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Default Extension="xml" ContentType="application/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78.xml" ContentType="application/vnd.openxmlformats-officedocument.spreadsheetml.worksheet+xml"/>
  <Override PartName="/xl/worksheets/sheet87.xml" ContentType="application/vnd.openxmlformats-officedocument.spreadsheetml.worksheet+xml"/>
  <Override PartName="/xl/worksheets/sheet96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worksheets/sheet76.xml" ContentType="application/vnd.openxmlformats-officedocument.spreadsheetml.worksheet+xml"/>
  <Override PartName="/xl/worksheets/sheet85.xml" ContentType="application/vnd.openxmlformats-officedocument.spreadsheetml.worksheet+xml"/>
  <Override PartName="/xl/worksheets/sheet94.xml" ContentType="application/vnd.openxmlformats-officedocument.spreadsheetml.worksheet+xml"/>
  <Override PartName="/xl/worksheets/sheet104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0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drawings/drawing1.xml" ContentType="application/vnd.openxmlformats-officedocument.drawing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9095" windowHeight="7170" firstSheet="100" activeTab="107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Sheet6" sheetId="7" r:id="rId6"/>
    <sheet name="Sheet7" sheetId="8" r:id="rId7"/>
    <sheet name="Sheet8" sheetId="9" r:id="rId8"/>
    <sheet name="Sheet9" sheetId="10" r:id="rId9"/>
    <sheet name="Sheet10" sheetId="11" r:id="rId10"/>
    <sheet name="Sheet11" sheetId="12" r:id="rId11"/>
    <sheet name="Sheet12" sheetId="13" r:id="rId12"/>
    <sheet name="Sheet13" sheetId="14" r:id="rId13"/>
    <sheet name="Sheet14" sheetId="15" r:id="rId14"/>
    <sheet name="Sheet15" sheetId="16" r:id="rId15"/>
    <sheet name="Sheet16" sheetId="17" r:id="rId16"/>
    <sheet name="Sheet17" sheetId="18" r:id="rId17"/>
    <sheet name="Sheet18" sheetId="19" r:id="rId18"/>
    <sheet name="Sheet19" sheetId="20" r:id="rId19"/>
    <sheet name="Sheet20" sheetId="21" r:id="rId20"/>
    <sheet name="Sheet21" sheetId="22" r:id="rId21"/>
    <sheet name="Sheet22" sheetId="23" r:id="rId22"/>
    <sheet name="Sheet23" sheetId="24" r:id="rId23"/>
    <sheet name="Sheet24" sheetId="25" r:id="rId24"/>
    <sheet name="Sheet25" sheetId="26" r:id="rId25"/>
    <sheet name="Sheet26" sheetId="27" r:id="rId26"/>
    <sheet name="Sheet27" sheetId="28" r:id="rId27"/>
    <sheet name="Sheet28" sheetId="29" r:id="rId28"/>
    <sheet name="Sheet29" sheetId="30" r:id="rId29"/>
    <sheet name="Sheet30" sheetId="31" r:id="rId30"/>
    <sheet name="Sheet31" sheetId="32" r:id="rId31"/>
    <sheet name="Sheet32" sheetId="33" r:id="rId32"/>
    <sheet name="Sheet33" sheetId="34" r:id="rId33"/>
    <sheet name="Sheet34" sheetId="35" r:id="rId34"/>
    <sheet name="Sheet35" sheetId="36" r:id="rId35"/>
    <sheet name="Sheet36" sheetId="37" r:id="rId36"/>
    <sheet name="Sheet37" sheetId="38" r:id="rId37"/>
    <sheet name="Sheet38" sheetId="39" r:id="rId38"/>
    <sheet name="Sheet39" sheetId="40" r:id="rId39"/>
    <sheet name="Sheet40" sheetId="41" r:id="rId40"/>
    <sheet name="Sheet41" sheetId="42" r:id="rId41"/>
    <sheet name="Sheet42" sheetId="43" r:id="rId42"/>
    <sheet name="Sheet43" sheetId="44" r:id="rId43"/>
    <sheet name="Sheet44" sheetId="45" r:id="rId44"/>
    <sheet name="Sheet45" sheetId="46" r:id="rId45"/>
    <sheet name="Sheet46" sheetId="47" r:id="rId46"/>
    <sheet name="Sheet47" sheetId="48" r:id="rId47"/>
    <sheet name="Sheet48" sheetId="49" r:id="rId48"/>
    <sheet name="Sheet49" sheetId="50" r:id="rId49"/>
    <sheet name="Sheet50" sheetId="51" r:id="rId50"/>
    <sheet name="Sheet51" sheetId="52" r:id="rId51"/>
    <sheet name="Sheet52" sheetId="53" r:id="rId52"/>
    <sheet name="Sheet53" sheetId="54" r:id="rId53"/>
    <sheet name="Sheet54" sheetId="55" r:id="rId54"/>
    <sheet name="Sheet55" sheetId="56" r:id="rId55"/>
    <sheet name="Sheet56" sheetId="57" r:id="rId56"/>
    <sheet name="Sheet57" sheetId="58" r:id="rId57"/>
    <sheet name="Sheet58" sheetId="59" r:id="rId58"/>
    <sheet name="Sheet59" sheetId="60" r:id="rId59"/>
    <sheet name="Sheet60" sheetId="61" r:id="rId60"/>
    <sheet name="Sheet61" sheetId="62" r:id="rId61"/>
    <sheet name="Sheet62" sheetId="63" r:id="rId62"/>
    <sheet name="Sheet63" sheetId="64" r:id="rId63"/>
    <sheet name="Sheet64" sheetId="65" r:id="rId64"/>
    <sheet name="Sheet65" sheetId="66" r:id="rId65"/>
    <sheet name="Sheet66" sheetId="67" r:id="rId66"/>
    <sheet name="Sheet67" sheetId="68" r:id="rId67"/>
    <sheet name="Sheet68" sheetId="69" r:id="rId68"/>
    <sheet name="Sheet69" sheetId="70" r:id="rId69"/>
    <sheet name="Sheet70" sheetId="71" r:id="rId70"/>
    <sheet name="Sheet71" sheetId="72" r:id="rId71"/>
    <sheet name="Sheet72" sheetId="73" r:id="rId72"/>
    <sheet name="Sheet73" sheetId="74" r:id="rId73"/>
    <sheet name="Sheet74" sheetId="75" r:id="rId74"/>
    <sheet name="Sheet75" sheetId="76" r:id="rId75"/>
    <sheet name="Sheet76" sheetId="77" r:id="rId76"/>
    <sheet name="Sheet77" sheetId="78" r:id="rId77"/>
    <sheet name="Sheet78" sheetId="79" r:id="rId78"/>
    <sheet name="Sheet79" sheetId="80" r:id="rId79"/>
    <sheet name="Sheet80" sheetId="81" r:id="rId80"/>
    <sheet name="Sheet81" sheetId="82" r:id="rId81"/>
    <sheet name="Sheet82" sheetId="83" r:id="rId82"/>
    <sheet name="Sheet83" sheetId="84" r:id="rId83"/>
    <sheet name="Sheet84" sheetId="85" r:id="rId84"/>
    <sheet name="Sheet85" sheetId="86" r:id="rId85"/>
    <sheet name="Sheet86" sheetId="87" r:id="rId86"/>
    <sheet name="Sheet87" sheetId="88" r:id="rId87"/>
    <sheet name="Sheet88" sheetId="89" r:id="rId88"/>
    <sheet name="Sheet89" sheetId="90" r:id="rId89"/>
    <sheet name="Sheet90" sheetId="91" r:id="rId90"/>
    <sheet name="Sheet91" sheetId="92" r:id="rId91"/>
    <sheet name="Sheet92" sheetId="93" r:id="rId92"/>
    <sheet name="Sheet93" sheetId="94" r:id="rId93"/>
    <sheet name="Sheet94" sheetId="95" r:id="rId94"/>
    <sheet name="Sheet95" sheetId="96" r:id="rId95"/>
    <sheet name="Sheet96" sheetId="97" r:id="rId96"/>
    <sheet name="Sheet97" sheetId="98" r:id="rId97"/>
    <sheet name="Sheet98" sheetId="99" r:id="rId98"/>
    <sheet name="Sheet99" sheetId="100" r:id="rId99"/>
    <sheet name="Sheet100" sheetId="101" r:id="rId100"/>
    <sheet name="Sheet101" sheetId="102" r:id="rId101"/>
    <sheet name="Sheet102" sheetId="103" r:id="rId102"/>
    <sheet name="Sheet103" sheetId="104" r:id="rId103"/>
    <sheet name="Sheet104" sheetId="105" r:id="rId104"/>
    <sheet name="Sheet105" sheetId="106" r:id="rId105"/>
    <sheet name="Sheet106" sheetId="107" r:id="rId106"/>
    <sheet name="Sheet107" sheetId="108" r:id="rId107"/>
    <sheet name="Sheet108" sheetId="109" r:id="rId108"/>
  </sheets>
  <calcPr calcId="124519"/>
</workbook>
</file>

<file path=xl/calcChain.xml><?xml version="1.0" encoding="utf-8"?>
<calcChain xmlns="http://schemas.openxmlformats.org/spreadsheetml/2006/main">
  <c r="AW8" i="109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 s="1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/>
  <c r="BO19" s="1"/>
  <c r="BO18"/>
  <c r="BN18"/>
  <c r="BM18"/>
  <c r="BL18"/>
  <c r="T16"/>
  <c r="T15"/>
  <c r="T14"/>
  <c r="T13"/>
  <c r="T12"/>
  <c r="T11"/>
  <c r="T10"/>
  <c r="T9"/>
  <c r="T8"/>
  <c r="P16"/>
  <c r="U16" s="1"/>
  <c r="O16"/>
  <c r="P15"/>
  <c r="U15" s="1"/>
  <c r="O15"/>
  <c r="P14"/>
  <c r="U14" s="1"/>
  <c r="O14"/>
  <c r="P13"/>
  <c r="U13" s="1"/>
  <c r="O13"/>
  <c r="P12"/>
  <c r="U12" s="1"/>
  <c r="O12"/>
  <c r="P11"/>
  <c r="U11" s="1"/>
  <c r="O11"/>
  <c r="P10"/>
  <c r="U10" s="1"/>
  <c r="O10"/>
  <c r="P9"/>
  <c r="U9" s="1"/>
  <c r="O9"/>
  <c r="P8"/>
  <c r="U8" s="1"/>
  <c r="O8"/>
  <c r="P7"/>
  <c r="U7" s="1"/>
  <c r="O7"/>
  <c r="T7" s="1"/>
  <c r="N7" a="1"/>
  <c r="Q16" s="1"/>
  <c r="V16" s="1"/>
  <c r="BN3"/>
  <c r="BN3" i="108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N3" i="107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N3" i="19"/>
  <c r="BN3" i="18"/>
  <c r="G98" i="108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 s="1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S21" s="1"/>
  <c r="BM23"/>
  <c r="BO18"/>
  <c r="BN18"/>
  <c r="BM18"/>
  <c r="BL18"/>
  <c r="U7"/>
  <c r="Z7" s="1"/>
  <c r="P16"/>
  <c r="U16" s="1"/>
  <c r="Z16" s="1"/>
  <c r="O16"/>
  <c r="T16" s="1"/>
  <c r="Y16" s="1"/>
  <c r="P15"/>
  <c r="U15" s="1"/>
  <c r="Z15" s="1"/>
  <c r="O15"/>
  <c r="T15" s="1"/>
  <c r="Y15" s="1"/>
  <c r="P14"/>
  <c r="U14" s="1"/>
  <c r="Z14" s="1"/>
  <c r="O14"/>
  <c r="T14" s="1"/>
  <c r="Y14" s="1"/>
  <c r="P13"/>
  <c r="U13" s="1"/>
  <c r="Z13" s="1"/>
  <c r="O13"/>
  <c r="T13" s="1"/>
  <c r="Y13" s="1"/>
  <c r="P12"/>
  <c r="U12" s="1"/>
  <c r="Z12" s="1"/>
  <c r="O12"/>
  <c r="T12" s="1"/>
  <c r="Y12" s="1"/>
  <c r="P11"/>
  <c r="U11" s="1"/>
  <c r="Z11" s="1"/>
  <c r="O11"/>
  <c r="T11" s="1"/>
  <c r="Y11" s="1"/>
  <c r="P10"/>
  <c r="U10" s="1"/>
  <c r="Z10" s="1"/>
  <c r="O10"/>
  <c r="T10" s="1"/>
  <c r="Y10" s="1"/>
  <c r="P9"/>
  <c r="U9" s="1"/>
  <c r="Z9" s="1"/>
  <c r="O9"/>
  <c r="T9" s="1"/>
  <c r="Y9" s="1"/>
  <c r="P8"/>
  <c r="U8" s="1"/>
  <c r="Z8" s="1"/>
  <c r="O8"/>
  <c r="T8" s="1"/>
  <c r="Y8" s="1"/>
  <c r="P7"/>
  <c r="O7"/>
  <c r="T7" s="1"/>
  <c r="Y7" s="1"/>
  <c r="N7" a="1"/>
  <c r="Q16" s="1"/>
  <c r="V16" s="1"/>
  <c r="AA16" s="1"/>
  <c r="BV58" i="107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S47" s="1"/>
  <c r="BM49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S34" s="1"/>
  <c r="BN36"/>
  <c r="BM36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/>
  <c r="BO19" s="1"/>
  <c r="BO18"/>
  <c r="BN18"/>
  <c r="BM18"/>
  <c r="BL18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N7" a="1"/>
  <c r="P16" s="1"/>
  <c r="U16" s="1"/>
  <c r="Z16" s="1"/>
  <c r="BO19" i="106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N7" a="1"/>
  <c r="O16" s="1"/>
  <c r="T16" s="1"/>
  <c r="BO19" i="105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V2" i="104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V45" i="10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O16"/>
  <c r="T16" s="1"/>
  <c r="Y16" s="1"/>
  <c r="N16"/>
  <c r="S16" s="1"/>
  <c r="X16" s="1"/>
  <c r="O15"/>
  <c r="T15" s="1"/>
  <c r="Y15" s="1"/>
  <c r="N15"/>
  <c r="S15" s="1"/>
  <c r="X15" s="1"/>
  <c r="O14"/>
  <c r="T14" s="1"/>
  <c r="Y14" s="1"/>
  <c r="N14"/>
  <c r="S14" s="1"/>
  <c r="X14" s="1"/>
  <c r="O13"/>
  <c r="T13" s="1"/>
  <c r="Y13" s="1"/>
  <c r="N13"/>
  <c r="S13" s="1"/>
  <c r="X13" s="1"/>
  <c r="O12"/>
  <c r="T12" s="1"/>
  <c r="Y12" s="1"/>
  <c r="N12"/>
  <c r="S12" s="1"/>
  <c r="X12" s="1"/>
  <c r="O11"/>
  <c r="T11" s="1"/>
  <c r="Y11" s="1"/>
  <c r="N11"/>
  <c r="S11" s="1"/>
  <c r="X11" s="1"/>
  <c r="O10"/>
  <c r="T10" s="1"/>
  <c r="Y10" s="1"/>
  <c r="N10"/>
  <c r="S10" s="1"/>
  <c r="X10" s="1"/>
  <c r="O9"/>
  <c r="T9" s="1"/>
  <c r="Y9" s="1"/>
  <c r="N9"/>
  <c r="S9" s="1"/>
  <c r="X9" s="1"/>
  <c r="O8"/>
  <c r="T8" s="1"/>
  <c r="Y8" s="1"/>
  <c r="N8"/>
  <c r="S8" s="1"/>
  <c r="X8" s="1"/>
  <c r="O7"/>
  <c r="T7" s="1"/>
  <c r="Y7" s="1"/>
  <c r="N7"/>
  <c r="S7" s="1"/>
  <c r="X7" s="1"/>
  <c r="N7" a="1"/>
  <c r="P16" s="1"/>
  <c r="U16" s="1"/>
  <c r="Z16" s="1"/>
  <c r="BV45" i="104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N7" a="1"/>
  <c r="P16" s="1"/>
  <c r="U16" s="1"/>
  <c r="Z16" s="1"/>
  <c r="EN17" i="103"/>
  <c r="S24" s="1"/>
  <c r="EO17"/>
  <c r="EP17"/>
  <c r="EQ17"/>
  <c r="ER17"/>
  <c r="W24" s="1"/>
  <c r="ES17"/>
  <c r="X24" s="1"/>
  <c r="ET17"/>
  <c r="EU17"/>
  <c r="EV17"/>
  <c r="EW17"/>
  <c r="EN18"/>
  <c r="EO18"/>
  <c r="EP18"/>
  <c r="U25" s="1"/>
  <c r="EQ18"/>
  <c r="V25" s="1"/>
  <c r="ER18"/>
  <c r="ES18"/>
  <c r="ET18"/>
  <c r="Y25" s="1"/>
  <c r="EU18"/>
  <c r="EV18"/>
  <c r="EW18"/>
  <c r="EN19"/>
  <c r="S26" s="1"/>
  <c r="EO19"/>
  <c r="EP19"/>
  <c r="EQ19"/>
  <c r="ER19"/>
  <c r="ES19"/>
  <c r="X26" s="1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ES21"/>
  <c r="X28" s="1"/>
  <c r="ET21"/>
  <c r="EU21"/>
  <c r="EV21"/>
  <c r="EW21"/>
  <c r="EN22"/>
  <c r="EO22"/>
  <c r="EP22"/>
  <c r="EQ22"/>
  <c r="ER22"/>
  <c r="ES22"/>
  <c r="ET22"/>
  <c r="Y29" s="1"/>
  <c r="EU22"/>
  <c r="Z29" s="1"/>
  <c r="EV22"/>
  <c r="EW22"/>
  <c r="EN23"/>
  <c r="S30" s="1"/>
  <c r="EO23"/>
  <c r="EP23"/>
  <c r="EQ23"/>
  <c r="ER23"/>
  <c r="W30" s="1"/>
  <c r="ES23"/>
  <c r="X30" s="1"/>
  <c r="ET23"/>
  <c r="EU23"/>
  <c r="EV23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W32" s="1"/>
  <c r="ES25"/>
  <c r="X32" s="1"/>
  <c r="ET25"/>
  <c r="EU25"/>
  <c r="EV25"/>
  <c r="AA32" s="1"/>
  <c r="EW25"/>
  <c r="EO16"/>
  <c r="T23" s="1"/>
  <c r="EP16"/>
  <c r="EQ16"/>
  <c r="ER16"/>
  <c r="ES16"/>
  <c r="X23" s="1"/>
  <c r="ET16"/>
  <c r="Y23" s="1"/>
  <c r="EU16"/>
  <c r="EV16"/>
  <c r="EW16"/>
  <c r="EN16"/>
  <c r="EO12"/>
  <c r="EP12"/>
  <c r="EQ12"/>
  <c r="ER12"/>
  <c r="ES12"/>
  <c r="ET12"/>
  <c r="EU12"/>
  <c r="EV12"/>
  <c r="EW12"/>
  <c r="EN12"/>
  <c r="Z32"/>
  <c r="V32"/>
  <c r="W31"/>
  <c r="AA30"/>
  <c r="AA29"/>
  <c r="W29"/>
  <c r="V29"/>
  <c r="S29"/>
  <c r="AA27"/>
  <c r="W27"/>
  <c r="S27"/>
  <c r="Y26"/>
  <c r="U26"/>
  <c r="AB32"/>
  <c r="Y32"/>
  <c r="U32"/>
  <c r="T32"/>
  <c r="AB25"/>
  <c r="X25"/>
  <c r="T25"/>
  <c r="AB31"/>
  <c r="AA31"/>
  <c r="Z31"/>
  <c r="X31"/>
  <c r="U31"/>
  <c r="T31"/>
  <c r="S31"/>
  <c r="Y24"/>
  <c r="AB30"/>
  <c r="Y30"/>
  <c r="U30"/>
  <c r="T30"/>
  <c r="DD26"/>
  <c r="DC26"/>
  <c r="CZ26"/>
  <c r="CY26"/>
  <c r="DF25"/>
  <c r="DE25"/>
  <c r="DB25"/>
  <c r="DA25"/>
  <c r="CX25"/>
  <c r="CW25"/>
  <c r="DD24"/>
  <c r="DC24"/>
  <c r="CZ24"/>
  <c r="CY24"/>
  <c r="DF23"/>
  <c r="DE23"/>
  <c r="DB23"/>
  <c r="DA23"/>
  <c r="CX23"/>
  <c r="CW23"/>
  <c r="CW23" a="1"/>
  <c r="DE26" s="1"/>
  <c r="W23"/>
  <c r="AB29"/>
  <c r="X29"/>
  <c r="T29"/>
  <c r="AB28"/>
  <c r="Y28"/>
  <c r="V28"/>
  <c r="U28"/>
  <c r="T28"/>
  <c r="AB27"/>
  <c r="Z27"/>
  <c r="X27"/>
  <c r="T27"/>
  <c r="Z26"/>
  <c r="W26"/>
  <c r="V26"/>
  <c r="AA25"/>
  <c r="Z25"/>
  <c r="W25"/>
  <c r="S25"/>
  <c r="AA24"/>
  <c r="Z24"/>
  <c r="V24"/>
  <c r="U24"/>
  <c r="AB23"/>
  <c r="AA23"/>
  <c r="U23"/>
  <c r="S23"/>
  <c r="EN17" i="102"/>
  <c r="EO17"/>
  <c r="EP17"/>
  <c r="EQ17"/>
  <c r="ER17"/>
  <c r="ES17"/>
  <c r="ET17"/>
  <c r="EU17"/>
  <c r="EV17"/>
  <c r="EW17"/>
  <c r="EN18"/>
  <c r="EO18"/>
  <c r="EP18"/>
  <c r="EQ18"/>
  <c r="ER18"/>
  <c r="ES18"/>
  <c r="ET18"/>
  <c r="Y25" s="1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EW21"/>
  <c r="EN22"/>
  <c r="EO22"/>
  <c r="T29" s="1"/>
  <c r="EP22"/>
  <c r="EQ22"/>
  <c r="ER22"/>
  <c r="ES22"/>
  <c r="ET22"/>
  <c r="Y29" s="1"/>
  <c r="EU22"/>
  <c r="EV22"/>
  <c r="AA29" s="1"/>
  <c r="EW22"/>
  <c r="AB29" s="1"/>
  <c r="EN23"/>
  <c r="EO23"/>
  <c r="EP23"/>
  <c r="EQ23"/>
  <c r="ER23"/>
  <c r="W30" s="1"/>
  <c r="ES23"/>
  <c r="ET23"/>
  <c r="EU23"/>
  <c r="Z30" s="1"/>
  <c r="EV23"/>
  <c r="AA30" s="1"/>
  <c r="EW23"/>
  <c r="EN24"/>
  <c r="EO24"/>
  <c r="EP24"/>
  <c r="EQ24"/>
  <c r="ER24"/>
  <c r="W31" s="1"/>
  <c r="ES24"/>
  <c r="ET24"/>
  <c r="Y31" s="1"/>
  <c r="EU24"/>
  <c r="EV24"/>
  <c r="EW24"/>
  <c r="AB31" s="1"/>
  <c r="EN25"/>
  <c r="EO25"/>
  <c r="EP25"/>
  <c r="U32" s="1"/>
  <c r="EQ25"/>
  <c r="ER25"/>
  <c r="W32" s="1"/>
  <c r="ES25"/>
  <c r="ET25"/>
  <c r="EU25"/>
  <c r="Z32" s="1"/>
  <c r="EV25"/>
  <c r="AA32" s="1"/>
  <c r="EW25"/>
  <c r="EO16"/>
  <c r="EP16"/>
  <c r="EQ16"/>
  <c r="V23" s="1"/>
  <c r="ER16"/>
  <c r="ES16"/>
  <c r="ET16"/>
  <c r="Y23" s="1"/>
  <c r="EU16"/>
  <c r="Z23" s="1"/>
  <c r="EV16"/>
  <c r="EW16"/>
  <c r="EN16"/>
  <c r="S23" s="1"/>
  <c r="EO12"/>
  <c r="EP12"/>
  <c r="EQ12"/>
  <c r="ER12"/>
  <c r="ES12"/>
  <c r="ET12"/>
  <c r="EU12"/>
  <c r="EV12"/>
  <c r="EW12"/>
  <c r="EN12"/>
  <c r="Y32"/>
  <c r="S32"/>
  <c r="S30"/>
  <c r="S29"/>
  <c r="AA28"/>
  <c r="AA27"/>
  <c r="W27"/>
  <c r="S27"/>
  <c r="Y26"/>
  <c r="U26"/>
  <c r="AB32"/>
  <c r="X32"/>
  <c r="V32"/>
  <c r="T32"/>
  <c r="W25"/>
  <c r="U25"/>
  <c r="Z31"/>
  <c r="X31"/>
  <c r="V31"/>
  <c r="T31"/>
  <c r="Y24"/>
  <c r="AB30"/>
  <c r="X30"/>
  <c r="V30"/>
  <c r="U30"/>
  <c r="T30"/>
  <c r="DB24"/>
  <c r="CW23" a="1"/>
  <c r="DF26" s="1"/>
  <c r="AA23"/>
  <c r="X29"/>
  <c r="W29"/>
  <c r="U29"/>
  <c r="AB28"/>
  <c r="Z28"/>
  <c r="Y28"/>
  <c r="X28"/>
  <c r="V28"/>
  <c r="U28"/>
  <c r="T28"/>
  <c r="Z27"/>
  <c r="X27"/>
  <c r="V27"/>
  <c r="AB26"/>
  <c r="X26"/>
  <c r="T26"/>
  <c r="Z25"/>
  <c r="V25"/>
  <c r="AB24"/>
  <c r="Z24"/>
  <c r="X24"/>
  <c r="V24"/>
  <c r="U24"/>
  <c r="T24"/>
  <c r="AB23"/>
  <c r="X23"/>
  <c r="W23"/>
  <c r="T23"/>
  <c r="EN17" i="101"/>
  <c r="EO17"/>
  <c r="T24" s="1"/>
  <c r="EP17"/>
  <c r="EQ17"/>
  <c r="ER17"/>
  <c r="ES17"/>
  <c r="X24" s="1"/>
  <c r="ET17"/>
  <c r="EU17"/>
  <c r="Z24" s="1"/>
  <c r="EV17"/>
  <c r="EW17"/>
  <c r="EN18"/>
  <c r="EO18"/>
  <c r="EP18"/>
  <c r="EQ18"/>
  <c r="ER18"/>
  <c r="ES18"/>
  <c r="ET18"/>
  <c r="Y25" s="1"/>
  <c r="EU18"/>
  <c r="Z25" s="1"/>
  <c r="EV18"/>
  <c r="EW18"/>
  <c r="EN19"/>
  <c r="S26" s="1"/>
  <c r="EO19"/>
  <c r="EP19"/>
  <c r="EQ19"/>
  <c r="ER19"/>
  <c r="W26" s="1"/>
  <c r="ES19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Y29" s="1"/>
  <c r="EU22"/>
  <c r="EV22"/>
  <c r="EW22"/>
  <c r="EN23"/>
  <c r="EO23"/>
  <c r="T30" s="1"/>
  <c r="EP23"/>
  <c r="EQ23"/>
  <c r="ER23"/>
  <c r="W30" s="1"/>
  <c r="ES23"/>
  <c r="X30" s="1"/>
  <c r="ET23"/>
  <c r="EU23"/>
  <c r="EV23"/>
  <c r="AA30" s="1"/>
  <c r="EW23"/>
  <c r="EN24"/>
  <c r="EO24"/>
  <c r="T31" s="1"/>
  <c r="EP24"/>
  <c r="EQ24"/>
  <c r="ER24"/>
  <c r="ES24"/>
  <c r="ET24"/>
  <c r="Y31" s="1"/>
  <c r="EU24"/>
  <c r="Z31" s="1"/>
  <c r="EV24"/>
  <c r="EW24"/>
  <c r="EN25"/>
  <c r="EO25"/>
  <c r="T32" s="1"/>
  <c r="EP25"/>
  <c r="EQ25"/>
  <c r="ER25"/>
  <c r="W32" s="1"/>
  <c r="ES25"/>
  <c r="X32" s="1"/>
  <c r="ET25"/>
  <c r="EU25"/>
  <c r="EV25"/>
  <c r="AA32" s="1"/>
  <c r="EW25"/>
  <c r="EO16"/>
  <c r="EP16"/>
  <c r="EQ16"/>
  <c r="V23" s="1"/>
  <c r="ER16"/>
  <c r="ES16"/>
  <c r="ET16"/>
  <c r="Y23" s="1"/>
  <c r="EU16"/>
  <c r="Z23" s="1"/>
  <c r="EV16"/>
  <c r="EW16"/>
  <c r="EN16"/>
  <c r="EO12"/>
  <c r="M23" s="1" a="1"/>
  <c r="M27" s="1"/>
  <c r="EP12"/>
  <c r="EQ12"/>
  <c r="ER12"/>
  <c r="ES12"/>
  <c r="ET12"/>
  <c r="EU12"/>
  <c r="EV12"/>
  <c r="EW12"/>
  <c r="EN12"/>
  <c r="Y32"/>
  <c r="S32"/>
  <c r="W31"/>
  <c r="S30"/>
  <c r="AA29"/>
  <c r="S29"/>
  <c r="AA28"/>
  <c r="AA27"/>
  <c r="W27"/>
  <c r="S27"/>
  <c r="Y26"/>
  <c r="U26"/>
  <c r="AB32"/>
  <c r="Z32"/>
  <c r="V32"/>
  <c r="U32"/>
  <c r="W25"/>
  <c r="U25"/>
  <c r="AB31"/>
  <c r="X31"/>
  <c r="V31"/>
  <c r="Y24"/>
  <c r="AB30"/>
  <c r="Z30"/>
  <c r="Y30"/>
  <c r="V30"/>
  <c r="U30"/>
  <c r="DB24"/>
  <c r="CW23" a="1"/>
  <c r="DF26" s="1"/>
  <c r="AA23"/>
  <c r="S23"/>
  <c r="AB29"/>
  <c r="X29"/>
  <c r="W29"/>
  <c r="T29"/>
  <c r="AB28"/>
  <c r="Z28"/>
  <c r="Y28"/>
  <c r="W28"/>
  <c r="V28"/>
  <c r="U28"/>
  <c r="Z27"/>
  <c r="X27"/>
  <c r="X26"/>
  <c r="T26"/>
  <c r="V25"/>
  <c r="AB24"/>
  <c r="V24"/>
  <c r="U24"/>
  <c r="AB23"/>
  <c r="X23"/>
  <c r="W23"/>
  <c r="T23"/>
  <c r="EN17" i="100"/>
  <c r="S24" s="1"/>
  <c r="EO17"/>
  <c r="T24" s="1"/>
  <c r="EP17"/>
  <c r="EQ17"/>
  <c r="ER17"/>
  <c r="ES17"/>
  <c r="X24" s="1"/>
  <c r="ET17"/>
  <c r="EU17"/>
  <c r="EV17"/>
  <c r="AA24" s="1"/>
  <c r="EW17"/>
  <c r="EN18"/>
  <c r="EO18"/>
  <c r="EP18"/>
  <c r="U25" s="1"/>
  <c r="EQ18"/>
  <c r="V25" s="1"/>
  <c r="ER18"/>
  <c r="ES18"/>
  <c r="ET18"/>
  <c r="Y25" s="1"/>
  <c r="EU18"/>
  <c r="EV18"/>
  <c r="AA25" s="1"/>
  <c r="EW18"/>
  <c r="EN19"/>
  <c r="EO19"/>
  <c r="T26" s="1"/>
  <c r="EP19"/>
  <c r="EQ19"/>
  <c r="ER19"/>
  <c r="W26" s="1"/>
  <c r="ES19"/>
  <c r="ET19"/>
  <c r="EU19"/>
  <c r="EV19"/>
  <c r="AA26" s="1"/>
  <c r="EW19"/>
  <c r="AB26" s="1"/>
  <c r="EN20"/>
  <c r="EO20"/>
  <c r="EP20"/>
  <c r="U27" s="1"/>
  <c r="EQ20"/>
  <c r="ER20"/>
  <c r="ES20"/>
  <c r="ET20"/>
  <c r="EU20"/>
  <c r="Z27" s="1"/>
  <c r="EV20"/>
  <c r="EW20"/>
  <c r="EN21"/>
  <c r="S28" s="1"/>
  <c r="EO21"/>
  <c r="EP21"/>
  <c r="U28" s="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EO23"/>
  <c r="T30" s="1"/>
  <c r="EP23"/>
  <c r="EQ23"/>
  <c r="ER23"/>
  <c r="W30" s="1"/>
  <c r="ES23"/>
  <c r="ET23"/>
  <c r="Y30" s="1"/>
  <c r="EU23"/>
  <c r="EV23"/>
  <c r="AA30" s="1"/>
  <c r="EW23"/>
  <c r="EN24"/>
  <c r="EO24"/>
  <c r="EP24"/>
  <c r="EQ24"/>
  <c r="ER24"/>
  <c r="W31" s="1"/>
  <c r="ES24"/>
  <c r="ET24"/>
  <c r="Y31" s="1"/>
  <c r="EU24"/>
  <c r="EV24"/>
  <c r="AA31" s="1"/>
  <c r="EW24"/>
  <c r="EN25"/>
  <c r="S32" s="1"/>
  <c r="EO25"/>
  <c r="EP25"/>
  <c r="EQ25"/>
  <c r="ER25"/>
  <c r="W32" s="1"/>
  <c r="ES25"/>
  <c r="ET25"/>
  <c r="EU25"/>
  <c r="EV25"/>
  <c r="AA32" s="1"/>
  <c r="EW25"/>
  <c r="EO16"/>
  <c r="T23" s="1"/>
  <c r="EP16"/>
  <c r="U23" s="1"/>
  <c r="EQ16"/>
  <c r="ER16"/>
  <c r="ES16"/>
  <c r="X23" s="1"/>
  <c r="ET16"/>
  <c r="Y23" s="1"/>
  <c r="EU16"/>
  <c r="EV16"/>
  <c r="EW16"/>
  <c r="AB23" s="1"/>
  <c r="EN16"/>
  <c r="EO12"/>
  <c r="EP12"/>
  <c r="EQ12"/>
  <c r="ER12"/>
  <c r="ES12"/>
  <c r="ET12"/>
  <c r="EU12"/>
  <c r="EV12"/>
  <c r="EW12"/>
  <c r="EN12"/>
  <c r="Y27"/>
  <c r="S26"/>
  <c r="AB32"/>
  <c r="Z32"/>
  <c r="Y32"/>
  <c r="X32"/>
  <c r="V32"/>
  <c r="U32"/>
  <c r="T32"/>
  <c r="W25"/>
  <c r="S25"/>
  <c r="AB31"/>
  <c r="Z31"/>
  <c r="X31"/>
  <c r="V31"/>
  <c r="T31"/>
  <c r="S31"/>
  <c r="AB30"/>
  <c r="Z30"/>
  <c r="X30"/>
  <c r="V30"/>
  <c r="S30"/>
  <c r="DF26"/>
  <c r="DD25"/>
  <c r="CZ25"/>
  <c r="CX24"/>
  <c r="DD23"/>
  <c r="CW23" a="1"/>
  <c r="AB29"/>
  <c r="AA29"/>
  <c r="X29"/>
  <c r="W29"/>
  <c r="T29"/>
  <c r="S29"/>
  <c r="AB28"/>
  <c r="Z28"/>
  <c r="X28"/>
  <c r="V28"/>
  <c r="T28"/>
  <c r="AB27"/>
  <c r="X27"/>
  <c r="V27"/>
  <c r="T27"/>
  <c r="Z26"/>
  <c r="X26"/>
  <c r="V26"/>
  <c r="Z25"/>
  <c r="AB24"/>
  <c r="Z24"/>
  <c r="Y24"/>
  <c r="W24"/>
  <c r="V24"/>
  <c r="AA23"/>
  <c r="Z23"/>
  <c r="W23"/>
  <c r="V23"/>
  <c r="EN17" i="99"/>
  <c r="S24" s="1"/>
  <c r="EO17"/>
  <c r="EP17"/>
  <c r="EQ17"/>
  <c r="ER17"/>
  <c r="W24" s="1"/>
  <c r="ES17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ER16"/>
  <c r="ES16"/>
  <c r="ET16"/>
  <c r="Y23" s="1"/>
  <c r="EU16"/>
  <c r="EV16"/>
  <c r="EW16"/>
  <c r="EN16"/>
  <c r="S23" s="1"/>
  <c r="EO12"/>
  <c r="EP12"/>
  <c r="M23" s="1" a="1"/>
  <c r="EQ12"/>
  <c r="ER12"/>
  <c r="ES12"/>
  <c r="ET12"/>
  <c r="EU12"/>
  <c r="EV12"/>
  <c r="EW12"/>
  <c r="EN12"/>
  <c r="AB32"/>
  <c r="Z32"/>
  <c r="Y32"/>
  <c r="X32"/>
  <c r="V32"/>
  <c r="U32"/>
  <c r="T32"/>
  <c r="AB31"/>
  <c r="AA31"/>
  <c r="Z31"/>
  <c r="X31"/>
  <c r="W31"/>
  <c r="V31"/>
  <c r="T31"/>
  <c r="S31"/>
  <c r="AB30"/>
  <c r="Z30"/>
  <c r="Y30"/>
  <c r="X30"/>
  <c r="V30"/>
  <c r="U30"/>
  <c r="T30"/>
  <c r="AB29"/>
  <c r="AA29"/>
  <c r="Z29"/>
  <c r="X29"/>
  <c r="W29"/>
  <c r="V29"/>
  <c r="T29"/>
  <c r="S29"/>
  <c r="AB28"/>
  <c r="Z28"/>
  <c r="Y28"/>
  <c r="X28"/>
  <c r="V28"/>
  <c r="U28"/>
  <c r="T28"/>
  <c r="AB27"/>
  <c r="AA27"/>
  <c r="Z27"/>
  <c r="X27"/>
  <c r="W27"/>
  <c r="V27"/>
  <c r="T27"/>
  <c r="S27"/>
  <c r="AB26"/>
  <c r="Z26"/>
  <c r="Y26"/>
  <c r="X26"/>
  <c r="V26"/>
  <c r="U26"/>
  <c r="T26"/>
  <c r="AB25"/>
  <c r="AA25"/>
  <c r="Z25"/>
  <c r="X25"/>
  <c r="W25"/>
  <c r="V25"/>
  <c r="T25"/>
  <c r="S25"/>
  <c r="AB24"/>
  <c r="Z24"/>
  <c r="Y24"/>
  <c r="X24"/>
  <c r="V24"/>
  <c r="U24"/>
  <c r="T24"/>
  <c r="DA26"/>
  <c r="DC25"/>
  <c r="DE24"/>
  <c r="CW24"/>
  <c r="CY23"/>
  <c r="CW23" a="1"/>
  <c r="DB26" s="1"/>
  <c r="AB23"/>
  <c r="AA23"/>
  <c r="Z23"/>
  <c r="X23"/>
  <c r="W23"/>
  <c r="V23"/>
  <c r="T23"/>
  <c r="DT23" i="98" a="1"/>
  <c r="DV23" s="1"/>
  <c r="DT23"/>
  <c r="DU23"/>
  <c r="DW23"/>
  <c r="DX23"/>
  <c r="DY23"/>
  <c r="DZ23"/>
  <c r="EA23"/>
  <c r="EB23"/>
  <c r="EC23"/>
  <c r="DT24"/>
  <c r="DU24"/>
  <c r="DV24"/>
  <c r="DW24"/>
  <c r="DX24"/>
  <c r="DY24"/>
  <c r="DZ24"/>
  <c r="EA24"/>
  <c r="EC24"/>
  <c r="DT25"/>
  <c r="DU25"/>
  <c r="DV25"/>
  <c r="DW25"/>
  <c r="DX25"/>
  <c r="DY25"/>
  <c r="DZ25"/>
  <c r="EA25"/>
  <c r="EB25"/>
  <c r="EC25"/>
  <c r="DT26"/>
  <c r="DU26"/>
  <c r="DV26"/>
  <c r="DW26"/>
  <c r="DX26"/>
  <c r="DY26"/>
  <c r="DZ26"/>
  <c r="EA26"/>
  <c r="EB26"/>
  <c r="EC26"/>
  <c r="DT8"/>
  <c r="DU8"/>
  <c r="DV8"/>
  <c r="DW8"/>
  <c r="DT9"/>
  <c r="DU9"/>
  <c r="DV9"/>
  <c r="DW9"/>
  <c r="DT10"/>
  <c r="DU10"/>
  <c r="DV10"/>
  <c r="DW10"/>
  <c r="DT11"/>
  <c r="DU11"/>
  <c r="DV11"/>
  <c r="DW11"/>
  <c r="DT12"/>
  <c r="DU12"/>
  <c r="DV12"/>
  <c r="DW12"/>
  <c r="DT13"/>
  <c r="DU13"/>
  <c r="DV13"/>
  <c r="DW13"/>
  <c r="DT14"/>
  <c r="DU14"/>
  <c r="DV14"/>
  <c r="DW14"/>
  <c r="DT15"/>
  <c r="DU15"/>
  <c r="DV15"/>
  <c r="DW15"/>
  <c r="DT16"/>
  <c r="DU16"/>
  <c r="DV16"/>
  <c r="DW16"/>
  <c r="DU7"/>
  <c r="DV7"/>
  <c r="DW7"/>
  <c r="DT7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30"/>
  <c r="M28"/>
  <c r="M27"/>
  <c r="M25"/>
  <c r="M24"/>
  <c r="M23"/>
  <c r="M23" a="1"/>
  <c r="M29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B23" a="1"/>
  <c r="EN17" i="97"/>
  <c r="S24" s="1"/>
  <c r="EO17"/>
  <c r="T24" s="1"/>
  <c r="EP17"/>
  <c r="EQ17"/>
  <c r="ER17"/>
  <c r="W24" s="1"/>
  <c r="ES17"/>
  <c r="ET17"/>
  <c r="EU17"/>
  <c r="EV17"/>
  <c r="EW17"/>
  <c r="EN18"/>
  <c r="EO18"/>
  <c r="EP18"/>
  <c r="U25" s="1"/>
  <c r="EQ18"/>
  <c r="ER18"/>
  <c r="ES18"/>
  <c r="ET18"/>
  <c r="EU18"/>
  <c r="EV18"/>
  <c r="EW18"/>
  <c r="EN19"/>
  <c r="EO19"/>
  <c r="EP19"/>
  <c r="EQ19"/>
  <c r="ER19"/>
  <c r="W26" s="1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EN21"/>
  <c r="EO21"/>
  <c r="T28" s="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Y31" s="1"/>
  <c r="EU24"/>
  <c r="Z31" s="1"/>
  <c r="EV24"/>
  <c r="EW24"/>
  <c r="EN25"/>
  <c r="EO25"/>
  <c r="EP25"/>
  <c r="EQ25"/>
  <c r="ER25"/>
  <c r="ES25"/>
  <c r="ET25"/>
  <c r="EU25"/>
  <c r="EV25"/>
  <c r="EW25"/>
  <c r="EO16"/>
  <c r="T23" s="1"/>
  <c r="EP16"/>
  <c r="EQ16"/>
  <c r="ER16"/>
  <c r="W23" s="1"/>
  <c r="ES16"/>
  <c r="X23" s="1"/>
  <c r="ET16"/>
  <c r="EU16"/>
  <c r="EV16"/>
  <c r="EW16"/>
  <c r="EN16"/>
  <c r="S23" s="1"/>
  <c r="EO12"/>
  <c r="EP12"/>
  <c r="EQ12"/>
  <c r="ER12"/>
  <c r="ES12"/>
  <c r="ET12"/>
  <c r="EU12"/>
  <c r="EV12"/>
  <c r="EW12"/>
  <c r="EN12"/>
  <c r="Z32"/>
  <c r="Y32"/>
  <c r="V32"/>
  <c r="U32"/>
  <c r="Z30"/>
  <c r="Y30"/>
  <c r="V30"/>
  <c r="U30"/>
  <c r="Y29"/>
  <c r="V29"/>
  <c r="Y28"/>
  <c r="V28"/>
  <c r="U28"/>
  <c r="V27"/>
  <c r="Z25"/>
  <c r="V25"/>
  <c r="AB31"/>
  <c r="AA31"/>
  <c r="X31"/>
  <c r="W31"/>
  <c r="T31"/>
  <c r="S31"/>
  <c r="AA24"/>
  <c r="AA23"/>
  <c r="V23"/>
  <c r="AB29"/>
  <c r="X29"/>
  <c r="T29"/>
  <c r="AB28"/>
  <c r="Z28"/>
  <c r="Z26"/>
  <c r="Y26"/>
  <c r="V26"/>
  <c r="U26"/>
  <c r="AA25"/>
  <c r="W25"/>
  <c r="S25"/>
  <c r="AB24"/>
  <c r="Z24"/>
  <c r="V24"/>
  <c r="AB23"/>
  <c r="Z23"/>
  <c r="EU10"/>
  <c r="EN17" i="96"/>
  <c r="S24" s="1"/>
  <c r="EO17"/>
  <c r="EP17"/>
  <c r="EQ17"/>
  <c r="ER17"/>
  <c r="W24" s="1"/>
  <c r="ES17"/>
  <c r="ET17"/>
  <c r="EU17"/>
  <c r="EV17"/>
  <c r="AA24" s="1"/>
  <c r="EW17"/>
  <c r="EN18"/>
  <c r="EO18"/>
  <c r="T25" s="1"/>
  <c r="EP18"/>
  <c r="EQ18"/>
  <c r="ER18"/>
  <c r="W25" s="1"/>
  <c r="ES18"/>
  <c r="ET18"/>
  <c r="EU18"/>
  <c r="EV18"/>
  <c r="EW18"/>
  <c r="AB25" s="1"/>
  <c r="EN19"/>
  <c r="EO19"/>
  <c r="EP19"/>
  <c r="U26" s="1"/>
  <c r="EQ19"/>
  <c r="ER19"/>
  <c r="W26" s="1"/>
  <c r="ES19"/>
  <c r="ET19"/>
  <c r="Y26" s="1"/>
  <c r="EU19"/>
  <c r="EV19"/>
  <c r="AA26" s="1"/>
  <c r="EW19"/>
  <c r="EN20"/>
  <c r="S27" s="1"/>
  <c r="EO20"/>
  <c r="EP20"/>
  <c r="EQ20"/>
  <c r="ER20"/>
  <c r="W27" s="1"/>
  <c r="ES20"/>
  <c r="ET20"/>
  <c r="EU20"/>
  <c r="EV20"/>
  <c r="AA27" s="1"/>
  <c r="EW20"/>
  <c r="EN21"/>
  <c r="EO21"/>
  <c r="EP21"/>
  <c r="U28" s="1"/>
  <c r="EQ21"/>
  <c r="ER21"/>
  <c r="ES21"/>
  <c r="ET21"/>
  <c r="Y28" s="1"/>
  <c r="EU21"/>
  <c r="Z28" s="1"/>
  <c r="EV21"/>
  <c r="EW21"/>
  <c r="EN22"/>
  <c r="EO22"/>
  <c r="T29" s="1"/>
  <c r="EP22"/>
  <c r="EQ22"/>
  <c r="ER22"/>
  <c r="ES22"/>
  <c r="ET22"/>
  <c r="EU22"/>
  <c r="EV22"/>
  <c r="EW22"/>
  <c r="AB29" s="1"/>
  <c r="EN23"/>
  <c r="S30" s="1"/>
  <c r="EO23"/>
  <c r="EP23"/>
  <c r="U30" s="1"/>
  <c r="EQ23"/>
  <c r="ER23"/>
  <c r="W30" s="1"/>
  <c r="ES23"/>
  <c r="ET23"/>
  <c r="EU23"/>
  <c r="Z30" s="1"/>
  <c r="EV23"/>
  <c r="AA30" s="1"/>
  <c r="EW23"/>
  <c r="EN24"/>
  <c r="S31" s="1"/>
  <c r="EO24"/>
  <c r="EP24"/>
  <c r="EQ24"/>
  <c r="ER24"/>
  <c r="W31" s="1"/>
  <c r="ES24"/>
  <c r="ET24"/>
  <c r="EU24"/>
  <c r="EV24"/>
  <c r="AA31" s="1"/>
  <c r="EW24"/>
  <c r="EN25"/>
  <c r="S32" s="1"/>
  <c r="EO25"/>
  <c r="EP25"/>
  <c r="U32" s="1"/>
  <c r="EQ25"/>
  <c r="ER25"/>
  <c r="W32" s="1"/>
  <c r="ES25"/>
  <c r="ET25"/>
  <c r="EU25"/>
  <c r="EV25"/>
  <c r="AA32" s="1"/>
  <c r="EW25"/>
  <c r="EO16"/>
  <c r="T23" s="1"/>
  <c r="EP16"/>
  <c r="EQ16"/>
  <c r="ER16"/>
  <c r="ES16"/>
  <c r="ET16"/>
  <c r="Y23" s="1"/>
  <c r="EU16"/>
  <c r="EV16"/>
  <c r="EW16"/>
  <c r="AB23" s="1"/>
  <c r="EN16"/>
  <c r="EO12"/>
  <c r="M23" s="1" a="1"/>
  <c r="M29" s="1"/>
  <c r="EP12"/>
  <c r="EQ12"/>
  <c r="ER12"/>
  <c r="ES12"/>
  <c r="ET12"/>
  <c r="EU12"/>
  <c r="EV12"/>
  <c r="EW12"/>
  <c r="EN12"/>
  <c r="EU10"/>
  <c r="Z32"/>
  <c r="V32"/>
  <c r="V30"/>
  <c r="Z29"/>
  <c r="V29"/>
  <c r="V28"/>
  <c r="Z27"/>
  <c r="V27"/>
  <c r="Y32"/>
  <c r="Z25"/>
  <c r="V25"/>
  <c r="AB31"/>
  <c r="X31"/>
  <c r="T31"/>
  <c r="AB24"/>
  <c r="X24"/>
  <c r="T24"/>
  <c r="Y30"/>
  <c r="AA23"/>
  <c r="W23"/>
  <c r="S23"/>
  <c r="Y29"/>
  <c r="X29"/>
  <c r="U29"/>
  <c r="AB28"/>
  <c r="X28"/>
  <c r="T28"/>
  <c r="Y27"/>
  <c r="U27"/>
  <c r="AB26"/>
  <c r="Z26"/>
  <c r="X26"/>
  <c r="V26"/>
  <c r="S26"/>
  <c r="AA25"/>
  <c r="X25"/>
  <c r="S25"/>
  <c r="Z24"/>
  <c r="V24"/>
  <c r="X23"/>
  <c r="U23"/>
  <c r="EN17" i="95"/>
  <c r="EO17"/>
  <c r="B23" s="1" a="1"/>
  <c r="EP17"/>
  <c r="EQ17"/>
  <c r="ER17"/>
  <c r="ES17"/>
  <c r="ET17"/>
  <c r="EU17"/>
  <c r="EV17"/>
  <c r="EW17"/>
  <c r="AB24" s="1"/>
  <c r="EN18"/>
  <c r="EO18"/>
  <c r="EP18"/>
  <c r="EQ18"/>
  <c r="V25" s="1"/>
  <c r="ER18"/>
  <c r="W25" s="1"/>
  <c r="ES18"/>
  <c r="ET18"/>
  <c r="EU18"/>
  <c r="EV18"/>
  <c r="AA25" s="1"/>
  <c r="EW18"/>
  <c r="EN19"/>
  <c r="EO19"/>
  <c r="EP19"/>
  <c r="EQ19"/>
  <c r="ER19"/>
  <c r="ES19"/>
  <c r="X26" s="1"/>
  <c r="ET19"/>
  <c r="Y26" s="1"/>
  <c r="EU19"/>
  <c r="EV19"/>
  <c r="EW19"/>
  <c r="EN20"/>
  <c r="EO20"/>
  <c r="EP20"/>
  <c r="EQ20"/>
  <c r="ER20"/>
  <c r="ES20"/>
  <c r="ET20"/>
  <c r="EU20"/>
  <c r="Z27" s="1"/>
  <c r="EV20"/>
  <c r="EW20"/>
  <c r="EN21"/>
  <c r="EO21"/>
  <c r="EP21"/>
  <c r="EQ21"/>
  <c r="ER21"/>
  <c r="ES21"/>
  <c r="X28" s="1"/>
  <c r="ET21"/>
  <c r="Y28" s="1"/>
  <c r="EU21"/>
  <c r="EV21"/>
  <c r="EW21"/>
  <c r="AB28" s="1"/>
  <c r="EN22"/>
  <c r="EO22"/>
  <c r="EP22"/>
  <c r="EQ22"/>
  <c r="V29" s="1"/>
  <c r="ER22"/>
  <c r="ES22"/>
  <c r="X29" s="1"/>
  <c r="ET22"/>
  <c r="EU22"/>
  <c r="EV22"/>
  <c r="EW22"/>
  <c r="EN23"/>
  <c r="EO23"/>
  <c r="EP23"/>
  <c r="U30" s="1"/>
  <c r="EQ23"/>
  <c r="ER23"/>
  <c r="ES23"/>
  <c r="ET23"/>
  <c r="EU23"/>
  <c r="EV23"/>
  <c r="EW23"/>
  <c r="EN24"/>
  <c r="S31" s="1"/>
  <c r="EO24"/>
  <c r="EP24"/>
  <c r="EQ24"/>
  <c r="ER24"/>
  <c r="ES24"/>
  <c r="ET24"/>
  <c r="EU24"/>
  <c r="Z31" s="1"/>
  <c r="EV24"/>
  <c r="AA31" s="1"/>
  <c r="EW24"/>
  <c r="EN25"/>
  <c r="EO25"/>
  <c r="EP25"/>
  <c r="EQ25"/>
  <c r="ER25"/>
  <c r="ES25"/>
  <c r="ET25"/>
  <c r="Y32" s="1"/>
  <c r="EU25"/>
  <c r="EV25"/>
  <c r="EW25"/>
  <c r="EO16"/>
  <c r="EP16"/>
  <c r="EQ16"/>
  <c r="V23" s="1"/>
  <c r="ER16"/>
  <c r="ES16"/>
  <c r="ET16"/>
  <c r="EU16"/>
  <c r="Z23" s="1"/>
  <c r="EV16"/>
  <c r="EW16"/>
  <c r="EN16"/>
  <c r="EO12"/>
  <c r="EP12"/>
  <c r="EQ12"/>
  <c r="ER12"/>
  <c r="ES12"/>
  <c r="ET12"/>
  <c r="EU12"/>
  <c r="EV12"/>
  <c r="EW12"/>
  <c r="EN12"/>
  <c r="EU10"/>
  <c r="Z32"/>
  <c r="V32"/>
  <c r="U32"/>
  <c r="Y31"/>
  <c r="Z30"/>
  <c r="Y30"/>
  <c r="V30"/>
  <c r="Y29"/>
  <c r="U29"/>
  <c r="V28"/>
  <c r="U28"/>
  <c r="Y27"/>
  <c r="V27"/>
  <c r="U27"/>
  <c r="W26"/>
  <c r="Z25"/>
  <c r="AB31"/>
  <c r="X31"/>
  <c r="W31"/>
  <c r="T31"/>
  <c r="AA24"/>
  <c r="W24"/>
  <c r="S24"/>
  <c r="AA23"/>
  <c r="W23"/>
  <c r="S23"/>
  <c r="AB29"/>
  <c r="T29"/>
  <c r="Z28"/>
  <c r="T28"/>
  <c r="Z26"/>
  <c r="V26"/>
  <c r="U26"/>
  <c r="S25"/>
  <c r="Z24"/>
  <c r="V24"/>
  <c r="T24"/>
  <c r="AB23"/>
  <c r="X23"/>
  <c r="T23"/>
  <c r="EN17" i="94"/>
  <c r="EO17"/>
  <c r="EP17"/>
  <c r="EQ17"/>
  <c r="ER17"/>
  <c r="ES17"/>
  <c r="ET17"/>
  <c r="EU17"/>
  <c r="EV17"/>
  <c r="EW17"/>
  <c r="EN18"/>
  <c r="S25" s="1"/>
  <c r="EO18"/>
  <c r="EP18"/>
  <c r="EQ18"/>
  <c r="ER18"/>
  <c r="ES18"/>
  <c r="ET18"/>
  <c r="EU18"/>
  <c r="EV18"/>
  <c r="AA25" s="1"/>
  <c r="EW18"/>
  <c r="EN19"/>
  <c r="EO19"/>
  <c r="EP19"/>
  <c r="U26" s="1"/>
  <c r="EQ19"/>
  <c r="ER19"/>
  <c r="ES19"/>
  <c r="ET19"/>
  <c r="EU19"/>
  <c r="EV19"/>
  <c r="EW19"/>
  <c r="EN20"/>
  <c r="EO20"/>
  <c r="EP20"/>
  <c r="EQ20"/>
  <c r="ER20"/>
  <c r="ES20"/>
  <c r="ET20"/>
  <c r="EU20"/>
  <c r="EV20"/>
  <c r="EW20"/>
  <c r="EN21"/>
  <c r="EO21"/>
  <c r="EP21"/>
  <c r="EQ21"/>
  <c r="ER21"/>
  <c r="ES21"/>
  <c r="ET21"/>
  <c r="Y28" s="1"/>
  <c r="EU21"/>
  <c r="EV21"/>
  <c r="EW21"/>
  <c r="EN22"/>
  <c r="EO22"/>
  <c r="EP22"/>
  <c r="EQ22"/>
  <c r="ER22"/>
  <c r="ES22"/>
  <c r="ET22"/>
  <c r="EU22"/>
  <c r="EV22"/>
  <c r="EW22"/>
  <c r="EN23"/>
  <c r="EO23"/>
  <c r="EP23"/>
  <c r="U30" s="1"/>
  <c r="EQ23"/>
  <c r="ER23"/>
  <c r="ES23"/>
  <c r="ET23"/>
  <c r="EU23"/>
  <c r="EV23"/>
  <c r="EW23"/>
  <c r="EN24"/>
  <c r="S31" s="1"/>
  <c r="EO24"/>
  <c r="EP24"/>
  <c r="EQ24"/>
  <c r="ER24"/>
  <c r="ES24"/>
  <c r="ET24"/>
  <c r="EU24"/>
  <c r="EV24"/>
  <c r="AA31" s="1"/>
  <c r="EW24"/>
  <c r="EN25"/>
  <c r="EO25"/>
  <c r="EP25"/>
  <c r="EQ25"/>
  <c r="ER25"/>
  <c r="ES25"/>
  <c r="ET25"/>
  <c r="Y32" s="1"/>
  <c r="EU25"/>
  <c r="EV25"/>
  <c r="EW25"/>
  <c r="EO16"/>
  <c r="EP16"/>
  <c r="EQ16"/>
  <c r="ER16"/>
  <c r="ES16"/>
  <c r="X23" s="1"/>
  <c r="ET16"/>
  <c r="EU16"/>
  <c r="EV16"/>
  <c r="AA23" s="1"/>
  <c r="EW16"/>
  <c r="AB23" s="1"/>
  <c r="EN16"/>
  <c r="S23" s="1"/>
  <c r="EO12"/>
  <c r="EP12"/>
  <c r="EQ12"/>
  <c r="ER12"/>
  <c r="ES12"/>
  <c r="ET12"/>
  <c r="EU12"/>
  <c r="EV12"/>
  <c r="EW12"/>
  <c r="EN12"/>
  <c r="EU10"/>
  <c r="Z32"/>
  <c r="V32"/>
  <c r="U32"/>
  <c r="Z31"/>
  <c r="Y31"/>
  <c r="Z30"/>
  <c r="Y30"/>
  <c r="V30"/>
  <c r="Y29"/>
  <c r="V29"/>
  <c r="U29"/>
  <c r="V28"/>
  <c r="U28"/>
  <c r="Z27"/>
  <c r="Y27"/>
  <c r="V27"/>
  <c r="U27"/>
  <c r="X26"/>
  <c r="W26"/>
  <c r="Z25"/>
  <c r="V25"/>
  <c r="AB31"/>
  <c r="X31"/>
  <c r="W31"/>
  <c r="T31"/>
  <c r="AA24"/>
  <c r="W24"/>
  <c r="S24"/>
  <c r="W23"/>
  <c r="V23"/>
  <c r="AB29"/>
  <c r="X29"/>
  <c r="T29"/>
  <c r="AB28"/>
  <c r="Z28"/>
  <c r="X28"/>
  <c r="T28"/>
  <c r="Z26"/>
  <c r="Y26"/>
  <c r="V26"/>
  <c r="W25"/>
  <c r="AB24"/>
  <c r="Z24"/>
  <c r="V24"/>
  <c r="T24"/>
  <c r="Z23"/>
  <c r="T23"/>
  <c r="EN17" i="93"/>
  <c r="EO17"/>
  <c r="EP17"/>
  <c r="EQ17"/>
  <c r="ER17"/>
  <c r="ES17"/>
  <c r="ET17"/>
  <c r="Y24" s="1"/>
  <c r="EU17"/>
  <c r="EV17"/>
  <c r="EW17"/>
  <c r="EN18"/>
  <c r="S25" s="1"/>
  <c r="EO18"/>
  <c r="EP18"/>
  <c r="EQ18"/>
  <c r="ER18"/>
  <c r="ES18"/>
  <c r="ET18"/>
  <c r="EU18"/>
  <c r="EV18"/>
  <c r="EW18"/>
  <c r="EN19"/>
  <c r="EO19"/>
  <c r="EP19"/>
  <c r="EQ19"/>
  <c r="ER19"/>
  <c r="ES19"/>
  <c r="ET19"/>
  <c r="EU19"/>
  <c r="EV19"/>
  <c r="EW19"/>
  <c r="EN20"/>
  <c r="EO20"/>
  <c r="EP20"/>
  <c r="EQ20"/>
  <c r="ER20"/>
  <c r="ES20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EQ22"/>
  <c r="ER22"/>
  <c r="ES22"/>
  <c r="ET22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ER25"/>
  <c r="ES25"/>
  <c r="ET25"/>
  <c r="EU25"/>
  <c r="EV25"/>
  <c r="EW25"/>
  <c r="EO16"/>
  <c r="T23" s="1"/>
  <c r="EP16"/>
  <c r="U23" s="1"/>
  <c r="EQ16"/>
  <c r="ER16"/>
  <c r="ES16"/>
  <c r="X23" s="1"/>
  <c r="ET16"/>
  <c r="Y23" s="1"/>
  <c r="EU16"/>
  <c r="EV16"/>
  <c r="EW16"/>
  <c r="AB23" s="1"/>
  <c r="EN16"/>
  <c r="EO12"/>
  <c r="EP12"/>
  <c r="EQ12"/>
  <c r="ER12"/>
  <c r="ES12"/>
  <c r="ET12"/>
  <c r="EU12"/>
  <c r="EV12"/>
  <c r="EW12"/>
  <c r="EN12"/>
  <c r="EU10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AB24"/>
  <c r="AA24"/>
  <c r="Z24"/>
  <c r="X24"/>
  <c r="W24"/>
  <c r="V24"/>
  <c r="U24"/>
  <c r="T24"/>
  <c r="S24"/>
  <c r="AA23"/>
  <c r="Z23"/>
  <c r="W23"/>
  <c r="V23"/>
  <c r="S23"/>
  <c r="AB32" i="92"/>
  <c r="AA32"/>
  <c r="Z32"/>
  <c r="Y32"/>
  <c r="X32"/>
  <c r="W32"/>
  <c r="V32"/>
  <c r="U32"/>
  <c r="T32"/>
  <c r="S32"/>
  <c r="BV31"/>
  <c r="BU31"/>
  <c r="BN31"/>
  <c r="BM31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BV29"/>
  <c r="BN29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BV27"/>
  <c r="BU27"/>
  <c r="BN27"/>
  <c r="BM27"/>
  <c r="AB27"/>
  <c r="AA27"/>
  <c r="Z27"/>
  <c r="Y27"/>
  <c r="X27"/>
  <c r="W27"/>
  <c r="V27"/>
  <c r="U27"/>
  <c r="T27"/>
  <c r="S27"/>
  <c r="BT26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BT24"/>
  <c r="BS24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3" a="1"/>
  <c r="I32"/>
  <c r="BT32" s="1"/>
  <c r="H32"/>
  <c r="BS32" s="1"/>
  <c r="E32"/>
  <c r="BP32" s="1"/>
  <c r="D32"/>
  <c r="BO32" s="1"/>
  <c r="K31"/>
  <c r="J31"/>
  <c r="G31"/>
  <c r="BR31" s="1"/>
  <c r="F31"/>
  <c r="BQ31" s="1"/>
  <c r="C31"/>
  <c r="B31"/>
  <c r="I30"/>
  <c r="BT30" s="1"/>
  <c r="H30"/>
  <c r="BS30" s="1"/>
  <c r="E30"/>
  <c r="BP30" s="1"/>
  <c r="D30"/>
  <c r="BO30" s="1"/>
  <c r="K29"/>
  <c r="J29"/>
  <c r="BU29" s="1"/>
  <c r="G29"/>
  <c r="BR29" s="1"/>
  <c r="F29"/>
  <c r="BQ29" s="1"/>
  <c r="C29"/>
  <c r="B29"/>
  <c r="BM29" s="1"/>
  <c r="I28"/>
  <c r="BT28" s="1"/>
  <c r="H28"/>
  <c r="BS28" s="1"/>
  <c r="E28"/>
  <c r="BP28" s="1"/>
  <c r="D28"/>
  <c r="BO28" s="1"/>
  <c r="K27"/>
  <c r="J27"/>
  <c r="G27"/>
  <c r="BR27" s="1"/>
  <c r="F27"/>
  <c r="BQ27" s="1"/>
  <c r="C27"/>
  <c r="B27"/>
  <c r="I26"/>
  <c r="H26"/>
  <c r="BS26" s="1"/>
  <c r="E26"/>
  <c r="BP26" s="1"/>
  <c r="D26"/>
  <c r="BO26" s="1"/>
  <c r="K25"/>
  <c r="BV25" s="1"/>
  <c r="J25"/>
  <c r="BU25" s="1"/>
  <c r="G25"/>
  <c r="BR25" s="1"/>
  <c r="F25"/>
  <c r="BQ25" s="1"/>
  <c r="C25"/>
  <c r="BN25" s="1"/>
  <c r="B25"/>
  <c r="BM25" s="1"/>
  <c r="I24"/>
  <c r="H24"/>
  <c r="E24"/>
  <c r="BP24" s="1"/>
  <c r="D24"/>
  <c r="BO24" s="1"/>
  <c r="K23"/>
  <c r="BV23" s="1"/>
  <c r="J23"/>
  <c r="BU23" s="1"/>
  <c r="G23"/>
  <c r="BR23" s="1"/>
  <c r="F23"/>
  <c r="BQ23" s="1"/>
  <c r="C23"/>
  <c r="BN23" s="1"/>
  <c r="B23"/>
  <c r="BM23" s="1"/>
  <c r="B23" a="1"/>
  <c r="J32" s="1"/>
  <c r="BU32" s="1"/>
  <c r="FL17" i="91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EO17"/>
  <c r="T24" s="1"/>
  <c r="EP17"/>
  <c r="EQ17"/>
  <c r="ER17"/>
  <c r="W24" s="1"/>
  <c r="ES17"/>
  <c r="ET17"/>
  <c r="EU17"/>
  <c r="EV17"/>
  <c r="AA24" s="1"/>
  <c r="EW17"/>
  <c r="EN18"/>
  <c r="EO18"/>
  <c r="EP18"/>
  <c r="U25" s="1"/>
  <c r="EQ18"/>
  <c r="V25" s="1"/>
  <c r="ER18"/>
  <c r="ES18"/>
  <c r="ET18"/>
  <c r="EU18"/>
  <c r="EV18"/>
  <c r="EW18"/>
  <c r="EN19"/>
  <c r="EO19"/>
  <c r="EP19"/>
  <c r="EQ19"/>
  <c r="ER19"/>
  <c r="W26" s="1"/>
  <c r="ES19"/>
  <c r="ET19"/>
  <c r="EU19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Z31" s="1"/>
  <c r="EV24"/>
  <c r="EW24"/>
  <c r="EN25"/>
  <c r="EO25"/>
  <c r="EP25"/>
  <c r="EQ25"/>
  <c r="ER25"/>
  <c r="ES25"/>
  <c r="ET25"/>
  <c r="EU25"/>
  <c r="EV25"/>
  <c r="EW25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Z32"/>
  <c r="Y32"/>
  <c r="V32"/>
  <c r="U32"/>
  <c r="Z30"/>
  <c r="Y30"/>
  <c r="V30"/>
  <c r="U30"/>
  <c r="V29"/>
  <c r="Y28"/>
  <c r="V28"/>
  <c r="U28"/>
  <c r="Z27"/>
  <c r="U27"/>
  <c r="X26"/>
  <c r="Z25"/>
  <c r="AB31"/>
  <c r="AA31"/>
  <c r="X31"/>
  <c r="W31"/>
  <c r="T31"/>
  <c r="S31"/>
  <c r="AB24"/>
  <c r="S24"/>
  <c r="AA23"/>
  <c r="Z23"/>
  <c r="AB29"/>
  <c r="Z29"/>
  <c r="X29"/>
  <c r="T29"/>
  <c r="AB28"/>
  <c r="Z28"/>
  <c r="T28"/>
  <c r="Z26"/>
  <c r="Y26"/>
  <c r="V26"/>
  <c r="U26"/>
  <c r="AA25"/>
  <c r="W25"/>
  <c r="S25"/>
  <c r="Z24"/>
  <c r="V24"/>
  <c r="W23"/>
  <c r="V23"/>
  <c r="FL17" i="90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S24" s="1"/>
  <c r="EO17"/>
  <c r="EP17"/>
  <c r="EQ17"/>
  <c r="ER17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Z25" s="1"/>
  <c r="EV18"/>
  <c r="AA25" s="1"/>
  <c r="EW18"/>
  <c r="EN19"/>
  <c r="EO19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EU20"/>
  <c r="Z27" s="1"/>
  <c r="EV20"/>
  <c r="EW20"/>
  <c r="EN21"/>
  <c r="EO21"/>
  <c r="EP21"/>
  <c r="EQ21"/>
  <c r="ER21"/>
  <c r="ES21"/>
  <c r="X28" s="1"/>
  <c r="ET21"/>
  <c r="EU21"/>
  <c r="EV21"/>
  <c r="EW21"/>
  <c r="AB28" s="1"/>
  <c r="EN22"/>
  <c r="EO22"/>
  <c r="EP22"/>
  <c r="U29" s="1"/>
  <c r="EQ22"/>
  <c r="ER22"/>
  <c r="ES22"/>
  <c r="ET22"/>
  <c r="EU22"/>
  <c r="Z29" s="1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W31" s="1"/>
  <c r="ES24"/>
  <c r="ET24"/>
  <c r="EU24"/>
  <c r="Z31" s="1"/>
  <c r="EV24"/>
  <c r="EW24"/>
  <c r="EN25"/>
  <c r="EO25"/>
  <c r="EP25"/>
  <c r="EQ25"/>
  <c r="ER25"/>
  <c r="ES25"/>
  <c r="ET25"/>
  <c r="Y32" s="1"/>
  <c r="EU25"/>
  <c r="EV25"/>
  <c r="EW25"/>
  <c r="EO16"/>
  <c r="EP16"/>
  <c r="EQ16"/>
  <c r="ER16"/>
  <c r="ES16"/>
  <c r="ET16"/>
  <c r="EU16"/>
  <c r="Z23" s="1"/>
  <c r="EV16"/>
  <c r="EW16"/>
  <c r="EN16"/>
  <c r="EO12"/>
  <c r="EP12"/>
  <c r="EQ12"/>
  <c r="ER12"/>
  <c r="ES12"/>
  <c r="ET12"/>
  <c r="EU12"/>
  <c r="EV12"/>
  <c r="EW12"/>
  <c r="EN12"/>
  <c r="Z32"/>
  <c r="V32"/>
  <c r="U32"/>
  <c r="Z30"/>
  <c r="Y30"/>
  <c r="V30"/>
  <c r="U30"/>
  <c r="Y29"/>
  <c r="V29"/>
  <c r="Z28"/>
  <c r="Y28"/>
  <c r="V28"/>
  <c r="U28"/>
  <c r="Y27"/>
  <c r="V27"/>
  <c r="W26"/>
  <c r="V25"/>
  <c r="AB31"/>
  <c r="AA31"/>
  <c r="X31"/>
  <c r="T31"/>
  <c r="S31"/>
  <c r="W24"/>
  <c r="T24"/>
  <c r="AA23"/>
  <c r="W23"/>
  <c r="AB29"/>
  <c r="X29"/>
  <c r="T29"/>
  <c r="T28"/>
  <c r="Z26"/>
  <c r="Y26"/>
  <c r="V26"/>
  <c r="U26"/>
  <c r="W25"/>
  <c r="S25"/>
  <c r="Z24"/>
  <c r="V24"/>
  <c r="AB23"/>
  <c r="X23"/>
  <c r="V23"/>
  <c r="T23"/>
  <c r="FL17" i="89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S24" s="1"/>
  <c r="EO17"/>
  <c r="T24" s="1"/>
  <c r="EP17"/>
  <c r="EQ17"/>
  <c r="ER17"/>
  <c r="ES17"/>
  <c r="X24" s="1"/>
  <c r="ET17"/>
  <c r="EU17"/>
  <c r="EV17"/>
  <c r="AA24" s="1"/>
  <c r="EW17"/>
  <c r="EN18"/>
  <c r="EO18"/>
  <c r="EP18"/>
  <c r="EQ18"/>
  <c r="ER18"/>
  <c r="ES18"/>
  <c r="ET18"/>
  <c r="EU18"/>
  <c r="Z25" s="1"/>
  <c r="EV18"/>
  <c r="EW18"/>
  <c r="EN19"/>
  <c r="S26" s="1"/>
  <c r="EO19"/>
  <c r="EP19"/>
  <c r="EQ19"/>
  <c r="ER19"/>
  <c r="ES19"/>
  <c r="ET19"/>
  <c r="EU19"/>
  <c r="EV19"/>
  <c r="AA26" s="1"/>
  <c r="EW19"/>
  <c r="EN20"/>
  <c r="EO20"/>
  <c r="EP20"/>
  <c r="EQ20"/>
  <c r="V27" s="1"/>
  <c r="ER20"/>
  <c r="ES20"/>
  <c r="ET20"/>
  <c r="Y27" s="1"/>
  <c r="EU20"/>
  <c r="Z27" s="1"/>
  <c r="EV20"/>
  <c r="EW20"/>
  <c r="EN21"/>
  <c r="EO21"/>
  <c r="T28" s="1"/>
  <c r="EP21"/>
  <c r="EQ21"/>
  <c r="ER21"/>
  <c r="ES21"/>
  <c r="ET21"/>
  <c r="EU21"/>
  <c r="EV21"/>
  <c r="EW21"/>
  <c r="AB28" s="1"/>
  <c r="EN22"/>
  <c r="EO22"/>
  <c r="EP22"/>
  <c r="U29" s="1"/>
  <c r="EQ22"/>
  <c r="V29" s="1"/>
  <c r="ER22"/>
  <c r="ES22"/>
  <c r="ET22"/>
  <c r="EU22"/>
  <c r="Z29" s="1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ES25"/>
  <c r="ET25"/>
  <c r="EU25"/>
  <c r="Z32" s="1"/>
  <c r="EV25"/>
  <c r="AA32" s="1"/>
  <c r="EW25"/>
  <c r="EO16"/>
  <c r="EP16"/>
  <c r="U23" s="1"/>
  <c r="EQ16"/>
  <c r="ER16"/>
  <c r="W23" s="1"/>
  <c r="ES16"/>
  <c r="ET16"/>
  <c r="EU16"/>
  <c r="EV16"/>
  <c r="EW16"/>
  <c r="EN16"/>
  <c r="EO12"/>
  <c r="EP12"/>
  <c r="EQ12"/>
  <c r="ER12"/>
  <c r="ES12"/>
  <c r="ET12"/>
  <c r="EU12"/>
  <c r="EV12"/>
  <c r="EW12"/>
  <c r="EN12"/>
  <c r="V32"/>
  <c r="Z30"/>
  <c r="V30"/>
  <c r="Z28"/>
  <c r="V28"/>
  <c r="Y32"/>
  <c r="W32"/>
  <c r="U32"/>
  <c r="V25"/>
  <c r="AB31"/>
  <c r="AA31"/>
  <c r="X31"/>
  <c r="W31"/>
  <c r="T31"/>
  <c r="S31"/>
  <c r="AB24"/>
  <c r="Y30"/>
  <c r="W30"/>
  <c r="U30"/>
  <c r="AA23"/>
  <c r="S23"/>
  <c r="AB29"/>
  <c r="Y29"/>
  <c r="X29"/>
  <c r="T29"/>
  <c r="Y28"/>
  <c r="X28"/>
  <c r="U28"/>
  <c r="AA27"/>
  <c r="W27"/>
  <c r="U27"/>
  <c r="S27"/>
  <c r="AB26"/>
  <c r="Z26"/>
  <c r="Y26"/>
  <c r="W26"/>
  <c r="V26"/>
  <c r="U26"/>
  <c r="AB25"/>
  <c r="AA25"/>
  <c r="X25"/>
  <c r="W25"/>
  <c r="T25"/>
  <c r="S25"/>
  <c r="Z24"/>
  <c r="W24"/>
  <c r="V24"/>
  <c r="AB23"/>
  <c r="Y23"/>
  <c r="X23"/>
  <c r="T23"/>
  <c r="FL17" i="88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EO17"/>
  <c r="T24" s="1"/>
  <c r="EP17"/>
  <c r="EQ17"/>
  <c r="ER17"/>
  <c r="W24" s="1"/>
  <c r="ES17"/>
  <c r="ET17"/>
  <c r="EU17"/>
  <c r="EV17"/>
  <c r="AA24" s="1"/>
  <c r="EW17"/>
  <c r="EN18"/>
  <c r="EO18"/>
  <c r="EP18"/>
  <c r="U25" s="1"/>
  <c r="EQ18"/>
  <c r="V25" s="1"/>
  <c r="ER18"/>
  <c r="ES18"/>
  <c r="ET18"/>
  <c r="EU18"/>
  <c r="EV18"/>
  <c r="EW18"/>
  <c r="EN19"/>
  <c r="EO19"/>
  <c r="EP19"/>
  <c r="EQ19"/>
  <c r="ER19"/>
  <c r="W26" s="1"/>
  <c r="ES19"/>
  <c r="ET19"/>
  <c r="EU19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ER21"/>
  <c r="ES21"/>
  <c r="ET21"/>
  <c r="EU21"/>
  <c r="EV21"/>
  <c r="EW21"/>
  <c r="AB28" s="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Z31" s="1"/>
  <c r="EV24"/>
  <c r="EW24"/>
  <c r="EN25"/>
  <c r="EO25"/>
  <c r="EP25"/>
  <c r="EQ25"/>
  <c r="ER25"/>
  <c r="ES25"/>
  <c r="ET25"/>
  <c r="EU25"/>
  <c r="Z32" s="1"/>
  <c r="EV25"/>
  <c r="EW25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Y32"/>
  <c r="V32"/>
  <c r="U32"/>
  <c r="Z30"/>
  <c r="Y30"/>
  <c r="V30"/>
  <c r="U30"/>
  <c r="V29"/>
  <c r="Y28"/>
  <c r="V28"/>
  <c r="U28"/>
  <c r="Z27"/>
  <c r="U27"/>
  <c r="X26"/>
  <c r="Z25"/>
  <c r="AB31"/>
  <c r="AA31"/>
  <c r="X31"/>
  <c r="W31"/>
  <c r="T31"/>
  <c r="S31"/>
  <c r="AB24"/>
  <c r="S24"/>
  <c r="AA23"/>
  <c r="Z23"/>
  <c r="W23"/>
  <c r="AB29"/>
  <c r="Z29"/>
  <c r="X29"/>
  <c r="T29"/>
  <c r="Z28"/>
  <c r="X28"/>
  <c r="T28"/>
  <c r="Z26"/>
  <c r="Y26"/>
  <c r="V26"/>
  <c r="U26"/>
  <c r="AA25"/>
  <c r="W25"/>
  <c r="S25"/>
  <c r="Z24"/>
  <c r="V24"/>
  <c r="V23"/>
  <c r="FL17" i="8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EO17"/>
  <c r="T24" s="1"/>
  <c r="EP17"/>
  <c r="EQ17"/>
  <c r="V24" s="1"/>
  <c r="ER17"/>
  <c r="ES17"/>
  <c r="X24" s="1"/>
  <c r="ET17"/>
  <c r="EU17"/>
  <c r="Z24" s="1"/>
  <c r="EV17"/>
  <c r="EW17"/>
  <c r="AB24" s="1"/>
  <c r="EN18"/>
  <c r="EO18"/>
  <c r="T25" s="1"/>
  <c r="EP18"/>
  <c r="EQ18"/>
  <c r="V25" s="1"/>
  <c r="ER18"/>
  <c r="ES18"/>
  <c r="X25" s="1"/>
  <c r="ET18"/>
  <c r="EU18"/>
  <c r="Z25" s="1"/>
  <c r="EV18"/>
  <c r="EW18"/>
  <c r="AB25" s="1"/>
  <c r="EN19"/>
  <c r="EO19"/>
  <c r="T26" s="1"/>
  <c r="EP19"/>
  <c r="EQ19"/>
  <c r="V26" s="1"/>
  <c r="ER19"/>
  <c r="ES19"/>
  <c r="X26" s="1"/>
  <c r="ET19"/>
  <c r="EU19"/>
  <c r="Z26" s="1"/>
  <c r="EV19"/>
  <c r="EW19"/>
  <c r="AB26" s="1"/>
  <c r="EN20"/>
  <c r="EO20"/>
  <c r="T27" s="1"/>
  <c r="EP20"/>
  <c r="EQ20"/>
  <c r="V27" s="1"/>
  <c r="ER20"/>
  <c r="ES20"/>
  <c r="X27" s="1"/>
  <c r="ET20"/>
  <c r="EU20"/>
  <c r="Z27" s="1"/>
  <c r="EV20"/>
  <c r="EW20"/>
  <c r="AB27" s="1"/>
  <c r="EN21"/>
  <c r="EO21"/>
  <c r="T28" s="1"/>
  <c r="EP21"/>
  <c r="EQ21"/>
  <c r="V28" s="1"/>
  <c r="ER21"/>
  <c r="ES21"/>
  <c r="X28" s="1"/>
  <c r="ET21"/>
  <c r="EU21"/>
  <c r="Z28" s="1"/>
  <c r="EV21"/>
  <c r="EW21"/>
  <c r="AB28" s="1"/>
  <c r="EN22"/>
  <c r="EO22"/>
  <c r="T29" s="1"/>
  <c r="EP22"/>
  <c r="EQ22"/>
  <c r="V29" s="1"/>
  <c r="ER22"/>
  <c r="ES22"/>
  <c r="X29" s="1"/>
  <c r="ET22"/>
  <c r="EU22"/>
  <c r="Z29" s="1"/>
  <c r="EV22"/>
  <c r="EW22"/>
  <c r="AB29" s="1"/>
  <c r="EN23"/>
  <c r="EO23"/>
  <c r="T30" s="1"/>
  <c r="EP23"/>
  <c r="EQ23"/>
  <c r="V30" s="1"/>
  <c r="ER23"/>
  <c r="ES23"/>
  <c r="X30" s="1"/>
  <c r="ET23"/>
  <c r="EU23"/>
  <c r="Z30" s="1"/>
  <c r="EV23"/>
  <c r="EW23"/>
  <c r="AB30" s="1"/>
  <c r="EN24"/>
  <c r="EO24"/>
  <c r="T31" s="1"/>
  <c r="EP24"/>
  <c r="EQ24"/>
  <c r="V31" s="1"/>
  <c r="ER24"/>
  <c r="ES24"/>
  <c r="X31" s="1"/>
  <c r="ET24"/>
  <c r="EU24"/>
  <c r="Z31" s="1"/>
  <c r="EV24"/>
  <c r="EW24"/>
  <c r="AB31" s="1"/>
  <c r="EN25"/>
  <c r="EO25"/>
  <c r="T32" s="1"/>
  <c r="EP25"/>
  <c r="EQ25"/>
  <c r="V32" s="1"/>
  <c r="ER25"/>
  <c r="ES25"/>
  <c r="X32" s="1"/>
  <c r="ET25"/>
  <c r="EU25"/>
  <c r="Z32" s="1"/>
  <c r="EV25"/>
  <c r="EW25"/>
  <c r="AB32" s="1"/>
  <c r="EO16"/>
  <c r="EP16"/>
  <c r="EQ16"/>
  <c r="V23" s="1"/>
  <c r="ER16"/>
  <c r="ES16"/>
  <c r="ET16"/>
  <c r="EU16"/>
  <c r="Z23" s="1"/>
  <c r="EV16"/>
  <c r="EW16"/>
  <c r="EN16"/>
  <c r="EO12"/>
  <c r="EP12"/>
  <c r="EQ12"/>
  <c r="ER12"/>
  <c r="ES12"/>
  <c r="ET12"/>
  <c r="EU12"/>
  <c r="EV12"/>
  <c r="EW12"/>
  <c r="EN12"/>
  <c r="M23" s="1" a="1"/>
  <c r="AA32"/>
  <c r="Y32"/>
  <c r="W32"/>
  <c r="U32"/>
  <c r="S32"/>
  <c r="AA31"/>
  <c r="Y31"/>
  <c r="W31"/>
  <c r="U31"/>
  <c r="S31"/>
  <c r="AA30"/>
  <c r="Y30"/>
  <c r="W30"/>
  <c r="U30"/>
  <c r="S30"/>
  <c r="AA29"/>
  <c r="Y29"/>
  <c r="W29"/>
  <c r="U29"/>
  <c r="S29"/>
  <c r="AA28"/>
  <c r="Y28"/>
  <c r="W28"/>
  <c r="U28"/>
  <c r="S28"/>
  <c r="AA27"/>
  <c r="Y27"/>
  <c r="W27"/>
  <c r="U27"/>
  <c r="S27"/>
  <c r="AA26"/>
  <c r="Y26"/>
  <c r="W26"/>
  <c r="U26"/>
  <c r="S26"/>
  <c r="AA25"/>
  <c r="Y25"/>
  <c r="W25"/>
  <c r="U25"/>
  <c r="S25"/>
  <c r="AA24"/>
  <c r="Y24"/>
  <c r="W24"/>
  <c r="U24"/>
  <c r="S24"/>
  <c r="AB23"/>
  <c r="AA23"/>
  <c r="Y23"/>
  <c r="X23"/>
  <c r="W23"/>
  <c r="U23"/>
  <c r="T23"/>
  <c r="DT23" i="86" a="1"/>
  <c r="DV23" s="1"/>
  <c r="DT8"/>
  <c r="DU8"/>
  <c r="DV8"/>
  <c r="DW8"/>
  <c r="DT9"/>
  <c r="DU9"/>
  <c r="DV9"/>
  <c r="DW9"/>
  <c r="DT10"/>
  <c r="DU10"/>
  <c r="DV10"/>
  <c r="DW10"/>
  <c r="DT11"/>
  <c r="DU11"/>
  <c r="DV11"/>
  <c r="DW11"/>
  <c r="DT12"/>
  <c r="DU12"/>
  <c r="DV12"/>
  <c r="DW12"/>
  <c r="DT13"/>
  <c r="DU13"/>
  <c r="DV13"/>
  <c r="DW13"/>
  <c r="DT14"/>
  <c r="DU14"/>
  <c r="DV14"/>
  <c r="DW14"/>
  <c r="DT15"/>
  <c r="DU15"/>
  <c r="DV15"/>
  <c r="DW15"/>
  <c r="DT16"/>
  <c r="DU16"/>
  <c r="DV16"/>
  <c r="DW16"/>
  <c r="DU7"/>
  <c r="DV7"/>
  <c r="DW7"/>
  <c r="DT7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31"/>
  <c r="M28"/>
  <c r="M27"/>
  <c r="M24"/>
  <c r="M23"/>
  <c r="M23" a="1"/>
  <c r="M29" s="1"/>
  <c r="H32"/>
  <c r="BS32" s="1"/>
  <c r="B32"/>
  <c r="BM32" s="1"/>
  <c r="G31"/>
  <c r="BR31" s="1"/>
  <c r="B31"/>
  <c r="BM31" s="1"/>
  <c r="F30"/>
  <c r="BQ30" s="1"/>
  <c r="K29"/>
  <c r="BV29" s="1"/>
  <c r="F29"/>
  <c r="BQ29" s="1"/>
  <c r="J28"/>
  <c r="BU28" s="1"/>
  <c r="E28"/>
  <c r="BP28" s="1"/>
  <c r="J27"/>
  <c r="BU27" s="1"/>
  <c r="D27"/>
  <c r="BO27" s="1"/>
  <c r="I26"/>
  <c r="BT26" s="1"/>
  <c r="D26"/>
  <c r="BO26" s="1"/>
  <c r="H25"/>
  <c r="BS25" s="1"/>
  <c r="C25"/>
  <c r="BN25" s="1"/>
  <c r="H24"/>
  <c r="BS24" s="1"/>
  <c r="B24"/>
  <c r="BM24" s="1"/>
  <c r="H23"/>
  <c r="BS23" s="1"/>
  <c r="D23"/>
  <c r="BO23" s="1"/>
  <c r="B23" a="1"/>
  <c r="J32" s="1"/>
  <c r="BU32" s="1"/>
  <c r="EN17" i="85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U25" s="1"/>
  <c r="EQ18"/>
  <c r="V25" s="1"/>
  <c r="ER18"/>
  <c r="ES18"/>
  <c r="ET18"/>
  <c r="Y25" s="1"/>
  <c r="EU18"/>
  <c r="EV18"/>
  <c r="EW18"/>
  <c r="EN19"/>
  <c r="S26" s="1"/>
  <c r="EO19"/>
  <c r="EP19"/>
  <c r="EQ19"/>
  <c r="ER19"/>
  <c r="ES19"/>
  <c r="X26" s="1"/>
  <c r="ET19"/>
  <c r="EU19"/>
  <c r="EV19"/>
  <c r="AA26" s="1"/>
  <c r="EW19"/>
  <c r="EN20"/>
  <c r="EO20"/>
  <c r="EP20"/>
  <c r="U27" s="1"/>
  <c r="EQ20"/>
  <c r="V27" s="1"/>
  <c r="ER20"/>
  <c r="ES20"/>
  <c r="ET20"/>
  <c r="Y27" s="1"/>
  <c r="EU20"/>
  <c r="EV20"/>
  <c r="EW20"/>
  <c r="EN21"/>
  <c r="EO21"/>
  <c r="EP21"/>
  <c r="EQ21"/>
  <c r="ER21"/>
  <c r="ES21"/>
  <c r="X28" s="1"/>
  <c r="ET21"/>
  <c r="EU21"/>
  <c r="EV21"/>
  <c r="AA28" s="1"/>
  <c r="EW21"/>
  <c r="EN22"/>
  <c r="EO22"/>
  <c r="EP22"/>
  <c r="EQ22"/>
  <c r="ER22"/>
  <c r="ES22"/>
  <c r="ET22"/>
  <c r="Y29" s="1"/>
  <c r="EU22"/>
  <c r="EV22"/>
  <c r="EW22"/>
  <c r="EN23"/>
  <c r="EO23"/>
  <c r="EP23"/>
  <c r="EQ23"/>
  <c r="ER23"/>
  <c r="ES23"/>
  <c r="X30" s="1"/>
  <c r="ET23"/>
  <c r="EU23"/>
  <c r="EV23"/>
  <c r="EW23"/>
  <c r="EN24"/>
  <c r="EO24"/>
  <c r="EP24"/>
  <c r="U31" s="1"/>
  <c r="EQ24"/>
  <c r="ER24"/>
  <c r="ES24"/>
  <c r="ET24"/>
  <c r="EU24"/>
  <c r="EV24"/>
  <c r="EW24"/>
  <c r="EN25"/>
  <c r="EO25"/>
  <c r="EP25"/>
  <c r="EQ25"/>
  <c r="ER25"/>
  <c r="ES25"/>
  <c r="ET25"/>
  <c r="EU25"/>
  <c r="EV25"/>
  <c r="EW25"/>
  <c r="EO16"/>
  <c r="EP16"/>
  <c r="EQ16"/>
  <c r="ER16"/>
  <c r="ES16"/>
  <c r="ET16"/>
  <c r="Y23" s="1"/>
  <c r="EU16"/>
  <c r="EV16"/>
  <c r="EW16"/>
  <c r="EN16"/>
  <c r="S23" s="1"/>
  <c r="EO12"/>
  <c r="EP12"/>
  <c r="EQ12"/>
  <c r="ER12"/>
  <c r="ES12"/>
  <c r="ET12"/>
  <c r="EU12"/>
  <c r="EV12"/>
  <c r="EW12"/>
  <c r="EN12"/>
  <c r="Y32"/>
  <c r="U32"/>
  <c r="T32"/>
  <c r="X31"/>
  <c r="Y30"/>
  <c r="V30"/>
  <c r="U30"/>
  <c r="AB29"/>
  <c r="X29"/>
  <c r="T29"/>
  <c r="AB28"/>
  <c r="V28"/>
  <c r="T28"/>
  <c r="Z32"/>
  <c r="Z25"/>
  <c r="AB31"/>
  <c r="AA31"/>
  <c r="W31"/>
  <c r="T31"/>
  <c r="S31"/>
  <c r="Z24"/>
  <c r="V24"/>
  <c r="AA23"/>
  <c r="Z23"/>
  <c r="W23"/>
  <c r="AA29"/>
  <c r="W29"/>
  <c r="U29"/>
  <c r="S29"/>
  <c r="Y28"/>
  <c r="U28"/>
  <c r="Z27"/>
  <c r="X27"/>
  <c r="AB26"/>
  <c r="Z26"/>
  <c r="Y26"/>
  <c r="U26"/>
  <c r="T26"/>
  <c r="AA25"/>
  <c r="W25"/>
  <c r="S25"/>
  <c r="Y24"/>
  <c r="V23"/>
  <c r="EN17" i="84"/>
  <c r="S24" s="1"/>
  <c r="EO17"/>
  <c r="T24" s="1"/>
  <c r="EP17"/>
  <c r="EQ17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EO19"/>
  <c r="EP19"/>
  <c r="EQ19"/>
  <c r="ER19"/>
  <c r="W26" s="1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EN21"/>
  <c r="EO21"/>
  <c r="T28" s="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Y31" s="1"/>
  <c r="EU24"/>
  <c r="Z31" s="1"/>
  <c r="EV24"/>
  <c r="EW24"/>
  <c r="EN25"/>
  <c r="EO25"/>
  <c r="EP25"/>
  <c r="EQ25"/>
  <c r="ER25"/>
  <c r="ES25"/>
  <c r="ET25"/>
  <c r="EU25"/>
  <c r="EV25"/>
  <c r="EW25"/>
  <c r="EO16"/>
  <c r="EP16"/>
  <c r="EQ16"/>
  <c r="V23" s="1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Z32"/>
  <c r="Y32"/>
  <c r="V32"/>
  <c r="U32"/>
  <c r="Z30"/>
  <c r="Y30"/>
  <c r="V30"/>
  <c r="U30"/>
  <c r="Y29"/>
  <c r="V29"/>
  <c r="Y28"/>
  <c r="V28"/>
  <c r="U28"/>
  <c r="V27"/>
  <c r="Z25"/>
  <c r="V25"/>
  <c r="AB31"/>
  <c r="AA31"/>
  <c r="X31"/>
  <c r="W31"/>
  <c r="T31"/>
  <c r="S31"/>
  <c r="AA24"/>
  <c r="AA23"/>
  <c r="W23"/>
  <c r="AB29"/>
  <c r="X29"/>
  <c r="T29"/>
  <c r="AB28"/>
  <c r="Z28"/>
  <c r="Z26"/>
  <c r="Y26"/>
  <c r="V26"/>
  <c r="U26"/>
  <c r="AA25"/>
  <c r="W25"/>
  <c r="S25"/>
  <c r="Z24"/>
  <c r="V24"/>
  <c r="AB23"/>
  <c r="Z23"/>
  <c r="X23"/>
  <c r="T23"/>
  <c r="EN17" i="83"/>
  <c r="EO17"/>
  <c r="T24" s="1"/>
  <c r="EP17"/>
  <c r="EQ17"/>
  <c r="V24" s="1"/>
  <c r="ER17"/>
  <c r="W24" s="1"/>
  <c r="ES17"/>
  <c r="ET17"/>
  <c r="EU17"/>
  <c r="Z24" s="1"/>
  <c r="EV17"/>
  <c r="EW17"/>
  <c r="EN18"/>
  <c r="EO18"/>
  <c r="EP18"/>
  <c r="EQ18"/>
  <c r="V25" s="1"/>
  <c r="ER18"/>
  <c r="ES18"/>
  <c r="ET18"/>
  <c r="EU18"/>
  <c r="EV18"/>
  <c r="EW18"/>
  <c r="EN19"/>
  <c r="EO19"/>
  <c r="EP19"/>
  <c r="EQ19"/>
  <c r="V26" s="1"/>
  <c r="ER19"/>
  <c r="ES19"/>
  <c r="ET19"/>
  <c r="EU19"/>
  <c r="Z26" s="1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V28" s="1"/>
  <c r="ER21"/>
  <c r="ES21"/>
  <c r="ET21"/>
  <c r="EU21"/>
  <c r="Z28" s="1"/>
  <c r="EV21"/>
  <c r="EW21"/>
  <c r="EN22"/>
  <c r="EO22"/>
  <c r="EP22"/>
  <c r="EQ22"/>
  <c r="V29" s="1"/>
  <c r="ER22"/>
  <c r="ES22"/>
  <c r="X29" s="1"/>
  <c r="ET22"/>
  <c r="EU22"/>
  <c r="EV22"/>
  <c r="EW22"/>
  <c r="EN23"/>
  <c r="EO23"/>
  <c r="EP23"/>
  <c r="EQ23"/>
  <c r="V30" s="1"/>
  <c r="ER23"/>
  <c r="ES23"/>
  <c r="ET23"/>
  <c r="EU23"/>
  <c r="EV23"/>
  <c r="EW23"/>
  <c r="EN24"/>
  <c r="EO24"/>
  <c r="T31" s="1"/>
  <c r="EP24"/>
  <c r="EQ24"/>
  <c r="ER24"/>
  <c r="ES24"/>
  <c r="X31" s="1"/>
  <c r="ET24"/>
  <c r="Y31" s="1"/>
  <c r="EU24"/>
  <c r="EV24"/>
  <c r="EW24"/>
  <c r="AB31" s="1"/>
  <c r="EN25"/>
  <c r="EO25"/>
  <c r="EP25"/>
  <c r="EQ25"/>
  <c r="V32" s="1"/>
  <c r="ER25"/>
  <c r="ES25"/>
  <c r="ET25"/>
  <c r="EU25"/>
  <c r="Z32" s="1"/>
  <c r="EV25"/>
  <c r="EW25"/>
  <c r="EO16"/>
  <c r="EP16"/>
  <c r="EQ16"/>
  <c r="V23" s="1"/>
  <c r="ER16"/>
  <c r="ES16"/>
  <c r="ET16"/>
  <c r="EU16"/>
  <c r="EV16"/>
  <c r="EW16"/>
  <c r="EN16"/>
  <c r="EO12"/>
  <c r="EP12"/>
  <c r="EQ12"/>
  <c r="ER12"/>
  <c r="ES12"/>
  <c r="ET12"/>
  <c r="EU12"/>
  <c r="EV12"/>
  <c r="EW12"/>
  <c r="EN12"/>
  <c r="Y32"/>
  <c r="U32"/>
  <c r="Z30"/>
  <c r="Y30"/>
  <c r="U30"/>
  <c r="Y29"/>
  <c r="U29"/>
  <c r="Y28"/>
  <c r="U28"/>
  <c r="Z27"/>
  <c r="U27"/>
  <c r="W26"/>
  <c r="Z25"/>
  <c r="U25"/>
  <c r="AA31"/>
  <c r="W31"/>
  <c r="V31"/>
  <c r="S31"/>
  <c r="AB24"/>
  <c r="AA24"/>
  <c r="S24"/>
  <c r="AA23"/>
  <c r="W23"/>
  <c r="S23"/>
  <c r="AB29"/>
  <c r="Z29"/>
  <c r="T29"/>
  <c r="AB28"/>
  <c r="X28"/>
  <c r="T28"/>
  <c r="AB26"/>
  <c r="Y26"/>
  <c r="X26"/>
  <c r="U26"/>
  <c r="AA25"/>
  <c r="W25"/>
  <c r="S25"/>
  <c r="AB23"/>
  <c r="Z23"/>
  <c r="X23"/>
  <c r="T23"/>
  <c r="EN17" i="82"/>
  <c r="EO17"/>
  <c r="EP17"/>
  <c r="EQ17"/>
  <c r="V24" s="1"/>
  <c r="ER17"/>
  <c r="ES17"/>
  <c r="ET17"/>
  <c r="EU17"/>
  <c r="EV17"/>
  <c r="EW17"/>
  <c r="EN18"/>
  <c r="EO18"/>
  <c r="EP18"/>
  <c r="EQ18"/>
  <c r="ER18"/>
  <c r="ES18"/>
  <c r="ET18"/>
  <c r="EU18"/>
  <c r="Z25" s="1"/>
  <c r="EV18"/>
  <c r="AA25" s="1"/>
  <c r="EW18"/>
  <c r="EN19"/>
  <c r="EO19"/>
  <c r="EP19"/>
  <c r="U26" s="1"/>
  <c r="EQ19"/>
  <c r="ER19"/>
  <c r="ES19"/>
  <c r="X26" s="1"/>
  <c r="ET19"/>
  <c r="EU19"/>
  <c r="Z26" s="1"/>
  <c r="EV19"/>
  <c r="EW19"/>
  <c r="EN20"/>
  <c r="EO20"/>
  <c r="EP20"/>
  <c r="EQ20"/>
  <c r="V27" s="1"/>
  <c r="ER20"/>
  <c r="ES20"/>
  <c r="ET20"/>
  <c r="EU20"/>
  <c r="Z27" s="1"/>
  <c r="EV20"/>
  <c r="EW20"/>
  <c r="EN21"/>
  <c r="EO21"/>
  <c r="T28" s="1"/>
  <c r="EP21"/>
  <c r="EQ21"/>
  <c r="V28" s="1"/>
  <c r="ER21"/>
  <c r="ES21"/>
  <c r="X28" s="1"/>
  <c r="ET21"/>
  <c r="Y28" s="1"/>
  <c r="EU21"/>
  <c r="EV21"/>
  <c r="EW21"/>
  <c r="AB28" s="1"/>
  <c r="EN22"/>
  <c r="EO22"/>
  <c r="EP22"/>
  <c r="EQ22"/>
  <c r="ER22"/>
  <c r="ES22"/>
  <c r="ET22"/>
  <c r="EU22"/>
  <c r="EV22"/>
  <c r="EW22"/>
  <c r="EN23"/>
  <c r="EO23"/>
  <c r="EP23"/>
  <c r="U30" s="1"/>
  <c r="EQ23"/>
  <c r="ER23"/>
  <c r="ES23"/>
  <c r="ET23"/>
  <c r="EU23"/>
  <c r="Z30" s="1"/>
  <c r="EV23"/>
  <c r="EW23"/>
  <c r="EN24"/>
  <c r="S31" s="1"/>
  <c r="EO24"/>
  <c r="EP24"/>
  <c r="EQ24"/>
  <c r="ER24"/>
  <c r="ES24"/>
  <c r="X31" s="1"/>
  <c r="ET24"/>
  <c r="EU24"/>
  <c r="Z31" s="1"/>
  <c r="EV24"/>
  <c r="AA31" s="1"/>
  <c r="EW24"/>
  <c r="EN25"/>
  <c r="EO25"/>
  <c r="EP25"/>
  <c r="EQ25"/>
  <c r="V32" s="1"/>
  <c r="ER25"/>
  <c r="ES25"/>
  <c r="ET25"/>
  <c r="Y32" s="1"/>
  <c r="EU25"/>
  <c r="EV25"/>
  <c r="EW25"/>
  <c r="EO16"/>
  <c r="EP16"/>
  <c r="EQ16"/>
  <c r="V23" s="1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Z32"/>
  <c r="U32"/>
  <c r="Y31"/>
  <c r="Y30"/>
  <c r="V30"/>
  <c r="Y29"/>
  <c r="V29"/>
  <c r="U29"/>
  <c r="U28"/>
  <c r="Y27"/>
  <c r="U27"/>
  <c r="W26"/>
  <c r="V25"/>
  <c r="AB31"/>
  <c r="W31"/>
  <c r="T31"/>
  <c r="AA24"/>
  <c r="W24"/>
  <c r="S24"/>
  <c r="AA23"/>
  <c r="W23"/>
  <c r="AB29"/>
  <c r="X29"/>
  <c r="T29"/>
  <c r="Z28"/>
  <c r="Y26"/>
  <c r="V26"/>
  <c r="W25"/>
  <c r="S25"/>
  <c r="Z24"/>
  <c r="AB23"/>
  <c r="Z23"/>
  <c r="X23"/>
  <c r="T23"/>
  <c r="EN17" i="81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M23" s="1" a="1"/>
  <c r="M26" s="1"/>
  <c r="EQ12"/>
  <c r="ER12"/>
  <c r="ES12"/>
  <c r="ET12"/>
  <c r="EU12"/>
  <c r="EV12"/>
  <c r="EW12"/>
  <c r="EN12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Y23"/>
  <c r="W23"/>
  <c r="V23"/>
  <c r="U23"/>
  <c r="BO19" i="80"/>
  <c r="DT8"/>
  <c r="DU8"/>
  <c r="DV8"/>
  <c r="DW8"/>
  <c r="DT9"/>
  <c r="DU9"/>
  <c r="DV9"/>
  <c r="DW9"/>
  <c r="DT10"/>
  <c r="DU10"/>
  <c r="DV10"/>
  <c r="DW10"/>
  <c r="DT11"/>
  <c r="DU11"/>
  <c r="DV11"/>
  <c r="DW11"/>
  <c r="DT12"/>
  <c r="DU12"/>
  <c r="DV12"/>
  <c r="DW12"/>
  <c r="DT13"/>
  <c r="DU13"/>
  <c r="DV13"/>
  <c r="DW13"/>
  <c r="DT14"/>
  <c r="DU14"/>
  <c r="DV14"/>
  <c r="DW14"/>
  <c r="DT15"/>
  <c r="DU15"/>
  <c r="DV15"/>
  <c r="DW15"/>
  <c r="DT16"/>
  <c r="DU16"/>
  <c r="DV16"/>
  <c r="DW16"/>
  <c r="DU7"/>
  <c r="DV7"/>
  <c r="DW7"/>
  <c r="DT7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9"/>
  <c r="M26"/>
  <c r="M25"/>
  <c r="M23" a="1"/>
  <c r="B23" a="1"/>
  <c r="I31" s="1"/>
  <c r="BT31" s="1"/>
  <c r="EN35" i="79"/>
  <c r="EO35"/>
  <c r="T37" s="1"/>
  <c r="EP35"/>
  <c r="EQ35"/>
  <c r="ER35"/>
  <c r="W37" s="1"/>
  <c r="ES35"/>
  <c r="ET35"/>
  <c r="EU35"/>
  <c r="EV35"/>
  <c r="AA37" s="1"/>
  <c r="EW35"/>
  <c r="EN36"/>
  <c r="EO36"/>
  <c r="EP36"/>
  <c r="U38" s="1"/>
  <c r="EQ36"/>
  <c r="V38" s="1"/>
  <c r="ER36"/>
  <c r="ES36"/>
  <c r="ET36"/>
  <c r="Y38" s="1"/>
  <c r="EU36"/>
  <c r="Z38" s="1"/>
  <c r="EV36"/>
  <c r="EW36"/>
  <c r="EN37"/>
  <c r="EO37"/>
  <c r="T39" s="1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Z40" s="1"/>
  <c r="EV38"/>
  <c r="EW38"/>
  <c r="EN39"/>
  <c r="S41" s="1"/>
  <c r="EO39"/>
  <c r="T41" s="1"/>
  <c r="EP39"/>
  <c r="EQ39"/>
  <c r="ER39"/>
  <c r="ES39"/>
  <c r="X41" s="1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AB43" s="1"/>
  <c r="EN42"/>
  <c r="EO42"/>
  <c r="EP42"/>
  <c r="U44" s="1"/>
  <c r="EQ42"/>
  <c r="ER42"/>
  <c r="ES42"/>
  <c r="ET42"/>
  <c r="Y44" s="1"/>
  <c r="EU42"/>
  <c r="EV42"/>
  <c r="EW42"/>
  <c r="EN43"/>
  <c r="EO43"/>
  <c r="EP43"/>
  <c r="EQ43"/>
  <c r="ER43"/>
  <c r="ES43"/>
  <c r="X45" s="1"/>
  <c r="ET43"/>
  <c r="EU43"/>
  <c r="EV43"/>
  <c r="EW43"/>
  <c r="EO34"/>
  <c r="T36" s="1"/>
  <c r="EP34"/>
  <c r="EQ34"/>
  <c r="ER34"/>
  <c r="ES34"/>
  <c r="X36" s="1"/>
  <c r="ET34"/>
  <c r="EU34"/>
  <c r="EV34"/>
  <c r="EW34"/>
  <c r="AB36" s="1"/>
  <c r="EN34"/>
  <c r="S36" s="1"/>
  <c r="EO30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Y24" s="1"/>
  <c r="EU17"/>
  <c r="EV17"/>
  <c r="EW17"/>
  <c r="EN18"/>
  <c r="S25" s="1"/>
  <c r="EO18"/>
  <c r="EP18"/>
  <c r="EQ18"/>
  <c r="ER18"/>
  <c r="W25" s="1"/>
  <c r="ES18"/>
  <c r="ET18"/>
  <c r="EU18"/>
  <c r="Z25" s="1"/>
  <c r="EV18"/>
  <c r="EW18"/>
  <c r="EN19"/>
  <c r="EO19"/>
  <c r="T26" s="1"/>
  <c r="EP19"/>
  <c r="EQ19"/>
  <c r="ER19"/>
  <c r="ES19"/>
  <c r="X26" s="1"/>
  <c r="ET19"/>
  <c r="Y26" s="1"/>
  <c r="EU19"/>
  <c r="EV19"/>
  <c r="EW19"/>
  <c r="AB26" s="1"/>
  <c r="EN20"/>
  <c r="EO20"/>
  <c r="T27" s="1"/>
  <c r="EP20"/>
  <c r="EQ20"/>
  <c r="V27" s="1"/>
  <c r="ER20"/>
  <c r="ES20"/>
  <c r="X27" s="1"/>
  <c r="ET20"/>
  <c r="EU20"/>
  <c r="Z27" s="1"/>
  <c r="EV20"/>
  <c r="EW20"/>
  <c r="EN21"/>
  <c r="EO21"/>
  <c r="T28" s="1"/>
  <c r="EP21"/>
  <c r="EQ21"/>
  <c r="ER21"/>
  <c r="ES21"/>
  <c r="X28" s="1"/>
  <c r="ET21"/>
  <c r="EU21"/>
  <c r="EV21"/>
  <c r="EW21"/>
  <c r="AB28" s="1"/>
  <c r="EN22"/>
  <c r="S29" s="1"/>
  <c r="EO22"/>
  <c r="EP22"/>
  <c r="EQ22"/>
  <c r="V29" s="1"/>
  <c r="ER22"/>
  <c r="ES22"/>
  <c r="ET22"/>
  <c r="EU22"/>
  <c r="EV22"/>
  <c r="EW22"/>
  <c r="AB29" s="1"/>
  <c r="EN23"/>
  <c r="EO23"/>
  <c r="EP23"/>
  <c r="U30" s="1"/>
  <c r="EQ23"/>
  <c r="ER23"/>
  <c r="ES23"/>
  <c r="ET23"/>
  <c r="Y30" s="1"/>
  <c r="EU23"/>
  <c r="EV23"/>
  <c r="EW23"/>
  <c r="EN24"/>
  <c r="EO24"/>
  <c r="EP24"/>
  <c r="EQ24"/>
  <c r="ER24"/>
  <c r="W31" s="1"/>
  <c r="ES24"/>
  <c r="ET24"/>
  <c r="EU24"/>
  <c r="Z31" s="1"/>
  <c r="EV24"/>
  <c r="EW24"/>
  <c r="EN25"/>
  <c r="EO25"/>
  <c r="EP25"/>
  <c r="U32" s="1"/>
  <c r="EQ25"/>
  <c r="ER25"/>
  <c r="ES25"/>
  <c r="X32" s="1"/>
  <c r="ET25"/>
  <c r="EU25"/>
  <c r="EV25"/>
  <c r="EW25"/>
  <c r="EO16"/>
  <c r="EP16"/>
  <c r="EQ16"/>
  <c r="V23" s="1"/>
  <c r="ER16"/>
  <c r="ES16"/>
  <c r="ET16"/>
  <c r="Y23" s="1"/>
  <c r="EU16"/>
  <c r="EV16"/>
  <c r="AA23" s="1"/>
  <c r="EW16"/>
  <c r="EN16"/>
  <c r="S23" s="1"/>
  <c r="EO12"/>
  <c r="EP12"/>
  <c r="EQ12"/>
  <c r="ER12"/>
  <c r="ES12"/>
  <c r="ET12"/>
  <c r="EU12"/>
  <c r="EV12"/>
  <c r="EW12"/>
  <c r="EN12"/>
  <c r="AB45"/>
  <c r="Y45"/>
  <c r="U45"/>
  <c r="T45"/>
  <c r="AB44"/>
  <c r="Z45"/>
  <c r="V45"/>
  <c r="AA44"/>
  <c r="Z44"/>
  <c r="X44"/>
  <c r="W44"/>
  <c r="V44"/>
  <c r="S44"/>
  <c r="AB42"/>
  <c r="T42"/>
  <c r="Y43"/>
  <c r="X43"/>
  <c r="V43"/>
  <c r="U43"/>
  <c r="T43"/>
  <c r="AA42"/>
  <c r="Z42"/>
  <c r="X42"/>
  <c r="W42"/>
  <c r="V42"/>
  <c r="S42"/>
  <c r="T40"/>
  <c r="AB41"/>
  <c r="Y41"/>
  <c r="W41"/>
  <c r="U41"/>
  <c r="Z39"/>
  <c r="AB40"/>
  <c r="AA40"/>
  <c r="Y40"/>
  <c r="X40"/>
  <c r="W40"/>
  <c r="U40"/>
  <c r="S40"/>
  <c r="AB38"/>
  <c r="T38"/>
  <c r="AB39"/>
  <c r="Y39"/>
  <c r="W39"/>
  <c r="V39"/>
  <c r="U39"/>
  <c r="S39"/>
  <c r="AA38"/>
  <c r="X38"/>
  <c r="W38"/>
  <c r="S38"/>
  <c r="AB37"/>
  <c r="Y37"/>
  <c r="X37"/>
  <c r="U37"/>
  <c r="S37"/>
  <c r="AA36"/>
  <c r="Z36"/>
  <c r="Y36"/>
  <c r="W36"/>
  <c r="V36"/>
  <c r="U36"/>
  <c r="U31"/>
  <c r="AA29"/>
  <c r="Z28"/>
  <c r="V26"/>
  <c r="AA32"/>
  <c r="Z32"/>
  <c r="W32"/>
  <c r="V32"/>
  <c r="S32"/>
  <c r="Y25"/>
  <c r="AA31"/>
  <c r="V31"/>
  <c r="S31"/>
  <c r="AB30"/>
  <c r="AA30"/>
  <c r="Z30"/>
  <c r="X30"/>
  <c r="W30"/>
  <c r="V30"/>
  <c r="T30"/>
  <c r="X23"/>
  <c r="T23"/>
  <c r="Z29"/>
  <c r="Y29"/>
  <c r="X29"/>
  <c r="U29"/>
  <c r="T29"/>
  <c r="AA28"/>
  <c r="Y28"/>
  <c r="W28"/>
  <c r="V28"/>
  <c r="U28"/>
  <c r="S28"/>
  <c r="AB27"/>
  <c r="AA27"/>
  <c r="Y27"/>
  <c r="W27"/>
  <c r="U27"/>
  <c r="S27"/>
  <c r="W26"/>
  <c r="U26"/>
  <c r="AB25"/>
  <c r="AA25"/>
  <c r="X25"/>
  <c r="V25"/>
  <c r="T25"/>
  <c r="Z24"/>
  <c r="V24"/>
  <c r="AB23"/>
  <c r="Z23"/>
  <c r="W23"/>
  <c r="U23"/>
  <c r="EN35" i="78"/>
  <c r="S37" s="1"/>
  <c r="EO35"/>
  <c r="EP35"/>
  <c r="EQ35"/>
  <c r="ER35"/>
  <c r="W37" s="1"/>
  <c r="ES35"/>
  <c r="ET35"/>
  <c r="EU35"/>
  <c r="Z37" s="1"/>
  <c r="EV35"/>
  <c r="AA37" s="1"/>
  <c r="EW35"/>
  <c r="EN36"/>
  <c r="EO36"/>
  <c r="EP36"/>
  <c r="U38" s="1"/>
  <c r="EQ36"/>
  <c r="ER36"/>
  <c r="ES36"/>
  <c r="X38" s="1"/>
  <c r="ET36"/>
  <c r="Y38" s="1"/>
  <c r="EU36"/>
  <c r="EV36"/>
  <c r="EW36"/>
  <c r="EN37"/>
  <c r="EO37"/>
  <c r="EP37"/>
  <c r="EQ37"/>
  <c r="V39" s="1"/>
  <c r="ER37"/>
  <c r="ES37"/>
  <c r="ET37"/>
  <c r="EU37"/>
  <c r="EV37"/>
  <c r="AA39" s="1"/>
  <c r="EW37"/>
  <c r="EN38"/>
  <c r="EO38"/>
  <c r="T40" s="1"/>
  <c r="EP38"/>
  <c r="U40" s="1"/>
  <c r="EQ38"/>
  <c r="ER38"/>
  <c r="ES38"/>
  <c r="ET38"/>
  <c r="Y40" s="1"/>
  <c r="EU38"/>
  <c r="EV38"/>
  <c r="EW38"/>
  <c r="AB40" s="1"/>
  <c r="EN39"/>
  <c r="S41" s="1"/>
  <c r="EO39"/>
  <c r="EP39"/>
  <c r="EQ39"/>
  <c r="ER39"/>
  <c r="W41" s="1"/>
  <c r="ES39"/>
  <c r="ET39"/>
  <c r="EU39"/>
  <c r="Z41" s="1"/>
  <c r="EV39"/>
  <c r="EW39"/>
  <c r="EN40"/>
  <c r="EO40"/>
  <c r="EP40"/>
  <c r="U42" s="1"/>
  <c r="EQ40"/>
  <c r="ER40"/>
  <c r="ES40"/>
  <c r="X42" s="1"/>
  <c r="ET40"/>
  <c r="Y42" s="1"/>
  <c r="EU40"/>
  <c r="EV40"/>
  <c r="EW40"/>
  <c r="AB42" s="1"/>
  <c r="EN41"/>
  <c r="S43" s="1"/>
  <c r="EO41"/>
  <c r="EP41"/>
  <c r="EQ41"/>
  <c r="V43" s="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AB44" s="1"/>
  <c r="EN43"/>
  <c r="EO43"/>
  <c r="EP43"/>
  <c r="EQ43"/>
  <c r="ER43"/>
  <c r="W45" s="1"/>
  <c r="ES43"/>
  <c r="ET43"/>
  <c r="EU43"/>
  <c r="Z45" s="1"/>
  <c r="EV43"/>
  <c r="EW43"/>
  <c r="EO34"/>
  <c r="T36" s="1"/>
  <c r="EP34"/>
  <c r="EQ34"/>
  <c r="ER34"/>
  <c r="W36" s="1"/>
  <c r="ES34"/>
  <c r="X36" s="1"/>
  <c r="ET34"/>
  <c r="EU34"/>
  <c r="EV34"/>
  <c r="EW34"/>
  <c r="AB36" s="1"/>
  <c r="EN34"/>
  <c r="EO30"/>
  <c r="M36" s="1" a="1"/>
  <c r="M45" s="1"/>
  <c r="EP30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EW17"/>
  <c r="AB24" s="1"/>
  <c r="EN18"/>
  <c r="EO18"/>
  <c r="EP18"/>
  <c r="EQ18"/>
  <c r="V25" s="1"/>
  <c r="ER18"/>
  <c r="ES18"/>
  <c r="ET18"/>
  <c r="Y25" s="1"/>
  <c r="EU18"/>
  <c r="EV18"/>
  <c r="EW18"/>
  <c r="EN19"/>
  <c r="S26" s="1"/>
  <c r="EO19"/>
  <c r="EP19"/>
  <c r="EQ19"/>
  <c r="ER19"/>
  <c r="W26" s="1"/>
  <c r="ES19"/>
  <c r="X26" s="1"/>
  <c r="ET19"/>
  <c r="EU19"/>
  <c r="EV19"/>
  <c r="AA26" s="1"/>
  <c r="EW19"/>
  <c r="AB26" s="1"/>
  <c r="EN20"/>
  <c r="EO20"/>
  <c r="EP20"/>
  <c r="EQ20"/>
  <c r="V27" s="1"/>
  <c r="ER20"/>
  <c r="ES20"/>
  <c r="ET20"/>
  <c r="Y27" s="1"/>
  <c r="EU20"/>
  <c r="EV20"/>
  <c r="EW20"/>
  <c r="EN21"/>
  <c r="EO21"/>
  <c r="T28" s="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EU22"/>
  <c r="Z29" s="1"/>
  <c r="EV22"/>
  <c r="EW22"/>
  <c r="EN23"/>
  <c r="S30" s="1"/>
  <c r="EO23"/>
  <c r="T30" s="1"/>
  <c r="EP23"/>
  <c r="EQ23"/>
  <c r="ER23"/>
  <c r="ES23"/>
  <c r="X30" s="1"/>
  <c r="ET23"/>
  <c r="EU23"/>
  <c r="EV23"/>
  <c r="AA30" s="1"/>
  <c r="EW23"/>
  <c r="EN24"/>
  <c r="EO24"/>
  <c r="EP24"/>
  <c r="EQ24"/>
  <c r="ER24"/>
  <c r="ES24"/>
  <c r="ET24"/>
  <c r="Y31" s="1"/>
  <c r="EU24"/>
  <c r="EV24"/>
  <c r="EW24"/>
  <c r="EN25"/>
  <c r="EO25"/>
  <c r="EP25"/>
  <c r="EQ25"/>
  <c r="ER25"/>
  <c r="W32" s="1"/>
  <c r="ES25"/>
  <c r="X32" s="1"/>
  <c r="ET25"/>
  <c r="EU25"/>
  <c r="EV25"/>
  <c r="EW25"/>
  <c r="AB32" s="1"/>
  <c r="EO16"/>
  <c r="T23" s="1"/>
  <c r="EP16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AA45"/>
  <c r="V45"/>
  <c r="S45"/>
  <c r="Z44"/>
  <c r="AB45"/>
  <c r="Y45"/>
  <c r="X45"/>
  <c r="U45"/>
  <c r="T45"/>
  <c r="AB43"/>
  <c r="U43"/>
  <c r="T43"/>
  <c r="X44"/>
  <c r="W44"/>
  <c r="V44"/>
  <c r="T44"/>
  <c r="W42"/>
  <c r="Z43"/>
  <c r="Y43"/>
  <c r="Y41"/>
  <c r="X41"/>
  <c r="AA42"/>
  <c r="Z42"/>
  <c r="T42"/>
  <c r="S42"/>
  <c r="W40"/>
  <c r="AB41"/>
  <c r="AA41"/>
  <c r="V41"/>
  <c r="U41"/>
  <c r="T41"/>
  <c r="Y39"/>
  <c r="X39"/>
  <c r="AA40"/>
  <c r="X40"/>
  <c r="S40"/>
  <c r="W38"/>
  <c r="AB39"/>
  <c r="Z39"/>
  <c r="W39"/>
  <c r="U39"/>
  <c r="T39"/>
  <c r="S39"/>
  <c r="Y37"/>
  <c r="X37"/>
  <c r="AB38"/>
  <c r="AA38"/>
  <c r="T38"/>
  <c r="S38"/>
  <c r="Z36"/>
  <c r="AB37"/>
  <c r="V37"/>
  <c r="U37"/>
  <c r="T37"/>
  <c r="Y36"/>
  <c r="V36"/>
  <c r="U36"/>
  <c r="T32"/>
  <c r="AA31"/>
  <c r="X31"/>
  <c r="S31"/>
  <c r="Y30"/>
  <c r="V30"/>
  <c r="Y29"/>
  <c r="V28"/>
  <c r="Z32"/>
  <c r="Y32"/>
  <c r="V32"/>
  <c r="U32"/>
  <c r="W25"/>
  <c r="AB31"/>
  <c r="U31"/>
  <c r="T31"/>
  <c r="Y24"/>
  <c r="V24"/>
  <c r="U24"/>
  <c r="AB30"/>
  <c r="W30"/>
  <c r="U30"/>
  <c r="AB29"/>
  <c r="AA29"/>
  <c r="X29"/>
  <c r="W29"/>
  <c r="V29"/>
  <c r="T29"/>
  <c r="S29"/>
  <c r="AB28"/>
  <c r="Z28"/>
  <c r="X28"/>
  <c r="U28"/>
  <c r="S28"/>
  <c r="AA27"/>
  <c r="X27"/>
  <c r="W27"/>
  <c r="U27"/>
  <c r="S27"/>
  <c r="Z26"/>
  <c r="Y26"/>
  <c r="T26"/>
  <c r="AB25"/>
  <c r="AA25"/>
  <c r="Z25"/>
  <c r="X25"/>
  <c r="U25"/>
  <c r="T25"/>
  <c r="S25"/>
  <c r="Z24"/>
  <c r="X24"/>
  <c r="AB23"/>
  <c r="AA23"/>
  <c r="Z23"/>
  <c r="X23"/>
  <c r="W23"/>
  <c r="V23"/>
  <c r="S23"/>
  <c r="M23" a="1"/>
  <c r="M23" s="1"/>
  <c r="EN35" i="77"/>
  <c r="EO35"/>
  <c r="T37" s="1"/>
  <c r="EP35"/>
  <c r="EQ35"/>
  <c r="ER35"/>
  <c r="ES35"/>
  <c r="X37" s="1"/>
  <c r="ET35"/>
  <c r="EU35"/>
  <c r="EV35"/>
  <c r="EW35"/>
  <c r="AB37" s="1"/>
  <c r="EN36"/>
  <c r="EO36"/>
  <c r="EP36"/>
  <c r="EQ36"/>
  <c r="V38" s="1"/>
  <c r="ER36"/>
  <c r="ES36"/>
  <c r="ET36"/>
  <c r="EU36"/>
  <c r="Z38" s="1"/>
  <c r="EV36"/>
  <c r="EW36"/>
  <c r="EN37"/>
  <c r="EO37"/>
  <c r="T39" s="1"/>
  <c r="EP37"/>
  <c r="EQ37"/>
  <c r="ER37"/>
  <c r="ES37"/>
  <c r="X39" s="1"/>
  <c r="ET37"/>
  <c r="EU37"/>
  <c r="EV37"/>
  <c r="EW37"/>
  <c r="AB39" s="1"/>
  <c r="EN38"/>
  <c r="S40" s="1"/>
  <c r="EO38"/>
  <c r="EP38"/>
  <c r="EQ38"/>
  <c r="ER38"/>
  <c r="W40" s="1"/>
  <c r="ES38"/>
  <c r="ET38"/>
  <c r="EU38"/>
  <c r="EV38"/>
  <c r="AA40" s="1"/>
  <c r="EW38"/>
  <c r="EN39"/>
  <c r="EO39"/>
  <c r="T41" s="1"/>
  <c r="EP39"/>
  <c r="U41" s="1"/>
  <c r="EQ39"/>
  <c r="ER39"/>
  <c r="ES39"/>
  <c r="ET39"/>
  <c r="Y41" s="1"/>
  <c r="EU39"/>
  <c r="EV39"/>
  <c r="EW39"/>
  <c r="EN40"/>
  <c r="S42" s="1"/>
  <c r="EO40"/>
  <c r="EP40"/>
  <c r="EQ40"/>
  <c r="ER40"/>
  <c r="W42" s="1"/>
  <c r="ES40"/>
  <c r="ET40"/>
  <c r="EU40"/>
  <c r="EV40"/>
  <c r="AA42" s="1"/>
  <c r="EW40"/>
  <c r="EN41"/>
  <c r="EO41"/>
  <c r="T43" s="1"/>
  <c r="EP41"/>
  <c r="U43" s="1"/>
  <c r="EQ41"/>
  <c r="ER41"/>
  <c r="ES41"/>
  <c r="X43" s="1"/>
  <c r="ET41"/>
  <c r="Y43" s="1"/>
  <c r="EU41"/>
  <c r="EV41"/>
  <c r="EW41"/>
  <c r="EN42"/>
  <c r="S44" s="1"/>
  <c r="EO42"/>
  <c r="EP42"/>
  <c r="EQ42"/>
  <c r="ER42"/>
  <c r="W44" s="1"/>
  <c r="ES42"/>
  <c r="ET42"/>
  <c r="EU42"/>
  <c r="Z44" s="1"/>
  <c r="EV42"/>
  <c r="EW42"/>
  <c r="EN43"/>
  <c r="EO43"/>
  <c r="T45" s="1"/>
  <c r="EP43"/>
  <c r="EQ43"/>
  <c r="ER43"/>
  <c r="ES43"/>
  <c r="X45" s="1"/>
  <c r="ET43"/>
  <c r="Y45" s="1"/>
  <c r="EU43"/>
  <c r="EV43"/>
  <c r="EW43"/>
  <c r="AB45" s="1"/>
  <c r="EO34"/>
  <c r="EP34"/>
  <c r="EQ34"/>
  <c r="ER34"/>
  <c r="ES34"/>
  <c r="X36" s="1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W24" s="1"/>
  <c r="ES17"/>
  <c r="ET17"/>
  <c r="EU17"/>
  <c r="EV17"/>
  <c r="AA24" s="1"/>
  <c r="EW17"/>
  <c r="AB24" s="1"/>
  <c r="EN18"/>
  <c r="EO18"/>
  <c r="EP18"/>
  <c r="EQ18"/>
  <c r="V25" s="1"/>
  <c r="ER18"/>
  <c r="ES18"/>
  <c r="ET18"/>
  <c r="Y25" s="1"/>
  <c r="EU18"/>
  <c r="EV18"/>
  <c r="EW18"/>
  <c r="EN19"/>
  <c r="S26" s="1"/>
  <c r="EO19"/>
  <c r="EP19"/>
  <c r="EQ19"/>
  <c r="ER19"/>
  <c r="W26" s="1"/>
  <c r="ES19"/>
  <c r="X26" s="1"/>
  <c r="ET19"/>
  <c r="EU19"/>
  <c r="EV19"/>
  <c r="EW19"/>
  <c r="AB26" s="1"/>
  <c r="EN20"/>
  <c r="EO20"/>
  <c r="EP20"/>
  <c r="U27" s="1"/>
  <c r="EQ20"/>
  <c r="V27" s="1"/>
  <c r="ER20"/>
  <c r="ES20"/>
  <c r="ET20"/>
  <c r="Y27" s="1"/>
  <c r="EU20"/>
  <c r="EV20"/>
  <c r="EW20"/>
  <c r="EN21"/>
  <c r="EO21"/>
  <c r="EP21"/>
  <c r="EQ21"/>
  <c r="ER21"/>
  <c r="W28" s="1"/>
  <c r="ES21"/>
  <c r="ET21"/>
  <c r="EU21"/>
  <c r="EV2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T30" s="1"/>
  <c r="EP23"/>
  <c r="EQ23"/>
  <c r="ER23"/>
  <c r="ES23"/>
  <c r="X30" s="1"/>
  <c r="ET23"/>
  <c r="EU23"/>
  <c r="EV23"/>
  <c r="EW23"/>
  <c r="EN24"/>
  <c r="EO24"/>
  <c r="EP24"/>
  <c r="EQ24"/>
  <c r="ER24"/>
  <c r="ES24"/>
  <c r="ET24"/>
  <c r="EU24"/>
  <c r="Z31" s="1"/>
  <c r="EV24"/>
  <c r="EW24"/>
  <c r="EN25"/>
  <c r="EO25"/>
  <c r="T32" s="1"/>
  <c r="EP25"/>
  <c r="EQ25"/>
  <c r="V32" s="1"/>
  <c r="ER25"/>
  <c r="W32" s="1"/>
  <c r="ES25"/>
  <c r="ET25"/>
  <c r="EU25"/>
  <c r="EV25"/>
  <c r="AA32" s="1"/>
  <c r="EW25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AA45"/>
  <c r="W45"/>
  <c r="S45"/>
  <c r="X44"/>
  <c r="Z45"/>
  <c r="V45"/>
  <c r="U45"/>
  <c r="Z43"/>
  <c r="AB44"/>
  <c r="AA44"/>
  <c r="Y44"/>
  <c r="V44"/>
  <c r="U44"/>
  <c r="T44"/>
  <c r="AB43"/>
  <c r="AA43"/>
  <c r="W43"/>
  <c r="V43"/>
  <c r="S43"/>
  <c r="V41"/>
  <c r="AB42"/>
  <c r="Z42"/>
  <c r="Y42"/>
  <c r="X42"/>
  <c r="V42"/>
  <c r="U42"/>
  <c r="T42"/>
  <c r="AB41"/>
  <c r="AA41"/>
  <c r="Z41"/>
  <c r="X41"/>
  <c r="W41"/>
  <c r="S41"/>
  <c r="Z39"/>
  <c r="V39"/>
  <c r="Z40"/>
  <c r="Y40"/>
  <c r="X40"/>
  <c r="V40"/>
  <c r="U40"/>
  <c r="AA39"/>
  <c r="Y39"/>
  <c r="W39"/>
  <c r="U39"/>
  <c r="S39"/>
  <c r="AB38"/>
  <c r="AA38"/>
  <c r="Y38"/>
  <c r="X38"/>
  <c r="W38"/>
  <c r="U38"/>
  <c r="T38"/>
  <c r="S38"/>
  <c r="AA37"/>
  <c r="W37"/>
  <c r="S37"/>
  <c r="AA36"/>
  <c r="Z36"/>
  <c r="W36"/>
  <c r="V36"/>
  <c r="U36"/>
  <c r="Y32"/>
  <c r="U32"/>
  <c r="Y31"/>
  <c r="Z30"/>
  <c r="V30"/>
  <c r="V29"/>
  <c r="Z26"/>
  <c r="V26"/>
  <c r="AB32"/>
  <c r="Z32"/>
  <c r="X32"/>
  <c r="S32"/>
  <c r="X31"/>
  <c r="V31"/>
  <c r="S31"/>
  <c r="S24"/>
  <c r="AB30"/>
  <c r="Y30"/>
  <c r="W30"/>
  <c r="U30"/>
  <c r="V23"/>
  <c r="AB29"/>
  <c r="AA29"/>
  <c r="X29"/>
  <c r="W29"/>
  <c r="T29"/>
  <c r="S29"/>
  <c r="AB28"/>
  <c r="Z28"/>
  <c r="Y28"/>
  <c r="X28"/>
  <c r="V28"/>
  <c r="U28"/>
  <c r="T28"/>
  <c r="AB27"/>
  <c r="X27"/>
  <c r="W27"/>
  <c r="T27"/>
  <c r="AA26"/>
  <c r="Y26"/>
  <c r="U26"/>
  <c r="T26"/>
  <c r="AB25"/>
  <c r="AA25"/>
  <c r="Z25"/>
  <c r="X25"/>
  <c r="U25"/>
  <c r="T25"/>
  <c r="Z24"/>
  <c r="X24"/>
  <c r="V24"/>
  <c r="AA23"/>
  <c r="Z23"/>
  <c r="Y23"/>
  <c r="W23"/>
  <c r="U23"/>
  <c r="EN35" i="76"/>
  <c r="EO35"/>
  <c r="T37" s="1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T39" s="1"/>
  <c r="EP37"/>
  <c r="EQ37"/>
  <c r="ER37"/>
  <c r="W39" s="1"/>
  <c r="ES37"/>
  <c r="X39" s="1"/>
  <c r="ET37"/>
  <c r="EU37"/>
  <c r="EV37"/>
  <c r="AA39" s="1"/>
  <c r="EW37"/>
  <c r="AB39" s="1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X41" s="1"/>
  <c r="ET39"/>
  <c r="EU39"/>
  <c r="EV39"/>
  <c r="EW39"/>
  <c r="AB41" s="1"/>
  <c r="EN40"/>
  <c r="EO40"/>
  <c r="EP40"/>
  <c r="U42" s="1"/>
  <c r="EQ40"/>
  <c r="V42" s="1"/>
  <c r="ER40"/>
  <c r="ES40"/>
  <c r="ET40"/>
  <c r="Y42" s="1"/>
  <c r="EU40"/>
  <c r="Z42" s="1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Z44" s="1"/>
  <c r="EV42"/>
  <c r="EW42"/>
  <c r="EN43"/>
  <c r="S45" s="1"/>
  <c r="EO43"/>
  <c r="EP43"/>
  <c r="EQ43"/>
  <c r="ER43"/>
  <c r="W45" s="1"/>
  <c r="ES43"/>
  <c r="X45" s="1"/>
  <c r="ET43"/>
  <c r="EU43"/>
  <c r="EV43"/>
  <c r="AA45" s="1"/>
  <c r="EW43"/>
  <c r="EO34"/>
  <c r="EP34"/>
  <c r="U36" s="1"/>
  <c r="EQ34"/>
  <c r="V36" s="1"/>
  <c r="ER34"/>
  <c r="ES34"/>
  <c r="ET34"/>
  <c r="EU34"/>
  <c r="Z36" s="1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EW17"/>
  <c r="AB24" s="1"/>
  <c r="EN18"/>
  <c r="EO18"/>
  <c r="EP18"/>
  <c r="EQ18"/>
  <c r="V25" s="1"/>
  <c r="ER18"/>
  <c r="ES18"/>
  <c r="ET18"/>
  <c r="EU18"/>
  <c r="EV18"/>
  <c r="EW18"/>
  <c r="EN19"/>
  <c r="EO19"/>
  <c r="EP19"/>
  <c r="EQ19"/>
  <c r="ER19"/>
  <c r="ES19"/>
  <c r="X26" s="1"/>
  <c r="ET19"/>
  <c r="EU19"/>
  <c r="EV19"/>
  <c r="EW19"/>
  <c r="AB26" s="1"/>
  <c r="EN20"/>
  <c r="EO20"/>
  <c r="EP20"/>
  <c r="EQ20"/>
  <c r="V27" s="1"/>
  <c r="ER20"/>
  <c r="ES20"/>
  <c r="X27" s="1"/>
  <c r="ET20"/>
  <c r="Y27" s="1"/>
  <c r="EU20"/>
  <c r="Z27" s="1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EU22"/>
  <c r="Z29" s="1"/>
  <c r="EV22"/>
  <c r="EW22"/>
  <c r="EN23"/>
  <c r="S30" s="1"/>
  <c r="EO23"/>
  <c r="EP23"/>
  <c r="EQ23"/>
  <c r="V30" s="1"/>
  <c r="ER23"/>
  <c r="W30" s="1"/>
  <c r="ES23"/>
  <c r="ET23"/>
  <c r="EU23"/>
  <c r="EV23"/>
  <c r="AA30" s="1"/>
  <c r="EW23"/>
  <c r="AB30" s="1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ES25"/>
  <c r="X32" s="1"/>
  <c r="ET25"/>
  <c r="EU25"/>
  <c r="EV25"/>
  <c r="EW25"/>
  <c r="EO16"/>
  <c r="EP16"/>
  <c r="U23" s="1"/>
  <c r="EQ16"/>
  <c r="ER16"/>
  <c r="W23" s="1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AB45"/>
  <c r="T45"/>
  <c r="X44"/>
  <c r="T44"/>
  <c r="Z45"/>
  <c r="Y45"/>
  <c r="V45"/>
  <c r="U45"/>
  <c r="AB44"/>
  <c r="AA44"/>
  <c r="W44"/>
  <c r="V44"/>
  <c r="S44"/>
  <c r="AB43"/>
  <c r="Z43"/>
  <c r="Y43"/>
  <c r="X43"/>
  <c r="V43"/>
  <c r="U43"/>
  <c r="T43"/>
  <c r="Z41"/>
  <c r="V41"/>
  <c r="AB42"/>
  <c r="AA42"/>
  <c r="X42"/>
  <c r="W42"/>
  <c r="T42"/>
  <c r="S42"/>
  <c r="X40"/>
  <c r="AA41"/>
  <c r="Y41"/>
  <c r="U41"/>
  <c r="T41"/>
  <c r="AA40"/>
  <c r="Z40"/>
  <c r="W40"/>
  <c r="U40"/>
  <c r="S40"/>
  <c r="Z39"/>
  <c r="Y39"/>
  <c r="V39"/>
  <c r="U39"/>
  <c r="Z37"/>
  <c r="V37"/>
  <c r="AB38"/>
  <c r="AA38"/>
  <c r="Z38"/>
  <c r="X38"/>
  <c r="W38"/>
  <c r="V38"/>
  <c r="T38"/>
  <c r="S38"/>
  <c r="X36"/>
  <c r="AB37"/>
  <c r="Y37"/>
  <c r="X37"/>
  <c r="U37"/>
  <c r="S37"/>
  <c r="AB36"/>
  <c r="AA36"/>
  <c r="Y36"/>
  <c r="W36"/>
  <c r="T36"/>
  <c r="U32"/>
  <c r="Z30"/>
  <c r="Z28"/>
  <c r="AA32"/>
  <c r="Z32"/>
  <c r="Y32"/>
  <c r="W32"/>
  <c r="V32"/>
  <c r="AA31"/>
  <c r="Z31"/>
  <c r="W31"/>
  <c r="S31"/>
  <c r="Y24"/>
  <c r="U24"/>
  <c r="Y30"/>
  <c r="X30"/>
  <c r="U30"/>
  <c r="T30"/>
  <c r="AB23"/>
  <c r="X23"/>
  <c r="T23"/>
  <c r="AB29"/>
  <c r="AA29"/>
  <c r="Y29"/>
  <c r="X29"/>
  <c r="T29"/>
  <c r="S29"/>
  <c r="W28"/>
  <c r="V28"/>
  <c r="AB27"/>
  <c r="AA27"/>
  <c r="W27"/>
  <c r="U27"/>
  <c r="T27"/>
  <c r="S27"/>
  <c r="Z26"/>
  <c r="Y26"/>
  <c r="V26"/>
  <c r="U26"/>
  <c r="T26"/>
  <c r="AB25"/>
  <c r="AA25"/>
  <c r="Z25"/>
  <c r="X25"/>
  <c r="W25"/>
  <c r="U25"/>
  <c r="T25"/>
  <c r="S25"/>
  <c r="AA24"/>
  <c r="Z24"/>
  <c r="V24"/>
  <c r="T24"/>
  <c r="AA23"/>
  <c r="Z23"/>
  <c r="V23"/>
  <c r="S23"/>
  <c r="EN35" i="75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ER16"/>
  <c r="ES16"/>
  <c r="ET16"/>
  <c r="Y23" s="1"/>
  <c r="EU16"/>
  <c r="EV16"/>
  <c r="EW16"/>
  <c r="EN16"/>
  <c r="EO12"/>
  <c r="M23" s="1" a="1"/>
  <c r="EP12"/>
  <c r="EQ12"/>
  <c r="ER12"/>
  <c r="ES12"/>
  <c r="ET12"/>
  <c r="EU12"/>
  <c r="EV12"/>
  <c r="EW12"/>
  <c r="EN12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B36"/>
  <c r="AA36"/>
  <c r="Z36"/>
  <c r="X36"/>
  <c r="W36"/>
  <c r="V36"/>
  <c r="T36"/>
  <c r="AB32"/>
  <c r="Z32"/>
  <c r="Y32"/>
  <c r="X32"/>
  <c r="V32"/>
  <c r="U32"/>
  <c r="T32"/>
  <c r="AB31"/>
  <c r="AA31"/>
  <c r="Z31"/>
  <c r="X31"/>
  <c r="W31"/>
  <c r="V31"/>
  <c r="T31"/>
  <c r="S31"/>
  <c r="AB30"/>
  <c r="Z30"/>
  <c r="Y30"/>
  <c r="X30"/>
  <c r="V30"/>
  <c r="U30"/>
  <c r="T30"/>
  <c r="AB29"/>
  <c r="AA29"/>
  <c r="Z29"/>
  <c r="X29"/>
  <c r="W29"/>
  <c r="V29"/>
  <c r="T29"/>
  <c r="S29"/>
  <c r="AB28"/>
  <c r="Z28"/>
  <c r="Y28"/>
  <c r="X28"/>
  <c r="V28"/>
  <c r="U28"/>
  <c r="T28"/>
  <c r="AB27"/>
  <c r="AA27"/>
  <c r="Z27"/>
  <c r="X27"/>
  <c r="W27"/>
  <c r="V27"/>
  <c r="T27"/>
  <c r="S27"/>
  <c r="AB26"/>
  <c r="Z26"/>
  <c r="Y26"/>
  <c r="X26"/>
  <c r="V26"/>
  <c r="U26"/>
  <c r="T26"/>
  <c r="AB25"/>
  <c r="AA25"/>
  <c r="Z25"/>
  <c r="X25"/>
  <c r="W25"/>
  <c r="V25"/>
  <c r="T25"/>
  <c r="S25"/>
  <c r="AB24"/>
  <c r="Z24"/>
  <c r="Y24"/>
  <c r="X24"/>
  <c r="V24"/>
  <c r="U24"/>
  <c r="T24"/>
  <c r="AB23"/>
  <c r="AA23"/>
  <c r="Z23"/>
  <c r="X23"/>
  <c r="W23"/>
  <c r="V23"/>
  <c r="T23"/>
  <c r="S23"/>
  <c r="BO19" i="74"/>
  <c r="CW23" a="1"/>
  <c r="CY23" s="1"/>
  <c r="CW8"/>
  <c r="CX8"/>
  <c r="CY8"/>
  <c r="CZ8"/>
  <c r="CW9"/>
  <c r="CX9"/>
  <c r="CY9"/>
  <c r="CZ9"/>
  <c r="CW10"/>
  <c r="CX10"/>
  <c r="CY10"/>
  <c r="CZ10"/>
  <c r="CW11"/>
  <c r="CX11"/>
  <c r="CY11"/>
  <c r="CZ11"/>
  <c r="CW12"/>
  <c r="CX12"/>
  <c r="CY12"/>
  <c r="CZ12"/>
  <c r="CW13"/>
  <c r="CX13"/>
  <c r="CY13"/>
  <c r="CZ13"/>
  <c r="CW14"/>
  <c r="CX14"/>
  <c r="CY14"/>
  <c r="CZ14"/>
  <c r="CW15"/>
  <c r="CX15"/>
  <c r="CY15"/>
  <c r="CZ15"/>
  <c r="CW16"/>
  <c r="CX16"/>
  <c r="CY16"/>
  <c r="CZ16"/>
  <c r="CX7"/>
  <c r="CY7"/>
  <c r="CZ7"/>
  <c r="CW7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45"/>
  <c r="AA45"/>
  <c r="Z45"/>
  <c r="Y45"/>
  <c r="X45"/>
  <c r="W45"/>
  <c r="V45"/>
  <c r="U45"/>
  <c r="T45"/>
  <c r="S45"/>
  <c r="BT44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BN42"/>
  <c r="AB42"/>
  <c r="AA42"/>
  <c r="Z42"/>
  <c r="Y42"/>
  <c r="X42"/>
  <c r="W42"/>
  <c r="V42"/>
  <c r="U42"/>
  <c r="T42"/>
  <c r="S42"/>
  <c r="BN41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BP38"/>
  <c r="AB38"/>
  <c r="AA38"/>
  <c r="Z38"/>
  <c r="Y38"/>
  <c r="X38"/>
  <c r="W38"/>
  <c r="V38"/>
  <c r="U38"/>
  <c r="T38"/>
  <c r="S38"/>
  <c r="BT37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5"/>
  <c r="M44"/>
  <c r="M43"/>
  <c r="M39"/>
  <c r="M38"/>
  <c r="M36"/>
  <c r="M36" a="1"/>
  <c r="K45"/>
  <c r="BV45" s="1"/>
  <c r="I45"/>
  <c r="BT45" s="1"/>
  <c r="E45"/>
  <c r="BP45" s="1"/>
  <c r="D45"/>
  <c r="BO45" s="1"/>
  <c r="J44"/>
  <c r="BU44" s="1"/>
  <c r="I44"/>
  <c r="E44"/>
  <c r="BP44" s="1"/>
  <c r="C44"/>
  <c r="BN44" s="1"/>
  <c r="I43"/>
  <c r="BT43" s="1"/>
  <c r="H43"/>
  <c r="BS43" s="1"/>
  <c r="D43"/>
  <c r="BO43" s="1"/>
  <c r="C43"/>
  <c r="BN43" s="1"/>
  <c r="I42"/>
  <c r="BT42" s="1"/>
  <c r="G42"/>
  <c r="BR42" s="1"/>
  <c r="C42"/>
  <c r="B42"/>
  <c r="BM42" s="1"/>
  <c r="H41"/>
  <c r="BS41" s="1"/>
  <c r="G41"/>
  <c r="BR41" s="1"/>
  <c r="C41"/>
  <c r="K40"/>
  <c r="BV40" s="1"/>
  <c r="G40"/>
  <c r="BR40" s="1"/>
  <c r="F40"/>
  <c r="BQ40" s="1"/>
  <c r="B40"/>
  <c r="BM40" s="1"/>
  <c r="K39"/>
  <c r="BV39" s="1"/>
  <c r="G39"/>
  <c r="BR39" s="1"/>
  <c r="E39"/>
  <c r="BP39" s="1"/>
  <c r="K38"/>
  <c r="BV38" s="1"/>
  <c r="J38"/>
  <c r="BU38" s="1"/>
  <c r="F38"/>
  <c r="BQ38" s="1"/>
  <c r="E38"/>
  <c r="K37"/>
  <c r="BV37" s="1"/>
  <c r="I37"/>
  <c r="E37"/>
  <c r="BP37" s="1"/>
  <c r="D37"/>
  <c r="BO37" s="1"/>
  <c r="J36"/>
  <c r="BU36" s="1"/>
  <c r="I36"/>
  <c r="BT36" s="1"/>
  <c r="E36"/>
  <c r="BP36" s="1"/>
  <c r="C36"/>
  <c r="BN36" s="1"/>
  <c r="B36" a="1"/>
  <c r="H45" s="1"/>
  <c r="BS45" s="1"/>
  <c r="BT32"/>
  <c r="BP32"/>
  <c r="AB32"/>
  <c r="AA32"/>
  <c r="Z32"/>
  <c r="Y32"/>
  <c r="X32"/>
  <c r="W32"/>
  <c r="V32"/>
  <c r="U32"/>
  <c r="T32"/>
  <c r="S32"/>
  <c r="BU31"/>
  <c r="BQ31"/>
  <c r="AB31"/>
  <c r="AA31"/>
  <c r="Z31"/>
  <c r="Y31"/>
  <c r="X31"/>
  <c r="W31"/>
  <c r="V31"/>
  <c r="U31"/>
  <c r="T31"/>
  <c r="S31"/>
  <c r="BQ30"/>
  <c r="AB30"/>
  <c r="AA30"/>
  <c r="Z30"/>
  <c r="Y30"/>
  <c r="X30"/>
  <c r="W30"/>
  <c r="V30"/>
  <c r="U30"/>
  <c r="T30"/>
  <c r="S30"/>
  <c r="BN29"/>
  <c r="AB29"/>
  <c r="AA29"/>
  <c r="Z29"/>
  <c r="Y29"/>
  <c r="X29"/>
  <c r="W29"/>
  <c r="V29"/>
  <c r="U29"/>
  <c r="T29"/>
  <c r="S29"/>
  <c r="BU28"/>
  <c r="BQ28"/>
  <c r="BP28"/>
  <c r="AB28"/>
  <c r="AA28"/>
  <c r="Z28"/>
  <c r="Y28"/>
  <c r="X28"/>
  <c r="W28"/>
  <c r="V28"/>
  <c r="U28"/>
  <c r="T28"/>
  <c r="S28"/>
  <c r="BQ27"/>
  <c r="BM27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BN25"/>
  <c r="BM25"/>
  <c r="AB25"/>
  <c r="AA25"/>
  <c r="Z25"/>
  <c r="Y25"/>
  <c r="X25"/>
  <c r="W25"/>
  <c r="V25"/>
  <c r="U25"/>
  <c r="T25"/>
  <c r="S25"/>
  <c r="BS24"/>
  <c r="AB24"/>
  <c r="AA24"/>
  <c r="Z24"/>
  <c r="Y24"/>
  <c r="X24"/>
  <c r="W24"/>
  <c r="V24"/>
  <c r="U24"/>
  <c r="T24"/>
  <c r="S24"/>
  <c r="BR23"/>
  <c r="BM23"/>
  <c r="AB23"/>
  <c r="AA23"/>
  <c r="Z23"/>
  <c r="Y23"/>
  <c r="X23"/>
  <c r="W23"/>
  <c r="V23"/>
  <c r="U23"/>
  <c r="T23"/>
  <c r="S23"/>
  <c r="M31"/>
  <c r="M30"/>
  <c r="M26"/>
  <c r="M24"/>
  <c r="M23" a="1"/>
  <c r="M28" s="1"/>
  <c r="J32"/>
  <c r="BU32" s="1"/>
  <c r="I32"/>
  <c r="H32"/>
  <c r="BS32" s="1"/>
  <c r="F32"/>
  <c r="BQ32" s="1"/>
  <c r="E32"/>
  <c r="D32"/>
  <c r="BO32" s="1"/>
  <c r="B32"/>
  <c r="BM32" s="1"/>
  <c r="K31"/>
  <c r="BV31" s="1"/>
  <c r="J31"/>
  <c r="H31"/>
  <c r="BS31" s="1"/>
  <c r="G31"/>
  <c r="BR31" s="1"/>
  <c r="F31"/>
  <c r="D31"/>
  <c r="BO31" s="1"/>
  <c r="C31"/>
  <c r="BN31" s="1"/>
  <c r="B31"/>
  <c r="BM31" s="1"/>
  <c r="J30"/>
  <c r="BU30" s="1"/>
  <c r="I30"/>
  <c r="BT30" s="1"/>
  <c r="H30"/>
  <c r="BS30" s="1"/>
  <c r="F30"/>
  <c r="E30"/>
  <c r="BP30" s="1"/>
  <c r="D30"/>
  <c r="BO30" s="1"/>
  <c r="B30"/>
  <c r="BM30" s="1"/>
  <c r="K29"/>
  <c r="BV29" s="1"/>
  <c r="J29"/>
  <c r="BU29" s="1"/>
  <c r="H29"/>
  <c r="BS29" s="1"/>
  <c r="G29"/>
  <c r="BR29" s="1"/>
  <c r="F29"/>
  <c r="BQ29" s="1"/>
  <c r="D29"/>
  <c r="BO29" s="1"/>
  <c r="C29"/>
  <c r="B29"/>
  <c r="BM29" s="1"/>
  <c r="J28"/>
  <c r="I28"/>
  <c r="BT28" s="1"/>
  <c r="H28"/>
  <c r="BS28" s="1"/>
  <c r="F28"/>
  <c r="E28"/>
  <c r="D28"/>
  <c r="BO28" s="1"/>
  <c r="B28"/>
  <c r="BM28" s="1"/>
  <c r="K27"/>
  <c r="BV27" s="1"/>
  <c r="J27"/>
  <c r="BU27" s="1"/>
  <c r="H27"/>
  <c r="BS27" s="1"/>
  <c r="G27"/>
  <c r="BR27" s="1"/>
  <c r="F27"/>
  <c r="D27"/>
  <c r="BO27" s="1"/>
  <c r="C27"/>
  <c r="BN27" s="1"/>
  <c r="B27"/>
  <c r="J26"/>
  <c r="BU26" s="1"/>
  <c r="I26"/>
  <c r="BT26" s="1"/>
  <c r="H26"/>
  <c r="BS26" s="1"/>
  <c r="F26"/>
  <c r="BQ26" s="1"/>
  <c r="E26"/>
  <c r="BP26" s="1"/>
  <c r="D26"/>
  <c r="BO26" s="1"/>
  <c r="B26"/>
  <c r="BM26" s="1"/>
  <c r="K25"/>
  <c r="BV25" s="1"/>
  <c r="J25"/>
  <c r="BU25" s="1"/>
  <c r="H25"/>
  <c r="BS25" s="1"/>
  <c r="G25"/>
  <c r="BR25" s="1"/>
  <c r="F25"/>
  <c r="BQ25" s="1"/>
  <c r="D25"/>
  <c r="BO25" s="1"/>
  <c r="C25"/>
  <c r="B25"/>
  <c r="J24"/>
  <c r="BU24" s="1"/>
  <c r="I24"/>
  <c r="BT24" s="1"/>
  <c r="H24"/>
  <c r="F24"/>
  <c r="BQ24" s="1"/>
  <c r="E24"/>
  <c r="BP24" s="1"/>
  <c r="D24"/>
  <c r="BO24" s="1"/>
  <c r="B24"/>
  <c r="BM24" s="1"/>
  <c r="K23"/>
  <c r="BV23" s="1"/>
  <c r="J23"/>
  <c r="BU23" s="1"/>
  <c r="H23"/>
  <c r="BS23" s="1"/>
  <c r="G23"/>
  <c r="F23"/>
  <c r="BQ23" s="1"/>
  <c r="D23"/>
  <c r="BO23" s="1"/>
  <c r="C23"/>
  <c r="B23"/>
  <c r="B23" a="1"/>
  <c r="K32" s="1"/>
  <c r="BV32" s="1"/>
  <c r="EN35" i="73"/>
  <c r="S37" s="1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Y38" s="1"/>
  <c r="EU36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V42" s="1"/>
  <c r="ER40"/>
  <c r="ES40"/>
  <c r="ET40"/>
  <c r="EU40"/>
  <c r="EV40"/>
  <c r="EW40"/>
  <c r="EN41"/>
  <c r="EO41"/>
  <c r="T43" s="1"/>
  <c r="EP41"/>
  <c r="EQ41"/>
  <c r="ER41"/>
  <c r="W43" s="1"/>
  <c r="ES41"/>
  <c r="ET41"/>
  <c r="EU41"/>
  <c r="EV41"/>
  <c r="EW41"/>
  <c r="AB43" s="1"/>
  <c r="EN42"/>
  <c r="EO42"/>
  <c r="EP42"/>
  <c r="EQ42"/>
  <c r="V44" s="1"/>
  <c r="ER42"/>
  <c r="ES42"/>
  <c r="ET42"/>
  <c r="Y44" s="1"/>
  <c r="EU42"/>
  <c r="EV42"/>
  <c r="EW42"/>
  <c r="EN43"/>
  <c r="EO43"/>
  <c r="T45" s="1"/>
  <c r="EP43"/>
  <c r="EQ43"/>
  <c r="ER43"/>
  <c r="W45" s="1"/>
  <c r="ES43"/>
  <c r="ET43"/>
  <c r="EU43"/>
  <c r="EV43"/>
  <c r="EW43"/>
  <c r="AB45" s="1"/>
  <c r="EO34"/>
  <c r="T36" s="1"/>
  <c r="EP34"/>
  <c r="EQ34"/>
  <c r="ER34"/>
  <c r="ES34"/>
  <c r="X36" s="1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ES17"/>
  <c r="ET17"/>
  <c r="EU17"/>
  <c r="EV17"/>
  <c r="AA24" s="1"/>
  <c r="EW17"/>
  <c r="EN18"/>
  <c r="EO18"/>
  <c r="EP18"/>
  <c r="U25" s="1"/>
  <c r="EQ18"/>
  <c r="ER18"/>
  <c r="ES18"/>
  <c r="ET18"/>
  <c r="EU18"/>
  <c r="EV18"/>
  <c r="EW18"/>
  <c r="EN19"/>
  <c r="S26" s="1"/>
  <c r="EO19"/>
  <c r="T26" s="1"/>
  <c r="EP19"/>
  <c r="EQ19"/>
  <c r="ER19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ER25"/>
  <c r="W32" s="1"/>
  <c r="ES25"/>
  <c r="ET25"/>
  <c r="EU25"/>
  <c r="EV25"/>
  <c r="EW25"/>
  <c r="EO16"/>
  <c r="EP16"/>
  <c r="U23" s="1"/>
  <c r="EQ16"/>
  <c r="V23" s="1"/>
  <c r="ER16"/>
  <c r="ES16"/>
  <c r="ET16"/>
  <c r="EU16"/>
  <c r="Z23" s="1"/>
  <c r="EV16"/>
  <c r="EW16"/>
  <c r="EN16"/>
  <c r="S23" s="1"/>
  <c r="EO12"/>
  <c r="EP12"/>
  <c r="EQ12"/>
  <c r="ER12"/>
  <c r="ES12"/>
  <c r="ET12"/>
  <c r="EU12"/>
  <c r="EV12"/>
  <c r="EW12"/>
  <c r="EN12"/>
  <c r="EU10"/>
  <c r="Z45"/>
  <c r="AA45"/>
  <c r="X45"/>
  <c r="S45"/>
  <c r="Z43"/>
  <c r="U43"/>
  <c r="AB44"/>
  <c r="AA44"/>
  <c r="X44"/>
  <c r="W44"/>
  <c r="T44"/>
  <c r="S44"/>
  <c r="AA43"/>
  <c r="X43"/>
  <c r="S43"/>
  <c r="V41"/>
  <c r="AB42"/>
  <c r="AA42"/>
  <c r="Y42"/>
  <c r="X42"/>
  <c r="W42"/>
  <c r="T42"/>
  <c r="S42"/>
  <c r="V40"/>
  <c r="X41"/>
  <c r="Y39"/>
  <c r="V39"/>
  <c r="AB40"/>
  <c r="AA40"/>
  <c r="Y40"/>
  <c r="X40"/>
  <c r="W40"/>
  <c r="T40"/>
  <c r="S40"/>
  <c r="V38"/>
  <c r="X39"/>
  <c r="V37"/>
  <c r="AB38"/>
  <c r="AA38"/>
  <c r="X38"/>
  <c r="W38"/>
  <c r="T38"/>
  <c r="S38"/>
  <c r="V36"/>
  <c r="U36"/>
  <c r="X37"/>
  <c r="AA36"/>
  <c r="W36"/>
  <c r="X32"/>
  <c r="AB31"/>
  <c r="AA31"/>
  <c r="X31"/>
  <c r="W31"/>
  <c r="T31"/>
  <c r="S31"/>
  <c r="Z30"/>
  <c r="Y30"/>
  <c r="V30"/>
  <c r="U30"/>
  <c r="Z27"/>
  <c r="Z32"/>
  <c r="Y32"/>
  <c r="V32"/>
  <c r="U32"/>
  <c r="Z25"/>
  <c r="V25"/>
  <c r="AA23"/>
  <c r="AB29"/>
  <c r="AA29"/>
  <c r="X29"/>
  <c r="W29"/>
  <c r="T29"/>
  <c r="S29"/>
  <c r="AB28"/>
  <c r="Y28"/>
  <c r="W28"/>
  <c r="U28"/>
  <c r="AB27"/>
  <c r="X27"/>
  <c r="T27"/>
  <c r="Z26"/>
  <c r="Y26"/>
  <c r="V26"/>
  <c r="U26"/>
  <c r="AA25"/>
  <c r="W25"/>
  <c r="S25"/>
  <c r="AB24"/>
  <c r="Z24"/>
  <c r="Y24"/>
  <c r="W24"/>
  <c r="V24"/>
  <c r="U24"/>
  <c r="Y23"/>
  <c r="W23"/>
  <c r="EN35" i="72"/>
  <c r="S37" s="1"/>
  <c r="EO35"/>
  <c r="EP35"/>
  <c r="EQ35"/>
  <c r="ER35"/>
  <c r="W37" s="1"/>
  <c r="ES35"/>
  <c r="ET35"/>
  <c r="EU35"/>
  <c r="Z37" s="1"/>
  <c r="EV35"/>
  <c r="AA37" s="1"/>
  <c r="EW35"/>
  <c r="EN36"/>
  <c r="EO36"/>
  <c r="EP36"/>
  <c r="EQ36"/>
  <c r="V38" s="1"/>
  <c r="ER36"/>
  <c r="ES36"/>
  <c r="ET36"/>
  <c r="EU36"/>
  <c r="EV36"/>
  <c r="EW36"/>
  <c r="AB38" s="1"/>
  <c r="EN37"/>
  <c r="S39" s="1"/>
  <c r="EO37"/>
  <c r="EP37"/>
  <c r="EQ37"/>
  <c r="ER37"/>
  <c r="W39" s="1"/>
  <c r="ES37"/>
  <c r="X39" s="1"/>
  <c r="ET37"/>
  <c r="EU37"/>
  <c r="Z39" s="1"/>
  <c r="EV37"/>
  <c r="AA39" s="1"/>
  <c r="EW37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EW39"/>
  <c r="EN40"/>
  <c r="EO40"/>
  <c r="T42" s="1"/>
  <c r="EP40"/>
  <c r="U42" s="1"/>
  <c r="EQ40"/>
  <c r="ER40"/>
  <c r="ES40"/>
  <c r="ET40"/>
  <c r="EU40"/>
  <c r="Z42" s="1"/>
  <c r="EV40"/>
  <c r="EW40"/>
  <c r="EN41"/>
  <c r="EO41"/>
  <c r="EP41"/>
  <c r="EQ41"/>
  <c r="ER41"/>
  <c r="W43" s="1"/>
  <c r="ES41"/>
  <c r="ET41"/>
  <c r="EU41"/>
  <c r="EV41"/>
  <c r="AA43" s="1"/>
  <c r="EW41"/>
  <c r="AB43" s="1"/>
  <c r="EN42"/>
  <c r="EO42"/>
  <c r="EP42"/>
  <c r="EQ42"/>
  <c r="V44" s="1"/>
  <c r="ER42"/>
  <c r="ES42"/>
  <c r="ET42"/>
  <c r="EU42"/>
  <c r="Z44" s="1"/>
  <c r="EV42"/>
  <c r="EW42"/>
  <c r="EN43"/>
  <c r="S45" s="1"/>
  <c r="EO43"/>
  <c r="EP43"/>
  <c r="EQ43"/>
  <c r="ER43"/>
  <c r="ES43"/>
  <c r="ET43"/>
  <c r="EU43"/>
  <c r="EV43"/>
  <c r="AA45" s="1"/>
  <c r="EW43"/>
  <c r="EO34"/>
  <c r="T36" s="1"/>
  <c r="EP34"/>
  <c r="U36" s="1"/>
  <c r="EQ34"/>
  <c r="ER34"/>
  <c r="ES34"/>
  <c r="ET34"/>
  <c r="Y36" s="1"/>
  <c r="EU34"/>
  <c r="EV34"/>
  <c r="EW34"/>
  <c r="AB36" s="1"/>
  <c r="EN34"/>
  <c r="EO30"/>
  <c r="EP30"/>
  <c r="M36" s="1" a="1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S26" s="1"/>
  <c r="EO19"/>
  <c r="T26" s="1"/>
  <c r="EP19"/>
  <c r="EQ19"/>
  <c r="ER19"/>
  <c r="ES19"/>
  <c r="X26" s="1"/>
  <c r="ET19"/>
  <c r="EU19"/>
  <c r="EV19"/>
  <c r="EW19"/>
  <c r="AB26" s="1"/>
  <c r="EN20"/>
  <c r="EO20"/>
  <c r="EP20"/>
  <c r="EQ20"/>
  <c r="ER20"/>
  <c r="ES20"/>
  <c r="ET20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EQ22"/>
  <c r="V29" s="1"/>
  <c r="ER22"/>
  <c r="ES22"/>
  <c r="ET22"/>
  <c r="EU22"/>
  <c r="EV22"/>
  <c r="EW22"/>
  <c r="EN23"/>
  <c r="EO23"/>
  <c r="EP23"/>
  <c r="EQ23"/>
  <c r="ER23"/>
  <c r="ES23"/>
  <c r="X30" s="1"/>
  <c r="ET23"/>
  <c r="EU23"/>
  <c r="EV23"/>
  <c r="AA30" s="1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EU10"/>
  <c r="X44"/>
  <c r="Z45"/>
  <c r="W45"/>
  <c r="V45"/>
  <c r="Y43"/>
  <c r="T43"/>
  <c r="AA44"/>
  <c r="Y44"/>
  <c r="W44"/>
  <c r="S44"/>
  <c r="AB42"/>
  <c r="Z43"/>
  <c r="X43"/>
  <c r="V43"/>
  <c r="S43"/>
  <c r="AB41"/>
  <c r="AA42"/>
  <c r="W42"/>
  <c r="V42"/>
  <c r="S42"/>
  <c r="AA41"/>
  <c r="Z41"/>
  <c r="V41"/>
  <c r="T41"/>
  <c r="U39"/>
  <c r="AA40"/>
  <c r="Z40"/>
  <c r="W40"/>
  <c r="U40"/>
  <c r="S40"/>
  <c r="T38"/>
  <c r="AB39"/>
  <c r="V39"/>
  <c r="T39"/>
  <c r="Y37"/>
  <c r="AA38"/>
  <c r="Z38"/>
  <c r="W38"/>
  <c r="S38"/>
  <c r="AA36"/>
  <c r="X36"/>
  <c r="W36"/>
  <c r="S36"/>
  <c r="V37"/>
  <c r="Z36"/>
  <c r="V36"/>
  <c r="V32"/>
  <c r="Z31"/>
  <c r="AB30"/>
  <c r="U30"/>
  <c r="T30"/>
  <c r="X29"/>
  <c r="U28"/>
  <c r="X27"/>
  <c r="W26"/>
  <c r="X32"/>
  <c r="T32"/>
  <c r="AB25"/>
  <c r="X25"/>
  <c r="AA31"/>
  <c r="W31"/>
  <c r="U31"/>
  <c r="U24"/>
  <c r="Y30"/>
  <c r="AA23"/>
  <c r="W23"/>
  <c r="V23"/>
  <c r="AA29"/>
  <c r="Z29"/>
  <c r="W29"/>
  <c r="S29"/>
  <c r="Z28"/>
  <c r="V28"/>
  <c r="AB27"/>
  <c r="AA27"/>
  <c r="W27"/>
  <c r="T27"/>
  <c r="S27"/>
  <c r="AA26"/>
  <c r="Y26"/>
  <c r="Y25"/>
  <c r="T25"/>
  <c r="Y24"/>
  <c r="X24"/>
  <c r="Y23"/>
  <c r="U23"/>
  <c r="EN35" i="71"/>
  <c r="EO35"/>
  <c r="T37" s="1"/>
  <c r="EP35"/>
  <c r="U37" s="1"/>
  <c r="EQ35"/>
  <c r="ER35"/>
  <c r="ES35"/>
  <c r="X37" s="1"/>
  <c r="ET35"/>
  <c r="EU35"/>
  <c r="Z37" s="1"/>
  <c r="EV35"/>
  <c r="EW35"/>
  <c r="AB37" s="1"/>
  <c r="EN36"/>
  <c r="S38" s="1"/>
  <c r="EO36"/>
  <c r="EP36"/>
  <c r="EQ36"/>
  <c r="V38" s="1"/>
  <c r="ER36"/>
  <c r="ES36"/>
  <c r="X38" s="1"/>
  <c r="ET36"/>
  <c r="EU36"/>
  <c r="Z38" s="1"/>
  <c r="EV36"/>
  <c r="AA38" s="1"/>
  <c r="EW36"/>
  <c r="EN37"/>
  <c r="EO37"/>
  <c r="T39" s="1"/>
  <c r="EP37"/>
  <c r="EQ37"/>
  <c r="ER37"/>
  <c r="ES37"/>
  <c r="X39" s="1"/>
  <c r="ET37"/>
  <c r="EU37"/>
  <c r="EV37"/>
  <c r="EW37"/>
  <c r="AB39" s="1"/>
  <c r="EN38"/>
  <c r="EO38"/>
  <c r="EP38"/>
  <c r="EQ38"/>
  <c r="ER38"/>
  <c r="W40" s="1"/>
  <c r="ES38"/>
  <c r="ET38"/>
  <c r="EU38"/>
  <c r="EV38"/>
  <c r="EW38"/>
  <c r="EN39"/>
  <c r="EO39"/>
  <c r="T41" s="1"/>
  <c r="EP39"/>
  <c r="EQ39"/>
  <c r="ER39"/>
  <c r="ES39"/>
  <c r="ET39"/>
  <c r="EU39"/>
  <c r="EV39"/>
  <c r="EW39"/>
  <c r="AB41" s="1"/>
  <c r="EN40"/>
  <c r="EO40"/>
  <c r="EP40"/>
  <c r="EQ40"/>
  <c r="V42" s="1"/>
  <c r="ER40"/>
  <c r="W42" s="1"/>
  <c r="ES40"/>
  <c r="ET40"/>
  <c r="EU40"/>
  <c r="Z42" s="1"/>
  <c r="EV40"/>
  <c r="EW40"/>
  <c r="AB42" s="1"/>
  <c r="EN41"/>
  <c r="EO41"/>
  <c r="EP41"/>
  <c r="EQ41"/>
  <c r="ER41"/>
  <c r="ES41"/>
  <c r="X43" s="1"/>
  <c r="ET41"/>
  <c r="EU41"/>
  <c r="EV41"/>
  <c r="EW41"/>
  <c r="AB43" s="1"/>
  <c r="EN42"/>
  <c r="EO42"/>
  <c r="EP42"/>
  <c r="EQ42"/>
  <c r="ER42"/>
  <c r="W44" s="1"/>
  <c r="ES42"/>
  <c r="ET42"/>
  <c r="EU42"/>
  <c r="Z44" s="1"/>
  <c r="EV42"/>
  <c r="EW42"/>
  <c r="EN43"/>
  <c r="EO43"/>
  <c r="T45" s="1"/>
  <c r="EP43"/>
  <c r="EQ43"/>
  <c r="ER43"/>
  <c r="ES43"/>
  <c r="ET43"/>
  <c r="EU43"/>
  <c r="EV43"/>
  <c r="EW43"/>
  <c r="AB45" s="1"/>
  <c r="EO34"/>
  <c r="T36" s="1"/>
  <c r="EP34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AA24" s="1"/>
  <c r="EW17"/>
  <c r="AB24" s="1"/>
  <c r="EN18"/>
  <c r="EO18"/>
  <c r="EP18"/>
  <c r="EQ18"/>
  <c r="V25" s="1"/>
  <c r="ER18"/>
  <c r="ES18"/>
  <c r="ET18"/>
  <c r="Y25" s="1"/>
  <c r="EU18"/>
  <c r="EV18"/>
  <c r="EW18"/>
  <c r="EN19"/>
  <c r="EO19"/>
  <c r="EP19"/>
  <c r="EQ19"/>
  <c r="ER19"/>
  <c r="ES19"/>
  <c r="ET19"/>
  <c r="EU19"/>
  <c r="EV19"/>
  <c r="EW19"/>
  <c r="AB26" s="1"/>
  <c r="EN20"/>
  <c r="EO20"/>
  <c r="EP20"/>
  <c r="U27" s="1"/>
  <c r="EQ20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ES25"/>
  <c r="ET25"/>
  <c r="EU25"/>
  <c r="EV25"/>
  <c r="AA32" s="1"/>
  <c r="EW25"/>
  <c r="EO16"/>
  <c r="T23" s="1"/>
  <c r="EP16"/>
  <c r="EQ16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EU10"/>
  <c r="V45"/>
  <c r="AA45"/>
  <c r="X45"/>
  <c r="W45"/>
  <c r="S45"/>
  <c r="AB44"/>
  <c r="AA44"/>
  <c r="X44"/>
  <c r="T44"/>
  <c r="S44"/>
  <c r="AA43"/>
  <c r="Z43"/>
  <c r="W43"/>
  <c r="T43"/>
  <c r="S43"/>
  <c r="V41"/>
  <c r="AA42"/>
  <c r="X42"/>
  <c r="T42"/>
  <c r="S42"/>
  <c r="AA41"/>
  <c r="X41"/>
  <c r="W41"/>
  <c r="S41"/>
  <c r="AB40"/>
  <c r="AA40"/>
  <c r="X40"/>
  <c r="T40"/>
  <c r="S40"/>
  <c r="AA39"/>
  <c r="Z39"/>
  <c r="W39"/>
  <c r="V39"/>
  <c r="S39"/>
  <c r="V37"/>
  <c r="AB38"/>
  <c r="W38"/>
  <c r="T38"/>
  <c r="Z36"/>
  <c r="V36"/>
  <c r="AA37"/>
  <c r="Y37"/>
  <c r="W37"/>
  <c r="S37"/>
  <c r="X36"/>
  <c r="U36"/>
  <c r="AB31"/>
  <c r="X31"/>
  <c r="T31"/>
  <c r="Z30"/>
  <c r="V30"/>
  <c r="T26"/>
  <c r="AB32"/>
  <c r="Z32"/>
  <c r="W32"/>
  <c r="V32"/>
  <c r="AA25"/>
  <c r="S25"/>
  <c r="AA30"/>
  <c r="X23"/>
  <c r="AB29"/>
  <c r="AA29"/>
  <c r="X29"/>
  <c r="W29"/>
  <c r="T29"/>
  <c r="S29"/>
  <c r="AB28"/>
  <c r="Y28"/>
  <c r="W28"/>
  <c r="U28"/>
  <c r="AB27"/>
  <c r="Z27"/>
  <c r="X27"/>
  <c r="V27"/>
  <c r="T27"/>
  <c r="Z26"/>
  <c r="Y26"/>
  <c r="X26"/>
  <c r="V26"/>
  <c r="U26"/>
  <c r="Z25"/>
  <c r="W25"/>
  <c r="U25"/>
  <c r="Z24"/>
  <c r="Y24"/>
  <c r="W24"/>
  <c r="V24"/>
  <c r="U24"/>
  <c r="S24"/>
  <c r="AA23"/>
  <c r="Z23"/>
  <c r="W23"/>
  <c r="V23"/>
  <c r="EN35" i="70"/>
  <c r="S37" s="1"/>
  <c r="EO35"/>
  <c r="EP35"/>
  <c r="EQ35"/>
  <c r="ER35"/>
  <c r="W37" s="1"/>
  <c r="ES35"/>
  <c r="X37" s="1"/>
  <c r="ET35"/>
  <c r="EU35"/>
  <c r="EV35"/>
  <c r="EW35"/>
  <c r="AB37" s="1"/>
  <c r="EN36"/>
  <c r="EO36"/>
  <c r="EP36"/>
  <c r="EQ36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EW37"/>
  <c r="AB39" s="1"/>
  <c r="EN38"/>
  <c r="EO38"/>
  <c r="EP38"/>
  <c r="EQ38"/>
  <c r="ER38"/>
  <c r="ES38"/>
  <c r="ET38"/>
  <c r="EU38"/>
  <c r="EV38"/>
  <c r="EW38"/>
  <c r="EN39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X43" s="1"/>
  <c r="ET41"/>
  <c r="EU41"/>
  <c r="EV41"/>
  <c r="AA43" s="1"/>
  <c r="EW41"/>
  <c r="EN42"/>
  <c r="EO42"/>
  <c r="EP42"/>
  <c r="EQ42"/>
  <c r="ER42"/>
  <c r="ES42"/>
  <c r="ET42"/>
  <c r="Y44" s="1"/>
  <c r="EU42"/>
  <c r="EV42"/>
  <c r="EW42"/>
  <c r="EN43"/>
  <c r="EO43"/>
  <c r="T45" s="1"/>
  <c r="EP43"/>
  <c r="EQ43"/>
  <c r="ER43"/>
  <c r="W45" s="1"/>
  <c r="ES43"/>
  <c r="ET43"/>
  <c r="EU43"/>
  <c r="EV43"/>
  <c r="EW43"/>
  <c r="AB45" s="1"/>
  <c r="EO34"/>
  <c r="T36" s="1"/>
  <c r="EP34"/>
  <c r="U36" s="1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S26" s="1"/>
  <c r="EO19"/>
  <c r="EP19"/>
  <c r="EQ19"/>
  <c r="ER19"/>
  <c r="ES19"/>
  <c r="ET19"/>
  <c r="EU19"/>
  <c r="EV19"/>
  <c r="AA26" s="1"/>
  <c r="EW19"/>
  <c r="EN20"/>
  <c r="EO20"/>
  <c r="EP20"/>
  <c r="U27" s="1"/>
  <c r="EQ20"/>
  <c r="ER20"/>
  <c r="ES20"/>
  <c r="ET20"/>
  <c r="EU20"/>
  <c r="Z27" s="1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ES25"/>
  <c r="ET25"/>
  <c r="EU25"/>
  <c r="EV25"/>
  <c r="EW25"/>
  <c r="EO16"/>
  <c r="T23" s="1"/>
  <c r="EP16"/>
  <c r="U23" s="1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EU10"/>
  <c r="Z44"/>
  <c r="AA45"/>
  <c r="X45"/>
  <c r="S45"/>
  <c r="V43"/>
  <c r="AB44"/>
  <c r="AA44"/>
  <c r="X44"/>
  <c r="W44"/>
  <c r="T44"/>
  <c r="S44"/>
  <c r="AB43"/>
  <c r="T43"/>
  <c r="AB42"/>
  <c r="AA42"/>
  <c r="Z42"/>
  <c r="X42"/>
  <c r="W42"/>
  <c r="T42"/>
  <c r="S42"/>
  <c r="Y41"/>
  <c r="X41"/>
  <c r="S41"/>
  <c r="AB40"/>
  <c r="AA40"/>
  <c r="X40"/>
  <c r="W40"/>
  <c r="T40"/>
  <c r="S40"/>
  <c r="AA39"/>
  <c r="X39"/>
  <c r="S39"/>
  <c r="AB38"/>
  <c r="AA38"/>
  <c r="X38"/>
  <c r="W38"/>
  <c r="T38"/>
  <c r="S38"/>
  <c r="AA37"/>
  <c r="Y37"/>
  <c r="T37"/>
  <c r="AA36"/>
  <c r="X36"/>
  <c r="W36"/>
  <c r="AA32"/>
  <c r="X32"/>
  <c r="AB31"/>
  <c r="AA31"/>
  <c r="X31"/>
  <c r="W31"/>
  <c r="T31"/>
  <c r="S31"/>
  <c r="Z30"/>
  <c r="Y30"/>
  <c r="V30"/>
  <c r="U30"/>
  <c r="Z28"/>
  <c r="U28"/>
  <c r="W26"/>
  <c r="Z32"/>
  <c r="Y32"/>
  <c r="V32"/>
  <c r="U32"/>
  <c r="T24"/>
  <c r="AA29"/>
  <c r="W29"/>
  <c r="V29"/>
  <c r="S29"/>
  <c r="Y28"/>
  <c r="V28"/>
  <c r="AB27"/>
  <c r="AA27"/>
  <c r="X27"/>
  <c r="W27"/>
  <c r="V27"/>
  <c r="T27"/>
  <c r="S27"/>
  <c r="Z26"/>
  <c r="X26"/>
  <c r="V26"/>
  <c r="AB25"/>
  <c r="AA25"/>
  <c r="X25"/>
  <c r="W25"/>
  <c r="T25"/>
  <c r="S25"/>
  <c r="Y24"/>
  <c r="X24"/>
  <c r="U24"/>
  <c r="Z23"/>
  <c r="Y23"/>
  <c r="V23"/>
  <c r="EN35" i="69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U36" s="1"/>
  <c r="EQ34"/>
  <c r="V36" s="1"/>
  <c r="ER34"/>
  <c r="ES34"/>
  <c r="ET34"/>
  <c r="Y36" s="1"/>
  <c r="EU34"/>
  <c r="Z36" s="1"/>
  <c r="EV34"/>
  <c r="EW34"/>
  <c r="EN34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EU10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B36"/>
  <c r="AA36"/>
  <c r="X36"/>
  <c r="W36"/>
  <c r="T36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Y23"/>
  <c r="W23"/>
  <c r="V23"/>
  <c r="U23"/>
  <c r="BV45" i="68"/>
  <c r="AB45"/>
  <c r="AA45"/>
  <c r="Z45"/>
  <c r="Y45"/>
  <c r="X45"/>
  <c r="W45"/>
  <c r="V45"/>
  <c r="U45"/>
  <c r="T45"/>
  <c r="S45"/>
  <c r="BV44"/>
  <c r="BN44"/>
  <c r="AB44"/>
  <c r="AA44"/>
  <c r="Z44"/>
  <c r="Y44"/>
  <c r="X44"/>
  <c r="W44"/>
  <c r="V44"/>
  <c r="U44"/>
  <c r="T44"/>
  <c r="S44"/>
  <c r="BP43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BP39"/>
  <c r="AB39"/>
  <c r="AA39"/>
  <c r="Z39"/>
  <c r="Y39"/>
  <c r="X39"/>
  <c r="W39"/>
  <c r="V39"/>
  <c r="U39"/>
  <c r="T39"/>
  <c r="S39"/>
  <c r="BR38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5"/>
  <c r="M44"/>
  <c r="M42"/>
  <c r="M41"/>
  <c r="M40"/>
  <c r="M38"/>
  <c r="M37"/>
  <c r="M36"/>
  <c r="M36" a="1"/>
  <c r="M43" s="1"/>
  <c r="J45"/>
  <c r="BU45" s="1"/>
  <c r="I45"/>
  <c r="BT45" s="1"/>
  <c r="F45"/>
  <c r="BQ45" s="1"/>
  <c r="E45"/>
  <c r="BP45" s="1"/>
  <c r="B45"/>
  <c r="BM45" s="1"/>
  <c r="K44"/>
  <c r="H44"/>
  <c r="BS44" s="1"/>
  <c r="G44"/>
  <c r="BR44" s="1"/>
  <c r="D44"/>
  <c r="BO44" s="1"/>
  <c r="C44"/>
  <c r="J43"/>
  <c r="BU43" s="1"/>
  <c r="I43"/>
  <c r="BT43" s="1"/>
  <c r="F43"/>
  <c r="BQ43" s="1"/>
  <c r="E43"/>
  <c r="B43"/>
  <c r="BM43" s="1"/>
  <c r="K42"/>
  <c r="BV42" s="1"/>
  <c r="H42"/>
  <c r="BS42" s="1"/>
  <c r="G42"/>
  <c r="BR42" s="1"/>
  <c r="D42"/>
  <c r="BO42" s="1"/>
  <c r="C42"/>
  <c r="BN42" s="1"/>
  <c r="J41"/>
  <c r="BU41" s="1"/>
  <c r="I41"/>
  <c r="BT41" s="1"/>
  <c r="F41"/>
  <c r="BQ41" s="1"/>
  <c r="E41"/>
  <c r="BP41" s="1"/>
  <c r="B41"/>
  <c r="BM41" s="1"/>
  <c r="K40"/>
  <c r="BV40" s="1"/>
  <c r="H40"/>
  <c r="BS40" s="1"/>
  <c r="G40"/>
  <c r="BR40" s="1"/>
  <c r="D40"/>
  <c r="BO40" s="1"/>
  <c r="C40"/>
  <c r="BN40" s="1"/>
  <c r="J39"/>
  <c r="BU39" s="1"/>
  <c r="I39"/>
  <c r="BT39" s="1"/>
  <c r="F39"/>
  <c r="BQ39" s="1"/>
  <c r="E39"/>
  <c r="B39"/>
  <c r="BM39" s="1"/>
  <c r="K38"/>
  <c r="BV38" s="1"/>
  <c r="H38"/>
  <c r="BS38" s="1"/>
  <c r="G38"/>
  <c r="D38"/>
  <c r="BO38" s="1"/>
  <c r="C38"/>
  <c r="BN38" s="1"/>
  <c r="J37"/>
  <c r="BU37" s="1"/>
  <c r="I37"/>
  <c r="BT37" s="1"/>
  <c r="F37"/>
  <c r="BQ37" s="1"/>
  <c r="E37"/>
  <c r="BP37" s="1"/>
  <c r="B37"/>
  <c r="BM37" s="1"/>
  <c r="K36"/>
  <c r="BV36" s="1"/>
  <c r="H36"/>
  <c r="BS36" s="1"/>
  <c r="G36"/>
  <c r="BR36" s="1"/>
  <c r="D36"/>
  <c r="BO36" s="1"/>
  <c r="C36"/>
  <c r="BN36" s="1"/>
  <c r="B36" a="1"/>
  <c r="K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1"/>
  <c r="M27"/>
  <c r="M23" a="1"/>
  <c r="M26" s="1"/>
  <c r="K32"/>
  <c r="BV32" s="1"/>
  <c r="J31"/>
  <c r="BU31" s="1"/>
  <c r="I30"/>
  <c r="BT30" s="1"/>
  <c r="I29"/>
  <c r="BT29" s="1"/>
  <c r="H28"/>
  <c r="BS28" s="1"/>
  <c r="G27"/>
  <c r="BR27" s="1"/>
  <c r="G26"/>
  <c r="BR26" s="1"/>
  <c r="F25"/>
  <c r="BQ25" s="1"/>
  <c r="E24"/>
  <c r="BP24" s="1"/>
  <c r="E23"/>
  <c r="BP23" s="1"/>
  <c r="B23" a="1"/>
  <c r="FL35" i="67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EO35"/>
  <c r="T37" s="1"/>
  <c r="EP35"/>
  <c r="EQ35"/>
  <c r="ER35"/>
  <c r="ES35"/>
  <c r="X37" s="1"/>
  <c r="ET35"/>
  <c r="EU35"/>
  <c r="EV35"/>
  <c r="EW35"/>
  <c r="AB37" s="1"/>
  <c r="EN36"/>
  <c r="S38" s="1"/>
  <c r="EO36"/>
  <c r="EP36"/>
  <c r="EQ36"/>
  <c r="V38" s="1"/>
  <c r="ER36"/>
  <c r="ES36"/>
  <c r="ET36"/>
  <c r="EU36"/>
  <c r="Z38" s="1"/>
  <c r="EV36"/>
  <c r="AA38" s="1"/>
  <c r="EW36"/>
  <c r="EN37"/>
  <c r="EO37"/>
  <c r="T39" s="1"/>
  <c r="EP37"/>
  <c r="EQ37"/>
  <c r="ER37"/>
  <c r="ES37"/>
  <c r="ET37"/>
  <c r="EU37"/>
  <c r="Z39" s="1"/>
  <c r="EV37"/>
  <c r="EW37"/>
  <c r="AB39" s="1"/>
  <c r="EN38"/>
  <c r="EO38"/>
  <c r="EP38"/>
  <c r="EQ38"/>
  <c r="ER38"/>
  <c r="W40" s="1"/>
  <c r="ES38"/>
  <c r="ET38"/>
  <c r="EU38"/>
  <c r="EV38"/>
  <c r="EW38"/>
  <c r="EN39"/>
  <c r="EO39"/>
  <c r="EP39"/>
  <c r="EQ39"/>
  <c r="ER39"/>
  <c r="ES39"/>
  <c r="X41" s="1"/>
  <c r="ET39"/>
  <c r="EU39"/>
  <c r="Z41" s="1"/>
  <c r="EV39"/>
  <c r="EW39"/>
  <c r="EN40"/>
  <c r="EO40"/>
  <c r="EP40"/>
  <c r="EQ40"/>
  <c r="V42" s="1"/>
  <c r="ER40"/>
  <c r="W42" s="1"/>
  <c r="ES40"/>
  <c r="ET40"/>
  <c r="EU40"/>
  <c r="Z42" s="1"/>
  <c r="EV40"/>
  <c r="EW40"/>
  <c r="AB42" s="1"/>
  <c r="EN41"/>
  <c r="EO41"/>
  <c r="T43" s="1"/>
  <c r="EP41"/>
  <c r="EQ41"/>
  <c r="ER41"/>
  <c r="ES41"/>
  <c r="X43" s="1"/>
  <c r="ET41"/>
  <c r="EU41"/>
  <c r="EV41"/>
  <c r="EW41"/>
  <c r="EN42"/>
  <c r="EO42"/>
  <c r="T44" s="1"/>
  <c r="EP42"/>
  <c r="EQ42"/>
  <c r="ER42"/>
  <c r="W44" s="1"/>
  <c r="ES42"/>
  <c r="ET42"/>
  <c r="EU42"/>
  <c r="EV42"/>
  <c r="EW42"/>
  <c r="AB44" s="1"/>
  <c r="EN43"/>
  <c r="EO43"/>
  <c r="T45" s="1"/>
  <c r="EP43"/>
  <c r="EQ43"/>
  <c r="V45" s="1"/>
  <c r="ER43"/>
  <c r="ES43"/>
  <c r="X45" s="1"/>
  <c r="ET43"/>
  <c r="EU43"/>
  <c r="EV43"/>
  <c r="EW43"/>
  <c r="AB45" s="1"/>
  <c r="EO34"/>
  <c r="EP34"/>
  <c r="EQ34"/>
  <c r="V36" s="1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U24" s="1"/>
  <c r="EQ17"/>
  <c r="ER17"/>
  <c r="ES17"/>
  <c r="ET17"/>
  <c r="EU17"/>
  <c r="Z24" s="1"/>
  <c r="EV17"/>
  <c r="EW17"/>
  <c r="AB24" s="1"/>
  <c r="EN18"/>
  <c r="EO18"/>
  <c r="T25" s="1"/>
  <c r="EP18"/>
  <c r="EQ18"/>
  <c r="V25" s="1"/>
  <c r="ER18"/>
  <c r="ES18"/>
  <c r="ET18"/>
  <c r="EU18"/>
  <c r="EV18"/>
  <c r="EW18"/>
  <c r="AB25" s="1"/>
  <c r="EN19"/>
  <c r="EO19"/>
  <c r="EP19"/>
  <c r="U26" s="1"/>
  <c r="EQ19"/>
  <c r="ER19"/>
  <c r="ES19"/>
  <c r="X26" s="1"/>
  <c r="ET19"/>
  <c r="Y26" s="1"/>
  <c r="EU19"/>
  <c r="EV19"/>
  <c r="EW19"/>
  <c r="AB26" s="1"/>
  <c r="EN20"/>
  <c r="S27" s="1"/>
  <c r="EO20"/>
  <c r="EP20"/>
  <c r="EQ20"/>
  <c r="ER20"/>
  <c r="W27" s="1"/>
  <c r="ES20"/>
  <c r="ET20"/>
  <c r="EU20"/>
  <c r="EV20"/>
  <c r="EW20"/>
  <c r="AB27" s="1"/>
  <c r="EN21"/>
  <c r="EO21"/>
  <c r="T28" s="1"/>
  <c r="EP21"/>
  <c r="EQ21"/>
  <c r="ER21"/>
  <c r="ES21"/>
  <c r="ET21"/>
  <c r="EU21"/>
  <c r="Z28" s="1"/>
  <c r="EV21"/>
  <c r="EW21"/>
  <c r="EN22"/>
  <c r="S29" s="1"/>
  <c r="EO22"/>
  <c r="EP22"/>
  <c r="EQ22"/>
  <c r="V29" s="1"/>
  <c r="ER22"/>
  <c r="ES22"/>
  <c r="X29" s="1"/>
  <c r="ET22"/>
  <c r="EU22"/>
  <c r="Z29" s="1"/>
  <c r="EV22"/>
  <c r="EW22"/>
  <c r="EN23"/>
  <c r="EO23"/>
  <c r="EP23"/>
  <c r="EQ23"/>
  <c r="V30" s="1"/>
  <c r="ER23"/>
  <c r="ES23"/>
  <c r="ET23"/>
  <c r="EU23"/>
  <c r="EV23"/>
  <c r="EW23"/>
  <c r="EN24"/>
  <c r="S31" s="1"/>
  <c r="EO24"/>
  <c r="T31" s="1"/>
  <c r="EP24"/>
  <c r="EQ24"/>
  <c r="V31" s="1"/>
  <c r="ER24"/>
  <c r="ES24"/>
  <c r="ET24"/>
  <c r="EU24"/>
  <c r="Z31" s="1"/>
  <c r="EV24"/>
  <c r="EW24"/>
  <c r="EN25"/>
  <c r="EO25"/>
  <c r="EP25"/>
  <c r="EQ25"/>
  <c r="V32" s="1"/>
  <c r="ER25"/>
  <c r="ES25"/>
  <c r="X32" s="1"/>
  <c r="ET25"/>
  <c r="EU25"/>
  <c r="EV25"/>
  <c r="EW25"/>
  <c r="AB32" s="1"/>
  <c r="EO16"/>
  <c r="EP16"/>
  <c r="EQ16"/>
  <c r="ER16"/>
  <c r="W23" s="1"/>
  <c r="ES16"/>
  <c r="ET16"/>
  <c r="EU16"/>
  <c r="Z23" s="1"/>
  <c r="EV16"/>
  <c r="EW16"/>
  <c r="EN16"/>
  <c r="S23" s="1"/>
  <c r="EO12"/>
  <c r="EP12"/>
  <c r="EQ12"/>
  <c r="ER12"/>
  <c r="ES12"/>
  <c r="ET12"/>
  <c r="EU12"/>
  <c r="EV12"/>
  <c r="EW12"/>
  <c r="EN12"/>
  <c r="Z44"/>
  <c r="AA45"/>
  <c r="W45"/>
  <c r="S45"/>
  <c r="AA44"/>
  <c r="X44"/>
  <c r="S44"/>
  <c r="AB43"/>
  <c r="AA43"/>
  <c r="Z43"/>
  <c r="W43"/>
  <c r="S43"/>
  <c r="V41"/>
  <c r="AA42"/>
  <c r="X42"/>
  <c r="T42"/>
  <c r="S42"/>
  <c r="AB41"/>
  <c r="AA41"/>
  <c r="W41"/>
  <c r="T41"/>
  <c r="S41"/>
  <c r="AB40"/>
  <c r="AA40"/>
  <c r="X40"/>
  <c r="T40"/>
  <c r="S40"/>
  <c r="AA39"/>
  <c r="X39"/>
  <c r="W39"/>
  <c r="V39"/>
  <c r="S39"/>
  <c r="Z37"/>
  <c r="V37"/>
  <c r="AB38"/>
  <c r="X38"/>
  <c r="W38"/>
  <c r="T38"/>
  <c r="Z36"/>
  <c r="AA37"/>
  <c r="Y37"/>
  <c r="W37"/>
  <c r="U37"/>
  <c r="S37"/>
  <c r="AB36"/>
  <c r="X36"/>
  <c r="U36"/>
  <c r="T36"/>
  <c r="AB28"/>
  <c r="X27"/>
  <c r="T26"/>
  <c r="Z32"/>
  <c r="Y32"/>
  <c r="U32"/>
  <c r="S32"/>
  <c r="Y25"/>
  <c r="AB31"/>
  <c r="Y31"/>
  <c r="U31"/>
  <c r="Y24"/>
  <c r="Z30"/>
  <c r="Y30"/>
  <c r="W30"/>
  <c r="U30"/>
  <c r="S30"/>
  <c r="AB29"/>
  <c r="AA29"/>
  <c r="W29"/>
  <c r="T29"/>
  <c r="AA28"/>
  <c r="X28"/>
  <c r="W28"/>
  <c r="V28"/>
  <c r="S28"/>
  <c r="AA27"/>
  <c r="Y27"/>
  <c r="U27"/>
  <c r="T27"/>
  <c r="AA26"/>
  <c r="W26"/>
  <c r="S26"/>
  <c r="Z25"/>
  <c r="X25"/>
  <c r="U25"/>
  <c r="X24"/>
  <c r="V24"/>
  <c r="AA23"/>
  <c r="V23"/>
  <c r="FL35" i="66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S37" s="1"/>
  <c r="EO35"/>
  <c r="EP35"/>
  <c r="EQ35"/>
  <c r="ER35"/>
  <c r="ES35"/>
  <c r="X37" s="1"/>
  <c r="ET35"/>
  <c r="EU35"/>
  <c r="EV35"/>
  <c r="AA37" s="1"/>
  <c r="EW35"/>
  <c r="EN36"/>
  <c r="EO36"/>
  <c r="EP36"/>
  <c r="EQ36"/>
  <c r="ER36"/>
  <c r="ES36"/>
  <c r="ET36"/>
  <c r="EU36"/>
  <c r="Z38" s="1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T40" s="1"/>
  <c r="EP38"/>
  <c r="EQ38"/>
  <c r="ER38"/>
  <c r="ES38"/>
  <c r="ET38"/>
  <c r="EU38"/>
  <c r="Z40" s="1"/>
  <c r="EV38"/>
  <c r="EW38"/>
  <c r="EN39"/>
  <c r="EO39"/>
  <c r="T41" s="1"/>
  <c r="EP39"/>
  <c r="EQ39"/>
  <c r="V41" s="1"/>
  <c r="ER39"/>
  <c r="W41" s="1"/>
  <c r="ES39"/>
  <c r="ET39"/>
  <c r="EU39"/>
  <c r="EV39"/>
  <c r="EW39"/>
  <c r="AB41" s="1"/>
  <c r="EN40"/>
  <c r="EO40"/>
  <c r="EP40"/>
  <c r="EQ40"/>
  <c r="ER40"/>
  <c r="ES40"/>
  <c r="ET40"/>
  <c r="EU40"/>
  <c r="EV40"/>
  <c r="EW40"/>
  <c r="AB42" s="1"/>
  <c r="EN41"/>
  <c r="S43" s="1"/>
  <c r="EO41"/>
  <c r="EP41"/>
  <c r="EQ41"/>
  <c r="ER41"/>
  <c r="W43" s="1"/>
  <c r="ES41"/>
  <c r="X43" s="1"/>
  <c r="ET41"/>
  <c r="EU41"/>
  <c r="EV41"/>
  <c r="AA43" s="1"/>
  <c r="EW41"/>
  <c r="EN42"/>
  <c r="EO42"/>
  <c r="EP42"/>
  <c r="EQ42"/>
  <c r="ER42"/>
  <c r="ES42"/>
  <c r="X44" s="1"/>
  <c r="ET42"/>
  <c r="Y44" s="1"/>
  <c r="EU42"/>
  <c r="Z44" s="1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EO19"/>
  <c r="T26" s="1"/>
  <c r="EP19"/>
  <c r="EQ19"/>
  <c r="ER19"/>
  <c r="W26" s="1"/>
  <c r="ES19"/>
  <c r="X26" s="1"/>
  <c r="ET19"/>
  <c r="EU19"/>
  <c r="EV19"/>
  <c r="EW19"/>
  <c r="AB26" s="1"/>
  <c r="EN20"/>
  <c r="EO20"/>
  <c r="EP20"/>
  <c r="EQ20"/>
  <c r="V27" s="1"/>
  <c r="ER20"/>
  <c r="ES20"/>
  <c r="ET20"/>
  <c r="EU20"/>
  <c r="EV20"/>
  <c r="EW20"/>
  <c r="EN21"/>
  <c r="S28" s="1"/>
  <c r="EO21"/>
  <c r="EP21"/>
  <c r="EQ21"/>
  <c r="ER21"/>
  <c r="ES21"/>
  <c r="ET21"/>
  <c r="EU21"/>
  <c r="EV21"/>
  <c r="EW21"/>
  <c r="EN22"/>
  <c r="EO22"/>
  <c r="EP22"/>
  <c r="EQ22"/>
  <c r="V29" s="1"/>
  <c r="ER22"/>
  <c r="ES22"/>
  <c r="ET22"/>
  <c r="Y29" s="1"/>
  <c r="EU22"/>
  <c r="Z29" s="1"/>
  <c r="EV22"/>
  <c r="EW22"/>
  <c r="EN23"/>
  <c r="S30" s="1"/>
  <c r="EO23"/>
  <c r="EP23"/>
  <c r="EQ23"/>
  <c r="ER23"/>
  <c r="ES23"/>
  <c r="X30" s="1"/>
  <c r="ET23"/>
  <c r="EU23"/>
  <c r="EV23"/>
  <c r="EW23"/>
  <c r="EN24"/>
  <c r="EO24"/>
  <c r="EP24"/>
  <c r="U31" s="1"/>
  <c r="EQ24"/>
  <c r="ER24"/>
  <c r="ES24"/>
  <c r="ET24"/>
  <c r="EU24"/>
  <c r="EV24"/>
  <c r="EW24"/>
  <c r="EN25"/>
  <c r="S32" s="1"/>
  <c r="EO25"/>
  <c r="T32" s="1"/>
  <c r="EP25"/>
  <c r="EQ25"/>
  <c r="ER25"/>
  <c r="ES25"/>
  <c r="ET25"/>
  <c r="EU25"/>
  <c r="EV25"/>
  <c r="AA32" s="1"/>
  <c r="EW25"/>
  <c r="EO16"/>
  <c r="T23" s="1"/>
  <c r="EP16"/>
  <c r="EQ16"/>
  <c r="ER16"/>
  <c r="ES16"/>
  <c r="X23" s="1"/>
  <c r="ET16"/>
  <c r="Y23" s="1"/>
  <c r="EU16"/>
  <c r="EV16"/>
  <c r="EW16"/>
  <c r="EN16"/>
  <c r="EO12"/>
  <c r="EP12"/>
  <c r="EQ12"/>
  <c r="ER12"/>
  <c r="ES12"/>
  <c r="ET12"/>
  <c r="EU12"/>
  <c r="EV12"/>
  <c r="EW12"/>
  <c r="EN12"/>
  <c r="V45"/>
  <c r="U45"/>
  <c r="X45"/>
  <c r="Z43"/>
  <c r="Y43"/>
  <c r="AB44"/>
  <c r="AA44"/>
  <c r="W44"/>
  <c r="T44"/>
  <c r="S44"/>
  <c r="AB43"/>
  <c r="T43"/>
  <c r="U41"/>
  <c r="AA42"/>
  <c r="Z42"/>
  <c r="X42"/>
  <c r="W42"/>
  <c r="T42"/>
  <c r="S42"/>
  <c r="AA41"/>
  <c r="X41"/>
  <c r="S41"/>
  <c r="V39"/>
  <c r="U39"/>
  <c r="AB40"/>
  <c r="AA40"/>
  <c r="X40"/>
  <c r="W40"/>
  <c r="S40"/>
  <c r="X39"/>
  <c r="V37"/>
  <c r="U37"/>
  <c r="AB38"/>
  <c r="AA38"/>
  <c r="X38"/>
  <c r="W38"/>
  <c r="T38"/>
  <c r="S38"/>
  <c r="AB37"/>
  <c r="W37"/>
  <c r="T37"/>
  <c r="AB36"/>
  <c r="AA36"/>
  <c r="X36"/>
  <c r="W36"/>
  <c r="T36"/>
  <c r="AB32"/>
  <c r="X32"/>
  <c r="AB31"/>
  <c r="X31"/>
  <c r="W31"/>
  <c r="T31"/>
  <c r="AA30"/>
  <c r="AA29"/>
  <c r="S29"/>
  <c r="AA28"/>
  <c r="Z28"/>
  <c r="AA27"/>
  <c r="Z27"/>
  <c r="S27"/>
  <c r="V26"/>
  <c r="Y32"/>
  <c r="U32"/>
  <c r="W25"/>
  <c r="Y31"/>
  <c r="AB30"/>
  <c r="Y30"/>
  <c r="U30"/>
  <c r="T30"/>
  <c r="AB23"/>
  <c r="U29"/>
  <c r="Y28"/>
  <c r="V28"/>
  <c r="U28"/>
  <c r="AB27"/>
  <c r="X27"/>
  <c r="W27"/>
  <c r="T27"/>
  <c r="AA26"/>
  <c r="Z26"/>
  <c r="S26"/>
  <c r="AB25"/>
  <c r="AA25"/>
  <c r="X25"/>
  <c r="T25"/>
  <c r="S25"/>
  <c r="AB24"/>
  <c r="Y24"/>
  <c r="U24"/>
  <c r="T24"/>
  <c r="Z23"/>
  <c r="V23"/>
  <c r="U23"/>
  <c r="FL35" i="6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S37" s="1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Z38" s="1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ES42"/>
  <c r="ET42"/>
  <c r="Y44" s="1"/>
  <c r="EU42"/>
  <c r="Z44" s="1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EP34"/>
  <c r="U36" s="1"/>
  <c r="EQ34"/>
  <c r="ER34"/>
  <c r="W36" s="1"/>
  <c r="ES34"/>
  <c r="ET34"/>
  <c r="EU34"/>
  <c r="Z36" s="1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EQ18"/>
  <c r="V25" s="1"/>
  <c r="ER18"/>
  <c r="ES18"/>
  <c r="ET18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EQ20"/>
  <c r="V27" s="1"/>
  <c r="ER20"/>
  <c r="ES20"/>
  <c r="ET20"/>
  <c r="EU20"/>
  <c r="EV20"/>
  <c r="EW20"/>
  <c r="EN21"/>
  <c r="EO21"/>
  <c r="EP21"/>
  <c r="EQ21"/>
  <c r="ER21"/>
  <c r="ES21"/>
  <c r="ET21"/>
  <c r="EU21"/>
  <c r="EV21"/>
  <c r="AA28" s="1"/>
  <c r="EW21"/>
  <c r="EN22"/>
  <c r="EO22"/>
  <c r="EP22"/>
  <c r="U29" s="1"/>
  <c r="EQ22"/>
  <c r="V29" s="1"/>
  <c r="ER22"/>
  <c r="ES22"/>
  <c r="ET22"/>
  <c r="Y29" s="1"/>
  <c r="EU22"/>
  <c r="Z29" s="1"/>
  <c r="EV22"/>
  <c r="EW22"/>
  <c r="EN23"/>
  <c r="EO23"/>
  <c r="T30" s="1"/>
  <c r="EP23"/>
  <c r="EQ23"/>
  <c r="ER23"/>
  <c r="ES23"/>
  <c r="ET23"/>
  <c r="EU23"/>
  <c r="EV23"/>
  <c r="EW23"/>
  <c r="AB30" s="1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ES25"/>
  <c r="ET25"/>
  <c r="EU25"/>
  <c r="EV25"/>
  <c r="EW25"/>
  <c r="AB32" s="1"/>
  <c r="EO16"/>
  <c r="EP16"/>
  <c r="U23" s="1"/>
  <c r="EQ16"/>
  <c r="ER16"/>
  <c r="ES16"/>
  <c r="ET16"/>
  <c r="Y23" s="1"/>
  <c r="EU16"/>
  <c r="EV16"/>
  <c r="EW16"/>
  <c r="EN16"/>
  <c r="EO12"/>
  <c r="M23" s="1" a="1"/>
  <c r="EP12"/>
  <c r="EQ12"/>
  <c r="ER12"/>
  <c r="ES12"/>
  <c r="ET12"/>
  <c r="EU12"/>
  <c r="EV12"/>
  <c r="EW12"/>
  <c r="EN12"/>
  <c r="V45"/>
  <c r="U45"/>
  <c r="X45"/>
  <c r="Z43"/>
  <c r="Y43"/>
  <c r="AB44"/>
  <c r="AA44"/>
  <c r="X44"/>
  <c r="W44"/>
  <c r="T44"/>
  <c r="S44"/>
  <c r="AB43"/>
  <c r="W43"/>
  <c r="T43"/>
  <c r="V41"/>
  <c r="U41"/>
  <c r="AB42"/>
  <c r="AA42"/>
  <c r="X42"/>
  <c r="W42"/>
  <c r="T42"/>
  <c r="S42"/>
  <c r="Z40"/>
  <c r="AB41"/>
  <c r="T41"/>
  <c r="V39"/>
  <c r="U39"/>
  <c r="AB40"/>
  <c r="AA40"/>
  <c r="X40"/>
  <c r="W40"/>
  <c r="T40"/>
  <c r="S40"/>
  <c r="X39"/>
  <c r="V37"/>
  <c r="U37"/>
  <c r="AB38"/>
  <c r="AA38"/>
  <c r="X38"/>
  <c r="W38"/>
  <c r="T38"/>
  <c r="S38"/>
  <c r="Y36"/>
  <c r="X37"/>
  <c r="AB36"/>
  <c r="AA36"/>
  <c r="X36"/>
  <c r="T36"/>
  <c r="X32"/>
  <c r="T32"/>
  <c r="AB31"/>
  <c r="X31"/>
  <c r="T31"/>
  <c r="Z28"/>
  <c r="AA27"/>
  <c r="Z27"/>
  <c r="S27"/>
  <c r="V26"/>
  <c r="Y32"/>
  <c r="U32"/>
  <c r="W25"/>
  <c r="V24"/>
  <c r="Y30"/>
  <c r="X30"/>
  <c r="U30"/>
  <c r="AB23"/>
  <c r="X23"/>
  <c r="T23"/>
  <c r="S29"/>
  <c r="Y28"/>
  <c r="V28"/>
  <c r="U28"/>
  <c r="W27"/>
  <c r="Z26"/>
  <c r="AB25"/>
  <c r="AA25"/>
  <c r="X25"/>
  <c r="T25"/>
  <c r="S25"/>
  <c r="AB24"/>
  <c r="T24"/>
  <c r="W23"/>
  <c r="FL35" i="64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S37" s="1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EV36"/>
  <c r="EW36"/>
  <c r="EN37"/>
  <c r="EO37"/>
  <c r="T39" s="1"/>
  <c r="EP37"/>
  <c r="U39" s="1"/>
  <c r="EQ37"/>
  <c r="ER37"/>
  <c r="W39" s="1"/>
  <c r="ES37"/>
  <c r="ET37"/>
  <c r="EU37"/>
  <c r="EV37"/>
  <c r="EW37"/>
  <c r="AB39" s="1"/>
  <c r="EN38"/>
  <c r="S40" s="1"/>
  <c r="EO38"/>
  <c r="EP38"/>
  <c r="EQ38"/>
  <c r="ER38"/>
  <c r="ES38"/>
  <c r="ET38"/>
  <c r="EU38"/>
  <c r="EV38"/>
  <c r="AA40" s="1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W44" s="1"/>
  <c r="ES42"/>
  <c r="ET42"/>
  <c r="Y44" s="1"/>
  <c r="EU42"/>
  <c r="Z44" s="1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U36" s="1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ES17"/>
  <c r="X24" s="1"/>
  <c r="ET17"/>
  <c r="EU17"/>
  <c r="EV17"/>
  <c r="EW17"/>
  <c r="AB24" s="1"/>
  <c r="EN18"/>
  <c r="EO18"/>
  <c r="EP18"/>
  <c r="EQ18"/>
  <c r="ER18"/>
  <c r="W25" s="1"/>
  <c r="ES18"/>
  <c r="ET18"/>
  <c r="EU18"/>
  <c r="EV18"/>
  <c r="EW18"/>
  <c r="EN19"/>
  <c r="EO19"/>
  <c r="EP19"/>
  <c r="EQ19"/>
  <c r="ER19"/>
  <c r="ES19"/>
  <c r="ET19"/>
  <c r="EU19"/>
  <c r="EV19"/>
  <c r="EW19"/>
  <c r="EN20"/>
  <c r="EO20"/>
  <c r="EP20"/>
  <c r="EQ20"/>
  <c r="ER20"/>
  <c r="W27" s="1"/>
  <c r="ES20"/>
  <c r="ET20"/>
  <c r="EU20"/>
  <c r="Z27" s="1"/>
  <c r="EV20"/>
  <c r="AA27" s="1"/>
  <c r="EW20"/>
  <c r="EN21"/>
  <c r="EO21"/>
  <c r="EP21"/>
  <c r="EQ21"/>
  <c r="ER21"/>
  <c r="ES21"/>
  <c r="ET21"/>
  <c r="Y28" s="1"/>
  <c r="EU21"/>
  <c r="EV21"/>
  <c r="EW21"/>
  <c r="EN22"/>
  <c r="S29" s="1"/>
  <c r="EO22"/>
  <c r="EP22"/>
  <c r="EQ22"/>
  <c r="V29" s="1"/>
  <c r="ER22"/>
  <c r="ES22"/>
  <c r="ET22"/>
  <c r="EU22"/>
  <c r="Z29" s="1"/>
  <c r="EV22"/>
  <c r="EW22"/>
  <c r="EN23"/>
  <c r="EO23"/>
  <c r="T30" s="1"/>
  <c r="EP23"/>
  <c r="EQ23"/>
  <c r="ER23"/>
  <c r="ES23"/>
  <c r="X30" s="1"/>
  <c r="ET23"/>
  <c r="Y30" s="1"/>
  <c r="EU23"/>
  <c r="EV23"/>
  <c r="EW23"/>
  <c r="AB30" s="1"/>
  <c r="EN24"/>
  <c r="EO24"/>
  <c r="EP24"/>
  <c r="EQ24"/>
  <c r="ER24"/>
  <c r="ES24"/>
  <c r="ET24"/>
  <c r="EU24"/>
  <c r="EV24"/>
  <c r="EW24"/>
  <c r="EN25"/>
  <c r="EO25"/>
  <c r="T32" s="1"/>
  <c r="EP25"/>
  <c r="U32" s="1"/>
  <c r="EQ25"/>
  <c r="ER25"/>
  <c r="ES25"/>
  <c r="ET25"/>
  <c r="EU25"/>
  <c r="EV25"/>
  <c r="EW25"/>
  <c r="AB32" s="1"/>
  <c r="EO16"/>
  <c r="EP16"/>
  <c r="U23" s="1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V45"/>
  <c r="U45"/>
  <c r="X45"/>
  <c r="Z43"/>
  <c r="Y43"/>
  <c r="AB44"/>
  <c r="AA44"/>
  <c r="X44"/>
  <c r="T44"/>
  <c r="S44"/>
  <c r="AB43"/>
  <c r="W43"/>
  <c r="T43"/>
  <c r="V41"/>
  <c r="U41"/>
  <c r="AB42"/>
  <c r="AA42"/>
  <c r="X42"/>
  <c r="W42"/>
  <c r="T42"/>
  <c r="S42"/>
  <c r="Z40"/>
  <c r="AB41"/>
  <c r="T41"/>
  <c r="V39"/>
  <c r="AB40"/>
  <c r="X40"/>
  <c r="W40"/>
  <c r="T40"/>
  <c r="Z38"/>
  <c r="AA39"/>
  <c r="X39"/>
  <c r="S39"/>
  <c r="V37"/>
  <c r="U37"/>
  <c r="AB38"/>
  <c r="AA38"/>
  <c r="X38"/>
  <c r="W38"/>
  <c r="T38"/>
  <c r="S38"/>
  <c r="Z36"/>
  <c r="X37"/>
  <c r="AA36"/>
  <c r="X36"/>
  <c r="W36"/>
  <c r="X32"/>
  <c r="S32"/>
  <c r="AB31"/>
  <c r="X31"/>
  <c r="T31"/>
  <c r="AA28"/>
  <c r="Z28"/>
  <c r="S27"/>
  <c r="W26"/>
  <c r="V26"/>
  <c r="Y32"/>
  <c r="V25"/>
  <c r="Y31"/>
  <c r="U31"/>
  <c r="W24"/>
  <c r="V24"/>
  <c r="U30"/>
  <c r="T23"/>
  <c r="Y29"/>
  <c r="U29"/>
  <c r="V28"/>
  <c r="U28"/>
  <c r="V27"/>
  <c r="AA26"/>
  <c r="Z26"/>
  <c r="S26"/>
  <c r="AB25"/>
  <c r="AA25"/>
  <c r="X25"/>
  <c r="T25"/>
  <c r="S25"/>
  <c r="AA24"/>
  <c r="S24"/>
  <c r="AA23"/>
  <c r="Y23"/>
  <c r="W23"/>
  <c r="FL35" i="63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T23" s="1"/>
  <c r="EP16"/>
  <c r="EQ16"/>
  <c r="ER16"/>
  <c r="W23" s="1"/>
  <c r="ES16"/>
  <c r="X23" s="1"/>
  <c r="ET16"/>
  <c r="EU16"/>
  <c r="EV16"/>
  <c r="AA23" s="1"/>
  <c r="EW16"/>
  <c r="AB23" s="1"/>
  <c r="EN16"/>
  <c r="EO12"/>
  <c r="M23" s="1" a="1"/>
  <c r="EP12"/>
  <c r="EQ12"/>
  <c r="ER12"/>
  <c r="ES12"/>
  <c r="ET12"/>
  <c r="EU12"/>
  <c r="EV12"/>
  <c r="EW12"/>
  <c r="EN12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B36"/>
  <c r="AA36"/>
  <c r="Z36"/>
  <c r="X36"/>
  <c r="W36"/>
  <c r="V36"/>
  <c r="T36"/>
  <c r="AB32"/>
  <c r="Z32"/>
  <c r="Y32"/>
  <c r="X32"/>
  <c r="V32"/>
  <c r="U32"/>
  <c r="T32"/>
  <c r="AB31"/>
  <c r="AA31"/>
  <c r="Z31"/>
  <c r="X31"/>
  <c r="W31"/>
  <c r="V31"/>
  <c r="T31"/>
  <c r="S31"/>
  <c r="AB30"/>
  <c r="Z30"/>
  <c r="Y30"/>
  <c r="X30"/>
  <c r="V30"/>
  <c r="U30"/>
  <c r="T30"/>
  <c r="AB29"/>
  <c r="AA29"/>
  <c r="Z29"/>
  <c r="X29"/>
  <c r="W29"/>
  <c r="V29"/>
  <c r="T29"/>
  <c r="S29"/>
  <c r="AB28"/>
  <c r="Z28"/>
  <c r="Y28"/>
  <c r="X28"/>
  <c r="V28"/>
  <c r="U28"/>
  <c r="T28"/>
  <c r="AB27"/>
  <c r="AA27"/>
  <c r="Z27"/>
  <c r="X27"/>
  <c r="W27"/>
  <c r="V27"/>
  <c r="T27"/>
  <c r="S27"/>
  <c r="AB26"/>
  <c r="Z26"/>
  <c r="Y26"/>
  <c r="X26"/>
  <c r="V26"/>
  <c r="U26"/>
  <c r="T26"/>
  <c r="AB25"/>
  <c r="AA25"/>
  <c r="Z25"/>
  <c r="X25"/>
  <c r="W25"/>
  <c r="V25"/>
  <c r="T25"/>
  <c r="S25"/>
  <c r="AB24"/>
  <c r="Z24"/>
  <c r="Y24"/>
  <c r="X24"/>
  <c r="V24"/>
  <c r="U24"/>
  <c r="T24"/>
  <c r="Z23"/>
  <c r="Y23"/>
  <c r="V23"/>
  <c r="U23"/>
  <c r="S23"/>
  <c r="B23" a="1"/>
  <c r="I24" s="1"/>
  <c r="BT24" s="1"/>
  <c r="CW23" i="62" a="1"/>
  <c r="CY23" s="1"/>
  <c r="CW8"/>
  <c r="CX8"/>
  <c r="CY8"/>
  <c r="CZ8"/>
  <c r="CW9"/>
  <c r="CX9"/>
  <c r="CY9"/>
  <c r="CZ9"/>
  <c r="CW10"/>
  <c r="CX10"/>
  <c r="CY10"/>
  <c r="CZ10"/>
  <c r="CW11"/>
  <c r="CX11"/>
  <c r="CY11"/>
  <c r="CZ11"/>
  <c r="CW12"/>
  <c r="CX12"/>
  <c r="CY12"/>
  <c r="CZ12"/>
  <c r="CW13"/>
  <c r="CX13"/>
  <c r="CY13"/>
  <c r="CZ13"/>
  <c r="CW14"/>
  <c r="CX14"/>
  <c r="CY14"/>
  <c r="CZ14"/>
  <c r="CW15"/>
  <c r="CX15"/>
  <c r="CY15"/>
  <c r="CZ15"/>
  <c r="CW16"/>
  <c r="CX16"/>
  <c r="CY16"/>
  <c r="CZ16"/>
  <c r="CX7"/>
  <c r="CY7"/>
  <c r="CZ7"/>
  <c r="CW7"/>
  <c r="BY23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5"/>
  <c r="M41"/>
  <c r="M37"/>
  <c r="M36" a="1"/>
  <c r="M43" s="1"/>
  <c r="J45"/>
  <c r="BU45" s="1"/>
  <c r="H45"/>
  <c r="BS45" s="1"/>
  <c r="F45"/>
  <c r="BQ45" s="1"/>
  <c r="D45"/>
  <c r="BO45" s="1"/>
  <c r="B45"/>
  <c r="BM45" s="1"/>
  <c r="J44"/>
  <c r="BU44" s="1"/>
  <c r="H44"/>
  <c r="BS44" s="1"/>
  <c r="F44"/>
  <c r="BQ44" s="1"/>
  <c r="D44"/>
  <c r="BO44" s="1"/>
  <c r="B44"/>
  <c r="BM44" s="1"/>
  <c r="J43"/>
  <c r="BU43" s="1"/>
  <c r="H43"/>
  <c r="BS43" s="1"/>
  <c r="F43"/>
  <c r="BQ43" s="1"/>
  <c r="D43"/>
  <c r="BO43" s="1"/>
  <c r="B43"/>
  <c r="BM43" s="1"/>
  <c r="J42"/>
  <c r="BU42" s="1"/>
  <c r="H42"/>
  <c r="BS42" s="1"/>
  <c r="F42"/>
  <c r="BQ42" s="1"/>
  <c r="D42"/>
  <c r="BO42" s="1"/>
  <c r="B42"/>
  <c r="BM42" s="1"/>
  <c r="J41"/>
  <c r="BU41" s="1"/>
  <c r="H41"/>
  <c r="BS41" s="1"/>
  <c r="F41"/>
  <c r="BQ41" s="1"/>
  <c r="D41"/>
  <c r="BO41" s="1"/>
  <c r="B41"/>
  <c r="BM41" s="1"/>
  <c r="J40"/>
  <c r="BU40" s="1"/>
  <c r="H40"/>
  <c r="BS40" s="1"/>
  <c r="F40"/>
  <c r="BQ40" s="1"/>
  <c r="D40"/>
  <c r="BO40" s="1"/>
  <c r="B40"/>
  <c r="BM40" s="1"/>
  <c r="J39"/>
  <c r="BU39" s="1"/>
  <c r="H39"/>
  <c r="BS39" s="1"/>
  <c r="F39"/>
  <c r="BQ39" s="1"/>
  <c r="D39"/>
  <c r="BO39" s="1"/>
  <c r="B39"/>
  <c r="BM39" s="1"/>
  <c r="J38"/>
  <c r="BU38" s="1"/>
  <c r="H38"/>
  <c r="BS38" s="1"/>
  <c r="F38"/>
  <c r="BQ38" s="1"/>
  <c r="D38"/>
  <c r="BO38" s="1"/>
  <c r="B38"/>
  <c r="BM38" s="1"/>
  <c r="J37"/>
  <c r="BU37" s="1"/>
  <c r="H37"/>
  <c r="BS37" s="1"/>
  <c r="F37"/>
  <c r="BQ37" s="1"/>
  <c r="D37"/>
  <c r="BO37" s="1"/>
  <c r="B37"/>
  <c r="BM37" s="1"/>
  <c r="J36"/>
  <c r="BU36" s="1"/>
  <c r="H36"/>
  <c r="BS36" s="1"/>
  <c r="F36"/>
  <c r="BQ36" s="1"/>
  <c r="D36"/>
  <c r="BO36" s="1"/>
  <c r="B36"/>
  <c r="BM36" s="1"/>
  <c r="B36" a="1"/>
  <c r="I45" s="1"/>
  <c r="BT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6"/>
  <c r="M25"/>
  <c r="M23" a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B23" a="1"/>
  <c r="D32" s="1"/>
  <c r="BO32" s="1"/>
  <c r="EN35" i="61"/>
  <c r="EO35"/>
  <c r="T37" s="1"/>
  <c r="EP35"/>
  <c r="EQ35"/>
  <c r="ER35"/>
  <c r="ES35"/>
  <c r="X37" s="1"/>
  <c r="ET35"/>
  <c r="EU35"/>
  <c r="EV35"/>
  <c r="EW35"/>
  <c r="EN36"/>
  <c r="EO36"/>
  <c r="EP36"/>
  <c r="U38" s="1"/>
  <c r="EQ36"/>
  <c r="V38" s="1"/>
  <c r="ER36"/>
  <c r="ES36"/>
  <c r="ET36"/>
  <c r="Y38" s="1"/>
  <c r="EU36"/>
  <c r="EV36"/>
  <c r="EW36"/>
  <c r="EN37"/>
  <c r="EO37"/>
  <c r="EP37"/>
  <c r="EQ37"/>
  <c r="ER37"/>
  <c r="W39" s="1"/>
  <c r="ES37"/>
  <c r="ET37"/>
  <c r="EU37"/>
  <c r="EV37"/>
  <c r="EW37"/>
  <c r="AB39" s="1"/>
  <c r="EN38"/>
  <c r="EO38"/>
  <c r="EP38"/>
  <c r="U40" s="1"/>
  <c r="EQ38"/>
  <c r="V40" s="1"/>
  <c r="ER38"/>
  <c r="ES38"/>
  <c r="ET38"/>
  <c r="EU38"/>
  <c r="EV38"/>
  <c r="EW38"/>
  <c r="EN39"/>
  <c r="EO39"/>
  <c r="EP39"/>
  <c r="EQ39"/>
  <c r="ER39"/>
  <c r="W41" s="1"/>
  <c r="ES39"/>
  <c r="X41" s="1"/>
  <c r="ET39"/>
  <c r="EU39"/>
  <c r="EV39"/>
  <c r="EW39"/>
  <c r="AB41" s="1"/>
  <c r="EN40"/>
  <c r="EO40"/>
  <c r="EP40"/>
  <c r="U42" s="1"/>
  <c r="EQ40"/>
  <c r="V42" s="1"/>
  <c r="ER40"/>
  <c r="ES40"/>
  <c r="ET40"/>
  <c r="EU40"/>
  <c r="EV40"/>
  <c r="EW40"/>
  <c r="EN41"/>
  <c r="EO41"/>
  <c r="EP41"/>
  <c r="EQ41"/>
  <c r="ER41"/>
  <c r="ES41"/>
  <c r="X43" s="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X45" s="1"/>
  <c r="ET43"/>
  <c r="EU43"/>
  <c r="EV43"/>
  <c r="EW43"/>
  <c r="EO34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ES17"/>
  <c r="X24" s="1"/>
  <c r="ET17"/>
  <c r="EU17"/>
  <c r="EV17"/>
  <c r="AA24" s="1"/>
  <c r="EW17"/>
  <c r="EN18"/>
  <c r="EO18"/>
  <c r="EP18"/>
  <c r="EQ18"/>
  <c r="ER18"/>
  <c r="ES18"/>
  <c r="X25" s="1"/>
  <c r="ET18"/>
  <c r="EU18"/>
  <c r="EV18"/>
  <c r="EW18"/>
  <c r="AB25" s="1"/>
  <c r="EN19"/>
  <c r="S26" s="1"/>
  <c r="EO19"/>
  <c r="EP19"/>
  <c r="EQ19"/>
  <c r="ER19"/>
  <c r="W26" s="1"/>
  <c r="ES19"/>
  <c r="ET19"/>
  <c r="EU19"/>
  <c r="Z26" s="1"/>
  <c r="EV19"/>
  <c r="EW19"/>
  <c r="EN20"/>
  <c r="EO20"/>
  <c r="EP20"/>
  <c r="EQ20"/>
  <c r="V27" s="1"/>
  <c r="ER20"/>
  <c r="ES20"/>
  <c r="ET20"/>
  <c r="EU20"/>
  <c r="EV20"/>
  <c r="EW20"/>
  <c r="EN21"/>
  <c r="EO21"/>
  <c r="EP21"/>
  <c r="EQ21"/>
  <c r="V28" s="1"/>
  <c r="ER21"/>
  <c r="ES21"/>
  <c r="ET21"/>
  <c r="EU21"/>
  <c r="Z28" s="1"/>
  <c r="EV21"/>
  <c r="EW21"/>
  <c r="EN22"/>
  <c r="EO22"/>
  <c r="EP22"/>
  <c r="EQ22"/>
  <c r="ER22"/>
  <c r="ES22"/>
  <c r="ET22"/>
  <c r="Y29" s="1"/>
  <c r="EU22"/>
  <c r="EV22"/>
  <c r="EW22"/>
  <c r="EN23"/>
  <c r="S30" s="1"/>
  <c r="EO23"/>
  <c r="EP23"/>
  <c r="EQ23"/>
  <c r="V30" s="1"/>
  <c r="ER23"/>
  <c r="ES23"/>
  <c r="ET23"/>
  <c r="EU23"/>
  <c r="Z30" s="1"/>
  <c r="EV23"/>
  <c r="EW23"/>
  <c r="EN24"/>
  <c r="EO24"/>
  <c r="EP24"/>
  <c r="EQ24"/>
  <c r="ER24"/>
  <c r="ES24"/>
  <c r="X31" s="1"/>
  <c r="ET24"/>
  <c r="Y31" s="1"/>
  <c r="EU24"/>
  <c r="EV24"/>
  <c r="EW24"/>
  <c r="AB31" s="1"/>
  <c r="EN25"/>
  <c r="S32" s="1"/>
  <c r="EO25"/>
  <c r="EP25"/>
  <c r="EQ25"/>
  <c r="V32" s="1"/>
  <c r="ER25"/>
  <c r="W32" s="1"/>
  <c r="ES25"/>
  <c r="ET25"/>
  <c r="EU25"/>
  <c r="Z32" s="1"/>
  <c r="EV25"/>
  <c r="EW25"/>
  <c r="EO16"/>
  <c r="T23" s="1"/>
  <c r="EP16"/>
  <c r="U23" s="1"/>
  <c r="EQ16"/>
  <c r="ER16"/>
  <c r="W23" s="1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AA45"/>
  <c r="Z45"/>
  <c r="AB45"/>
  <c r="Y45"/>
  <c r="T45"/>
  <c r="Z43"/>
  <c r="V43"/>
  <c r="U43"/>
  <c r="AB44"/>
  <c r="AA44"/>
  <c r="X44"/>
  <c r="T44"/>
  <c r="AA42"/>
  <c r="W42"/>
  <c r="AB43"/>
  <c r="Y43"/>
  <c r="W43"/>
  <c r="T43"/>
  <c r="V41"/>
  <c r="AB42"/>
  <c r="Y42"/>
  <c r="X42"/>
  <c r="T42"/>
  <c r="AA40"/>
  <c r="W40"/>
  <c r="AA41"/>
  <c r="Y41"/>
  <c r="U41"/>
  <c r="T41"/>
  <c r="V39"/>
  <c r="AB40"/>
  <c r="Y40"/>
  <c r="X40"/>
  <c r="T40"/>
  <c r="AA38"/>
  <c r="W38"/>
  <c r="Y39"/>
  <c r="X39"/>
  <c r="U39"/>
  <c r="T39"/>
  <c r="V37"/>
  <c r="AB38"/>
  <c r="X38"/>
  <c r="T38"/>
  <c r="Y36"/>
  <c r="V36"/>
  <c r="AB37"/>
  <c r="Y37"/>
  <c r="W37"/>
  <c r="U37"/>
  <c r="AA32"/>
  <c r="U32"/>
  <c r="T32"/>
  <c r="T31"/>
  <c r="Y30"/>
  <c r="U30"/>
  <c r="V29"/>
  <c r="Y28"/>
  <c r="U28"/>
  <c r="AA27"/>
  <c r="W27"/>
  <c r="S27"/>
  <c r="AA26"/>
  <c r="Y32"/>
  <c r="AA25"/>
  <c r="W25"/>
  <c r="V25"/>
  <c r="AA31"/>
  <c r="W31"/>
  <c r="U31"/>
  <c r="AB24"/>
  <c r="W24"/>
  <c r="AA30"/>
  <c r="Z29"/>
  <c r="U29"/>
  <c r="Z27"/>
  <c r="V26"/>
  <c r="T26"/>
  <c r="T25"/>
  <c r="S25"/>
  <c r="T24"/>
  <c r="AA23"/>
  <c r="Y23"/>
  <c r="EN35" i="60"/>
  <c r="S37" s="1"/>
  <c r="EO35"/>
  <c r="EP35"/>
  <c r="EQ35"/>
  <c r="ER35"/>
  <c r="ES35"/>
  <c r="X37" s="1"/>
  <c r="ET35"/>
  <c r="EU35"/>
  <c r="EV35"/>
  <c r="AA37" s="1"/>
  <c r="EW35"/>
  <c r="EN36"/>
  <c r="EO36"/>
  <c r="EP36"/>
  <c r="EQ36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EW37"/>
  <c r="AB39" s="1"/>
  <c r="EN38"/>
  <c r="EO38"/>
  <c r="EP38"/>
  <c r="EQ38"/>
  <c r="ER38"/>
  <c r="ES38"/>
  <c r="ET38"/>
  <c r="EU38"/>
  <c r="EV38"/>
  <c r="EW38"/>
  <c r="EN39"/>
  <c r="EO39"/>
  <c r="T41" s="1"/>
  <c r="EP39"/>
  <c r="EQ39"/>
  <c r="ER39"/>
  <c r="W41" s="1"/>
  <c r="ES39"/>
  <c r="ET39"/>
  <c r="EU39"/>
  <c r="EV39"/>
  <c r="EW39"/>
  <c r="AB41" s="1"/>
  <c r="EN40"/>
  <c r="EO40"/>
  <c r="EP40"/>
  <c r="EQ40"/>
  <c r="ER40"/>
  <c r="ES40"/>
  <c r="ET40"/>
  <c r="EU40"/>
  <c r="EV40"/>
  <c r="EW40"/>
  <c r="EN41"/>
  <c r="EO41"/>
  <c r="T43" s="1"/>
  <c r="EP41"/>
  <c r="EQ41"/>
  <c r="ER41"/>
  <c r="W43" s="1"/>
  <c r="ES41"/>
  <c r="ET41"/>
  <c r="EU41"/>
  <c r="EV4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S26" s="1"/>
  <c r="EO19"/>
  <c r="EP19"/>
  <c r="EQ19"/>
  <c r="V26" s="1"/>
  <c r="ER19"/>
  <c r="W26" s="1"/>
  <c r="ES19"/>
  <c r="ET19"/>
  <c r="EU19"/>
  <c r="EV19"/>
  <c r="AA26" s="1"/>
  <c r="EW19"/>
  <c r="EN20"/>
  <c r="EO20"/>
  <c r="EP20"/>
  <c r="U27" s="1"/>
  <c r="EQ20"/>
  <c r="ER20"/>
  <c r="ES20"/>
  <c r="X27" s="1"/>
  <c r="ET20"/>
  <c r="EU20"/>
  <c r="EV20"/>
  <c r="EW20"/>
  <c r="EN21"/>
  <c r="S28" s="1"/>
  <c r="EO21"/>
  <c r="EP21"/>
  <c r="EQ21"/>
  <c r="V28" s="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V32" s="1"/>
  <c r="ER25"/>
  <c r="ES25"/>
  <c r="ET25"/>
  <c r="EU25"/>
  <c r="EV25"/>
  <c r="AA32" s="1"/>
  <c r="EW25"/>
  <c r="EO16"/>
  <c r="T23" s="1"/>
  <c r="EP16"/>
  <c r="U23" s="1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Z44"/>
  <c r="X45"/>
  <c r="V43"/>
  <c r="AB44"/>
  <c r="AA44"/>
  <c r="X44"/>
  <c r="W44"/>
  <c r="T44"/>
  <c r="S44"/>
  <c r="AA43"/>
  <c r="X43"/>
  <c r="S43"/>
  <c r="AB42"/>
  <c r="AA42"/>
  <c r="X42"/>
  <c r="W42"/>
  <c r="T42"/>
  <c r="S42"/>
  <c r="AA41"/>
  <c r="X41"/>
  <c r="S41"/>
  <c r="AB40"/>
  <c r="AA40"/>
  <c r="X40"/>
  <c r="W40"/>
  <c r="T40"/>
  <c r="S40"/>
  <c r="AA39"/>
  <c r="X39"/>
  <c r="S39"/>
  <c r="AB38"/>
  <c r="AA38"/>
  <c r="X38"/>
  <c r="W38"/>
  <c r="T38"/>
  <c r="S38"/>
  <c r="Y36"/>
  <c r="AB37"/>
  <c r="Y37"/>
  <c r="W37"/>
  <c r="T37"/>
  <c r="AA36"/>
  <c r="W36"/>
  <c r="X32"/>
  <c r="AB31"/>
  <c r="AA31"/>
  <c r="X31"/>
  <c r="W31"/>
  <c r="T31"/>
  <c r="S31"/>
  <c r="Z30"/>
  <c r="Y30"/>
  <c r="V30"/>
  <c r="U30"/>
  <c r="Z29"/>
  <c r="Z28"/>
  <c r="U28"/>
  <c r="Z27"/>
  <c r="Z32"/>
  <c r="Y32"/>
  <c r="U32"/>
  <c r="S32"/>
  <c r="T24"/>
  <c r="AB23"/>
  <c r="AA29"/>
  <c r="W29"/>
  <c r="V29"/>
  <c r="S29"/>
  <c r="Y28"/>
  <c r="AB27"/>
  <c r="AA27"/>
  <c r="W27"/>
  <c r="V27"/>
  <c r="T27"/>
  <c r="S27"/>
  <c r="Z26"/>
  <c r="X26"/>
  <c r="AB25"/>
  <c r="AA25"/>
  <c r="X25"/>
  <c r="W25"/>
  <c r="T25"/>
  <c r="S25"/>
  <c r="Y24"/>
  <c r="X24"/>
  <c r="U24"/>
  <c r="Z23"/>
  <c r="X23"/>
  <c r="W23"/>
  <c r="V23"/>
  <c r="EN35" i="59"/>
  <c r="S37" s="1"/>
  <c r="EO35"/>
  <c r="T37" s="1"/>
  <c r="EP35"/>
  <c r="EQ35"/>
  <c r="ER35"/>
  <c r="W37" s="1"/>
  <c r="ES35"/>
  <c r="X37" s="1"/>
  <c r="ET35"/>
  <c r="EU35"/>
  <c r="EV35"/>
  <c r="EW35"/>
  <c r="AB37" s="1"/>
  <c r="EN36"/>
  <c r="EO36"/>
  <c r="EP36"/>
  <c r="U38" s="1"/>
  <c r="EQ36"/>
  <c r="ER36"/>
  <c r="ES36"/>
  <c r="ET36"/>
  <c r="Y38" s="1"/>
  <c r="EU36"/>
  <c r="EV36"/>
  <c r="EW36"/>
  <c r="EN37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EO39"/>
  <c r="T41" s="1"/>
  <c r="EP39"/>
  <c r="EQ39"/>
  <c r="ER39"/>
  <c r="W41" s="1"/>
  <c r="ES39"/>
  <c r="ET39"/>
  <c r="EU39"/>
  <c r="EV39"/>
  <c r="EW39"/>
  <c r="AB41" s="1"/>
  <c r="EN40"/>
  <c r="EO40"/>
  <c r="EP40"/>
  <c r="EQ40"/>
  <c r="ER40"/>
  <c r="ES40"/>
  <c r="ET40"/>
  <c r="EU40"/>
  <c r="Z42" s="1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EN42"/>
  <c r="EO42"/>
  <c r="EP42"/>
  <c r="EQ42"/>
  <c r="ER42"/>
  <c r="ES42"/>
  <c r="ET42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EQ17"/>
  <c r="ER17"/>
  <c r="ES17"/>
  <c r="ET17"/>
  <c r="EU17"/>
  <c r="EV17"/>
  <c r="EW17"/>
  <c r="EN18"/>
  <c r="EO18"/>
  <c r="EP18"/>
  <c r="U25" s="1"/>
  <c r="EQ18"/>
  <c r="V25" s="1"/>
  <c r="ER18"/>
  <c r="ES18"/>
  <c r="ET18"/>
  <c r="Y25" s="1"/>
  <c r="EU18"/>
  <c r="EV18"/>
  <c r="EW18"/>
  <c r="EN19"/>
  <c r="EO19"/>
  <c r="T26" s="1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T28" s="1"/>
  <c r="EP21"/>
  <c r="EQ21"/>
  <c r="ER21"/>
  <c r="W28" s="1"/>
  <c r="ES21"/>
  <c r="ET21"/>
  <c r="EU21"/>
  <c r="EV21"/>
  <c r="AA28" s="1"/>
  <c r="EW21"/>
  <c r="AB28" s="1"/>
  <c r="EN22"/>
  <c r="EO22"/>
  <c r="EP22"/>
  <c r="EQ22"/>
  <c r="ER22"/>
  <c r="ES22"/>
  <c r="ET22"/>
  <c r="EU22"/>
  <c r="EV22"/>
  <c r="EW22"/>
  <c r="EN23"/>
  <c r="EO23"/>
  <c r="T30" s="1"/>
  <c r="EP23"/>
  <c r="EQ23"/>
  <c r="ER23"/>
  <c r="W30" s="1"/>
  <c r="ES23"/>
  <c r="X30" s="1"/>
  <c r="ET23"/>
  <c r="EU23"/>
  <c r="EV23"/>
  <c r="AA30" s="1"/>
  <c r="EW23"/>
  <c r="EN24"/>
  <c r="EO24"/>
  <c r="EP24"/>
  <c r="U31" s="1"/>
  <c r="EQ24"/>
  <c r="ER24"/>
  <c r="ES24"/>
  <c r="ET24"/>
  <c r="Y31" s="1"/>
  <c r="EU24"/>
  <c r="Z31" s="1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V23" s="1"/>
  <c r="ER16"/>
  <c r="ES16"/>
  <c r="ET16"/>
  <c r="Y23" s="1"/>
  <c r="EU16"/>
  <c r="EV16"/>
  <c r="AA23" s="1"/>
  <c r="EW16"/>
  <c r="EN16"/>
  <c r="EO12"/>
  <c r="EP12"/>
  <c r="EQ12"/>
  <c r="ER12"/>
  <c r="ES12"/>
  <c r="ET12"/>
  <c r="EU12"/>
  <c r="EV12"/>
  <c r="EW12"/>
  <c r="EN12"/>
  <c r="V45"/>
  <c r="Z44"/>
  <c r="X45"/>
  <c r="AB44"/>
  <c r="AA44"/>
  <c r="X44"/>
  <c r="W44"/>
  <c r="V44"/>
  <c r="T44"/>
  <c r="S44"/>
  <c r="V42"/>
  <c r="AB43"/>
  <c r="Z43"/>
  <c r="X43"/>
  <c r="V41"/>
  <c r="AB42"/>
  <c r="AA42"/>
  <c r="X42"/>
  <c r="W42"/>
  <c r="T42"/>
  <c r="S42"/>
  <c r="AA41"/>
  <c r="X41"/>
  <c r="S41"/>
  <c r="Z39"/>
  <c r="AB40"/>
  <c r="AA40"/>
  <c r="X40"/>
  <c r="W40"/>
  <c r="T40"/>
  <c r="S40"/>
  <c r="Z38"/>
  <c r="V38"/>
  <c r="X39"/>
  <c r="V39"/>
  <c r="S39"/>
  <c r="AB38"/>
  <c r="AA38"/>
  <c r="X38"/>
  <c r="W38"/>
  <c r="T38"/>
  <c r="S38"/>
  <c r="Z36"/>
  <c r="V36"/>
  <c r="AA37"/>
  <c r="Y37"/>
  <c r="V37"/>
  <c r="U37"/>
  <c r="X36"/>
  <c r="U36"/>
  <c r="AB32"/>
  <c r="V30"/>
  <c r="S30"/>
  <c r="Y26"/>
  <c r="Z32"/>
  <c r="V32"/>
  <c r="W25"/>
  <c r="AB31"/>
  <c r="X31"/>
  <c r="V31"/>
  <c r="Z24"/>
  <c r="V24"/>
  <c r="U24"/>
  <c r="AB30"/>
  <c r="Z30"/>
  <c r="AB29"/>
  <c r="AA29"/>
  <c r="X29"/>
  <c r="W29"/>
  <c r="T29"/>
  <c r="S29"/>
  <c r="X28"/>
  <c r="AB27"/>
  <c r="X27"/>
  <c r="T27"/>
  <c r="AB26"/>
  <c r="U26"/>
  <c r="Z25"/>
  <c r="Y24"/>
  <c r="Z23"/>
  <c r="W23"/>
  <c r="S23"/>
  <c r="EN35" i="58"/>
  <c r="EO35"/>
  <c r="T37" s="1"/>
  <c r="EP35"/>
  <c r="EQ35"/>
  <c r="ER35"/>
  <c r="ES35"/>
  <c r="ET35"/>
  <c r="EU35"/>
  <c r="EV35"/>
  <c r="EW35"/>
  <c r="AB37" s="1"/>
  <c r="EN36"/>
  <c r="S38" s="1"/>
  <c r="EO36"/>
  <c r="EP36"/>
  <c r="EQ36"/>
  <c r="V38" s="1"/>
  <c r="ER36"/>
  <c r="ES36"/>
  <c r="ET36"/>
  <c r="EU36"/>
  <c r="EV36"/>
  <c r="AA38" s="1"/>
  <c r="EW36"/>
  <c r="EN37"/>
  <c r="EO37"/>
  <c r="T39" s="1"/>
  <c r="EP37"/>
  <c r="EQ37"/>
  <c r="V39" s="1"/>
  <c r="ER37"/>
  <c r="ES37"/>
  <c r="X39" s="1"/>
  <c r="ET37"/>
  <c r="EU37"/>
  <c r="EV37"/>
  <c r="EW37"/>
  <c r="AB39" s="1"/>
  <c r="EN38"/>
  <c r="EO38"/>
  <c r="EP38"/>
  <c r="EQ38"/>
  <c r="ER38"/>
  <c r="W40" s="1"/>
  <c r="ES38"/>
  <c r="ET38"/>
  <c r="EU38"/>
  <c r="EV38"/>
  <c r="EW38"/>
  <c r="EN39"/>
  <c r="EO39"/>
  <c r="T41" s="1"/>
  <c r="EP39"/>
  <c r="EQ39"/>
  <c r="ER39"/>
  <c r="ES39"/>
  <c r="X41" s="1"/>
  <c r="ET39"/>
  <c r="EU39"/>
  <c r="EV39"/>
  <c r="EW39"/>
  <c r="AB41" s="1"/>
  <c r="EN40"/>
  <c r="S42" s="1"/>
  <c r="EO40"/>
  <c r="EP40"/>
  <c r="EQ40"/>
  <c r="V42" s="1"/>
  <c r="ER40"/>
  <c r="ES40"/>
  <c r="ET40"/>
  <c r="EU40"/>
  <c r="EV40"/>
  <c r="AA42" s="1"/>
  <c r="EW40"/>
  <c r="EN41"/>
  <c r="EO41"/>
  <c r="T43" s="1"/>
  <c r="EP41"/>
  <c r="EQ41"/>
  <c r="ER41"/>
  <c r="ES41"/>
  <c r="X43" s="1"/>
  <c r="ET41"/>
  <c r="EU41"/>
  <c r="EV41"/>
  <c r="EW41"/>
  <c r="AB43" s="1"/>
  <c r="EN42"/>
  <c r="EO42"/>
  <c r="EP42"/>
  <c r="EQ42"/>
  <c r="V44" s="1"/>
  <c r="ER42"/>
  <c r="W44" s="1"/>
  <c r="ES42"/>
  <c r="ET42"/>
  <c r="EU42"/>
  <c r="EV42"/>
  <c r="AA44" s="1"/>
  <c r="EW42"/>
  <c r="EN43"/>
  <c r="EO43"/>
  <c r="T45" s="1"/>
  <c r="EP43"/>
  <c r="EQ43"/>
  <c r="ER43"/>
  <c r="ES43"/>
  <c r="X45" s="1"/>
  <c r="ET43"/>
  <c r="EU43"/>
  <c r="EV43"/>
  <c r="EW43"/>
  <c r="AB45" s="1"/>
  <c r="EO34"/>
  <c r="T36" s="1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EQ17"/>
  <c r="ER17"/>
  <c r="W24" s="1"/>
  <c r="ES17"/>
  <c r="ET17"/>
  <c r="EU17"/>
  <c r="EV17"/>
  <c r="AA24" s="1"/>
  <c r="EW17"/>
  <c r="EN18"/>
  <c r="EO18"/>
  <c r="EP18"/>
  <c r="EQ18"/>
  <c r="V25" s="1"/>
  <c r="ER18"/>
  <c r="ES18"/>
  <c r="ET18"/>
  <c r="EU18"/>
  <c r="Z25" s="1"/>
  <c r="EV18"/>
  <c r="EW18"/>
  <c r="EN19"/>
  <c r="S26" s="1"/>
  <c r="EO19"/>
  <c r="EP19"/>
  <c r="EQ19"/>
  <c r="ER19"/>
  <c r="ES19"/>
  <c r="X26" s="1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T28" s="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ER25"/>
  <c r="W32" s="1"/>
  <c r="ES25"/>
  <c r="ET25"/>
  <c r="EU25"/>
  <c r="EV25"/>
  <c r="EW25"/>
  <c r="EO16"/>
  <c r="T23" s="1"/>
  <c r="EP16"/>
  <c r="EQ16"/>
  <c r="ER16"/>
  <c r="W23" s="1"/>
  <c r="ES16"/>
  <c r="ET16"/>
  <c r="EU16"/>
  <c r="EV16"/>
  <c r="AA23" s="1"/>
  <c r="EW16"/>
  <c r="EN16"/>
  <c r="S24"/>
  <c r="Y25"/>
  <c r="V27"/>
  <c r="X28"/>
  <c r="X23"/>
  <c r="AB23"/>
  <c r="S23"/>
  <c r="EO12"/>
  <c r="EP12"/>
  <c r="EQ12"/>
  <c r="ER12"/>
  <c r="ES12"/>
  <c r="ET12"/>
  <c r="EU12"/>
  <c r="EV12"/>
  <c r="EW12"/>
  <c r="EN12"/>
  <c r="Z45"/>
  <c r="AA45"/>
  <c r="W45"/>
  <c r="S45"/>
  <c r="Z43"/>
  <c r="AB44"/>
  <c r="Y44"/>
  <c r="X44"/>
  <c r="T44"/>
  <c r="S44"/>
  <c r="AA43"/>
  <c r="W43"/>
  <c r="S43"/>
  <c r="V41"/>
  <c r="AB42"/>
  <c r="X42"/>
  <c r="W42"/>
  <c r="T42"/>
  <c r="V40"/>
  <c r="AA41"/>
  <c r="W41"/>
  <c r="S41"/>
  <c r="AB40"/>
  <c r="AA40"/>
  <c r="X40"/>
  <c r="T40"/>
  <c r="S40"/>
  <c r="AA39"/>
  <c r="W39"/>
  <c r="S39"/>
  <c r="V37"/>
  <c r="AB38"/>
  <c r="X38"/>
  <c r="W38"/>
  <c r="T38"/>
  <c r="Y36"/>
  <c r="V36"/>
  <c r="AA37"/>
  <c r="X37"/>
  <c r="W37"/>
  <c r="S37"/>
  <c r="AA36"/>
  <c r="W36"/>
  <c r="AB31"/>
  <c r="AA31"/>
  <c r="X31"/>
  <c r="W31"/>
  <c r="T31"/>
  <c r="S31"/>
  <c r="Z30"/>
  <c r="Y30"/>
  <c r="V30"/>
  <c r="U30"/>
  <c r="Y29"/>
  <c r="Y28"/>
  <c r="Z32"/>
  <c r="Y32"/>
  <c r="X32"/>
  <c r="V32"/>
  <c r="U32"/>
  <c r="AB29"/>
  <c r="AA29"/>
  <c r="X29"/>
  <c r="W29"/>
  <c r="T29"/>
  <c r="S29"/>
  <c r="AB28"/>
  <c r="U28"/>
  <c r="AB27"/>
  <c r="Z27"/>
  <c r="X27"/>
  <c r="T27"/>
  <c r="Z26"/>
  <c r="Y26"/>
  <c r="V26"/>
  <c r="U26"/>
  <c r="AA25"/>
  <c r="W25"/>
  <c r="S25"/>
  <c r="Z24"/>
  <c r="Y24"/>
  <c r="V24"/>
  <c r="U24"/>
  <c r="Z23"/>
  <c r="V23"/>
  <c r="EN35" i="57"/>
  <c r="EO35"/>
  <c r="T37" s="1"/>
  <c r="EP35"/>
  <c r="U37" s="1"/>
  <c r="EQ35"/>
  <c r="ER35"/>
  <c r="ES35"/>
  <c r="X37" s="1"/>
  <c r="ET35"/>
  <c r="Y37" s="1"/>
  <c r="EU35"/>
  <c r="EV35"/>
  <c r="EW35"/>
  <c r="AB37" s="1"/>
  <c r="EN36"/>
  <c r="S38" s="1"/>
  <c r="EO36"/>
  <c r="EP36"/>
  <c r="EQ36"/>
  <c r="V38" s="1"/>
  <c r="ER36"/>
  <c r="W38" s="1"/>
  <c r="ES36"/>
  <c r="ET36"/>
  <c r="EU36"/>
  <c r="Z38" s="1"/>
  <c r="EV36"/>
  <c r="AA38" s="1"/>
  <c r="EW36"/>
  <c r="EN37"/>
  <c r="EO37"/>
  <c r="T39" s="1"/>
  <c r="EP37"/>
  <c r="U39" s="1"/>
  <c r="EQ37"/>
  <c r="ER37"/>
  <c r="ES37"/>
  <c r="X39" s="1"/>
  <c r="ET37"/>
  <c r="Y39" s="1"/>
  <c r="EU37"/>
  <c r="EV37"/>
  <c r="EW37"/>
  <c r="AB39" s="1"/>
  <c r="EN38"/>
  <c r="S40" s="1"/>
  <c r="EO38"/>
  <c r="EP38"/>
  <c r="EQ38"/>
  <c r="V40" s="1"/>
  <c r="ER38"/>
  <c r="W40" s="1"/>
  <c r="ES38"/>
  <c r="ET38"/>
  <c r="EU38"/>
  <c r="Z40" s="1"/>
  <c r="EV38"/>
  <c r="AA40" s="1"/>
  <c r="EW38"/>
  <c r="EN39"/>
  <c r="EO39"/>
  <c r="T41" s="1"/>
  <c r="EP39"/>
  <c r="U41" s="1"/>
  <c r="EQ39"/>
  <c r="ER39"/>
  <c r="ES39"/>
  <c r="X41" s="1"/>
  <c r="ET39"/>
  <c r="Y41" s="1"/>
  <c r="EU39"/>
  <c r="EV39"/>
  <c r="EW39"/>
  <c r="AB41" s="1"/>
  <c r="EN40"/>
  <c r="S42" s="1"/>
  <c r="EO40"/>
  <c r="EP40"/>
  <c r="EQ40"/>
  <c r="V42" s="1"/>
  <c r="ER40"/>
  <c r="W42" s="1"/>
  <c r="ES40"/>
  <c r="ET40"/>
  <c r="EU40"/>
  <c r="Z42" s="1"/>
  <c r="EV40"/>
  <c r="AA42" s="1"/>
  <c r="EW40"/>
  <c r="EN41"/>
  <c r="EO41"/>
  <c r="T43" s="1"/>
  <c r="EP41"/>
  <c r="U43" s="1"/>
  <c r="EQ41"/>
  <c r="ER41"/>
  <c r="ES41"/>
  <c r="X43" s="1"/>
  <c r="ET41"/>
  <c r="Y43" s="1"/>
  <c r="EU41"/>
  <c r="EV41"/>
  <c r="EW41"/>
  <c r="AB43" s="1"/>
  <c r="EN42"/>
  <c r="S44" s="1"/>
  <c r="EO42"/>
  <c r="EP42"/>
  <c r="EQ42"/>
  <c r="V44" s="1"/>
  <c r="ER42"/>
  <c r="W44" s="1"/>
  <c r="ES42"/>
  <c r="ET42"/>
  <c r="EU42"/>
  <c r="Z44" s="1"/>
  <c r="EV42"/>
  <c r="AA44" s="1"/>
  <c r="EW42"/>
  <c r="EN43"/>
  <c r="EO43"/>
  <c r="T45" s="1"/>
  <c r="EP43"/>
  <c r="U45" s="1"/>
  <c r="EQ43"/>
  <c r="ER43"/>
  <c r="ES43"/>
  <c r="X45" s="1"/>
  <c r="ET43"/>
  <c r="Y45" s="1"/>
  <c r="EU43"/>
  <c r="EV43"/>
  <c r="EW43"/>
  <c r="AB45" s="1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V24" s="1"/>
  <c r="ER17"/>
  <c r="W24" s="1"/>
  <c r="ES17"/>
  <c r="ET17"/>
  <c r="EU17"/>
  <c r="Z24" s="1"/>
  <c r="EV17"/>
  <c r="AA24" s="1"/>
  <c r="EW17"/>
  <c r="EN18"/>
  <c r="EO18"/>
  <c r="T25" s="1"/>
  <c r="EP18"/>
  <c r="U25" s="1"/>
  <c r="EQ18"/>
  <c r="ER18"/>
  <c r="ES18"/>
  <c r="X25" s="1"/>
  <c r="ET18"/>
  <c r="Y25" s="1"/>
  <c r="EU18"/>
  <c r="EV18"/>
  <c r="EW18"/>
  <c r="AB25" s="1"/>
  <c r="EN19"/>
  <c r="S26" s="1"/>
  <c r="EO19"/>
  <c r="EP19"/>
  <c r="EQ19"/>
  <c r="V26" s="1"/>
  <c r="ER19"/>
  <c r="W26" s="1"/>
  <c r="ES19"/>
  <c r="ET19"/>
  <c r="EU19"/>
  <c r="Z26" s="1"/>
  <c r="EV19"/>
  <c r="AA26" s="1"/>
  <c r="EW19"/>
  <c r="EN20"/>
  <c r="EO20"/>
  <c r="T27" s="1"/>
  <c r="EP20"/>
  <c r="U27" s="1"/>
  <c r="EQ20"/>
  <c r="ER20"/>
  <c r="ES20"/>
  <c r="X27" s="1"/>
  <c r="ET20"/>
  <c r="Y27" s="1"/>
  <c r="EU20"/>
  <c r="EV20"/>
  <c r="EW20"/>
  <c r="AB27" s="1"/>
  <c r="EN21"/>
  <c r="S28" s="1"/>
  <c r="EO21"/>
  <c r="EP21"/>
  <c r="EQ21"/>
  <c r="V28" s="1"/>
  <c r="ER21"/>
  <c r="W28" s="1"/>
  <c r="ES21"/>
  <c r="ET21"/>
  <c r="EU21"/>
  <c r="Z28" s="1"/>
  <c r="EV21"/>
  <c r="AA28" s="1"/>
  <c r="EW21"/>
  <c r="EN22"/>
  <c r="EO22"/>
  <c r="T29" s="1"/>
  <c r="EP22"/>
  <c r="U29" s="1"/>
  <c r="EQ22"/>
  <c r="ER22"/>
  <c r="ES22"/>
  <c r="X29" s="1"/>
  <c r="ET22"/>
  <c r="Y29" s="1"/>
  <c r="EU22"/>
  <c r="EV22"/>
  <c r="EW22"/>
  <c r="AB29" s="1"/>
  <c r="EN23"/>
  <c r="S30" s="1"/>
  <c r="EO23"/>
  <c r="EP23"/>
  <c r="EQ23"/>
  <c r="V30" s="1"/>
  <c r="ER23"/>
  <c r="W30" s="1"/>
  <c r="ES23"/>
  <c r="ET23"/>
  <c r="EU23"/>
  <c r="Z30" s="1"/>
  <c r="EV23"/>
  <c r="AA30" s="1"/>
  <c r="EW23"/>
  <c r="EN24"/>
  <c r="EO24"/>
  <c r="T31" s="1"/>
  <c r="EP24"/>
  <c r="U31" s="1"/>
  <c r="EQ24"/>
  <c r="ER24"/>
  <c r="ES24"/>
  <c r="X31" s="1"/>
  <c r="ET24"/>
  <c r="Y31" s="1"/>
  <c r="EU24"/>
  <c r="EV24"/>
  <c r="EW24"/>
  <c r="AB31" s="1"/>
  <c r="EN25"/>
  <c r="S32" s="1"/>
  <c r="EO25"/>
  <c r="EP25"/>
  <c r="EQ25"/>
  <c r="V32" s="1"/>
  <c r="ER25"/>
  <c r="W32" s="1"/>
  <c r="ES25"/>
  <c r="ET25"/>
  <c r="EU25"/>
  <c r="Z32" s="1"/>
  <c r="EV25"/>
  <c r="AA32" s="1"/>
  <c r="EW25"/>
  <c r="EO16"/>
  <c r="EP16"/>
  <c r="U23" s="1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AA45"/>
  <c r="Z45"/>
  <c r="W45"/>
  <c r="V45"/>
  <c r="S45"/>
  <c r="AB44"/>
  <c r="Y44"/>
  <c r="X44"/>
  <c r="U44"/>
  <c r="T44"/>
  <c r="AA43"/>
  <c r="Z43"/>
  <c r="W43"/>
  <c r="V43"/>
  <c r="S43"/>
  <c r="AB42"/>
  <c r="Y42"/>
  <c r="X42"/>
  <c r="U42"/>
  <c r="T42"/>
  <c r="AA41"/>
  <c r="Z41"/>
  <c r="W41"/>
  <c r="V41"/>
  <c r="S41"/>
  <c r="AB40"/>
  <c r="Y40"/>
  <c r="X40"/>
  <c r="U40"/>
  <c r="T40"/>
  <c r="AA39"/>
  <c r="Z39"/>
  <c r="W39"/>
  <c r="V39"/>
  <c r="S39"/>
  <c r="AB38"/>
  <c r="Y38"/>
  <c r="X38"/>
  <c r="U38"/>
  <c r="T38"/>
  <c r="AA37"/>
  <c r="Z37"/>
  <c r="W37"/>
  <c r="V37"/>
  <c r="S37"/>
  <c r="AB36"/>
  <c r="AA36"/>
  <c r="Z36"/>
  <c r="X36"/>
  <c r="W36"/>
  <c r="V36"/>
  <c r="T36"/>
  <c r="S36"/>
  <c r="AB32"/>
  <c r="Y32"/>
  <c r="X32"/>
  <c r="U32"/>
  <c r="T32"/>
  <c r="AA31"/>
  <c r="Z31"/>
  <c r="W31"/>
  <c r="V31"/>
  <c r="S31"/>
  <c r="AB30"/>
  <c r="Y30"/>
  <c r="X30"/>
  <c r="U30"/>
  <c r="T30"/>
  <c r="AA29"/>
  <c r="Z29"/>
  <c r="W29"/>
  <c r="V29"/>
  <c r="S29"/>
  <c r="AB28"/>
  <c r="Y28"/>
  <c r="X28"/>
  <c r="U28"/>
  <c r="T28"/>
  <c r="AA27"/>
  <c r="Z27"/>
  <c r="W27"/>
  <c r="V27"/>
  <c r="S27"/>
  <c r="AB26"/>
  <c r="Y26"/>
  <c r="X26"/>
  <c r="U26"/>
  <c r="T26"/>
  <c r="AA25"/>
  <c r="Z25"/>
  <c r="W25"/>
  <c r="V25"/>
  <c r="S25"/>
  <c r="AB24"/>
  <c r="Y24"/>
  <c r="X24"/>
  <c r="U24"/>
  <c r="T24"/>
  <c r="AB23"/>
  <c r="AA23"/>
  <c r="Z23"/>
  <c r="X23"/>
  <c r="W23"/>
  <c r="V23"/>
  <c r="T23"/>
  <c r="CW8" i="56"/>
  <c r="CX8"/>
  <c r="CY8"/>
  <c r="CZ8"/>
  <c r="CW9"/>
  <c r="CX9"/>
  <c r="CY9"/>
  <c r="CZ9"/>
  <c r="CW10"/>
  <c r="CX10"/>
  <c r="CY10"/>
  <c r="CZ10"/>
  <c r="CW11"/>
  <c r="CX11"/>
  <c r="CY11"/>
  <c r="CZ11"/>
  <c r="CW12"/>
  <c r="CX12"/>
  <c r="CY12"/>
  <c r="CZ12"/>
  <c r="CW13"/>
  <c r="CX13"/>
  <c r="CY13"/>
  <c r="CZ13"/>
  <c r="CW14"/>
  <c r="CX14"/>
  <c r="CY14"/>
  <c r="CZ14"/>
  <c r="CW15"/>
  <c r="CX15"/>
  <c r="CY15"/>
  <c r="CZ15"/>
  <c r="CW16"/>
  <c r="CX16"/>
  <c r="CY16"/>
  <c r="CZ16"/>
  <c r="CX7"/>
  <c r="CY7"/>
  <c r="CZ7"/>
  <c r="CW7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T45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BM36" s="1"/>
  <c r="B36" a="1"/>
  <c r="I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1"/>
  <c r="M29"/>
  <c r="M27"/>
  <c r="M25"/>
  <c r="M23"/>
  <c r="M23" a="1"/>
  <c r="M30" s="1"/>
  <c r="B23" a="1"/>
  <c r="I31" s="1"/>
  <c r="BT31" s="1"/>
  <c r="EN35" i="55"/>
  <c r="EO35"/>
  <c r="T37" s="1"/>
  <c r="EP35"/>
  <c r="EQ35"/>
  <c r="ER35"/>
  <c r="W37" s="1"/>
  <c r="ES35"/>
  <c r="ET35"/>
  <c r="EU35"/>
  <c r="EV35"/>
  <c r="EW35"/>
  <c r="AB37" s="1"/>
  <c r="EN36"/>
  <c r="EO36"/>
  <c r="EP36"/>
  <c r="EQ36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EW37"/>
  <c r="AB39" s="1"/>
  <c r="EN38"/>
  <c r="EO38"/>
  <c r="EP38"/>
  <c r="EQ38"/>
  <c r="ER38"/>
  <c r="ES38"/>
  <c r="ET38"/>
  <c r="EU38"/>
  <c r="Z40" s="1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X36" s="1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EW17"/>
  <c r="EN18"/>
  <c r="EO18"/>
  <c r="EP18"/>
  <c r="U25" s="1"/>
  <c r="EQ18"/>
  <c r="ER18"/>
  <c r="ES18"/>
  <c r="ET18"/>
  <c r="EU18"/>
  <c r="Z25" s="1"/>
  <c r="EV18"/>
  <c r="EW18"/>
  <c r="EN19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V27" s="1"/>
  <c r="ER20"/>
  <c r="ES20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U29" s="1"/>
  <c r="EQ22"/>
  <c r="V29" s="1"/>
  <c r="ER22"/>
  <c r="ES22"/>
  <c r="ET22"/>
  <c r="Y29" s="1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ES25"/>
  <c r="X32" s="1"/>
  <c r="ET25"/>
  <c r="EU25"/>
  <c r="EV25"/>
  <c r="AA32" s="1"/>
  <c r="EW25"/>
  <c r="EO16"/>
  <c r="EP16"/>
  <c r="EQ16"/>
  <c r="ER16"/>
  <c r="W23" s="1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Z44"/>
  <c r="X45"/>
  <c r="AB44"/>
  <c r="AA44"/>
  <c r="X44"/>
  <c r="W44"/>
  <c r="T44"/>
  <c r="S44"/>
  <c r="X43"/>
  <c r="AB42"/>
  <c r="AA42"/>
  <c r="X42"/>
  <c r="W42"/>
  <c r="T42"/>
  <c r="S42"/>
  <c r="X41"/>
  <c r="AB40"/>
  <c r="AA40"/>
  <c r="X40"/>
  <c r="W40"/>
  <c r="T40"/>
  <c r="S40"/>
  <c r="AA39"/>
  <c r="X39"/>
  <c r="S39"/>
  <c r="Z37"/>
  <c r="Y37"/>
  <c r="AB38"/>
  <c r="AA38"/>
  <c r="X38"/>
  <c r="W38"/>
  <c r="T38"/>
  <c r="S38"/>
  <c r="Z36"/>
  <c r="U36"/>
  <c r="AA37"/>
  <c r="X37"/>
  <c r="S37"/>
  <c r="AA36"/>
  <c r="W36"/>
  <c r="AB31"/>
  <c r="AA31"/>
  <c r="X31"/>
  <c r="W31"/>
  <c r="T31"/>
  <c r="S31"/>
  <c r="Z30"/>
  <c r="Y30"/>
  <c r="V30"/>
  <c r="U30"/>
  <c r="Z29"/>
  <c r="Z28"/>
  <c r="U28"/>
  <c r="Z27"/>
  <c r="Z32"/>
  <c r="Y32"/>
  <c r="V32"/>
  <c r="U32"/>
  <c r="AB24"/>
  <c r="AB23"/>
  <c r="T23"/>
  <c r="Y28"/>
  <c r="V28"/>
  <c r="AA27"/>
  <c r="W27"/>
  <c r="S27"/>
  <c r="Z26"/>
  <c r="V26"/>
  <c r="S26"/>
  <c r="AB25"/>
  <c r="AA25"/>
  <c r="X25"/>
  <c r="W25"/>
  <c r="T25"/>
  <c r="S25"/>
  <c r="AA24"/>
  <c r="X24"/>
  <c r="AA23"/>
  <c r="X23"/>
  <c r="U23"/>
  <c r="S23"/>
  <c r="EN35" i="54"/>
  <c r="S37" s="1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Z40" s="1"/>
  <c r="EV38"/>
  <c r="EW38"/>
  <c r="EN39"/>
  <c r="S41" s="1"/>
  <c r="EO39"/>
  <c r="EP39"/>
  <c r="EQ39"/>
  <c r="ER39"/>
  <c r="W41" s="1"/>
  <c r="ES39"/>
  <c r="X41" s="1"/>
  <c r="ET39"/>
  <c r="EU39"/>
  <c r="EV39"/>
  <c r="EW39"/>
  <c r="AB41" s="1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ES41"/>
  <c r="X43" s="1"/>
  <c r="ET41"/>
  <c r="EU41"/>
  <c r="EV41"/>
  <c r="AA43" s="1"/>
  <c r="EW41"/>
  <c r="EN42"/>
  <c r="EO42"/>
  <c r="EP42"/>
  <c r="EQ42"/>
  <c r="V44" s="1"/>
  <c r="ER42"/>
  <c r="ES42"/>
  <c r="ET42"/>
  <c r="EU42"/>
  <c r="EV42"/>
  <c r="EW42"/>
  <c r="EN43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ET34"/>
  <c r="EU34"/>
  <c r="EV34"/>
  <c r="EW34"/>
  <c r="AB36" s="1"/>
  <c r="EN34"/>
  <c r="EO30"/>
  <c r="M36" s="1" a="1"/>
  <c r="M37" s="1"/>
  <c r="EP30"/>
  <c r="EQ30"/>
  <c r="ER30"/>
  <c r="ES30"/>
  <c r="ET30"/>
  <c r="EU30"/>
  <c r="EV30"/>
  <c r="EW30"/>
  <c r="EN30"/>
  <c r="EN17"/>
  <c r="EO17"/>
  <c r="EP17"/>
  <c r="EQ17"/>
  <c r="ER17"/>
  <c r="W24" s="1"/>
  <c r="ES17"/>
  <c r="ET17"/>
  <c r="EU17"/>
  <c r="Z24" s="1"/>
  <c r="EV17"/>
  <c r="AA24" s="1"/>
  <c r="EW17"/>
  <c r="EN18"/>
  <c r="EO18"/>
  <c r="EP18"/>
  <c r="EQ18"/>
  <c r="ER18"/>
  <c r="ES18"/>
  <c r="ET18"/>
  <c r="EU18"/>
  <c r="Z25" s="1"/>
  <c r="EV18"/>
  <c r="EW18"/>
  <c r="EN19"/>
  <c r="EO19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AB27" s="1"/>
  <c r="EN21"/>
  <c r="S28" s="1"/>
  <c r="EO21"/>
  <c r="EP21"/>
  <c r="EQ21"/>
  <c r="ER21"/>
  <c r="W28" s="1"/>
  <c r="ES21"/>
  <c r="X28" s="1"/>
  <c r="ET21"/>
  <c r="EU21"/>
  <c r="EV21"/>
  <c r="EW21"/>
  <c r="AB28" s="1"/>
  <c r="EN22"/>
  <c r="EO22"/>
  <c r="EP22"/>
  <c r="EQ22"/>
  <c r="ER22"/>
  <c r="ES22"/>
  <c r="ET22"/>
  <c r="Y29" s="1"/>
  <c r="EU22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U31" s="1"/>
  <c r="EQ24"/>
  <c r="V31" s="1"/>
  <c r="ER24"/>
  <c r="ES24"/>
  <c r="X31" s="1"/>
  <c r="ET24"/>
  <c r="Y31" s="1"/>
  <c r="EU24"/>
  <c r="EV24"/>
  <c r="EW24"/>
  <c r="EN25"/>
  <c r="S32" s="1"/>
  <c r="EO25"/>
  <c r="T32" s="1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W23" s="1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V45"/>
  <c r="Z44"/>
  <c r="Z45"/>
  <c r="X45"/>
  <c r="S45"/>
  <c r="AB43"/>
  <c r="AB44"/>
  <c r="AA44"/>
  <c r="W44"/>
  <c r="T44"/>
  <c r="S44"/>
  <c r="V42"/>
  <c r="W43"/>
  <c r="V43"/>
  <c r="T41"/>
  <c r="AB42"/>
  <c r="AA42"/>
  <c r="X42"/>
  <c r="W42"/>
  <c r="T42"/>
  <c r="S42"/>
  <c r="AA41"/>
  <c r="Z41"/>
  <c r="V41"/>
  <c r="Z39"/>
  <c r="AA40"/>
  <c r="W40"/>
  <c r="S40"/>
  <c r="AB39"/>
  <c r="V39"/>
  <c r="T39"/>
  <c r="AB38"/>
  <c r="AA38"/>
  <c r="X38"/>
  <c r="W38"/>
  <c r="V38"/>
  <c r="T38"/>
  <c r="S38"/>
  <c r="Z36"/>
  <c r="X36"/>
  <c r="V36"/>
  <c r="Z37"/>
  <c r="Y37"/>
  <c r="X37"/>
  <c r="V37"/>
  <c r="U37"/>
  <c r="X32"/>
  <c r="Z30"/>
  <c r="W30"/>
  <c r="T30"/>
  <c r="AB29"/>
  <c r="W29"/>
  <c r="T28"/>
  <c r="W27"/>
  <c r="Y26"/>
  <c r="T26"/>
  <c r="Z32"/>
  <c r="X25"/>
  <c r="S25"/>
  <c r="V24"/>
  <c r="V30"/>
  <c r="AA29"/>
  <c r="X29"/>
  <c r="U29"/>
  <c r="T29"/>
  <c r="S29"/>
  <c r="AA28"/>
  <c r="Y28"/>
  <c r="U28"/>
  <c r="X27"/>
  <c r="V27"/>
  <c r="T27"/>
  <c r="AB26"/>
  <c r="Z26"/>
  <c r="V26"/>
  <c r="U26"/>
  <c r="AA25"/>
  <c r="W25"/>
  <c r="V25"/>
  <c r="S24"/>
  <c r="AA23"/>
  <c r="Z23"/>
  <c r="V23"/>
  <c r="S23"/>
  <c r="EN35" i="53"/>
  <c r="S37" s="1"/>
  <c r="EO35"/>
  <c r="EP35"/>
  <c r="EQ35"/>
  <c r="ER35"/>
  <c r="W37" s="1"/>
  <c r="ES35"/>
  <c r="X37" s="1"/>
  <c r="ET35"/>
  <c r="EU35"/>
  <c r="EV35"/>
  <c r="AA37" s="1"/>
  <c r="EW35"/>
  <c r="EN36"/>
  <c r="EO36"/>
  <c r="EP36"/>
  <c r="EQ36"/>
  <c r="V38" s="1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EO39"/>
  <c r="EP39"/>
  <c r="EQ39"/>
  <c r="ER39"/>
  <c r="W41" s="1"/>
  <c r="ES39"/>
  <c r="ET39"/>
  <c r="EU39"/>
  <c r="EV39"/>
  <c r="EW39"/>
  <c r="EN40"/>
  <c r="EO40"/>
  <c r="EP40"/>
  <c r="EQ40"/>
  <c r="V42" s="1"/>
  <c r="ER40"/>
  <c r="ES40"/>
  <c r="ET40"/>
  <c r="EU40"/>
  <c r="EV40"/>
  <c r="EW40"/>
  <c r="EN41"/>
  <c r="S43" s="1"/>
  <c r="EO41"/>
  <c r="T43" s="1"/>
  <c r="EP41"/>
  <c r="EQ41"/>
  <c r="ER41"/>
  <c r="ES41"/>
  <c r="ET41"/>
  <c r="EU41"/>
  <c r="EV41"/>
  <c r="AA43" s="1"/>
  <c r="EW41"/>
  <c r="EN42"/>
  <c r="EO42"/>
  <c r="EP42"/>
  <c r="U44" s="1"/>
  <c r="EQ42"/>
  <c r="ER42"/>
  <c r="ES42"/>
  <c r="ET42"/>
  <c r="EU42"/>
  <c r="Z44" s="1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S26" s="1"/>
  <c r="EO19"/>
  <c r="EP19"/>
  <c r="EQ19"/>
  <c r="V26" s="1"/>
  <c r="ER19"/>
  <c r="W26" s="1"/>
  <c r="ES19"/>
  <c r="ET19"/>
  <c r="EU19"/>
  <c r="EV19"/>
  <c r="AA26" s="1"/>
  <c r="EW19"/>
  <c r="EN20"/>
  <c r="EO20"/>
  <c r="T27" s="1"/>
  <c r="EP20"/>
  <c r="U27" s="1"/>
  <c r="EQ20"/>
  <c r="ER20"/>
  <c r="ES20"/>
  <c r="ET20"/>
  <c r="Y27" s="1"/>
  <c r="EU20"/>
  <c r="Z27" s="1"/>
  <c r="EV20"/>
  <c r="EW20"/>
  <c r="EN21"/>
  <c r="S28" s="1"/>
  <c r="EO21"/>
  <c r="EP21"/>
  <c r="EQ21"/>
  <c r="ER21"/>
  <c r="ES21"/>
  <c r="ET21"/>
  <c r="EU21"/>
  <c r="EV21"/>
  <c r="EW21"/>
  <c r="EN22"/>
  <c r="EO22"/>
  <c r="EP22"/>
  <c r="EQ22"/>
  <c r="V29" s="1"/>
  <c r="ER22"/>
  <c r="ES22"/>
  <c r="ET22"/>
  <c r="Y29" s="1"/>
  <c r="EU22"/>
  <c r="EV22"/>
  <c r="EW22"/>
  <c r="EN23"/>
  <c r="S30" s="1"/>
  <c r="EO23"/>
  <c r="T30" s="1"/>
  <c r="EP23"/>
  <c r="EQ23"/>
  <c r="ER23"/>
  <c r="W30" s="1"/>
  <c r="ES23"/>
  <c r="ET23"/>
  <c r="EU23"/>
  <c r="EV23"/>
  <c r="EW23"/>
  <c r="EN24"/>
  <c r="EO24"/>
  <c r="EP24"/>
  <c r="U31" s="1"/>
  <c r="EQ24"/>
  <c r="ER24"/>
  <c r="ES24"/>
  <c r="ET24"/>
  <c r="Y31" s="1"/>
  <c r="EU24"/>
  <c r="EV24"/>
  <c r="EW24"/>
  <c r="EN25"/>
  <c r="EO25"/>
  <c r="EP25"/>
  <c r="EQ25"/>
  <c r="ER25"/>
  <c r="ES25"/>
  <c r="X32" s="1"/>
  <c r="ET25"/>
  <c r="EU25"/>
  <c r="EV25"/>
  <c r="EW25"/>
  <c r="AB32" s="1"/>
  <c r="EO16"/>
  <c r="EP16"/>
  <c r="U23" s="1"/>
  <c r="EQ16"/>
  <c r="ER16"/>
  <c r="ES16"/>
  <c r="ET16"/>
  <c r="Y23" s="1"/>
  <c r="EU16"/>
  <c r="Z23" s="1"/>
  <c r="EV16"/>
  <c r="EW16"/>
  <c r="EN16"/>
  <c r="S23" s="1"/>
  <c r="EO12"/>
  <c r="EP12"/>
  <c r="EQ12"/>
  <c r="ER12"/>
  <c r="ES12"/>
  <c r="ET12"/>
  <c r="EU12"/>
  <c r="EV12"/>
  <c r="EW12"/>
  <c r="EN12"/>
  <c r="AB45"/>
  <c r="Y45"/>
  <c r="Z45"/>
  <c r="V45"/>
  <c r="X43"/>
  <c r="AA44"/>
  <c r="X44"/>
  <c r="W44"/>
  <c r="V44"/>
  <c r="S44"/>
  <c r="AB42"/>
  <c r="AB43"/>
  <c r="Z43"/>
  <c r="Y43"/>
  <c r="W43"/>
  <c r="V43"/>
  <c r="Y41"/>
  <c r="X41"/>
  <c r="U41"/>
  <c r="AA42"/>
  <c r="Z42"/>
  <c r="W42"/>
  <c r="S42"/>
  <c r="AB40"/>
  <c r="X40"/>
  <c r="T40"/>
  <c r="AA41"/>
  <c r="Z41"/>
  <c r="V41"/>
  <c r="S41"/>
  <c r="AB39"/>
  <c r="U39"/>
  <c r="AA40"/>
  <c r="Z40"/>
  <c r="W40"/>
  <c r="V40"/>
  <c r="S40"/>
  <c r="AB38"/>
  <c r="Z39"/>
  <c r="X39"/>
  <c r="V39"/>
  <c r="S39"/>
  <c r="Y37"/>
  <c r="AA38"/>
  <c r="Z38"/>
  <c r="W38"/>
  <c r="T38"/>
  <c r="S38"/>
  <c r="AB36"/>
  <c r="AA36"/>
  <c r="X36"/>
  <c r="W36"/>
  <c r="T36"/>
  <c r="S36"/>
  <c r="Z37"/>
  <c r="V37"/>
  <c r="Z36"/>
  <c r="V32"/>
  <c r="Z31"/>
  <c r="V31"/>
  <c r="AB30"/>
  <c r="X30"/>
  <c r="U29"/>
  <c r="AB28"/>
  <c r="U28"/>
  <c r="AA27"/>
  <c r="Z26"/>
  <c r="AA32"/>
  <c r="Y32"/>
  <c r="U32"/>
  <c r="T32"/>
  <c r="AB25"/>
  <c r="AA25"/>
  <c r="W25"/>
  <c r="U25"/>
  <c r="AA31"/>
  <c r="Z24"/>
  <c r="Y24"/>
  <c r="AA30"/>
  <c r="AA29"/>
  <c r="Z29"/>
  <c r="Z28"/>
  <c r="Y28"/>
  <c r="V28"/>
  <c r="W27"/>
  <c r="V27"/>
  <c r="S27"/>
  <c r="X25"/>
  <c r="T25"/>
  <c r="S25"/>
  <c r="AA24"/>
  <c r="X24"/>
  <c r="U24"/>
  <c r="AB23"/>
  <c r="AA23"/>
  <c r="X23"/>
  <c r="T23"/>
  <c r="EN35" i="52"/>
  <c r="EO35"/>
  <c r="T37" s="1"/>
  <c r="EP35"/>
  <c r="EQ35"/>
  <c r="ER35"/>
  <c r="W37" s="1"/>
  <c r="ES35"/>
  <c r="ET35"/>
  <c r="EU35"/>
  <c r="EV35"/>
  <c r="EW35"/>
  <c r="AB37" s="1"/>
  <c r="EN36"/>
  <c r="EO36"/>
  <c r="EP36"/>
  <c r="EQ36"/>
  <c r="V38" s="1"/>
  <c r="ER36"/>
  <c r="ES36"/>
  <c r="ET36"/>
  <c r="Y38" s="1"/>
  <c r="EU36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X36" s="1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V24" s="1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V27" s="1"/>
  <c r="ER20"/>
  <c r="ES20"/>
  <c r="ET20"/>
  <c r="Y27" s="1"/>
  <c r="EU20"/>
  <c r="Z27" s="1"/>
  <c r="EV20"/>
  <c r="EW20"/>
  <c r="EN21"/>
  <c r="EO21"/>
  <c r="EP21"/>
  <c r="EQ21"/>
  <c r="ER21"/>
  <c r="ES21"/>
  <c r="X28" s="1"/>
  <c r="ET21"/>
  <c r="EU21"/>
  <c r="EV21"/>
  <c r="EW21"/>
  <c r="EN22"/>
  <c r="EO22"/>
  <c r="EP22"/>
  <c r="U29" s="1"/>
  <c r="EQ22"/>
  <c r="V29" s="1"/>
  <c r="ER22"/>
  <c r="ES22"/>
  <c r="ET22"/>
  <c r="EU22"/>
  <c r="Z29" s="1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V32" s="1"/>
  <c r="ER25"/>
  <c r="W32" s="1"/>
  <c r="ES25"/>
  <c r="ET25"/>
  <c r="EU25"/>
  <c r="EV25"/>
  <c r="EW25"/>
  <c r="EO16"/>
  <c r="EP16"/>
  <c r="EQ16"/>
  <c r="V23" s="1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Z45"/>
  <c r="X45"/>
  <c r="Z43"/>
  <c r="AB44"/>
  <c r="AA44"/>
  <c r="X44"/>
  <c r="W44"/>
  <c r="V44"/>
  <c r="T44"/>
  <c r="S44"/>
  <c r="Y42"/>
  <c r="V42"/>
  <c r="X43"/>
  <c r="V41"/>
  <c r="AB42"/>
  <c r="AA42"/>
  <c r="X42"/>
  <c r="W42"/>
  <c r="T42"/>
  <c r="S42"/>
  <c r="AB41"/>
  <c r="T41"/>
  <c r="Y39"/>
  <c r="V39"/>
  <c r="AB40"/>
  <c r="AA40"/>
  <c r="X40"/>
  <c r="W40"/>
  <c r="T40"/>
  <c r="S40"/>
  <c r="AB39"/>
  <c r="T39"/>
  <c r="V37"/>
  <c r="AB38"/>
  <c r="AA38"/>
  <c r="X38"/>
  <c r="W38"/>
  <c r="T38"/>
  <c r="S38"/>
  <c r="V36"/>
  <c r="U36"/>
  <c r="AA37"/>
  <c r="X37"/>
  <c r="S37"/>
  <c r="AA36"/>
  <c r="W36"/>
  <c r="X32"/>
  <c r="AB31"/>
  <c r="AA31"/>
  <c r="X31"/>
  <c r="W31"/>
  <c r="T31"/>
  <c r="S31"/>
  <c r="Z30"/>
  <c r="Y30"/>
  <c r="V30"/>
  <c r="U30"/>
  <c r="Y29"/>
  <c r="Y28"/>
  <c r="Z32"/>
  <c r="Y32"/>
  <c r="U32"/>
  <c r="AA24"/>
  <c r="AB23"/>
  <c r="X23"/>
  <c r="T23"/>
  <c r="X29"/>
  <c r="T29"/>
  <c r="Z28"/>
  <c r="V28"/>
  <c r="U28"/>
  <c r="T28"/>
  <c r="AA27"/>
  <c r="W27"/>
  <c r="S27"/>
  <c r="Z26"/>
  <c r="Y26"/>
  <c r="V26"/>
  <c r="U26"/>
  <c r="AB25"/>
  <c r="AA25"/>
  <c r="X25"/>
  <c r="W25"/>
  <c r="T25"/>
  <c r="S25"/>
  <c r="Z24"/>
  <c r="AA23"/>
  <c r="Z23"/>
  <c r="W23"/>
  <c r="EN35" i="51"/>
  <c r="S37" s="1"/>
  <c r="EO35"/>
  <c r="EP35"/>
  <c r="U37" s="1"/>
  <c r="EQ35"/>
  <c r="ER35"/>
  <c r="W37" s="1"/>
  <c r="ES35"/>
  <c r="ET35"/>
  <c r="Y37" s="1"/>
  <c r="EU35"/>
  <c r="EV35"/>
  <c r="AA37" s="1"/>
  <c r="EW35"/>
  <c r="EN36"/>
  <c r="S38" s="1"/>
  <c r="EO36"/>
  <c r="EP36"/>
  <c r="U38" s="1"/>
  <c r="EQ36"/>
  <c r="ER36"/>
  <c r="W38" s="1"/>
  <c r="ES36"/>
  <c r="ET36"/>
  <c r="Y38" s="1"/>
  <c r="EU36"/>
  <c r="EV36"/>
  <c r="AA38" s="1"/>
  <c r="EW36"/>
  <c r="EN37"/>
  <c r="S39" s="1"/>
  <c r="EO37"/>
  <c r="EP37"/>
  <c r="U39" s="1"/>
  <c r="EQ37"/>
  <c r="ER37"/>
  <c r="W39" s="1"/>
  <c r="ES37"/>
  <c r="ET37"/>
  <c r="Y39" s="1"/>
  <c r="EU37"/>
  <c r="EV37"/>
  <c r="AA39" s="1"/>
  <c r="EW37"/>
  <c r="EN38"/>
  <c r="S40" s="1"/>
  <c r="EO38"/>
  <c r="EP38"/>
  <c r="U40" s="1"/>
  <c r="EQ38"/>
  <c r="ER38"/>
  <c r="W40" s="1"/>
  <c r="ES38"/>
  <c r="ET38"/>
  <c r="Y40" s="1"/>
  <c r="EU38"/>
  <c r="EV38"/>
  <c r="AA40" s="1"/>
  <c r="EW38"/>
  <c r="EN39"/>
  <c r="S41" s="1"/>
  <c r="EO39"/>
  <c r="EP39"/>
  <c r="U41" s="1"/>
  <c r="EQ39"/>
  <c r="ER39"/>
  <c r="W41" s="1"/>
  <c r="ES39"/>
  <c r="ET39"/>
  <c r="Y41" s="1"/>
  <c r="EU39"/>
  <c r="EV39"/>
  <c r="AA41" s="1"/>
  <c r="EW39"/>
  <c r="EN40"/>
  <c r="S42" s="1"/>
  <c r="EO40"/>
  <c r="EP40"/>
  <c r="U42" s="1"/>
  <c r="EQ40"/>
  <c r="ER40"/>
  <c r="W42" s="1"/>
  <c r="ES40"/>
  <c r="ET40"/>
  <c r="Y42" s="1"/>
  <c r="EU40"/>
  <c r="EV40"/>
  <c r="AA42" s="1"/>
  <c r="EW40"/>
  <c r="EN41"/>
  <c r="S43" s="1"/>
  <c r="EO41"/>
  <c r="EP41"/>
  <c r="U43" s="1"/>
  <c r="EQ41"/>
  <c r="ER41"/>
  <c r="W43" s="1"/>
  <c r="ES41"/>
  <c r="ET41"/>
  <c r="Y43" s="1"/>
  <c r="EU41"/>
  <c r="EV41"/>
  <c r="AA43" s="1"/>
  <c r="EW41"/>
  <c r="EN42"/>
  <c r="S44" s="1"/>
  <c r="EO42"/>
  <c r="EP42"/>
  <c r="U44" s="1"/>
  <c r="EQ42"/>
  <c r="ER42"/>
  <c r="W44" s="1"/>
  <c r="ES42"/>
  <c r="ET42"/>
  <c r="Y44" s="1"/>
  <c r="EU42"/>
  <c r="EV42"/>
  <c r="AA44" s="1"/>
  <c r="EW42"/>
  <c r="EN43"/>
  <c r="S45" s="1"/>
  <c r="EO43"/>
  <c r="EP43"/>
  <c r="U45" s="1"/>
  <c r="EQ43"/>
  <c r="ER43"/>
  <c r="W45" s="1"/>
  <c r="ES43"/>
  <c r="ET43"/>
  <c r="Y45" s="1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S36" s="1"/>
  <c r="EO30"/>
  <c r="M36" s="1" a="1"/>
  <c r="M42" s="1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M23" s="1" a="1"/>
  <c r="AB45"/>
  <c r="Z45"/>
  <c r="X45"/>
  <c r="V45"/>
  <c r="T45"/>
  <c r="AB44"/>
  <c r="Z44"/>
  <c r="X44"/>
  <c r="V44"/>
  <c r="T44"/>
  <c r="AB43"/>
  <c r="Z43"/>
  <c r="X43"/>
  <c r="V43"/>
  <c r="T43"/>
  <c r="AB42"/>
  <c r="Z42"/>
  <c r="X42"/>
  <c r="V42"/>
  <c r="T42"/>
  <c r="AB41"/>
  <c r="Z41"/>
  <c r="X41"/>
  <c r="V41"/>
  <c r="T41"/>
  <c r="AB40"/>
  <c r="Z40"/>
  <c r="X40"/>
  <c r="V40"/>
  <c r="T40"/>
  <c r="AB39"/>
  <c r="Z39"/>
  <c r="X39"/>
  <c r="V39"/>
  <c r="T39"/>
  <c r="AB38"/>
  <c r="Z38"/>
  <c r="X38"/>
  <c r="V38"/>
  <c r="T38"/>
  <c r="AB37"/>
  <c r="Z37"/>
  <c r="X37"/>
  <c r="V37"/>
  <c r="T37"/>
  <c r="AB36"/>
  <c r="AA36"/>
  <c r="Z36"/>
  <c r="X36"/>
  <c r="W36"/>
  <c r="V36"/>
  <c r="T36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Y23"/>
  <c r="W23"/>
  <c r="V23"/>
  <c r="U23"/>
  <c r="S23"/>
  <c r="DT23" i="50" a="1"/>
  <c r="DV23" s="1"/>
  <c r="CW23" a="1"/>
  <c r="CY23" s="1"/>
  <c r="CZ23"/>
  <c r="DD23"/>
  <c r="CX24"/>
  <c r="DB24"/>
  <c r="DF24"/>
  <c r="CZ25"/>
  <c r="DD25"/>
  <c r="CX26"/>
  <c r="DB26"/>
  <c r="DF26"/>
  <c r="CW8"/>
  <c r="CX8"/>
  <c r="CY8"/>
  <c r="CZ8"/>
  <c r="CW9"/>
  <c r="CX9"/>
  <c r="CY9"/>
  <c r="CZ9"/>
  <c r="CW10"/>
  <c r="CX10"/>
  <c r="CY10"/>
  <c r="CZ10"/>
  <c r="CW11"/>
  <c r="CX11"/>
  <c r="CY11"/>
  <c r="CZ11"/>
  <c r="CW12"/>
  <c r="CX12"/>
  <c r="CY12"/>
  <c r="CZ12"/>
  <c r="CW13"/>
  <c r="CX13"/>
  <c r="CY13"/>
  <c r="CZ13"/>
  <c r="CW14"/>
  <c r="CX14"/>
  <c r="CY14"/>
  <c r="CZ14"/>
  <c r="CW15"/>
  <c r="CX15"/>
  <c r="CY15"/>
  <c r="CZ15"/>
  <c r="CW16"/>
  <c r="CX16"/>
  <c r="CY16"/>
  <c r="CZ16"/>
  <c r="CX7"/>
  <c r="CY7"/>
  <c r="CZ7"/>
  <c r="CW7"/>
  <c r="BV2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T45"/>
  <c r="BP45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I45"/>
  <c r="H45"/>
  <c r="BS45" s="1"/>
  <c r="E45"/>
  <c r="D45"/>
  <c r="BO45" s="1"/>
  <c r="K44"/>
  <c r="BV44" s="1"/>
  <c r="J44"/>
  <c r="BU44" s="1"/>
  <c r="G44"/>
  <c r="BR44" s="1"/>
  <c r="F44"/>
  <c r="BQ44" s="1"/>
  <c r="C44"/>
  <c r="BN44" s="1"/>
  <c r="B44"/>
  <c r="BM44" s="1"/>
  <c r="I43"/>
  <c r="BT43" s="1"/>
  <c r="H43"/>
  <c r="BS43" s="1"/>
  <c r="E43"/>
  <c r="BP43" s="1"/>
  <c r="D43"/>
  <c r="BO43" s="1"/>
  <c r="K42"/>
  <c r="BV42" s="1"/>
  <c r="J42"/>
  <c r="BU42" s="1"/>
  <c r="G42"/>
  <c r="BR42" s="1"/>
  <c r="F42"/>
  <c r="BQ42" s="1"/>
  <c r="C42"/>
  <c r="BN42" s="1"/>
  <c r="B42"/>
  <c r="BM42" s="1"/>
  <c r="I41"/>
  <c r="BT41" s="1"/>
  <c r="H41"/>
  <c r="BS41" s="1"/>
  <c r="E41"/>
  <c r="BP41" s="1"/>
  <c r="D41"/>
  <c r="BO41" s="1"/>
  <c r="K40"/>
  <c r="BV40" s="1"/>
  <c r="J40"/>
  <c r="BU40" s="1"/>
  <c r="G40"/>
  <c r="BR40" s="1"/>
  <c r="F40"/>
  <c r="BQ40" s="1"/>
  <c r="C40"/>
  <c r="BN40" s="1"/>
  <c r="B40"/>
  <c r="BM40" s="1"/>
  <c r="I39"/>
  <c r="BT39" s="1"/>
  <c r="H39"/>
  <c r="BS39" s="1"/>
  <c r="E39"/>
  <c r="BP39" s="1"/>
  <c r="D39"/>
  <c r="BO39" s="1"/>
  <c r="K38"/>
  <c r="BV38" s="1"/>
  <c r="J38"/>
  <c r="BU38" s="1"/>
  <c r="G38"/>
  <c r="BR38" s="1"/>
  <c r="F38"/>
  <c r="BQ38" s="1"/>
  <c r="C38"/>
  <c r="BN38" s="1"/>
  <c r="B38"/>
  <c r="BM38" s="1"/>
  <c r="I37"/>
  <c r="BT37" s="1"/>
  <c r="H37"/>
  <c r="BS37" s="1"/>
  <c r="E37"/>
  <c r="BP37" s="1"/>
  <c r="D37"/>
  <c r="BO37" s="1"/>
  <c r="K36"/>
  <c r="BV36" s="1"/>
  <c r="J36"/>
  <c r="BU36" s="1"/>
  <c r="G36"/>
  <c r="BR36" s="1"/>
  <c r="F36"/>
  <c r="BQ36" s="1"/>
  <c r="C36"/>
  <c r="BN36" s="1"/>
  <c r="B36"/>
  <c r="BM36" s="1"/>
  <c r="B36" a="1"/>
  <c r="J45" s="1"/>
  <c r="BU45" s="1"/>
  <c r="AB32"/>
  <c r="AA32"/>
  <c r="Z32"/>
  <c r="Y32"/>
  <c r="X32"/>
  <c r="W32"/>
  <c r="V32"/>
  <c r="U32"/>
  <c r="T32"/>
  <c r="S32"/>
  <c r="BS31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28"/>
  <c r="M24"/>
  <c r="M23" a="1"/>
  <c r="M29" s="1"/>
  <c r="J32"/>
  <c r="BU32" s="1"/>
  <c r="H32"/>
  <c r="BS32" s="1"/>
  <c r="F32"/>
  <c r="BQ32" s="1"/>
  <c r="D32"/>
  <c r="BO32" s="1"/>
  <c r="B32"/>
  <c r="BM32" s="1"/>
  <c r="J31"/>
  <c r="BU31" s="1"/>
  <c r="H31"/>
  <c r="F31"/>
  <c r="BQ31" s="1"/>
  <c r="D31"/>
  <c r="BO31" s="1"/>
  <c r="B31"/>
  <c r="BM31" s="1"/>
  <c r="J30"/>
  <c r="BU30" s="1"/>
  <c r="H30"/>
  <c r="BS30" s="1"/>
  <c r="F30"/>
  <c r="BQ30" s="1"/>
  <c r="D30"/>
  <c r="BO30" s="1"/>
  <c r="B30"/>
  <c r="BM30" s="1"/>
  <c r="J29"/>
  <c r="BU29" s="1"/>
  <c r="H29"/>
  <c r="BS29" s="1"/>
  <c r="F29"/>
  <c r="BQ29" s="1"/>
  <c r="D29"/>
  <c r="BO29" s="1"/>
  <c r="B29"/>
  <c r="BM29" s="1"/>
  <c r="J28"/>
  <c r="BU28" s="1"/>
  <c r="H28"/>
  <c r="BS28" s="1"/>
  <c r="F28"/>
  <c r="BQ28" s="1"/>
  <c r="D28"/>
  <c r="BO28" s="1"/>
  <c r="B28"/>
  <c r="BM28" s="1"/>
  <c r="J27"/>
  <c r="BU27" s="1"/>
  <c r="H27"/>
  <c r="BS27" s="1"/>
  <c r="F27"/>
  <c r="BQ27" s="1"/>
  <c r="D27"/>
  <c r="BO27" s="1"/>
  <c r="B27"/>
  <c r="BM27" s="1"/>
  <c r="J26"/>
  <c r="BU26" s="1"/>
  <c r="H26"/>
  <c r="BS26" s="1"/>
  <c r="F26"/>
  <c r="BQ26" s="1"/>
  <c r="D26"/>
  <c r="BO26" s="1"/>
  <c r="B26"/>
  <c r="BM26" s="1"/>
  <c r="J25"/>
  <c r="BU25" s="1"/>
  <c r="H25"/>
  <c r="BS25" s="1"/>
  <c r="F25"/>
  <c r="BQ25" s="1"/>
  <c r="D25"/>
  <c r="BO25" s="1"/>
  <c r="B25"/>
  <c r="BM25" s="1"/>
  <c r="J24"/>
  <c r="BU24" s="1"/>
  <c r="H24"/>
  <c r="BS24" s="1"/>
  <c r="F24"/>
  <c r="BQ24" s="1"/>
  <c r="D24"/>
  <c r="BO24" s="1"/>
  <c r="B24"/>
  <c r="BM24" s="1"/>
  <c r="J23"/>
  <c r="BU23" s="1"/>
  <c r="H23"/>
  <c r="BS23" s="1"/>
  <c r="F23"/>
  <c r="BQ23" s="1"/>
  <c r="D23"/>
  <c r="BO23" s="1"/>
  <c r="B23"/>
  <c r="BM23" s="1"/>
  <c r="B23" a="1"/>
  <c r="K32" s="1"/>
  <c r="BV32" s="1"/>
  <c r="EN53" i="49"/>
  <c r="S50" s="1"/>
  <c r="EO53"/>
  <c r="EP53"/>
  <c r="EQ53"/>
  <c r="ER53"/>
  <c r="W50" s="1"/>
  <c r="ES53"/>
  <c r="X50" s="1"/>
  <c r="ET53"/>
  <c r="EU53"/>
  <c r="EV53"/>
  <c r="AA50" s="1"/>
  <c r="EW53"/>
  <c r="EN54"/>
  <c r="EO54"/>
  <c r="EP54"/>
  <c r="EQ54"/>
  <c r="ER54"/>
  <c r="ES54"/>
  <c r="ET54"/>
  <c r="Y51" s="1"/>
  <c r="EU54"/>
  <c r="Z51" s="1"/>
  <c r="EV54"/>
  <c r="EW54"/>
  <c r="EN55"/>
  <c r="EO55"/>
  <c r="T52" s="1"/>
  <c r="EP55"/>
  <c r="EQ55"/>
  <c r="ER55"/>
  <c r="W52" s="1"/>
  <c r="ES55"/>
  <c r="ET55"/>
  <c r="EU55"/>
  <c r="EV55"/>
  <c r="EW55"/>
  <c r="AB52" s="1"/>
  <c r="EN56"/>
  <c r="EO56"/>
  <c r="EP56"/>
  <c r="U53" s="1"/>
  <c r="EQ56"/>
  <c r="ER56"/>
  <c r="ES56"/>
  <c r="ET56"/>
  <c r="Y53" s="1"/>
  <c r="EU56"/>
  <c r="Z53" s="1"/>
  <c r="EV56"/>
  <c r="EW56"/>
  <c r="EN57"/>
  <c r="S54" s="1"/>
  <c r="EO57"/>
  <c r="EP57"/>
  <c r="EQ57"/>
  <c r="ER57"/>
  <c r="W54" s="1"/>
  <c r="ES57"/>
  <c r="X54" s="1"/>
  <c r="ET57"/>
  <c r="EU57"/>
  <c r="EV57"/>
  <c r="EW57"/>
  <c r="AB54" s="1"/>
  <c r="EN58"/>
  <c r="EO58"/>
  <c r="EP58"/>
  <c r="U55" s="1"/>
  <c r="EQ58"/>
  <c r="ER58"/>
  <c r="ES58"/>
  <c r="ET58"/>
  <c r="EU58"/>
  <c r="Z55" s="1"/>
  <c r="EV58"/>
  <c r="EW58"/>
  <c r="EN59"/>
  <c r="S56" s="1"/>
  <c r="EO59"/>
  <c r="T56" s="1"/>
  <c r="EP59"/>
  <c r="EQ59"/>
  <c r="ER59"/>
  <c r="ES59"/>
  <c r="X56" s="1"/>
  <c r="ET59"/>
  <c r="EU59"/>
  <c r="EV59"/>
  <c r="AA56" s="1"/>
  <c r="EW59"/>
  <c r="EN60"/>
  <c r="EO60"/>
  <c r="EP60"/>
  <c r="U57" s="1"/>
  <c r="EQ60"/>
  <c r="V57" s="1"/>
  <c r="ER60"/>
  <c r="ES60"/>
  <c r="ET60"/>
  <c r="EU60"/>
  <c r="EV60"/>
  <c r="EW60"/>
  <c r="EN61"/>
  <c r="EO61"/>
  <c r="T58" s="1"/>
  <c r="EP61"/>
  <c r="EQ61"/>
  <c r="ER61"/>
  <c r="ES61"/>
  <c r="ET61"/>
  <c r="EU61"/>
  <c r="EV61"/>
  <c r="AA58" s="1"/>
  <c r="EW61"/>
  <c r="EO52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T37" s="1"/>
  <c r="EP35"/>
  <c r="EQ35"/>
  <c r="ER35"/>
  <c r="ES35"/>
  <c r="ET35"/>
  <c r="EU35"/>
  <c r="EV35"/>
  <c r="AA37" s="1"/>
  <c r="EW35"/>
  <c r="AB37" s="1"/>
  <c r="EN36"/>
  <c r="EO36"/>
  <c r="EP36"/>
  <c r="EQ36"/>
  <c r="V38" s="1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U40" s="1"/>
  <c r="EQ38"/>
  <c r="ER38"/>
  <c r="ES38"/>
  <c r="ET38"/>
  <c r="Y40" s="1"/>
  <c r="EU38"/>
  <c r="Z40" s="1"/>
  <c r="EV38"/>
  <c r="EW38"/>
  <c r="EN39"/>
  <c r="EO39"/>
  <c r="EP39"/>
  <c r="EQ39"/>
  <c r="ER39"/>
  <c r="ES39"/>
  <c r="X41" s="1"/>
  <c r="ET39"/>
  <c r="EU39"/>
  <c r="EV39"/>
  <c r="AA41" s="1"/>
  <c r="EW39"/>
  <c r="EN40"/>
  <c r="EO40"/>
  <c r="EP40"/>
  <c r="U42" s="1"/>
  <c r="EQ40"/>
  <c r="V42" s="1"/>
  <c r="ER40"/>
  <c r="ES40"/>
  <c r="ET40"/>
  <c r="EU40"/>
  <c r="Z42" s="1"/>
  <c r="EV40"/>
  <c r="EW40"/>
  <c r="EN41"/>
  <c r="EO41"/>
  <c r="EP41"/>
  <c r="EQ41"/>
  <c r="ER41"/>
  <c r="W43" s="1"/>
  <c r="ES41"/>
  <c r="X43" s="1"/>
  <c r="ET41"/>
  <c r="EU41"/>
  <c r="EV41"/>
  <c r="EW41"/>
  <c r="AB43" s="1"/>
  <c r="EN42"/>
  <c r="EO42"/>
  <c r="EP42"/>
  <c r="U44" s="1"/>
  <c r="EQ42"/>
  <c r="ER42"/>
  <c r="ES42"/>
  <c r="ET42"/>
  <c r="EU42"/>
  <c r="EV42"/>
  <c r="EW42"/>
  <c r="EN43"/>
  <c r="S45" s="1"/>
  <c r="EO43"/>
  <c r="EP43"/>
  <c r="EQ43"/>
  <c r="ER43"/>
  <c r="W45" s="1"/>
  <c r="ES43"/>
  <c r="ET43"/>
  <c r="EU43"/>
  <c r="Z45" s="1"/>
  <c r="EV43"/>
  <c r="AA45" s="1"/>
  <c r="EW43"/>
  <c r="AB45" s="1"/>
  <c r="EO34"/>
  <c r="T36" s="1"/>
  <c r="EP34"/>
  <c r="EQ34"/>
  <c r="ER34"/>
  <c r="ES34"/>
  <c r="X36" s="1"/>
  <c r="ET34"/>
  <c r="EU34"/>
  <c r="Z36" s="1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EO19"/>
  <c r="EP19"/>
  <c r="EQ19"/>
  <c r="ER19"/>
  <c r="ES19"/>
  <c r="X26" s="1"/>
  <c r="ET19"/>
  <c r="EU19"/>
  <c r="EV19"/>
  <c r="EW19"/>
  <c r="AB26" s="1"/>
  <c r="EN20"/>
  <c r="EO20"/>
  <c r="EP20"/>
  <c r="EQ20"/>
  <c r="ER20"/>
  <c r="ES20"/>
  <c r="ET20"/>
  <c r="EU20"/>
  <c r="Z27" s="1"/>
  <c r="EV20"/>
  <c r="EW20"/>
  <c r="EN21"/>
  <c r="S28" s="1"/>
  <c r="EO21"/>
  <c r="T28" s="1"/>
  <c r="EP21"/>
  <c r="EQ21"/>
  <c r="ER21"/>
  <c r="ES21"/>
  <c r="ET21"/>
  <c r="EU21"/>
  <c r="EV21"/>
  <c r="AA28" s="1"/>
  <c r="EW21"/>
  <c r="AB28" s="1"/>
  <c r="EN22"/>
  <c r="EO22"/>
  <c r="EP22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X30" s="1"/>
  <c r="ET23"/>
  <c r="EU23"/>
  <c r="EV23"/>
  <c r="AA30" s="1"/>
  <c r="EW23"/>
  <c r="EN24"/>
  <c r="EO24"/>
  <c r="EP24"/>
  <c r="U31" s="1"/>
  <c r="EQ24"/>
  <c r="V31" s="1"/>
  <c r="ER24"/>
  <c r="ES24"/>
  <c r="X31" s="1"/>
  <c r="ET24"/>
  <c r="Y31" s="1"/>
  <c r="EU24"/>
  <c r="EV24"/>
  <c r="EW24"/>
  <c r="EN25"/>
  <c r="S32" s="1"/>
  <c r="EO25"/>
  <c r="T32" s="1"/>
  <c r="EP25"/>
  <c r="EQ25"/>
  <c r="ER25"/>
  <c r="ES25"/>
  <c r="ET25"/>
  <c r="EU25"/>
  <c r="EV25"/>
  <c r="AA32" s="1"/>
  <c r="EW25"/>
  <c r="AB32" s="1"/>
  <c r="EO16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M23" s="1" a="1"/>
  <c r="M30" s="1"/>
  <c r="ET12"/>
  <c r="EU12"/>
  <c r="EV12"/>
  <c r="EW12"/>
  <c r="EN12"/>
  <c r="AB57"/>
  <c r="X57"/>
  <c r="Z56"/>
  <c r="V56"/>
  <c r="AB55"/>
  <c r="X55"/>
  <c r="T55"/>
  <c r="AB58"/>
  <c r="Y58"/>
  <c r="X58"/>
  <c r="U58"/>
  <c r="AA57"/>
  <c r="Z57"/>
  <c r="AB53"/>
  <c r="X53"/>
  <c r="T53"/>
  <c r="AB56"/>
  <c r="Y56"/>
  <c r="W56"/>
  <c r="U56"/>
  <c r="S52"/>
  <c r="AA55"/>
  <c r="W55"/>
  <c r="V55"/>
  <c r="AA54"/>
  <c r="Y54"/>
  <c r="T54"/>
  <c r="AA53"/>
  <c r="W53"/>
  <c r="V53"/>
  <c r="AA52"/>
  <c r="X52"/>
  <c r="AB51"/>
  <c r="AA51"/>
  <c r="X51"/>
  <c r="W51"/>
  <c r="V51"/>
  <c r="T51"/>
  <c r="S51"/>
  <c r="AB50"/>
  <c r="T50"/>
  <c r="AA49"/>
  <c r="Z49"/>
  <c r="W49"/>
  <c r="V49"/>
  <c r="T49"/>
  <c r="X45"/>
  <c r="AB44"/>
  <c r="X44"/>
  <c r="W44"/>
  <c r="Y45"/>
  <c r="U45"/>
  <c r="Y43"/>
  <c r="AA44"/>
  <c r="Y44"/>
  <c r="S44"/>
  <c r="AB42"/>
  <c r="X42"/>
  <c r="W42"/>
  <c r="AA43"/>
  <c r="Z43"/>
  <c r="U43"/>
  <c r="S43"/>
  <c r="AB41"/>
  <c r="Z41"/>
  <c r="V41"/>
  <c r="U41"/>
  <c r="AA42"/>
  <c r="Y42"/>
  <c r="T42"/>
  <c r="X40"/>
  <c r="V40"/>
  <c r="Y41"/>
  <c r="W41"/>
  <c r="T41"/>
  <c r="V39"/>
  <c r="AB40"/>
  <c r="AA40"/>
  <c r="W40"/>
  <c r="T40"/>
  <c r="AA38"/>
  <c r="Y38"/>
  <c r="W38"/>
  <c r="Z39"/>
  <c r="Y39"/>
  <c r="X39"/>
  <c r="U39"/>
  <c r="S39"/>
  <c r="Z37"/>
  <c r="Y37"/>
  <c r="Z38"/>
  <c r="X38"/>
  <c r="T38"/>
  <c r="S38"/>
  <c r="W36"/>
  <c r="X37"/>
  <c r="V37"/>
  <c r="U37"/>
  <c r="AA36"/>
  <c r="Y36"/>
  <c r="V36"/>
  <c r="Y32"/>
  <c r="X32"/>
  <c r="U32"/>
  <c r="AB31"/>
  <c r="T31"/>
  <c r="W29"/>
  <c r="V29"/>
  <c r="Z28"/>
  <c r="W28"/>
  <c r="V28"/>
  <c r="W27"/>
  <c r="V27"/>
  <c r="U26"/>
  <c r="T26"/>
  <c r="Z32"/>
  <c r="W32"/>
  <c r="V32"/>
  <c r="AB25"/>
  <c r="Y25"/>
  <c r="Z31"/>
  <c r="Y24"/>
  <c r="X24"/>
  <c r="U24"/>
  <c r="AB30"/>
  <c r="Y30"/>
  <c r="U30"/>
  <c r="T30"/>
  <c r="AB29"/>
  <c r="AA29"/>
  <c r="Z29"/>
  <c r="X29"/>
  <c r="U29"/>
  <c r="T29"/>
  <c r="S29"/>
  <c r="Y28"/>
  <c r="X28"/>
  <c r="U28"/>
  <c r="AB27"/>
  <c r="AA27"/>
  <c r="X27"/>
  <c r="T27"/>
  <c r="S27"/>
  <c r="Z26"/>
  <c r="Y26"/>
  <c r="V26"/>
  <c r="AA25"/>
  <c r="Z25"/>
  <c r="X25"/>
  <c r="W25"/>
  <c r="V25"/>
  <c r="S25"/>
  <c r="Z24"/>
  <c r="V24"/>
  <c r="AA23"/>
  <c r="Z23"/>
  <c r="Y23"/>
  <c r="W23"/>
  <c r="V23"/>
  <c r="T23"/>
  <c r="EN53" i="48"/>
  <c r="EO53"/>
  <c r="EP53"/>
  <c r="U50" s="1"/>
  <c r="EQ53"/>
  <c r="ER53"/>
  <c r="W50" s="1"/>
  <c r="ES53"/>
  <c r="X50" s="1"/>
  <c r="ET53"/>
  <c r="EU53"/>
  <c r="EV53"/>
  <c r="EW53"/>
  <c r="EN54"/>
  <c r="S51" s="1"/>
  <c r="EO54"/>
  <c r="EP54"/>
  <c r="EQ54"/>
  <c r="ER54"/>
  <c r="ES54"/>
  <c r="ET54"/>
  <c r="EU54"/>
  <c r="Z51" s="1"/>
  <c r="EV54"/>
  <c r="EW54"/>
  <c r="EN55"/>
  <c r="EO55"/>
  <c r="T52" s="1"/>
  <c r="EP55"/>
  <c r="EQ55"/>
  <c r="ER55"/>
  <c r="W52" s="1"/>
  <c r="ES55"/>
  <c r="ET55"/>
  <c r="EU55"/>
  <c r="EV55"/>
  <c r="EW55"/>
  <c r="AB52" s="1"/>
  <c r="EN56"/>
  <c r="EO56"/>
  <c r="EP56"/>
  <c r="EQ56"/>
  <c r="ER56"/>
  <c r="W53" s="1"/>
  <c r="ES56"/>
  <c r="ET56"/>
  <c r="EU56"/>
  <c r="Z53" s="1"/>
  <c r="EV56"/>
  <c r="EW56"/>
  <c r="EN57"/>
  <c r="EO57"/>
  <c r="EP57"/>
  <c r="EQ57"/>
  <c r="ER57"/>
  <c r="ES57"/>
  <c r="X54" s="1"/>
  <c r="ET57"/>
  <c r="EU57"/>
  <c r="EV57"/>
  <c r="EW57"/>
  <c r="EN58"/>
  <c r="S55" s="1"/>
  <c r="EO58"/>
  <c r="EP58"/>
  <c r="EQ58"/>
  <c r="V55" s="1"/>
  <c r="ER58"/>
  <c r="ES58"/>
  <c r="ET58"/>
  <c r="Y55" s="1"/>
  <c r="EU58"/>
  <c r="EV58"/>
  <c r="AA55" s="1"/>
  <c r="EW58"/>
  <c r="EN59"/>
  <c r="S56" s="1"/>
  <c r="EO59"/>
  <c r="T56" s="1"/>
  <c r="EP59"/>
  <c r="EQ59"/>
  <c r="ER59"/>
  <c r="ES59"/>
  <c r="ET59"/>
  <c r="EU59"/>
  <c r="EV59"/>
  <c r="AA56" s="1"/>
  <c r="EW59"/>
  <c r="AB56" s="1"/>
  <c r="EN60"/>
  <c r="EO60"/>
  <c r="EP60"/>
  <c r="EQ60"/>
  <c r="ER60"/>
  <c r="ES60"/>
  <c r="ET60"/>
  <c r="Y57" s="1"/>
  <c r="EU60"/>
  <c r="Z57" s="1"/>
  <c r="EV60"/>
  <c r="EW60"/>
  <c r="EN61"/>
  <c r="S58" s="1"/>
  <c r="EO61"/>
  <c r="T58" s="1"/>
  <c r="EP61"/>
  <c r="EQ61"/>
  <c r="ER61"/>
  <c r="ES61"/>
  <c r="ET61"/>
  <c r="Y58" s="1"/>
  <c r="EU6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EP35"/>
  <c r="EQ35"/>
  <c r="ER35"/>
  <c r="W37" s="1"/>
  <c r="ES35"/>
  <c r="ET35"/>
  <c r="EU35"/>
  <c r="EV35"/>
  <c r="AA37" s="1"/>
  <c r="EW35"/>
  <c r="AB37" s="1"/>
  <c r="EN36"/>
  <c r="EO36"/>
  <c r="EP36"/>
  <c r="U38" s="1"/>
  <c r="EQ36"/>
  <c r="V38" s="1"/>
  <c r="ER36"/>
  <c r="ES36"/>
  <c r="ET36"/>
  <c r="Y38" s="1"/>
  <c r="EU36"/>
  <c r="Z38" s="1"/>
  <c r="EV36"/>
  <c r="EW36"/>
  <c r="EN37"/>
  <c r="S39" s="1"/>
  <c r="EO37"/>
  <c r="EP37"/>
  <c r="EQ37"/>
  <c r="ER37"/>
  <c r="W39" s="1"/>
  <c r="ES37"/>
  <c r="X39" s="1"/>
  <c r="ET37"/>
  <c r="EU37"/>
  <c r="EV37"/>
  <c r="EW37"/>
  <c r="AB39" s="1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EW39"/>
  <c r="EN40"/>
  <c r="EO40"/>
  <c r="EP40"/>
  <c r="U42" s="1"/>
  <c r="EQ40"/>
  <c r="V42" s="1"/>
  <c r="ER40"/>
  <c r="ES40"/>
  <c r="ET40"/>
  <c r="Y42" s="1"/>
  <c r="EU40"/>
  <c r="EV40"/>
  <c r="EW40"/>
  <c r="EN41"/>
  <c r="EO41"/>
  <c r="T43" s="1"/>
  <c r="EP41"/>
  <c r="EQ41"/>
  <c r="ER41"/>
  <c r="W43" s="1"/>
  <c r="ES41"/>
  <c r="X43" s="1"/>
  <c r="ET41"/>
  <c r="EU41"/>
  <c r="EV41"/>
  <c r="EW41"/>
  <c r="EN42"/>
  <c r="EO42"/>
  <c r="EP42"/>
  <c r="U44" s="1"/>
  <c r="EQ42"/>
  <c r="ER42"/>
  <c r="ES42"/>
  <c r="ET42"/>
  <c r="Y44" s="1"/>
  <c r="EU42"/>
  <c r="Z44" s="1"/>
  <c r="EV42"/>
  <c r="EW42"/>
  <c r="EN43"/>
  <c r="S45" s="1"/>
  <c r="EO43"/>
  <c r="EP43"/>
  <c r="U45" s="1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EW17"/>
  <c r="AB24" s="1"/>
  <c r="EN18"/>
  <c r="EO18"/>
  <c r="EP18"/>
  <c r="U25" s="1"/>
  <c r="EQ18"/>
  <c r="V25" s="1"/>
  <c r="ER18"/>
  <c r="ES18"/>
  <c r="ET18"/>
  <c r="EU18"/>
  <c r="EV18"/>
  <c r="EW18"/>
  <c r="EN19"/>
  <c r="EO19"/>
  <c r="EP19"/>
  <c r="EQ19"/>
  <c r="ER19"/>
  <c r="ES19"/>
  <c r="ET19"/>
  <c r="EU19"/>
  <c r="EV19"/>
  <c r="EW19"/>
  <c r="AB26" s="1"/>
  <c r="EN20"/>
  <c r="EO20"/>
  <c r="EP20"/>
  <c r="EQ20"/>
  <c r="V27" s="1"/>
  <c r="ER20"/>
  <c r="ES20"/>
  <c r="ET20"/>
  <c r="EU20"/>
  <c r="EV20"/>
  <c r="EW20"/>
  <c r="EN21"/>
  <c r="EO21"/>
  <c r="EP21"/>
  <c r="EQ21"/>
  <c r="ER21"/>
  <c r="W28" s="1"/>
  <c r="ES21"/>
  <c r="X28" s="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W30" s="1"/>
  <c r="ES23"/>
  <c r="X30" s="1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T32" s="1"/>
  <c r="EP25"/>
  <c r="EQ25"/>
  <c r="ER25"/>
  <c r="ES25"/>
  <c r="X32" s="1"/>
  <c r="ET25"/>
  <c r="EU25"/>
  <c r="EV25"/>
  <c r="EW25"/>
  <c r="AB32" s="1"/>
  <c r="EO16"/>
  <c r="EP16"/>
  <c r="EQ16"/>
  <c r="ER16"/>
  <c r="ES16"/>
  <c r="X23" s="1"/>
  <c r="ET16"/>
  <c r="EU16"/>
  <c r="EV16"/>
  <c r="EW16"/>
  <c r="EN16"/>
  <c r="S23" s="1"/>
  <c r="EO12"/>
  <c r="EP12"/>
  <c r="EQ12"/>
  <c r="ER12"/>
  <c r="ES12"/>
  <c r="ET12"/>
  <c r="EU12"/>
  <c r="EV12"/>
  <c r="EW12"/>
  <c r="EN12"/>
  <c r="Z58"/>
  <c r="W58"/>
  <c r="AB57"/>
  <c r="X57"/>
  <c r="T57"/>
  <c r="Z56"/>
  <c r="W56"/>
  <c r="AB55"/>
  <c r="X55"/>
  <c r="T55"/>
  <c r="X58"/>
  <c r="U58"/>
  <c r="Z54"/>
  <c r="W54"/>
  <c r="V54"/>
  <c r="AA57"/>
  <c r="W57"/>
  <c r="V57"/>
  <c r="S57"/>
  <c r="AB53"/>
  <c r="Y53"/>
  <c r="X53"/>
  <c r="T53"/>
  <c r="Y56"/>
  <c r="X56"/>
  <c r="U56"/>
  <c r="Z52"/>
  <c r="V52"/>
  <c r="Z55"/>
  <c r="W55"/>
  <c r="Y51"/>
  <c r="AB54"/>
  <c r="Y54"/>
  <c r="U54"/>
  <c r="T54"/>
  <c r="Z50"/>
  <c r="V50"/>
  <c r="AA53"/>
  <c r="V53"/>
  <c r="S53"/>
  <c r="Y49"/>
  <c r="Y52"/>
  <c r="X52"/>
  <c r="U52"/>
  <c r="AB51"/>
  <c r="AA51"/>
  <c r="X51"/>
  <c r="W51"/>
  <c r="V51"/>
  <c r="T51"/>
  <c r="AB50"/>
  <c r="Y50"/>
  <c r="T50"/>
  <c r="AA49"/>
  <c r="Z49"/>
  <c r="W49"/>
  <c r="V49"/>
  <c r="X45"/>
  <c r="AB44"/>
  <c r="AA44"/>
  <c r="V44"/>
  <c r="T44"/>
  <c r="T45"/>
  <c r="AB43"/>
  <c r="Z43"/>
  <c r="V43"/>
  <c r="U43"/>
  <c r="X44"/>
  <c r="W44"/>
  <c r="S44"/>
  <c r="AA42"/>
  <c r="Z42"/>
  <c r="W42"/>
  <c r="AA43"/>
  <c r="Y43"/>
  <c r="S43"/>
  <c r="Z41"/>
  <c r="Y41"/>
  <c r="X42"/>
  <c r="T42"/>
  <c r="S42"/>
  <c r="AB40"/>
  <c r="X40"/>
  <c r="W40"/>
  <c r="S40"/>
  <c r="AA41"/>
  <c r="X41"/>
  <c r="V41"/>
  <c r="U41"/>
  <c r="U39"/>
  <c r="T39"/>
  <c r="Z40"/>
  <c r="U40"/>
  <c r="T40"/>
  <c r="S38"/>
  <c r="AA39"/>
  <c r="Z39"/>
  <c r="V39"/>
  <c r="U37"/>
  <c r="T37"/>
  <c r="AB38"/>
  <c r="X38"/>
  <c r="W38"/>
  <c r="T38"/>
  <c r="AA36"/>
  <c r="S36"/>
  <c r="Z37"/>
  <c r="X37"/>
  <c r="V37"/>
  <c r="AB36"/>
  <c r="Y36"/>
  <c r="W36"/>
  <c r="U36"/>
  <c r="AB31"/>
  <c r="W31"/>
  <c r="T31"/>
  <c r="Z30"/>
  <c r="Y30"/>
  <c r="U30"/>
  <c r="S30"/>
  <c r="V29"/>
  <c r="Z28"/>
  <c r="Y28"/>
  <c r="S28"/>
  <c r="Z27"/>
  <c r="X26"/>
  <c r="T26"/>
  <c r="Z32"/>
  <c r="Y32"/>
  <c r="V32"/>
  <c r="U32"/>
  <c r="Y25"/>
  <c r="X25"/>
  <c r="AA31"/>
  <c r="X31"/>
  <c r="S31"/>
  <c r="Y24"/>
  <c r="X24"/>
  <c r="U24"/>
  <c r="AB30"/>
  <c r="V30"/>
  <c r="T30"/>
  <c r="U23"/>
  <c r="AB29"/>
  <c r="AA29"/>
  <c r="Z29"/>
  <c r="X29"/>
  <c r="W29"/>
  <c r="T29"/>
  <c r="S29"/>
  <c r="AB28"/>
  <c r="V28"/>
  <c r="T28"/>
  <c r="X27"/>
  <c r="W27"/>
  <c r="Z26"/>
  <c r="U26"/>
  <c r="AB25"/>
  <c r="AA25"/>
  <c r="Z25"/>
  <c r="W25"/>
  <c r="T25"/>
  <c r="S25"/>
  <c r="Z24"/>
  <c r="V24"/>
  <c r="AA23"/>
  <c r="Z23"/>
  <c r="Y23"/>
  <c r="W23"/>
  <c r="V23"/>
  <c r="EN53" i="47"/>
  <c r="EO53"/>
  <c r="T50" s="1"/>
  <c r="EP53"/>
  <c r="EQ53"/>
  <c r="V50" s="1"/>
  <c r="ER53"/>
  <c r="W50" s="1"/>
  <c r="ES53"/>
  <c r="ET53"/>
  <c r="EU53"/>
  <c r="Z50" s="1"/>
  <c r="EV53"/>
  <c r="EW53"/>
  <c r="AB50" s="1"/>
  <c r="EN54"/>
  <c r="EO54"/>
  <c r="T51" s="1"/>
  <c r="EP54"/>
  <c r="EQ54"/>
  <c r="ER54"/>
  <c r="ES54"/>
  <c r="X51" s="1"/>
  <c r="ET54"/>
  <c r="EU54"/>
  <c r="EV54"/>
  <c r="EW54"/>
  <c r="AB51" s="1"/>
  <c r="EN55"/>
  <c r="S52" s="1"/>
  <c r="EO55"/>
  <c r="EP55"/>
  <c r="EQ55"/>
  <c r="V52" s="1"/>
  <c r="ER55"/>
  <c r="ES55"/>
  <c r="ET55"/>
  <c r="EU55"/>
  <c r="EV55"/>
  <c r="AA52" s="1"/>
  <c r="EW55"/>
  <c r="EN56"/>
  <c r="EO56"/>
  <c r="T53" s="1"/>
  <c r="EP56"/>
  <c r="EQ56"/>
  <c r="ER56"/>
  <c r="ES56"/>
  <c r="X53" s="1"/>
  <c r="ET56"/>
  <c r="Y53" s="1"/>
  <c r="EU56"/>
  <c r="EV56"/>
  <c r="EW56"/>
  <c r="EN57"/>
  <c r="EO57"/>
  <c r="T54" s="1"/>
  <c r="EP57"/>
  <c r="EQ57"/>
  <c r="V54" s="1"/>
  <c r="ER57"/>
  <c r="W54" s="1"/>
  <c r="ES57"/>
  <c r="ET57"/>
  <c r="EU57"/>
  <c r="Z54" s="1"/>
  <c r="EV57"/>
  <c r="AA54" s="1"/>
  <c r="EW57"/>
  <c r="EN58"/>
  <c r="EO58"/>
  <c r="T55" s="1"/>
  <c r="EP58"/>
  <c r="EQ58"/>
  <c r="ER58"/>
  <c r="ES58"/>
  <c r="X55" s="1"/>
  <c r="ET58"/>
  <c r="Y55" s="1"/>
  <c r="EU58"/>
  <c r="EV58"/>
  <c r="EW58"/>
  <c r="EN59"/>
  <c r="EO59"/>
  <c r="EP59"/>
  <c r="EQ59"/>
  <c r="V56" s="1"/>
  <c r="ER59"/>
  <c r="ES59"/>
  <c r="ET59"/>
  <c r="EU59"/>
  <c r="Z56" s="1"/>
  <c r="EV59"/>
  <c r="EW59"/>
  <c r="EN60"/>
  <c r="EO60"/>
  <c r="EP60"/>
  <c r="U57" s="1"/>
  <c r="EQ60"/>
  <c r="ER60"/>
  <c r="ES60"/>
  <c r="X57" s="1"/>
  <c r="ET60"/>
  <c r="EU60"/>
  <c r="EV60"/>
  <c r="EW60"/>
  <c r="EN61"/>
  <c r="S58" s="1"/>
  <c r="EO61"/>
  <c r="EP61"/>
  <c r="EQ61"/>
  <c r="V58" s="1"/>
  <c r="ER61"/>
  <c r="ES61"/>
  <c r="X58" s="1"/>
  <c r="ET61"/>
  <c r="EU61"/>
  <c r="EV61"/>
  <c r="AA58" s="1"/>
  <c r="EW61"/>
  <c r="EO52"/>
  <c r="EP52"/>
  <c r="U49" s="1"/>
  <c r="EQ52"/>
  <c r="ER52"/>
  <c r="ES52"/>
  <c r="ET52"/>
  <c r="Y49" s="1"/>
  <c r="EU52"/>
  <c r="EV52"/>
  <c r="EW52"/>
  <c r="EN52"/>
  <c r="S49" s="1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ET35"/>
  <c r="Y37" s="1"/>
  <c r="EU35"/>
  <c r="EV35"/>
  <c r="EW35"/>
  <c r="AB37" s="1"/>
  <c r="EN36"/>
  <c r="EO36"/>
  <c r="T38" s="1"/>
  <c r="EP36"/>
  <c r="EQ36"/>
  <c r="V38" s="1"/>
  <c r="ER36"/>
  <c r="ES36"/>
  <c r="ET36"/>
  <c r="EU36"/>
  <c r="Z38" s="1"/>
  <c r="EV36"/>
  <c r="EW36"/>
  <c r="EN37"/>
  <c r="EO37"/>
  <c r="T39" s="1"/>
  <c r="EP37"/>
  <c r="EQ37"/>
  <c r="ER37"/>
  <c r="ES37"/>
  <c r="X39" s="1"/>
  <c r="ET37"/>
  <c r="Y39" s="1"/>
  <c r="EU37"/>
  <c r="EV37"/>
  <c r="EW37"/>
  <c r="EN38"/>
  <c r="EO38"/>
  <c r="EP38"/>
  <c r="EQ38"/>
  <c r="ER38"/>
  <c r="W40" s="1"/>
  <c r="ES38"/>
  <c r="ET38"/>
  <c r="EU38"/>
  <c r="EV38"/>
  <c r="AA40" s="1"/>
  <c r="EW38"/>
  <c r="EN39"/>
  <c r="EO39"/>
  <c r="T41" s="1"/>
  <c r="EP39"/>
  <c r="EQ39"/>
  <c r="V41" s="1"/>
  <c r="ER39"/>
  <c r="ES39"/>
  <c r="X41" s="1"/>
  <c r="ET39"/>
  <c r="EU39"/>
  <c r="EV39"/>
  <c r="EW39"/>
  <c r="AB41" s="1"/>
  <c r="EN40"/>
  <c r="S42" s="1"/>
  <c r="EO40"/>
  <c r="EP40"/>
  <c r="EQ40"/>
  <c r="V42" s="1"/>
  <c r="ER40"/>
  <c r="W42" s="1"/>
  <c r="ES40"/>
  <c r="ET40"/>
  <c r="EU40"/>
  <c r="Z42" s="1"/>
  <c r="EV40"/>
  <c r="AA42" s="1"/>
  <c r="EW40"/>
  <c r="EN41"/>
  <c r="EO41"/>
  <c r="T43" s="1"/>
  <c r="EP41"/>
  <c r="EQ41"/>
  <c r="ER41"/>
  <c r="ES41"/>
  <c r="X43" s="1"/>
  <c r="ET41"/>
  <c r="EU41"/>
  <c r="EV41"/>
  <c r="EW41"/>
  <c r="AB43" s="1"/>
  <c r="EN42"/>
  <c r="EO42"/>
  <c r="T44" s="1"/>
  <c r="EP42"/>
  <c r="EQ42"/>
  <c r="V44" s="1"/>
  <c r="ER42"/>
  <c r="W44" s="1"/>
  <c r="ES42"/>
  <c r="ET42"/>
  <c r="EU42"/>
  <c r="Z44" s="1"/>
  <c r="EV42"/>
  <c r="AA44" s="1"/>
  <c r="EW42"/>
  <c r="EN43"/>
  <c r="EO43"/>
  <c r="T45" s="1"/>
  <c r="EP43"/>
  <c r="EQ43"/>
  <c r="ER43"/>
  <c r="ES43"/>
  <c r="X45" s="1"/>
  <c r="ET43"/>
  <c r="EU43"/>
  <c r="EV43"/>
  <c r="EW43"/>
  <c r="EO34"/>
  <c r="EP34"/>
  <c r="U36" s="1"/>
  <c r="EQ34"/>
  <c r="ER34"/>
  <c r="ES34"/>
  <c r="ET34"/>
  <c r="Y36" s="1"/>
  <c r="EU34"/>
  <c r="EV34"/>
  <c r="EW34"/>
  <c r="AB36" s="1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EW17"/>
  <c r="AB24" s="1"/>
  <c r="EN18"/>
  <c r="EO18"/>
  <c r="EP18"/>
  <c r="U25" s="1"/>
  <c r="EQ18"/>
  <c r="ER18"/>
  <c r="ES18"/>
  <c r="ET18"/>
  <c r="EU18"/>
  <c r="Z25" s="1"/>
  <c r="EV18"/>
  <c r="EW18"/>
  <c r="EN19"/>
  <c r="S26" s="1"/>
  <c r="EO19"/>
  <c r="EP19"/>
  <c r="EQ19"/>
  <c r="ER19"/>
  <c r="ES19"/>
  <c r="ET19"/>
  <c r="EU19"/>
  <c r="EV19"/>
  <c r="AA26" s="1"/>
  <c r="EW19"/>
  <c r="EN20"/>
  <c r="EO20"/>
  <c r="EP20"/>
  <c r="EQ20"/>
  <c r="V27" s="1"/>
  <c r="ER20"/>
  <c r="ES20"/>
  <c r="ET20"/>
  <c r="EU20"/>
  <c r="EV20"/>
  <c r="EW20"/>
  <c r="EN21"/>
  <c r="EO21"/>
  <c r="EP21"/>
  <c r="EQ21"/>
  <c r="ER21"/>
  <c r="W28" s="1"/>
  <c r="ES21"/>
  <c r="ET21"/>
  <c r="EU21"/>
  <c r="EV21"/>
  <c r="EW21"/>
  <c r="EN22"/>
  <c r="EO22"/>
  <c r="EP22"/>
  <c r="U29" s="1"/>
  <c r="EQ22"/>
  <c r="ER22"/>
  <c r="ES22"/>
  <c r="ET22"/>
  <c r="Y29" s="1"/>
  <c r="EU22"/>
  <c r="Z29" s="1"/>
  <c r="EV22"/>
  <c r="EW22"/>
  <c r="EN23"/>
  <c r="S30" s="1"/>
  <c r="EO23"/>
  <c r="EP23"/>
  <c r="EQ23"/>
  <c r="ER23"/>
  <c r="W30" s="1"/>
  <c r="ES23"/>
  <c r="ET23"/>
  <c r="EU23"/>
  <c r="EV23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ES25"/>
  <c r="X32" s="1"/>
  <c r="ET25"/>
  <c r="EU25"/>
  <c r="EV25"/>
  <c r="EW25"/>
  <c r="EO16"/>
  <c r="EP16"/>
  <c r="U23" s="1"/>
  <c r="EQ16"/>
  <c r="ER16"/>
  <c r="ES16"/>
  <c r="X23" s="1"/>
  <c r="ET16"/>
  <c r="EU16"/>
  <c r="EV16"/>
  <c r="EW16"/>
  <c r="EN16"/>
  <c r="EO12"/>
  <c r="M23" s="1" a="1"/>
  <c r="EP12"/>
  <c r="EQ12"/>
  <c r="ER12"/>
  <c r="ES12"/>
  <c r="ET12"/>
  <c r="EU12"/>
  <c r="EV12"/>
  <c r="EW12"/>
  <c r="EN12"/>
  <c r="Z58"/>
  <c r="W58"/>
  <c r="AB57"/>
  <c r="Y57"/>
  <c r="T57"/>
  <c r="U55"/>
  <c r="AB58"/>
  <c r="Y58"/>
  <c r="U58"/>
  <c r="T58"/>
  <c r="S54"/>
  <c r="AA57"/>
  <c r="Z57"/>
  <c r="W57"/>
  <c r="V57"/>
  <c r="S57"/>
  <c r="U53"/>
  <c r="AB56"/>
  <c r="Y56"/>
  <c r="X56"/>
  <c r="U56"/>
  <c r="T56"/>
  <c r="Z52"/>
  <c r="W52"/>
  <c r="AB55"/>
  <c r="AA55"/>
  <c r="Z55"/>
  <c r="W55"/>
  <c r="V55"/>
  <c r="S55"/>
  <c r="Y51"/>
  <c r="AB54"/>
  <c r="Y54"/>
  <c r="X54"/>
  <c r="U54"/>
  <c r="AA50"/>
  <c r="AB53"/>
  <c r="AA53"/>
  <c r="Z53"/>
  <c r="W53"/>
  <c r="V53"/>
  <c r="S53"/>
  <c r="AB52"/>
  <c r="Y52"/>
  <c r="X52"/>
  <c r="U52"/>
  <c r="T52"/>
  <c r="AA51"/>
  <c r="Z51"/>
  <c r="W51"/>
  <c r="V51"/>
  <c r="S51"/>
  <c r="Y50"/>
  <c r="X50"/>
  <c r="U50"/>
  <c r="AB49"/>
  <c r="AA49"/>
  <c r="Z49"/>
  <c r="X49"/>
  <c r="W49"/>
  <c r="V49"/>
  <c r="T49"/>
  <c r="AA45"/>
  <c r="Z45"/>
  <c r="W45"/>
  <c r="V45"/>
  <c r="S45"/>
  <c r="AB45"/>
  <c r="Y45"/>
  <c r="Z43"/>
  <c r="U43"/>
  <c r="AB44"/>
  <c r="Y44"/>
  <c r="X44"/>
  <c r="U44"/>
  <c r="S44"/>
  <c r="AA43"/>
  <c r="Y43"/>
  <c r="W43"/>
  <c r="V43"/>
  <c r="S43"/>
  <c r="Y41"/>
  <c r="Y42"/>
  <c r="X42"/>
  <c r="U42"/>
  <c r="T42"/>
  <c r="AA41"/>
  <c r="Z41"/>
  <c r="W41"/>
  <c r="U41"/>
  <c r="S41"/>
  <c r="AB40"/>
  <c r="Z40"/>
  <c r="Y40"/>
  <c r="X40"/>
  <c r="U40"/>
  <c r="T40"/>
  <c r="S40"/>
  <c r="AB38"/>
  <c r="AB39"/>
  <c r="AA39"/>
  <c r="W39"/>
  <c r="U39"/>
  <c r="S39"/>
  <c r="Z37"/>
  <c r="AA38"/>
  <c r="Y38"/>
  <c r="X38"/>
  <c r="W38"/>
  <c r="U38"/>
  <c r="S38"/>
  <c r="AA37"/>
  <c r="X37"/>
  <c r="W37"/>
  <c r="V37"/>
  <c r="T37"/>
  <c r="S37"/>
  <c r="AA36"/>
  <c r="Z36"/>
  <c r="X36"/>
  <c r="W36"/>
  <c r="V36"/>
  <c r="AB32"/>
  <c r="Y32"/>
  <c r="U32"/>
  <c r="T32"/>
  <c r="AB31"/>
  <c r="X31"/>
  <c r="T31"/>
  <c r="V29"/>
  <c r="Z28"/>
  <c r="V28"/>
  <c r="AB26"/>
  <c r="T26"/>
  <c r="Z32"/>
  <c r="V32"/>
  <c r="Y25"/>
  <c r="S25"/>
  <c r="AA31"/>
  <c r="W31"/>
  <c r="V31"/>
  <c r="S31"/>
  <c r="AA24"/>
  <c r="U24"/>
  <c r="Z30"/>
  <c r="Y30"/>
  <c r="X30"/>
  <c r="V30"/>
  <c r="U30"/>
  <c r="T30"/>
  <c r="S23"/>
  <c r="AB29"/>
  <c r="AA29"/>
  <c r="X29"/>
  <c r="W29"/>
  <c r="T29"/>
  <c r="Y28"/>
  <c r="X28"/>
  <c r="U28"/>
  <c r="S28"/>
  <c r="AB27"/>
  <c r="X27"/>
  <c r="W27"/>
  <c r="T27"/>
  <c r="S27"/>
  <c r="Z26"/>
  <c r="W26"/>
  <c r="V26"/>
  <c r="U26"/>
  <c r="AB25"/>
  <c r="AA25"/>
  <c r="W25"/>
  <c r="V25"/>
  <c r="T25"/>
  <c r="Z24"/>
  <c r="V24"/>
  <c r="T24"/>
  <c r="Z23"/>
  <c r="Y23"/>
  <c r="V23"/>
  <c r="T23"/>
  <c r="EN53" i="46"/>
  <c r="S50" s="1"/>
  <c r="EO53"/>
  <c r="T50" s="1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V51" s="1"/>
  <c r="ER54"/>
  <c r="ES54"/>
  <c r="ET54"/>
  <c r="Y51" s="1"/>
  <c r="EU54"/>
  <c r="Z51" s="1"/>
  <c r="EV54"/>
  <c r="EW54"/>
  <c r="EN55"/>
  <c r="S52" s="1"/>
  <c r="EO55"/>
  <c r="T52" s="1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ER56"/>
  <c r="ES56"/>
  <c r="X53" s="1"/>
  <c r="ET56"/>
  <c r="Y53" s="1"/>
  <c r="EU56"/>
  <c r="Z53" s="1"/>
  <c r="EV56"/>
  <c r="EW56"/>
  <c r="EN57"/>
  <c r="S54" s="1"/>
  <c r="EO57"/>
  <c r="EP57"/>
  <c r="EQ57"/>
  <c r="V54" s="1"/>
  <c r="ER57"/>
  <c r="W54" s="1"/>
  <c r="ES57"/>
  <c r="X54" s="1"/>
  <c r="ET57"/>
  <c r="EU57"/>
  <c r="EV57"/>
  <c r="AA54" s="1"/>
  <c r="EW57"/>
  <c r="EN58"/>
  <c r="EO58"/>
  <c r="EP58"/>
  <c r="U55" s="1"/>
  <c r="EQ58"/>
  <c r="V55" s="1"/>
  <c r="ER58"/>
  <c r="ES58"/>
  <c r="X55" s="1"/>
  <c r="ET58"/>
  <c r="Y55" s="1"/>
  <c r="EU58"/>
  <c r="EV58"/>
  <c r="EW58"/>
  <c r="EN59"/>
  <c r="S56" s="1"/>
  <c r="EO59"/>
  <c r="T56" s="1"/>
  <c r="EP59"/>
  <c r="EQ59"/>
  <c r="ER59"/>
  <c r="W56" s="1"/>
  <c r="ES59"/>
  <c r="ET59"/>
  <c r="EU59"/>
  <c r="Z56" s="1"/>
  <c r="EV59"/>
  <c r="AA56" s="1"/>
  <c r="EW59"/>
  <c r="AB56" s="1"/>
  <c r="EN60"/>
  <c r="EO60"/>
  <c r="EP60"/>
  <c r="U57" s="1"/>
  <c r="EQ60"/>
  <c r="V57" s="1"/>
  <c r="ER60"/>
  <c r="ES60"/>
  <c r="X57" s="1"/>
  <c r="ET60"/>
  <c r="Y57" s="1"/>
  <c r="EU60"/>
  <c r="EV60"/>
  <c r="EW60"/>
  <c r="EN61"/>
  <c r="S58" s="1"/>
  <c r="EO61"/>
  <c r="T58" s="1"/>
  <c r="EP61"/>
  <c r="EQ61"/>
  <c r="ER61"/>
  <c r="W58" s="1"/>
  <c r="ES61"/>
  <c r="ET61"/>
  <c r="EU61"/>
  <c r="Z58" s="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EP35"/>
  <c r="EQ35"/>
  <c r="V37" s="1"/>
  <c r="ER35"/>
  <c r="ES35"/>
  <c r="ET35"/>
  <c r="EU35"/>
  <c r="Z37" s="1"/>
  <c r="EV35"/>
  <c r="EW35"/>
  <c r="EN36"/>
  <c r="EO36"/>
  <c r="EP36"/>
  <c r="EQ36"/>
  <c r="ER36"/>
  <c r="ES36"/>
  <c r="X38" s="1"/>
  <c r="ET36"/>
  <c r="EU36"/>
  <c r="EV36"/>
  <c r="EW36"/>
  <c r="EN37"/>
  <c r="EO37"/>
  <c r="EP37"/>
  <c r="EQ37"/>
  <c r="V39" s="1"/>
  <c r="ER37"/>
  <c r="W39" s="1"/>
  <c r="ES37"/>
  <c r="ET37"/>
  <c r="EU37"/>
  <c r="EV37"/>
  <c r="AA39" s="1"/>
  <c r="EW37"/>
  <c r="EN38"/>
  <c r="EO38"/>
  <c r="T40" s="1"/>
  <c r="EP38"/>
  <c r="U40" s="1"/>
  <c r="EQ38"/>
  <c r="ER38"/>
  <c r="ES38"/>
  <c r="X40" s="1"/>
  <c r="ET38"/>
  <c r="EU38"/>
  <c r="Z40" s="1"/>
  <c r="EV38"/>
  <c r="EW38"/>
  <c r="EN39"/>
  <c r="EO39"/>
  <c r="EP39"/>
  <c r="EQ39"/>
  <c r="V41" s="1"/>
  <c r="ER39"/>
  <c r="W41" s="1"/>
  <c r="ES39"/>
  <c r="ET39"/>
  <c r="EU39"/>
  <c r="EV39"/>
  <c r="AA41" s="1"/>
  <c r="EW39"/>
  <c r="EN40"/>
  <c r="EO40"/>
  <c r="EP40"/>
  <c r="U42" s="1"/>
  <c r="EQ40"/>
  <c r="ER40"/>
  <c r="ES40"/>
  <c r="X42" s="1"/>
  <c r="ET40"/>
  <c r="EU40"/>
  <c r="EV40"/>
  <c r="EW40"/>
  <c r="AB42" s="1"/>
  <c r="EN41"/>
  <c r="S43" s="1"/>
  <c r="EO41"/>
  <c r="EP41"/>
  <c r="EQ41"/>
  <c r="V43" s="1"/>
  <c r="ER41"/>
  <c r="ES41"/>
  <c r="X43" s="1"/>
  <c r="ET41"/>
  <c r="EU41"/>
  <c r="Z43" s="1"/>
  <c r="EV41"/>
  <c r="AA43" s="1"/>
  <c r="EW41"/>
  <c r="EN42"/>
  <c r="EO42"/>
  <c r="T44" s="1"/>
  <c r="EP42"/>
  <c r="U44" s="1"/>
  <c r="EQ42"/>
  <c r="ER42"/>
  <c r="ES42"/>
  <c r="X44" s="1"/>
  <c r="ET42"/>
  <c r="Y44" s="1"/>
  <c r="EU42"/>
  <c r="Z44" s="1"/>
  <c r="EV42"/>
  <c r="EW42"/>
  <c r="AB44" s="1"/>
  <c r="EN43"/>
  <c r="EO43"/>
  <c r="EP43"/>
  <c r="EQ43"/>
  <c r="ER43"/>
  <c r="W45" s="1"/>
  <c r="ES43"/>
  <c r="X45" s="1"/>
  <c r="ET43"/>
  <c r="EU43"/>
  <c r="Z45" s="1"/>
  <c r="EV43"/>
  <c r="EW43"/>
  <c r="EO34"/>
  <c r="T36" s="1"/>
  <c r="EP34"/>
  <c r="U36" s="1"/>
  <c r="EQ34"/>
  <c r="ER34"/>
  <c r="ES34"/>
  <c r="X36" s="1"/>
  <c r="ET34"/>
  <c r="Y36" s="1"/>
  <c r="EU34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V25" s="1"/>
  <c r="ER18"/>
  <c r="ES18"/>
  <c r="ET18"/>
  <c r="EU18"/>
  <c r="Z25" s="1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EO21"/>
  <c r="EP21"/>
  <c r="EQ21"/>
  <c r="ER21"/>
  <c r="W28" s="1"/>
  <c r="ES21"/>
  <c r="X28" s="1"/>
  <c r="ET21"/>
  <c r="EU21"/>
  <c r="EV21"/>
  <c r="EW21"/>
  <c r="EN22"/>
  <c r="EO22"/>
  <c r="EP22"/>
  <c r="EQ22"/>
  <c r="V29" s="1"/>
  <c r="ER22"/>
  <c r="ES22"/>
  <c r="ET22"/>
  <c r="EU22"/>
  <c r="Z29" s="1"/>
  <c r="EV22"/>
  <c r="EW22"/>
  <c r="EN23"/>
  <c r="S30" s="1"/>
  <c r="EO23"/>
  <c r="EP23"/>
  <c r="EQ23"/>
  <c r="ER23"/>
  <c r="ES23"/>
  <c r="X30" s="1"/>
  <c r="ET23"/>
  <c r="EU23"/>
  <c r="EV23"/>
  <c r="AA30" s="1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T23" s="1"/>
  <c r="EP16"/>
  <c r="U23" s="1"/>
  <c r="EQ16"/>
  <c r="ER16"/>
  <c r="ES16"/>
  <c r="ET16"/>
  <c r="Y23" s="1"/>
  <c r="EU16"/>
  <c r="EV16"/>
  <c r="EW16"/>
  <c r="EN16"/>
  <c r="EO12"/>
  <c r="M23" s="1" a="1"/>
  <c r="M29" s="1"/>
  <c r="EP12"/>
  <c r="EQ12"/>
  <c r="ER12"/>
  <c r="ES12"/>
  <c r="ET12"/>
  <c r="EU12"/>
  <c r="EV12"/>
  <c r="EW12"/>
  <c r="EN12"/>
  <c r="Y58"/>
  <c r="AB57"/>
  <c r="AA57"/>
  <c r="W57"/>
  <c r="T57"/>
  <c r="S57"/>
  <c r="Y56"/>
  <c r="AB55"/>
  <c r="AA55"/>
  <c r="W55"/>
  <c r="T55"/>
  <c r="S55"/>
  <c r="X58"/>
  <c r="Z54"/>
  <c r="Y54"/>
  <c r="U54"/>
  <c r="Z57"/>
  <c r="AB53"/>
  <c r="AA53"/>
  <c r="W53"/>
  <c r="T53"/>
  <c r="S53"/>
  <c r="X56"/>
  <c r="Z52"/>
  <c r="Y52"/>
  <c r="V52"/>
  <c r="U52"/>
  <c r="Z55"/>
  <c r="AB54"/>
  <c r="T54"/>
  <c r="Z50"/>
  <c r="Y50"/>
  <c r="V50"/>
  <c r="U50"/>
  <c r="V53"/>
  <c r="X52"/>
  <c r="AB51"/>
  <c r="AA51"/>
  <c r="X51"/>
  <c r="W51"/>
  <c r="T51"/>
  <c r="S51"/>
  <c r="X50"/>
  <c r="AA49"/>
  <c r="Z49"/>
  <c r="Y49"/>
  <c r="W49"/>
  <c r="V49"/>
  <c r="U49"/>
  <c r="AA45"/>
  <c r="V45"/>
  <c r="S45"/>
  <c r="AA44"/>
  <c r="S44"/>
  <c r="AB45"/>
  <c r="Y45"/>
  <c r="U45"/>
  <c r="T45"/>
  <c r="Y43"/>
  <c r="U43"/>
  <c r="W44"/>
  <c r="V44"/>
  <c r="Z42"/>
  <c r="AB43"/>
  <c r="W43"/>
  <c r="T43"/>
  <c r="AB41"/>
  <c r="Y41"/>
  <c r="T41"/>
  <c r="Y42"/>
  <c r="V42"/>
  <c r="T42"/>
  <c r="S42"/>
  <c r="AA40"/>
  <c r="V40"/>
  <c r="S40"/>
  <c r="Z41"/>
  <c r="X41"/>
  <c r="U41"/>
  <c r="S41"/>
  <c r="U39"/>
  <c r="Y40"/>
  <c r="W40"/>
  <c r="T38"/>
  <c r="S38"/>
  <c r="AB39"/>
  <c r="Z39"/>
  <c r="Y39"/>
  <c r="X39"/>
  <c r="T39"/>
  <c r="S39"/>
  <c r="U37"/>
  <c r="Z38"/>
  <c r="Y38"/>
  <c r="W38"/>
  <c r="V38"/>
  <c r="U38"/>
  <c r="AB36"/>
  <c r="AA36"/>
  <c r="AB37"/>
  <c r="AA37"/>
  <c r="Y37"/>
  <c r="X37"/>
  <c r="W37"/>
  <c r="T37"/>
  <c r="Z36"/>
  <c r="W36"/>
  <c r="V36"/>
  <c r="X32"/>
  <c r="AB31"/>
  <c r="T31"/>
  <c r="AB30"/>
  <c r="W30"/>
  <c r="AA29"/>
  <c r="T29"/>
  <c r="S29"/>
  <c r="AA27"/>
  <c r="Z27"/>
  <c r="X27"/>
  <c r="T27"/>
  <c r="Z26"/>
  <c r="X26"/>
  <c r="V26"/>
  <c r="T26"/>
  <c r="Z32"/>
  <c r="Y32"/>
  <c r="V32"/>
  <c r="AB25"/>
  <c r="W25"/>
  <c r="T25"/>
  <c r="AA31"/>
  <c r="Z31"/>
  <c r="W31"/>
  <c r="U31"/>
  <c r="S31"/>
  <c r="X24"/>
  <c r="Z30"/>
  <c r="Y30"/>
  <c r="V30"/>
  <c r="W23"/>
  <c r="Y29"/>
  <c r="X29"/>
  <c r="W29"/>
  <c r="AB28"/>
  <c r="Y28"/>
  <c r="V28"/>
  <c r="U28"/>
  <c r="T28"/>
  <c r="AB27"/>
  <c r="W27"/>
  <c r="V27"/>
  <c r="S27"/>
  <c r="AB26"/>
  <c r="Y26"/>
  <c r="U26"/>
  <c r="Y25"/>
  <c r="X25"/>
  <c r="Z24"/>
  <c r="Y24"/>
  <c r="V24"/>
  <c r="U24"/>
  <c r="AB23"/>
  <c r="AA23"/>
  <c r="Z23"/>
  <c r="X23"/>
  <c r="V23"/>
  <c r="S23"/>
  <c r="EN53" i="45"/>
  <c r="B49" s="1" a="1"/>
  <c r="J58" s="1"/>
  <c r="BU58" s="1"/>
  <c r="EO53"/>
  <c r="T50" s="1"/>
  <c r="EP53"/>
  <c r="EQ53"/>
  <c r="ER53"/>
  <c r="ES53"/>
  <c r="X50" s="1"/>
  <c r="ET53"/>
  <c r="EU53"/>
  <c r="EV53"/>
  <c r="EW53"/>
  <c r="AB50" s="1"/>
  <c r="EN54"/>
  <c r="EO54"/>
  <c r="EP54"/>
  <c r="EQ54"/>
  <c r="V51" s="1"/>
  <c r="ER54"/>
  <c r="ES54"/>
  <c r="ET54"/>
  <c r="EU54"/>
  <c r="Z51" s="1"/>
  <c r="EV54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V53" s="1"/>
  <c r="ER56"/>
  <c r="ES56"/>
  <c r="ET56"/>
  <c r="EU56"/>
  <c r="Z53" s="1"/>
  <c r="EV56"/>
  <c r="EW56"/>
  <c r="EN57"/>
  <c r="EO57"/>
  <c r="T54" s="1"/>
  <c r="EP57"/>
  <c r="EQ57"/>
  <c r="ER57"/>
  <c r="ES57"/>
  <c r="X54" s="1"/>
  <c r="ET57"/>
  <c r="EU57"/>
  <c r="EV57"/>
  <c r="EW57"/>
  <c r="AB54" s="1"/>
  <c r="EN58"/>
  <c r="EO58"/>
  <c r="EP58"/>
  <c r="EQ58"/>
  <c r="V55" s="1"/>
  <c r="ER58"/>
  <c r="ES58"/>
  <c r="ET58"/>
  <c r="EU58"/>
  <c r="Z55" s="1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T49" s="1"/>
  <c r="EP52"/>
  <c r="U49" s="1"/>
  <c r="EQ52"/>
  <c r="ER52"/>
  <c r="ES52"/>
  <c r="X49" s="1"/>
  <c r="ET52"/>
  <c r="Y49" s="1"/>
  <c r="EU52"/>
  <c r="EV52"/>
  <c r="EW52"/>
  <c r="AB49" s="1"/>
  <c r="EN52"/>
  <c r="EO48"/>
  <c r="M49" s="1" a="1"/>
  <c r="EP48"/>
  <c r="EQ48"/>
  <c r="ER48"/>
  <c r="ES48"/>
  <c r="ET48"/>
  <c r="EU48"/>
  <c r="EV48"/>
  <c r="EW48"/>
  <c r="EN48"/>
  <c r="EN34"/>
  <c r="EN35"/>
  <c r="EO35"/>
  <c r="T37" s="1"/>
  <c r="EP35"/>
  <c r="U37" s="1"/>
  <c r="EQ35"/>
  <c r="ER35"/>
  <c r="ES35"/>
  <c r="X37" s="1"/>
  <c r="ET35"/>
  <c r="Y37" s="1"/>
  <c r="EU35"/>
  <c r="EV35"/>
  <c r="EW35"/>
  <c r="AB37" s="1"/>
  <c r="EN36"/>
  <c r="S38" s="1"/>
  <c r="EO36"/>
  <c r="EP36"/>
  <c r="EQ36"/>
  <c r="V38" s="1"/>
  <c r="ER36"/>
  <c r="W38" s="1"/>
  <c r="ES36"/>
  <c r="ET36"/>
  <c r="EU36"/>
  <c r="Z38" s="1"/>
  <c r="EV36"/>
  <c r="AA38" s="1"/>
  <c r="EW36"/>
  <c r="EN37"/>
  <c r="EO37"/>
  <c r="T39" s="1"/>
  <c r="EP37"/>
  <c r="U39" s="1"/>
  <c r="EQ37"/>
  <c r="ER37"/>
  <c r="ES37"/>
  <c r="X39" s="1"/>
  <c r="ET37"/>
  <c r="Y39" s="1"/>
  <c r="EU37"/>
  <c r="EV37"/>
  <c r="EW37"/>
  <c r="AB39" s="1"/>
  <c r="EN38"/>
  <c r="S40" s="1"/>
  <c r="EO38"/>
  <c r="EP38"/>
  <c r="EQ38"/>
  <c r="V40" s="1"/>
  <c r="ER38"/>
  <c r="W40" s="1"/>
  <c r="ES38"/>
  <c r="ET38"/>
  <c r="EU38"/>
  <c r="Z40" s="1"/>
  <c r="EV38"/>
  <c r="AA40" s="1"/>
  <c r="EW38"/>
  <c r="EN39"/>
  <c r="EO39"/>
  <c r="T41" s="1"/>
  <c r="EP39"/>
  <c r="U41" s="1"/>
  <c r="EQ39"/>
  <c r="ER39"/>
  <c r="ES39"/>
  <c r="X41" s="1"/>
  <c r="ET39"/>
  <c r="Y41" s="1"/>
  <c r="EU39"/>
  <c r="EV39"/>
  <c r="EW39"/>
  <c r="AB41" s="1"/>
  <c r="EN40"/>
  <c r="S42" s="1"/>
  <c r="EO40"/>
  <c r="EP40"/>
  <c r="EQ40"/>
  <c r="V42" s="1"/>
  <c r="ER40"/>
  <c r="W42" s="1"/>
  <c r="ES40"/>
  <c r="ET40"/>
  <c r="EU40"/>
  <c r="Z42" s="1"/>
  <c r="EV40"/>
  <c r="AA42" s="1"/>
  <c r="EW40"/>
  <c r="EN41"/>
  <c r="EO41"/>
  <c r="T43" s="1"/>
  <c r="EP41"/>
  <c r="U43" s="1"/>
  <c r="EQ41"/>
  <c r="ER41"/>
  <c r="ES41"/>
  <c r="X43" s="1"/>
  <c r="ET41"/>
  <c r="Y43" s="1"/>
  <c r="EU41"/>
  <c r="EV41"/>
  <c r="EW41"/>
  <c r="AB43" s="1"/>
  <c r="EN42"/>
  <c r="S44" s="1"/>
  <c r="EO42"/>
  <c r="EP42"/>
  <c r="EQ42"/>
  <c r="V44" s="1"/>
  <c r="ER42"/>
  <c r="W44" s="1"/>
  <c r="ES42"/>
  <c r="ET42"/>
  <c r="EU42"/>
  <c r="Z44" s="1"/>
  <c r="EV42"/>
  <c r="AA44" s="1"/>
  <c r="EW42"/>
  <c r="EN43"/>
  <c r="EO43"/>
  <c r="T45" s="1"/>
  <c r="EP43"/>
  <c r="U45" s="1"/>
  <c r="EQ43"/>
  <c r="ER43"/>
  <c r="ES43"/>
  <c r="X45" s="1"/>
  <c r="ET43"/>
  <c r="Y45" s="1"/>
  <c r="EU43"/>
  <c r="EV43"/>
  <c r="EW43"/>
  <c r="AB45" s="1"/>
  <c r="EO34"/>
  <c r="EP34"/>
  <c r="U36" s="1"/>
  <c r="EQ34"/>
  <c r="ER34"/>
  <c r="ES34"/>
  <c r="ET34"/>
  <c r="Y36" s="1"/>
  <c r="EU34"/>
  <c r="EV34"/>
  <c r="EW34"/>
  <c r="EO30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Y24" s="1"/>
  <c r="EU17"/>
  <c r="EV17"/>
  <c r="EW17"/>
  <c r="EN18"/>
  <c r="S25" s="1"/>
  <c r="EO18"/>
  <c r="EP18"/>
  <c r="EQ18"/>
  <c r="ER18"/>
  <c r="W25" s="1"/>
  <c r="ES18"/>
  <c r="ET18"/>
  <c r="EU18"/>
  <c r="EV18"/>
  <c r="AA25" s="1"/>
  <c r="EW18"/>
  <c r="EN19"/>
  <c r="EO19"/>
  <c r="EP19"/>
  <c r="U26" s="1"/>
  <c r="EQ19"/>
  <c r="ER19"/>
  <c r="ES19"/>
  <c r="ET19"/>
  <c r="Y26" s="1"/>
  <c r="EU19"/>
  <c r="EV19"/>
  <c r="EW19"/>
  <c r="EN20"/>
  <c r="S27" s="1"/>
  <c r="EO20"/>
  <c r="EP20"/>
  <c r="EQ20"/>
  <c r="ER20"/>
  <c r="W27" s="1"/>
  <c r="ES20"/>
  <c r="ET20"/>
  <c r="EU20"/>
  <c r="EV20"/>
  <c r="AA27" s="1"/>
  <c r="EW20"/>
  <c r="EN21"/>
  <c r="EO21"/>
  <c r="EP21"/>
  <c r="U28" s="1"/>
  <c r="EQ21"/>
  <c r="ER21"/>
  <c r="ES21"/>
  <c r="ET21"/>
  <c r="Y28" s="1"/>
  <c r="EU21"/>
  <c r="EV21"/>
  <c r="EW21"/>
  <c r="EN22"/>
  <c r="S29" s="1"/>
  <c r="EO22"/>
  <c r="EP22"/>
  <c r="EQ22"/>
  <c r="ER22"/>
  <c r="W29" s="1"/>
  <c r="ES22"/>
  <c r="ET22"/>
  <c r="EU22"/>
  <c r="EV22"/>
  <c r="AA29" s="1"/>
  <c r="EW22"/>
  <c r="EN23"/>
  <c r="EO23"/>
  <c r="EP23"/>
  <c r="U30" s="1"/>
  <c r="EQ23"/>
  <c r="ER23"/>
  <c r="ES23"/>
  <c r="ET23"/>
  <c r="Y30" s="1"/>
  <c r="EU23"/>
  <c r="EV23"/>
  <c r="EW23"/>
  <c r="EN24"/>
  <c r="S31" s="1"/>
  <c r="EO24"/>
  <c r="EP24"/>
  <c r="EQ24"/>
  <c r="ER24"/>
  <c r="W31" s="1"/>
  <c r="ES24"/>
  <c r="ET24"/>
  <c r="EU24"/>
  <c r="EV24"/>
  <c r="AA31" s="1"/>
  <c r="EW24"/>
  <c r="EN25"/>
  <c r="EO25"/>
  <c r="EP25"/>
  <c r="U32" s="1"/>
  <c r="EQ25"/>
  <c r="ER25"/>
  <c r="ES25"/>
  <c r="ET25"/>
  <c r="Y32" s="1"/>
  <c r="EU25"/>
  <c r="EV25"/>
  <c r="EW25"/>
  <c r="EO16"/>
  <c r="EP16"/>
  <c r="EQ16"/>
  <c r="ER16"/>
  <c r="W23" s="1"/>
  <c r="ES16"/>
  <c r="ET16"/>
  <c r="Y23" s="1"/>
  <c r="EU16"/>
  <c r="EV16"/>
  <c r="EW16"/>
  <c r="AB23" s="1"/>
  <c r="EN16"/>
  <c r="EO12"/>
  <c r="EP12"/>
  <c r="EQ12"/>
  <c r="ER12"/>
  <c r="ES12"/>
  <c r="ET12"/>
  <c r="M23" s="1" a="1"/>
  <c r="M32" s="1"/>
  <c r="EU12"/>
  <c r="EV12"/>
  <c r="EW12"/>
  <c r="EN12"/>
  <c r="S24"/>
  <c r="W24"/>
  <c r="X24"/>
  <c r="AA24"/>
  <c r="U25"/>
  <c r="V25"/>
  <c r="Y25"/>
  <c r="S26"/>
  <c r="T26"/>
  <c r="W26"/>
  <c r="AA26"/>
  <c r="AB26"/>
  <c r="U27"/>
  <c r="Y27"/>
  <c r="Z27"/>
  <c r="S28"/>
  <c r="W28"/>
  <c r="X28"/>
  <c r="AA28"/>
  <c r="U29"/>
  <c r="V29"/>
  <c r="Y29"/>
  <c r="S30"/>
  <c r="T30"/>
  <c r="W30"/>
  <c r="AA30"/>
  <c r="AB30"/>
  <c r="U31"/>
  <c r="Y31"/>
  <c r="Z31"/>
  <c r="S32"/>
  <c r="W32"/>
  <c r="X32"/>
  <c r="AA32"/>
  <c r="T23"/>
  <c r="U23"/>
  <c r="T24"/>
  <c r="AB24"/>
  <c r="Z25"/>
  <c r="X26"/>
  <c r="V27"/>
  <c r="T28"/>
  <c r="AB28"/>
  <c r="Z29"/>
  <c r="X30"/>
  <c r="V31"/>
  <c r="T32"/>
  <c r="AB32"/>
  <c r="X23"/>
  <c r="AA58"/>
  <c r="Z58"/>
  <c r="Y58"/>
  <c r="W58"/>
  <c r="V58"/>
  <c r="U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Y55"/>
  <c r="X55"/>
  <c r="W55"/>
  <c r="U55"/>
  <c r="T55"/>
  <c r="S55"/>
  <c r="AA54"/>
  <c r="Z54"/>
  <c r="Y54"/>
  <c r="W54"/>
  <c r="V54"/>
  <c r="U54"/>
  <c r="S54"/>
  <c r="AB53"/>
  <c r="AA53"/>
  <c r="Y53"/>
  <c r="X53"/>
  <c r="W53"/>
  <c r="U53"/>
  <c r="T53"/>
  <c r="S53"/>
  <c r="AA52"/>
  <c r="Z52"/>
  <c r="Y52"/>
  <c r="W52"/>
  <c r="V52"/>
  <c r="U52"/>
  <c r="S52"/>
  <c r="AB51"/>
  <c r="AA51"/>
  <c r="Y51"/>
  <c r="X51"/>
  <c r="W51"/>
  <c r="U51"/>
  <c r="T51"/>
  <c r="S51"/>
  <c r="AA50"/>
  <c r="Z50"/>
  <c r="Y50"/>
  <c r="W50"/>
  <c r="V50"/>
  <c r="U50"/>
  <c r="S50"/>
  <c r="AA49"/>
  <c r="Z49"/>
  <c r="W49"/>
  <c r="V49"/>
  <c r="S49"/>
  <c r="AA45"/>
  <c r="Z45"/>
  <c r="W45"/>
  <c r="V45"/>
  <c r="S45"/>
  <c r="AB44"/>
  <c r="Y44"/>
  <c r="X44"/>
  <c r="U44"/>
  <c r="T44"/>
  <c r="AA43"/>
  <c r="Z43"/>
  <c r="W43"/>
  <c r="V43"/>
  <c r="S43"/>
  <c r="AB42"/>
  <c r="Y42"/>
  <c r="X42"/>
  <c r="U42"/>
  <c r="T42"/>
  <c r="AA41"/>
  <c r="Z41"/>
  <c r="W41"/>
  <c r="V41"/>
  <c r="S41"/>
  <c r="AB40"/>
  <c r="Y40"/>
  <c r="X40"/>
  <c r="U40"/>
  <c r="T40"/>
  <c r="AA39"/>
  <c r="Z39"/>
  <c r="W39"/>
  <c r="V39"/>
  <c r="S39"/>
  <c r="AB38"/>
  <c r="Y38"/>
  <c r="X38"/>
  <c r="U38"/>
  <c r="T38"/>
  <c r="AA37"/>
  <c r="Z37"/>
  <c r="W37"/>
  <c r="V37"/>
  <c r="S37"/>
  <c r="AB36"/>
  <c r="AA36"/>
  <c r="Z36"/>
  <c r="X36"/>
  <c r="W36"/>
  <c r="V36"/>
  <c r="T36"/>
  <c r="S36"/>
  <c r="Z32"/>
  <c r="V32"/>
  <c r="AB31"/>
  <c r="X31"/>
  <c r="T31"/>
  <c r="Z30"/>
  <c r="V30"/>
  <c r="AB29"/>
  <c r="X29"/>
  <c r="T29"/>
  <c r="Z28"/>
  <c r="V28"/>
  <c r="AB27"/>
  <c r="X27"/>
  <c r="T27"/>
  <c r="Z26"/>
  <c r="V26"/>
  <c r="AB25"/>
  <c r="X25"/>
  <c r="T25"/>
  <c r="Z24"/>
  <c r="V24"/>
  <c r="AA23"/>
  <c r="Z23"/>
  <c r="V23"/>
  <c r="BV2" i="44"/>
  <c r="FI61"/>
  <c r="EZ53"/>
  <c r="FA53"/>
  <c r="FB53"/>
  <c r="FC53"/>
  <c r="FD53"/>
  <c r="FE53"/>
  <c r="FF53"/>
  <c r="FG53"/>
  <c r="FH53"/>
  <c r="FI53"/>
  <c r="EZ54"/>
  <c r="FA54"/>
  <c r="FB54"/>
  <c r="FC54"/>
  <c r="FD54"/>
  <c r="FE54"/>
  <c r="FF54"/>
  <c r="FG54"/>
  <c r="FH54"/>
  <c r="FI54"/>
  <c r="EZ55"/>
  <c r="FA55"/>
  <c r="FB55"/>
  <c r="FC55"/>
  <c r="FD55"/>
  <c r="FE55"/>
  <c r="FF55"/>
  <c r="FG55"/>
  <c r="FH55"/>
  <c r="FI55"/>
  <c r="EZ56"/>
  <c r="FA56"/>
  <c r="FB56"/>
  <c r="FC56"/>
  <c r="FD56"/>
  <c r="FE56"/>
  <c r="FF56"/>
  <c r="FG56"/>
  <c r="FH56"/>
  <c r="FI56"/>
  <c r="EZ57"/>
  <c r="FA57"/>
  <c r="FB57"/>
  <c r="FC57"/>
  <c r="FD57"/>
  <c r="FE57"/>
  <c r="FF57"/>
  <c r="FG57"/>
  <c r="FH57"/>
  <c r="FI57"/>
  <c r="EZ58"/>
  <c r="FA58"/>
  <c r="FB58"/>
  <c r="FC58"/>
  <c r="FD58"/>
  <c r="FE58"/>
  <c r="FF58"/>
  <c r="FG58"/>
  <c r="FH58"/>
  <c r="FI58"/>
  <c r="EZ59"/>
  <c r="FA59"/>
  <c r="FB59"/>
  <c r="FC59"/>
  <c r="FD59"/>
  <c r="FE59"/>
  <c r="FF59"/>
  <c r="FG59"/>
  <c r="FH59"/>
  <c r="FI59"/>
  <c r="EZ60"/>
  <c r="FA60"/>
  <c r="FB60"/>
  <c r="FC60"/>
  <c r="FD60"/>
  <c r="FE60"/>
  <c r="FF60"/>
  <c r="FG60"/>
  <c r="FH60"/>
  <c r="FI60"/>
  <c r="EZ61"/>
  <c r="FA61"/>
  <c r="FB61"/>
  <c r="FC61"/>
  <c r="FD61"/>
  <c r="FE61"/>
  <c r="FF61"/>
  <c r="FG61"/>
  <c r="FH61"/>
  <c r="FA52"/>
  <c r="FB52"/>
  <c r="FC52"/>
  <c r="FD52"/>
  <c r="FE52"/>
  <c r="FF52"/>
  <c r="FG52"/>
  <c r="FH52"/>
  <c r="FI52"/>
  <c r="EZ52"/>
  <c r="FI43"/>
  <c r="EZ35"/>
  <c r="FA35"/>
  <c r="FB35"/>
  <c r="FC35"/>
  <c r="FD35"/>
  <c r="FE35"/>
  <c r="FF35"/>
  <c r="FG35"/>
  <c r="FH35"/>
  <c r="FI35"/>
  <c r="EZ36"/>
  <c r="FA36"/>
  <c r="FB36"/>
  <c r="FC36"/>
  <c r="FD36"/>
  <c r="FE36"/>
  <c r="FF36"/>
  <c r="FG36"/>
  <c r="FH36"/>
  <c r="FI36"/>
  <c r="EZ37"/>
  <c r="FA37"/>
  <c r="FB37"/>
  <c r="FC37"/>
  <c r="FD37"/>
  <c r="FE37"/>
  <c r="FF37"/>
  <c r="FG37"/>
  <c r="FH37"/>
  <c r="FI37"/>
  <c r="EZ38"/>
  <c r="FA38"/>
  <c r="FB38"/>
  <c r="FC38"/>
  <c r="FD38"/>
  <c r="FE38"/>
  <c r="FF38"/>
  <c r="FG38"/>
  <c r="FH38"/>
  <c r="FI38"/>
  <c r="EZ39"/>
  <c r="FA39"/>
  <c r="FB39"/>
  <c r="FC39"/>
  <c r="FD39"/>
  <c r="FE39"/>
  <c r="FF39"/>
  <c r="FG39"/>
  <c r="FH39"/>
  <c r="FI39"/>
  <c r="EZ40"/>
  <c r="FA40"/>
  <c r="FB40"/>
  <c r="FC40"/>
  <c r="FD40"/>
  <c r="FE40"/>
  <c r="FF40"/>
  <c r="FG40"/>
  <c r="FH40"/>
  <c r="FI40"/>
  <c r="EZ41"/>
  <c r="FA41"/>
  <c r="FB41"/>
  <c r="FC41"/>
  <c r="FD41"/>
  <c r="FE41"/>
  <c r="FF41"/>
  <c r="FG41"/>
  <c r="FH41"/>
  <c r="FI41"/>
  <c r="EZ42"/>
  <c r="FA42"/>
  <c r="FB42"/>
  <c r="FC42"/>
  <c r="FD42"/>
  <c r="FE42"/>
  <c r="FF42"/>
  <c r="FG42"/>
  <c r="FH42"/>
  <c r="FI42"/>
  <c r="EZ43"/>
  <c r="FA43"/>
  <c r="FB43"/>
  <c r="FC43"/>
  <c r="FD43"/>
  <c r="FE43"/>
  <c r="FF43"/>
  <c r="FG43"/>
  <c r="FH43"/>
  <c r="FA34"/>
  <c r="FB34"/>
  <c r="FC34"/>
  <c r="FD34"/>
  <c r="FE34"/>
  <c r="FF34"/>
  <c r="FG34"/>
  <c r="FH34"/>
  <c r="FI34"/>
  <c r="EZ34"/>
  <c r="EZ17"/>
  <c r="FA17"/>
  <c r="FB17"/>
  <c r="FC17"/>
  <c r="FD17"/>
  <c r="FE17"/>
  <c r="FF17"/>
  <c r="FG17"/>
  <c r="FH17"/>
  <c r="FI17"/>
  <c r="EZ18"/>
  <c r="FA18"/>
  <c r="FB18"/>
  <c r="FC18"/>
  <c r="FD18"/>
  <c r="FE18"/>
  <c r="FF18"/>
  <c r="FG18"/>
  <c r="FH18"/>
  <c r="FI18"/>
  <c r="EZ19"/>
  <c r="FA19"/>
  <c r="FB19"/>
  <c r="FC19"/>
  <c r="FD19"/>
  <c r="FE19"/>
  <c r="FF19"/>
  <c r="FG19"/>
  <c r="FH19"/>
  <c r="FI19"/>
  <c r="EZ20"/>
  <c r="FA20"/>
  <c r="FB20"/>
  <c r="FC20"/>
  <c r="FD20"/>
  <c r="FE20"/>
  <c r="FF20"/>
  <c r="FG20"/>
  <c r="FH20"/>
  <c r="FI20"/>
  <c r="EZ21"/>
  <c r="FA21"/>
  <c r="FB21"/>
  <c r="FC21"/>
  <c r="FD21"/>
  <c r="FE21"/>
  <c r="FF21"/>
  <c r="FG21"/>
  <c r="FH21"/>
  <c r="FI21"/>
  <c r="EZ22"/>
  <c r="FA22"/>
  <c r="FB22"/>
  <c r="FC22"/>
  <c r="FD22"/>
  <c r="FE22"/>
  <c r="FF22"/>
  <c r="FG22"/>
  <c r="FH22"/>
  <c r="FI22"/>
  <c r="EZ23"/>
  <c r="FA23"/>
  <c r="FB23"/>
  <c r="FC23"/>
  <c r="FD23"/>
  <c r="FE23"/>
  <c r="FF23"/>
  <c r="FG23"/>
  <c r="FH23"/>
  <c r="FI23"/>
  <c r="EZ24"/>
  <c r="FA24"/>
  <c r="FB24"/>
  <c r="FC24"/>
  <c r="FD24"/>
  <c r="FE24"/>
  <c r="FF24"/>
  <c r="FG24"/>
  <c r="FH24"/>
  <c r="FI24"/>
  <c r="EZ25"/>
  <c r="FA25"/>
  <c r="FB25"/>
  <c r="FC25"/>
  <c r="FD25"/>
  <c r="FE25"/>
  <c r="FF25"/>
  <c r="FG25"/>
  <c r="FH25"/>
  <c r="FI25"/>
  <c r="FA16"/>
  <c r="FB16"/>
  <c r="FC16"/>
  <c r="FD16"/>
  <c r="FE16"/>
  <c r="FF16"/>
  <c r="FG16"/>
  <c r="FH16"/>
  <c r="FI16"/>
  <c r="EZ16"/>
  <c r="EZ94" a="1"/>
  <c r="FF103" s="1"/>
  <c r="FF90"/>
  <c r="FB90"/>
  <c r="FH89"/>
  <c r="FD89"/>
  <c r="EZ89"/>
  <c r="FF88"/>
  <c r="FB88"/>
  <c r="FH87"/>
  <c r="FD87"/>
  <c r="EZ87"/>
  <c r="FF86"/>
  <c r="FB86"/>
  <c r="FH85"/>
  <c r="FD85"/>
  <c r="EZ85"/>
  <c r="FF84"/>
  <c r="FB84"/>
  <c r="FH83"/>
  <c r="FD83"/>
  <c r="EZ83"/>
  <c r="FF82"/>
  <c r="FB82"/>
  <c r="FH81"/>
  <c r="FD81"/>
  <c r="EZ81"/>
  <c r="EZ81" a="1"/>
  <c r="FG90" s="1"/>
  <c r="FI77"/>
  <c r="EZ68" a="1"/>
  <c r="FF77" s="1"/>
  <c r="AB58"/>
  <c r="AA58"/>
  <c r="Z58"/>
  <c r="Y58"/>
  <c r="X58"/>
  <c r="W58"/>
  <c r="V58"/>
  <c r="U58"/>
  <c r="T58"/>
  <c r="S58"/>
  <c r="BU57"/>
  <c r="AB57"/>
  <c r="AA57"/>
  <c r="Z57"/>
  <c r="Y57"/>
  <c r="X57"/>
  <c r="W57"/>
  <c r="V57"/>
  <c r="U57"/>
  <c r="T57"/>
  <c r="S57"/>
  <c r="BS56"/>
  <c r="AB56"/>
  <c r="AA56"/>
  <c r="Z56"/>
  <c r="Y56"/>
  <c r="X56"/>
  <c r="W56"/>
  <c r="V56"/>
  <c r="U56"/>
  <c r="T56"/>
  <c r="S56"/>
  <c r="BM55"/>
  <c r="AB55"/>
  <c r="AA55"/>
  <c r="Z55"/>
  <c r="Y55"/>
  <c r="X55"/>
  <c r="W55"/>
  <c r="V55"/>
  <c r="U55"/>
  <c r="T55"/>
  <c r="S55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49" a="1"/>
  <c r="M52" s="1"/>
  <c r="H58"/>
  <c r="BS58" s="1"/>
  <c r="D58"/>
  <c r="BO58" s="1"/>
  <c r="J57"/>
  <c r="F57"/>
  <c r="BQ57" s="1"/>
  <c r="B57"/>
  <c r="BM57" s="1"/>
  <c r="H56"/>
  <c r="D56"/>
  <c r="BO56" s="1"/>
  <c r="J55"/>
  <c r="BU55" s="1"/>
  <c r="F55"/>
  <c r="BQ55" s="1"/>
  <c r="B55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B49" a="1"/>
  <c r="I58" s="1"/>
  <c r="BT58" s="1"/>
  <c r="BU45"/>
  <c r="AB45"/>
  <c r="AA45"/>
  <c r="Z45"/>
  <c r="Y45"/>
  <c r="X45"/>
  <c r="W45"/>
  <c r="V45"/>
  <c r="U45"/>
  <c r="T45"/>
  <c r="S45"/>
  <c r="BU44"/>
  <c r="AB44"/>
  <c r="AA44"/>
  <c r="Z44"/>
  <c r="Y44"/>
  <c r="X44"/>
  <c r="W44"/>
  <c r="V44"/>
  <c r="U44"/>
  <c r="T44"/>
  <c r="S44"/>
  <c r="BS43"/>
  <c r="AB43"/>
  <c r="AA43"/>
  <c r="Z43"/>
  <c r="Y43"/>
  <c r="X43"/>
  <c r="W43"/>
  <c r="V43"/>
  <c r="U43"/>
  <c r="T43"/>
  <c r="S43"/>
  <c r="BM42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BU38"/>
  <c r="BM38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0"/>
  <c r="M39"/>
  <c r="M36" a="1"/>
  <c r="M44" s="1"/>
  <c r="I45"/>
  <c r="BT45" s="1"/>
  <c r="H45"/>
  <c r="BS45" s="1"/>
  <c r="E45"/>
  <c r="BP45" s="1"/>
  <c r="D45"/>
  <c r="BO45" s="1"/>
  <c r="K44"/>
  <c r="BV44" s="1"/>
  <c r="J44"/>
  <c r="G44"/>
  <c r="BR44" s="1"/>
  <c r="F44"/>
  <c r="BQ44" s="1"/>
  <c r="C44"/>
  <c r="BN44" s="1"/>
  <c r="B44"/>
  <c r="BM44" s="1"/>
  <c r="I43"/>
  <c r="BT43" s="1"/>
  <c r="H43"/>
  <c r="E43"/>
  <c r="BP43" s="1"/>
  <c r="D43"/>
  <c r="BO43" s="1"/>
  <c r="K42"/>
  <c r="BV42" s="1"/>
  <c r="J42"/>
  <c r="BU42" s="1"/>
  <c r="G42"/>
  <c r="BR42" s="1"/>
  <c r="F42"/>
  <c r="BQ42" s="1"/>
  <c r="C42"/>
  <c r="BN42" s="1"/>
  <c r="B42"/>
  <c r="I41"/>
  <c r="BT41" s="1"/>
  <c r="H41"/>
  <c r="BS41" s="1"/>
  <c r="E41"/>
  <c r="BP41" s="1"/>
  <c r="D41"/>
  <c r="BO41" s="1"/>
  <c r="K40"/>
  <c r="BV40" s="1"/>
  <c r="J40"/>
  <c r="BU40" s="1"/>
  <c r="G40"/>
  <c r="BR40" s="1"/>
  <c r="F40"/>
  <c r="BQ40" s="1"/>
  <c r="C40"/>
  <c r="BN40" s="1"/>
  <c r="B40"/>
  <c r="BM40" s="1"/>
  <c r="I39"/>
  <c r="BT39" s="1"/>
  <c r="H39"/>
  <c r="BS39" s="1"/>
  <c r="E39"/>
  <c r="BP39" s="1"/>
  <c r="D39"/>
  <c r="BO39" s="1"/>
  <c r="K38"/>
  <c r="BV38" s="1"/>
  <c r="J38"/>
  <c r="G38"/>
  <c r="BR38" s="1"/>
  <c r="F38"/>
  <c r="BQ38" s="1"/>
  <c r="C38"/>
  <c r="BN38" s="1"/>
  <c r="B38"/>
  <c r="I37"/>
  <c r="BT37" s="1"/>
  <c r="H37"/>
  <c r="BS37" s="1"/>
  <c r="E37"/>
  <c r="BP37" s="1"/>
  <c r="D37"/>
  <c r="BO37" s="1"/>
  <c r="K36"/>
  <c r="BV36" s="1"/>
  <c r="J36"/>
  <c r="BU36" s="1"/>
  <c r="G36"/>
  <c r="BR36" s="1"/>
  <c r="F36"/>
  <c r="BQ36" s="1"/>
  <c r="C36"/>
  <c r="BN36" s="1"/>
  <c r="B36"/>
  <c r="BM36" s="1"/>
  <c r="B36" a="1"/>
  <c r="J45" s="1"/>
  <c r="AB32"/>
  <c r="AA32"/>
  <c r="Z32"/>
  <c r="Y32"/>
  <c r="X32"/>
  <c r="W32"/>
  <c r="V32"/>
  <c r="U32"/>
  <c r="T32"/>
  <c r="S32"/>
  <c r="BM31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BQ29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0"/>
  <c r="M23" a="1"/>
  <c r="M26" s="1"/>
  <c r="H32"/>
  <c r="BS32" s="1"/>
  <c r="D32"/>
  <c r="BO32" s="1"/>
  <c r="J31"/>
  <c r="BU31" s="1"/>
  <c r="F31"/>
  <c r="BQ31" s="1"/>
  <c r="B31"/>
  <c r="H30"/>
  <c r="BS30" s="1"/>
  <c r="D30"/>
  <c r="BO30" s="1"/>
  <c r="J29"/>
  <c r="BU29" s="1"/>
  <c r="F29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BM23" s="1"/>
  <c r="B23" a="1"/>
  <c r="I32" s="1"/>
  <c r="BT32" s="1"/>
  <c r="EN53" i="43"/>
  <c r="EO53"/>
  <c r="EP53"/>
  <c r="EQ53"/>
  <c r="ER53"/>
  <c r="ES53"/>
  <c r="X50" s="1"/>
  <c r="ET53"/>
  <c r="EU53"/>
  <c r="EV53"/>
  <c r="EW53"/>
  <c r="AB50" s="1"/>
  <c r="EN54"/>
  <c r="S51" s="1"/>
  <c r="EO54"/>
  <c r="EP54"/>
  <c r="EQ54"/>
  <c r="ER54"/>
  <c r="W51" s="1"/>
  <c r="ES54"/>
  <c r="ET54"/>
  <c r="EU54"/>
  <c r="Z51" s="1"/>
  <c r="EV54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V53" s="1"/>
  <c r="ER56"/>
  <c r="W53" s="1"/>
  <c r="ES56"/>
  <c r="ET56"/>
  <c r="EU56"/>
  <c r="EV56"/>
  <c r="AA53" s="1"/>
  <c r="EW56"/>
  <c r="EN57"/>
  <c r="EO57"/>
  <c r="EP57"/>
  <c r="U54" s="1"/>
  <c r="EQ57"/>
  <c r="ER57"/>
  <c r="ES57"/>
  <c r="ET57"/>
  <c r="Y54" s="1"/>
  <c r="EU57"/>
  <c r="EV57"/>
  <c r="EW57"/>
  <c r="EN58"/>
  <c r="S55" s="1"/>
  <c r="EO58"/>
  <c r="EP58"/>
  <c r="EQ58"/>
  <c r="V55" s="1"/>
  <c r="ER58"/>
  <c r="ES58"/>
  <c r="ET58"/>
  <c r="EU58"/>
  <c r="Z55" s="1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EO52"/>
  <c r="T49" s="1"/>
  <c r="EP52"/>
  <c r="U49" s="1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ES35"/>
  <c r="ET35"/>
  <c r="EU35"/>
  <c r="EV35"/>
  <c r="AA37" s="1"/>
  <c r="EW35"/>
  <c r="AB37" s="1"/>
  <c r="EN36"/>
  <c r="EO36"/>
  <c r="EP36"/>
  <c r="EQ36"/>
  <c r="V38" s="1"/>
  <c r="ER36"/>
  <c r="ES36"/>
  <c r="ET36"/>
  <c r="Y38" s="1"/>
  <c r="EU36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Y42" s="1"/>
  <c r="EU40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ES42"/>
  <c r="ET42"/>
  <c r="EU42"/>
  <c r="EV42"/>
  <c r="EW42"/>
  <c r="EN43"/>
  <c r="S45" s="1"/>
  <c r="EO43"/>
  <c r="T45" s="1"/>
  <c r="EP43"/>
  <c r="EQ43"/>
  <c r="ER43"/>
  <c r="ES43"/>
  <c r="X45" s="1"/>
  <c r="ET43"/>
  <c r="EU43"/>
  <c r="EV43"/>
  <c r="AA45" s="1"/>
  <c r="EW43"/>
  <c r="EO34"/>
  <c r="T36" s="1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EU17"/>
  <c r="EV17"/>
  <c r="EW17"/>
  <c r="AB24" s="1"/>
  <c r="EN18"/>
  <c r="EO18"/>
  <c r="EP18"/>
  <c r="EQ18"/>
  <c r="V25" s="1"/>
  <c r="ER18"/>
  <c r="ES18"/>
  <c r="ET18"/>
  <c r="EU18"/>
  <c r="Z25" s="1"/>
  <c r="EV18"/>
  <c r="EW18"/>
  <c r="EN19"/>
  <c r="EO19"/>
  <c r="EP19"/>
  <c r="EQ19"/>
  <c r="ER19"/>
  <c r="ES19"/>
  <c r="X26" s="1"/>
  <c r="ET19"/>
  <c r="Y26" s="1"/>
  <c r="EU19"/>
  <c r="EV19"/>
  <c r="EW19"/>
  <c r="AB26" s="1"/>
  <c r="EN20"/>
  <c r="EO20"/>
  <c r="EP20"/>
  <c r="EQ20"/>
  <c r="ER20"/>
  <c r="ES20"/>
  <c r="ET20"/>
  <c r="EU20"/>
  <c r="EV20"/>
  <c r="EW20"/>
  <c r="EN21"/>
  <c r="EO21"/>
  <c r="T28" s="1"/>
  <c r="EP21"/>
  <c r="EQ21"/>
  <c r="ER21"/>
  <c r="ES21"/>
  <c r="X28" s="1"/>
  <c r="ET21"/>
  <c r="EU21"/>
  <c r="EV21"/>
  <c r="EW21"/>
  <c r="AB28" s="1"/>
  <c r="EN22"/>
  <c r="S29" s="1"/>
  <c r="EO22"/>
  <c r="EP22"/>
  <c r="EQ22"/>
  <c r="ER22"/>
  <c r="ES22"/>
  <c r="ET22"/>
  <c r="EU22"/>
  <c r="EV22"/>
  <c r="AA29" s="1"/>
  <c r="EW22"/>
  <c r="EN23"/>
  <c r="EO23"/>
  <c r="EP23"/>
  <c r="EQ23"/>
  <c r="ER23"/>
  <c r="ES23"/>
  <c r="ET23"/>
  <c r="Y30" s="1"/>
  <c r="EU23"/>
  <c r="EV23"/>
  <c r="EW23"/>
  <c r="EN24"/>
  <c r="EO24"/>
  <c r="EP24"/>
  <c r="EQ24"/>
  <c r="ER24"/>
  <c r="W31" s="1"/>
  <c r="ES24"/>
  <c r="ET24"/>
  <c r="EU24"/>
  <c r="EV24"/>
  <c r="EW24"/>
  <c r="EN25"/>
  <c r="EO25"/>
  <c r="T32" s="1"/>
  <c r="EP25"/>
  <c r="EQ25"/>
  <c r="ER25"/>
  <c r="ES25"/>
  <c r="X32" s="1"/>
  <c r="ET25"/>
  <c r="Y32" s="1"/>
  <c r="EU25"/>
  <c r="EV25"/>
  <c r="EW25"/>
  <c r="EO16"/>
  <c r="EP16"/>
  <c r="EQ16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EN53" i="42"/>
  <c r="EO53"/>
  <c r="T50" s="1"/>
  <c r="EP53"/>
  <c r="EQ53"/>
  <c r="ER53"/>
  <c r="ES53"/>
  <c r="X50" s="1"/>
  <c r="ET53"/>
  <c r="Y50" s="1"/>
  <c r="EU53"/>
  <c r="EV53"/>
  <c r="EW53"/>
  <c r="AB50" s="1"/>
  <c r="EN54"/>
  <c r="EO54"/>
  <c r="EP54"/>
  <c r="EQ54"/>
  <c r="ER54"/>
  <c r="W51" s="1"/>
  <c r="ES54"/>
  <c r="ET54"/>
  <c r="EU54"/>
  <c r="EV54"/>
  <c r="EW54"/>
  <c r="EN55"/>
  <c r="EO55"/>
  <c r="T52" s="1"/>
  <c r="EP55"/>
  <c r="U52" s="1"/>
  <c r="EQ55"/>
  <c r="ER55"/>
  <c r="ES55"/>
  <c r="X52" s="1"/>
  <c r="ET55"/>
  <c r="EU55"/>
  <c r="EV55"/>
  <c r="EW55"/>
  <c r="AB52" s="1"/>
  <c r="EN56"/>
  <c r="S53" s="1"/>
  <c r="EO56"/>
  <c r="EP56"/>
  <c r="EQ56"/>
  <c r="ER56"/>
  <c r="ES56"/>
  <c r="ET56"/>
  <c r="EU56"/>
  <c r="EV56"/>
  <c r="EW56"/>
  <c r="EN57"/>
  <c r="EO57"/>
  <c r="T54" s="1"/>
  <c r="EP57"/>
  <c r="U54" s="1"/>
  <c r="EQ57"/>
  <c r="ER57"/>
  <c r="ES57"/>
  <c r="X54" s="1"/>
  <c r="ET57"/>
  <c r="Y54" s="1"/>
  <c r="EU57"/>
  <c r="EV57"/>
  <c r="EW57"/>
  <c r="AB54" s="1"/>
  <c r="EN58"/>
  <c r="S55" s="1"/>
  <c r="EO58"/>
  <c r="EP58"/>
  <c r="EQ58"/>
  <c r="ER58"/>
  <c r="ES58"/>
  <c r="ET58"/>
  <c r="EU58"/>
  <c r="EV58"/>
  <c r="EW58"/>
  <c r="EN59"/>
  <c r="EO59"/>
  <c r="T56" s="1"/>
  <c r="EP59"/>
  <c r="U56" s="1"/>
  <c r="EQ59"/>
  <c r="ER59"/>
  <c r="ES59"/>
  <c r="X56" s="1"/>
  <c r="ET59"/>
  <c r="Y56" s="1"/>
  <c r="EU59"/>
  <c r="EV59"/>
  <c r="EW59"/>
  <c r="AB56" s="1"/>
  <c r="EN60"/>
  <c r="S57" s="1"/>
  <c r="EO60"/>
  <c r="EP60"/>
  <c r="EQ60"/>
  <c r="V57" s="1"/>
  <c r="ER60"/>
  <c r="W57" s="1"/>
  <c r="ES60"/>
  <c r="ET60"/>
  <c r="EU60"/>
  <c r="Z57" s="1"/>
  <c r="EV60"/>
  <c r="AA57" s="1"/>
  <c r="EW60"/>
  <c r="EN61"/>
  <c r="EO61"/>
  <c r="T58" s="1"/>
  <c r="EP61"/>
  <c r="U58" s="1"/>
  <c r="EQ61"/>
  <c r="ER61"/>
  <c r="ES61"/>
  <c r="ET61"/>
  <c r="Y58" s="1"/>
  <c r="EU61"/>
  <c r="EV61"/>
  <c r="EW61"/>
  <c r="AB58" s="1"/>
  <c r="EO52"/>
  <c r="T49" s="1"/>
  <c r="EP52"/>
  <c r="U49" s="1"/>
  <c r="EQ52"/>
  <c r="ER52"/>
  <c r="ES52"/>
  <c r="X49" s="1"/>
  <c r="ET52"/>
  <c r="Y49" s="1"/>
  <c r="EU52"/>
  <c r="EV52"/>
  <c r="EW52"/>
  <c r="AB49" s="1"/>
  <c r="EN52"/>
  <c r="S49" s="1"/>
  <c r="EO48"/>
  <c r="EP48"/>
  <c r="EQ48"/>
  <c r="ER48"/>
  <c r="ES48"/>
  <c r="ET48"/>
  <c r="EU48"/>
  <c r="EV48"/>
  <c r="EW48"/>
  <c r="EN48"/>
  <c r="M49" s="1" a="1"/>
  <c r="EN35"/>
  <c r="EO35"/>
  <c r="EP35"/>
  <c r="EQ35"/>
  <c r="ER35"/>
  <c r="ES35"/>
  <c r="X37" s="1"/>
  <c r="ET35"/>
  <c r="EU35"/>
  <c r="EV35"/>
  <c r="EW35"/>
  <c r="EN36"/>
  <c r="EO36"/>
  <c r="EP36"/>
  <c r="EQ36"/>
  <c r="ER36"/>
  <c r="ES36"/>
  <c r="ET36"/>
  <c r="EU36"/>
  <c r="EV36"/>
  <c r="EW36"/>
  <c r="EN37"/>
  <c r="S39" s="1"/>
  <c r="EO37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EP41"/>
  <c r="EQ41"/>
  <c r="ER41"/>
  <c r="W43" s="1"/>
  <c r="ES41"/>
  <c r="X43" s="1"/>
  <c r="ET41"/>
  <c r="EU41"/>
  <c r="EV41"/>
  <c r="AA43" s="1"/>
  <c r="EW41"/>
  <c r="EN42"/>
  <c r="EO42"/>
  <c r="EP42"/>
  <c r="EQ42"/>
  <c r="ER42"/>
  <c r="ES42"/>
  <c r="ET42"/>
  <c r="EU42"/>
  <c r="EV42"/>
  <c r="EW42"/>
  <c r="EN43"/>
  <c r="EO43"/>
  <c r="T45" s="1"/>
  <c r="EP43"/>
  <c r="EQ43"/>
  <c r="ER43"/>
  <c r="W45" s="1"/>
  <c r="ES43"/>
  <c r="ET43"/>
  <c r="EU43"/>
  <c r="EV43"/>
  <c r="AA45" s="1"/>
  <c r="EW43"/>
  <c r="AB45" s="1"/>
  <c r="EO34"/>
  <c r="EP34"/>
  <c r="U36" s="1"/>
  <c r="EQ34"/>
  <c r="V36" s="1"/>
  <c r="ER34"/>
  <c r="ES34"/>
  <c r="ET34"/>
  <c r="Y36" s="1"/>
  <c r="EU34"/>
  <c r="Z36" s="1"/>
  <c r="EV34"/>
  <c r="EW34"/>
  <c r="EN34"/>
  <c r="EO30"/>
  <c r="EP30"/>
  <c r="EQ30"/>
  <c r="ER30"/>
  <c r="ES30"/>
  <c r="ET30"/>
  <c r="EU30"/>
  <c r="EV30"/>
  <c r="EW30"/>
  <c r="EN30"/>
  <c r="M36" s="1" a="1"/>
  <c r="EN17"/>
  <c r="EO17"/>
  <c r="T24" s="1"/>
  <c r="EP17"/>
  <c r="EQ17"/>
  <c r="ER17"/>
  <c r="ES17"/>
  <c r="ET17"/>
  <c r="EU17"/>
  <c r="EV17"/>
  <c r="EW17"/>
  <c r="AB24" s="1"/>
  <c r="EN18"/>
  <c r="EO18"/>
  <c r="EP18"/>
  <c r="EQ18"/>
  <c r="V25" s="1"/>
  <c r="ER18"/>
  <c r="ES18"/>
  <c r="ET18"/>
  <c r="Y25" s="1"/>
  <c r="EU18"/>
  <c r="EV18"/>
  <c r="EW18"/>
  <c r="EN19"/>
  <c r="EO19"/>
  <c r="T26" s="1"/>
  <c r="EP19"/>
  <c r="EQ19"/>
  <c r="ER19"/>
  <c r="W26" s="1"/>
  <c r="ES19"/>
  <c r="ET19"/>
  <c r="EU19"/>
  <c r="EV19"/>
  <c r="EW19"/>
  <c r="EN20"/>
  <c r="EO20"/>
  <c r="EP20"/>
  <c r="U27" s="1"/>
  <c r="EQ20"/>
  <c r="V27" s="1"/>
  <c r="ER20"/>
  <c r="ES20"/>
  <c r="ET20"/>
  <c r="Y27" s="1"/>
  <c r="EU20"/>
  <c r="Z27" s="1"/>
  <c r="EV20"/>
  <c r="EW20"/>
  <c r="EN21"/>
  <c r="EO21"/>
  <c r="EP21"/>
  <c r="EQ21"/>
  <c r="ER21"/>
  <c r="ES21"/>
  <c r="X28" s="1"/>
  <c r="ET21"/>
  <c r="EU21"/>
  <c r="EV21"/>
  <c r="AA28" s="1"/>
  <c r="EW2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U31" s="1"/>
  <c r="EQ24"/>
  <c r="ER24"/>
  <c r="ES24"/>
  <c r="ET24"/>
  <c r="EU24"/>
  <c r="EV24"/>
  <c r="EW24"/>
  <c r="EN25"/>
  <c r="S32" s="1"/>
  <c r="EO25"/>
  <c r="T32" s="1"/>
  <c r="EP25"/>
  <c r="EQ25"/>
  <c r="ER25"/>
  <c r="ES25"/>
  <c r="ET25"/>
  <c r="EU25"/>
  <c r="EV25"/>
  <c r="AA32" s="1"/>
  <c r="EW25"/>
  <c r="EO16"/>
  <c r="EP16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EN53" i="41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ER54"/>
  <c r="ES54"/>
  <c r="ET54"/>
  <c r="EU54"/>
  <c r="EV54"/>
  <c r="EW54"/>
  <c r="EN55"/>
  <c r="S52" s="1"/>
  <c r="EO55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EQ52"/>
  <c r="ER52"/>
  <c r="ES52"/>
  <c r="X49" s="1"/>
  <c r="ET52"/>
  <c r="EU52"/>
  <c r="EV52"/>
  <c r="EW52"/>
  <c r="AB49" s="1"/>
  <c r="EN52"/>
  <c r="S49" s="1"/>
  <c r="EN48"/>
  <c r="EO48"/>
  <c r="EP48"/>
  <c r="EQ48"/>
  <c r="ER48"/>
  <c r="ES48"/>
  <c r="ET48"/>
  <c r="EU48"/>
  <c r="EV48"/>
  <c r="EW48"/>
  <c r="EN35"/>
  <c r="EO35"/>
  <c r="T37" s="1"/>
  <c r="EP35"/>
  <c r="EQ35"/>
  <c r="ER35"/>
  <c r="ES35"/>
  <c r="ET35"/>
  <c r="EU35"/>
  <c r="EV35"/>
  <c r="EW35"/>
  <c r="AB37" s="1"/>
  <c r="EN36"/>
  <c r="EO36"/>
  <c r="EP36"/>
  <c r="EQ36"/>
  <c r="V38" s="1"/>
  <c r="ER36"/>
  <c r="ES36"/>
  <c r="ET36"/>
  <c r="EU36"/>
  <c r="Z38" s="1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EN42"/>
  <c r="EO42"/>
  <c r="EP42"/>
  <c r="EQ42"/>
  <c r="ER42"/>
  <c r="ES42"/>
  <c r="ET42"/>
  <c r="EU42"/>
  <c r="Z44" s="1"/>
  <c r="EV42"/>
  <c r="EW42"/>
  <c r="EN43"/>
  <c r="EO43"/>
  <c r="T45" s="1"/>
  <c r="EP43"/>
  <c r="EQ43"/>
  <c r="ER43"/>
  <c r="W45" s="1"/>
  <c r="ES43"/>
  <c r="ET43"/>
  <c r="EU43"/>
  <c r="EV43"/>
  <c r="EW43"/>
  <c r="AB45" s="1"/>
  <c r="EO34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ES17"/>
  <c r="ET17"/>
  <c r="EU17"/>
  <c r="EV17"/>
  <c r="AA24" s="1"/>
  <c r="EW17"/>
  <c r="EN18"/>
  <c r="EO18"/>
  <c r="EP18"/>
  <c r="EQ18"/>
  <c r="ER18"/>
  <c r="ES18"/>
  <c r="ET18"/>
  <c r="EU18"/>
  <c r="Z25" s="1"/>
  <c r="EV18"/>
  <c r="EW18"/>
  <c r="EN19"/>
  <c r="EO19"/>
  <c r="EP19"/>
  <c r="EQ19"/>
  <c r="ER19"/>
  <c r="ES19"/>
  <c r="ET19"/>
  <c r="EU19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ER21"/>
  <c r="ES21"/>
  <c r="ET21"/>
  <c r="EU21"/>
  <c r="EV21"/>
  <c r="EW21"/>
  <c r="AB28" s="1"/>
  <c r="EN22"/>
  <c r="EO22"/>
  <c r="EP22"/>
  <c r="EQ22"/>
  <c r="V29" s="1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X32" s="1"/>
  <c r="ET25"/>
  <c r="EU25"/>
  <c r="EV25"/>
  <c r="EW25"/>
  <c r="AB32" s="1"/>
  <c r="EO16"/>
  <c r="EP16"/>
  <c r="U23" s="1"/>
  <c r="EQ16"/>
  <c r="ER16"/>
  <c r="ES16"/>
  <c r="ET16"/>
  <c r="EU16"/>
  <c r="EV16"/>
  <c r="EW16"/>
  <c r="EN16"/>
  <c r="EO12"/>
  <c r="EP12"/>
  <c r="EQ12"/>
  <c r="ER12"/>
  <c r="ES12"/>
  <c r="ET12"/>
  <c r="EU12"/>
  <c r="EV12"/>
  <c r="EW12"/>
  <c r="EN12"/>
  <c r="EN53" i="40"/>
  <c r="EO53"/>
  <c r="EP53"/>
  <c r="U50" s="1"/>
  <c r="EQ53"/>
  <c r="ER53"/>
  <c r="ES53"/>
  <c r="X50" s="1"/>
  <c r="ET53"/>
  <c r="EU53"/>
  <c r="EV53"/>
  <c r="EW53"/>
  <c r="AB50" s="1"/>
  <c r="EN54"/>
  <c r="EO54"/>
  <c r="EP54"/>
  <c r="EQ54"/>
  <c r="ER54"/>
  <c r="W51" s="1"/>
  <c r="ES54"/>
  <c r="ET54"/>
  <c r="EU54"/>
  <c r="EV54"/>
  <c r="AA51" s="1"/>
  <c r="EW54"/>
  <c r="EN55"/>
  <c r="EO55"/>
  <c r="EP55"/>
  <c r="U52" s="1"/>
  <c r="EQ55"/>
  <c r="ER55"/>
  <c r="ES55"/>
  <c r="X52" s="1"/>
  <c r="ET55"/>
  <c r="EU55"/>
  <c r="EV55"/>
  <c r="EW55"/>
  <c r="AB52" s="1"/>
  <c r="EN56"/>
  <c r="EO56"/>
  <c r="EP56"/>
  <c r="EQ56"/>
  <c r="ER56"/>
  <c r="W53" s="1"/>
  <c r="ES56"/>
  <c r="ET56"/>
  <c r="EU56"/>
  <c r="EV56"/>
  <c r="AA53" s="1"/>
  <c r="EW56"/>
  <c r="EN57"/>
  <c r="EO57"/>
  <c r="EP57"/>
  <c r="U54" s="1"/>
  <c r="EQ57"/>
  <c r="ER57"/>
  <c r="ES57"/>
  <c r="ET57"/>
  <c r="Y54" s="1"/>
  <c r="EU57"/>
  <c r="EV57"/>
  <c r="EW57"/>
  <c r="EN58"/>
  <c r="S55" s="1"/>
  <c r="EO58"/>
  <c r="EP58"/>
  <c r="EQ58"/>
  <c r="ER58"/>
  <c r="ES58"/>
  <c r="ET58"/>
  <c r="EU58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T49" s="1"/>
  <c r="EP52"/>
  <c r="EQ52"/>
  <c r="V49" s="1"/>
  <c r="ER52"/>
  <c r="ES52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ES35"/>
  <c r="X37" s="1"/>
  <c r="ET35"/>
  <c r="Y37" s="1"/>
  <c r="EU35"/>
  <c r="EV35"/>
  <c r="EW35"/>
  <c r="EN36"/>
  <c r="EO36"/>
  <c r="EP36"/>
  <c r="EQ36"/>
  <c r="V38" s="1"/>
  <c r="ER36"/>
  <c r="ES36"/>
  <c r="ET36"/>
  <c r="EU36"/>
  <c r="Z38" s="1"/>
  <c r="EV36"/>
  <c r="AA38" s="1"/>
  <c r="EW36"/>
  <c r="EN37"/>
  <c r="EO37"/>
  <c r="T39" s="1"/>
  <c r="EP37"/>
  <c r="U39" s="1"/>
  <c r="EQ37"/>
  <c r="ER37"/>
  <c r="ES37"/>
  <c r="ET37"/>
  <c r="Y39" s="1"/>
  <c r="EU37"/>
  <c r="EV37"/>
  <c r="EW37"/>
  <c r="AB39" s="1"/>
  <c r="EN38"/>
  <c r="EO38"/>
  <c r="EP38"/>
  <c r="EQ38"/>
  <c r="V40" s="1"/>
  <c r="ER38"/>
  <c r="ES38"/>
  <c r="ET38"/>
  <c r="EU38"/>
  <c r="Z40" s="1"/>
  <c r="EV38"/>
  <c r="EW38"/>
  <c r="EN39"/>
  <c r="EO39"/>
  <c r="T41" s="1"/>
  <c r="EP39"/>
  <c r="EQ39"/>
  <c r="ER39"/>
  <c r="ES39"/>
  <c r="X41" s="1"/>
  <c r="ET39"/>
  <c r="EU39"/>
  <c r="EV39"/>
  <c r="EW39"/>
  <c r="AB41" s="1"/>
  <c r="EN40"/>
  <c r="EO40"/>
  <c r="EP40"/>
  <c r="EQ40"/>
  <c r="ER40"/>
  <c r="W42" s="1"/>
  <c r="ES40"/>
  <c r="ET40"/>
  <c r="EU40"/>
  <c r="EV40"/>
  <c r="AA42" s="1"/>
  <c r="EW40"/>
  <c r="EN41"/>
  <c r="EO41"/>
  <c r="T43" s="1"/>
  <c r="EP41"/>
  <c r="EQ41"/>
  <c r="ER41"/>
  <c r="ES41"/>
  <c r="X43" s="1"/>
  <c r="ET41"/>
  <c r="Y43" s="1"/>
  <c r="EU41"/>
  <c r="EV41"/>
  <c r="EW41"/>
  <c r="EN42"/>
  <c r="S44" s="1"/>
  <c r="EO42"/>
  <c r="EP42"/>
  <c r="EQ42"/>
  <c r="ER42"/>
  <c r="ES42"/>
  <c r="ET42"/>
  <c r="EU42"/>
  <c r="Z44" s="1"/>
  <c r="EV42"/>
  <c r="EW42"/>
  <c r="EN43"/>
  <c r="EO43"/>
  <c r="T45" s="1"/>
  <c r="EP43"/>
  <c r="EQ43"/>
  <c r="ER43"/>
  <c r="ES43"/>
  <c r="X45" s="1"/>
  <c r="ET43"/>
  <c r="EU43"/>
  <c r="EV43"/>
  <c r="EW43"/>
  <c r="AB45" s="1"/>
  <c r="EO34"/>
  <c r="T36" s="1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ES17"/>
  <c r="ET17"/>
  <c r="EU17"/>
  <c r="EV17"/>
  <c r="AA24" s="1"/>
  <c r="EW17"/>
  <c r="EN18"/>
  <c r="EO18"/>
  <c r="EP18"/>
  <c r="EQ18"/>
  <c r="V25" s="1"/>
  <c r="ER18"/>
  <c r="ES18"/>
  <c r="ET18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EO2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EP23"/>
  <c r="EQ23"/>
  <c r="ER23"/>
  <c r="W30" s="1"/>
  <c r="ES23"/>
  <c r="ET23"/>
  <c r="EU23"/>
  <c r="EV23"/>
  <c r="EW23"/>
  <c r="EN24"/>
  <c r="EO24"/>
  <c r="EP24"/>
  <c r="U31" s="1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EN53" i="39"/>
  <c r="EO53"/>
  <c r="T50" s="1"/>
  <c r="EP53"/>
  <c r="EQ53"/>
  <c r="ER53"/>
  <c r="ES53"/>
  <c r="X50" s="1"/>
  <c r="ET53"/>
  <c r="EU53"/>
  <c r="EV53"/>
  <c r="EW53"/>
  <c r="AB50" s="1"/>
  <c r="EN54"/>
  <c r="S51" s="1"/>
  <c r="EO54"/>
  <c r="EP54"/>
  <c r="EQ54"/>
  <c r="ER54"/>
  <c r="ES54"/>
  <c r="ET54"/>
  <c r="EU54"/>
  <c r="EV54"/>
  <c r="AA51" s="1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ER56"/>
  <c r="W53" s="1"/>
  <c r="ES56"/>
  <c r="ET56"/>
  <c r="EU56"/>
  <c r="EV56"/>
  <c r="EW56"/>
  <c r="EN57"/>
  <c r="EO57"/>
  <c r="T54" s="1"/>
  <c r="EP57"/>
  <c r="EQ57"/>
  <c r="ER57"/>
  <c r="ES57"/>
  <c r="ET57"/>
  <c r="EU57"/>
  <c r="EV57"/>
  <c r="EW57"/>
  <c r="AB54" s="1"/>
  <c r="EN58"/>
  <c r="EO58"/>
  <c r="EP58"/>
  <c r="EQ58"/>
  <c r="ER58"/>
  <c r="W55" s="1"/>
  <c r="ES58"/>
  <c r="ET58"/>
  <c r="EU58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ER60"/>
  <c r="W57" s="1"/>
  <c r="ES60"/>
  <c r="ET60"/>
  <c r="EU60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EP52"/>
  <c r="U49" s="1"/>
  <c r="EQ52"/>
  <c r="ER52"/>
  <c r="ES52"/>
  <c r="ET52"/>
  <c r="Y49" s="1"/>
  <c r="EU52"/>
  <c r="EV52"/>
  <c r="EW52"/>
  <c r="EN52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X37" s="1"/>
  <c r="ET35"/>
  <c r="Y37" s="1"/>
  <c r="EU35"/>
  <c r="EV35"/>
  <c r="EW35"/>
  <c r="AB37" s="1"/>
  <c r="EN36"/>
  <c r="EO36"/>
  <c r="EP36"/>
  <c r="EQ36"/>
  <c r="ER36"/>
  <c r="W38" s="1"/>
  <c r="ES36"/>
  <c r="ET36"/>
  <c r="EU36"/>
  <c r="EV36"/>
  <c r="EW36"/>
  <c r="EN37"/>
  <c r="EO37"/>
  <c r="EP37"/>
  <c r="EQ37"/>
  <c r="ER37"/>
  <c r="ES37"/>
  <c r="X39" s="1"/>
  <c r="ET37"/>
  <c r="EU37"/>
  <c r="EV37"/>
  <c r="EW37"/>
  <c r="EN38"/>
  <c r="S40" s="1"/>
  <c r="EO38"/>
  <c r="EP38"/>
  <c r="EQ38"/>
  <c r="ER38"/>
  <c r="ES38"/>
  <c r="ET38"/>
  <c r="EU38"/>
  <c r="EV38"/>
  <c r="AA40" s="1"/>
  <c r="EW38"/>
  <c r="EN39"/>
  <c r="EO39"/>
  <c r="EP39"/>
  <c r="EQ39"/>
  <c r="ER39"/>
  <c r="ES39"/>
  <c r="X41" s="1"/>
  <c r="ET39"/>
  <c r="EU39"/>
  <c r="EV39"/>
  <c r="EW39"/>
  <c r="EN40"/>
  <c r="S42" s="1"/>
  <c r="EO40"/>
  <c r="EP40"/>
  <c r="EQ40"/>
  <c r="ER40"/>
  <c r="ES40"/>
  <c r="ET40"/>
  <c r="EU40"/>
  <c r="EV40"/>
  <c r="AA42" s="1"/>
  <c r="EW40"/>
  <c r="EN41"/>
  <c r="EO41"/>
  <c r="EP41"/>
  <c r="EQ41"/>
  <c r="ER41"/>
  <c r="ES41"/>
  <c r="X43" s="1"/>
  <c r="ET41"/>
  <c r="EU41"/>
  <c r="EV41"/>
  <c r="EW41"/>
  <c r="EN42"/>
  <c r="S44" s="1"/>
  <c r="EO42"/>
  <c r="EP42"/>
  <c r="EQ42"/>
  <c r="ER42"/>
  <c r="ES42"/>
  <c r="ET42"/>
  <c r="EU42"/>
  <c r="Z44" s="1"/>
  <c r="EV42"/>
  <c r="AA44" s="1"/>
  <c r="EW42"/>
  <c r="EN43"/>
  <c r="EO43"/>
  <c r="EP43"/>
  <c r="EQ43"/>
  <c r="ER43"/>
  <c r="ES43"/>
  <c r="X45" s="1"/>
  <c r="ET43"/>
  <c r="EU43"/>
  <c r="EV43"/>
  <c r="EW43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EN18"/>
  <c r="EO18"/>
  <c r="EP18"/>
  <c r="EQ18"/>
  <c r="ER18"/>
  <c r="ES18"/>
  <c r="ET18"/>
  <c r="EU18"/>
  <c r="EV18"/>
  <c r="EW18"/>
  <c r="EN19"/>
  <c r="EO19"/>
  <c r="EP19"/>
  <c r="EQ19"/>
  <c r="ER19"/>
  <c r="ES19"/>
  <c r="ET19"/>
  <c r="EU19"/>
  <c r="EV19"/>
  <c r="AA26" s="1"/>
  <c r="EW19"/>
  <c r="EN20"/>
  <c r="EO20"/>
  <c r="EP20"/>
  <c r="EQ20"/>
  <c r="ER20"/>
  <c r="ES20"/>
  <c r="ET20"/>
  <c r="Y27" s="1"/>
  <c r="EU20"/>
  <c r="EV20"/>
  <c r="EW20"/>
  <c r="EN21"/>
  <c r="EO21"/>
  <c r="EP21"/>
  <c r="EQ21"/>
  <c r="ER21"/>
  <c r="ES21"/>
  <c r="ET21"/>
  <c r="EU21"/>
  <c r="EV21"/>
  <c r="AA28" s="1"/>
  <c r="EW2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EO25"/>
  <c r="EP25"/>
  <c r="EQ25"/>
  <c r="ER25"/>
  <c r="W32" s="1"/>
  <c r="ES25"/>
  <c r="ET25"/>
  <c r="EU25"/>
  <c r="EV25"/>
  <c r="EW25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S23" i="38"/>
  <c r="FL12"/>
  <c r="EU10" i="43"/>
  <c r="EU10" i="42"/>
  <c r="EU10" i="41"/>
  <c r="EU10" i="40"/>
  <c r="EU10" i="39"/>
  <c r="AB58" i="43"/>
  <c r="AA58"/>
  <c r="Z58"/>
  <c r="W58"/>
  <c r="V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X55"/>
  <c r="W55"/>
  <c r="T55"/>
  <c r="AB54"/>
  <c r="AA54"/>
  <c r="Z54"/>
  <c r="X54"/>
  <c r="W54"/>
  <c r="V54"/>
  <c r="T54"/>
  <c r="S54"/>
  <c r="AB53"/>
  <c r="Z53"/>
  <c r="X53"/>
  <c r="T53"/>
  <c r="S53"/>
  <c r="AA49"/>
  <c r="AA52"/>
  <c r="Z52"/>
  <c r="W52"/>
  <c r="V52"/>
  <c r="S52"/>
  <c r="AB51"/>
  <c r="AA51"/>
  <c r="X51"/>
  <c r="V51"/>
  <c r="T51"/>
  <c r="AA50"/>
  <c r="W50"/>
  <c r="V50"/>
  <c r="T50"/>
  <c r="S50"/>
  <c r="Y49"/>
  <c r="Z45"/>
  <c r="Y44"/>
  <c r="AB45"/>
  <c r="W45"/>
  <c r="U45"/>
  <c r="Z43"/>
  <c r="AB44"/>
  <c r="AA44"/>
  <c r="X44"/>
  <c r="W44"/>
  <c r="T44"/>
  <c r="S44"/>
  <c r="V42"/>
  <c r="AB43"/>
  <c r="W43"/>
  <c r="T43"/>
  <c r="Y41"/>
  <c r="V41"/>
  <c r="AB42"/>
  <c r="AA42"/>
  <c r="X42"/>
  <c r="W42"/>
  <c r="T42"/>
  <c r="S42"/>
  <c r="AB41"/>
  <c r="T41"/>
  <c r="V39"/>
  <c r="AB40"/>
  <c r="AA40"/>
  <c r="X40"/>
  <c r="W40"/>
  <c r="T40"/>
  <c r="S40"/>
  <c r="AB39"/>
  <c r="T39"/>
  <c r="Y37"/>
  <c r="AB38"/>
  <c r="AA38"/>
  <c r="X38"/>
  <c r="W38"/>
  <c r="T38"/>
  <c r="S38"/>
  <c r="Y36"/>
  <c r="X37"/>
  <c r="U37"/>
  <c r="S32"/>
  <c r="AB31"/>
  <c r="X31"/>
  <c r="S31"/>
  <c r="V30"/>
  <c r="U30"/>
  <c r="V28"/>
  <c r="U27"/>
  <c r="T26"/>
  <c r="S26"/>
  <c r="Z32"/>
  <c r="V32"/>
  <c r="U32"/>
  <c r="U25"/>
  <c r="AA31"/>
  <c r="T31"/>
  <c r="AA24"/>
  <c r="T24"/>
  <c r="S24"/>
  <c r="Z30"/>
  <c r="V23"/>
  <c r="AB29"/>
  <c r="X29"/>
  <c r="W29"/>
  <c r="T29"/>
  <c r="AA28"/>
  <c r="W28"/>
  <c r="S28"/>
  <c r="AB27"/>
  <c r="Y27"/>
  <c r="X27"/>
  <c r="T27"/>
  <c r="AA26"/>
  <c r="U26"/>
  <c r="Y25"/>
  <c r="Z24"/>
  <c r="Y24"/>
  <c r="V24"/>
  <c r="AA23"/>
  <c r="Z23"/>
  <c r="W23"/>
  <c r="AA58" i="42"/>
  <c r="X58"/>
  <c r="W58"/>
  <c r="S58"/>
  <c r="AB57"/>
  <c r="Y57"/>
  <c r="X57"/>
  <c r="U57"/>
  <c r="T57"/>
  <c r="AA56"/>
  <c r="Z56"/>
  <c r="W56"/>
  <c r="V56"/>
  <c r="S56"/>
  <c r="AB55"/>
  <c r="AA55"/>
  <c r="Y55"/>
  <c r="X55"/>
  <c r="W55"/>
  <c r="U55"/>
  <c r="T55"/>
  <c r="AB51"/>
  <c r="X51"/>
  <c r="T51"/>
  <c r="AA54"/>
  <c r="Z54"/>
  <c r="W54"/>
  <c r="V54"/>
  <c r="S54"/>
  <c r="AB53"/>
  <c r="AA53"/>
  <c r="Y53"/>
  <c r="X53"/>
  <c r="W53"/>
  <c r="U53"/>
  <c r="T53"/>
  <c r="AA52"/>
  <c r="Y52"/>
  <c r="W52"/>
  <c r="S52"/>
  <c r="AA51"/>
  <c r="Y51"/>
  <c r="U51"/>
  <c r="S51"/>
  <c r="AA50"/>
  <c r="W50"/>
  <c r="U50"/>
  <c r="S50"/>
  <c r="AA49"/>
  <c r="Z49"/>
  <c r="W49"/>
  <c r="V49"/>
  <c r="Z44"/>
  <c r="Z45"/>
  <c r="X45"/>
  <c r="S45"/>
  <c r="AB44"/>
  <c r="AA44"/>
  <c r="X44"/>
  <c r="W44"/>
  <c r="T44"/>
  <c r="S44"/>
  <c r="AB43"/>
  <c r="T43"/>
  <c r="Z41"/>
  <c r="V41"/>
  <c r="AB42"/>
  <c r="AA42"/>
  <c r="X42"/>
  <c r="W42"/>
  <c r="V42"/>
  <c r="T42"/>
  <c r="S42"/>
  <c r="AB41"/>
  <c r="T41"/>
  <c r="AB40"/>
  <c r="AA40"/>
  <c r="X40"/>
  <c r="W40"/>
  <c r="T40"/>
  <c r="S40"/>
  <c r="Z38"/>
  <c r="AB39"/>
  <c r="W39"/>
  <c r="T39"/>
  <c r="Z37"/>
  <c r="V37"/>
  <c r="AB38"/>
  <c r="AA38"/>
  <c r="X38"/>
  <c r="W38"/>
  <c r="V38"/>
  <c r="T38"/>
  <c r="S38"/>
  <c r="AB37"/>
  <c r="Y37"/>
  <c r="U37"/>
  <c r="AB36"/>
  <c r="X36"/>
  <c r="AB32"/>
  <c r="AB31"/>
  <c r="Y31"/>
  <c r="X31"/>
  <c r="T31"/>
  <c r="Z30"/>
  <c r="W30"/>
  <c r="V30"/>
  <c r="S28"/>
  <c r="AA27"/>
  <c r="S27"/>
  <c r="Y26"/>
  <c r="Z32"/>
  <c r="W32"/>
  <c r="V32"/>
  <c r="Y24"/>
  <c r="X24"/>
  <c r="V23"/>
  <c r="AB29"/>
  <c r="Y29"/>
  <c r="X29"/>
  <c r="T29"/>
  <c r="AB28"/>
  <c r="Z28"/>
  <c r="Y28"/>
  <c r="U28"/>
  <c r="T28"/>
  <c r="AA26"/>
  <c r="X26"/>
  <c r="S26"/>
  <c r="AB25"/>
  <c r="X25"/>
  <c r="U25"/>
  <c r="T25"/>
  <c r="Z24"/>
  <c r="V24"/>
  <c r="U24"/>
  <c r="W23"/>
  <c r="U23"/>
  <c r="Z58" i="41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Y52"/>
  <c r="X52"/>
  <c r="U52"/>
  <c r="T52"/>
  <c r="AB51"/>
  <c r="AA51"/>
  <c r="Y51"/>
  <c r="X51"/>
  <c r="W51"/>
  <c r="T51"/>
  <c r="S51"/>
  <c r="Y50"/>
  <c r="X50"/>
  <c r="U50"/>
  <c r="T50"/>
  <c r="AA49"/>
  <c r="Z49"/>
  <c r="Y49"/>
  <c r="W49"/>
  <c r="V49"/>
  <c r="U49"/>
  <c r="V45"/>
  <c r="AA45"/>
  <c r="X45"/>
  <c r="S45"/>
  <c r="AB44"/>
  <c r="AA44"/>
  <c r="X44"/>
  <c r="W44"/>
  <c r="T44"/>
  <c r="S44"/>
  <c r="V42"/>
  <c r="AB43"/>
  <c r="Z43"/>
  <c r="X43"/>
  <c r="Z41"/>
  <c r="V41"/>
  <c r="AB42"/>
  <c r="AA42"/>
  <c r="X42"/>
  <c r="W42"/>
  <c r="T42"/>
  <c r="S42"/>
  <c r="AB41"/>
  <c r="T41"/>
  <c r="AB40"/>
  <c r="AA40"/>
  <c r="Z40"/>
  <c r="X40"/>
  <c r="W40"/>
  <c r="T40"/>
  <c r="S40"/>
  <c r="AB39"/>
  <c r="V39"/>
  <c r="T39"/>
  <c r="V37"/>
  <c r="AB38"/>
  <c r="AA38"/>
  <c r="X38"/>
  <c r="W38"/>
  <c r="T38"/>
  <c r="S38"/>
  <c r="V36"/>
  <c r="Y37"/>
  <c r="X37"/>
  <c r="U37"/>
  <c r="Z36"/>
  <c r="Y36"/>
  <c r="T36"/>
  <c r="AA32"/>
  <c r="Z32"/>
  <c r="V32"/>
  <c r="T32"/>
  <c r="AB31"/>
  <c r="AA31"/>
  <c r="Z31"/>
  <c r="X31"/>
  <c r="W31"/>
  <c r="V31"/>
  <c r="T31"/>
  <c r="S31"/>
  <c r="AB30"/>
  <c r="Z30"/>
  <c r="Y30"/>
  <c r="X30"/>
  <c r="V30"/>
  <c r="U30"/>
  <c r="T30"/>
  <c r="AB29"/>
  <c r="Z29"/>
  <c r="X29"/>
  <c r="U29"/>
  <c r="T29"/>
  <c r="Z28"/>
  <c r="Y28"/>
  <c r="X28"/>
  <c r="V28"/>
  <c r="U28"/>
  <c r="T28"/>
  <c r="Z27"/>
  <c r="U27"/>
  <c r="Z26"/>
  <c r="Y26"/>
  <c r="V26"/>
  <c r="U26"/>
  <c r="AA25"/>
  <c r="W25"/>
  <c r="V25"/>
  <c r="S25"/>
  <c r="Z24"/>
  <c r="W24"/>
  <c r="V24"/>
  <c r="AB23"/>
  <c r="AA23"/>
  <c r="Y23"/>
  <c r="X23"/>
  <c r="W23"/>
  <c r="T23"/>
  <c r="AA58" i="40"/>
  <c r="Z58"/>
  <c r="Y58"/>
  <c r="W58"/>
  <c r="V58"/>
  <c r="U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Y55"/>
  <c r="X55"/>
  <c r="W55"/>
  <c r="U55"/>
  <c r="T55"/>
  <c r="AB54"/>
  <c r="AA54"/>
  <c r="Z54"/>
  <c r="X54"/>
  <c r="W54"/>
  <c r="V54"/>
  <c r="T54"/>
  <c r="S54"/>
  <c r="AB53"/>
  <c r="Y53"/>
  <c r="X53"/>
  <c r="U53"/>
  <c r="T53"/>
  <c r="S53"/>
  <c r="AA52"/>
  <c r="Y52"/>
  <c r="W52"/>
  <c r="T52"/>
  <c r="S52"/>
  <c r="AB51"/>
  <c r="Y51"/>
  <c r="X51"/>
  <c r="U51"/>
  <c r="T51"/>
  <c r="S51"/>
  <c r="AA50"/>
  <c r="Y50"/>
  <c r="W50"/>
  <c r="T50"/>
  <c r="S50"/>
  <c r="Z49"/>
  <c r="Y49"/>
  <c r="X49"/>
  <c r="U49"/>
  <c r="V45"/>
  <c r="AA45"/>
  <c r="Y45"/>
  <c r="W45"/>
  <c r="U45"/>
  <c r="S45"/>
  <c r="Z43"/>
  <c r="AB44"/>
  <c r="AA44"/>
  <c r="Y44"/>
  <c r="X44"/>
  <c r="W44"/>
  <c r="U44"/>
  <c r="T44"/>
  <c r="AB43"/>
  <c r="AA43"/>
  <c r="W43"/>
  <c r="U43"/>
  <c r="S43"/>
  <c r="Z41"/>
  <c r="V41"/>
  <c r="AB42"/>
  <c r="Y42"/>
  <c r="X42"/>
  <c r="U42"/>
  <c r="T42"/>
  <c r="S42"/>
  <c r="AA41"/>
  <c r="Y41"/>
  <c r="W41"/>
  <c r="U41"/>
  <c r="S41"/>
  <c r="V39"/>
  <c r="AB40"/>
  <c r="AA40"/>
  <c r="Y40"/>
  <c r="X40"/>
  <c r="W40"/>
  <c r="U40"/>
  <c r="T40"/>
  <c r="S40"/>
  <c r="AA39"/>
  <c r="X39"/>
  <c r="W39"/>
  <c r="S39"/>
  <c r="Y38"/>
  <c r="W38"/>
  <c r="U38"/>
  <c r="S38"/>
  <c r="AB36"/>
  <c r="Z36"/>
  <c r="W36"/>
  <c r="AB37"/>
  <c r="Z37"/>
  <c r="V37"/>
  <c r="U37"/>
  <c r="Y36"/>
  <c r="V36"/>
  <c r="U36"/>
  <c r="AB31"/>
  <c r="X31"/>
  <c r="T31"/>
  <c r="M36" a="1"/>
  <c r="M45" s="1"/>
  <c r="Z30"/>
  <c r="V30"/>
  <c r="Z27"/>
  <c r="V27"/>
  <c r="Z32"/>
  <c r="Y32"/>
  <c r="X32"/>
  <c r="V32"/>
  <c r="U32"/>
  <c r="AA31"/>
  <c r="Y31"/>
  <c r="W31"/>
  <c r="S31"/>
  <c r="AA30"/>
  <c r="Y30"/>
  <c r="U30"/>
  <c r="S30"/>
  <c r="Z23"/>
  <c r="AB29"/>
  <c r="X29"/>
  <c r="V29"/>
  <c r="T29"/>
  <c r="AB28"/>
  <c r="Y28"/>
  <c r="V28"/>
  <c r="U28"/>
  <c r="T28"/>
  <c r="AA27"/>
  <c r="W27"/>
  <c r="S27"/>
  <c r="Z26"/>
  <c r="Y26"/>
  <c r="V26"/>
  <c r="U26"/>
  <c r="AB25"/>
  <c r="AA25"/>
  <c r="Z25"/>
  <c r="X25"/>
  <c r="W25"/>
  <c r="T25"/>
  <c r="S25"/>
  <c r="AB24"/>
  <c r="Z24"/>
  <c r="W24"/>
  <c r="V24"/>
  <c r="AA23"/>
  <c r="W23"/>
  <c r="V23"/>
  <c r="AA58" i="39"/>
  <c r="Z58"/>
  <c r="Y58"/>
  <c r="W58"/>
  <c r="V58"/>
  <c r="U58"/>
  <c r="S58"/>
  <c r="AB57"/>
  <c r="AA57"/>
  <c r="X57"/>
  <c r="T57"/>
  <c r="S57"/>
  <c r="AA56"/>
  <c r="Z56"/>
  <c r="Y56"/>
  <c r="W56"/>
  <c r="V56"/>
  <c r="U56"/>
  <c r="S56"/>
  <c r="Z52"/>
  <c r="AB55"/>
  <c r="AA55"/>
  <c r="X55"/>
  <c r="T55"/>
  <c r="S55"/>
  <c r="AA54"/>
  <c r="X54"/>
  <c r="W54"/>
  <c r="S54"/>
  <c r="AB53"/>
  <c r="AA53"/>
  <c r="X53"/>
  <c r="T53"/>
  <c r="S53"/>
  <c r="AA49"/>
  <c r="AA52"/>
  <c r="W52"/>
  <c r="S52"/>
  <c r="AB51"/>
  <c r="X51"/>
  <c r="W51"/>
  <c r="T51"/>
  <c r="AA50"/>
  <c r="W50"/>
  <c r="S50"/>
  <c r="AB49"/>
  <c r="Z49"/>
  <c r="X49"/>
  <c r="V49"/>
  <c r="T49"/>
  <c r="Y44"/>
  <c r="AB45"/>
  <c r="AA45"/>
  <c r="W45"/>
  <c r="T45"/>
  <c r="S45"/>
  <c r="AB44"/>
  <c r="X44"/>
  <c r="W44"/>
  <c r="T44"/>
  <c r="AB43"/>
  <c r="AA43"/>
  <c r="W43"/>
  <c r="T43"/>
  <c r="S43"/>
  <c r="AB42"/>
  <c r="X42"/>
  <c r="W42"/>
  <c r="T42"/>
  <c r="AB41"/>
  <c r="AA41"/>
  <c r="W41"/>
  <c r="T41"/>
  <c r="S41"/>
  <c r="AB40"/>
  <c r="X40"/>
  <c r="W40"/>
  <c r="T40"/>
  <c r="AB39"/>
  <c r="AA39"/>
  <c r="W39"/>
  <c r="T39"/>
  <c r="S39"/>
  <c r="Z37"/>
  <c r="AB38"/>
  <c r="AA38"/>
  <c r="X38"/>
  <c r="T38"/>
  <c r="S38"/>
  <c r="Z36"/>
  <c r="AA37"/>
  <c r="W37"/>
  <c r="T37"/>
  <c r="AB36"/>
  <c r="X36"/>
  <c r="W36"/>
  <c r="AA32"/>
  <c r="Y32"/>
  <c r="X31"/>
  <c r="T31"/>
  <c r="S31"/>
  <c r="Z30"/>
  <c r="W30"/>
  <c r="V30"/>
  <c r="Z29"/>
  <c r="V29"/>
  <c r="Z28"/>
  <c r="V28"/>
  <c r="S28"/>
  <c r="AA27"/>
  <c r="Z27"/>
  <c r="V27"/>
  <c r="S27"/>
  <c r="Z26"/>
  <c r="Y26"/>
  <c r="V26"/>
  <c r="U26"/>
  <c r="T26"/>
  <c r="Z32"/>
  <c r="V32"/>
  <c r="S32"/>
  <c r="AA25"/>
  <c r="Z25"/>
  <c r="W25"/>
  <c r="S25"/>
  <c r="AB31"/>
  <c r="AB24"/>
  <c r="U24"/>
  <c r="T24"/>
  <c r="Z23"/>
  <c r="V23"/>
  <c r="AB29"/>
  <c r="Y29"/>
  <c r="X29"/>
  <c r="AB28"/>
  <c r="Y28"/>
  <c r="X28"/>
  <c r="U28"/>
  <c r="W27"/>
  <c r="X26"/>
  <c r="AB25"/>
  <c r="X25"/>
  <c r="V25"/>
  <c r="Z24"/>
  <c r="X24"/>
  <c r="V24"/>
  <c r="AA23"/>
  <c r="W23"/>
  <c r="AB58" i="38"/>
  <c r="AA58"/>
  <c r="Z58"/>
  <c r="Y58"/>
  <c r="X58"/>
  <c r="W58"/>
  <c r="V58"/>
  <c r="U58"/>
  <c r="T58"/>
  <c r="S58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BT55"/>
  <c r="AB55"/>
  <c r="AA55"/>
  <c r="Z55"/>
  <c r="Y55"/>
  <c r="X55"/>
  <c r="W55"/>
  <c r="V55"/>
  <c r="U55"/>
  <c r="T55"/>
  <c r="S55"/>
  <c r="BN54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55"/>
  <c r="M51"/>
  <c r="M49" a="1"/>
  <c r="M56" s="1"/>
  <c r="K58"/>
  <c r="BV58" s="1"/>
  <c r="I57"/>
  <c r="BT57" s="1"/>
  <c r="E57"/>
  <c r="BP57" s="1"/>
  <c r="C56"/>
  <c r="BN56" s="1"/>
  <c r="I55"/>
  <c r="G54"/>
  <c r="BR54" s="1"/>
  <c r="C54"/>
  <c r="K52"/>
  <c r="BV52" s="1"/>
  <c r="G52"/>
  <c r="BR52" s="1"/>
  <c r="E51"/>
  <c r="BP51" s="1"/>
  <c r="K50"/>
  <c r="BV50" s="1"/>
  <c r="I49"/>
  <c r="BT49" s="1"/>
  <c r="E49"/>
  <c r="BP49" s="1"/>
  <c r="B49" a="1"/>
  <c r="BT45"/>
  <c r="BP45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I45"/>
  <c r="H45"/>
  <c r="BS45" s="1"/>
  <c r="E45"/>
  <c r="D45"/>
  <c r="BO45" s="1"/>
  <c r="K44"/>
  <c r="BV44" s="1"/>
  <c r="J44"/>
  <c r="BU44" s="1"/>
  <c r="G44"/>
  <c r="BR44" s="1"/>
  <c r="F44"/>
  <c r="BQ44" s="1"/>
  <c r="C44"/>
  <c r="BN44" s="1"/>
  <c r="B44"/>
  <c r="BM44" s="1"/>
  <c r="I43"/>
  <c r="BT43" s="1"/>
  <c r="H43"/>
  <c r="BS43" s="1"/>
  <c r="E43"/>
  <c r="BP43" s="1"/>
  <c r="D43"/>
  <c r="BO43" s="1"/>
  <c r="K42"/>
  <c r="BV42" s="1"/>
  <c r="J42"/>
  <c r="BU42" s="1"/>
  <c r="G42"/>
  <c r="BR42" s="1"/>
  <c r="F42"/>
  <c r="BQ42" s="1"/>
  <c r="C42"/>
  <c r="BN42" s="1"/>
  <c r="B42"/>
  <c r="BM42" s="1"/>
  <c r="I41"/>
  <c r="BT41" s="1"/>
  <c r="H41"/>
  <c r="BS41" s="1"/>
  <c r="E41"/>
  <c r="BP41" s="1"/>
  <c r="D41"/>
  <c r="BO41" s="1"/>
  <c r="K40"/>
  <c r="BV40" s="1"/>
  <c r="J40"/>
  <c r="BU40" s="1"/>
  <c r="G40"/>
  <c r="BR40" s="1"/>
  <c r="F40"/>
  <c r="BQ40" s="1"/>
  <c r="C40"/>
  <c r="BN40" s="1"/>
  <c r="B40"/>
  <c r="BM40" s="1"/>
  <c r="I39"/>
  <c r="BT39" s="1"/>
  <c r="H39"/>
  <c r="BS39" s="1"/>
  <c r="E39"/>
  <c r="BP39" s="1"/>
  <c r="D39"/>
  <c r="BO39" s="1"/>
  <c r="K38"/>
  <c r="BV38" s="1"/>
  <c r="J38"/>
  <c r="BU38" s="1"/>
  <c r="G38"/>
  <c r="BR38" s="1"/>
  <c r="F38"/>
  <c r="BQ38" s="1"/>
  <c r="C38"/>
  <c r="BN38" s="1"/>
  <c r="B38"/>
  <c r="BM38" s="1"/>
  <c r="I37"/>
  <c r="BT37" s="1"/>
  <c r="H37"/>
  <c r="BS37" s="1"/>
  <c r="E37"/>
  <c r="BP37" s="1"/>
  <c r="D37"/>
  <c r="BO37" s="1"/>
  <c r="K36"/>
  <c r="BV36" s="1"/>
  <c r="J36"/>
  <c r="BU36" s="1"/>
  <c r="G36"/>
  <c r="BR36" s="1"/>
  <c r="F36"/>
  <c r="BQ36" s="1"/>
  <c r="C36"/>
  <c r="BN36" s="1"/>
  <c r="B36"/>
  <c r="BM36" s="1"/>
  <c r="B36" a="1"/>
  <c r="J45" s="1"/>
  <c r="BU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BO28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M32"/>
  <c r="M28"/>
  <c r="M24"/>
  <c r="M23" a="1"/>
  <c r="M29" s="1"/>
  <c r="J32"/>
  <c r="BU32" s="1"/>
  <c r="H32"/>
  <c r="BS32" s="1"/>
  <c r="F32"/>
  <c r="BQ32" s="1"/>
  <c r="D32"/>
  <c r="BO32" s="1"/>
  <c r="B32"/>
  <c r="BM32" s="1"/>
  <c r="J31"/>
  <c r="BU31" s="1"/>
  <c r="H31"/>
  <c r="BS31" s="1"/>
  <c r="F31"/>
  <c r="BQ31" s="1"/>
  <c r="D31"/>
  <c r="BO31" s="1"/>
  <c r="B31"/>
  <c r="BM31" s="1"/>
  <c r="J30"/>
  <c r="BU30" s="1"/>
  <c r="H30"/>
  <c r="BS30" s="1"/>
  <c r="F30"/>
  <c r="BQ30" s="1"/>
  <c r="D30"/>
  <c r="BO30" s="1"/>
  <c r="B30"/>
  <c r="BM30" s="1"/>
  <c r="J29"/>
  <c r="BU29" s="1"/>
  <c r="H29"/>
  <c r="BS29" s="1"/>
  <c r="F29"/>
  <c r="BQ29" s="1"/>
  <c r="D29"/>
  <c r="BO29" s="1"/>
  <c r="B29"/>
  <c r="BM29" s="1"/>
  <c r="J28"/>
  <c r="BU28" s="1"/>
  <c r="H28"/>
  <c r="BS28" s="1"/>
  <c r="F28"/>
  <c r="BQ28" s="1"/>
  <c r="D28"/>
  <c r="B28"/>
  <c r="BM28" s="1"/>
  <c r="J27"/>
  <c r="BU27" s="1"/>
  <c r="H27"/>
  <c r="BS27" s="1"/>
  <c r="F27"/>
  <c r="BQ27" s="1"/>
  <c r="D27"/>
  <c r="BO27" s="1"/>
  <c r="B27"/>
  <c r="BM27" s="1"/>
  <c r="J26"/>
  <c r="BU26" s="1"/>
  <c r="H26"/>
  <c r="BS26" s="1"/>
  <c r="F26"/>
  <c r="BQ26" s="1"/>
  <c r="D26"/>
  <c r="BO26" s="1"/>
  <c r="B26"/>
  <c r="BM26" s="1"/>
  <c r="J25"/>
  <c r="BU25" s="1"/>
  <c r="H25"/>
  <c r="BS25" s="1"/>
  <c r="F25"/>
  <c r="BQ25" s="1"/>
  <c r="D25"/>
  <c r="BO25" s="1"/>
  <c r="B25"/>
  <c r="BM25" s="1"/>
  <c r="J24"/>
  <c r="BU24" s="1"/>
  <c r="H24"/>
  <c r="BS24" s="1"/>
  <c r="F24"/>
  <c r="BQ24" s="1"/>
  <c r="D24"/>
  <c r="BO24" s="1"/>
  <c r="B24"/>
  <c r="BM24" s="1"/>
  <c r="J23"/>
  <c r="BU23" s="1"/>
  <c r="H23"/>
  <c r="BS23" s="1"/>
  <c r="F23"/>
  <c r="BQ23" s="1"/>
  <c r="D23"/>
  <c r="BO23" s="1"/>
  <c r="B23"/>
  <c r="BM23" s="1"/>
  <c r="B23" a="1"/>
  <c r="K32" s="1"/>
  <c r="BV32" s="1"/>
  <c r="FL53" i="37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EQ54"/>
  <c r="V51" s="1"/>
  <c r="ER54"/>
  <c r="ES54"/>
  <c r="ET54"/>
  <c r="EU54"/>
  <c r="EV54"/>
  <c r="EW54"/>
  <c r="EN55"/>
  <c r="S52" s="1"/>
  <c r="EO55"/>
  <c r="EP55"/>
  <c r="EQ55"/>
  <c r="ER55"/>
  <c r="W52" s="1"/>
  <c r="ES55"/>
  <c r="X52" s="1"/>
  <c r="ET55"/>
  <c r="EU55"/>
  <c r="EV55"/>
  <c r="EW55"/>
  <c r="AB52" s="1"/>
  <c r="EN56"/>
  <c r="EO56"/>
  <c r="EP56"/>
  <c r="EQ56"/>
  <c r="ER56"/>
  <c r="ES56"/>
  <c r="ET56"/>
  <c r="EU56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EQ58"/>
  <c r="ER58"/>
  <c r="ES58"/>
  <c r="ET58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EQ60"/>
  <c r="ER60"/>
  <c r="ES60"/>
  <c r="ET60"/>
  <c r="EU60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ET52"/>
  <c r="Y49" s="1"/>
  <c r="EU52"/>
  <c r="Z49" s="1"/>
  <c r="EV52"/>
  <c r="EW52"/>
  <c r="EN52"/>
  <c r="EO48"/>
  <c r="EP48"/>
  <c r="EQ48"/>
  <c r="ER48"/>
  <c r="ES48"/>
  <c r="ET48"/>
  <c r="EU48"/>
  <c r="EV48"/>
  <c r="EW48"/>
  <c r="EN48"/>
  <c r="EN35"/>
  <c r="EO35"/>
  <c r="EP35"/>
  <c r="EQ35"/>
  <c r="ER35"/>
  <c r="W37" s="1"/>
  <c r="ES35"/>
  <c r="ET35"/>
  <c r="EU35"/>
  <c r="EV35"/>
  <c r="EW35"/>
  <c r="AB37" s="1"/>
  <c r="EN36"/>
  <c r="EO36"/>
  <c r="EP36"/>
  <c r="U38" s="1"/>
  <c r="EQ36"/>
  <c r="ER36"/>
  <c r="ES36"/>
  <c r="ET36"/>
  <c r="Y38" s="1"/>
  <c r="EU36"/>
  <c r="EV36"/>
  <c r="EW36"/>
  <c r="EN37"/>
  <c r="EO37"/>
  <c r="EP37"/>
  <c r="EQ37"/>
  <c r="ER37"/>
  <c r="W39" s="1"/>
  <c r="ES37"/>
  <c r="X39" s="1"/>
  <c r="ET37"/>
  <c r="EU37"/>
  <c r="EV37"/>
  <c r="EW37"/>
  <c r="EN38"/>
  <c r="EO38"/>
  <c r="EP38"/>
  <c r="EQ38"/>
  <c r="ER38"/>
  <c r="ES38"/>
  <c r="ET38"/>
  <c r="Y40" s="1"/>
  <c r="EU38"/>
  <c r="EV38"/>
  <c r="EW38"/>
  <c r="EN39"/>
  <c r="EO39"/>
  <c r="EP39"/>
  <c r="EQ39"/>
  <c r="ER39"/>
  <c r="W41" s="1"/>
  <c r="ES39"/>
  <c r="X41" s="1"/>
  <c r="ET39"/>
  <c r="EU39"/>
  <c r="EV39"/>
  <c r="EW39"/>
  <c r="EN40"/>
  <c r="EO40"/>
  <c r="EP40"/>
  <c r="U42" s="1"/>
  <c r="EQ40"/>
  <c r="ER40"/>
  <c r="ES40"/>
  <c r="ET40"/>
  <c r="EU40"/>
  <c r="EV40"/>
  <c r="EW40"/>
  <c r="EN41"/>
  <c r="EO41"/>
  <c r="T43" s="1"/>
  <c r="EP41"/>
  <c r="EQ41"/>
  <c r="ER41"/>
  <c r="ES41"/>
  <c r="ET41"/>
  <c r="EU41"/>
  <c r="EV41"/>
  <c r="AA43" s="1"/>
  <c r="EW41"/>
  <c r="AB43" s="1"/>
  <c r="EN42"/>
  <c r="EO42"/>
  <c r="EP42"/>
  <c r="U44" s="1"/>
  <c r="EQ42"/>
  <c r="ER42"/>
  <c r="ES42"/>
  <c r="ET42"/>
  <c r="EU42"/>
  <c r="EV42"/>
  <c r="EW42"/>
  <c r="EN43"/>
  <c r="EO43"/>
  <c r="EP43"/>
  <c r="EQ43"/>
  <c r="ER43"/>
  <c r="W45" s="1"/>
  <c r="ES43"/>
  <c r="X45" s="1"/>
  <c r="ET43"/>
  <c r="EU43"/>
  <c r="EV43"/>
  <c r="EW43"/>
  <c r="EO34"/>
  <c r="EP34"/>
  <c r="U36" s="1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S26" s="1"/>
  <c r="EO19"/>
  <c r="EP19"/>
  <c r="EQ19"/>
  <c r="ER19"/>
  <c r="W26" s="1"/>
  <c r="ES19"/>
  <c r="ET19"/>
  <c r="EU19"/>
  <c r="EV19"/>
  <c r="EW19"/>
  <c r="EN20"/>
  <c r="EO20"/>
  <c r="EP20"/>
  <c r="EQ20"/>
  <c r="ER20"/>
  <c r="ES20"/>
  <c r="X27" s="1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U29" s="1"/>
  <c r="EQ22"/>
  <c r="V29" s="1"/>
  <c r="ER22"/>
  <c r="ES22"/>
  <c r="X29" s="1"/>
  <c r="ET22"/>
  <c r="Y29" s="1"/>
  <c r="EU22"/>
  <c r="EV22"/>
  <c r="EW22"/>
  <c r="EN23"/>
  <c r="EO23"/>
  <c r="T30" s="1"/>
  <c r="EP23"/>
  <c r="EQ23"/>
  <c r="ER23"/>
  <c r="W30" s="1"/>
  <c r="ES23"/>
  <c r="ET23"/>
  <c r="EU23"/>
  <c r="EV23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W32" s="1"/>
  <c r="ES25"/>
  <c r="ET25"/>
  <c r="EU25"/>
  <c r="EV25"/>
  <c r="AA32" s="1"/>
  <c r="EW25"/>
  <c r="AB32" s="1"/>
  <c r="EO16"/>
  <c r="T23" s="1"/>
  <c r="EP16"/>
  <c r="U23" s="1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W49"/>
  <c r="AA52"/>
  <c r="Z52"/>
  <c r="V52"/>
  <c r="T52"/>
  <c r="AB51"/>
  <c r="AA51"/>
  <c r="X51"/>
  <c r="W51"/>
  <c r="T51"/>
  <c r="S51"/>
  <c r="Z50"/>
  <c r="X50"/>
  <c r="V50"/>
  <c r="T50"/>
  <c r="AB49"/>
  <c r="X49"/>
  <c r="V49"/>
  <c r="T49"/>
  <c r="V45"/>
  <c r="AA44"/>
  <c r="Z44"/>
  <c r="S44"/>
  <c r="AB45"/>
  <c r="Y45"/>
  <c r="U45"/>
  <c r="T45"/>
  <c r="Z43"/>
  <c r="S43"/>
  <c r="AB44"/>
  <c r="Y44"/>
  <c r="X44"/>
  <c r="T44"/>
  <c r="Y43"/>
  <c r="X43"/>
  <c r="U43"/>
  <c r="V41"/>
  <c r="AB42"/>
  <c r="Y42"/>
  <c r="X42"/>
  <c r="T42"/>
  <c r="AA40"/>
  <c r="Z40"/>
  <c r="AB41"/>
  <c r="Y41"/>
  <c r="U41"/>
  <c r="T41"/>
  <c r="V39"/>
  <c r="AB40"/>
  <c r="X40"/>
  <c r="U40"/>
  <c r="T40"/>
  <c r="AB39"/>
  <c r="Y39"/>
  <c r="U39"/>
  <c r="T39"/>
  <c r="V37"/>
  <c r="AB38"/>
  <c r="X38"/>
  <c r="T38"/>
  <c r="S38"/>
  <c r="AA36"/>
  <c r="Z36"/>
  <c r="V36"/>
  <c r="Y37"/>
  <c r="X37"/>
  <c r="U37"/>
  <c r="T37"/>
  <c r="AB36"/>
  <c r="Y36"/>
  <c r="T36"/>
  <c r="Y32"/>
  <c r="X32"/>
  <c r="T32"/>
  <c r="X31"/>
  <c r="V31"/>
  <c r="AA30"/>
  <c r="X30"/>
  <c r="S30"/>
  <c r="AA29"/>
  <c r="S29"/>
  <c r="X28"/>
  <c r="AA27"/>
  <c r="W27"/>
  <c r="S27"/>
  <c r="Z26"/>
  <c r="Y26"/>
  <c r="V26"/>
  <c r="S32"/>
  <c r="AB25"/>
  <c r="AA25"/>
  <c r="X25"/>
  <c r="W25"/>
  <c r="T25"/>
  <c r="S25"/>
  <c r="Z24"/>
  <c r="U24"/>
  <c r="W23"/>
  <c r="Z29"/>
  <c r="Z28"/>
  <c r="Y28"/>
  <c r="V28"/>
  <c r="U28"/>
  <c r="Z27"/>
  <c r="V27"/>
  <c r="AA26"/>
  <c r="AA24"/>
  <c r="X24"/>
  <c r="S24"/>
  <c r="AA23"/>
  <c r="Y23"/>
  <c r="S23"/>
  <c r="FL53" i="36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U50" s="1"/>
  <c r="EQ53"/>
  <c r="ER53"/>
  <c r="ES53"/>
  <c r="ET53"/>
  <c r="Y50" s="1"/>
  <c r="EU53"/>
  <c r="EV53"/>
  <c r="EW53"/>
  <c r="AB50" s="1"/>
  <c r="EN54"/>
  <c r="EO54"/>
  <c r="EP54"/>
  <c r="EQ54"/>
  <c r="ER54"/>
  <c r="ES54"/>
  <c r="ET54"/>
  <c r="EU54"/>
  <c r="EV54"/>
  <c r="AA51" s="1"/>
  <c r="EW54"/>
  <c r="EN55"/>
  <c r="EO55"/>
  <c r="T52" s="1"/>
  <c r="EP55"/>
  <c r="U52" s="1"/>
  <c r="EQ55"/>
  <c r="ER55"/>
  <c r="ES55"/>
  <c r="ET55"/>
  <c r="Y52" s="1"/>
  <c r="EU55"/>
  <c r="EV55"/>
  <c r="EW55"/>
  <c r="AB52" s="1"/>
  <c r="EN56"/>
  <c r="S53" s="1"/>
  <c r="EO56"/>
  <c r="EP56"/>
  <c r="EQ56"/>
  <c r="ER56"/>
  <c r="W53" s="1"/>
  <c r="ES56"/>
  <c r="ET56"/>
  <c r="EU56"/>
  <c r="EV56"/>
  <c r="EW56"/>
  <c r="EN57"/>
  <c r="EO57"/>
  <c r="T54" s="1"/>
  <c r="EP57"/>
  <c r="U54" s="1"/>
  <c r="EQ57"/>
  <c r="ER57"/>
  <c r="ES57"/>
  <c r="X54" s="1"/>
  <c r="ET57"/>
  <c r="Y54" s="1"/>
  <c r="EU57"/>
  <c r="EV57"/>
  <c r="EW57"/>
  <c r="AB54" s="1"/>
  <c r="EN58"/>
  <c r="EO58"/>
  <c r="EP58"/>
  <c r="EQ58"/>
  <c r="ER58"/>
  <c r="ES58"/>
  <c r="ET58"/>
  <c r="EU58"/>
  <c r="EV58"/>
  <c r="AA55" s="1"/>
  <c r="EW58"/>
  <c r="EN59"/>
  <c r="EO59"/>
  <c r="T56" s="1"/>
  <c r="EP59"/>
  <c r="EQ59"/>
  <c r="ER59"/>
  <c r="ES59"/>
  <c r="X56" s="1"/>
  <c r="ET59"/>
  <c r="EU59"/>
  <c r="EV59"/>
  <c r="EW59"/>
  <c r="AB56" s="1"/>
  <c r="EN60"/>
  <c r="S57" s="1"/>
  <c r="EO60"/>
  <c r="EP60"/>
  <c r="EQ60"/>
  <c r="V57" s="1"/>
  <c r="ER60"/>
  <c r="W57" s="1"/>
  <c r="ES60"/>
  <c r="ET60"/>
  <c r="EU60"/>
  <c r="Z57" s="1"/>
  <c r="EV60"/>
  <c r="AA57" s="1"/>
  <c r="EW60"/>
  <c r="EN61"/>
  <c r="EO61"/>
  <c r="T58" s="1"/>
  <c r="EP61"/>
  <c r="EQ61"/>
  <c r="ER61"/>
  <c r="ES61"/>
  <c r="X58" s="1"/>
  <c r="ET61"/>
  <c r="EU61"/>
  <c r="EV61"/>
  <c r="EW61"/>
  <c r="AB58" s="1"/>
  <c r="EO52"/>
  <c r="EP52"/>
  <c r="U49" s="1"/>
  <c r="EQ52"/>
  <c r="ER52"/>
  <c r="ES52"/>
  <c r="X49" s="1"/>
  <c r="ET52"/>
  <c r="EU52"/>
  <c r="EV52"/>
  <c r="EW52"/>
  <c r="AB49" s="1"/>
  <c r="EN52"/>
  <c r="EN48"/>
  <c r="EO48"/>
  <c r="EP48"/>
  <c r="EQ48"/>
  <c r="ER48"/>
  <c r="ES48"/>
  <c r="ET48"/>
  <c r="EU48"/>
  <c r="EV48"/>
  <c r="EW48"/>
  <c r="EN35"/>
  <c r="EO35"/>
  <c r="EP35"/>
  <c r="EQ35"/>
  <c r="V37" s="1"/>
  <c r="ER35"/>
  <c r="W37" s="1"/>
  <c r="ES35"/>
  <c r="ET35"/>
  <c r="EU35"/>
  <c r="EV35"/>
  <c r="EW35"/>
  <c r="EN36"/>
  <c r="EO36"/>
  <c r="EP36"/>
  <c r="EQ36"/>
  <c r="V38" s="1"/>
  <c r="ER36"/>
  <c r="ES36"/>
  <c r="ET36"/>
  <c r="Y38" s="1"/>
  <c r="EU36"/>
  <c r="EV36"/>
  <c r="EW36"/>
  <c r="EN37"/>
  <c r="EO37"/>
  <c r="T39" s="1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X40" s="1"/>
  <c r="ET38"/>
  <c r="Y40" s="1"/>
  <c r="EU38"/>
  <c r="EV38"/>
  <c r="EW38"/>
  <c r="AB40" s="1"/>
  <c r="EN39"/>
  <c r="S41" s="1"/>
  <c r="EO39"/>
  <c r="T41" s="1"/>
  <c r="EP39"/>
  <c r="EQ39"/>
  <c r="ER39"/>
  <c r="ES39"/>
  <c r="X41" s="1"/>
  <c r="ET39"/>
  <c r="EU39"/>
  <c r="EV39"/>
  <c r="EW39"/>
  <c r="EN40"/>
  <c r="EO40"/>
  <c r="EP40"/>
  <c r="U42" s="1"/>
  <c r="EQ40"/>
  <c r="V42" s="1"/>
  <c r="ER40"/>
  <c r="ES40"/>
  <c r="ET40"/>
  <c r="EU40"/>
  <c r="Z42" s="1"/>
  <c r="EV40"/>
  <c r="EW40"/>
  <c r="AB42" s="1"/>
  <c r="EN41"/>
  <c r="EO41"/>
  <c r="T43" s="1"/>
  <c r="EP41"/>
  <c r="EQ41"/>
  <c r="ER41"/>
  <c r="ES41"/>
  <c r="X43" s="1"/>
  <c r="ET41"/>
  <c r="EU41"/>
  <c r="EV41"/>
  <c r="EW41"/>
  <c r="AB43" s="1"/>
  <c r="EN42"/>
  <c r="EO42"/>
  <c r="T44" s="1"/>
  <c r="EP42"/>
  <c r="U44" s="1"/>
  <c r="EQ42"/>
  <c r="ER42"/>
  <c r="ES42"/>
  <c r="ET42"/>
  <c r="Y44" s="1"/>
  <c r="EU42"/>
  <c r="EV42"/>
  <c r="EW42"/>
  <c r="EN43"/>
  <c r="EO43"/>
  <c r="EP43"/>
  <c r="EQ43"/>
  <c r="ER43"/>
  <c r="ES43"/>
  <c r="X45" s="1"/>
  <c r="ET43"/>
  <c r="EU43"/>
  <c r="EV43"/>
  <c r="EW43"/>
  <c r="AB45" s="1"/>
  <c r="EO34"/>
  <c r="EP34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EW17"/>
  <c r="EN18"/>
  <c r="EO18"/>
  <c r="EP18"/>
  <c r="U25" s="1"/>
  <c r="EQ18"/>
  <c r="ER18"/>
  <c r="ES18"/>
  <c r="ET18"/>
  <c r="Y25" s="1"/>
  <c r="EU18"/>
  <c r="EV18"/>
  <c r="EW18"/>
  <c r="EN19"/>
  <c r="EO19"/>
  <c r="T26" s="1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AB28" s="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V31" s="1"/>
  <c r="ER24"/>
  <c r="ES24"/>
  <c r="ET24"/>
  <c r="EU24"/>
  <c r="EV24"/>
  <c r="EW24"/>
  <c r="EN25"/>
  <c r="S32" s="1"/>
  <c r="EO25"/>
  <c r="T32" s="1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AA58"/>
  <c r="Z58"/>
  <c r="Y58"/>
  <c r="W58"/>
  <c r="V58"/>
  <c r="U58"/>
  <c r="S58"/>
  <c r="AB57"/>
  <c r="Y57"/>
  <c r="X57"/>
  <c r="U57"/>
  <c r="T57"/>
  <c r="AA56"/>
  <c r="Z56"/>
  <c r="Y56"/>
  <c r="W56"/>
  <c r="V56"/>
  <c r="U56"/>
  <c r="S56"/>
  <c r="AB55"/>
  <c r="Y55"/>
  <c r="X55"/>
  <c r="W55"/>
  <c r="U55"/>
  <c r="T55"/>
  <c r="S55"/>
  <c r="AA54"/>
  <c r="Z54"/>
  <c r="W54"/>
  <c r="V54"/>
  <c r="S54"/>
  <c r="AB53"/>
  <c r="AA53"/>
  <c r="Y53"/>
  <c r="X53"/>
  <c r="U53"/>
  <c r="T53"/>
  <c r="AA52"/>
  <c r="X52"/>
  <c r="W52"/>
  <c r="S52"/>
  <c r="AB51"/>
  <c r="Y51"/>
  <c r="X51"/>
  <c r="W51"/>
  <c r="U51"/>
  <c r="T51"/>
  <c r="S51"/>
  <c r="AA50"/>
  <c r="X50"/>
  <c r="W50"/>
  <c r="S50"/>
  <c r="Z49"/>
  <c r="Y49"/>
  <c r="V49"/>
  <c r="T49"/>
  <c r="S45"/>
  <c r="Z45"/>
  <c r="Y45"/>
  <c r="V45"/>
  <c r="U45"/>
  <c r="T45"/>
  <c r="AB44"/>
  <c r="Z44"/>
  <c r="X44"/>
  <c r="V44"/>
  <c r="AA42"/>
  <c r="W42"/>
  <c r="AA43"/>
  <c r="Z43"/>
  <c r="Y43"/>
  <c r="V43"/>
  <c r="U43"/>
  <c r="Y42"/>
  <c r="X42"/>
  <c r="T42"/>
  <c r="W40"/>
  <c r="AB41"/>
  <c r="Z41"/>
  <c r="Y41"/>
  <c r="V41"/>
  <c r="U41"/>
  <c r="AA40"/>
  <c r="Z40"/>
  <c r="U40"/>
  <c r="T40"/>
  <c r="AB39"/>
  <c r="Z39"/>
  <c r="Y39"/>
  <c r="W39"/>
  <c r="V39"/>
  <c r="U39"/>
  <c r="AA37"/>
  <c r="Z38"/>
  <c r="W38"/>
  <c r="U38"/>
  <c r="S38"/>
  <c r="Z37"/>
  <c r="Y37"/>
  <c r="U37"/>
  <c r="Z36"/>
  <c r="V36"/>
  <c r="T36"/>
  <c r="Z32"/>
  <c r="X32"/>
  <c r="V32"/>
  <c r="AB31"/>
  <c r="Z31"/>
  <c r="X31"/>
  <c r="T31"/>
  <c r="AA29"/>
  <c r="S29"/>
  <c r="Y26"/>
  <c r="Y32"/>
  <c r="U32"/>
  <c r="AA25"/>
  <c r="S25"/>
  <c r="AA31"/>
  <c r="W31"/>
  <c r="S31"/>
  <c r="X24"/>
  <c r="Z30"/>
  <c r="V30"/>
  <c r="U30"/>
  <c r="Z23"/>
  <c r="V23"/>
  <c r="AB29"/>
  <c r="Y29"/>
  <c r="X29"/>
  <c r="W29"/>
  <c r="T29"/>
  <c r="Y28"/>
  <c r="X28"/>
  <c r="U28"/>
  <c r="T28"/>
  <c r="AB27"/>
  <c r="AA27"/>
  <c r="Z27"/>
  <c r="X27"/>
  <c r="V27"/>
  <c r="T27"/>
  <c r="AB26"/>
  <c r="Z26"/>
  <c r="V26"/>
  <c r="U26"/>
  <c r="Z25"/>
  <c r="W25"/>
  <c r="V25"/>
  <c r="AA24"/>
  <c r="Z24"/>
  <c r="Y24"/>
  <c r="V24"/>
  <c r="U24"/>
  <c r="AA23"/>
  <c r="W23"/>
  <c r="S23"/>
  <c r="FL53" i="35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L12"/>
  <c r="FM12"/>
  <c r="FN12"/>
  <c r="FO12"/>
  <c r="FP12"/>
  <c r="FQ12"/>
  <c r="FR12"/>
  <c r="FS12"/>
  <c r="FT12"/>
  <c r="FU12"/>
  <c r="EN53"/>
  <c r="EO53"/>
  <c r="T50" s="1"/>
  <c r="EP53"/>
  <c r="EQ53"/>
  <c r="ER53"/>
  <c r="ES53"/>
  <c r="ET53"/>
  <c r="EU53"/>
  <c r="EV53"/>
  <c r="EW53"/>
  <c r="EN54"/>
  <c r="EO54"/>
  <c r="EP54"/>
  <c r="U51" s="1"/>
  <c r="EQ54"/>
  <c r="V51" s="1"/>
  <c r="ER54"/>
  <c r="ES54"/>
  <c r="ET54"/>
  <c r="EU54"/>
  <c r="Z51" s="1"/>
  <c r="EV54"/>
  <c r="EW54"/>
  <c r="EN55"/>
  <c r="EO55"/>
  <c r="EP55"/>
  <c r="EQ55"/>
  <c r="ER55"/>
  <c r="ES55"/>
  <c r="X52" s="1"/>
  <c r="ET55"/>
  <c r="EU55"/>
  <c r="EV55"/>
  <c r="EW55"/>
  <c r="AB52" s="1"/>
  <c r="EN56"/>
  <c r="EO56"/>
  <c r="EP56"/>
  <c r="U53" s="1"/>
  <c r="EQ56"/>
  <c r="ER56"/>
  <c r="ES56"/>
  <c r="ET56"/>
  <c r="Y53" s="1"/>
  <c r="EU56"/>
  <c r="EV56"/>
  <c r="EW56"/>
  <c r="EN57"/>
  <c r="EO57"/>
  <c r="EP57"/>
  <c r="EQ57"/>
  <c r="ER57"/>
  <c r="ES57"/>
  <c r="ET57"/>
  <c r="EU57"/>
  <c r="EV57"/>
  <c r="EW57"/>
  <c r="AB54" s="1"/>
  <c r="EN58"/>
  <c r="EO58"/>
  <c r="EP58"/>
  <c r="U55" s="1"/>
  <c r="EQ58"/>
  <c r="ER58"/>
  <c r="ES58"/>
  <c r="ET58"/>
  <c r="Y55" s="1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ER60"/>
  <c r="ES60"/>
  <c r="ET60"/>
  <c r="Y57" s="1"/>
  <c r="EU60"/>
  <c r="EV60"/>
  <c r="EW60"/>
  <c r="EN61"/>
  <c r="EO61"/>
  <c r="T58" s="1"/>
  <c r="EP61"/>
  <c r="EQ61"/>
  <c r="ER61"/>
  <c r="ES61"/>
  <c r="ET61"/>
  <c r="EU61"/>
  <c r="EV61"/>
  <c r="EW61"/>
  <c r="EO52"/>
  <c r="EP52"/>
  <c r="U49" s="1"/>
  <c r="EQ52"/>
  <c r="V49" s="1"/>
  <c r="ER52"/>
  <c r="ES52"/>
  <c r="ET52"/>
  <c r="Y49" s="1"/>
  <c r="EU52"/>
  <c r="EV52"/>
  <c r="EW52"/>
  <c r="EN52"/>
  <c r="S49" s="1"/>
  <c r="EO48"/>
  <c r="EP48"/>
  <c r="EQ48"/>
  <c r="ER48"/>
  <c r="ES48"/>
  <c r="ET48"/>
  <c r="EU48"/>
  <c r="EV48"/>
  <c r="EW48"/>
  <c r="EN48"/>
  <c r="EN35"/>
  <c r="EO35"/>
  <c r="EP35"/>
  <c r="EQ35"/>
  <c r="ER35"/>
  <c r="ES35"/>
  <c r="X37" s="1"/>
  <c r="ET35"/>
  <c r="EU35"/>
  <c r="EV35"/>
  <c r="EW35"/>
  <c r="EN36"/>
  <c r="EO36"/>
  <c r="EP36"/>
  <c r="EQ36"/>
  <c r="V38" s="1"/>
  <c r="ER36"/>
  <c r="ES36"/>
  <c r="ET36"/>
  <c r="Y38" s="1"/>
  <c r="EU36"/>
  <c r="EV36"/>
  <c r="EW36"/>
  <c r="EN37"/>
  <c r="EO37"/>
  <c r="EP37"/>
  <c r="EQ37"/>
  <c r="ER37"/>
  <c r="W39" s="1"/>
  <c r="ES37"/>
  <c r="X39" s="1"/>
  <c r="ET37"/>
  <c r="EU37"/>
  <c r="EV37"/>
  <c r="EW37"/>
  <c r="EN38"/>
  <c r="EO38"/>
  <c r="EP38"/>
  <c r="U40" s="1"/>
  <c r="EQ38"/>
  <c r="ER38"/>
  <c r="ES38"/>
  <c r="ET38"/>
  <c r="Y40" s="1"/>
  <c r="EU38"/>
  <c r="Z40" s="1"/>
  <c r="EV38"/>
  <c r="EW38"/>
  <c r="EN39"/>
  <c r="EO39"/>
  <c r="EP39"/>
  <c r="EQ39"/>
  <c r="ER39"/>
  <c r="ES39"/>
  <c r="ET39"/>
  <c r="EU39"/>
  <c r="EV39"/>
  <c r="EW39"/>
  <c r="EN40"/>
  <c r="EO40"/>
  <c r="EP40"/>
  <c r="U42" s="1"/>
  <c r="EQ40"/>
  <c r="ER40"/>
  <c r="ES40"/>
  <c r="ET40"/>
  <c r="EU40"/>
  <c r="Z42" s="1"/>
  <c r="EV40"/>
  <c r="EW40"/>
  <c r="EN41"/>
  <c r="EO41"/>
  <c r="T43" s="1"/>
  <c r="EP41"/>
  <c r="EQ41"/>
  <c r="ER41"/>
  <c r="ES41"/>
  <c r="X43" s="1"/>
  <c r="ET41"/>
  <c r="EU41"/>
  <c r="EV41"/>
  <c r="EW41"/>
  <c r="EN42"/>
  <c r="EO42"/>
  <c r="EP42"/>
  <c r="EQ42"/>
  <c r="V44" s="1"/>
  <c r="ER42"/>
  <c r="ES42"/>
  <c r="ET42"/>
  <c r="Y44" s="1"/>
  <c r="EU42"/>
  <c r="EV42"/>
  <c r="EW42"/>
  <c r="EN43"/>
  <c r="EO43"/>
  <c r="EP43"/>
  <c r="EQ43"/>
  <c r="ER43"/>
  <c r="ES43"/>
  <c r="X45" s="1"/>
  <c r="ET43"/>
  <c r="EU43"/>
  <c r="EV43"/>
  <c r="EW43"/>
  <c r="EO34"/>
  <c r="EP34"/>
  <c r="EQ34"/>
  <c r="V36" s="1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W24" s="1"/>
  <c r="ES17"/>
  <c r="ET17"/>
  <c r="EU17"/>
  <c r="EV17"/>
  <c r="AA24" s="1"/>
  <c r="EW17"/>
  <c r="AB24" s="1"/>
  <c r="EN18"/>
  <c r="EO18"/>
  <c r="T25" s="1"/>
  <c r="EP18"/>
  <c r="U25" s="1"/>
  <c r="EQ18"/>
  <c r="ER18"/>
  <c r="ES18"/>
  <c r="X25" s="1"/>
  <c r="ET18"/>
  <c r="Y25" s="1"/>
  <c r="EU18"/>
  <c r="EV18"/>
  <c r="EW18"/>
  <c r="EN19"/>
  <c r="EO19"/>
  <c r="EP19"/>
  <c r="EQ19"/>
  <c r="V26" s="1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Z27" s="1"/>
  <c r="EV20"/>
  <c r="EW20"/>
  <c r="EN21"/>
  <c r="S28" s="1"/>
  <c r="EO21"/>
  <c r="EP21"/>
  <c r="EQ21"/>
  <c r="V28" s="1"/>
  <c r="ER21"/>
  <c r="W28" s="1"/>
  <c r="ES21"/>
  <c r="ET21"/>
  <c r="EU21"/>
  <c r="EV21"/>
  <c r="AA28" s="1"/>
  <c r="EW21"/>
  <c r="EN22"/>
  <c r="EO22"/>
  <c r="EP22"/>
  <c r="EQ22"/>
  <c r="V29" s="1"/>
  <c r="ER22"/>
  <c r="ES22"/>
  <c r="ET22"/>
  <c r="Y29" s="1"/>
  <c r="EU22"/>
  <c r="EV22"/>
  <c r="EW22"/>
  <c r="EN23"/>
  <c r="EO23"/>
  <c r="EP23"/>
  <c r="EQ23"/>
  <c r="V30" s="1"/>
  <c r="ER23"/>
  <c r="ES23"/>
  <c r="ET23"/>
  <c r="EU23"/>
  <c r="EV23"/>
  <c r="EW23"/>
  <c r="AB30" s="1"/>
  <c r="EN24"/>
  <c r="EO24"/>
  <c r="T31" s="1"/>
  <c r="EP24"/>
  <c r="EQ24"/>
  <c r="ER24"/>
  <c r="ES24"/>
  <c r="ET24"/>
  <c r="EU24"/>
  <c r="Z31" s="1"/>
  <c r="EV24"/>
  <c r="EW24"/>
  <c r="EN25"/>
  <c r="EO25"/>
  <c r="EP25"/>
  <c r="EQ25"/>
  <c r="ER25"/>
  <c r="ES25"/>
  <c r="X32" s="1"/>
  <c r="ET25"/>
  <c r="EU25"/>
  <c r="EV25"/>
  <c r="EW25"/>
  <c r="EO16"/>
  <c r="EP16"/>
  <c r="EQ16"/>
  <c r="ER16"/>
  <c r="ES16"/>
  <c r="ET16"/>
  <c r="EU16"/>
  <c r="EV16"/>
  <c r="EW16"/>
  <c r="U23"/>
  <c r="Y23"/>
  <c r="AB26"/>
  <c r="EN16"/>
  <c r="S23" s="1"/>
  <c r="EO12"/>
  <c r="EP12"/>
  <c r="EQ12"/>
  <c r="ER12"/>
  <c r="ES12"/>
  <c r="ET12"/>
  <c r="EU12"/>
  <c r="EV12"/>
  <c r="EW12"/>
  <c r="EN12"/>
  <c r="AB58"/>
  <c r="Z58"/>
  <c r="Y58"/>
  <c r="X58"/>
  <c r="V58"/>
  <c r="U58"/>
  <c r="AB57"/>
  <c r="AA57"/>
  <c r="Z57"/>
  <c r="X57"/>
  <c r="W57"/>
  <c r="V57"/>
  <c r="T57"/>
  <c r="S57"/>
  <c r="Z56"/>
  <c r="Y56"/>
  <c r="V56"/>
  <c r="U56"/>
  <c r="AB55"/>
  <c r="AA55"/>
  <c r="Z55"/>
  <c r="X55"/>
  <c r="W55"/>
  <c r="V55"/>
  <c r="T55"/>
  <c r="S55"/>
  <c r="Z54"/>
  <c r="Y54"/>
  <c r="X54"/>
  <c r="V54"/>
  <c r="U54"/>
  <c r="T54"/>
  <c r="AB53"/>
  <c r="AA53"/>
  <c r="Z53"/>
  <c r="X53"/>
  <c r="W53"/>
  <c r="V53"/>
  <c r="T53"/>
  <c r="S53"/>
  <c r="Z52"/>
  <c r="Y52"/>
  <c r="V52"/>
  <c r="U52"/>
  <c r="T52"/>
  <c r="AB51"/>
  <c r="Y51"/>
  <c r="X51"/>
  <c r="T51"/>
  <c r="AB50"/>
  <c r="Z50"/>
  <c r="Y50"/>
  <c r="X50"/>
  <c r="V50"/>
  <c r="U50"/>
  <c r="AB49"/>
  <c r="AA49"/>
  <c r="Z49"/>
  <c r="X49"/>
  <c r="W49"/>
  <c r="T49"/>
  <c r="AB45"/>
  <c r="Z45"/>
  <c r="Y45"/>
  <c r="V45"/>
  <c r="U45"/>
  <c r="T45"/>
  <c r="Z44"/>
  <c r="U44"/>
  <c r="Z43"/>
  <c r="Y43"/>
  <c r="V43"/>
  <c r="U43"/>
  <c r="AB41"/>
  <c r="Y42"/>
  <c r="V42"/>
  <c r="W40"/>
  <c r="Z41"/>
  <c r="Y41"/>
  <c r="X41"/>
  <c r="V41"/>
  <c r="U41"/>
  <c r="V40"/>
  <c r="W38"/>
  <c r="Z39"/>
  <c r="Y39"/>
  <c r="V39"/>
  <c r="U39"/>
  <c r="Z38"/>
  <c r="U38"/>
  <c r="W36"/>
  <c r="AB37"/>
  <c r="Z37"/>
  <c r="Y37"/>
  <c r="V37"/>
  <c r="U37"/>
  <c r="T37"/>
  <c r="AA36"/>
  <c r="Z36"/>
  <c r="U36"/>
  <c r="S36"/>
  <c r="Y32"/>
  <c r="U32"/>
  <c r="Y30"/>
  <c r="Z26"/>
  <c r="AB32"/>
  <c r="Z32"/>
  <c r="V32"/>
  <c r="T32"/>
  <c r="AB31"/>
  <c r="AA31"/>
  <c r="X31"/>
  <c r="W31"/>
  <c r="V31"/>
  <c r="S31"/>
  <c r="S24"/>
  <c r="Z30"/>
  <c r="X30"/>
  <c r="U30"/>
  <c r="T30"/>
  <c r="AB29"/>
  <c r="AA29"/>
  <c r="Z29"/>
  <c r="W29"/>
  <c r="U29"/>
  <c r="T29"/>
  <c r="S29"/>
  <c r="AB28"/>
  <c r="Z28"/>
  <c r="Y28"/>
  <c r="U28"/>
  <c r="T28"/>
  <c r="AB27"/>
  <c r="AA27"/>
  <c r="X27"/>
  <c r="W27"/>
  <c r="V27"/>
  <c r="T27"/>
  <c r="S27"/>
  <c r="Y26"/>
  <c r="X26"/>
  <c r="U26"/>
  <c r="S26"/>
  <c r="AB25"/>
  <c r="AA25"/>
  <c r="Z25"/>
  <c r="W25"/>
  <c r="V25"/>
  <c r="S25"/>
  <c r="Y24"/>
  <c r="X24"/>
  <c r="U24"/>
  <c r="T24"/>
  <c r="AA23"/>
  <c r="W23"/>
  <c r="FL53" i="34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EQ53"/>
  <c r="ER53"/>
  <c r="W50" s="1"/>
  <c r="ES53"/>
  <c r="ET53"/>
  <c r="EU53"/>
  <c r="EV53"/>
  <c r="AA50" s="1"/>
  <c r="EW53"/>
  <c r="EN54"/>
  <c r="EO54"/>
  <c r="EP54"/>
  <c r="EQ54"/>
  <c r="ER54"/>
  <c r="ES54"/>
  <c r="ET54"/>
  <c r="EU54"/>
  <c r="EV54"/>
  <c r="EW54"/>
  <c r="EN55"/>
  <c r="S52" s="1"/>
  <c r="EO55"/>
  <c r="EP55"/>
  <c r="EQ55"/>
  <c r="ER55"/>
  <c r="W52" s="1"/>
  <c r="ES55"/>
  <c r="X52" s="1"/>
  <c r="ET55"/>
  <c r="EU55"/>
  <c r="EV55"/>
  <c r="EW55"/>
  <c r="AB52" s="1"/>
  <c r="EN56"/>
  <c r="EO56"/>
  <c r="EP56"/>
  <c r="EQ56"/>
  <c r="ER56"/>
  <c r="ES56"/>
  <c r="ET56"/>
  <c r="EU56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EQ58"/>
  <c r="ER58"/>
  <c r="ES58"/>
  <c r="ET58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EQ60"/>
  <c r="ER60"/>
  <c r="ES60"/>
  <c r="ET60"/>
  <c r="EU60"/>
  <c r="EV60"/>
  <c r="EW60"/>
  <c r="AB57" s="1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T49" s="1"/>
  <c r="EP52"/>
  <c r="U49" s="1"/>
  <c r="EQ52"/>
  <c r="ER52"/>
  <c r="ES52"/>
  <c r="ET52"/>
  <c r="Y49" s="1"/>
  <c r="EU52"/>
  <c r="EV52"/>
  <c r="EW52"/>
  <c r="AB49" s="1"/>
  <c r="EN52"/>
  <c r="EO48"/>
  <c r="EP48"/>
  <c r="EQ48"/>
  <c r="ER48"/>
  <c r="ES48"/>
  <c r="ET48"/>
  <c r="EU48"/>
  <c r="EV48"/>
  <c r="EW48"/>
  <c r="EN48"/>
  <c r="EN35"/>
  <c r="S37" s="1"/>
  <c r="EO35"/>
  <c r="EP35"/>
  <c r="EQ35"/>
  <c r="ER35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EO37"/>
  <c r="T39" s="1"/>
  <c r="EP37"/>
  <c r="EQ37"/>
  <c r="ER37"/>
  <c r="ES37"/>
  <c r="ET37"/>
  <c r="EU37"/>
  <c r="EV37"/>
  <c r="EW37"/>
  <c r="AB39" s="1"/>
  <c r="EN38"/>
  <c r="EO38"/>
  <c r="EP38"/>
  <c r="U40" s="1"/>
  <c r="EQ38"/>
  <c r="ER38"/>
  <c r="ES38"/>
  <c r="X40" s="1"/>
  <c r="ET38"/>
  <c r="Y40" s="1"/>
  <c r="EU38"/>
  <c r="EV38"/>
  <c r="EW38"/>
  <c r="EN39"/>
  <c r="EO39"/>
  <c r="T41" s="1"/>
  <c r="EP39"/>
  <c r="EQ39"/>
  <c r="ER39"/>
  <c r="W41" s="1"/>
  <c r="ES39"/>
  <c r="ET39"/>
  <c r="EU39"/>
  <c r="EV39"/>
  <c r="EW39"/>
  <c r="AB41" s="1"/>
  <c r="EN40"/>
  <c r="EO40"/>
  <c r="T42" s="1"/>
  <c r="EP40"/>
  <c r="U42" s="1"/>
  <c r="EQ40"/>
  <c r="ER40"/>
  <c r="ES40"/>
  <c r="ET40"/>
  <c r="Y42" s="1"/>
  <c r="EU40"/>
  <c r="EV40"/>
  <c r="EW40"/>
  <c r="AB42" s="1"/>
  <c r="EN41"/>
  <c r="S43" s="1"/>
  <c r="EO41"/>
  <c r="EP41"/>
  <c r="EQ41"/>
  <c r="ER41"/>
  <c r="ES41"/>
  <c r="X43" s="1"/>
  <c r="ET41"/>
  <c r="EU41"/>
  <c r="Z43" s="1"/>
  <c r="EV41"/>
  <c r="AA43" s="1"/>
  <c r="EW41"/>
  <c r="EN42"/>
  <c r="EO42"/>
  <c r="T44" s="1"/>
  <c r="EP42"/>
  <c r="U44" s="1"/>
  <c r="EQ42"/>
  <c r="ER42"/>
  <c r="ES42"/>
  <c r="ET42"/>
  <c r="Y44" s="1"/>
  <c r="EU42"/>
  <c r="EV42"/>
  <c r="EW42"/>
  <c r="AB44" s="1"/>
  <c r="EN43"/>
  <c r="EO43"/>
  <c r="EP43"/>
  <c r="EQ43"/>
  <c r="V45" s="1"/>
  <c r="ER43"/>
  <c r="W45" s="1"/>
  <c r="ES43"/>
  <c r="X45" s="1"/>
  <c r="ET43"/>
  <c r="EU43"/>
  <c r="EV43"/>
  <c r="EW43"/>
  <c r="EO34"/>
  <c r="EP34"/>
  <c r="EQ34"/>
  <c r="ER34"/>
  <c r="ES34"/>
  <c r="ET34"/>
  <c r="EU34"/>
  <c r="Z36" s="1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W24" s="1"/>
  <c r="ES17"/>
  <c r="X24" s="1"/>
  <c r="ET17"/>
  <c r="EU17"/>
  <c r="EV17"/>
  <c r="EW17"/>
  <c r="EN18"/>
  <c r="EO18"/>
  <c r="EP18"/>
  <c r="U25" s="1"/>
  <c r="EQ18"/>
  <c r="V25" s="1"/>
  <c r="ER18"/>
  <c r="ES18"/>
  <c r="ET18"/>
  <c r="EU18"/>
  <c r="Z25" s="1"/>
  <c r="EV18"/>
  <c r="EW18"/>
  <c r="EN19"/>
  <c r="S26" s="1"/>
  <c r="EO19"/>
  <c r="T26" s="1"/>
  <c r="EP19"/>
  <c r="EQ19"/>
  <c r="ER19"/>
  <c r="W26" s="1"/>
  <c r="ES19"/>
  <c r="ET19"/>
  <c r="EU19"/>
  <c r="EV19"/>
  <c r="EW19"/>
  <c r="EN20"/>
  <c r="EO20"/>
  <c r="EP20"/>
  <c r="EQ20"/>
  <c r="ER20"/>
  <c r="ES20"/>
  <c r="ET20"/>
  <c r="Y27" s="1"/>
  <c r="EU20"/>
  <c r="EV20"/>
  <c r="EW20"/>
  <c r="EN21"/>
  <c r="S28" s="1"/>
  <c r="EO21"/>
  <c r="T28" s="1"/>
  <c r="EP21"/>
  <c r="EQ21"/>
  <c r="ER21"/>
  <c r="W28" s="1"/>
  <c r="ES21"/>
  <c r="ET21"/>
  <c r="EU21"/>
  <c r="EV21"/>
  <c r="AA28" s="1"/>
  <c r="EW21"/>
  <c r="AB28" s="1"/>
  <c r="EN22"/>
  <c r="EO22"/>
  <c r="EP22"/>
  <c r="EQ22"/>
  <c r="V29" s="1"/>
  <c r="ER22"/>
  <c r="ES22"/>
  <c r="ET22"/>
  <c r="EU22"/>
  <c r="EV22"/>
  <c r="EW22"/>
  <c r="EN23"/>
  <c r="S30" s="1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EW25"/>
  <c r="EO16"/>
  <c r="EP16"/>
  <c r="U23" s="1"/>
  <c r="EQ16"/>
  <c r="ER16"/>
  <c r="ES16"/>
  <c r="ET16"/>
  <c r="EU16"/>
  <c r="EV16"/>
  <c r="EW16"/>
  <c r="EN16"/>
  <c r="EO12"/>
  <c r="EP12"/>
  <c r="EQ12"/>
  <c r="ER12"/>
  <c r="ES12"/>
  <c r="ET12"/>
  <c r="EU12"/>
  <c r="EV12"/>
  <c r="EW12"/>
  <c r="EN12"/>
  <c r="Z58"/>
  <c r="Y58"/>
  <c r="V58"/>
  <c r="U58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W49"/>
  <c r="AA52"/>
  <c r="Z52"/>
  <c r="V52"/>
  <c r="T52"/>
  <c r="AB51"/>
  <c r="AA51"/>
  <c r="X51"/>
  <c r="W51"/>
  <c r="T51"/>
  <c r="S51"/>
  <c r="AB50"/>
  <c r="Z50"/>
  <c r="X50"/>
  <c r="V50"/>
  <c r="S50"/>
  <c r="Z49"/>
  <c r="X49"/>
  <c r="V49"/>
  <c r="AA44"/>
  <c r="Z44"/>
  <c r="S44"/>
  <c r="AB45"/>
  <c r="Y45"/>
  <c r="U45"/>
  <c r="T45"/>
  <c r="X44"/>
  <c r="AB43"/>
  <c r="Y43"/>
  <c r="U43"/>
  <c r="T43"/>
  <c r="V41"/>
  <c r="X42"/>
  <c r="AA40"/>
  <c r="Z40"/>
  <c r="Y41"/>
  <c r="X41"/>
  <c r="U41"/>
  <c r="W39"/>
  <c r="V39"/>
  <c r="AB40"/>
  <c r="T40"/>
  <c r="Y39"/>
  <c r="X39"/>
  <c r="U39"/>
  <c r="W37"/>
  <c r="V37"/>
  <c r="AB38"/>
  <c r="X38"/>
  <c r="T38"/>
  <c r="AA36"/>
  <c r="S36"/>
  <c r="Z37"/>
  <c r="AB36"/>
  <c r="X36"/>
  <c r="W36"/>
  <c r="T36"/>
  <c r="AA32"/>
  <c r="Z32"/>
  <c r="V32"/>
  <c r="W31"/>
  <c r="Z30"/>
  <c r="Y30"/>
  <c r="U30"/>
  <c r="AA29"/>
  <c r="W29"/>
  <c r="Z28"/>
  <c r="Y28"/>
  <c r="U28"/>
  <c r="AA27"/>
  <c r="AB26"/>
  <c r="X26"/>
  <c r="AB31"/>
  <c r="AA31"/>
  <c r="X31"/>
  <c r="T31"/>
  <c r="S31"/>
  <c r="V30"/>
  <c r="Z23"/>
  <c r="V23"/>
  <c r="AB29"/>
  <c r="X29"/>
  <c r="T29"/>
  <c r="S29"/>
  <c r="X28"/>
  <c r="AB27"/>
  <c r="X27"/>
  <c r="U27"/>
  <c r="T27"/>
  <c r="Y26"/>
  <c r="U26"/>
  <c r="AA25"/>
  <c r="Y25"/>
  <c r="Z24"/>
  <c r="Y24"/>
  <c r="V24"/>
  <c r="U24"/>
  <c r="AA23"/>
  <c r="W23"/>
  <c r="S23"/>
  <c r="FL53" i="33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EQ53"/>
  <c r="V50" s="1"/>
  <c r="ER53"/>
  <c r="ES53"/>
  <c r="X50" s="1"/>
  <c r="ET53"/>
  <c r="EU53"/>
  <c r="Z50" s="1"/>
  <c r="EV53"/>
  <c r="EW53"/>
  <c r="AB50" s="1"/>
  <c r="EN54"/>
  <c r="EO54"/>
  <c r="T51" s="1"/>
  <c r="EP54"/>
  <c r="EQ54"/>
  <c r="V51" s="1"/>
  <c r="ER54"/>
  <c r="ES54"/>
  <c r="X51" s="1"/>
  <c r="ET54"/>
  <c r="EU54"/>
  <c r="Z51" s="1"/>
  <c r="EV54"/>
  <c r="EW54"/>
  <c r="AB51" s="1"/>
  <c r="EN55"/>
  <c r="EO55"/>
  <c r="T52" s="1"/>
  <c r="EP55"/>
  <c r="EQ55"/>
  <c r="V52" s="1"/>
  <c r="ER55"/>
  <c r="ES55"/>
  <c r="X52" s="1"/>
  <c r="ET55"/>
  <c r="EU55"/>
  <c r="Z52" s="1"/>
  <c r="EV55"/>
  <c r="EW55"/>
  <c r="AB52" s="1"/>
  <c r="EN56"/>
  <c r="EO56"/>
  <c r="T53" s="1"/>
  <c r="EP56"/>
  <c r="EQ56"/>
  <c r="V53" s="1"/>
  <c r="ER56"/>
  <c r="ES56"/>
  <c r="X53" s="1"/>
  <c r="ET56"/>
  <c r="EU56"/>
  <c r="Z53" s="1"/>
  <c r="EV56"/>
  <c r="EW56"/>
  <c r="AB53" s="1"/>
  <c r="EN57"/>
  <c r="EO57"/>
  <c r="T54" s="1"/>
  <c r="EP57"/>
  <c r="EQ57"/>
  <c r="V54" s="1"/>
  <c r="ER57"/>
  <c r="ES57"/>
  <c r="X54" s="1"/>
  <c r="ET57"/>
  <c r="EU57"/>
  <c r="Z54" s="1"/>
  <c r="EV57"/>
  <c r="EW57"/>
  <c r="AB54" s="1"/>
  <c r="EN58"/>
  <c r="EO58"/>
  <c r="T55" s="1"/>
  <c r="EP58"/>
  <c r="EQ58"/>
  <c r="V55" s="1"/>
  <c r="ER58"/>
  <c r="ES58"/>
  <c r="X55" s="1"/>
  <c r="ET58"/>
  <c r="EU58"/>
  <c r="Z55" s="1"/>
  <c r="EV58"/>
  <c r="EW58"/>
  <c r="AB55" s="1"/>
  <c r="EN59"/>
  <c r="EO59"/>
  <c r="T56" s="1"/>
  <c r="EP59"/>
  <c r="EQ59"/>
  <c r="V56" s="1"/>
  <c r="ER59"/>
  <c r="ES59"/>
  <c r="X56" s="1"/>
  <c r="ET59"/>
  <c r="EU59"/>
  <c r="Z56" s="1"/>
  <c r="EV59"/>
  <c r="EW59"/>
  <c r="AB56" s="1"/>
  <c r="EN60"/>
  <c r="EO60"/>
  <c r="T57" s="1"/>
  <c r="EP60"/>
  <c r="EQ60"/>
  <c r="V57" s="1"/>
  <c r="ER60"/>
  <c r="ES60"/>
  <c r="X57" s="1"/>
  <c r="ET60"/>
  <c r="EU60"/>
  <c r="Z57" s="1"/>
  <c r="EV60"/>
  <c r="EW60"/>
  <c r="AB57" s="1"/>
  <c r="EN61"/>
  <c r="EO61"/>
  <c r="T58" s="1"/>
  <c r="EP61"/>
  <c r="EQ61"/>
  <c r="V58" s="1"/>
  <c r="ER61"/>
  <c r="ES61"/>
  <c r="X58" s="1"/>
  <c r="ET61"/>
  <c r="EU61"/>
  <c r="Z58" s="1"/>
  <c r="EV61"/>
  <c r="EW61"/>
  <c r="AB58" s="1"/>
  <c r="EO52"/>
  <c r="EP52"/>
  <c r="EQ52"/>
  <c r="V49" s="1"/>
  <c r="ER52"/>
  <c r="ES52"/>
  <c r="ET52"/>
  <c r="EU52"/>
  <c r="Z49" s="1"/>
  <c r="EV52"/>
  <c r="EW52"/>
  <c r="EN52"/>
  <c r="EO48"/>
  <c r="M49" s="1" a="1"/>
  <c r="M56" s="1"/>
  <c r="EP48"/>
  <c r="EQ48"/>
  <c r="ER48"/>
  <c r="ES48"/>
  <c r="ET48"/>
  <c r="EU48"/>
  <c r="EV48"/>
  <c r="EW48"/>
  <c r="EN48"/>
  <c r="EN35"/>
  <c r="EO35"/>
  <c r="T37" s="1"/>
  <c r="EP35"/>
  <c r="EQ35"/>
  <c r="ER35"/>
  <c r="ES35"/>
  <c r="X37" s="1"/>
  <c r="ET35"/>
  <c r="EU35"/>
  <c r="EV35"/>
  <c r="EW35"/>
  <c r="AB37" s="1"/>
  <c r="EN36"/>
  <c r="B36" s="1" a="1"/>
  <c r="H45" s="1"/>
  <c r="BS45" s="1"/>
  <c r="EO36"/>
  <c r="EP36"/>
  <c r="EQ36"/>
  <c r="V38" s="1"/>
  <c r="ER36"/>
  <c r="ES36"/>
  <c r="ET36"/>
  <c r="EU36"/>
  <c r="Z38" s="1"/>
  <c r="EV36"/>
  <c r="EW36"/>
  <c r="EN37"/>
  <c r="EO37"/>
  <c r="T39" s="1"/>
  <c r="EP37"/>
  <c r="EQ37"/>
  <c r="ER37"/>
  <c r="ES37"/>
  <c r="X39" s="1"/>
  <c r="ET37"/>
  <c r="EU37"/>
  <c r="EV37"/>
  <c r="EW37"/>
  <c r="AB39" s="1"/>
  <c r="EN38"/>
  <c r="EO38"/>
  <c r="T40" s="1"/>
  <c r="EP38"/>
  <c r="EQ38"/>
  <c r="V40" s="1"/>
  <c r="ER38"/>
  <c r="ES38"/>
  <c r="X40" s="1"/>
  <c r="ET38"/>
  <c r="EU38"/>
  <c r="Z40" s="1"/>
  <c r="EV38"/>
  <c r="EW38"/>
  <c r="AB40" s="1"/>
  <c r="EN39"/>
  <c r="EO39"/>
  <c r="T41" s="1"/>
  <c r="EP39"/>
  <c r="EQ39"/>
  <c r="V41" s="1"/>
  <c r="ER39"/>
  <c r="ES39"/>
  <c r="X41" s="1"/>
  <c r="ET39"/>
  <c r="EU39"/>
  <c r="Z41" s="1"/>
  <c r="EV39"/>
  <c r="EW39"/>
  <c r="AB41" s="1"/>
  <c r="EN40"/>
  <c r="EO40"/>
  <c r="T42" s="1"/>
  <c r="EP40"/>
  <c r="EQ40"/>
  <c r="V42" s="1"/>
  <c r="ER40"/>
  <c r="ES40"/>
  <c r="X42" s="1"/>
  <c r="ET40"/>
  <c r="EU40"/>
  <c r="Z42" s="1"/>
  <c r="EV40"/>
  <c r="EW40"/>
  <c r="AB42" s="1"/>
  <c r="EN41"/>
  <c r="EO41"/>
  <c r="T43" s="1"/>
  <c r="EP41"/>
  <c r="EQ41"/>
  <c r="V43" s="1"/>
  <c r="ER41"/>
  <c r="ES41"/>
  <c r="X43" s="1"/>
  <c r="ET41"/>
  <c r="EU41"/>
  <c r="Z43" s="1"/>
  <c r="EV41"/>
  <c r="EW41"/>
  <c r="AB43" s="1"/>
  <c r="EN42"/>
  <c r="EO42"/>
  <c r="T44" s="1"/>
  <c r="EP42"/>
  <c r="EQ42"/>
  <c r="V44" s="1"/>
  <c r="ER42"/>
  <c r="ES42"/>
  <c r="X44" s="1"/>
  <c r="ET42"/>
  <c r="EU42"/>
  <c r="Z44" s="1"/>
  <c r="EV42"/>
  <c r="EW42"/>
  <c r="AB44" s="1"/>
  <c r="EN43"/>
  <c r="EO43"/>
  <c r="T45" s="1"/>
  <c r="EP43"/>
  <c r="EQ43"/>
  <c r="V45" s="1"/>
  <c r="ER43"/>
  <c r="ES43"/>
  <c r="X45" s="1"/>
  <c r="ET43"/>
  <c r="EU43"/>
  <c r="Z45" s="1"/>
  <c r="EV43"/>
  <c r="EW43"/>
  <c r="AB45" s="1"/>
  <c r="EO34"/>
  <c r="EP34"/>
  <c r="EQ34"/>
  <c r="V36" s="1"/>
  <c r="ER34"/>
  <c r="ES34"/>
  <c r="ET34"/>
  <c r="EU34"/>
  <c r="Z36" s="1"/>
  <c r="EV34"/>
  <c r="EW34"/>
  <c r="EN34"/>
  <c r="EO30"/>
  <c r="M36" s="1" a="1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Y24" s="1"/>
  <c r="EU17"/>
  <c r="EV17"/>
  <c r="EW17"/>
  <c r="EN18"/>
  <c r="S25" s="1"/>
  <c r="EO18"/>
  <c r="EP18"/>
  <c r="EQ18"/>
  <c r="ER18"/>
  <c r="W25" s="1"/>
  <c r="ES18"/>
  <c r="ET18"/>
  <c r="EU18"/>
  <c r="EV18"/>
  <c r="AA25" s="1"/>
  <c r="EW18"/>
  <c r="EN19"/>
  <c r="EO19"/>
  <c r="EP19"/>
  <c r="U26" s="1"/>
  <c r="EQ19"/>
  <c r="ER19"/>
  <c r="ES19"/>
  <c r="ET19"/>
  <c r="Y26" s="1"/>
  <c r="EU19"/>
  <c r="EV19"/>
  <c r="EW19"/>
  <c r="EN20"/>
  <c r="S27" s="1"/>
  <c r="EO20"/>
  <c r="EP20"/>
  <c r="EQ20"/>
  <c r="ER20"/>
  <c r="W27" s="1"/>
  <c r="ES20"/>
  <c r="ET20"/>
  <c r="EU20"/>
  <c r="EV20"/>
  <c r="AA27" s="1"/>
  <c r="EW20"/>
  <c r="EN21"/>
  <c r="EO21"/>
  <c r="EP21"/>
  <c r="U28" s="1"/>
  <c r="EQ21"/>
  <c r="ER21"/>
  <c r="ES21"/>
  <c r="ET21"/>
  <c r="Y28" s="1"/>
  <c r="EU21"/>
  <c r="EV21"/>
  <c r="EW21"/>
  <c r="EN22"/>
  <c r="S29" s="1"/>
  <c r="EO22"/>
  <c r="EP22"/>
  <c r="EQ22"/>
  <c r="ER22"/>
  <c r="W29" s="1"/>
  <c r="ES22"/>
  <c r="ET22"/>
  <c r="EU22"/>
  <c r="EV22"/>
  <c r="AA29" s="1"/>
  <c r="EW22"/>
  <c r="EN23"/>
  <c r="EO23"/>
  <c r="EP23"/>
  <c r="U30" s="1"/>
  <c r="EQ23"/>
  <c r="ER23"/>
  <c r="ES23"/>
  <c r="ET23"/>
  <c r="Y30" s="1"/>
  <c r="EU23"/>
  <c r="EV23"/>
  <c r="EW23"/>
  <c r="EN24"/>
  <c r="S31" s="1"/>
  <c r="EO24"/>
  <c r="EP24"/>
  <c r="EQ24"/>
  <c r="ER24"/>
  <c r="W31" s="1"/>
  <c r="ES24"/>
  <c r="ET24"/>
  <c r="EU24"/>
  <c r="EV24"/>
  <c r="AA31" s="1"/>
  <c r="EW24"/>
  <c r="EN25"/>
  <c r="EO25"/>
  <c r="EP25"/>
  <c r="U32" s="1"/>
  <c r="EQ25"/>
  <c r="ER25"/>
  <c r="ES25"/>
  <c r="ET25"/>
  <c r="Y32" s="1"/>
  <c r="EU25"/>
  <c r="EV25"/>
  <c r="EW25"/>
  <c r="EO16"/>
  <c r="EP16"/>
  <c r="EQ16"/>
  <c r="ER16"/>
  <c r="W23" s="1"/>
  <c r="ES16"/>
  <c r="X23" s="1"/>
  <c r="ET16"/>
  <c r="EU16"/>
  <c r="EV16"/>
  <c r="AA23" s="1"/>
  <c r="EW16"/>
  <c r="AB23" s="1"/>
  <c r="EN16"/>
  <c r="EO12"/>
  <c r="EP12"/>
  <c r="EQ12"/>
  <c r="ER12"/>
  <c r="ES12"/>
  <c r="ET12"/>
  <c r="EU12"/>
  <c r="EV12"/>
  <c r="EW12"/>
  <c r="EN12"/>
  <c r="AA58"/>
  <c r="Y58"/>
  <c r="W58"/>
  <c r="U58"/>
  <c r="S58"/>
  <c r="AA57"/>
  <c r="Y57"/>
  <c r="W57"/>
  <c r="U57"/>
  <c r="S57"/>
  <c r="AA56"/>
  <c r="Y56"/>
  <c r="W56"/>
  <c r="U56"/>
  <c r="S56"/>
  <c r="AA55"/>
  <c r="Y55"/>
  <c r="W55"/>
  <c r="U55"/>
  <c r="S55"/>
  <c r="AA54"/>
  <c r="Y54"/>
  <c r="W54"/>
  <c r="U54"/>
  <c r="S54"/>
  <c r="AA53"/>
  <c r="Y53"/>
  <c r="W53"/>
  <c r="U53"/>
  <c r="S53"/>
  <c r="AA52"/>
  <c r="Y52"/>
  <c r="W52"/>
  <c r="U52"/>
  <c r="S52"/>
  <c r="AA51"/>
  <c r="Y51"/>
  <c r="W51"/>
  <c r="U51"/>
  <c r="S51"/>
  <c r="AA50"/>
  <c r="Y50"/>
  <c r="W50"/>
  <c r="U50"/>
  <c r="S50"/>
  <c r="AB49"/>
  <c r="AA49"/>
  <c r="Y49"/>
  <c r="X49"/>
  <c r="W49"/>
  <c r="U49"/>
  <c r="T49"/>
  <c r="S49"/>
  <c r="AA45"/>
  <c r="Y45"/>
  <c r="W45"/>
  <c r="U45"/>
  <c r="S45"/>
  <c r="AA44"/>
  <c r="Y44"/>
  <c r="W44"/>
  <c r="U44"/>
  <c r="S44"/>
  <c r="AA43"/>
  <c r="Y43"/>
  <c r="W43"/>
  <c r="U43"/>
  <c r="S43"/>
  <c r="AA42"/>
  <c r="Y42"/>
  <c r="W42"/>
  <c r="U42"/>
  <c r="S42"/>
  <c r="AA41"/>
  <c r="Y41"/>
  <c r="W41"/>
  <c r="U41"/>
  <c r="S41"/>
  <c r="AA40"/>
  <c r="Y40"/>
  <c r="W40"/>
  <c r="U40"/>
  <c r="S40"/>
  <c r="AA39"/>
  <c r="Z39"/>
  <c r="Y39"/>
  <c r="W39"/>
  <c r="V39"/>
  <c r="U39"/>
  <c r="S39"/>
  <c r="AB38"/>
  <c r="AA38"/>
  <c r="Y38"/>
  <c r="X38"/>
  <c r="W38"/>
  <c r="U38"/>
  <c r="T38"/>
  <c r="S38"/>
  <c r="AA37"/>
  <c r="Z37"/>
  <c r="Y37"/>
  <c r="W37"/>
  <c r="V37"/>
  <c r="U37"/>
  <c r="S37"/>
  <c r="AB36"/>
  <c r="AA36"/>
  <c r="Y36"/>
  <c r="X36"/>
  <c r="W36"/>
  <c r="U36"/>
  <c r="T36"/>
  <c r="S36"/>
  <c r="AB32"/>
  <c r="AA32"/>
  <c r="Z32"/>
  <c r="X32"/>
  <c r="W32"/>
  <c r="V32"/>
  <c r="T32"/>
  <c r="S32"/>
  <c r="AB31"/>
  <c r="Z31"/>
  <c r="Y31"/>
  <c r="X31"/>
  <c r="V31"/>
  <c r="U31"/>
  <c r="T31"/>
  <c r="AB30"/>
  <c r="AA30"/>
  <c r="Z30"/>
  <c r="X30"/>
  <c r="W30"/>
  <c r="V30"/>
  <c r="T30"/>
  <c r="S30"/>
  <c r="AB29"/>
  <c r="Z29"/>
  <c r="Y29"/>
  <c r="X29"/>
  <c r="V29"/>
  <c r="U29"/>
  <c r="T29"/>
  <c r="AB28"/>
  <c r="AA28"/>
  <c r="Z28"/>
  <c r="X28"/>
  <c r="W28"/>
  <c r="V28"/>
  <c r="T28"/>
  <c r="S28"/>
  <c r="AB27"/>
  <c r="Z27"/>
  <c r="Y27"/>
  <c r="X27"/>
  <c r="V27"/>
  <c r="U27"/>
  <c r="T27"/>
  <c r="AB26"/>
  <c r="AA26"/>
  <c r="Z26"/>
  <c r="X26"/>
  <c r="W26"/>
  <c r="V26"/>
  <c r="T26"/>
  <c r="S26"/>
  <c r="AB25"/>
  <c r="Z25"/>
  <c r="Y25"/>
  <c r="X25"/>
  <c r="V25"/>
  <c r="U25"/>
  <c r="T25"/>
  <c r="AB24"/>
  <c r="AA24"/>
  <c r="Z24"/>
  <c r="X24"/>
  <c r="W24"/>
  <c r="V24"/>
  <c r="T24"/>
  <c r="S24"/>
  <c r="Z23"/>
  <c r="Y23"/>
  <c r="V23"/>
  <c r="U23"/>
  <c r="S23"/>
  <c r="M23" a="1"/>
  <c r="GJ53" i="32"/>
  <c r="GK53"/>
  <c r="GN53"/>
  <c r="GO53"/>
  <c r="GR53"/>
  <c r="GS53"/>
  <c r="GL54"/>
  <c r="GM54"/>
  <c r="GP54"/>
  <c r="GQ54"/>
  <c r="GJ55"/>
  <c r="GK55"/>
  <c r="GN55"/>
  <c r="GO55"/>
  <c r="GR55"/>
  <c r="GS55"/>
  <c r="GL56"/>
  <c r="GM56"/>
  <c r="GP56"/>
  <c r="GQ56"/>
  <c r="GJ57"/>
  <c r="GK57"/>
  <c r="GN57"/>
  <c r="GO57"/>
  <c r="GR57"/>
  <c r="GS57"/>
  <c r="GL58"/>
  <c r="GM58"/>
  <c r="GP58"/>
  <c r="GQ58"/>
  <c r="GJ59"/>
  <c r="GK59"/>
  <c r="GN59"/>
  <c r="GO59"/>
  <c r="GR59"/>
  <c r="GS59"/>
  <c r="GL60"/>
  <c r="GM60"/>
  <c r="GP60"/>
  <c r="GQ60"/>
  <c r="GJ61"/>
  <c r="GK61"/>
  <c r="GN61"/>
  <c r="GO61"/>
  <c r="GR61"/>
  <c r="GS61"/>
  <c r="GK52"/>
  <c r="GM52"/>
  <c r="GO52"/>
  <c r="GQ52"/>
  <c r="GS52"/>
  <c r="GJ52"/>
  <c r="GK48"/>
  <c r="GO48"/>
  <c r="GS48"/>
  <c r="GL35"/>
  <c r="GM35"/>
  <c r="GP35"/>
  <c r="GQ35"/>
  <c r="GJ36"/>
  <c r="GK36"/>
  <c r="GN36"/>
  <c r="GO36"/>
  <c r="GR36"/>
  <c r="GS36"/>
  <c r="GL37"/>
  <c r="GM37"/>
  <c r="GP37"/>
  <c r="GQ37"/>
  <c r="GJ38"/>
  <c r="GK38"/>
  <c r="GN38"/>
  <c r="GO38"/>
  <c r="GR38"/>
  <c r="GS38"/>
  <c r="GL39"/>
  <c r="GM39"/>
  <c r="GP39"/>
  <c r="GQ39"/>
  <c r="GJ40"/>
  <c r="GK40"/>
  <c r="GN40"/>
  <c r="GO40"/>
  <c r="GR40"/>
  <c r="GS40"/>
  <c r="GL41"/>
  <c r="GM41"/>
  <c r="GP41"/>
  <c r="GQ41"/>
  <c r="GJ42"/>
  <c r="GK42"/>
  <c r="GN42"/>
  <c r="GO42"/>
  <c r="GR42"/>
  <c r="GS42"/>
  <c r="GL43"/>
  <c r="GM43"/>
  <c r="GP43"/>
  <c r="GQ43"/>
  <c r="GK34"/>
  <c r="GL34"/>
  <c r="GO34"/>
  <c r="GP34"/>
  <c r="GS34"/>
  <c r="GJ34"/>
  <c r="GL30"/>
  <c r="GM30"/>
  <c r="GP30"/>
  <c r="GQ30"/>
  <c r="GL16"/>
  <c r="GP16"/>
  <c r="GK12"/>
  <c r="GN12"/>
  <c r="GO12"/>
  <c r="GR12"/>
  <c r="GS12"/>
  <c r="GJ12"/>
  <c r="FX53"/>
  <c r="FY53"/>
  <c r="FZ53"/>
  <c r="GL53" s="1"/>
  <c r="GA53"/>
  <c r="GM53" s="1"/>
  <c r="GB53"/>
  <c r="GC53"/>
  <c r="GD53"/>
  <c r="GP53" s="1"/>
  <c r="GE53"/>
  <c r="GQ53" s="1"/>
  <c r="GF53"/>
  <c r="GG53"/>
  <c r="FX54"/>
  <c r="GJ54" s="1"/>
  <c r="FY54"/>
  <c r="GK54" s="1"/>
  <c r="FZ54"/>
  <c r="GA54"/>
  <c r="GB54"/>
  <c r="GN54" s="1"/>
  <c r="GC54"/>
  <c r="GO54" s="1"/>
  <c r="GD54"/>
  <c r="GE54"/>
  <c r="GF54"/>
  <c r="GR54" s="1"/>
  <c r="GG54"/>
  <c r="GS54" s="1"/>
  <c r="FX55"/>
  <c r="FY55"/>
  <c r="FZ55"/>
  <c r="GL55" s="1"/>
  <c r="GA55"/>
  <c r="GM55" s="1"/>
  <c r="GB55"/>
  <c r="GC55"/>
  <c r="GD55"/>
  <c r="GP55" s="1"/>
  <c r="GE55"/>
  <c r="GQ55" s="1"/>
  <c r="GF55"/>
  <c r="GG55"/>
  <c r="FX56"/>
  <c r="GJ56" s="1"/>
  <c r="FY56"/>
  <c r="GK56" s="1"/>
  <c r="FZ56"/>
  <c r="GA56"/>
  <c r="GB56"/>
  <c r="GN56" s="1"/>
  <c r="GC56"/>
  <c r="GO56" s="1"/>
  <c r="GD56"/>
  <c r="GE56"/>
  <c r="GF56"/>
  <c r="GR56" s="1"/>
  <c r="GG56"/>
  <c r="GS56" s="1"/>
  <c r="FX57"/>
  <c r="FY57"/>
  <c r="FZ57"/>
  <c r="GL57" s="1"/>
  <c r="GA57"/>
  <c r="GM57" s="1"/>
  <c r="GB57"/>
  <c r="GC57"/>
  <c r="GD57"/>
  <c r="GP57" s="1"/>
  <c r="GE57"/>
  <c r="GQ57" s="1"/>
  <c r="GF57"/>
  <c r="GG57"/>
  <c r="FX58"/>
  <c r="GJ58" s="1"/>
  <c r="FY58"/>
  <c r="GK58" s="1"/>
  <c r="FZ58"/>
  <c r="GA58"/>
  <c r="GB58"/>
  <c r="GN58" s="1"/>
  <c r="GC58"/>
  <c r="GO58" s="1"/>
  <c r="GD58"/>
  <c r="GE58"/>
  <c r="GF58"/>
  <c r="GR58" s="1"/>
  <c r="GG58"/>
  <c r="GS58" s="1"/>
  <c r="FX59"/>
  <c r="FY59"/>
  <c r="FZ59"/>
  <c r="GL59" s="1"/>
  <c r="GA59"/>
  <c r="GM59" s="1"/>
  <c r="GB59"/>
  <c r="GC59"/>
  <c r="GD59"/>
  <c r="GP59" s="1"/>
  <c r="GE59"/>
  <c r="GQ59" s="1"/>
  <c r="GF59"/>
  <c r="GG59"/>
  <c r="FX60"/>
  <c r="GJ60" s="1"/>
  <c r="FY60"/>
  <c r="GK60" s="1"/>
  <c r="FZ60"/>
  <c r="GA60"/>
  <c r="GB60"/>
  <c r="GN60" s="1"/>
  <c r="GC60"/>
  <c r="GO60" s="1"/>
  <c r="GD60"/>
  <c r="GE60"/>
  <c r="GF60"/>
  <c r="GR60" s="1"/>
  <c r="GG60"/>
  <c r="GS60" s="1"/>
  <c r="FX61"/>
  <c r="FY61"/>
  <c r="FZ61"/>
  <c r="GL61" s="1"/>
  <c r="GA61"/>
  <c r="GM61" s="1"/>
  <c r="GB61"/>
  <c r="GC61"/>
  <c r="GD61"/>
  <c r="GP61" s="1"/>
  <c r="GE61"/>
  <c r="GQ61" s="1"/>
  <c r="GF61"/>
  <c r="GG61"/>
  <c r="FY52"/>
  <c r="FZ52"/>
  <c r="GL52" s="1"/>
  <c r="GA52"/>
  <c r="GB52"/>
  <c r="GN52" s="1"/>
  <c r="GC52"/>
  <c r="GD52"/>
  <c r="GP52" s="1"/>
  <c r="GE52"/>
  <c r="GF52"/>
  <c r="GR52" s="1"/>
  <c r="GG52"/>
  <c r="FX52"/>
  <c r="FY48"/>
  <c r="FZ48"/>
  <c r="GL48" s="1"/>
  <c r="GA48"/>
  <c r="GM48" s="1"/>
  <c r="GB48"/>
  <c r="GN48" s="1"/>
  <c r="GC48"/>
  <c r="GD48"/>
  <c r="GP48" s="1"/>
  <c r="GE48"/>
  <c r="GQ48" s="1"/>
  <c r="GF48"/>
  <c r="GR48" s="1"/>
  <c r="GG48"/>
  <c r="FX48"/>
  <c r="GJ48" s="1"/>
  <c r="FX35"/>
  <c r="GJ35" s="1"/>
  <c r="FY35"/>
  <c r="GK35" s="1"/>
  <c r="FZ35"/>
  <c r="GA35"/>
  <c r="GB35"/>
  <c r="GN35" s="1"/>
  <c r="GC35"/>
  <c r="GO35" s="1"/>
  <c r="GD35"/>
  <c r="GE35"/>
  <c r="GF35"/>
  <c r="GR35" s="1"/>
  <c r="GG35"/>
  <c r="GS35" s="1"/>
  <c r="FX36"/>
  <c r="FY36"/>
  <c r="FZ36"/>
  <c r="GL36" s="1"/>
  <c r="GA36"/>
  <c r="GM36" s="1"/>
  <c r="GB36"/>
  <c r="GC36"/>
  <c r="GD36"/>
  <c r="GP36" s="1"/>
  <c r="GE36"/>
  <c r="GQ36" s="1"/>
  <c r="GF36"/>
  <c r="GG36"/>
  <c r="FX37"/>
  <c r="GJ37" s="1"/>
  <c r="FY37"/>
  <c r="GK37" s="1"/>
  <c r="FZ37"/>
  <c r="GA37"/>
  <c r="GB37"/>
  <c r="GN37" s="1"/>
  <c r="GC37"/>
  <c r="GO37" s="1"/>
  <c r="GD37"/>
  <c r="GE37"/>
  <c r="GF37"/>
  <c r="GR37" s="1"/>
  <c r="GG37"/>
  <c r="GS37" s="1"/>
  <c r="FX38"/>
  <c r="FY38"/>
  <c r="FZ38"/>
  <c r="GL38" s="1"/>
  <c r="GA38"/>
  <c r="GM38" s="1"/>
  <c r="GB38"/>
  <c r="GC38"/>
  <c r="GD38"/>
  <c r="GP38" s="1"/>
  <c r="GE38"/>
  <c r="GQ38" s="1"/>
  <c r="GF38"/>
  <c r="GG38"/>
  <c r="FX39"/>
  <c r="GJ39" s="1"/>
  <c r="FY39"/>
  <c r="GK39" s="1"/>
  <c r="FZ39"/>
  <c r="GA39"/>
  <c r="GB39"/>
  <c r="GN39" s="1"/>
  <c r="GC39"/>
  <c r="GO39" s="1"/>
  <c r="GD39"/>
  <c r="GE39"/>
  <c r="GF39"/>
  <c r="GR39" s="1"/>
  <c r="GG39"/>
  <c r="GS39" s="1"/>
  <c r="FX40"/>
  <c r="FY40"/>
  <c r="FZ40"/>
  <c r="GL40" s="1"/>
  <c r="GA40"/>
  <c r="GM40" s="1"/>
  <c r="GB40"/>
  <c r="GC40"/>
  <c r="GD40"/>
  <c r="GP40" s="1"/>
  <c r="GE40"/>
  <c r="GQ40" s="1"/>
  <c r="GF40"/>
  <c r="GG40"/>
  <c r="FX41"/>
  <c r="GJ41" s="1"/>
  <c r="FY41"/>
  <c r="GK41" s="1"/>
  <c r="FZ41"/>
  <c r="GA41"/>
  <c r="GB41"/>
  <c r="GN41" s="1"/>
  <c r="GC41"/>
  <c r="GO41" s="1"/>
  <c r="GD41"/>
  <c r="GE41"/>
  <c r="GF41"/>
  <c r="GR41" s="1"/>
  <c r="GG41"/>
  <c r="GS41" s="1"/>
  <c r="FX42"/>
  <c r="FY42"/>
  <c r="FZ42"/>
  <c r="GL42" s="1"/>
  <c r="GA42"/>
  <c r="GM42" s="1"/>
  <c r="GB42"/>
  <c r="GC42"/>
  <c r="GD42"/>
  <c r="GP42" s="1"/>
  <c r="GE42"/>
  <c r="GQ42" s="1"/>
  <c r="GF42"/>
  <c r="GG42"/>
  <c r="FX43"/>
  <c r="GJ43" s="1"/>
  <c r="FY43"/>
  <c r="GK43" s="1"/>
  <c r="FZ43"/>
  <c r="GA43"/>
  <c r="GB43"/>
  <c r="GN43" s="1"/>
  <c r="GC43"/>
  <c r="GO43" s="1"/>
  <c r="GD43"/>
  <c r="GE43"/>
  <c r="GF43"/>
  <c r="GR43" s="1"/>
  <c r="GG43"/>
  <c r="GS43" s="1"/>
  <c r="FY34"/>
  <c r="FZ34"/>
  <c r="GA34"/>
  <c r="GM34" s="1"/>
  <c r="GB34"/>
  <c r="GN34" s="1"/>
  <c r="GC34"/>
  <c r="GD34"/>
  <c r="GE34"/>
  <c r="GQ34" s="1"/>
  <c r="GF34"/>
  <c r="GR34" s="1"/>
  <c r="GG34"/>
  <c r="FX34"/>
  <c r="FY30"/>
  <c r="GK30" s="1"/>
  <c r="FZ30"/>
  <c r="GA30"/>
  <c r="GB30"/>
  <c r="GN30" s="1"/>
  <c r="GC30"/>
  <c r="GO30" s="1"/>
  <c r="GD30"/>
  <c r="GE30"/>
  <c r="GF30"/>
  <c r="GR30" s="1"/>
  <c r="GG30"/>
  <c r="GS30" s="1"/>
  <c r="FX30"/>
  <c r="GJ30" s="1"/>
  <c r="FX12"/>
  <c r="FY12"/>
  <c r="FZ12"/>
  <c r="GL12" s="1"/>
  <c r="GA12"/>
  <c r="GM12" s="1"/>
  <c r="GB12"/>
  <c r="GC12"/>
  <c r="GD12"/>
  <c r="GP12" s="1"/>
  <c r="GE12"/>
  <c r="GQ12" s="1"/>
  <c r="GF12"/>
  <c r="GG12"/>
  <c r="FX17"/>
  <c r="GJ17" s="1"/>
  <c r="FY17"/>
  <c r="GK17" s="1"/>
  <c r="FZ17"/>
  <c r="GL17" s="1"/>
  <c r="GA17"/>
  <c r="GM17" s="1"/>
  <c r="GB17"/>
  <c r="GN17" s="1"/>
  <c r="GC17"/>
  <c r="GO17" s="1"/>
  <c r="GD17"/>
  <c r="GP17" s="1"/>
  <c r="GE17"/>
  <c r="GQ17" s="1"/>
  <c r="GF17"/>
  <c r="GR17" s="1"/>
  <c r="GG17"/>
  <c r="GS17" s="1"/>
  <c r="FX18"/>
  <c r="GJ18" s="1"/>
  <c r="FY18"/>
  <c r="GK18" s="1"/>
  <c r="FZ18"/>
  <c r="GL18" s="1"/>
  <c r="GA18"/>
  <c r="GM18" s="1"/>
  <c r="GB18"/>
  <c r="GN18" s="1"/>
  <c r="GC18"/>
  <c r="GO18" s="1"/>
  <c r="GD18"/>
  <c r="GP18" s="1"/>
  <c r="GE18"/>
  <c r="GQ18" s="1"/>
  <c r="GF18"/>
  <c r="GR18" s="1"/>
  <c r="GG18"/>
  <c r="GS18" s="1"/>
  <c r="FX19"/>
  <c r="GJ19" s="1"/>
  <c r="FY19"/>
  <c r="GK19" s="1"/>
  <c r="FZ19"/>
  <c r="GL19" s="1"/>
  <c r="GA19"/>
  <c r="GM19" s="1"/>
  <c r="GB19"/>
  <c r="GN19" s="1"/>
  <c r="GC19"/>
  <c r="GO19" s="1"/>
  <c r="GD19"/>
  <c r="GP19" s="1"/>
  <c r="GE19"/>
  <c r="GQ19" s="1"/>
  <c r="GF19"/>
  <c r="GR19" s="1"/>
  <c r="GG19"/>
  <c r="GS19" s="1"/>
  <c r="FX20"/>
  <c r="GJ20" s="1"/>
  <c r="FY20"/>
  <c r="GK20" s="1"/>
  <c r="FZ20"/>
  <c r="GL20" s="1"/>
  <c r="GA20"/>
  <c r="GM20" s="1"/>
  <c r="GB20"/>
  <c r="GN20" s="1"/>
  <c r="GC20"/>
  <c r="GO20" s="1"/>
  <c r="GD20"/>
  <c r="GP20" s="1"/>
  <c r="GE20"/>
  <c r="GQ20" s="1"/>
  <c r="GF20"/>
  <c r="GR20" s="1"/>
  <c r="GG20"/>
  <c r="GS20" s="1"/>
  <c r="FX21"/>
  <c r="GJ21" s="1"/>
  <c r="FY21"/>
  <c r="GK21" s="1"/>
  <c r="FZ21"/>
  <c r="GL21" s="1"/>
  <c r="GA21"/>
  <c r="GM21" s="1"/>
  <c r="GB21"/>
  <c r="GN21" s="1"/>
  <c r="GC21"/>
  <c r="GO21" s="1"/>
  <c r="GD21"/>
  <c r="GP21" s="1"/>
  <c r="GE21"/>
  <c r="GQ21" s="1"/>
  <c r="GF21"/>
  <c r="GR21" s="1"/>
  <c r="GG21"/>
  <c r="GS21" s="1"/>
  <c r="FX22"/>
  <c r="GJ22" s="1"/>
  <c r="FY22"/>
  <c r="GK22" s="1"/>
  <c r="FZ22"/>
  <c r="GL22" s="1"/>
  <c r="GA22"/>
  <c r="GM22" s="1"/>
  <c r="GB22"/>
  <c r="GN22" s="1"/>
  <c r="GC22"/>
  <c r="GO22" s="1"/>
  <c r="GD22"/>
  <c r="GP22" s="1"/>
  <c r="GE22"/>
  <c r="GQ22" s="1"/>
  <c r="GF22"/>
  <c r="GR22" s="1"/>
  <c r="GG22"/>
  <c r="GS22" s="1"/>
  <c r="FX23"/>
  <c r="GJ23" s="1"/>
  <c r="FY23"/>
  <c r="GK23" s="1"/>
  <c r="FZ23"/>
  <c r="GL23" s="1"/>
  <c r="GA23"/>
  <c r="GM23" s="1"/>
  <c r="GB23"/>
  <c r="GN23" s="1"/>
  <c r="GC23"/>
  <c r="GO23" s="1"/>
  <c r="GD23"/>
  <c r="GP23" s="1"/>
  <c r="GE23"/>
  <c r="GQ23" s="1"/>
  <c r="GF23"/>
  <c r="GR23" s="1"/>
  <c r="GG23"/>
  <c r="GS23" s="1"/>
  <c r="FX24"/>
  <c r="GJ24" s="1"/>
  <c r="FY24"/>
  <c r="GK24" s="1"/>
  <c r="FZ24"/>
  <c r="GL24" s="1"/>
  <c r="GA24"/>
  <c r="GM24" s="1"/>
  <c r="GB24"/>
  <c r="GN24" s="1"/>
  <c r="GC24"/>
  <c r="GO24" s="1"/>
  <c r="GD24"/>
  <c r="GP24" s="1"/>
  <c r="GE24"/>
  <c r="GQ24" s="1"/>
  <c r="GF24"/>
  <c r="GR24" s="1"/>
  <c r="GG24"/>
  <c r="GS24" s="1"/>
  <c r="FX25"/>
  <c r="GJ25" s="1"/>
  <c r="FY25"/>
  <c r="GK25" s="1"/>
  <c r="FZ25"/>
  <c r="GL25" s="1"/>
  <c r="GA25"/>
  <c r="GM25" s="1"/>
  <c r="GB25"/>
  <c r="GN25" s="1"/>
  <c r="GC25"/>
  <c r="GO25" s="1"/>
  <c r="GD25"/>
  <c r="GP25" s="1"/>
  <c r="GE25"/>
  <c r="GQ25" s="1"/>
  <c r="GF25"/>
  <c r="GR25" s="1"/>
  <c r="GG25"/>
  <c r="GS25" s="1"/>
  <c r="FY16"/>
  <c r="GK16" s="1"/>
  <c r="FZ16"/>
  <c r="GA16"/>
  <c r="GM16" s="1"/>
  <c r="GB16"/>
  <c r="GN16" s="1"/>
  <c r="GC16"/>
  <c r="GO16" s="1"/>
  <c r="GD16"/>
  <c r="GE16"/>
  <c r="GQ16" s="1"/>
  <c r="GF16"/>
  <c r="GR16" s="1"/>
  <c r="GG16"/>
  <c r="GS16" s="1"/>
  <c r="FX16"/>
  <c r="GJ16" s="1"/>
  <c r="EZ48" a="1"/>
  <c r="FB48" s="1"/>
  <c r="FC48"/>
  <c r="FG48"/>
  <c r="EZ52" a="1"/>
  <c r="FF61" s="1"/>
  <c r="EZ30" a="1"/>
  <c r="FB30" s="1"/>
  <c r="EZ30"/>
  <c r="FA30"/>
  <c r="FC30"/>
  <c r="FD30"/>
  <c r="FE30"/>
  <c r="FG30"/>
  <c r="FH30"/>
  <c r="FI30"/>
  <c r="EZ34" a="1"/>
  <c r="FF43" s="1"/>
  <c r="EZ16" a="1"/>
  <c r="FF25" s="1"/>
  <c r="EZ12" a="1"/>
  <c r="EZ12" s="1"/>
  <c r="FA12"/>
  <c r="FB12"/>
  <c r="FC12"/>
  <c r="FE12"/>
  <c r="FF12"/>
  <c r="FG12"/>
  <c r="FI12"/>
  <c r="AB58"/>
  <c r="AA58"/>
  <c r="Z58"/>
  <c r="Y58"/>
  <c r="X58"/>
  <c r="W58"/>
  <c r="V58"/>
  <c r="U58"/>
  <c r="T58"/>
  <c r="S58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AB55"/>
  <c r="AA55"/>
  <c r="Z55"/>
  <c r="Y55"/>
  <c r="X55"/>
  <c r="W55"/>
  <c r="V55"/>
  <c r="U55"/>
  <c r="T55"/>
  <c r="S55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49" a="1"/>
  <c r="B49" a="1"/>
  <c r="J52" s="1"/>
  <c r="BU52" s="1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B36" a="1"/>
  <c r="B36" s="1"/>
  <c r="BM36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3" a="1"/>
  <c r="M23" s="1"/>
  <c r="B23" a="1"/>
  <c r="J32" s="1"/>
  <c r="BU32" s="1"/>
  <c r="EN53" i="31"/>
  <c r="S50" s="1"/>
  <c r="EO53"/>
  <c r="EP53"/>
  <c r="EQ53"/>
  <c r="ER53"/>
  <c r="W50" s="1"/>
  <c r="ES53"/>
  <c r="X50" s="1"/>
  <c r="ET53"/>
  <c r="EU53"/>
  <c r="EV53"/>
  <c r="AA50" s="1"/>
  <c r="EW53"/>
  <c r="EN54"/>
  <c r="EO54"/>
  <c r="T51" s="1"/>
  <c r="EP54"/>
  <c r="EQ54"/>
  <c r="ER54"/>
  <c r="ES54"/>
  <c r="ET54"/>
  <c r="EU54"/>
  <c r="Z51" s="1"/>
  <c r="EV54"/>
  <c r="EW54"/>
  <c r="EN55"/>
  <c r="S52" s="1"/>
  <c r="EO55"/>
  <c r="T52" s="1"/>
  <c r="EP55"/>
  <c r="EQ55"/>
  <c r="ER55"/>
  <c r="ES55"/>
  <c r="X52" s="1"/>
  <c r="ET55"/>
  <c r="EU55"/>
  <c r="Z52" s="1"/>
  <c r="EV55"/>
  <c r="AA52" s="1"/>
  <c r="EW55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ET52"/>
  <c r="Y49" s="1"/>
  <c r="EU52"/>
  <c r="EV52"/>
  <c r="EW52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EU36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U40" s="1"/>
  <c r="EQ38"/>
  <c r="ER38"/>
  <c r="ES38"/>
  <c r="ET38"/>
  <c r="EU38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U42" s="1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EP43"/>
  <c r="EQ43"/>
  <c r="ER43"/>
  <c r="ES43"/>
  <c r="X45" s="1"/>
  <c r="ET43"/>
  <c r="EU43"/>
  <c r="EV43"/>
  <c r="AA45" s="1"/>
  <c r="EW43"/>
  <c r="EO34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ES17"/>
  <c r="ET17"/>
  <c r="EU17"/>
  <c r="EV17"/>
  <c r="EW17"/>
  <c r="AB24" s="1"/>
  <c r="EN18"/>
  <c r="EO18"/>
  <c r="EP18"/>
  <c r="U25" s="1"/>
  <c r="EQ18"/>
  <c r="ER18"/>
  <c r="ES18"/>
  <c r="ET18"/>
  <c r="Y25" s="1"/>
  <c r="EU18"/>
  <c r="Z25" s="1"/>
  <c r="EV18"/>
  <c r="EW18"/>
  <c r="EN19"/>
  <c r="S26" s="1"/>
  <c r="EO19"/>
  <c r="EP19"/>
  <c r="EQ19"/>
  <c r="ER19"/>
  <c r="W26" s="1"/>
  <c r="ES19"/>
  <c r="ET19"/>
  <c r="EU19"/>
  <c r="EV19"/>
  <c r="AA26" s="1"/>
  <c r="EW19"/>
  <c r="AB26" s="1"/>
  <c r="EN20"/>
  <c r="EO20"/>
  <c r="EP20"/>
  <c r="EQ20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EN22"/>
  <c r="EO22"/>
  <c r="EP22"/>
  <c r="EQ22"/>
  <c r="ER22"/>
  <c r="ES22"/>
  <c r="ET22"/>
  <c r="EU22"/>
  <c r="Z29" s="1"/>
  <c r="EV22"/>
  <c r="EW22"/>
  <c r="EN23"/>
  <c r="S30" s="1"/>
  <c r="EO23"/>
  <c r="T30" s="1"/>
  <c r="EP23"/>
  <c r="EQ23"/>
  <c r="ER23"/>
  <c r="W30" s="1"/>
  <c r="ES23"/>
  <c r="ET23"/>
  <c r="EU23"/>
  <c r="EV23"/>
  <c r="AA30" s="1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ES25"/>
  <c r="X32" s="1"/>
  <c r="ET25"/>
  <c r="EU25"/>
  <c r="EV25"/>
  <c r="EW25"/>
  <c r="EO16"/>
  <c r="EP16"/>
  <c r="U23" s="1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AA49"/>
  <c r="S49"/>
  <c r="AB52"/>
  <c r="W52"/>
  <c r="V52"/>
  <c r="AB51"/>
  <c r="AA51"/>
  <c r="X51"/>
  <c r="W51"/>
  <c r="V51"/>
  <c r="S51"/>
  <c r="AB50"/>
  <c r="V50"/>
  <c r="T50"/>
  <c r="AB49"/>
  <c r="X49"/>
  <c r="T49"/>
  <c r="Z45"/>
  <c r="Y45"/>
  <c r="V44"/>
  <c r="AB45"/>
  <c r="W45"/>
  <c r="T45"/>
  <c r="Z43"/>
  <c r="Y43"/>
  <c r="AB44"/>
  <c r="AA44"/>
  <c r="X44"/>
  <c r="W44"/>
  <c r="T44"/>
  <c r="S44"/>
  <c r="V42"/>
  <c r="X43"/>
  <c r="V41"/>
  <c r="U41"/>
  <c r="AB42"/>
  <c r="AA42"/>
  <c r="X42"/>
  <c r="W42"/>
  <c r="T42"/>
  <c r="S42"/>
  <c r="V40"/>
  <c r="X41"/>
  <c r="V39"/>
  <c r="U39"/>
  <c r="AB40"/>
  <c r="AA40"/>
  <c r="X40"/>
  <c r="W40"/>
  <c r="T40"/>
  <c r="S40"/>
  <c r="V38"/>
  <c r="X39"/>
  <c r="V37"/>
  <c r="AB38"/>
  <c r="AA38"/>
  <c r="X38"/>
  <c r="W38"/>
  <c r="T38"/>
  <c r="S38"/>
  <c r="Y36"/>
  <c r="U36"/>
  <c r="AB37"/>
  <c r="Y37"/>
  <c r="X37"/>
  <c r="U37"/>
  <c r="S37"/>
  <c r="AB36"/>
  <c r="AA36"/>
  <c r="W36"/>
  <c r="T36"/>
  <c r="AB32"/>
  <c r="Z32"/>
  <c r="V32"/>
  <c r="U32"/>
  <c r="T32"/>
  <c r="T25"/>
  <c r="AB31"/>
  <c r="AA31"/>
  <c r="Z31"/>
  <c r="S31"/>
  <c r="AB30"/>
  <c r="Y30"/>
  <c r="X30"/>
  <c r="AB29"/>
  <c r="AA29"/>
  <c r="X29"/>
  <c r="W29"/>
  <c r="V29"/>
  <c r="T29"/>
  <c r="S29"/>
  <c r="AB28"/>
  <c r="Z28"/>
  <c r="W28"/>
  <c r="V28"/>
  <c r="AB27"/>
  <c r="AA27"/>
  <c r="X27"/>
  <c r="W27"/>
  <c r="U27"/>
  <c r="T27"/>
  <c r="S27"/>
  <c r="Y26"/>
  <c r="X26"/>
  <c r="U26"/>
  <c r="T26"/>
  <c r="AB25"/>
  <c r="X25"/>
  <c r="V25"/>
  <c r="Y24"/>
  <c r="X24"/>
  <c r="V24"/>
  <c r="U24"/>
  <c r="T24"/>
  <c r="AA23"/>
  <c r="Z23"/>
  <c r="W23"/>
  <c r="V23"/>
  <c r="S23"/>
  <c r="EN53" i="30"/>
  <c r="S50" s="1"/>
  <c r="EO53"/>
  <c r="EP53"/>
  <c r="EQ53"/>
  <c r="ER53"/>
  <c r="W50" s="1"/>
  <c r="ES53"/>
  <c r="X50" s="1"/>
  <c r="ET53"/>
  <c r="EU53"/>
  <c r="EV53"/>
  <c r="AA50" s="1"/>
  <c r="EW53"/>
  <c r="EN54"/>
  <c r="EO54"/>
  <c r="EP54"/>
  <c r="EQ54"/>
  <c r="ER54"/>
  <c r="ES54"/>
  <c r="ET54"/>
  <c r="EU54"/>
  <c r="Z51" s="1"/>
  <c r="EV54"/>
  <c r="EW54"/>
  <c r="EN55"/>
  <c r="S52" s="1"/>
  <c r="EO55"/>
  <c r="T52" s="1"/>
  <c r="EP55"/>
  <c r="EQ55"/>
  <c r="ER55"/>
  <c r="ES55"/>
  <c r="X52" s="1"/>
  <c r="ET55"/>
  <c r="EU55"/>
  <c r="EV55"/>
  <c r="AA52" s="1"/>
  <c r="EW55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S37" s="1"/>
  <c r="EO35"/>
  <c r="EP35"/>
  <c r="EQ35"/>
  <c r="ER35"/>
  <c r="ES35"/>
  <c r="X37" s="1"/>
  <c r="ET35"/>
  <c r="EU35"/>
  <c r="EV35"/>
  <c r="AA37" s="1"/>
  <c r="EW35"/>
  <c r="EN36"/>
  <c r="EO36"/>
  <c r="EP36"/>
  <c r="EQ36"/>
  <c r="V38" s="1"/>
  <c r="ER36"/>
  <c r="ES36"/>
  <c r="ET36"/>
  <c r="EU36"/>
  <c r="EV36"/>
  <c r="EW36"/>
  <c r="EN37"/>
  <c r="S39" s="1"/>
  <c r="EO37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ES39"/>
  <c r="X41" s="1"/>
  <c r="ET39"/>
  <c r="EU39"/>
  <c r="EV39"/>
  <c r="AA41" s="1"/>
  <c r="EW39"/>
  <c r="EN40"/>
  <c r="EO40"/>
  <c r="EP40"/>
  <c r="EQ40"/>
  <c r="V42" s="1"/>
  <c r="ER40"/>
  <c r="ES40"/>
  <c r="ET40"/>
  <c r="EU40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X45" s="1"/>
  <c r="ET43"/>
  <c r="EU43"/>
  <c r="EV43"/>
  <c r="AA45" s="1"/>
  <c r="EW43"/>
  <c r="EO34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EQ17"/>
  <c r="ER17"/>
  <c r="ES17"/>
  <c r="X24" s="1"/>
  <c r="ET17"/>
  <c r="EU17"/>
  <c r="EV17"/>
  <c r="EW17"/>
  <c r="AB24" s="1"/>
  <c r="EN18"/>
  <c r="EO18"/>
  <c r="EP18"/>
  <c r="U25" s="1"/>
  <c r="EQ18"/>
  <c r="ER18"/>
  <c r="ES18"/>
  <c r="ET18"/>
  <c r="Y25" s="1"/>
  <c r="EU18"/>
  <c r="Z25" s="1"/>
  <c r="EV18"/>
  <c r="EW18"/>
  <c r="EN19"/>
  <c r="EO19"/>
  <c r="T26" s="1"/>
  <c r="EP19"/>
  <c r="EQ19"/>
  <c r="ER19"/>
  <c r="W26" s="1"/>
  <c r="ES19"/>
  <c r="ET19"/>
  <c r="EU19"/>
  <c r="EV19"/>
  <c r="AA26" s="1"/>
  <c r="EW19"/>
  <c r="AB26" s="1"/>
  <c r="EN20"/>
  <c r="EO20"/>
  <c r="EP20"/>
  <c r="U27" s="1"/>
  <c r="EQ20"/>
  <c r="ER20"/>
  <c r="ES20"/>
  <c r="ET20"/>
  <c r="EU20"/>
  <c r="EV20"/>
  <c r="EW20"/>
  <c r="EN21"/>
  <c r="S28" s="1"/>
  <c r="EO21"/>
  <c r="EP21"/>
  <c r="EQ21"/>
  <c r="ER21"/>
  <c r="W28" s="1"/>
  <c r="ES21"/>
  <c r="ET21"/>
  <c r="EU21"/>
  <c r="EV21"/>
  <c r="EW21"/>
  <c r="AB28" s="1"/>
  <c r="EN22"/>
  <c r="EO22"/>
  <c r="EP22"/>
  <c r="EQ22"/>
  <c r="ER22"/>
  <c r="ES22"/>
  <c r="ET22"/>
  <c r="EU22"/>
  <c r="EV22"/>
  <c r="EW22"/>
  <c r="EN23"/>
  <c r="EO23"/>
  <c r="T30" s="1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T32" s="1"/>
  <c r="EP25"/>
  <c r="EQ25"/>
  <c r="ER25"/>
  <c r="ES25"/>
  <c r="ET25"/>
  <c r="EU25"/>
  <c r="EV25"/>
  <c r="AA32" s="1"/>
  <c r="EW25"/>
  <c r="EO16"/>
  <c r="EP16"/>
  <c r="EQ16"/>
  <c r="ER16"/>
  <c r="ES16"/>
  <c r="ET16"/>
  <c r="EU16"/>
  <c r="EV16"/>
  <c r="AA23" s="1"/>
  <c r="EW16"/>
  <c r="EN16"/>
  <c r="S23" s="1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AA49"/>
  <c r="S49"/>
  <c r="AB52"/>
  <c r="Z52"/>
  <c r="W52"/>
  <c r="V52"/>
  <c r="AB51"/>
  <c r="AA51"/>
  <c r="X51"/>
  <c r="W51"/>
  <c r="V51"/>
  <c r="T51"/>
  <c r="S51"/>
  <c r="AB50"/>
  <c r="V50"/>
  <c r="T50"/>
  <c r="Y49"/>
  <c r="U49"/>
  <c r="Z45"/>
  <c r="Y45"/>
  <c r="AB45"/>
  <c r="T45"/>
  <c r="Z43"/>
  <c r="Y43"/>
  <c r="AB44"/>
  <c r="AA44"/>
  <c r="X44"/>
  <c r="W44"/>
  <c r="T44"/>
  <c r="S44"/>
  <c r="U42"/>
  <c r="AB43"/>
  <c r="W43"/>
  <c r="T43"/>
  <c r="V41"/>
  <c r="U41"/>
  <c r="AB42"/>
  <c r="AA42"/>
  <c r="X42"/>
  <c r="W42"/>
  <c r="T42"/>
  <c r="S42"/>
  <c r="U40"/>
  <c r="AB41"/>
  <c r="W41"/>
  <c r="T41"/>
  <c r="V39"/>
  <c r="U39"/>
  <c r="AB40"/>
  <c r="AA40"/>
  <c r="X40"/>
  <c r="W40"/>
  <c r="T40"/>
  <c r="S40"/>
  <c r="U38"/>
  <c r="AB39"/>
  <c r="W39"/>
  <c r="T39"/>
  <c r="V37"/>
  <c r="U37"/>
  <c r="AB38"/>
  <c r="AA38"/>
  <c r="X38"/>
  <c r="W38"/>
  <c r="T38"/>
  <c r="S38"/>
  <c r="Y36"/>
  <c r="V36"/>
  <c r="AB37"/>
  <c r="W37"/>
  <c r="T37"/>
  <c r="Z36"/>
  <c r="T36"/>
  <c r="Y32"/>
  <c r="X31"/>
  <c r="S31"/>
  <c r="Z30"/>
  <c r="Z28"/>
  <c r="Z32"/>
  <c r="V32"/>
  <c r="U32"/>
  <c r="S32"/>
  <c r="V25"/>
  <c r="AB31"/>
  <c r="AA31"/>
  <c r="Y31"/>
  <c r="W31"/>
  <c r="T31"/>
  <c r="Y30"/>
  <c r="X30"/>
  <c r="V30"/>
  <c r="Y23"/>
  <c r="U23"/>
  <c r="AB29"/>
  <c r="AA29"/>
  <c r="X29"/>
  <c r="W29"/>
  <c r="T29"/>
  <c r="S29"/>
  <c r="AA28"/>
  <c r="X28"/>
  <c r="V28"/>
  <c r="T28"/>
  <c r="AB27"/>
  <c r="AA27"/>
  <c r="Y27"/>
  <c r="X27"/>
  <c r="W27"/>
  <c r="T27"/>
  <c r="S27"/>
  <c r="Y26"/>
  <c r="X26"/>
  <c r="U26"/>
  <c r="S26"/>
  <c r="AB25"/>
  <c r="X25"/>
  <c r="T25"/>
  <c r="Z24"/>
  <c r="Y24"/>
  <c r="V24"/>
  <c r="U24"/>
  <c r="T24"/>
  <c r="Z23"/>
  <c r="W23"/>
  <c r="V23"/>
  <c r="EN53" i="29"/>
  <c r="EO53"/>
  <c r="T50" s="1"/>
  <c r="EP53"/>
  <c r="EQ53"/>
  <c r="ER53"/>
  <c r="ES53"/>
  <c r="ET53"/>
  <c r="EU53"/>
  <c r="EV53"/>
  <c r="EW53"/>
  <c r="AB50" s="1"/>
  <c r="EN54"/>
  <c r="EO54"/>
  <c r="EP54"/>
  <c r="EQ54"/>
  <c r="ER54"/>
  <c r="W51" s="1"/>
  <c r="ES54"/>
  <c r="ET54"/>
  <c r="EU54"/>
  <c r="EV54"/>
  <c r="EW54"/>
  <c r="EN55"/>
  <c r="EO55"/>
  <c r="T52" s="1"/>
  <c r="EP55"/>
  <c r="EQ55"/>
  <c r="ER55"/>
  <c r="ES55"/>
  <c r="ET55"/>
  <c r="EU55"/>
  <c r="Z52" s="1"/>
  <c r="EV55"/>
  <c r="EW55"/>
  <c r="AB52" s="1"/>
  <c r="EN56"/>
  <c r="EO56"/>
  <c r="T53" s="1"/>
  <c r="EP56"/>
  <c r="EQ56"/>
  <c r="ER56"/>
  <c r="W53" s="1"/>
  <c r="ES56"/>
  <c r="ET56"/>
  <c r="EU56"/>
  <c r="EV56"/>
  <c r="EW56"/>
  <c r="AB53" s="1"/>
  <c r="EN57"/>
  <c r="EO57"/>
  <c r="T54" s="1"/>
  <c r="EP57"/>
  <c r="EQ57"/>
  <c r="ER57"/>
  <c r="ES57"/>
  <c r="X54" s="1"/>
  <c r="ET57"/>
  <c r="EU57"/>
  <c r="EV57"/>
  <c r="EW57"/>
  <c r="AB54" s="1"/>
  <c r="EN58"/>
  <c r="EO58"/>
  <c r="T55" s="1"/>
  <c r="EP58"/>
  <c r="EQ58"/>
  <c r="ER58"/>
  <c r="W55" s="1"/>
  <c r="ES58"/>
  <c r="ET58"/>
  <c r="EU58"/>
  <c r="EV58"/>
  <c r="EW58"/>
  <c r="AB55" s="1"/>
  <c r="EN59"/>
  <c r="EO59"/>
  <c r="T56" s="1"/>
  <c r="EP59"/>
  <c r="EQ59"/>
  <c r="V56" s="1"/>
  <c r="ER59"/>
  <c r="ES59"/>
  <c r="X56" s="1"/>
  <c r="ET59"/>
  <c r="EU59"/>
  <c r="Z56" s="1"/>
  <c r="EV59"/>
  <c r="EW59"/>
  <c r="AB56" s="1"/>
  <c r="EN60"/>
  <c r="EO60"/>
  <c r="T57" s="1"/>
  <c r="EP60"/>
  <c r="EQ60"/>
  <c r="ER60"/>
  <c r="W57" s="1"/>
  <c r="ES60"/>
  <c r="ET60"/>
  <c r="EU60"/>
  <c r="EV60"/>
  <c r="EW60"/>
  <c r="AB57" s="1"/>
  <c r="EN61"/>
  <c r="EO61"/>
  <c r="T58" s="1"/>
  <c r="EP61"/>
  <c r="EQ61"/>
  <c r="V58" s="1"/>
  <c r="ER61"/>
  <c r="ES61"/>
  <c r="X58" s="1"/>
  <c r="ET61"/>
  <c r="EU61"/>
  <c r="Z58" s="1"/>
  <c r="EV61"/>
  <c r="EW61"/>
  <c r="AB58" s="1"/>
  <c r="EO52"/>
  <c r="EP52"/>
  <c r="U49" s="1"/>
  <c r="EQ52"/>
  <c r="ER52"/>
  <c r="ES52"/>
  <c r="X49" s="1"/>
  <c r="ET52"/>
  <c r="EU52"/>
  <c r="EV52"/>
  <c r="AA49" s="1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EP34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AB24" s="1"/>
  <c r="EN18"/>
  <c r="EO18"/>
  <c r="EP18"/>
  <c r="EQ18"/>
  <c r="ER18"/>
  <c r="ES18"/>
  <c r="ET18"/>
  <c r="EU18"/>
  <c r="Z25" s="1"/>
  <c r="EV18"/>
  <c r="EW18"/>
  <c r="AB25" s="1"/>
  <c r="EN19"/>
  <c r="S26" s="1"/>
  <c r="EO19"/>
  <c r="T26" s="1"/>
  <c r="EP19"/>
  <c r="EQ19"/>
  <c r="ER19"/>
  <c r="W26" s="1"/>
  <c r="ES19"/>
  <c r="ET19"/>
  <c r="EU19"/>
  <c r="Z26" s="1"/>
  <c r="EV19"/>
  <c r="AA26" s="1"/>
  <c r="EW19"/>
  <c r="EN20"/>
  <c r="EO20"/>
  <c r="EP20"/>
  <c r="EQ20"/>
  <c r="V27" s="1"/>
  <c r="ER20"/>
  <c r="ES20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U29" s="1"/>
  <c r="EQ22"/>
  <c r="ER22"/>
  <c r="ES22"/>
  <c r="ET22"/>
  <c r="EU22"/>
  <c r="Z29" s="1"/>
  <c r="EV22"/>
  <c r="EW22"/>
  <c r="EN23"/>
  <c r="S30" s="1"/>
  <c r="EO23"/>
  <c r="EP23"/>
  <c r="EQ23"/>
  <c r="ER23"/>
  <c r="W30" s="1"/>
  <c r="ES23"/>
  <c r="ET23"/>
  <c r="EU23"/>
  <c r="Z30" s="1"/>
  <c r="EV23"/>
  <c r="AA30" s="1"/>
  <c r="EW23"/>
  <c r="EN24"/>
  <c r="EO24"/>
  <c r="T31" s="1"/>
  <c r="EP24"/>
  <c r="U31" s="1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ER16"/>
  <c r="ES16"/>
  <c r="ET16"/>
  <c r="EU16"/>
  <c r="EV16"/>
  <c r="AA23" s="1"/>
  <c r="EW16"/>
  <c r="EN16"/>
  <c r="EO12"/>
  <c r="EP12"/>
  <c r="EQ12"/>
  <c r="ER12"/>
  <c r="ES12"/>
  <c r="ET12"/>
  <c r="EU12"/>
  <c r="EV12"/>
  <c r="EW12"/>
  <c r="EN12"/>
  <c r="AA58"/>
  <c r="Y58"/>
  <c r="W58"/>
  <c r="U58"/>
  <c r="S58"/>
  <c r="AA57"/>
  <c r="X57"/>
  <c r="S57"/>
  <c r="AA56"/>
  <c r="Y56"/>
  <c r="W56"/>
  <c r="U56"/>
  <c r="S56"/>
  <c r="AA55"/>
  <c r="X55"/>
  <c r="S55"/>
  <c r="AA54"/>
  <c r="W54"/>
  <c r="S54"/>
  <c r="AA53"/>
  <c r="X53"/>
  <c r="S53"/>
  <c r="AA52"/>
  <c r="X52"/>
  <c r="W52"/>
  <c r="S52"/>
  <c r="AB51"/>
  <c r="AA51"/>
  <c r="X51"/>
  <c r="T51"/>
  <c r="S51"/>
  <c r="AA50"/>
  <c r="X50"/>
  <c r="W50"/>
  <c r="S50"/>
  <c r="Z49"/>
  <c r="Y49"/>
  <c r="V49"/>
  <c r="T49"/>
  <c r="Z44"/>
  <c r="X45"/>
  <c r="AB44"/>
  <c r="AA44"/>
  <c r="X44"/>
  <c r="W44"/>
  <c r="T44"/>
  <c r="S44"/>
  <c r="X43"/>
  <c r="AB42"/>
  <c r="AA42"/>
  <c r="X42"/>
  <c r="W42"/>
  <c r="T42"/>
  <c r="S42"/>
  <c r="X41"/>
  <c r="AB40"/>
  <c r="AA40"/>
  <c r="X40"/>
  <c r="W40"/>
  <c r="T40"/>
  <c r="S40"/>
  <c r="X39"/>
  <c r="Z37"/>
  <c r="Y37"/>
  <c r="AB38"/>
  <c r="AA38"/>
  <c r="X38"/>
  <c r="W38"/>
  <c r="T38"/>
  <c r="S38"/>
  <c r="Z36"/>
  <c r="U36"/>
  <c r="X37"/>
  <c r="U37"/>
  <c r="X36"/>
  <c r="W36"/>
  <c r="Y31"/>
  <c r="X31"/>
  <c r="V30"/>
  <c r="Z28"/>
  <c r="Z27"/>
  <c r="W27"/>
  <c r="Y26"/>
  <c r="Z32"/>
  <c r="V32"/>
  <c r="AA25"/>
  <c r="S25"/>
  <c r="AB31"/>
  <c r="Y24"/>
  <c r="T24"/>
  <c r="AB23"/>
  <c r="T23"/>
  <c r="Y29"/>
  <c r="V29"/>
  <c r="Y28"/>
  <c r="V28"/>
  <c r="U28"/>
  <c r="AA27"/>
  <c r="S27"/>
  <c r="V26"/>
  <c r="X25"/>
  <c r="W25"/>
  <c r="T25"/>
  <c r="X24"/>
  <c r="X23"/>
  <c r="W23"/>
  <c r="EN53" i="28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ER54"/>
  <c r="ES54"/>
  <c r="ET54"/>
  <c r="EU54"/>
  <c r="EV54"/>
  <c r="EW54"/>
  <c r="EN55"/>
  <c r="S52" s="1"/>
  <c r="EO55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ER56"/>
  <c r="ES56"/>
  <c r="ET56"/>
  <c r="EU56"/>
  <c r="EV56"/>
  <c r="EW56"/>
  <c r="EN57"/>
  <c r="S54" s="1"/>
  <c r="EO57"/>
  <c r="EP57"/>
  <c r="EQ57"/>
  <c r="ER57"/>
  <c r="W54" s="1"/>
  <c r="ES57"/>
  <c r="ET57"/>
  <c r="EU57"/>
  <c r="EV57"/>
  <c r="AA54" s="1"/>
  <c r="EW57"/>
  <c r="EN58"/>
  <c r="EO58"/>
  <c r="EP58"/>
  <c r="U55" s="1"/>
  <c r="EQ58"/>
  <c r="ER58"/>
  <c r="ES58"/>
  <c r="ET58"/>
  <c r="Y55" s="1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ET35"/>
  <c r="Y37" s="1"/>
  <c r="EU35"/>
  <c r="EV35"/>
  <c r="EW35"/>
  <c r="EN36"/>
  <c r="S38" s="1"/>
  <c r="EO36"/>
  <c r="EP36"/>
  <c r="U38" s="1"/>
  <c r="EQ36"/>
  <c r="ER36"/>
  <c r="ES36"/>
  <c r="ET36"/>
  <c r="EU36"/>
  <c r="EV36"/>
  <c r="AA38" s="1"/>
  <c r="EW36"/>
  <c r="EN37"/>
  <c r="S39" s="1"/>
  <c r="EO37"/>
  <c r="EP37"/>
  <c r="U39" s="1"/>
  <c r="EQ37"/>
  <c r="ER37"/>
  <c r="ES37"/>
  <c r="ET37"/>
  <c r="EU37"/>
  <c r="EV37"/>
  <c r="AA39" s="1"/>
  <c r="EW37"/>
  <c r="EN38"/>
  <c r="S40" s="1"/>
  <c r="EO38"/>
  <c r="EP38"/>
  <c r="U40" s="1"/>
  <c r="EQ38"/>
  <c r="ER38"/>
  <c r="W40" s="1"/>
  <c r="ES38"/>
  <c r="ET38"/>
  <c r="Y40" s="1"/>
  <c r="EU38"/>
  <c r="EV38"/>
  <c r="EW38"/>
  <c r="EN39"/>
  <c r="S41" s="1"/>
  <c r="EO39"/>
  <c r="EP39"/>
  <c r="U41" s="1"/>
  <c r="EQ39"/>
  <c r="ER39"/>
  <c r="ES39"/>
  <c r="ET39"/>
  <c r="EU39"/>
  <c r="EV39"/>
  <c r="AA41" s="1"/>
  <c r="EW39"/>
  <c r="EN40"/>
  <c r="EO40"/>
  <c r="EP40"/>
  <c r="EQ40"/>
  <c r="ER40"/>
  <c r="W42" s="1"/>
  <c r="ES40"/>
  <c r="ET40"/>
  <c r="Y42" s="1"/>
  <c r="EU40"/>
  <c r="EV40"/>
  <c r="EW40"/>
  <c r="EN41"/>
  <c r="EO41"/>
  <c r="EP41"/>
  <c r="EQ41"/>
  <c r="ER41"/>
  <c r="W43" s="1"/>
  <c r="ES41"/>
  <c r="ET41"/>
  <c r="Y43" s="1"/>
  <c r="EU41"/>
  <c r="EV41"/>
  <c r="EW41"/>
  <c r="EN42"/>
  <c r="EO42"/>
  <c r="EP42"/>
  <c r="EQ42"/>
  <c r="ER42"/>
  <c r="W44" s="1"/>
  <c r="ES42"/>
  <c r="ET42"/>
  <c r="Y44" s="1"/>
  <c r="EU42"/>
  <c r="EV42"/>
  <c r="EW42"/>
  <c r="EN43"/>
  <c r="S45" s="1"/>
  <c r="EO43"/>
  <c r="EP43"/>
  <c r="U45" s="1"/>
  <c r="EQ43"/>
  <c r="ER43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EO30"/>
  <c r="EP30"/>
  <c r="M36" s="1" a="1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EO19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EN21"/>
  <c r="EO21"/>
  <c r="T28" s="1"/>
  <c r="EP21"/>
  <c r="EQ21"/>
  <c r="ER21"/>
  <c r="W28" s="1"/>
  <c r="ES21"/>
  <c r="ET21"/>
  <c r="EU21"/>
  <c r="EV21"/>
  <c r="AA28" s="1"/>
  <c r="EW21"/>
  <c r="AB28" s="1"/>
  <c r="EN22"/>
  <c r="EO22"/>
  <c r="EP22"/>
  <c r="EQ22"/>
  <c r="ER22"/>
  <c r="ES22"/>
  <c r="ET22"/>
  <c r="EU22"/>
  <c r="EV22"/>
  <c r="EW22"/>
  <c r="EN23"/>
  <c r="EO23"/>
  <c r="T30" s="1"/>
  <c r="EP23"/>
  <c r="EQ23"/>
  <c r="ER23"/>
  <c r="W30" s="1"/>
  <c r="ES23"/>
  <c r="ET23"/>
  <c r="EU23"/>
  <c r="EV23"/>
  <c r="AA30" s="1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W32" s="1"/>
  <c r="ES25"/>
  <c r="ET25"/>
  <c r="EU25"/>
  <c r="EV25"/>
  <c r="EW25"/>
  <c r="EO16"/>
  <c r="T23" s="1"/>
  <c r="EP16"/>
  <c r="U23" s="1"/>
  <c r="EQ16"/>
  <c r="ER16"/>
  <c r="ES16"/>
  <c r="ET16"/>
  <c r="EU16"/>
  <c r="EV16"/>
  <c r="EW16"/>
  <c r="AB23" s="1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AB54"/>
  <c r="Z54"/>
  <c r="Y54"/>
  <c r="X54"/>
  <c r="V54"/>
  <c r="U54"/>
  <c r="T54"/>
  <c r="AB53"/>
  <c r="AA53"/>
  <c r="Y53"/>
  <c r="X53"/>
  <c r="W53"/>
  <c r="T53"/>
  <c r="S53"/>
  <c r="Y52"/>
  <c r="X52"/>
  <c r="U52"/>
  <c r="T52"/>
  <c r="AB51"/>
  <c r="AA51"/>
  <c r="Y51"/>
  <c r="X51"/>
  <c r="W51"/>
  <c r="T51"/>
  <c r="S51"/>
  <c r="Y50"/>
  <c r="X50"/>
  <c r="U50"/>
  <c r="T50"/>
  <c r="Z49"/>
  <c r="Y49"/>
  <c r="V49"/>
  <c r="T49"/>
  <c r="V45"/>
  <c r="Z44"/>
  <c r="AB45"/>
  <c r="Y45"/>
  <c r="X45"/>
  <c r="W45"/>
  <c r="T45"/>
  <c r="Z43"/>
  <c r="AB44"/>
  <c r="AA44"/>
  <c r="X44"/>
  <c r="U44"/>
  <c r="T44"/>
  <c r="S44"/>
  <c r="AB43"/>
  <c r="AA43"/>
  <c r="X43"/>
  <c r="U43"/>
  <c r="T43"/>
  <c r="S43"/>
  <c r="Z41"/>
  <c r="V41"/>
  <c r="AB42"/>
  <c r="AA42"/>
  <c r="X42"/>
  <c r="U42"/>
  <c r="T42"/>
  <c r="S42"/>
  <c r="Z40"/>
  <c r="AB41"/>
  <c r="Y41"/>
  <c r="X41"/>
  <c r="W41"/>
  <c r="T41"/>
  <c r="V39"/>
  <c r="AB40"/>
  <c r="AA40"/>
  <c r="X40"/>
  <c r="V40"/>
  <c r="T40"/>
  <c r="AB39"/>
  <c r="Y39"/>
  <c r="X39"/>
  <c r="W39"/>
  <c r="T39"/>
  <c r="AB38"/>
  <c r="Y38"/>
  <c r="X38"/>
  <c r="W38"/>
  <c r="T38"/>
  <c r="AA36"/>
  <c r="X36"/>
  <c r="S36"/>
  <c r="V37"/>
  <c r="Z36"/>
  <c r="V36"/>
  <c r="S30"/>
  <c r="W29"/>
  <c r="Y26"/>
  <c r="AA32"/>
  <c r="Z32"/>
  <c r="V32"/>
  <c r="S32"/>
  <c r="W25"/>
  <c r="AB31"/>
  <c r="X31"/>
  <c r="V31"/>
  <c r="T31"/>
  <c r="Z30"/>
  <c r="X30"/>
  <c r="V30"/>
  <c r="Y23"/>
  <c r="AB29"/>
  <c r="AA29"/>
  <c r="X29"/>
  <c r="T29"/>
  <c r="S29"/>
  <c r="Y28"/>
  <c r="X28"/>
  <c r="U28"/>
  <c r="S28"/>
  <c r="AB27"/>
  <c r="X27"/>
  <c r="V27"/>
  <c r="T27"/>
  <c r="AB26"/>
  <c r="Z26"/>
  <c r="V26"/>
  <c r="T26"/>
  <c r="AB25"/>
  <c r="AA25"/>
  <c r="X25"/>
  <c r="T25"/>
  <c r="S25"/>
  <c r="AB24"/>
  <c r="U24"/>
  <c r="T24"/>
  <c r="Z23"/>
  <c r="X23"/>
  <c r="V23"/>
  <c r="EN53" i="27"/>
  <c r="S50" s="1"/>
  <c r="EO53"/>
  <c r="T50" s="1"/>
  <c r="EP53"/>
  <c r="EQ53"/>
  <c r="ER53"/>
  <c r="W50" s="1"/>
  <c r="ES53"/>
  <c r="X50" s="1"/>
  <c r="ET53"/>
  <c r="EU53"/>
  <c r="EV53"/>
  <c r="AA50" s="1"/>
  <c r="EW53"/>
  <c r="AB50" s="1"/>
  <c r="EN54"/>
  <c r="EO54"/>
  <c r="EP54"/>
  <c r="U51" s="1"/>
  <c r="EQ54"/>
  <c r="V51" s="1"/>
  <c r="ER54"/>
  <c r="ES54"/>
  <c r="ET54"/>
  <c r="Y51" s="1"/>
  <c r="EU54"/>
  <c r="Z51" s="1"/>
  <c r="EV54"/>
  <c r="EW54"/>
  <c r="EN55"/>
  <c r="S52" s="1"/>
  <c r="EO55"/>
  <c r="T52" s="1"/>
  <c r="EP55"/>
  <c r="EQ55"/>
  <c r="ER55"/>
  <c r="W52" s="1"/>
  <c r="ES55"/>
  <c r="X52" s="1"/>
  <c r="ET55"/>
  <c r="EU55"/>
  <c r="EV55"/>
  <c r="AA52" s="1"/>
  <c r="EW55"/>
  <c r="AB52" s="1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EQ52"/>
  <c r="ER52"/>
  <c r="ES52"/>
  <c r="X49" s="1"/>
  <c r="ET52"/>
  <c r="EU52"/>
  <c r="EV52"/>
  <c r="EW52"/>
  <c r="AB49" s="1"/>
  <c r="EN52"/>
  <c r="S49" s="1"/>
  <c r="EO48"/>
  <c r="EP48"/>
  <c r="M49" s="1" a="1"/>
  <c r="M56" s="1"/>
  <c r="EQ48"/>
  <c r="ER48"/>
  <c r="ES48"/>
  <c r="ET48"/>
  <c r="EU48"/>
  <c r="EV48"/>
  <c r="EW48"/>
  <c r="EN48"/>
  <c r="EN35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EQ34"/>
  <c r="ER34"/>
  <c r="ES34"/>
  <c r="X36" s="1"/>
  <c r="ET34"/>
  <c r="EU34"/>
  <c r="EV34"/>
  <c r="EW34"/>
  <c r="AB36" s="1"/>
  <c r="EN34"/>
  <c r="EO30"/>
  <c r="M36" s="1" a="1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EP16"/>
  <c r="EQ16"/>
  <c r="ER16"/>
  <c r="ES16"/>
  <c r="X23" s="1"/>
  <c r="ET16"/>
  <c r="Y23" s="1"/>
  <c r="EU16"/>
  <c r="EV16"/>
  <c r="EW16"/>
  <c r="AB23" s="1"/>
  <c r="EN16"/>
  <c r="S23" s="1"/>
  <c r="EO12"/>
  <c r="M23" s="1" a="1"/>
  <c r="M29" s="1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Z52"/>
  <c r="Y52"/>
  <c r="V52"/>
  <c r="U52"/>
  <c r="AB51"/>
  <c r="AA51"/>
  <c r="X51"/>
  <c r="W51"/>
  <c r="T51"/>
  <c r="S51"/>
  <c r="Z50"/>
  <c r="Y50"/>
  <c r="V50"/>
  <c r="U50"/>
  <c r="AA49"/>
  <c r="Z49"/>
  <c r="Y49"/>
  <c r="W49"/>
  <c r="V49"/>
  <c r="U49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A36"/>
  <c r="Z36"/>
  <c r="Y36"/>
  <c r="W36"/>
  <c r="V36"/>
  <c r="U36"/>
  <c r="S36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W23"/>
  <c r="V23"/>
  <c r="U23"/>
  <c r="DT23" i="26" a="1"/>
  <c r="DT23"/>
  <c r="DU23"/>
  <c r="DV23"/>
  <c r="DW23"/>
  <c r="DX23"/>
  <c r="DY23"/>
  <c r="DZ23"/>
  <c r="EA23"/>
  <c r="EB23"/>
  <c r="EC23"/>
  <c r="DT24"/>
  <c r="DU24"/>
  <c r="DV24"/>
  <c r="DW24"/>
  <c r="DX24"/>
  <c r="DY24"/>
  <c r="DZ24"/>
  <c r="EA24"/>
  <c r="EB24"/>
  <c r="EC24"/>
  <c r="DT25"/>
  <c r="DU25"/>
  <c r="DV25"/>
  <c r="DW25"/>
  <c r="DX25"/>
  <c r="DY25"/>
  <c r="DZ25"/>
  <c r="EA25"/>
  <c r="EB25"/>
  <c r="EC25"/>
  <c r="DT26"/>
  <c r="DU26"/>
  <c r="DV26"/>
  <c r="DW26"/>
  <c r="DX26"/>
  <c r="DY26"/>
  <c r="DZ26"/>
  <c r="EA26"/>
  <c r="EB26"/>
  <c r="EC26"/>
  <c r="CW23" a="1"/>
  <c r="CY23" s="1"/>
  <c r="CW23"/>
  <c r="CX23"/>
  <c r="CZ23"/>
  <c r="DA23"/>
  <c r="DB23"/>
  <c r="DD23"/>
  <c r="DE23"/>
  <c r="DF23"/>
  <c r="CX24"/>
  <c r="CY24"/>
  <c r="CZ24"/>
  <c r="DB24"/>
  <c r="DC24"/>
  <c r="DD24"/>
  <c r="DF24"/>
  <c r="CW25"/>
  <c r="CX25"/>
  <c r="CZ25"/>
  <c r="DA25"/>
  <c r="DB25"/>
  <c r="DD25"/>
  <c r="DE25"/>
  <c r="DF25"/>
  <c r="CX26"/>
  <c r="CY26"/>
  <c r="CZ26"/>
  <c r="DB26"/>
  <c r="DC26"/>
  <c r="DD26"/>
  <c r="DF26"/>
  <c r="CZ16"/>
  <c r="CZ15"/>
  <c r="CZ14"/>
  <c r="CZ13"/>
  <c r="CZ12"/>
  <c r="CZ11"/>
  <c r="CZ10"/>
  <c r="CZ9"/>
  <c r="CZ8"/>
  <c r="CZ7"/>
  <c r="CY16"/>
  <c r="CY15"/>
  <c r="CY14"/>
  <c r="CY13"/>
  <c r="CY12"/>
  <c r="CY11"/>
  <c r="CY10"/>
  <c r="CY9"/>
  <c r="CY8"/>
  <c r="CY7"/>
  <c r="CX16"/>
  <c r="CX15"/>
  <c r="CX14"/>
  <c r="CX13"/>
  <c r="CX12"/>
  <c r="CX11"/>
  <c r="CX10"/>
  <c r="CX9"/>
  <c r="CX8"/>
  <c r="CX7"/>
  <c r="CW16"/>
  <c r="CW15"/>
  <c r="CW14"/>
  <c r="CW13"/>
  <c r="CW12"/>
  <c r="CW11"/>
  <c r="CW10"/>
  <c r="CW9"/>
  <c r="CW8"/>
  <c r="CW7"/>
  <c r="G6" i="4"/>
  <c r="AM8" i="26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BU58"/>
  <c r="BT58"/>
  <c r="BM58"/>
  <c r="AB58"/>
  <c r="AA58"/>
  <c r="Z58"/>
  <c r="Y58"/>
  <c r="X58"/>
  <c r="W58"/>
  <c r="V58"/>
  <c r="U58"/>
  <c r="T58"/>
  <c r="S58"/>
  <c r="BV57"/>
  <c r="BO57"/>
  <c r="BN57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BV55"/>
  <c r="BS55"/>
  <c r="AB55"/>
  <c r="AA55"/>
  <c r="Z55"/>
  <c r="Y55"/>
  <c r="X55"/>
  <c r="W55"/>
  <c r="V55"/>
  <c r="U55"/>
  <c r="T55"/>
  <c r="S55"/>
  <c r="BU54"/>
  <c r="BT54"/>
  <c r="BM54"/>
  <c r="AB54"/>
  <c r="AA54"/>
  <c r="Z54"/>
  <c r="Y54"/>
  <c r="X54"/>
  <c r="W54"/>
  <c r="V54"/>
  <c r="U54"/>
  <c r="T54"/>
  <c r="S54"/>
  <c r="BV53"/>
  <c r="BO53"/>
  <c r="BN53"/>
  <c r="AB53"/>
  <c r="AA53"/>
  <c r="Z53"/>
  <c r="Y53"/>
  <c r="X53"/>
  <c r="W53"/>
  <c r="V53"/>
  <c r="U53"/>
  <c r="T53"/>
  <c r="S53"/>
  <c r="BQ52"/>
  <c r="AB52"/>
  <c r="AA52"/>
  <c r="Z52"/>
  <c r="Y52"/>
  <c r="X52"/>
  <c r="W52"/>
  <c r="V52"/>
  <c r="U52"/>
  <c r="T52"/>
  <c r="S52"/>
  <c r="BR51"/>
  <c r="AB51"/>
  <c r="AA51"/>
  <c r="Z51"/>
  <c r="Y51"/>
  <c r="X51"/>
  <c r="W51"/>
  <c r="V51"/>
  <c r="U51"/>
  <c r="T51"/>
  <c r="S51"/>
  <c r="BU50"/>
  <c r="BM50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58"/>
  <c r="M57"/>
  <c r="M54"/>
  <c r="M53"/>
  <c r="M51"/>
  <c r="M50"/>
  <c r="M49"/>
  <c r="M49" a="1"/>
  <c r="M56" s="1"/>
  <c r="J58"/>
  <c r="I58"/>
  <c r="F58"/>
  <c r="BQ58" s="1"/>
  <c r="E58"/>
  <c r="BP58" s="1"/>
  <c r="B58"/>
  <c r="K57"/>
  <c r="H57"/>
  <c r="BS57" s="1"/>
  <c r="G57"/>
  <c r="BR57" s="1"/>
  <c r="D57"/>
  <c r="C57"/>
  <c r="J56"/>
  <c r="BU56" s="1"/>
  <c r="I56"/>
  <c r="BT56" s="1"/>
  <c r="F56"/>
  <c r="BQ56" s="1"/>
  <c r="E56"/>
  <c r="BP56" s="1"/>
  <c r="B56"/>
  <c r="BM56" s="1"/>
  <c r="K55"/>
  <c r="H55"/>
  <c r="G55"/>
  <c r="BR55" s="1"/>
  <c r="D55"/>
  <c r="BO55" s="1"/>
  <c r="C55"/>
  <c r="BN55" s="1"/>
  <c r="J54"/>
  <c r="I54"/>
  <c r="F54"/>
  <c r="BQ54" s="1"/>
  <c r="E54"/>
  <c r="BP54" s="1"/>
  <c r="B54"/>
  <c r="K53"/>
  <c r="H53"/>
  <c r="BS53" s="1"/>
  <c r="G53"/>
  <c r="BR53" s="1"/>
  <c r="D53"/>
  <c r="C53"/>
  <c r="J52"/>
  <c r="BU52" s="1"/>
  <c r="I52"/>
  <c r="BT52" s="1"/>
  <c r="F52"/>
  <c r="E52"/>
  <c r="BP52" s="1"/>
  <c r="B52"/>
  <c r="BM52" s="1"/>
  <c r="K51"/>
  <c r="BV51" s="1"/>
  <c r="H51"/>
  <c r="BS51" s="1"/>
  <c r="G51"/>
  <c r="D51"/>
  <c r="BO51" s="1"/>
  <c r="C51"/>
  <c r="BN51" s="1"/>
  <c r="J50"/>
  <c r="I50"/>
  <c r="BT50" s="1"/>
  <c r="F50"/>
  <c r="BQ50" s="1"/>
  <c r="E50"/>
  <c r="BP50" s="1"/>
  <c r="B50"/>
  <c r="K49"/>
  <c r="BV49" s="1"/>
  <c r="H49"/>
  <c r="BS49" s="1"/>
  <c r="G49"/>
  <c r="BR49" s="1"/>
  <c r="D49"/>
  <c r="BO49" s="1"/>
  <c r="C49"/>
  <c r="BN49" s="1"/>
  <c r="B49" a="1"/>
  <c r="H58" s="1"/>
  <c r="BS58" s="1"/>
  <c r="BN45"/>
  <c r="AB45"/>
  <c r="AA45"/>
  <c r="Z45"/>
  <c r="Y45"/>
  <c r="X45"/>
  <c r="W45"/>
  <c r="V45"/>
  <c r="U45"/>
  <c r="T45"/>
  <c r="S45"/>
  <c r="BS44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BS42"/>
  <c r="AB42"/>
  <c r="AA42"/>
  <c r="Z42"/>
  <c r="Y42"/>
  <c r="X42"/>
  <c r="W42"/>
  <c r="V42"/>
  <c r="U42"/>
  <c r="T42"/>
  <c r="S42"/>
  <c r="BQ41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BO38"/>
  <c r="AB38"/>
  <c r="AA38"/>
  <c r="Z38"/>
  <c r="Y38"/>
  <c r="X38"/>
  <c r="W38"/>
  <c r="V38"/>
  <c r="U38"/>
  <c r="T38"/>
  <c r="S38"/>
  <c r="BQ37"/>
  <c r="AB37"/>
  <c r="AA37"/>
  <c r="Z37"/>
  <c r="Y37"/>
  <c r="X37"/>
  <c r="W37"/>
  <c r="V37"/>
  <c r="U37"/>
  <c r="T37"/>
  <c r="S37"/>
  <c r="BO36"/>
  <c r="AB36"/>
  <c r="AA36"/>
  <c r="Z36"/>
  <c r="Y36"/>
  <c r="X36"/>
  <c r="W36"/>
  <c r="V36"/>
  <c r="U36"/>
  <c r="T36"/>
  <c r="S36"/>
  <c r="M45"/>
  <c r="M42"/>
  <c r="M41"/>
  <c r="M38"/>
  <c r="M37"/>
  <c r="M36" a="1"/>
  <c r="M44" s="1"/>
  <c r="K45"/>
  <c r="BV45" s="1"/>
  <c r="J45"/>
  <c r="BU45" s="1"/>
  <c r="F45"/>
  <c r="BQ45" s="1"/>
  <c r="C45"/>
  <c r="B45"/>
  <c r="BM45" s="1"/>
  <c r="H44"/>
  <c r="E44"/>
  <c r="BP44" s="1"/>
  <c r="D44"/>
  <c r="BO44" s="1"/>
  <c r="J43"/>
  <c r="BU43" s="1"/>
  <c r="G43"/>
  <c r="BR43" s="1"/>
  <c r="F43"/>
  <c r="BQ43" s="1"/>
  <c r="B43"/>
  <c r="BM43" s="1"/>
  <c r="I42"/>
  <c r="BT42" s="1"/>
  <c r="H42"/>
  <c r="D42"/>
  <c r="BO42" s="1"/>
  <c r="K41"/>
  <c r="BV41" s="1"/>
  <c r="J41"/>
  <c r="BU41" s="1"/>
  <c r="F41"/>
  <c r="C41"/>
  <c r="BN41" s="1"/>
  <c r="B41"/>
  <c r="BM41" s="1"/>
  <c r="H40"/>
  <c r="BS40" s="1"/>
  <c r="E40"/>
  <c r="BP40" s="1"/>
  <c r="D40"/>
  <c r="BO40" s="1"/>
  <c r="J39"/>
  <c r="BU39" s="1"/>
  <c r="G39"/>
  <c r="BR39" s="1"/>
  <c r="F39"/>
  <c r="BQ39" s="1"/>
  <c r="B39"/>
  <c r="BM39" s="1"/>
  <c r="I38"/>
  <c r="BT38" s="1"/>
  <c r="H38"/>
  <c r="BS38" s="1"/>
  <c r="D38"/>
  <c r="K37"/>
  <c r="BV37" s="1"/>
  <c r="J37"/>
  <c r="BU37" s="1"/>
  <c r="F37"/>
  <c r="C37"/>
  <c r="BN37" s="1"/>
  <c r="B37"/>
  <c r="BM37" s="1"/>
  <c r="H36"/>
  <c r="BS36" s="1"/>
  <c r="E36"/>
  <c r="BP36" s="1"/>
  <c r="D36"/>
  <c r="B36" a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BM30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BV27"/>
  <c r="AB27"/>
  <c r="AA27"/>
  <c r="Z27"/>
  <c r="Y27"/>
  <c r="X27"/>
  <c r="W27"/>
  <c r="V27"/>
  <c r="U27"/>
  <c r="T27"/>
  <c r="S27"/>
  <c r="BP26"/>
  <c r="AB26"/>
  <c r="AA26"/>
  <c r="Z26"/>
  <c r="Y26"/>
  <c r="X26"/>
  <c r="W26"/>
  <c r="V26"/>
  <c r="U26"/>
  <c r="T26"/>
  <c r="S26"/>
  <c r="BR25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31"/>
  <c r="M29"/>
  <c r="M28"/>
  <c r="M27"/>
  <c r="M25"/>
  <c r="M24"/>
  <c r="M23"/>
  <c r="M23" a="1"/>
  <c r="M30" s="1"/>
  <c r="J32"/>
  <c r="BU32" s="1"/>
  <c r="I32"/>
  <c r="BT32" s="1"/>
  <c r="F32"/>
  <c r="BQ32" s="1"/>
  <c r="E32"/>
  <c r="BP32" s="1"/>
  <c r="B32"/>
  <c r="BM32" s="1"/>
  <c r="K31"/>
  <c r="BV31" s="1"/>
  <c r="H31"/>
  <c r="BS31" s="1"/>
  <c r="G31"/>
  <c r="BR31" s="1"/>
  <c r="D31"/>
  <c r="BO31" s="1"/>
  <c r="C31"/>
  <c r="BN31" s="1"/>
  <c r="J30"/>
  <c r="BU30" s="1"/>
  <c r="I30"/>
  <c r="BT30" s="1"/>
  <c r="F30"/>
  <c r="BQ30" s="1"/>
  <c r="E30"/>
  <c r="BP30" s="1"/>
  <c r="B30"/>
  <c r="K29"/>
  <c r="BV29" s="1"/>
  <c r="H29"/>
  <c r="BS29" s="1"/>
  <c r="G29"/>
  <c r="BR29" s="1"/>
  <c r="D29"/>
  <c r="BO29" s="1"/>
  <c r="C29"/>
  <c r="BN29" s="1"/>
  <c r="J28"/>
  <c r="BU28" s="1"/>
  <c r="I28"/>
  <c r="BT28" s="1"/>
  <c r="F28"/>
  <c r="BQ28" s="1"/>
  <c r="E28"/>
  <c r="BP28" s="1"/>
  <c r="B28"/>
  <c r="BM28" s="1"/>
  <c r="K27"/>
  <c r="H27"/>
  <c r="BS27" s="1"/>
  <c r="G27"/>
  <c r="BR27" s="1"/>
  <c r="D27"/>
  <c r="BO27" s="1"/>
  <c r="C27"/>
  <c r="BN27" s="1"/>
  <c r="J26"/>
  <c r="BU26" s="1"/>
  <c r="I26"/>
  <c r="BT26" s="1"/>
  <c r="F26"/>
  <c r="BQ26" s="1"/>
  <c r="E26"/>
  <c r="B26"/>
  <c r="BM26" s="1"/>
  <c r="K25"/>
  <c r="BV25" s="1"/>
  <c r="H25"/>
  <c r="BS25" s="1"/>
  <c r="G25"/>
  <c r="D25"/>
  <c r="BO25" s="1"/>
  <c r="C25"/>
  <c r="BN25" s="1"/>
  <c r="J24"/>
  <c r="BU24" s="1"/>
  <c r="I24"/>
  <c r="BT24" s="1"/>
  <c r="F24"/>
  <c r="BQ24" s="1"/>
  <c r="E24"/>
  <c r="BP24" s="1"/>
  <c r="B24"/>
  <c r="BM24" s="1"/>
  <c r="K23"/>
  <c r="BV23" s="1"/>
  <c r="H23"/>
  <c r="BS23" s="1"/>
  <c r="G23"/>
  <c r="BR23" s="1"/>
  <c r="D23"/>
  <c r="BO23" s="1"/>
  <c r="C23"/>
  <c r="BN23" s="1"/>
  <c r="B23" a="1"/>
  <c r="K32" s="1"/>
  <c r="BV32" s="1"/>
  <c r="AM8" i="19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X7" i="17"/>
  <c r="Y7"/>
  <c r="Z7"/>
  <c r="AA7"/>
  <c r="BV58" i="19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S21" s="1"/>
  <c r="BM23"/>
  <c r="BO18"/>
  <c r="BN18"/>
  <c r="BM18"/>
  <c r="BL18"/>
  <c r="N7" a="1"/>
  <c r="P16" s="1"/>
  <c r="U16" s="1"/>
  <c r="G98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EO48" i="21"/>
  <c r="EP48"/>
  <c r="ES48"/>
  <c r="ET48"/>
  <c r="EU48"/>
  <c r="EV48"/>
  <c r="EW48"/>
  <c r="EN48"/>
  <c r="M49" i="20" a="1"/>
  <c r="M51" s="1"/>
  <c r="M36" a="1"/>
  <c r="M38" s="1"/>
  <c r="M23" a="1"/>
  <c r="M23"/>
  <c r="M24"/>
  <c r="M25"/>
  <c r="M26"/>
  <c r="M27"/>
  <c r="M28"/>
  <c r="M29"/>
  <c r="M30"/>
  <c r="M31"/>
  <c r="M32"/>
  <c r="B49" a="1"/>
  <c r="D49" s="1"/>
  <c r="BO49" s="1"/>
  <c r="B36" a="1"/>
  <c r="D36" s="1"/>
  <c r="BO36" s="1"/>
  <c r="B36"/>
  <c r="BM36" s="1"/>
  <c r="C36"/>
  <c r="E36"/>
  <c r="F36"/>
  <c r="BQ36" s="1"/>
  <c r="G36"/>
  <c r="I36"/>
  <c r="J36"/>
  <c r="BU36" s="1"/>
  <c r="K36"/>
  <c r="C37"/>
  <c r="D37"/>
  <c r="BO37" s="1"/>
  <c r="E37"/>
  <c r="G37"/>
  <c r="H37"/>
  <c r="BS37" s="1"/>
  <c r="I37"/>
  <c r="K37"/>
  <c r="B38"/>
  <c r="BM38" s="1"/>
  <c r="C38"/>
  <c r="E38"/>
  <c r="F38"/>
  <c r="BQ38" s="1"/>
  <c r="G38"/>
  <c r="I38"/>
  <c r="J38"/>
  <c r="BU38" s="1"/>
  <c r="K38"/>
  <c r="C39"/>
  <c r="D39"/>
  <c r="BO39" s="1"/>
  <c r="E39"/>
  <c r="G39"/>
  <c r="H39"/>
  <c r="BS39" s="1"/>
  <c r="I39"/>
  <c r="K39"/>
  <c r="B40"/>
  <c r="BM40" s="1"/>
  <c r="C40"/>
  <c r="E40"/>
  <c r="F40"/>
  <c r="BQ40" s="1"/>
  <c r="G40"/>
  <c r="I40"/>
  <c r="J40"/>
  <c r="BU40" s="1"/>
  <c r="K40"/>
  <c r="C41"/>
  <c r="D41"/>
  <c r="BO41" s="1"/>
  <c r="E41"/>
  <c r="G41"/>
  <c r="H41"/>
  <c r="BS41" s="1"/>
  <c r="I41"/>
  <c r="K41"/>
  <c r="B42"/>
  <c r="BM42" s="1"/>
  <c r="C42"/>
  <c r="E42"/>
  <c r="F42"/>
  <c r="BQ42" s="1"/>
  <c r="G42"/>
  <c r="I42"/>
  <c r="J42"/>
  <c r="BU42" s="1"/>
  <c r="K42"/>
  <c r="C43"/>
  <c r="D43"/>
  <c r="BO43" s="1"/>
  <c r="E43"/>
  <c r="G43"/>
  <c r="H43"/>
  <c r="BS43" s="1"/>
  <c r="I43"/>
  <c r="K43"/>
  <c r="B44"/>
  <c r="BM44" s="1"/>
  <c r="C44"/>
  <c r="E44"/>
  <c r="F44"/>
  <c r="BQ44" s="1"/>
  <c r="G44"/>
  <c r="I44"/>
  <c r="J44"/>
  <c r="BU44" s="1"/>
  <c r="K44"/>
  <c r="C45"/>
  <c r="BN45" s="1"/>
  <c r="D45"/>
  <c r="BO45" s="1"/>
  <c r="E45"/>
  <c r="G45"/>
  <c r="BR45" s="1"/>
  <c r="H45"/>
  <c r="BS45" s="1"/>
  <c r="I45"/>
  <c r="K45"/>
  <c r="BV45" s="1"/>
  <c r="B23" a="1"/>
  <c r="D23" s="1"/>
  <c r="BO23" s="1"/>
  <c r="S50"/>
  <c r="T50"/>
  <c r="U50"/>
  <c r="V50"/>
  <c r="W50"/>
  <c r="X50"/>
  <c r="Y50"/>
  <c r="Z50"/>
  <c r="AA50"/>
  <c r="AB50"/>
  <c r="S51"/>
  <c r="T51"/>
  <c r="U51"/>
  <c r="V51"/>
  <c r="W51"/>
  <c r="X51"/>
  <c r="Y51"/>
  <c r="Z51"/>
  <c r="AA51"/>
  <c r="AB51"/>
  <c r="S52"/>
  <c r="T52"/>
  <c r="U52"/>
  <c r="V52"/>
  <c r="W52"/>
  <c r="X52"/>
  <c r="Y52"/>
  <c r="Z52"/>
  <c r="AA52"/>
  <c r="AB52"/>
  <c r="S53"/>
  <c r="T53"/>
  <c r="U53"/>
  <c r="V53"/>
  <c r="W53"/>
  <c r="X53"/>
  <c r="Y53"/>
  <c r="Z53"/>
  <c r="AA53"/>
  <c r="AB53"/>
  <c r="S54"/>
  <c r="T54"/>
  <c r="U54"/>
  <c r="V54"/>
  <c r="W54"/>
  <c r="X54"/>
  <c r="Y54"/>
  <c r="Z54"/>
  <c r="AA54"/>
  <c r="AB54"/>
  <c r="S55"/>
  <c r="T55"/>
  <c r="U55"/>
  <c r="V55"/>
  <c r="W55"/>
  <c r="X55"/>
  <c r="Y55"/>
  <c r="Z55"/>
  <c r="AA55"/>
  <c r="AB55"/>
  <c r="S56"/>
  <c r="T56"/>
  <c r="U56"/>
  <c r="V56"/>
  <c r="W56"/>
  <c r="X56"/>
  <c r="Y56"/>
  <c r="Z56"/>
  <c r="AA56"/>
  <c r="AB56"/>
  <c r="S57"/>
  <c r="T57"/>
  <c r="U57"/>
  <c r="V57"/>
  <c r="W57"/>
  <c r="X57"/>
  <c r="Y57"/>
  <c r="Z57"/>
  <c r="AA57"/>
  <c r="AB57"/>
  <c r="S58"/>
  <c r="T58"/>
  <c r="U58"/>
  <c r="V58"/>
  <c r="W58"/>
  <c r="X58"/>
  <c r="Y58"/>
  <c r="Z58"/>
  <c r="AA58"/>
  <c r="AB58"/>
  <c r="T49"/>
  <c r="U49"/>
  <c r="V49"/>
  <c r="W49"/>
  <c r="X49"/>
  <c r="Y49"/>
  <c r="Z49"/>
  <c r="AA49"/>
  <c r="AB49"/>
  <c r="S49"/>
  <c r="S37"/>
  <c r="T37"/>
  <c r="U37"/>
  <c r="V37"/>
  <c r="W37"/>
  <c r="X37"/>
  <c r="Y37"/>
  <c r="Z37"/>
  <c r="AA37"/>
  <c r="AB37"/>
  <c r="S38"/>
  <c r="T38"/>
  <c r="U38"/>
  <c r="V38"/>
  <c r="W38"/>
  <c r="X38"/>
  <c r="Y38"/>
  <c r="Z38"/>
  <c r="AA38"/>
  <c r="AB38"/>
  <c r="S39"/>
  <c r="T39"/>
  <c r="U39"/>
  <c r="V39"/>
  <c r="W39"/>
  <c r="X39"/>
  <c r="Y39"/>
  <c r="Z39"/>
  <c r="AA39"/>
  <c r="AB39"/>
  <c r="S40"/>
  <c r="T40"/>
  <c r="U40"/>
  <c r="V40"/>
  <c r="W40"/>
  <c r="X40"/>
  <c r="Y40"/>
  <c r="Z40"/>
  <c r="AA40"/>
  <c r="AB40"/>
  <c r="S41"/>
  <c r="T41"/>
  <c r="U41"/>
  <c r="V41"/>
  <c r="W41"/>
  <c r="X41"/>
  <c r="Y41"/>
  <c r="Z41"/>
  <c r="AA41"/>
  <c r="AB41"/>
  <c r="S42"/>
  <c r="T42"/>
  <c r="U42"/>
  <c r="V42"/>
  <c r="W42"/>
  <c r="X42"/>
  <c r="Y42"/>
  <c r="Z42"/>
  <c r="AA42"/>
  <c r="AB42"/>
  <c r="S43"/>
  <c r="T43"/>
  <c r="U43"/>
  <c r="V43"/>
  <c r="W43"/>
  <c r="X43"/>
  <c r="Y43"/>
  <c r="Z43"/>
  <c r="AA43"/>
  <c r="AB43"/>
  <c r="S44"/>
  <c r="T44"/>
  <c r="U44"/>
  <c r="V44"/>
  <c r="W44"/>
  <c r="X44"/>
  <c r="Y44"/>
  <c r="Z44"/>
  <c r="AA44"/>
  <c r="AB44"/>
  <c r="S45"/>
  <c r="T45"/>
  <c r="U45"/>
  <c r="V45"/>
  <c r="W45"/>
  <c r="X45"/>
  <c r="Y45"/>
  <c r="Z45"/>
  <c r="AA45"/>
  <c r="AB45"/>
  <c r="T36"/>
  <c r="U36"/>
  <c r="V36"/>
  <c r="W36"/>
  <c r="X36"/>
  <c r="Y36"/>
  <c r="Z36"/>
  <c r="AA36"/>
  <c r="AB36"/>
  <c r="S36"/>
  <c r="S24"/>
  <c r="T24"/>
  <c r="U24"/>
  <c r="V24"/>
  <c r="W24"/>
  <c r="X24"/>
  <c r="Y24"/>
  <c r="Z24"/>
  <c r="AA24"/>
  <c r="AB24"/>
  <c r="S25"/>
  <c r="T25"/>
  <c r="U25"/>
  <c r="V25"/>
  <c r="W25"/>
  <c r="X25"/>
  <c r="Y25"/>
  <c r="Z25"/>
  <c r="AA25"/>
  <c r="AB25"/>
  <c r="S26"/>
  <c r="T26"/>
  <c r="U26"/>
  <c r="V26"/>
  <c r="W26"/>
  <c r="X26"/>
  <c r="Y26"/>
  <c r="Z26"/>
  <c r="AA26"/>
  <c r="AB26"/>
  <c r="S27"/>
  <c r="T27"/>
  <c r="U27"/>
  <c r="V27"/>
  <c r="W27"/>
  <c r="X27"/>
  <c r="Y27"/>
  <c r="Z27"/>
  <c r="AA27"/>
  <c r="AB27"/>
  <c r="S28"/>
  <c r="T28"/>
  <c r="U28"/>
  <c r="V28"/>
  <c r="W28"/>
  <c r="X28"/>
  <c r="Y28"/>
  <c r="Z28"/>
  <c r="AA28"/>
  <c r="AB28"/>
  <c r="S29"/>
  <c r="T29"/>
  <c r="U29"/>
  <c r="V29"/>
  <c r="W29"/>
  <c r="X29"/>
  <c r="Y29"/>
  <c r="Z29"/>
  <c r="AA29"/>
  <c r="AB29"/>
  <c r="S30"/>
  <c r="T30"/>
  <c r="U30"/>
  <c r="V30"/>
  <c r="W30"/>
  <c r="X30"/>
  <c r="Y30"/>
  <c r="Z30"/>
  <c r="AA30"/>
  <c r="AB30"/>
  <c r="S31"/>
  <c r="T31"/>
  <c r="U31"/>
  <c r="V31"/>
  <c r="W31"/>
  <c r="X31"/>
  <c r="Y31"/>
  <c r="Z31"/>
  <c r="AA31"/>
  <c r="AB31"/>
  <c r="S32"/>
  <c r="T32"/>
  <c r="U32"/>
  <c r="V32"/>
  <c r="W32"/>
  <c r="X32"/>
  <c r="Y32"/>
  <c r="Z32"/>
  <c r="AA32"/>
  <c r="AB32"/>
  <c r="T23"/>
  <c r="U23"/>
  <c r="V23"/>
  <c r="W23"/>
  <c r="X23"/>
  <c r="Y23"/>
  <c r="Z23"/>
  <c r="AA23"/>
  <c r="AB23"/>
  <c r="S23"/>
  <c r="BT45"/>
  <c r="BP45"/>
  <c r="BV44"/>
  <c r="BT44"/>
  <c r="BR44"/>
  <c r="BP44"/>
  <c r="BN44"/>
  <c r="BV43"/>
  <c r="BT43"/>
  <c r="BR43"/>
  <c r="BP43"/>
  <c r="BN43"/>
  <c r="BV42"/>
  <c r="BT42"/>
  <c r="BR42"/>
  <c r="BP42"/>
  <c r="BN42"/>
  <c r="BV41"/>
  <c r="BT41"/>
  <c r="BR41"/>
  <c r="BP41"/>
  <c r="BN41"/>
  <c r="BV40"/>
  <c r="BT40"/>
  <c r="BR40"/>
  <c r="BP40"/>
  <c r="BN40"/>
  <c r="BV39"/>
  <c r="BT39"/>
  <c r="BR39"/>
  <c r="BP39"/>
  <c r="BN39"/>
  <c r="BV38"/>
  <c r="BT38"/>
  <c r="BR38"/>
  <c r="BP38"/>
  <c r="BN38"/>
  <c r="BV37"/>
  <c r="BT37"/>
  <c r="BR37"/>
  <c r="BP37"/>
  <c r="BN37"/>
  <c r="BV36"/>
  <c r="BT36"/>
  <c r="BR36"/>
  <c r="BP36"/>
  <c r="BN36"/>
  <c r="Y2" i="15"/>
  <c r="X2"/>
  <c r="R19"/>
  <c r="Q19"/>
  <c r="R3" i="8"/>
  <c r="Q3"/>
  <c r="BM18" i="18"/>
  <c r="BN18"/>
  <c r="BO18"/>
  <c r="BL18"/>
  <c r="BH18"/>
  <c r="BI18"/>
  <c r="BJ18"/>
  <c r="BG18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S21" s="1"/>
  <c r="BM23"/>
  <c r="N7" a="1"/>
  <c r="P16" s="1"/>
  <c r="U16" s="1"/>
  <c r="Z16" s="1"/>
  <c r="X8" i="17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BO19" s="1"/>
  <c r="O16"/>
  <c r="T16" s="1"/>
  <c r="N16"/>
  <c r="S16" s="1"/>
  <c r="O15"/>
  <c r="T15" s="1"/>
  <c r="N15"/>
  <c r="S15" s="1"/>
  <c r="O14"/>
  <c r="T14" s="1"/>
  <c r="N14"/>
  <c r="S14" s="1"/>
  <c r="O13"/>
  <c r="T13" s="1"/>
  <c r="N13"/>
  <c r="S13" s="1"/>
  <c r="O12"/>
  <c r="T12" s="1"/>
  <c r="N12"/>
  <c r="S12" s="1"/>
  <c r="O11"/>
  <c r="T11" s="1"/>
  <c r="N11"/>
  <c r="S11" s="1"/>
  <c r="O10"/>
  <c r="T10" s="1"/>
  <c r="N10"/>
  <c r="S10" s="1"/>
  <c r="O9"/>
  <c r="T9" s="1"/>
  <c r="N9"/>
  <c r="S9" s="1"/>
  <c r="O8"/>
  <c r="T8" s="1"/>
  <c r="N8"/>
  <c r="S8" s="1"/>
  <c r="O7"/>
  <c r="T7" s="1"/>
  <c r="N7"/>
  <c r="S7" s="1"/>
  <c r="N7" a="1"/>
  <c r="P16" s="1"/>
  <c r="U16" s="1"/>
  <c r="BR17" i="16"/>
  <c r="BS17"/>
  <c r="BT17"/>
  <c r="BQ17"/>
  <c r="BQ8"/>
  <c r="BR8"/>
  <c r="BS8"/>
  <c r="BT8"/>
  <c r="BQ9"/>
  <c r="BR9"/>
  <c r="BS9"/>
  <c r="BT9"/>
  <c r="BQ10"/>
  <c r="BR10"/>
  <c r="BS10"/>
  <c r="BT10"/>
  <c r="BQ11"/>
  <c r="BR11"/>
  <c r="BS11"/>
  <c r="BT11"/>
  <c r="BQ12"/>
  <c r="BR12"/>
  <c r="BS12"/>
  <c r="BT12"/>
  <c r="BQ13"/>
  <c r="BR13"/>
  <c r="BS13"/>
  <c r="BT13"/>
  <c r="BQ14"/>
  <c r="BR14"/>
  <c r="BS14"/>
  <c r="BT14"/>
  <c r="BQ15"/>
  <c r="BR15"/>
  <c r="BS15"/>
  <c r="BT15"/>
  <c r="BQ16"/>
  <c r="BR16"/>
  <c r="BS16"/>
  <c r="BT16"/>
  <c r="BR7"/>
  <c r="BS7"/>
  <c r="BT7"/>
  <c r="BQ7"/>
  <c r="BG21"/>
  <c r="BH21"/>
  <c r="BI21"/>
  <c r="BJ21"/>
  <c r="BG22"/>
  <c r="BH22"/>
  <c r="BI22"/>
  <c r="BJ22"/>
  <c r="BG23"/>
  <c r="BH23"/>
  <c r="BI23"/>
  <c r="BJ23"/>
  <c r="BG24"/>
  <c r="BH24"/>
  <c r="BI24"/>
  <c r="BJ24"/>
  <c r="BG25"/>
  <c r="BH25"/>
  <c r="BI25"/>
  <c r="BJ25"/>
  <c r="BG26"/>
  <c r="BH26"/>
  <c r="BI26"/>
  <c r="BJ26"/>
  <c r="BG27"/>
  <c r="BH27"/>
  <c r="BI27"/>
  <c r="BJ27"/>
  <c r="BG28"/>
  <c r="BH28"/>
  <c r="BI28"/>
  <c r="BJ28"/>
  <c r="BG29"/>
  <c r="BH29"/>
  <c r="BI29"/>
  <c r="BJ29"/>
  <c r="BH20"/>
  <c r="BI20"/>
  <c r="BJ20"/>
  <c r="BG20"/>
  <c r="BM50"/>
  <c r="BN50"/>
  <c r="BO50"/>
  <c r="BP50"/>
  <c r="BQ50"/>
  <c r="BR50"/>
  <c r="BS50"/>
  <c r="BT50"/>
  <c r="BU50"/>
  <c r="BV50"/>
  <c r="BM51"/>
  <c r="BN51"/>
  <c r="BO51"/>
  <c r="BP51"/>
  <c r="BQ51"/>
  <c r="BR51"/>
  <c r="BS51"/>
  <c r="BT51"/>
  <c r="BU51"/>
  <c r="BV51"/>
  <c r="BM52"/>
  <c r="BN52"/>
  <c r="BO52"/>
  <c r="BP52"/>
  <c r="BQ52"/>
  <c r="BR52"/>
  <c r="BS52"/>
  <c r="BT52"/>
  <c r="BU52"/>
  <c r="BV52"/>
  <c r="BM53"/>
  <c r="BN53"/>
  <c r="BO53"/>
  <c r="BP53"/>
  <c r="BQ53"/>
  <c r="BR53"/>
  <c r="BS53"/>
  <c r="BT53"/>
  <c r="BU53"/>
  <c r="BV53"/>
  <c r="BM54"/>
  <c r="BN54"/>
  <c r="BO54"/>
  <c r="BP54"/>
  <c r="BQ54"/>
  <c r="BR54"/>
  <c r="BS54"/>
  <c r="BT54"/>
  <c r="BU54"/>
  <c r="BV54"/>
  <c r="BM55"/>
  <c r="BN55"/>
  <c r="BO55"/>
  <c r="BP55"/>
  <c r="BQ55"/>
  <c r="BR55"/>
  <c r="BS55"/>
  <c r="BT55"/>
  <c r="BU55"/>
  <c r="BV55"/>
  <c r="BM56"/>
  <c r="BN56"/>
  <c r="BO56"/>
  <c r="BP56"/>
  <c r="BQ56"/>
  <c r="BR56"/>
  <c r="BS56"/>
  <c r="BT56"/>
  <c r="BU56"/>
  <c r="BV56"/>
  <c r="BM57"/>
  <c r="BN57"/>
  <c r="BO57"/>
  <c r="BP57"/>
  <c r="BQ57"/>
  <c r="BR57"/>
  <c r="BS57"/>
  <c r="BT57"/>
  <c r="BU57"/>
  <c r="BV57"/>
  <c r="BM58"/>
  <c r="BN58"/>
  <c r="BO58"/>
  <c r="BP58"/>
  <c r="BQ58"/>
  <c r="BR58"/>
  <c r="BS58"/>
  <c r="BT58"/>
  <c r="BU58"/>
  <c r="BV58"/>
  <c r="BN49"/>
  <c r="BO49"/>
  <c r="BP49"/>
  <c r="BQ49"/>
  <c r="BR49"/>
  <c r="BS49"/>
  <c r="BT49"/>
  <c r="BU49"/>
  <c r="BV49"/>
  <c r="BM49"/>
  <c r="BM37"/>
  <c r="BN37"/>
  <c r="BS34" s="1"/>
  <c r="BO37"/>
  <c r="BP37"/>
  <c r="BQ37"/>
  <c r="BR37"/>
  <c r="BS37"/>
  <c r="BT37"/>
  <c r="BU37"/>
  <c r="BV37"/>
  <c r="BM38"/>
  <c r="BN38"/>
  <c r="BO38"/>
  <c r="BP38"/>
  <c r="BQ38"/>
  <c r="BR38"/>
  <c r="BS38"/>
  <c r="BT38"/>
  <c r="BU38"/>
  <c r="BV38"/>
  <c r="BM39"/>
  <c r="BN39"/>
  <c r="BO39"/>
  <c r="BP39"/>
  <c r="BQ39"/>
  <c r="BR39"/>
  <c r="BS39"/>
  <c r="BT39"/>
  <c r="BU39"/>
  <c r="BV39"/>
  <c r="BM40"/>
  <c r="BN40"/>
  <c r="BO40"/>
  <c r="BP40"/>
  <c r="BQ40"/>
  <c r="BR40"/>
  <c r="BS40"/>
  <c r="BT40"/>
  <c r="BU40"/>
  <c r="BV40"/>
  <c r="BM41"/>
  <c r="BN41"/>
  <c r="BO41"/>
  <c r="BP41"/>
  <c r="BQ41"/>
  <c r="BR41"/>
  <c r="BS41"/>
  <c r="BT41"/>
  <c r="BU41"/>
  <c r="BV41"/>
  <c r="BM42"/>
  <c r="BN42"/>
  <c r="BO42"/>
  <c r="BP42"/>
  <c r="BQ42"/>
  <c r="BR42"/>
  <c r="BS42"/>
  <c r="BT42"/>
  <c r="BU42"/>
  <c r="BV42"/>
  <c r="BM43"/>
  <c r="BN43"/>
  <c r="BO43"/>
  <c r="BP43"/>
  <c r="BQ43"/>
  <c r="BR43"/>
  <c r="BS43"/>
  <c r="BT43"/>
  <c r="BU43"/>
  <c r="BV43"/>
  <c r="BM44"/>
  <c r="BN44"/>
  <c r="BO44"/>
  <c r="BP44"/>
  <c r="BQ44"/>
  <c r="BR44"/>
  <c r="BS44"/>
  <c r="BT44"/>
  <c r="BU44"/>
  <c r="BV44"/>
  <c r="BM45"/>
  <c r="BN45"/>
  <c r="BO45"/>
  <c r="BP45"/>
  <c r="BQ45"/>
  <c r="BR45"/>
  <c r="BS45"/>
  <c r="BT45"/>
  <c r="BU45"/>
  <c r="BV45"/>
  <c r="BN36"/>
  <c r="BO36"/>
  <c r="BP36"/>
  <c r="BQ36"/>
  <c r="BR36"/>
  <c r="BS36"/>
  <c r="BT36"/>
  <c r="BU36"/>
  <c r="BV36"/>
  <c r="BM36"/>
  <c r="BM24"/>
  <c r="BN24"/>
  <c r="BO24"/>
  <c r="BP24"/>
  <c r="BQ24"/>
  <c r="BR24"/>
  <c r="BS24"/>
  <c r="BT24"/>
  <c r="BU24"/>
  <c r="BV24"/>
  <c r="BM25"/>
  <c r="BN25"/>
  <c r="BO25"/>
  <c r="BP25"/>
  <c r="BQ25"/>
  <c r="BR25"/>
  <c r="BS25"/>
  <c r="BT25"/>
  <c r="BU25"/>
  <c r="BV25"/>
  <c r="BM26"/>
  <c r="BN26"/>
  <c r="BO26"/>
  <c r="BP26"/>
  <c r="BQ26"/>
  <c r="BR26"/>
  <c r="BS26"/>
  <c r="BT26"/>
  <c r="BU26"/>
  <c r="BV26"/>
  <c r="BM27"/>
  <c r="BN27"/>
  <c r="BO27"/>
  <c r="BP27"/>
  <c r="BQ27"/>
  <c r="BR27"/>
  <c r="BS27"/>
  <c r="BT27"/>
  <c r="BU27"/>
  <c r="BV27"/>
  <c r="BM28"/>
  <c r="BN28"/>
  <c r="BO28"/>
  <c r="BP28"/>
  <c r="BQ28"/>
  <c r="BR28"/>
  <c r="BS28"/>
  <c r="BT28"/>
  <c r="BU28"/>
  <c r="BV28"/>
  <c r="BM29"/>
  <c r="BN29"/>
  <c r="BO29"/>
  <c r="BP29"/>
  <c r="BQ29"/>
  <c r="BR29"/>
  <c r="BS29"/>
  <c r="BT29"/>
  <c r="BU29"/>
  <c r="BV29"/>
  <c r="BM30"/>
  <c r="BN30"/>
  <c r="BO30"/>
  <c r="BP30"/>
  <c r="BQ30"/>
  <c r="BR30"/>
  <c r="BS30"/>
  <c r="BT30"/>
  <c r="BU30"/>
  <c r="BV30"/>
  <c r="BM31"/>
  <c r="BN31"/>
  <c r="BO31"/>
  <c r="BP31"/>
  <c r="BQ31"/>
  <c r="BR31"/>
  <c r="BS31"/>
  <c r="BT31"/>
  <c r="BU31"/>
  <c r="BV31"/>
  <c r="BM32"/>
  <c r="BN32"/>
  <c r="BO32"/>
  <c r="BP32"/>
  <c r="BQ32"/>
  <c r="BR32"/>
  <c r="BS32"/>
  <c r="BT32"/>
  <c r="BU32"/>
  <c r="BV32"/>
  <c r="BN23"/>
  <c r="BO23"/>
  <c r="BP23"/>
  <c r="BQ23"/>
  <c r="BR23"/>
  <c r="BS23"/>
  <c r="BT23"/>
  <c r="BU23"/>
  <c r="BV23"/>
  <c r="BM23"/>
  <c r="BS47"/>
  <c r="BB8"/>
  <c r="BC8"/>
  <c r="BD8"/>
  <c r="BE8"/>
  <c r="BE20" s="1"/>
  <c r="BJ10" s="1"/>
  <c r="BB9"/>
  <c r="BC9"/>
  <c r="BD9"/>
  <c r="BE9"/>
  <c r="BB10"/>
  <c r="BC10"/>
  <c r="BD10"/>
  <c r="BE10"/>
  <c r="BB11"/>
  <c r="BC11"/>
  <c r="BD11"/>
  <c r="BE11"/>
  <c r="BB12"/>
  <c r="BC12"/>
  <c r="BD12"/>
  <c r="BE12"/>
  <c r="BB13"/>
  <c r="BC13"/>
  <c r="BD13"/>
  <c r="BE13"/>
  <c r="BB14"/>
  <c r="BC14"/>
  <c r="BD14"/>
  <c r="BE14"/>
  <c r="BB15"/>
  <c r="BC15"/>
  <c r="BD15"/>
  <c r="BE15"/>
  <c r="BB16"/>
  <c r="BC16"/>
  <c r="BD16"/>
  <c r="BE16"/>
  <c r="BC7"/>
  <c r="BD7"/>
  <c r="BD20" s="1"/>
  <c r="BE7"/>
  <c r="BB7"/>
  <c r="AX20"/>
  <c r="AY20"/>
  <c r="AZ20"/>
  <c r="AW20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R7" a="1"/>
  <c r="AT7" s="1"/>
  <c r="AR7"/>
  <c r="AS7"/>
  <c r="AU7"/>
  <c r="AR8"/>
  <c r="AS8"/>
  <c r="AU8"/>
  <c r="AR9"/>
  <c r="AS9"/>
  <c r="AU9"/>
  <c r="AR10"/>
  <c r="AS10"/>
  <c r="AU10"/>
  <c r="AR11"/>
  <c r="AS11"/>
  <c r="AU11"/>
  <c r="AR12"/>
  <c r="AS12"/>
  <c r="AU12"/>
  <c r="AR13"/>
  <c r="AS13"/>
  <c r="AU13"/>
  <c r="AR14"/>
  <c r="AS14"/>
  <c r="AU14"/>
  <c r="AR15"/>
  <c r="AS15"/>
  <c r="AU15"/>
  <c r="AR16"/>
  <c r="AS16"/>
  <c r="AU16"/>
  <c r="AM8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AH8"/>
  <c r="AI8"/>
  <c r="AJ8"/>
  <c r="AK8"/>
  <c r="AH9"/>
  <c r="AI9"/>
  <c r="AJ9"/>
  <c r="AK9"/>
  <c r="AH10"/>
  <c r="AI10"/>
  <c r="AJ10"/>
  <c r="AK10"/>
  <c r="AH11"/>
  <c r="AI11"/>
  <c r="AJ11"/>
  <c r="AK11"/>
  <c r="AH12"/>
  <c r="AI12"/>
  <c r="AJ12"/>
  <c r="AK12"/>
  <c r="AH13"/>
  <c r="AI13"/>
  <c r="AJ13"/>
  <c r="AK13"/>
  <c r="AH14"/>
  <c r="AI14"/>
  <c r="AJ14"/>
  <c r="AK14"/>
  <c r="AH15"/>
  <c r="AI15"/>
  <c r="AJ15"/>
  <c r="AK15"/>
  <c r="AH16"/>
  <c r="AI16"/>
  <c r="AJ16"/>
  <c r="AK16"/>
  <c r="AI7"/>
  <c r="AJ7"/>
  <c r="AK7"/>
  <c r="AH7"/>
  <c r="AC7" a="1"/>
  <c r="AE7" s="1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S8"/>
  <c r="T8"/>
  <c r="U8"/>
  <c r="V8"/>
  <c r="S9"/>
  <c r="T9"/>
  <c r="U9"/>
  <c r="V9"/>
  <c r="S10"/>
  <c r="T10"/>
  <c r="U10"/>
  <c r="V10"/>
  <c r="S11"/>
  <c r="T11"/>
  <c r="U11"/>
  <c r="V11"/>
  <c r="S12"/>
  <c r="T12"/>
  <c r="U12"/>
  <c r="V12"/>
  <c r="S13"/>
  <c r="T13"/>
  <c r="U13"/>
  <c r="V13"/>
  <c r="S14"/>
  <c r="T14"/>
  <c r="U14"/>
  <c r="V14"/>
  <c r="S15"/>
  <c r="T15"/>
  <c r="U15"/>
  <c r="V15"/>
  <c r="S16"/>
  <c r="T16"/>
  <c r="U16"/>
  <c r="V16"/>
  <c r="T7"/>
  <c r="U7"/>
  <c r="V7"/>
  <c r="S7"/>
  <c r="N7" a="1"/>
  <c r="O7" s="1"/>
  <c r="P7"/>
  <c r="Q7"/>
  <c r="P8"/>
  <c r="Q8"/>
  <c r="P9"/>
  <c r="Q9"/>
  <c r="P10"/>
  <c r="Q10"/>
  <c r="P11"/>
  <c r="Q11"/>
  <c r="P12"/>
  <c r="Q12"/>
  <c r="P13"/>
  <c r="Q13"/>
  <c r="P14"/>
  <c r="Q14"/>
  <c r="P15"/>
  <c r="Q15"/>
  <c r="P16"/>
  <c r="Q16"/>
  <c r="T5" i="15"/>
  <c r="S17"/>
  <c r="T17"/>
  <c r="U17"/>
  <c r="R17"/>
  <c r="W2"/>
  <c r="R8"/>
  <c r="S8"/>
  <c r="T8"/>
  <c r="U8"/>
  <c r="R9"/>
  <c r="S9"/>
  <c r="T9"/>
  <c r="U9"/>
  <c r="R10"/>
  <c r="S10"/>
  <c r="T10"/>
  <c r="U10"/>
  <c r="R11"/>
  <c r="S11"/>
  <c r="T11"/>
  <c r="U11"/>
  <c r="R12"/>
  <c r="S12"/>
  <c r="T12"/>
  <c r="U12"/>
  <c r="R13"/>
  <c r="S13"/>
  <c r="T13"/>
  <c r="U13"/>
  <c r="R14"/>
  <c r="S14"/>
  <c r="T14"/>
  <c r="U14"/>
  <c r="R15"/>
  <c r="S15"/>
  <c r="T15"/>
  <c r="U15"/>
  <c r="R16"/>
  <c r="S16"/>
  <c r="T16"/>
  <c r="U16"/>
  <c r="S7"/>
  <c r="T7"/>
  <c r="U7"/>
  <c r="R7"/>
  <c r="H8"/>
  <c r="I8"/>
  <c r="J8"/>
  <c r="K8"/>
  <c r="H9"/>
  <c r="I9"/>
  <c r="J9"/>
  <c r="K9"/>
  <c r="H10"/>
  <c r="I10"/>
  <c r="J10"/>
  <c r="K10"/>
  <c r="H11"/>
  <c r="I11"/>
  <c r="J11"/>
  <c r="K11"/>
  <c r="H12"/>
  <c r="I12"/>
  <c r="J12"/>
  <c r="K12"/>
  <c r="H13"/>
  <c r="I13"/>
  <c r="J13"/>
  <c r="K13"/>
  <c r="H14"/>
  <c r="I14"/>
  <c r="J14"/>
  <c r="K14"/>
  <c r="H15"/>
  <c r="I15"/>
  <c r="J15"/>
  <c r="K15"/>
  <c r="H16"/>
  <c r="I16"/>
  <c r="J16"/>
  <c r="K16"/>
  <c r="K7"/>
  <c r="I7"/>
  <c r="J7"/>
  <c r="H7"/>
  <c r="D3"/>
  <c r="E3"/>
  <c r="F3"/>
  <c r="C3"/>
  <c r="W58"/>
  <c r="V58"/>
  <c r="U58"/>
  <c r="T58"/>
  <c r="S58"/>
  <c r="R58"/>
  <c r="Q58"/>
  <c r="P58"/>
  <c r="O58"/>
  <c r="N58"/>
  <c r="W57"/>
  <c r="V57"/>
  <c r="U57"/>
  <c r="T57"/>
  <c r="S57"/>
  <c r="R57"/>
  <c r="Q57"/>
  <c r="P57"/>
  <c r="O57"/>
  <c r="N57"/>
  <c r="W56"/>
  <c r="V56"/>
  <c r="U56"/>
  <c r="T56"/>
  <c r="S56"/>
  <c r="R56"/>
  <c r="Q56"/>
  <c r="P56"/>
  <c r="O56"/>
  <c r="N56"/>
  <c r="W55"/>
  <c r="V55"/>
  <c r="U55"/>
  <c r="T55"/>
  <c r="S55"/>
  <c r="R55"/>
  <c r="Q55"/>
  <c r="P55"/>
  <c r="O55"/>
  <c r="N55"/>
  <c r="W54"/>
  <c r="V54"/>
  <c r="U54"/>
  <c r="T54"/>
  <c r="S54"/>
  <c r="R54"/>
  <c r="Q54"/>
  <c r="P54"/>
  <c r="O54"/>
  <c r="N54"/>
  <c r="W53"/>
  <c r="V53"/>
  <c r="U53"/>
  <c r="T53"/>
  <c r="S53"/>
  <c r="R53"/>
  <c r="Q53"/>
  <c r="P53"/>
  <c r="O53"/>
  <c r="N53"/>
  <c r="W52"/>
  <c r="V52"/>
  <c r="U52"/>
  <c r="T52"/>
  <c r="S52"/>
  <c r="R52"/>
  <c r="Q52"/>
  <c r="P52"/>
  <c r="O52"/>
  <c r="N52"/>
  <c r="W51"/>
  <c r="V51"/>
  <c r="U51"/>
  <c r="T51"/>
  <c r="S51"/>
  <c r="R51"/>
  <c r="Q51"/>
  <c r="P51"/>
  <c r="O51"/>
  <c r="N51"/>
  <c r="W50"/>
  <c r="V50"/>
  <c r="U50"/>
  <c r="T50"/>
  <c r="S50"/>
  <c r="R50"/>
  <c r="Q50"/>
  <c r="P50"/>
  <c r="O50"/>
  <c r="N50"/>
  <c r="W49"/>
  <c r="V49"/>
  <c r="U49"/>
  <c r="T49"/>
  <c r="S49"/>
  <c r="R49"/>
  <c r="Q49"/>
  <c r="P49"/>
  <c r="O49"/>
  <c r="N49"/>
  <c r="W45"/>
  <c r="V45"/>
  <c r="U45"/>
  <c r="T45"/>
  <c r="S45"/>
  <c r="R45"/>
  <c r="Q45"/>
  <c r="P45"/>
  <c r="O45"/>
  <c r="N45"/>
  <c r="W44"/>
  <c r="V44"/>
  <c r="U44"/>
  <c r="T44"/>
  <c r="S44"/>
  <c r="R44"/>
  <c r="Q44"/>
  <c r="P44"/>
  <c r="O44"/>
  <c r="N44"/>
  <c r="W43"/>
  <c r="V43"/>
  <c r="U43"/>
  <c r="T43"/>
  <c r="S43"/>
  <c r="R43"/>
  <c r="Q43"/>
  <c r="P43"/>
  <c r="O43"/>
  <c r="N43"/>
  <c r="W42"/>
  <c r="V42"/>
  <c r="U42"/>
  <c r="T42"/>
  <c r="S42"/>
  <c r="R42"/>
  <c r="Q42"/>
  <c r="P42"/>
  <c r="O42"/>
  <c r="N42"/>
  <c r="W41"/>
  <c r="V41"/>
  <c r="U41"/>
  <c r="T41"/>
  <c r="S41"/>
  <c r="R41"/>
  <c r="Q41"/>
  <c r="P41"/>
  <c r="O41"/>
  <c r="N41"/>
  <c r="W40"/>
  <c r="V40"/>
  <c r="U40"/>
  <c r="T40"/>
  <c r="S40"/>
  <c r="R40"/>
  <c r="Q40"/>
  <c r="P40"/>
  <c r="O40"/>
  <c r="N40"/>
  <c r="W39"/>
  <c r="V39"/>
  <c r="U39"/>
  <c r="T39"/>
  <c r="S39"/>
  <c r="R39"/>
  <c r="Q39"/>
  <c r="P39"/>
  <c r="O39"/>
  <c r="N39"/>
  <c r="W38"/>
  <c r="V38"/>
  <c r="U38"/>
  <c r="T38"/>
  <c r="S38"/>
  <c r="R38"/>
  <c r="Q38"/>
  <c r="P38"/>
  <c r="O38"/>
  <c r="N38"/>
  <c r="W37"/>
  <c r="V37"/>
  <c r="U37"/>
  <c r="T37"/>
  <c r="S37"/>
  <c r="R37"/>
  <c r="Q37"/>
  <c r="P37"/>
  <c r="O37"/>
  <c r="N37"/>
  <c r="W36"/>
  <c r="V36"/>
  <c r="U36"/>
  <c r="T36"/>
  <c r="S36"/>
  <c r="R36"/>
  <c r="Q36"/>
  <c r="P36"/>
  <c r="O36"/>
  <c r="N36"/>
  <c r="W32"/>
  <c r="V32"/>
  <c r="U32"/>
  <c r="T32"/>
  <c r="S32"/>
  <c r="R32"/>
  <c r="Q32"/>
  <c r="P32"/>
  <c r="O32"/>
  <c r="N32"/>
  <c r="W31"/>
  <c r="V31"/>
  <c r="U31"/>
  <c r="T31"/>
  <c r="S31"/>
  <c r="R31"/>
  <c r="Q31"/>
  <c r="P31"/>
  <c r="O31"/>
  <c r="N31"/>
  <c r="W30"/>
  <c r="V30"/>
  <c r="U30"/>
  <c r="T30"/>
  <c r="S30"/>
  <c r="R30"/>
  <c r="Q30"/>
  <c r="P30"/>
  <c r="O30"/>
  <c r="N30"/>
  <c r="W29"/>
  <c r="V29"/>
  <c r="U29"/>
  <c r="T29"/>
  <c r="S29"/>
  <c r="R29"/>
  <c r="Q29"/>
  <c r="P29"/>
  <c r="O29"/>
  <c r="N29"/>
  <c r="W28"/>
  <c r="V28"/>
  <c r="U28"/>
  <c r="T28"/>
  <c r="S28"/>
  <c r="R28"/>
  <c r="Q28"/>
  <c r="P28"/>
  <c r="O28"/>
  <c r="N28"/>
  <c r="W27"/>
  <c r="V27"/>
  <c r="U27"/>
  <c r="T27"/>
  <c r="S27"/>
  <c r="R27"/>
  <c r="Q27"/>
  <c r="P27"/>
  <c r="O27"/>
  <c r="N27"/>
  <c r="W26"/>
  <c r="V26"/>
  <c r="U26"/>
  <c r="T26"/>
  <c r="S26"/>
  <c r="R26"/>
  <c r="Q26"/>
  <c r="P26"/>
  <c r="O26"/>
  <c r="N26"/>
  <c r="W25"/>
  <c r="V25"/>
  <c r="U25"/>
  <c r="T25"/>
  <c r="S25"/>
  <c r="R25"/>
  <c r="Q25"/>
  <c r="P25"/>
  <c r="O25"/>
  <c r="N25"/>
  <c r="W24"/>
  <c r="V24"/>
  <c r="U24"/>
  <c r="T24"/>
  <c r="S24"/>
  <c r="R24"/>
  <c r="Q24"/>
  <c r="P24"/>
  <c r="O24"/>
  <c r="N24"/>
  <c r="W23"/>
  <c r="V23"/>
  <c r="U23"/>
  <c r="T23"/>
  <c r="S23"/>
  <c r="R23"/>
  <c r="Q23"/>
  <c r="P23"/>
  <c r="O23"/>
  <c r="N23"/>
  <c r="G7" i="14"/>
  <c r="H7"/>
  <c r="I7"/>
  <c r="J7"/>
  <c r="G8"/>
  <c r="H8"/>
  <c r="I8"/>
  <c r="J8"/>
  <c r="G9"/>
  <c r="H9"/>
  <c r="I9"/>
  <c r="J9"/>
  <c r="G10"/>
  <c r="H10"/>
  <c r="I10"/>
  <c r="J10"/>
  <c r="G11"/>
  <c r="H11"/>
  <c r="I11"/>
  <c r="J11"/>
  <c r="G12"/>
  <c r="H12"/>
  <c r="I12"/>
  <c r="J12"/>
  <c r="G13"/>
  <c r="H13"/>
  <c r="I13"/>
  <c r="J13"/>
  <c r="G14"/>
  <c r="H14"/>
  <c r="I14"/>
  <c r="J14"/>
  <c r="G15"/>
  <c r="H15"/>
  <c r="I15"/>
  <c r="J15"/>
  <c r="H6"/>
  <c r="I6"/>
  <c r="J6"/>
  <c r="G6"/>
  <c r="O8" i="13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O8" i="12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O8" i="11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K5" i="10"/>
  <c r="R7" s="1"/>
  <c r="S7"/>
  <c r="W7"/>
  <c r="R8"/>
  <c r="V8"/>
  <c r="Q9"/>
  <c r="U9"/>
  <c r="P10"/>
  <c r="T10"/>
  <c r="X10"/>
  <c r="S11"/>
  <c r="W11"/>
  <c r="R12"/>
  <c r="V12"/>
  <c r="Q13"/>
  <c r="U13"/>
  <c r="P14"/>
  <c r="T14"/>
  <c r="X14"/>
  <c r="S15"/>
  <c r="W15"/>
  <c r="R16"/>
  <c r="V16"/>
  <c r="O9"/>
  <c r="O13"/>
  <c r="O7"/>
  <c r="J5"/>
  <c r="D6" i="9"/>
  <c r="P3" i="8"/>
  <c r="T31"/>
  <c r="T18"/>
  <c r="T5"/>
  <c r="N34"/>
  <c r="O34"/>
  <c r="P34"/>
  <c r="Q34"/>
  <c r="R34"/>
  <c r="S34"/>
  <c r="T34"/>
  <c r="U34"/>
  <c r="V34"/>
  <c r="W34"/>
  <c r="N35"/>
  <c r="O35"/>
  <c r="P35"/>
  <c r="Q35"/>
  <c r="R35"/>
  <c r="S35"/>
  <c r="T35"/>
  <c r="U35"/>
  <c r="V35"/>
  <c r="W35"/>
  <c r="N36"/>
  <c r="O36"/>
  <c r="P36"/>
  <c r="Q36"/>
  <c r="R36"/>
  <c r="S36"/>
  <c r="T36"/>
  <c r="U36"/>
  <c r="V36"/>
  <c r="W36"/>
  <c r="N37"/>
  <c r="O37"/>
  <c r="P37"/>
  <c r="Q37"/>
  <c r="R37"/>
  <c r="S37"/>
  <c r="T37"/>
  <c r="U37"/>
  <c r="V37"/>
  <c r="W37"/>
  <c r="N38"/>
  <c r="O38"/>
  <c r="P38"/>
  <c r="Q38"/>
  <c r="R38"/>
  <c r="S38"/>
  <c r="T38"/>
  <c r="U38"/>
  <c r="V38"/>
  <c r="W38"/>
  <c r="N39"/>
  <c r="O39"/>
  <c r="P39"/>
  <c r="Q39"/>
  <c r="R39"/>
  <c r="S39"/>
  <c r="T39"/>
  <c r="U39"/>
  <c r="V39"/>
  <c r="W39"/>
  <c r="N40"/>
  <c r="O40"/>
  <c r="P40"/>
  <c r="Q40"/>
  <c r="R40"/>
  <c r="S40"/>
  <c r="T40"/>
  <c r="U40"/>
  <c r="V40"/>
  <c r="W40"/>
  <c r="N41"/>
  <c r="O41"/>
  <c r="P41"/>
  <c r="Q41"/>
  <c r="R41"/>
  <c r="S41"/>
  <c r="T41"/>
  <c r="U41"/>
  <c r="V41"/>
  <c r="W41"/>
  <c r="N42"/>
  <c r="O42"/>
  <c r="P42"/>
  <c r="Q42"/>
  <c r="R42"/>
  <c r="S42"/>
  <c r="T42"/>
  <c r="U42"/>
  <c r="V42"/>
  <c r="W42"/>
  <c r="O33"/>
  <c r="P33"/>
  <c r="Q33"/>
  <c r="R33"/>
  <c r="S33"/>
  <c r="T33"/>
  <c r="U33"/>
  <c r="V33"/>
  <c r="W33"/>
  <c r="N33"/>
  <c r="N21"/>
  <c r="O21"/>
  <c r="P21"/>
  <c r="Q21"/>
  <c r="R21"/>
  <c r="S21"/>
  <c r="T21"/>
  <c r="U21"/>
  <c r="V21"/>
  <c r="W21"/>
  <c r="N22"/>
  <c r="O22"/>
  <c r="P22"/>
  <c r="Q22"/>
  <c r="R22"/>
  <c r="S22"/>
  <c r="T22"/>
  <c r="U22"/>
  <c r="V22"/>
  <c r="W22"/>
  <c r="N23"/>
  <c r="O23"/>
  <c r="P23"/>
  <c r="Q23"/>
  <c r="R23"/>
  <c r="S23"/>
  <c r="T23"/>
  <c r="U23"/>
  <c r="V23"/>
  <c r="W23"/>
  <c r="N24"/>
  <c r="O24"/>
  <c r="P24"/>
  <c r="Q24"/>
  <c r="R24"/>
  <c r="S24"/>
  <c r="T24"/>
  <c r="U24"/>
  <c r="V24"/>
  <c r="W24"/>
  <c r="N25"/>
  <c r="O25"/>
  <c r="P25"/>
  <c r="Q25"/>
  <c r="R25"/>
  <c r="S25"/>
  <c r="T25"/>
  <c r="U25"/>
  <c r="V25"/>
  <c r="W25"/>
  <c r="N26"/>
  <c r="O26"/>
  <c r="P26"/>
  <c r="Q26"/>
  <c r="R26"/>
  <c r="S26"/>
  <c r="T26"/>
  <c r="U26"/>
  <c r="V26"/>
  <c r="W26"/>
  <c r="N27"/>
  <c r="O27"/>
  <c r="P27"/>
  <c r="Q27"/>
  <c r="R27"/>
  <c r="S27"/>
  <c r="T27"/>
  <c r="U27"/>
  <c r="V27"/>
  <c r="W27"/>
  <c r="N28"/>
  <c r="O28"/>
  <c r="P28"/>
  <c r="Q28"/>
  <c r="R28"/>
  <c r="S28"/>
  <c r="T28"/>
  <c r="U28"/>
  <c r="V28"/>
  <c r="W28"/>
  <c r="N29"/>
  <c r="O29"/>
  <c r="P29"/>
  <c r="Q29"/>
  <c r="R29"/>
  <c r="S29"/>
  <c r="T29"/>
  <c r="U29"/>
  <c r="V29"/>
  <c r="W29"/>
  <c r="O20"/>
  <c r="P20"/>
  <c r="Q20"/>
  <c r="R20"/>
  <c r="S20"/>
  <c r="T20"/>
  <c r="U20"/>
  <c r="V20"/>
  <c r="W20"/>
  <c r="N20"/>
  <c r="W16"/>
  <c r="O7"/>
  <c r="P7"/>
  <c r="Q7"/>
  <c r="R7"/>
  <c r="S7"/>
  <c r="T7"/>
  <c r="U7"/>
  <c r="V7"/>
  <c r="W7"/>
  <c r="O8"/>
  <c r="P8"/>
  <c r="Q8"/>
  <c r="R8"/>
  <c r="S8"/>
  <c r="T8"/>
  <c r="U8"/>
  <c r="V8"/>
  <c r="W8"/>
  <c r="O9"/>
  <c r="P9"/>
  <c r="Q9"/>
  <c r="R9"/>
  <c r="S9"/>
  <c r="T9"/>
  <c r="U9"/>
  <c r="V9"/>
  <c r="W9"/>
  <c r="O10"/>
  <c r="P10"/>
  <c r="Q10"/>
  <c r="R10"/>
  <c r="S10"/>
  <c r="T10"/>
  <c r="U10"/>
  <c r="V10"/>
  <c r="W10"/>
  <c r="O11"/>
  <c r="P11"/>
  <c r="Q11"/>
  <c r="R11"/>
  <c r="S11"/>
  <c r="T11"/>
  <c r="U11"/>
  <c r="V11"/>
  <c r="W11"/>
  <c r="O12"/>
  <c r="P12"/>
  <c r="Q12"/>
  <c r="R12"/>
  <c r="S12"/>
  <c r="T12"/>
  <c r="U12"/>
  <c r="V12"/>
  <c r="W12"/>
  <c r="O13"/>
  <c r="P13"/>
  <c r="Q13"/>
  <c r="R13"/>
  <c r="S13"/>
  <c r="T13"/>
  <c r="U13"/>
  <c r="V13"/>
  <c r="W13"/>
  <c r="O14"/>
  <c r="P14"/>
  <c r="Q14"/>
  <c r="R14"/>
  <c r="S14"/>
  <c r="T14"/>
  <c r="U14"/>
  <c r="V14"/>
  <c r="W14"/>
  <c r="O15"/>
  <c r="P15"/>
  <c r="Q15"/>
  <c r="R15"/>
  <c r="S15"/>
  <c r="T15"/>
  <c r="U15"/>
  <c r="V15"/>
  <c r="W15"/>
  <c r="O16"/>
  <c r="P16"/>
  <c r="Q16"/>
  <c r="R16"/>
  <c r="S16"/>
  <c r="T16"/>
  <c r="U16"/>
  <c r="V16"/>
  <c r="N8"/>
  <c r="N9"/>
  <c r="N10"/>
  <c r="N11"/>
  <c r="N12"/>
  <c r="N13"/>
  <c r="N14"/>
  <c r="N15"/>
  <c r="N16"/>
  <c r="N7"/>
  <c r="AL17" i="7"/>
  <c r="AX17" s="1"/>
  <c r="AM17"/>
  <c r="AN17"/>
  <c r="AO17"/>
  <c r="AP17"/>
  <c r="BB17" s="1"/>
  <c r="AQ17"/>
  <c r="AR17"/>
  <c r="AS17"/>
  <c r="AT17"/>
  <c r="BF17" s="1"/>
  <c r="AU17"/>
  <c r="AL18"/>
  <c r="AM18"/>
  <c r="AN18"/>
  <c r="AZ18" s="1"/>
  <c r="AO18"/>
  <c r="AP18"/>
  <c r="AQ18"/>
  <c r="AR18"/>
  <c r="BD18" s="1"/>
  <c r="AS18"/>
  <c r="AT18"/>
  <c r="AU18"/>
  <c r="AL19"/>
  <c r="AX19" s="1"/>
  <c r="AM19"/>
  <c r="AN19"/>
  <c r="AO19"/>
  <c r="AP19"/>
  <c r="BB19" s="1"/>
  <c r="AQ19"/>
  <c r="AR19"/>
  <c r="AS19"/>
  <c r="AT19"/>
  <c r="BF19" s="1"/>
  <c r="AU19"/>
  <c r="AL20"/>
  <c r="AM20"/>
  <c r="AN20"/>
  <c r="AZ20" s="1"/>
  <c r="AO20"/>
  <c r="AP20"/>
  <c r="AQ20"/>
  <c r="AR20"/>
  <c r="BD20" s="1"/>
  <c r="AS20"/>
  <c r="AT20"/>
  <c r="AU20"/>
  <c r="AL21"/>
  <c r="AX21" s="1"/>
  <c r="AM21"/>
  <c r="AN21"/>
  <c r="AO21"/>
  <c r="AP21"/>
  <c r="BB21" s="1"/>
  <c r="AQ21"/>
  <c r="AR21"/>
  <c r="AS21"/>
  <c r="AT21"/>
  <c r="BF21" s="1"/>
  <c r="AU21"/>
  <c r="AL22"/>
  <c r="AM22"/>
  <c r="AN22"/>
  <c r="AZ22" s="1"/>
  <c r="AO22"/>
  <c r="AP22"/>
  <c r="AQ22"/>
  <c r="AR22"/>
  <c r="BD22" s="1"/>
  <c r="AS22"/>
  <c r="AT22"/>
  <c r="AU22"/>
  <c r="AL23"/>
  <c r="AX23" s="1"/>
  <c r="AM23"/>
  <c r="AN23"/>
  <c r="AO23"/>
  <c r="AP23"/>
  <c r="BB23" s="1"/>
  <c r="AQ23"/>
  <c r="AR23"/>
  <c r="AS23"/>
  <c r="AT23"/>
  <c r="BF23" s="1"/>
  <c r="AU23"/>
  <c r="AL24"/>
  <c r="AM24"/>
  <c r="AN24"/>
  <c r="AZ24" s="1"/>
  <c r="AO24"/>
  <c r="AP24"/>
  <c r="AQ24"/>
  <c r="AR24"/>
  <c r="BD24" s="1"/>
  <c r="AS24"/>
  <c r="AT24"/>
  <c r="AU24"/>
  <c r="AL25"/>
  <c r="AX25" s="1"/>
  <c r="AM25"/>
  <c r="AN25"/>
  <c r="AO25"/>
  <c r="AP25"/>
  <c r="BB25" s="1"/>
  <c r="AQ25"/>
  <c r="AR25"/>
  <c r="AS25"/>
  <c r="AT25"/>
  <c r="BF25" s="1"/>
  <c r="AU25"/>
  <c r="AM16"/>
  <c r="AY16" s="1"/>
  <c r="AN16"/>
  <c r="AO16"/>
  <c r="AP16"/>
  <c r="AQ16"/>
  <c r="BC16" s="1"/>
  <c r="AR16"/>
  <c r="AS16"/>
  <c r="AT16"/>
  <c r="AU16"/>
  <c r="BG16" s="1"/>
  <c r="AL16"/>
  <c r="AM12"/>
  <c r="AY12" s="1"/>
  <c r="AN12"/>
  <c r="AO12"/>
  <c r="AP12"/>
  <c r="AQ12"/>
  <c r="BC12" s="1"/>
  <c r="AR12"/>
  <c r="AS12"/>
  <c r="AT12"/>
  <c r="AU12"/>
  <c r="BG12" s="1"/>
  <c r="AL12"/>
  <c r="AX12" s="1"/>
  <c r="AM43"/>
  <c r="AY43" s="1"/>
  <c r="AN43"/>
  <c r="AO43"/>
  <c r="AP43"/>
  <c r="BB43" s="1"/>
  <c r="AQ43"/>
  <c r="BC43" s="1"/>
  <c r="AR43"/>
  <c r="AS43"/>
  <c r="AT43"/>
  <c r="BF43" s="1"/>
  <c r="AU43"/>
  <c r="BG43" s="1"/>
  <c r="AL43"/>
  <c r="AX43" s="1"/>
  <c r="AL35"/>
  <c r="AM35"/>
  <c r="AY35" s="1"/>
  <c r="AN35"/>
  <c r="AO35"/>
  <c r="AP35"/>
  <c r="AQ35"/>
  <c r="BC35" s="1"/>
  <c r="AR35"/>
  <c r="AS35"/>
  <c r="AT35"/>
  <c r="AU35"/>
  <c r="BG35" s="1"/>
  <c r="AL36"/>
  <c r="AM36"/>
  <c r="AN36"/>
  <c r="AO36"/>
  <c r="BA36" s="1"/>
  <c r="AP36"/>
  <c r="AQ36"/>
  <c r="AR36"/>
  <c r="AS36"/>
  <c r="BE36" s="1"/>
  <c r="AT36"/>
  <c r="AU36"/>
  <c r="AL37"/>
  <c r="AM37"/>
  <c r="AY37" s="1"/>
  <c r="AN37"/>
  <c r="AO37"/>
  <c r="AP37"/>
  <c r="AQ37"/>
  <c r="BC37" s="1"/>
  <c r="AR37"/>
  <c r="AS37"/>
  <c r="AT37"/>
  <c r="AU37"/>
  <c r="BG37" s="1"/>
  <c r="AL38"/>
  <c r="AM38"/>
  <c r="AN38"/>
  <c r="AO38"/>
  <c r="BA38" s="1"/>
  <c r="AP38"/>
  <c r="AQ38"/>
  <c r="AR38"/>
  <c r="AS38"/>
  <c r="BE38" s="1"/>
  <c r="AT38"/>
  <c r="AU38"/>
  <c r="AL39"/>
  <c r="AM39"/>
  <c r="AY39" s="1"/>
  <c r="AN39"/>
  <c r="AO39"/>
  <c r="AP39"/>
  <c r="AQ39"/>
  <c r="BC39" s="1"/>
  <c r="AR39"/>
  <c r="AS39"/>
  <c r="AT39"/>
  <c r="AU39"/>
  <c r="BG39" s="1"/>
  <c r="AL40"/>
  <c r="AM40"/>
  <c r="AN40"/>
  <c r="AO40"/>
  <c r="BA40" s="1"/>
  <c r="AP40"/>
  <c r="AQ40"/>
  <c r="AR40"/>
  <c r="AS40"/>
  <c r="BE40" s="1"/>
  <c r="AT40"/>
  <c r="AU40"/>
  <c r="AL41"/>
  <c r="AM41"/>
  <c r="AY41" s="1"/>
  <c r="AN41"/>
  <c r="AO41"/>
  <c r="AP41"/>
  <c r="AQ41"/>
  <c r="BC41" s="1"/>
  <c r="AR41"/>
  <c r="AS41"/>
  <c r="AT41"/>
  <c r="AU41"/>
  <c r="BG41" s="1"/>
  <c r="AL42"/>
  <c r="AM42"/>
  <c r="AN42"/>
  <c r="AO42"/>
  <c r="BA42" s="1"/>
  <c r="AP42"/>
  <c r="AQ42"/>
  <c r="AR42"/>
  <c r="AS42"/>
  <c r="BE42" s="1"/>
  <c r="AT42"/>
  <c r="AU42"/>
  <c r="AM34"/>
  <c r="AY34" s="1"/>
  <c r="AN34"/>
  <c r="AO34"/>
  <c r="AP34"/>
  <c r="AQ34"/>
  <c r="BC34" s="1"/>
  <c r="AR34"/>
  <c r="AS34"/>
  <c r="AT34"/>
  <c r="AU34"/>
  <c r="BG34" s="1"/>
  <c r="AL34"/>
  <c r="AM30"/>
  <c r="AY30" s="1"/>
  <c r="AN30"/>
  <c r="AO30"/>
  <c r="AP30"/>
  <c r="AQ30"/>
  <c r="BC30" s="1"/>
  <c r="AR30"/>
  <c r="AS30"/>
  <c r="AT30"/>
  <c r="AU30"/>
  <c r="BG30" s="1"/>
  <c r="AL30"/>
  <c r="AL53"/>
  <c r="AM53"/>
  <c r="AY53" s="1"/>
  <c r="AN53"/>
  <c r="AZ53" s="1"/>
  <c r="AO53"/>
  <c r="AP53"/>
  <c r="AQ53"/>
  <c r="BC53" s="1"/>
  <c r="AR53"/>
  <c r="BD53" s="1"/>
  <c r="AS53"/>
  <c r="AT53"/>
  <c r="AU53"/>
  <c r="BG53" s="1"/>
  <c r="AL54"/>
  <c r="AX54" s="1"/>
  <c r="AM54"/>
  <c r="AN54"/>
  <c r="AO54"/>
  <c r="BA54" s="1"/>
  <c r="AP54"/>
  <c r="BB54" s="1"/>
  <c r="AQ54"/>
  <c r="AR54"/>
  <c r="AS54"/>
  <c r="BE54" s="1"/>
  <c r="AT54"/>
  <c r="BF54" s="1"/>
  <c r="AU54"/>
  <c r="AL55"/>
  <c r="AM55"/>
  <c r="AY55" s="1"/>
  <c r="AN55"/>
  <c r="AZ55" s="1"/>
  <c r="AO55"/>
  <c r="AP55"/>
  <c r="AQ55"/>
  <c r="BC55" s="1"/>
  <c r="AR55"/>
  <c r="BD55" s="1"/>
  <c r="AS55"/>
  <c r="AT55"/>
  <c r="AU55"/>
  <c r="BG55" s="1"/>
  <c r="AL56"/>
  <c r="AX56" s="1"/>
  <c r="AM56"/>
  <c r="AN56"/>
  <c r="AO56"/>
  <c r="BA56" s="1"/>
  <c r="AP56"/>
  <c r="BB56" s="1"/>
  <c r="AQ56"/>
  <c r="AR56"/>
  <c r="AS56"/>
  <c r="BE56" s="1"/>
  <c r="AT56"/>
  <c r="BF56" s="1"/>
  <c r="AU56"/>
  <c r="AL57"/>
  <c r="AM57"/>
  <c r="AY57" s="1"/>
  <c r="AN57"/>
  <c r="AZ57" s="1"/>
  <c r="AO57"/>
  <c r="AP57"/>
  <c r="AQ57"/>
  <c r="BC57" s="1"/>
  <c r="AR57"/>
  <c r="BD57" s="1"/>
  <c r="AS57"/>
  <c r="AT57"/>
  <c r="AU57"/>
  <c r="BG57" s="1"/>
  <c r="AL58"/>
  <c r="AX58" s="1"/>
  <c r="AM58"/>
  <c r="AN58"/>
  <c r="AO58"/>
  <c r="BA58" s="1"/>
  <c r="AP58"/>
  <c r="BB58" s="1"/>
  <c r="AQ58"/>
  <c r="AR58"/>
  <c r="AS58"/>
  <c r="BE58" s="1"/>
  <c r="AT58"/>
  <c r="BF58" s="1"/>
  <c r="AU58"/>
  <c r="AL59"/>
  <c r="AM59"/>
  <c r="AY59" s="1"/>
  <c r="AN59"/>
  <c r="AZ59" s="1"/>
  <c r="AO59"/>
  <c r="AP59"/>
  <c r="AQ59"/>
  <c r="BC59" s="1"/>
  <c r="AR59"/>
  <c r="BD59" s="1"/>
  <c r="AS59"/>
  <c r="AT59"/>
  <c r="AU59"/>
  <c r="BG59" s="1"/>
  <c r="AL60"/>
  <c r="AX60" s="1"/>
  <c r="AM60"/>
  <c r="AN60"/>
  <c r="AO60"/>
  <c r="BA60" s="1"/>
  <c r="AP60"/>
  <c r="BB60" s="1"/>
  <c r="AQ60"/>
  <c r="AR60"/>
  <c r="AS60"/>
  <c r="BE60" s="1"/>
  <c r="AT60"/>
  <c r="BF60" s="1"/>
  <c r="AU60"/>
  <c r="AL61"/>
  <c r="AM61"/>
  <c r="AY61" s="1"/>
  <c r="AN61"/>
  <c r="AZ61" s="1"/>
  <c r="AO61"/>
  <c r="AP61"/>
  <c r="AQ61"/>
  <c r="BC61" s="1"/>
  <c r="AR61"/>
  <c r="BD61" s="1"/>
  <c r="AS61"/>
  <c r="AT61"/>
  <c r="AU61"/>
  <c r="BG61" s="1"/>
  <c r="AM52"/>
  <c r="AN52"/>
  <c r="AZ52" s="1"/>
  <c r="AO52"/>
  <c r="BA52" s="1"/>
  <c r="AP52"/>
  <c r="AQ52"/>
  <c r="AR52"/>
  <c r="BD52" s="1"/>
  <c r="AS52"/>
  <c r="BE52" s="1"/>
  <c r="AT52"/>
  <c r="AU52"/>
  <c r="AL52"/>
  <c r="AX52" s="1"/>
  <c r="AM48"/>
  <c r="AY48" s="1"/>
  <c r="AN48"/>
  <c r="AZ48" s="1"/>
  <c r="AO48"/>
  <c r="AP48"/>
  <c r="AQ48"/>
  <c r="BC48" s="1"/>
  <c r="AR48"/>
  <c r="BD48" s="1"/>
  <c r="AS48"/>
  <c r="AT48"/>
  <c r="AU48"/>
  <c r="BG48" s="1"/>
  <c r="AL48"/>
  <c r="AX53"/>
  <c r="BA53"/>
  <c r="BB53"/>
  <c r="BE53"/>
  <c r="BF53"/>
  <c r="AY54"/>
  <c r="AZ54"/>
  <c r="BC54"/>
  <c r="BD54"/>
  <c r="BG54"/>
  <c r="AX55"/>
  <c r="BA55"/>
  <c r="BB55"/>
  <c r="BE55"/>
  <c r="BF55"/>
  <c r="AY56"/>
  <c r="AZ56"/>
  <c r="BC56"/>
  <c r="BD56"/>
  <c r="BG56"/>
  <c r="AX57"/>
  <c r="BA57"/>
  <c r="BB57"/>
  <c r="BE57"/>
  <c r="BF57"/>
  <c r="AY58"/>
  <c r="AZ58"/>
  <c r="BC58"/>
  <c r="BD58"/>
  <c r="BG58"/>
  <c r="AX59"/>
  <c r="BA59"/>
  <c r="BB59"/>
  <c r="BE59"/>
  <c r="BF59"/>
  <c r="AY60"/>
  <c r="AZ60"/>
  <c r="BC60"/>
  <c r="BD60"/>
  <c r="BG60"/>
  <c r="AX61"/>
  <c r="BA61"/>
  <c r="BB61"/>
  <c r="BE61"/>
  <c r="BF61"/>
  <c r="AY52"/>
  <c r="BB52"/>
  <c r="BC52"/>
  <c r="BF52"/>
  <c r="BG52"/>
  <c r="BA48"/>
  <c r="BB48"/>
  <c r="BE48"/>
  <c r="BF48"/>
  <c r="AX48"/>
  <c r="AX35"/>
  <c r="AZ35"/>
  <c r="BA35"/>
  <c r="BB35"/>
  <c r="BD35"/>
  <c r="BE35"/>
  <c r="BF35"/>
  <c r="AX36"/>
  <c r="AY36"/>
  <c r="AZ36"/>
  <c r="BB36"/>
  <c r="BC36"/>
  <c r="BD36"/>
  <c r="BF36"/>
  <c r="BG36"/>
  <c r="AX37"/>
  <c r="AZ37"/>
  <c r="BA37"/>
  <c r="BB37"/>
  <c r="BD37"/>
  <c r="BE37"/>
  <c r="BF37"/>
  <c r="AX38"/>
  <c r="AY38"/>
  <c r="AZ38"/>
  <c r="BB38"/>
  <c r="BC38"/>
  <c r="BD38"/>
  <c r="BF38"/>
  <c r="BG38"/>
  <c r="AX39"/>
  <c r="AZ39"/>
  <c r="BA39"/>
  <c r="BB39"/>
  <c r="BD39"/>
  <c r="BE39"/>
  <c r="BF39"/>
  <c r="AX40"/>
  <c r="AY40"/>
  <c r="AZ40"/>
  <c r="BB40"/>
  <c r="BC40"/>
  <c r="BD40"/>
  <c r="BF40"/>
  <c r="BG40"/>
  <c r="AX41"/>
  <c r="AZ41"/>
  <c r="BA41"/>
  <c r="BB41"/>
  <c r="BD41"/>
  <c r="BE41"/>
  <c r="BF41"/>
  <c r="AX42"/>
  <c r="AY42"/>
  <c r="AZ42"/>
  <c r="BB42"/>
  <c r="BC42"/>
  <c r="BD42"/>
  <c r="BF42"/>
  <c r="BG42"/>
  <c r="AZ43"/>
  <c r="BA43"/>
  <c r="BD43"/>
  <c r="BE43"/>
  <c r="AZ34"/>
  <c r="BA34"/>
  <c r="BB34"/>
  <c r="BD34"/>
  <c r="BE34"/>
  <c r="BF34"/>
  <c r="AX34"/>
  <c r="AZ30"/>
  <c r="BA30"/>
  <c r="BB30"/>
  <c r="BD30"/>
  <c r="BE30"/>
  <c r="BF30"/>
  <c r="AX30"/>
  <c r="AY17"/>
  <c r="AZ17"/>
  <c r="BA17"/>
  <c r="BC17"/>
  <c r="BD17"/>
  <c r="BE17"/>
  <c r="BG17"/>
  <c r="AX18"/>
  <c r="AY18"/>
  <c r="BA18"/>
  <c r="BB18"/>
  <c r="BC18"/>
  <c r="BE18"/>
  <c r="BF18"/>
  <c r="BG18"/>
  <c r="AY19"/>
  <c r="AZ19"/>
  <c r="BA19"/>
  <c r="BC19"/>
  <c r="BD19"/>
  <c r="BE19"/>
  <c r="BG19"/>
  <c r="AX20"/>
  <c r="AY20"/>
  <c r="BA20"/>
  <c r="BB20"/>
  <c r="BC20"/>
  <c r="BE20"/>
  <c r="BF20"/>
  <c r="BG20"/>
  <c r="AY21"/>
  <c r="AZ21"/>
  <c r="BA21"/>
  <c r="BC21"/>
  <c r="BD21"/>
  <c r="BE21"/>
  <c r="BG21"/>
  <c r="AX22"/>
  <c r="AY22"/>
  <c r="BA22"/>
  <c r="BB22"/>
  <c r="BC22"/>
  <c r="BE22"/>
  <c r="BF22"/>
  <c r="BG22"/>
  <c r="AY23"/>
  <c r="AZ23"/>
  <c r="BA23"/>
  <c r="BC23"/>
  <c r="BD23"/>
  <c r="BE23"/>
  <c r="BG23"/>
  <c r="AX24"/>
  <c r="AY24"/>
  <c r="BA24"/>
  <c r="BB24"/>
  <c r="BC24"/>
  <c r="BE24"/>
  <c r="BF24"/>
  <c r="BG24"/>
  <c r="AY25"/>
  <c r="AZ25"/>
  <c r="BA25"/>
  <c r="BC25"/>
  <c r="BD25"/>
  <c r="BE25"/>
  <c r="BG25"/>
  <c r="AZ16"/>
  <c r="BA16"/>
  <c r="BB16"/>
  <c r="BD16"/>
  <c r="BE16"/>
  <c r="BF16"/>
  <c r="AX16"/>
  <c r="AZ12"/>
  <c r="BA12"/>
  <c r="BB12"/>
  <c r="BD12"/>
  <c r="BE12"/>
  <c r="BF12"/>
  <c r="Z48" i="6"/>
  <c r="Z53"/>
  <c r="AA53"/>
  <c r="AB53"/>
  <c r="AC53"/>
  <c r="AD53"/>
  <c r="AE53"/>
  <c r="AF53"/>
  <c r="AG53"/>
  <c r="AH53"/>
  <c r="AI53"/>
  <c r="Z54"/>
  <c r="AA54"/>
  <c r="AB54"/>
  <c r="AC54"/>
  <c r="AD54"/>
  <c r="AE54"/>
  <c r="AF54"/>
  <c r="AG54"/>
  <c r="AH54"/>
  <c r="AI54"/>
  <c r="Z55"/>
  <c r="AA55"/>
  <c r="AB55"/>
  <c r="AC55"/>
  <c r="AD55"/>
  <c r="AE55"/>
  <c r="AF55"/>
  <c r="AG55"/>
  <c r="AH55"/>
  <c r="AI55"/>
  <c r="Z56"/>
  <c r="AA56"/>
  <c r="AB56"/>
  <c r="AC56"/>
  <c r="AD56"/>
  <c r="AE56"/>
  <c r="AF56"/>
  <c r="AG56"/>
  <c r="AH56"/>
  <c r="AI56"/>
  <c r="Z57"/>
  <c r="AA57"/>
  <c r="AB57"/>
  <c r="AC57"/>
  <c r="AD57"/>
  <c r="AE57"/>
  <c r="AF57"/>
  <c r="AG57"/>
  <c r="AH57"/>
  <c r="AI57"/>
  <c r="Z58"/>
  <c r="AA58"/>
  <c r="AB58"/>
  <c r="AC58"/>
  <c r="AD58"/>
  <c r="AE58"/>
  <c r="AF58"/>
  <c r="AG58"/>
  <c r="AH58"/>
  <c r="AI58"/>
  <c r="Z59"/>
  <c r="AA59"/>
  <c r="AB59"/>
  <c r="AC59"/>
  <c r="AD59"/>
  <c r="AE59"/>
  <c r="AF59"/>
  <c r="AG59"/>
  <c r="AH59"/>
  <c r="AI59"/>
  <c r="Z60"/>
  <c r="AA60"/>
  <c r="AB60"/>
  <c r="AC60"/>
  <c r="AD60"/>
  <c r="AE60"/>
  <c r="AF60"/>
  <c r="AG60"/>
  <c r="AH60"/>
  <c r="AI60"/>
  <c r="Z61"/>
  <c r="AA61"/>
  <c r="AB61"/>
  <c r="AC61"/>
  <c r="AD61"/>
  <c r="AE61"/>
  <c r="AF61"/>
  <c r="AG61"/>
  <c r="AH61"/>
  <c r="AI61"/>
  <c r="AA52"/>
  <c r="AB52"/>
  <c r="AC52"/>
  <c r="AD52"/>
  <c r="AE52"/>
  <c r="AF52"/>
  <c r="AG52"/>
  <c r="AH52"/>
  <c r="AI52"/>
  <c r="Z52"/>
  <c r="AA48"/>
  <c r="AB48"/>
  <c r="AC48"/>
  <c r="AD48"/>
  <c r="AE48"/>
  <c r="AF48"/>
  <c r="AG48"/>
  <c r="AH48"/>
  <c r="AI48"/>
  <c r="Z35"/>
  <c r="AA35"/>
  <c r="AB35"/>
  <c r="AC35"/>
  <c r="AD35"/>
  <c r="AE35"/>
  <c r="AF35"/>
  <c r="AG35"/>
  <c r="AH35"/>
  <c r="AI35"/>
  <c r="Z36"/>
  <c r="AA36"/>
  <c r="AB36"/>
  <c r="AC36"/>
  <c r="AD36"/>
  <c r="AE36"/>
  <c r="AF36"/>
  <c r="AG36"/>
  <c r="AH36"/>
  <c r="AI36"/>
  <c r="Z37"/>
  <c r="AA37"/>
  <c r="AB37"/>
  <c r="AC37"/>
  <c r="AD37"/>
  <c r="AE37"/>
  <c r="AF37"/>
  <c r="AG37"/>
  <c r="AH37"/>
  <c r="AI37"/>
  <c r="Z38"/>
  <c r="AA38"/>
  <c r="AB38"/>
  <c r="AC38"/>
  <c r="AD38"/>
  <c r="AE38"/>
  <c r="AF38"/>
  <c r="AG38"/>
  <c r="AH38"/>
  <c r="AI38"/>
  <c r="Z39"/>
  <c r="AA39"/>
  <c r="AB39"/>
  <c r="AC39"/>
  <c r="AD39"/>
  <c r="AE39"/>
  <c r="AF39"/>
  <c r="AG39"/>
  <c r="AH39"/>
  <c r="AI39"/>
  <c r="Z40"/>
  <c r="AA40"/>
  <c r="AB40"/>
  <c r="AC40"/>
  <c r="AD40"/>
  <c r="AE40"/>
  <c r="AF40"/>
  <c r="AG40"/>
  <c r="AH40"/>
  <c r="AI40"/>
  <c r="Z41"/>
  <c r="AA41"/>
  <c r="AB41"/>
  <c r="AC41"/>
  <c r="AD41"/>
  <c r="AE41"/>
  <c r="AF41"/>
  <c r="AG41"/>
  <c r="AH41"/>
  <c r="AI41"/>
  <c r="Z42"/>
  <c r="AA42"/>
  <c r="AB42"/>
  <c r="AC42"/>
  <c r="AD42"/>
  <c r="AE42"/>
  <c r="AF42"/>
  <c r="AG42"/>
  <c r="AH42"/>
  <c r="AI42"/>
  <c r="Z43"/>
  <c r="AA43"/>
  <c r="AB43"/>
  <c r="AC43"/>
  <c r="AD43"/>
  <c r="AE43"/>
  <c r="AF43"/>
  <c r="AG43"/>
  <c r="AH43"/>
  <c r="AI43"/>
  <c r="AA34"/>
  <c r="AB34"/>
  <c r="AC34"/>
  <c r="AD34"/>
  <c r="AE34"/>
  <c r="AF34"/>
  <c r="AG34"/>
  <c r="AH34"/>
  <c r="AI34"/>
  <c r="Z34"/>
  <c r="AA30"/>
  <c r="AB30"/>
  <c r="AC30"/>
  <c r="AD30"/>
  <c r="AE30"/>
  <c r="AF30"/>
  <c r="AG30"/>
  <c r="AH30"/>
  <c r="AI30"/>
  <c r="Z30"/>
  <c r="Z17"/>
  <c r="AA17"/>
  <c r="AB17"/>
  <c r="AC17"/>
  <c r="AD17"/>
  <c r="AE17"/>
  <c r="AF17"/>
  <c r="AG17"/>
  <c r="AH17"/>
  <c r="AI17"/>
  <c r="Z18"/>
  <c r="AA18"/>
  <c r="AB18"/>
  <c r="AC18"/>
  <c r="AD18"/>
  <c r="AE18"/>
  <c r="AF18"/>
  <c r="AG18"/>
  <c r="AH18"/>
  <c r="AI18"/>
  <c r="Z19"/>
  <c r="AA19"/>
  <c r="AB19"/>
  <c r="AC19"/>
  <c r="AD19"/>
  <c r="AE19"/>
  <c r="AF19"/>
  <c r="AG19"/>
  <c r="AH19"/>
  <c r="AI19"/>
  <c r="Z20"/>
  <c r="AA20"/>
  <c r="AB20"/>
  <c r="AC20"/>
  <c r="AD20"/>
  <c r="AE20"/>
  <c r="AF20"/>
  <c r="AG20"/>
  <c r="AH20"/>
  <c r="AI20"/>
  <c r="Z21"/>
  <c r="AA21"/>
  <c r="AB21"/>
  <c r="AC21"/>
  <c r="AD21"/>
  <c r="AE21"/>
  <c r="AF21"/>
  <c r="AG21"/>
  <c r="AH21"/>
  <c r="AI21"/>
  <c r="Z22"/>
  <c r="AA22"/>
  <c r="AB22"/>
  <c r="AC22"/>
  <c r="AD22"/>
  <c r="AE22"/>
  <c r="AF22"/>
  <c r="AG22"/>
  <c r="AH22"/>
  <c r="AI22"/>
  <c r="Z23"/>
  <c r="AA23"/>
  <c r="AB23"/>
  <c r="AC23"/>
  <c r="AD23"/>
  <c r="AE23"/>
  <c r="AF23"/>
  <c r="AG23"/>
  <c r="AH23"/>
  <c r="AI23"/>
  <c r="Z24"/>
  <c r="AA24"/>
  <c r="AB24"/>
  <c r="AC24"/>
  <c r="AD24"/>
  <c r="AE24"/>
  <c r="AF24"/>
  <c r="AG24"/>
  <c r="AH24"/>
  <c r="AI24"/>
  <c r="Z25"/>
  <c r="AA25"/>
  <c r="AB25"/>
  <c r="AC25"/>
  <c r="AD25"/>
  <c r="AE25"/>
  <c r="AF25"/>
  <c r="AG25"/>
  <c r="AH25"/>
  <c r="AI25"/>
  <c r="AA16"/>
  <c r="AB16"/>
  <c r="AC16"/>
  <c r="AD16"/>
  <c r="AE16"/>
  <c r="AF16"/>
  <c r="AG16"/>
  <c r="AH16"/>
  <c r="AI16"/>
  <c r="Z16"/>
  <c r="AG12"/>
  <c r="AH12"/>
  <c r="AI12"/>
  <c r="AA12"/>
  <c r="AB12"/>
  <c r="AC12"/>
  <c r="AD12"/>
  <c r="AE12"/>
  <c r="AF12"/>
  <c r="Z12"/>
  <c r="H6" i="4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H6" i="3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G6"/>
  <c r="H6" i="2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G6"/>
  <c r="G6" i="1"/>
  <c r="G7"/>
  <c r="G8"/>
  <c r="G9"/>
  <c r="G10"/>
  <c r="G11"/>
  <c r="G12"/>
  <c r="G13"/>
  <c r="G14"/>
  <c r="G15"/>
  <c r="H6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N7" i="109" l="1"/>
  <c r="S7" s="1"/>
  <c r="N8"/>
  <c r="S8" s="1"/>
  <c r="N9"/>
  <c r="S9" s="1"/>
  <c r="N10"/>
  <c r="S10" s="1"/>
  <c r="N11"/>
  <c r="S11" s="1"/>
  <c r="N12"/>
  <c r="S12" s="1"/>
  <c r="N13"/>
  <c r="S13" s="1"/>
  <c r="N14"/>
  <c r="S14" s="1"/>
  <c r="N15"/>
  <c r="S15" s="1"/>
  <c r="N16"/>
  <c r="S16" s="1"/>
  <c r="Q7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BO19" i="108"/>
  <c r="N7"/>
  <c r="S7" s="1"/>
  <c r="X7" s="1"/>
  <c r="N8"/>
  <c r="S8" s="1"/>
  <c r="X8" s="1"/>
  <c r="N9"/>
  <c r="S9" s="1"/>
  <c r="X9" s="1"/>
  <c r="N10"/>
  <c r="S10" s="1"/>
  <c r="X10" s="1"/>
  <c r="N11"/>
  <c r="S11" s="1"/>
  <c r="X11" s="1"/>
  <c r="N12"/>
  <c r="S12" s="1"/>
  <c r="X12" s="1"/>
  <c r="N13"/>
  <c r="S13" s="1"/>
  <c r="X13" s="1"/>
  <c r="N14"/>
  <c r="S14" s="1"/>
  <c r="X14" s="1"/>
  <c r="N15"/>
  <c r="S15" s="1"/>
  <c r="X15" s="1"/>
  <c r="N16"/>
  <c r="S16" s="1"/>
  <c r="X16" s="1"/>
  <c r="Q7"/>
  <c r="V7" s="1"/>
  <c r="AA7" s="1"/>
  <c r="Q8"/>
  <c r="V8" s="1"/>
  <c r="AA8" s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O7" i="107"/>
  <c r="T7" s="1"/>
  <c r="Y7" s="1"/>
  <c r="O8"/>
  <c r="T8" s="1"/>
  <c r="Y8" s="1"/>
  <c r="O9"/>
  <c r="T9" s="1"/>
  <c r="Y9" s="1"/>
  <c r="O10"/>
  <c r="T10" s="1"/>
  <c r="Y10" s="1"/>
  <c r="O11"/>
  <c r="T11" s="1"/>
  <c r="Y11" s="1"/>
  <c r="O12"/>
  <c r="T12" s="1"/>
  <c r="Y12" s="1"/>
  <c r="O13"/>
  <c r="T13" s="1"/>
  <c r="Y13" s="1"/>
  <c r="O14"/>
  <c r="T14" s="1"/>
  <c r="Y14" s="1"/>
  <c r="O15"/>
  <c r="T15" s="1"/>
  <c r="Y15" s="1"/>
  <c r="O16"/>
  <c r="T16" s="1"/>
  <c r="Y16" s="1"/>
  <c r="Q7"/>
  <c r="V7" s="1"/>
  <c r="AA7" s="1"/>
  <c r="Q8"/>
  <c r="V8" s="1"/>
  <c r="AA8" s="1"/>
  <c r="AC7" s="1" a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Q7" i="106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Q16"/>
  <c r="V16" s="1"/>
  <c r="P7"/>
  <c r="U7" s="1"/>
  <c r="P8"/>
  <c r="U8" s="1"/>
  <c r="P9"/>
  <c r="U9" s="1"/>
  <c r="P10"/>
  <c r="U10" s="1"/>
  <c r="P11"/>
  <c r="U11" s="1"/>
  <c r="P12"/>
  <c r="U12" s="1"/>
  <c r="P13"/>
  <c r="U13" s="1"/>
  <c r="P14"/>
  <c r="U14" s="1"/>
  <c r="P15"/>
  <c r="U15" s="1"/>
  <c r="P16"/>
  <c r="U16" s="1"/>
  <c r="O7"/>
  <c r="T7" s="1"/>
  <c r="O8"/>
  <c r="T8" s="1"/>
  <c r="O9"/>
  <c r="T9" s="1"/>
  <c r="O10"/>
  <c r="T10" s="1"/>
  <c r="O11"/>
  <c r="T11" s="1"/>
  <c r="O12"/>
  <c r="T12" s="1"/>
  <c r="O13"/>
  <c r="T13" s="1"/>
  <c r="O14"/>
  <c r="T14" s="1"/>
  <c r="O15"/>
  <c r="T15" s="1"/>
  <c r="AC7" i="105" a="1"/>
  <c r="Q7"/>
  <c r="V7" s="1"/>
  <c r="AA7" s="1"/>
  <c r="Q8"/>
  <c r="V8" s="1"/>
  <c r="AA8" s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AC7" i="104" a="1"/>
  <c r="Q9"/>
  <c r="V9" s="1"/>
  <c r="AA9" s="1"/>
  <c r="Q13"/>
  <c r="V13" s="1"/>
  <c r="AA13" s="1"/>
  <c r="Q15"/>
  <c r="V15" s="1"/>
  <c r="AA15" s="1"/>
  <c r="O7"/>
  <c r="T7" s="1"/>
  <c r="Y7" s="1"/>
  <c r="O8"/>
  <c r="T8" s="1"/>
  <c r="Y8" s="1"/>
  <c r="O9"/>
  <c r="T9" s="1"/>
  <c r="Y9" s="1"/>
  <c r="O10"/>
  <c r="T10" s="1"/>
  <c r="Y10" s="1"/>
  <c r="O11"/>
  <c r="T11" s="1"/>
  <c r="Y11" s="1"/>
  <c r="O12"/>
  <c r="T12" s="1"/>
  <c r="Y12" s="1"/>
  <c r="O13"/>
  <c r="T13" s="1"/>
  <c r="Y13" s="1"/>
  <c r="O14"/>
  <c r="T14" s="1"/>
  <c r="Y14" s="1"/>
  <c r="O15"/>
  <c r="T15" s="1"/>
  <c r="Y15" s="1"/>
  <c r="O16"/>
  <c r="T16" s="1"/>
  <c r="Y16" s="1"/>
  <c r="Q7"/>
  <c r="V7" s="1"/>
  <c r="AA7" s="1"/>
  <c r="Q8"/>
  <c r="V8" s="1"/>
  <c r="AA8" s="1"/>
  <c r="Q10"/>
  <c r="V10" s="1"/>
  <c r="AA10" s="1"/>
  <c r="Q11"/>
  <c r="V11" s="1"/>
  <c r="AA11" s="1"/>
  <c r="Q12"/>
  <c r="V12" s="1"/>
  <c r="AA12" s="1"/>
  <c r="Q14"/>
  <c r="V14" s="1"/>
  <c r="AA14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Z23" i="103"/>
  <c r="U29"/>
  <c r="T24"/>
  <c r="AB24"/>
  <c r="T26"/>
  <c r="AB26"/>
  <c r="V27"/>
  <c r="V30"/>
  <c r="Z30"/>
  <c r="AA28"/>
  <c r="W28"/>
  <c r="V23"/>
  <c r="Z28"/>
  <c r="B23" a="1"/>
  <c r="M23" a="1"/>
  <c r="CZ23"/>
  <c r="DD23"/>
  <c r="CX24"/>
  <c r="DB24"/>
  <c r="DF24"/>
  <c r="CZ25"/>
  <c r="DD25"/>
  <c r="CX26"/>
  <c r="DB26"/>
  <c r="DF26"/>
  <c r="CY23"/>
  <c r="DC23"/>
  <c r="CW24"/>
  <c r="DA24"/>
  <c r="DE24"/>
  <c r="CY25"/>
  <c r="DC25"/>
  <c r="CW26"/>
  <c r="DA26"/>
  <c r="M23" i="102" a="1"/>
  <c r="M27" s="1"/>
  <c r="DD23"/>
  <c r="U31"/>
  <c r="DE26"/>
  <c r="DA26"/>
  <c r="CW26"/>
  <c r="DC25"/>
  <c r="CY25"/>
  <c r="DE24"/>
  <c r="DA24"/>
  <c r="CW24"/>
  <c r="DC23"/>
  <c r="CY23"/>
  <c r="DC26"/>
  <c r="CY26"/>
  <c r="DE25"/>
  <c r="DA25"/>
  <c r="CW25"/>
  <c r="DC24"/>
  <c r="CY24"/>
  <c r="DE23"/>
  <c r="DA23"/>
  <c r="CW23"/>
  <c r="CZ26"/>
  <c r="DB25"/>
  <c r="DD24"/>
  <c r="DF23"/>
  <c r="CX23"/>
  <c r="DD26"/>
  <c r="CX25"/>
  <c r="DB23"/>
  <c r="DB26"/>
  <c r="DD25"/>
  <c r="DF24"/>
  <c r="CX24"/>
  <c r="CZ23"/>
  <c r="DF25"/>
  <c r="CZ24"/>
  <c r="CX26"/>
  <c r="S24"/>
  <c r="B23" a="1"/>
  <c r="W24"/>
  <c r="AA24"/>
  <c r="S25"/>
  <c r="AA25"/>
  <c r="V26"/>
  <c r="Z26"/>
  <c r="T27"/>
  <c r="AB27"/>
  <c r="U23"/>
  <c r="CZ25"/>
  <c r="Y30"/>
  <c r="S31"/>
  <c r="AA31"/>
  <c r="T25"/>
  <c r="X25"/>
  <c r="AB25"/>
  <c r="V29"/>
  <c r="Z29"/>
  <c r="DD23" i="101"/>
  <c r="M30"/>
  <c r="M26"/>
  <c r="M32"/>
  <c r="M28"/>
  <c r="M24"/>
  <c r="M29"/>
  <c r="M31"/>
  <c r="M23"/>
  <c r="M25"/>
  <c r="DE26"/>
  <c r="DA26"/>
  <c r="CW26"/>
  <c r="DC25"/>
  <c r="CY25"/>
  <c r="DE24"/>
  <c r="DA24"/>
  <c r="CW24"/>
  <c r="DC23"/>
  <c r="CY23"/>
  <c r="DC26"/>
  <c r="CY26"/>
  <c r="DE25"/>
  <c r="DA25"/>
  <c r="CW25"/>
  <c r="DC24"/>
  <c r="CY24"/>
  <c r="DE23"/>
  <c r="DA23"/>
  <c r="CW23"/>
  <c r="CZ26"/>
  <c r="DB25"/>
  <c r="DD24"/>
  <c r="DF23"/>
  <c r="CX23"/>
  <c r="DD26"/>
  <c r="CX25"/>
  <c r="DB23"/>
  <c r="DB26"/>
  <c r="DD25"/>
  <c r="DF24"/>
  <c r="CX24"/>
  <c r="CZ23"/>
  <c r="DF25"/>
  <c r="CZ24"/>
  <c r="CX26"/>
  <c r="U31"/>
  <c r="S24"/>
  <c r="B23" a="1"/>
  <c r="W24"/>
  <c r="AA24"/>
  <c r="S25"/>
  <c r="AA25"/>
  <c r="V26"/>
  <c r="Z26"/>
  <c r="T27"/>
  <c r="AB27"/>
  <c r="U23"/>
  <c r="CZ25"/>
  <c r="S31"/>
  <c r="AA31"/>
  <c r="T25"/>
  <c r="X25"/>
  <c r="AB25"/>
  <c r="V29"/>
  <c r="Z29"/>
  <c r="S23" i="100"/>
  <c r="B23" a="1"/>
  <c r="U24"/>
  <c r="DE26"/>
  <c r="DA26"/>
  <c r="CW26"/>
  <c r="DC25"/>
  <c r="CY25"/>
  <c r="DE24"/>
  <c r="DA24"/>
  <c r="CW24"/>
  <c r="DC23"/>
  <c r="CY23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U30"/>
  <c r="M23" a="1"/>
  <c r="DB24"/>
  <c r="CX26"/>
  <c r="Y28"/>
  <c r="U31"/>
  <c r="CZ23"/>
  <c r="DF24"/>
  <c r="DB26"/>
  <c r="U26"/>
  <c r="Y26"/>
  <c r="S27"/>
  <c r="W27"/>
  <c r="AA27"/>
  <c r="T25"/>
  <c r="X25"/>
  <c r="AB25"/>
  <c r="V29"/>
  <c r="Z29"/>
  <c r="B23" i="99" a="1"/>
  <c r="J32" s="1"/>
  <c r="BU32" s="1"/>
  <c r="I26"/>
  <c r="BT26" s="1"/>
  <c r="K29"/>
  <c r="BV29" s="1"/>
  <c r="D24"/>
  <c r="BO24" s="1"/>
  <c r="H30"/>
  <c r="BS30" s="1"/>
  <c r="K23"/>
  <c r="BV23" s="1"/>
  <c r="C27"/>
  <c r="BN27" s="1"/>
  <c r="E30"/>
  <c r="BP30" s="1"/>
  <c r="E24"/>
  <c r="BP24" s="1"/>
  <c r="D28"/>
  <c r="BO28" s="1"/>
  <c r="H24"/>
  <c r="BS24" s="1"/>
  <c r="J27"/>
  <c r="BU27" s="1"/>
  <c r="B31"/>
  <c r="BM31" s="1"/>
  <c r="M26"/>
  <c r="M23"/>
  <c r="M31"/>
  <c r="M27"/>
  <c r="DC23"/>
  <c r="DA24"/>
  <c r="CY25"/>
  <c r="CW26"/>
  <c r="DE26"/>
  <c r="CZ23"/>
  <c r="CX24"/>
  <c r="DF24"/>
  <c r="DD25"/>
  <c r="M32"/>
  <c r="M28"/>
  <c r="M24"/>
  <c r="M29"/>
  <c r="M25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M30"/>
  <c r="DD23"/>
  <c r="DB24"/>
  <c r="CZ25"/>
  <c r="CX26"/>
  <c r="DF26"/>
  <c r="I23"/>
  <c r="BT23" s="1"/>
  <c r="E25"/>
  <c r="BP25" s="1"/>
  <c r="K26"/>
  <c r="BV26" s="1"/>
  <c r="G28"/>
  <c r="BR28" s="1"/>
  <c r="C30"/>
  <c r="BN30" s="1"/>
  <c r="I31"/>
  <c r="BT31" s="1"/>
  <c r="D23"/>
  <c r="J24"/>
  <c r="BU24" s="1"/>
  <c r="F26"/>
  <c r="BQ26" s="1"/>
  <c r="B28"/>
  <c r="BM28" s="1"/>
  <c r="H29"/>
  <c r="BS29" s="1"/>
  <c r="D31"/>
  <c r="BO31" s="1"/>
  <c r="EB24" i="98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G24"/>
  <c r="BR24" s="1"/>
  <c r="C26"/>
  <c r="BN26" s="1"/>
  <c r="E29"/>
  <c r="BP29" s="1"/>
  <c r="I31"/>
  <c r="BT31" s="1"/>
  <c r="H23"/>
  <c r="BS23" s="1"/>
  <c r="F24"/>
  <c r="BQ24" s="1"/>
  <c r="D25"/>
  <c r="BO25" s="1"/>
  <c r="B26"/>
  <c r="BM26" s="1"/>
  <c r="J26"/>
  <c r="BU26" s="1"/>
  <c r="H27"/>
  <c r="BS27" s="1"/>
  <c r="F28"/>
  <c r="BQ28" s="1"/>
  <c r="D29"/>
  <c r="BO29" s="1"/>
  <c r="B30"/>
  <c r="BM30" s="1"/>
  <c r="J30"/>
  <c r="BU30" s="1"/>
  <c r="H31"/>
  <c r="BS31" s="1"/>
  <c r="F32"/>
  <c r="BQ32" s="1"/>
  <c r="I23"/>
  <c r="BT23" s="1"/>
  <c r="E25"/>
  <c r="BP25" s="1"/>
  <c r="K26"/>
  <c r="BV26" s="1"/>
  <c r="I27"/>
  <c r="BT27" s="1"/>
  <c r="G28"/>
  <c r="BR28" s="1"/>
  <c r="C30"/>
  <c r="BN30" s="1"/>
  <c r="K30"/>
  <c r="BV30" s="1"/>
  <c r="G32"/>
  <c r="BR32" s="1"/>
  <c r="E23"/>
  <c r="BP23" s="1"/>
  <c r="C24"/>
  <c r="BN24" s="1"/>
  <c r="K24"/>
  <c r="BV24" s="1"/>
  <c r="I25"/>
  <c r="BT25" s="1"/>
  <c r="G26"/>
  <c r="BR26" s="1"/>
  <c r="E27"/>
  <c r="BP27" s="1"/>
  <c r="C28"/>
  <c r="BN28" s="1"/>
  <c r="K28"/>
  <c r="BV28" s="1"/>
  <c r="I29"/>
  <c r="BT29" s="1"/>
  <c r="G30"/>
  <c r="BR30" s="1"/>
  <c r="E31"/>
  <c r="BP31" s="1"/>
  <c r="C32"/>
  <c r="BN32" s="1"/>
  <c r="K32"/>
  <c r="BV32" s="1"/>
  <c r="M26"/>
  <c r="M31"/>
  <c r="B23" i="97" a="1"/>
  <c r="J31" s="1"/>
  <c r="BU31" s="1"/>
  <c r="T30"/>
  <c r="AB30"/>
  <c r="X32"/>
  <c r="T25"/>
  <c r="X25"/>
  <c r="AB25"/>
  <c r="S29"/>
  <c r="W29"/>
  <c r="AA29"/>
  <c r="S30"/>
  <c r="W30"/>
  <c r="AA30"/>
  <c r="S32"/>
  <c r="W32"/>
  <c r="AA32"/>
  <c r="T27"/>
  <c r="X27"/>
  <c r="AB27"/>
  <c r="S28"/>
  <c r="W28"/>
  <c r="AA28"/>
  <c r="X24"/>
  <c r="T26"/>
  <c r="AB26"/>
  <c r="Z29"/>
  <c r="V31"/>
  <c r="X30"/>
  <c r="T32"/>
  <c r="AB32"/>
  <c r="U23"/>
  <c r="Y23"/>
  <c r="U24"/>
  <c r="Y24"/>
  <c r="S27"/>
  <c r="W27"/>
  <c r="AA27"/>
  <c r="M23" a="1"/>
  <c r="Y25"/>
  <c r="S26"/>
  <c r="AA26"/>
  <c r="U31"/>
  <c r="B23" i="96" a="1"/>
  <c r="C32" s="1"/>
  <c r="BN32" s="1"/>
  <c r="U25"/>
  <c r="Y25"/>
  <c r="W29"/>
  <c r="X30"/>
  <c r="U24"/>
  <c r="Y24"/>
  <c r="T27"/>
  <c r="X27"/>
  <c r="AB27"/>
  <c r="S28"/>
  <c r="W28"/>
  <c r="AA28"/>
  <c r="AB30"/>
  <c r="M30"/>
  <c r="M26"/>
  <c r="M31"/>
  <c r="M27"/>
  <c r="M23"/>
  <c r="M32"/>
  <c r="M28"/>
  <c r="M24"/>
  <c r="T32"/>
  <c r="X32"/>
  <c r="AB32"/>
  <c r="M25"/>
  <c r="Z31"/>
  <c r="S29"/>
  <c r="AA29"/>
  <c r="T30"/>
  <c r="V23"/>
  <c r="Z23"/>
  <c r="T26"/>
  <c r="V31"/>
  <c r="U31"/>
  <c r="Y31"/>
  <c r="H32" i="95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B32"/>
  <c r="BM32" s="1"/>
  <c r="F30"/>
  <c r="BQ30" s="1"/>
  <c r="J28"/>
  <c r="BU28" s="1"/>
  <c r="D27"/>
  <c r="BO27" s="1"/>
  <c r="H25"/>
  <c r="BS25" s="1"/>
  <c r="B24"/>
  <c r="BM24" s="1"/>
  <c r="K32"/>
  <c r="BV32" s="1"/>
  <c r="C32"/>
  <c r="BN32" s="1"/>
  <c r="G30"/>
  <c r="BR30" s="1"/>
  <c r="I29"/>
  <c r="BT29" s="1"/>
  <c r="C28"/>
  <c r="BN28" s="1"/>
  <c r="E27"/>
  <c r="BP27" s="1"/>
  <c r="I25"/>
  <c r="BT25" s="1"/>
  <c r="C24"/>
  <c r="BN24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J32"/>
  <c r="BU32" s="1"/>
  <c r="D31"/>
  <c r="BO31" s="1"/>
  <c r="H29"/>
  <c r="BS29" s="1"/>
  <c r="B28"/>
  <c r="BM28" s="1"/>
  <c r="F26"/>
  <c r="BQ26" s="1"/>
  <c r="J24"/>
  <c r="BU24" s="1"/>
  <c r="D23"/>
  <c r="BO23" s="1"/>
  <c r="E31"/>
  <c r="BP31" s="1"/>
  <c r="K28"/>
  <c r="BV28" s="1"/>
  <c r="G26"/>
  <c r="BR26" s="1"/>
  <c r="K24"/>
  <c r="BV24" s="1"/>
  <c r="E23"/>
  <c r="BP23" s="1"/>
  <c r="X30"/>
  <c r="T32"/>
  <c r="AB32"/>
  <c r="T25"/>
  <c r="AB25"/>
  <c r="S29"/>
  <c r="AA29"/>
  <c r="S30"/>
  <c r="AA30"/>
  <c r="AA32"/>
  <c r="T27"/>
  <c r="X27"/>
  <c r="AB27"/>
  <c r="S28"/>
  <c r="W28"/>
  <c r="AA28"/>
  <c r="T26"/>
  <c r="AB26"/>
  <c r="Z29"/>
  <c r="V31"/>
  <c r="T30"/>
  <c r="AB30"/>
  <c r="X32"/>
  <c r="X25"/>
  <c r="W29"/>
  <c r="W30"/>
  <c r="S32"/>
  <c r="W32"/>
  <c r="U23"/>
  <c r="Y23"/>
  <c r="U24"/>
  <c r="Y24"/>
  <c r="S27"/>
  <c r="W27"/>
  <c r="AA27"/>
  <c r="X24"/>
  <c r="U25"/>
  <c r="M23" a="1"/>
  <c r="Y25"/>
  <c r="S26"/>
  <c r="AA26"/>
  <c r="U31"/>
  <c r="X30" i="94"/>
  <c r="T32"/>
  <c r="AB32"/>
  <c r="T25"/>
  <c r="X25"/>
  <c r="AB25"/>
  <c r="W29"/>
  <c r="S30"/>
  <c r="AA30"/>
  <c r="W32"/>
  <c r="T27"/>
  <c r="X27"/>
  <c r="AB27"/>
  <c r="S28"/>
  <c r="W28"/>
  <c r="AA28"/>
  <c r="B23" a="1"/>
  <c r="T26"/>
  <c r="AB26"/>
  <c r="Z29"/>
  <c r="V31"/>
  <c r="T30"/>
  <c r="AB30"/>
  <c r="X32"/>
  <c r="S29"/>
  <c r="AA29"/>
  <c r="W30"/>
  <c r="S32"/>
  <c r="AA32"/>
  <c r="U23"/>
  <c r="Y23"/>
  <c r="U24"/>
  <c r="Y24"/>
  <c r="S27"/>
  <c r="W27"/>
  <c r="AA27"/>
  <c r="X24"/>
  <c r="U25"/>
  <c r="M23" a="1"/>
  <c r="Y25"/>
  <c r="S26"/>
  <c r="AA26"/>
  <c r="U31"/>
  <c r="B23" i="93" a="1"/>
  <c r="K32" s="1"/>
  <c r="BV32" s="1"/>
  <c r="M23" a="1"/>
  <c r="M31" s="1"/>
  <c r="M32" i="92"/>
  <c r="M28"/>
  <c r="M24"/>
  <c r="M29"/>
  <c r="M25"/>
  <c r="M31"/>
  <c r="M23"/>
  <c r="M27"/>
  <c r="M26"/>
  <c r="M30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K32"/>
  <c r="BV32" s="1"/>
  <c r="D23"/>
  <c r="H23"/>
  <c r="BS23" s="1"/>
  <c r="B24"/>
  <c r="BM24" s="1"/>
  <c r="F24"/>
  <c r="BQ24" s="1"/>
  <c r="J24"/>
  <c r="BU24" s="1"/>
  <c r="D25"/>
  <c r="BO25" s="1"/>
  <c r="H25"/>
  <c r="BS25" s="1"/>
  <c r="B26"/>
  <c r="BM26" s="1"/>
  <c r="F26"/>
  <c r="BQ26" s="1"/>
  <c r="J26"/>
  <c r="BU26" s="1"/>
  <c r="D27"/>
  <c r="BO27" s="1"/>
  <c r="H27"/>
  <c r="BS27" s="1"/>
  <c r="B28"/>
  <c r="BM28" s="1"/>
  <c r="F28"/>
  <c r="BQ28" s="1"/>
  <c r="J28"/>
  <c r="BU28" s="1"/>
  <c r="D29"/>
  <c r="BO29" s="1"/>
  <c r="H29"/>
  <c r="BS29" s="1"/>
  <c r="B30"/>
  <c r="BM30" s="1"/>
  <c r="F30"/>
  <c r="BQ30" s="1"/>
  <c r="J30"/>
  <c r="BU30" s="1"/>
  <c r="D31"/>
  <c r="BO31" s="1"/>
  <c r="H31"/>
  <c r="BS31" s="1"/>
  <c r="B32"/>
  <c r="BM32" s="1"/>
  <c r="F32"/>
  <c r="BQ32" s="1"/>
  <c r="M23" i="91" a="1"/>
  <c r="M25" s="1"/>
  <c r="U23"/>
  <c r="Y23"/>
  <c r="M30"/>
  <c r="M26"/>
  <c r="M23"/>
  <c r="M28"/>
  <c r="M32"/>
  <c r="T32"/>
  <c r="X32"/>
  <c r="T25"/>
  <c r="X25"/>
  <c r="AB25"/>
  <c r="B23" a="1"/>
  <c r="U24"/>
  <c r="Y24"/>
  <c r="AB32"/>
  <c r="V31"/>
  <c r="S32"/>
  <c r="AA32"/>
  <c r="T27"/>
  <c r="X27"/>
  <c r="AB27"/>
  <c r="S28"/>
  <c r="W28"/>
  <c r="AA28"/>
  <c r="S29"/>
  <c r="W29"/>
  <c r="AA29"/>
  <c r="T30"/>
  <c r="X30"/>
  <c r="AB30"/>
  <c r="X24"/>
  <c r="T26"/>
  <c r="AB26"/>
  <c r="W32"/>
  <c r="S27"/>
  <c r="W27"/>
  <c r="AA27"/>
  <c r="S30"/>
  <c r="W30"/>
  <c r="AA30"/>
  <c r="Y31"/>
  <c r="Y25"/>
  <c r="S26"/>
  <c r="AA26"/>
  <c r="U31"/>
  <c r="B23" i="90" a="1"/>
  <c r="D32" s="1"/>
  <c r="BO32" s="1"/>
  <c r="S23"/>
  <c r="V31"/>
  <c r="T25"/>
  <c r="X25"/>
  <c r="AB25"/>
  <c r="U23"/>
  <c r="Y23"/>
  <c r="T32"/>
  <c r="X32"/>
  <c r="AB32"/>
  <c r="U24"/>
  <c r="Y24"/>
  <c r="S32"/>
  <c r="W32"/>
  <c r="AA32"/>
  <c r="T27"/>
  <c r="X27"/>
  <c r="AB27"/>
  <c r="S28"/>
  <c r="W28"/>
  <c r="AA28"/>
  <c r="S29"/>
  <c r="W29"/>
  <c r="AA29"/>
  <c r="T30"/>
  <c r="X30"/>
  <c r="AB30"/>
  <c r="S27"/>
  <c r="W27"/>
  <c r="AA27"/>
  <c r="S30"/>
  <c r="W30"/>
  <c r="AA30"/>
  <c r="Y31"/>
  <c r="X24"/>
  <c r="T26"/>
  <c r="AB26"/>
  <c r="M23" a="1"/>
  <c r="Y25"/>
  <c r="S26"/>
  <c r="AA26"/>
  <c r="U31"/>
  <c r="V23" i="89"/>
  <c r="Z23"/>
  <c r="S28"/>
  <c r="W28"/>
  <c r="AA28"/>
  <c r="M23" a="1"/>
  <c r="U25"/>
  <c r="Y25"/>
  <c r="T27"/>
  <c r="X27"/>
  <c r="AB27"/>
  <c r="T30"/>
  <c r="X30"/>
  <c r="AB30"/>
  <c r="B23" a="1"/>
  <c r="X26"/>
  <c r="Z31"/>
  <c r="U24"/>
  <c r="Y24"/>
  <c r="S29"/>
  <c r="W29"/>
  <c r="AA29"/>
  <c r="T32"/>
  <c r="X32"/>
  <c r="AB32"/>
  <c r="T26"/>
  <c r="V31"/>
  <c r="U31"/>
  <c r="Y31"/>
  <c r="T25" i="88"/>
  <c r="X25"/>
  <c r="AB25"/>
  <c r="X32"/>
  <c r="B23" a="1"/>
  <c r="U23"/>
  <c r="Y23"/>
  <c r="T32"/>
  <c r="AB32"/>
  <c r="V31"/>
  <c r="Y24"/>
  <c r="W32"/>
  <c r="T27"/>
  <c r="X27"/>
  <c r="AB27"/>
  <c r="S28"/>
  <c r="W28"/>
  <c r="AA28"/>
  <c r="S29"/>
  <c r="W29"/>
  <c r="AA29"/>
  <c r="T30"/>
  <c r="X30"/>
  <c r="AB30"/>
  <c r="X24"/>
  <c r="T26"/>
  <c r="AB26"/>
  <c r="U24"/>
  <c r="S32"/>
  <c r="AA32"/>
  <c r="S27"/>
  <c r="W27"/>
  <c r="AA27"/>
  <c r="S30"/>
  <c r="W30"/>
  <c r="AA30"/>
  <c r="Y31"/>
  <c r="M23" a="1"/>
  <c r="Y25"/>
  <c r="S26"/>
  <c r="AA26"/>
  <c r="U31"/>
  <c r="B23" i="87" a="1"/>
  <c r="K32" s="1"/>
  <c r="BV32" s="1"/>
  <c r="S23"/>
  <c r="M30"/>
  <c r="M28"/>
  <c r="M24"/>
  <c r="M25"/>
  <c r="M29"/>
  <c r="M32"/>
  <c r="M23"/>
  <c r="M27"/>
  <c r="M31"/>
  <c r="M26"/>
  <c r="EC26" i="86"/>
  <c r="DY26"/>
  <c r="DU26"/>
  <c r="EA25"/>
  <c r="DW25"/>
  <c r="EC24"/>
  <c r="DY24"/>
  <c r="DU24"/>
  <c r="EA23"/>
  <c r="DW23"/>
  <c r="DV26"/>
  <c r="DX25"/>
  <c r="DZ24"/>
  <c r="EB23"/>
  <c r="DT23"/>
  <c r="EA26"/>
  <c r="DW26"/>
  <c r="EC25"/>
  <c r="DY25"/>
  <c r="DU25"/>
  <c r="EA24"/>
  <c r="DW24"/>
  <c r="EC23"/>
  <c r="DY23"/>
  <c r="DU23"/>
  <c r="DZ26"/>
  <c r="EB25"/>
  <c r="DT25"/>
  <c r="DV24"/>
  <c r="DX23"/>
  <c r="EB26"/>
  <c r="DX26"/>
  <c r="DT26"/>
  <c r="DZ25"/>
  <c r="DV25"/>
  <c r="EB24"/>
  <c r="DX24"/>
  <c r="DT24"/>
  <c r="DZ23"/>
  <c r="B23"/>
  <c r="F23"/>
  <c r="BQ23" s="1"/>
  <c r="J23"/>
  <c r="BU23" s="1"/>
  <c r="E24"/>
  <c r="BP24" s="1"/>
  <c r="J24"/>
  <c r="BU24" s="1"/>
  <c r="F25"/>
  <c r="BQ25" s="1"/>
  <c r="K25"/>
  <c r="BV25" s="1"/>
  <c r="F26"/>
  <c r="BQ26" s="1"/>
  <c r="B27"/>
  <c r="BM27" s="1"/>
  <c r="G27"/>
  <c r="BR27" s="1"/>
  <c r="B28"/>
  <c r="BM28" s="1"/>
  <c r="H28"/>
  <c r="BS28" s="1"/>
  <c r="C29"/>
  <c r="BN29" s="1"/>
  <c r="H29"/>
  <c r="BS29" s="1"/>
  <c r="D30"/>
  <c r="BO30" s="1"/>
  <c r="I30"/>
  <c r="BT30" s="1"/>
  <c r="D31"/>
  <c r="BO31" s="1"/>
  <c r="J31"/>
  <c r="BU31" s="1"/>
  <c r="E32"/>
  <c r="BP32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E23"/>
  <c r="BP23" s="1"/>
  <c r="I23"/>
  <c r="BT23" s="1"/>
  <c r="D24"/>
  <c r="BO24" s="1"/>
  <c r="I24"/>
  <c r="BT24" s="1"/>
  <c r="D25"/>
  <c r="BO25" s="1"/>
  <c r="J25"/>
  <c r="BU25" s="1"/>
  <c r="E26"/>
  <c r="BP26" s="1"/>
  <c r="J26"/>
  <c r="BU26" s="1"/>
  <c r="F27"/>
  <c r="BQ27" s="1"/>
  <c r="K27"/>
  <c r="BV27" s="1"/>
  <c r="F28"/>
  <c r="BQ28" s="1"/>
  <c r="B29"/>
  <c r="BM29" s="1"/>
  <c r="G29"/>
  <c r="BR29" s="1"/>
  <c r="B30"/>
  <c r="BM30" s="1"/>
  <c r="H30"/>
  <c r="BS30" s="1"/>
  <c r="C31"/>
  <c r="BN31" s="1"/>
  <c r="H31"/>
  <c r="BS31" s="1"/>
  <c r="D32"/>
  <c r="BO32" s="1"/>
  <c r="I32"/>
  <c r="BT32" s="1"/>
  <c r="C23"/>
  <c r="BN23" s="1"/>
  <c r="G23"/>
  <c r="BR23" s="1"/>
  <c r="K23"/>
  <c r="BV23" s="1"/>
  <c r="F24"/>
  <c r="BQ24" s="1"/>
  <c r="B25"/>
  <c r="BM25" s="1"/>
  <c r="G25"/>
  <c r="BR25" s="1"/>
  <c r="B26"/>
  <c r="BM26" s="1"/>
  <c r="H26"/>
  <c r="BS26" s="1"/>
  <c r="C27"/>
  <c r="BN27" s="1"/>
  <c r="H27"/>
  <c r="BS27" s="1"/>
  <c r="D28"/>
  <c r="BO28" s="1"/>
  <c r="I28"/>
  <c r="BT28" s="1"/>
  <c r="D29"/>
  <c r="BO29" s="1"/>
  <c r="J29"/>
  <c r="BU29" s="1"/>
  <c r="E30"/>
  <c r="BP30" s="1"/>
  <c r="J30"/>
  <c r="BU30" s="1"/>
  <c r="F31"/>
  <c r="BQ31" s="1"/>
  <c r="K31"/>
  <c r="BV31" s="1"/>
  <c r="F32"/>
  <c r="BQ32" s="1"/>
  <c r="M26"/>
  <c r="M30"/>
  <c r="M25"/>
  <c r="X25" i="85"/>
  <c r="B23" a="1"/>
  <c r="T25"/>
  <c r="V26"/>
  <c r="T27"/>
  <c r="AB27"/>
  <c r="AB25"/>
  <c r="U23"/>
  <c r="U24"/>
  <c r="S28"/>
  <c r="W28"/>
  <c r="V29"/>
  <c r="Z29"/>
  <c r="T23"/>
  <c r="X23"/>
  <c r="AB23"/>
  <c r="S27"/>
  <c r="W27"/>
  <c r="AA27"/>
  <c r="S30"/>
  <c r="W30"/>
  <c r="AA30"/>
  <c r="AB30"/>
  <c r="AB24"/>
  <c r="Z28"/>
  <c r="Z30"/>
  <c r="V31"/>
  <c r="X32"/>
  <c r="M23" a="1"/>
  <c r="T30"/>
  <c r="Z31"/>
  <c r="V32"/>
  <c r="AB32"/>
  <c r="S32"/>
  <c r="W32"/>
  <c r="AA32"/>
  <c r="T24"/>
  <c r="W26"/>
  <c r="Y31"/>
  <c r="B23" i="84" a="1"/>
  <c r="J31" s="1"/>
  <c r="BU31" s="1"/>
  <c r="T30"/>
  <c r="AB30"/>
  <c r="AB32"/>
  <c r="T25"/>
  <c r="AB25"/>
  <c r="W29"/>
  <c r="W30"/>
  <c r="AA30"/>
  <c r="W32"/>
  <c r="T27"/>
  <c r="X27"/>
  <c r="AB27"/>
  <c r="S28"/>
  <c r="W28"/>
  <c r="AA28"/>
  <c r="X24"/>
  <c r="T26"/>
  <c r="AB26"/>
  <c r="Z29"/>
  <c r="V31"/>
  <c r="X30"/>
  <c r="T32"/>
  <c r="X32"/>
  <c r="X25"/>
  <c r="S29"/>
  <c r="AA29"/>
  <c r="S30"/>
  <c r="S32"/>
  <c r="AA32"/>
  <c r="U23"/>
  <c r="Y23"/>
  <c r="U24"/>
  <c r="Y24"/>
  <c r="S27"/>
  <c r="W27"/>
  <c r="AA27"/>
  <c r="U25"/>
  <c r="M23" a="1"/>
  <c r="Y25"/>
  <c r="S26"/>
  <c r="AA26"/>
  <c r="U31"/>
  <c r="W29" i="83"/>
  <c r="S30"/>
  <c r="W30"/>
  <c r="AA30"/>
  <c r="S32"/>
  <c r="W32"/>
  <c r="AA32"/>
  <c r="S29"/>
  <c r="B23" a="1"/>
  <c r="AA29"/>
  <c r="T25"/>
  <c r="X25"/>
  <c r="AB25"/>
  <c r="T30"/>
  <c r="X30"/>
  <c r="AB30"/>
  <c r="T32"/>
  <c r="X32"/>
  <c r="AB32"/>
  <c r="X24"/>
  <c r="Z31"/>
  <c r="T27"/>
  <c r="X27"/>
  <c r="AB27"/>
  <c r="S28"/>
  <c r="W28"/>
  <c r="AA28"/>
  <c r="U23"/>
  <c r="Y23"/>
  <c r="U24"/>
  <c r="Y24"/>
  <c r="S27"/>
  <c r="W27"/>
  <c r="AA27"/>
  <c r="T26"/>
  <c r="M23" a="1"/>
  <c r="Y25"/>
  <c r="S26"/>
  <c r="AA26"/>
  <c r="U31"/>
  <c r="T30" i="82"/>
  <c r="X30"/>
  <c r="AB30"/>
  <c r="T32"/>
  <c r="X32"/>
  <c r="AB32"/>
  <c r="T25"/>
  <c r="X25"/>
  <c r="AB25"/>
  <c r="S29"/>
  <c r="W29"/>
  <c r="AA29"/>
  <c r="S30"/>
  <c r="W30"/>
  <c r="AA30"/>
  <c r="S32"/>
  <c r="W32"/>
  <c r="AA32"/>
  <c r="T27"/>
  <c r="X27"/>
  <c r="AB27"/>
  <c r="S28"/>
  <c r="W28"/>
  <c r="AA28"/>
  <c r="X24"/>
  <c r="U25"/>
  <c r="B23" a="1"/>
  <c r="T24"/>
  <c r="AB24"/>
  <c r="T26"/>
  <c r="AB26"/>
  <c r="Z29"/>
  <c r="V31"/>
  <c r="U23"/>
  <c r="Y23"/>
  <c r="U24"/>
  <c r="Y24"/>
  <c r="S27"/>
  <c r="W27"/>
  <c r="AA27"/>
  <c r="M23" a="1"/>
  <c r="Y25"/>
  <c r="S26"/>
  <c r="AA26"/>
  <c r="U31"/>
  <c r="B23" i="81" a="1"/>
  <c r="G24" s="1"/>
  <c r="BR24" s="1"/>
  <c r="M27"/>
  <c r="M32"/>
  <c r="M28"/>
  <c r="M24"/>
  <c r="M29"/>
  <c r="M25"/>
  <c r="M30"/>
  <c r="M23"/>
  <c r="M31"/>
  <c r="G24" i="80"/>
  <c r="BR24" s="1"/>
  <c r="E29"/>
  <c r="BP29" s="1"/>
  <c r="I23"/>
  <c r="BT23" s="1"/>
  <c r="E25"/>
  <c r="BP25" s="1"/>
  <c r="K26"/>
  <c r="BV26" s="1"/>
  <c r="G28"/>
  <c r="BR28" s="1"/>
  <c r="C30"/>
  <c r="BN30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C26"/>
  <c r="BN26" s="1"/>
  <c r="I27"/>
  <c r="BT27" s="1"/>
  <c r="K30"/>
  <c r="BV30" s="1"/>
  <c r="G32"/>
  <c r="BR32" s="1"/>
  <c r="J23"/>
  <c r="BU23" s="1"/>
  <c r="F25"/>
  <c r="BQ25" s="1"/>
  <c r="B27"/>
  <c r="BM27" s="1"/>
  <c r="H28"/>
  <c r="BS28" s="1"/>
  <c r="D30"/>
  <c r="BO30" s="1"/>
  <c r="J31"/>
  <c r="BU31" s="1"/>
  <c r="B23"/>
  <c r="H24"/>
  <c r="BS24" s="1"/>
  <c r="D26"/>
  <c r="BO26" s="1"/>
  <c r="J27"/>
  <c r="BU27" s="1"/>
  <c r="F29"/>
  <c r="BQ29" s="1"/>
  <c r="B31"/>
  <c r="BM31" s="1"/>
  <c r="H32"/>
  <c r="BS32" s="1"/>
  <c r="M31"/>
  <c r="M27"/>
  <c r="M23"/>
  <c r="M32"/>
  <c r="M28"/>
  <c r="M24"/>
  <c r="M30"/>
  <c r="M36" i="79" a="1"/>
  <c r="M44" s="1"/>
  <c r="M23" a="1"/>
  <c r="M23" s="1"/>
  <c r="T32"/>
  <c r="AB32"/>
  <c r="V37"/>
  <c r="Z37"/>
  <c r="T44"/>
  <c r="S30"/>
  <c r="V41"/>
  <c r="Z41"/>
  <c r="Y31"/>
  <c r="T31"/>
  <c r="X31"/>
  <c r="AB31"/>
  <c r="B23" a="1"/>
  <c r="T24"/>
  <c r="X24"/>
  <c r="AB24"/>
  <c r="S26"/>
  <c r="AA26"/>
  <c r="W29"/>
  <c r="Z43"/>
  <c r="S24"/>
  <c r="W24"/>
  <c r="AA24"/>
  <c r="U25"/>
  <c r="Z26"/>
  <c r="Y32"/>
  <c r="B36" a="1"/>
  <c r="S45"/>
  <c r="W45"/>
  <c r="AA45"/>
  <c r="W24" i="78"/>
  <c r="V26"/>
  <c r="S24"/>
  <c r="AA24"/>
  <c r="T27"/>
  <c r="AB27"/>
  <c r="U23"/>
  <c r="M44"/>
  <c r="M40"/>
  <c r="M36"/>
  <c r="M43"/>
  <c r="M39"/>
  <c r="M41"/>
  <c r="M42"/>
  <c r="M38"/>
  <c r="V42"/>
  <c r="M29"/>
  <c r="M25"/>
  <c r="M30"/>
  <c r="M26"/>
  <c r="M32"/>
  <c r="M28"/>
  <c r="M24"/>
  <c r="M37"/>
  <c r="Z38"/>
  <c r="M31"/>
  <c r="Y28"/>
  <c r="V31"/>
  <c r="Z31"/>
  <c r="S32"/>
  <c r="AA32"/>
  <c r="V38"/>
  <c r="V40"/>
  <c r="U26"/>
  <c r="M27"/>
  <c r="Z40"/>
  <c r="Z27"/>
  <c r="Z30"/>
  <c r="B36" a="1"/>
  <c r="S36"/>
  <c r="AA36"/>
  <c r="X43"/>
  <c r="S44"/>
  <c r="AA44"/>
  <c r="B23" a="1"/>
  <c r="W31"/>
  <c r="W31" i="77"/>
  <c r="AA31"/>
  <c r="M23" a="1"/>
  <c r="M36" a="1"/>
  <c r="Z37"/>
  <c r="T36"/>
  <c r="AB36"/>
  <c r="T40"/>
  <c r="AB40"/>
  <c r="V37"/>
  <c r="S36"/>
  <c r="B36" a="1"/>
  <c r="U37"/>
  <c r="Y37"/>
  <c r="S25"/>
  <c r="S27"/>
  <c r="AA27"/>
  <c r="S28"/>
  <c r="AA28"/>
  <c r="S30"/>
  <c r="AA30"/>
  <c r="U24"/>
  <c r="Y24"/>
  <c r="W25"/>
  <c r="Z27"/>
  <c r="U31"/>
  <c r="B23" a="1"/>
  <c r="T31"/>
  <c r="AB31"/>
  <c r="M36" i="76" a="1"/>
  <c r="M40" s="1"/>
  <c r="M23" a="1"/>
  <c r="M36"/>
  <c r="M42"/>
  <c r="Y28"/>
  <c r="AB32"/>
  <c r="T40"/>
  <c r="AB40"/>
  <c r="Y25"/>
  <c r="U28"/>
  <c r="T32"/>
  <c r="S26"/>
  <c r="W26"/>
  <c r="AA26"/>
  <c r="U31"/>
  <c r="T31"/>
  <c r="X31"/>
  <c r="AB31"/>
  <c r="B23" a="1"/>
  <c r="W29"/>
  <c r="B36" a="1"/>
  <c r="B36" i="75" a="1"/>
  <c r="J45" s="1"/>
  <c r="BU45" s="1"/>
  <c r="M36" a="1"/>
  <c r="M37" s="1"/>
  <c r="B23" a="1"/>
  <c r="M31"/>
  <c r="M25"/>
  <c r="M26"/>
  <c r="M30"/>
  <c r="M23"/>
  <c r="M29"/>
  <c r="M32"/>
  <c r="M28"/>
  <c r="M24"/>
  <c r="M27"/>
  <c r="DC26" i="74"/>
  <c r="DE25"/>
  <c r="CW25"/>
  <c r="CY24"/>
  <c r="CW23"/>
  <c r="DD26"/>
  <c r="CZ26"/>
  <c r="DF25"/>
  <c r="DB25"/>
  <c r="CX25"/>
  <c r="DD24"/>
  <c r="CZ24"/>
  <c r="DF23"/>
  <c r="DB23"/>
  <c r="CX23"/>
  <c r="DF26"/>
  <c r="DB26"/>
  <c r="CX26"/>
  <c r="DD25"/>
  <c r="CZ25"/>
  <c r="DF24"/>
  <c r="DB24"/>
  <c r="CX24"/>
  <c r="DD23"/>
  <c r="CZ23"/>
  <c r="CY26"/>
  <c r="DA25"/>
  <c r="DC24"/>
  <c r="DE23"/>
  <c r="DA23"/>
  <c r="DE26"/>
  <c r="DA26"/>
  <c r="CW26"/>
  <c r="DC25"/>
  <c r="CY25"/>
  <c r="DE24"/>
  <c r="DA24"/>
  <c r="CW24"/>
  <c r="DC23"/>
  <c r="BN23"/>
  <c r="M23"/>
  <c r="B36"/>
  <c r="BM36" s="1"/>
  <c r="G36"/>
  <c r="BR36" s="1"/>
  <c r="C37"/>
  <c r="BN37" s="1"/>
  <c r="H37"/>
  <c r="BS37" s="1"/>
  <c r="C38"/>
  <c r="BN38" s="1"/>
  <c r="I38"/>
  <c r="BT38" s="1"/>
  <c r="D39"/>
  <c r="BO39" s="1"/>
  <c r="I39"/>
  <c r="BT39" s="1"/>
  <c r="E40"/>
  <c r="BP40" s="1"/>
  <c r="J40"/>
  <c r="BU40" s="1"/>
  <c r="E41"/>
  <c r="BP41" s="1"/>
  <c r="K41"/>
  <c r="BV41" s="1"/>
  <c r="F42"/>
  <c r="BQ42" s="1"/>
  <c r="K42"/>
  <c r="BV42" s="1"/>
  <c r="G43"/>
  <c r="BR43" s="1"/>
  <c r="B44"/>
  <c r="BM44" s="1"/>
  <c r="G44"/>
  <c r="BR44" s="1"/>
  <c r="C45"/>
  <c r="BN45" s="1"/>
  <c r="M29"/>
  <c r="M25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M42"/>
  <c r="M41"/>
  <c r="M37"/>
  <c r="M27"/>
  <c r="M32"/>
  <c r="F36"/>
  <c r="BQ36" s="1"/>
  <c r="K36"/>
  <c r="BV36" s="1"/>
  <c r="G37"/>
  <c r="BR37" s="1"/>
  <c r="B38"/>
  <c r="BM38" s="1"/>
  <c r="G38"/>
  <c r="BR38" s="1"/>
  <c r="C39"/>
  <c r="BN39" s="1"/>
  <c r="H39"/>
  <c r="BS39" s="1"/>
  <c r="C40"/>
  <c r="BN40" s="1"/>
  <c r="I40"/>
  <c r="BT40" s="1"/>
  <c r="D41"/>
  <c r="BO41" s="1"/>
  <c r="I41"/>
  <c r="BT41" s="1"/>
  <c r="E42"/>
  <c r="BP42" s="1"/>
  <c r="J42"/>
  <c r="BU42" s="1"/>
  <c r="E43"/>
  <c r="BP43" s="1"/>
  <c r="K43"/>
  <c r="BV43" s="1"/>
  <c r="F44"/>
  <c r="BQ44" s="1"/>
  <c r="K44"/>
  <c r="BV44" s="1"/>
  <c r="G45"/>
  <c r="BR45" s="1"/>
  <c r="M40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T23" i="73"/>
  <c r="X23"/>
  <c r="M23" a="1"/>
  <c r="AB23"/>
  <c r="U31"/>
  <c r="U40"/>
  <c r="Z44"/>
  <c r="T25"/>
  <c r="X25"/>
  <c r="AB25"/>
  <c r="V29"/>
  <c r="V31"/>
  <c r="Z31"/>
  <c r="U39"/>
  <c r="Y43"/>
  <c r="Y45"/>
  <c r="B23" a="1"/>
  <c r="Y25"/>
  <c r="U45"/>
  <c r="X24"/>
  <c r="S27"/>
  <c r="W27"/>
  <c r="AA27"/>
  <c r="V28"/>
  <c r="Y31"/>
  <c r="U41"/>
  <c r="W26"/>
  <c r="U37"/>
  <c r="U38"/>
  <c r="U42"/>
  <c r="Z28"/>
  <c r="Y37"/>
  <c r="Y41"/>
  <c r="S30"/>
  <c r="W30"/>
  <c r="AA30"/>
  <c r="S32"/>
  <c r="AA32"/>
  <c r="Z36"/>
  <c r="Z37"/>
  <c r="Z38"/>
  <c r="Z39"/>
  <c r="Z40"/>
  <c r="Z41"/>
  <c r="Z42"/>
  <c r="V43"/>
  <c r="V45"/>
  <c r="T30"/>
  <c r="X30"/>
  <c r="AB30"/>
  <c r="S36"/>
  <c r="B36" a="1"/>
  <c r="T32"/>
  <c r="AB32"/>
  <c r="U44"/>
  <c r="M36" a="1"/>
  <c r="M43" i="72"/>
  <c r="M40"/>
  <c r="AA25"/>
  <c r="V30"/>
  <c r="T31"/>
  <c r="AB31"/>
  <c r="T40"/>
  <c r="AB40"/>
  <c r="Z25"/>
  <c r="V26"/>
  <c r="Z26"/>
  <c r="Y29"/>
  <c r="U32"/>
  <c r="Y32"/>
  <c r="X37"/>
  <c r="U41"/>
  <c r="U44"/>
  <c r="S24"/>
  <c r="W24"/>
  <c r="V27"/>
  <c r="Z27"/>
  <c r="T28"/>
  <c r="AB28"/>
  <c r="S30"/>
  <c r="W30"/>
  <c r="Y45"/>
  <c r="M23" a="1"/>
  <c r="T37"/>
  <c r="Z24"/>
  <c r="W25"/>
  <c r="X28"/>
  <c r="AB37"/>
  <c r="U45"/>
  <c r="Y27"/>
  <c r="Z30"/>
  <c r="X31"/>
  <c r="Y38"/>
  <c r="X45"/>
  <c r="V25"/>
  <c r="M42"/>
  <c r="M38"/>
  <c r="M45"/>
  <c r="M41"/>
  <c r="M37"/>
  <c r="M44"/>
  <c r="M36"/>
  <c r="M39"/>
  <c r="S23"/>
  <c r="B23" a="1"/>
  <c r="U26"/>
  <c r="Y28"/>
  <c r="T29"/>
  <c r="AB29"/>
  <c r="X41"/>
  <c r="Y42"/>
  <c r="V24"/>
  <c r="S25"/>
  <c r="T45"/>
  <c r="U27"/>
  <c r="U29"/>
  <c r="S31"/>
  <c r="U38"/>
  <c r="X40"/>
  <c r="Y41"/>
  <c r="AB45"/>
  <c r="Z23"/>
  <c r="Z32"/>
  <c r="U37"/>
  <c r="X38"/>
  <c r="Y39"/>
  <c r="X42"/>
  <c r="U43"/>
  <c r="T44"/>
  <c r="AB44"/>
  <c r="B36" a="1"/>
  <c r="M23" i="71" a="1"/>
  <c r="M28" s="1"/>
  <c r="S26"/>
  <c r="W26"/>
  <c r="U23"/>
  <c r="Y23"/>
  <c r="S27"/>
  <c r="W27"/>
  <c r="AA27"/>
  <c r="V31"/>
  <c r="Z31"/>
  <c r="AA26"/>
  <c r="Z28"/>
  <c r="V29"/>
  <c r="Z29"/>
  <c r="V40"/>
  <c r="Z40"/>
  <c r="V28"/>
  <c r="X24"/>
  <c r="T25"/>
  <c r="X25"/>
  <c r="AB25"/>
  <c r="U30"/>
  <c r="Y30"/>
  <c r="U32"/>
  <c r="Y32"/>
  <c r="AB23"/>
  <c r="V44"/>
  <c r="T30"/>
  <c r="X30"/>
  <c r="AB30"/>
  <c r="X32"/>
  <c r="S31"/>
  <c r="W31"/>
  <c r="AA31"/>
  <c r="S36"/>
  <c r="B36" a="1"/>
  <c r="W36"/>
  <c r="AA36"/>
  <c r="B23" a="1"/>
  <c r="T32"/>
  <c r="Z41"/>
  <c r="V43"/>
  <c r="Z45"/>
  <c r="U38"/>
  <c r="Y38"/>
  <c r="U39"/>
  <c r="Y39"/>
  <c r="U40"/>
  <c r="Y40"/>
  <c r="U41"/>
  <c r="Y41"/>
  <c r="U42"/>
  <c r="Y42"/>
  <c r="U43"/>
  <c r="Y43"/>
  <c r="U44"/>
  <c r="Y44"/>
  <c r="U45"/>
  <c r="Y45"/>
  <c r="M36" a="1"/>
  <c r="S23" i="70"/>
  <c r="B23" a="1"/>
  <c r="AA23"/>
  <c r="T28"/>
  <c r="X28"/>
  <c r="AB28"/>
  <c r="V37"/>
  <c r="V41"/>
  <c r="V25"/>
  <c r="U26"/>
  <c r="Y27"/>
  <c r="V42"/>
  <c r="V24"/>
  <c r="Z24"/>
  <c r="V39"/>
  <c r="Z43"/>
  <c r="Z45"/>
  <c r="Z37"/>
  <c r="Z41"/>
  <c r="M23" a="1"/>
  <c r="W23"/>
  <c r="Z39"/>
  <c r="V45"/>
  <c r="Z25"/>
  <c r="Y26"/>
  <c r="V36"/>
  <c r="V38"/>
  <c r="T29"/>
  <c r="X29"/>
  <c r="AB29"/>
  <c r="S30"/>
  <c r="W30"/>
  <c r="AA30"/>
  <c r="W32"/>
  <c r="V40"/>
  <c r="Z38"/>
  <c r="Z36"/>
  <c r="Z40"/>
  <c r="Z31"/>
  <c r="U31"/>
  <c r="Y31"/>
  <c r="U43"/>
  <c r="Y25"/>
  <c r="V44"/>
  <c r="V31"/>
  <c r="T30"/>
  <c r="X30"/>
  <c r="AB30"/>
  <c r="S36"/>
  <c r="B36" a="1"/>
  <c r="T26"/>
  <c r="AB26"/>
  <c r="Y38"/>
  <c r="Y39"/>
  <c r="Y40"/>
  <c r="U45"/>
  <c r="T32"/>
  <c r="AB32"/>
  <c r="U37"/>
  <c r="U38"/>
  <c r="U39"/>
  <c r="U40"/>
  <c r="U41"/>
  <c r="U42"/>
  <c r="Y43"/>
  <c r="U44"/>
  <c r="Y45"/>
  <c r="M36" a="1"/>
  <c r="B36" i="69" a="1"/>
  <c r="B45" s="1"/>
  <c r="BM45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F37"/>
  <c r="BQ37" s="1"/>
  <c r="I45"/>
  <c r="BT45" s="1"/>
  <c r="K40"/>
  <c r="BV40" s="1"/>
  <c r="K36"/>
  <c r="BV36" s="1"/>
  <c r="G44"/>
  <c r="BR44" s="1"/>
  <c r="K42"/>
  <c r="BV42" s="1"/>
  <c r="E41"/>
  <c r="BP41" s="1"/>
  <c r="I39"/>
  <c r="BT39" s="1"/>
  <c r="C38"/>
  <c r="BN38" s="1"/>
  <c r="G36"/>
  <c r="BR36" s="1"/>
  <c r="K44"/>
  <c r="BV44" s="1"/>
  <c r="E43"/>
  <c r="BP43" s="1"/>
  <c r="C40"/>
  <c r="BN40" s="1"/>
  <c r="I37"/>
  <c r="BT37" s="1"/>
  <c r="S36"/>
  <c r="M36" a="1"/>
  <c r="M37" s="1"/>
  <c r="M40"/>
  <c r="B23" a="1"/>
  <c r="H32" s="1"/>
  <c r="BS32" s="1"/>
  <c r="T23"/>
  <c r="B31"/>
  <c r="BM31" s="1"/>
  <c r="I23"/>
  <c r="BT23" s="1"/>
  <c r="E25"/>
  <c r="BP25" s="1"/>
  <c r="I31"/>
  <c r="BT31" s="1"/>
  <c r="B23"/>
  <c r="BM23" s="1"/>
  <c r="D26"/>
  <c r="BO26" s="1"/>
  <c r="M23" a="1"/>
  <c r="M27" s="1"/>
  <c r="I32"/>
  <c r="BT32" s="1"/>
  <c r="E32"/>
  <c r="BP32" s="1"/>
  <c r="C31"/>
  <c r="BN31" s="1"/>
  <c r="I30"/>
  <c r="BT30" s="1"/>
  <c r="G29"/>
  <c r="BR29" s="1"/>
  <c r="C29"/>
  <c r="BN29" s="1"/>
  <c r="K27"/>
  <c r="BV27" s="1"/>
  <c r="G27"/>
  <c r="BR27" s="1"/>
  <c r="E26"/>
  <c r="BP26" s="1"/>
  <c r="K25"/>
  <c r="BV25" s="1"/>
  <c r="I24"/>
  <c r="BT24" s="1"/>
  <c r="E24"/>
  <c r="BP24" s="1"/>
  <c r="C23"/>
  <c r="BN23" s="1"/>
  <c r="J32"/>
  <c r="BU32" s="1"/>
  <c r="H31"/>
  <c r="BS31" s="1"/>
  <c r="D31"/>
  <c r="BO31" s="1"/>
  <c r="B30"/>
  <c r="BM30" s="1"/>
  <c r="H29"/>
  <c r="BS29" s="1"/>
  <c r="F28"/>
  <c r="BQ28" s="1"/>
  <c r="B28"/>
  <c r="BM28" s="1"/>
  <c r="J26"/>
  <c r="BU26" s="1"/>
  <c r="F26"/>
  <c r="BQ26" s="1"/>
  <c r="D25"/>
  <c r="BO25" s="1"/>
  <c r="J24"/>
  <c r="BU24" s="1"/>
  <c r="H23"/>
  <c r="BS23" s="1"/>
  <c r="D23"/>
  <c r="BO23" s="1"/>
  <c r="E31"/>
  <c r="BP31" s="1"/>
  <c r="G30"/>
  <c r="BR30" s="1"/>
  <c r="C28"/>
  <c r="BN28" s="1"/>
  <c r="E27"/>
  <c r="BP27" s="1"/>
  <c r="K24"/>
  <c r="BV24" s="1"/>
  <c r="C24"/>
  <c r="BN24" s="1"/>
  <c r="F31"/>
  <c r="BQ31" s="1"/>
  <c r="H30"/>
  <c r="BS30" s="1"/>
  <c r="D28"/>
  <c r="BO28" s="1"/>
  <c r="F27"/>
  <c r="BQ27" s="1"/>
  <c r="B25"/>
  <c r="BM25" s="1"/>
  <c r="D24"/>
  <c r="BO24" s="1"/>
  <c r="C26"/>
  <c r="BN26" s="1"/>
  <c r="I27"/>
  <c r="BT27" s="1"/>
  <c r="G32"/>
  <c r="BR32" s="1"/>
  <c r="J23"/>
  <c r="BU23" s="1"/>
  <c r="H28"/>
  <c r="BS28" s="1"/>
  <c r="D30"/>
  <c r="BO30" s="1"/>
  <c r="B36"/>
  <c r="BM36" s="1"/>
  <c r="J36"/>
  <c r="BU36" s="1"/>
  <c r="H37"/>
  <c r="BS37" s="1"/>
  <c r="F38"/>
  <c r="BQ38" s="1"/>
  <c r="D39"/>
  <c r="BO39" s="1"/>
  <c r="B40"/>
  <c r="BM40" s="1"/>
  <c r="J40"/>
  <c r="BU40" s="1"/>
  <c r="H41"/>
  <c r="BS41" s="1"/>
  <c r="F42"/>
  <c r="BQ42" s="1"/>
  <c r="D43"/>
  <c r="BO43" s="1"/>
  <c r="B44"/>
  <c r="BM44" s="1"/>
  <c r="J44"/>
  <c r="BU44" s="1"/>
  <c r="H45"/>
  <c r="BS45" s="1"/>
  <c r="I36"/>
  <c r="BT36" s="1"/>
  <c r="G37"/>
  <c r="BR37" s="1"/>
  <c r="E38"/>
  <c r="BP38" s="1"/>
  <c r="C39"/>
  <c r="BN39" s="1"/>
  <c r="K39"/>
  <c r="BV39" s="1"/>
  <c r="I40"/>
  <c r="BT40" s="1"/>
  <c r="G41"/>
  <c r="BR41" s="1"/>
  <c r="E42"/>
  <c r="BP42" s="1"/>
  <c r="C43"/>
  <c r="BN43" s="1"/>
  <c r="K43"/>
  <c r="BV43" s="1"/>
  <c r="I44"/>
  <c r="BT44" s="1"/>
  <c r="G45"/>
  <c r="BR45" s="1"/>
  <c r="M38"/>
  <c r="J32" i="68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C25"/>
  <c r="BN25" s="1"/>
  <c r="H24"/>
  <c r="BS24" s="1"/>
  <c r="C24"/>
  <c r="BN24" s="1"/>
  <c r="G23"/>
  <c r="BR23" s="1"/>
  <c r="B23"/>
  <c r="I32"/>
  <c r="BT32" s="1"/>
  <c r="D32"/>
  <c r="BO32" s="1"/>
  <c r="I31"/>
  <c r="BT31" s="1"/>
  <c r="C31"/>
  <c r="BN31" s="1"/>
  <c r="H30"/>
  <c r="BS30" s="1"/>
  <c r="C30"/>
  <c r="BN30" s="1"/>
  <c r="G29"/>
  <c r="BR29" s="1"/>
  <c r="B29"/>
  <c r="BM29" s="1"/>
  <c r="G28"/>
  <c r="BR28" s="1"/>
  <c r="K27"/>
  <c r="BV27" s="1"/>
  <c r="F27"/>
  <c r="BQ27" s="1"/>
  <c r="K26"/>
  <c r="BV26" s="1"/>
  <c r="E26"/>
  <c r="BP26" s="1"/>
  <c r="J25"/>
  <c r="BU25" s="1"/>
  <c r="E25"/>
  <c r="BP25" s="1"/>
  <c r="I24"/>
  <c r="BT24" s="1"/>
  <c r="D24"/>
  <c r="BO24" s="1"/>
  <c r="I23"/>
  <c r="BT23" s="1"/>
  <c r="C23"/>
  <c r="BN23" s="1"/>
  <c r="B25"/>
  <c r="BM25" s="1"/>
  <c r="C27"/>
  <c r="BN27" s="1"/>
  <c r="E29"/>
  <c r="BP29" s="1"/>
  <c r="F31"/>
  <c r="BQ31" s="1"/>
  <c r="J23"/>
  <c r="BU23" s="1"/>
  <c r="K24"/>
  <c r="BV24" s="1"/>
  <c r="K25"/>
  <c r="BV25" s="1"/>
  <c r="B27"/>
  <c r="BM27" s="1"/>
  <c r="C28"/>
  <c r="BN28" s="1"/>
  <c r="C29"/>
  <c r="BN29" s="1"/>
  <c r="D30"/>
  <c r="BO30" s="1"/>
  <c r="E31"/>
  <c r="BP31" s="1"/>
  <c r="E32"/>
  <c r="BP32" s="1"/>
  <c r="M32"/>
  <c r="M28"/>
  <c r="M24"/>
  <c r="M29"/>
  <c r="M23"/>
  <c r="M30"/>
  <c r="M25"/>
  <c r="K23"/>
  <c r="BV23" s="1"/>
  <c r="C26"/>
  <c r="BN26" s="1"/>
  <c r="D28"/>
  <c r="BO28" s="1"/>
  <c r="E30"/>
  <c r="BP30" s="1"/>
  <c r="G32"/>
  <c r="BR32" s="1"/>
  <c r="F23"/>
  <c r="BQ23" s="1"/>
  <c r="G24"/>
  <c r="BR24" s="1"/>
  <c r="G25"/>
  <c r="BR25" s="1"/>
  <c r="H26"/>
  <c r="BS26" s="1"/>
  <c r="I27"/>
  <c r="BT27" s="1"/>
  <c r="I28"/>
  <c r="BT28" s="1"/>
  <c r="J29"/>
  <c r="BU29" s="1"/>
  <c r="K30"/>
  <c r="BV30" s="1"/>
  <c r="K31"/>
  <c r="BV31" s="1"/>
  <c r="B36"/>
  <c r="BM36" s="1"/>
  <c r="F36"/>
  <c r="BQ36" s="1"/>
  <c r="J36"/>
  <c r="BU36" s="1"/>
  <c r="D37"/>
  <c r="BO37" s="1"/>
  <c r="H37"/>
  <c r="BS37" s="1"/>
  <c r="B38"/>
  <c r="BM38" s="1"/>
  <c r="F38"/>
  <c r="BQ38" s="1"/>
  <c r="J38"/>
  <c r="BU38" s="1"/>
  <c r="D39"/>
  <c r="BO39" s="1"/>
  <c r="H39"/>
  <c r="BS39" s="1"/>
  <c r="B40"/>
  <c r="BM40" s="1"/>
  <c r="F40"/>
  <c r="BQ40" s="1"/>
  <c r="J40"/>
  <c r="BU40" s="1"/>
  <c r="D41"/>
  <c r="BO41" s="1"/>
  <c r="H41"/>
  <c r="BS41" s="1"/>
  <c r="B42"/>
  <c r="BM42" s="1"/>
  <c r="F42"/>
  <c r="BQ42" s="1"/>
  <c r="J42"/>
  <c r="BU42" s="1"/>
  <c r="D43"/>
  <c r="BO43" s="1"/>
  <c r="H43"/>
  <c r="BS43" s="1"/>
  <c r="B44"/>
  <c r="BM44" s="1"/>
  <c r="F44"/>
  <c r="BQ44" s="1"/>
  <c r="J44"/>
  <c r="BU44" s="1"/>
  <c r="D45"/>
  <c r="BO45" s="1"/>
  <c r="H45"/>
  <c r="BS45" s="1"/>
  <c r="M39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U23" i="67"/>
  <c r="Y23"/>
  <c r="U28"/>
  <c r="Y28"/>
  <c r="T23"/>
  <c r="X23"/>
  <c r="AB23"/>
  <c r="V26"/>
  <c r="Z26"/>
  <c r="V27"/>
  <c r="Z27"/>
  <c r="M36" a="1"/>
  <c r="S25"/>
  <c r="W25"/>
  <c r="AA25"/>
  <c r="U29"/>
  <c r="Y29"/>
  <c r="V40"/>
  <c r="Z40"/>
  <c r="S24"/>
  <c r="W24"/>
  <c r="AA24"/>
  <c r="AA30"/>
  <c r="W31"/>
  <c r="AA31"/>
  <c r="W32"/>
  <c r="AA32"/>
  <c r="M23" a="1"/>
  <c r="V44"/>
  <c r="B23" a="1"/>
  <c r="T30"/>
  <c r="X30"/>
  <c r="AB30"/>
  <c r="S36"/>
  <c r="B36" a="1"/>
  <c r="W36"/>
  <c r="AA36"/>
  <c r="X31"/>
  <c r="T32"/>
  <c r="V43"/>
  <c r="Z45"/>
  <c r="U38"/>
  <c r="Y38"/>
  <c r="U39"/>
  <c r="Y39"/>
  <c r="U40"/>
  <c r="Y40"/>
  <c r="U41"/>
  <c r="Y41"/>
  <c r="U42"/>
  <c r="Y42"/>
  <c r="U43"/>
  <c r="Y43"/>
  <c r="U44"/>
  <c r="Y44"/>
  <c r="U45"/>
  <c r="Y45"/>
  <c r="V25" i="66"/>
  <c r="Y26"/>
  <c r="U27"/>
  <c r="V24"/>
  <c r="Z24"/>
  <c r="T29"/>
  <c r="X29"/>
  <c r="AB29"/>
  <c r="V36"/>
  <c r="Z36"/>
  <c r="W30"/>
  <c r="S31"/>
  <c r="AA31"/>
  <c r="W32"/>
  <c r="M23" a="1"/>
  <c r="Z25"/>
  <c r="U26"/>
  <c r="Y27"/>
  <c r="S23"/>
  <c r="B23" a="1"/>
  <c r="W23"/>
  <c r="AA23"/>
  <c r="T28"/>
  <c r="X28"/>
  <c r="AB28"/>
  <c r="V38"/>
  <c r="V40"/>
  <c r="V42"/>
  <c r="V31"/>
  <c r="Z31"/>
  <c r="V32"/>
  <c r="Z32"/>
  <c r="Z30"/>
  <c r="Y38"/>
  <c r="Y40"/>
  <c r="Y42"/>
  <c r="M36" a="1"/>
  <c r="W28"/>
  <c r="W29"/>
  <c r="Z37"/>
  <c r="Z39"/>
  <c r="Z41"/>
  <c r="V43"/>
  <c r="V44"/>
  <c r="Z45"/>
  <c r="S36"/>
  <c r="B36" a="1"/>
  <c r="V30"/>
  <c r="Y37"/>
  <c r="U38"/>
  <c r="Y39"/>
  <c r="U40"/>
  <c r="Y41"/>
  <c r="U42"/>
  <c r="U43"/>
  <c r="U44"/>
  <c r="Y45"/>
  <c r="M31" i="65"/>
  <c r="M27"/>
  <c r="M23"/>
  <c r="M32"/>
  <c r="M28"/>
  <c r="M24"/>
  <c r="M26"/>
  <c r="M29"/>
  <c r="M30"/>
  <c r="M25"/>
  <c r="V23"/>
  <c r="Z23"/>
  <c r="Z25"/>
  <c r="T26"/>
  <c r="X26"/>
  <c r="AB26"/>
  <c r="T27"/>
  <c r="X27"/>
  <c r="AB27"/>
  <c r="T28"/>
  <c r="X28"/>
  <c r="AB28"/>
  <c r="T29"/>
  <c r="X29"/>
  <c r="AB29"/>
  <c r="W30"/>
  <c r="S31"/>
  <c r="AA31"/>
  <c r="W32"/>
  <c r="B23" a="1"/>
  <c r="AA23"/>
  <c r="AA30"/>
  <c r="W31"/>
  <c r="AA32"/>
  <c r="U24"/>
  <c r="U25"/>
  <c r="Y25"/>
  <c r="W28"/>
  <c r="W29"/>
  <c r="V30"/>
  <c r="V31"/>
  <c r="Z31"/>
  <c r="V32"/>
  <c r="Z32"/>
  <c r="V36"/>
  <c r="S23"/>
  <c r="Z30"/>
  <c r="Y24"/>
  <c r="U26"/>
  <c r="Y26"/>
  <c r="U27"/>
  <c r="Y27"/>
  <c r="Z24"/>
  <c r="V38"/>
  <c r="V40"/>
  <c r="V42"/>
  <c r="S28"/>
  <c r="AA29"/>
  <c r="S30"/>
  <c r="M36" a="1"/>
  <c r="Y38"/>
  <c r="Y42"/>
  <c r="Z37"/>
  <c r="Z39"/>
  <c r="Z41"/>
  <c r="V43"/>
  <c r="V44"/>
  <c r="Z45"/>
  <c r="S36"/>
  <c r="B36" a="1"/>
  <c r="Y40"/>
  <c r="Y37"/>
  <c r="U38"/>
  <c r="Y39"/>
  <c r="U40"/>
  <c r="Y41"/>
  <c r="U42"/>
  <c r="U43"/>
  <c r="U44"/>
  <c r="Y45"/>
  <c r="B23" i="64" a="1"/>
  <c r="K31" s="1"/>
  <c r="BV31" s="1"/>
  <c r="U24"/>
  <c r="Y24"/>
  <c r="U26"/>
  <c r="Y26"/>
  <c r="U27"/>
  <c r="Y27"/>
  <c r="Z23"/>
  <c r="Z25"/>
  <c r="T27"/>
  <c r="W30"/>
  <c r="S31"/>
  <c r="AA31"/>
  <c r="U25"/>
  <c r="Y25"/>
  <c r="W28"/>
  <c r="W29"/>
  <c r="V30"/>
  <c r="V31"/>
  <c r="Z31"/>
  <c r="V32"/>
  <c r="Z32"/>
  <c r="V36"/>
  <c r="S23"/>
  <c r="M23" a="1"/>
  <c r="Z30"/>
  <c r="V23"/>
  <c r="T26"/>
  <c r="X26"/>
  <c r="AB26"/>
  <c r="X27"/>
  <c r="AB27"/>
  <c r="T28"/>
  <c r="X28"/>
  <c r="AB28"/>
  <c r="T29"/>
  <c r="X29"/>
  <c r="AB29"/>
  <c r="W32"/>
  <c r="Z24"/>
  <c r="V38"/>
  <c r="V40"/>
  <c r="V42"/>
  <c r="AA30"/>
  <c r="W31"/>
  <c r="AA32"/>
  <c r="S28"/>
  <c r="AA29"/>
  <c r="S30"/>
  <c r="M36" a="1"/>
  <c r="Y42"/>
  <c r="Z37"/>
  <c r="Z39"/>
  <c r="Z41"/>
  <c r="V43"/>
  <c r="V44"/>
  <c r="Z45"/>
  <c r="S36"/>
  <c r="B36" a="1"/>
  <c r="Y38"/>
  <c r="Y40"/>
  <c r="Y37"/>
  <c r="U38"/>
  <c r="Y39"/>
  <c r="U40"/>
  <c r="Y41"/>
  <c r="U42"/>
  <c r="U43"/>
  <c r="U44"/>
  <c r="Y45"/>
  <c r="B36" i="63" a="1"/>
  <c r="K45" s="1"/>
  <c r="BV45" s="1"/>
  <c r="M36" a="1"/>
  <c r="M39" s="1"/>
  <c r="B29"/>
  <c r="BM29" s="1"/>
  <c r="M26"/>
  <c r="M23"/>
  <c r="M30"/>
  <c r="M24"/>
  <c r="M31"/>
  <c r="M28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J32"/>
  <c r="BU32" s="1"/>
  <c r="E32"/>
  <c r="BP32" s="1"/>
  <c r="J31"/>
  <c r="BU31" s="1"/>
  <c r="D31"/>
  <c r="BO31" s="1"/>
  <c r="I30"/>
  <c r="BT30" s="1"/>
  <c r="D30"/>
  <c r="BO30" s="1"/>
  <c r="H29"/>
  <c r="BS29" s="1"/>
  <c r="C29"/>
  <c r="BN29" s="1"/>
  <c r="H28"/>
  <c r="BS28" s="1"/>
  <c r="B28"/>
  <c r="BM28" s="1"/>
  <c r="G27"/>
  <c r="BR27" s="1"/>
  <c r="B27"/>
  <c r="BM27" s="1"/>
  <c r="F26"/>
  <c r="BQ26" s="1"/>
  <c r="K25"/>
  <c r="BV25" s="1"/>
  <c r="F25"/>
  <c r="BQ25" s="1"/>
  <c r="J24"/>
  <c r="BU24" s="1"/>
  <c r="E24"/>
  <c r="BP24" s="1"/>
  <c r="J23"/>
  <c r="BU23" s="1"/>
  <c r="F23"/>
  <c r="BQ23" s="1"/>
  <c r="B23"/>
  <c r="F32"/>
  <c r="BQ32" s="1"/>
  <c r="K31"/>
  <c r="BV31" s="1"/>
  <c r="F31"/>
  <c r="BQ31" s="1"/>
  <c r="J30"/>
  <c r="BU30" s="1"/>
  <c r="E30"/>
  <c r="BP30" s="1"/>
  <c r="J29"/>
  <c r="BU29" s="1"/>
  <c r="D29"/>
  <c r="BO29" s="1"/>
  <c r="I28"/>
  <c r="BT28" s="1"/>
  <c r="D28"/>
  <c r="BO28" s="1"/>
  <c r="H27"/>
  <c r="BS27" s="1"/>
  <c r="C27"/>
  <c r="BN27" s="1"/>
  <c r="H26"/>
  <c r="BS26" s="1"/>
  <c r="B26"/>
  <c r="BM26" s="1"/>
  <c r="G25"/>
  <c r="BR25" s="1"/>
  <c r="B25"/>
  <c r="BM25" s="1"/>
  <c r="F24"/>
  <c r="BQ24" s="1"/>
  <c r="K23"/>
  <c r="BV23" s="1"/>
  <c r="G23"/>
  <c r="BR23" s="1"/>
  <c r="C23"/>
  <c r="BN23" s="1"/>
  <c r="B32"/>
  <c r="BM32" s="1"/>
  <c r="B31"/>
  <c r="BM31" s="1"/>
  <c r="K29"/>
  <c r="BV29" s="1"/>
  <c r="J28"/>
  <c r="BU28" s="1"/>
  <c r="J27"/>
  <c r="BU27" s="1"/>
  <c r="I26"/>
  <c r="BT26" s="1"/>
  <c r="H25"/>
  <c r="BS25" s="1"/>
  <c r="H24"/>
  <c r="BS24" s="1"/>
  <c r="H23"/>
  <c r="BS23" s="1"/>
  <c r="H32"/>
  <c r="BS32" s="1"/>
  <c r="G31"/>
  <c r="BR31" s="1"/>
  <c r="F30"/>
  <c r="BQ30" s="1"/>
  <c r="F29"/>
  <c r="BQ29" s="1"/>
  <c r="E28"/>
  <c r="BP28" s="1"/>
  <c r="D27"/>
  <c r="BO27" s="1"/>
  <c r="D26"/>
  <c r="BO26" s="1"/>
  <c r="C25"/>
  <c r="BN25" s="1"/>
  <c r="B24"/>
  <c r="BM24" s="1"/>
  <c r="D23"/>
  <c r="BO23" s="1"/>
  <c r="I32"/>
  <c r="BT32" s="1"/>
  <c r="H31"/>
  <c r="BS31" s="1"/>
  <c r="H30"/>
  <c r="BS30" s="1"/>
  <c r="G29"/>
  <c r="BR29" s="1"/>
  <c r="F28"/>
  <c r="BQ28" s="1"/>
  <c r="F27"/>
  <c r="BQ27" s="1"/>
  <c r="E26"/>
  <c r="BP26" s="1"/>
  <c r="D25"/>
  <c r="BO25" s="1"/>
  <c r="D24"/>
  <c r="BO24" s="1"/>
  <c r="E23"/>
  <c r="BP23" s="1"/>
  <c r="J26"/>
  <c r="BU26" s="1"/>
  <c r="C31"/>
  <c r="BN31" s="1"/>
  <c r="J25"/>
  <c r="BU25" s="1"/>
  <c r="B30"/>
  <c r="BM30" s="1"/>
  <c r="I23"/>
  <c r="BT23" s="1"/>
  <c r="K27"/>
  <c r="BV27" s="1"/>
  <c r="D32"/>
  <c r="BO32" s="1"/>
  <c r="M29"/>
  <c r="M25"/>
  <c r="M27"/>
  <c r="M32"/>
  <c r="DE25" i="62"/>
  <c r="CW25"/>
  <c r="CY24"/>
  <c r="DE23"/>
  <c r="CW23"/>
  <c r="DD26"/>
  <c r="CZ26"/>
  <c r="DF25"/>
  <c r="DB25"/>
  <c r="CX25"/>
  <c r="DD24"/>
  <c r="CZ24"/>
  <c r="DF23"/>
  <c r="DB23"/>
  <c r="CX23"/>
  <c r="DF26"/>
  <c r="DB26"/>
  <c r="CX26"/>
  <c r="DD25"/>
  <c r="CZ25"/>
  <c r="DF24"/>
  <c r="DB24"/>
  <c r="CX24"/>
  <c r="DD23"/>
  <c r="CZ23"/>
  <c r="DC26"/>
  <c r="CY26"/>
  <c r="DA25"/>
  <c r="DC24"/>
  <c r="DA23"/>
  <c r="DE26"/>
  <c r="DA26"/>
  <c r="CW26"/>
  <c r="DC25"/>
  <c r="CY25"/>
  <c r="DE24"/>
  <c r="DA24"/>
  <c r="CW24"/>
  <c r="DC23"/>
  <c r="BM23"/>
  <c r="M31"/>
  <c r="M27"/>
  <c r="M23"/>
  <c r="M32"/>
  <c r="M28"/>
  <c r="M24"/>
  <c r="I23"/>
  <c r="BT23" s="1"/>
  <c r="E25"/>
  <c r="BP25" s="1"/>
  <c r="K26"/>
  <c r="BV26" s="1"/>
  <c r="G28"/>
  <c r="BR28" s="1"/>
  <c r="C30"/>
  <c r="BN30" s="1"/>
  <c r="K30"/>
  <c r="BV30" s="1"/>
  <c r="I31"/>
  <c r="BT31" s="1"/>
  <c r="G32"/>
  <c r="BR32" s="1"/>
  <c r="F23"/>
  <c r="BQ23" s="1"/>
  <c r="D24"/>
  <c r="BO24" s="1"/>
  <c r="B25"/>
  <c r="BM25" s="1"/>
  <c r="J25"/>
  <c r="BU25" s="1"/>
  <c r="H26"/>
  <c r="BS26" s="1"/>
  <c r="F27"/>
  <c r="BQ27" s="1"/>
  <c r="D28"/>
  <c r="BO28" s="1"/>
  <c r="B29"/>
  <c r="BM29" s="1"/>
  <c r="J29"/>
  <c r="BU29" s="1"/>
  <c r="H30"/>
  <c r="BS30" s="1"/>
  <c r="F31"/>
  <c r="BQ31" s="1"/>
  <c r="M30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G24"/>
  <c r="BR24" s="1"/>
  <c r="C26"/>
  <c r="BN26" s="1"/>
  <c r="I27"/>
  <c r="BT27" s="1"/>
  <c r="E29"/>
  <c r="BP29" s="1"/>
  <c r="E23"/>
  <c r="BP23" s="1"/>
  <c r="C24"/>
  <c r="BN24" s="1"/>
  <c r="K24"/>
  <c r="BV24" s="1"/>
  <c r="I25"/>
  <c r="BT25" s="1"/>
  <c r="G26"/>
  <c r="BR26" s="1"/>
  <c r="E27"/>
  <c r="BP27" s="1"/>
  <c r="C28"/>
  <c r="BN28" s="1"/>
  <c r="K28"/>
  <c r="BV28" s="1"/>
  <c r="I29"/>
  <c r="BT29" s="1"/>
  <c r="G30"/>
  <c r="BR30" s="1"/>
  <c r="E31"/>
  <c r="BP31" s="1"/>
  <c r="C32"/>
  <c r="BN32" s="1"/>
  <c r="K32"/>
  <c r="BV32" s="1"/>
  <c r="M29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M38"/>
  <c r="M42"/>
  <c r="C36"/>
  <c r="BN36" s="1"/>
  <c r="BS34" s="1"/>
  <c r="G36"/>
  <c r="BR36" s="1"/>
  <c r="K36"/>
  <c r="BV36" s="1"/>
  <c r="E37"/>
  <c r="BP37" s="1"/>
  <c r="I37"/>
  <c r="BT37" s="1"/>
  <c r="C38"/>
  <c r="BN38" s="1"/>
  <c r="G38"/>
  <c r="BR38" s="1"/>
  <c r="K38"/>
  <c r="BV38" s="1"/>
  <c r="E39"/>
  <c r="BP39" s="1"/>
  <c r="I39"/>
  <c r="BT39" s="1"/>
  <c r="C40"/>
  <c r="BN40" s="1"/>
  <c r="G40"/>
  <c r="BR40" s="1"/>
  <c r="K40"/>
  <c r="BV40" s="1"/>
  <c r="E41"/>
  <c r="BP41" s="1"/>
  <c r="I41"/>
  <c r="BT41" s="1"/>
  <c r="C42"/>
  <c r="BN42" s="1"/>
  <c r="G42"/>
  <c r="BR42" s="1"/>
  <c r="K42"/>
  <c r="BV42" s="1"/>
  <c r="E43"/>
  <c r="BP43" s="1"/>
  <c r="I43"/>
  <c r="BT43" s="1"/>
  <c r="C44"/>
  <c r="BN44" s="1"/>
  <c r="G44"/>
  <c r="BR44" s="1"/>
  <c r="K44"/>
  <c r="BV44" s="1"/>
  <c r="E45"/>
  <c r="BP45" s="1"/>
  <c r="M36"/>
  <c r="M40"/>
  <c r="M44"/>
  <c r="M39"/>
  <c r="Y25" i="61"/>
  <c r="U26"/>
  <c r="T27"/>
  <c r="X27"/>
  <c r="AB27"/>
  <c r="W28"/>
  <c r="AA28"/>
  <c r="S29"/>
  <c r="S37"/>
  <c r="S41"/>
  <c r="S43"/>
  <c r="S38"/>
  <c r="S40"/>
  <c r="S42"/>
  <c r="M23" a="1"/>
  <c r="B23" a="1"/>
  <c r="AA29"/>
  <c r="S31"/>
  <c r="W36"/>
  <c r="AA37"/>
  <c r="AA39"/>
  <c r="V45"/>
  <c r="Y24"/>
  <c r="U25"/>
  <c r="S36"/>
  <c r="B36" a="1"/>
  <c r="S39"/>
  <c r="V44"/>
  <c r="AB26"/>
  <c r="W30"/>
  <c r="V23"/>
  <c r="Z23"/>
  <c r="V24"/>
  <c r="Z24"/>
  <c r="Z25"/>
  <c r="U27"/>
  <c r="Y27"/>
  <c r="T28"/>
  <c r="X28"/>
  <c r="AB28"/>
  <c r="T29"/>
  <c r="X29"/>
  <c r="AB29"/>
  <c r="X32"/>
  <c r="AB32"/>
  <c r="T36"/>
  <c r="W44"/>
  <c r="Y26"/>
  <c r="AA36"/>
  <c r="Z44"/>
  <c r="X26"/>
  <c r="U24"/>
  <c r="S28"/>
  <c r="W29"/>
  <c r="S44"/>
  <c r="U45"/>
  <c r="V31"/>
  <c r="Z31"/>
  <c r="M36" a="1"/>
  <c r="Z36"/>
  <c r="Z37"/>
  <c r="Z38"/>
  <c r="Z39"/>
  <c r="Z40"/>
  <c r="Z41"/>
  <c r="Z42"/>
  <c r="T30"/>
  <c r="X30"/>
  <c r="AB30"/>
  <c r="V25" i="60"/>
  <c r="U26"/>
  <c r="Y27"/>
  <c r="V36"/>
  <c r="V42"/>
  <c r="V24"/>
  <c r="Z24"/>
  <c r="V39"/>
  <c r="Z43"/>
  <c r="Z45"/>
  <c r="Z38"/>
  <c r="M23" a="1"/>
  <c r="Z39"/>
  <c r="V45"/>
  <c r="B23" a="1"/>
  <c r="S23"/>
  <c r="AA23"/>
  <c r="T28"/>
  <c r="X28"/>
  <c r="AB28"/>
  <c r="V37"/>
  <c r="V41"/>
  <c r="Z25"/>
  <c r="Y26"/>
  <c r="V38"/>
  <c r="T29"/>
  <c r="X29"/>
  <c r="AB29"/>
  <c r="S30"/>
  <c r="W30"/>
  <c r="AA30"/>
  <c r="W32"/>
  <c r="V40"/>
  <c r="Z37"/>
  <c r="Z41"/>
  <c r="Z42"/>
  <c r="Z36"/>
  <c r="Z40"/>
  <c r="V31"/>
  <c r="U31"/>
  <c r="Y31"/>
  <c r="AB26"/>
  <c r="Y40"/>
  <c r="Y42"/>
  <c r="Y25"/>
  <c r="V44"/>
  <c r="Z31"/>
  <c r="T30"/>
  <c r="X30"/>
  <c r="AB30"/>
  <c r="S36"/>
  <c r="B36" a="1"/>
  <c r="T26"/>
  <c r="Y38"/>
  <c r="Y39"/>
  <c r="Y41"/>
  <c r="U43"/>
  <c r="U45"/>
  <c r="T32"/>
  <c r="AB32"/>
  <c r="U37"/>
  <c r="U38"/>
  <c r="U39"/>
  <c r="U40"/>
  <c r="U41"/>
  <c r="U42"/>
  <c r="Y43"/>
  <c r="U44"/>
  <c r="Y45"/>
  <c r="M36" a="1"/>
  <c r="M23" i="59" a="1"/>
  <c r="M31" s="1"/>
  <c r="T25"/>
  <c r="Z40"/>
  <c r="T23"/>
  <c r="AA25"/>
  <c r="S27"/>
  <c r="W27"/>
  <c r="AA27"/>
  <c r="U28"/>
  <c r="Y28"/>
  <c r="T31"/>
  <c r="T32"/>
  <c r="X32"/>
  <c r="Z41"/>
  <c r="AB23"/>
  <c r="S25"/>
  <c r="U32"/>
  <c r="V40"/>
  <c r="T24"/>
  <c r="X24"/>
  <c r="S26"/>
  <c r="W26"/>
  <c r="AA26"/>
  <c r="V27"/>
  <c r="Z27"/>
  <c r="V29"/>
  <c r="Z29"/>
  <c r="S31"/>
  <c r="W31"/>
  <c r="AA31"/>
  <c r="X23"/>
  <c r="AB25"/>
  <c r="Z28"/>
  <c r="Y32"/>
  <c r="S24"/>
  <c r="W24"/>
  <c r="AA24"/>
  <c r="V26"/>
  <c r="Z26"/>
  <c r="U29"/>
  <c r="Y29"/>
  <c r="Z37"/>
  <c r="AB24"/>
  <c r="X25"/>
  <c r="V28"/>
  <c r="U30"/>
  <c r="Y30"/>
  <c r="S36"/>
  <c r="B36" a="1"/>
  <c r="W36"/>
  <c r="AA36"/>
  <c r="B23" a="1"/>
  <c r="V43"/>
  <c r="Z45"/>
  <c r="U39"/>
  <c r="Y39"/>
  <c r="U40"/>
  <c r="Y40"/>
  <c r="U41"/>
  <c r="Y41"/>
  <c r="U42"/>
  <c r="Y42"/>
  <c r="U43"/>
  <c r="Y43"/>
  <c r="U44"/>
  <c r="Y44"/>
  <c r="U45"/>
  <c r="Y45"/>
  <c r="M36" a="1"/>
  <c r="B23" i="58" a="1"/>
  <c r="G32" s="1"/>
  <c r="BR32" s="1"/>
  <c r="T25"/>
  <c r="U23"/>
  <c r="Y23"/>
  <c r="S27"/>
  <c r="W27"/>
  <c r="AA27"/>
  <c r="X24"/>
  <c r="X25"/>
  <c r="Y31"/>
  <c r="V29"/>
  <c r="Z29"/>
  <c r="T24"/>
  <c r="AB24"/>
  <c r="AB25"/>
  <c r="U31"/>
  <c r="Z44"/>
  <c r="W26"/>
  <c r="V28"/>
  <c r="Z28"/>
  <c r="M23" a="1"/>
  <c r="S30"/>
  <c r="W30"/>
  <c r="AA30"/>
  <c r="U25"/>
  <c r="S32"/>
  <c r="AA32"/>
  <c r="Z36"/>
  <c r="Z37"/>
  <c r="Z38"/>
  <c r="Z39"/>
  <c r="Z40"/>
  <c r="Z41"/>
  <c r="Z42"/>
  <c r="V43"/>
  <c r="V45"/>
  <c r="V31"/>
  <c r="Z31"/>
  <c r="T26"/>
  <c r="AB26"/>
  <c r="Y37"/>
  <c r="Y38"/>
  <c r="Y39"/>
  <c r="Y40"/>
  <c r="Y41"/>
  <c r="Y42"/>
  <c r="U43"/>
  <c r="U45"/>
  <c r="T30"/>
  <c r="X30"/>
  <c r="AB30"/>
  <c r="S36"/>
  <c r="B36" a="1"/>
  <c r="T32"/>
  <c r="AB32"/>
  <c r="U37"/>
  <c r="U38"/>
  <c r="U39"/>
  <c r="U40"/>
  <c r="U41"/>
  <c r="U42"/>
  <c r="Y43"/>
  <c r="U44"/>
  <c r="Y45"/>
  <c r="M36" a="1"/>
  <c r="B36" i="57" a="1"/>
  <c r="B44" s="1"/>
  <c r="BM44" s="1"/>
  <c r="D45"/>
  <c r="BO45" s="1"/>
  <c r="H37"/>
  <c r="BS37" s="1"/>
  <c r="J40"/>
  <c r="BU40" s="1"/>
  <c r="B36"/>
  <c r="BM36" s="1"/>
  <c r="D39"/>
  <c r="BO39" s="1"/>
  <c r="F42"/>
  <c r="BQ42" s="1"/>
  <c r="I38"/>
  <c r="BT38" s="1"/>
  <c r="G43"/>
  <c r="BR43" s="1"/>
  <c r="E36"/>
  <c r="BP36" s="1"/>
  <c r="K37"/>
  <c r="BV37" s="1"/>
  <c r="C41"/>
  <c r="BN41" s="1"/>
  <c r="I42"/>
  <c r="BT42" s="1"/>
  <c r="E44"/>
  <c r="BP44" s="1"/>
  <c r="C37"/>
  <c r="BN37" s="1"/>
  <c r="K41"/>
  <c r="BV41" s="1"/>
  <c r="C45"/>
  <c r="BN45" s="1"/>
  <c r="F38"/>
  <c r="BQ38" s="1"/>
  <c r="B40"/>
  <c r="BM40" s="1"/>
  <c r="H41"/>
  <c r="BS41" s="1"/>
  <c r="J44"/>
  <c r="BU44" s="1"/>
  <c r="M36" a="1"/>
  <c r="M39"/>
  <c r="M42"/>
  <c r="M38"/>
  <c r="B23" a="1"/>
  <c r="K31" s="1"/>
  <c r="BV31" s="1"/>
  <c r="S23"/>
  <c r="M23" a="1"/>
  <c r="M27" s="1"/>
  <c r="M23"/>
  <c r="M24"/>
  <c r="M44"/>
  <c r="M40"/>
  <c r="M36"/>
  <c r="M45"/>
  <c r="M41"/>
  <c r="M37"/>
  <c r="F36"/>
  <c r="BQ36" s="1"/>
  <c r="D37"/>
  <c r="BO37" s="1"/>
  <c r="B38"/>
  <c r="BM38" s="1"/>
  <c r="H39"/>
  <c r="BS39" s="1"/>
  <c r="F40"/>
  <c r="BQ40" s="1"/>
  <c r="D41"/>
  <c r="BO41" s="1"/>
  <c r="J42"/>
  <c r="BU42" s="1"/>
  <c r="H43"/>
  <c r="BS43" s="1"/>
  <c r="F44"/>
  <c r="BQ44" s="1"/>
  <c r="M43"/>
  <c r="I45"/>
  <c r="BT45" s="1"/>
  <c r="E45"/>
  <c r="BP45" s="1"/>
  <c r="K44"/>
  <c r="BV44" s="1"/>
  <c r="C44"/>
  <c r="BN44" s="1"/>
  <c r="I43"/>
  <c r="BT43" s="1"/>
  <c r="E43"/>
  <c r="BP43" s="1"/>
  <c r="G42"/>
  <c r="BR42" s="1"/>
  <c r="C42"/>
  <c r="BN42" s="1"/>
  <c r="I41"/>
  <c r="BT41" s="1"/>
  <c r="K40"/>
  <c r="BV40" s="1"/>
  <c r="G40"/>
  <c r="BR40" s="1"/>
  <c r="C40"/>
  <c r="BN40" s="1"/>
  <c r="E39"/>
  <c r="BP39" s="1"/>
  <c r="K38"/>
  <c r="BV38" s="1"/>
  <c r="G38"/>
  <c r="BR38" s="1"/>
  <c r="I37"/>
  <c r="BT37" s="1"/>
  <c r="E37"/>
  <c r="BP37" s="1"/>
  <c r="K36"/>
  <c r="BV36" s="1"/>
  <c r="C36"/>
  <c r="BN36" s="1"/>
  <c r="J45"/>
  <c r="BU45" s="1"/>
  <c r="F45"/>
  <c r="BQ45" s="1"/>
  <c r="H44"/>
  <c r="BS44" s="1"/>
  <c r="D44"/>
  <c r="BO44" s="1"/>
  <c r="J43"/>
  <c r="BU43" s="1"/>
  <c r="B43"/>
  <c r="BM43" s="1"/>
  <c r="H42"/>
  <c r="BS42" s="1"/>
  <c r="D42"/>
  <c r="BO42" s="1"/>
  <c r="F41"/>
  <c r="BQ41" s="1"/>
  <c r="B41"/>
  <c r="BM41" s="1"/>
  <c r="H40"/>
  <c r="BS40" s="1"/>
  <c r="J39"/>
  <c r="BU39" s="1"/>
  <c r="F39"/>
  <c r="BQ39" s="1"/>
  <c r="B39"/>
  <c r="BM39" s="1"/>
  <c r="D38"/>
  <c r="BO38" s="1"/>
  <c r="J37"/>
  <c r="BU37" s="1"/>
  <c r="F37"/>
  <c r="BQ37" s="1"/>
  <c r="H36"/>
  <c r="BS36" s="1"/>
  <c r="D36"/>
  <c r="BO36" s="1"/>
  <c r="I36"/>
  <c r="BT36" s="1"/>
  <c r="E38"/>
  <c r="BP38" s="1"/>
  <c r="C39"/>
  <c r="BN39" s="1"/>
  <c r="K39"/>
  <c r="BV39" s="1"/>
  <c r="G41"/>
  <c r="BR41" s="1"/>
  <c r="E42"/>
  <c r="BP42" s="1"/>
  <c r="C43"/>
  <c r="BN43" s="1"/>
  <c r="I44"/>
  <c r="BT44" s="1"/>
  <c r="G45"/>
  <c r="BR45" s="1"/>
  <c r="M26"/>
  <c r="C26" i="56"/>
  <c r="BN26" s="1"/>
  <c r="E29"/>
  <c r="BP29" s="1"/>
  <c r="K30"/>
  <c r="BV30" s="1"/>
  <c r="C24"/>
  <c r="BN24" s="1"/>
  <c r="I25"/>
  <c r="BT25" s="1"/>
  <c r="E27"/>
  <c r="BP27" s="1"/>
  <c r="K28"/>
  <c r="BV28" s="1"/>
  <c r="G30"/>
  <c r="BR30" s="1"/>
  <c r="C32"/>
  <c r="BN32" s="1"/>
  <c r="G24"/>
  <c r="BR24" s="1"/>
  <c r="I23"/>
  <c r="BT23" s="1"/>
  <c r="E25"/>
  <c r="BP25" s="1"/>
  <c r="K26"/>
  <c r="BV26" s="1"/>
  <c r="G28"/>
  <c r="BR28" s="1"/>
  <c r="C30"/>
  <c r="BN30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M44"/>
  <c r="M40"/>
  <c r="M36"/>
  <c r="M45"/>
  <c r="M41"/>
  <c r="M37"/>
  <c r="M42"/>
  <c r="M38"/>
  <c r="M39"/>
  <c r="M43"/>
  <c r="I27"/>
  <c r="BT27" s="1"/>
  <c r="G32"/>
  <c r="BR32" s="1"/>
  <c r="E23"/>
  <c r="BP23" s="1"/>
  <c r="K24"/>
  <c r="BV24" s="1"/>
  <c r="G26"/>
  <c r="BR26" s="1"/>
  <c r="C28"/>
  <c r="BN28" s="1"/>
  <c r="I29"/>
  <c r="BT29" s="1"/>
  <c r="E31"/>
  <c r="BP31" s="1"/>
  <c r="K32"/>
  <c r="BV32" s="1"/>
  <c r="M24"/>
  <c r="M28"/>
  <c r="M32"/>
  <c r="M26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D36"/>
  <c r="BO36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J45"/>
  <c r="BU45" s="1"/>
  <c r="C36"/>
  <c r="BN36" s="1"/>
  <c r="G36"/>
  <c r="BR36" s="1"/>
  <c r="BS34" s="1"/>
  <c r="K36"/>
  <c r="BV36" s="1"/>
  <c r="E37"/>
  <c r="BP37" s="1"/>
  <c r="I37"/>
  <c r="BT37" s="1"/>
  <c r="C38"/>
  <c r="BN38" s="1"/>
  <c r="G38"/>
  <c r="BR38" s="1"/>
  <c r="K38"/>
  <c r="BV38" s="1"/>
  <c r="E39"/>
  <c r="BP39" s="1"/>
  <c r="I39"/>
  <c r="BT39" s="1"/>
  <c r="C40"/>
  <c r="BN40" s="1"/>
  <c r="G40"/>
  <c r="BR40" s="1"/>
  <c r="K40"/>
  <c r="BV40" s="1"/>
  <c r="E41"/>
  <c r="BP41" s="1"/>
  <c r="I41"/>
  <c r="BT41" s="1"/>
  <c r="C42"/>
  <c r="BN42" s="1"/>
  <c r="G42"/>
  <c r="BR42" s="1"/>
  <c r="K42"/>
  <c r="BV42" s="1"/>
  <c r="E43"/>
  <c r="BP43" s="1"/>
  <c r="I43"/>
  <c r="BT43" s="1"/>
  <c r="C44"/>
  <c r="BN44" s="1"/>
  <c r="G44"/>
  <c r="BR44" s="1"/>
  <c r="K44"/>
  <c r="BV44" s="1"/>
  <c r="E45"/>
  <c r="BP45" s="1"/>
  <c r="AA30" i="55"/>
  <c r="Z31"/>
  <c r="V38"/>
  <c r="V39"/>
  <c r="V40"/>
  <c r="V36"/>
  <c r="V37"/>
  <c r="U39"/>
  <c r="U40"/>
  <c r="U41"/>
  <c r="U42"/>
  <c r="Y45"/>
  <c r="V23"/>
  <c r="Z23"/>
  <c r="V24"/>
  <c r="Z24"/>
  <c r="V25"/>
  <c r="Y27"/>
  <c r="T28"/>
  <c r="X28"/>
  <c r="AB28"/>
  <c r="T29"/>
  <c r="X29"/>
  <c r="AB29"/>
  <c r="W32"/>
  <c r="U37"/>
  <c r="B23" a="1"/>
  <c r="T26"/>
  <c r="X26"/>
  <c r="S30"/>
  <c r="W30"/>
  <c r="V31"/>
  <c r="V41"/>
  <c r="V42"/>
  <c r="Z43"/>
  <c r="Z45"/>
  <c r="U38"/>
  <c r="Y43"/>
  <c r="U24"/>
  <c r="Y24"/>
  <c r="Y25"/>
  <c r="U26"/>
  <c r="Y26"/>
  <c r="T27"/>
  <c r="X27"/>
  <c r="AB27"/>
  <c r="S28"/>
  <c r="W28"/>
  <c r="AA28"/>
  <c r="S29"/>
  <c r="W29"/>
  <c r="AA29"/>
  <c r="AB26"/>
  <c r="Z38"/>
  <c r="Z39"/>
  <c r="Z41"/>
  <c r="Z42"/>
  <c r="V43"/>
  <c r="V45"/>
  <c r="M23" a="1"/>
  <c r="Y38"/>
  <c r="Y39"/>
  <c r="Y40"/>
  <c r="Y41"/>
  <c r="Y42"/>
  <c r="U43"/>
  <c r="U45"/>
  <c r="U31"/>
  <c r="Y31"/>
  <c r="V44"/>
  <c r="T30"/>
  <c r="X30"/>
  <c r="AB30"/>
  <c r="S36"/>
  <c r="B36" a="1"/>
  <c r="T32"/>
  <c r="AB32"/>
  <c r="U44"/>
  <c r="M36" a="1"/>
  <c r="Y25" i="54"/>
  <c r="Y32"/>
  <c r="Z38"/>
  <c r="U23"/>
  <c r="Y23"/>
  <c r="U24"/>
  <c r="Y24"/>
  <c r="V29"/>
  <c r="Z29"/>
  <c r="T31"/>
  <c r="M42"/>
  <c r="M38"/>
  <c r="M44"/>
  <c r="M40"/>
  <c r="M36"/>
  <c r="M39"/>
  <c r="M41"/>
  <c r="M43"/>
  <c r="U36"/>
  <c r="Y36"/>
  <c r="AB31"/>
  <c r="M45"/>
  <c r="X24"/>
  <c r="U25"/>
  <c r="U32"/>
  <c r="T25"/>
  <c r="AB25"/>
  <c r="S26"/>
  <c r="W26"/>
  <c r="AA26"/>
  <c r="V28"/>
  <c r="AB24"/>
  <c r="T24"/>
  <c r="S27"/>
  <c r="AA27"/>
  <c r="T40"/>
  <c r="X40"/>
  <c r="AB40"/>
  <c r="Z42"/>
  <c r="Z28"/>
  <c r="S31"/>
  <c r="W31"/>
  <c r="AA31"/>
  <c r="X30"/>
  <c r="Z31"/>
  <c r="V32"/>
  <c r="Z43"/>
  <c r="X44"/>
  <c r="U30"/>
  <c r="Y30"/>
  <c r="S36"/>
  <c r="B36" a="1"/>
  <c r="W36"/>
  <c r="AA36"/>
  <c r="AB30"/>
  <c r="B23" a="1"/>
  <c r="U38"/>
  <c r="Y38"/>
  <c r="U39"/>
  <c r="Y39"/>
  <c r="U40"/>
  <c r="Y40"/>
  <c r="U41"/>
  <c r="Y41"/>
  <c r="U42"/>
  <c r="Y42"/>
  <c r="U43"/>
  <c r="Y43"/>
  <c r="U44"/>
  <c r="Y44"/>
  <c r="U45"/>
  <c r="Y45"/>
  <c r="B23" i="53" a="1"/>
  <c r="G30" s="1"/>
  <c r="BR30" s="1"/>
  <c r="U30"/>
  <c r="W32"/>
  <c r="Y30"/>
  <c r="S32"/>
  <c r="W23"/>
  <c r="T26"/>
  <c r="X26"/>
  <c r="AB26"/>
  <c r="V30"/>
  <c r="Z30"/>
  <c r="Y44"/>
  <c r="X45"/>
  <c r="T45"/>
  <c r="T44"/>
  <c r="AB44"/>
  <c r="V24"/>
  <c r="V25"/>
  <c r="Z25"/>
  <c r="T28"/>
  <c r="X29"/>
  <c r="AB29"/>
  <c r="U38"/>
  <c r="U42"/>
  <c r="U43"/>
  <c r="Y25"/>
  <c r="U26"/>
  <c r="Y26"/>
  <c r="X27"/>
  <c r="AB27"/>
  <c r="AA28"/>
  <c r="S29"/>
  <c r="W29"/>
  <c r="S31"/>
  <c r="V36"/>
  <c r="X38"/>
  <c r="Y39"/>
  <c r="T41"/>
  <c r="AB41"/>
  <c r="X42"/>
  <c r="M23" a="1"/>
  <c r="V23"/>
  <c r="X28"/>
  <c r="Y42"/>
  <c r="W28"/>
  <c r="T29"/>
  <c r="M36" a="1"/>
  <c r="W31"/>
  <c r="Y38"/>
  <c r="T42"/>
  <c r="T31"/>
  <c r="X31"/>
  <c r="AB31"/>
  <c r="T37"/>
  <c r="AB37"/>
  <c r="U45"/>
  <c r="Z32"/>
  <c r="U37"/>
  <c r="B36" a="1"/>
  <c r="X24" i="52"/>
  <c r="V25"/>
  <c r="X26"/>
  <c r="AB26"/>
  <c r="Y40"/>
  <c r="Z44"/>
  <c r="AB29"/>
  <c r="U31"/>
  <c r="Y31"/>
  <c r="U39"/>
  <c r="U43"/>
  <c r="Y43"/>
  <c r="Z25"/>
  <c r="M23" a="1"/>
  <c r="B23" a="1"/>
  <c r="T24"/>
  <c r="S26"/>
  <c r="U23"/>
  <c r="Y23"/>
  <c r="U40"/>
  <c r="U25"/>
  <c r="AB28"/>
  <c r="V31"/>
  <c r="Z31"/>
  <c r="Y45"/>
  <c r="Y25"/>
  <c r="T26"/>
  <c r="U45"/>
  <c r="T27"/>
  <c r="X27"/>
  <c r="AB27"/>
  <c r="S28"/>
  <c r="W28"/>
  <c r="AA28"/>
  <c r="S29"/>
  <c r="W29"/>
  <c r="AA29"/>
  <c r="U41"/>
  <c r="U24"/>
  <c r="Y24"/>
  <c r="U37"/>
  <c r="U38"/>
  <c r="U42"/>
  <c r="Y37"/>
  <c r="Y41"/>
  <c r="S30"/>
  <c r="W30"/>
  <c r="AA30"/>
  <c r="S32"/>
  <c r="AA32"/>
  <c r="Z36"/>
  <c r="Z37"/>
  <c r="Z38"/>
  <c r="Z39"/>
  <c r="Z40"/>
  <c r="Z41"/>
  <c r="Z42"/>
  <c r="V43"/>
  <c r="V45"/>
  <c r="T30"/>
  <c r="X30"/>
  <c r="AB30"/>
  <c r="S36"/>
  <c r="B36" a="1"/>
  <c r="T32"/>
  <c r="AB32"/>
  <c r="U44"/>
  <c r="M36" a="1"/>
  <c r="B36" i="51" a="1"/>
  <c r="B36" s="1"/>
  <c r="BM36" s="1"/>
  <c r="M43"/>
  <c r="B23" a="1"/>
  <c r="H31" s="1"/>
  <c r="BS31" s="1"/>
  <c r="M29"/>
  <c r="M32"/>
  <c r="M24"/>
  <c r="M31"/>
  <c r="M23"/>
  <c r="M27"/>
  <c r="M28"/>
  <c r="M44"/>
  <c r="M40"/>
  <c r="M36"/>
  <c r="M45"/>
  <c r="M41"/>
  <c r="M37"/>
  <c r="M38"/>
  <c r="M39"/>
  <c r="M26"/>
  <c r="M30"/>
  <c r="M25"/>
  <c r="DV26" i="50"/>
  <c r="DX25"/>
  <c r="DZ24"/>
  <c r="EB23"/>
  <c r="DT23"/>
  <c r="EA26"/>
  <c r="DW26"/>
  <c r="EC25"/>
  <c r="DY25"/>
  <c r="DU25"/>
  <c r="EA24"/>
  <c r="DW24"/>
  <c r="EC23"/>
  <c r="DY23"/>
  <c r="DU23"/>
  <c r="EC26"/>
  <c r="DY26"/>
  <c r="DU26"/>
  <c r="EA25"/>
  <c r="DW25"/>
  <c r="EC24"/>
  <c r="DY24"/>
  <c r="DU24"/>
  <c r="EA23"/>
  <c r="DW23"/>
  <c r="DZ26"/>
  <c r="EB25"/>
  <c r="DT25"/>
  <c r="DV24"/>
  <c r="DX23"/>
  <c r="EB26"/>
  <c r="DX26"/>
  <c r="DT26"/>
  <c r="DZ25"/>
  <c r="DV25"/>
  <c r="EB24"/>
  <c r="DX24"/>
  <c r="DT24"/>
  <c r="DZ23"/>
  <c r="CY26"/>
  <c r="DA25"/>
  <c r="DC24"/>
  <c r="CY24"/>
  <c r="DE23"/>
  <c r="DA23"/>
  <c r="DD26"/>
  <c r="CZ26"/>
  <c r="DF25"/>
  <c r="DB25"/>
  <c r="CX25"/>
  <c r="DD24"/>
  <c r="CZ24"/>
  <c r="DF23"/>
  <c r="DB23"/>
  <c r="CX23"/>
  <c r="DC26"/>
  <c r="DE25"/>
  <c r="CW25"/>
  <c r="CW23"/>
  <c r="DE26"/>
  <c r="DA26"/>
  <c r="CW26"/>
  <c r="DC25"/>
  <c r="CY25"/>
  <c r="DE24"/>
  <c r="DA24"/>
  <c r="CW24"/>
  <c r="DC23"/>
  <c r="M44"/>
  <c r="M40"/>
  <c r="M36"/>
  <c r="M45"/>
  <c r="M41"/>
  <c r="M37"/>
  <c r="M42"/>
  <c r="M38"/>
  <c r="M39"/>
  <c r="M43"/>
  <c r="C23"/>
  <c r="G23"/>
  <c r="BR23" s="1"/>
  <c r="K23"/>
  <c r="BV23" s="1"/>
  <c r="E24"/>
  <c r="BP24" s="1"/>
  <c r="I24"/>
  <c r="BT24" s="1"/>
  <c r="C25"/>
  <c r="BN25" s="1"/>
  <c r="G25"/>
  <c r="BR25" s="1"/>
  <c r="K25"/>
  <c r="BV25" s="1"/>
  <c r="E26"/>
  <c r="BP26" s="1"/>
  <c r="I26"/>
  <c r="BT26" s="1"/>
  <c r="C27"/>
  <c r="BN27" s="1"/>
  <c r="G27"/>
  <c r="BR27" s="1"/>
  <c r="K27"/>
  <c r="BV27" s="1"/>
  <c r="E28"/>
  <c r="BP28" s="1"/>
  <c r="I28"/>
  <c r="BT28" s="1"/>
  <c r="C29"/>
  <c r="BN29" s="1"/>
  <c r="G29"/>
  <c r="BR29" s="1"/>
  <c r="K29"/>
  <c r="BV29" s="1"/>
  <c r="E30"/>
  <c r="BP30" s="1"/>
  <c r="I30"/>
  <c r="BT30" s="1"/>
  <c r="C31"/>
  <c r="BN31" s="1"/>
  <c r="G31"/>
  <c r="BR31" s="1"/>
  <c r="K31"/>
  <c r="BV31" s="1"/>
  <c r="E32"/>
  <c r="BP32" s="1"/>
  <c r="I32"/>
  <c r="BT32" s="1"/>
  <c r="M23"/>
  <c r="M27"/>
  <c r="M31"/>
  <c r="M26"/>
  <c r="M30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M25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D36"/>
  <c r="BO36" s="1"/>
  <c r="BS34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B36" i="49" a="1"/>
  <c r="Y50"/>
  <c r="M32"/>
  <c r="M28"/>
  <c r="M24"/>
  <c r="M29"/>
  <c r="M25"/>
  <c r="M31"/>
  <c r="M23"/>
  <c r="M27"/>
  <c r="M26"/>
  <c r="V30"/>
  <c r="Z30"/>
  <c r="S31"/>
  <c r="W31"/>
  <c r="AA31"/>
  <c r="M36" a="1"/>
  <c r="V58"/>
  <c r="Z58"/>
  <c r="T25"/>
  <c r="U50"/>
  <c r="B49" a="1"/>
  <c r="U52"/>
  <c r="U54"/>
  <c r="V45"/>
  <c r="Y52"/>
  <c r="U49"/>
  <c r="S57"/>
  <c r="W57"/>
  <c r="Y55"/>
  <c r="U23"/>
  <c r="AB36"/>
  <c r="U38"/>
  <c r="S40"/>
  <c r="V43"/>
  <c r="U51"/>
  <c r="Y49"/>
  <c r="AB38"/>
  <c r="S41"/>
  <c r="Z44"/>
  <c r="V50"/>
  <c r="Z50"/>
  <c r="V52"/>
  <c r="Z52"/>
  <c r="V54"/>
  <c r="Z54"/>
  <c r="V44"/>
  <c r="T44"/>
  <c r="M49" a="1"/>
  <c r="B23" a="1"/>
  <c r="S26"/>
  <c r="W26"/>
  <c r="AA26"/>
  <c r="U27"/>
  <c r="Y27"/>
  <c r="U36"/>
  <c r="W37"/>
  <c r="S42"/>
  <c r="T43"/>
  <c r="T45"/>
  <c r="T57"/>
  <c r="S58"/>
  <c r="W58"/>
  <c r="S53"/>
  <c r="S55"/>
  <c r="Y57"/>
  <c r="W32" i="48"/>
  <c r="Z36"/>
  <c r="V31"/>
  <c r="Z31"/>
  <c r="V45"/>
  <c r="Z45"/>
  <c r="M23" a="1"/>
  <c r="AA32"/>
  <c r="B36" a="1"/>
  <c r="S24"/>
  <c r="W24"/>
  <c r="AA24"/>
  <c r="V26"/>
  <c r="T27"/>
  <c r="AB27"/>
  <c r="V36"/>
  <c r="Y45"/>
  <c r="M49" a="1"/>
  <c r="T41"/>
  <c r="AB41"/>
  <c r="U49"/>
  <c r="T23"/>
  <c r="AB23"/>
  <c r="Y26"/>
  <c r="S27"/>
  <c r="AA27"/>
  <c r="U28"/>
  <c r="S54"/>
  <c r="AA54"/>
  <c r="V56"/>
  <c r="V58"/>
  <c r="AA40"/>
  <c r="U55"/>
  <c r="U57"/>
  <c r="AA38"/>
  <c r="S52"/>
  <c r="AA52"/>
  <c r="U53"/>
  <c r="B23" a="1"/>
  <c r="S26"/>
  <c r="W26"/>
  <c r="AA26"/>
  <c r="U27"/>
  <c r="Y27"/>
  <c r="M36" a="1"/>
  <c r="Y37"/>
  <c r="Y39"/>
  <c r="AB42"/>
  <c r="S50"/>
  <c r="B49" a="1"/>
  <c r="AA50"/>
  <c r="U51"/>
  <c r="M36" i="47" a="1"/>
  <c r="M39" s="1"/>
  <c r="T28"/>
  <c r="AB28"/>
  <c r="T36"/>
  <c r="M32"/>
  <c r="M28"/>
  <c r="M24"/>
  <c r="M29"/>
  <c r="M23"/>
  <c r="M30"/>
  <c r="M25"/>
  <c r="M31"/>
  <c r="M26"/>
  <c r="U27"/>
  <c r="Y27"/>
  <c r="S32"/>
  <c r="W32"/>
  <c r="AA32"/>
  <c r="V39"/>
  <c r="Z39"/>
  <c r="S56"/>
  <c r="W56"/>
  <c r="AA56"/>
  <c r="B23" a="1"/>
  <c r="M27"/>
  <c r="W23"/>
  <c r="AB23"/>
  <c r="Y24"/>
  <c r="X25"/>
  <c r="Y26"/>
  <c r="AA27"/>
  <c r="AA28"/>
  <c r="S29"/>
  <c r="AA30"/>
  <c r="U45"/>
  <c r="AA23"/>
  <c r="X26"/>
  <c r="Z27"/>
  <c r="AB42"/>
  <c r="S50"/>
  <c r="B49" a="1"/>
  <c r="B36" a="1"/>
  <c r="V40"/>
  <c r="M49" a="1"/>
  <c r="U51"/>
  <c r="B36" i="46" a="1"/>
  <c r="S25"/>
  <c r="AA25"/>
  <c r="U30"/>
  <c r="M49" a="1"/>
  <c r="S28"/>
  <c r="AA28"/>
  <c r="U32"/>
  <c r="U29"/>
  <c r="M32"/>
  <c r="M28"/>
  <c r="M24"/>
  <c r="M31"/>
  <c r="M27"/>
  <c r="M23"/>
  <c r="M25"/>
  <c r="M26"/>
  <c r="M30"/>
  <c r="M36" a="1"/>
  <c r="W42"/>
  <c r="AA42"/>
  <c r="U58"/>
  <c r="AA38"/>
  <c r="U56"/>
  <c r="B49" a="1"/>
  <c r="AB40"/>
  <c r="B23" a="1"/>
  <c r="AB38"/>
  <c r="V56"/>
  <c r="V58"/>
  <c r="Z28"/>
  <c r="AB29"/>
  <c r="T30"/>
  <c r="X31"/>
  <c r="T32"/>
  <c r="AB32"/>
  <c r="K53" i="45"/>
  <c r="BV53" s="1"/>
  <c r="E52"/>
  <c r="BP52" s="1"/>
  <c r="I50"/>
  <c r="BT50" s="1"/>
  <c r="C57"/>
  <c r="BN57" s="1"/>
  <c r="I58"/>
  <c r="BT58" s="1"/>
  <c r="C49"/>
  <c r="BN49" s="1"/>
  <c r="G55"/>
  <c r="BR55" s="1"/>
  <c r="E50"/>
  <c r="BP50" s="1"/>
  <c r="E58"/>
  <c r="BP58" s="1"/>
  <c r="G49"/>
  <c r="BR49" s="1"/>
  <c r="C51"/>
  <c r="BN51" s="1"/>
  <c r="I52"/>
  <c r="BT52" s="1"/>
  <c r="E54"/>
  <c r="BP54" s="1"/>
  <c r="K55"/>
  <c r="BV55" s="1"/>
  <c r="G57"/>
  <c r="BR57" s="1"/>
  <c r="K51"/>
  <c r="BV51" s="1"/>
  <c r="G53"/>
  <c r="BR53" s="1"/>
  <c r="C55"/>
  <c r="BN55" s="1"/>
  <c r="I56"/>
  <c r="BT56" s="1"/>
  <c r="K49"/>
  <c r="BV49" s="1"/>
  <c r="G51"/>
  <c r="BR51" s="1"/>
  <c r="C53"/>
  <c r="BN53" s="1"/>
  <c r="I54"/>
  <c r="BT54" s="1"/>
  <c r="E56"/>
  <c r="BP56" s="1"/>
  <c r="K57"/>
  <c r="BV57" s="1"/>
  <c r="M58"/>
  <c r="M49"/>
  <c r="M53"/>
  <c r="M57"/>
  <c r="B36" a="1"/>
  <c r="J40" s="1"/>
  <c r="BU40" s="1"/>
  <c r="M36" a="1"/>
  <c r="M39" s="1"/>
  <c r="B23" a="1"/>
  <c r="J32" s="1"/>
  <c r="BU32" s="1"/>
  <c r="S23"/>
  <c r="M31"/>
  <c r="M27"/>
  <c r="M23"/>
  <c r="M26"/>
  <c r="M30"/>
  <c r="M25"/>
  <c r="M29"/>
  <c r="M24"/>
  <c r="M28"/>
  <c r="B49"/>
  <c r="BM49" s="1"/>
  <c r="F49"/>
  <c r="BQ49" s="1"/>
  <c r="J49"/>
  <c r="BU49" s="1"/>
  <c r="D50"/>
  <c r="BO50" s="1"/>
  <c r="H50"/>
  <c r="BS50" s="1"/>
  <c r="B51"/>
  <c r="BM51" s="1"/>
  <c r="F51"/>
  <c r="BQ51" s="1"/>
  <c r="J51"/>
  <c r="BU51" s="1"/>
  <c r="D52"/>
  <c r="BO52" s="1"/>
  <c r="H52"/>
  <c r="BS52" s="1"/>
  <c r="B53"/>
  <c r="BM53" s="1"/>
  <c r="F53"/>
  <c r="BQ53" s="1"/>
  <c r="J53"/>
  <c r="BU53" s="1"/>
  <c r="D54"/>
  <c r="BO54" s="1"/>
  <c r="H54"/>
  <c r="BS54" s="1"/>
  <c r="B55"/>
  <c r="BM55" s="1"/>
  <c r="F55"/>
  <c r="BQ55" s="1"/>
  <c r="J55"/>
  <c r="BU55" s="1"/>
  <c r="D56"/>
  <c r="BO56" s="1"/>
  <c r="H56"/>
  <c r="BS56" s="1"/>
  <c r="B57"/>
  <c r="BM57" s="1"/>
  <c r="F57"/>
  <c r="BQ57" s="1"/>
  <c r="J57"/>
  <c r="BU57" s="1"/>
  <c r="D58"/>
  <c r="BO58" s="1"/>
  <c r="H58"/>
  <c r="BS58" s="1"/>
  <c r="M52"/>
  <c r="M56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M51"/>
  <c r="M55"/>
  <c r="D49"/>
  <c r="BO49" s="1"/>
  <c r="H49"/>
  <c r="BS49" s="1"/>
  <c r="B50"/>
  <c r="BM50" s="1"/>
  <c r="F50"/>
  <c r="BQ50" s="1"/>
  <c r="J50"/>
  <c r="BU50" s="1"/>
  <c r="D51"/>
  <c r="BO51" s="1"/>
  <c r="H51"/>
  <c r="BS51" s="1"/>
  <c r="B52"/>
  <c r="BM52" s="1"/>
  <c r="F52"/>
  <c r="BQ52" s="1"/>
  <c r="J52"/>
  <c r="BU52" s="1"/>
  <c r="D53"/>
  <c r="BO53" s="1"/>
  <c r="H53"/>
  <c r="BS53" s="1"/>
  <c r="B54"/>
  <c r="BM54" s="1"/>
  <c r="F54"/>
  <c r="BQ54" s="1"/>
  <c r="J54"/>
  <c r="BU54" s="1"/>
  <c r="D55"/>
  <c r="BO55" s="1"/>
  <c r="H55"/>
  <c r="BS55" s="1"/>
  <c r="B56"/>
  <c r="BM56" s="1"/>
  <c r="F56"/>
  <c r="BQ56" s="1"/>
  <c r="J56"/>
  <c r="BU56" s="1"/>
  <c r="D57"/>
  <c r="BO57" s="1"/>
  <c r="H57"/>
  <c r="BS57" s="1"/>
  <c r="B58"/>
  <c r="BM58" s="1"/>
  <c r="F58"/>
  <c r="BQ58" s="1"/>
  <c r="M50"/>
  <c r="M54"/>
  <c r="FC94" i="44"/>
  <c r="FA95"/>
  <c r="FI95"/>
  <c r="FG96"/>
  <c r="FE97"/>
  <c r="FC98"/>
  <c r="FA99"/>
  <c r="FI99"/>
  <c r="FG100"/>
  <c r="FE101"/>
  <c r="FC102"/>
  <c r="FA103"/>
  <c r="FE103"/>
  <c r="FF94"/>
  <c r="FD95"/>
  <c r="FB96"/>
  <c r="EZ97"/>
  <c r="FH97"/>
  <c r="FF98"/>
  <c r="FD99"/>
  <c r="FB100"/>
  <c r="EZ101"/>
  <c r="FH101"/>
  <c r="FF102"/>
  <c r="FH103"/>
  <c r="FA94"/>
  <c r="FE94"/>
  <c r="FI94"/>
  <c r="FC95"/>
  <c r="FG95"/>
  <c r="FA96"/>
  <c r="FE96"/>
  <c r="FI96"/>
  <c r="FC97"/>
  <c r="FG97"/>
  <c r="FA98"/>
  <c r="FE98"/>
  <c r="FI98"/>
  <c r="FC99"/>
  <c r="FG99"/>
  <c r="FA100"/>
  <c r="FE100"/>
  <c r="FI100"/>
  <c r="FC101"/>
  <c r="FG101"/>
  <c r="FA102"/>
  <c r="FE102"/>
  <c r="FI102"/>
  <c r="FC103"/>
  <c r="FG103"/>
  <c r="FG94"/>
  <c r="FE95"/>
  <c r="FC96"/>
  <c r="FA97"/>
  <c r="FI97"/>
  <c r="FG98"/>
  <c r="FE99"/>
  <c r="FC100"/>
  <c r="FA101"/>
  <c r="FI101"/>
  <c r="FG102"/>
  <c r="FI103"/>
  <c r="FB94"/>
  <c r="EZ95"/>
  <c r="FH95"/>
  <c r="FF96"/>
  <c r="FD97"/>
  <c r="FB98"/>
  <c r="EZ99"/>
  <c r="FH99"/>
  <c r="FF100"/>
  <c r="FD101"/>
  <c r="FB102"/>
  <c r="EZ103"/>
  <c r="FD103"/>
  <c r="EZ94"/>
  <c r="FD94"/>
  <c r="FH94"/>
  <c r="FB95"/>
  <c r="FF95"/>
  <c r="EZ96"/>
  <c r="FD96"/>
  <c r="FH96"/>
  <c r="FB97"/>
  <c r="FF97"/>
  <c r="EZ98"/>
  <c r="FD98"/>
  <c r="FH98"/>
  <c r="FB99"/>
  <c r="FF99"/>
  <c r="EZ100"/>
  <c r="FD100"/>
  <c r="FH100"/>
  <c r="FB101"/>
  <c r="FF101"/>
  <c r="EZ102"/>
  <c r="FD102"/>
  <c r="FH102"/>
  <c r="FB103"/>
  <c r="FC81"/>
  <c r="FG81"/>
  <c r="FA82"/>
  <c r="FE82"/>
  <c r="FI82"/>
  <c r="FC83"/>
  <c r="FG83"/>
  <c r="FA84"/>
  <c r="FE84"/>
  <c r="FI84"/>
  <c r="FC85"/>
  <c r="FG85"/>
  <c r="FA86"/>
  <c r="FE86"/>
  <c r="FI86"/>
  <c r="FC87"/>
  <c r="FG87"/>
  <c r="FA88"/>
  <c r="FE88"/>
  <c r="FI88"/>
  <c r="FC89"/>
  <c r="FG89"/>
  <c r="FA90"/>
  <c r="FE90"/>
  <c r="FI90"/>
  <c r="FB81"/>
  <c r="FF81"/>
  <c r="EZ82"/>
  <c r="FD82"/>
  <c r="FH82"/>
  <c r="FB83"/>
  <c r="FF83"/>
  <c r="EZ84"/>
  <c r="FD84"/>
  <c r="FH84"/>
  <c r="FB85"/>
  <c r="FF85"/>
  <c r="EZ86"/>
  <c r="FD86"/>
  <c r="FH86"/>
  <c r="FB87"/>
  <c r="FF87"/>
  <c r="EZ88"/>
  <c r="FD88"/>
  <c r="FH88"/>
  <c r="FB89"/>
  <c r="FF89"/>
  <c r="EZ90"/>
  <c r="FD90"/>
  <c r="FH90"/>
  <c r="FA81"/>
  <c r="FE81"/>
  <c r="FI81"/>
  <c r="FC82"/>
  <c r="FG82"/>
  <c r="FA83"/>
  <c r="FE83"/>
  <c r="FI83"/>
  <c r="FC84"/>
  <c r="FG84"/>
  <c r="FA85"/>
  <c r="FE85"/>
  <c r="FI85"/>
  <c r="FC86"/>
  <c r="FG86"/>
  <c r="FA87"/>
  <c r="FE87"/>
  <c r="FI87"/>
  <c r="FC88"/>
  <c r="FG88"/>
  <c r="FA89"/>
  <c r="FE89"/>
  <c r="FI89"/>
  <c r="FC90"/>
  <c r="FC68"/>
  <c r="FG68"/>
  <c r="FA69"/>
  <c r="FE69"/>
  <c r="FI69"/>
  <c r="FC70"/>
  <c r="FG70"/>
  <c r="FA71"/>
  <c r="FE71"/>
  <c r="FI71"/>
  <c r="FC72"/>
  <c r="FG72"/>
  <c r="FA73"/>
  <c r="FE73"/>
  <c r="FI73"/>
  <c r="FC74"/>
  <c r="FG74"/>
  <c r="FA75"/>
  <c r="FE75"/>
  <c r="FI75"/>
  <c r="FC76"/>
  <c r="FG76"/>
  <c r="FA77"/>
  <c r="FE77"/>
  <c r="FB68"/>
  <c r="EZ69"/>
  <c r="FH69"/>
  <c r="FF70"/>
  <c r="FD71"/>
  <c r="FB72"/>
  <c r="EZ73"/>
  <c r="FH73"/>
  <c r="FF74"/>
  <c r="FD75"/>
  <c r="FB76"/>
  <c r="FH77"/>
  <c r="FA68"/>
  <c r="FE68"/>
  <c r="FI68"/>
  <c r="FC69"/>
  <c r="FG69"/>
  <c r="FA70"/>
  <c r="FE70"/>
  <c r="FI70"/>
  <c r="FC71"/>
  <c r="FG71"/>
  <c r="FA72"/>
  <c r="FE72"/>
  <c r="FI72"/>
  <c r="FC73"/>
  <c r="FG73"/>
  <c r="FA74"/>
  <c r="FE74"/>
  <c r="FI74"/>
  <c r="FC75"/>
  <c r="FG75"/>
  <c r="FA76"/>
  <c r="FE76"/>
  <c r="FI76"/>
  <c r="FC77"/>
  <c r="FG77"/>
  <c r="FF68"/>
  <c r="FD69"/>
  <c r="FB70"/>
  <c r="EZ71"/>
  <c r="FH71"/>
  <c r="FF72"/>
  <c r="FD73"/>
  <c r="FB74"/>
  <c r="EZ75"/>
  <c r="FH75"/>
  <c r="FF76"/>
  <c r="EZ77"/>
  <c r="FD77"/>
  <c r="EZ68"/>
  <c r="FD68"/>
  <c r="FH68"/>
  <c r="FB69"/>
  <c r="FF69"/>
  <c r="EZ70"/>
  <c r="FD70"/>
  <c r="FH70"/>
  <c r="FB71"/>
  <c r="FF71"/>
  <c r="EZ72"/>
  <c r="FD72"/>
  <c r="FH72"/>
  <c r="FB73"/>
  <c r="FF73"/>
  <c r="EZ74"/>
  <c r="FD74"/>
  <c r="FH74"/>
  <c r="FB75"/>
  <c r="FF75"/>
  <c r="EZ76"/>
  <c r="FD76"/>
  <c r="FH76"/>
  <c r="FB77"/>
  <c r="M31"/>
  <c r="M27"/>
  <c r="M23"/>
  <c r="M32"/>
  <c r="M28"/>
  <c r="M24"/>
  <c r="M29"/>
  <c r="M25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K32"/>
  <c r="BV32" s="1"/>
  <c r="M36"/>
  <c r="M56"/>
  <c r="M45"/>
  <c r="M41"/>
  <c r="M37"/>
  <c r="M42"/>
  <c r="M38"/>
  <c r="D23"/>
  <c r="BO23" s="1"/>
  <c r="H23"/>
  <c r="BS23" s="1"/>
  <c r="B24"/>
  <c r="BM24" s="1"/>
  <c r="F24"/>
  <c r="BQ24" s="1"/>
  <c r="J24"/>
  <c r="BU24" s="1"/>
  <c r="D25"/>
  <c r="BO25" s="1"/>
  <c r="H25"/>
  <c r="BS25" s="1"/>
  <c r="B26"/>
  <c r="BM26" s="1"/>
  <c r="F26"/>
  <c r="BQ26" s="1"/>
  <c r="J26"/>
  <c r="BU26" s="1"/>
  <c r="D27"/>
  <c r="BO27" s="1"/>
  <c r="H27"/>
  <c r="BS27" s="1"/>
  <c r="B28"/>
  <c r="BM28" s="1"/>
  <c r="F28"/>
  <c r="BQ28" s="1"/>
  <c r="J28"/>
  <c r="BU28" s="1"/>
  <c r="D29"/>
  <c r="BO29" s="1"/>
  <c r="H29"/>
  <c r="BS29" s="1"/>
  <c r="B30"/>
  <c r="BM30" s="1"/>
  <c r="F30"/>
  <c r="BQ30" s="1"/>
  <c r="J30"/>
  <c r="BU30" s="1"/>
  <c r="D31"/>
  <c r="BO31" s="1"/>
  <c r="H31"/>
  <c r="BS31" s="1"/>
  <c r="B32"/>
  <c r="BM32" s="1"/>
  <c r="F32"/>
  <c r="BQ32" s="1"/>
  <c r="J32"/>
  <c r="BU32" s="1"/>
  <c r="M43"/>
  <c r="M57"/>
  <c r="M53"/>
  <c r="M49"/>
  <c r="M58"/>
  <c r="M54"/>
  <c r="M50"/>
  <c r="M55"/>
  <c r="M51"/>
  <c r="C23"/>
  <c r="G23"/>
  <c r="BR23" s="1"/>
  <c r="K23"/>
  <c r="BV23" s="1"/>
  <c r="E24"/>
  <c r="BP24" s="1"/>
  <c r="I24"/>
  <c r="BT24" s="1"/>
  <c r="C25"/>
  <c r="BN25" s="1"/>
  <c r="G25"/>
  <c r="BR25" s="1"/>
  <c r="K25"/>
  <c r="BV25" s="1"/>
  <c r="E26"/>
  <c r="BP26" s="1"/>
  <c r="I26"/>
  <c r="BT26" s="1"/>
  <c r="C27"/>
  <c r="BN27" s="1"/>
  <c r="G27"/>
  <c r="BR27" s="1"/>
  <c r="K27"/>
  <c r="BV27" s="1"/>
  <c r="E28"/>
  <c r="BP28" s="1"/>
  <c r="I28"/>
  <c r="BT28" s="1"/>
  <c r="C29"/>
  <c r="BN29" s="1"/>
  <c r="G29"/>
  <c r="BR29" s="1"/>
  <c r="K29"/>
  <c r="BV29" s="1"/>
  <c r="E30"/>
  <c r="BP30" s="1"/>
  <c r="I30"/>
  <c r="BT30" s="1"/>
  <c r="C31"/>
  <c r="BN31" s="1"/>
  <c r="G31"/>
  <c r="BR31" s="1"/>
  <c r="K31"/>
  <c r="BV31" s="1"/>
  <c r="E32"/>
  <c r="BP32" s="1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D49"/>
  <c r="BO49" s="1"/>
  <c r="H49"/>
  <c r="BS49" s="1"/>
  <c r="B50"/>
  <c r="BM50" s="1"/>
  <c r="F50"/>
  <c r="BQ50" s="1"/>
  <c r="J50"/>
  <c r="BU50" s="1"/>
  <c r="D51"/>
  <c r="BO51" s="1"/>
  <c r="H51"/>
  <c r="BS51" s="1"/>
  <c r="B52"/>
  <c r="BM52" s="1"/>
  <c r="F52"/>
  <c r="BQ52" s="1"/>
  <c r="J52"/>
  <c r="BU52" s="1"/>
  <c r="D53"/>
  <c r="BO53" s="1"/>
  <c r="H53"/>
  <c r="BS53" s="1"/>
  <c r="B54"/>
  <c r="BM54" s="1"/>
  <c r="F54"/>
  <c r="BQ54" s="1"/>
  <c r="J54"/>
  <c r="BU54" s="1"/>
  <c r="D55"/>
  <c r="BO55" s="1"/>
  <c r="H55"/>
  <c r="BS55" s="1"/>
  <c r="B56"/>
  <c r="BM56" s="1"/>
  <c r="F56"/>
  <c r="BQ56" s="1"/>
  <c r="J56"/>
  <c r="BU56" s="1"/>
  <c r="D57"/>
  <c r="BO57" s="1"/>
  <c r="H57"/>
  <c r="BS57" s="1"/>
  <c r="B58"/>
  <c r="BM58" s="1"/>
  <c r="F58"/>
  <c r="BQ58" s="1"/>
  <c r="J58"/>
  <c r="BU58" s="1"/>
  <c r="D36"/>
  <c r="BO36" s="1"/>
  <c r="BS34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C49"/>
  <c r="BN49" s="1"/>
  <c r="BS47" s="1"/>
  <c r="G49"/>
  <c r="BR49" s="1"/>
  <c r="K49"/>
  <c r="BV49" s="1"/>
  <c r="E50"/>
  <c r="BP50" s="1"/>
  <c r="I50"/>
  <c r="BT50" s="1"/>
  <c r="C51"/>
  <c r="BN51" s="1"/>
  <c r="G51"/>
  <c r="BR51" s="1"/>
  <c r="K51"/>
  <c r="BV51" s="1"/>
  <c r="E52"/>
  <c r="BP52" s="1"/>
  <c r="I52"/>
  <c r="BT52" s="1"/>
  <c r="C53"/>
  <c r="BN53" s="1"/>
  <c r="G53"/>
  <c r="BR53" s="1"/>
  <c r="K53"/>
  <c r="BV53" s="1"/>
  <c r="E54"/>
  <c r="BP54" s="1"/>
  <c r="I54"/>
  <c r="BT54" s="1"/>
  <c r="C55"/>
  <c r="BN55" s="1"/>
  <c r="G55"/>
  <c r="BR55" s="1"/>
  <c r="K55"/>
  <c r="BV55" s="1"/>
  <c r="E56"/>
  <c r="BP56" s="1"/>
  <c r="I56"/>
  <c r="BT56" s="1"/>
  <c r="C57"/>
  <c r="BN57" s="1"/>
  <c r="G57"/>
  <c r="BR57" s="1"/>
  <c r="K57"/>
  <c r="BV57" s="1"/>
  <c r="E58"/>
  <c r="BP58" s="1"/>
  <c r="M39" i="42"/>
  <c r="M45"/>
  <c r="B49" i="41" a="1"/>
  <c r="K58" s="1"/>
  <c r="BV58" s="1"/>
  <c r="T49"/>
  <c r="M49" a="1"/>
  <c r="M51" s="1"/>
  <c r="M23" i="40" a="1"/>
  <c r="M32" s="1"/>
  <c r="X25" i="43"/>
  <c r="V49"/>
  <c r="U53"/>
  <c r="U58"/>
  <c r="Y58"/>
  <c r="T25"/>
  <c r="AB25"/>
  <c r="U23"/>
  <c r="Y23"/>
  <c r="Z49"/>
  <c r="Y53"/>
  <c r="Z28"/>
  <c r="Z36"/>
  <c r="V37"/>
  <c r="Z37"/>
  <c r="U51"/>
  <c r="Y51"/>
  <c r="V36"/>
  <c r="AB23"/>
  <c r="S25"/>
  <c r="AA25"/>
  <c r="W27"/>
  <c r="Y45"/>
  <c r="V26"/>
  <c r="Z26"/>
  <c r="Y29"/>
  <c r="S30"/>
  <c r="W30"/>
  <c r="AA30"/>
  <c r="S36"/>
  <c r="B36" a="1"/>
  <c r="W36"/>
  <c r="AA36"/>
  <c r="U39"/>
  <c r="Y39"/>
  <c r="Y43"/>
  <c r="M23" a="1"/>
  <c r="W24"/>
  <c r="U29"/>
  <c r="U43"/>
  <c r="T23"/>
  <c r="X23"/>
  <c r="W25"/>
  <c r="S27"/>
  <c r="AA27"/>
  <c r="Y28"/>
  <c r="W26"/>
  <c r="Z27"/>
  <c r="Z29"/>
  <c r="T30"/>
  <c r="X30"/>
  <c r="AB30"/>
  <c r="U38"/>
  <c r="U42"/>
  <c r="U55"/>
  <c r="Y55"/>
  <c r="U28"/>
  <c r="X24"/>
  <c r="V27"/>
  <c r="V29"/>
  <c r="U31"/>
  <c r="Y31"/>
  <c r="W32"/>
  <c r="AA32"/>
  <c r="S37"/>
  <c r="W37"/>
  <c r="U41"/>
  <c r="S49"/>
  <c r="B49" a="1"/>
  <c r="W49"/>
  <c r="B23" a="1"/>
  <c r="V31"/>
  <c r="Z31"/>
  <c r="AB32"/>
  <c r="U40"/>
  <c r="Z44"/>
  <c r="U50"/>
  <c r="Y50"/>
  <c r="U52"/>
  <c r="Y52"/>
  <c r="V44"/>
  <c r="M36" a="1"/>
  <c r="Z38"/>
  <c r="Z39"/>
  <c r="Z40"/>
  <c r="Z41"/>
  <c r="Z42"/>
  <c r="V43"/>
  <c r="V45"/>
  <c r="U44"/>
  <c r="M49" a="1"/>
  <c r="Z50"/>
  <c r="X23" i="42"/>
  <c r="W29"/>
  <c r="S37"/>
  <c r="W37"/>
  <c r="V53"/>
  <c r="S31"/>
  <c r="W31"/>
  <c r="AA31"/>
  <c r="U32"/>
  <c r="Y32"/>
  <c r="S36"/>
  <c r="B36" a="1"/>
  <c r="W36"/>
  <c r="AA36"/>
  <c r="V43"/>
  <c r="Z43"/>
  <c r="V51"/>
  <c r="B49" a="1"/>
  <c r="Z51"/>
  <c r="S29"/>
  <c r="T23"/>
  <c r="AB23"/>
  <c r="AA37"/>
  <c r="Z53"/>
  <c r="S24"/>
  <c r="W24"/>
  <c r="AA24"/>
  <c r="S25"/>
  <c r="W25"/>
  <c r="AA25"/>
  <c r="V26"/>
  <c r="Z26"/>
  <c r="U30"/>
  <c r="Y30"/>
  <c r="V45"/>
  <c r="V58"/>
  <c r="Z58"/>
  <c r="AA29"/>
  <c r="T27"/>
  <c r="X27"/>
  <c r="AB27"/>
  <c r="T30"/>
  <c r="X30"/>
  <c r="AB30"/>
  <c r="V31"/>
  <c r="Z31"/>
  <c r="B23" a="1"/>
  <c r="S23"/>
  <c r="AA23"/>
  <c r="Z29"/>
  <c r="M42"/>
  <c r="M38"/>
  <c r="M44"/>
  <c r="M40"/>
  <c r="M36"/>
  <c r="M41"/>
  <c r="M43"/>
  <c r="V39"/>
  <c r="Z39"/>
  <c r="M56"/>
  <c r="M52"/>
  <c r="M57"/>
  <c r="M53"/>
  <c r="M49"/>
  <c r="M58"/>
  <c r="M54"/>
  <c r="M50"/>
  <c r="M51"/>
  <c r="M55"/>
  <c r="V55"/>
  <c r="Z55"/>
  <c r="Z23"/>
  <c r="Z25"/>
  <c r="U26"/>
  <c r="W27"/>
  <c r="W28"/>
  <c r="X32"/>
  <c r="M37"/>
  <c r="T36"/>
  <c r="T37"/>
  <c r="Z40"/>
  <c r="M23" a="1"/>
  <c r="AB26"/>
  <c r="V28"/>
  <c r="V29"/>
  <c r="V50"/>
  <c r="Z50"/>
  <c r="V52"/>
  <c r="Z52"/>
  <c r="V44"/>
  <c r="U38"/>
  <c r="Y38"/>
  <c r="U39"/>
  <c r="Y39"/>
  <c r="U40"/>
  <c r="Y40"/>
  <c r="U41"/>
  <c r="Y41"/>
  <c r="U42"/>
  <c r="Y42"/>
  <c r="U43"/>
  <c r="Y43"/>
  <c r="U44"/>
  <c r="Y44"/>
  <c r="U45"/>
  <c r="Y45"/>
  <c r="V23" i="41"/>
  <c r="Z23"/>
  <c r="S26"/>
  <c r="W26"/>
  <c r="AA26"/>
  <c r="S27"/>
  <c r="W27"/>
  <c r="AA27"/>
  <c r="U24"/>
  <c r="Y24"/>
  <c r="S23"/>
  <c r="B23" a="1"/>
  <c r="T26"/>
  <c r="X26"/>
  <c r="AB26"/>
  <c r="T27"/>
  <c r="X27"/>
  <c r="AB27"/>
  <c r="T24"/>
  <c r="X24"/>
  <c r="AB24"/>
  <c r="U25"/>
  <c r="Y25"/>
  <c r="S29"/>
  <c r="W29"/>
  <c r="AA29"/>
  <c r="M23" a="1"/>
  <c r="T25"/>
  <c r="X25"/>
  <c r="AB25"/>
  <c r="S28"/>
  <c r="W28"/>
  <c r="AA28"/>
  <c r="S37"/>
  <c r="W37"/>
  <c r="AA37"/>
  <c r="V51"/>
  <c r="Z51"/>
  <c r="M36" a="1"/>
  <c r="U32"/>
  <c r="Y32"/>
  <c r="Z37"/>
  <c r="V43"/>
  <c r="Z45"/>
  <c r="S36"/>
  <c r="B36" a="1"/>
  <c r="W36"/>
  <c r="AA36"/>
  <c r="V50"/>
  <c r="Z50"/>
  <c r="V52"/>
  <c r="Z52"/>
  <c r="Z39"/>
  <c r="V44"/>
  <c r="U38"/>
  <c r="Y38"/>
  <c r="U39"/>
  <c r="Y39"/>
  <c r="U40"/>
  <c r="Y40"/>
  <c r="U41"/>
  <c r="Y41"/>
  <c r="U42"/>
  <c r="Y42"/>
  <c r="U43"/>
  <c r="Y43"/>
  <c r="U44"/>
  <c r="Y44"/>
  <c r="U45"/>
  <c r="Y45"/>
  <c r="T24" i="40"/>
  <c r="X26"/>
  <c r="AB26"/>
  <c r="M29"/>
  <c r="M31"/>
  <c r="M28"/>
  <c r="X24"/>
  <c r="T26"/>
  <c r="U23"/>
  <c r="Y23"/>
  <c r="U25"/>
  <c r="Y25"/>
  <c r="S37"/>
  <c r="W37"/>
  <c r="AA37"/>
  <c r="S49"/>
  <c r="B49" a="1"/>
  <c r="W49"/>
  <c r="AA49"/>
  <c r="B23" a="1"/>
  <c r="T27"/>
  <c r="X27"/>
  <c r="AB27"/>
  <c r="S28"/>
  <c r="W28"/>
  <c r="AA28"/>
  <c r="S29"/>
  <c r="W29"/>
  <c r="AA29"/>
  <c r="T30"/>
  <c r="X30"/>
  <c r="AB30"/>
  <c r="V31"/>
  <c r="Z31"/>
  <c r="M44"/>
  <c r="M40"/>
  <c r="M36"/>
  <c r="M41"/>
  <c r="M42"/>
  <c r="M37"/>
  <c r="M43"/>
  <c r="M38"/>
  <c r="S36"/>
  <c r="B36" a="1"/>
  <c r="AA36"/>
  <c r="T38"/>
  <c r="X38"/>
  <c r="AB38"/>
  <c r="V42"/>
  <c r="Z42"/>
  <c r="V53"/>
  <c r="Z53"/>
  <c r="Z28"/>
  <c r="T32"/>
  <c r="M39"/>
  <c r="U24"/>
  <c r="Y24"/>
  <c r="V51"/>
  <c r="Z51"/>
  <c r="V55"/>
  <c r="Z55"/>
  <c r="V43"/>
  <c r="Z45"/>
  <c r="M49" a="1"/>
  <c r="V50"/>
  <c r="Z50"/>
  <c r="V52"/>
  <c r="Z52"/>
  <c r="Z39"/>
  <c r="V44"/>
  <c r="S23" i="39"/>
  <c r="T25"/>
  <c r="T27"/>
  <c r="X27"/>
  <c r="AB27"/>
  <c r="W29"/>
  <c r="T28"/>
  <c r="Z51"/>
  <c r="V53"/>
  <c r="Z53"/>
  <c r="V55"/>
  <c r="Z55"/>
  <c r="W28"/>
  <c r="S29"/>
  <c r="AA29"/>
  <c r="U25"/>
  <c r="Y25"/>
  <c r="S26"/>
  <c r="W26"/>
  <c r="U27"/>
  <c r="T29"/>
  <c r="V50"/>
  <c r="Z50"/>
  <c r="V52"/>
  <c r="V54"/>
  <c r="Z54"/>
  <c r="V57"/>
  <c r="Z57"/>
  <c r="B23" a="1"/>
  <c r="V51"/>
  <c r="T36"/>
  <c r="U50"/>
  <c r="Y50"/>
  <c r="U51"/>
  <c r="Y51"/>
  <c r="U52"/>
  <c r="Y52"/>
  <c r="U30"/>
  <c r="Y30"/>
  <c r="W31"/>
  <c r="AA31"/>
  <c r="S36"/>
  <c r="B36" a="1"/>
  <c r="AA36"/>
  <c r="S37"/>
  <c r="V38"/>
  <c r="V39"/>
  <c r="V40"/>
  <c r="V41"/>
  <c r="V42"/>
  <c r="Z43"/>
  <c r="Z45"/>
  <c r="Y24"/>
  <c r="M36" a="1"/>
  <c r="U32"/>
  <c r="Z38"/>
  <c r="Z39"/>
  <c r="Z40"/>
  <c r="Z41"/>
  <c r="Z42"/>
  <c r="V43"/>
  <c r="V45"/>
  <c r="U23"/>
  <c r="Y23"/>
  <c r="T30"/>
  <c r="X30"/>
  <c r="AB30"/>
  <c r="V31"/>
  <c r="Z31"/>
  <c r="X32"/>
  <c r="AB32"/>
  <c r="U38"/>
  <c r="U39"/>
  <c r="U40"/>
  <c r="U41"/>
  <c r="U42"/>
  <c r="Y43"/>
  <c r="Y45"/>
  <c r="S49"/>
  <c r="B49" a="1"/>
  <c r="W49"/>
  <c r="M23" a="1"/>
  <c r="AB26"/>
  <c r="T32"/>
  <c r="Y38"/>
  <c r="Y39"/>
  <c r="Y40"/>
  <c r="Y41"/>
  <c r="Y42"/>
  <c r="U43"/>
  <c r="U45"/>
  <c r="U53"/>
  <c r="Y53"/>
  <c r="U54"/>
  <c r="Y54"/>
  <c r="U55"/>
  <c r="Y55"/>
  <c r="U57"/>
  <c r="Y57"/>
  <c r="V36"/>
  <c r="V37"/>
  <c r="V44"/>
  <c r="U44"/>
  <c r="M49" a="1"/>
  <c r="M44" i="38"/>
  <c r="M40"/>
  <c r="M36"/>
  <c r="M45"/>
  <c r="M41"/>
  <c r="M37"/>
  <c r="M42"/>
  <c r="M38"/>
  <c r="M39"/>
  <c r="M43"/>
  <c r="C23"/>
  <c r="G23"/>
  <c r="BR23" s="1"/>
  <c r="K23"/>
  <c r="BV23" s="1"/>
  <c r="E24"/>
  <c r="BP24" s="1"/>
  <c r="I24"/>
  <c r="BT24" s="1"/>
  <c r="C25"/>
  <c r="BN25" s="1"/>
  <c r="G25"/>
  <c r="BR25" s="1"/>
  <c r="K25"/>
  <c r="BV25" s="1"/>
  <c r="E26"/>
  <c r="BP26" s="1"/>
  <c r="I26"/>
  <c r="BT26" s="1"/>
  <c r="C27"/>
  <c r="BN27" s="1"/>
  <c r="G27"/>
  <c r="BR27" s="1"/>
  <c r="K27"/>
  <c r="BV27" s="1"/>
  <c r="E28"/>
  <c r="BP28" s="1"/>
  <c r="I28"/>
  <c r="BT28" s="1"/>
  <c r="C29"/>
  <c r="BN29" s="1"/>
  <c r="G29"/>
  <c r="BR29" s="1"/>
  <c r="K29"/>
  <c r="BV29" s="1"/>
  <c r="E30"/>
  <c r="BP30" s="1"/>
  <c r="I30"/>
  <c r="BT30" s="1"/>
  <c r="C31"/>
  <c r="BN31" s="1"/>
  <c r="G31"/>
  <c r="BR31" s="1"/>
  <c r="K31"/>
  <c r="BV31" s="1"/>
  <c r="E32"/>
  <c r="BP32" s="1"/>
  <c r="I32"/>
  <c r="BT32" s="1"/>
  <c r="M23"/>
  <c r="M27"/>
  <c r="M3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M26"/>
  <c r="M30"/>
  <c r="G50"/>
  <c r="BR50" s="1"/>
  <c r="C52"/>
  <c r="BN52" s="1"/>
  <c r="I53"/>
  <c r="BT53" s="1"/>
  <c r="E55"/>
  <c r="BP55" s="1"/>
  <c r="K56"/>
  <c r="BV56" s="1"/>
  <c r="G58"/>
  <c r="BR58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M25"/>
  <c r="C50"/>
  <c r="BN50" s="1"/>
  <c r="I51"/>
  <c r="BT51" s="1"/>
  <c r="E53"/>
  <c r="BP53" s="1"/>
  <c r="K54"/>
  <c r="BV54" s="1"/>
  <c r="G56"/>
  <c r="BR56" s="1"/>
  <c r="C58"/>
  <c r="BN58" s="1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M50"/>
  <c r="M54"/>
  <c r="M58"/>
  <c r="D36"/>
  <c r="BO36" s="1"/>
  <c r="BS34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M49"/>
  <c r="M53"/>
  <c r="M57"/>
  <c r="M52"/>
  <c r="Y30" i="37"/>
  <c r="V24"/>
  <c r="U25"/>
  <c r="Y25"/>
  <c r="W42"/>
  <c r="AA42"/>
  <c r="Z51"/>
  <c r="V53"/>
  <c r="Z53"/>
  <c r="V55"/>
  <c r="Z55"/>
  <c r="M23" a="1"/>
  <c r="W29"/>
  <c r="AA28"/>
  <c r="W28"/>
  <c r="U30"/>
  <c r="T31"/>
  <c r="AB31"/>
  <c r="W38"/>
  <c r="AA38"/>
  <c r="S28"/>
  <c r="B36" a="1"/>
  <c r="S42"/>
  <c r="S37"/>
  <c r="V42"/>
  <c r="Y51"/>
  <c r="Y53"/>
  <c r="Y55"/>
  <c r="U27"/>
  <c r="Y27"/>
  <c r="S31"/>
  <c r="W31"/>
  <c r="AA31"/>
  <c r="Z37"/>
  <c r="W40"/>
  <c r="V57"/>
  <c r="Z57"/>
  <c r="B23" a="1"/>
  <c r="Y24"/>
  <c r="U26"/>
  <c r="M36" a="1"/>
  <c r="U32"/>
  <c r="S40"/>
  <c r="V32"/>
  <c r="Z32"/>
  <c r="AA37"/>
  <c r="V38"/>
  <c r="U51"/>
  <c r="U53"/>
  <c r="U55"/>
  <c r="V23"/>
  <c r="Z23"/>
  <c r="V25"/>
  <c r="Z25"/>
  <c r="T26"/>
  <c r="X26"/>
  <c r="AB26"/>
  <c r="V30"/>
  <c r="Z30"/>
  <c r="W36"/>
  <c r="V40"/>
  <c r="S49"/>
  <c r="B49" a="1"/>
  <c r="AA49"/>
  <c r="U57"/>
  <c r="Y57"/>
  <c r="T27"/>
  <c r="AB27"/>
  <c r="T28"/>
  <c r="AB28"/>
  <c r="T29"/>
  <c r="AB29"/>
  <c r="S36"/>
  <c r="Z38"/>
  <c r="Z42"/>
  <c r="S39"/>
  <c r="AA39"/>
  <c r="S41"/>
  <c r="AA41"/>
  <c r="W43"/>
  <c r="W44"/>
  <c r="S45"/>
  <c r="AA45"/>
  <c r="U50"/>
  <c r="Y50"/>
  <c r="U52"/>
  <c r="Y52"/>
  <c r="Z39"/>
  <c r="Z41"/>
  <c r="V43"/>
  <c r="V44"/>
  <c r="Z45"/>
  <c r="M49" a="1"/>
  <c r="M49" i="36" a="1"/>
  <c r="M51" s="1"/>
  <c r="T25"/>
  <c r="AB25"/>
  <c r="S26"/>
  <c r="AA26"/>
  <c r="W27"/>
  <c r="V29"/>
  <c r="T30"/>
  <c r="X30"/>
  <c r="AB30"/>
  <c r="T24"/>
  <c r="AB24"/>
  <c r="U23"/>
  <c r="Y23"/>
  <c r="X25"/>
  <c r="W26"/>
  <c r="Z29"/>
  <c r="V28"/>
  <c r="Z28"/>
  <c r="Y31"/>
  <c r="T37"/>
  <c r="X37"/>
  <c r="AB37"/>
  <c r="S27"/>
  <c r="S36"/>
  <c r="B36" a="1"/>
  <c r="W36"/>
  <c r="AA36"/>
  <c r="M23" a="1"/>
  <c r="W41"/>
  <c r="AA41"/>
  <c r="V53"/>
  <c r="Z53"/>
  <c r="V55"/>
  <c r="Z55"/>
  <c r="Y30"/>
  <c r="M36" a="1"/>
  <c r="Y36"/>
  <c r="AA38"/>
  <c r="S49"/>
  <c r="B49" a="1"/>
  <c r="W49"/>
  <c r="AA49"/>
  <c r="S44"/>
  <c r="AA44"/>
  <c r="V51"/>
  <c r="Z51"/>
  <c r="B23" a="1"/>
  <c r="U36"/>
  <c r="W44"/>
  <c r="S37"/>
  <c r="S42"/>
  <c r="V50"/>
  <c r="Z50"/>
  <c r="V52"/>
  <c r="Z52"/>
  <c r="S39"/>
  <c r="W43"/>
  <c r="AA45"/>
  <c r="T38"/>
  <c r="X38"/>
  <c r="AB38"/>
  <c r="S40"/>
  <c r="S43"/>
  <c r="W45"/>
  <c r="M49" i="35" a="1"/>
  <c r="M57" s="1"/>
  <c r="Y31"/>
  <c r="S30"/>
  <c r="W30"/>
  <c r="AA30"/>
  <c r="V23"/>
  <c r="U31"/>
  <c r="T23"/>
  <c r="X23"/>
  <c r="AB23"/>
  <c r="S32"/>
  <c r="W32"/>
  <c r="AA32"/>
  <c r="T38"/>
  <c r="X38"/>
  <c r="AB38"/>
  <c r="T40"/>
  <c r="X40"/>
  <c r="AB40"/>
  <c r="T42"/>
  <c r="X42"/>
  <c r="AB42"/>
  <c r="T26"/>
  <c r="Z23"/>
  <c r="M23" a="1"/>
  <c r="X36"/>
  <c r="S58"/>
  <c r="W58"/>
  <c r="AA58"/>
  <c r="V24"/>
  <c r="Z24"/>
  <c r="X28"/>
  <c r="X29"/>
  <c r="M36" a="1"/>
  <c r="T36"/>
  <c r="M53"/>
  <c r="M50"/>
  <c r="M56"/>
  <c r="S50"/>
  <c r="B49" a="1"/>
  <c r="W50"/>
  <c r="AA50"/>
  <c r="S54"/>
  <c r="W54"/>
  <c r="AA54"/>
  <c r="B23" a="1"/>
  <c r="B36" a="1"/>
  <c r="S37"/>
  <c r="W37"/>
  <c r="AA37"/>
  <c r="AB36"/>
  <c r="S42"/>
  <c r="W42"/>
  <c r="AA42"/>
  <c r="S38"/>
  <c r="AA38"/>
  <c r="S40"/>
  <c r="AA40"/>
  <c r="AB44"/>
  <c r="S52"/>
  <c r="W52"/>
  <c r="AA52"/>
  <c r="T39"/>
  <c r="AB39"/>
  <c r="T41"/>
  <c r="X44"/>
  <c r="S41"/>
  <c r="W41"/>
  <c r="AA41"/>
  <c r="S51"/>
  <c r="W51"/>
  <c r="AA51"/>
  <c r="S39"/>
  <c r="AA39"/>
  <c r="AB43"/>
  <c r="T44"/>
  <c r="S43"/>
  <c r="W43"/>
  <c r="AA43"/>
  <c r="S44"/>
  <c r="W44"/>
  <c r="AA44"/>
  <c r="S45"/>
  <c r="W45"/>
  <c r="AA45"/>
  <c r="B36" i="34" a="1"/>
  <c r="K38" s="1"/>
  <c r="BV38" s="1"/>
  <c r="B43"/>
  <c r="BM43" s="1"/>
  <c r="W25"/>
  <c r="U31"/>
  <c r="Y31"/>
  <c r="I45"/>
  <c r="BT45" s="1"/>
  <c r="E45"/>
  <c r="BP45" s="1"/>
  <c r="G44"/>
  <c r="BR44" s="1"/>
  <c r="C44"/>
  <c r="BN44" s="1"/>
  <c r="I43"/>
  <c r="BT43" s="1"/>
  <c r="K42"/>
  <c r="BV42" s="1"/>
  <c r="G42"/>
  <c r="BR42" s="1"/>
  <c r="C42"/>
  <c r="BN42" s="1"/>
  <c r="E41"/>
  <c r="BP41" s="1"/>
  <c r="K40"/>
  <c r="BV40" s="1"/>
  <c r="G40"/>
  <c r="BR40" s="1"/>
  <c r="I39"/>
  <c r="BT39" s="1"/>
  <c r="J45"/>
  <c r="BU45" s="1"/>
  <c r="D45"/>
  <c r="BO45" s="1"/>
  <c r="D44"/>
  <c r="BO44" s="1"/>
  <c r="H43"/>
  <c r="BS43" s="1"/>
  <c r="C43"/>
  <c r="BN43" s="1"/>
  <c r="B42"/>
  <c r="BM42" s="1"/>
  <c r="G41"/>
  <c r="BR41" s="1"/>
  <c r="B41"/>
  <c r="BM41" s="1"/>
  <c r="K39"/>
  <c r="BV39" s="1"/>
  <c r="F39"/>
  <c r="BQ39" s="1"/>
  <c r="B39"/>
  <c r="BM39" s="1"/>
  <c r="D38"/>
  <c r="BO38" s="1"/>
  <c r="J37"/>
  <c r="BU37" s="1"/>
  <c r="F37"/>
  <c r="BQ37" s="1"/>
  <c r="H36"/>
  <c r="BS36" s="1"/>
  <c r="D36"/>
  <c r="BO36" s="1"/>
  <c r="K45"/>
  <c r="BV45" s="1"/>
  <c r="J44"/>
  <c r="BU44" s="1"/>
  <c r="E44"/>
  <c r="BP44" s="1"/>
  <c r="J43"/>
  <c r="BU43" s="1"/>
  <c r="I42"/>
  <c r="BT42" s="1"/>
  <c r="D42"/>
  <c r="BO42" s="1"/>
  <c r="H41"/>
  <c r="BS41" s="1"/>
  <c r="H40"/>
  <c r="BS40" s="1"/>
  <c r="B40"/>
  <c r="BM40" s="1"/>
  <c r="G39"/>
  <c r="BR39" s="1"/>
  <c r="I38"/>
  <c r="BT38" s="1"/>
  <c r="E38"/>
  <c r="BP38" s="1"/>
  <c r="K37"/>
  <c r="BV37" s="1"/>
  <c r="C37"/>
  <c r="BN37" s="1"/>
  <c r="I36"/>
  <c r="BT36" s="1"/>
  <c r="E36"/>
  <c r="BP36" s="1"/>
  <c r="F44"/>
  <c r="BQ44" s="1"/>
  <c r="F43"/>
  <c r="BQ43" s="1"/>
  <c r="E42"/>
  <c r="BP42" s="1"/>
  <c r="D40"/>
  <c r="BO40" s="1"/>
  <c r="D39"/>
  <c r="BO39" s="1"/>
  <c r="F38"/>
  <c r="BQ38" s="1"/>
  <c r="J36"/>
  <c r="BU36" s="1"/>
  <c r="B36"/>
  <c r="H45"/>
  <c r="BS45" s="1"/>
  <c r="G43"/>
  <c r="BR43" s="1"/>
  <c r="F42"/>
  <c r="BQ42" s="1"/>
  <c r="F41"/>
  <c r="BQ41" s="1"/>
  <c r="E39"/>
  <c r="BP39" s="1"/>
  <c r="G38"/>
  <c r="BR38" s="1"/>
  <c r="I37"/>
  <c r="BT37" s="1"/>
  <c r="C36"/>
  <c r="BN36" s="1"/>
  <c r="B44"/>
  <c r="BM44" s="1"/>
  <c r="K41"/>
  <c r="BV41" s="1"/>
  <c r="C38"/>
  <c r="BN38" s="1"/>
  <c r="G36"/>
  <c r="BR36" s="1"/>
  <c r="K43"/>
  <c r="BV43" s="1"/>
  <c r="H39"/>
  <c r="BS39" s="1"/>
  <c r="B38"/>
  <c r="BM38" s="1"/>
  <c r="F36"/>
  <c r="BQ36" s="1"/>
  <c r="V53"/>
  <c r="T23"/>
  <c r="X23"/>
  <c r="AB23"/>
  <c r="T30"/>
  <c r="X30"/>
  <c r="AB30"/>
  <c r="U32"/>
  <c r="Y32"/>
  <c r="T37"/>
  <c r="X37"/>
  <c r="AB37"/>
  <c r="S38"/>
  <c r="W38"/>
  <c r="AA38"/>
  <c r="J38"/>
  <c r="BU38" s="1"/>
  <c r="E37"/>
  <c r="BP37" s="1"/>
  <c r="J40"/>
  <c r="BU40" s="1"/>
  <c r="C45"/>
  <c r="BN45" s="1"/>
  <c r="S25"/>
  <c r="V31"/>
  <c r="Z31"/>
  <c r="V51"/>
  <c r="Z51"/>
  <c r="Z53"/>
  <c r="V55"/>
  <c r="Z55"/>
  <c r="T25"/>
  <c r="X25"/>
  <c r="AB25"/>
  <c r="W30"/>
  <c r="AA30"/>
  <c r="S42"/>
  <c r="W42"/>
  <c r="AA42"/>
  <c r="Y23"/>
  <c r="D37"/>
  <c r="BO37" s="1"/>
  <c r="I40"/>
  <c r="BT40" s="1"/>
  <c r="B45"/>
  <c r="BM45" s="1"/>
  <c r="V26"/>
  <c r="Z26"/>
  <c r="Z27"/>
  <c r="U29"/>
  <c r="Y29"/>
  <c r="M23" a="1"/>
  <c r="S24"/>
  <c r="AA24"/>
  <c r="V27"/>
  <c r="AA26"/>
  <c r="S27"/>
  <c r="V28"/>
  <c r="Z29"/>
  <c r="V36"/>
  <c r="V38"/>
  <c r="Z38"/>
  <c r="V42"/>
  <c r="Z42"/>
  <c r="U51"/>
  <c r="Y51"/>
  <c r="U53"/>
  <c r="Y53"/>
  <c r="U55"/>
  <c r="Y55"/>
  <c r="T24"/>
  <c r="AB24"/>
  <c r="W27"/>
  <c r="T32"/>
  <c r="X32"/>
  <c r="AB32"/>
  <c r="U36"/>
  <c r="Y36"/>
  <c r="W40"/>
  <c r="V57"/>
  <c r="Z57"/>
  <c r="S40"/>
  <c r="U37"/>
  <c r="Y37"/>
  <c r="V40"/>
  <c r="S49"/>
  <c r="B49" a="1"/>
  <c r="AA49"/>
  <c r="U57"/>
  <c r="Y57"/>
  <c r="B23" a="1"/>
  <c r="S39"/>
  <c r="AA39"/>
  <c r="S41"/>
  <c r="AA41"/>
  <c r="W43"/>
  <c r="W44"/>
  <c r="S45"/>
  <c r="AA45"/>
  <c r="U50"/>
  <c r="Y50"/>
  <c r="U52"/>
  <c r="Y52"/>
  <c r="M36" a="1"/>
  <c r="Z39"/>
  <c r="Z41"/>
  <c r="V43"/>
  <c r="V44"/>
  <c r="Z45"/>
  <c r="M49" a="1"/>
  <c r="B49" i="33" a="1"/>
  <c r="C56" s="1"/>
  <c r="BN56" s="1"/>
  <c r="E49"/>
  <c r="BP49" s="1"/>
  <c r="G52"/>
  <c r="BR52" s="1"/>
  <c r="K58"/>
  <c r="BV58" s="1"/>
  <c r="E51"/>
  <c r="BP51" s="1"/>
  <c r="G54"/>
  <c r="BR54" s="1"/>
  <c r="K50"/>
  <c r="BV50" s="1"/>
  <c r="C54"/>
  <c r="BN54" s="1"/>
  <c r="E57"/>
  <c r="BP57" s="1"/>
  <c r="K52"/>
  <c r="BV52" s="1"/>
  <c r="M55"/>
  <c r="M51"/>
  <c r="F38"/>
  <c r="BQ38" s="1"/>
  <c r="E41"/>
  <c r="BP41" s="1"/>
  <c r="C43"/>
  <c r="BN43" s="1"/>
  <c r="E38"/>
  <c r="BP38" s="1"/>
  <c r="C41"/>
  <c r="BN41" s="1"/>
  <c r="J44"/>
  <c r="BU44" s="1"/>
  <c r="C36"/>
  <c r="BN36" s="1"/>
  <c r="H37"/>
  <c r="BS37" s="1"/>
  <c r="K38"/>
  <c r="BV38" s="1"/>
  <c r="F40"/>
  <c r="BQ40" s="1"/>
  <c r="K41"/>
  <c r="BV41" s="1"/>
  <c r="I43"/>
  <c r="BT43" s="1"/>
  <c r="K45"/>
  <c r="BV45" s="1"/>
  <c r="C37"/>
  <c r="BN37" s="1"/>
  <c r="K39"/>
  <c r="BV39" s="1"/>
  <c r="D45"/>
  <c r="BO45" s="1"/>
  <c r="J36"/>
  <c r="BU36" s="1"/>
  <c r="I39"/>
  <c r="BT39" s="1"/>
  <c r="I42"/>
  <c r="BT42" s="1"/>
  <c r="E36"/>
  <c r="BP36" s="1"/>
  <c r="I37"/>
  <c r="BT37" s="1"/>
  <c r="D39"/>
  <c r="BO39" s="1"/>
  <c r="G40"/>
  <c r="BR40" s="1"/>
  <c r="B42"/>
  <c r="BM42" s="1"/>
  <c r="C44"/>
  <c r="BN44" s="1"/>
  <c r="G36"/>
  <c r="BR36" s="1"/>
  <c r="D37"/>
  <c r="BO37" s="1"/>
  <c r="K37"/>
  <c r="BV37" s="1"/>
  <c r="I38"/>
  <c r="BT38" s="1"/>
  <c r="E39"/>
  <c r="BP39" s="1"/>
  <c r="B40"/>
  <c r="BM40" s="1"/>
  <c r="J40"/>
  <c r="BU40" s="1"/>
  <c r="G41"/>
  <c r="BR41" s="1"/>
  <c r="C42"/>
  <c r="BN42" s="1"/>
  <c r="D43"/>
  <c r="BO43" s="1"/>
  <c r="E44"/>
  <c r="BP44" s="1"/>
  <c r="E45"/>
  <c r="BP45" s="1"/>
  <c r="B36"/>
  <c r="BM36" s="1"/>
  <c r="I36"/>
  <c r="BT36" s="1"/>
  <c r="E37"/>
  <c r="BP37" s="1"/>
  <c r="C38"/>
  <c r="BN38" s="1"/>
  <c r="J38"/>
  <c r="BU38" s="1"/>
  <c r="G39"/>
  <c r="BR39" s="1"/>
  <c r="E40"/>
  <c r="BP40" s="1"/>
  <c r="K40"/>
  <c r="BV40" s="1"/>
  <c r="H41"/>
  <c r="BS41" s="1"/>
  <c r="G42"/>
  <c r="BR42" s="1"/>
  <c r="H43"/>
  <c r="BS43" s="1"/>
  <c r="I44"/>
  <c r="BT44" s="1"/>
  <c r="I45"/>
  <c r="BT45" s="1"/>
  <c r="M39"/>
  <c r="M43"/>
  <c r="M36"/>
  <c r="M38"/>
  <c r="M44"/>
  <c r="M42"/>
  <c r="B23" a="1"/>
  <c r="H26" s="1"/>
  <c r="BS26" s="1"/>
  <c r="F23"/>
  <c r="BQ23" s="1"/>
  <c r="H30"/>
  <c r="BS30" s="1"/>
  <c r="J29"/>
  <c r="BU29" s="1"/>
  <c r="T23"/>
  <c r="F31"/>
  <c r="BQ31" s="1"/>
  <c r="J25"/>
  <c r="BU25" s="1"/>
  <c r="M31"/>
  <c r="M27"/>
  <c r="M23"/>
  <c r="M32"/>
  <c r="M28"/>
  <c r="M24"/>
  <c r="M29"/>
  <c r="M25"/>
  <c r="M26"/>
  <c r="M30"/>
  <c r="H24"/>
  <c r="BS24" s="1"/>
  <c r="F25"/>
  <c r="BQ25" s="1"/>
  <c r="J27"/>
  <c r="BU27" s="1"/>
  <c r="H28"/>
  <c r="BS28" s="1"/>
  <c r="B31"/>
  <c r="BM31" s="1"/>
  <c r="J31"/>
  <c r="BU31" s="1"/>
  <c r="K31"/>
  <c r="BV31" s="1"/>
  <c r="G31"/>
  <c r="BR31" s="1"/>
  <c r="E30"/>
  <c r="BP30" s="1"/>
  <c r="K29"/>
  <c r="BV29" s="1"/>
  <c r="I28"/>
  <c r="BT28" s="1"/>
  <c r="E28"/>
  <c r="BP28" s="1"/>
  <c r="C27"/>
  <c r="BN27" s="1"/>
  <c r="I26"/>
  <c r="BT26" s="1"/>
  <c r="G25"/>
  <c r="BR25" s="1"/>
  <c r="C25"/>
  <c r="BN25" s="1"/>
  <c r="K23"/>
  <c r="BV23" s="1"/>
  <c r="G23"/>
  <c r="BR23" s="1"/>
  <c r="F32"/>
  <c r="BQ32" s="1"/>
  <c r="B32"/>
  <c r="BM32" s="1"/>
  <c r="J30"/>
  <c r="BU30" s="1"/>
  <c r="F30"/>
  <c r="BQ30" s="1"/>
  <c r="D29"/>
  <c r="BO29" s="1"/>
  <c r="J28"/>
  <c r="BU28" s="1"/>
  <c r="H27"/>
  <c r="BS27" s="1"/>
  <c r="D27"/>
  <c r="BO27" s="1"/>
  <c r="B26"/>
  <c r="BM26" s="1"/>
  <c r="H25"/>
  <c r="BS25" s="1"/>
  <c r="F24"/>
  <c r="BQ24" s="1"/>
  <c r="B24"/>
  <c r="BM24" s="1"/>
  <c r="I23"/>
  <c r="BT23" s="1"/>
  <c r="G24"/>
  <c r="BR24" s="1"/>
  <c r="K26"/>
  <c r="BV26" s="1"/>
  <c r="I27"/>
  <c r="BT27" s="1"/>
  <c r="C30"/>
  <c r="BN30" s="1"/>
  <c r="K30"/>
  <c r="BV30" s="1"/>
  <c r="E23"/>
  <c r="BP23" s="1"/>
  <c r="C24"/>
  <c r="BN24" s="1"/>
  <c r="G26"/>
  <c r="BR26" s="1"/>
  <c r="E27"/>
  <c r="BP27" s="1"/>
  <c r="I29"/>
  <c r="BT29" s="1"/>
  <c r="G30"/>
  <c r="BR30" s="1"/>
  <c r="K32"/>
  <c r="BV32" s="1"/>
  <c r="D58"/>
  <c r="BO58" s="1"/>
  <c r="J57"/>
  <c r="BU57" s="1"/>
  <c r="F57"/>
  <c r="BQ57" s="1"/>
  <c r="H56"/>
  <c r="BS56" s="1"/>
  <c r="D56"/>
  <c r="BO56" s="1"/>
  <c r="J55"/>
  <c r="BU55" s="1"/>
  <c r="B55"/>
  <c r="BM55" s="1"/>
  <c r="H54"/>
  <c r="BS54" s="1"/>
  <c r="D54"/>
  <c r="BO54" s="1"/>
  <c r="F53"/>
  <c r="BQ53" s="1"/>
  <c r="B53"/>
  <c r="BM53" s="1"/>
  <c r="H52"/>
  <c r="BS52" s="1"/>
  <c r="J51"/>
  <c r="BU51" s="1"/>
  <c r="F51"/>
  <c r="BQ51" s="1"/>
  <c r="B51"/>
  <c r="BM51" s="1"/>
  <c r="D50"/>
  <c r="BO50" s="1"/>
  <c r="J49"/>
  <c r="BU49" s="1"/>
  <c r="F49"/>
  <c r="BQ49" s="1"/>
  <c r="I58"/>
  <c r="BT58" s="1"/>
  <c r="E58"/>
  <c r="BP58" s="1"/>
  <c r="K57"/>
  <c r="BV57" s="1"/>
  <c r="C57"/>
  <c r="BN57" s="1"/>
  <c r="I56"/>
  <c r="BT56" s="1"/>
  <c r="E56"/>
  <c r="BP56" s="1"/>
  <c r="G55"/>
  <c r="BR55" s="1"/>
  <c r="C55"/>
  <c r="BN55" s="1"/>
  <c r="I54"/>
  <c r="BT54" s="1"/>
  <c r="K53"/>
  <c r="BV53" s="1"/>
  <c r="G53"/>
  <c r="BR53" s="1"/>
  <c r="C53"/>
  <c r="BN53" s="1"/>
  <c r="E52"/>
  <c r="BP52" s="1"/>
  <c r="K51"/>
  <c r="BV51" s="1"/>
  <c r="G51"/>
  <c r="BR51" s="1"/>
  <c r="I50"/>
  <c r="BT50" s="1"/>
  <c r="E50"/>
  <c r="BP50" s="1"/>
  <c r="K49"/>
  <c r="BV49" s="1"/>
  <c r="C49"/>
  <c r="BN49" s="1"/>
  <c r="J58"/>
  <c r="BU58" s="1"/>
  <c r="F58"/>
  <c r="BQ58" s="1"/>
  <c r="H57"/>
  <c r="BS57" s="1"/>
  <c r="D57"/>
  <c r="BO57" s="1"/>
  <c r="J56"/>
  <c r="BU56" s="1"/>
  <c r="B56"/>
  <c r="BM56" s="1"/>
  <c r="H55"/>
  <c r="BS55" s="1"/>
  <c r="D55"/>
  <c r="BO55" s="1"/>
  <c r="F54"/>
  <c r="BQ54" s="1"/>
  <c r="B54"/>
  <c r="BM54" s="1"/>
  <c r="H53"/>
  <c r="BS53" s="1"/>
  <c r="J52"/>
  <c r="BU52" s="1"/>
  <c r="F52"/>
  <c r="BQ52" s="1"/>
  <c r="B52"/>
  <c r="BM52" s="1"/>
  <c r="D51"/>
  <c r="BO51" s="1"/>
  <c r="J50"/>
  <c r="BU50" s="1"/>
  <c r="F50"/>
  <c r="BQ50" s="1"/>
  <c r="H49"/>
  <c r="BS49" s="1"/>
  <c r="D49"/>
  <c r="BO49" s="1"/>
  <c r="F42"/>
  <c r="BQ42" s="1"/>
  <c r="K42"/>
  <c r="BV42" s="1"/>
  <c r="G43"/>
  <c r="BR43" s="1"/>
  <c r="B44"/>
  <c r="BM44" s="1"/>
  <c r="G44"/>
  <c r="BR44" s="1"/>
  <c r="C45"/>
  <c r="BN45" s="1"/>
  <c r="G50"/>
  <c r="BR50" s="1"/>
  <c r="C52"/>
  <c r="BN52" s="1"/>
  <c r="I53"/>
  <c r="BT53" s="1"/>
  <c r="K56"/>
  <c r="BV56" s="1"/>
  <c r="G58"/>
  <c r="BR58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M45"/>
  <c r="M41"/>
  <c r="M37"/>
  <c r="F36"/>
  <c r="BQ36" s="1"/>
  <c r="K36"/>
  <c r="BV36" s="1"/>
  <c r="G37"/>
  <c r="BR37" s="1"/>
  <c r="B38"/>
  <c r="BM38" s="1"/>
  <c r="G38"/>
  <c r="BR38" s="1"/>
  <c r="C39"/>
  <c r="BN39" s="1"/>
  <c r="H39"/>
  <c r="BS39" s="1"/>
  <c r="C40"/>
  <c r="BN40" s="1"/>
  <c r="I40"/>
  <c r="BT40" s="1"/>
  <c r="D41"/>
  <c r="BO41" s="1"/>
  <c r="I41"/>
  <c r="BT41" s="1"/>
  <c r="E42"/>
  <c r="BP42" s="1"/>
  <c r="J42"/>
  <c r="BU42" s="1"/>
  <c r="E43"/>
  <c r="BP43" s="1"/>
  <c r="K43"/>
  <c r="BV43" s="1"/>
  <c r="F44"/>
  <c r="BQ44" s="1"/>
  <c r="K44"/>
  <c r="BV44" s="1"/>
  <c r="G45"/>
  <c r="BR45" s="1"/>
  <c r="M40"/>
  <c r="C50"/>
  <c r="BN50" s="1"/>
  <c r="I51"/>
  <c r="BT51" s="1"/>
  <c r="K54"/>
  <c r="BV54" s="1"/>
  <c r="G56"/>
  <c r="BR56" s="1"/>
  <c r="C58"/>
  <c r="BN58" s="1"/>
  <c r="M50"/>
  <c r="M54"/>
  <c r="M58"/>
  <c r="M49"/>
  <c r="M53"/>
  <c r="M57"/>
  <c r="M52"/>
  <c r="FH48" i="32"/>
  <c r="FD48"/>
  <c r="EZ48"/>
  <c r="FI48"/>
  <c r="FE48"/>
  <c r="FA48"/>
  <c r="FF48"/>
  <c r="FG52"/>
  <c r="FE53"/>
  <c r="FC54"/>
  <c r="FA55"/>
  <c r="FI55"/>
  <c r="FG56"/>
  <c r="FE57"/>
  <c r="FC58"/>
  <c r="FA59"/>
  <c r="FI59"/>
  <c r="FG60"/>
  <c r="FI61"/>
  <c r="FB52"/>
  <c r="EZ53"/>
  <c r="FH53"/>
  <c r="FF54"/>
  <c r="FD55"/>
  <c r="FB56"/>
  <c r="EZ57"/>
  <c r="FH57"/>
  <c r="FF58"/>
  <c r="FD59"/>
  <c r="FB60"/>
  <c r="EZ61"/>
  <c r="FH61"/>
  <c r="FA52"/>
  <c r="FE52"/>
  <c r="FI52"/>
  <c r="FC53"/>
  <c r="FG53"/>
  <c r="FA54"/>
  <c r="FE54"/>
  <c r="FI54"/>
  <c r="FC55"/>
  <c r="FG55"/>
  <c r="FA56"/>
  <c r="FE56"/>
  <c r="FI56"/>
  <c r="FC57"/>
  <c r="FG57"/>
  <c r="FA58"/>
  <c r="FE58"/>
  <c r="FI58"/>
  <c r="FC59"/>
  <c r="FG59"/>
  <c r="FA60"/>
  <c r="FE60"/>
  <c r="FI60"/>
  <c r="FC61"/>
  <c r="FG61"/>
  <c r="FC52"/>
  <c r="FA53"/>
  <c r="FI53"/>
  <c r="FG54"/>
  <c r="FE55"/>
  <c r="FC56"/>
  <c r="FA57"/>
  <c r="FI57"/>
  <c r="FG58"/>
  <c r="FE59"/>
  <c r="FC60"/>
  <c r="FA61"/>
  <c r="FE61"/>
  <c r="FF52"/>
  <c r="FD53"/>
  <c r="FB54"/>
  <c r="EZ55"/>
  <c r="FH55"/>
  <c r="FF56"/>
  <c r="FD57"/>
  <c r="FB58"/>
  <c r="EZ59"/>
  <c r="FH59"/>
  <c r="FF60"/>
  <c r="FD61"/>
  <c r="EZ52"/>
  <c r="FD52"/>
  <c r="FH52"/>
  <c r="FB53"/>
  <c r="FF53"/>
  <c r="EZ54"/>
  <c r="FD54"/>
  <c r="FH54"/>
  <c r="FB55"/>
  <c r="FF55"/>
  <c r="EZ56"/>
  <c r="FD56"/>
  <c r="FH56"/>
  <c r="FB57"/>
  <c r="FF57"/>
  <c r="EZ58"/>
  <c r="FD58"/>
  <c r="FH58"/>
  <c r="FB59"/>
  <c r="FF59"/>
  <c r="EZ60"/>
  <c r="FD60"/>
  <c r="FH60"/>
  <c r="FB61"/>
  <c r="FF30"/>
  <c r="FC34"/>
  <c r="FA35"/>
  <c r="FI35"/>
  <c r="FG36"/>
  <c r="FE37"/>
  <c r="FC38"/>
  <c r="FA39"/>
  <c r="FI39"/>
  <c r="FG40"/>
  <c r="FA41"/>
  <c r="FI41"/>
  <c r="FC42"/>
  <c r="FG42"/>
  <c r="FA43"/>
  <c r="FE43"/>
  <c r="FB34"/>
  <c r="FF34"/>
  <c r="EZ35"/>
  <c r="FD35"/>
  <c r="FH35"/>
  <c r="FB36"/>
  <c r="FF36"/>
  <c r="EZ37"/>
  <c r="FD37"/>
  <c r="FH37"/>
  <c r="FB38"/>
  <c r="FF38"/>
  <c r="EZ39"/>
  <c r="FD39"/>
  <c r="FH39"/>
  <c r="FB40"/>
  <c r="FF40"/>
  <c r="EZ41"/>
  <c r="FD41"/>
  <c r="FH41"/>
  <c r="FB42"/>
  <c r="FF42"/>
  <c r="EZ43"/>
  <c r="FH43"/>
  <c r="FA34"/>
  <c r="FE34"/>
  <c r="FI34"/>
  <c r="FC35"/>
  <c r="FG35"/>
  <c r="FA36"/>
  <c r="FE36"/>
  <c r="FI36"/>
  <c r="FC37"/>
  <c r="FG37"/>
  <c r="FA38"/>
  <c r="FE38"/>
  <c r="FI38"/>
  <c r="FC39"/>
  <c r="FG39"/>
  <c r="FA40"/>
  <c r="FE40"/>
  <c r="FI40"/>
  <c r="FC41"/>
  <c r="FG41"/>
  <c r="FA42"/>
  <c r="FE42"/>
  <c r="FI42"/>
  <c r="FC43"/>
  <c r="FG43"/>
  <c r="FG34"/>
  <c r="FE35"/>
  <c r="FC36"/>
  <c r="FA37"/>
  <c r="FI37"/>
  <c r="FG38"/>
  <c r="FE39"/>
  <c r="FC40"/>
  <c r="FE41"/>
  <c r="FI43"/>
  <c r="FD43"/>
  <c r="EZ34"/>
  <c r="FD34"/>
  <c r="FH34"/>
  <c r="FB35"/>
  <c r="FF35"/>
  <c r="EZ36"/>
  <c r="FD36"/>
  <c r="FH36"/>
  <c r="FB37"/>
  <c r="FF37"/>
  <c r="EZ38"/>
  <c r="FD38"/>
  <c r="FH38"/>
  <c r="FB39"/>
  <c r="FF39"/>
  <c r="EZ40"/>
  <c r="FD40"/>
  <c r="FH40"/>
  <c r="FB41"/>
  <c r="FF41"/>
  <c r="EZ42"/>
  <c r="FD42"/>
  <c r="FH42"/>
  <c r="FB43"/>
  <c r="FG16"/>
  <c r="FE17"/>
  <c r="FC18"/>
  <c r="FA19"/>
  <c r="FI19"/>
  <c r="FG20"/>
  <c r="FE21"/>
  <c r="FC22"/>
  <c r="FA23"/>
  <c r="FI23"/>
  <c r="FG24"/>
  <c r="FI25"/>
  <c r="FB16"/>
  <c r="EZ17"/>
  <c r="FH17"/>
  <c r="FF18"/>
  <c r="FD19"/>
  <c r="FB20"/>
  <c r="EZ21"/>
  <c r="FH21"/>
  <c r="FF22"/>
  <c r="FD23"/>
  <c r="FB24"/>
  <c r="EZ25"/>
  <c r="FD25"/>
  <c r="FA16"/>
  <c r="FE16"/>
  <c r="FI16"/>
  <c r="FC17"/>
  <c r="FG17"/>
  <c r="FA18"/>
  <c r="FE18"/>
  <c r="FI18"/>
  <c r="FC19"/>
  <c r="FG19"/>
  <c r="FA20"/>
  <c r="FE20"/>
  <c r="FI20"/>
  <c r="FC21"/>
  <c r="FG21"/>
  <c r="FA22"/>
  <c r="FE22"/>
  <c r="FI22"/>
  <c r="FC23"/>
  <c r="FG23"/>
  <c r="FA24"/>
  <c r="FE24"/>
  <c r="FI24"/>
  <c r="FC25"/>
  <c r="FG25"/>
  <c r="FC16"/>
  <c r="FA17"/>
  <c r="FI17"/>
  <c r="FG18"/>
  <c r="FE19"/>
  <c r="FC20"/>
  <c r="FA21"/>
  <c r="FI21"/>
  <c r="FG22"/>
  <c r="FE23"/>
  <c r="FC24"/>
  <c r="FA25"/>
  <c r="FE25"/>
  <c r="FF16"/>
  <c r="FD17"/>
  <c r="FB18"/>
  <c r="EZ19"/>
  <c r="FH19"/>
  <c r="FF20"/>
  <c r="FD21"/>
  <c r="FB22"/>
  <c r="EZ23"/>
  <c r="FH23"/>
  <c r="FF24"/>
  <c r="FH25"/>
  <c r="EZ16"/>
  <c r="FD16"/>
  <c r="FH16"/>
  <c r="FB17"/>
  <c r="FF17"/>
  <c r="EZ18"/>
  <c r="FD18"/>
  <c r="FH18"/>
  <c r="FB19"/>
  <c r="FF19"/>
  <c r="EZ20"/>
  <c r="FD20"/>
  <c r="FH20"/>
  <c r="FB21"/>
  <c r="FF21"/>
  <c r="EZ22"/>
  <c r="FD22"/>
  <c r="FH22"/>
  <c r="FB23"/>
  <c r="FF23"/>
  <c r="EZ24"/>
  <c r="FD24"/>
  <c r="FH24"/>
  <c r="FB25"/>
  <c r="FH12"/>
  <c r="FD12"/>
  <c r="H49"/>
  <c r="BS49" s="1"/>
  <c r="F42"/>
  <c r="BQ42" s="1"/>
  <c r="E44"/>
  <c r="BP44" s="1"/>
  <c r="D28"/>
  <c r="BO28" s="1"/>
  <c r="F31"/>
  <c r="BQ31" s="1"/>
  <c r="I24"/>
  <c r="BT24" s="1"/>
  <c r="K27"/>
  <c r="BV27" s="1"/>
  <c r="C31"/>
  <c r="BN31" s="1"/>
  <c r="H41"/>
  <c r="BS41" s="1"/>
  <c r="C58"/>
  <c r="BN58" s="1"/>
  <c r="F23"/>
  <c r="BQ23" s="1"/>
  <c r="H26"/>
  <c r="BS26" s="1"/>
  <c r="J29"/>
  <c r="BU29" s="1"/>
  <c r="B40"/>
  <c r="BM40" s="1"/>
  <c r="B56"/>
  <c r="BM56" s="1"/>
  <c r="B25"/>
  <c r="BM25" s="1"/>
  <c r="C23"/>
  <c r="BN23" s="1"/>
  <c r="E26"/>
  <c r="BP26" s="1"/>
  <c r="G29"/>
  <c r="BR29" s="1"/>
  <c r="I32"/>
  <c r="BT32" s="1"/>
  <c r="H37"/>
  <c r="BS37" s="1"/>
  <c r="K45"/>
  <c r="BV45" s="1"/>
  <c r="I51"/>
  <c r="BT51" s="1"/>
  <c r="M38"/>
  <c r="M42"/>
  <c r="M56"/>
  <c r="M58"/>
  <c r="M50"/>
  <c r="K37"/>
  <c r="BV37" s="1"/>
  <c r="C45"/>
  <c r="BN45" s="1"/>
  <c r="H45"/>
  <c r="BS45" s="1"/>
  <c r="D43"/>
  <c r="BO43" s="1"/>
  <c r="C41"/>
  <c r="BN41" s="1"/>
  <c r="D39"/>
  <c r="BO39" s="1"/>
  <c r="J36"/>
  <c r="BU36" s="1"/>
  <c r="J44"/>
  <c r="BU44" s="1"/>
  <c r="I42"/>
  <c r="BT42" s="1"/>
  <c r="J40"/>
  <c r="BU40" s="1"/>
  <c r="F38"/>
  <c r="BQ38" s="1"/>
  <c r="E36"/>
  <c r="BP36" s="1"/>
  <c r="J58"/>
  <c r="BU58" s="1"/>
  <c r="H57"/>
  <c r="BS57" s="1"/>
  <c r="F54"/>
  <c r="BQ54" s="1"/>
  <c r="D51"/>
  <c r="BO51" s="1"/>
  <c r="G56"/>
  <c r="BR56" s="1"/>
  <c r="E53"/>
  <c r="BP53" s="1"/>
  <c r="C50"/>
  <c r="BN50" s="1"/>
  <c r="G39"/>
  <c r="BR39" s="1"/>
  <c r="B44"/>
  <c r="BM44" s="1"/>
  <c r="K54"/>
  <c r="BV54" s="1"/>
  <c r="K23"/>
  <c r="BV23" s="1"/>
  <c r="G25"/>
  <c r="BR25" s="1"/>
  <c r="C27"/>
  <c r="BN27" s="1"/>
  <c r="I28"/>
  <c r="BT28" s="1"/>
  <c r="E30"/>
  <c r="BP30" s="1"/>
  <c r="K31"/>
  <c r="BV31" s="1"/>
  <c r="D24"/>
  <c r="BO24" s="1"/>
  <c r="J25"/>
  <c r="BU25" s="1"/>
  <c r="F27"/>
  <c r="BQ27" s="1"/>
  <c r="B29"/>
  <c r="BM29" s="1"/>
  <c r="H30"/>
  <c r="BS30" s="1"/>
  <c r="D32"/>
  <c r="BO32" s="1"/>
  <c r="B23"/>
  <c r="BM23" s="1"/>
  <c r="J23"/>
  <c r="BU23" s="1"/>
  <c r="H24"/>
  <c r="BS24" s="1"/>
  <c r="F25"/>
  <c r="BQ25" s="1"/>
  <c r="D26"/>
  <c r="BO26" s="1"/>
  <c r="B27"/>
  <c r="BM27" s="1"/>
  <c r="J27"/>
  <c r="BU27" s="1"/>
  <c r="H28"/>
  <c r="BS28" s="1"/>
  <c r="F29"/>
  <c r="BQ29" s="1"/>
  <c r="D30"/>
  <c r="BO30" s="1"/>
  <c r="B31"/>
  <c r="BM31" s="1"/>
  <c r="J31"/>
  <c r="BU31" s="1"/>
  <c r="H32"/>
  <c r="BS32" s="1"/>
  <c r="M31"/>
  <c r="C37"/>
  <c r="BN37" s="1"/>
  <c r="I38"/>
  <c r="BT38" s="1"/>
  <c r="E40"/>
  <c r="BP40" s="1"/>
  <c r="K41"/>
  <c r="BV41" s="1"/>
  <c r="G43"/>
  <c r="BR43" s="1"/>
  <c r="M39"/>
  <c r="E49"/>
  <c r="BP49" s="1"/>
  <c r="K50"/>
  <c r="BV50" s="1"/>
  <c r="G52"/>
  <c r="BR52" s="1"/>
  <c r="C54"/>
  <c r="BN54" s="1"/>
  <c r="I55"/>
  <c r="BT55" s="1"/>
  <c r="E57"/>
  <c r="BP57" s="1"/>
  <c r="K58"/>
  <c r="BV58" s="1"/>
  <c r="M54"/>
  <c r="M55"/>
  <c r="G23"/>
  <c r="BR23" s="1"/>
  <c r="E24"/>
  <c r="BP24" s="1"/>
  <c r="C25"/>
  <c r="BN25" s="1"/>
  <c r="K25"/>
  <c r="BV25" s="1"/>
  <c r="I26"/>
  <c r="BT26" s="1"/>
  <c r="G27"/>
  <c r="BR27" s="1"/>
  <c r="E28"/>
  <c r="BP28" s="1"/>
  <c r="C29"/>
  <c r="BN29" s="1"/>
  <c r="K29"/>
  <c r="BV29" s="1"/>
  <c r="I30"/>
  <c r="BT30" s="1"/>
  <c r="G31"/>
  <c r="BR31" s="1"/>
  <c r="E32"/>
  <c r="BP32" s="1"/>
  <c r="F50"/>
  <c r="BQ50" s="1"/>
  <c r="B52"/>
  <c r="BM52" s="1"/>
  <c r="H53"/>
  <c r="BS53" s="1"/>
  <c r="D55"/>
  <c r="BO55" s="1"/>
  <c r="J56"/>
  <c r="BU56" s="1"/>
  <c r="F58"/>
  <c r="BQ58" s="1"/>
  <c r="M51"/>
  <c r="M32"/>
  <c r="M28"/>
  <c r="M24"/>
  <c r="M29"/>
  <c r="M25"/>
  <c r="M27"/>
  <c r="M30"/>
  <c r="M2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K32"/>
  <c r="BV32" s="1"/>
  <c r="I36"/>
  <c r="BT36" s="1"/>
  <c r="G37"/>
  <c r="BR37" s="1"/>
  <c r="E38"/>
  <c r="BP38" s="1"/>
  <c r="C39"/>
  <c r="BN39" s="1"/>
  <c r="K39"/>
  <c r="BV39" s="1"/>
  <c r="I40"/>
  <c r="BT40" s="1"/>
  <c r="G41"/>
  <c r="BR41" s="1"/>
  <c r="E42"/>
  <c r="BP42" s="1"/>
  <c r="C43"/>
  <c r="BN43" s="1"/>
  <c r="K43"/>
  <c r="BV43" s="1"/>
  <c r="I44"/>
  <c r="BT44" s="1"/>
  <c r="G45"/>
  <c r="BR45" s="1"/>
  <c r="D49"/>
  <c r="BO49" s="1"/>
  <c r="B50"/>
  <c r="BM50" s="1"/>
  <c r="J50"/>
  <c r="BU50" s="1"/>
  <c r="H51"/>
  <c r="BS51" s="1"/>
  <c r="F52"/>
  <c r="BQ52" s="1"/>
  <c r="D53"/>
  <c r="BO53" s="1"/>
  <c r="B54"/>
  <c r="BM54" s="1"/>
  <c r="J54"/>
  <c r="BU54" s="1"/>
  <c r="H55"/>
  <c r="BS55" s="1"/>
  <c r="F56"/>
  <c r="BQ56" s="1"/>
  <c r="D57"/>
  <c r="BO57" s="1"/>
  <c r="B58"/>
  <c r="BM58" s="1"/>
  <c r="M44"/>
  <c r="M40"/>
  <c r="M36"/>
  <c r="M45"/>
  <c r="M41"/>
  <c r="M37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D23"/>
  <c r="H23"/>
  <c r="BS23" s="1"/>
  <c r="B24"/>
  <c r="BM24" s="1"/>
  <c r="F24"/>
  <c r="BQ24" s="1"/>
  <c r="J24"/>
  <c r="BU24" s="1"/>
  <c r="D25"/>
  <c r="BO25" s="1"/>
  <c r="H25"/>
  <c r="BS25" s="1"/>
  <c r="B26"/>
  <c r="BM26" s="1"/>
  <c r="F26"/>
  <c r="BQ26" s="1"/>
  <c r="J26"/>
  <c r="BU26" s="1"/>
  <c r="D27"/>
  <c r="BO27" s="1"/>
  <c r="H27"/>
  <c r="BS27" s="1"/>
  <c r="B28"/>
  <c r="BM28" s="1"/>
  <c r="F28"/>
  <c r="BQ28" s="1"/>
  <c r="J28"/>
  <c r="BU28" s="1"/>
  <c r="D29"/>
  <c r="BO29" s="1"/>
  <c r="H29"/>
  <c r="BS29" s="1"/>
  <c r="B30"/>
  <c r="BM30" s="1"/>
  <c r="F30"/>
  <c r="BQ30" s="1"/>
  <c r="J30"/>
  <c r="BU30" s="1"/>
  <c r="D31"/>
  <c r="BO31" s="1"/>
  <c r="H31"/>
  <c r="BS31" s="1"/>
  <c r="B32"/>
  <c r="BM32" s="1"/>
  <c r="F32"/>
  <c r="BQ32" s="1"/>
  <c r="F36"/>
  <c r="BQ36" s="1"/>
  <c r="D37"/>
  <c r="BO37" s="1"/>
  <c r="B38"/>
  <c r="BM38" s="1"/>
  <c r="J38"/>
  <c r="BU38" s="1"/>
  <c r="H39"/>
  <c r="BS39" s="1"/>
  <c r="F40"/>
  <c r="BQ40" s="1"/>
  <c r="D41"/>
  <c r="BO41" s="1"/>
  <c r="B42"/>
  <c r="BM42" s="1"/>
  <c r="J42"/>
  <c r="BU42" s="1"/>
  <c r="H43"/>
  <c r="BS43" s="1"/>
  <c r="F44"/>
  <c r="BQ44" s="1"/>
  <c r="D45"/>
  <c r="BO45" s="1"/>
  <c r="M43"/>
  <c r="I49"/>
  <c r="BT49" s="1"/>
  <c r="G50"/>
  <c r="BR50" s="1"/>
  <c r="E51"/>
  <c r="BP51" s="1"/>
  <c r="C52"/>
  <c r="BN52" s="1"/>
  <c r="K52"/>
  <c r="BV52" s="1"/>
  <c r="I53"/>
  <c r="BT53" s="1"/>
  <c r="G54"/>
  <c r="BR54" s="1"/>
  <c r="E55"/>
  <c r="BP55" s="1"/>
  <c r="C56"/>
  <c r="BN56" s="1"/>
  <c r="K56"/>
  <c r="BV56" s="1"/>
  <c r="I57"/>
  <c r="BT57" s="1"/>
  <c r="G58"/>
  <c r="BR58" s="1"/>
  <c r="M49"/>
  <c r="M53"/>
  <c r="M57"/>
  <c r="M52"/>
  <c r="S24" i="31"/>
  <c r="AA24"/>
  <c r="S25"/>
  <c r="W25"/>
  <c r="AA25"/>
  <c r="V26"/>
  <c r="Z26"/>
  <c r="V27"/>
  <c r="Z27"/>
  <c r="M23" a="1"/>
  <c r="T23"/>
  <c r="X23"/>
  <c r="AB23"/>
  <c r="U29"/>
  <c r="U31"/>
  <c r="W24"/>
  <c r="Y29"/>
  <c r="U28"/>
  <c r="Y28"/>
  <c r="Y32"/>
  <c r="V30"/>
  <c r="Z30"/>
  <c r="W32"/>
  <c r="AA32"/>
  <c r="Z36"/>
  <c r="Z37"/>
  <c r="Z44"/>
  <c r="B23" a="1"/>
  <c r="Z24"/>
  <c r="V36"/>
  <c r="V49"/>
  <c r="Z49"/>
  <c r="U30"/>
  <c r="W31"/>
  <c r="T31"/>
  <c r="X31"/>
  <c r="M36" a="1"/>
  <c r="Z38"/>
  <c r="Z39"/>
  <c r="Z40"/>
  <c r="Z41"/>
  <c r="Z42"/>
  <c r="V43"/>
  <c r="V45"/>
  <c r="S36"/>
  <c r="B36" a="1"/>
  <c r="U50"/>
  <c r="Y50"/>
  <c r="U51"/>
  <c r="Y51"/>
  <c r="U52"/>
  <c r="Y52"/>
  <c r="Y38"/>
  <c r="Y39"/>
  <c r="Y40"/>
  <c r="Y41"/>
  <c r="Y42"/>
  <c r="U43"/>
  <c r="U45"/>
  <c r="U44"/>
  <c r="M49" a="1"/>
  <c r="B49" a="1"/>
  <c r="W49"/>
  <c r="Z50"/>
  <c r="M23" i="30" a="1"/>
  <c r="M32" s="1"/>
  <c r="M30"/>
  <c r="M26"/>
  <c r="M28"/>
  <c r="M24"/>
  <c r="M29"/>
  <c r="S24"/>
  <c r="W25"/>
  <c r="Z26"/>
  <c r="AA24"/>
  <c r="S25"/>
  <c r="V26"/>
  <c r="V27"/>
  <c r="W36"/>
  <c r="AA36"/>
  <c r="U28"/>
  <c r="Y28"/>
  <c r="U30"/>
  <c r="M31"/>
  <c r="AA25"/>
  <c r="Z27"/>
  <c r="S36"/>
  <c r="B36" a="1"/>
  <c r="T23"/>
  <c r="X23"/>
  <c r="AB23"/>
  <c r="U29"/>
  <c r="Y29"/>
  <c r="M27"/>
  <c r="W24"/>
  <c r="S30"/>
  <c r="W30"/>
  <c r="AA30"/>
  <c r="V31"/>
  <c r="Z31"/>
  <c r="Z44"/>
  <c r="B23" a="1"/>
  <c r="Z29"/>
  <c r="X32"/>
  <c r="AB32"/>
  <c r="V49"/>
  <c r="Z49"/>
  <c r="V29"/>
  <c r="V44"/>
  <c r="AB30"/>
  <c r="U31"/>
  <c r="W32"/>
  <c r="Z37"/>
  <c r="Z38"/>
  <c r="Z39"/>
  <c r="Z40"/>
  <c r="Z41"/>
  <c r="Z42"/>
  <c r="V43"/>
  <c r="V45"/>
  <c r="U50"/>
  <c r="Y50"/>
  <c r="U51"/>
  <c r="Y51"/>
  <c r="U52"/>
  <c r="Y52"/>
  <c r="M36" a="1"/>
  <c r="Y37"/>
  <c r="Y38"/>
  <c r="Y39"/>
  <c r="Y40"/>
  <c r="Y41"/>
  <c r="Y42"/>
  <c r="U43"/>
  <c r="U45"/>
  <c r="U44"/>
  <c r="M49" a="1"/>
  <c r="B49" a="1"/>
  <c r="W49"/>
  <c r="Z50"/>
  <c r="M36" i="29" a="1"/>
  <c r="M36" s="1"/>
  <c r="S23"/>
  <c r="B23" a="1"/>
  <c r="Y30"/>
  <c r="V53"/>
  <c r="V23"/>
  <c r="V24"/>
  <c r="V25"/>
  <c r="U27"/>
  <c r="T28"/>
  <c r="X28"/>
  <c r="AB28"/>
  <c r="T29"/>
  <c r="X29"/>
  <c r="AB29"/>
  <c r="V31"/>
  <c r="Z31"/>
  <c r="U24"/>
  <c r="U25"/>
  <c r="Y25"/>
  <c r="U26"/>
  <c r="T27"/>
  <c r="X27"/>
  <c r="AB27"/>
  <c r="S28"/>
  <c r="W28"/>
  <c r="AA28"/>
  <c r="S29"/>
  <c r="W29"/>
  <c r="AA29"/>
  <c r="V50"/>
  <c r="Z50"/>
  <c r="V52"/>
  <c r="V54"/>
  <c r="Z54"/>
  <c r="V57"/>
  <c r="Z57"/>
  <c r="Y32"/>
  <c r="M23" a="1"/>
  <c r="V51"/>
  <c r="U30"/>
  <c r="U32"/>
  <c r="Z51"/>
  <c r="Z53"/>
  <c r="V55"/>
  <c r="Z55"/>
  <c r="Z23"/>
  <c r="Z24"/>
  <c r="Y27"/>
  <c r="X26"/>
  <c r="AB26"/>
  <c r="M38"/>
  <c r="M41"/>
  <c r="T36"/>
  <c r="Y50"/>
  <c r="T30"/>
  <c r="X30"/>
  <c r="AB30"/>
  <c r="X32"/>
  <c r="AB32"/>
  <c r="S36"/>
  <c r="B36" a="1"/>
  <c r="AA36"/>
  <c r="S37"/>
  <c r="V38"/>
  <c r="V39"/>
  <c r="V40"/>
  <c r="V41"/>
  <c r="V42"/>
  <c r="Z43"/>
  <c r="Z45"/>
  <c r="Y23"/>
  <c r="M44"/>
  <c r="Z38"/>
  <c r="Z39"/>
  <c r="Z40"/>
  <c r="Z41"/>
  <c r="Z42"/>
  <c r="V43"/>
  <c r="V45"/>
  <c r="U50"/>
  <c r="U51"/>
  <c r="Y51"/>
  <c r="U52"/>
  <c r="Y52"/>
  <c r="W31"/>
  <c r="AA31"/>
  <c r="U38"/>
  <c r="U39"/>
  <c r="U40"/>
  <c r="U41"/>
  <c r="U42"/>
  <c r="Y43"/>
  <c r="Y45"/>
  <c r="S49"/>
  <c r="B49" a="1"/>
  <c r="W49"/>
  <c r="S31"/>
  <c r="T32"/>
  <c r="M37"/>
  <c r="Y38"/>
  <c r="Y39"/>
  <c r="Y40"/>
  <c r="Y41"/>
  <c r="Y42"/>
  <c r="U43"/>
  <c r="U45"/>
  <c r="U53"/>
  <c r="Y53"/>
  <c r="U54"/>
  <c r="Y54"/>
  <c r="U55"/>
  <c r="Y55"/>
  <c r="U57"/>
  <c r="Y57"/>
  <c r="V36"/>
  <c r="V37"/>
  <c r="V44"/>
  <c r="U44"/>
  <c r="M49" a="1"/>
  <c r="M49" i="28" a="1"/>
  <c r="M51" s="1"/>
  <c r="V24"/>
  <c r="Z42"/>
  <c r="V25"/>
  <c r="Z25"/>
  <c r="U26"/>
  <c r="S27"/>
  <c r="AA27"/>
  <c r="V28"/>
  <c r="Z28"/>
  <c r="U29"/>
  <c r="Y29"/>
  <c r="T37"/>
  <c r="X37"/>
  <c r="AB37"/>
  <c r="V53"/>
  <c r="Z53"/>
  <c r="W27"/>
  <c r="B36" a="1"/>
  <c r="Z24"/>
  <c r="M44"/>
  <c r="M40"/>
  <c r="M36"/>
  <c r="M42"/>
  <c r="M37"/>
  <c r="M43"/>
  <c r="M38"/>
  <c r="M45"/>
  <c r="M39"/>
  <c r="M41"/>
  <c r="V42"/>
  <c r="S23"/>
  <c r="B23" a="1"/>
  <c r="W23"/>
  <c r="AA23"/>
  <c r="U32"/>
  <c r="Y32"/>
  <c r="S26"/>
  <c r="W26"/>
  <c r="AA26"/>
  <c r="U30"/>
  <c r="Y30"/>
  <c r="M23" a="1"/>
  <c r="Y24"/>
  <c r="V29"/>
  <c r="Z29"/>
  <c r="S31"/>
  <c r="W31"/>
  <c r="AA31"/>
  <c r="S49"/>
  <c r="B49" a="1"/>
  <c r="W49"/>
  <c r="AA49"/>
  <c r="T36"/>
  <c r="AB36"/>
  <c r="V38"/>
  <c r="Z38"/>
  <c r="V51"/>
  <c r="Z51"/>
  <c r="V55"/>
  <c r="Z55"/>
  <c r="S37"/>
  <c r="W37"/>
  <c r="AA37"/>
  <c r="M56"/>
  <c r="M53"/>
  <c r="M49"/>
  <c r="M50"/>
  <c r="T32"/>
  <c r="X32"/>
  <c r="AB32"/>
  <c r="W36"/>
  <c r="Z37"/>
  <c r="V43"/>
  <c r="Z45"/>
  <c r="V50"/>
  <c r="Z50"/>
  <c r="V52"/>
  <c r="Z52"/>
  <c r="Z39"/>
  <c r="V44"/>
  <c r="B49" i="27" a="1"/>
  <c r="K58" s="1"/>
  <c r="BV58" s="1"/>
  <c r="T49"/>
  <c r="M55"/>
  <c r="M51"/>
  <c r="B36" a="1"/>
  <c r="J42" s="1"/>
  <c r="BU42" s="1"/>
  <c r="T36"/>
  <c r="B23" a="1"/>
  <c r="K32" s="1"/>
  <c r="BV32" s="1"/>
  <c r="T23"/>
  <c r="M32"/>
  <c r="M28"/>
  <c r="M24"/>
  <c r="M44"/>
  <c r="M40"/>
  <c r="M36"/>
  <c r="M45"/>
  <c r="M41"/>
  <c r="M37"/>
  <c r="M42"/>
  <c r="M38"/>
  <c r="M39"/>
  <c r="M43"/>
  <c r="M23"/>
  <c r="M27"/>
  <c r="M31"/>
  <c r="M26"/>
  <c r="M30"/>
  <c r="M25"/>
  <c r="M50"/>
  <c r="M54"/>
  <c r="M58"/>
  <c r="M49"/>
  <c r="M53"/>
  <c r="M57"/>
  <c r="M52"/>
  <c r="DE26" i="26"/>
  <c r="DA26"/>
  <c r="CW26"/>
  <c r="DC25"/>
  <c r="CY25"/>
  <c r="DE24"/>
  <c r="DA24"/>
  <c r="CW24"/>
  <c r="DC2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BM36" s="1"/>
  <c r="B23"/>
  <c r="F23"/>
  <c r="BQ23" s="1"/>
  <c r="J23"/>
  <c r="BU23" s="1"/>
  <c r="D24"/>
  <c r="BO24" s="1"/>
  <c r="H24"/>
  <c r="BS24" s="1"/>
  <c r="B25"/>
  <c r="BM25" s="1"/>
  <c r="F25"/>
  <c r="BQ25" s="1"/>
  <c r="J25"/>
  <c r="BU25" s="1"/>
  <c r="D26"/>
  <c r="BO26" s="1"/>
  <c r="H26"/>
  <c r="BS26" s="1"/>
  <c r="B27"/>
  <c r="BM27" s="1"/>
  <c r="F27"/>
  <c r="BQ27" s="1"/>
  <c r="J27"/>
  <c r="BU27" s="1"/>
  <c r="D28"/>
  <c r="BO28" s="1"/>
  <c r="H28"/>
  <c r="BS28" s="1"/>
  <c r="B29"/>
  <c r="BM29" s="1"/>
  <c r="F29"/>
  <c r="BQ29" s="1"/>
  <c r="J29"/>
  <c r="BU29" s="1"/>
  <c r="D30"/>
  <c r="BO30" s="1"/>
  <c r="H30"/>
  <c r="BS30" s="1"/>
  <c r="B31"/>
  <c r="BM31" s="1"/>
  <c r="F31"/>
  <c r="BQ31" s="1"/>
  <c r="J31"/>
  <c r="BU31" s="1"/>
  <c r="D32"/>
  <c r="BO32" s="1"/>
  <c r="H32"/>
  <c r="BS32" s="1"/>
  <c r="M26"/>
  <c r="I36"/>
  <c r="BT36" s="1"/>
  <c r="G37"/>
  <c r="BR37" s="1"/>
  <c r="E38"/>
  <c r="BP38" s="1"/>
  <c r="C39"/>
  <c r="BN39" s="1"/>
  <c r="K39"/>
  <c r="BV39" s="1"/>
  <c r="I40"/>
  <c r="BT40" s="1"/>
  <c r="G41"/>
  <c r="BR41" s="1"/>
  <c r="E42"/>
  <c r="BP42" s="1"/>
  <c r="C43"/>
  <c r="BN43" s="1"/>
  <c r="K43"/>
  <c r="BV43" s="1"/>
  <c r="I44"/>
  <c r="BT44" s="1"/>
  <c r="G45"/>
  <c r="BR45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M39"/>
  <c r="M43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M55"/>
  <c r="M36"/>
  <c r="M40"/>
  <c r="B49"/>
  <c r="BM49" s="1"/>
  <c r="F49"/>
  <c r="BQ49" s="1"/>
  <c r="J49"/>
  <c r="BU49" s="1"/>
  <c r="D50"/>
  <c r="BO50" s="1"/>
  <c r="H50"/>
  <c r="BS50" s="1"/>
  <c r="B51"/>
  <c r="BM51" s="1"/>
  <c r="F51"/>
  <c r="BQ51" s="1"/>
  <c r="J51"/>
  <c r="BU51" s="1"/>
  <c r="D52"/>
  <c r="BO52" s="1"/>
  <c r="H52"/>
  <c r="BS52" s="1"/>
  <c r="B53"/>
  <c r="BM53" s="1"/>
  <c r="F53"/>
  <c r="BQ53" s="1"/>
  <c r="J53"/>
  <c r="BU53" s="1"/>
  <c r="D54"/>
  <c r="BO54" s="1"/>
  <c r="H54"/>
  <c r="BS54" s="1"/>
  <c r="B55"/>
  <c r="BM55" s="1"/>
  <c r="F55"/>
  <c r="BQ55" s="1"/>
  <c r="J55"/>
  <c r="BU55" s="1"/>
  <c r="D56"/>
  <c r="BO56" s="1"/>
  <c r="H56"/>
  <c r="BS56" s="1"/>
  <c r="B57"/>
  <c r="BM57" s="1"/>
  <c r="F57"/>
  <c r="BQ57" s="1"/>
  <c r="J57"/>
  <c r="BU57" s="1"/>
  <c r="D58"/>
  <c r="BO58" s="1"/>
  <c r="M52"/>
  <c r="BO19" i="19"/>
  <c r="O7"/>
  <c r="T7" s="1"/>
  <c r="O8"/>
  <c r="T8" s="1"/>
  <c r="O9"/>
  <c r="T9" s="1"/>
  <c r="O10"/>
  <c r="T10" s="1"/>
  <c r="O11"/>
  <c r="T11" s="1"/>
  <c r="O12"/>
  <c r="T12" s="1"/>
  <c r="O13"/>
  <c r="T13" s="1"/>
  <c r="O14"/>
  <c r="T14" s="1"/>
  <c r="O15"/>
  <c r="T15" s="1"/>
  <c r="O16"/>
  <c r="T16" s="1"/>
  <c r="N7"/>
  <c r="S7" s="1"/>
  <c r="N8"/>
  <c r="S8" s="1"/>
  <c r="N9"/>
  <c r="S9" s="1"/>
  <c r="N10"/>
  <c r="S10" s="1"/>
  <c r="N11"/>
  <c r="S11" s="1"/>
  <c r="N12"/>
  <c r="S12" s="1"/>
  <c r="N13"/>
  <c r="S13" s="1"/>
  <c r="N14"/>
  <c r="S14" s="1"/>
  <c r="N15"/>
  <c r="S15" s="1"/>
  <c r="N16"/>
  <c r="S16" s="1"/>
  <c r="Q7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Q16"/>
  <c r="V16" s="1"/>
  <c r="P7"/>
  <c r="U7" s="1"/>
  <c r="P8"/>
  <c r="U8" s="1"/>
  <c r="P9"/>
  <c r="U9" s="1"/>
  <c r="P10"/>
  <c r="U10" s="1"/>
  <c r="P11"/>
  <c r="U11" s="1"/>
  <c r="P12"/>
  <c r="U12" s="1"/>
  <c r="P13"/>
  <c r="U13" s="1"/>
  <c r="P14"/>
  <c r="U14" s="1"/>
  <c r="P15"/>
  <c r="U15" s="1"/>
  <c r="M57" i="20"/>
  <c r="M49"/>
  <c r="M58"/>
  <c r="M54"/>
  <c r="M50"/>
  <c r="M56"/>
  <c r="M52"/>
  <c r="M53"/>
  <c r="M55"/>
  <c r="M43"/>
  <c r="M39"/>
  <c r="M44"/>
  <c r="M36"/>
  <c r="M45"/>
  <c r="M41"/>
  <c r="M37"/>
  <c r="M40"/>
  <c r="M42"/>
  <c r="H58"/>
  <c r="BS58" s="1"/>
  <c r="J57"/>
  <c r="BU57" s="1"/>
  <c r="B57"/>
  <c r="BM57" s="1"/>
  <c r="D56"/>
  <c r="BO56" s="1"/>
  <c r="F55"/>
  <c r="BQ55" s="1"/>
  <c r="H54"/>
  <c r="BS54" s="1"/>
  <c r="J53"/>
  <c r="BU53" s="1"/>
  <c r="B53"/>
  <c r="BM53" s="1"/>
  <c r="J51"/>
  <c r="BU51" s="1"/>
  <c r="F49"/>
  <c r="BQ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D58"/>
  <c r="BO58" s="1"/>
  <c r="F57"/>
  <c r="BQ57" s="1"/>
  <c r="H56"/>
  <c r="BS56" s="1"/>
  <c r="J55"/>
  <c r="BU55" s="1"/>
  <c r="B55"/>
  <c r="BM55" s="1"/>
  <c r="D54"/>
  <c r="BO54" s="1"/>
  <c r="F53"/>
  <c r="BQ53" s="1"/>
  <c r="H52"/>
  <c r="BS52" s="1"/>
  <c r="D52"/>
  <c r="BO52" s="1"/>
  <c r="F51"/>
  <c r="BQ51" s="1"/>
  <c r="B51"/>
  <c r="BM51" s="1"/>
  <c r="H50"/>
  <c r="BS50" s="1"/>
  <c r="D50"/>
  <c r="BO50" s="1"/>
  <c r="J49"/>
  <c r="BU49" s="1"/>
  <c r="B49"/>
  <c r="BM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BS34" s="1"/>
  <c r="K32"/>
  <c r="BV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G32"/>
  <c r="BR32" s="1"/>
  <c r="I23"/>
  <c r="BT23" s="1"/>
  <c r="B23"/>
  <c r="BM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N7" a="1"/>
  <c r="P16" s="1"/>
  <c r="U16" s="1"/>
  <c r="Z16" s="1"/>
  <c r="BO19" i="18"/>
  <c r="O7"/>
  <c r="T7" s="1"/>
  <c r="Y7" s="1"/>
  <c r="O8"/>
  <c r="T8" s="1"/>
  <c r="Y8" s="1"/>
  <c r="O9"/>
  <c r="T9" s="1"/>
  <c r="Y9" s="1"/>
  <c r="O10"/>
  <c r="T10" s="1"/>
  <c r="Y10" s="1"/>
  <c r="O11"/>
  <c r="T11" s="1"/>
  <c r="Y11" s="1"/>
  <c r="O12"/>
  <c r="T12" s="1"/>
  <c r="Y12" s="1"/>
  <c r="O13"/>
  <c r="T13" s="1"/>
  <c r="Y13" s="1"/>
  <c r="O14"/>
  <c r="T14" s="1"/>
  <c r="Y14" s="1"/>
  <c r="O15"/>
  <c r="T15" s="1"/>
  <c r="Y15" s="1"/>
  <c r="O16"/>
  <c r="T16" s="1"/>
  <c r="Y16" s="1"/>
  <c r="N7"/>
  <c r="S7" s="1"/>
  <c r="X7" s="1"/>
  <c r="N8"/>
  <c r="S8" s="1"/>
  <c r="X8" s="1"/>
  <c r="N9"/>
  <c r="S9" s="1"/>
  <c r="X9" s="1"/>
  <c r="N10"/>
  <c r="S10" s="1"/>
  <c r="X10" s="1"/>
  <c r="N11"/>
  <c r="S11" s="1"/>
  <c r="X11" s="1"/>
  <c r="N12"/>
  <c r="S12" s="1"/>
  <c r="X12" s="1"/>
  <c r="N13"/>
  <c r="S13" s="1"/>
  <c r="X13" s="1"/>
  <c r="N14"/>
  <c r="S14" s="1"/>
  <c r="X14" s="1"/>
  <c r="N15"/>
  <c r="S15" s="1"/>
  <c r="X15" s="1"/>
  <c r="N16"/>
  <c r="S16" s="1"/>
  <c r="X16" s="1"/>
  <c r="Q7"/>
  <c r="V7" s="1"/>
  <c r="AA7" s="1"/>
  <c r="Q8"/>
  <c r="V8" s="1"/>
  <c r="AA8" s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Q7" i="17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Q16"/>
  <c r="V16" s="1"/>
  <c r="P7"/>
  <c r="U7" s="1"/>
  <c r="AC7" s="1" a="1"/>
  <c r="P8"/>
  <c r="U8" s="1"/>
  <c r="P9"/>
  <c r="U9" s="1"/>
  <c r="P10"/>
  <c r="U10" s="1"/>
  <c r="P11"/>
  <c r="U11" s="1"/>
  <c r="P12"/>
  <c r="U12" s="1"/>
  <c r="P13"/>
  <c r="U13" s="1"/>
  <c r="P14"/>
  <c r="U14" s="1"/>
  <c r="P15"/>
  <c r="U15" s="1"/>
  <c r="BS5" i="16"/>
  <c r="BC20"/>
  <c r="BH12" s="1"/>
  <c r="BH16"/>
  <c r="BH9"/>
  <c r="BH14"/>
  <c r="BH7"/>
  <c r="BI9"/>
  <c r="BI13"/>
  <c r="BI10"/>
  <c r="BI14"/>
  <c r="BI7"/>
  <c r="BI11"/>
  <c r="BI15"/>
  <c r="BI8"/>
  <c r="BI12"/>
  <c r="BI16"/>
  <c r="BJ13"/>
  <c r="BJ9"/>
  <c r="BJ16"/>
  <c r="BJ12"/>
  <c r="BJ8"/>
  <c r="BJ15"/>
  <c r="BJ11"/>
  <c r="BJ7"/>
  <c r="BJ14"/>
  <c r="BB20"/>
  <c r="AT16"/>
  <c r="AT15"/>
  <c r="AT14"/>
  <c r="AT13"/>
  <c r="AT12"/>
  <c r="AT11"/>
  <c r="AT10"/>
  <c r="AT9"/>
  <c r="AT8"/>
  <c r="AC16"/>
  <c r="AC15"/>
  <c r="AC14"/>
  <c r="AC13"/>
  <c r="AC12"/>
  <c r="AC11"/>
  <c r="AC10"/>
  <c r="AC9"/>
  <c r="AC8"/>
  <c r="AC7"/>
  <c r="AD16"/>
  <c r="AD15"/>
  <c r="AD14"/>
  <c r="AD13"/>
  <c r="AD12"/>
  <c r="AD11"/>
  <c r="AD10"/>
  <c r="AD9"/>
  <c r="AD8"/>
  <c r="AD7"/>
  <c r="AF16"/>
  <c r="AF15"/>
  <c r="AF14"/>
  <c r="AF13"/>
  <c r="AF12"/>
  <c r="AF11"/>
  <c r="AF10"/>
  <c r="AF9"/>
  <c r="AF8"/>
  <c r="AF7"/>
  <c r="AE16"/>
  <c r="AE15"/>
  <c r="AE14"/>
  <c r="AE13"/>
  <c r="AE12"/>
  <c r="AE11"/>
  <c r="AE10"/>
  <c r="AE9"/>
  <c r="AE8"/>
  <c r="N16"/>
  <c r="N15"/>
  <c r="N14"/>
  <c r="N13"/>
  <c r="N12"/>
  <c r="N11"/>
  <c r="N10"/>
  <c r="N9"/>
  <c r="N8"/>
  <c r="N7"/>
  <c r="O16"/>
  <c r="O15"/>
  <c r="O14"/>
  <c r="O13"/>
  <c r="O12"/>
  <c r="O11"/>
  <c r="O10"/>
  <c r="O9"/>
  <c r="O8"/>
  <c r="T21" i="15"/>
  <c r="P19" s="1"/>
  <c r="T34"/>
  <c r="T47"/>
  <c r="O14" i="10"/>
  <c r="O10"/>
  <c r="W16"/>
  <c r="S16"/>
  <c r="X15"/>
  <c r="T15"/>
  <c r="P15"/>
  <c r="U14"/>
  <c r="Q14"/>
  <c r="V13"/>
  <c r="R13"/>
  <c r="W12"/>
  <c r="S12"/>
  <c r="X11"/>
  <c r="T11"/>
  <c r="P11"/>
  <c r="U10"/>
  <c r="Q10"/>
  <c r="V9"/>
  <c r="R9"/>
  <c r="W8"/>
  <c r="S8"/>
  <c r="X7"/>
  <c r="T7"/>
  <c r="P7"/>
  <c r="O15"/>
  <c r="O11"/>
  <c r="X16"/>
  <c r="T16"/>
  <c r="P16"/>
  <c r="U15"/>
  <c r="Q15"/>
  <c r="V14"/>
  <c r="R14"/>
  <c r="W13"/>
  <c r="S13"/>
  <c r="X12"/>
  <c r="T12"/>
  <c r="P12"/>
  <c r="U11"/>
  <c r="Q11"/>
  <c r="V10"/>
  <c r="R10"/>
  <c r="W9"/>
  <c r="S9"/>
  <c r="X8"/>
  <c r="T8"/>
  <c r="P8"/>
  <c r="U7"/>
  <c r="Q7"/>
  <c r="O16"/>
  <c r="O12"/>
  <c r="O8"/>
  <c r="U16"/>
  <c r="Q16"/>
  <c r="V15"/>
  <c r="R15"/>
  <c r="W14"/>
  <c r="S14"/>
  <c r="X13"/>
  <c r="T13"/>
  <c r="P13"/>
  <c r="U12"/>
  <c r="Q12"/>
  <c r="V11"/>
  <c r="R11"/>
  <c r="W10"/>
  <c r="S10"/>
  <c r="X9"/>
  <c r="T9"/>
  <c r="P9"/>
  <c r="U8"/>
  <c r="Q8"/>
  <c r="V7"/>
  <c r="AC7" i="108" l="1" a="1"/>
  <c r="AD16" i="107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3"/>
  <c r="AK13" s="1"/>
  <c r="AF11"/>
  <c r="AK11" s="1"/>
  <c r="AF9"/>
  <c r="AK9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6"/>
  <c r="AK16" s="1"/>
  <c r="AF15"/>
  <c r="AK15" s="1"/>
  <c r="AF14"/>
  <c r="AK14" s="1"/>
  <c r="AF12"/>
  <c r="AK12" s="1"/>
  <c r="AF10"/>
  <c r="AK10" s="1"/>
  <c r="AF8"/>
  <c r="AK8" s="1"/>
  <c r="AF7"/>
  <c r="AK7" s="1"/>
  <c r="AD16" i="105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6"/>
  <c r="AK16" s="1"/>
  <c r="AF14"/>
  <c r="AK14" s="1"/>
  <c r="AF13"/>
  <c r="AK13" s="1"/>
  <c r="AF11"/>
  <c r="AK11" s="1"/>
  <c r="AF9"/>
  <c r="AK9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5"/>
  <c r="AK15" s="1"/>
  <c r="AF12"/>
  <c r="AK12" s="1"/>
  <c r="AF10"/>
  <c r="AK10" s="1"/>
  <c r="AF8"/>
  <c r="AK8" s="1"/>
  <c r="AD16" i="104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5"/>
  <c r="AJ15" s="1"/>
  <c r="AE13"/>
  <c r="AJ13" s="1"/>
  <c r="AE11"/>
  <c r="AJ11" s="1"/>
  <c r="AE9"/>
  <c r="AJ9" s="1"/>
  <c r="AE7"/>
  <c r="AJ7" s="1"/>
  <c r="AF15"/>
  <c r="AK15" s="1"/>
  <c r="AF13"/>
  <c r="AK13" s="1"/>
  <c r="AF11"/>
  <c r="AK11" s="1"/>
  <c r="AF9"/>
  <c r="AK9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E16"/>
  <c r="AJ16" s="1"/>
  <c r="AE14"/>
  <c r="AJ14" s="1"/>
  <c r="AE12"/>
  <c r="AJ12" s="1"/>
  <c r="AE10"/>
  <c r="AJ10" s="1"/>
  <c r="AE8"/>
  <c r="AJ8" s="1"/>
  <c r="AF16"/>
  <c r="AK16" s="1"/>
  <c r="AF14"/>
  <c r="AK14" s="1"/>
  <c r="AF12"/>
  <c r="AK12" s="1"/>
  <c r="AF10"/>
  <c r="AK10" s="1"/>
  <c r="AF8"/>
  <c r="AK8" s="1"/>
  <c r="M30" i="103"/>
  <c r="M26"/>
  <c r="M31"/>
  <c r="M27"/>
  <c r="M23"/>
  <c r="M32"/>
  <c r="M24"/>
  <c r="M28"/>
  <c r="M25"/>
  <c r="M29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J32"/>
  <c r="BU32" s="1"/>
  <c r="B32"/>
  <c r="BM32" s="1"/>
  <c r="F30"/>
  <c r="BQ30" s="1"/>
  <c r="H29"/>
  <c r="BS29" s="1"/>
  <c r="B28"/>
  <c r="BM28" s="1"/>
  <c r="F26"/>
  <c r="BQ26" s="1"/>
  <c r="J24"/>
  <c r="BU24" s="1"/>
  <c r="D23"/>
  <c r="BO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D31"/>
  <c r="BO31" s="1"/>
  <c r="J28"/>
  <c r="BU28" s="1"/>
  <c r="D27"/>
  <c r="BO27" s="1"/>
  <c r="H25"/>
  <c r="BS25" s="1"/>
  <c r="B24"/>
  <c r="BM24" s="1"/>
  <c r="C32"/>
  <c r="BN32" s="1"/>
  <c r="K28"/>
  <c r="BV28" s="1"/>
  <c r="I25"/>
  <c r="BT25" s="1"/>
  <c r="G30"/>
  <c r="BR30" s="1"/>
  <c r="C24"/>
  <c r="BN24" s="1"/>
  <c r="K32"/>
  <c r="BV32" s="1"/>
  <c r="I29"/>
  <c r="BT29" s="1"/>
  <c r="G26"/>
  <c r="BR26" s="1"/>
  <c r="E23"/>
  <c r="BP23" s="1"/>
  <c r="E27"/>
  <c r="BP27" s="1"/>
  <c r="E31"/>
  <c r="BP31" s="1"/>
  <c r="C28"/>
  <c r="BN28" s="1"/>
  <c r="K24"/>
  <c r="BV24" s="1"/>
  <c r="M29" i="102"/>
  <c r="M26"/>
  <c r="M25"/>
  <c r="M31"/>
  <c r="M28"/>
  <c r="M32"/>
  <c r="M23"/>
  <c r="M24"/>
  <c r="M30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G32"/>
  <c r="BR32" s="1"/>
  <c r="I31"/>
  <c r="BT31" s="1"/>
  <c r="K30"/>
  <c r="BV30" s="1"/>
  <c r="C30"/>
  <c r="BN30" s="1"/>
  <c r="E29"/>
  <c r="BP29" s="1"/>
  <c r="G28"/>
  <c r="BR28" s="1"/>
  <c r="K26"/>
  <c r="BV26" s="1"/>
  <c r="C26"/>
  <c r="BN26" s="1"/>
  <c r="G24"/>
  <c r="BR24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27"/>
  <c r="BT27" s="1"/>
  <c r="E25"/>
  <c r="BP25" s="1"/>
  <c r="I23"/>
  <c r="BT23" s="1"/>
  <c r="K31"/>
  <c r="BV31" s="1"/>
  <c r="I28"/>
  <c r="BT28" s="1"/>
  <c r="G25"/>
  <c r="BR25" s="1"/>
  <c r="C31"/>
  <c r="BN31" s="1"/>
  <c r="K27"/>
  <c r="BV27" s="1"/>
  <c r="I32"/>
  <c r="BT32" s="1"/>
  <c r="G29"/>
  <c r="BR29" s="1"/>
  <c r="E26"/>
  <c r="BP26" s="1"/>
  <c r="C23"/>
  <c r="BN23" s="1"/>
  <c r="E30"/>
  <c r="BP30" s="1"/>
  <c r="C27"/>
  <c r="BN27" s="1"/>
  <c r="K23"/>
  <c r="BV23" s="1"/>
  <c r="I24"/>
  <c r="BT24" s="1"/>
  <c r="H32" i="101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G28"/>
  <c r="BR28" s="1"/>
  <c r="C26"/>
  <c r="BN26" s="1"/>
  <c r="G24"/>
  <c r="BR24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G32"/>
  <c r="BR32" s="1"/>
  <c r="I31"/>
  <c r="BT31" s="1"/>
  <c r="K30"/>
  <c r="BV30" s="1"/>
  <c r="C30"/>
  <c r="BN30" s="1"/>
  <c r="E29"/>
  <c r="BP29" s="1"/>
  <c r="I27"/>
  <c r="BT27" s="1"/>
  <c r="K26"/>
  <c r="BV26" s="1"/>
  <c r="E25"/>
  <c r="BP25" s="1"/>
  <c r="I23"/>
  <c r="BT23" s="1"/>
  <c r="K31"/>
  <c r="BV31" s="1"/>
  <c r="I28"/>
  <c r="BT28" s="1"/>
  <c r="G25"/>
  <c r="BR25" s="1"/>
  <c r="C31"/>
  <c r="BN31" s="1"/>
  <c r="I24"/>
  <c r="BT24" s="1"/>
  <c r="I32"/>
  <c r="BT32" s="1"/>
  <c r="G29"/>
  <c r="BR29" s="1"/>
  <c r="E26"/>
  <c r="BP26" s="1"/>
  <c r="C23"/>
  <c r="BN23" s="1"/>
  <c r="E30"/>
  <c r="BP30" s="1"/>
  <c r="C27"/>
  <c r="BN27" s="1"/>
  <c r="K23"/>
  <c r="BV23" s="1"/>
  <c r="K27"/>
  <c r="BV27" s="1"/>
  <c r="M30" i="100"/>
  <c r="M26"/>
  <c r="M32"/>
  <c r="M28"/>
  <c r="M24"/>
  <c r="M29"/>
  <c r="M25"/>
  <c r="M23"/>
  <c r="M27"/>
  <c r="M3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G31"/>
  <c r="BR31" s="1"/>
  <c r="K29"/>
  <c r="BV29" s="1"/>
  <c r="E28"/>
  <c r="BP28" s="1"/>
  <c r="I26"/>
  <c r="BT26" s="1"/>
  <c r="C25"/>
  <c r="BN25" s="1"/>
  <c r="G23"/>
  <c r="BR23" s="1"/>
  <c r="K31"/>
  <c r="BV31" s="1"/>
  <c r="I28"/>
  <c r="BT28" s="1"/>
  <c r="G25"/>
  <c r="BR25" s="1"/>
  <c r="E32"/>
  <c r="BP32" s="1"/>
  <c r="I30"/>
  <c r="BT30" s="1"/>
  <c r="G27"/>
  <c r="BR27" s="1"/>
  <c r="K25"/>
  <c r="BV25" s="1"/>
  <c r="I32"/>
  <c r="BT32" s="1"/>
  <c r="C31"/>
  <c r="BN31" s="1"/>
  <c r="G29"/>
  <c r="BR29" s="1"/>
  <c r="K27"/>
  <c r="BV27" s="1"/>
  <c r="E26"/>
  <c r="BP26" s="1"/>
  <c r="I24"/>
  <c r="BT24" s="1"/>
  <c r="C23"/>
  <c r="BN23" s="1"/>
  <c r="E30"/>
  <c r="BP30" s="1"/>
  <c r="C27"/>
  <c r="BN27" s="1"/>
  <c r="K23"/>
  <c r="BV23" s="1"/>
  <c r="C29"/>
  <c r="BN29" s="1"/>
  <c r="E24"/>
  <c r="BP24" s="1"/>
  <c r="H31" i="99"/>
  <c r="BS31" s="1"/>
  <c r="B30"/>
  <c r="BM30" s="1"/>
  <c r="F28"/>
  <c r="BQ28" s="1"/>
  <c r="J26"/>
  <c r="BU26" s="1"/>
  <c r="D25"/>
  <c r="BO25" s="1"/>
  <c r="H23"/>
  <c r="BS23" s="1"/>
  <c r="C32"/>
  <c r="BN32" s="1"/>
  <c r="G30"/>
  <c r="BR30" s="1"/>
  <c r="K28"/>
  <c r="BV28" s="1"/>
  <c r="E27"/>
  <c r="BP27" s="1"/>
  <c r="I25"/>
  <c r="BT25" s="1"/>
  <c r="C24"/>
  <c r="BN24" s="1"/>
  <c r="J31"/>
  <c r="BU31" s="1"/>
  <c r="H28"/>
  <c r="BS28" s="1"/>
  <c r="F25"/>
  <c r="BQ25" s="1"/>
  <c r="J29"/>
  <c r="BU29" s="1"/>
  <c r="F23"/>
  <c r="BQ23" s="1"/>
  <c r="C31"/>
  <c r="BN31" s="1"/>
  <c r="K27"/>
  <c r="BV27" s="1"/>
  <c r="I24"/>
  <c r="BT24" s="1"/>
  <c r="F31"/>
  <c r="BQ31" s="1"/>
  <c r="J25"/>
  <c r="BU25" s="1"/>
  <c r="I30"/>
  <c r="BT30" s="1"/>
  <c r="G27"/>
  <c r="BR27" s="1"/>
  <c r="G23"/>
  <c r="BR23" s="1"/>
  <c r="B32"/>
  <c r="BM32" s="1"/>
  <c r="F30"/>
  <c r="BQ30" s="1"/>
  <c r="J28"/>
  <c r="BU28" s="1"/>
  <c r="D27"/>
  <c r="BO27" s="1"/>
  <c r="H25"/>
  <c r="BS25" s="1"/>
  <c r="B24"/>
  <c r="BM24" s="1"/>
  <c r="G32"/>
  <c r="BR32" s="1"/>
  <c r="K30"/>
  <c r="BV30" s="1"/>
  <c r="E29"/>
  <c r="BP29" s="1"/>
  <c r="I27"/>
  <c r="BT27" s="1"/>
  <c r="C26"/>
  <c r="BN26" s="1"/>
  <c r="G24"/>
  <c r="BR24" s="1"/>
  <c r="H32"/>
  <c r="BS32" s="1"/>
  <c r="F29"/>
  <c r="BQ29" s="1"/>
  <c r="D26"/>
  <c r="BO26" s="1"/>
  <c r="B23"/>
  <c r="BM23" s="1"/>
  <c r="B25"/>
  <c r="BM25" s="1"/>
  <c r="K31"/>
  <c r="BV31" s="1"/>
  <c r="I28"/>
  <c r="BT28" s="1"/>
  <c r="G25"/>
  <c r="BR25" s="1"/>
  <c r="D32"/>
  <c r="BO32" s="1"/>
  <c r="F27"/>
  <c r="BQ27" s="1"/>
  <c r="G31"/>
  <c r="BR31" s="1"/>
  <c r="E28"/>
  <c r="BP28" s="1"/>
  <c r="C25"/>
  <c r="BN25" s="1"/>
  <c r="F32"/>
  <c r="BQ32" s="1"/>
  <c r="J30"/>
  <c r="BU30" s="1"/>
  <c r="D29"/>
  <c r="BO29" s="1"/>
  <c r="H27"/>
  <c r="BS27" s="1"/>
  <c r="B26"/>
  <c r="BM26" s="1"/>
  <c r="F24"/>
  <c r="BQ24" s="1"/>
  <c r="K32"/>
  <c r="BV32" s="1"/>
  <c r="E31"/>
  <c r="BP31" s="1"/>
  <c r="I29"/>
  <c r="BT29" s="1"/>
  <c r="C28"/>
  <c r="BN28" s="1"/>
  <c r="G26"/>
  <c r="BR26" s="1"/>
  <c r="K24"/>
  <c r="BV24" s="1"/>
  <c r="E23"/>
  <c r="BP23" s="1"/>
  <c r="D30"/>
  <c r="BO30" s="1"/>
  <c r="B27"/>
  <c r="BM27" s="1"/>
  <c r="J23"/>
  <c r="BU23" s="1"/>
  <c r="H26"/>
  <c r="BS26" s="1"/>
  <c r="I32"/>
  <c r="BT32" s="1"/>
  <c r="G29"/>
  <c r="BR29" s="1"/>
  <c r="E26"/>
  <c r="BP26" s="1"/>
  <c r="C23"/>
  <c r="BN23" s="1"/>
  <c r="B29"/>
  <c r="BM29" s="1"/>
  <c r="E32"/>
  <c r="BP32" s="1"/>
  <c r="C29"/>
  <c r="BN29" s="1"/>
  <c r="K25"/>
  <c r="BV25" s="1"/>
  <c r="BO23"/>
  <c r="N7" a="1"/>
  <c r="BM23" i="98"/>
  <c r="BS21" s="1"/>
  <c r="N7" a="1"/>
  <c r="C24" i="97"/>
  <c r="BN24" s="1"/>
  <c r="K28"/>
  <c r="BV28" s="1"/>
  <c r="B24"/>
  <c r="BM24" s="1"/>
  <c r="D27"/>
  <c r="BO27" s="1"/>
  <c r="F30"/>
  <c r="BQ30" s="1"/>
  <c r="I23"/>
  <c r="BT23" s="1"/>
  <c r="K26"/>
  <c r="BV26" s="1"/>
  <c r="C30"/>
  <c r="BN30" s="1"/>
  <c r="E23"/>
  <c r="BP23" s="1"/>
  <c r="E31"/>
  <c r="BP31" s="1"/>
  <c r="D25"/>
  <c r="BO25" s="1"/>
  <c r="F28"/>
  <c r="BQ28" s="1"/>
  <c r="H31"/>
  <c r="BS31" s="1"/>
  <c r="K23"/>
  <c r="BV23" s="1"/>
  <c r="G25"/>
  <c r="BR25" s="1"/>
  <c r="C27"/>
  <c r="BN27" s="1"/>
  <c r="I28"/>
  <c r="BT28" s="1"/>
  <c r="E30"/>
  <c r="BP30" s="1"/>
  <c r="K31"/>
  <c r="BV31" s="1"/>
  <c r="F23"/>
  <c r="BQ23" s="1"/>
  <c r="B25"/>
  <c r="BM25" s="1"/>
  <c r="H26"/>
  <c r="BS26" s="1"/>
  <c r="D28"/>
  <c r="BO28" s="1"/>
  <c r="J29"/>
  <c r="BU29" s="1"/>
  <c r="F31"/>
  <c r="BQ31" s="1"/>
  <c r="D23"/>
  <c r="BO23" s="1"/>
  <c r="H29"/>
  <c r="BS29" s="1"/>
  <c r="C26"/>
  <c r="BN26" s="1"/>
  <c r="G32"/>
  <c r="BR32" s="1"/>
  <c r="F24"/>
  <c r="BQ24" s="1"/>
  <c r="J30"/>
  <c r="BU30" s="1"/>
  <c r="C25"/>
  <c r="BN25" s="1"/>
  <c r="E28"/>
  <c r="BP28" s="1"/>
  <c r="G31"/>
  <c r="BR31" s="1"/>
  <c r="H24"/>
  <c r="BS24" s="1"/>
  <c r="J27"/>
  <c r="BU27" s="1"/>
  <c r="H32"/>
  <c r="BS32" s="1"/>
  <c r="G26"/>
  <c r="BR26" s="1"/>
  <c r="C32"/>
  <c r="BN32" s="1"/>
  <c r="H25"/>
  <c r="BS25" s="1"/>
  <c r="J28"/>
  <c r="BU28" s="1"/>
  <c r="B32"/>
  <c r="BM32" s="1"/>
  <c r="E25"/>
  <c r="BP25" s="1"/>
  <c r="G28"/>
  <c r="BR28" s="1"/>
  <c r="I31"/>
  <c r="BT31" s="1"/>
  <c r="E27"/>
  <c r="BP27" s="1"/>
  <c r="H23"/>
  <c r="BS23" s="1"/>
  <c r="J26"/>
  <c r="BU26" s="1"/>
  <c r="B30"/>
  <c r="BM30" s="1"/>
  <c r="C23"/>
  <c r="BN23" s="1"/>
  <c r="I24"/>
  <c r="BT24" s="1"/>
  <c r="E26"/>
  <c r="BP26" s="1"/>
  <c r="K27"/>
  <c r="BV27" s="1"/>
  <c r="G29"/>
  <c r="BR29" s="1"/>
  <c r="C31"/>
  <c r="BN31" s="1"/>
  <c r="I32"/>
  <c r="BT32" s="1"/>
  <c r="D24"/>
  <c r="BO24" s="1"/>
  <c r="J25"/>
  <c r="BU25" s="1"/>
  <c r="F27"/>
  <c r="BQ27" s="1"/>
  <c r="B29"/>
  <c r="BM29" s="1"/>
  <c r="H30"/>
  <c r="BS30" s="1"/>
  <c r="D32"/>
  <c r="BO32" s="1"/>
  <c r="C28"/>
  <c r="BN28" s="1"/>
  <c r="F26"/>
  <c r="BQ26" s="1"/>
  <c r="J32"/>
  <c r="BU32" s="1"/>
  <c r="E29"/>
  <c r="BP29" s="1"/>
  <c r="I29"/>
  <c r="BT29" s="1"/>
  <c r="H27"/>
  <c r="BS27" s="1"/>
  <c r="G23"/>
  <c r="BR23" s="1"/>
  <c r="I26"/>
  <c r="BT26" s="1"/>
  <c r="K29"/>
  <c r="BV29" s="1"/>
  <c r="B23"/>
  <c r="D26"/>
  <c r="BO26" s="1"/>
  <c r="F29"/>
  <c r="BQ29" s="1"/>
  <c r="B31"/>
  <c r="BM31" s="1"/>
  <c r="K24"/>
  <c r="BV24" s="1"/>
  <c r="G30"/>
  <c r="BR30" s="1"/>
  <c r="J24"/>
  <c r="BU24" s="1"/>
  <c r="B28"/>
  <c r="BM28" s="1"/>
  <c r="D31"/>
  <c r="BO31" s="1"/>
  <c r="G24"/>
  <c r="BR24" s="1"/>
  <c r="I27"/>
  <c r="BT27" s="1"/>
  <c r="K30"/>
  <c r="BV30" s="1"/>
  <c r="I25"/>
  <c r="BT25" s="1"/>
  <c r="K32"/>
  <c r="BV32" s="1"/>
  <c r="B26"/>
  <c r="BM26" s="1"/>
  <c r="D29"/>
  <c r="BO29" s="1"/>
  <c r="F32"/>
  <c r="BQ32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BM23"/>
  <c r="N7" a="1"/>
  <c r="M30"/>
  <c r="M26"/>
  <c r="M31"/>
  <c r="M27"/>
  <c r="M23"/>
  <c r="M32"/>
  <c r="M24"/>
  <c r="M29"/>
  <c r="M25"/>
  <c r="M28"/>
  <c r="I29" i="96"/>
  <c r="BT29" s="1"/>
  <c r="E23"/>
  <c r="BP23" s="1"/>
  <c r="C30"/>
  <c r="BN30" s="1"/>
  <c r="I23"/>
  <c r="BT23" s="1"/>
  <c r="D23"/>
  <c r="BO23" s="1"/>
  <c r="J24"/>
  <c r="BU24" s="1"/>
  <c r="F26"/>
  <c r="BQ26" s="1"/>
  <c r="B28"/>
  <c r="BM28" s="1"/>
  <c r="H29"/>
  <c r="BS29" s="1"/>
  <c r="D31"/>
  <c r="BO31" s="1"/>
  <c r="J32"/>
  <c r="BU32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J31"/>
  <c r="BU31" s="1"/>
  <c r="K28"/>
  <c r="BV28" s="1"/>
  <c r="E31"/>
  <c r="BP31" s="1"/>
  <c r="G24"/>
  <c r="BR24" s="1"/>
  <c r="I31"/>
  <c r="BT31" s="1"/>
  <c r="C26"/>
  <c r="BN26" s="1"/>
  <c r="F24"/>
  <c r="BQ24" s="1"/>
  <c r="H27"/>
  <c r="BS27" s="1"/>
  <c r="J30"/>
  <c r="BU30" s="1"/>
  <c r="K23"/>
  <c r="BV23" s="1"/>
  <c r="C27"/>
  <c r="BN27" s="1"/>
  <c r="E30"/>
  <c r="BP30" s="1"/>
  <c r="F23"/>
  <c r="BQ23" s="1"/>
  <c r="H26"/>
  <c r="BS26" s="1"/>
  <c r="J29"/>
  <c r="BU29" s="1"/>
  <c r="C24"/>
  <c r="BN24" s="1"/>
  <c r="K32"/>
  <c r="BV32" s="1"/>
  <c r="G26"/>
  <c r="BR26" s="1"/>
  <c r="I27"/>
  <c r="BT27" s="1"/>
  <c r="K26"/>
  <c r="BV26" s="1"/>
  <c r="E29"/>
  <c r="BP29" s="1"/>
  <c r="B24"/>
  <c r="BM24" s="1"/>
  <c r="H25"/>
  <c r="BS25" s="1"/>
  <c r="D27"/>
  <c r="BO27" s="1"/>
  <c r="J28"/>
  <c r="BU28" s="1"/>
  <c r="F30"/>
  <c r="BQ30" s="1"/>
  <c r="B32"/>
  <c r="BM32" s="1"/>
  <c r="G23"/>
  <c r="BR23" s="1"/>
  <c r="C25"/>
  <c r="BN25" s="1"/>
  <c r="I26"/>
  <c r="BT26" s="1"/>
  <c r="E28"/>
  <c r="BP28" s="1"/>
  <c r="K29"/>
  <c r="BV29" s="1"/>
  <c r="G31"/>
  <c r="BR31" s="1"/>
  <c r="B23"/>
  <c r="N7" s="1" a="1"/>
  <c r="H24"/>
  <c r="BS24" s="1"/>
  <c r="D26"/>
  <c r="BO26" s="1"/>
  <c r="J27"/>
  <c r="BU27" s="1"/>
  <c r="F29"/>
  <c r="BQ29" s="1"/>
  <c r="B31"/>
  <c r="BM31" s="1"/>
  <c r="H32"/>
  <c r="BS32" s="1"/>
  <c r="I25"/>
  <c r="BT25" s="1"/>
  <c r="K24"/>
  <c r="BV24" s="1"/>
  <c r="E25"/>
  <c r="BP25" s="1"/>
  <c r="B26"/>
  <c r="BM26" s="1"/>
  <c r="D29"/>
  <c r="BO29" s="1"/>
  <c r="F32"/>
  <c r="BQ32" s="1"/>
  <c r="G25"/>
  <c r="BR25" s="1"/>
  <c r="I28"/>
  <c r="BT28" s="1"/>
  <c r="K31"/>
  <c r="BV31" s="1"/>
  <c r="B25"/>
  <c r="BM25" s="1"/>
  <c r="D28"/>
  <c r="BO28" s="1"/>
  <c r="F31"/>
  <c r="BQ31" s="1"/>
  <c r="G30"/>
  <c r="BR30" s="1"/>
  <c r="C28"/>
  <c r="BN28" s="1"/>
  <c r="K30"/>
  <c r="BV30" s="1"/>
  <c r="G28"/>
  <c r="BR28" s="1"/>
  <c r="G32"/>
  <c r="BR32" s="1"/>
  <c r="H23"/>
  <c r="BS23" s="1"/>
  <c r="D25"/>
  <c r="BO25" s="1"/>
  <c r="J26"/>
  <c r="BU26" s="1"/>
  <c r="F28"/>
  <c r="BQ28" s="1"/>
  <c r="B30"/>
  <c r="BM30" s="1"/>
  <c r="H31"/>
  <c r="BS31" s="1"/>
  <c r="C23"/>
  <c r="BN23" s="1"/>
  <c r="I24"/>
  <c r="BT24" s="1"/>
  <c r="E26"/>
  <c r="BP26" s="1"/>
  <c r="K27"/>
  <c r="BV27" s="1"/>
  <c r="G29"/>
  <c r="BR29" s="1"/>
  <c r="C31"/>
  <c r="BN31" s="1"/>
  <c r="I32"/>
  <c r="BT32" s="1"/>
  <c r="D24"/>
  <c r="BO24" s="1"/>
  <c r="J25"/>
  <c r="BU25" s="1"/>
  <c r="F27"/>
  <c r="BQ27" s="1"/>
  <c r="B29"/>
  <c r="BM29" s="1"/>
  <c r="H30"/>
  <c r="BS30" s="1"/>
  <c r="D32"/>
  <c r="BO32" s="1"/>
  <c r="E27"/>
  <c r="BP27" s="1"/>
  <c r="BM23"/>
  <c r="M30" i="95"/>
  <c r="M26"/>
  <c r="M31"/>
  <c r="M27"/>
  <c r="M23"/>
  <c r="M32"/>
  <c r="M24"/>
  <c r="M28"/>
  <c r="M29"/>
  <c r="M25"/>
  <c r="BM23"/>
  <c r="BS21" s="1"/>
  <c r="BO19" s="1"/>
  <c r="N7" a="1"/>
  <c r="H32" i="94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J32"/>
  <c r="BU32" s="1"/>
  <c r="D31"/>
  <c r="BO31" s="1"/>
  <c r="H29"/>
  <c r="BS29" s="1"/>
  <c r="B28"/>
  <c r="BM28" s="1"/>
  <c r="F26"/>
  <c r="BQ26" s="1"/>
  <c r="J24"/>
  <c r="BU24" s="1"/>
  <c r="D23"/>
  <c r="BO23" s="1"/>
  <c r="C32"/>
  <c r="BN32" s="1"/>
  <c r="G30"/>
  <c r="BR30" s="1"/>
  <c r="K28"/>
  <c r="BV28" s="1"/>
  <c r="E27"/>
  <c r="BP27" s="1"/>
  <c r="I25"/>
  <c r="BT25" s="1"/>
  <c r="K24"/>
  <c r="BV24" s="1"/>
  <c r="E23"/>
  <c r="BP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B32"/>
  <c r="BM32" s="1"/>
  <c r="F30"/>
  <c r="BQ30" s="1"/>
  <c r="J28"/>
  <c r="BU28" s="1"/>
  <c r="D27"/>
  <c r="BO27" s="1"/>
  <c r="H25"/>
  <c r="BS25" s="1"/>
  <c r="B24"/>
  <c r="BM24" s="1"/>
  <c r="K32"/>
  <c r="BV32" s="1"/>
  <c r="E31"/>
  <c r="BP31" s="1"/>
  <c r="I29"/>
  <c r="BT29" s="1"/>
  <c r="C28"/>
  <c r="BN28" s="1"/>
  <c r="G26"/>
  <c r="BR26" s="1"/>
  <c r="C24"/>
  <c r="BN24" s="1"/>
  <c r="M30"/>
  <c r="M26"/>
  <c r="M31"/>
  <c r="M27"/>
  <c r="M23"/>
  <c r="M32"/>
  <c r="M24"/>
  <c r="M25"/>
  <c r="M28"/>
  <c r="M29"/>
  <c r="I32" i="93"/>
  <c r="BT32" s="1"/>
  <c r="G29"/>
  <c r="BR29" s="1"/>
  <c r="E26"/>
  <c r="BP26" s="1"/>
  <c r="C23"/>
  <c r="BN23" s="1"/>
  <c r="I27"/>
  <c r="BT27" s="1"/>
  <c r="F23"/>
  <c r="BQ23" s="1"/>
  <c r="B25"/>
  <c r="BM25" s="1"/>
  <c r="H26"/>
  <c r="BS26" s="1"/>
  <c r="D28"/>
  <c r="BO28" s="1"/>
  <c r="J29"/>
  <c r="BU29" s="1"/>
  <c r="F31"/>
  <c r="BQ31" s="1"/>
  <c r="D23"/>
  <c r="BO23" s="1"/>
  <c r="J24"/>
  <c r="BU24" s="1"/>
  <c r="F26"/>
  <c r="BQ26" s="1"/>
  <c r="B28"/>
  <c r="BM28" s="1"/>
  <c r="H29"/>
  <c r="BS29" s="1"/>
  <c r="D31"/>
  <c r="BO31" s="1"/>
  <c r="J32"/>
  <c r="BU32" s="1"/>
  <c r="I29"/>
  <c r="BT29" s="1"/>
  <c r="G26"/>
  <c r="BR26" s="1"/>
  <c r="E23"/>
  <c r="BP23" s="1"/>
  <c r="K29"/>
  <c r="BV29" s="1"/>
  <c r="I26"/>
  <c r="BT26" s="1"/>
  <c r="G23"/>
  <c r="BR23" s="1"/>
  <c r="K26"/>
  <c r="BV26" s="1"/>
  <c r="C27"/>
  <c r="BN27" s="1"/>
  <c r="E29"/>
  <c r="BP29" s="1"/>
  <c r="H24"/>
  <c r="BS24" s="1"/>
  <c r="J27"/>
  <c r="BU27" s="1"/>
  <c r="B31"/>
  <c r="BM31" s="1"/>
  <c r="F24"/>
  <c r="BQ24" s="1"/>
  <c r="H27"/>
  <c r="BS27" s="1"/>
  <c r="J30"/>
  <c r="BU30" s="1"/>
  <c r="G30"/>
  <c r="BR30" s="1"/>
  <c r="C24"/>
  <c r="BN24" s="1"/>
  <c r="G27"/>
  <c r="BR27" s="1"/>
  <c r="G28"/>
  <c r="BR28" s="1"/>
  <c r="C31"/>
  <c r="BN31" s="1"/>
  <c r="K27"/>
  <c r="BV27" s="1"/>
  <c r="I24"/>
  <c r="BT24" s="1"/>
  <c r="K30"/>
  <c r="BV30" s="1"/>
  <c r="G24"/>
  <c r="BR24" s="1"/>
  <c r="D24"/>
  <c r="BO24" s="1"/>
  <c r="J25"/>
  <c r="BU25" s="1"/>
  <c r="F27"/>
  <c r="BQ27" s="1"/>
  <c r="B29"/>
  <c r="BM29" s="1"/>
  <c r="H30"/>
  <c r="BS30" s="1"/>
  <c r="D32"/>
  <c r="BO32" s="1"/>
  <c r="B24"/>
  <c r="BM24" s="1"/>
  <c r="H25"/>
  <c r="BS25" s="1"/>
  <c r="D27"/>
  <c r="BO27" s="1"/>
  <c r="J28"/>
  <c r="BU28" s="1"/>
  <c r="F30"/>
  <c r="BQ30" s="1"/>
  <c r="B32"/>
  <c r="BM32" s="1"/>
  <c r="E31"/>
  <c r="BP31" s="1"/>
  <c r="C28"/>
  <c r="BN28" s="1"/>
  <c r="K24"/>
  <c r="BV24" s="1"/>
  <c r="G31"/>
  <c r="BR31" s="1"/>
  <c r="E28"/>
  <c r="BP28" s="1"/>
  <c r="C25"/>
  <c r="BN25" s="1"/>
  <c r="C30"/>
  <c r="BN30" s="1"/>
  <c r="I23"/>
  <c r="BT23" s="1"/>
  <c r="E30"/>
  <c r="BP30" s="1"/>
  <c r="K23"/>
  <c r="BV23" s="1"/>
  <c r="B23"/>
  <c r="N7" s="1" a="1"/>
  <c r="D26"/>
  <c r="BO26" s="1"/>
  <c r="F29"/>
  <c r="BQ29" s="1"/>
  <c r="H32"/>
  <c r="BS32" s="1"/>
  <c r="B26"/>
  <c r="BM26" s="1"/>
  <c r="D29"/>
  <c r="BO29" s="1"/>
  <c r="F32"/>
  <c r="BQ32" s="1"/>
  <c r="E27"/>
  <c r="BP27" s="1"/>
  <c r="I30"/>
  <c r="BT30" s="1"/>
  <c r="E24"/>
  <c r="BP24" s="1"/>
  <c r="K31"/>
  <c r="BV31" s="1"/>
  <c r="I28"/>
  <c r="BT28" s="1"/>
  <c r="G25"/>
  <c r="BR25" s="1"/>
  <c r="G32"/>
  <c r="BR32" s="1"/>
  <c r="C26"/>
  <c r="BN26" s="1"/>
  <c r="J23"/>
  <c r="BU23" s="1"/>
  <c r="F25"/>
  <c r="BQ25" s="1"/>
  <c r="B27"/>
  <c r="BM27" s="1"/>
  <c r="H28"/>
  <c r="BS28" s="1"/>
  <c r="D30"/>
  <c r="BO30" s="1"/>
  <c r="J31"/>
  <c r="BU31" s="1"/>
  <c r="H23"/>
  <c r="BS23" s="1"/>
  <c r="D25"/>
  <c r="BO25" s="1"/>
  <c r="J26"/>
  <c r="BU26" s="1"/>
  <c r="F28"/>
  <c r="BQ28" s="1"/>
  <c r="B30"/>
  <c r="BM30" s="1"/>
  <c r="H31"/>
  <c r="BS31" s="1"/>
  <c r="C32"/>
  <c r="BN32" s="1"/>
  <c r="K28"/>
  <c r="BV28" s="1"/>
  <c r="I25"/>
  <c r="BT25" s="1"/>
  <c r="E32"/>
  <c r="BP32" s="1"/>
  <c r="C29"/>
  <c r="BN29" s="1"/>
  <c r="K25"/>
  <c r="BV25" s="1"/>
  <c r="I31"/>
  <c r="BT31" s="1"/>
  <c r="E25"/>
  <c r="BP25" s="1"/>
  <c r="M24"/>
  <c r="M23"/>
  <c r="M28"/>
  <c r="M32"/>
  <c r="M26"/>
  <c r="M27"/>
  <c r="M29"/>
  <c r="M25"/>
  <c r="M30"/>
  <c r="BM23"/>
  <c r="BS21" s="1"/>
  <c r="BO19" s="1"/>
  <c r="BO23" i="92"/>
  <c r="BS21" s="1"/>
  <c r="BO19" s="1"/>
  <c r="N7" a="1"/>
  <c r="M24" i="91"/>
  <c r="M31"/>
  <c r="M29"/>
  <c r="M27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H31"/>
  <c r="BS31" s="1"/>
  <c r="B30"/>
  <c r="BM30" s="1"/>
  <c r="D29"/>
  <c r="BO29" s="1"/>
  <c r="F28"/>
  <c r="BQ28" s="1"/>
  <c r="J26"/>
  <c r="BU26" s="1"/>
  <c r="B26"/>
  <c r="BM26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F32"/>
  <c r="BQ32" s="1"/>
  <c r="J30"/>
  <c r="BU30" s="1"/>
  <c r="H27"/>
  <c r="BS27" s="1"/>
  <c r="K30"/>
  <c r="BV30" s="1"/>
  <c r="I27"/>
  <c r="BT27" s="1"/>
  <c r="D25"/>
  <c r="BO25" s="1"/>
  <c r="H23"/>
  <c r="BS23" s="1"/>
  <c r="G32"/>
  <c r="BR32" s="1"/>
  <c r="E29"/>
  <c r="BP29" s="1"/>
  <c r="C26"/>
  <c r="BN26" s="1"/>
  <c r="I31"/>
  <c r="BT31" s="1"/>
  <c r="G28"/>
  <c r="BR28" s="1"/>
  <c r="E25"/>
  <c r="BP25" s="1"/>
  <c r="I23"/>
  <c r="BT23" s="1"/>
  <c r="F24"/>
  <c r="BQ24" s="1"/>
  <c r="C30"/>
  <c r="BN30" s="1"/>
  <c r="K26"/>
  <c r="BV26" s="1"/>
  <c r="G24"/>
  <c r="BR24" s="1"/>
  <c r="I23" i="90"/>
  <c r="BT23" s="1"/>
  <c r="K30"/>
  <c r="BV30" s="1"/>
  <c r="G28"/>
  <c r="BR28" s="1"/>
  <c r="F24"/>
  <c r="BQ24" s="1"/>
  <c r="H27"/>
  <c r="BS27" s="1"/>
  <c r="J30"/>
  <c r="BU30" s="1"/>
  <c r="C24"/>
  <c r="BN24" s="1"/>
  <c r="E27"/>
  <c r="BP27" s="1"/>
  <c r="G30"/>
  <c r="BR30" s="1"/>
  <c r="D23"/>
  <c r="BO23" s="1"/>
  <c r="F26"/>
  <c r="BQ26" s="1"/>
  <c r="H29"/>
  <c r="BS29" s="1"/>
  <c r="J32"/>
  <c r="BU32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J31"/>
  <c r="BU31" s="1"/>
  <c r="J26"/>
  <c r="BU26" s="1"/>
  <c r="E23"/>
  <c r="BP23" s="1"/>
  <c r="I29"/>
  <c r="BT29" s="1"/>
  <c r="H25"/>
  <c r="BS25" s="1"/>
  <c r="B32"/>
  <c r="BM32" s="1"/>
  <c r="G25"/>
  <c r="BR25" s="1"/>
  <c r="I28"/>
  <c r="BT28" s="1"/>
  <c r="K31"/>
  <c r="BV31" s="1"/>
  <c r="B25"/>
  <c r="BM25" s="1"/>
  <c r="D28"/>
  <c r="BO28" s="1"/>
  <c r="F31"/>
  <c r="BQ31" s="1"/>
  <c r="C30"/>
  <c r="BN30" s="1"/>
  <c r="C26"/>
  <c r="BN26" s="1"/>
  <c r="G24"/>
  <c r="BR24" s="1"/>
  <c r="E29"/>
  <c r="BP29" s="1"/>
  <c r="B26"/>
  <c r="BM26" s="1"/>
  <c r="D29"/>
  <c r="BO29" s="1"/>
  <c r="F32"/>
  <c r="BQ32" s="1"/>
  <c r="I25"/>
  <c r="BT25" s="1"/>
  <c r="K28"/>
  <c r="BV28" s="1"/>
  <c r="C32"/>
  <c r="BN32" s="1"/>
  <c r="J24"/>
  <c r="BU24" s="1"/>
  <c r="B28"/>
  <c r="BM28" s="1"/>
  <c r="D31"/>
  <c r="BO31" s="1"/>
  <c r="G23"/>
  <c r="BR23" s="1"/>
  <c r="C25"/>
  <c r="BN25" s="1"/>
  <c r="I26"/>
  <c r="BT26" s="1"/>
  <c r="E28"/>
  <c r="BP28" s="1"/>
  <c r="K29"/>
  <c r="BV29" s="1"/>
  <c r="G31"/>
  <c r="BR31" s="1"/>
  <c r="B23"/>
  <c r="H24"/>
  <c r="BS24" s="1"/>
  <c r="D26"/>
  <c r="BO26" s="1"/>
  <c r="J27"/>
  <c r="BU27" s="1"/>
  <c r="F29"/>
  <c r="BQ29" s="1"/>
  <c r="B31"/>
  <c r="BM31" s="1"/>
  <c r="H32"/>
  <c r="BS32" s="1"/>
  <c r="K26"/>
  <c r="BV26" s="1"/>
  <c r="I31"/>
  <c r="BT31" s="1"/>
  <c r="H23"/>
  <c r="BS23" s="1"/>
  <c r="B30"/>
  <c r="BM30" s="1"/>
  <c r="G26"/>
  <c r="BR26" s="1"/>
  <c r="K32"/>
  <c r="BV32" s="1"/>
  <c r="J28"/>
  <c r="BU28" s="1"/>
  <c r="K23"/>
  <c r="BV23" s="1"/>
  <c r="C27"/>
  <c r="BN27" s="1"/>
  <c r="E30"/>
  <c r="BP30" s="1"/>
  <c r="F23"/>
  <c r="BQ23" s="1"/>
  <c r="H26"/>
  <c r="BS26" s="1"/>
  <c r="J29"/>
  <c r="BU29" s="1"/>
  <c r="E25"/>
  <c r="BP25" s="1"/>
  <c r="I27"/>
  <c r="BT27" s="1"/>
  <c r="G32"/>
  <c r="BR32" s="1"/>
  <c r="D25"/>
  <c r="BO25" s="1"/>
  <c r="F28"/>
  <c r="BQ28" s="1"/>
  <c r="H31"/>
  <c r="BS31" s="1"/>
  <c r="K24"/>
  <c r="BV24" s="1"/>
  <c r="C28"/>
  <c r="BN28" s="1"/>
  <c r="E31"/>
  <c r="BP31" s="1"/>
  <c r="B24"/>
  <c r="BM24" s="1"/>
  <c r="D27"/>
  <c r="BO27" s="1"/>
  <c r="F30"/>
  <c r="BQ30" s="1"/>
  <c r="C23"/>
  <c r="BN23" s="1"/>
  <c r="I24"/>
  <c r="BT24" s="1"/>
  <c r="E26"/>
  <c r="BP26" s="1"/>
  <c r="K27"/>
  <c r="BV27" s="1"/>
  <c r="G29"/>
  <c r="BR29" s="1"/>
  <c r="C31"/>
  <c r="BN31" s="1"/>
  <c r="I32"/>
  <c r="BT32" s="1"/>
  <c r="D24"/>
  <c r="BO24" s="1"/>
  <c r="J25"/>
  <c r="BU25" s="1"/>
  <c r="F27"/>
  <c r="BQ27" s="1"/>
  <c r="B29"/>
  <c r="BM29" s="1"/>
  <c r="H30"/>
  <c r="BS30" s="1"/>
  <c r="BM23"/>
  <c r="N7" a="1"/>
  <c r="M30"/>
  <c r="M26"/>
  <c r="M31"/>
  <c r="M27"/>
  <c r="M23"/>
  <c r="M28"/>
  <c r="M29"/>
  <c r="M32"/>
  <c r="M24"/>
  <c r="M25"/>
  <c r="H32" i="89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C32"/>
  <c r="BN32" s="1"/>
  <c r="G30"/>
  <c r="BR30" s="1"/>
  <c r="K28"/>
  <c r="BV28" s="1"/>
  <c r="E27"/>
  <c r="BP27" s="1"/>
  <c r="I25"/>
  <c r="BT25" s="1"/>
  <c r="C24"/>
  <c r="BN24" s="1"/>
  <c r="E25"/>
  <c r="BP25" s="1"/>
  <c r="G32"/>
  <c r="BR32" s="1"/>
  <c r="K30"/>
  <c r="BV30" s="1"/>
  <c r="E29"/>
  <c r="BP29" s="1"/>
  <c r="I27"/>
  <c r="BT27" s="1"/>
  <c r="C26"/>
  <c r="BN26" s="1"/>
  <c r="G24"/>
  <c r="BR24" s="1"/>
  <c r="I31"/>
  <c r="BT31" s="1"/>
  <c r="C30"/>
  <c r="BN30" s="1"/>
  <c r="G28"/>
  <c r="BR28" s="1"/>
  <c r="I23"/>
  <c r="BT23" s="1"/>
  <c r="K32"/>
  <c r="BV32" s="1"/>
  <c r="E31"/>
  <c r="BP31" s="1"/>
  <c r="I29"/>
  <c r="BT29" s="1"/>
  <c r="C28"/>
  <c r="BN28" s="1"/>
  <c r="G26"/>
  <c r="BR26" s="1"/>
  <c r="K24"/>
  <c r="BV24" s="1"/>
  <c r="E23"/>
  <c r="BP23" s="1"/>
  <c r="K26"/>
  <c r="BV26" s="1"/>
  <c r="M30"/>
  <c r="M26"/>
  <c r="M31"/>
  <c r="M27"/>
  <c r="M23"/>
  <c r="M32"/>
  <c r="M28"/>
  <c r="M24"/>
  <c r="M29"/>
  <c r="M25"/>
  <c r="H32" i="88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F32"/>
  <c r="BQ32" s="1"/>
  <c r="J30"/>
  <c r="BU30" s="1"/>
  <c r="D29"/>
  <c r="BO29" s="1"/>
  <c r="H27"/>
  <c r="BS27" s="1"/>
  <c r="B26"/>
  <c r="BM26" s="1"/>
  <c r="F24"/>
  <c r="BQ24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H31"/>
  <c r="BS31" s="1"/>
  <c r="B30"/>
  <c r="BM30" s="1"/>
  <c r="F28"/>
  <c r="BQ28" s="1"/>
  <c r="J26"/>
  <c r="BU26" s="1"/>
  <c r="D25"/>
  <c r="BO25" s="1"/>
  <c r="H23"/>
  <c r="BS23" s="1"/>
  <c r="I31"/>
  <c r="BT31" s="1"/>
  <c r="G28"/>
  <c r="BR28" s="1"/>
  <c r="E25"/>
  <c r="BP25" s="1"/>
  <c r="C30"/>
  <c r="BN30" s="1"/>
  <c r="K26"/>
  <c r="BV26" s="1"/>
  <c r="G32"/>
  <c r="BR32" s="1"/>
  <c r="E29"/>
  <c r="BP29" s="1"/>
  <c r="C26"/>
  <c r="BN26" s="1"/>
  <c r="I23"/>
  <c r="BT23" s="1"/>
  <c r="K30"/>
  <c r="BV30" s="1"/>
  <c r="I27"/>
  <c r="BT27" s="1"/>
  <c r="G24"/>
  <c r="BR24" s="1"/>
  <c r="M30"/>
  <c r="M26"/>
  <c r="M31"/>
  <c r="M27"/>
  <c r="M23"/>
  <c r="M28"/>
  <c r="M32"/>
  <c r="M29"/>
  <c r="M24"/>
  <c r="M25"/>
  <c r="D31" i="87"/>
  <c r="BO31" s="1"/>
  <c r="B28"/>
  <c r="BM28" s="1"/>
  <c r="J24"/>
  <c r="BU24" s="1"/>
  <c r="I31"/>
  <c r="BT31" s="1"/>
  <c r="I27"/>
  <c r="BT27" s="1"/>
  <c r="I23"/>
  <c r="BT23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J31"/>
  <c r="BU31" s="1"/>
  <c r="E31"/>
  <c r="BP31" s="1"/>
  <c r="C28"/>
  <c r="BN28" s="1"/>
  <c r="K24"/>
  <c r="BV24" s="1"/>
  <c r="H31"/>
  <c r="BS31" s="1"/>
  <c r="F28"/>
  <c r="BQ28" s="1"/>
  <c r="D25"/>
  <c r="BO25" s="1"/>
  <c r="G24"/>
  <c r="BR24" s="1"/>
  <c r="J28"/>
  <c r="BU28" s="1"/>
  <c r="G32"/>
  <c r="BR32" s="1"/>
  <c r="E25"/>
  <c r="BP25" s="1"/>
  <c r="G25"/>
  <c r="BR25" s="1"/>
  <c r="I28"/>
  <c r="BT28" s="1"/>
  <c r="K31"/>
  <c r="BV31" s="1"/>
  <c r="B25"/>
  <c r="BM25" s="1"/>
  <c r="D28"/>
  <c r="BO28" s="1"/>
  <c r="J29"/>
  <c r="BU29" s="1"/>
  <c r="C32"/>
  <c r="BN32" s="1"/>
  <c r="I25"/>
  <c r="BT25" s="1"/>
  <c r="F32"/>
  <c r="BQ32" s="1"/>
  <c r="D29"/>
  <c r="BO29" s="1"/>
  <c r="C30"/>
  <c r="BN30" s="1"/>
  <c r="J32"/>
  <c r="BU32" s="1"/>
  <c r="H29"/>
  <c r="BS29" s="1"/>
  <c r="F26"/>
  <c r="BQ26" s="1"/>
  <c r="D23"/>
  <c r="BO23" s="1"/>
  <c r="E29"/>
  <c r="BP29" s="1"/>
  <c r="C26"/>
  <c r="BN26" s="1"/>
  <c r="G23"/>
  <c r="BR23" s="1"/>
  <c r="C25"/>
  <c r="BN25" s="1"/>
  <c r="I26"/>
  <c r="BT26" s="1"/>
  <c r="E28"/>
  <c r="BP28" s="1"/>
  <c r="K29"/>
  <c r="BV29" s="1"/>
  <c r="G31"/>
  <c r="BR31" s="1"/>
  <c r="B23"/>
  <c r="N7" s="1" a="1"/>
  <c r="H24"/>
  <c r="BS24" s="1"/>
  <c r="D26"/>
  <c r="BO26" s="1"/>
  <c r="J27"/>
  <c r="BU27" s="1"/>
  <c r="F29"/>
  <c r="BQ29" s="1"/>
  <c r="B31"/>
  <c r="BM31" s="1"/>
  <c r="H32"/>
  <c r="BS32" s="1"/>
  <c r="I29"/>
  <c r="BT29" s="1"/>
  <c r="G26"/>
  <c r="BR26" s="1"/>
  <c r="E23"/>
  <c r="BP23" s="1"/>
  <c r="B30"/>
  <c r="BM30" s="1"/>
  <c r="J26"/>
  <c r="BU26" s="1"/>
  <c r="H23"/>
  <c r="BS23" s="1"/>
  <c r="B32"/>
  <c r="BM32" s="1"/>
  <c r="H25"/>
  <c r="BS25" s="1"/>
  <c r="G28"/>
  <c r="BR28" s="1"/>
  <c r="K23"/>
  <c r="BV23" s="1"/>
  <c r="C27"/>
  <c r="BN27" s="1"/>
  <c r="E30"/>
  <c r="BP30" s="1"/>
  <c r="F23"/>
  <c r="BQ23" s="1"/>
  <c r="H26"/>
  <c r="BS26" s="1"/>
  <c r="F31"/>
  <c r="BQ31" s="1"/>
  <c r="K28"/>
  <c r="BV28" s="1"/>
  <c r="B26"/>
  <c r="BM26" s="1"/>
  <c r="F30"/>
  <c r="BQ30" s="1"/>
  <c r="D27"/>
  <c r="BO27" s="1"/>
  <c r="B24"/>
  <c r="BM24" s="1"/>
  <c r="K30"/>
  <c r="BV30" s="1"/>
  <c r="K26"/>
  <c r="BV26" s="1"/>
  <c r="C23"/>
  <c r="BN23" s="1"/>
  <c r="I24"/>
  <c r="BT24" s="1"/>
  <c r="E26"/>
  <c r="BP26" s="1"/>
  <c r="K27"/>
  <c r="BV27" s="1"/>
  <c r="G29"/>
  <c r="BR29" s="1"/>
  <c r="C31"/>
  <c r="BN31" s="1"/>
  <c r="I32"/>
  <c r="BT32" s="1"/>
  <c r="D24"/>
  <c r="BO24" s="1"/>
  <c r="J25"/>
  <c r="BU25" s="1"/>
  <c r="F27"/>
  <c r="BQ27" s="1"/>
  <c r="B29"/>
  <c r="BM29" s="1"/>
  <c r="H30"/>
  <c r="BS30" s="1"/>
  <c r="D32"/>
  <c r="BO32" s="1"/>
  <c r="G30"/>
  <c r="BR30" s="1"/>
  <c r="E27"/>
  <c r="BP27" s="1"/>
  <c r="C24"/>
  <c r="BN24" s="1"/>
  <c r="J30"/>
  <c r="BU30" s="1"/>
  <c r="H27"/>
  <c r="BS27" s="1"/>
  <c r="F24"/>
  <c r="BQ24" s="1"/>
  <c r="BM23"/>
  <c r="BM23" i="86"/>
  <c r="BS21" s="1"/>
  <c r="N7" a="1"/>
  <c r="H32" i="85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E32"/>
  <c r="BP32" s="1"/>
  <c r="I31"/>
  <c r="BT31" s="1"/>
  <c r="D31"/>
  <c r="BO31" s="1"/>
  <c r="I30"/>
  <c r="BT30" s="1"/>
  <c r="C30"/>
  <c r="BN30" s="1"/>
  <c r="H29"/>
  <c r="BS29" s="1"/>
  <c r="C29"/>
  <c r="BN29" s="1"/>
  <c r="G28"/>
  <c r="BR28" s="1"/>
  <c r="B28"/>
  <c r="BM28" s="1"/>
  <c r="G27"/>
  <c r="BR27" s="1"/>
  <c r="K26"/>
  <c r="BV26" s="1"/>
  <c r="F26"/>
  <c r="BQ26" s="1"/>
  <c r="K25"/>
  <c r="BV25" s="1"/>
  <c r="E25"/>
  <c r="BP25" s="1"/>
  <c r="J24"/>
  <c r="BU24" s="1"/>
  <c r="E24"/>
  <c r="BP24" s="1"/>
  <c r="I23"/>
  <c r="BT23" s="1"/>
  <c r="D23"/>
  <c r="BO23" s="1"/>
  <c r="I32"/>
  <c r="BT32" s="1"/>
  <c r="H31"/>
  <c r="BS31" s="1"/>
  <c r="B30"/>
  <c r="BM30" s="1"/>
  <c r="K28"/>
  <c r="BV28" s="1"/>
  <c r="E27"/>
  <c r="BP27" s="1"/>
  <c r="K32"/>
  <c r="BV32" s="1"/>
  <c r="F32"/>
  <c r="BQ32" s="1"/>
  <c r="K31"/>
  <c r="BV31" s="1"/>
  <c r="E31"/>
  <c r="BP31" s="1"/>
  <c r="J30"/>
  <c r="BU30" s="1"/>
  <c r="E30"/>
  <c r="BP30" s="1"/>
  <c r="I29"/>
  <c r="BT29" s="1"/>
  <c r="D29"/>
  <c r="BO29" s="1"/>
  <c r="I28"/>
  <c r="BT28" s="1"/>
  <c r="C28"/>
  <c r="BN28" s="1"/>
  <c r="H27"/>
  <c r="BS27" s="1"/>
  <c r="C27"/>
  <c r="BN27" s="1"/>
  <c r="G26"/>
  <c r="BR26" s="1"/>
  <c r="B26"/>
  <c r="BM26" s="1"/>
  <c r="G25"/>
  <c r="BR25" s="1"/>
  <c r="K24"/>
  <c r="BV24" s="1"/>
  <c r="F24"/>
  <c r="BQ24" s="1"/>
  <c r="K23"/>
  <c r="BV23" s="1"/>
  <c r="E23"/>
  <c r="BP23" s="1"/>
  <c r="G32"/>
  <c r="BR32" s="1"/>
  <c r="B32"/>
  <c r="BM32" s="1"/>
  <c r="G31"/>
  <c r="BR31" s="1"/>
  <c r="K30"/>
  <c r="BV30" s="1"/>
  <c r="F30"/>
  <c r="BQ30" s="1"/>
  <c r="K29"/>
  <c r="BV29" s="1"/>
  <c r="E29"/>
  <c r="BP29" s="1"/>
  <c r="J28"/>
  <c r="BU28" s="1"/>
  <c r="E28"/>
  <c r="BP28" s="1"/>
  <c r="I27"/>
  <c r="BT27" s="1"/>
  <c r="D27"/>
  <c r="BO27" s="1"/>
  <c r="I26"/>
  <c r="BT26" s="1"/>
  <c r="C26"/>
  <c r="BN26" s="1"/>
  <c r="H25"/>
  <c r="BS25" s="1"/>
  <c r="C25"/>
  <c r="BN25" s="1"/>
  <c r="G24"/>
  <c r="BR24" s="1"/>
  <c r="B24"/>
  <c r="BM24" s="1"/>
  <c r="G23"/>
  <c r="BR23" s="1"/>
  <c r="C32"/>
  <c r="BN32" s="1"/>
  <c r="C31"/>
  <c r="BN31" s="1"/>
  <c r="G30"/>
  <c r="BR30" s="1"/>
  <c r="G29"/>
  <c r="BR29" s="1"/>
  <c r="F28"/>
  <c r="BQ28" s="1"/>
  <c r="K27"/>
  <c r="BV27" s="1"/>
  <c r="J26"/>
  <c r="BU26" s="1"/>
  <c r="I24"/>
  <c r="BT24" s="1"/>
  <c r="C24"/>
  <c r="BN24" s="1"/>
  <c r="D25"/>
  <c r="BO25" s="1"/>
  <c r="C23"/>
  <c r="BN23" s="1"/>
  <c r="I25"/>
  <c r="BT25" s="1"/>
  <c r="H23"/>
  <c r="BS23" s="1"/>
  <c r="E26"/>
  <c r="BP26" s="1"/>
  <c r="M30"/>
  <c r="M26"/>
  <c r="M31"/>
  <c r="M25"/>
  <c r="M29"/>
  <c r="M32"/>
  <c r="M27"/>
  <c r="M28"/>
  <c r="M23"/>
  <c r="M24"/>
  <c r="E27" i="84"/>
  <c r="BP27" s="1"/>
  <c r="F26"/>
  <c r="BQ26" s="1"/>
  <c r="G24"/>
  <c r="BR24" s="1"/>
  <c r="G28"/>
  <c r="BR28" s="1"/>
  <c r="K24"/>
  <c r="BV24" s="1"/>
  <c r="D23"/>
  <c r="BO23" s="1"/>
  <c r="B32"/>
  <c r="BM32" s="1"/>
  <c r="J26"/>
  <c r="BU26" s="1"/>
  <c r="J30"/>
  <c r="BU30" s="1"/>
  <c r="K23"/>
  <c r="BV23" s="1"/>
  <c r="E26"/>
  <c r="BP26" s="1"/>
  <c r="E28"/>
  <c r="BP28" s="1"/>
  <c r="E30"/>
  <c r="BP30" s="1"/>
  <c r="I32"/>
  <c r="BT32" s="1"/>
  <c r="H24"/>
  <c r="BS24" s="1"/>
  <c r="H26"/>
  <c r="BS26" s="1"/>
  <c r="B29"/>
  <c r="BM29" s="1"/>
  <c r="B31"/>
  <c r="BM31" s="1"/>
  <c r="G26"/>
  <c r="BR26" s="1"/>
  <c r="I23"/>
  <c r="BT23" s="1"/>
  <c r="I31"/>
  <c r="BT31" s="1"/>
  <c r="F30"/>
  <c r="BQ30" s="1"/>
  <c r="B30"/>
  <c r="BM30" s="1"/>
  <c r="G25"/>
  <c r="BR25" s="1"/>
  <c r="K29"/>
  <c r="BV29" s="1"/>
  <c r="D24"/>
  <c r="BO24" s="1"/>
  <c r="H32"/>
  <c r="BS32" s="1"/>
  <c r="I25"/>
  <c r="BT25" s="1"/>
  <c r="E31"/>
  <c r="BP31" s="1"/>
  <c r="J28"/>
  <c r="BU28" s="1"/>
  <c r="K26"/>
  <c r="BV26" s="1"/>
  <c r="K30"/>
  <c r="BV30" s="1"/>
  <c r="G30"/>
  <c r="BR30" s="1"/>
  <c r="H29"/>
  <c r="BS29" s="1"/>
  <c r="F24"/>
  <c r="BQ24" s="1"/>
  <c r="F28"/>
  <c r="BQ28" s="1"/>
  <c r="C23"/>
  <c r="BN23" s="1"/>
  <c r="C25"/>
  <c r="BN25" s="1"/>
  <c r="C27"/>
  <c r="BN27" s="1"/>
  <c r="G29"/>
  <c r="BR29" s="1"/>
  <c r="G31"/>
  <c r="BR31" s="1"/>
  <c r="F23"/>
  <c r="BQ23" s="1"/>
  <c r="J25"/>
  <c r="BU25" s="1"/>
  <c r="J27"/>
  <c r="BU27" s="1"/>
  <c r="J29"/>
  <c r="BU29" s="1"/>
  <c r="D32"/>
  <c r="BO32" s="1"/>
  <c r="B24"/>
  <c r="BM24" s="1"/>
  <c r="I27"/>
  <c r="BT27" s="1"/>
  <c r="K32"/>
  <c r="BV32" s="1"/>
  <c r="D25"/>
  <c r="BO25" s="1"/>
  <c r="G23"/>
  <c r="BR23" s="1"/>
  <c r="K27"/>
  <c r="BV27" s="1"/>
  <c r="K31"/>
  <c r="BV31" s="1"/>
  <c r="D26"/>
  <c r="BO26" s="1"/>
  <c r="D28"/>
  <c r="BO28" s="1"/>
  <c r="H30"/>
  <c r="BS30" s="1"/>
  <c r="E23"/>
  <c r="BP23" s="1"/>
  <c r="I29"/>
  <c r="BT29" s="1"/>
  <c r="B28"/>
  <c r="BM28" s="1"/>
  <c r="E25"/>
  <c r="BP25" s="1"/>
  <c r="C30"/>
  <c r="BN30" s="1"/>
  <c r="C28"/>
  <c r="BN28" s="1"/>
  <c r="J24"/>
  <c r="BU24" s="1"/>
  <c r="H23"/>
  <c r="BS23" s="1"/>
  <c r="H27"/>
  <c r="BS27" s="1"/>
  <c r="H31"/>
  <c r="BS31" s="1"/>
  <c r="I24"/>
  <c r="BT24" s="1"/>
  <c r="I26"/>
  <c r="BT26" s="1"/>
  <c r="I28"/>
  <c r="BT28" s="1"/>
  <c r="C31"/>
  <c r="BN31" s="1"/>
  <c r="B23"/>
  <c r="B25"/>
  <c r="BM25" s="1"/>
  <c r="F27"/>
  <c r="BQ27" s="1"/>
  <c r="F29"/>
  <c r="BQ29" s="1"/>
  <c r="F31"/>
  <c r="BQ31" s="1"/>
  <c r="C24"/>
  <c r="BN24" s="1"/>
  <c r="K28"/>
  <c r="BV28" s="1"/>
  <c r="H25"/>
  <c r="BS25" s="1"/>
  <c r="D31"/>
  <c r="BO31" s="1"/>
  <c r="C26"/>
  <c r="BN26" s="1"/>
  <c r="E29"/>
  <c r="BP29" s="1"/>
  <c r="G32"/>
  <c r="BR32" s="1"/>
  <c r="C32"/>
  <c r="BN32" s="1"/>
  <c r="D27"/>
  <c r="BO27" s="1"/>
  <c r="J32"/>
  <c r="BU32" s="1"/>
  <c r="B26"/>
  <c r="BM26" s="1"/>
  <c r="D29"/>
  <c r="BO29" s="1"/>
  <c r="F32"/>
  <c r="BQ32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BM23"/>
  <c r="N7" a="1"/>
  <c r="M30"/>
  <c r="M26"/>
  <c r="M31"/>
  <c r="M27"/>
  <c r="M23"/>
  <c r="M32"/>
  <c r="M24"/>
  <c r="M28"/>
  <c r="M29"/>
  <c r="M25"/>
  <c r="H32" i="83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G32"/>
  <c r="BR32" s="1"/>
  <c r="I31"/>
  <c r="BT31" s="1"/>
  <c r="K30"/>
  <c r="BV30" s="1"/>
  <c r="C30"/>
  <c r="BN30" s="1"/>
  <c r="E29"/>
  <c r="BP29" s="1"/>
  <c r="G28"/>
  <c r="BR28" s="1"/>
  <c r="K26"/>
  <c r="BV26" s="1"/>
  <c r="C26"/>
  <c r="BN26" s="1"/>
  <c r="E25"/>
  <c r="BP25" s="1"/>
  <c r="G24"/>
  <c r="BR24" s="1"/>
  <c r="I23"/>
  <c r="BT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I27"/>
  <c r="BT27" s="1"/>
  <c r="B32"/>
  <c r="BM32" s="1"/>
  <c r="J28"/>
  <c r="BU28" s="1"/>
  <c r="H25"/>
  <c r="BS25" s="1"/>
  <c r="F26"/>
  <c r="BQ26" s="1"/>
  <c r="D23"/>
  <c r="BO23" s="1"/>
  <c r="F30"/>
  <c r="BQ30" s="1"/>
  <c r="D31"/>
  <c r="BO31" s="1"/>
  <c r="B28"/>
  <c r="BM28" s="1"/>
  <c r="J24"/>
  <c r="BU24" s="1"/>
  <c r="J32"/>
  <c r="BU32" s="1"/>
  <c r="H29"/>
  <c r="BS29" s="1"/>
  <c r="D27"/>
  <c r="BO27" s="1"/>
  <c r="B24"/>
  <c r="BM24" s="1"/>
  <c r="M30"/>
  <c r="M26"/>
  <c r="M31"/>
  <c r="M27"/>
  <c r="M23"/>
  <c r="M32"/>
  <c r="M24"/>
  <c r="M25"/>
  <c r="M29"/>
  <c r="M28"/>
  <c r="M30" i="82"/>
  <c r="M26"/>
  <c r="M31"/>
  <c r="M27"/>
  <c r="M23"/>
  <c r="M32"/>
  <c r="M24"/>
  <c r="M25"/>
  <c r="M28"/>
  <c r="M29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D31" i="81"/>
  <c r="BO31" s="1"/>
  <c r="H29"/>
  <c r="BS29" s="1"/>
  <c r="B28"/>
  <c r="BM28" s="1"/>
  <c r="F26"/>
  <c r="BQ26" s="1"/>
  <c r="J24"/>
  <c r="BU24" s="1"/>
  <c r="D23"/>
  <c r="BO23" s="1"/>
  <c r="I31"/>
  <c r="BT31" s="1"/>
  <c r="C30"/>
  <c r="BN30" s="1"/>
  <c r="G28"/>
  <c r="BR28" s="1"/>
  <c r="K26"/>
  <c r="BV26" s="1"/>
  <c r="E25"/>
  <c r="BP25" s="1"/>
  <c r="I23"/>
  <c r="BT23" s="1"/>
  <c r="H31"/>
  <c r="BS31" s="1"/>
  <c r="F28"/>
  <c r="BQ28" s="1"/>
  <c r="D25"/>
  <c r="BO25" s="1"/>
  <c r="C32"/>
  <c r="BN32" s="1"/>
  <c r="K28"/>
  <c r="BV28" s="1"/>
  <c r="I25"/>
  <c r="BT25" s="1"/>
  <c r="B32"/>
  <c r="BM32" s="1"/>
  <c r="F30"/>
  <c r="BQ30" s="1"/>
  <c r="J28"/>
  <c r="BU28" s="1"/>
  <c r="D27"/>
  <c r="BO27" s="1"/>
  <c r="H25"/>
  <c r="BS25" s="1"/>
  <c r="B24"/>
  <c r="BM24" s="1"/>
  <c r="G32"/>
  <c r="BR32" s="1"/>
  <c r="K30"/>
  <c r="BV30" s="1"/>
  <c r="E29"/>
  <c r="BP29" s="1"/>
  <c r="I27"/>
  <c r="BT27" s="1"/>
  <c r="C26"/>
  <c r="BN26" s="1"/>
  <c r="J32"/>
  <c r="BU32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H32"/>
  <c r="BS32" s="1"/>
  <c r="B31"/>
  <c r="BM31" s="1"/>
  <c r="D30"/>
  <c r="BO30" s="1"/>
  <c r="F29"/>
  <c r="BQ29" s="1"/>
  <c r="J27"/>
  <c r="BU27" s="1"/>
  <c r="D26"/>
  <c r="BO26" s="1"/>
  <c r="H24"/>
  <c r="BS24" s="1"/>
  <c r="B23"/>
  <c r="I32"/>
  <c r="BT32" s="1"/>
  <c r="C31"/>
  <c r="BN31" s="1"/>
  <c r="E30"/>
  <c r="BP30" s="1"/>
  <c r="G29"/>
  <c r="BR29" s="1"/>
  <c r="I28"/>
  <c r="BT28" s="1"/>
  <c r="C27"/>
  <c r="BN27" s="1"/>
  <c r="E26"/>
  <c r="BP26" s="1"/>
  <c r="I24"/>
  <c r="BT24" s="1"/>
  <c r="K23"/>
  <c r="BV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J31"/>
  <c r="BU31" s="1"/>
  <c r="H28"/>
  <c r="BS28" s="1"/>
  <c r="B27"/>
  <c r="BM27" s="1"/>
  <c r="F25"/>
  <c r="BQ25" s="1"/>
  <c r="J23"/>
  <c r="BU23" s="1"/>
  <c r="K31"/>
  <c r="BV31" s="1"/>
  <c r="K27"/>
  <c r="BV27" s="1"/>
  <c r="G25"/>
  <c r="BR25" s="1"/>
  <c r="C23"/>
  <c r="BN23" s="1"/>
  <c r="B30"/>
  <c r="BM30" s="1"/>
  <c r="J26"/>
  <c r="BU26" s="1"/>
  <c r="H23"/>
  <c r="BS23" s="1"/>
  <c r="G30"/>
  <c r="BR30" s="1"/>
  <c r="E27"/>
  <c r="BP27" s="1"/>
  <c r="C24"/>
  <c r="BN24" s="1"/>
  <c r="F32"/>
  <c r="BQ32" s="1"/>
  <c r="J30"/>
  <c r="BU30" s="1"/>
  <c r="D29"/>
  <c r="BO29" s="1"/>
  <c r="H27"/>
  <c r="BS27" s="1"/>
  <c r="B26"/>
  <c r="BM26" s="1"/>
  <c r="F24"/>
  <c r="BQ24" s="1"/>
  <c r="K32"/>
  <c r="BV32" s="1"/>
  <c r="E31"/>
  <c r="BP31" s="1"/>
  <c r="I29"/>
  <c r="BT29" s="1"/>
  <c r="C28"/>
  <c r="BN28" s="1"/>
  <c r="G26"/>
  <c r="BR26" s="1"/>
  <c r="K24"/>
  <c r="BV24" s="1"/>
  <c r="E23"/>
  <c r="BP23" s="1"/>
  <c r="BM23" i="80"/>
  <c r="BS21" s="1"/>
  <c r="N7" a="1"/>
  <c r="M43" i="79"/>
  <c r="M37"/>
  <c r="M40"/>
  <c r="M42"/>
  <c r="M38"/>
  <c r="M45"/>
  <c r="M36"/>
  <c r="M39"/>
  <c r="M41"/>
  <c r="M25"/>
  <c r="M32"/>
  <c r="M28"/>
  <c r="M30"/>
  <c r="M24"/>
  <c r="M27"/>
  <c r="M26"/>
  <c r="M31"/>
  <c r="M29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F44"/>
  <c r="BQ44" s="1"/>
  <c r="J42"/>
  <c r="BU42" s="1"/>
  <c r="D41"/>
  <c r="BO41" s="1"/>
  <c r="H39"/>
  <c r="BS39" s="1"/>
  <c r="B38"/>
  <c r="BM38" s="1"/>
  <c r="F36"/>
  <c r="BQ36" s="1"/>
  <c r="J44"/>
  <c r="BU44" s="1"/>
  <c r="D43"/>
  <c r="BO43" s="1"/>
  <c r="H41"/>
  <c r="BS41" s="1"/>
  <c r="B40"/>
  <c r="BM40" s="1"/>
  <c r="F38"/>
  <c r="BQ38" s="1"/>
  <c r="J36"/>
  <c r="BU36" s="1"/>
  <c r="D45"/>
  <c r="BO45" s="1"/>
  <c r="H43"/>
  <c r="BS43" s="1"/>
  <c r="B42"/>
  <c r="BM42" s="1"/>
  <c r="F40"/>
  <c r="BQ40" s="1"/>
  <c r="J38"/>
  <c r="BU38" s="1"/>
  <c r="D37"/>
  <c r="BO37" s="1"/>
  <c r="H45"/>
  <c r="BS45" s="1"/>
  <c r="D39"/>
  <c r="BO39" s="1"/>
  <c r="H37"/>
  <c r="BS37" s="1"/>
  <c r="J40"/>
  <c r="BU40" s="1"/>
  <c r="F42"/>
  <c r="BQ42" s="1"/>
  <c r="B36"/>
  <c r="B44"/>
  <c r="BM44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F31"/>
  <c r="BQ31" s="1"/>
  <c r="J29"/>
  <c r="BU29" s="1"/>
  <c r="D28"/>
  <c r="BO28" s="1"/>
  <c r="H26"/>
  <c r="BS26" s="1"/>
  <c r="B25"/>
  <c r="BM25" s="1"/>
  <c r="F23"/>
  <c r="BQ23" s="1"/>
  <c r="H32"/>
  <c r="BS32" s="1"/>
  <c r="F29"/>
  <c r="BQ29" s="1"/>
  <c r="H24"/>
  <c r="BS24" s="1"/>
  <c r="J31"/>
  <c r="BU31" s="1"/>
  <c r="D30"/>
  <c r="BO30" s="1"/>
  <c r="H28"/>
  <c r="BS28" s="1"/>
  <c r="B27"/>
  <c r="BM27" s="1"/>
  <c r="F25"/>
  <c r="BQ25" s="1"/>
  <c r="J23"/>
  <c r="BU23" s="1"/>
  <c r="D26"/>
  <c r="BO26" s="1"/>
  <c r="D32"/>
  <c r="BO32" s="1"/>
  <c r="H30"/>
  <c r="BS30" s="1"/>
  <c r="B29"/>
  <c r="BM29" s="1"/>
  <c r="F27"/>
  <c r="BQ27" s="1"/>
  <c r="J25"/>
  <c r="BU25" s="1"/>
  <c r="D24"/>
  <c r="BO24" s="1"/>
  <c r="B31"/>
  <c r="BM31" s="1"/>
  <c r="J27"/>
  <c r="BU27" s="1"/>
  <c r="B23"/>
  <c r="I45" i="78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C45"/>
  <c r="BN45" s="1"/>
  <c r="I42"/>
  <c r="BT42" s="1"/>
  <c r="E40"/>
  <c r="BP40" s="1"/>
  <c r="I38"/>
  <c r="BT38" s="1"/>
  <c r="C37"/>
  <c r="BN37" s="1"/>
  <c r="E36"/>
  <c r="BP36" s="1"/>
  <c r="G45"/>
  <c r="BR45" s="1"/>
  <c r="I44"/>
  <c r="BT44" s="1"/>
  <c r="K43"/>
  <c r="BV43" s="1"/>
  <c r="C43"/>
  <c r="BN43" s="1"/>
  <c r="E42"/>
  <c r="BP42" s="1"/>
  <c r="G41"/>
  <c r="BR41" s="1"/>
  <c r="I40"/>
  <c r="BT40" s="1"/>
  <c r="K39"/>
  <c r="BV39" s="1"/>
  <c r="C39"/>
  <c r="BN39" s="1"/>
  <c r="E38"/>
  <c r="BP38" s="1"/>
  <c r="G37"/>
  <c r="BR37" s="1"/>
  <c r="I36"/>
  <c r="BT36" s="1"/>
  <c r="K45"/>
  <c r="BV45" s="1"/>
  <c r="E44"/>
  <c r="BP44" s="1"/>
  <c r="G43"/>
  <c r="BR43" s="1"/>
  <c r="K41"/>
  <c r="BV41" s="1"/>
  <c r="C41"/>
  <c r="BN41" s="1"/>
  <c r="G39"/>
  <c r="BR39" s="1"/>
  <c r="K37"/>
  <c r="BV37" s="1"/>
  <c r="H44"/>
  <c r="BS44" s="1"/>
  <c r="F41"/>
  <c r="BQ41" s="1"/>
  <c r="D38"/>
  <c r="BO38" s="1"/>
  <c r="B43"/>
  <c r="BM43" s="1"/>
  <c r="J39"/>
  <c r="BU39" s="1"/>
  <c r="F45"/>
  <c r="BQ45" s="1"/>
  <c r="D42"/>
  <c r="BO42" s="1"/>
  <c r="B39"/>
  <c r="BM39" s="1"/>
  <c r="H36"/>
  <c r="BS36" s="1"/>
  <c r="J43"/>
  <c r="BU43" s="1"/>
  <c r="F37"/>
  <c r="BQ37" s="1"/>
  <c r="H40"/>
  <c r="BS40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D32"/>
  <c r="BO32" s="1"/>
  <c r="J31"/>
  <c r="BU31" s="1"/>
  <c r="F31"/>
  <c r="BQ31" s="1"/>
  <c r="B31"/>
  <c r="BM31" s="1"/>
  <c r="K31"/>
  <c r="BV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I32"/>
  <c r="BT32" s="1"/>
  <c r="C31"/>
  <c r="BN31" s="1"/>
  <c r="D30"/>
  <c r="BO30" s="1"/>
  <c r="H28"/>
  <c r="BS28" s="1"/>
  <c r="J27"/>
  <c r="BU27" s="1"/>
  <c r="D26"/>
  <c r="BO26" s="1"/>
  <c r="H24"/>
  <c r="BS24" s="1"/>
  <c r="B23"/>
  <c r="E32"/>
  <c r="BP32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F29"/>
  <c r="BQ29" s="1"/>
  <c r="B27"/>
  <c r="BM27" s="1"/>
  <c r="F25"/>
  <c r="BQ25" s="1"/>
  <c r="J23"/>
  <c r="BU23" s="1"/>
  <c r="G29"/>
  <c r="BR29" s="1"/>
  <c r="E26"/>
  <c r="BP26" s="1"/>
  <c r="C23"/>
  <c r="BN23" s="1"/>
  <c r="K27"/>
  <c r="BV27" s="1"/>
  <c r="I28"/>
  <c r="BT28" s="1"/>
  <c r="G25"/>
  <c r="BR25" s="1"/>
  <c r="E30"/>
  <c r="BP30" s="1"/>
  <c r="C27"/>
  <c r="BN27" s="1"/>
  <c r="K23"/>
  <c r="BV23" s="1"/>
  <c r="G31"/>
  <c r="BR31" s="1"/>
  <c r="I24"/>
  <c r="BT24" s="1"/>
  <c r="M29" i="77"/>
  <c r="M25"/>
  <c r="M30"/>
  <c r="M26"/>
  <c r="M31"/>
  <c r="M27"/>
  <c r="M23"/>
  <c r="M24"/>
  <c r="M28"/>
  <c r="M32"/>
  <c r="M44"/>
  <c r="M40"/>
  <c r="M36"/>
  <c r="M45"/>
  <c r="M41"/>
  <c r="M37"/>
  <c r="M42"/>
  <c r="M38"/>
  <c r="M39"/>
  <c r="M4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J44"/>
  <c r="BU44" s="1"/>
  <c r="D43"/>
  <c r="BO43" s="1"/>
  <c r="H41"/>
  <c r="BS41" s="1"/>
  <c r="B40"/>
  <c r="BM40" s="1"/>
  <c r="F38"/>
  <c r="BQ38" s="1"/>
  <c r="J36"/>
  <c r="BU36" s="1"/>
  <c r="D45"/>
  <c r="BO45" s="1"/>
  <c r="H43"/>
  <c r="BS43" s="1"/>
  <c r="B42"/>
  <c r="BM42" s="1"/>
  <c r="F40"/>
  <c r="BQ40" s="1"/>
  <c r="J38"/>
  <c r="BU38" s="1"/>
  <c r="D37"/>
  <c r="BO37" s="1"/>
  <c r="H45"/>
  <c r="BS45" s="1"/>
  <c r="B44"/>
  <c r="BM44" s="1"/>
  <c r="F42"/>
  <c r="BQ42" s="1"/>
  <c r="J40"/>
  <c r="BU40" s="1"/>
  <c r="D39"/>
  <c r="BO39" s="1"/>
  <c r="H37"/>
  <c r="BS37" s="1"/>
  <c r="B36"/>
  <c r="J42"/>
  <c r="BU42" s="1"/>
  <c r="F36"/>
  <c r="BQ36" s="1"/>
  <c r="D41"/>
  <c r="BO41" s="1"/>
  <c r="F44"/>
  <c r="BQ44" s="1"/>
  <c r="B38"/>
  <c r="BM38" s="1"/>
  <c r="H39"/>
  <c r="BS39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H31"/>
  <c r="BS31" s="1"/>
  <c r="B30"/>
  <c r="BM30" s="1"/>
  <c r="F28"/>
  <c r="BQ28" s="1"/>
  <c r="J26"/>
  <c r="BU26" s="1"/>
  <c r="D25"/>
  <c r="BO25" s="1"/>
  <c r="H23"/>
  <c r="BS23" s="1"/>
  <c r="J32"/>
  <c r="BU32" s="1"/>
  <c r="D31"/>
  <c r="BO31" s="1"/>
  <c r="H29"/>
  <c r="BS29" s="1"/>
  <c r="B28"/>
  <c r="BM28" s="1"/>
  <c r="D23"/>
  <c r="BO23" s="1"/>
  <c r="B32"/>
  <c r="BM32" s="1"/>
  <c r="F30"/>
  <c r="BQ30" s="1"/>
  <c r="J28"/>
  <c r="BU28" s="1"/>
  <c r="D27"/>
  <c r="BO27" s="1"/>
  <c r="H25"/>
  <c r="BS25" s="1"/>
  <c r="B24"/>
  <c r="BM24" s="1"/>
  <c r="J24"/>
  <c r="BU24" s="1"/>
  <c r="F32"/>
  <c r="BQ32" s="1"/>
  <c r="J30"/>
  <c r="BU30" s="1"/>
  <c r="D29"/>
  <c r="BO29" s="1"/>
  <c r="H27"/>
  <c r="BS27" s="1"/>
  <c r="B26"/>
  <c r="BM26" s="1"/>
  <c r="F24"/>
  <c r="BQ24" s="1"/>
  <c r="F26"/>
  <c r="BQ26" s="1"/>
  <c r="M38" i="76"/>
  <c r="M45"/>
  <c r="M39"/>
  <c r="M41"/>
  <c r="M44"/>
  <c r="M43"/>
  <c r="M37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F31"/>
  <c r="BQ31" s="1"/>
  <c r="J29"/>
  <c r="BU29" s="1"/>
  <c r="D28"/>
  <c r="BO28" s="1"/>
  <c r="H26"/>
  <c r="BS26" s="1"/>
  <c r="B25"/>
  <c r="BM25" s="1"/>
  <c r="F23"/>
  <c r="BQ23" s="1"/>
  <c r="J27"/>
  <c r="BU27" s="1"/>
  <c r="J31"/>
  <c r="BU31" s="1"/>
  <c r="D30"/>
  <c r="BO30" s="1"/>
  <c r="H28"/>
  <c r="BS28" s="1"/>
  <c r="B27"/>
  <c r="BM27" s="1"/>
  <c r="F25"/>
  <c r="BQ25" s="1"/>
  <c r="J23"/>
  <c r="BU23" s="1"/>
  <c r="H24"/>
  <c r="BS24" s="1"/>
  <c r="D32"/>
  <c r="BO32" s="1"/>
  <c r="H30"/>
  <c r="BS30" s="1"/>
  <c r="B29"/>
  <c r="BM29" s="1"/>
  <c r="F27"/>
  <c r="BQ27" s="1"/>
  <c r="J25"/>
  <c r="BU25" s="1"/>
  <c r="D24"/>
  <c r="BO24" s="1"/>
  <c r="H32"/>
  <c r="BS32" s="1"/>
  <c r="B31"/>
  <c r="BM31" s="1"/>
  <c r="F29"/>
  <c r="BQ29" s="1"/>
  <c r="D26"/>
  <c r="BO26" s="1"/>
  <c r="B2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J44"/>
  <c r="BU44" s="1"/>
  <c r="D43"/>
  <c r="BO43" s="1"/>
  <c r="H41"/>
  <c r="BS41" s="1"/>
  <c r="B40"/>
  <c r="BM40" s="1"/>
  <c r="F38"/>
  <c r="BQ38" s="1"/>
  <c r="J36"/>
  <c r="BU36" s="1"/>
  <c r="D45"/>
  <c r="BO45" s="1"/>
  <c r="H43"/>
  <c r="BS43" s="1"/>
  <c r="B42"/>
  <c r="BM42" s="1"/>
  <c r="F40"/>
  <c r="BQ40" s="1"/>
  <c r="J38"/>
  <c r="BU38" s="1"/>
  <c r="D37"/>
  <c r="BO37" s="1"/>
  <c r="H45"/>
  <c r="BS45" s="1"/>
  <c r="B44"/>
  <c r="BM44" s="1"/>
  <c r="F42"/>
  <c r="BQ42" s="1"/>
  <c r="J40"/>
  <c r="BU40" s="1"/>
  <c r="D39"/>
  <c r="BO39" s="1"/>
  <c r="H37"/>
  <c r="BS37" s="1"/>
  <c r="B36"/>
  <c r="J42"/>
  <c r="BU42" s="1"/>
  <c r="F36"/>
  <c r="BQ36" s="1"/>
  <c r="F44"/>
  <c r="BQ44" s="1"/>
  <c r="B38"/>
  <c r="BM38" s="1"/>
  <c r="H39"/>
  <c r="BS39" s="1"/>
  <c r="D41"/>
  <c r="BO41" s="1"/>
  <c r="M31"/>
  <c r="M27"/>
  <c r="M23"/>
  <c r="M32"/>
  <c r="M28"/>
  <c r="M24"/>
  <c r="M29"/>
  <c r="M25"/>
  <c r="M26"/>
  <c r="M30"/>
  <c r="K43" i="75"/>
  <c r="BV43" s="1"/>
  <c r="I40"/>
  <c r="BT40" s="1"/>
  <c r="G37"/>
  <c r="BR37" s="1"/>
  <c r="J36"/>
  <c r="BU36" s="1"/>
  <c r="F38"/>
  <c r="BQ38" s="1"/>
  <c r="B40"/>
  <c r="BM40" s="1"/>
  <c r="H41"/>
  <c r="BS41" s="1"/>
  <c r="D43"/>
  <c r="BO43" s="1"/>
  <c r="J44"/>
  <c r="BU44" s="1"/>
  <c r="G36"/>
  <c r="BR36" s="1"/>
  <c r="C38"/>
  <c r="BN38" s="1"/>
  <c r="I39"/>
  <c r="BT39" s="1"/>
  <c r="E41"/>
  <c r="BP41" s="1"/>
  <c r="K42"/>
  <c r="BV42" s="1"/>
  <c r="G44"/>
  <c r="BR44" s="1"/>
  <c r="B45"/>
  <c r="BM45" s="1"/>
  <c r="J41"/>
  <c r="BU41" s="1"/>
  <c r="H38"/>
  <c r="BS38" s="1"/>
  <c r="K45"/>
  <c r="BV45" s="1"/>
  <c r="G39"/>
  <c r="BR39" s="1"/>
  <c r="E40"/>
  <c r="BP40" s="1"/>
  <c r="B43"/>
  <c r="BM43" s="1"/>
  <c r="H36"/>
  <c r="BS36" s="1"/>
  <c r="F37"/>
  <c r="BQ37" s="1"/>
  <c r="I44"/>
  <c r="BT44" s="1"/>
  <c r="G41"/>
  <c r="BR41" s="1"/>
  <c r="E38"/>
  <c r="BP38" s="1"/>
  <c r="F36"/>
  <c r="BQ36" s="1"/>
  <c r="B38"/>
  <c r="BM38" s="1"/>
  <c r="H39"/>
  <c r="BS39" s="1"/>
  <c r="D41"/>
  <c r="BO41" s="1"/>
  <c r="J42"/>
  <c r="BU42" s="1"/>
  <c r="F44"/>
  <c r="BQ44" s="1"/>
  <c r="C36"/>
  <c r="BN36" s="1"/>
  <c r="I37"/>
  <c r="BT37" s="1"/>
  <c r="E39"/>
  <c r="BP39" s="1"/>
  <c r="K40"/>
  <c r="BV40" s="1"/>
  <c r="G42"/>
  <c r="BR42" s="1"/>
  <c r="C44"/>
  <c r="BN44" s="1"/>
  <c r="I45"/>
  <c r="BT45" s="1"/>
  <c r="H42"/>
  <c r="BS42" s="1"/>
  <c r="F39"/>
  <c r="BQ39" s="1"/>
  <c r="D36"/>
  <c r="BO36" s="1"/>
  <c r="C41"/>
  <c r="BN41" s="1"/>
  <c r="G43"/>
  <c r="BR43" s="1"/>
  <c r="H44"/>
  <c r="BS44" s="1"/>
  <c r="D38"/>
  <c r="BO38" s="1"/>
  <c r="I38"/>
  <c r="BT38" s="1"/>
  <c r="B39"/>
  <c r="BM39" s="1"/>
  <c r="C43"/>
  <c r="BN43" s="1"/>
  <c r="K39"/>
  <c r="BV39" s="1"/>
  <c r="I36"/>
  <c r="BT36" s="1"/>
  <c r="D37"/>
  <c r="BO37" s="1"/>
  <c r="J38"/>
  <c r="BU38" s="1"/>
  <c r="F40"/>
  <c r="BQ40" s="1"/>
  <c r="B42"/>
  <c r="BM42" s="1"/>
  <c r="H43"/>
  <c r="BS43" s="1"/>
  <c r="D45"/>
  <c r="BO45" s="1"/>
  <c r="K36"/>
  <c r="BV36" s="1"/>
  <c r="G38"/>
  <c r="BR38" s="1"/>
  <c r="C40"/>
  <c r="BN40" s="1"/>
  <c r="I41"/>
  <c r="BT41" s="1"/>
  <c r="E43"/>
  <c r="BP43" s="1"/>
  <c r="K44"/>
  <c r="BV44" s="1"/>
  <c r="D44"/>
  <c r="BO44" s="1"/>
  <c r="B41"/>
  <c r="BM41" s="1"/>
  <c r="J37"/>
  <c r="BU37" s="1"/>
  <c r="E44"/>
  <c r="BP44" s="1"/>
  <c r="K37"/>
  <c r="BV37" s="1"/>
  <c r="C37"/>
  <c r="BN37" s="1"/>
  <c r="F41"/>
  <c r="BQ41" s="1"/>
  <c r="C45"/>
  <c r="BN45" s="1"/>
  <c r="J43"/>
  <c r="BU43" s="1"/>
  <c r="F45"/>
  <c r="BQ45" s="1"/>
  <c r="G45"/>
  <c r="BR45" s="1"/>
  <c r="E42"/>
  <c r="BP42" s="1"/>
  <c r="C39"/>
  <c r="BN39" s="1"/>
  <c r="B36"/>
  <c r="BM36" s="1"/>
  <c r="H37"/>
  <c r="BS37" s="1"/>
  <c r="D39"/>
  <c r="BO39" s="1"/>
  <c r="J40"/>
  <c r="BU40" s="1"/>
  <c r="F42"/>
  <c r="BQ42" s="1"/>
  <c r="B44"/>
  <c r="BM44" s="1"/>
  <c r="H45"/>
  <c r="BS45" s="1"/>
  <c r="E37"/>
  <c r="BP37" s="1"/>
  <c r="K38"/>
  <c r="BV38" s="1"/>
  <c r="G40"/>
  <c r="BR40" s="1"/>
  <c r="C42"/>
  <c r="BN42" s="1"/>
  <c r="I43"/>
  <c r="BT43" s="1"/>
  <c r="E45"/>
  <c r="BP45" s="1"/>
  <c r="F43"/>
  <c r="BQ43" s="1"/>
  <c r="D40"/>
  <c r="BO40" s="1"/>
  <c r="B37"/>
  <c r="BM37" s="1"/>
  <c r="I42"/>
  <c r="BT42" s="1"/>
  <c r="E36"/>
  <c r="BP36" s="1"/>
  <c r="D42"/>
  <c r="BO42" s="1"/>
  <c r="J39"/>
  <c r="BU39" s="1"/>
  <c r="K41"/>
  <c r="BV41" s="1"/>
  <c r="H40"/>
  <c r="BS40" s="1"/>
  <c r="M43"/>
  <c r="M44"/>
  <c r="M36"/>
  <c r="M38"/>
  <c r="M41"/>
  <c r="M39"/>
  <c r="M42"/>
  <c r="M45"/>
  <c r="M40"/>
  <c r="H32"/>
  <c r="BS32" s="1"/>
  <c r="H29"/>
  <c r="BS29" s="1"/>
  <c r="D23"/>
  <c r="BO23" s="1"/>
  <c r="J24"/>
  <c r="BU24" s="1"/>
  <c r="G31"/>
  <c r="BR31" s="1"/>
  <c r="G28"/>
  <c r="BR28" s="1"/>
  <c r="I27"/>
  <c r="BT27" s="1"/>
  <c r="I25"/>
  <c r="BT25" s="1"/>
  <c r="K28"/>
  <c r="BV28" s="1"/>
  <c r="I32"/>
  <c r="BT32" s="1"/>
  <c r="B26"/>
  <c r="BM26" s="1"/>
  <c r="D29"/>
  <c r="BO29" s="1"/>
  <c r="C23"/>
  <c r="BN23" s="1"/>
  <c r="I24"/>
  <c r="BT24" s="1"/>
  <c r="E26"/>
  <c r="BP26" s="1"/>
  <c r="K27"/>
  <c r="BV27" s="1"/>
  <c r="G29"/>
  <c r="BR29" s="1"/>
  <c r="F31"/>
  <c r="BQ31" s="1"/>
  <c r="F23"/>
  <c r="BQ23" s="1"/>
  <c r="B25"/>
  <c r="BM25" s="1"/>
  <c r="H26"/>
  <c r="BS26" s="1"/>
  <c r="D28"/>
  <c r="BO28" s="1"/>
  <c r="J29"/>
  <c r="BU29" s="1"/>
  <c r="J31"/>
  <c r="BU31" s="1"/>
  <c r="J30"/>
  <c r="BU30" s="1"/>
  <c r="F32"/>
  <c r="BQ32" s="1"/>
  <c r="D27"/>
  <c r="BO27" s="1"/>
  <c r="E29"/>
  <c r="BP29" s="1"/>
  <c r="B28"/>
  <c r="BM28" s="1"/>
  <c r="D32"/>
  <c r="BO32" s="1"/>
  <c r="E25"/>
  <c r="BP25" s="1"/>
  <c r="C24"/>
  <c r="BN24" s="1"/>
  <c r="E27"/>
  <c r="BP27" s="1"/>
  <c r="H30"/>
  <c r="BS30" s="1"/>
  <c r="F24"/>
  <c r="BQ24" s="1"/>
  <c r="H27"/>
  <c r="BS27" s="1"/>
  <c r="B31"/>
  <c r="BM31" s="1"/>
  <c r="K23"/>
  <c r="BV23" s="1"/>
  <c r="G25"/>
  <c r="BR25" s="1"/>
  <c r="C27"/>
  <c r="BN27" s="1"/>
  <c r="I28"/>
  <c r="BT28" s="1"/>
  <c r="E30"/>
  <c r="BP30" s="1"/>
  <c r="G32"/>
  <c r="BR32" s="1"/>
  <c r="D24"/>
  <c r="BO24" s="1"/>
  <c r="J25"/>
  <c r="BU25" s="1"/>
  <c r="F27"/>
  <c r="BQ27" s="1"/>
  <c r="B29"/>
  <c r="BM29" s="1"/>
  <c r="I30"/>
  <c r="BT30" s="1"/>
  <c r="K32"/>
  <c r="BV32" s="1"/>
  <c r="H31"/>
  <c r="BS31" s="1"/>
  <c r="G30"/>
  <c r="BR30" s="1"/>
  <c r="B24"/>
  <c r="BM24" s="1"/>
  <c r="G24"/>
  <c r="BR24" s="1"/>
  <c r="K26"/>
  <c r="BV26" s="1"/>
  <c r="E23"/>
  <c r="BP23" s="1"/>
  <c r="G26"/>
  <c r="BR26" s="1"/>
  <c r="I29"/>
  <c r="BT29" s="1"/>
  <c r="H23"/>
  <c r="BS23" s="1"/>
  <c r="J26"/>
  <c r="BU26" s="1"/>
  <c r="B30"/>
  <c r="BM30" s="1"/>
  <c r="G23"/>
  <c r="BR23" s="1"/>
  <c r="C25"/>
  <c r="BN25" s="1"/>
  <c r="I26"/>
  <c r="BT26" s="1"/>
  <c r="E28"/>
  <c r="BP28" s="1"/>
  <c r="K29"/>
  <c r="BV29" s="1"/>
  <c r="K31"/>
  <c r="BV31" s="1"/>
  <c r="J23"/>
  <c r="BU23" s="1"/>
  <c r="F25"/>
  <c r="BQ25" s="1"/>
  <c r="B27"/>
  <c r="BM27" s="1"/>
  <c r="H28"/>
  <c r="BS28" s="1"/>
  <c r="D30"/>
  <c r="BO30" s="1"/>
  <c r="E32"/>
  <c r="BP32" s="1"/>
  <c r="D31"/>
  <c r="BO31" s="1"/>
  <c r="J32"/>
  <c r="BU32" s="1"/>
  <c r="H25"/>
  <c r="BS25" s="1"/>
  <c r="C26"/>
  <c r="BN26" s="1"/>
  <c r="F26"/>
  <c r="BQ26" s="1"/>
  <c r="C30"/>
  <c r="BN30" s="1"/>
  <c r="I23"/>
  <c r="BT23" s="1"/>
  <c r="K24"/>
  <c r="BV24" s="1"/>
  <c r="C28"/>
  <c r="BN28" s="1"/>
  <c r="I31"/>
  <c r="BT31" s="1"/>
  <c r="D25"/>
  <c r="BO25" s="1"/>
  <c r="F28"/>
  <c r="BQ28" s="1"/>
  <c r="C32"/>
  <c r="BN32" s="1"/>
  <c r="E24"/>
  <c r="BP24" s="1"/>
  <c r="K25"/>
  <c r="BV25" s="1"/>
  <c r="G27"/>
  <c r="BR27" s="1"/>
  <c r="C29"/>
  <c r="BN29" s="1"/>
  <c r="K30"/>
  <c r="BV30" s="1"/>
  <c r="B23"/>
  <c r="BM23" s="1"/>
  <c r="H24"/>
  <c r="BS24" s="1"/>
  <c r="D26"/>
  <c r="BO26" s="1"/>
  <c r="J27"/>
  <c r="BU27" s="1"/>
  <c r="F29"/>
  <c r="BQ29" s="1"/>
  <c r="E31"/>
  <c r="BP31" s="1"/>
  <c r="F30"/>
  <c r="BQ30" s="1"/>
  <c r="B32"/>
  <c r="BM32" s="1"/>
  <c r="J28"/>
  <c r="BU28" s="1"/>
  <c r="C31"/>
  <c r="BN31" s="1"/>
  <c r="BS34"/>
  <c r="BS21" i="74"/>
  <c r="N7" a="1"/>
  <c r="BS34"/>
  <c r="M42" i="73"/>
  <c r="M38"/>
  <c r="M43"/>
  <c r="M39"/>
  <c r="M40"/>
  <c r="M45"/>
  <c r="M37"/>
  <c r="M36"/>
  <c r="M41"/>
  <c r="M44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G44"/>
  <c r="BR44" s="1"/>
  <c r="K42"/>
  <c r="BV42" s="1"/>
  <c r="E41"/>
  <c r="BP41" s="1"/>
  <c r="I39"/>
  <c r="BT39" s="1"/>
  <c r="C38"/>
  <c r="BN38" s="1"/>
  <c r="G36"/>
  <c r="BR36" s="1"/>
  <c r="B45"/>
  <c r="BM45" s="1"/>
  <c r="J41"/>
  <c r="BU41" s="1"/>
  <c r="H38"/>
  <c r="BS38" s="1"/>
  <c r="E45"/>
  <c r="BP45" s="1"/>
  <c r="I43"/>
  <c r="BT43" s="1"/>
  <c r="C42"/>
  <c r="BN42" s="1"/>
  <c r="K38"/>
  <c r="BV38" s="1"/>
  <c r="E37"/>
  <c r="BP37" s="1"/>
  <c r="J45"/>
  <c r="BU45" s="1"/>
  <c r="D44"/>
  <c r="BO44" s="1"/>
  <c r="H42"/>
  <c r="BS42" s="1"/>
  <c r="B41"/>
  <c r="BM41" s="1"/>
  <c r="F39"/>
  <c r="BQ39" s="1"/>
  <c r="J37"/>
  <c r="BU37" s="1"/>
  <c r="D36"/>
  <c r="BO36" s="1"/>
  <c r="F43"/>
  <c r="BQ43" s="1"/>
  <c r="D40"/>
  <c r="BO40" s="1"/>
  <c r="B37"/>
  <c r="BM37" s="1"/>
  <c r="G40"/>
  <c r="BR40" s="1"/>
  <c r="M31"/>
  <c r="M27"/>
  <c r="M23"/>
  <c r="M32"/>
  <c r="M28"/>
  <c r="M24"/>
  <c r="M29"/>
  <c r="M25"/>
  <c r="M30"/>
  <c r="M26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B25"/>
  <c r="BM25" s="1"/>
  <c r="H24"/>
  <c r="BS24" s="1"/>
  <c r="D24"/>
  <c r="BO24" s="1"/>
  <c r="J23"/>
  <c r="BU23" s="1"/>
  <c r="F23"/>
  <c r="BQ23" s="1"/>
  <c r="B23"/>
  <c r="J31"/>
  <c r="BU31" s="1"/>
  <c r="K30"/>
  <c r="BV30" s="1"/>
  <c r="J29"/>
  <c r="BU29" s="1"/>
  <c r="H28"/>
  <c r="BS28" s="1"/>
  <c r="I27"/>
  <c r="BT27" s="1"/>
  <c r="H26"/>
  <c r="BS26" s="1"/>
  <c r="F25"/>
  <c r="BQ25" s="1"/>
  <c r="J24"/>
  <c r="BU24" s="1"/>
  <c r="E24"/>
  <c r="BP24" s="1"/>
  <c r="I23"/>
  <c r="BT23" s="1"/>
  <c r="D23"/>
  <c r="BO23" s="1"/>
  <c r="B31"/>
  <c r="BM31" s="1"/>
  <c r="B29"/>
  <c r="BM29" s="1"/>
  <c r="K26"/>
  <c r="BV26" s="1"/>
  <c r="K24"/>
  <c r="BV24" s="1"/>
  <c r="K23"/>
  <c r="BV23" s="1"/>
  <c r="F31"/>
  <c r="BQ31" s="1"/>
  <c r="D28"/>
  <c r="BO28" s="1"/>
  <c r="C26"/>
  <c r="BN26" s="1"/>
  <c r="G24"/>
  <c r="BR24" s="1"/>
  <c r="G23"/>
  <c r="BR23" s="1"/>
  <c r="H32"/>
  <c r="BS32" s="1"/>
  <c r="I31"/>
  <c r="BT31" s="1"/>
  <c r="H30"/>
  <c r="BS30" s="1"/>
  <c r="F29"/>
  <c r="BQ29" s="1"/>
  <c r="G28"/>
  <c r="BR28" s="1"/>
  <c r="F27"/>
  <c r="BQ27" s="1"/>
  <c r="D26"/>
  <c r="BO26" s="1"/>
  <c r="E25"/>
  <c r="BP25" s="1"/>
  <c r="I24"/>
  <c r="BT24" s="1"/>
  <c r="C24"/>
  <c r="BN24" s="1"/>
  <c r="H23"/>
  <c r="BS23" s="1"/>
  <c r="C23"/>
  <c r="BN23" s="1"/>
  <c r="D32"/>
  <c r="BO32" s="1"/>
  <c r="C30"/>
  <c r="BN30" s="1"/>
  <c r="J27"/>
  <c r="BU27" s="1"/>
  <c r="J25"/>
  <c r="BU25" s="1"/>
  <c r="F24"/>
  <c r="BQ24" s="1"/>
  <c r="E23"/>
  <c r="BP23" s="1"/>
  <c r="G32"/>
  <c r="BR32" s="1"/>
  <c r="D30"/>
  <c r="BO30" s="1"/>
  <c r="E29"/>
  <c r="BP29" s="1"/>
  <c r="B27"/>
  <c r="BM27" s="1"/>
  <c r="D25"/>
  <c r="BO25" s="1"/>
  <c r="B24"/>
  <c r="BM24" s="1"/>
  <c r="H32" i="7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G32"/>
  <c r="BR32" s="1"/>
  <c r="B32"/>
  <c r="BM32" s="1"/>
  <c r="G31"/>
  <c r="BR31" s="1"/>
  <c r="K30"/>
  <c r="BV30" s="1"/>
  <c r="F30"/>
  <c r="BQ30" s="1"/>
  <c r="K29"/>
  <c r="BV29" s="1"/>
  <c r="E29"/>
  <c r="BP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I32"/>
  <c r="BT32" s="1"/>
  <c r="C32"/>
  <c r="BN32" s="1"/>
  <c r="H31"/>
  <c r="BS31" s="1"/>
  <c r="C31"/>
  <c r="BN31" s="1"/>
  <c r="G30"/>
  <c r="BR30" s="1"/>
  <c r="B30"/>
  <c r="BM30" s="1"/>
  <c r="G29"/>
  <c r="BR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E32"/>
  <c r="BP32" s="1"/>
  <c r="D31"/>
  <c r="BO31" s="1"/>
  <c r="C30"/>
  <c r="BN30" s="1"/>
  <c r="C29"/>
  <c r="BN29" s="1"/>
  <c r="D28"/>
  <c r="BO28" s="1"/>
  <c r="F27"/>
  <c r="BQ27" s="1"/>
  <c r="H26"/>
  <c r="BS26" s="1"/>
  <c r="J25"/>
  <c r="BU25" s="1"/>
  <c r="B25"/>
  <c r="BM25" s="1"/>
  <c r="D24"/>
  <c r="BO24" s="1"/>
  <c r="F23"/>
  <c r="BQ23" s="1"/>
  <c r="J32"/>
  <c r="BU32" s="1"/>
  <c r="I31"/>
  <c r="BT31" s="1"/>
  <c r="H29"/>
  <c r="BS29" s="1"/>
  <c r="H28"/>
  <c r="BS28" s="1"/>
  <c r="B27"/>
  <c r="BM27" s="1"/>
  <c r="D26"/>
  <c r="BO26" s="1"/>
  <c r="H24"/>
  <c r="BS24" s="1"/>
  <c r="B23"/>
  <c r="K32"/>
  <c r="BV32" s="1"/>
  <c r="K31"/>
  <c r="BV31" s="1"/>
  <c r="J30"/>
  <c r="BU30" s="1"/>
  <c r="I29"/>
  <c r="BT29" s="1"/>
  <c r="I28"/>
  <c r="BT28" s="1"/>
  <c r="K27"/>
  <c r="BV27" s="1"/>
  <c r="C27"/>
  <c r="BN27" s="1"/>
  <c r="E26"/>
  <c r="BP26" s="1"/>
  <c r="G25"/>
  <c r="BR25" s="1"/>
  <c r="I24"/>
  <c r="BT24" s="1"/>
  <c r="K23"/>
  <c r="BV23" s="1"/>
  <c r="C23"/>
  <c r="BN23" s="1"/>
  <c r="F32"/>
  <c r="BQ32" s="1"/>
  <c r="E31"/>
  <c r="BP31" s="1"/>
  <c r="E30"/>
  <c r="BP30" s="1"/>
  <c r="D29"/>
  <c r="BO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30"/>
  <c r="BT30" s="1"/>
  <c r="J27"/>
  <c r="BU27" s="1"/>
  <c r="F25"/>
  <c r="BQ25" s="1"/>
  <c r="J23"/>
  <c r="BU23" s="1"/>
  <c r="M30"/>
  <c r="M26"/>
  <c r="M28"/>
  <c r="M23"/>
  <c r="M29"/>
  <c r="M24"/>
  <c r="M25"/>
  <c r="M31"/>
  <c r="M32"/>
  <c r="M27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H45"/>
  <c r="BS45" s="1"/>
  <c r="J44"/>
  <c r="BU44" s="1"/>
  <c r="B44"/>
  <c r="BM44" s="1"/>
  <c r="D43"/>
  <c r="BO43" s="1"/>
  <c r="F42"/>
  <c r="BQ42" s="1"/>
  <c r="H41"/>
  <c r="BS41" s="1"/>
  <c r="J40"/>
  <c r="BU40" s="1"/>
  <c r="B40"/>
  <c r="BM40" s="1"/>
  <c r="D39"/>
  <c r="BO39" s="1"/>
  <c r="F38"/>
  <c r="BQ38" s="1"/>
  <c r="H37"/>
  <c r="BS37" s="1"/>
  <c r="J36"/>
  <c r="BU36" s="1"/>
  <c r="B36"/>
  <c r="I45"/>
  <c r="BT45" s="1"/>
  <c r="C44"/>
  <c r="BN44" s="1"/>
  <c r="G42"/>
  <c r="BR42" s="1"/>
  <c r="K40"/>
  <c r="BV40" s="1"/>
  <c r="E39"/>
  <c r="BP39" s="1"/>
  <c r="I37"/>
  <c r="BT37" s="1"/>
  <c r="C36"/>
  <c r="BN36" s="1"/>
  <c r="K44"/>
  <c r="BV44" s="1"/>
  <c r="I41"/>
  <c r="BT41" s="1"/>
  <c r="C40"/>
  <c r="BN40" s="1"/>
  <c r="K36"/>
  <c r="BV36" s="1"/>
  <c r="D45"/>
  <c r="BO45" s="1"/>
  <c r="H43"/>
  <c r="BS43" s="1"/>
  <c r="B42"/>
  <c r="BM42" s="1"/>
  <c r="F40"/>
  <c r="BQ40" s="1"/>
  <c r="J38"/>
  <c r="BU38" s="1"/>
  <c r="D37"/>
  <c r="BO37" s="1"/>
  <c r="F44"/>
  <c r="BQ44" s="1"/>
  <c r="J42"/>
  <c r="BU42" s="1"/>
  <c r="D41"/>
  <c r="BO41" s="1"/>
  <c r="H39"/>
  <c r="BS39" s="1"/>
  <c r="B38"/>
  <c r="BM38" s="1"/>
  <c r="F36"/>
  <c r="BQ36" s="1"/>
  <c r="E43"/>
  <c r="BP43" s="1"/>
  <c r="G38"/>
  <c r="BR38" s="1"/>
  <c r="M29" i="71"/>
  <c r="M32"/>
  <c r="M24"/>
  <c r="M25"/>
  <c r="M26"/>
  <c r="M23"/>
  <c r="M27"/>
  <c r="M30"/>
  <c r="M31"/>
  <c r="M42"/>
  <c r="M38"/>
  <c r="M43"/>
  <c r="M39"/>
  <c r="M44"/>
  <c r="M40"/>
  <c r="M36"/>
  <c r="M37"/>
  <c r="M41"/>
  <c r="M45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H32"/>
  <c r="BS32" s="1"/>
  <c r="B32"/>
  <c r="BM32" s="1"/>
  <c r="G31"/>
  <c r="BR31" s="1"/>
  <c r="B31"/>
  <c r="BM31" s="1"/>
  <c r="F30"/>
  <c r="BQ30" s="1"/>
  <c r="K29"/>
  <c r="BV29" s="1"/>
  <c r="F29"/>
  <c r="BQ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D32"/>
  <c r="BO32" s="1"/>
  <c r="H31"/>
  <c r="BS31" s="1"/>
  <c r="C31"/>
  <c r="BN31" s="1"/>
  <c r="H30"/>
  <c r="BS30" s="1"/>
  <c r="B30"/>
  <c r="BM30" s="1"/>
  <c r="G29"/>
  <c r="BR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E32"/>
  <c r="BP32" s="1"/>
  <c r="J31"/>
  <c r="BU31" s="1"/>
  <c r="D31"/>
  <c r="BO31" s="1"/>
  <c r="I30"/>
  <c r="BT30" s="1"/>
  <c r="D30"/>
  <c r="BO30" s="1"/>
  <c r="H29"/>
  <c r="BS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E30"/>
  <c r="BP30" s="1"/>
  <c r="F28"/>
  <c r="BQ28" s="1"/>
  <c r="J26"/>
  <c r="BU26" s="1"/>
  <c r="D25"/>
  <c r="BO25" s="1"/>
  <c r="H23"/>
  <c r="BS23" s="1"/>
  <c r="B28"/>
  <c r="BM28" s="1"/>
  <c r="J30"/>
  <c r="BU30" s="1"/>
  <c r="J28"/>
  <c r="BU28" s="1"/>
  <c r="D27"/>
  <c r="BO27" s="1"/>
  <c r="H25"/>
  <c r="BS25" s="1"/>
  <c r="B24"/>
  <c r="BM24" s="1"/>
  <c r="J24"/>
  <c r="BU24" s="1"/>
  <c r="F31"/>
  <c r="BQ31" s="1"/>
  <c r="D29"/>
  <c r="BO29" s="1"/>
  <c r="H27"/>
  <c r="BS27" s="1"/>
  <c r="B26"/>
  <c r="BM26" s="1"/>
  <c r="F24"/>
  <c r="BQ24" s="1"/>
  <c r="K31"/>
  <c r="BV31" s="1"/>
  <c r="J29"/>
  <c r="BU29" s="1"/>
  <c r="F26"/>
  <c r="BQ26" s="1"/>
  <c r="D23"/>
  <c r="BO23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B45"/>
  <c r="BM45" s="1"/>
  <c r="F43"/>
  <c r="BQ43" s="1"/>
  <c r="J41"/>
  <c r="BU41" s="1"/>
  <c r="D40"/>
  <c r="BO40" s="1"/>
  <c r="H38"/>
  <c r="BS38" s="1"/>
  <c r="B37"/>
  <c r="BM37" s="1"/>
  <c r="H40"/>
  <c r="BS40" s="1"/>
  <c r="F45"/>
  <c r="BQ45" s="1"/>
  <c r="D42"/>
  <c r="BO42" s="1"/>
  <c r="B39"/>
  <c r="BM39" s="1"/>
  <c r="J43"/>
  <c r="BU43" s="1"/>
  <c r="F37"/>
  <c r="BQ37" s="1"/>
  <c r="I32" i="70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D25"/>
  <c r="BO25" s="1"/>
  <c r="I24"/>
  <c r="BT24" s="1"/>
  <c r="E24"/>
  <c r="BP24" s="1"/>
  <c r="K23"/>
  <c r="BV23" s="1"/>
  <c r="G23"/>
  <c r="BR23" s="1"/>
  <c r="C23"/>
  <c r="BN23" s="1"/>
  <c r="J31"/>
  <c r="BU31" s="1"/>
  <c r="D30"/>
  <c r="BO30" s="1"/>
  <c r="J27"/>
  <c r="BU27" s="1"/>
  <c r="F25"/>
  <c r="BQ25" s="1"/>
  <c r="G24"/>
  <c r="BR24" s="1"/>
  <c r="I23"/>
  <c r="BT23" s="1"/>
  <c r="E23"/>
  <c r="BP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J24"/>
  <c r="BU24" s="1"/>
  <c r="F24"/>
  <c r="BQ24" s="1"/>
  <c r="B24"/>
  <c r="BM24" s="1"/>
  <c r="H23"/>
  <c r="BS23" s="1"/>
  <c r="D23"/>
  <c r="BO23" s="1"/>
  <c r="H32"/>
  <c r="BS32" s="1"/>
  <c r="B31"/>
  <c r="BM31" s="1"/>
  <c r="F29"/>
  <c r="BQ29" s="1"/>
  <c r="H28"/>
  <c r="BS28" s="1"/>
  <c r="B27"/>
  <c r="BM27" s="1"/>
  <c r="D26"/>
  <c r="BO26" s="1"/>
  <c r="K24"/>
  <c r="BV24" s="1"/>
  <c r="C24"/>
  <c r="BN24" s="1"/>
  <c r="E31"/>
  <c r="BP31" s="1"/>
  <c r="C28"/>
  <c r="BN28" s="1"/>
  <c r="B25"/>
  <c r="BM25" s="1"/>
  <c r="F23"/>
  <c r="BQ23" s="1"/>
  <c r="I29"/>
  <c r="BT29" s="1"/>
  <c r="D24"/>
  <c r="BO24" s="1"/>
  <c r="C32"/>
  <c r="BN32" s="1"/>
  <c r="K28"/>
  <c r="BV28" s="1"/>
  <c r="I25"/>
  <c r="BT25" s="1"/>
  <c r="J23"/>
  <c r="BU23" s="1"/>
  <c r="K32"/>
  <c r="BV32" s="1"/>
  <c r="G26"/>
  <c r="BR26" s="1"/>
  <c r="G30"/>
  <c r="BR30" s="1"/>
  <c r="E27"/>
  <c r="BP27" s="1"/>
  <c r="H24"/>
  <c r="BS24" s="1"/>
  <c r="B23"/>
  <c r="M42"/>
  <c r="M38"/>
  <c r="M43"/>
  <c r="M39"/>
  <c r="M40"/>
  <c r="M36"/>
  <c r="M41"/>
  <c r="M44"/>
  <c r="M37"/>
  <c r="M45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G44"/>
  <c r="BR44" s="1"/>
  <c r="I43"/>
  <c r="BT43" s="1"/>
  <c r="C42"/>
  <c r="BN42" s="1"/>
  <c r="E41"/>
  <c r="BP41" s="1"/>
  <c r="I39"/>
  <c r="BT39" s="1"/>
  <c r="C38"/>
  <c r="BN38" s="1"/>
  <c r="G36"/>
  <c r="BR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E45"/>
  <c r="BP45" s="1"/>
  <c r="K42"/>
  <c r="BV42" s="1"/>
  <c r="G40"/>
  <c r="BR40" s="1"/>
  <c r="K38"/>
  <c r="BV38" s="1"/>
  <c r="E37"/>
  <c r="BP37" s="1"/>
  <c r="B43"/>
  <c r="BM43" s="1"/>
  <c r="J39"/>
  <c r="BU39" s="1"/>
  <c r="H36"/>
  <c r="BS36" s="1"/>
  <c r="H44"/>
  <c r="BS44" s="1"/>
  <c r="D38"/>
  <c r="BO38" s="1"/>
  <c r="J43"/>
  <c r="BU43" s="1"/>
  <c r="H40"/>
  <c r="BS40" s="1"/>
  <c r="F37"/>
  <c r="BQ37" s="1"/>
  <c r="F41"/>
  <c r="BQ41" s="1"/>
  <c r="F45"/>
  <c r="BQ45" s="1"/>
  <c r="D42"/>
  <c r="BO42" s="1"/>
  <c r="B39"/>
  <c r="BM39" s="1"/>
  <c r="M31"/>
  <c r="M27"/>
  <c r="M23"/>
  <c r="M32"/>
  <c r="M28"/>
  <c r="M24"/>
  <c r="M30"/>
  <c r="M26"/>
  <c r="M25"/>
  <c r="M29"/>
  <c r="E44" i="69"/>
  <c r="BP44" s="1"/>
  <c r="I42"/>
  <c r="BT42" s="1"/>
  <c r="C41"/>
  <c r="BN41" s="1"/>
  <c r="G39"/>
  <c r="BR39" s="1"/>
  <c r="K37"/>
  <c r="BV37" s="1"/>
  <c r="E36"/>
  <c r="BP36" s="1"/>
  <c r="F44"/>
  <c r="BQ44" s="1"/>
  <c r="J42"/>
  <c r="BU42" s="1"/>
  <c r="D41"/>
  <c r="BO41" s="1"/>
  <c r="H39"/>
  <c r="BS39" s="1"/>
  <c r="B38"/>
  <c r="BM38" s="1"/>
  <c r="F36"/>
  <c r="BQ36" s="1"/>
  <c r="E39"/>
  <c r="BP39" s="1"/>
  <c r="C44"/>
  <c r="BN44" s="1"/>
  <c r="E37"/>
  <c r="BP37" s="1"/>
  <c r="G40"/>
  <c r="BR40" s="1"/>
  <c r="I43"/>
  <c r="BT43" s="1"/>
  <c r="G38"/>
  <c r="BR38" s="1"/>
  <c r="H36"/>
  <c r="BS36" s="1"/>
  <c r="BS34" s="1"/>
  <c r="H40"/>
  <c r="BS40" s="1"/>
  <c r="J43"/>
  <c r="BU43" s="1"/>
  <c r="B37"/>
  <c r="BM37" s="1"/>
  <c r="D40"/>
  <c r="BO40" s="1"/>
  <c r="F43"/>
  <c r="BQ43" s="1"/>
  <c r="K45"/>
  <c r="BV45" s="1"/>
  <c r="C45"/>
  <c r="BN45" s="1"/>
  <c r="G43"/>
  <c r="BR43" s="1"/>
  <c r="K41"/>
  <c r="BV41" s="1"/>
  <c r="E40"/>
  <c r="BP40" s="1"/>
  <c r="I38"/>
  <c r="BT38" s="1"/>
  <c r="C37"/>
  <c r="BN37" s="1"/>
  <c r="D45"/>
  <c r="BO45" s="1"/>
  <c r="H43"/>
  <c r="BS43" s="1"/>
  <c r="B42"/>
  <c r="BM42" s="1"/>
  <c r="F40"/>
  <c r="BQ40" s="1"/>
  <c r="J38"/>
  <c r="BU38" s="1"/>
  <c r="D37"/>
  <c r="BO37" s="1"/>
  <c r="C36"/>
  <c r="BN36" s="1"/>
  <c r="I41"/>
  <c r="BT41" s="1"/>
  <c r="D38"/>
  <c r="BO38" s="1"/>
  <c r="K38"/>
  <c r="BV38" s="1"/>
  <c r="C42"/>
  <c r="BN42" s="1"/>
  <c r="E45"/>
  <c r="BP45" s="1"/>
  <c r="G42"/>
  <c r="BR42" s="1"/>
  <c r="B39"/>
  <c r="BM39" s="1"/>
  <c r="D42"/>
  <c r="BO42" s="1"/>
  <c r="F45"/>
  <c r="BQ45" s="1"/>
  <c r="H38"/>
  <c r="BS38" s="1"/>
  <c r="J41"/>
  <c r="BU41" s="1"/>
  <c r="M44"/>
  <c r="M39"/>
  <c r="M36"/>
  <c r="M41"/>
  <c r="M42"/>
  <c r="M43"/>
  <c r="M45"/>
  <c r="J31"/>
  <c r="BU31" s="1"/>
  <c r="F25"/>
  <c r="BQ25" s="1"/>
  <c r="E29"/>
  <c r="BP29" s="1"/>
  <c r="F23"/>
  <c r="BQ23" s="1"/>
  <c r="H26"/>
  <c r="BS26" s="1"/>
  <c r="J29"/>
  <c r="BU29" s="1"/>
  <c r="E23"/>
  <c r="BP23" s="1"/>
  <c r="G26"/>
  <c r="BR26" s="1"/>
  <c r="I29"/>
  <c r="BT29" s="1"/>
  <c r="K32"/>
  <c r="BV32" s="1"/>
  <c r="F24"/>
  <c r="BQ24" s="1"/>
  <c r="B26"/>
  <c r="BM26" s="1"/>
  <c r="H27"/>
  <c r="BS27" s="1"/>
  <c r="D29"/>
  <c r="BO29" s="1"/>
  <c r="J30"/>
  <c r="BU30" s="1"/>
  <c r="F32"/>
  <c r="BQ32" s="1"/>
  <c r="K23"/>
  <c r="BV23" s="1"/>
  <c r="G25"/>
  <c r="BR25" s="1"/>
  <c r="C27"/>
  <c r="BN27" s="1"/>
  <c r="I28"/>
  <c r="BT28" s="1"/>
  <c r="E30"/>
  <c r="BP30" s="1"/>
  <c r="K31"/>
  <c r="BV31" s="1"/>
  <c r="F29"/>
  <c r="BQ29" s="1"/>
  <c r="H24"/>
  <c r="BS24" s="1"/>
  <c r="K26"/>
  <c r="BV26" s="1"/>
  <c r="B27"/>
  <c r="BM27" s="1"/>
  <c r="K30"/>
  <c r="BV30" s="1"/>
  <c r="G24"/>
  <c r="BR24" s="1"/>
  <c r="J25"/>
  <c r="BU25" s="1"/>
  <c r="B29"/>
  <c r="BM29" s="1"/>
  <c r="D32"/>
  <c r="BO32" s="1"/>
  <c r="I25"/>
  <c r="BT25" s="1"/>
  <c r="K28"/>
  <c r="BV28" s="1"/>
  <c r="C32"/>
  <c r="BN32" s="1"/>
  <c r="B24"/>
  <c r="BM24" s="1"/>
  <c r="H25"/>
  <c r="BS25" s="1"/>
  <c r="D27"/>
  <c r="BO27" s="1"/>
  <c r="J28"/>
  <c r="BU28" s="1"/>
  <c r="F30"/>
  <c r="BQ30" s="1"/>
  <c r="B32"/>
  <c r="BM32" s="1"/>
  <c r="G23"/>
  <c r="BR23" s="1"/>
  <c r="BS21" s="1"/>
  <c r="C25"/>
  <c r="BN25" s="1"/>
  <c r="I26"/>
  <c r="BT26" s="1"/>
  <c r="E28"/>
  <c r="BP28" s="1"/>
  <c r="K29"/>
  <c r="BV29" s="1"/>
  <c r="G31"/>
  <c r="BR31" s="1"/>
  <c r="J27"/>
  <c r="BU27" s="1"/>
  <c r="C30"/>
  <c r="BN30" s="1"/>
  <c r="G28"/>
  <c r="BR28" s="1"/>
  <c r="M29"/>
  <c r="M25"/>
  <c r="M28"/>
  <c r="M31"/>
  <c r="M26"/>
  <c r="M30"/>
  <c r="M23"/>
  <c r="M32"/>
  <c r="M24"/>
  <c r="BM23" i="68"/>
  <c r="BS21" s="1"/>
  <c r="BO19" s="1"/>
  <c r="N7" a="1"/>
  <c r="BS34"/>
  <c r="M42" i="67"/>
  <c r="M38"/>
  <c r="M43"/>
  <c r="M39"/>
  <c r="M44"/>
  <c r="M40"/>
  <c r="M36"/>
  <c r="M37"/>
  <c r="M41"/>
  <c r="M45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B45"/>
  <c r="BM45" s="1"/>
  <c r="F43"/>
  <c r="BQ43" s="1"/>
  <c r="J41"/>
  <c r="BU41" s="1"/>
  <c r="D40"/>
  <c r="BO40" s="1"/>
  <c r="H38"/>
  <c r="BS38" s="1"/>
  <c r="B37"/>
  <c r="BM37" s="1"/>
  <c r="D42"/>
  <c r="BO42" s="1"/>
  <c r="J43"/>
  <c r="BU43" s="1"/>
  <c r="F37"/>
  <c r="BQ37" s="1"/>
  <c r="H40"/>
  <c r="BS40" s="1"/>
  <c r="F45"/>
  <c r="BQ45" s="1"/>
  <c r="B39"/>
  <c r="BM39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C31"/>
  <c r="BN31" s="1"/>
  <c r="G29"/>
  <c r="BR29" s="1"/>
  <c r="K27"/>
  <c r="BV27" s="1"/>
  <c r="E26"/>
  <c r="BP26" s="1"/>
  <c r="I24"/>
  <c r="BT24" s="1"/>
  <c r="C23"/>
  <c r="BN23" s="1"/>
  <c r="E32"/>
  <c r="BP32" s="1"/>
  <c r="I30"/>
  <c r="BT30" s="1"/>
  <c r="C29"/>
  <c r="BN29" s="1"/>
  <c r="G31"/>
  <c r="BR31" s="1"/>
  <c r="K29"/>
  <c r="BV29" s="1"/>
  <c r="E28"/>
  <c r="BP28" s="1"/>
  <c r="I26"/>
  <c r="BT26" s="1"/>
  <c r="C25"/>
  <c r="BN25" s="1"/>
  <c r="G23"/>
  <c r="BR23" s="1"/>
  <c r="K31"/>
  <c r="BV31" s="1"/>
  <c r="E30"/>
  <c r="BP30" s="1"/>
  <c r="I28"/>
  <c r="BT28" s="1"/>
  <c r="C27"/>
  <c r="BN27" s="1"/>
  <c r="G25"/>
  <c r="BR25" s="1"/>
  <c r="K23"/>
  <c r="BV23" s="1"/>
  <c r="G27"/>
  <c r="BR27" s="1"/>
  <c r="E24"/>
  <c r="BP24" s="1"/>
  <c r="K25"/>
  <c r="BV25" s="1"/>
  <c r="M32"/>
  <c r="M28"/>
  <c r="M24"/>
  <c r="M29"/>
  <c r="M25"/>
  <c r="M30"/>
  <c r="M26"/>
  <c r="M31"/>
  <c r="M23"/>
  <c r="M27"/>
  <c r="I32" i="66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J31"/>
  <c r="BU31" s="1"/>
  <c r="D30"/>
  <c r="BO30" s="1"/>
  <c r="H28"/>
  <c r="BS28" s="1"/>
  <c r="B27"/>
  <c r="BM27" s="1"/>
  <c r="F25"/>
  <c r="BQ25" s="1"/>
  <c r="J23"/>
  <c r="BU23" s="1"/>
  <c r="J29"/>
  <c r="BU29" s="1"/>
  <c r="B25"/>
  <c r="BM25" s="1"/>
  <c r="D32"/>
  <c r="BO32" s="1"/>
  <c r="H30"/>
  <c r="BS30" s="1"/>
  <c r="B29"/>
  <c r="BM29" s="1"/>
  <c r="F27"/>
  <c r="BQ27" s="1"/>
  <c r="J25"/>
  <c r="BU25" s="1"/>
  <c r="D24"/>
  <c r="BO24" s="1"/>
  <c r="H32"/>
  <c r="BS32" s="1"/>
  <c r="B31"/>
  <c r="BM31" s="1"/>
  <c r="F29"/>
  <c r="BQ29" s="1"/>
  <c r="J27"/>
  <c r="BU27" s="1"/>
  <c r="D26"/>
  <c r="BO26" s="1"/>
  <c r="H24"/>
  <c r="BS24" s="1"/>
  <c r="B23"/>
  <c r="F31"/>
  <c r="BQ31" s="1"/>
  <c r="D28"/>
  <c r="BO28" s="1"/>
  <c r="H26"/>
  <c r="BS26" s="1"/>
  <c r="F23"/>
  <c r="BQ23" s="1"/>
  <c r="M42"/>
  <c r="M38"/>
  <c r="M43"/>
  <c r="M39"/>
  <c r="M40"/>
  <c r="M41"/>
  <c r="M44"/>
  <c r="M36"/>
  <c r="M45"/>
  <c r="M37"/>
  <c r="M31"/>
  <c r="M27"/>
  <c r="M23"/>
  <c r="M32"/>
  <c r="M28"/>
  <c r="M24"/>
  <c r="M29"/>
  <c r="M25"/>
  <c r="M26"/>
  <c r="M30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H44"/>
  <c r="BS44" s="1"/>
  <c r="F41"/>
  <c r="BQ41" s="1"/>
  <c r="D38"/>
  <c r="BO38" s="1"/>
  <c r="J43"/>
  <c r="BU43" s="1"/>
  <c r="F37"/>
  <c r="BQ37" s="1"/>
  <c r="F45"/>
  <c r="BQ45" s="1"/>
  <c r="D42"/>
  <c r="BO42" s="1"/>
  <c r="B39"/>
  <c r="BM39" s="1"/>
  <c r="B43"/>
  <c r="BM43" s="1"/>
  <c r="J39"/>
  <c r="BU39" s="1"/>
  <c r="H36"/>
  <c r="BS36" s="1"/>
  <c r="H40"/>
  <c r="BS40" s="1"/>
  <c r="K45" i="6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I43"/>
  <c r="BT43" s="1"/>
  <c r="C42"/>
  <c r="BN42" s="1"/>
  <c r="G40"/>
  <c r="BR40" s="1"/>
  <c r="K38"/>
  <c r="BV38" s="1"/>
  <c r="E37"/>
  <c r="BP37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G44"/>
  <c r="BR44" s="1"/>
  <c r="K42"/>
  <c r="BV42" s="1"/>
  <c r="E41"/>
  <c r="BP41" s="1"/>
  <c r="I39"/>
  <c r="BT39" s="1"/>
  <c r="C38"/>
  <c r="BN38" s="1"/>
  <c r="G36"/>
  <c r="BR36" s="1"/>
  <c r="H44"/>
  <c r="BS44" s="1"/>
  <c r="F41"/>
  <c r="BQ41" s="1"/>
  <c r="D38"/>
  <c r="BO38" s="1"/>
  <c r="J43"/>
  <c r="BU43" s="1"/>
  <c r="F45"/>
  <c r="BQ45" s="1"/>
  <c r="D42"/>
  <c r="BO42" s="1"/>
  <c r="B39"/>
  <c r="BM39" s="1"/>
  <c r="H40"/>
  <c r="BS40" s="1"/>
  <c r="B43"/>
  <c r="BM43" s="1"/>
  <c r="J39"/>
  <c r="BU39" s="1"/>
  <c r="H36"/>
  <c r="BS36" s="1"/>
  <c r="F37"/>
  <c r="BQ37" s="1"/>
  <c r="M42"/>
  <c r="M38"/>
  <c r="M43"/>
  <c r="M39"/>
  <c r="M40"/>
  <c r="M36"/>
  <c r="M41"/>
  <c r="M44"/>
  <c r="M45"/>
  <c r="M37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G32"/>
  <c r="BR32" s="1"/>
  <c r="C30"/>
  <c r="BN30" s="1"/>
  <c r="I27"/>
  <c r="BT27" s="1"/>
  <c r="G24"/>
  <c r="BR24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E29"/>
  <c r="BP29" s="1"/>
  <c r="C26"/>
  <c r="BN26" s="1"/>
  <c r="I23"/>
  <c r="BT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I31"/>
  <c r="BT31" s="1"/>
  <c r="K30"/>
  <c r="BV30" s="1"/>
  <c r="G28"/>
  <c r="BR28" s="1"/>
  <c r="K26"/>
  <c r="BV26" s="1"/>
  <c r="E25"/>
  <c r="BP25" s="1"/>
  <c r="G24" i="64"/>
  <c r="BR24" s="1"/>
  <c r="E23"/>
  <c r="BP23" s="1"/>
  <c r="G26"/>
  <c r="BR26" s="1"/>
  <c r="I29"/>
  <c r="BT29" s="1"/>
  <c r="K32"/>
  <c r="BV32" s="1"/>
  <c r="I27"/>
  <c r="BT27" s="1"/>
  <c r="G32"/>
  <c r="BR32" s="1"/>
  <c r="J25"/>
  <c r="BU25" s="1"/>
  <c r="B29"/>
  <c r="BM29" s="1"/>
  <c r="D32"/>
  <c r="BO32" s="1"/>
  <c r="F25"/>
  <c r="BQ25" s="1"/>
  <c r="H28"/>
  <c r="BS28" s="1"/>
  <c r="J31"/>
  <c r="BU31" s="1"/>
  <c r="B24"/>
  <c r="BM24" s="1"/>
  <c r="H25"/>
  <c r="BS25" s="1"/>
  <c r="D27"/>
  <c r="BO27" s="1"/>
  <c r="J28"/>
  <c r="BU28" s="1"/>
  <c r="F30"/>
  <c r="BQ30" s="1"/>
  <c r="B32"/>
  <c r="BM32" s="1"/>
  <c r="G23"/>
  <c r="BR23" s="1"/>
  <c r="C25"/>
  <c r="BN25" s="1"/>
  <c r="I26"/>
  <c r="BT26" s="1"/>
  <c r="E28"/>
  <c r="BP28" s="1"/>
  <c r="K29"/>
  <c r="BV29" s="1"/>
  <c r="G31"/>
  <c r="BR31" s="1"/>
  <c r="I25"/>
  <c r="BT25" s="1"/>
  <c r="C32"/>
  <c r="BN32" s="1"/>
  <c r="I31"/>
  <c r="BT31" s="1"/>
  <c r="D28"/>
  <c r="BO28" s="1"/>
  <c r="H24"/>
  <c r="BS24" s="1"/>
  <c r="B31"/>
  <c r="BM31" s="1"/>
  <c r="D25"/>
  <c r="BO25" s="1"/>
  <c r="F28"/>
  <c r="BQ28" s="1"/>
  <c r="H31"/>
  <c r="BS31" s="1"/>
  <c r="I24"/>
  <c r="BT24" s="1"/>
  <c r="K27"/>
  <c r="BV27" s="1"/>
  <c r="G29"/>
  <c r="BR29" s="1"/>
  <c r="I32"/>
  <c r="BT32" s="1"/>
  <c r="G28"/>
  <c r="BR28" s="1"/>
  <c r="K24"/>
  <c r="BV24" s="1"/>
  <c r="C28"/>
  <c r="BN28" s="1"/>
  <c r="E31"/>
  <c r="BP31" s="1"/>
  <c r="E25"/>
  <c r="BP25" s="1"/>
  <c r="C30"/>
  <c r="BN30" s="1"/>
  <c r="D24"/>
  <c r="BO24" s="1"/>
  <c r="F27"/>
  <c r="BQ27" s="1"/>
  <c r="H30"/>
  <c r="BS30" s="1"/>
  <c r="J23"/>
  <c r="BU23" s="1"/>
  <c r="B27"/>
  <c r="BM27" s="1"/>
  <c r="D30"/>
  <c r="BO30" s="1"/>
  <c r="D23"/>
  <c r="BO23" s="1"/>
  <c r="J24"/>
  <c r="BU24" s="1"/>
  <c r="F26"/>
  <c r="BQ26" s="1"/>
  <c r="B28"/>
  <c r="BM28" s="1"/>
  <c r="H29"/>
  <c r="BS29" s="1"/>
  <c r="D31"/>
  <c r="BO31" s="1"/>
  <c r="J32"/>
  <c r="BU32" s="1"/>
  <c r="E24"/>
  <c r="BP24" s="1"/>
  <c r="K25"/>
  <c r="BV25" s="1"/>
  <c r="G27"/>
  <c r="BR27" s="1"/>
  <c r="C29"/>
  <c r="BN29" s="1"/>
  <c r="I30"/>
  <c r="BT30" s="1"/>
  <c r="E32"/>
  <c r="BP32" s="1"/>
  <c r="K30"/>
  <c r="BV30" s="1"/>
  <c r="K28"/>
  <c r="BV28" s="1"/>
  <c r="K26"/>
  <c r="BV26" s="1"/>
  <c r="B25"/>
  <c r="BM25" s="1"/>
  <c r="F31"/>
  <c r="BQ31" s="1"/>
  <c r="J27"/>
  <c r="BU27" s="1"/>
  <c r="H23"/>
  <c r="BS23" s="1"/>
  <c r="J26"/>
  <c r="BU26" s="1"/>
  <c r="B30"/>
  <c r="BM30" s="1"/>
  <c r="C23"/>
  <c r="BN23" s="1"/>
  <c r="E26"/>
  <c r="BP26" s="1"/>
  <c r="C31"/>
  <c r="BN31" s="1"/>
  <c r="C26"/>
  <c r="BN26" s="1"/>
  <c r="C24"/>
  <c r="BN24" s="1"/>
  <c r="E27"/>
  <c r="BP27" s="1"/>
  <c r="G30"/>
  <c r="BR30" s="1"/>
  <c r="I23"/>
  <c r="BT23" s="1"/>
  <c r="E29"/>
  <c r="BP29" s="1"/>
  <c r="F23"/>
  <c r="BQ23" s="1"/>
  <c r="H26"/>
  <c r="BS26" s="1"/>
  <c r="J29"/>
  <c r="BU29" s="1"/>
  <c r="B23"/>
  <c r="N7" s="1" a="1"/>
  <c r="D26"/>
  <c r="BO26" s="1"/>
  <c r="F29"/>
  <c r="BQ29" s="1"/>
  <c r="H32"/>
  <c r="BS32" s="1"/>
  <c r="F24"/>
  <c r="BQ24" s="1"/>
  <c r="B26"/>
  <c r="BM26" s="1"/>
  <c r="H27"/>
  <c r="BS27" s="1"/>
  <c r="D29"/>
  <c r="BO29" s="1"/>
  <c r="J30"/>
  <c r="BU30" s="1"/>
  <c r="F32"/>
  <c r="BQ32" s="1"/>
  <c r="K23"/>
  <c r="BV23" s="1"/>
  <c r="G25"/>
  <c r="BR25" s="1"/>
  <c r="C27"/>
  <c r="BN27" s="1"/>
  <c r="I28"/>
  <c r="BT28" s="1"/>
  <c r="E30"/>
  <c r="BP30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G44"/>
  <c r="BR44" s="1"/>
  <c r="K42"/>
  <c r="BV42" s="1"/>
  <c r="E41"/>
  <c r="BP41" s="1"/>
  <c r="I39"/>
  <c r="BT39" s="1"/>
  <c r="C38"/>
  <c r="BN38" s="1"/>
  <c r="G36"/>
  <c r="BR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E45"/>
  <c r="BP45" s="1"/>
  <c r="I43"/>
  <c r="BT43" s="1"/>
  <c r="C42"/>
  <c r="BN42" s="1"/>
  <c r="G40"/>
  <c r="BR40" s="1"/>
  <c r="K38"/>
  <c r="BV38" s="1"/>
  <c r="E37"/>
  <c r="BP37" s="1"/>
  <c r="H44"/>
  <c r="BS44" s="1"/>
  <c r="F41"/>
  <c r="BQ41" s="1"/>
  <c r="D38"/>
  <c r="BO38" s="1"/>
  <c r="B43"/>
  <c r="BM43" s="1"/>
  <c r="H36"/>
  <c r="BS36" s="1"/>
  <c r="F45"/>
  <c r="BQ45" s="1"/>
  <c r="D42"/>
  <c r="BO42" s="1"/>
  <c r="B39"/>
  <c r="BM39" s="1"/>
  <c r="J39"/>
  <c r="BU39" s="1"/>
  <c r="J43"/>
  <c r="BU43" s="1"/>
  <c r="H40"/>
  <c r="BS40" s="1"/>
  <c r="F37"/>
  <c r="BQ37" s="1"/>
  <c r="M31"/>
  <c r="M27"/>
  <c r="M23"/>
  <c r="M32"/>
  <c r="M28"/>
  <c r="M24"/>
  <c r="M26"/>
  <c r="M25"/>
  <c r="M29"/>
  <c r="M30"/>
  <c r="M42"/>
  <c r="M38"/>
  <c r="M43"/>
  <c r="M39"/>
  <c r="M40"/>
  <c r="M36"/>
  <c r="M41"/>
  <c r="M44"/>
  <c r="M37"/>
  <c r="M45"/>
  <c r="C45" i="63"/>
  <c r="BN45" s="1"/>
  <c r="G43"/>
  <c r="BR43" s="1"/>
  <c r="K41"/>
  <c r="BV41" s="1"/>
  <c r="E40"/>
  <c r="BP40" s="1"/>
  <c r="I38"/>
  <c r="BT38" s="1"/>
  <c r="C37"/>
  <c r="BN37" s="1"/>
  <c r="E45"/>
  <c r="BP45" s="1"/>
  <c r="I43"/>
  <c r="BT43" s="1"/>
  <c r="C42"/>
  <c r="BN42" s="1"/>
  <c r="G40"/>
  <c r="BR40" s="1"/>
  <c r="K38"/>
  <c r="BV38" s="1"/>
  <c r="E37"/>
  <c r="BP37" s="1"/>
  <c r="B44"/>
  <c r="BM44" s="1"/>
  <c r="J40"/>
  <c r="BU40" s="1"/>
  <c r="H37"/>
  <c r="BS37" s="1"/>
  <c r="F44"/>
  <c r="BQ44" s="1"/>
  <c r="F40"/>
  <c r="BQ40" s="1"/>
  <c r="F36"/>
  <c r="BQ36" s="1"/>
  <c r="D44"/>
  <c r="BO44" s="1"/>
  <c r="B41"/>
  <c r="BM41" s="1"/>
  <c r="J37"/>
  <c r="BU37" s="1"/>
  <c r="B38"/>
  <c r="BM38" s="1"/>
  <c r="B43"/>
  <c r="BM43" s="1"/>
  <c r="J39"/>
  <c r="BU39" s="1"/>
  <c r="G45"/>
  <c r="BR45" s="1"/>
  <c r="E42"/>
  <c r="BP42" s="1"/>
  <c r="C39"/>
  <c r="BN39" s="1"/>
  <c r="I45"/>
  <c r="BT45" s="1"/>
  <c r="G42"/>
  <c r="BR42" s="1"/>
  <c r="E39"/>
  <c r="BP39" s="1"/>
  <c r="C36"/>
  <c r="BN36" s="1"/>
  <c r="J44"/>
  <c r="BU44" s="1"/>
  <c r="F38"/>
  <c r="BQ38" s="1"/>
  <c r="D45"/>
  <c r="BO45" s="1"/>
  <c r="D41"/>
  <c r="BO41" s="1"/>
  <c r="D37"/>
  <c r="BO37" s="1"/>
  <c r="B45"/>
  <c r="BM45" s="1"/>
  <c r="J41"/>
  <c r="BU41" s="1"/>
  <c r="H38"/>
  <c r="BS38" s="1"/>
  <c r="H43"/>
  <c r="BS43" s="1"/>
  <c r="J43"/>
  <c r="BU43" s="1"/>
  <c r="H36"/>
  <c r="BS36" s="1"/>
  <c r="E44"/>
  <c r="BP44" s="1"/>
  <c r="I42"/>
  <c r="BT42" s="1"/>
  <c r="C41"/>
  <c r="BN41" s="1"/>
  <c r="G39"/>
  <c r="BR39" s="1"/>
  <c r="K37"/>
  <c r="BV37" s="1"/>
  <c r="E36"/>
  <c r="BP36" s="1"/>
  <c r="G44"/>
  <c r="BR44" s="1"/>
  <c r="K42"/>
  <c r="BV42" s="1"/>
  <c r="E41"/>
  <c r="BP41" s="1"/>
  <c r="I39"/>
  <c r="BT39" s="1"/>
  <c r="C38"/>
  <c r="BN38" s="1"/>
  <c r="G36"/>
  <c r="BR36" s="1"/>
  <c r="H45"/>
  <c r="BS45" s="1"/>
  <c r="F42"/>
  <c r="BQ42" s="1"/>
  <c r="D39"/>
  <c r="BO39" s="1"/>
  <c r="B36"/>
  <c r="BM36" s="1"/>
  <c r="BS34" s="1"/>
  <c r="B42"/>
  <c r="BM42" s="1"/>
  <c r="J38"/>
  <c r="BU38" s="1"/>
  <c r="J45"/>
  <c r="BU45" s="1"/>
  <c r="H42"/>
  <c r="BS42" s="1"/>
  <c r="F39"/>
  <c r="BQ39" s="1"/>
  <c r="D36"/>
  <c r="BO36" s="1"/>
  <c r="H44"/>
  <c r="BS44" s="1"/>
  <c r="F41"/>
  <c r="BQ41" s="1"/>
  <c r="F37"/>
  <c r="BQ37" s="1"/>
  <c r="K43"/>
  <c r="BV43" s="1"/>
  <c r="I40"/>
  <c r="BT40" s="1"/>
  <c r="G37"/>
  <c r="BR37" s="1"/>
  <c r="C44"/>
  <c r="BN44" s="1"/>
  <c r="K40"/>
  <c r="BV40" s="1"/>
  <c r="I37"/>
  <c r="BT37" s="1"/>
  <c r="H41"/>
  <c r="BS41" s="1"/>
  <c r="H40"/>
  <c r="BS40" s="1"/>
  <c r="I44"/>
  <c r="BT44" s="1"/>
  <c r="C43"/>
  <c r="BN43" s="1"/>
  <c r="G41"/>
  <c r="BR41" s="1"/>
  <c r="K39"/>
  <c r="BV39" s="1"/>
  <c r="E38"/>
  <c r="BP38" s="1"/>
  <c r="I36"/>
  <c r="BT36" s="1"/>
  <c r="K44"/>
  <c r="BV44" s="1"/>
  <c r="E43"/>
  <c r="BP43" s="1"/>
  <c r="I41"/>
  <c r="BT41" s="1"/>
  <c r="C40"/>
  <c r="BN40" s="1"/>
  <c r="G38"/>
  <c r="BR38" s="1"/>
  <c r="K36"/>
  <c r="BV36" s="1"/>
  <c r="D43"/>
  <c r="BO43" s="1"/>
  <c r="B40"/>
  <c r="BM40" s="1"/>
  <c r="J36"/>
  <c r="BU36" s="1"/>
  <c r="J42"/>
  <c r="BU42" s="1"/>
  <c r="H39"/>
  <c r="BS39" s="1"/>
  <c r="B39"/>
  <c r="BM39" s="1"/>
  <c r="F43"/>
  <c r="BQ43" s="1"/>
  <c r="D40"/>
  <c r="BO40" s="1"/>
  <c r="B37"/>
  <c r="BM37" s="1"/>
  <c r="F45"/>
  <c r="BQ45" s="1"/>
  <c r="D42"/>
  <c r="BO42" s="1"/>
  <c r="D38"/>
  <c r="BO38" s="1"/>
  <c r="M43"/>
  <c r="M38"/>
  <c r="M45"/>
  <c r="M40"/>
  <c r="M37"/>
  <c r="M41"/>
  <c r="M44"/>
  <c r="M36"/>
  <c r="M42"/>
  <c r="BM23"/>
  <c r="BS21" s="1"/>
  <c r="N7" a="1"/>
  <c r="BS21" i="62"/>
  <c r="N7" a="1"/>
  <c r="M43" i="61"/>
  <c r="M39"/>
  <c r="M41"/>
  <c r="M36"/>
  <c r="M42"/>
  <c r="M37"/>
  <c r="M40"/>
  <c r="M45"/>
  <c r="M38"/>
  <c r="M44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G45"/>
  <c r="BR45" s="1"/>
  <c r="B45"/>
  <c r="BM45" s="1"/>
  <c r="G44"/>
  <c r="BR44" s="1"/>
  <c r="K43"/>
  <c r="BV43" s="1"/>
  <c r="F43"/>
  <c r="BQ43" s="1"/>
  <c r="K42"/>
  <c r="BV42" s="1"/>
  <c r="E42"/>
  <c r="BP42" s="1"/>
  <c r="J41"/>
  <c r="BU41" s="1"/>
  <c r="E41"/>
  <c r="BP41" s="1"/>
  <c r="I40"/>
  <c r="BT40" s="1"/>
  <c r="D40"/>
  <c r="BO40" s="1"/>
  <c r="I39"/>
  <c r="BT39" s="1"/>
  <c r="C39"/>
  <c r="BN39" s="1"/>
  <c r="H38"/>
  <c r="BS38" s="1"/>
  <c r="C38"/>
  <c r="BN38" s="1"/>
  <c r="G37"/>
  <c r="BR37" s="1"/>
  <c r="B37"/>
  <c r="BM37" s="1"/>
  <c r="G36"/>
  <c r="BR36" s="1"/>
  <c r="I45"/>
  <c r="BT45" s="1"/>
  <c r="C45"/>
  <c r="BN45" s="1"/>
  <c r="H44"/>
  <c r="BS44" s="1"/>
  <c r="C44"/>
  <c r="BN44" s="1"/>
  <c r="G43"/>
  <c r="BR43" s="1"/>
  <c r="B43"/>
  <c r="BM43" s="1"/>
  <c r="G42"/>
  <c r="BR42" s="1"/>
  <c r="K41"/>
  <c r="BV41" s="1"/>
  <c r="F41"/>
  <c r="BQ41" s="1"/>
  <c r="K40"/>
  <c r="BV40" s="1"/>
  <c r="E40"/>
  <c r="BP40" s="1"/>
  <c r="J39"/>
  <c r="BU39" s="1"/>
  <c r="E39"/>
  <c r="BP39" s="1"/>
  <c r="I38"/>
  <c r="BT38" s="1"/>
  <c r="D38"/>
  <c r="BO38" s="1"/>
  <c r="I37"/>
  <c r="BT37" s="1"/>
  <c r="C37"/>
  <c r="BN37" s="1"/>
  <c r="H36"/>
  <c r="BS36" s="1"/>
  <c r="C36"/>
  <c r="BN36" s="1"/>
  <c r="F45"/>
  <c r="BQ45" s="1"/>
  <c r="E44"/>
  <c r="BP44" s="1"/>
  <c r="E43"/>
  <c r="BP43" s="1"/>
  <c r="D42"/>
  <c r="BO42" s="1"/>
  <c r="C41"/>
  <c r="BN41" s="1"/>
  <c r="C40"/>
  <c r="BN40" s="1"/>
  <c r="B39"/>
  <c r="BM39" s="1"/>
  <c r="K37"/>
  <c r="BV37" s="1"/>
  <c r="K36"/>
  <c r="BV36" s="1"/>
  <c r="K45"/>
  <c r="BV45" s="1"/>
  <c r="J43"/>
  <c r="BU43" s="1"/>
  <c r="I41"/>
  <c r="BT41" s="1"/>
  <c r="H40"/>
  <c r="BS40" s="1"/>
  <c r="G38"/>
  <c r="BR38" s="1"/>
  <c r="E36"/>
  <c r="BP36" s="1"/>
  <c r="C43"/>
  <c r="BN43" s="1"/>
  <c r="K39"/>
  <c r="BV39" s="1"/>
  <c r="J37"/>
  <c r="BU37" s="1"/>
  <c r="J45"/>
  <c r="BU45" s="1"/>
  <c r="I44"/>
  <c r="BT44" s="1"/>
  <c r="I43"/>
  <c r="BT43" s="1"/>
  <c r="H42"/>
  <c r="BS42" s="1"/>
  <c r="G41"/>
  <c r="BR41" s="1"/>
  <c r="G40"/>
  <c r="BR40" s="1"/>
  <c r="F39"/>
  <c r="BQ39" s="1"/>
  <c r="E38"/>
  <c r="BP38" s="1"/>
  <c r="E37"/>
  <c r="BP37" s="1"/>
  <c r="D36"/>
  <c r="BO36" s="1"/>
  <c r="K44"/>
  <c r="BV44" s="1"/>
  <c r="I42"/>
  <c r="BT42" s="1"/>
  <c r="G39"/>
  <c r="BR39" s="1"/>
  <c r="F37"/>
  <c r="BQ37" s="1"/>
  <c r="E45"/>
  <c r="BP45" s="1"/>
  <c r="D44"/>
  <c r="BO44" s="1"/>
  <c r="C42"/>
  <c r="BN42" s="1"/>
  <c r="B41"/>
  <c r="BM41" s="1"/>
  <c r="K38"/>
  <c r="BV38" s="1"/>
  <c r="I36"/>
  <c r="BT36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G32"/>
  <c r="BR32" s="1"/>
  <c r="K31"/>
  <c r="BV31" s="1"/>
  <c r="F31"/>
  <c r="BQ31" s="1"/>
  <c r="K30"/>
  <c r="BV30" s="1"/>
  <c r="E30"/>
  <c r="BP30" s="1"/>
  <c r="J29"/>
  <c r="BU29" s="1"/>
  <c r="E29"/>
  <c r="BP29" s="1"/>
  <c r="I28"/>
  <c r="BT28" s="1"/>
  <c r="D28"/>
  <c r="BO28" s="1"/>
  <c r="I27"/>
  <c r="BT27" s="1"/>
  <c r="C27"/>
  <c r="BN27" s="1"/>
  <c r="H26"/>
  <c r="BS26" s="1"/>
  <c r="C26"/>
  <c r="BN26" s="1"/>
  <c r="G25"/>
  <c r="BR25" s="1"/>
  <c r="C25"/>
  <c r="BN25" s="1"/>
  <c r="I24"/>
  <c r="BT24" s="1"/>
  <c r="E24"/>
  <c r="BP24" s="1"/>
  <c r="K23"/>
  <c r="BV23" s="1"/>
  <c r="G23"/>
  <c r="BR23" s="1"/>
  <c r="C23"/>
  <c r="BN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D25"/>
  <c r="BO25" s="1"/>
  <c r="J24"/>
  <c r="BU24" s="1"/>
  <c r="F24"/>
  <c r="BQ24" s="1"/>
  <c r="B24"/>
  <c r="BM24" s="1"/>
  <c r="H23"/>
  <c r="BS23" s="1"/>
  <c r="D23"/>
  <c r="BO23" s="1"/>
  <c r="E32"/>
  <c r="BP32" s="1"/>
  <c r="E31"/>
  <c r="BP31" s="1"/>
  <c r="D30"/>
  <c r="BO30" s="1"/>
  <c r="C29"/>
  <c r="BN29" s="1"/>
  <c r="C28"/>
  <c r="BN28" s="1"/>
  <c r="B27"/>
  <c r="BM27" s="1"/>
  <c r="K25"/>
  <c r="BV25" s="1"/>
  <c r="B25"/>
  <c r="BM25" s="1"/>
  <c r="D24"/>
  <c r="BO24" s="1"/>
  <c r="F23"/>
  <c r="BQ23" s="1"/>
  <c r="K32"/>
  <c r="BV32" s="1"/>
  <c r="J31"/>
  <c r="BU31" s="1"/>
  <c r="I30"/>
  <c r="BT30" s="1"/>
  <c r="H28"/>
  <c r="BS28" s="1"/>
  <c r="G27"/>
  <c r="BR27" s="1"/>
  <c r="G26"/>
  <c r="BR26" s="1"/>
  <c r="H24"/>
  <c r="BS24" s="1"/>
  <c r="B23"/>
  <c r="I32"/>
  <c r="BT32" s="1"/>
  <c r="I31"/>
  <c r="BT31" s="1"/>
  <c r="H30"/>
  <c r="BS30" s="1"/>
  <c r="G29"/>
  <c r="BR29" s="1"/>
  <c r="G28"/>
  <c r="BR28" s="1"/>
  <c r="F27"/>
  <c r="BQ27" s="1"/>
  <c r="E26"/>
  <c r="BP26" s="1"/>
  <c r="E25"/>
  <c r="BP25" s="1"/>
  <c r="G24"/>
  <c r="BR24" s="1"/>
  <c r="I23"/>
  <c r="BT23" s="1"/>
  <c r="I29"/>
  <c r="BT29" s="1"/>
  <c r="F25"/>
  <c r="BQ25" s="1"/>
  <c r="J23"/>
  <c r="BU23" s="1"/>
  <c r="D32"/>
  <c r="BO32" s="1"/>
  <c r="C31"/>
  <c r="BN31" s="1"/>
  <c r="C30"/>
  <c r="BN30" s="1"/>
  <c r="B29"/>
  <c r="BM29" s="1"/>
  <c r="K27"/>
  <c r="BV27" s="1"/>
  <c r="K26"/>
  <c r="BV26" s="1"/>
  <c r="J25"/>
  <c r="BU25" s="1"/>
  <c r="K24"/>
  <c r="BV24" s="1"/>
  <c r="C24"/>
  <c r="BN24" s="1"/>
  <c r="E23"/>
  <c r="BP23" s="1"/>
  <c r="M32"/>
  <c r="M28"/>
  <c r="M24"/>
  <c r="M27"/>
  <c r="M29"/>
  <c r="M23"/>
  <c r="M26"/>
  <c r="M31"/>
  <c r="M30"/>
  <c r="M25"/>
  <c r="M31" i="60"/>
  <c r="M27"/>
  <c r="M23"/>
  <c r="M32"/>
  <c r="M28"/>
  <c r="M24"/>
  <c r="M30"/>
  <c r="M25"/>
  <c r="M26"/>
  <c r="M29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G44"/>
  <c r="BR44" s="1"/>
  <c r="K42"/>
  <c r="BV42" s="1"/>
  <c r="E41"/>
  <c r="BP41" s="1"/>
  <c r="G40"/>
  <c r="BR40" s="1"/>
  <c r="K38"/>
  <c r="BV38" s="1"/>
  <c r="E37"/>
  <c r="BP37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E45"/>
  <c r="BP45" s="1"/>
  <c r="I43"/>
  <c r="BT43" s="1"/>
  <c r="C42"/>
  <c r="BN42" s="1"/>
  <c r="I39"/>
  <c r="BT39" s="1"/>
  <c r="C38"/>
  <c r="BN38" s="1"/>
  <c r="G36"/>
  <c r="BR36" s="1"/>
  <c r="B43"/>
  <c r="BM43" s="1"/>
  <c r="J39"/>
  <c r="BU39" s="1"/>
  <c r="H36"/>
  <c r="BS36" s="1"/>
  <c r="F41"/>
  <c r="BQ41" s="1"/>
  <c r="F45"/>
  <c r="BQ45" s="1"/>
  <c r="D42"/>
  <c r="BO42" s="1"/>
  <c r="B39"/>
  <c r="BM39" s="1"/>
  <c r="J43"/>
  <c r="BU43" s="1"/>
  <c r="H40"/>
  <c r="BS40" s="1"/>
  <c r="F37"/>
  <c r="BQ37" s="1"/>
  <c r="H44"/>
  <c r="BS44" s="1"/>
  <c r="D38"/>
  <c r="BO38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D25"/>
  <c r="BO25" s="1"/>
  <c r="I24"/>
  <c r="BT24" s="1"/>
  <c r="E24"/>
  <c r="BP24" s="1"/>
  <c r="K23"/>
  <c r="BV23" s="1"/>
  <c r="G23"/>
  <c r="BR23" s="1"/>
  <c r="C23"/>
  <c r="BN23" s="1"/>
  <c r="B31"/>
  <c r="BM31" s="1"/>
  <c r="H28"/>
  <c r="BS28" s="1"/>
  <c r="B27"/>
  <c r="BM27" s="1"/>
  <c r="F25"/>
  <c r="BQ25" s="1"/>
  <c r="G24"/>
  <c r="BR24" s="1"/>
  <c r="I23"/>
  <c r="BT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J24"/>
  <c r="BU24" s="1"/>
  <c r="F24"/>
  <c r="BQ24" s="1"/>
  <c r="B24"/>
  <c r="BM24" s="1"/>
  <c r="H23"/>
  <c r="BS23" s="1"/>
  <c r="D23"/>
  <c r="BO23" s="1"/>
  <c r="H32"/>
  <c r="BS32" s="1"/>
  <c r="J31"/>
  <c r="BU31" s="1"/>
  <c r="D30"/>
  <c r="BO30" s="1"/>
  <c r="F29"/>
  <c r="BQ29" s="1"/>
  <c r="J27"/>
  <c r="BU27" s="1"/>
  <c r="D26"/>
  <c r="BO26" s="1"/>
  <c r="K24"/>
  <c r="BV24" s="1"/>
  <c r="C24"/>
  <c r="BN24" s="1"/>
  <c r="E23"/>
  <c r="BP23" s="1"/>
  <c r="E31"/>
  <c r="BP31" s="1"/>
  <c r="C28"/>
  <c r="BN28" s="1"/>
  <c r="B25"/>
  <c r="BM25" s="1"/>
  <c r="F23"/>
  <c r="BQ23" s="1"/>
  <c r="K32"/>
  <c r="BV32" s="1"/>
  <c r="G26"/>
  <c r="BR26" s="1"/>
  <c r="D24"/>
  <c r="BO24" s="1"/>
  <c r="G30"/>
  <c r="BR30" s="1"/>
  <c r="E27"/>
  <c r="BP27" s="1"/>
  <c r="H24"/>
  <c r="BS24" s="1"/>
  <c r="B23"/>
  <c r="C32"/>
  <c r="BN32" s="1"/>
  <c r="K28"/>
  <c r="BV28" s="1"/>
  <c r="I25"/>
  <c r="BT25" s="1"/>
  <c r="J23"/>
  <c r="BU23" s="1"/>
  <c r="I29"/>
  <c r="BT29" s="1"/>
  <c r="M42"/>
  <c r="M38"/>
  <c r="M43"/>
  <c r="M39"/>
  <c r="M40"/>
  <c r="M44"/>
  <c r="M41"/>
  <c r="M36"/>
  <c r="M37"/>
  <c r="M45"/>
  <c r="M32" i="59"/>
  <c r="M24"/>
  <c r="M25"/>
  <c r="M26"/>
  <c r="M28"/>
  <c r="M27"/>
  <c r="M30"/>
  <c r="M29"/>
  <c r="M23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F45"/>
  <c r="BQ45" s="1"/>
  <c r="D42"/>
  <c r="BO42" s="1"/>
  <c r="B39"/>
  <c r="BM39" s="1"/>
  <c r="J41"/>
  <c r="BU41" s="1"/>
  <c r="F43"/>
  <c r="BQ43" s="1"/>
  <c r="D40"/>
  <c r="BO40" s="1"/>
  <c r="B37"/>
  <c r="BM37" s="1"/>
  <c r="B45"/>
  <c r="BM45" s="1"/>
  <c r="J43"/>
  <c r="BU43" s="1"/>
  <c r="H40"/>
  <c r="BS40" s="1"/>
  <c r="F37"/>
  <c r="BQ37" s="1"/>
  <c r="H38"/>
  <c r="BS38" s="1"/>
  <c r="M42"/>
  <c r="M38"/>
  <c r="M43"/>
  <c r="M39"/>
  <c r="M44"/>
  <c r="M40"/>
  <c r="M36"/>
  <c r="M37"/>
  <c r="M41"/>
  <c r="M45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H32"/>
  <c r="BS32" s="1"/>
  <c r="B32"/>
  <c r="BM32" s="1"/>
  <c r="G31"/>
  <c r="BR31" s="1"/>
  <c r="B31"/>
  <c r="BM31" s="1"/>
  <c r="F30"/>
  <c r="BQ30" s="1"/>
  <c r="K29"/>
  <c r="BV29" s="1"/>
  <c r="F29"/>
  <c r="BQ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D32"/>
  <c r="BO32" s="1"/>
  <c r="H31"/>
  <c r="BS31" s="1"/>
  <c r="C31"/>
  <c r="BN31" s="1"/>
  <c r="H30"/>
  <c r="BS30" s="1"/>
  <c r="B30"/>
  <c r="BM30" s="1"/>
  <c r="G29"/>
  <c r="BR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E32"/>
  <c r="BP32" s="1"/>
  <c r="D31"/>
  <c r="BO31" s="1"/>
  <c r="D30"/>
  <c r="BO30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K31"/>
  <c r="BV31" s="1"/>
  <c r="J30"/>
  <c r="BU30" s="1"/>
  <c r="J29"/>
  <c r="BU29" s="1"/>
  <c r="J28"/>
  <c r="BU28" s="1"/>
  <c r="B28"/>
  <c r="BM28" s="1"/>
  <c r="D27"/>
  <c r="BO27" s="1"/>
  <c r="H25"/>
  <c r="BS25" s="1"/>
  <c r="J24"/>
  <c r="BU24" s="1"/>
  <c r="B24"/>
  <c r="BM24" s="1"/>
  <c r="F32"/>
  <c r="BQ32" s="1"/>
  <c r="F31"/>
  <c r="BQ31" s="1"/>
  <c r="E30"/>
  <c r="BP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J32"/>
  <c r="BU32" s="1"/>
  <c r="J31"/>
  <c r="BU31" s="1"/>
  <c r="I30"/>
  <c r="BT30" s="1"/>
  <c r="H29"/>
  <c r="BS29" s="1"/>
  <c r="I28"/>
  <c r="BT28" s="1"/>
  <c r="K27"/>
  <c r="BV27" s="1"/>
  <c r="C27"/>
  <c r="BN27" s="1"/>
  <c r="E26"/>
  <c r="BP26" s="1"/>
  <c r="G25"/>
  <c r="BR25" s="1"/>
  <c r="I24"/>
  <c r="BT24" s="1"/>
  <c r="K23"/>
  <c r="BV23" s="1"/>
  <c r="C23"/>
  <c r="BN23" s="1"/>
  <c r="F26"/>
  <c r="BQ26" s="1"/>
  <c r="D23"/>
  <c r="BO23" s="1"/>
  <c r="J24" i="58"/>
  <c r="BU24" s="1"/>
  <c r="H24"/>
  <c r="BS24" s="1"/>
  <c r="G30"/>
  <c r="BR30" s="1"/>
  <c r="K24"/>
  <c r="BV24" s="1"/>
  <c r="B31"/>
  <c r="BM31" s="1"/>
  <c r="D25"/>
  <c r="BO25" s="1"/>
  <c r="F31"/>
  <c r="BQ31" s="1"/>
  <c r="B28"/>
  <c r="BM28" s="1"/>
  <c r="H29"/>
  <c r="BS29" s="1"/>
  <c r="J32"/>
  <c r="BU32" s="1"/>
  <c r="K27"/>
  <c r="BV27" s="1"/>
  <c r="G29"/>
  <c r="BR29" s="1"/>
  <c r="I32"/>
  <c r="BT32" s="1"/>
  <c r="I31"/>
  <c r="BT31" s="1"/>
  <c r="C30"/>
  <c r="BN30" s="1"/>
  <c r="I27"/>
  <c r="BT27" s="1"/>
  <c r="G28"/>
  <c r="BR28" s="1"/>
  <c r="D24"/>
  <c r="BO24" s="1"/>
  <c r="G26"/>
  <c r="BR26" s="1"/>
  <c r="I29"/>
  <c r="BT29" s="1"/>
  <c r="K32"/>
  <c r="BV32" s="1"/>
  <c r="G24"/>
  <c r="BR24" s="1"/>
  <c r="B27"/>
  <c r="BM27" s="1"/>
  <c r="D30"/>
  <c r="BO30" s="1"/>
  <c r="C23"/>
  <c r="BN23" s="1"/>
  <c r="I24"/>
  <c r="BT24" s="1"/>
  <c r="F27"/>
  <c r="BQ27" s="1"/>
  <c r="H30"/>
  <c r="BS30" s="1"/>
  <c r="B26"/>
  <c r="BM26" s="1"/>
  <c r="H27"/>
  <c r="BS27" s="1"/>
  <c r="D29"/>
  <c r="BO29" s="1"/>
  <c r="J30"/>
  <c r="BU30" s="1"/>
  <c r="F32"/>
  <c r="BQ32" s="1"/>
  <c r="K25"/>
  <c r="BV25" s="1"/>
  <c r="G27"/>
  <c r="BR27" s="1"/>
  <c r="C29"/>
  <c r="BN29" s="1"/>
  <c r="I30"/>
  <c r="BT30" s="1"/>
  <c r="E32"/>
  <c r="BP32" s="1"/>
  <c r="B24"/>
  <c r="BM24" s="1"/>
  <c r="D23"/>
  <c r="BO23" s="1"/>
  <c r="F23"/>
  <c r="BQ23" s="1"/>
  <c r="B25"/>
  <c r="BM25" s="1"/>
  <c r="C28"/>
  <c r="BN28" s="1"/>
  <c r="E31"/>
  <c r="BP31" s="1"/>
  <c r="I23"/>
  <c r="BT23" s="1"/>
  <c r="F25"/>
  <c r="BQ25" s="1"/>
  <c r="H28"/>
  <c r="BS28" s="1"/>
  <c r="J31"/>
  <c r="BU31" s="1"/>
  <c r="K23"/>
  <c r="BV23" s="1"/>
  <c r="J25"/>
  <c r="BU25" s="1"/>
  <c r="B29"/>
  <c r="BM29" s="1"/>
  <c r="D32"/>
  <c r="BO32" s="1"/>
  <c r="J26"/>
  <c r="BU26" s="1"/>
  <c r="F28"/>
  <c r="BQ28" s="1"/>
  <c r="B30"/>
  <c r="BM30" s="1"/>
  <c r="H31"/>
  <c r="BS31" s="1"/>
  <c r="C25"/>
  <c r="BN25" s="1"/>
  <c r="I26"/>
  <c r="BT26" s="1"/>
  <c r="E28"/>
  <c r="BP28" s="1"/>
  <c r="K29"/>
  <c r="BV29" s="1"/>
  <c r="G31"/>
  <c r="BR31" s="1"/>
  <c r="E29"/>
  <c r="BP29" s="1"/>
  <c r="E25"/>
  <c r="BP25" s="1"/>
  <c r="K26"/>
  <c r="BV26" s="1"/>
  <c r="B23"/>
  <c r="BM23" s="1"/>
  <c r="E27"/>
  <c r="BP27" s="1"/>
  <c r="E23"/>
  <c r="BP23" s="1"/>
  <c r="J27"/>
  <c r="BU27" s="1"/>
  <c r="G23"/>
  <c r="BR23" s="1"/>
  <c r="D28"/>
  <c r="BO28" s="1"/>
  <c r="F26"/>
  <c r="BQ26" s="1"/>
  <c r="D31"/>
  <c r="BO31" s="1"/>
  <c r="E26"/>
  <c r="BP26" s="1"/>
  <c r="C31"/>
  <c r="BN31" s="1"/>
  <c r="K30"/>
  <c r="BV30" s="1"/>
  <c r="J23"/>
  <c r="BU23" s="1"/>
  <c r="I25"/>
  <c r="BT25" s="1"/>
  <c r="K28"/>
  <c r="BV28" s="1"/>
  <c r="C32"/>
  <c r="BN32" s="1"/>
  <c r="C24"/>
  <c r="BN24" s="1"/>
  <c r="D26"/>
  <c r="BO26" s="1"/>
  <c r="F29"/>
  <c r="BQ29" s="1"/>
  <c r="H32"/>
  <c r="BS32" s="1"/>
  <c r="E24"/>
  <c r="BP24" s="1"/>
  <c r="H26"/>
  <c r="BS26" s="1"/>
  <c r="J29"/>
  <c r="BU29" s="1"/>
  <c r="H25"/>
  <c r="BS25" s="1"/>
  <c r="D27"/>
  <c r="BO27" s="1"/>
  <c r="J28"/>
  <c r="BU28" s="1"/>
  <c r="F30"/>
  <c r="BQ30" s="1"/>
  <c r="B32"/>
  <c r="BM32" s="1"/>
  <c r="G25"/>
  <c r="BR25" s="1"/>
  <c r="C27"/>
  <c r="BN27" s="1"/>
  <c r="I28"/>
  <c r="BT28" s="1"/>
  <c r="E30"/>
  <c r="BP30" s="1"/>
  <c r="K31"/>
  <c r="BV31" s="1"/>
  <c r="C26"/>
  <c r="BN26" s="1"/>
  <c r="H23"/>
  <c r="BS23" s="1"/>
  <c r="F24"/>
  <c r="BQ24" s="1"/>
  <c r="M42"/>
  <c r="M38"/>
  <c r="M43"/>
  <c r="M39"/>
  <c r="M40"/>
  <c r="M44"/>
  <c r="M36"/>
  <c r="M45"/>
  <c r="M37"/>
  <c r="M41"/>
  <c r="M31"/>
  <c r="M27"/>
  <c r="M23"/>
  <c r="M32"/>
  <c r="M28"/>
  <c r="M24"/>
  <c r="M30"/>
  <c r="M26"/>
  <c r="M29"/>
  <c r="M25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F43"/>
  <c r="BQ43" s="1"/>
  <c r="D40"/>
  <c r="BO40" s="1"/>
  <c r="B37"/>
  <c r="BM37" s="1"/>
  <c r="B41"/>
  <c r="BM41" s="1"/>
  <c r="B45"/>
  <c r="BM45" s="1"/>
  <c r="J41"/>
  <c r="BU41" s="1"/>
  <c r="H38"/>
  <c r="BS38" s="1"/>
  <c r="J45"/>
  <c r="BU45" s="1"/>
  <c r="H42"/>
  <c r="BS42" s="1"/>
  <c r="F39"/>
  <c r="BQ39" s="1"/>
  <c r="D36"/>
  <c r="BO36" s="1"/>
  <c r="D44"/>
  <c r="BO44" s="1"/>
  <c r="J37"/>
  <c r="BU37" s="1"/>
  <c r="K43" i="57"/>
  <c r="BV43" s="1"/>
  <c r="I40"/>
  <c r="BT40" s="1"/>
  <c r="G37"/>
  <c r="BR37" s="1"/>
  <c r="B37"/>
  <c r="BM37" s="1"/>
  <c r="H38"/>
  <c r="BS38" s="1"/>
  <c r="D40"/>
  <c r="BO40" s="1"/>
  <c r="J41"/>
  <c r="BU41" s="1"/>
  <c r="F43"/>
  <c r="BQ43" s="1"/>
  <c r="B45"/>
  <c r="BM45" s="1"/>
  <c r="G36"/>
  <c r="BR36" s="1"/>
  <c r="BS34" s="1"/>
  <c r="C38"/>
  <c r="BN38" s="1"/>
  <c r="I39"/>
  <c r="BT39" s="1"/>
  <c r="E41"/>
  <c r="BP41" s="1"/>
  <c r="K42"/>
  <c r="BV42" s="1"/>
  <c r="G44"/>
  <c r="BR44" s="1"/>
  <c r="B42"/>
  <c r="BM42" s="1"/>
  <c r="J38"/>
  <c r="BU38" s="1"/>
  <c r="D43"/>
  <c r="BO43" s="1"/>
  <c r="J36"/>
  <c r="BU36" s="1"/>
  <c r="K45"/>
  <c r="BV45" s="1"/>
  <c r="G39"/>
  <c r="BR39" s="1"/>
  <c r="E40"/>
  <c r="BP40" s="1"/>
  <c r="H45"/>
  <c r="BS45" s="1"/>
  <c r="C32"/>
  <c r="BN32" s="1"/>
  <c r="G30"/>
  <c r="BR30" s="1"/>
  <c r="K28"/>
  <c r="BV28" s="1"/>
  <c r="E27"/>
  <c r="BP27" s="1"/>
  <c r="I25"/>
  <c r="BT25" s="1"/>
  <c r="C24"/>
  <c r="BN24" s="1"/>
  <c r="H32"/>
  <c r="BS32" s="1"/>
  <c r="B31"/>
  <c r="BM31" s="1"/>
  <c r="F29"/>
  <c r="BQ29" s="1"/>
  <c r="J27"/>
  <c r="BU27" s="1"/>
  <c r="D26"/>
  <c r="BO26" s="1"/>
  <c r="H24"/>
  <c r="BS24" s="1"/>
  <c r="D25"/>
  <c r="BO25" s="1"/>
  <c r="E24"/>
  <c r="BP24" s="1"/>
  <c r="F23"/>
  <c r="BQ23" s="1"/>
  <c r="F26"/>
  <c r="BQ26" s="1"/>
  <c r="H29"/>
  <c r="BS29" s="1"/>
  <c r="J32"/>
  <c r="BU32" s="1"/>
  <c r="J26"/>
  <c r="BU26" s="1"/>
  <c r="H31"/>
  <c r="BS31" s="1"/>
  <c r="I26"/>
  <c r="BT26" s="1"/>
  <c r="G31"/>
  <c r="BR31" s="1"/>
  <c r="I24"/>
  <c r="BT24" s="1"/>
  <c r="K27"/>
  <c r="BV27" s="1"/>
  <c r="C31"/>
  <c r="BN31" s="1"/>
  <c r="G32"/>
  <c r="BR32" s="1"/>
  <c r="K30"/>
  <c r="BV30" s="1"/>
  <c r="I27"/>
  <c r="BT27" s="1"/>
  <c r="C26"/>
  <c r="BN26" s="1"/>
  <c r="G24"/>
  <c r="BR24" s="1"/>
  <c r="F31"/>
  <c r="BQ31" s="1"/>
  <c r="J29"/>
  <c r="BU29" s="1"/>
  <c r="D28"/>
  <c r="BO28" s="1"/>
  <c r="B25"/>
  <c r="BM25" s="1"/>
  <c r="C23"/>
  <c r="BN23" s="1"/>
  <c r="B23"/>
  <c r="BM23" s="1"/>
  <c r="K29"/>
  <c r="BV29" s="1"/>
  <c r="H25"/>
  <c r="BS25" s="1"/>
  <c r="J28"/>
  <c r="BU28" s="1"/>
  <c r="B32"/>
  <c r="BM32" s="1"/>
  <c r="B26"/>
  <c r="BM26" s="1"/>
  <c r="B30"/>
  <c r="BM30" s="1"/>
  <c r="C25"/>
  <c r="BN25" s="1"/>
  <c r="I30"/>
  <c r="BT30" s="1"/>
  <c r="K23"/>
  <c r="BV23" s="1"/>
  <c r="C27"/>
  <c r="BN27" s="1"/>
  <c r="K32"/>
  <c r="BV32" s="1"/>
  <c r="E31"/>
  <c r="BP31" s="1"/>
  <c r="I29"/>
  <c r="BT29" s="1"/>
  <c r="C28"/>
  <c r="BN28" s="1"/>
  <c r="G26"/>
  <c r="BR26" s="1"/>
  <c r="K24"/>
  <c r="BV24" s="1"/>
  <c r="E23"/>
  <c r="BP23" s="1"/>
  <c r="J31"/>
  <c r="BU31" s="1"/>
  <c r="D30"/>
  <c r="BO30" s="1"/>
  <c r="H28"/>
  <c r="BS28" s="1"/>
  <c r="B27"/>
  <c r="BM27" s="1"/>
  <c r="F25"/>
  <c r="BQ25" s="1"/>
  <c r="J23"/>
  <c r="BU23" s="1"/>
  <c r="J30"/>
  <c r="BU30" s="1"/>
  <c r="G27"/>
  <c r="BR27" s="1"/>
  <c r="J24"/>
  <c r="BU24" s="1"/>
  <c r="B28"/>
  <c r="BM28" s="1"/>
  <c r="D31"/>
  <c r="BO31" s="1"/>
  <c r="F24"/>
  <c r="BQ24" s="1"/>
  <c r="D29"/>
  <c r="BO29" s="1"/>
  <c r="G23"/>
  <c r="BR23" s="1"/>
  <c r="C29"/>
  <c r="BN29" s="1"/>
  <c r="D23"/>
  <c r="BO23" s="1"/>
  <c r="BS21" s="1"/>
  <c r="E26"/>
  <c r="BP26" s="1"/>
  <c r="G29"/>
  <c r="BR29" s="1"/>
  <c r="I32"/>
  <c r="BT32" s="1"/>
  <c r="E29"/>
  <c r="BP29" s="1"/>
  <c r="H26"/>
  <c r="BS26" s="1"/>
  <c r="E30"/>
  <c r="BP30" s="1"/>
  <c r="I31"/>
  <c r="BT31" s="1"/>
  <c r="C30"/>
  <c r="BN30" s="1"/>
  <c r="G28"/>
  <c r="BR28" s="1"/>
  <c r="K26"/>
  <c r="BV26" s="1"/>
  <c r="E25"/>
  <c r="BP25" s="1"/>
  <c r="I23"/>
  <c r="BT23" s="1"/>
  <c r="D32"/>
  <c r="BO32" s="1"/>
  <c r="H30"/>
  <c r="BS30" s="1"/>
  <c r="B29"/>
  <c r="BM29" s="1"/>
  <c r="F27"/>
  <c r="BQ27" s="1"/>
  <c r="J25"/>
  <c r="BU25" s="1"/>
  <c r="D24"/>
  <c r="BO24" s="1"/>
  <c r="H27"/>
  <c r="BS27" s="1"/>
  <c r="K25"/>
  <c r="BV25" s="1"/>
  <c r="B24"/>
  <c r="BM24" s="1"/>
  <c r="D27"/>
  <c r="BO27" s="1"/>
  <c r="F30"/>
  <c r="BQ30" s="1"/>
  <c r="H23"/>
  <c r="BS23" s="1"/>
  <c r="F28"/>
  <c r="BQ28" s="1"/>
  <c r="F32"/>
  <c r="BQ32" s="1"/>
  <c r="E28"/>
  <c r="BP28" s="1"/>
  <c r="E32"/>
  <c r="BP32" s="1"/>
  <c r="G25"/>
  <c r="BR25" s="1"/>
  <c r="I28"/>
  <c r="BT28" s="1"/>
  <c r="M25"/>
  <c r="M31"/>
  <c r="M29"/>
  <c r="M30"/>
  <c r="M28"/>
  <c r="M32"/>
  <c r="BM23" i="56"/>
  <c r="BS21" s="1"/>
  <c r="N7" a="1"/>
  <c r="K45" i="5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F45"/>
  <c r="BQ45" s="1"/>
  <c r="J43"/>
  <c r="BU43" s="1"/>
  <c r="D42"/>
  <c r="BO42" s="1"/>
  <c r="H40"/>
  <c r="BS40" s="1"/>
  <c r="B39"/>
  <c r="BM39" s="1"/>
  <c r="F37"/>
  <c r="BQ37" s="1"/>
  <c r="B43"/>
  <c r="BM43" s="1"/>
  <c r="J39"/>
  <c r="BU39" s="1"/>
  <c r="H36"/>
  <c r="BS36" s="1"/>
  <c r="E45"/>
  <c r="BP45" s="1"/>
  <c r="C42"/>
  <c r="BN42" s="1"/>
  <c r="K38"/>
  <c r="BV38" s="1"/>
  <c r="E37"/>
  <c r="BP37" s="1"/>
  <c r="G44"/>
  <c r="BR44" s="1"/>
  <c r="K42"/>
  <c r="BV42" s="1"/>
  <c r="E41"/>
  <c r="BP41" s="1"/>
  <c r="I39"/>
  <c r="BT39" s="1"/>
  <c r="C38"/>
  <c r="BN38" s="1"/>
  <c r="G36"/>
  <c r="BR36" s="1"/>
  <c r="H44"/>
  <c r="BS44" s="1"/>
  <c r="F41"/>
  <c r="BQ41" s="1"/>
  <c r="D38"/>
  <c r="BO38" s="1"/>
  <c r="I43"/>
  <c r="BT43" s="1"/>
  <c r="G40"/>
  <c r="BR40" s="1"/>
  <c r="M42"/>
  <c r="M38"/>
  <c r="M43"/>
  <c r="M39"/>
  <c r="M40"/>
  <c r="M41"/>
  <c r="M45"/>
  <c r="M36"/>
  <c r="M37"/>
  <c r="M44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G32"/>
  <c r="BR32" s="1"/>
  <c r="K31"/>
  <c r="BV31" s="1"/>
  <c r="F31"/>
  <c r="BQ31" s="1"/>
  <c r="K30"/>
  <c r="BV30" s="1"/>
  <c r="E30"/>
  <c r="BP30" s="1"/>
  <c r="J29"/>
  <c r="BU29" s="1"/>
  <c r="E29"/>
  <c r="BP29" s="1"/>
  <c r="I28"/>
  <c r="BT28" s="1"/>
  <c r="D28"/>
  <c r="BO28" s="1"/>
  <c r="I27"/>
  <c r="BT27" s="1"/>
  <c r="C27"/>
  <c r="BN27" s="1"/>
  <c r="H26"/>
  <c r="BS26" s="1"/>
  <c r="C26"/>
  <c r="BN26" s="1"/>
  <c r="G25"/>
  <c r="BR25" s="1"/>
  <c r="C25"/>
  <c r="BN25" s="1"/>
  <c r="I24"/>
  <c r="BT24" s="1"/>
  <c r="E24"/>
  <c r="BP24" s="1"/>
  <c r="K23"/>
  <c r="BV23" s="1"/>
  <c r="G23"/>
  <c r="BR23" s="1"/>
  <c r="C23"/>
  <c r="BN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D25"/>
  <c r="BO25" s="1"/>
  <c r="J24"/>
  <c r="BU24" s="1"/>
  <c r="F24"/>
  <c r="BQ24" s="1"/>
  <c r="B24"/>
  <c r="BM24" s="1"/>
  <c r="H23"/>
  <c r="BS23" s="1"/>
  <c r="D23"/>
  <c r="BO23" s="1"/>
  <c r="D32"/>
  <c r="BO32" s="1"/>
  <c r="C31"/>
  <c r="BN31" s="1"/>
  <c r="C30"/>
  <c r="BN30" s="1"/>
  <c r="B29"/>
  <c r="BM29" s="1"/>
  <c r="K27"/>
  <c r="BV27" s="1"/>
  <c r="K26"/>
  <c r="BV26" s="1"/>
  <c r="J25"/>
  <c r="BU25" s="1"/>
  <c r="K24"/>
  <c r="BV24" s="1"/>
  <c r="C24"/>
  <c r="BN24" s="1"/>
  <c r="E23"/>
  <c r="BP23" s="1"/>
  <c r="I32"/>
  <c r="BT32" s="1"/>
  <c r="H30"/>
  <c r="BS30" s="1"/>
  <c r="F27"/>
  <c r="BQ27" s="1"/>
  <c r="G24"/>
  <c r="BR24" s="1"/>
  <c r="K32"/>
  <c r="BV32" s="1"/>
  <c r="J31"/>
  <c r="BU31" s="1"/>
  <c r="I29"/>
  <c r="BT29" s="1"/>
  <c r="H28"/>
  <c r="BS28" s="1"/>
  <c r="G27"/>
  <c r="BR27" s="1"/>
  <c r="F25"/>
  <c r="BQ25" s="1"/>
  <c r="H24"/>
  <c r="BS24" s="1"/>
  <c r="J23"/>
  <c r="BU23" s="1"/>
  <c r="E32"/>
  <c r="BP32" s="1"/>
  <c r="E31"/>
  <c r="BP31" s="1"/>
  <c r="D30"/>
  <c r="BO30" s="1"/>
  <c r="C29"/>
  <c r="BN29" s="1"/>
  <c r="C28"/>
  <c r="BN28" s="1"/>
  <c r="B27"/>
  <c r="BM27" s="1"/>
  <c r="K25"/>
  <c r="BV25" s="1"/>
  <c r="B25"/>
  <c r="BM25" s="1"/>
  <c r="D24"/>
  <c r="BO24" s="1"/>
  <c r="F23"/>
  <c r="BQ23" s="1"/>
  <c r="I31"/>
  <c r="BT31" s="1"/>
  <c r="G29"/>
  <c r="BR29" s="1"/>
  <c r="G28"/>
  <c r="BR28" s="1"/>
  <c r="E26"/>
  <c r="BP26" s="1"/>
  <c r="E25"/>
  <c r="BP25" s="1"/>
  <c r="I23"/>
  <c r="BT23" s="1"/>
  <c r="I30"/>
  <c r="BT30" s="1"/>
  <c r="G26"/>
  <c r="BR26" s="1"/>
  <c r="B23"/>
  <c r="M31"/>
  <c r="M27"/>
  <c r="M23"/>
  <c r="M32"/>
  <c r="M28"/>
  <c r="M24"/>
  <c r="M30"/>
  <c r="M25"/>
  <c r="M26"/>
  <c r="M29"/>
  <c r="K45" i="54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J44"/>
  <c r="BU44" s="1"/>
  <c r="B44"/>
  <c r="BM44" s="1"/>
  <c r="D43"/>
  <c r="BO43" s="1"/>
  <c r="F42"/>
  <c r="BQ42" s="1"/>
  <c r="H41"/>
  <c r="BS41" s="1"/>
  <c r="J40"/>
  <c r="BU40" s="1"/>
  <c r="B40"/>
  <c r="BM40" s="1"/>
  <c r="D39"/>
  <c r="BO39" s="1"/>
  <c r="F38"/>
  <c r="BQ38" s="1"/>
  <c r="H37"/>
  <c r="BS37" s="1"/>
  <c r="J36"/>
  <c r="BU36" s="1"/>
  <c r="B36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D45"/>
  <c r="BO45" s="1"/>
  <c r="F44"/>
  <c r="BQ44" s="1"/>
  <c r="H43"/>
  <c r="BS43" s="1"/>
  <c r="J42"/>
  <c r="BU42" s="1"/>
  <c r="B42"/>
  <c r="BM42" s="1"/>
  <c r="D41"/>
  <c r="BO41" s="1"/>
  <c r="F40"/>
  <c r="BQ40" s="1"/>
  <c r="H39"/>
  <c r="BS39" s="1"/>
  <c r="J38"/>
  <c r="BU38" s="1"/>
  <c r="B38"/>
  <c r="BM38" s="1"/>
  <c r="D37"/>
  <c r="BO37" s="1"/>
  <c r="F36"/>
  <c r="BQ36" s="1"/>
  <c r="H44"/>
  <c r="BS44" s="1"/>
  <c r="F41"/>
  <c r="BQ41" s="1"/>
  <c r="D38"/>
  <c r="BO38" s="1"/>
  <c r="B43"/>
  <c r="BM43" s="1"/>
  <c r="H36"/>
  <c r="BS36" s="1"/>
  <c r="F45"/>
  <c r="BQ45" s="1"/>
  <c r="D42"/>
  <c r="BO42" s="1"/>
  <c r="B39"/>
  <c r="BM39" s="1"/>
  <c r="J43"/>
  <c r="BU43" s="1"/>
  <c r="H40"/>
  <c r="BS40" s="1"/>
  <c r="F37"/>
  <c r="BQ37" s="1"/>
  <c r="J39"/>
  <c r="BU39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H32"/>
  <c r="BS32" s="1"/>
  <c r="B32"/>
  <c r="BM32" s="1"/>
  <c r="G31"/>
  <c r="BR31" s="1"/>
  <c r="B31"/>
  <c r="BM31" s="1"/>
  <c r="F30"/>
  <c r="BQ30" s="1"/>
  <c r="K29"/>
  <c r="BV29" s="1"/>
  <c r="F29"/>
  <c r="BQ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D32"/>
  <c r="BO32" s="1"/>
  <c r="H31"/>
  <c r="BS31" s="1"/>
  <c r="C31"/>
  <c r="BN31" s="1"/>
  <c r="H30"/>
  <c r="BS30" s="1"/>
  <c r="B30"/>
  <c r="BM30" s="1"/>
  <c r="G29"/>
  <c r="BR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E32"/>
  <c r="BP32" s="1"/>
  <c r="J31"/>
  <c r="BU31" s="1"/>
  <c r="D31"/>
  <c r="BO31" s="1"/>
  <c r="I30"/>
  <c r="BT30" s="1"/>
  <c r="D30"/>
  <c r="BO30" s="1"/>
  <c r="H29"/>
  <c r="BS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1"/>
  <c r="BQ31" s="1"/>
  <c r="D29"/>
  <c r="BO29" s="1"/>
  <c r="H27"/>
  <c r="BS27" s="1"/>
  <c r="B26"/>
  <c r="BM26" s="1"/>
  <c r="F24"/>
  <c r="BQ24" s="1"/>
  <c r="E30"/>
  <c r="BP30" s="1"/>
  <c r="F28"/>
  <c r="BQ28" s="1"/>
  <c r="D25"/>
  <c r="BO25" s="1"/>
  <c r="K31"/>
  <c r="BV31" s="1"/>
  <c r="J29"/>
  <c r="BU29" s="1"/>
  <c r="B28"/>
  <c r="BM28" s="1"/>
  <c r="F26"/>
  <c r="BQ26" s="1"/>
  <c r="J24"/>
  <c r="BU24" s="1"/>
  <c r="D23"/>
  <c r="BO23" s="1"/>
  <c r="J30"/>
  <c r="BU30" s="1"/>
  <c r="J28"/>
  <c r="BU28" s="1"/>
  <c r="D27"/>
  <c r="BO27" s="1"/>
  <c r="H25"/>
  <c r="BS25" s="1"/>
  <c r="B24"/>
  <c r="BM24" s="1"/>
  <c r="F32"/>
  <c r="BQ32" s="1"/>
  <c r="J26"/>
  <c r="BU26" s="1"/>
  <c r="H23"/>
  <c r="BS23" s="1"/>
  <c r="H31" i="53"/>
  <c r="BS31" s="1"/>
  <c r="G28"/>
  <c r="BR28" s="1"/>
  <c r="J23"/>
  <c r="BU23" s="1"/>
  <c r="B27"/>
  <c r="BM27" s="1"/>
  <c r="I30"/>
  <c r="BT30" s="1"/>
  <c r="D24"/>
  <c r="BO24" s="1"/>
  <c r="F27"/>
  <c r="BQ27" s="1"/>
  <c r="D31"/>
  <c r="BO31" s="1"/>
  <c r="K24"/>
  <c r="BV24" s="1"/>
  <c r="C28"/>
  <c r="BN28" s="1"/>
  <c r="C32"/>
  <c r="BN32" s="1"/>
  <c r="E24"/>
  <c r="BP24" s="1"/>
  <c r="K25"/>
  <c r="BV25" s="1"/>
  <c r="G27"/>
  <c r="BR27" s="1"/>
  <c r="D29"/>
  <c r="BO29" s="1"/>
  <c r="E31"/>
  <c r="BP31" s="1"/>
  <c r="D23"/>
  <c r="BO23" s="1"/>
  <c r="J24"/>
  <c r="BU24" s="1"/>
  <c r="F26"/>
  <c r="BQ26" s="1"/>
  <c r="B28"/>
  <c r="BM28" s="1"/>
  <c r="K29"/>
  <c r="BV29" s="1"/>
  <c r="B32"/>
  <c r="BM32" s="1"/>
  <c r="J29"/>
  <c r="BU29" s="1"/>
  <c r="F31"/>
  <c r="BQ31" s="1"/>
  <c r="K26"/>
  <c r="BV26" s="1"/>
  <c r="I32"/>
  <c r="BT32" s="1"/>
  <c r="C26"/>
  <c r="BN26" s="1"/>
  <c r="B23"/>
  <c r="D26"/>
  <c r="BO26" s="1"/>
  <c r="H29"/>
  <c r="BS29" s="1"/>
  <c r="F23"/>
  <c r="BQ23" s="1"/>
  <c r="H26"/>
  <c r="BS26" s="1"/>
  <c r="C30"/>
  <c r="BN30" s="1"/>
  <c r="C24"/>
  <c r="BN24" s="1"/>
  <c r="E27"/>
  <c r="BP27" s="1"/>
  <c r="C31"/>
  <c r="BN31" s="1"/>
  <c r="K23"/>
  <c r="BV23" s="1"/>
  <c r="G25"/>
  <c r="BR25" s="1"/>
  <c r="C27"/>
  <c r="BN27" s="1"/>
  <c r="I28"/>
  <c r="BT28" s="1"/>
  <c r="J30"/>
  <c r="BU30" s="1"/>
  <c r="K32"/>
  <c r="BV32" s="1"/>
  <c r="F24"/>
  <c r="BQ24" s="1"/>
  <c r="B26"/>
  <c r="BM26" s="1"/>
  <c r="H27"/>
  <c r="BS27" s="1"/>
  <c r="E29"/>
  <c r="BP29" s="1"/>
  <c r="G31"/>
  <c r="BR31" s="1"/>
  <c r="F29"/>
  <c r="BQ29" s="1"/>
  <c r="B31"/>
  <c r="BM31" s="1"/>
  <c r="G24"/>
  <c r="BR24" s="1"/>
  <c r="G29"/>
  <c r="BR29" s="1"/>
  <c r="F25"/>
  <c r="BQ25" s="1"/>
  <c r="H28"/>
  <c r="BS28" s="1"/>
  <c r="J32"/>
  <c r="BU32" s="1"/>
  <c r="J25"/>
  <c r="BU25" s="1"/>
  <c r="C29"/>
  <c r="BN29" s="1"/>
  <c r="E23"/>
  <c r="BP23" s="1"/>
  <c r="G26"/>
  <c r="BR26" s="1"/>
  <c r="B30"/>
  <c r="BM30" s="1"/>
  <c r="G23"/>
  <c r="BR23" s="1"/>
  <c r="C25"/>
  <c r="BN25" s="1"/>
  <c r="I26"/>
  <c r="BT26" s="1"/>
  <c r="E28"/>
  <c r="BP28" s="1"/>
  <c r="E30"/>
  <c r="BP30" s="1"/>
  <c r="F32"/>
  <c r="BQ32" s="1"/>
  <c r="B24"/>
  <c r="BM24" s="1"/>
  <c r="H25"/>
  <c r="BS25" s="1"/>
  <c r="D27"/>
  <c r="BO27" s="1"/>
  <c r="J28"/>
  <c r="BU28" s="1"/>
  <c r="K30"/>
  <c r="BV30" s="1"/>
  <c r="B29"/>
  <c r="BM29" s="1"/>
  <c r="H30"/>
  <c r="BS30" s="1"/>
  <c r="D32"/>
  <c r="BO32" s="1"/>
  <c r="H32"/>
  <c r="BS32" s="1"/>
  <c r="I27"/>
  <c r="BT27" s="1"/>
  <c r="E25"/>
  <c r="BP25" s="1"/>
  <c r="H24"/>
  <c r="BS24" s="1"/>
  <c r="J27"/>
  <c r="BU27" s="1"/>
  <c r="I31"/>
  <c r="BT31" s="1"/>
  <c r="B25"/>
  <c r="BM25" s="1"/>
  <c r="D28"/>
  <c r="BO28" s="1"/>
  <c r="E32"/>
  <c r="BP32" s="1"/>
  <c r="I25"/>
  <c r="BT25" s="1"/>
  <c r="K28"/>
  <c r="BV28" s="1"/>
  <c r="C23"/>
  <c r="BN23" s="1"/>
  <c r="I24"/>
  <c r="BT24" s="1"/>
  <c r="E26"/>
  <c r="BP26" s="1"/>
  <c r="K27"/>
  <c r="BV27" s="1"/>
  <c r="I29"/>
  <c r="BT29" s="1"/>
  <c r="K31"/>
  <c r="BV31" s="1"/>
  <c r="H23"/>
  <c r="BS23" s="1"/>
  <c r="D25"/>
  <c r="BO25" s="1"/>
  <c r="J26"/>
  <c r="BU26" s="1"/>
  <c r="F28"/>
  <c r="BQ28" s="1"/>
  <c r="F30"/>
  <c r="BQ30" s="1"/>
  <c r="G32"/>
  <c r="BR32" s="1"/>
  <c r="D30"/>
  <c r="BO30" s="1"/>
  <c r="J31"/>
  <c r="BU31" s="1"/>
  <c r="I23"/>
  <c r="BT23" s="1"/>
  <c r="BM23"/>
  <c r="BS21" s="1"/>
  <c r="M42"/>
  <c r="M38"/>
  <c r="M45"/>
  <c r="M41"/>
  <c r="M37"/>
  <c r="M44"/>
  <c r="M36"/>
  <c r="M43"/>
  <c r="M39"/>
  <c r="M40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D45"/>
  <c r="BO45" s="1"/>
  <c r="F44"/>
  <c r="BQ44" s="1"/>
  <c r="H43"/>
  <c r="BS43" s="1"/>
  <c r="J42"/>
  <c r="BU42" s="1"/>
  <c r="B42"/>
  <c r="BM42" s="1"/>
  <c r="D41"/>
  <c r="BO41" s="1"/>
  <c r="F40"/>
  <c r="BQ40" s="1"/>
  <c r="H39"/>
  <c r="BS39" s="1"/>
  <c r="J38"/>
  <c r="BU38" s="1"/>
  <c r="B38"/>
  <c r="BM38" s="1"/>
  <c r="D37"/>
  <c r="BO37" s="1"/>
  <c r="F36"/>
  <c r="BQ36" s="1"/>
  <c r="H45"/>
  <c r="BS45" s="1"/>
  <c r="B44"/>
  <c r="BM44" s="1"/>
  <c r="F42"/>
  <c r="BQ42" s="1"/>
  <c r="J40"/>
  <c r="BU40" s="1"/>
  <c r="D39"/>
  <c r="BO39" s="1"/>
  <c r="H37"/>
  <c r="BS37" s="1"/>
  <c r="B36"/>
  <c r="I45"/>
  <c r="BT45" s="1"/>
  <c r="C44"/>
  <c r="BN44" s="1"/>
  <c r="G42"/>
  <c r="BR42" s="1"/>
  <c r="K40"/>
  <c r="BV40" s="1"/>
  <c r="E39"/>
  <c r="BP39" s="1"/>
  <c r="I37"/>
  <c r="BT37" s="1"/>
  <c r="C36"/>
  <c r="BN36" s="1"/>
  <c r="J44"/>
  <c r="BU44" s="1"/>
  <c r="D43"/>
  <c r="BO43" s="1"/>
  <c r="H41"/>
  <c r="BS41" s="1"/>
  <c r="K44"/>
  <c r="BV44" s="1"/>
  <c r="E43"/>
  <c r="BP43" s="1"/>
  <c r="I41"/>
  <c r="BT41" s="1"/>
  <c r="C40"/>
  <c r="BN40" s="1"/>
  <c r="G38"/>
  <c r="BR38" s="1"/>
  <c r="K36"/>
  <c r="BV36" s="1"/>
  <c r="F38"/>
  <c r="BQ38" s="1"/>
  <c r="J36"/>
  <c r="BU36" s="1"/>
  <c r="B40"/>
  <c r="BM40" s="1"/>
  <c r="M30"/>
  <c r="M26"/>
  <c r="M28"/>
  <c r="M23"/>
  <c r="M32"/>
  <c r="M27"/>
  <c r="M24"/>
  <c r="M25"/>
  <c r="M31"/>
  <c r="M29"/>
  <c r="M42" i="52"/>
  <c r="M38"/>
  <c r="M43"/>
  <c r="M39"/>
  <c r="M40"/>
  <c r="M45"/>
  <c r="M37"/>
  <c r="M36"/>
  <c r="M41"/>
  <c r="M44"/>
  <c r="M31"/>
  <c r="M27"/>
  <c r="M23"/>
  <c r="M32"/>
  <c r="M28"/>
  <c r="M24"/>
  <c r="M29"/>
  <c r="M30"/>
  <c r="M25"/>
  <c r="M26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G44"/>
  <c r="BR44" s="1"/>
  <c r="K42"/>
  <c r="BV42" s="1"/>
  <c r="E41"/>
  <c r="BP41" s="1"/>
  <c r="I39"/>
  <c r="BT39" s="1"/>
  <c r="C38"/>
  <c r="BN38" s="1"/>
  <c r="G36"/>
  <c r="BR36" s="1"/>
  <c r="B45"/>
  <c r="BM45" s="1"/>
  <c r="F43"/>
  <c r="BQ43" s="1"/>
  <c r="J41"/>
  <c r="BU41" s="1"/>
  <c r="D40"/>
  <c r="BO40" s="1"/>
  <c r="H38"/>
  <c r="BS38" s="1"/>
  <c r="B37"/>
  <c r="BM37" s="1"/>
  <c r="J45"/>
  <c r="BU45" s="1"/>
  <c r="H42"/>
  <c r="BS42" s="1"/>
  <c r="F39"/>
  <c r="BQ39" s="1"/>
  <c r="D36"/>
  <c r="BO36" s="1"/>
  <c r="E37"/>
  <c r="BP37" s="1"/>
  <c r="J37"/>
  <c r="BU37" s="1"/>
  <c r="E45"/>
  <c r="BP45" s="1"/>
  <c r="C42"/>
  <c r="BN42" s="1"/>
  <c r="K38"/>
  <c r="BV38" s="1"/>
  <c r="I43"/>
  <c r="BT43" s="1"/>
  <c r="G40"/>
  <c r="BR40" s="1"/>
  <c r="D44"/>
  <c r="BO44" s="1"/>
  <c r="B41"/>
  <c r="BM41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J32"/>
  <c r="BU32" s="1"/>
  <c r="F32"/>
  <c r="BQ32" s="1"/>
  <c r="K32"/>
  <c r="BV32" s="1"/>
  <c r="C32"/>
  <c r="BN32" s="1"/>
  <c r="H31"/>
  <c r="BS31" s="1"/>
  <c r="B31"/>
  <c r="BM31" s="1"/>
  <c r="G30"/>
  <c r="BR30" s="1"/>
  <c r="B30"/>
  <c r="BM30" s="1"/>
  <c r="F29"/>
  <c r="BQ29" s="1"/>
  <c r="K28"/>
  <c r="BV28" s="1"/>
  <c r="F28"/>
  <c r="BQ28" s="1"/>
  <c r="J27"/>
  <c r="BU27" s="1"/>
  <c r="E27"/>
  <c r="BP27" s="1"/>
  <c r="J26"/>
  <c r="BU26" s="1"/>
  <c r="D26"/>
  <c r="BO26" s="1"/>
  <c r="I25"/>
  <c r="BT25" s="1"/>
  <c r="D25"/>
  <c r="BO25" s="1"/>
  <c r="I24"/>
  <c r="BT24" s="1"/>
  <c r="E24"/>
  <c r="BP24" s="1"/>
  <c r="K23"/>
  <c r="BV23" s="1"/>
  <c r="G23"/>
  <c r="BR23" s="1"/>
  <c r="C23"/>
  <c r="BN23" s="1"/>
  <c r="H32"/>
  <c r="BS32" s="1"/>
  <c r="J31"/>
  <c r="BU31" s="1"/>
  <c r="D31"/>
  <c r="BO31" s="1"/>
  <c r="F30"/>
  <c r="BQ30" s="1"/>
  <c r="I29"/>
  <c r="BT29" s="1"/>
  <c r="B29"/>
  <c r="BM29" s="1"/>
  <c r="D28"/>
  <c r="BO28" s="1"/>
  <c r="H27"/>
  <c r="BS27" s="1"/>
  <c r="K26"/>
  <c r="BV26" s="1"/>
  <c r="C26"/>
  <c r="BN26" s="1"/>
  <c r="F25"/>
  <c r="BQ25" s="1"/>
  <c r="J24"/>
  <c r="BU24" s="1"/>
  <c r="D24"/>
  <c r="BO24" s="1"/>
  <c r="I23"/>
  <c r="BT23" s="1"/>
  <c r="D23"/>
  <c r="BO23" s="1"/>
  <c r="B32"/>
  <c r="BM32" s="1"/>
  <c r="E31"/>
  <c r="BP31" s="1"/>
  <c r="H30"/>
  <c r="BS30" s="1"/>
  <c r="J29"/>
  <c r="BU29" s="1"/>
  <c r="D29"/>
  <c r="BO29" s="1"/>
  <c r="G28"/>
  <c r="BR28" s="1"/>
  <c r="I27"/>
  <c r="BT27" s="1"/>
  <c r="B27"/>
  <c r="BM27" s="1"/>
  <c r="F26"/>
  <c r="BQ26" s="1"/>
  <c r="H25"/>
  <c r="BS25" s="1"/>
  <c r="K24"/>
  <c r="BV24" s="1"/>
  <c r="F24"/>
  <c r="BQ24" s="1"/>
  <c r="J23"/>
  <c r="BU23" s="1"/>
  <c r="E23"/>
  <c r="BP23" s="1"/>
  <c r="G32"/>
  <c r="BR32" s="1"/>
  <c r="K30"/>
  <c r="BV30" s="1"/>
  <c r="H29"/>
  <c r="BS29" s="1"/>
  <c r="C28"/>
  <c r="BN28" s="1"/>
  <c r="H26"/>
  <c r="BS26" s="1"/>
  <c r="E25"/>
  <c r="BP25" s="1"/>
  <c r="C24"/>
  <c r="BN24" s="1"/>
  <c r="B23"/>
  <c r="F31"/>
  <c r="BQ31" s="1"/>
  <c r="C30"/>
  <c r="BN30" s="1"/>
  <c r="D27"/>
  <c r="BO27" s="1"/>
  <c r="J25"/>
  <c r="BU25" s="1"/>
  <c r="F23"/>
  <c r="BQ23" s="1"/>
  <c r="I31"/>
  <c r="BT31" s="1"/>
  <c r="J28"/>
  <c r="BU28" s="1"/>
  <c r="B26"/>
  <c r="BM26" s="1"/>
  <c r="H24"/>
  <c r="BS24" s="1"/>
  <c r="D32"/>
  <c r="BO32" s="1"/>
  <c r="J30"/>
  <c r="BU30" s="1"/>
  <c r="E29"/>
  <c r="BP29" s="1"/>
  <c r="B28"/>
  <c r="BM28" s="1"/>
  <c r="G26"/>
  <c r="BR26" s="1"/>
  <c r="B25"/>
  <c r="BM25" s="1"/>
  <c r="B24"/>
  <c r="BM24" s="1"/>
  <c r="H28"/>
  <c r="BS28" s="1"/>
  <c r="G24"/>
  <c r="BR24" s="1"/>
  <c r="D30"/>
  <c r="BO30" s="1"/>
  <c r="F27"/>
  <c r="BQ27" s="1"/>
  <c r="H23"/>
  <c r="BS23" s="1"/>
  <c r="C43" i="51"/>
  <c r="BN43" s="1"/>
  <c r="K39"/>
  <c r="BV39" s="1"/>
  <c r="I36"/>
  <c r="BT36" s="1"/>
  <c r="F37"/>
  <c r="BQ37" s="1"/>
  <c r="B39"/>
  <c r="BM39" s="1"/>
  <c r="H40"/>
  <c r="BS40" s="1"/>
  <c r="D42"/>
  <c r="BO42" s="1"/>
  <c r="J43"/>
  <c r="BU43" s="1"/>
  <c r="F45"/>
  <c r="BQ45" s="1"/>
  <c r="K36"/>
  <c r="BV36" s="1"/>
  <c r="G38"/>
  <c r="BR38" s="1"/>
  <c r="C40"/>
  <c r="BN40" s="1"/>
  <c r="I41"/>
  <c r="BT41" s="1"/>
  <c r="E43"/>
  <c r="BP43" s="1"/>
  <c r="K44"/>
  <c r="BV44" s="1"/>
  <c r="B44"/>
  <c r="BM44" s="1"/>
  <c r="J40"/>
  <c r="BU40" s="1"/>
  <c r="H37"/>
  <c r="BS37" s="1"/>
  <c r="K43"/>
  <c r="BV43" s="1"/>
  <c r="G37"/>
  <c r="BR37" s="1"/>
  <c r="H38"/>
  <c r="BS38" s="1"/>
  <c r="J41"/>
  <c r="BU41" s="1"/>
  <c r="B45"/>
  <c r="BM45" s="1"/>
  <c r="C38"/>
  <c r="BN38" s="1"/>
  <c r="E41"/>
  <c r="BP41" s="1"/>
  <c r="G44"/>
  <c r="BR44" s="1"/>
  <c r="F38"/>
  <c r="BQ38" s="1"/>
  <c r="I44"/>
  <c r="BT44" s="1"/>
  <c r="G41"/>
  <c r="BR41" s="1"/>
  <c r="E38"/>
  <c r="BP38" s="1"/>
  <c r="H36"/>
  <c r="BS36" s="1"/>
  <c r="D38"/>
  <c r="BO38" s="1"/>
  <c r="J39"/>
  <c r="BU39" s="1"/>
  <c r="F41"/>
  <c r="BQ41" s="1"/>
  <c r="B43"/>
  <c r="BM43" s="1"/>
  <c r="H44"/>
  <c r="BS44" s="1"/>
  <c r="C36"/>
  <c r="BN36" s="1"/>
  <c r="I37"/>
  <c r="BT37" s="1"/>
  <c r="E39"/>
  <c r="BP39" s="1"/>
  <c r="K40"/>
  <c r="BV40" s="1"/>
  <c r="G42"/>
  <c r="BR42" s="1"/>
  <c r="C44"/>
  <c r="BN44" s="1"/>
  <c r="I45"/>
  <c r="BT45" s="1"/>
  <c r="F42"/>
  <c r="BQ42" s="1"/>
  <c r="D39"/>
  <c r="BO39" s="1"/>
  <c r="H45"/>
  <c r="BS45" s="1"/>
  <c r="F44"/>
  <c r="BQ44" s="1"/>
  <c r="J42"/>
  <c r="BU42" s="1"/>
  <c r="D41"/>
  <c r="BO41" s="1"/>
  <c r="H39"/>
  <c r="BS39" s="1"/>
  <c r="B38"/>
  <c r="BM38" s="1"/>
  <c r="F36"/>
  <c r="BQ36" s="1"/>
  <c r="H43"/>
  <c r="BS43" s="1"/>
  <c r="B42"/>
  <c r="BM42" s="1"/>
  <c r="J38"/>
  <c r="BU38" s="1"/>
  <c r="K45"/>
  <c r="BV45" s="1"/>
  <c r="E44"/>
  <c r="BP44" s="1"/>
  <c r="I42"/>
  <c r="BT42" s="1"/>
  <c r="G39"/>
  <c r="BR39" s="1"/>
  <c r="K37"/>
  <c r="BV37" s="1"/>
  <c r="C45"/>
  <c r="BN45" s="1"/>
  <c r="G43"/>
  <c r="BR43" s="1"/>
  <c r="K41"/>
  <c r="BV41" s="1"/>
  <c r="E40"/>
  <c r="BP40" s="1"/>
  <c r="I38"/>
  <c r="BT38" s="1"/>
  <c r="C37"/>
  <c r="BN37" s="1"/>
  <c r="D45"/>
  <c r="BO45" s="1"/>
  <c r="F40"/>
  <c r="BQ40" s="1"/>
  <c r="D37"/>
  <c r="BO37" s="1"/>
  <c r="C41"/>
  <c r="BN41" s="1"/>
  <c r="E36"/>
  <c r="BP36" s="1"/>
  <c r="I40"/>
  <c r="BT40" s="1"/>
  <c r="B37"/>
  <c r="BM37" s="1"/>
  <c r="D40"/>
  <c r="BO40" s="1"/>
  <c r="F43"/>
  <c r="BQ43" s="1"/>
  <c r="G36"/>
  <c r="BR36" s="1"/>
  <c r="I39"/>
  <c r="BT39" s="1"/>
  <c r="K42"/>
  <c r="BV42" s="1"/>
  <c r="J44"/>
  <c r="BU44" s="1"/>
  <c r="H41"/>
  <c r="BS41" s="1"/>
  <c r="G45"/>
  <c r="BR45" s="1"/>
  <c r="E42"/>
  <c r="BP42" s="1"/>
  <c r="C39"/>
  <c r="BN39" s="1"/>
  <c r="D36"/>
  <c r="BO36" s="1"/>
  <c r="J37"/>
  <c r="BU37" s="1"/>
  <c r="F39"/>
  <c r="BQ39" s="1"/>
  <c r="B41"/>
  <c r="BM41" s="1"/>
  <c r="H42"/>
  <c r="BS42" s="1"/>
  <c r="D44"/>
  <c r="BO44" s="1"/>
  <c r="J45"/>
  <c r="BU45" s="1"/>
  <c r="E37"/>
  <c r="BP37" s="1"/>
  <c r="K38"/>
  <c r="BV38" s="1"/>
  <c r="G40"/>
  <c r="BR40" s="1"/>
  <c r="C42"/>
  <c r="BN42" s="1"/>
  <c r="I43"/>
  <c r="BT43" s="1"/>
  <c r="E45"/>
  <c r="BP45" s="1"/>
  <c r="D43"/>
  <c r="BO43" s="1"/>
  <c r="B40"/>
  <c r="BM40" s="1"/>
  <c r="J36"/>
  <c r="BU36" s="1"/>
  <c r="E31"/>
  <c r="BP31" s="1"/>
  <c r="I29"/>
  <c r="BT29" s="1"/>
  <c r="C28"/>
  <c r="BN28" s="1"/>
  <c r="G26"/>
  <c r="BR26" s="1"/>
  <c r="K24"/>
  <c r="BV24" s="1"/>
  <c r="E23"/>
  <c r="BP23" s="1"/>
  <c r="D32"/>
  <c r="BO32" s="1"/>
  <c r="H30"/>
  <c r="BS30" s="1"/>
  <c r="B29"/>
  <c r="BM29" s="1"/>
  <c r="F27"/>
  <c r="BQ27" s="1"/>
  <c r="J25"/>
  <c r="BU25" s="1"/>
  <c r="D24"/>
  <c r="BO24" s="1"/>
  <c r="H25"/>
  <c r="BS25" s="1"/>
  <c r="B32"/>
  <c r="BM32" s="1"/>
  <c r="G25"/>
  <c r="BR25" s="1"/>
  <c r="I28"/>
  <c r="BT28" s="1"/>
  <c r="K31"/>
  <c r="BV31" s="1"/>
  <c r="C25"/>
  <c r="BN25" s="1"/>
  <c r="C29"/>
  <c r="BN29" s="1"/>
  <c r="E32"/>
  <c r="BP32" s="1"/>
  <c r="H29"/>
  <c r="BS29" s="1"/>
  <c r="F24"/>
  <c r="BQ24" s="1"/>
  <c r="H27"/>
  <c r="BS27" s="1"/>
  <c r="J30"/>
  <c r="BU30" s="1"/>
  <c r="C30"/>
  <c r="BN30" s="1"/>
  <c r="K26"/>
  <c r="BV26" s="1"/>
  <c r="I23"/>
  <c r="BT23" s="1"/>
  <c r="B31"/>
  <c r="BM31" s="1"/>
  <c r="J27"/>
  <c r="BU27" s="1"/>
  <c r="H24"/>
  <c r="BS24" s="1"/>
  <c r="J24"/>
  <c r="BU24" s="1"/>
  <c r="I24"/>
  <c r="BT24" s="1"/>
  <c r="E24"/>
  <c r="BP24" s="1"/>
  <c r="G31"/>
  <c r="BR31" s="1"/>
  <c r="K32"/>
  <c r="BV32" s="1"/>
  <c r="C32"/>
  <c r="BN32" s="1"/>
  <c r="G30"/>
  <c r="BR30" s="1"/>
  <c r="K28"/>
  <c r="BV28" s="1"/>
  <c r="E27"/>
  <c r="BP27" s="1"/>
  <c r="I25"/>
  <c r="BT25" s="1"/>
  <c r="C24"/>
  <c r="BN24" s="1"/>
  <c r="F31"/>
  <c r="BQ31" s="1"/>
  <c r="J29"/>
  <c r="BU29" s="1"/>
  <c r="D28"/>
  <c r="BO28" s="1"/>
  <c r="H26"/>
  <c r="BS26" s="1"/>
  <c r="B25"/>
  <c r="BM25" s="1"/>
  <c r="F23"/>
  <c r="BQ23" s="1"/>
  <c r="D23"/>
  <c r="BO23" s="1"/>
  <c r="J28"/>
  <c r="BU28" s="1"/>
  <c r="K23"/>
  <c r="BV23" s="1"/>
  <c r="C27"/>
  <c r="BN27" s="1"/>
  <c r="E30"/>
  <c r="BP30" s="1"/>
  <c r="G23"/>
  <c r="BR23" s="1"/>
  <c r="I26"/>
  <c r="BT26" s="1"/>
  <c r="I30"/>
  <c r="BT30" s="1"/>
  <c r="F26"/>
  <c r="BQ26" s="1"/>
  <c r="J32"/>
  <c r="BU32" s="1"/>
  <c r="B26"/>
  <c r="BM26" s="1"/>
  <c r="D29"/>
  <c r="BO29" s="1"/>
  <c r="F32"/>
  <c r="BQ32" s="1"/>
  <c r="I31"/>
  <c r="BT31" s="1"/>
  <c r="G28"/>
  <c r="BR28" s="1"/>
  <c r="E25"/>
  <c r="BP25" s="1"/>
  <c r="H32"/>
  <c r="BS32" s="1"/>
  <c r="F29"/>
  <c r="BQ29" s="1"/>
  <c r="D26"/>
  <c r="BO26" s="1"/>
  <c r="B23"/>
  <c r="BM23" s="1"/>
  <c r="F30"/>
  <c r="BQ30" s="1"/>
  <c r="K27"/>
  <c r="BV27" s="1"/>
  <c r="C31"/>
  <c r="BN31" s="1"/>
  <c r="G27"/>
  <c r="BR27" s="1"/>
  <c r="B28"/>
  <c r="BM28" s="1"/>
  <c r="H23"/>
  <c r="BS23" s="1"/>
  <c r="J26"/>
  <c r="BU26" s="1"/>
  <c r="B30"/>
  <c r="BM30" s="1"/>
  <c r="G32"/>
  <c r="BR32" s="1"/>
  <c r="K30"/>
  <c r="BV30" s="1"/>
  <c r="E29"/>
  <c r="BP29" s="1"/>
  <c r="I27"/>
  <c r="BT27" s="1"/>
  <c r="C26"/>
  <c r="BN26" s="1"/>
  <c r="G24"/>
  <c r="BR24" s="1"/>
  <c r="J31"/>
  <c r="BU31" s="1"/>
  <c r="D30"/>
  <c r="BO30" s="1"/>
  <c r="H28"/>
  <c r="BS28" s="1"/>
  <c r="B27"/>
  <c r="BM27" s="1"/>
  <c r="F25"/>
  <c r="BQ25" s="1"/>
  <c r="J23"/>
  <c r="BU23" s="1"/>
  <c r="E28"/>
  <c r="BP28" s="1"/>
  <c r="D27"/>
  <c r="BO27" s="1"/>
  <c r="C23"/>
  <c r="BN23" s="1"/>
  <c r="E26"/>
  <c r="BP26" s="1"/>
  <c r="G29"/>
  <c r="BR29" s="1"/>
  <c r="I32"/>
  <c r="BT32" s="1"/>
  <c r="K25"/>
  <c r="BV25" s="1"/>
  <c r="K29"/>
  <c r="BV29" s="1"/>
  <c r="B24"/>
  <c r="BM24" s="1"/>
  <c r="D31"/>
  <c r="BO31" s="1"/>
  <c r="D25"/>
  <c r="BO25" s="1"/>
  <c r="F28"/>
  <c r="BQ28" s="1"/>
  <c r="BN23" i="50"/>
  <c r="BS21" s="1"/>
  <c r="N7" a="1"/>
  <c r="E44" i="49"/>
  <c r="BP44" s="1"/>
  <c r="E38"/>
  <c r="BP38" s="1"/>
  <c r="C41"/>
  <c r="BN41" s="1"/>
  <c r="C42"/>
  <c r="BN42" s="1"/>
  <c r="E45"/>
  <c r="BP45" s="1"/>
  <c r="G37"/>
  <c r="BR37" s="1"/>
  <c r="C39"/>
  <c r="BN39" s="1"/>
  <c r="I41"/>
  <c r="BT41" s="1"/>
  <c r="G40"/>
  <c r="BR40" s="1"/>
  <c r="J36"/>
  <c r="BU36" s="1"/>
  <c r="F44"/>
  <c r="BQ44" s="1"/>
  <c r="H38"/>
  <c r="BS38" s="1"/>
  <c r="G42"/>
  <c r="BR42" s="1"/>
  <c r="G36"/>
  <c r="BR36" s="1"/>
  <c r="I39"/>
  <c r="BT39" s="1"/>
  <c r="B44"/>
  <c r="BM44" s="1"/>
  <c r="F41"/>
  <c r="BQ41" s="1"/>
  <c r="H44"/>
  <c r="BS44" s="1"/>
  <c r="B40"/>
  <c r="BM40" s="1"/>
  <c r="D43"/>
  <c r="BO43" s="1"/>
  <c r="D37"/>
  <c r="BO37" s="1"/>
  <c r="I40"/>
  <c r="BT40" s="1"/>
  <c r="E36"/>
  <c r="BP36" s="1"/>
  <c r="G39"/>
  <c r="BR39" s="1"/>
  <c r="I43"/>
  <c r="BT43" s="1"/>
  <c r="B36"/>
  <c r="BM36" s="1"/>
  <c r="D39"/>
  <c r="BO39" s="1"/>
  <c r="E43"/>
  <c r="BP43" s="1"/>
  <c r="H36"/>
  <c r="BS36" s="1"/>
  <c r="D38"/>
  <c r="BO38" s="1"/>
  <c r="K39"/>
  <c r="BV39" s="1"/>
  <c r="B42"/>
  <c r="BM42" s="1"/>
  <c r="C44"/>
  <c r="BN44" s="1"/>
  <c r="C36"/>
  <c r="BN36" s="1"/>
  <c r="I37"/>
  <c r="BT37" s="1"/>
  <c r="E39"/>
  <c r="BP39" s="1"/>
  <c r="E41"/>
  <c r="BP41" s="1"/>
  <c r="G43"/>
  <c r="BR43" s="1"/>
  <c r="H45"/>
  <c r="BS45" s="1"/>
  <c r="B41"/>
  <c r="BM41" s="1"/>
  <c r="H42"/>
  <c r="BS42" s="1"/>
  <c r="D44"/>
  <c r="BO44" s="1"/>
  <c r="J45"/>
  <c r="BU45" s="1"/>
  <c r="J38"/>
  <c r="BU38" s="1"/>
  <c r="J42"/>
  <c r="BU42" s="1"/>
  <c r="K37"/>
  <c r="BV37" s="1"/>
  <c r="H41"/>
  <c r="BS41" s="1"/>
  <c r="K45"/>
  <c r="BV45" s="1"/>
  <c r="H37"/>
  <c r="BS37" s="1"/>
  <c r="D41"/>
  <c r="BO41" s="1"/>
  <c r="G45"/>
  <c r="BR45" s="1"/>
  <c r="F37"/>
  <c r="BQ37" s="1"/>
  <c r="B39"/>
  <c r="BM39" s="1"/>
  <c r="K40"/>
  <c r="BV40" s="1"/>
  <c r="C43"/>
  <c r="BN43" s="1"/>
  <c r="D45"/>
  <c r="BO45" s="1"/>
  <c r="K36"/>
  <c r="BV36" s="1"/>
  <c r="G38"/>
  <c r="BR38" s="1"/>
  <c r="E40"/>
  <c r="BP40" s="1"/>
  <c r="F42"/>
  <c r="BQ42" s="1"/>
  <c r="G44"/>
  <c r="BR44" s="1"/>
  <c r="D40"/>
  <c r="BO40" s="1"/>
  <c r="J41"/>
  <c r="BU41" s="1"/>
  <c r="F43"/>
  <c r="BQ43" s="1"/>
  <c r="B45"/>
  <c r="BM45" s="1"/>
  <c r="I36"/>
  <c r="BT36" s="1"/>
  <c r="B38"/>
  <c r="BM38" s="1"/>
  <c r="C37"/>
  <c r="BN37" s="1"/>
  <c r="J44"/>
  <c r="BU44" s="1"/>
  <c r="C40"/>
  <c r="BN40" s="1"/>
  <c r="B37"/>
  <c r="BM37" s="1"/>
  <c r="F40"/>
  <c r="BQ40" s="1"/>
  <c r="I44"/>
  <c r="BT44" s="1"/>
  <c r="C38"/>
  <c r="BN38" s="1"/>
  <c r="K41"/>
  <c r="BV41" s="1"/>
  <c r="J39"/>
  <c r="BU39" s="1"/>
  <c r="B43"/>
  <c r="BM43" s="1"/>
  <c r="F36"/>
  <c r="BQ36" s="1"/>
  <c r="H39"/>
  <c r="BS39" s="1"/>
  <c r="K44"/>
  <c r="BV44" s="1"/>
  <c r="I38"/>
  <c r="BT38" s="1"/>
  <c r="I42"/>
  <c r="BT42" s="1"/>
  <c r="K43"/>
  <c r="BV43" s="1"/>
  <c r="F38"/>
  <c r="BQ38" s="1"/>
  <c r="E42"/>
  <c r="BP42" s="1"/>
  <c r="D36"/>
  <c r="BO36" s="1"/>
  <c r="J37"/>
  <c r="BU37" s="1"/>
  <c r="F39"/>
  <c r="BQ39" s="1"/>
  <c r="G41"/>
  <c r="BR41" s="1"/>
  <c r="H43"/>
  <c r="BS43" s="1"/>
  <c r="I45"/>
  <c r="BT45" s="1"/>
  <c r="E37"/>
  <c r="BP37" s="1"/>
  <c r="K38"/>
  <c r="BV38" s="1"/>
  <c r="J40"/>
  <c r="BU40" s="1"/>
  <c r="K42"/>
  <c r="BV42" s="1"/>
  <c r="C45"/>
  <c r="BN45" s="1"/>
  <c r="H40"/>
  <c r="BS40" s="1"/>
  <c r="D42"/>
  <c r="BO42" s="1"/>
  <c r="J43"/>
  <c r="BU43" s="1"/>
  <c r="F45"/>
  <c r="BQ45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H58"/>
  <c r="BS58" s="1"/>
  <c r="C58"/>
  <c r="BN58" s="1"/>
  <c r="G57"/>
  <c r="BR57" s="1"/>
  <c r="B57"/>
  <c r="BM57" s="1"/>
  <c r="G56"/>
  <c r="BR56" s="1"/>
  <c r="K55"/>
  <c r="BV55" s="1"/>
  <c r="F55"/>
  <c r="BQ55" s="1"/>
  <c r="K54"/>
  <c r="BV54" s="1"/>
  <c r="E54"/>
  <c r="BP54" s="1"/>
  <c r="J53"/>
  <c r="BU53" s="1"/>
  <c r="E53"/>
  <c r="BP53" s="1"/>
  <c r="I52"/>
  <c r="BT52" s="1"/>
  <c r="D52"/>
  <c r="BO52" s="1"/>
  <c r="I51"/>
  <c r="BT51" s="1"/>
  <c r="C51"/>
  <c r="BN51" s="1"/>
  <c r="H50"/>
  <c r="BS50" s="1"/>
  <c r="C50"/>
  <c r="BN50" s="1"/>
  <c r="G49"/>
  <c r="BR49" s="1"/>
  <c r="B49"/>
  <c r="G58"/>
  <c r="BR58" s="1"/>
  <c r="J57"/>
  <c r="BU57" s="1"/>
  <c r="C57"/>
  <c r="BN57" s="1"/>
  <c r="E56"/>
  <c r="BP56" s="1"/>
  <c r="I55"/>
  <c r="BT55" s="1"/>
  <c r="B55"/>
  <c r="BM55" s="1"/>
  <c r="D54"/>
  <c r="BO54" s="1"/>
  <c r="G53"/>
  <c r="BR53" s="1"/>
  <c r="K52"/>
  <c r="BV52" s="1"/>
  <c r="C52"/>
  <c r="BN52" s="1"/>
  <c r="F51"/>
  <c r="BQ51" s="1"/>
  <c r="I50"/>
  <c r="BT50" s="1"/>
  <c r="K49"/>
  <c r="BV49" s="1"/>
  <c r="E49"/>
  <c r="BP49" s="1"/>
  <c r="I58"/>
  <c r="BT58" s="1"/>
  <c r="K57"/>
  <c r="BV57" s="1"/>
  <c r="E57"/>
  <c r="BP57" s="1"/>
  <c r="H56"/>
  <c r="BS56" s="1"/>
  <c r="J55"/>
  <c r="BU55" s="1"/>
  <c r="C55"/>
  <c r="BN55" s="1"/>
  <c r="G54"/>
  <c r="BR54" s="1"/>
  <c r="I53"/>
  <c r="BT53" s="1"/>
  <c r="B53"/>
  <c r="BM53" s="1"/>
  <c r="E52"/>
  <c r="BP52" s="1"/>
  <c r="G51"/>
  <c r="BR51" s="1"/>
  <c r="K50"/>
  <c r="BV50" s="1"/>
  <c r="D50"/>
  <c r="BO50" s="1"/>
  <c r="F49"/>
  <c r="BQ49" s="1"/>
  <c r="D58"/>
  <c r="BO58" s="1"/>
  <c r="I56"/>
  <c r="BT56" s="1"/>
  <c r="E55"/>
  <c r="BP55" s="1"/>
  <c r="K53"/>
  <c r="BV53" s="1"/>
  <c r="G52"/>
  <c r="BR52" s="1"/>
  <c r="B51"/>
  <c r="BM51" s="1"/>
  <c r="I49"/>
  <c r="BT49" s="1"/>
  <c r="K58"/>
  <c r="BV58" s="1"/>
  <c r="F57"/>
  <c r="BQ57" s="1"/>
  <c r="H54"/>
  <c r="BS54" s="1"/>
  <c r="J51"/>
  <c r="BU51" s="1"/>
  <c r="E58"/>
  <c r="BP58" s="1"/>
  <c r="K56"/>
  <c r="BV56" s="1"/>
  <c r="G55"/>
  <c r="BR55" s="1"/>
  <c r="C54"/>
  <c r="BN54" s="1"/>
  <c r="H52"/>
  <c r="BS52" s="1"/>
  <c r="E51"/>
  <c r="BP51" s="1"/>
  <c r="J49"/>
  <c r="BU49" s="1"/>
  <c r="C56"/>
  <c r="BN56" s="1"/>
  <c r="C53"/>
  <c r="BN53" s="1"/>
  <c r="E50"/>
  <c r="BP50" s="1"/>
  <c r="I54"/>
  <c r="BT54" s="1"/>
  <c r="C49"/>
  <c r="BN49" s="1"/>
  <c r="I57"/>
  <c r="BT57" s="1"/>
  <c r="K51"/>
  <c r="BV51" s="1"/>
  <c r="F53"/>
  <c r="BQ53" s="1"/>
  <c r="D56"/>
  <c r="BO56" s="1"/>
  <c r="G50"/>
  <c r="BR50" s="1"/>
  <c r="BS34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32"/>
  <c r="BT32" s="1"/>
  <c r="C31"/>
  <c r="BN31" s="1"/>
  <c r="E30"/>
  <c r="BP30" s="1"/>
  <c r="G29"/>
  <c r="BR29" s="1"/>
  <c r="I28"/>
  <c r="BT28" s="1"/>
  <c r="C27"/>
  <c r="BN27" s="1"/>
  <c r="G25"/>
  <c r="BR25" s="1"/>
  <c r="K23"/>
  <c r="BV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K31"/>
  <c r="BV31" s="1"/>
  <c r="K27"/>
  <c r="BV27" s="1"/>
  <c r="E26"/>
  <c r="BP26" s="1"/>
  <c r="I24"/>
  <c r="BT24" s="1"/>
  <c r="C23"/>
  <c r="BN23" s="1"/>
  <c r="D32"/>
  <c r="BO32" s="1"/>
  <c r="B29"/>
  <c r="BM29" s="1"/>
  <c r="J25"/>
  <c r="BU25" s="1"/>
  <c r="F27"/>
  <c r="BQ27" s="1"/>
  <c r="F31"/>
  <c r="BQ31" s="1"/>
  <c r="D28"/>
  <c r="BO28" s="1"/>
  <c r="J29"/>
  <c r="BU29" s="1"/>
  <c r="H26"/>
  <c r="BS26" s="1"/>
  <c r="F23"/>
  <c r="BQ23" s="1"/>
  <c r="H30"/>
  <c r="BS30" s="1"/>
  <c r="D24"/>
  <c r="BO24" s="1"/>
  <c r="B25"/>
  <c r="BM25" s="1"/>
  <c r="M45"/>
  <c r="M41"/>
  <c r="M37"/>
  <c r="M42"/>
  <c r="M36"/>
  <c r="M43"/>
  <c r="M38"/>
  <c r="M40"/>
  <c r="M44"/>
  <c r="M39"/>
  <c r="M58"/>
  <c r="M54"/>
  <c r="M50"/>
  <c r="M53"/>
  <c r="M55"/>
  <c r="M49"/>
  <c r="M52"/>
  <c r="M56"/>
  <c r="M57"/>
  <c r="M51"/>
  <c r="M43" i="48"/>
  <c r="M39"/>
  <c r="M44"/>
  <c r="M40"/>
  <c r="M36"/>
  <c r="M42"/>
  <c r="M45"/>
  <c r="M37"/>
  <c r="M38"/>
  <c r="M4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D58"/>
  <c r="BO58" s="1"/>
  <c r="F57"/>
  <c r="BQ57" s="1"/>
  <c r="H56"/>
  <c r="BS56" s="1"/>
  <c r="J55"/>
  <c r="BU55" s="1"/>
  <c r="B55"/>
  <c r="BM55" s="1"/>
  <c r="D54"/>
  <c r="BO54" s="1"/>
  <c r="F53"/>
  <c r="BQ53" s="1"/>
  <c r="H52"/>
  <c r="BS52" s="1"/>
  <c r="J51"/>
  <c r="BU51" s="1"/>
  <c r="B51"/>
  <c r="BM51" s="1"/>
  <c r="D50"/>
  <c r="BO50" s="1"/>
  <c r="F49"/>
  <c r="BQ49" s="1"/>
  <c r="E58"/>
  <c r="BP58" s="1"/>
  <c r="G57"/>
  <c r="BR57" s="1"/>
  <c r="I56"/>
  <c r="BT56" s="1"/>
  <c r="K55"/>
  <c r="BV55" s="1"/>
  <c r="C55"/>
  <c r="BN55" s="1"/>
  <c r="E54"/>
  <c r="BP54" s="1"/>
  <c r="G53"/>
  <c r="BR53" s="1"/>
  <c r="I52"/>
  <c r="BT52" s="1"/>
  <c r="K51"/>
  <c r="BV51" s="1"/>
  <c r="C51"/>
  <c r="BN51" s="1"/>
  <c r="E50"/>
  <c r="BP50" s="1"/>
  <c r="G49"/>
  <c r="BR49" s="1"/>
  <c r="K57"/>
  <c r="BV57" s="1"/>
  <c r="E56"/>
  <c r="BP56" s="1"/>
  <c r="I54"/>
  <c r="BT54" s="1"/>
  <c r="C53"/>
  <c r="BN53" s="1"/>
  <c r="G51"/>
  <c r="BR51" s="1"/>
  <c r="K49"/>
  <c r="BV49" s="1"/>
  <c r="H58"/>
  <c r="BS58" s="1"/>
  <c r="B57"/>
  <c r="BM57" s="1"/>
  <c r="F55"/>
  <c r="BQ55" s="1"/>
  <c r="J53"/>
  <c r="BU53" s="1"/>
  <c r="D52"/>
  <c r="BO52" s="1"/>
  <c r="H50"/>
  <c r="BS50" s="1"/>
  <c r="B49"/>
  <c r="C57"/>
  <c r="BN57" s="1"/>
  <c r="K53"/>
  <c r="BV53" s="1"/>
  <c r="I50"/>
  <c r="BT50" s="1"/>
  <c r="I58"/>
  <c r="BT58" s="1"/>
  <c r="G55"/>
  <c r="BR55" s="1"/>
  <c r="C49"/>
  <c r="BN49" s="1"/>
  <c r="B53"/>
  <c r="BM53" s="1"/>
  <c r="J57"/>
  <c r="BU57" s="1"/>
  <c r="H54"/>
  <c r="BS54" s="1"/>
  <c r="F51"/>
  <c r="BQ51" s="1"/>
  <c r="E52"/>
  <c r="BP52" s="1"/>
  <c r="D56"/>
  <c r="BO56" s="1"/>
  <c r="J49"/>
  <c r="BU49" s="1"/>
  <c r="M32"/>
  <c r="M28"/>
  <c r="M24"/>
  <c r="M29"/>
  <c r="M25"/>
  <c r="M30"/>
  <c r="M31"/>
  <c r="M23"/>
  <c r="M26"/>
  <c r="M27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B23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K31"/>
  <c r="BV31" s="1"/>
  <c r="I28"/>
  <c r="BT28" s="1"/>
  <c r="G25"/>
  <c r="BR25" s="1"/>
  <c r="E30"/>
  <c r="BP30" s="1"/>
  <c r="K23"/>
  <c r="BV23" s="1"/>
  <c r="K27"/>
  <c r="BV27" s="1"/>
  <c r="I32"/>
  <c r="BT32" s="1"/>
  <c r="G29"/>
  <c r="BR29" s="1"/>
  <c r="E26"/>
  <c r="BP26" s="1"/>
  <c r="C23"/>
  <c r="BN23" s="1"/>
  <c r="C27"/>
  <c r="BN27" s="1"/>
  <c r="C31"/>
  <c r="BN31" s="1"/>
  <c r="I24"/>
  <c r="BT24" s="1"/>
  <c r="M58"/>
  <c r="M54"/>
  <c r="M50"/>
  <c r="M55"/>
  <c r="M51"/>
  <c r="M56"/>
  <c r="M57"/>
  <c r="M49"/>
  <c r="M53"/>
  <c r="M52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K45"/>
  <c r="BV45" s="1"/>
  <c r="C45"/>
  <c r="BN45" s="1"/>
  <c r="E44"/>
  <c r="BP44" s="1"/>
  <c r="G43"/>
  <c r="BR43" s="1"/>
  <c r="I42"/>
  <c r="BT42" s="1"/>
  <c r="K41"/>
  <c r="BV41" s="1"/>
  <c r="C41"/>
  <c r="BN41" s="1"/>
  <c r="E40"/>
  <c r="BP40" s="1"/>
  <c r="G39"/>
  <c r="BR39" s="1"/>
  <c r="I38"/>
  <c r="BT38" s="1"/>
  <c r="K37"/>
  <c r="BV37" s="1"/>
  <c r="C37"/>
  <c r="BN37" s="1"/>
  <c r="E36"/>
  <c r="BP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I44"/>
  <c r="BT44" s="1"/>
  <c r="C43"/>
  <c r="BN43" s="1"/>
  <c r="G41"/>
  <c r="BR41" s="1"/>
  <c r="K39"/>
  <c r="BV39" s="1"/>
  <c r="E38"/>
  <c r="BP38" s="1"/>
  <c r="I36"/>
  <c r="BT36" s="1"/>
  <c r="E42"/>
  <c r="BP42" s="1"/>
  <c r="C39"/>
  <c r="BN39" s="1"/>
  <c r="B45"/>
  <c r="BM45" s="1"/>
  <c r="F43"/>
  <c r="BQ43" s="1"/>
  <c r="J41"/>
  <c r="BU41" s="1"/>
  <c r="D40"/>
  <c r="BO40" s="1"/>
  <c r="H38"/>
  <c r="BS38" s="1"/>
  <c r="B37"/>
  <c r="BM37" s="1"/>
  <c r="G45"/>
  <c r="BR45" s="1"/>
  <c r="K43"/>
  <c r="BV43" s="1"/>
  <c r="I40"/>
  <c r="BT40" s="1"/>
  <c r="G37"/>
  <c r="BR37" s="1"/>
  <c r="J45"/>
  <c r="BU45" s="1"/>
  <c r="F39"/>
  <c r="BQ39" s="1"/>
  <c r="D44"/>
  <c r="BO44" s="1"/>
  <c r="B41"/>
  <c r="BM41" s="1"/>
  <c r="H42"/>
  <c r="BS42" s="1"/>
  <c r="D36"/>
  <c r="BO36" s="1"/>
  <c r="J37"/>
  <c r="BU37" s="1"/>
  <c r="M38" i="47"/>
  <c r="M45"/>
  <c r="M44"/>
  <c r="M37"/>
  <c r="M40"/>
  <c r="M41"/>
  <c r="M43"/>
  <c r="M42"/>
  <c r="M36"/>
  <c r="M58"/>
  <c r="M54"/>
  <c r="M50"/>
  <c r="M55"/>
  <c r="M51"/>
  <c r="M56"/>
  <c r="M52"/>
  <c r="M57"/>
  <c r="M49"/>
  <c r="M5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D45"/>
  <c r="BO45" s="1"/>
  <c r="H43"/>
  <c r="BS43" s="1"/>
  <c r="B42"/>
  <c r="BM42" s="1"/>
  <c r="F40"/>
  <c r="BQ40" s="1"/>
  <c r="J38"/>
  <c r="BU38" s="1"/>
  <c r="D37"/>
  <c r="BO37" s="1"/>
  <c r="H45"/>
  <c r="BS45" s="1"/>
  <c r="B44"/>
  <c r="BM44" s="1"/>
  <c r="F42"/>
  <c r="BQ42" s="1"/>
  <c r="J40"/>
  <c r="BU40" s="1"/>
  <c r="D39"/>
  <c r="BO39" s="1"/>
  <c r="H37"/>
  <c r="BS37" s="1"/>
  <c r="B36"/>
  <c r="F44"/>
  <c r="BQ44" s="1"/>
  <c r="J42"/>
  <c r="BU42" s="1"/>
  <c r="D41"/>
  <c r="BO41" s="1"/>
  <c r="H39"/>
  <c r="BS39" s="1"/>
  <c r="B38"/>
  <c r="BM38" s="1"/>
  <c r="F36"/>
  <c r="BQ36" s="1"/>
  <c r="J44"/>
  <c r="BU44" s="1"/>
  <c r="F38"/>
  <c r="BQ38" s="1"/>
  <c r="D43"/>
  <c r="BO43" s="1"/>
  <c r="B40"/>
  <c r="BM40" s="1"/>
  <c r="J36"/>
  <c r="BU36" s="1"/>
  <c r="H41"/>
  <c r="BS41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E58"/>
  <c r="BP58" s="1"/>
  <c r="I56"/>
  <c r="BT56" s="1"/>
  <c r="C55"/>
  <c r="BN55" s="1"/>
  <c r="G53"/>
  <c r="BR53" s="1"/>
  <c r="K51"/>
  <c r="BV51" s="1"/>
  <c r="E50"/>
  <c r="BP50" s="1"/>
  <c r="I58"/>
  <c r="BT58" s="1"/>
  <c r="C57"/>
  <c r="BN57" s="1"/>
  <c r="G55"/>
  <c r="BR55" s="1"/>
  <c r="K53"/>
  <c r="BV53" s="1"/>
  <c r="E52"/>
  <c r="BP52" s="1"/>
  <c r="I50"/>
  <c r="BT50" s="1"/>
  <c r="C49"/>
  <c r="BN49" s="1"/>
  <c r="G57"/>
  <c r="BR57" s="1"/>
  <c r="K55"/>
  <c r="BV55" s="1"/>
  <c r="E54"/>
  <c r="BP54" s="1"/>
  <c r="I52"/>
  <c r="BT52" s="1"/>
  <c r="C51"/>
  <c r="BN51" s="1"/>
  <c r="G49"/>
  <c r="BR49" s="1"/>
  <c r="I54"/>
  <c r="BT54" s="1"/>
  <c r="E56"/>
  <c r="BP56" s="1"/>
  <c r="K49"/>
  <c r="BV49" s="1"/>
  <c r="K57"/>
  <c r="BV57" s="1"/>
  <c r="G51"/>
  <c r="BR51" s="1"/>
  <c r="C53"/>
  <c r="BN5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C25"/>
  <c r="BN25" s="1"/>
  <c r="H24"/>
  <c r="BS24" s="1"/>
  <c r="C24"/>
  <c r="BN24" s="1"/>
  <c r="G23"/>
  <c r="BR23" s="1"/>
  <c r="B23"/>
  <c r="I32"/>
  <c r="BT32" s="1"/>
  <c r="D32"/>
  <c r="BO32" s="1"/>
  <c r="I31"/>
  <c r="BT31" s="1"/>
  <c r="C31"/>
  <c r="BN31" s="1"/>
  <c r="H30"/>
  <c r="BS30" s="1"/>
  <c r="C30"/>
  <c r="BN30" s="1"/>
  <c r="G29"/>
  <c r="BR29" s="1"/>
  <c r="B29"/>
  <c r="BM29" s="1"/>
  <c r="G28"/>
  <c r="BR28" s="1"/>
  <c r="K27"/>
  <c r="BV27" s="1"/>
  <c r="F27"/>
  <c r="BQ27" s="1"/>
  <c r="K26"/>
  <c r="BV26" s="1"/>
  <c r="E26"/>
  <c r="BP26" s="1"/>
  <c r="J25"/>
  <c r="BU25" s="1"/>
  <c r="E25"/>
  <c r="BP25" s="1"/>
  <c r="I24"/>
  <c r="BT24" s="1"/>
  <c r="D24"/>
  <c r="BO24" s="1"/>
  <c r="I23"/>
  <c r="BT23" s="1"/>
  <c r="C23"/>
  <c r="BN23" s="1"/>
  <c r="K32"/>
  <c r="BV32" s="1"/>
  <c r="E32"/>
  <c r="BP32" s="1"/>
  <c r="J31"/>
  <c r="BU31" s="1"/>
  <c r="E31"/>
  <c r="BP31" s="1"/>
  <c r="I30"/>
  <c r="BT30" s="1"/>
  <c r="D30"/>
  <c r="BO30" s="1"/>
  <c r="I29"/>
  <c r="BT29" s="1"/>
  <c r="C29"/>
  <c r="BN29" s="1"/>
  <c r="H28"/>
  <c r="BS28" s="1"/>
  <c r="C28"/>
  <c r="BN28" s="1"/>
  <c r="G27"/>
  <c r="BR27" s="1"/>
  <c r="B27"/>
  <c r="BM27" s="1"/>
  <c r="G26"/>
  <c r="BR26" s="1"/>
  <c r="K25"/>
  <c r="BV25" s="1"/>
  <c r="F25"/>
  <c r="BQ25" s="1"/>
  <c r="K24"/>
  <c r="BV24" s="1"/>
  <c r="E24"/>
  <c r="BP24" s="1"/>
  <c r="J23"/>
  <c r="BU23" s="1"/>
  <c r="E23"/>
  <c r="BP23" s="1"/>
  <c r="F31"/>
  <c r="BQ31" s="1"/>
  <c r="E29"/>
  <c r="BP29" s="1"/>
  <c r="C27"/>
  <c r="BN27" s="1"/>
  <c r="B25"/>
  <c r="BM25" s="1"/>
  <c r="H26"/>
  <c r="BS26" s="1"/>
  <c r="K31"/>
  <c r="BV31" s="1"/>
  <c r="J29"/>
  <c r="BU29" s="1"/>
  <c r="I27"/>
  <c r="BT27" s="1"/>
  <c r="G25"/>
  <c r="BR25" s="1"/>
  <c r="F23"/>
  <c r="BQ23" s="1"/>
  <c r="G32"/>
  <c r="BR32" s="1"/>
  <c r="E30"/>
  <c r="BP30" s="1"/>
  <c r="D28"/>
  <c r="BO28" s="1"/>
  <c r="C26"/>
  <c r="BN26" s="1"/>
  <c r="K23"/>
  <c r="BV23" s="1"/>
  <c r="K30"/>
  <c r="BV30" s="1"/>
  <c r="I28"/>
  <c r="BT28" s="1"/>
  <c r="G24"/>
  <c r="BR24" s="1"/>
  <c r="I44" i="46"/>
  <c r="BT44" s="1"/>
  <c r="H45"/>
  <c r="BS45" s="1"/>
  <c r="D39"/>
  <c r="BO39" s="1"/>
  <c r="B36"/>
  <c r="BM36" s="1"/>
  <c r="J40"/>
  <c r="BU40" s="1"/>
  <c r="F42"/>
  <c r="BQ42" s="1"/>
  <c r="B44"/>
  <c r="BM44" s="1"/>
  <c r="H37"/>
  <c r="BS37" s="1"/>
  <c r="C41"/>
  <c r="BN41" s="1"/>
  <c r="D37"/>
  <c r="BO37" s="1"/>
  <c r="H43"/>
  <c r="BS43" s="1"/>
  <c r="D38"/>
  <c r="BO38" s="1"/>
  <c r="K40"/>
  <c r="BV40" s="1"/>
  <c r="D43"/>
  <c r="BO43" s="1"/>
  <c r="J36"/>
  <c r="BU36" s="1"/>
  <c r="E42"/>
  <c r="BP42" s="1"/>
  <c r="C37"/>
  <c r="BN37" s="1"/>
  <c r="E40"/>
  <c r="BP40" s="1"/>
  <c r="G43"/>
  <c r="BR43" s="1"/>
  <c r="F36"/>
  <c r="BQ36" s="1"/>
  <c r="H39"/>
  <c r="BS39" s="1"/>
  <c r="J42"/>
  <c r="BU42" s="1"/>
  <c r="D36"/>
  <c r="BO36" s="1"/>
  <c r="J37"/>
  <c r="BU37" s="1"/>
  <c r="F39"/>
  <c r="BQ39" s="1"/>
  <c r="B41"/>
  <c r="BM41" s="1"/>
  <c r="H42"/>
  <c r="BS42" s="1"/>
  <c r="D44"/>
  <c r="BO44" s="1"/>
  <c r="J45"/>
  <c r="BU45" s="1"/>
  <c r="E37"/>
  <c r="BP37" s="1"/>
  <c r="K38"/>
  <c r="BV38" s="1"/>
  <c r="G40"/>
  <c r="BR40" s="1"/>
  <c r="C42"/>
  <c r="BN42" s="1"/>
  <c r="I43"/>
  <c r="BT43" s="1"/>
  <c r="E45"/>
  <c r="BP45" s="1"/>
  <c r="G41"/>
  <c r="BR41" s="1"/>
  <c r="B40"/>
  <c r="BM40" s="1"/>
  <c r="G45"/>
  <c r="BR45" s="1"/>
  <c r="C39"/>
  <c r="BN39" s="1"/>
  <c r="I38"/>
  <c r="BT38" s="1"/>
  <c r="K41"/>
  <c r="BV41" s="1"/>
  <c r="C45"/>
  <c r="BN45" s="1"/>
  <c r="B38"/>
  <c r="BM38" s="1"/>
  <c r="D41"/>
  <c r="BO41" s="1"/>
  <c r="F44"/>
  <c r="BQ44" s="1"/>
  <c r="B37"/>
  <c r="BM37" s="1"/>
  <c r="H38"/>
  <c r="BS38" s="1"/>
  <c r="D40"/>
  <c r="BO40" s="1"/>
  <c r="J41"/>
  <c r="BU41" s="1"/>
  <c r="F43"/>
  <c r="BQ43" s="1"/>
  <c r="B45"/>
  <c r="BM45" s="1"/>
  <c r="G36"/>
  <c r="BR36" s="1"/>
  <c r="C38"/>
  <c r="BN38" s="1"/>
  <c r="I39"/>
  <c r="BT39" s="1"/>
  <c r="E41"/>
  <c r="BP41" s="1"/>
  <c r="K42"/>
  <c r="BV42" s="1"/>
  <c r="G44"/>
  <c r="BR44" s="1"/>
  <c r="E38"/>
  <c r="BP38" s="1"/>
  <c r="H41"/>
  <c r="BS41" s="1"/>
  <c r="I40"/>
  <c r="BT40" s="1"/>
  <c r="K37"/>
  <c r="BV37" s="1"/>
  <c r="E44"/>
  <c r="BP44" s="1"/>
  <c r="F40"/>
  <c r="BQ40" s="1"/>
  <c r="H36"/>
  <c r="BS36" s="1"/>
  <c r="J39"/>
  <c r="BU39" s="1"/>
  <c r="F41"/>
  <c r="BQ41" s="1"/>
  <c r="B43"/>
  <c r="BM43" s="1"/>
  <c r="H44"/>
  <c r="BS44" s="1"/>
  <c r="C36"/>
  <c r="BN36" s="1"/>
  <c r="I37"/>
  <c r="BT37" s="1"/>
  <c r="E39"/>
  <c r="BP39" s="1"/>
  <c r="G42"/>
  <c r="BR42" s="1"/>
  <c r="C44"/>
  <c r="BN44" s="1"/>
  <c r="I45"/>
  <c r="BT45" s="1"/>
  <c r="K39"/>
  <c r="BV39" s="1"/>
  <c r="J44"/>
  <c r="BU44" s="1"/>
  <c r="F38"/>
  <c r="BQ38" s="1"/>
  <c r="K43"/>
  <c r="BV43" s="1"/>
  <c r="G37"/>
  <c r="BR37" s="1"/>
  <c r="E36"/>
  <c r="BP36" s="1"/>
  <c r="G39"/>
  <c r="BR39" s="1"/>
  <c r="I42"/>
  <c r="BT42" s="1"/>
  <c r="K45"/>
  <c r="BV45" s="1"/>
  <c r="J38"/>
  <c r="BU38" s="1"/>
  <c r="B42"/>
  <c r="BM42" s="1"/>
  <c r="D45"/>
  <c r="BO45" s="1"/>
  <c r="F37"/>
  <c r="BQ37" s="1"/>
  <c r="B39"/>
  <c r="BM39" s="1"/>
  <c r="H40"/>
  <c r="BS40" s="1"/>
  <c r="D42"/>
  <c r="BO42" s="1"/>
  <c r="J43"/>
  <c r="BU43" s="1"/>
  <c r="F45"/>
  <c r="BQ45" s="1"/>
  <c r="K36"/>
  <c r="BV36" s="1"/>
  <c r="G38"/>
  <c r="BR38" s="1"/>
  <c r="C40"/>
  <c r="BN40" s="1"/>
  <c r="I41"/>
  <c r="BT41" s="1"/>
  <c r="E43"/>
  <c r="BP43" s="1"/>
  <c r="K44"/>
  <c r="BV44" s="1"/>
  <c r="C43"/>
  <c r="BN43" s="1"/>
  <c r="I36"/>
  <c r="BT36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K32"/>
  <c r="BV32" s="1"/>
  <c r="I29"/>
  <c r="BT29" s="1"/>
  <c r="G26"/>
  <c r="BR26" s="1"/>
  <c r="E23"/>
  <c r="BP23" s="1"/>
  <c r="G30"/>
  <c r="BR30" s="1"/>
  <c r="C24"/>
  <c r="BN24" s="1"/>
  <c r="E31"/>
  <c r="BP31" s="1"/>
  <c r="C32"/>
  <c r="BN32" s="1"/>
  <c r="K28"/>
  <c r="BV28" s="1"/>
  <c r="I25"/>
  <c r="BT25" s="1"/>
  <c r="E27"/>
  <c r="BP27" s="1"/>
  <c r="C28"/>
  <c r="BN28" s="1"/>
  <c r="K24"/>
  <c r="BV24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H58"/>
  <c r="BS58" s="1"/>
  <c r="J57"/>
  <c r="BU57" s="1"/>
  <c r="B57"/>
  <c r="BM57" s="1"/>
  <c r="D56"/>
  <c r="BO56" s="1"/>
  <c r="F55"/>
  <c r="BQ55" s="1"/>
  <c r="H54"/>
  <c r="BS54" s="1"/>
  <c r="J53"/>
  <c r="BU53" s="1"/>
  <c r="B53"/>
  <c r="BM53" s="1"/>
  <c r="D52"/>
  <c r="BO52" s="1"/>
  <c r="F51"/>
  <c r="BQ51" s="1"/>
  <c r="H50"/>
  <c r="BS50" s="1"/>
  <c r="J49"/>
  <c r="BU49" s="1"/>
  <c r="B49"/>
  <c r="K58"/>
  <c r="BV58" s="1"/>
  <c r="E57"/>
  <c r="BP57" s="1"/>
  <c r="I55"/>
  <c r="BT55" s="1"/>
  <c r="C54"/>
  <c r="BN54" s="1"/>
  <c r="G52"/>
  <c r="BR52" s="1"/>
  <c r="K50"/>
  <c r="BV50" s="1"/>
  <c r="E49"/>
  <c r="BP49" s="1"/>
  <c r="D58"/>
  <c r="BO58" s="1"/>
  <c r="H56"/>
  <c r="BS56" s="1"/>
  <c r="B55"/>
  <c r="BM55" s="1"/>
  <c r="F53"/>
  <c r="BQ53" s="1"/>
  <c r="J51"/>
  <c r="BU51" s="1"/>
  <c r="D50"/>
  <c r="BO50" s="1"/>
  <c r="C58"/>
  <c r="BN58" s="1"/>
  <c r="K54"/>
  <c r="BV54" s="1"/>
  <c r="I51"/>
  <c r="BT51" s="1"/>
  <c r="J55"/>
  <c r="BU55" s="1"/>
  <c r="H52"/>
  <c r="BS52" s="1"/>
  <c r="F49"/>
  <c r="BQ49" s="1"/>
  <c r="F57"/>
  <c r="BQ57" s="1"/>
  <c r="D54"/>
  <c r="BO54" s="1"/>
  <c r="B51"/>
  <c r="BM51" s="1"/>
  <c r="C50"/>
  <c r="BN50" s="1"/>
  <c r="E53"/>
  <c r="BP53" s="1"/>
  <c r="G56"/>
  <c r="BR56" s="1"/>
  <c r="BS34"/>
  <c r="M58"/>
  <c r="M54"/>
  <c r="M50"/>
  <c r="M57"/>
  <c r="M53"/>
  <c r="M49"/>
  <c r="M51"/>
  <c r="M52"/>
  <c r="M56"/>
  <c r="M55"/>
  <c r="M44"/>
  <c r="M40"/>
  <c r="M36"/>
  <c r="M45"/>
  <c r="M41"/>
  <c r="M37"/>
  <c r="M43"/>
  <c r="M42"/>
  <c r="M39"/>
  <c r="M38"/>
  <c r="E45" i="45"/>
  <c r="BP45" s="1"/>
  <c r="I43"/>
  <c r="BT43" s="1"/>
  <c r="C42"/>
  <c r="BN42" s="1"/>
  <c r="G40"/>
  <c r="BR40" s="1"/>
  <c r="K38"/>
  <c r="BV38" s="1"/>
  <c r="E37"/>
  <c r="BP37" s="1"/>
  <c r="B45"/>
  <c r="BM45" s="1"/>
  <c r="F43"/>
  <c r="BQ43" s="1"/>
  <c r="J41"/>
  <c r="BU41" s="1"/>
  <c r="D40"/>
  <c r="BO40" s="1"/>
  <c r="H38"/>
  <c r="BS38" s="1"/>
  <c r="B37"/>
  <c r="BM37" s="1"/>
  <c r="I44"/>
  <c r="BT44" s="1"/>
  <c r="C43"/>
  <c r="BN43" s="1"/>
  <c r="G41"/>
  <c r="BR41" s="1"/>
  <c r="K39"/>
  <c r="BV39" s="1"/>
  <c r="E38"/>
  <c r="BP38" s="1"/>
  <c r="I36"/>
  <c r="BT36" s="1"/>
  <c r="B42"/>
  <c r="BM42" s="1"/>
  <c r="J44"/>
  <c r="BU44" s="1"/>
  <c r="F38"/>
  <c r="BQ38" s="1"/>
  <c r="D39"/>
  <c r="BO39" s="1"/>
  <c r="D41"/>
  <c r="BO41" s="1"/>
  <c r="H37"/>
  <c r="BS37" s="1"/>
  <c r="C44"/>
  <c r="BN44" s="1"/>
  <c r="G42"/>
  <c r="BR42" s="1"/>
  <c r="K40"/>
  <c r="BV40" s="1"/>
  <c r="E39"/>
  <c r="BP39" s="1"/>
  <c r="I37"/>
  <c r="BT37" s="1"/>
  <c r="C36"/>
  <c r="BN36" s="1"/>
  <c r="F45"/>
  <c r="BQ45" s="1"/>
  <c r="J43"/>
  <c r="BU43" s="1"/>
  <c r="D42"/>
  <c r="BO42" s="1"/>
  <c r="H40"/>
  <c r="BS40" s="1"/>
  <c r="B39"/>
  <c r="BM39" s="1"/>
  <c r="F37"/>
  <c r="BQ37" s="1"/>
  <c r="C45"/>
  <c r="BN45" s="1"/>
  <c r="G43"/>
  <c r="BR43" s="1"/>
  <c r="K41"/>
  <c r="BV41" s="1"/>
  <c r="E40"/>
  <c r="BP40" s="1"/>
  <c r="I38"/>
  <c r="BT38" s="1"/>
  <c r="C37"/>
  <c r="BN37" s="1"/>
  <c r="H43"/>
  <c r="BS43" s="1"/>
  <c r="D37"/>
  <c r="BO37" s="1"/>
  <c r="B40"/>
  <c r="BM40" s="1"/>
  <c r="B36"/>
  <c r="BM36" s="1"/>
  <c r="B38"/>
  <c r="BM38" s="1"/>
  <c r="I45"/>
  <c r="BT45" s="1"/>
  <c r="G44"/>
  <c r="BR44" s="1"/>
  <c r="K42"/>
  <c r="BV42" s="1"/>
  <c r="E41"/>
  <c r="BP41" s="1"/>
  <c r="I39"/>
  <c r="BT39" s="1"/>
  <c r="C38"/>
  <c r="BN38" s="1"/>
  <c r="G36"/>
  <c r="BR36" s="1"/>
  <c r="J45"/>
  <c r="BU45" s="1"/>
  <c r="D44"/>
  <c r="BO44" s="1"/>
  <c r="H42"/>
  <c r="BS42" s="1"/>
  <c r="B41"/>
  <c r="BM41" s="1"/>
  <c r="F39"/>
  <c r="BQ39" s="1"/>
  <c r="J37"/>
  <c r="BU37" s="1"/>
  <c r="D36"/>
  <c r="BO36" s="1"/>
  <c r="G45"/>
  <c r="BR45" s="1"/>
  <c r="K43"/>
  <c r="BV43" s="1"/>
  <c r="E42"/>
  <c r="BP42" s="1"/>
  <c r="I40"/>
  <c r="BT40" s="1"/>
  <c r="C39"/>
  <c r="BN39" s="1"/>
  <c r="G37"/>
  <c r="BR37" s="1"/>
  <c r="D45"/>
  <c r="BO45" s="1"/>
  <c r="J38"/>
  <c r="BU38" s="1"/>
  <c r="H41"/>
  <c r="BS41" s="1"/>
  <c r="J42"/>
  <c r="BU42" s="1"/>
  <c r="H45"/>
  <c r="BS45" s="1"/>
  <c r="F36"/>
  <c r="BQ36" s="1"/>
  <c r="B44"/>
  <c r="BM44" s="1"/>
  <c r="H39"/>
  <c r="BS39" s="1"/>
  <c r="K44"/>
  <c r="BV44" s="1"/>
  <c r="E43"/>
  <c r="BP43" s="1"/>
  <c r="I41"/>
  <c r="BT41" s="1"/>
  <c r="C40"/>
  <c r="BN40" s="1"/>
  <c r="G38"/>
  <c r="BR38" s="1"/>
  <c r="K36"/>
  <c r="BV36" s="1"/>
  <c r="H44"/>
  <c r="BS44" s="1"/>
  <c r="B43"/>
  <c r="BM43" s="1"/>
  <c r="F41"/>
  <c r="BQ41" s="1"/>
  <c r="J39"/>
  <c r="BU39" s="1"/>
  <c r="D38"/>
  <c r="BO38" s="1"/>
  <c r="H36"/>
  <c r="BS36" s="1"/>
  <c r="K45"/>
  <c r="BV45" s="1"/>
  <c r="E44"/>
  <c r="BP44" s="1"/>
  <c r="I42"/>
  <c r="BT42" s="1"/>
  <c r="C41"/>
  <c r="BN41" s="1"/>
  <c r="G39"/>
  <c r="BR39" s="1"/>
  <c r="K37"/>
  <c r="BV37" s="1"/>
  <c r="E36"/>
  <c r="BP36" s="1"/>
  <c r="F40"/>
  <c r="BQ40" s="1"/>
  <c r="D43"/>
  <c r="BO43" s="1"/>
  <c r="J36"/>
  <c r="BU36" s="1"/>
  <c r="F42"/>
  <c r="BQ42" s="1"/>
  <c r="F44"/>
  <c r="BQ44" s="1"/>
  <c r="M43"/>
  <c r="M38"/>
  <c r="M36"/>
  <c r="M44"/>
  <c r="M37"/>
  <c r="M45"/>
  <c r="M40"/>
  <c r="M41"/>
  <c r="M42"/>
  <c r="H31"/>
  <c r="BS31" s="1"/>
  <c r="B30"/>
  <c r="BM30" s="1"/>
  <c r="F28"/>
  <c r="BQ28" s="1"/>
  <c r="J26"/>
  <c r="BU26" s="1"/>
  <c r="D25"/>
  <c r="BO25" s="1"/>
  <c r="H23"/>
  <c r="BS23" s="1"/>
  <c r="I31"/>
  <c r="BT31" s="1"/>
  <c r="C30"/>
  <c r="BN30" s="1"/>
  <c r="G28"/>
  <c r="BR28" s="1"/>
  <c r="K26"/>
  <c r="BV26" s="1"/>
  <c r="E25"/>
  <c r="BP25" s="1"/>
  <c r="I23"/>
  <c r="BT23" s="1"/>
  <c r="F31"/>
  <c r="BQ31" s="1"/>
  <c r="J29"/>
  <c r="BU29" s="1"/>
  <c r="D28"/>
  <c r="BO28" s="1"/>
  <c r="H26"/>
  <c r="BS26" s="1"/>
  <c r="B25"/>
  <c r="BM25" s="1"/>
  <c r="F23"/>
  <c r="BQ23" s="1"/>
  <c r="G29"/>
  <c r="BR29" s="1"/>
  <c r="C23"/>
  <c r="BN23" s="1"/>
  <c r="C29"/>
  <c r="BN29" s="1"/>
  <c r="G31"/>
  <c r="BR31" s="1"/>
  <c r="C25"/>
  <c r="BN25" s="1"/>
  <c r="C27"/>
  <c r="BN27" s="1"/>
  <c r="B32"/>
  <c r="BM32" s="1"/>
  <c r="F30"/>
  <c r="BQ30" s="1"/>
  <c r="J28"/>
  <c r="BU28" s="1"/>
  <c r="D27"/>
  <c r="BO27" s="1"/>
  <c r="H25"/>
  <c r="BS25" s="1"/>
  <c r="B24"/>
  <c r="BM24" s="1"/>
  <c r="C32"/>
  <c r="BN32" s="1"/>
  <c r="G30"/>
  <c r="BR30" s="1"/>
  <c r="K28"/>
  <c r="BV28" s="1"/>
  <c r="E27"/>
  <c r="BP27" s="1"/>
  <c r="I25"/>
  <c r="BT25" s="1"/>
  <c r="C24"/>
  <c r="BN24" s="1"/>
  <c r="J31"/>
  <c r="BU31" s="1"/>
  <c r="D30"/>
  <c r="BO30" s="1"/>
  <c r="H28"/>
  <c r="BS28" s="1"/>
  <c r="B27"/>
  <c r="BM27" s="1"/>
  <c r="F25"/>
  <c r="BQ25" s="1"/>
  <c r="J23"/>
  <c r="BU23" s="1"/>
  <c r="C31"/>
  <c r="BN31" s="1"/>
  <c r="I24"/>
  <c r="BT24" s="1"/>
  <c r="I30"/>
  <c r="BT30" s="1"/>
  <c r="E24"/>
  <c r="BP24" s="1"/>
  <c r="I26"/>
  <c r="BT26" s="1"/>
  <c r="F32"/>
  <c r="BQ32" s="1"/>
  <c r="J30"/>
  <c r="BU30" s="1"/>
  <c r="D29"/>
  <c r="BO29" s="1"/>
  <c r="H27"/>
  <c r="BS27" s="1"/>
  <c r="B26"/>
  <c r="BM26" s="1"/>
  <c r="F24"/>
  <c r="BQ24" s="1"/>
  <c r="G32"/>
  <c r="BR32" s="1"/>
  <c r="K30"/>
  <c r="BV30" s="1"/>
  <c r="E29"/>
  <c r="BP29" s="1"/>
  <c r="I27"/>
  <c r="BT27" s="1"/>
  <c r="C26"/>
  <c r="BN26" s="1"/>
  <c r="G24"/>
  <c r="BR24" s="1"/>
  <c r="D32"/>
  <c r="BO32" s="1"/>
  <c r="H30"/>
  <c r="BS30" s="1"/>
  <c r="B29"/>
  <c r="BM29" s="1"/>
  <c r="F27"/>
  <c r="BQ27" s="1"/>
  <c r="J25"/>
  <c r="BU25" s="1"/>
  <c r="D24"/>
  <c r="BO24" s="1"/>
  <c r="I32"/>
  <c r="BT32" s="1"/>
  <c r="E26"/>
  <c r="BP26" s="1"/>
  <c r="E32"/>
  <c r="BP32" s="1"/>
  <c r="K25"/>
  <c r="BV25" s="1"/>
  <c r="E28"/>
  <c r="BP28" s="1"/>
  <c r="K31"/>
  <c r="BV31" s="1"/>
  <c r="K23"/>
  <c r="BV23" s="1"/>
  <c r="I28"/>
  <c r="BT28" s="1"/>
  <c r="D31"/>
  <c r="BO31" s="1"/>
  <c r="H29"/>
  <c r="BS29" s="1"/>
  <c r="B28"/>
  <c r="BM28" s="1"/>
  <c r="F26"/>
  <c r="BQ26" s="1"/>
  <c r="J24"/>
  <c r="BU24" s="1"/>
  <c r="D23"/>
  <c r="BO23" s="1"/>
  <c r="K32"/>
  <c r="BV32" s="1"/>
  <c r="E31"/>
  <c r="BP31" s="1"/>
  <c r="I29"/>
  <c r="BT29" s="1"/>
  <c r="C28"/>
  <c r="BN28" s="1"/>
  <c r="G26"/>
  <c r="BR26" s="1"/>
  <c r="K24"/>
  <c r="BV24" s="1"/>
  <c r="E23"/>
  <c r="BP23" s="1"/>
  <c r="H32"/>
  <c r="BS32" s="1"/>
  <c r="B31"/>
  <c r="BM31" s="1"/>
  <c r="F29"/>
  <c r="BQ29" s="1"/>
  <c r="J27"/>
  <c r="BU27" s="1"/>
  <c r="D26"/>
  <c r="BO26" s="1"/>
  <c r="H24"/>
  <c r="BS24" s="1"/>
  <c r="B23"/>
  <c r="BM23" s="1"/>
  <c r="K27"/>
  <c r="BV27" s="1"/>
  <c r="E30"/>
  <c r="BP30" s="1"/>
  <c r="G27"/>
  <c r="BR27" s="1"/>
  <c r="K29"/>
  <c r="BV29" s="1"/>
  <c r="G23"/>
  <c r="BR23" s="1"/>
  <c r="G25"/>
  <c r="BR25" s="1"/>
  <c r="BS47"/>
  <c r="BN23" i="44"/>
  <c r="BS21" s="1"/>
  <c r="BO19" s="1"/>
  <c r="N7" a="1"/>
  <c r="G56" i="41"/>
  <c r="BR56" s="1"/>
  <c r="C50"/>
  <c r="BN50" s="1"/>
  <c r="K56"/>
  <c r="BV56" s="1"/>
  <c r="G50"/>
  <c r="BR50" s="1"/>
  <c r="F50"/>
  <c r="BQ50" s="1"/>
  <c r="B52"/>
  <c r="BM52" s="1"/>
  <c r="H53"/>
  <c r="BS53" s="1"/>
  <c r="D55"/>
  <c r="BO55" s="1"/>
  <c r="J56"/>
  <c r="BU56" s="1"/>
  <c r="F58"/>
  <c r="BQ58" s="1"/>
  <c r="K49"/>
  <c r="BV49" s="1"/>
  <c r="G51"/>
  <c r="BR51" s="1"/>
  <c r="C53"/>
  <c r="BN53" s="1"/>
  <c r="I54"/>
  <c r="BT54" s="1"/>
  <c r="E56"/>
  <c r="BP56" s="1"/>
  <c r="K57"/>
  <c r="BV57" s="1"/>
  <c r="F49"/>
  <c r="BQ49" s="1"/>
  <c r="B51"/>
  <c r="BM51" s="1"/>
  <c r="H52"/>
  <c r="BS52" s="1"/>
  <c r="D54"/>
  <c r="BO54" s="1"/>
  <c r="J55"/>
  <c r="BU55" s="1"/>
  <c r="F57"/>
  <c r="BQ57" s="1"/>
  <c r="E57"/>
  <c r="BP57" s="1"/>
  <c r="K50"/>
  <c r="BV50" s="1"/>
  <c r="I57"/>
  <c r="BT57" s="1"/>
  <c r="E51"/>
  <c r="BP51" s="1"/>
  <c r="C58"/>
  <c r="BN58" s="1"/>
  <c r="I51"/>
  <c r="BT51" s="1"/>
  <c r="G58"/>
  <c r="BR58" s="1"/>
  <c r="C52"/>
  <c r="BN52" s="1"/>
  <c r="B50"/>
  <c r="BM50" s="1"/>
  <c r="H51"/>
  <c r="BS51" s="1"/>
  <c r="D53"/>
  <c r="BO53" s="1"/>
  <c r="J54"/>
  <c r="BU54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H50"/>
  <c r="BS50" s="1"/>
  <c r="D52"/>
  <c r="BO52" s="1"/>
  <c r="J53"/>
  <c r="BU53" s="1"/>
  <c r="F55"/>
  <c r="BQ55" s="1"/>
  <c r="B57"/>
  <c r="BM57" s="1"/>
  <c r="H58"/>
  <c r="BS58" s="1"/>
  <c r="G52"/>
  <c r="BR52" s="1"/>
  <c r="K52"/>
  <c r="BV52" s="1"/>
  <c r="K54"/>
  <c r="BV54" s="1"/>
  <c r="E55"/>
  <c r="BP55" s="1"/>
  <c r="D49"/>
  <c r="BO49" s="1"/>
  <c r="BS47" s="1"/>
  <c r="J50"/>
  <c r="BU50" s="1"/>
  <c r="F52"/>
  <c r="BQ52" s="1"/>
  <c r="B54"/>
  <c r="BM54" s="1"/>
  <c r="H55"/>
  <c r="BS55" s="1"/>
  <c r="D57"/>
  <c r="BO57" s="1"/>
  <c r="J58"/>
  <c r="BU58" s="1"/>
  <c r="E50"/>
  <c r="BP50" s="1"/>
  <c r="K51"/>
  <c r="BV51" s="1"/>
  <c r="G53"/>
  <c r="BR53" s="1"/>
  <c r="C55"/>
  <c r="BN55" s="1"/>
  <c r="I56"/>
  <c r="BT56" s="1"/>
  <c r="E58"/>
  <c r="BP58" s="1"/>
  <c r="J49"/>
  <c r="BU49" s="1"/>
  <c r="F51"/>
  <c r="BQ51" s="1"/>
  <c r="B53"/>
  <c r="BM53" s="1"/>
  <c r="H54"/>
  <c r="BS54" s="1"/>
  <c r="D56"/>
  <c r="BO56" s="1"/>
  <c r="J57"/>
  <c r="BU57" s="1"/>
  <c r="I55"/>
  <c r="BT55" s="1"/>
  <c r="E49"/>
  <c r="BP49" s="1"/>
  <c r="C56"/>
  <c r="BN56" s="1"/>
  <c r="I49"/>
  <c r="BT49" s="1"/>
  <c r="E53"/>
  <c r="BP53" s="1"/>
  <c r="I53"/>
  <c r="BT53" s="1"/>
  <c r="H49"/>
  <c r="BS49" s="1"/>
  <c r="D51"/>
  <c r="BO51" s="1"/>
  <c r="J52"/>
  <c r="BU52" s="1"/>
  <c r="F54"/>
  <c r="BQ54" s="1"/>
  <c r="B56"/>
  <c r="BM56" s="1"/>
  <c r="H57"/>
  <c r="BS57" s="1"/>
  <c r="C49"/>
  <c r="BN49" s="1"/>
  <c r="I50"/>
  <c r="BT50" s="1"/>
  <c r="E52"/>
  <c r="BP52" s="1"/>
  <c r="K53"/>
  <c r="BV53" s="1"/>
  <c r="G55"/>
  <c r="BR55" s="1"/>
  <c r="C57"/>
  <c r="BN57" s="1"/>
  <c r="I58"/>
  <c r="BT58" s="1"/>
  <c r="D50"/>
  <c r="BO50" s="1"/>
  <c r="J51"/>
  <c r="BU51" s="1"/>
  <c r="F53"/>
  <c r="BQ53" s="1"/>
  <c r="B55"/>
  <c r="BM55" s="1"/>
  <c r="H56"/>
  <c r="BS56" s="1"/>
  <c r="D58"/>
  <c r="BO58" s="1"/>
  <c r="C54"/>
  <c r="BN54" s="1"/>
  <c r="G54"/>
  <c r="BR54" s="1"/>
  <c r="M49"/>
  <c r="M56"/>
  <c r="M52"/>
  <c r="M54"/>
  <c r="M57"/>
  <c r="M55"/>
  <c r="M58"/>
  <c r="M50"/>
  <c r="M53"/>
  <c r="M27" i="40"/>
  <c r="M25"/>
  <c r="M23"/>
  <c r="M30"/>
  <c r="M24"/>
  <c r="M26"/>
  <c r="M56" i="43"/>
  <c r="M52"/>
  <c r="M57"/>
  <c r="M53"/>
  <c r="M49"/>
  <c r="M51"/>
  <c r="M58"/>
  <c r="M50"/>
  <c r="M55"/>
  <c r="M54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C31"/>
  <c r="BN31" s="1"/>
  <c r="I28"/>
  <c r="BT28" s="1"/>
  <c r="E26"/>
  <c r="BP26" s="1"/>
  <c r="I24"/>
  <c r="BT24" s="1"/>
  <c r="C23"/>
  <c r="BN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32"/>
  <c r="BT32" s="1"/>
  <c r="K31"/>
  <c r="BV31" s="1"/>
  <c r="E30"/>
  <c r="BP30" s="1"/>
  <c r="G29"/>
  <c r="BR29" s="1"/>
  <c r="K27"/>
  <c r="BV27" s="1"/>
  <c r="C27"/>
  <c r="BN27" s="1"/>
  <c r="G25"/>
  <c r="BR25" s="1"/>
  <c r="K23"/>
  <c r="BV23" s="1"/>
  <c r="J32"/>
  <c r="BU32" s="1"/>
  <c r="H29"/>
  <c r="BS29" s="1"/>
  <c r="F26"/>
  <c r="BQ26" s="1"/>
  <c r="D23"/>
  <c r="BO23" s="1"/>
  <c r="D27"/>
  <c r="BO27" s="1"/>
  <c r="D31"/>
  <c r="BO31" s="1"/>
  <c r="B28"/>
  <c r="BM28" s="1"/>
  <c r="J24"/>
  <c r="BU24" s="1"/>
  <c r="B32"/>
  <c r="BM32" s="1"/>
  <c r="J28"/>
  <c r="BU28" s="1"/>
  <c r="H25"/>
  <c r="BS25" s="1"/>
  <c r="F30"/>
  <c r="BQ30" s="1"/>
  <c r="B24"/>
  <c r="BM24" s="1"/>
  <c r="M42"/>
  <c r="M38"/>
  <c r="M43"/>
  <c r="M39"/>
  <c r="M40"/>
  <c r="M45"/>
  <c r="M37"/>
  <c r="M44"/>
  <c r="M41"/>
  <c r="M36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C58"/>
  <c r="BN58" s="1"/>
  <c r="G56"/>
  <c r="BR56" s="1"/>
  <c r="K54"/>
  <c r="BV54" s="1"/>
  <c r="E53"/>
  <c r="BP53" s="1"/>
  <c r="I51"/>
  <c r="BT51" s="1"/>
  <c r="C50"/>
  <c r="BN50" s="1"/>
  <c r="B58"/>
  <c r="BM58" s="1"/>
  <c r="F56"/>
  <c r="BQ56" s="1"/>
  <c r="J54"/>
  <c r="BU54" s="1"/>
  <c r="D53"/>
  <c r="BO53" s="1"/>
  <c r="H51"/>
  <c r="BS51" s="1"/>
  <c r="B50"/>
  <c r="BM50" s="1"/>
  <c r="J58"/>
  <c r="BU58" s="1"/>
  <c r="H55"/>
  <c r="BS55" s="1"/>
  <c r="F52"/>
  <c r="BQ52" s="1"/>
  <c r="D49"/>
  <c r="BO49" s="1"/>
  <c r="K58"/>
  <c r="BV58" s="1"/>
  <c r="I55"/>
  <c r="BT55" s="1"/>
  <c r="E49"/>
  <c r="BP49" s="1"/>
  <c r="E57"/>
  <c r="BP57" s="1"/>
  <c r="C54"/>
  <c r="BN54" s="1"/>
  <c r="K50"/>
  <c r="BV50" s="1"/>
  <c r="G52"/>
  <c r="BR52" s="1"/>
  <c r="D57"/>
  <c r="BO57" s="1"/>
  <c r="J50"/>
  <c r="BU50" s="1"/>
  <c r="B54"/>
  <c r="BM54" s="1"/>
  <c r="M30"/>
  <c r="M26"/>
  <c r="M29"/>
  <c r="M25"/>
  <c r="M32"/>
  <c r="M24"/>
  <c r="M27"/>
  <c r="M31"/>
  <c r="M23"/>
  <c r="M28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E45"/>
  <c r="BP45" s="1"/>
  <c r="I43"/>
  <c r="BT43" s="1"/>
  <c r="C42"/>
  <c r="BN42" s="1"/>
  <c r="G40"/>
  <c r="BR40" s="1"/>
  <c r="K38"/>
  <c r="BV38" s="1"/>
  <c r="E37"/>
  <c r="BP37" s="1"/>
  <c r="B45"/>
  <c r="BM45" s="1"/>
  <c r="F43"/>
  <c r="BQ43" s="1"/>
  <c r="J41"/>
  <c r="BU41" s="1"/>
  <c r="D40"/>
  <c r="BO40" s="1"/>
  <c r="H38"/>
  <c r="BS38" s="1"/>
  <c r="B37"/>
  <c r="BM37" s="1"/>
  <c r="K42"/>
  <c r="BV42" s="1"/>
  <c r="I39"/>
  <c r="BT39" s="1"/>
  <c r="G36"/>
  <c r="BR36" s="1"/>
  <c r="D44"/>
  <c r="BO44" s="1"/>
  <c r="B41"/>
  <c r="BM41" s="1"/>
  <c r="J37"/>
  <c r="BU37" s="1"/>
  <c r="J45"/>
  <c r="BU45" s="1"/>
  <c r="H42"/>
  <c r="BS42" s="1"/>
  <c r="F39"/>
  <c r="BQ39" s="1"/>
  <c r="D36"/>
  <c r="BO36" s="1"/>
  <c r="C38"/>
  <c r="BN38" s="1"/>
  <c r="E41"/>
  <c r="BP41" s="1"/>
  <c r="G44"/>
  <c r="BR44" s="1"/>
  <c r="M30" i="42"/>
  <c r="M26"/>
  <c r="M31"/>
  <c r="M27"/>
  <c r="M23"/>
  <c r="M29"/>
  <c r="M32"/>
  <c r="M24"/>
  <c r="M25"/>
  <c r="M28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B32"/>
  <c r="BM32" s="1"/>
  <c r="J28"/>
  <c r="BU28" s="1"/>
  <c r="H25"/>
  <c r="BS25" s="1"/>
  <c r="F30"/>
  <c r="BQ30" s="1"/>
  <c r="D27"/>
  <c r="BO27" s="1"/>
  <c r="B28"/>
  <c r="BM28" s="1"/>
  <c r="J32"/>
  <c r="BU32" s="1"/>
  <c r="H29"/>
  <c r="BS29" s="1"/>
  <c r="F26"/>
  <c r="BQ26" s="1"/>
  <c r="D23"/>
  <c r="BO23" s="1"/>
  <c r="B24"/>
  <c r="BM24" s="1"/>
  <c r="D31"/>
  <c r="BO31" s="1"/>
  <c r="J24"/>
  <c r="BU24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I57"/>
  <c r="BT57" s="1"/>
  <c r="C56"/>
  <c r="BN56" s="1"/>
  <c r="G54"/>
  <c r="BR54" s="1"/>
  <c r="K52"/>
  <c r="BV52" s="1"/>
  <c r="E51"/>
  <c r="BP51" s="1"/>
  <c r="I49"/>
  <c r="BT49" s="1"/>
  <c r="C58"/>
  <c r="BN58" s="1"/>
  <c r="G56"/>
  <c r="BR56" s="1"/>
  <c r="K54"/>
  <c r="BV54" s="1"/>
  <c r="E53"/>
  <c r="BP53" s="1"/>
  <c r="I51"/>
  <c r="BT51" s="1"/>
  <c r="C50"/>
  <c r="BN50" s="1"/>
  <c r="E57"/>
  <c r="BP57" s="1"/>
  <c r="C54"/>
  <c r="BN54" s="1"/>
  <c r="K50"/>
  <c r="BV50" s="1"/>
  <c r="G58"/>
  <c r="BR58" s="1"/>
  <c r="E55"/>
  <c r="BP55" s="1"/>
  <c r="C52"/>
  <c r="BN52" s="1"/>
  <c r="K58"/>
  <c r="BV58" s="1"/>
  <c r="I55"/>
  <c r="BT55" s="1"/>
  <c r="G52"/>
  <c r="BR52" s="1"/>
  <c r="E49"/>
  <c r="BP49" s="1"/>
  <c r="K56"/>
  <c r="BV56" s="1"/>
  <c r="G50"/>
  <c r="BR50" s="1"/>
  <c r="I53"/>
  <c r="BT53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D45"/>
  <c r="BO45" s="1"/>
  <c r="F44"/>
  <c r="BQ44" s="1"/>
  <c r="H43"/>
  <c r="BS43" s="1"/>
  <c r="J42"/>
  <c r="BU42" s="1"/>
  <c r="B42"/>
  <c r="BM42" s="1"/>
  <c r="D41"/>
  <c r="BO41" s="1"/>
  <c r="F40"/>
  <c r="BQ40" s="1"/>
  <c r="H39"/>
  <c r="BS39" s="1"/>
  <c r="J38"/>
  <c r="BU38" s="1"/>
  <c r="B38"/>
  <c r="BM38" s="1"/>
  <c r="D37"/>
  <c r="BO37" s="1"/>
  <c r="F36"/>
  <c r="BQ36" s="1"/>
  <c r="H45"/>
  <c r="BS45" s="1"/>
  <c r="B44"/>
  <c r="BM44" s="1"/>
  <c r="F42"/>
  <c r="BQ42" s="1"/>
  <c r="J40"/>
  <c r="BU40" s="1"/>
  <c r="D39"/>
  <c r="BO39" s="1"/>
  <c r="H37"/>
  <c r="BS37" s="1"/>
  <c r="B36"/>
  <c r="H44"/>
  <c r="BS44" s="1"/>
  <c r="B43"/>
  <c r="BM43" s="1"/>
  <c r="F41"/>
  <c r="BQ41" s="1"/>
  <c r="J39"/>
  <c r="BU39" s="1"/>
  <c r="D38"/>
  <c r="BO38" s="1"/>
  <c r="H36"/>
  <c r="BS36" s="1"/>
  <c r="J44"/>
  <c r="BU44" s="1"/>
  <c r="D43"/>
  <c r="BO43" s="1"/>
  <c r="H41"/>
  <c r="BS41" s="1"/>
  <c r="B40"/>
  <c r="BM40" s="1"/>
  <c r="F38"/>
  <c r="BQ38" s="1"/>
  <c r="J36"/>
  <c r="BU36" s="1"/>
  <c r="D42"/>
  <c r="BO42" s="1"/>
  <c r="F45"/>
  <c r="BQ45" s="1"/>
  <c r="J43"/>
  <c r="BU43" s="1"/>
  <c r="F37"/>
  <c r="BQ37" s="1"/>
  <c r="B39"/>
  <c r="BM39" s="1"/>
  <c r="H40"/>
  <c r="BS40" s="1"/>
  <c r="M42" i="41"/>
  <c r="M38"/>
  <c r="M43"/>
  <c r="M39"/>
  <c r="M44"/>
  <c r="M40"/>
  <c r="M36"/>
  <c r="M41"/>
  <c r="M45"/>
  <c r="M37"/>
  <c r="M31"/>
  <c r="M27"/>
  <c r="M23"/>
  <c r="M32"/>
  <c r="M28"/>
  <c r="M24"/>
  <c r="M29"/>
  <c r="M25"/>
  <c r="M30"/>
  <c r="M26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B45"/>
  <c r="BM45" s="1"/>
  <c r="F43"/>
  <c r="BQ43" s="1"/>
  <c r="J41"/>
  <c r="BU41" s="1"/>
  <c r="D40"/>
  <c r="BO40" s="1"/>
  <c r="H38"/>
  <c r="BS38" s="1"/>
  <c r="B37"/>
  <c r="BM37" s="1"/>
  <c r="F45"/>
  <c r="BQ45" s="1"/>
  <c r="J43"/>
  <c r="BU43" s="1"/>
  <c r="D42"/>
  <c r="BO42" s="1"/>
  <c r="H40"/>
  <c r="BS40" s="1"/>
  <c r="B39"/>
  <c r="BM39" s="1"/>
  <c r="F37"/>
  <c r="BQ37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M56" i="40"/>
  <c r="M52"/>
  <c r="M57"/>
  <c r="M53"/>
  <c r="M49"/>
  <c r="M58"/>
  <c r="M54"/>
  <c r="M50"/>
  <c r="M55"/>
  <c r="M5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K52"/>
  <c r="BV52" s="1"/>
  <c r="G54"/>
  <c r="BR54" s="1"/>
  <c r="C56"/>
  <c r="BN56" s="1"/>
  <c r="I49"/>
  <c r="BT49" s="1"/>
  <c r="E51"/>
  <c r="BP51" s="1"/>
  <c r="I57"/>
  <c r="BT57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G45"/>
  <c r="BR45" s="1"/>
  <c r="B45"/>
  <c r="BM45" s="1"/>
  <c r="F44"/>
  <c r="BQ44" s="1"/>
  <c r="K43"/>
  <c r="BV43" s="1"/>
  <c r="F43"/>
  <c r="BQ43" s="1"/>
  <c r="J42"/>
  <c r="BU42" s="1"/>
  <c r="E42"/>
  <c r="BP42" s="1"/>
  <c r="J41"/>
  <c r="BU41" s="1"/>
  <c r="D41"/>
  <c r="BO41" s="1"/>
  <c r="I40"/>
  <c r="BT40" s="1"/>
  <c r="D40"/>
  <c r="BO40" s="1"/>
  <c r="H39"/>
  <c r="BS39" s="1"/>
  <c r="C39"/>
  <c r="BN39" s="1"/>
  <c r="H38"/>
  <c r="BS38" s="1"/>
  <c r="B38"/>
  <c r="BM38" s="1"/>
  <c r="G37"/>
  <c r="BR37" s="1"/>
  <c r="B37"/>
  <c r="BM37" s="1"/>
  <c r="F36"/>
  <c r="BQ36" s="1"/>
  <c r="H45"/>
  <c r="BS45" s="1"/>
  <c r="C45"/>
  <c r="BN45" s="1"/>
  <c r="H44"/>
  <c r="BS44" s="1"/>
  <c r="B44"/>
  <c r="BM44" s="1"/>
  <c r="G43"/>
  <c r="BR43" s="1"/>
  <c r="B43"/>
  <c r="BM43" s="1"/>
  <c r="F42"/>
  <c r="BQ42" s="1"/>
  <c r="K41"/>
  <c r="BV41" s="1"/>
  <c r="F41"/>
  <c r="BQ41" s="1"/>
  <c r="J40"/>
  <c r="BU40" s="1"/>
  <c r="E40"/>
  <c r="BP40" s="1"/>
  <c r="J39"/>
  <c r="BU39" s="1"/>
  <c r="D39"/>
  <c r="BO39" s="1"/>
  <c r="I38"/>
  <c r="BT38" s="1"/>
  <c r="D38"/>
  <c r="BO38" s="1"/>
  <c r="H37"/>
  <c r="BS37" s="1"/>
  <c r="C37"/>
  <c r="BN37" s="1"/>
  <c r="H36"/>
  <c r="BS36" s="1"/>
  <c r="B36"/>
  <c r="J45"/>
  <c r="BU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I36"/>
  <c r="BT36" s="1"/>
  <c r="D36"/>
  <c r="BO36" s="1"/>
  <c r="K45"/>
  <c r="BV45" s="1"/>
  <c r="J43"/>
  <c r="BU43" s="1"/>
  <c r="H41"/>
  <c r="BS41" s="1"/>
  <c r="G39"/>
  <c r="BR39" s="1"/>
  <c r="F37"/>
  <c r="BQ37" s="1"/>
  <c r="E44"/>
  <c r="BP44" s="1"/>
  <c r="D42"/>
  <c r="BO42" s="1"/>
  <c r="B40"/>
  <c r="BM40" s="1"/>
  <c r="K37"/>
  <c r="BV37" s="1"/>
  <c r="J44"/>
  <c r="BU44" s="1"/>
  <c r="I42"/>
  <c r="BT42" s="1"/>
  <c r="H40"/>
  <c r="BS40" s="1"/>
  <c r="F38"/>
  <c r="BQ38" s="1"/>
  <c r="E36"/>
  <c r="BP36" s="1"/>
  <c r="C41"/>
  <c r="BN41" s="1"/>
  <c r="B39"/>
  <c r="BM39" s="1"/>
  <c r="D43"/>
  <c r="BO43" s="1"/>
  <c r="F45"/>
  <c r="BQ45" s="1"/>
  <c r="J36"/>
  <c r="BU36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B31"/>
  <c r="BM31" s="1"/>
  <c r="J27"/>
  <c r="BU27" s="1"/>
  <c r="H24"/>
  <c r="BS24" s="1"/>
  <c r="D30"/>
  <c r="BO30" s="1"/>
  <c r="J31"/>
  <c r="BU31" s="1"/>
  <c r="H28"/>
  <c r="BS28" s="1"/>
  <c r="F25"/>
  <c r="BQ25" s="1"/>
  <c r="J23"/>
  <c r="BU23" s="1"/>
  <c r="H32"/>
  <c r="BS32" s="1"/>
  <c r="F29"/>
  <c r="BQ29" s="1"/>
  <c r="D26"/>
  <c r="BO26" s="1"/>
  <c r="B23"/>
  <c r="B27"/>
  <c r="BM27" s="1"/>
  <c r="M42" i="39"/>
  <c r="M38"/>
  <c r="M43"/>
  <c r="M39"/>
  <c r="M40"/>
  <c r="M41"/>
  <c r="M37"/>
  <c r="M44"/>
  <c r="M45"/>
  <c r="M36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H44"/>
  <c r="BS44" s="1"/>
  <c r="B43"/>
  <c r="BM43" s="1"/>
  <c r="F41"/>
  <c r="BQ41" s="1"/>
  <c r="J39"/>
  <c r="BU39" s="1"/>
  <c r="D38"/>
  <c r="BO38" s="1"/>
  <c r="H36"/>
  <c r="BS36" s="1"/>
  <c r="E45"/>
  <c r="BP45" s="1"/>
  <c r="I43"/>
  <c r="BT43" s="1"/>
  <c r="C42"/>
  <c r="BN42" s="1"/>
  <c r="G40"/>
  <c r="BR40" s="1"/>
  <c r="K38"/>
  <c r="BV38" s="1"/>
  <c r="E37"/>
  <c r="BP37" s="1"/>
  <c r="F45"/>
  <c r="BQ45" s="1"/>
  <c r="J43"/>
  <c r="BU43" s="1"/>
  <c r="D42"/>
  <c r="BO42" s="1"/>
  <c r="H40"/>
  <c r="BS40" s="1"/>
  <c r="B39"/>
  <c r="BM39" s="1"/>
  <c r="F37"/>
  <c r="BQ37" s="1"/>
  <c r="E41"/>
  <c r="BP41" s="1"/>
  <c r="K42"/>
  <c r="BV42" s="1"/>
  <c r="G36"/>
  <c r="BR36" s="1"/>
  <c r="G44"/>
  <c r="BR44" s="1"/>
  <c r="C38"/>
  <c r="BN38" s="1"/>
  <c r="I39"/>
  <c r="BT39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B23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D23"/>
  <c r="BO23" s="1"/>
  <c r="C32"/>
  <c r="BN32" s="1"/>
  <c r="G30"/>
  <c r="BR30" s="1"/>
  <c r="K28"/>
  <c r="BV28" s="1"/>
  <c r="E27"/>
  <c r="BP27" s="1"/>
  <c r="I25"/>
  <c r="BT25" s="1"/>
  <c r="C24"/>
  <c r="BN24" s="1"/>
  <c r="J32"/>
  <c r="BU32" s="1"/>
  <c r="D31"/>
  <c r="BO31" s="1"/>
  <c r="H29"/>
  <c r="BS29" s="1"/>
  <c r="B28"/>
  <c r="BM28" s="1"/>
  <c r="F26"/>
  <c r="BQ26" s="1"/>
  <c r="J24"/>
  <c r="BU24" s="1"/>
  <c r="E23"/>
  <c r="BP23" s="1"/>
  <c r="K32"/>
  <c r="BV32" s="1"/>
  <c r="E31"/>
  <c r="BP31" s="1"/>
  <c r="I29"/>
  <c r="BT29" s="1"/>
  <c r="C28"/>
  <c r="BN28" s="1"/>
  <c r="G26"/>
  <c r="BR26" s="1"/>
  <c r="K24"/>
  <c r="BV24" s="1"/>
  <c r="F23"/>
  <c r="BQ23" s="1"/>
  <c r="B32"/>
  <c r="BM32" s="1"/>
  <c r="F30"/>
  <c r="BQ30" s="1"/>
  <c r="J28"/>
  <c r="BU28" s="1"/>
  <c r="D27"/>
  <c r="BO27" s="1"/>
  <c r="H25"/>
  <c r="BS25" s="1"/>
  <c r="B24"/>
  <c r="BM24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C58"/>
  <c r="BN58" s="1"/>
  <c r="G56"/>
  <c r="BR56" s="1"/>
  <c r="K54"/>
  <c r="BV54" s="1"/>
  <c r="E53"/>
  <c r="BP53" s="1"/>
  <c r="I51"/>
  <c r="BT51" s="1"/>
  <c r="C50"/>
  <c r="BN50" s="1"/>
  <c r="F58"/>
  <c r="BQ58" s="1"/>
  <c r="J56"/>
  <c r="BU56" s="1"/>
  <c r="D55"/>
  <c r="BO55" s="1"/>
  <c r="H53"/>
  <c r="BS53" s="1"/>
  <c r="B52"/>
  <c r="BM52" s="1"/>
  <c r="F50"/>
  <c r="BQ50" s="1"/>
  <c r="K58"/>
  <c r="BV58" s="1"/>
  <c r="E57"/>
  <c r="BP57" s="1"/>
  <c r="I55"/>
  <c r="BT55" s="1"/>
  <c r="C54"/>
  <c r="BN54" s="1"/>
  <c r="G52"/>
  <c r="BR52" s="1"/>
  <c r="K50"/>
  <c r="BV50" s="1"/>
  <c r="E49"/>
  <c r="BP49" s="1"/>
  <c r="B56"/>
  <c r="BM56" s="1"/>
  <c r="H49"/>
  <c r="BS49" s="1"/>
  <c r="H57"/>
  <c r="BS57" s="1"/>
  <c r="D51"/>
  <c r="BO51" s="1"/>
  <c r="J52"/>
  <c r="BU52" s="1"/>
  <c r="F54"/>
  <c r="BQ54" s="1"/>
  <c r="M56"/>
  <c r="M52"/>
  <c r="M57"/>
  <c r="M53"/>
  <c r="M49"/>
  <c r="M51"/>
  <c r="M54"/>
  <c r="M55"/>
  <c r="M58"/>
  <c r="M50"/>
  <c r="M30"/>
  <c r="M26"/>
  <c r="M31"/>
  <c r="M27"/>
  <c r="M23"/>
  <c r="M32"/>
  <c r="M24"/>
  <c r="M25"/>
  <c r="M29"/>
  <c r="M28"/>
  <c r="BN23" i="38"/>
  <c r="BS21" s="1"/>
  <c r="BO19" s="1"/>
  <c r="N7" a="1"/>
  <c r="BS47"/>
  <c r="M43" i="37"/>
  <c r="M39"/>
  <c r="M44"/>
  <c r="M40"/>
  <c r="M36"/>
  <c r="M41"/>
  <c r="M42"/>
  <c r="M38"/>
  <c r="M37"/>
  <c r="M45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K38"/>
  <c r="BV38" s="1"/>
  <c r="E38"/>
  <c r="BP38" s="1"/>
  <c r="J37"/>
  <c r="BU37" s="1"/>
  <c r="E37"/>
  <c r="BP37" s="1"/>
  <c r="I36"/>
  <c r="BT36" s="1"/>
  <c r="D36"/>
  <c r="BO36" s="1"/>
  <c r="K45"/>
  <c r="BV45" s="1"/>
  <c r="C45"/>
  <c r="BN45" s="1"/>
  <c r="E44"/>
  <c r="BP44" s="1"/>
  <c r="G43"/>
  <c r="BR43" s="1"/>
  <c r="I42"/>
  <c r="BT42" s="1"/>
  <c r="K41"/>
  <c r="BV41" s="1"/>
  <c r="C41"/>
  <c r="BN41" s="1"/>
  <c r="E40"/>
  <c r="BP40" s="1"/>
  <c r="G39"/>
  <c r="BR39" s="1"/>
  <c r="B39"/>
  <c r="BM39" s="1"/>
  <c r="G38"/>
  <c r="BR38" s="1"/>
  <c r="K37"/>
  <c r="BV37" s="1"/>
  <c r="F37"/>
  <c r="BQ37" s="1"/>
  <c r="K36"/>
  <c r="BV36" s="1"/>
  <c r="E36"/>
  <c r="BP36" s="1"/>
  <c r="G45"/>
  <c r="BR45" s="1"/>
  <c r="K43"/>
  <c r="BV43" s="1"/>
  <c r="E42"/>
  <c r="BP42" s="1"/>
  <c r="I40"/>
  <c r="BT40" s="1"/>
  <c r="E39"/>
  <c r="BP39" s="1"/>
  <c r="D38"/>
  <c r="BO38" s="1"/>
  <c r="C37"/>
  <c r="BN37" s="1"/>
  <c r="C36"/>
  <c r="BN36" s="1"/>
  <c r="I44"/>
  <c r="BT44" s="1"/>
  <c r="G41"/>
  <c r="BR41" s="1"/>
  <c r="K39"/>
  <c r="BV39" s="1"/>
  <c r="I37"/>
  <c r="BT37" s="1"/>
  <c r="H36"/>
  <c r="BS36" s="1"/>
  <c r="H44"/>
  <c r="BS44" s="1"/>
  <c r="B43"/>
  <c r="BM43" s="1"/>
  <c r="F41"/>
  <c r="BQ41" s="1"/>
  <c r="J39"/>
  <c r="BU39" s="1"/>
  <c r="H38"/>
  <c r="BS38" s="1"/>
  <c r="G37"/>
  <c r="BR37" s="1"/>
  <c r="G36"/>
  <c r="BR36" s="1"/>
  <c r="C43"/>
  <c r="BN43" s="1"/>
  <c r="I38"/>
  <c r="BT38" s="1"/>
  <c r="H40"/>
  <c r="BS40" s="1"/>
  <c r="F45"/>
  <c r="BQ45" s="1"/>
  <c r="C39"/>
  <c r="BN39" s="1"/>
  <c r="D42"/>
  <c r="BO42" s="1"/>
  <c r="B37"/>
  <c r="BM37" s="1"/>
  <c r="J43"/>
  <c r="BU43" s="1"/>
  <c r="C38"/>
  <c r="BN38" s="1"/>
  <c r="M56"/>
  <c r="M52"/>
  <c r="M57"/>
  <c r="M53"/>
  <c r="M49"/>
  <c r="M51"/>
  <c r="M54"/>
  <c r="M50"/>
  <c r="M55"/>
  <c r="M58"/>
  <c r="M31"/>
  <c r="M27"/>
  <c r="M23"/>
  <c r="M32"/>
  <c r="M28"/>
  <c r="M24"/>
  <c r="M30"/>
  <c r="M25"/>
  <c r="M26"/>
  <c r="M29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K58"/>
  <c r="BV58" s="1"/>
  <c r="E57"/>
  <c r="BP57" s="1"/>
  <c r="I55"/>
  <c r="BT55" s="1"/>
  <c r="C54"/>
  <c r="BN54" s="1"/>
  <c r="G52"/>
  <c r="BR52" s="1"/>
  <c r="K50"/>
  <c r="BV50" s="1"/>
  <c r="E49"/>
  <c r="BP49" s="1"/>
  <c r="G56"/>
  <c r="BR56" s="1"/>
  <c r="E53"/>
  <c r="BP53" s="1"/>
  <c r="H57"/>
  <c r="BS57" s="1"/>
  <c r="B56"/>
  <c r="BM56" s="1"/>
  <c r="F54"/>
  <c r="BQ54" s="1"/>
  <c r="J52"/>
  <c r="BU52" s="1"/>
  <c r="D51"/>
  <c r="BO51" s="1"/>
  <c r="H49"/>
  <c r="BS49" s="1"/>
  <c r="C58"/>
  <c r="BN58" s="1"/>
  <c r="K54"/>
  <c r="BV54" s="1"/>
  <c r="I51"/>
  <c r="BT51" s="1"/>
  <c r="C50"/>
  <c r="BN50" s="1"/>
  <c r="D55"/>
  <c r="BO55" s="1"/>
  <c r="J56"/>
  <c r="BU56" s="1"/>
  <c r="F50"/>
  <c r="BQ50" s="1"/>
  <c r="F58"/>
  <c r="BQ58" s="1"/>
  <c r="B52"/>
  <c r="BM52" s="1"/>
  <c r="H53"/>
  <c r="BS5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J31"/>
  <c r="BU31" s="1"/>
  <c r="D30"/>
  <c r="BO30" s="1"/>
  <c r="H28"/>
  <c r="BS28" s="1"/>
  <c r="B27"/>
  <c r="BM27" s="1"/>
  <c r="F25"/>
  <c r="BQ25" s="1"/>
  <c r="J23"/>
  <c r="BU23" s="1"/>
  <c r="I29"/>
  <c r="BT29" s="1"/>
  <c r="K24"/>
  <c r="BV24" s="1"/>
  <c r="C32"/>
  <c r="BN32" s="1"/>
  <c r="G30"/>
  <c r="BR30" s="1"/>
  <c r="K28"/>
  <c r="BV28" s="1"/>
  <c r="E27"/>
  <c r="BP27" s="1"/>
  <c r="I25"/>
  <c r="BT25" s="1"/>
  <c r="C24"/>
  <c r="BN24" s="1"/>
  <c r="H32"/>
  <c r="BS32" s="1"/>
  <c r="B31"/>
  <c r="BM31" s="1"/>
  <c r="F29"/>
  <c r="BQ29" s="1"/>
  <c r="J27"/>
  <c r="BU27" s="1"/>
  <c r="D26"/>
  <c r="BO26" s="1"/>
  <c r="H24"/>
  <c r="BS24" s="1"/>
  <c r="B23"/>
  <c r="K32"/>
  <c r="BV32" s="1"/>
  <c r="E31"/>
  <c r="BP31" s="1"/>
  <c r="C28"/>
  <c r="BN28" s="1"/>
  <c r="G26"/>
  <c r="BR26" s="1"/>
  <c r="E23"/>
  <c r="BP23" s="1"/>
  <c r="M55" i="36"/>
  <c r="M52"/>
  <c r="M54"/>
  <c r="M57"/>
  <c r="M49"/>
  <c r="M56"/>
  <c r="M58"/>
  <c r="M50"/>
  <c r="M53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G54"/>
  <c r="BR54" s="1"/>
  <c r="C56"/>
  <c r="BN56" s="1"/>
  <c r="I49"/>
  <c r="BT49" s="1"/>
  <c r="I57"/>
  <c r="BT57" s="1"/>
  <c r="E51"/>
  <c r="BP51" s="1"/>
  <c r="K52"/>
  <c r="BV52" s="1"/>
  <c r="M45"/>
  <c r="M41"/>
  <c r="M37"/>
  <c r="M44"/>
  <c r="M39"/>
  <c r="M40"/>
  <c r="M42"/>
  <c r="M36"/>
  <c r="M38"/>
  <c r="M43"/>
  <c r="M29"/>
  <c r="M25"/>
  <c r="M30"/>
  <c r="M26"/>
  <c r="M31"/>
  <c r="M27"/>
  <c r="M23"/>
  <c r="M32"/>
  <c r="M28"/>
  <c r="M24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K45"/>
  <c r="BV45" s="1"/>
  <c r="E45"/>
  <c r="BP45" s="1"/>
  <c r="J44"/>
  <c r="BU44" s="1"/>
  <c r="E44"/>
  <c r="BP44" s="1"/>
  <c r="I43"/>
  <c r="BT43" s="1"/>
  <c r="D43"/>
  <c r="BO43" s="1"/>
  <c r="I42"/>
  <c r="BT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G45"/>
  <c r="BR45" s="1"/>
  <c r="K44"/>
  <c r="BV44" s="1"/>
  <c r="F44"/>
  <c r="BQ44" s="1"/>
  <c r="K43"/>
  <c r="BV43" s="1"/>
  <c r="E43"/>
  <c r="BP43" s="1"/>
  <c r="J42"/>
  <c r="BU42" s="1"/>
  <c r="E42"/>
  <c r="BP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H45"/>
  <c r="BS45" s="1"/>
  <c r="C45"/>
  <c r="BN45" s="1"/>
  <c r="G44"/>
  <c r="BR44" s="1"/>
  <c r="B44"/>
  <c r="BM44" s="1"/>
  <c r="G43"/>
  <c r="BR43" s="1"/>
  <c r="K42"/>
  <c r="BV42" s="1"/>
  <c r="F42"/>
  <c r="BQ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D45"/>
  <c r="BO45" s="1"/>
  <c r="C43"/>
  <c r="BN43" s="1"/>
  <c r="D41"/>
  <c r="BO41" s="1"/>
  <c r="H39"/>
  <c r="BS39" s="1"/>
  <c r="B38"/>
  <c r="BM38" s="1"/>
  <c r="F36"/>
  <c r="BQ36" s="1"/>
  <c r="I45"/>
  <c r="BT45" s="1"/>
  <c r="H43"/>
  <c r="BS43" s="1"/>
  <c r="H41"/>
  <c r="BS41" s="1"/>
  <c r="B40"/>
  <c r="BM40" s="1"/>
  <c r="F38"/>
  <c r="BQ38" s="1"/>
  <c r="J36"/>
  <c r="BU36" s="1"/>
  <c r="C44"/>
  <c r="BN44" s="1"/>
  <c r="B42"/>
  <c r="BM42" s="1"/>
  <c r="F40"/>
  <c r="BQ40" s="1"/>
  <c r="J38"/>
  <c r="BU38" s="1"/>
  <c r="D37"/>
  <c r="BO37" s="1"/>
  <c r="J40"/>
  <c r="BU40" s="1"/>
  <c r="G42"/>
  <c r="BR42" s="1"/>
  <c r="B36"/>
  <c r="I44"/>
  <c r="BT44" s="1"/>
  <c r="H37"/>
  <c r="BS37" s="1"/>
  <c r="D39"/>
  <c r="BO39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J30"/>
  <c r="BU30" s="1"/>
  <c r="D29"/>
  <c r="BO29" s="1"/>
  <c r="H27"/>
  <c r="BS27" s="1"/>
  <c r="B26"/>
  <c r="BM26" s="1"/>
  <c r="F24"/>
  <c r="BQ24" s="1"/>
  <c r="J32"/>
  <c r="BU32" s="1"/>
  <c r="D31"/>
  <c r="BO31" s="1"/>
  <c r="H29"/>
  <c r="BS29" s="1"/>
  <c r="B28"/>
  <c r="BM28" s="1"/>
  <c r="F26"/>
  <c r="BQ26" s="1"/>
  <c r="J24"/>
  <c r="BU24" s="1"/>
  <c r="D23"/>
  <c r="BO23" s="1"/>
  <c r="B24"/>
  <c r="BM24" s="1"/>
  <c r="H31"/>
  <c r="BS31" s="1"/>
  <c r="B30"/>
  <c r="BM30" s="1"/>
  <c r="F28"/>
  <c r="BQ28" s="1"/>
  <c r="J26"/>
  <c r="BU26" s="1"/>
  <c r="D25"/>
  <c r="BO25" s="1"/>
  <c r="H23"/>
  <c r="BS23" s="1"/>
  <c r="B32"/>
  <c r="BM32" s="1"/>
  <c r="F30"/>
  <c r="BQ30" s="1"/>
  <c r="J28"/>
  <c r="BU28" s="1"/>
  <c r="D27"/>
  <c r="BO27" s="1"/>
  <c r="H25"/>
  <c r="BS25" s="1"/>
  <c r="M55" i="35"/>
  <c r="M51"/>
  <c r="M58"/>
  <c r="M49"/>
  <c r="M52"/>
  <c r="M54"/>
  <c r="M44"/>
  <c r="M40"/>
  <c r="M36"/>
  <c r="M45"/>
  <c r="M41"/>
  <c r="M37"/>
  <c r="M42"/>
  <c r="M43"/>
  <c r="M38"/>
  <c r="M39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E32"/>
  <c r="BP32" s="1"/>
  <c r="I30"/>
  <c r="BT30" s="1"/>
  <c r="C29"/>
  <c r="BN29" s="1"/>
  <c r="G27"/>
  <c r="BR27" s="1"/>
  <c r="K25"/>
  <c r="BV25" s="1"/>
  <c r="E24"/>
  <c r="BP24" s="1"/>
  <c r="E30"/>
  <c r="BP30" s="1"/>
  <c r="K23"/>
  <c r="BV23" s="1"/>
  <c r="I32"/>
  <c r="BT32" s="1"/>
  <c r="C31"/>
  <c r="BN31" s="1"/>
  <c r="G29"/>
  <c r="BR29" s="1"/>
  <c r="K27"/>
  <c r="BV27" s="1"/>
  <c r="E26"/>
  <c r="BP26" s="1"/>
  <c r="I24"/>
  <c r="BT24" s="1"/>
  <c r="C23"/>
  <c r="BN23" s="1"/>
  <c r="C27"/>
  <c r="BN27" s="1"/>
  <c r="G31"/>
  <c r="BR31" s="1"/>
  <c r="K29"/>
  <c r="BV29" s="1"/>
  <c r="E28"/>
  <c r="BP28" s="1"/>
  <c r="I26"/>
  <c r="BT26" s="1"/>
  <c r="C25"/>
  <c r="BN25" s="1"/>
  <c r="G23"/>
  <c r="BR23" s="1"/>
  <c r="K31"/>
  <c r="BV31" s="1"/>
  <c r="I28"/>
  <c r="BT28" s="1"/>
  <c r="G25"/>
  <c r="BR25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J45"/>
  <c r="BU45" s="1"/>
  <c r="K45"/>
  <c r="BV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J36"/>
  <c r="BU36" s="1"/>
  <c r="F36"/>
  <c r="BQ36" s="1"/>
  <c r="B36"/>
  <c r="F45"/>
  <c r="BQ45" s="1"/>
  <c r="J44"/>
  <c r="BU44" s="1"/>
  <c r="E44"/>
  <c r="BP44" s="1"/>
  <c r="J43"/>
  <c r="BU43" s="1"/>
  <c r="D43"/>
  <c r="BO43" s="1"/>
  <c r="I42"/>
  <c r="BT42" s="1"/>
  <c r="D42"/>
  <c r="BO42" s="1"/>
  <c r="H41"/>
  <c r="BS41" s="1"/>
  <c r="C41"/>
  <c r="BN41" s="1"/>
  <c r="H40"/>
  <c r="BS40" s="1"/>
  <c r="B40"/>
  <c r="BM40" s="1"/>
  <c r="G39"/>
  <c r="BR39" s="1"/>
  <c r="B39"/>
  <c r="BM39" s="1"/>
  <c r="F38"/>
  <c r="BQ38" s="1"/>
  <c r="K37"/>
  <c r="BV37" s="1"/>
  <c r="F37"/>
  <c r="BQ37" s="1"/>
  <c r="K36"/>
  <c r="BV36" s="1"/>
  <c r="G36"/>
  <c r="BR36" s="1"/>
  <c r="C36"/>
  <c r="BN36" s="1"/>
  <c r="G45"/>
  <c r="BR45" s="1"/>
  <c r="B45"/>
  <c r="BM45" s="1"/>
  <c r="F44"/>
  <c r="BQ44" s="1"/>
  <c r="K43"/>
  <c r="BV43" s="1"/>
  <c r="F43"/>
  <c r="BQ43" s="1"/>
  <c r="J42"/>
  <c r="BU42" s="1"/>
  <c r="E42"/>
  <c r="BP42" s="1"/>
  <c r="J41"/>
  <c r="BU41" s="1"/>
  <c r="D41"/>
  <c r="BO41" s="1"/>
  <c r="I40"/>
  <c r="BT40" s="1"/>
  <c r="D40"/>
  <c r="BO40" s="1"/>
  <c r="H39"/>
  <c r="BS39" s="1"/>
  <c r="C39"/>
  <c r="BN39" s="1"/>
  <c r="H38"/>
  <c r="BS38" s="1"/>
  <c r="B38"/>
  <c r="BM38" s="1"/>
  <c r="G37"/>
  <c r="BR37" s="1"/>
  <c r="B37"/>
  <c r="BM37" s="1"/>
  <c r="H36"/>
  <c r="BS36" s="1"/>
  <c r="D36"/>
  <c r="BO36" s="1"/>
  <c r="H45"/>
  <c r="BS45" s="1"/>
  <c r="G43"/>
  <c r="BR43" s="1"/>
  <c r="F41"/>
  <c r="BQ41" s="1"/>
  <c r="D39"/>
  <c r="BO39" s="1"/>
  <c r="C37"/>
  <c r="BN37" s="1"/>
  <c r="B44"/>
  <c r="BM44" s="1"/>
  <c r="K41"/>
  <c r="BV41" s="1"/>
  <c r="J39"/>
  <c r="BU39" s="1"/>
  <c r="H37"/>
  <c r="BS37" s="1"/>
  <c r="H44"/>
  <c r="BS44" s="1"/>
  <c r="F42"/>
  <c r="BQ42" s="1"/>
  <c r="E40"/>
  <c r="BP40" s="1"/>
  <c r="D38"/>
  <c r="BO38" s="1"/>
  <c r="E36"/>
  <c r="BP36" s="1"/>
  <c r="J40"/>
  <c r="BU40" s="1"/>
  <c r="B43"/>
  <c r="BM43" s="1"/>
  <c r="C45"/>
  <c r="BN45" s="1"/>
  <c r="I36"/>
  <c r="BT36" s="1"/>
  <c r="I38"/>
  <c r="BT38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J57"/>
  <c r="BU57" s="1"/>
  <c r="D56"/>
  <c r="BO56" s="1"/>
  <c r="H54"/>
  <c r="BS54" s="1"/>
  <c r="B53"/>
  <c r="BM53" s="1"/>
  <c r="F51"/>
  <c r="BQ51" s="1"/>
  <c r="J49"/>
  <c r="BU49" s="1"/>
  <c r="D58"/>
  <c r="BO58" s="1"/>
  <c r="H56"/>
  <c r="BS56" s="1"/>
  <c r="B55"/>
  <c r="BM55" s="1"/>
  <c r="F53"/>
  <c r="BQ53" s="1"/>
  <c r="J51"/>
  <c r="BU51" s="1"/>
  <c r="D50"/>
  <c r="BO50" s="1"/>
  <c r="H58"/>
  <c r="BS58" s="1"/>
  <c r="B57"/>
  <c r="BM57" s="1"/>
  <c r="F55"/>
  <c r="BQ55" s="1"/>
  <c r="J53"/>
  <c r="BU53" s="1"/>
  <c r="D52"/>
  <c r="BO52" s="1"/>
  <c r="H50"/>
  <c r="BS50" s="1"/>
  <c r="B49"/>
  <c r="F57"/>
  <c r="BQ57" s="1"/>
  <c r="B51"/>
  <c r="BM51" s="1"/>
  <c r="H52"/>
  <c r="BS52" s="1"/>
  <c r="D54"/>
  <c r="BO54" s="1"/>
  <c r="J55"/>
  <c r="BU55" s="1"/>
  <c r="F49"/>
  <c r="BQ49" s="1"/>
  <c r="M32"/>
  <c r="M28"/>
  <c r="M24"/>
  <c r="M29"/>
  <c r="M25"/>
  <c r="M30"/>
  <c r="M26"/>
  <c r="M31"/>
  <c r="M23"/>
  <c r="M27"/>
  <c r="J42" i="34"/>
  <c r="BU42" s="1"/>
  <c r="J41"/>
  <c r="BU41" s="1"/>
  <c r="J39"/>
  <c r="BU39" s="1"/>
  <c r="K36"/>
  <c r="BV36" s="1"/>
  <c r="E40"/>
  <c r="BP40" s="1"/>
  <c r="H44"/>
  <c r="BS44" s="1"/>
  <c r="H37"/>
  <c r="BS37" s="1"/>
  <c r="D41"/>
  <c r="BO41" s="1"/>
  <c r="G45"/>
  <c r="BR45" s="1"/>
  <c r="G37"/>
  <c r="BR37" s="1"/>
  <c r="C39"/>
  <c r="BN39" s="1"/>
  <c r="C41"/>
  <c r="BN41" s="1"/>
  <c r="D43"/>
  <c r="BO43" s="1"/>
  <c r="F45"/>
  <c r="BQ45" s="1"/>
  <c r="B37"/>
  <c r="BM37" s="1"/>
  <c r="H38"/>
  <c r="BS38" s="1"/>
  <c r="F40"/>
  <c r="BQ40" s="1"/>
  <c r="H42"/>
  <c r="BS42" s="1"/>
  <c r="I44"/>
  <c r="BT44" s="1"/>
  <c r="C40"/>
  <c r="BN40" s="1"/>
  <c r="I41"/>
  <c r="BT41" s="1"/>
  <c r="E43"/>
  <c r="BP43" s="1"/>
  <c r="K44"/>
  <c r="BV44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I32"/>
  <c r="BT32" s="1"/>
  <c r="K31"/>
  <c r="BV31" s="1"/>
  <c r="C31"/>
  <c r="BN31" s="1"/>
  <c r="E30"/>
  <c r="BP30" s="1"/>
  <c r="G29"/>
  <c r="BR29" s="1"/>
  <c r="I28"/>
  <c r="BT28" s="1"/>
  <c r="K27"/>
  <c r="BV27" s="1"/>
  <c r="C27"/>
  <c r="BN27" s="1"/>
  <c r="E26"/>
  <c r="BP26" s="1"/>
  <c r="G25"/>
  <c r="BR25" s="1"/>
  <c r="I24"/>
  <c r="BT24" s="1"/>
  <c r="K23"/>
  <c r="BV23" s="1"/>
  <c r="C23"/>
  <c r="BN23" s="1"/>
  <c r="H31"/>
  <c r="BS31" s="1"/>
  <c r="B30"/>
  <c r="BM30" s="1"/>
  <c r="F28"/>
  <c r="BQ28" s="1"/>
  <c r="J26"/>
  <c r="BU26" s="1"/>
  <c r="D25"/>
  <c r="BO25" s="1"/>
  <c r="H23"/>
  <c r="BS23" s="1"/>
  <c r="E28"/>
  <c r="BP28" s="1"/>
  <c r="C25"/>
  <c r="BN25" s="1"/>
  <c r="E32"/>
  <c r="BP32" s="1"/>
  <c r="I30"/>
  <c r="BT30" s="1"/>
  <c r="C29"/>
  <c r="BN29" s="1"/>
  <c r="G27"/>
  <c r="BR27" s="1"/>
  <c r="K25"/>
  <c r="BV25" s="1"/>
  <c r="E24"/>
  <c r="BP24" s="1"/>
  <c r="F32"/>
  <c r="BQ32" s="1"/>
  <c r="J30"/>
  <c r="BU30" s="1"/>
  <c r="D29"/>
  <c r="BO29" s="1"/>
  <c r="H27"/>
  <c r="BS27" s="1"/>
  <c r="B26"/>
  <c r="BM26" s="1"/>
  <c r="F24"/>
  <c r="BQ24" s="1"/>
  <c r="G31"/>
  <c r="BR31" s="1"/>
  <c r="K29"/>
  <c r="BV29" s="1"/>
  <c r="I26"/>
  <c r="BT26" s="1"/>
  <c r="G23"/>
  <c r="BR23" s="1"/>
  <c r="M56"/>
  <c r="M52"/>
  <c r="M57"/>
  <c r="M53"/>
  <c r="M49"/>
  <c r="M51"/>
  <c r="M54"/>
  <c r="M50"/>
  <c r="M55"/>
  <c r="M58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K58"/>
  <c r="BV58" s="1"/>
  <c r="E57"/>
  <c r="BP57" s="1"/>
  <c r="I55"/>
  <c r="BT55" s="1"/>
  <c r="C54"/>
  <c r="BN54" s="1"/>
  <c r="G52"/>
  <c r="BR52" s="1"/>
  <c r="K50"/>
  <c r="BV50" s="1"/>
  <c r="E49"/>
  <c r="BP49" s="1"/>
  <c r="H57"/>
  <c r="BS57" s="1"/>
  <c r="B56"/>
  <c r="BM56" s="1"/>
  <c r="F54"/>
  <c r="BQ54" s="1"/>
  <c r="J52"/>
  <c r="BU52" s="1"/>
  <c r="D51"/>
  <c r="BO51" s="1"/>
  <c r="H49"/>
  <c r="BS49" s="1"/>
  <c r="F58"/>
  <c r="BQ58" s="1"/>
  <c r="D55"/>
  <c r="BO55" s="1"/>
  <c r="B52"/>
  <c r="BM52" s="1"/>
  <c r="C58"/>
  <c r="BN58" s="1"/>
  <c r="K54"/>
  <c r="BV54" s="1"/>
  <c r="I51"/>
  <c r="BT51" s="1"/>
  <c r="E53"/>
  <c r="BP53" s="1"/>
  <c r="J56"/>
  <c r="BU56" s="1"/>
  <c r="H53"/>
  <c r="BS53" s="1"/>
  <c r="G56"/>
  <c r="BR56" s="1"/>
  <c r="C50"/>
  <c r="BN50" s="1"/>
  <c r="F50"/>
  <c r="BQ50" s="1"/>
  <c r="M29"/>
  <c r="M25"/>
  <c r="M30"/>
  <c r="M26"/>
  <c r="M28"/>
  <c r="M27"/>
  <c r="M24"/>
  <c r="M23"/>
  <c r="M31"/>
  <c r="M32"/>
  <c r="M43"/>
  <c r="M39"/>
  <c r="M44"/>
  <c r="M40"/>
  <c r="M36"/>
  <c r="M41"/>
  <c r="M42"/>
  <c r="M45"/>
  <c r="M38"/>
  <c r="M37"/>
  <c r="BM36"/>
  <c r="E53" i="33"/>
  <c r="BP53" s="1"/>
  <c r="E55"/>
  <c r="BP55" s="1"/>
  <c r="B50"/>
  <c r="BM50" s="1"/>
  <c r="H51"/>
  <c r="BS51" s="1"/>
  <c r="D53"/>
  <c r="BO53" s="1"/>
  <c r="J54"/>
  <c r="BU54" s="1"/>
  <c r="BS47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H50"/>
  <c r="BS50" s="1"/>
  <c r="D52"/>
  <c r="BO52" s="1"/>
  <c r="J53"/>
  <c r="BU53" s="1"/>
  <c r="F55"/>
  <c r="BQ55" s="1"/>
  <c r="B57"/>
  <c r="BM57" s="1"/>
  <c r="H58"/>
  <c r="BS58" s="1"/>
  <c r="I49"/>
  <c r="BT49" s="1"/>
  <c r="I57"/>
  <c r="BT57" s="1"/>
  <c r="I55"/>
  <c r="BT55" s="1"/>
  <c r="BS34"/>
  <c r="E31"/>
  <c r="BP31" s="1"/>
  <c r="C28"/>
  <c r="BN28" s="1"/>
  <c r="K24"/>
  <c r="BV24" s="1"/>
  <c r="I31"/>
  <c r="BT31" s="1"/>
  <c r="G28"/>
  <c r="BR28" s="1"/>
  <c r="E25"/>
  <c r="BP25" s="1"/>
  <c r="H23"/>
  <c r="BS23" s="1"/>
  <c r="D25"/>
  <c r="BO25" s="1"/>
  <c r="J26"/>
  <c r="BU26" s="1"/>
  <c r="F28"/>
  <c r="BQ28" s="1"/>
  <c r="B30"/>
  <c r="BM30" s="1"/>
  <c r="H31"/>
  <c r="BS31" s="1"/>
  <c r="C23"/>
  <c r="BN23" s="1"/>
  <c r="I24"/>
  <c r="BT24" s="1"/>
  <c r="E26"/>
  <c r="BP26" s="1"/>
  <c r="K27"/>
  <c r="BV27" s="1"/>
  <c r="G29"/>
  <c r="BR29" s="1"/>
  <c r="C31"/>
  <c r="BN31" s="1"/>
  <c r="I32"/>
  <c r="BT32" s="1"/>
  <c r="F29"/>
  <c r="BQ29" s="1"/>
  <c r="D26"/>
  <c r="BO26" s="1"/>
  <c r="B23"/>
  <c r="B29"/>
  <c r="BM29" s="1"/>
  <c r="B25"/>
  <c r="BM25" s="1"/>
  <c r="D24"/>
  <c r="BO24" s="1"/>
  <c r="H32"/>
  <c r="BS32" s="1"/>
  <c r="C32"/>
  <c r="BN32" s="1"/>
  <c r="K28"/>
  <c r="BV28" s="1"/>
  <c r="I25"/>
  <c r="BT25" s="1"/>
  <c r="G32"/>
  <c r="BR32" s="1"/>
  <c r="E29"/>
  <c r="BP29" s="1"/>
  <c r="C26"/>
  <c r="BN26" s="1"/>
  <c r="D23"/>
  <c r="BO23" s="1"/>
  <c r="J24"/>
  <c r="BU24" s="1"/>
  <c r="F26"/>
  <c r="BQ26" s="1"/>
  <c r="B28"/>
  <c r="BM28" s="1"/>
  <c r="H29"/>
  <c r="BS29" s="1"/>
  <c r="D31"/>
  <c r="BO31" s="1"/>
  <c r="J32"/>
  <c r="BU32" s="1"/>
  <c r="E24"/>
  <c r="BP24" s="1"/>
  <c r="K25"/>
  <c r="BV25" s="1"/>
  <c r="G27"/>
  <c r="BR27" s="1"/>
  <c r="C29"/>
  <c r="BN29" s="1"/>
  <c r="I30"/>
  <c r="BT30" s="1"/>
  <c r="E32"/>
  <c r="BP32" s="1"/>
  <c r="D30"/>
  <c r="BO30" s="1"/>
  <c r="B27"/>
  <c r="BM27" s="1"/>
  <c r="J23"/>
  <c r="BU23" s="1"/>
  <c r="D32"/>
  <c r="BO32" s="1"/>
  <c r="D28"/>
  <c r="BO28" s="1"/>
  <c r="F27"/>
  <c r="BQ27" s="1"/>
  <c r="BM23"/>
  <c r="BS21" s="1"/>
  <c r="BS34" i="32"/>
  <c r="BO23"/>
  <c r="BS21" s="1"/>
  <c r="N7" a="1"/>
  <c r="BS47"/>
  <c r="K45" i="31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J45"/>
  <c r="BU45" s="1"/>
  <c r="H42"/>
  <c r="BS42" s="1"/>
  <c r="F39"/>
  <c r="BQ39" s="1"/>
  <c r="D36"/>
  <c r="BO36" s="1"/>
  <c r="D44"/>
  <c r="BO44" s="1"/>
  <c r="B41"/>
  <c r="BM41" s="1"/>
  <c r="J37"/>
  <c r="BU37" s="1"/>
  <c r="B45"/>
  <c r="BM45" s="1"/>
  <c r="J41"/>
  <c r="BU41" s="1"/>
  <c r="H38"/>
  <c r="BS38" s="1"/>
  <c r="D40"/>
  <c r="BO40" s="1"/>
  <c r="B37"/>
  <c r="BM37" s="1"/>
  <c r="F43"/>
  <c r="BQ4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E32"/>
  <c r="BP32" s="1"/>
  <c r="I30"/>
  <c r="BT30" s="1"/>
  <c r="C29"/>
  <c r="BN29" s="1"/>
  <c r="G27"/>
  <c r="BR27" s="1"/>
  <c r="K25"/>
  <c r="BV25" s="1"/>
  <c r="E24"/>
  <c r="BP24" s="1"/>
  <c r="G31"/>
  <c r="BR31" s="1"/>
  <c r="K29"/>
  <c r="BV29" s="1"/>
  <c r="E28"/>
  <c r="BP28" s="1"/>
  <c r="I26"/>
  <c r="BT26" s="1"/>
  <c r="C25"/>
  <c r="BN25" s="1"/>
  <c r="G23"/>
  <c r="BR23" s="1"/>
  <c r="I32"/>
  <c r="BT32" s="1"/>
  <c r="G29"/>
  <c r="BR29" s="1"/>
  <c r="E26"/>
  <c r="BP26" s="1"/>
  <c r="K31"/>
  <c r="BV31" s="1"/>
  <c r="E30"/>
  <c r="BP30" s="1"/>
  <c r="I28"/>
  <c r="BT28" s="1"/>
  <c r="C27"/>
  <c r="BN27" s="1"/>
  <c r="G25"/>
  <c r="BR25" s="1"/>
  <c r="K23"/>
  <c r="BV23" s="1"/>
  <c r="C31"/>
  <c r="BN31" s="1"/>
  <c r="K27"/>
  <c r="BV27" s="1"/>
  <c r="I24"/>
  <c r="BT24" s="1"/>
  <c r="C23"/>
  <c r="BN23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K58"/>
  <c r="BV58" s="1"/>
  <c r="C58"/>
  <c r="BN58" s="1"/>
  <c r="E57"/>
  <c r="BP57" s="1"/>
  <c r="G56"/>
  <c r="BR56" s="1"/>
  <c r="I55"/>
  <c r="BT55" s="1"/>
  <c r="K54"/>
  <c r="BV54" s="1"/>
  <c r="C54"/>
  <c r="BN54" s="1"/>
  <c r="E53"/>
  <c r="BP53" s="1"/>
  <c r="G52"/>
  <c r="BR52" s="1"/>
  <c r="I51"/>
  <c r="BT51" s="1"/>
  <c r="K50"/>
  <c r="BV50" s="1"/>
  <c r="C50"/>
  <c r="BN50" s="1"/>
  <c r="E49"/>
  <c r="BP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J58"/>
  <c r="BU58" s="1"/>
  <c r="H55"/>
  <c r="BS55" s="1"/>
  <c r="F52"/>
  <c r="BQ52" s="1"/>
  <c r="D49"/>
  <c r="BO49" s="1"/>
  <c r="D57"/>
  <c r="BO57" s="1"/>
  <c r="B54"/>
  <c r="BM54" s="1"/>
  <c r="J50"/>
  <c r="BU50" s="1"/>
  <c r="B58"/>
  <c r="BM58" s="1"/>
  <c r="J54"/>
  <c r="BU54" s="1"/>
  <c r="H51"/>
  <c r="BS51" s="1"/>
  <c r="D53"/>
  <c r="BO53" s="1"/>
  <c r="F56"/>
  <c r="BQ56" s="1"/>
  <c r="B50"/>
  <c r="BM50" s="1"/>
  <c r="M56"/>
  <c r="M52"/>
  <c r="M57"/>
  <c r="M53"/>
  <c r="M49"/>
  <c r="M51"/>
  <c r="M55"/>
  <c r="M58"/>
  <c r="M50"/>
  <c r="M54"/>
  <c r="M42"/>
  <c r="M38"/>
  <c r="M43"/>
  <c r="M39"/>
  <c r="M40"/>
  <c r="M44"/>
  <c r="M36"/>
  <c r="M45"/>
  <c r="M37"/>
  <c r="M41"/>
  <c r="M30"/>
  <c r="M26"/>
  <c r="M32"/>
  <c r="M28"/>
  <c r="M24"/>
  <c r="M29"/>
  <c r="M25"/>
  <c r="M31"/>
  <c r="M23"/>
  <c r="M27"/>
  <c r="M23" i="30"/>
  <c r="M25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K58"/>
  <c r="BV58" s="1"/>
  <c r="C58"/>
  <c r="BN58" s="1"/>
  <c r="E57"/>
  <c r="BP57" s="1"/>
  <c r="G56"/>
  <c r="BR56" s="1"/>
  <c r="I55"/>
  <c r="BT55" s="1"/>
  <c r="K54"/>
  <c r="BV54" s="1"/>
  <c r="C54"/>
  <c r="BN54" s="1"/>
  <c r="E53"/>
  <c r="BP53" s="1"/>
  <c r="G52"/>
  <c r="BR52" s="1"/>
  <c r="I51"/>
  <c r="BT51" s="1"/>
  <c r="K50"/>
  <c r="BV50" s="1"/>
  <c r="C50"/>
  <c r="BN50" s="1"/>
  <c r="E49"/>
  <c r="BP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J58"/>
  <c r="BU58" s="1"/>
  <c r="H55"/>
  <c r="BS55" s="1"/>
  <c r="F52"/>
  <c r="BQ52" s="1"/>
  <c r="D49"/>
  <c r="BO49" s="1"/>
  <c r="D57"/>
  <c r="BO57" s="1"/>
  <c r="B54"/>
  <c r="BM54" s="1"/>
  <c r="J50"/>
  <c r="BU50" s="1"/>
  <c r="B58"/>
  <c r="BM58" s="1"/>
  <c r="J54"/>
  <c r="BU54" s="1"/>
  <c r="H51"/>
  <c r="BS51" s="1"/>
  <c r="D53"/>
  <c r="BO53" s="1"/>
  <c r="F56"/>
  <c r="BQ56" s="1"/>
  <c r="B50"/>
  <c r="BM50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G31"/>
  <c r="BR31" s="1"/>
  <c r="K29"/>
  <c r="BV29" s="1"/>
  <c r="E28"/>
  <c r="BP28" s="1"/>
  <c r="I26"/>
  <c r="BT26" s="1"/>
  <c r="C25"/>
  <c r="BN25" s="1"/>
  <c r="G23"/>
  <c r="BR23" s="1"/>
  <c r="E30"/>
  <c r="BP30" s="1"/>
  <c r="G25"/>
  <c r="BR25" s="1"/>
  <c r="E32"/>
  <c r="BP32" s="1"/>
  <c r="I30"/>
  <c r="BT30" s="1"/>
  <c r="C29"/>
  <c r="BN29" s="1"/>
  <c r="G27"/>
  <c r="BR27" s="1"/>
  <c r="K25"/>
  <c r="BV25" s="1"/>
  <c r="E24"/>
  <c r="BP24" s="1"/>
  <c r="K31"/>
  <c r="BV31" s="1"/>
  <c r="C27"/>
  <c r="BN27" s="1"/>
  <c r="I32"/>
  <c r="BT32" s="1"/>
  <c r="C31"/>
  <c r="BN31" s="1"/>
  <c r="G29"/>
  <c r="BR29" s="1"/>
  <c r="K27"/>
  <c r="BV27" s="1"/>
  <c r="E26"/>
  <c r="BP26" s="1"/>
  <c r="I24"/>
  <c r="BT24" s="1"/>
  <c r="C23"/>
  <c r="BN23" s="1"/>
  <c r="I28"/>
  <c r="BT28" s="1"/>
  <c r="K23"/>
  <c r="BV23" s="1"/>
  <c r="M42"/>
  <c r="M38"/>
  <c r="M43"/>
  <c r="M39"/>
  <c r="M40"/>
  <c r="M44"/>
  <c r="M36"/>
  <c r="M45"/>
  <c r="M37"/>
  <c r="M4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F43"/>
  <c r="BQ43" s="1"/>
  <c r="D40"/>
  <c r="BO40" s="1"/>
  <c r="B37"/>
  <c r="BM37" s="1"/>
  <c r="B45"/>
  <c r="BM45" s="1"/>
  <c r="J41"/>
  <c r="BU41" s="1"/>
  <c r="H38"/>
  <c r="BS38" s="1"/>
  <c r="J45"/>
  <c r="BU45" s="1"/>
  <c r="H42"/>
  <c r="BS42" s="1"/>
  <c r="F39"/>
  <c r="BQ39" s="1"/>
  <c r="D36"/>
  <c r="BO36" s="1"/>
  <c r="D44"/>
  <c r="BO44" s="1"/>
  <c r="J37"/>
  <c r="BU37" s="1"/>
  <c r="B41"/>
  <c r="BM41" s="1"/>
  <c r="M56"/>
  <c r="M52"/>
  <c r="M57"/>
  <c r="M53"/>
  <c r="M49"/>
  <c r="M51"/>
  <c r="M55"/>
  <c r="M58"/>
  <c r="M50"/>
  <c r="M54"/>
  <c r="M45" i="29"/>
  <c r="M43"/>
  <c r="M39"/>
  <c r="M40"/>
  <c r="M42"/>
  <c r="M56"/>
  <c r="M52"/>
  <c r="M57"/>
  <c r="M53"/>
  <c r="M49"/>
  <c r="M51"/>
  <c r="M54"/>
  <c r="M55"/>
  <c r="M58"/>
  <c r="M50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C58"/>
  <c r="BN58" s="1"/>
  <c r="G56"/>
  <c r="BR56" s="1"/>
  <c r="K54"/>
  <c r="BV54" s="1"/>
  <c r="E53"/>
  <c r="BP53" s="1"/>
  <c r="I51"/>
  <c r="BT51" s="1"/>
  <c r="C50"/>
  <c r="BN50" s="1"/>
  <c r="K58"/>
  <c r="BV58" s="1"/>
  <c r="I55"/>
  <c r="BT55" s="1"/>
  <c r="G52"/>
  <c r="BR52" s="1"/>
  <c r="E49"/>
  <c r="BP49" s="1"/>
  <c r="F58"/>
  <c r="BQ58" s="1"/>
  <c r="J56"/>
  <c r="BU56" s="1"/>
  <c r="D55"/>
  <c r="BO55" s="1"/>
  <c r="H53"/>
  <c r="BS53" s="1"/>
  <c r="B52"/>
  <c r="BM52" s="1"/>
  <c r="F50"/>
  <c r="BQ50" s="1"/>
  <c r="E57"/>
  <c r="BP57" s="1"/>
  <c r="C54"/>
  <c r="BN54" s="1"/>
  <c r="K50"/>
  <c r="BV50" s="1"/>
  <c r="F54"/>
  <c r="BQ54" s="1"/>
  <c r="J52"/>
  <c r="BU52" s="1"/>
  <c r="B56"/>
  <c r="BM56" s="1"/>
  <c r="H49"/>
  <c r="BS49" s="1"/>
  <c r="H57"/>
  <c r="BS57" s="1"/>
  <c r="D51"/>
  <c r="BO51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K25"/>
  <c r="BV25" s="1"/>
  <c r="F25"/>
  <c r="BQ25" s="1"/>
  <c r="J24"/>
  <c r="BU24" s="1"/>
  <c r="E24"/>
  <c r="BP24" s="1"/>
  <c r="J23"/>
  <c r="BU23" s="1"/>
  <c r="D23"/>
  <c r="BO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B26"/>
  <c r="BM26" s="1"/>
  <c r="G25"/>
  <c r="BR25" s="1"/>
  <c r="B25"/>
  <c r="BM25" s="1"/>
  <c r="F24"/>
  <c r="BQ24" s="1"/>
  <c r="K23"/>
  <c r="BV23" s="1"/>
  <c r="F23"/>
  <c r="BQ23" s="1"/>
  <c r="I32"/>
  <c r="BT32" s="1"/>
  <c r="C31"/>
  <c r="BN31" s="1"/>
  <c r="G29"/>
  <c r="BR29" s="1"/>
  <c r="K27"/>
  <c r="BV27" s="1"/>
  <c r="E26"/>
  <c r="BP26" s="1"/>
  <c r="D25"/>
  <c r="BO25" s="1"/>
  <c r="D24"/>
  <c r="BO24" s="1"/>
  <c r="C23"/>
  <c r="BN23" s="1"/>
  <c r="H32"/>
  <c r="BS32" s="1"/>
  <c r="F29"/>
  <c r="BQ29" s="1"/>
  <c r="C25"/>
  <c r="BN25" s="1"/>
  <c r="J31"/>
  <c r="BU31" s="1"/>
  <c r="D30"/>
  <c r="BO30" s="1"/>
  <c r="H28"/>
  <c r="BS28" s="1"/>
  <c r="B27"/>
  <c r="BM27" s="1"/>
  <c r="H25"/>
  <c r="BS25" s="1"/>
  <c r="H24"/>
  <c r="BS24" s="1"/>
  <c r="G23"/>
  <c r="BR23" s="1"/>
  <c r="K31"/>
  <c r="BV31" s="1"/>
  <c r="E30"/>
  <c r="BP30" s="1"/>
  <c r="I28"/>
  <c r="BT28" s="1"/>
  <c r="C27"/>
  <c r="BN27" s="1"/>
  <c r="J25"/>
  <c r="BU25" s="1"/>
  <c r="I24"/>
  <c r="BT24" s="1"/>
  <c r="H23"/>
  <c r="BS23" s="1"/>
  <c r="B31"/>
  <c r="BM31" s="1"/>
  <c r="J27"/>
  <c r="BU27" s="1"/>
  <c r="D26"/>
  <c r="BO26" s="1"/>
  <c r="B24"/>
  <c r="BM24" s="1"/>
  <c r="B23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H44"/>
  <c r="BS44" s="1"/>
  <c r="B43"/>
  <c r="BM43" s="1"/>
  <c r="F41"/>
  <c r="BQ41" s="1"/>
  <c r="J39"/>
  <c r="BU39" s="1"/>
  <c r="D38"/>
  <c r="BO38" s="1"/>
  <c r="H36"/>
  <c r="BS36" s="1"/>
  <c r="F45"/>
  <c r="BQ45" s="1"/>
  <c r="J43"/>
  <c r="BU43" s="1"/>
  <c r="H40"/>
  <c r="BS40" s="1"/>
  <c r="F37"/>
  <c r="BQ37" s="1"/>
  <c r="E45"/>
  <c r="BP45" s="1"/>
  <c r="I43"/>
  <c r="BT43" s="1"/>
  <c r="C42"/>
  <c r="BN42" s="1"/>
  <c r="G40"/>
  <c r="BR40" s="1"/>
  <c r="K38"/>
  <c r="BV38" s="1"/>
  <c r="E37"/>
  <c r="BP37" s="1"/>
  <c r="D42"/>
  <c r="BO42" s="1"/>
  <c r="B39"/>
  <c r="BM39" s="1"/>
  <c r="I39"/>
  <c r="BT39" s="1"/>
  <c r="G44"/>
  <c r="BR44" s="1"/>
  <c r="C38"/>
  <c r="BN38" s="1"/>
  <c r="E41"/>
  <c r="BP41" s="1"/>
  <c r="K42"/>
  <c r="BV42" s="1"/>
  <c r="G36"/>
  <c r="BR36" s="1"/>
  <c r="M32"/>
  <c r="M28"/>
  <c r="M24"/>
  <c r="M29"/>
  <c r="M25"/>
  <c r="M30"/>
  <c r="M31"/>
  <c r="M23"/>
  <c r="M26"/>
  <c r="M27"/>
  <c r="M55" i="28"/>
  <c r="M58"/>
  <c r="M52"/>
  <c r="M54"/>
  <c r="M57"/>
  <c r="M32"/>
  <c r="M28"/>
  <c r="M24"/>
  <c r="M29"/>
  <c r="M25"/>
  <c r="M30"/>
  <c r="M26"/>
  <c r="M27"/>
  <c r="M31"/>
  <c r="M23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K52"/>
  <c r="BV52" s="1"/>
  <c r="C56"/>
  <c r="BN56" s="1"/>
  <c r="I49"/>
  <c r="BT49" s="1"/>
  <c r="I57"/>
  <c r="BT57" s="1"/>
  <c r="E51"/>
  <c r="BP51" s="1"/>
  <c r="G54"/>
  <c r="BR54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C45"/>
  <c r="BN45" s="1"/>
  <c r="H44"/>
  <c r="BS44" s="1"/>
  <c r="B44"/>
  <c r="BM44" s="1"/>
  <c r="G43"/>
  <c r="BR43" s="1"/>
  <c r="B43"/>
  <c r="BM43" s="1"/>
  <c r="F42"/>
  <c r="BQ42" s="1"/>
  <c r="K41"/>
  <c r="BV41" s="1"/>
  <c r="F41"/>
  <c r="BQ41" s="1"/>
  <c r="J40"/>
  <c r="BU40" s="1"/>
  <c r="E40"/>
  <c r="BP40" s="1"/>
  <c r="J39"/>
  <c r="BU39" s="1"/>
  <c r="D39"/>
  <c r="BO39" s="1"/>
  <c r="I38"/>
  <c r="BT38" s="1"/>
  <c r="D38"/>
  <c r="BO38" s="1"/>
  <c r="H37"/>
  <c r="BS37" s="1"/>
  <c r="C37"/>
  <c r="BN37" s="1"/>
  <c r="H36"/>
  <c r="BS36" s="1"/>
  <c r="B36"/>
  <c r="J45"/>
  <c r="BU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I36"/>
  <c r="BT36" s="1"/>
  <c r="D36"/>
  <c r="BO36" s="1"/>
  <c r="K45"/>
  <c r="BV45" s="1"/>
  <c r="F45"/>
  <c r="BQ45" s="1"/>
  <c r="J44"/>
  <c r="BU44" s="1"/>
  <c r="E44"/>
  <c r="BP44" s="1"/>
  <c r="J43"/>
  <c r="BU43" s="1"/>
  <c r="D43"/>
  <c r="BO43" s="1"/>
  <c r="I42"/>
  <c r="BT42" s="1"/>
  <c r="D42"/>
  <c r="BO42" s="1"/>
  <c r="H41"/>
  <c r="BS41" s="1"/>
  <c r="C41"/>
  <c r="BN41" s="1"/>
  <c r="H40"/>
  <c r="BS40" s="1"/>
  <c r="B40"/>
  <c r="BM40" s="1"/>
  <c r="G39"/>
  <c r="BR39" s="1"/>
  <c r="B39"/>
  <c r="BM39" s="1"/>
  <c r="F38"/>
  <c r="BQ38" s="1"/>
  <c r="K37"/>
  <c r="BV37" s="1"/>
  <c r="F37"/>
  <c r="BQ37" s="1"/>
  <c r="J36"/>
  <c r="BU36" s="1"/>
  <c r="E36"/>
  <c r="BP36" s="1"/>
  <c r="B45"/>
  <c r="BM45" s="1"/>
  <c r="J42"/>
  <c r="BU42" s="1"/>
  <c r="I40"/>
  <c r="BT40" s="1"/>
  <c r="H38"/>
  <c r="BS38" s="1"/>
  <c r="F36"/>
  <c r="BQ36" s="1"/>
  <c r="K43"/>
  <c r="BV43" s="1"/>
  <c r="J41"/>
  <c r="BU41" s="1"/>
  <c r="H39"/>
  <c r="BS39" s="1"/>
  <c r="G37"/>
  <c r="BR37" s="1"/>
  <c r="F44"/>
  <c r="BQ44" s="1"/>
  <c r="E42"/>
  <c r="BP42" s="1"/>
  <c r="D40"/>
  <c r="BO40" s="1"/>
  <c r="B38"/>
  <c r="BM38" s="1"/>
  <c r="G45"/>
  <c r="BR45" s="1"/>
  <c r="B37"/>
  <c r="BM37" s="1"/>
  <c r="C39"/>
  <c r="BN39" s="1"/>
  <c r="F43"/>
  <c r="BQ43" s="1"/>
  <c r="D41"/>
  <c r="BO41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C31"/>
  <c r="BN31" s="1"/>
  <c r="G29"/>
  <c r="BR29" s="1"/>
  <c r="K27"/>
  <c r="BV27" s="1"/>
  <c r="E26"/>
  <c r="BP26" s="1"/>
  <c r="I24"/>
  <c r="BT24" s="1"/>
  <c r="C23"/>
  <c r="BN23" s="1"/>
  <c r="K31"/>
  <c r="BV31" s="1"/>
  <c r="E30"/>
  <c r="BP30" s="1"/>
  <c r="I28"/>
  <c r="BT28" s="1"/>
  <c r="C27"/>
  <c r="BN27" s="1"/>
  <c r="G25"/>
  <c r="BR25" s="1"/>
  <c r="K23"/>
  <c r="BV23" s="1"/>
  <c r="E32"/>
  <c r="BP32" s="1"/>
  <c r="I30"/>
  <c r="BT30" s="1"/>
  <c r="C29"/>
  <c r="BN29" s="1"/>
  <c r="G27"/>
  <c r="BR27" s="1"/>
  <c r="K25"/>
  <c r="BV25" s="1"/>
  <c r="E24"/>
  <c r="BP24" s="1"/>
  <c r="E28"/>
  <c r="BP28" s="1"/>
  <c r="G31"/>
  <c r="BR31" s="1"/>
  <c r="K29"/>
  <c r="BV29" s="1"/>
  <c r="G23"/>
  <c r="BR23" s="1"/>
  <c r="C25"/>
  <c r="BN25" s="1"/>
  <c r="I26"/>
  <c r="BT26" s="1"/>
  <c r="I53" i="27"/>
  <c r="BT53" s="1"/>
  <c r="F50"/>
  <c r="BQ50" s="1"/>
  <c r="B52"/>
  <c r="BM52" s="1"/>
  <c r="H53"/>
  <c r="BS53" s="1"/>
  <c r="D55"/>
  <c r="BO55" s="1"/>
  <c r="J56"/>
  <c r="BU56" s="1"/>
  <c r="F58"/>
  <c r="BQ58" s="1"/>
  <c r="K49"/>
  <c r="BV49" s="1"/>
  <c r="G51"/>
  <c r="BR51" s="1"/>
  <c r="C53"/>
  <c r="BN53" s="1"/>
  <c r="E56"/>
  <c r="BP56" s="1"/>
  <c r="K57"/>
  <c r="BV57" s="1"/>
  <c r="F49"/>
  <c r="BQ49" s="1"/>
  <c r="B51"/>
  <c r="BM51" s="1"/>
  <c r="H52"/>
  <c r="BS52" s="1"/>
  <c r="D54"/>
  <c r="BO54" s="1"/>
  <c r="J55"/>
  <c r="BU55" s="1"/>
  <c r="F57"/>
  <c r="BQ57" s="1"/>
  <c r="E57"/>
  <c r="BP57" s="1"/>
  <c r="K50"/>
  <c r="BV50" s="1"/>
  <c r="C56"/>
  <c r="BN56" s="1"/>
  <c r="E51"/>
  <c r="BP51" s="1"/>
  <c r="G54"/>
  <c r="BR54" s="1"/>
  <c r="E55"/>
  <c r="BP55" s="1"/>
  <c r="B50"/>
  <c r="BM50" s="1"/>
  <c r="H51"/>
  <c r="BS51" s="1"/>
  <c r="D53"/>
  <c r="BO53" s="1"/>
  <c r="J54"/>
  <c r="BU54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BS47" s="1"/>
  <c r="H50"/>
  <c r="BS50" s="1"/>
  <c r="D52"/>
  <c r="BO52" s="1"/>
  <c r="J53"/>
  <c r="BU53" s="1"/>
  <c r="F55"/>
  <c r="BQ55" s="1"/>
  <c r="B57"/>
  <c r="BM57" s="1"/>
  <c r="H58"/>
  <c r="BS58" s="1"/>
  <c r="G52"/>
  <c r="BR52" s="1"/>
  <c r="I57"/>
  <c r="BT57" s="1"/>
  <c r="C50"/>
  <c r="BN50" s="1"/>
  <c r="I51"/>
  <c r="BT51" s="1"/>
  <c r="G58"/>
  <c r="BR58" s="1"/>
  <c r="C52"/>
  <c r="BN52" s="1"/>
  <c r="D49"/>
  <c r="BO49" s="1"/>
  <c r="J50"/>
  <c r="BU50" s="1"/>
  <c r="F52"/>
  <c r="BQ52" s="1"/>
  <c r="B54"/>
  <c r="BM54" s="1"/>
  <c r="H55"/>
  <c r="BS55" s="1"/>
  <c r="D57"/>
  <c r="BO57" s="1"/>
  <c r="J58"/>
  <c r="BU58" s="1"/>
  <c r="E50"/>
  <c r="BP50" s="1"/>
  <c r="K51"/>
  <c r="BV51" s="1"/>
  <c r="G53"/>
  <c r="BR53" s="1"/>
  <c r="C55"/>
  <c r="BN55" s="1"/>
  <c r="I56"/>
  <c r="BT56" s="1"/>
  <c r="E58"/>
  <c r="BP58" s="1"/>
  <c r="J49"/>
  <c r="BU49" s="1"/>
  <c r="F51"/>
  <c r="BQ51" s="1"/>
  <c r="B53"/>
  <c r="BM53" s="1"/>
  <c r="H54"/>
  <c r="BS54" s="1"/>
  <c r="D56"/>
  <c r="BO56" s="1"/>
  <c r="J57"/>
  <c r="BU57" s="1"/>
  <c r="I55"/>
  <c r="BT55" s="1"/>
  <c r="E49"/>
  <c r="BP49" s="1"/>
  <c r="K52"/>
  <c r="BV52" s="1"/>
  <c r="G56"/>
  <c r="BR56" s="1"/>
  <c r="C58"/>
  <c r="BN58" s="1"/>
  <c r="I54"/>
  <c r="BT54" s="1"/>
  <c r="K56"/>
  <c r="BV56" s="1"/>
  <c r="G50"/>
  <c r="BR50" s="1"/>
  <c r="H49"/>
  <c r="BS49" s="1"/>
  <c r="D51"/>
  <c r="BO51" s="1"/>
  <c r="J52"/>
  <c r="BU52" s="1"/>
  <c r="F54"/>
  <c r="BQ54" s="1"/>
  <c r="B56"/>
  <c r="BM56" s="1"/>
  <c r="H57"/>
  <c r="BS57" s="1"/>
  <c r="C49"/>
  <c r="BN49" s="1"/>
  <c r="I50"/>
  <c r="BT50" s="1"/>
  <c r="E52"/>
  <c r="BP52" s="1"/>
  <c r="K53"/>
  <c r="BV53" s="1"/>
  <c r="G55"/>
  <c r="BR55" s="1"/>
  <c r="C57"/>
  <c r="BN57" s="1"/>
  <c r="I58"/>
  <c r="BT58" s="1"/>
  <c r="D50"/>
  <c r="BO50" s="1"/>
  <c r="J51"/>
  <c r="BU51" s="1"/>
  <c r="F53"/>
  <c r="BQ53" s="1"/>
  <c r="B55"/>
  <c r="BM55" s="1"/>
  <c r="H56"/>
  <c r="BS56" s="1"/>
  <c r="D58"/>
  <c r="BO58" s="1"/>
  <c r="C54"/>
  <c r="BN54" s="1"/>
  <c r="I49"/>
  <c r="BT49" s="1"/>
  <c r="E53"/>
  <c r="BP53" s="1"/>
  <c r="K54"/>
  <c r="BV54" s="1"/>
  <c r="G44"/>
  <c r="BR44" s="1"/>
  <c r="K42"/>
  <c r="BV42" s="1"/>
  <c r="E41"/>
  <c r="BP41" s="1"/>
  <c r="I39"/>
  <c r="BT39" s="1"/>
  <c r="C38"/>
  <c r="BN38" s="1"/>
  <c r="B45"/>
  <c r="BM45" s="1"/>
  <c r="F43"/>
  <c r="BQ43" s="1"/>
  <c r="J41"/>
  <c r="BU41" s="1"/>
  <c r="D40"/>
  <c r="BO40" s="1"/>
  <c r="H38"/>
  <c r="BS38" s="1"/>
  <c r="B37"/>
  <c r="BM37" s="1"/>
  <c r="C45"/>
  <c r="BN45" s="1"/>
  <c r="G43"/>
  <c r="BR43" s="1"/>
  <c r="K41"/>
  <c r="BV41" s="1"/>
  <c r="E40"/>
  <c r="BP40" s="1"/>
  <c r="I38"/>
  <c r="BT38" s="1"/>
  <c r="C37"/>
  <c r="BN37" s="1"/>
  <c r="B44"/>
  <c r="BM44" s="1"/>
  <c r="H37"/>
  <c r="BS37" s="1"/>
  <c r="H41"/>
  <c r="BS41" s="1"/>
  <c r="C36"/>
  <c r="BN36" s="1"/>
  <c r="F40"/>
  <c r="BQ40" s="1"/>
  <c r="I45"/>
  <c r="BT45" s="1"/>
  <c r="K44"/>
  <c r="BV44" s="1"/>
  <c r="E43"/>
  <c r="BP43" s="1"/>
  <c r="I41"/>
  <c r="BT41" s="1"/>
  <c r="C40"/>
  <c r="BN40" s="1"/>
  <c r="G38"/>
  <c r="BR38" s="1"/>
  <c r="F45"/>
  <c r="BQ45" s="1"/>
  <c r="J43"/>
  <c r="BU43" s="1"/>
  <c r="D42"/>
  <c r="BO42" s="1"/>
  <c r="H40"/>
  <c r="BS40" s="1"/>
  <c r="B39"/>
  <c r="BM39" s="1"/>
  <c r="F37"/>
  <c r="BQ37" s="1"/>
  <c r="G45"/>
  <c r="BR45" s="1"/>
  <c r="K43"/>
  <c r="BV43" s="1"/>
  <c r="E42"/>
  <c r="BP42" s="1"/>
  <c r="I40"/>
  <c r="BT40" s="1"/>
  <c r="C39"/>
  <c r="BN39" s="1"/>
  <c r="G37"/>
  <c r="BR37" s="1"/>
  <c r="H45"/>
  <c r="BS45" s="1"/>
  <c r="D39"/>
  <c r="BO39" s="1"/>
  <c r="D43"/>
  <c r="BO43" s="1"/>
  <c r="K36"/>
  <c r="BV36" s="1"/>
  <c r="B42"/>
  <c r="BM42" s="1"/>
  <c r="F36"/>
  <c r="BQ36" s="1"/>
  <c r="B36"/>
  <c r="BM36" s="1"/>
  <c r="BS34" s="1"/>
  <c r="H39"/>
  <c r="BS39" s="1"/>
  <c r="C44"/>
  <c r="BN44" s="1"/>
  <c r="G42"/>
  <c r="BR42" s="1"/>
  <c r="K40"/>
  <c r="BV40" s="1"/>
  <c r="E39"/>
  <c r="BP39" s="1"/>
  <c r="I37"/>
  <c r="BT37" s="1"/>
  <c r="H44"/>
  <c r="BS44" s="1"/>
  <c r="B43"/>
  <c r="BM43" s="1"/>
  <c r="F41"/>
  <c r="BQ41" s="1"/>
  <c r="J39"/>
  <c r="BU39" s="1"/>
  <c r="D38"/>
  <c r="BO38" s="1"/>
  <c r="H36"/>
  <c r="BS36" s="1"/>
  <c r="I44"/>
  <c r="BT44" s="1"/>
  <c r="C43"/>
  <c r="BN43" s="1"/>
  <c r="G41"/>
  <c r="BR41" s="1"/>
  <c r="K39"/>
  <c r="BV39" s="1"/>
  <c r="E38"/>
  <c r="BP38" s="1"/>
  <c r="I36"/>
  <c r="BT36" s="1"/>
  <c r="F42"/>
  <c r="BQ42" s="1"/>
  <c r="G36"/>
  <c r="BR36" s="1"/>
  <c r="B40"/>
  <c r="BM40" s="1"/>
  <c r="D45"/>
  <c r="BO45" s="1"/>
  <c r="J38"/>
  <c r="BU38" s="1"/>
  <c r="F44"/>
  <c r="BQ44" s="1"/>
  <c r="B38"/>
  <c r="BM38" s="1"/>
  <c r="D41"/>
  <c r="BO41" s="1"/>
  <c r="E45"/>
  <c r="BP45" s="1"/>
  <c r="I43"/>
  <c r="BT43" s="1"/>
  <c r="C42"/>
  <c r="BN42" s="1"/>
  <c r="G40"/>
  <c r="BR40" s="1"/>
  <c r="K38"/>
  <c r="BV38" s="1"/>
  <c r="E37"/>
  <c r="BP37" s="1"/>
  <c r="J45"/>
  <c r="BU45" s="1"/>
  <c r="D44"/>
  <c r="BO44" s="1"/>
  <c r="H42"/>
  <c r="BS42" s="1"/>
  <c r="B41"/>
  <c r="BM41" s="1"/>
  <c r="F39"/>
  <c r="BQ39" s="1"/>
  <c r="J37"/>
  <c r="BU37" s="1"/>
  <c r="D36"/>
  <c r="BO36" s="1"/>
  <c r="K45"/>
  <c r="BV45" s="1"/>
  <c r="E44"/>
  <c r="BP44" s="1"/>
  <c r="I42"/>
  <c r="BT42" s="1"/>
  <c r="C41"/>
  <c r="BN41" s="1"/>
  <c r="G39"/>
  <c r="BR39" s="1"/>
  <c r="K37"/>
  <c r="BV37" s="1"/>
  <c r="E36"/>
  <c r="BP36" s="1"/>
  <c r="J40"/>
  <c r="BU40" s="1"/>
  <c r="J44"/>
  <c r="BU44" s="1"/>
  <c r="F38"/>
  <c r="BQ38" s="1"/>
  <c r="H43"/>
  <c r="BS43" s="1"/>
  <c r="D37"/>
  <c r="BO37" s="1"/>
  <c r="J36"/>
  <c r="BU36" s="1"/>
  <c r="K30"/>
  <c r="BV30" s="1"/>
  <c r="I27"/>
  <c r="BT27" s="1"/>
  <c r="G24"/>
  <c r="BR24" s="1"/>
  <c r="B31"/>
  <c r="BM31" s="1"/>
  <c r="J27"/>
  <c r="BU27" s="1"/>
  <c r="H24"/>
  <c r="BS24" s="1"/>
  <c r="K29"/>
  <c r="BV29" s="1"/>
  <c r="I26"/>
  <c r="BT26" s="1"/>
  <c r="G23"/>
  <c r="BR23" s="1"/>
  <c r="J24"/>
  <c r="BU24" s="1"/>
  <c r="F28"/>
  <c r="BQ28" s="1"/>
  <c r="B32"/>
  <c r="BM32" s="1"/>
  <c r="H25"/>
  <c r="BS25" s="1"/>
  <c r="E31"/>
  <c r="BP31" s="1"/>
  <c r="I29"/>
  <c r="BT29" s="1"/>
  <c r="C28"/>
  <c r="BN28" s="1"/>
  <c r="G26"/>
  <c r="BR26" s="1"/>
  <c r="K24"/>
  <c r="BV24" s="1"/>
  <c r="E23"/>
  <c r="BP23" s="1"/>
  <c r="F31"/>
  <c r="BQ31" s="1"/>
  <c r="J29"/>
  <c r="BU29" s="1"/>
  <c r="D28"/>
  <c r="BO28" s="1"/>
  <c r="H26"/>
  <c r="BS26" s="1"/>
  <c r="B25"/>
  <c r="BM25" s="1"/>
  <c r="F23"/>
  <c r="BQ23" s="1"/>
  <c r="K31"/>
  <c r="BV31" s="1"/>
  <c r="E30"/>
  <c r="BP30" s="1"/>
  <c r="I28"/>
  <c r="BT28" s="1"/>
  <c r="C27"/>
  <c r="BN27" s="1"/>
  <c r="G25"/>
  <c r="BR25" s="1"/>
  <c r="K23"/>
  <c r="BV23" s="1"/>
  <c r="J32"/>
  <c r="BU32" s="1"/>
  <c r="F26"/>
  <c r="BQ26" s="1"/>
  <c r="B30"/>
  <c r="BM30" s="1"/>
  <c r="H23"/>
  <c r="BS23" s="1"/>
  <c r="D27"/>
  <c r="BO27" s="1"/>
  <c r="J30"/>
  <c r="BU30" s="1"/>
  <c r="F24"/>
  <c r="BQ24" s="1"/>
  <c r="C32"/>
  <c r="BN32" s="1"/>
  <c r="G30"/>
  <c r="BR30" s="1"/>
  <c r="K28"/>
  <c r="BV28" s="1"/>
  <c r="E27"/>
  <c r="BP27" s="1"/>
  <c r="I25"/>
  <c r="BT25" s="1"/>
  <c r="C24"/>
  <c r="BN24" s="1"/>
  <c r="D32"/>
  <c r="BO32" s="1"/>
  <c r="H30"/>
  <c r="BS30" s="1"/>
  <c r="B29"/>
  <c r="BM29" s="1"/>
  <c r="F27"/>
  <c r="BQ27" s="1"/>
  <c r="J25"/>
  <c r="BU25" s="1"/>
  <c r="D24"/>
  <c r="BO24" s="1"/>
  <c r="I32"/>
  <c r="BT32" s="1"/>
  <c r="C31"/>
  <c r="BN31" s="1"/>
  <c r="G29"/>
  <c r="BR29" s="1"/>
  <c r="K27"/>
  <c r="BV27" s="1"/>
  <c r="E26"/>
  <c r="BP26" s="1"/>
  <c r="I24"/>
  <c r="BT24" s="1"/>
  <c r="C23"/>
  <c r="BN23" s="1"/>
  <c r="H29"/>
  <c r="BS29" s="1"/>
  <c r="D23"/>
  <c r="BO23" s="1"/>
  <c r="J26"/>
  <c r="BU26" s="1"/>
  <c r="F30"/>
  <c r="BQ30" s="1"/>
  <c r="B24"/>
  <c r="BM24" s="1"/>
  <c r="H27"/>
  <c r="BS27" s="1"/>
  <c r="G32"/>
  <c r="BR32" s="1"/>
  <c r="E29"/>
  <c r="BP29" s="1"/>
  <c r="C26"/>
  <c r="BN26" s="1"/>
  <c r="H32"/>
  <c r="BS32" s="1"/>
  <c r="F29"/>
  <c r="BQ29" s="1"/>
  <c r="D26"/>
  <c r="BO26" s="1"/>
  <c r="B23"/>
  <c r="BM23" s="1"/>
  <c r="BS21" s="1"/>
  <c r="G31"/>
  <c r="BR31" s="1"/>
  <c r="E28"/>
  <c r="BP28" s="1"/>
  <c r="C25"/>
  <c r="BN25" s="1"/>
  <c r="D31"/>
  <c r="BO31" s="1"/>
  <c r="D29"/>
  <c r="BO29" s="1"/>
  <c r="I31"/>
  <c r="BT31" s="1"/>
  <c r="C30"/>
  <c r="BN30" s="1"/>
  <c r="G28"/>
  <c r="BR28" s="1"/>
  <c r="K26"/>
  <c r="BV26" s="1"/>
  <c r="E25"/>
  <c r="BP25" s="1"/>
  <c r="I23"/>
  <c r="BT23" s="1"/>
  <c r="J31"/>
  <c r="BU31" s="1"/>
  <c r="D30"/>
  <c r="BO30" s="1"/>
  <c r="H28"/>
  <c r="BS28" s="1"/>
  <c r="B27"/>
  <c r="BM27" s="1"/>
  <c r="F25"/>
  <c r="BQ25" s="1"/>
  <c r="J23"/>
  <c r="BU23" s="1"/>
  <c r="E32"/>
  <c r="BP32" s="1"/>
  <c r="I30"/>
  <c r="BT30" s="1"/>
  <c r="C29"/>
  <c r="BN29" s="1"/>
  <c r="G27"/>
  <c r="BR27" s="1"/>
  <c r="K25"/>
  <c r="BV25" s="1"/>
  <c r="E24"/>
  <c r="BP24" s="1"/>
  <c r="B28"/>
  <c r="BM28" s="1"/>
  <c r="H31"/>
  <c r="BS31" s="1"/>
  <c r="D25"/>
  <c r="BO25" s="1"/>
  <c r="J28"/>
  <c r="BU28" s="1"/>
  <c r="F32"/>
  <c r="BQ32" s="1"/>
  <c r="B26"/>
  <c r="BM26" s="1"/>
  <c r="N7" a="1"/>
  <c r="BM23" i="26"/>
  <c r="BS21" s="1"/>
  <c r="BO19" s="1"/>
  <c r="N7" a="1"/>
  <c r="BS34"/>
  <c r="BS47"/>
  <c r="AC7" i="19" a="1"/>
  <c r="BS47" i="20"/>
  <c r="BS21"/>
  <c r="P14"/>
  <c r="U14" s="1"/>
  <c r="Z14" s="1"/>
  <c r="P10"/>
  <c r="U10" s="1"/>
  <c r="Z10" s="1"/>
  <c r="N16"/>
  <c r="S16" s="1"/>
  <c r="X16" s="1"/>
  <c r="N12"/>
  <c r="S12" s="1"/>
  <c r="X12" s="1"/>
  <c r="N8"/>
  <c r="S8" s="1"/>
  <c r="X8" s="1"/>
  <c r="Q14"/>
  <c r="V14" s="1"/>
  <c r="AA14" s="1"/>
  <c r="Q10"/>
  <c r="V10" s="1"/>
  <c r="AA10" s="1"/>
  <c r="O16"/>
  <c r="T16" s="1"/>
  <c r="Y16" s="1"/>
  <c r="O12"/>
  <c r="T12" s="1"/>
  <c r="Y12" s="1"/>
  <c r="O8"/>
  <c r="T8" s="1"/>
  <c r="Y8" s="1"/>
  <c r="P12"/>
  <c r="U12" s="1"/>
  <c r="Z12" s="1"/>
  <c r="P8"/>
  <c r="U8" s="1"/>
  <c r="Z8" s="1"/>
  <c r="N14"/>
  <c r="S14" s="1"/>
  <c r="X14" s="1"/>
  <c r="N10"/>
  <c r="S10" s="1"/>
  <c r="X10" s="1"/>
  <c r="Q16"/>
  <c r="V16" s="1"/>
  <c r="AA16" s="1"/>
  <c r="Q12"/>
  <c r="V12" s="1"/>
  <c r="AA12" s="1"/>
  <c r="Q8"/>
  <c r="V8" s="1"/>
  <c r="AA8" s="1"/>
  <c r="O14"/>
  <c r="T14" s="1"/>
  <c r="Y14" s="1"/>
  <c r="O10"/>
  <c r="T10" s="1"/>
  <c r="Y10" s="1"/>
  <c r="P15"/>
  <c r="U15" s="1"/>
  <c r="Z15" s="1"/>
  <c r="P11"/>
  <c r="U11" s="1"/>
  <c r="Z11" s="1"/>
  <c r="P7"/>
  <c r="U7" s="1"/>
  <c r="Z7" s="1"/>
  <c r="N13"/>
  <c r="S13" s="1"/>
  <c r="X13" s="1"/>
  <c r="N9"/>
  <c r="S9" s="1"/>
  <c r="X9" s="1"/>
  <c r="Q15"/>
  <c r="V15" s="1"/>
  <c r="AA15" s="1"/>
  <c r="Q11"/>
  <c r="V11" s="1"/>
  <c r="AA11" s="1"/>
  <c r="Q7"/>
  <c r="V7" s="1"/>
  <c r="AA7" s="1"/>
  <c r="O13"/>
  <c r="T13" s="1"/>
  <c r="Y13" s="1"/>
  <c r="O9"/>
  <c r="T9" s="1"/>
  <c r="Y9" s="1"/>
  <c r="P13"/>
  <c r="U13" s="1"/>
  <c r="Z13" s="1"/>
  <c r="P9"/>
  <c r="U9" s="1"/>
  <c r="Z9" s="1"/>
  <c r="N15"/>
  <c r="S15" s="1"/>
  <c r="X15" s="1"/>
  <c r="N11"/>
  <c r="S11" s="1"/>
  <c r="X11" s="1"/>
  <c r="N7"/>
  <c r="S7" s="1"/>
  <c r="X7" s="1"/>
  <c r="Q13"/>
  <c r="V13" s="1"/>
  <c r="AA13" s="1"/>
  <c r="Q9"/>
  <c r="V9" s="1"/>
  <c r="AA9" s="1"/>
  <c r="O15"/>
  <c r="T15" s="1"/>
  <c r="Y15" s="1"/>
  <c r="O11"/>
  <c r="T11" s="1"/>
  <c r="Y11" s="1"/>
  <c r="O7"/>
  <c r="T7" s="1"/>
  <c r="Y7" s="1"/>
  <c r="AC7" i="18" a="1"/>
  <c r="AD16" i="17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4"/>
  <c r="AK14" s="1"/>
  <c r="AP14" s="1"/>
  <c r="AF12"/>
  <c r="AK12" s="1"/>
  <c r="AP12" s="1"/>
  <c r="AF11"/>
  <c r="AK11" s="1"/>
  <c r="AP11" s="1"/>
  <c r="AF9"/>
  <c r="AK9" s="1"/>
  <c r="AP9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5"/>
  <c r="AK15" s="1"/>
  <c r="AP15" s="1"/>
  <c r="AF13"/>
  <c r="AK13" s="1"/>
  <c r="AP13" s="1"/>
  <c r="AF10"/>
  <c r="AK10" s="1"/>
  <c r="AP10" s="1"/>
  <c r="AF8"/>
  <c r="AK8" s="1"/>
  <c r="AP8" s="1"/>
  <c r="BH11" i="16"/>
  <c r="BH13"/>
  <c r="BH8"/>
  <c r="BH15"/>
  <c r="BH10"/>
  <c r="BG8"/>
  <c r="BG12"/>
  <c r="BG16"/>
  <c r="BG14"/>
  <c r="BG9"/>
  <c r="BG13"/>
  <c r="BG11"/>
  <c r="BG15"/>
  <c r="BG10"/>
  <c r="BG7"/>
  <c r="BS21"/>
  <c r="BO19" s="1"/>
  <c r="BV2" s="1"/>
  <c r="AE16" i="108" l="1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4"/>
  <c r="AI14" s="1"/>
  <c r="AD10"/>
  <c r="AI10" s="1"/>
  <c r="AD13"/>
  <c r="AI13" s="1"/>
  <c r="AD9"/>
  <c r="AI9" s="1"/>
  <c r="AD15"/>
  <c r="AI15" s="1"/>
  <c r="AD11"/>
  <c r="AI11" s="1"/>
  <c r="AD7"/>
  <c r="AI7" s="1"/>
  <c r="AD16"/>
  <c r="AI16" s="1"/>
  <c r="AD12"/>
  <c r="AI12" s="1"/>
  <c r="AD8"/>
  <c r="AI8" s="1"/>
  <c r="AZ20" i="106"/>
  <c r="BE13" s="1"/>
  <c r="AW20"/>
  <c r="BB7" s="1"/>
  <c r="AY20"/>
  <c r="BD13" s="1"/>
  <c r="AX20"/>
  <c r="BC8" s="1"/>
  <c r="BD10"/>
  <c r="BC10"/>
  <c r="BM23" i="103"/>
  <c r="BS21" s="1"/>
  <c r="BO19" s="1"/>
  <c r="N7" a="1"/>
  <c r="N7" i="102" a="1"/>
  <c r="BM23"/>
  <c r="BS21" s="1"/>
  <c r="BO19" s="1"/>
  <c r="N7" i="101" a="1"/>
  <c r="BM23"/>
  <c r="BS21" s="1"/>
  <c r="BO19" s="1"/>
  <c r="N7" i="100" a="1"/>
  <c r="BM23"/>
  <c r="BS21" s="1"/>
  <c r="BO19" s="1"/>
  <c r="BS21" i="99"/>
  <c r="BO19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N16" i="98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3"/>
  <c r="V13" s="1"/>
  <c r="Q9"/>
  <c r="V9" s="1"/>
  <c r="Q11"/>
  <c r="V11" s="1"/>
  <c r="Q16"/>
  <c r="V16" s="1"/>
  <c r="Q12"/>
  <c r="V12" s="1"/>
  <c r="Q8"/>
  <c r="V8" s="1"/>
  <c r="Q14"/>
  <c r="V14" s="1"/>
  <c r="Q10"/>
  <c r="V10" s="1"/>
  <c r="Q15"/>
  <c r="V15" s="1"/>
  <c r="Q7"/>
  <c r="V7" s="1"/>
  <c r="BS21" i="97"/>
  <c r="BO19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BS21" i="96"/>
  <c r="BO19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P15"/>
  <c r="U15" s="1"/>
  <c r="AY15" s="1"/>
  <c r="P13"/>
  <c r="U13" s="1"/>
  <c r="AY13" s="1"/>
  <c r="P8"/>
  <c r="U8" s="1"/>
  <c r="AY8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4"/>
  <c r="U14" s="1"/>
  <c r="AY14" s="1"/>
  <c r="P12"/>
  <c r="U12" s="1"/>
  <c r="AY12" s="1"/>
  <c r="P11"/>
  <c r="U11" s="1"/>
  <c r="AY11" s="1"/>
  <c r="P10"/>
  <c r="U10" s="1"/>
  <c r="AY10" s="1"/>
  <c r="P9"/>
  <c r="U9" s="1"/>
  <c r="AY9" s="1"/>
  <c r="P7"/>
  <c r="U7" s="1"/>
  <c r="AY7" s="1"/>
  <c r="P16" i="95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BM23" i="94"/>
  <c r="BS21" s="1"/>
  <c r="BO19" s="1"/>
  <c r="N7" a="1"/>
  <c r="O16" i="93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P16"/>
  <c r="U16" s="1"/>
  <c r="AY16" s="1"/>
  <c r="N15"/>
  <c r="S15" s="1"/>
  <c r="AW15" s="1"/>
  <c r="Q13"/>
  <c r="V13" s="1"/>
  <c r="AZ13" s="1"/>
  <c r="P12"/>
  <c r="U12" s="1"/>
  <c r="AY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P14"/>
  <c r="U14" s="1"/>
  <c r="AY14" s="1"/>
  <c r="Q11"/>
  <c r="V11" s="1"/>
  <c r="AZ11" s="1"/>
  <c r="P9"/>
  <c r="U9" s="1"/>
  <c r="AY9" s="1"/>
  <c r="Q16"/>
  <c r="V16" s="1"/>
  <c r="AZ16" s="1"/>
  <c r="P15"/>
  <c r="U15" s="1"/>
  <c r="AY15" s="1"/>
  <c r="N14"/>
  <c r="S14" s="1"/>
  <c r="AW14" s="1"/>
  <c r="Q12"/>
  <c r="V12" s="1"/>
  <c r="AZ12" s="1"/>
  <c r="P11"/>
  <c r="U11" s="1"/>
  <c r="AY11" s="1"/>
  <c r="O10"/>
  <c r="T10" s="1"/>
  <c r="AX10" s="1"/>
  <c r="O9"/>
  <c r="T9" s="1"/>
  <c r="AX9" s="1"/>
  <c r="O8"/>
  <c r="T8" s="1"/>
  <c r="AX8" s="1"/>
  <c r="O7"/>
  <c r="T7" s="1"/>
  <c r="AX7" s="1"/>
  <c r="Q15"/>
  <c r="V15" s="1"/>
  <c r="AZ15" s="1"/>
  <c r="N13"/>
  <c r="S13" s="1"/>
  <c r="AW13" s="1"/>
  <c r="P10"/>
  <c r="U10" s="1"/>
  <c r="AY10" s="1"/>
  <c r="P8"/>
  <c r="U8" s="1"/>
  <c r="AY8" s="1"/>
  <c r="P7"/>
  <c r="U7" s="1"/>
  <c r="AY7" s="1"/>
  <c r="N12"/>
  <c r="S12" s="1"/>
  <c r="AW12" s="1"/>
  <c r="Q7"/>
  <c r="V7" s="1"/>
  <c r="AZ7" s="1"/>
  <c r="Q9"/>
  <c r="V9" s="1"/>
  <c r="AZ9" s="1"/>
  <c r="P13"/>
  <c r="U13" s="1"/>
  <c r="AY13" s="1"/>
  <c r="Q8"/>
  <c r="V8" s="1"/>
  <c r="AZ8" s="1"/>
  <c r="N16"/>
  <c r="S16" s="1"/>
  <c r="AW16" s="1"/>
  <c r="Q10"/>
  <c r="V10" s="1"/>
  <c r="AZ10" s="1"/>
  <c r="Q14"/>
  <c r="V14" s="1"/>
  <c r="AZ14" s="1"/>
  <c r="Q16" i="92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P15"/>
  <c r="U15" s="1"/>
  <c r="AY15" s="1"/>
  <c r="O14"/>
  <c r="T14" s="1"/>
  <c r="AX14" s="1"/>
  <c r="N13"/>
  <c r="S13" s="1"/>
  <c r="AW13" s="1"/>
  <c r="P11"/>
  <c r="U11" s="1"/>
  <c r="AY11" s="1"/>
  <c r="O10"/>
  <c r="T10" s="1"/>
  <c r="AX10" s="1"/>
  <c r="N9"/>
  <c r="S9" s="1"/>
  <c r="AW9" s="1"/>
  <c r="N8"/>
  <c r="S8" s="1"/>
  <c r="AW8" s="1"/>
  <c r="N7"/>
  <c r="S7" s="1"/>
  <c r="AW7" s="1"/>
  <c r="O16"/>
  <c r="T16" s="1"/>
  <c r="AX16" s="1"/>
  <c r="N15"/>
  <c r="S15" s="1"/>
  <c r="AW15" s="1"/>
  <c r="P13"/>
  <c r="U13" s="1"/>
  <c r="AY13" s="1"/>
  <c r="N11"/>
  <c r="S11" s="1"/>
  <c r="AW11" s="1"/>
  <c r="P8"/>
  <c r="U8" s="1"/>
  <c r="AY8" s="1"/>
  <c r="N16"/>
  <c r="S16" s="1"/>
  <c r="AW16" s="1"/>
  <c r="P14"/>
  <c r="U14" s="1"/>
  <c r="AY14" s="1"/>
  <c r="O13"/>
  <c r="T13" s="1"/>
  <c r="AX13" s="1"/>
  <c r="N12"/>
  <c r="S12" s="1"/>
  <c r="AW12" s="1"/>
  <c r="P10"/>
  <c r="U10" s="1"/>
  <c r="AY10" s="1"/>
  <c r="O9"/>
  <c r="T9" s="1"/>
  <c r="AX9" s="1"/>
  <c r="O8"/>
  <c r="T8" s="1"/>
  <c r="AX8" s="1"/>
  <c r="O7"/>
  <c r="T7" s="1"/>
  <c r="AX7" s="1"/>
  <c r="O12"/>
  <c r="T12" s="1"/>
  <c r="AX12" s="1"/>
  <c r="P9"/>
  <c r="U9" s="1"/>
  <c r="AY9" s="1"/>
  <c r="P7"/>
  <c r="U7" s="1"/>
  <c r="AY7" s="1"/>
  <c r="P16"/>
  <c r="U16" s="1"/>
  <c r="AY16" s="1"/>
  <c r="O11"/>
  <c r="T11" s="1"/>
  <c r="AX11" s="1"/>
  <c r="O15"/>
  <c r="T15" s="1"/>
  <c r="AX15" s="1"/>
  <c r="N10"/>
  <c r="S10" s="1"/>
  <c r="AW10" s="1"/>
  <c r="P12"/>
  <c r="U12" s="1"/>
  <c r="AY12" s="1"/>
  <c r="Q7"/>
  <c r="V7" s="1"/>
  <c r="AZ7" s="1"/>
  <c r="N14"/>
  <c r="S14" s="1"/>
  <c r="AW14" s="1"/>
  <c r="Q8"/>
  <c r="V8" s="1"/>
  <c r="AZ8" s="1"/>
  <c r="BM23" i="91"/>
  <c r="BS21" s="1"/>
  <c r="BO19" s="1"/>
  <c r="N7" a="1"/>
  <c r="BS21" i="90"/>
  <c r="BO19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O16"/>
  <c r="T16" s="1"/>
  <c r="AX16" s="1"/>
  <c r="O14"/>
  <c r="T14" s="1"/>
  <c r="AX14" s="1"/>
  <c r="O12"/>
  <c r="T12" s="1"/>
  <c r="AX12" s="1"/>
  <c r="O8"/>
  <c r="T8" s="1"/>
  <c r="AX8" s="1"/>
  <c r="N15"/>
  <c r="S15" s="1"/>
  <c r="AW15" s="1"/>
  <c r="N13"/>
  <c r="S13" s="1"/>
  <c r="AW13" s="1"/>
  <c r="N11"/>
  <c r="S11" s="1"/>
  <c r="AW11" s="1"/>
  <c r="N9"/>
  <c r="S9" s="1"/>
  <c r="AW9" s="1"/>
  <c r="N7"/>
  <c r="S7" s="1"/>
  <c r="AW7" s="1"/>
  <c r="N16"/>
  <c r="S16" s="1"/>
  <c r="AW16" s="1"/>
  <c r="N14"/>
  <c r="S14" s="1"/>
  <c r="AW14" s="1"/>
  <c r="N12"/>
  <c r="S12" s="1"/>
  <c r="AW12" s="1"/>
  <c r="N10"/>
  <c r="S10" s="1"/>
  <c r="AW10" s="1"/>
  <c r="N8"/>
  <c r="S8" s="1"/>
  <c r="AW8" s="1"/>
  <c r="O10"/>
  <c r="T10" s="1"/>
  <c r="AX10" s="1"/>
  <c r="BM23" i="89"/>
  <c r="BS21" s="1"/>
  <c r="BO19" s="1"/>
  <c r="N7" a="1"/>
  <c r="BM23" i="88"/>
  <c r="BS21" s="1"/>
  <c r="BO19" s="1"/>
  <c r="N7" a="1"/>
  <c r="BS21" i="87"/>
  <c r="BO19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Q16" i="8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BM23" i="85"/>
  <c r="BS21" s="1"/>
  <c r="BO19" s="1"/>
  <c r="N7" a="1"/>
  <c r="BS21" i="84"/>
  <c r="BO19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Q16"/>
  <c r="V16" s="1"/>
  <c r="AZ16" s="1"/>
  <c r="Q14"/>
  <c r="V14" s="1"/>
  <c r="AZ14" s="1"/>
  <c r="Q12"/>
  <c r="V12" s="1"/>
  <c r="AZ12" s="1"/>
  <c r="Q10"/>
  <c r="V10" s="1"/>
  <c r="AZ10" s="1"/>
  <c r="Q8"/>
  <c r="V8" s="1"/>
  <c r="AZ8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5"/>
  <c r="V15" s="1"/>
  <c r="AZ15" s="1"/>
  <c r="Q13"/>
  <c r="V13" s="1"/>
  <c r="AZ13" s="1"/>
  <c r="Q11"/>
  <c r="V11" s="1"/>
  <c r="AZ11" s="1"/>
  <c r="Q9"/>
  <c r="V9" s="1"/>
  <c r="AZ9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BM23" i="83"/>
  <c r="BS21" s="1"/>
  <c r="BO19" s="1"/>
  <c r="N7" a="1"/>
  <c r="BM23" i="82"/>
  <c r="BS21" s="1"/>
  <c r="BO19" s="1"/>
  <c r="N7" a="1"/>
  <c r="BM23" i="81"/>
  <c r="BS21" s="1"/>
  <c r="BO19" s="1"/>
  <c r="N7" a="1"/>
  <c r="O16" i="80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6"/>
  <c r="V16" s="1"/>
  <c r="Q14"/>
  <c r="V14" s="1"/>
  <c r="Q13"/>
  <c r="V13" s="1"/>
  <c r="Q11"/>
  <c r="V11" s="1"/>
  <c r="Q10"/>
  <c r="V10" s="1"/>
  <c r="Q8"/>
  <c r="V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2"/>
  <c r="V12" s="1"/>
  <c r="Q9"/>
  <c r="V9" s="1"/>
  <c r="Q7"/>
  <c r="V7" s="1"/>
  <c r="BM36" i="79"/>
  <c r="BS34" s="1"/>
  <c r="BM23"/>
  <c r="BS21" s="1"/>
  <c r="N7" a="1"/>
  <c r="N7" i="78" a="1"/>
  <c r="BM23"/>
  <c r="BS21" s="1"/>
  <c r="BM36"/>
  <c r="BS34" s="1"/>
  <c r="BM23" i="77"/>
  <c r="BS21" s="1"/>
  <c r="N7" a="1"/>
  <c r="BM36"/>
  <c r="BS34" s="1"/>
  <c r="BM36" i="76"/>
  <c r="BS34" s="1"/>
  <c r="BM23"/>
  <c r="BS21" s="1"/>
  <c r="N7" a="1"/>
  <c r="N7" i="75" a="1"/>
  <c r="Q13" s="1"/>
  <c r="V13" s="1"/>
  <c r="BS21"/>
  <c r="BO19" s="1"/>
  <c r="Q16"/>
  <c r="V16" s="1"/>
  <c r="Q15"/>
  <c r="V15" s="1"/>
  <c r="Q14"/>
  <c r="V14" s="1"/>
  <c r="Q12"/>
  <c r="V12" s="1"/>
  <c r="Q11"/>
  <c r="V11" s="1"/>
  <c r="Q10"/>
  <c r="V10" s="1"/>
  <c r="Q8"/>
  <c r="V8" s="1"/>
  <c r="Q7"/>
  <c r="V7" s="1"/>
  <c r="P16"/>
  <c r="U16" s="1"/>
  <c r="P14"/>
  <c r="U14" s="1"/>
  <c r="P13"/>
  <c r="U13" s="1"/>
  <c r="P12"/>
  <c r="U12" s="1"/>
  <c r="P10"/>
  <c r="U10" s="1"/>
  <c r="P9"/>
  <c r="U9" s="1"/>
  <c r="P8"/>
  <c r="U8" s="1"/>
  <c r="N16"/>
  <c r="S16" s="1"/>
  <c r="N14"/>
  <c r="S14" s="1"/>
  <c r="N12"/>
  <c r="S12" s="1"/>
  <c r="N8"/>
  <c r="S8" s="1"/>
  <c r="N15"/>
  <c r="S15" s="1"/>
  <c r="N13"/>
  <c r="S13" s="1"/>
  <c r="N9"/>
  <c r="S9" s="1"/>
  <c r="N7"/>
  <c r="S7" s="1"/>
  <c r="O15"/>
  <c r="T15" s="1"/>
  <c r="O9"/>
  <c r="T9" s="1"/>
  <c r="O7"/>
  <c r="T7" s="1"/>
  <c r="O16"/>
  <c r="T16" s="1"/>
  <c r="O12"/>
  <c r="T12" s="1"/>
  <c r="O10"/>
  <c r="T10" s="1"/>
  <c r="O8"/>
  <c r="T8" s="1"/>
  <c r="O16" i="74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5"/>
  <c r="S15" s="1"/>
  <c r="N11"/>
  <c r="S11" s="1"/>
  <c r="N7"/>
  <c r="S7" s="1"/>
  <c r="N13"/>
  <c r="S13" s="1"/>
  <c r="N9"/>
  <c r="S9" s="1"/>
  <c r="N16"/>
  <c r="S16" s="1"/>
  <c r="N12"/>
  <c r="S12" s="1"/>
  <c r="N8"/>
  <c r="S8" s="1"/>
  <c r="N14"/>
  <c r="S14" s="1"/>
  <c r="N10"/>
  <c r="S10" s="1"/>
  <c r="BM23" i="73"/>
  <c r="BS21" s="1"/>
  <c r="N7" a="1"/>
  <c r="BM36"/>
  <c r="BS34" s="1"/>
  <c r="BM36" i="72"/>
  <c r="BS34" s="1"/>
  <c r="BM23"/>
  <c r="BS21" s="1"/>
  <c r="N7" a="1"/>
  <c r="BM23" i="71"/>
  <c r="BS21" s="1"/>
  <c r="BO19" s="1"/>
  <c r="N7" a="1"/>
  <c r="BM36"/>
  <c r="BS34" s="1"/>
  <c r="BM36" i="70"/>
  <c r="BS34" s="1"/>
  <c r="BM23"/>
  <c r="BS21" s="1"/>
  <c r="N7" a="1"/>
  <c r="BO19" i="69"/>
  <c r="N7" a="1"/>
  <c r="Q14" s="1"/>
  <c r="V14" s="1"/>
  <c r="Q16" i="68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N15"/>
  <c r="S15" s="1"/>
  <c r="P13"/>
  <c r="U13" s="1"/>
  <c r="O12"/>
  <c r="T12" s="1"/>
  <c r="N11"/>
  <c r="S11" s="1"/>
  <c r="P9"/>
  <c r="U9" s="1"/>
  <c r="O8"/>
  <c r="T8" s="1"/>
  <c r="N7"/>
  <c r="S7" s="1"/>
  <c r="P15"/>
  <c r="U15" s="1"/>
  <c r="O14"/>
  <c r="T14" s="1"/>
  <c r="N13"/>
  <c r="S13" s="1"/>
  <c r="P11"/>
  <c r="U11" s="1"/>
  <c r="N9"/>
  <c r="S9" s="1"/>
  <c r="P7"/>
  <c r="U7" s="1"/>
  <c r="N16"/>
  <c r="S16" s="1"/>
  <c r="O13"/>
  <c r="T13" s="1"/>
  <c r="P10"/>
  <c r="U10" s="1"/>
  <c r="N8"/>
  <c r="S8" s="1"/>
  <c r="P16"/>
  <c r="U16" s="1"/>
  <c r="O15"/>
  <c r="T15" s="1"/>
  <c r="N14"/>
  <c r="S14" s="1"/>
  <c r="P12"/>
  <c r="U12" s="1"/>
  <c r="O11"/>
  <c r="T11" s="1"/>
  <c r="N10"/>
  <c r="S10" s="1"/>
  <c r="P8"/>
  <c r="U8" s="1"/>
  <c r="O7"/>
  <c r="T7" s="1"/>
  <c r="O10"/>
  <c r="T10" s="1"/>
  <c r="P14"/>
  <c r="U14" s="1"/>
  <c r="N12"/>
  <c r="S12" s="1"/>
  <c r="O9"/>
  <c r="T9" s="1"/>
  <c r="BM23" i="67"/>
  <c r="BS21" s="1"/>
  <c r="N7" a="1"/>
  <c r="BM36"/>
  <c r="BS34" s="1"/>
  <c r="BM36" i="66"/>
  <c r="BS34" s="1"/>
  <c r="BM23"/>
  <c r="BS21" s="1"/>
  <c r="N7" a="1"/>
  <c r="BM23" i="65"/>
  <c r="BS21" s="1"/>
  <c r="BO19" s="1"/>
  <c r="N7" a="1"/>
  <c r="BM36"/>
  <c r="BS34" s="1"/>
  <c r="BM23" i="64"/>
  <c r="BS21" s="1"/>
  <c r="BM36"/>
  <c r="BS34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5"/>
  <c r="V15" s="1"/>
  <c r="Q13"/>
  <c r="V13" s="1"/>
  <c r="Q11"/>
  <c r="V11" s="1"/>
  <c r="Q9"/>
  <c r="V9" s="1"/>
  <c r="Q7"/>
  <c r="V7" s="1"/>
  <c r="Q16"/>
  <c r="V16" s="1"/>
  <c r="Q14"/>
  <c r="V14" s="1"/>
  <c r="Q12"/>
  <c r="V12" s="1"/>
  <c r="Q8"/>
  <c r="V8" s="1"/>
  <c r="P15"/>
  <c r="U15" s="1"/>
  <c r="P13"/>
  <c r="U13" s="1"/>
  <c r="P11"/>
  <c r="U11" s="1"/>
  <c r="P7"/>
  <c r="U7" s="1"/>
  <c r="P16"/>
  <c r="U16" s="1"/>
  <c r="P14"/>
  <c r="U14" s="1"/>
  <c r="P12"/>
  <c r="U12" s="1"/>
  <c r="P10"/>
  <c r="U10" s="1"/>
  <c r="P8"/>
  <c r="U8" s="1"/>
  <c r="Q10"/>
  <c r="V10" s="1"/>
  <c r="P9"/>
  <c r="U9" s="1"/>
  <c r="BO19" i="63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2"/>
  <c r="V12" s="1"/>
  <c r="Q10"/>
  <c r="V10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4"/>
  <c r="V14" s="1"/>
  <c r="Q13"/>
  <c r="V13" s="1"/>
  <c r="Q11"/>
  <c r="V11" s="1"/>
  <c r="Q9"/>
  <c r="V9" s="1"/>
  <c r="Q8"/>
  <c r="V8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7"/>
  <c r="V7" s="1"/>
  <c r="P16" i="62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5"/>
  <c r="S15" s="1"/>
  <c r="N13"/>
  <c r="S13" s="1"/>
  <c r="N11"/>
  <c r="S11" s="1"/>
  <c r="N9"/>
  <c r="S9" s="1"/>
  <c r="N7"/>
  <c r="S7" s="1"/>
  <c r="O12"/>
  <c r="T12" s="1"/>
  <c r="O8"/>
  <c r="T8" s="1"/>
  <c r="O15"/>
  <c r="T15" s="1"/>
  <c r="O13"/>
  <c r="T13" s="1"/>
  <c r="O11"/>
  <c r="T11" s="1"/>
  <c r="O9"/>
  <c r="T9" s="1"/>
  <c r="O7"/>
  <c r="T7" s="1"/>
  <c r="N16"/>
  <c r="S16" s="1"/>
  <c r="N14"/>
  <c r="S14" s="1"/>
  <c r="N12"/>
  <c r="S12" s="1"/>
  <c r="N10"/>
  <c r="S10" s="1"/>
  <c r="N8"/>
  <c r="S8" s="1"/>
  <c r="O16"/>
  <c r="T16" s="1"/>
  <c r="O14"/>
  <c r="T14" s="1"/>
  <c r="O10"/>
  <c r="T10" s="1"/>
  <c r="BM23" i="61"/>
  <c r="BS21" s="1"/>
  <c r="BO19" s="1"/>
  <c r="N7" a="1"/>
  <c r="BM36"/>
  <c r="BS34" s="1"/>
  <c r="BM23" i="60"/>
  <c r="BS21" s="1"/>
  <c r="BO19" s="1"/>
  <c r="N7" a="1"/>
  <c r="BM36"/>
  <c r="BS34" s="1"/>
  <c r="BM23" i="59"/>
  <c r="BS21" s="1"/>
  <c r="N7" a="1"/>
  <c r="BM36"/>
  <c r="BS34" s="1"/>
  <c r="BS21" i="58"/>
  <c r="N7" a="1"/>
  <c r="N15" s="1"/>
  <c r="S15" s="1"/>
  <c r="X15" s="1"/>
  <c r="BM36"/>
  <c r="BS34" s="1"/>
  <c r="BO19" i="57"/>
  <c r="N7" a="1"/>
  <c r="O14" s="1"/>
  <c r="T14" s="1"/>
  <c r="Y14" s="1"/>
  <c r="O16" i="5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5"/>
  <c r="S15" s="1"/>
  <c r="X15" s="1"/>
  <c r="N11"/>
  <c r="S11" s="1"/>
  <c r="X11" s="1"/>
  <c r="N7"/>
  <c r="S7" s="1"/>
  <c r="X7" s="1"/>
  <c r="N10"/>
  <c r="S10" s="1"/>
  <c r="X10" s="1"/>
  <c r="N16"/>
  <c r="S16" s="1"/>
  <c r="X16" s="1"/>
  <c r="N12"/>
  <c r="S12" s="1"/>
  <c r="X12" s="1"/>
  <c r="N8"/>
  <c r="S8" s="1"/>
  <c r="X8" s="1"/>
  <c r="N13"/>
  <c r="S13" s="1"/>
  <c r="X13" s="1"/>
  <c r="N9"/>
  <c r="S9" s="1"/>
  <c r="X9" s="1"/>
  <c r="N14"/>
  <c r="S14" s="1"/>
  <c r="X14" s="1"/>
  <c r="BM36" i="55"/>
  <c r="BS34" s="1"/>
  <c r="BM23"/>
  <c r="BS21" s="1"/>
  <c r="N7" a="1"/>
  <c r="BM23" i="54"/>
  <c r="BS21" s="1"/>
  <c r="BO19" s="1"/>
  <c r="N7" a="1"/>
  <c r="BM36"/>
  <c r="BS34" s="1"/>
  <c r="N7" i="53" a="1"/>
  <c r="Q14" s="1"/>
  <c r="V14" s="1"/>
  <c r="BO19"/>
  <c r="BM36"/>
  <c r="BS34" s="1"/>
  <c r="BM36" i="52"/>
  <c r="BS34" s="1"/>
  <c r="BM23"/>
  <c r="BS21" s="1"/>
  <c r="N7" a="1"/>
  <c r="BS34" i="51"/>
  <c r="BS21"/>
  <c r="N7" a="1"/>
  <c r="N15" s="1"/>
  <c r="S15" s="1"/>
  <c r="N16" i="50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3"/>
  <c r="V13" s="1"/>
  <c r="Q10"/>
  <c r="V10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1"/>
  <c r="V11" s="1"/>
  <c r="Q8"/>
  <c r="V8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4"/>
  <c r="V14" s="1"/>
  <c r="Q12"/>
  <c r="V12" s="1"/>
  <c r="Q9"/>
  <c r="V9" s="1"/>
  <c r="BM23" i="49"/>
  <c r="BS21" s="1"/>
  <c r="BO19" s="1"/>
  <c r="N7" a="1"/>
  <c r="BM49"/>
  <c r="BS47" s="1"/>
  <c r="BM36" i="48"/>
  <c r="BS34" s="1"/>
  <c r="N7" a="1"/>
  <c r="BM23"/>
  <c r="BS21" s="1"/>
  <c r="BM49"/>
  <c r="BS47" s="1"/>
  <c r="BM49" i="47"/>
  <c r="BS47" s="1"/>
  <c r="BM23"/>
  <c r="BS21" s="1"/>
  <c r="N7" a="1"/>
  <c r="BM36"/>
  <c r="BS34" s="1"/>
  <c r="BM49" i="46"/>
  <c r="BS47" s="1"/>
  <c r="BM23"/>
  <c r="BS21" s="1"/>
  <c r="N7" a="1"/>
  <c r="BS34" i="45"/>
  <c r="BS21"/>
  <c r="BO19" s="1"/>
  <c r="N7" a="1"/>
  <c r="O14" s="1"/>
  <c r="T14" s="1"/>
  <c r="Q16" i="44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5"/>
  <c r="S15" s="1"/>
  <c r="N13"/>
  <c r="S13" s="1"/>
  <c r="N11"/>
  <c r="S11" s="1"/>
  <c r="N9"/>
  <c r="S9" s="1"/>
  <c r="N7"/>
  <c r="S7" s="1"/>
  <c r="P16"/>
  <c r="U16" s="1"/>
  <c r="P14"/>
  <c r="U14" s="1"/>
  <c r="P10"/>
  <c r="U10" s="1"/>
  <c r="P15"/>
  <c r="U15" s="1"/>
  <c r="P13"/>
  <c r="U13" s="1"/>
  <c r="P11"/>
  <c r="U11" s="1"/>
  <c r="P9"/>
  <c r="U9" s="1"/>
  <c r="P7"/>
  <c r="U7" s="1"/>
  <c r="N16"/>
  <c r="S16" s="1"/>
  <c r="N14"/>
  <c r="S14" s="1"/>
  <c r="N12"/>
  <c r="S12" s="1"/>
  <c r="N10"/>
  <c r="S10" s="1"/>
  <c r="N8"/>
  <c r="S8" s="1"/>
  <c r="P12"/>
  <c r="U12" s="1"/>
  <c r="P8"/>
  <c r="U8" s="1"/>
  <c r="BM23" i="43"/>
  <c r="BS21" s="1"/>
  <c r="N7" a="1"/>
  <c r="BM49"/>
  <c r="BS47" s="1"/>
  <c r="BM36"/>
  <c r="BS34" s="1"/>
  <c r="BM49" i="42"/>
  <c r="BS47" s="1"/>
  <c r="BM23"/>
  <c r="BS21" s="1"/>
  <c r="N7" a="1"/>
  <c r="BM36"/>
  <c r="BS34" s="1"/>
  <c r="BM36" i="41"/>
  <c r="BS34" s="1"/>
  <c r="BM23"/>
  <c r="BS21" s="1"/>
  <c r="N7" a="1"/>
  <c r="BM23" i="40"/>
  <c r="BS21" s="1"/>
  <c r="N7" a="1"/>
  <c r="BM49"/>
  <c r="BS47" s="1"/>
  <c r="BM36"/>
  <c r="BS34" s="1"/>
  <c r="BM49" i="39"/>
  <c r="BS47" s="1"/>
  <c r="BM23"/>
  <c r="BS21" s="1"/>
  <c r="N7" a="1"/>
  <c r="BM36"/>
  <c r="BS34" s="1"/>
  <c r="O16" i="38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4"/>
  <c r="S14" s="1"/>
  <c r="N10"/>
  <c r="S10" s="1"/>
  <c r="N15"/>
  <c r="S15" s="1"/>
  <c r="N11"/>
  <c r="S11" s="1"/>
  <c r="N7"/>
  <c r="S7" s="1"/>
  <c r="N16"/>
  <c r="S16" s="1"/>
  <c r="N12"/>
  <c r="S12" s="1"/>
  <c r="N8"/>
  <c r="S8" s="1"/>
  <c r="N13"/>
  <c r="S13" s="1"/>
  <c r="N9"/>
  <c r="S9" s="1"/>
  <c r="BM23" i="37"/>
  <c r="BS21" s="1"/>
  <c r="N7" a="1"/>
  <c r="BM49"/>
  <c r="BS47" s="1"/>
  <c r="BM36"/>
  <c r="BS34" s="1"/>
  <c r="BM36" i="36"/>
  <c r="BS34" s="1"/>
  <c r="BM23"/>
  <c r="BS21" s="1"/>
  <c r="N7" a="1"/>
  <c r="BM49"/>
  <c r="BS47" s="1"/>
  <c r="BM36" i="35"/>
  <c r="BS34" s="1"/>
  <c r="BM23"/>
  <c r="BS21" s="1"/>
  <c r="N7" a="1"/>
  <c r="BM49"/>
  <c r="BS47" s="1"/>
  <c r="BS34" i="34"/>
  <c r="N7" a="1"/>
  <c r="BM23"/>
  <c r="BS21" s="1"/>
  <c r="BM49"/>
  <c r="BS47" s="1"/>
  <c r="N7" i="33" a="1"/>
  <c r="O16" s="1"/>
  <c r="T16" s="1"/>
  <c r="BO19"/>
  <c r="O15"/>
  <c r="T15" s="1"/>
  <c r="O14"/>
  <c r="T14" s="1"/>
  <c r="O11"/>
  <c r="T11" s="1"/>
  <c r="O10"/>
  <c r="T10" s="1"/>
  <c r="O7"/>
  <c r="T7" s="1"/>
  <c r="P16"/>
  <c r="U16" s="1"/>
  <c r="P10"/>
  <c r="U10" s="1"/>
  <c r="P8"/>
  <c r="U8" s="1"/>
  <c r="Q14"/>
  <c r="V14" s="1"/>
  <c r="Q13"/>
  <c r="V13" s="1"/>
  <c r="Q10"/>
  <c r="V10" s="1"/>
  <c r="Q9"/>
  <c r="V9" s="1"/>
  <c r="N16"/>
  <c r="S16" s="1"/>
  <c r="N15"/>
  <c r="S15" s="1"/>
  <c r="N12"/>
  <c r="S12" s="1"/>
  <c r="N11"/>
  <c r="S11" s="1"/>
  <c r="N8"/>
  <c r="S8" s="1"/>
  <c r="N7"/>
  <c r="S7" s="1"/>
  <c r="P11"/>
  <c r="U11" s="1"/>
  <c r="P9"/>
  <c r="U9" s="1"/>
  <c r="BO19" i="32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3"/>
  <c r="U13" s="1"/>
  <c r="P11"/>
  <c r="U11" s="1"/>
  <c r="P9"/>
  <c r="U9" s="1"/>
  <c r="P7"/>
  <c r="U7" s="1"/>
  <c r="P16"/>
  <c r="U16" s="1"/>
  <c r="P14"/>
  <c r="U14" s="1"/>
  <c r="P12"/>
  <c r="U12" s="1"/>
  <c r="P10"/>
  <c r="U10" s="1"/>
  <c r="P8"/>
  <c r="U8" s="1"/>
  <c r="Q16"/>
  <c r="V16" s="1"/>
  <c r="Q14"/>
  <c r="V14" s="1"/>
  <c r="Q12"/>
  <c r="V12" s="1"/>
  <c r="Q10"/>
  <c r="V10" s="1"/>
  <c r="Q8"/>
  <c r="V8" s="1"/>
  <c r="Q15"/>
  <c r="V15" s="1"/>
  <c r="Q13"/>
  <c r="V13" s="1"/>
  <c r="Q11"/>
  <c r="V11" s="1"/>
  <c r="Q9"/>
  <c r="V9" s="1"/>
  <c r="Q7"/>
  <c r="V7" s="1"/>
  <c r="BM49" i="31"/>
  <c r="BS47" s="1"/>
  <c r="BM23"/>
  <c r="BS21" s="1"/>
  <c r="N7" a="1"/>
  <c r="BM36"/>
  <c r="BS34" s="1"/>
  <c r="BM49" i="30"/>
  <c r="BS47" s="1"/>
  <c r="BM23"/>
  <c r="BS21" s="1"/>
  <c r="N7" a="1"/>
  <c r="BM36"/>
  <c r="BS34" s="1"/>
  <c r="BM23" i="29"/>
  <c r="BS21" s="1"/>
  <c r="BO19" s="1"/>
  <c r="N7" a="1"/>
  <c r="BM49"/>
  <c r="BS47" s="1"/>
  <c r="BM36"/>
  <c r="BS34" s="1"/>
  <c r="BM36" i="28"/>
  <c r="BS34" s="1"/>
  <c r="BM49"/>
  <c r="BS47" s="1"/>
  <c r="BM23"/>
  <c r="BS21" s="1"/>
  <c r="N7" a="1"/>
  <c r="BO19" i="27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5"/>
  <c r="S15" s="1"/>
  <c r="X15" s="1"/>
  <c r="N11"/>
  <c r="S11" s="1"/>
  <c r="X11" s="1"/>
  <c r="N7"/>
  <c r="S7" s="1"/>
  <c r="X7" s="1"/>
  <c r="N16"/>
  <c r="S16" s="1"/>
  <c r="X16" s="1"/>
  <c r="N12"/>
  <c r="S12" s="1"/>
  <c r="X12" s="1"/>
  <c r="N8"/>
  <c r="S8" s="1"/>
  <c r="X8" s="1"/>
  <c r="N13"/>
  <c r="S13" s="1"/>
  <c r="X13" s="1"/>
  <c r="N9"/>
  <c r="S9" s="1"/>
  <c r="X9" s="1"/>
  <c r="N14"/>
  <c r="S14" s="1"/>
  <c r="X14" s="1"/>
  <c r="N10"/>
  <c r="S10" s="1"/>
  <c r="X10" s="1"/>
  <c r="O16" i="2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4"/>
  <c r="V14" s="1"/>
  <c r="Q12"/>
  <c r="V12" s="1"/>
  <c r="Q10"/>
  <c r="V10" s="1"/>
  <c r="Q8"/>
  <c r="V8" s="1"/>
  <c r="N16"/>
  <c r="S16" s="1"/>
  <c r="N14"/>
  <c r="S14" s="1"/>
  <c r="N12"/>
  <c r="S12" s="1"/>
  <c r="N10"/>
  <c r="S10" s="1"/>
  <c r="N8"/>
  <c r="S8" s="1"/>
  <c r="N15"/>
  <c r="S15" s="1"/>
  <c r="N13"/>
  <c r="S13" s="1"/>
  <c r="N11"/>
  <c r="S11" s="1"/>
  <c r="N9"/>
  <c r="S9" s="1"/>
  <c r="N7"/>
  <c r="S7" s="1"/>
  <c r="Q15"/>
  <c r="V15" s="1"/>
  <c r="Q13"/>
  <c r="V13" s="1"/>
  <c r="Q11"/>
  <c r="V11" s="1"/>
  <c r="Q9"/>
  <c r="V9" s="1"/>
  <c r="Q7"/>
  <c r="V7" s="1"/>
  <c r="AD16" i="19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BO19" i="20"/>
  <c r="AC7" a="1"/>
  <c r="AD14" s="1"/>
  <c r="AI14" s="1"/>
  <c r="AN14" s="1"/>
  <c r="AD16" i="18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R7" s="1" a="1"/>
  <c r="AR7" i="17" a="1"/>
  <c r="AZ20" i="109" l="1"/>
  <c r="BE8" s="1"/>
  <c r="AW20"/>
  <c r="BB10" s="1"/>
  <c r="AX20"/>
  <c r="BC10" s="1"/>
  <c r="BB11"/>
  <c r="BB13"/>
  <c r="AY20"/>
  <c r="BD8" s="1"/>
  <c r="BC12"/>
  <c r="BB14"/>
  <c r="BD13"/>
  <c r="AW20" i="107"/>
  <c r="BB12" s="1"/>
  <c r="AX20"/>
  <c r="BC14" s="1"/>
  <c r="AZ20"/>
  <c r="BE12" s="1"/>
  <c r="BC9"/>
  <c r="BC13"/>
  <c r="AY20"/>
  <c r="BD8" s="1"/>
  <c r="BC11"/>
  <c r="BC8"/>
  <c r="BC12"/>
  <c r="BC14" i="106"/>
  <c r="BC15"/>
  <c r="BC12"/>
  <c r="BB13"/>
  <c r="BC13"/>
  <c r="BB15"/>
  <c r="BE10"/>
  <c r="BD14"/>
  <c r="BB8"/>
  <c r="BB10"/>
  <c r="BD15"/>
  <c r="BC9"/>
  <c r="BD7"/>
  <c r="BC16"/>
  <c r="BD12"/>
  <c r="BE9"/>
  <c r="BE7"/>
  <c r="BE12"/>
  <c r="BD8"/>
  <c r="BB9"/>
  <c r="BE14"/>
  <c r="BE8"/>
  <c r="BB14"/>
  <c r="BC11"/>
  <c r="BB12"/>
  <c r="BC7"/>
  <c r="BB11"/>
  <c r="BD16"/>
  <c r="BB16"/>
  <c r="BD11"/>
  <c r="BD9"/>
  <c r="BE16"/>
  <c r="BE15"/>
  <c r="BE11"/>
  <c r="AW20" i="104"/>
  <c r="BB13" s="1"/>
  <c r="AZ20"/>
  <c r="BE7" s="1"/>
  <c r="AX20"/>
  <c r="BC12" s="1"/>
  <c r="BC11"/>
  <c r="BC10"/>
  <c r="AY20"/>
  <c r="BD14" s="1"/>
  <c r="BC13"/>
  <c r="BC15"/>
  <c r="N16" i="103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4"/>
  <c r="V14" s="1"/>
  <c r="AZ14" s="1"/>
  <c r="Q10"/>
  <c r="V10" s="1"/>
  <c r="AZ10" s="1"/>
  <c r="Q8"/>
  <c r="V8" s="1"/>
  <c r="AZ8" s="1"/>
  <c r="Q13"/>
  <c r="V13" s="1"/>
  <c r="AZ13" s="1"/>
  <c r="Q15"/>
  <c r="V15" s="1"/>
  <c r="AZ15" s="1"/>
  <c r="Q11"/>
  <c r="V11" s="1"/>
  <c r="AZ11" s="1"/>
  <c r="Q7"/>
  <c r="V7" s="1"/>
  <c r="AZ7" s="1"/>
  <c r="Q16"/>
  <c r="V16" s="1"/>
  <c r="AZ16" s="1"/>
  <c r="Q12"/>
  <c r="V12" s="1"/>
  <c r="AZ12" s="1"/>
  <c r="Q9"/>
  <c r="V9" s="1"/>
  <c r="AZ9" s="1"/>
  <c r="Q16" i="102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P15"/>
  <c r="U15" s="1"/>
  <c r="AY15" s="1"/>
  <c r="P13"/>
  <c r="U13" s="1"/>
  <c r="AY13" s="1"/>
  <c r="P11"/>
  <c r="U11" s="1"/>
  <c r="AY11" s="1"/>
  <c r="P9"/>
  <c r="U9" s="1"/>
  <c r="AY9" s="1"/>
  <c r="P7"/>
  <c r="U7" s="1"/>
  <c r="AY7" s="1"/>
  <c r="O11"/>
  <c r="T11" s="1"/>
  <c r="AX11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P16"/>
  <c r="U16" s="1"/>
  <c r="AY16" s="1"/>
  <c r="P14"/>
  <c r="U14" s="1"/>
  <c r="AY14" s="1"/>
  <c r="P12"/>
  <c r="U12" s="1"/>
  <c r="AY12" s="1"/>
  <c r="P10"/>
  <c r="U10" s="1"/>
  <c r="AY10" s="1"/>
  <c r="P8"/>
  <c r="U8" s="1"/>
  <c r="AY8" s="1"/>
  <c r="O15"/>
  <c r="T15" s="1"/>
  <c r="AX15" s="1"/>
  <c r="O13"/>
  <c r="T13" s="1"/>
  <c r="AX13" s="1"/>
  <c r="O9"/>
  <c r="T9" s="1"/>
  <c r="AX9" s="1"/>
  <c r="O7"/>
  <c r="T7" s="1"/>
  <c r="AX7" s="1"/>
  <c r="Q16" i="101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P12"/>
  <c r="U12" s="1"/>
  <c r="AY12" s="1"/>
  <c r="P15"/>
  <c r="U15" s="1"/>
  <c r="AY15" s="1"/>
  <c r="P13"/>
  <c r="U13" s="1"/>
  <c r="AY13" s="1"/>
  <c r="P11"/>
  <c r="U11" s="1"/>
  <c r="AY11" s="1"/>
  <c r="P9"/>
  <c r="U9" s="1"/>
  <c r="AY9" s="1"/>
  <c r="P7"/>
  <c r="U7" s="1"/>
  <c r="AY7" s="1"/>
  <c r="P16"/>
  <c r="U16" s="1"/>
  <c r="AY16" s="1"/>
  <c r="P10"/>
  <c r="U10" s="1"/>
  <c r="AY10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P14"/>
  <c r="U14" s="1"/>
  <c r="AY14" s="1"/>
  <c r="P8"/>
  <c r="U8" s="1"/>
  <c r="AY8" s="1"/>
  <c r="N16" i="100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4"/>
  <c r="T14" s="1"/>
  <c r="AX14" s="1"/>
  <c r="O12"/>
  <c r="T12" s="1"/>
  <c r="AX12" s="1"/>
  <c r="O10"/>
  <c r="T10" s="1"/>
  <c r="AX10" s="1"/>
  <c r="O8"/>
  <c r="T8" s="1"/>
  <c r="AX8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6"/>
  <c r="T16" s="1"/>
  <c r="AX16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P14"/>
  <c r="U14" s="1"/>
  <c r="AY14" s="1"/>
  <c r="P10"/>
  <c r="U10" s="1"/>
  <c r="AY10" s="1"/>
  <c r="P11"/>
  <c r="U11" s="1"/>
  <c r="AY11" s="1"/>
  <c r="P7"/>
  <c r="U7" s="1"/>
  <c r="AY7" s="1"/>
  <c r="P8"/>
  <c r="U8" s="1"/>
  <c r="AY8" s="1"/>
  <c r="P13"/>
  <c r="U13" s="1"/>
  <c r="AY13" s="1"/>
  <c r="P9"/>
  <c r="U9" s="1"/>
  <c r="AY9" s="1"/>
  <c r="P15"/>
  <c r="U15" s="1"/>
  <c r="AY15" s="1"/>
  <c r="P16"/>
  <c r="U16" s="1"/>
  <c r="AY16" s="1"/>
  <c r="P12"/>
  <c r="U12" s="1"/>
  <c r="AY12" s="1"/>
  <c r="AX20" i="99"/>
  <c r="BC10" s="1"/>
  <c r="AZ20"/>
  <c r="BE7" s="1"/>
  <c r="AY20"/>
  <c r="BD13" s="1"/>
  <c r="AW20"/>
  <c r="BB10" s="1"/>
  <c r="AZ20" i="97"/>
  <c r="BE11" s="1"/>
  <c r="AY20"/>
  <c r="BD7" s="1"/>
  <c r="AW20"/>
  <c r="BB12" s="1"/>
  <c r="AX20"/>
  <c r="BC7" s="1"/>
  <c r="BC9"/>
  <c r="BC8"/>
  <c r="AZ20" i="96"/>
  <c r="BE16" s="1"/>
  <c r="AW20"/>
  <c r="BB9" s="1"/>
  <c r="AX20"/>
  <c r="BC14" s="1"/>
  <c r="AY20"/>
  <c r="BD15" s="1"/>
  <c r="AY20" i="95"/>
  <c r="BD8" s="1"/>
  <c r="AZ20"/>
  <c r="BE7" s="1"/>
  <c r="AX20"/>
  <c r="BC7" s="1"/>
  <c r="AW20"/>
  <c r="BB9" s="1"/>
  <c r="BC16"/>
  <c r="BC15"/>
  <c r="P16" i="94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O14"/>
  <c r="T14" s="1"/>
  <c r="AX14" s="1"/>
  <c r="O12"/>
  <c r="T12" s="1"/>
  <c r="AX12" s="1"/>
  <c r="O10"/>
  <c r="T10" s="1"/>
  <c r="AX10" s="1"/>
  <c r="O8"/>
  <c r="T8" s="1"/>
  <c r="AX8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BE7" i="93"/>
  <c r="AZ20"/>
  <c r="BE11" s="1"/>
  <c r="AX20"/>
  <c r="BC7" s="1"/>
  <c r="AW20"/>
  <c r="BB12" s="1"/>
  <c r="AY20"/>
  <c r="BD10" s="1"/>
  <c r="BC12"/>
  <c r="BB15"/>
  <c r="AY20" i="92"/>
  <c r="BD8" s="1"/>
  <c r="AW20"/>
  <c r="BB7" s="1"/>
  <c r="BC7"/>
  <c r="AX20"/>
  <c r="BC13" s="1"/>
  <c r="BE7"/>
  <c r="AZ20"/>
  <c r="BE8"/>
  <c r="BB10"/>
  <c r="BB11"/>
  <c r="BE9"/>
  <c r="BE13"/>
  <c r="BD12"/>
  <c r="BB12"/>
  <c r="BC16"/>
  <c r="BC10"/>
  <c r="BE12"/>
  <c r="BE16"/>
  <c r="BC11"/>
  <c r="BB16"/>
  <c r="BB15"/>
  <c r="BB9"/>
  <c r="BE11"/>
  <c r="BE15"/>
  <c r="BB14"/>
  <c r="BD9"/>
  <c r="BC9"/>
  <c r="BB8"/>
  <c r="BB13"/>
  <c r="BE10"/>
  <c r="BE14"/>
  <c r="P16" i="91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N16"/>
  <c r="S16" s="1"/>
  <c r="AW16" s="1"/>
  <c r="N14"/>
  <c r="S14" s="1"/>
  <c r="AW14" s="1"/>
  <c r="N12"/>
  <c r="S12" s="1"/>
  <c r="AW12" s="1"/>
  <c r="N10"/>
  <c r="S10" s="1"/>
  <c r="AW10" s="1"/>
  <c r="N8"/>
  <c r="S8" s="1"/>
  <c r="AW8" s="1"/>
  <c r="N15"/>
  <c r="S15" s="1"/>
  <c r="AW15" s="1"/>
  <c r="N13"/>
  <c r="S13" s="1"/>
  <c r="AW13" s="1"/>
  <c r="N11"/>
  <c r="S11" s="1"/>
  <c r="AW11" s="1"/>
  <c r="N9"/>
  <c r="S9" s="1"/>
  <c r="AW9" s="1"/>
  <c r="N7"/>
  <c r="S7" s="1"/>
  <c r="AW7" s="1"/>
  <c r="BC7" i="90"/>
  <c r="AX20"/>
  <c r="BC13" s="1"/>
  <c r="AW20"/>
  <c r="BB7" s="1"/>
  <c r="AY20"/>
  <c r="BD16" s="1"/>
  <c r="BB12"/>
  <c r="BB9"/>
  <c r="BB10"/>
  <c r="AZ20"/>
  <c r="BE10" s="1"/>
  <c r="BB8"/>
  <c r="BB13"/>
  <c r="BB14"/>
  <c r="BB11"/>
  <c r="P16" i="89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O16"/>
  <c r="T16" s="1"/>
  <c r="AX16" s="1"/>
  <c r="O15"/>
  <c r="T15" s="1"/>
  <c r="AX15" s="1"/>
  <c r="O13"/>
  <c r="T13" s="1"/>
  <c r="AX13" s="1"/>
  <c r="O11"/>
  <c r="T11" s="1"/>
  <c r="AX11" s="1"/>
  <c r="O8"/>
  <c r="T8" s="1"/>
  <c r="AX8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4"/>
  <c r="T14" s="1"/>
  <c r="AX14" s="1"/>
  <c r="O10"/>
  <c r="T10" s="1"/>
  <c r="AX10" s="1"/>
  <c r="O7"/>
  <c r="T7" s="1"/>
  <c r="AX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2"/>
  <c r="T12" s="1"/>
  <c r="AX12" s="1"/>
  <c r="O9"/>
  <c r="T9" s="1"/>
  <c r="AX9" s="1"/>
  <c r="Q16" i="88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P15"/>
  <c r="U15" s="1"/>
  <c r="AY15" s="1"/>
  <c r="P13"/>
  <c r="U13" s="1"/>
  <c r="AY13" s="1"/>
  <c r="P11"/>
  <c r="U11" s="1"/>
  <c r="AY11" s="1"/>
  <c r="P9"/>
  <c r="U9" s="1"/>
  <c r="AY9" s="1"/>
  <c r="P7"/>
  <c r="U7" s="1"/>
  <c r="AY7" s="1"/>
  <c r="P16"/>
  <c r="U16" s="1"/>
  <c r="AY16" s="1"/>
  <c r="P14"/>
  <c r="U14" s="1"/>
  <c r="AY14" s="1"/>
  <c r="P12"/>
  <c r="U12" s="1"/>
  <c r="AY12" s="1"/>
  <c r="P10"/>
  <c r="U10" s="1"/>
  <c r="AY10" s="1"/>
  <c r="P8"/>
  <c r="U8" s="1"/>
  <c r="AY8" s="1"/>
  <c r="O7"/>
  <c r="T7" s="1"/>
  <c r="AX7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O15"/>
  <c r="T15" s="1"/>
  <c r="AX15" s="1"/>
  <c r="O13"/>
  <c r="T13" s="1"/>
  <c r="AX13" s="1"/>
  <c r="O11"/>
  <c r="T11" s="1"/>
  <c r="AX11" s="1"/>
  <c r="O9"/>
  <c r="T9" s="1"/>
  <c r="AX9" s="1"/>
  <c r="AW20" i="87"/>
  <c r="BB8" s="1"/>
  <c r="AY20"/>
  <c r="BD10" s="1"/>
  <c r="AX20"/>
  <c r="BC9" s="1"/>
  <c r="AZ20"/>
  <c r="BE10" s="1"/>
  <c r="BC11"/>
  <c r="O16" i="85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2"/>
  <c r="S12" s="1"/>
  <c r="AW12" s="1"/>
  <c r="N8"/>
  <c r="S8" s="1"/>
  <c r="AW8" s="1"/>
  <c r="N13"/>
  <c r="S13" s="1"/>
  <c r="AW13" s="1"/>
  <c r="N9"/>
  <c r="S9" s="1"/>
  <c r="AW9" s="1"/>
  <c r="N15"/>
  <c r="S15" s="1"/>
  <c r="AW15" s="1"/>
  <c r="N11"/>
  <c r="S11" s="1"/>
  <c r="AW11" s="1"/>
  <c r="N14"/>
  <c r="S14" s="1"/>
  <c r="AW14" s="1"/>
  <c r="N10"/>
  <c r="S10" s="1"/>
  <c r="AW10" s="1"/>
  <c r="N7"/>
  <c r="S7" s="1"/>
  <c r="AW7" s="1"/>
  <c r="AZ20" i="84"/>
  <c r="BE12" s="1"/>
  <c r="AX20"/>
  <c r="BC7" s="1"/>
  <c r="AY20"/>
  <c r="BD14" s="1"/>
  <c r="AW20"/>
  <c r="BB16" s="1"/>
  <c r="P16" i="83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Q16"/>
  <c r="V16" s="1"/>
  <c r="AZ16" s="1"/>
  <c r="Q14"/>
  <c r="V14" s="1"/>
  <c r="AZ14" s="1"/>
  <c r="Q12"/>
  <c r="V12" s="1"/>
  <c r="AZ12" s="1"/>
  <c r="Q10"/>
  <c r="V10" s="1"/>
  <c r="AZ10" s="1"/>
  <c r="Q8"/>
  <c r="V8" s="1"/>
  <c r="AZ8" s="1"/>
  <c r="N11"/>
  <c r="S11" s="1"/>
  <c r="AW11" s="1"/>
  <c r="N7"/>
  <c r="S7" s="1"/>
  <c r="AW7" s="1"/>
  <c r="Q13"/>
  <c r="V13" s="1"/>
  <c r="AZ13" s="1"/>
  <c r="Q11"/>
  <c r="V11" s="1"/>
  <c r="AZ11" s="1"/>
  <c r="Q7"/>
  <c r="V7" s="1"/>
  <c r="AZ7" s="1"/>
  <c r="N16"/>
  <c r="S16" s="1"/>
  <c r="AW16" s="1"/>
  <c r="N14"/>
  <c r="S14" s="1"/>
  <c r="AW14" s="1"/>
  <c r="N12"/>
  <c r="S12" s="1"/>
  <c r="AW12" s="1"/>
  <c r="N10"/>
  <c r="S10" s="1"/>
  <c r="AW10" s="1"/>
  <c r="N8"/>
  <c r="S8" s="1"/>
  <c r="AW8" s="1"/>
  <c r="N15"/>
  <c r="S15" s="1"/>
  <c r="AW15" s="1"/>
  <c r="N13"/>
  <c r="S13" s="1"/>
  <c r="AW13" s="1"/>
  <c r="N9"/>
  <c r="S9" s="1"/>
  <c r="AW9" s="1"/>
  <c r="Q15"/>
  <c r="V15" s="1"/>
  <c r="AZ15" s="1"/>
  <c r="Q9"/>
  <c r="V9" s="1"/>
  <c r="AZ9" s="1"/>
  <c r="O16" i="82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Q16" i="81"/>
  <c r="V16" s="1"/>
  <c r="AZ16" s="1"/>
  <c r="Q12"/>
  <c r="V12" s="1"/>
  <c r="AZ12" s="1"/>
  <c r="P16"/>
  <c r="U16" s="1"/>
  <c r="AY16" s="1"/>
  <c r="O11"/>
  <c r="T11" s="1"/>
  <c r="AX11" s="1"/>
  <c r="O13"/>
  <c r="T13" s="1"/>
  <c r="AX13" s="1"/>
  <c r="P7"/>
  <c r="U7" s="1"/>
  <c r="AY7" s="1"/>
  <c r="P11"/>
  <c r="U11" s="1"/>
  <c r="AY11" s="1"/>
  <c r="N7"/>
  <c r="S7" s="1"/>
  <c r="AW7" s="1"/>
  <c r="P10"/>
  <c r="U10" s="1"/>
  <c r="AY10" s="1"/>
  <c r="N15"/>
  <c r="S15" s="1"/>
  <c r="AW15" s="1"/>
  <c r="Q14"/>
  <c r="V14" s="1"/>
  <c r="AZ14" s="1"/>
  <c r="Q10"/>
  <c r="V10" s="1"/>
  <c r="AZ10" s="1"/>
  <c r="Q8"/>
  <c r="V8" s="1"/>
  <c r="AZ8" s="1"/>
  <c r="O14"/>
  <c r="T14" s="1"/>
  <c r="AX14" s="1"/>
  <c r="P14"/>
  <c r="U14" s="1"/>
  <c r="AY14" s="1"/>
  <c r="N11"/>
  <c r="S11" s="1"/>
  <c r="AW11" s="1"/>
  <c r="O15"/>
  <c r="T15" s="1"/>
  <c r="AX15" s="1"/>
  <c r="O9"/>
  <c r="T9" s="1"/>
  <c r="AX9" s="1"/>
  <c r="O10"/>
  <c r="T10" s="1"/>
  <c r="AX10" s="1"/>
  <c r="O8"/>
  <c r="T8" s="1"/>
  <c r="AX8" s="1"/>
  <c r="P13"/>
  <c r="U13" s="1"/>
  <c r="AY13" s="1"/>
  <c r="Q13"/>
  <c r="V13" s="1"/>
  <c r="AZ13" s="1"/>
  <c r="Q9"/>
  <c r="V9" s="1"/>
  <c r="AZ9" s="1"/>
  <c r="P12"/>
  <c r="U12" s="1"/>
  <c r="AY12" s="1"/>
  <c r="Q7"/>
  <c r="V7" s="1"/>
  <c r="AZ7" s="1"/>
  <c r="P9"/>
  <c r="U9" s="1"/>
  <c r="AY9" s="1"/>
  <c r="N13"/>
  <c r="S13" s="1"/>
  <c r="AW13" s="1"/>
  <c r="N8"/>
  <c r="S8" s="1"/>
  <c r="AW8" s="1"/>
  <c r="N12"/>
  <c r="S12" s="1"/>
  <c r="AW12" s="1"/>
  <c r="O16"/>
  <c r="T16" s="1"/>
  <c r="AX16" s="1"/>
  <c r="P8"/>
  <c r="U8" s="1"/>
  <c r="AY8" s="1"/>
  <c r="N14"/>
  <c r="S14" s="1"/>
  <c r="AW14" s="1"/>
  <c r="O12"/>
  <c r="T12" s="1"/>
  <c r="AX12" s="1"/>
  <c r="N9"/>
  <c r="S9" s="1"/>
  <c r="AW9" s="1"/>
  <c r="O7"/>
  <c r="T7" s="1"/>
  <c r="AX7" s="1"/>
  <c r="Q15"/>
  <c r="V15" s="1"/>
  <c r="AZ15" s="1"/>
  <c r="Q11"/>
  <c r="V11" s="1"/>
  <c r="AZ11" s="1"/>
  <c r="N10"/>
  <c r="S10" s="1"/>
  <c r="AW10" s="1"/>
  <c r="P15"/>
  <c r="U15" s="1"/>
  <c r="AY15" s="1"/>
  <c r="N16"/>
  <c r="S16" s="1"/>
  <c r="AW16" s="1"/>
  <c r="BO19" i="79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P15"/>
  <c r="U15" s="1"/>
  <c r="P14"/>
  <c r="U14" s="1"/>
  <c r="P12"/>
  <c r="U12" s="1"/>
  <c r="P10"/>
  <c r="U10" s="1"/>
  <c r="P7"/>
  <c r="U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3"/>
  <c r="U13" s="1"/>
  <c r="P11"/>
  <c r="U11" s="1"/>
  <c r="P8"/>
  <c r="U8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9"/>
  <c r="U9" s="1"/>
  <c r="BO19" i="78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6"/>
  <c r="V16" s="1"/>
  <c r="Q14"/>
  <c r="V14" s="1"/>
  <c r="Q12"/>
  <c r="V12" s="1"/>
  <c r="Q10"/>
  <c r="V10" s="1"/>
  <c r="Q8"/>
  <c r="V8" s="1"/>
  <c r="N15"/>
  <c r="S15" s="1"/>
  <c r="N13"/>
  <c r="S13" s="1"/>
  <c r="N11"/>
  <c r="S11" s="1"/>
  <c r="N9"/>
  <c r="S9" s="1"/>
  <c r="N7"/>
  <c r="S7" s="1"/>
  <c r="Q15"/>
  <c r="V15" s="1"/>
  <c r="Q11"/>
  <c r="V11" s="1"/>
  <c r="Q7"/>
  <c r="V7" s="1"/>
  <c r="Q13"/>
  <c r="V13" s="1"/>
  <c r="Q9"/>
  <c r="V9" s="1"/>
  <c r="N14"/>
  <c r="S14" s="1"/>
  <c r="N10"/>
  <c r="S10" s="1"/>
  <c r="N16"/>
  <c r="S16" s="1"/>
  <c r="N12"/>
  <c r="S12" s="1"/>
  <c r="N8"/>
  <c r="S8" s="1"/>
  <c r="BO19" i="77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2"/>
  <c r="U12" s="1"/>
  <c r="P8"/>
  <c r="U8" s="1"/>
  <c r="P11"/>
  <c r="U11" s="1"/>
  <c r="P13"/>
  <c r="U13" s="1"/>
  <c r="P9"/>
  <c r="U9" s="1"/>
  <c r="P15"/>
  <c r="U15" s="1"/>
  <c r="P14"/>
  <c r="U14" s="1"/>
  <c r="P10"/>
  <c r="U10" s="1"/>
  <c r="P7"/>
  <c r="U7" s="1"/>
  <c r="BO19" i="76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4"/>
  <c r="T14" s="1"/>
  <c r="O10"/>
  <c r="T10" s="1"/>
  <c r="O15"/>
  <c r="T15" s="1"/>
  <c r="O11"/>
  <c r="T11" s="1"/>
  <c r="O7"/>
  <c r="T7" s="1"/>
  <c r="O16"/>
  <c r="T16" s="1"/>
  <c r="O12"/>
  <c r="T12" s="1"/>
  <c r="O8"/>
  <c r="T8" s="1"/>
  <c r="O13"/>
  <c r="T13" s="1"/>
  <c r="O9"/>
  <c r="T9" s="1"/>
  <c r="O11" i="75"/>
  <c r="T11" s="1"/>
  <c r="O14"/>
  <c r="T14" s="1"/>
  <c r="O13"/>
  <c r="T13" s="1"/>
  <c r="Y13" s="1"/>
  <c r="N11"/>
  <c r="S11" s="1"/>
  <c r="N10"/>
  <c r="S10" s="1"/>
  <c r="P7"/>
  <c r="U7" s="1"/>
  <c r="P11"/>
  <c r="U11" s="1"/>
  <c r="Z11" s="1"/>
  <c r="P15"/>
  <c r="U15" s="1"/>
  <c r="Q9"/>
  <c r="V9" s="1"/>
  <c r="Y9"/>
  <c r="X8"/>
  <c r="Z10"/>
  <c r="AA8"/>
  <c r="AA12"/>
  <c r="Y7"/>
  <c r="X15"/>
  <c r="Z9"/>
  <c r="AA7"/>
  <c r="AA15"/>
  <c r="Y8"/>
  <c r="Y16"/>
  <c r="Y15"/>
  <c r="X13"/>
  <c r="X12"/>
  <c r="Z8"/>
  <c r="Z12"/>
  <c r="Z16"/>
  <c r="AA10"/>
  <c r="AA14"/>
  <c r="Y12"/>
  <c r="X9"/>
  <c r="X16"/>
  <c r="Z14"/>
  <c r="AA16"/>
  <c r="Y10"/>
  <c r="X7"/>
  <c r="X14"/>
  <c r="Z13"/>
  <c r="AA11"/>
  <c r="Y11"/>
  <c r="Y14"/>
  <c r="X11"/>
  <c r="X10"/>
  <c r="Z7"/>
  <c r="Z15"/>
  <c r="AA9"/>
  <c r="AA13"/>
  <c r="X7" i="74"/>
  <c r="AA12"/>
  <c r="Z10"/>
  <c r="Y8"/>
  <c r="Y16"/>
  <c r="X8"/>
  <c r="AA7"/>
  <c r="AA15"/>
  <c r="Y7"/>
  <c r="Y15"/>
  <c r="X14"/>
  <c r="X9"/>
  <c r="X15"/>
  <c r="AA10"/>
  <c r="AA14"/>
  <c r="Z8"/>
  <c r="Z12"/>
  <c r="Z16"/>
  <c r="Y10"/>
  <c r="Y14"/>
  <c r="X12"/>
  <c r="AA8"/>
  <c r="AA16"/>
  <c r="Z14"/>
  <c r="Y12"/>
  <c r="X13"/>
  <c r="AA11"/>
  <c r="Z9"/>
  <c r="Z13"/>
  <c r="Y11"/>
  <c r="X10"/>
  <c r="X16"/>
  <c r="X11"/>
  <c r="AA9"/>
  <c r="AA13"/>
  <c r="Z7"/>
  <c r="Z11"/>
  <c r="Z15"/>
  <c r="Y9"/>
  <c r="Y13"/>
  <c r="O16" i="73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4"/>
  <c r="U14" s="1"/>
  <c r="P11"/>
  <c r="U11" s="1"/>
  <c r="P9"/>
  <c r="U9" s="1"/>
  <c r="P8"/>
  <c r="U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3"/>
  <c r="U13" s="1"/>
  <c r="P12"/>
  <c r="U12" s="1"/>
  <c r="P10"/>
  <c r="U10" s="1"/>
  <c r="P7"/>
  <c r="U7" s="1"/>
  <c r="Q13"/>
  <c r="V13" s="1"/>
  <c r="Q9"/>
  <c r="V9" s="1"/>
  <c r="Q14"/>
  <c r="V14" s="1"/>
  <c r="Q10"/>
  <c r="V10" s="1"/>
  <c r="Q11"/>
  <c r="V11" s="1"/>
  <c r="Q16"/>
  <c r="V16" s="1"/>
  <c r="Q12"/>
  <c r="V12" s="1"/>
  <c r="Q8"/>
  <c r="V8" s="1"/>
  <c r="Q15"/>
  <c r="V15" s="1"/>
  <c r="Q7"/>
  <c r="V7" s="1"/>
  <c r="BO19"/>
  <c r="BO19" i="72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P15"/>
  <c r="U15" s="1"/>
  <c r="P11"/>
  <c r="U11" s="1"/>
  <c r="P7"/>
  <c r="U7" s="1"/>
  <c r="P16"/>
  <c r="U16" s="1"/>
  <c r="P12"/>
  <c r="U12" s="1"/>
  <c r="P8"/>
  <c r="U8" s="1"/>
  <c r="P13"/>
  <c r="U13" s="1"/>
  <c r="P9"/>
  <c r="U9" s="1"/>
  <c r="P14"/>
  <c r="U14" s="1"/>
  <c r="P10"/>
  <c r="U10" s="1"/>
  <c r="Q16" i="71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P16"/>
  <c r="U16" s="1"/>
  <c r="P14"/>
  <c r="U14" s="1"/>
  <c r="P11"/>
  <c r="U11" s="1"/>
  <c r="P8"/>
  <c r="U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3"/>
  <c r="U13" s="1"/>
  <c r="P9"/>
  <c r="U9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2"/>
  <c r="U12" s="1"/>
  <c r="P10"/>
  <c r="U10" s="1"/>
  <c r="P7"/>
  <c r="U7" s="1"/>
  <c r="BO19" i="70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3"/>
  <c r="U13" s="1"/>
  <c r="P11"/>
  <c r="U11" s="1"/>
  <c r="P9"/>
  <c r="U9" s="1"/>
  <c r="P7"/>
  <c r="U7" s="1"/>
  <c r="P16"/>
  <c r="U16" s="1"/>
  <c r="P12"/>
  <c r="U12" s="1"/>
  <c r="P8"/>
  <c r="U8" s="1"/>
  <c r="Q15"/>
  <c r="V15" s="1"/>
  <c r="Q13"/>
  <c r="V13" s="1"/>
  <c r="Q11"/>
  <c r="V11" s="1"/>
  <c r="Q9"/>
  <c r="V9" s="1"/>
  <c r="Q7"/>
  <c r="V7" s="1"/>
  <c r="P14"/>
  <c r="U14" s="1"/>
  <c r="P10"/>
  <c r="U10" s="1"/>
  <c r="Q16"/>
  <c r="V16" s="1"/>
  <c r="Q14"/>
  <c r="V14" s="1"/>
  <c r="Q12"/>
  <c r="V12" s="1"/>
  <c r="Q10"/>
  <c r="V10" s="1"/>
  <c r="Q8"/>
  <c r="V8" s="1"/>
  <c r="P7" i="69"/>
  <c r="U7" s="1"/>
  <c r="Z7" s="1"/>
  <c r="P11"/>
  <c r="U11" s="1"/>
  <c r="Z11" s="1"/>
  <c r="P15"/>
  <c r="U15" s="1"/>
  <c r="N9"/>
  <c r="S9" s="1"/>
  <c r="N13"/>
  <c r="S13" s="1"/>
  <c r="X13" s="1"/>
  <c r="O7"/>
  <c r="T7" s="1"/>
  <c r="Y7" s="1"/>
  <c r="O11"/>
  <c r="T11" s="1"/>
  <c r="O15"/>
  <c r="T15" s="1"/>
  <c r="Q9"/>
  <c r="V9" s="1"/>
  <c r="AA9" s="1"/>
  <c r="Q13"/>
  <c r="V13" s="1"/>
  <c r="AA13" s="1"/>
  <c r="P10"/>
  <c r="U10" s="1"/>
  <c r="N8"/>
  <c r="S8" s="1"/>
  <c r="N12"/>
  <c r="S12" s="1"/>
  <c r="X12" s="1"/>
  <c r="O10"/>
  <c r="T10" s="1"/>
  <c r="Q8"/>
  <c r="V8" s="1"/>
  <c r="Q16"/>
  <c r="V16" s="1"/>
  <c r="P9"/>
  <c r="U9" s="1"/>
  <c r="Z9" s="1"/>
  <c r="P13"/>
  <c r="U13" s="1"/>
  <c r="N7"/>
  <c r="S7" s="1"/>
  <c r="N11"/>
  <c r="S11" s="1"/>
  <c r="N15"/>
  <c r="S15" s="1"/>
  <c r="X15" s="1"/>
  <c r="O9"/>
  <c r="T9" s="1"/>
  <c r="O13"/>
  <c r="T13" s="1"/>
  <c r="Q7"/>
  <c r="V7" s="1"/>
  <c r="Q11"/>
  <c r="V11" s="1"/>
  <c r="AA11" s="1"/>
  <c r="Q15"/>
  <c r="V15" s="1"/>
  <c r="P14"/>
  <c r="U14" s="1"/>
  <c r="N16"/>
  <c r="S16" s="1"/>
  <c r="O14"/>
  <c r="T14" s="1"/>
  <c r="Q12"/>
  <c r="V12" s="1"/>
  <c r="AA12" s="1"/>
  <c r="P8"/>
  <c r="U8" s="1"/>
  <c r="P12"/>
  <c r="U12" s="1"/>
  <c r="P16"/>
  <c r="U16" s="1"/>
  <c r="Z16" s="1"/>
  <c r="N10"/>
  <c r="S10" s="1"/>
  <c r="X10" s="1"/>
  <c r="N14"/>
  <c r="S14" s="1"/>
  <c r="O8"/>
  <c r="T8" s="1"/>
  <c r="O12"/>
  <c r="T12" s="1"/>
  <c r="Y12" s="1"/>
  <c r="O16"/>
  <c r="T16" s="1"/>
  <c r="Y16" s="1"/>
  <c r="Q10"/>
  <c r="V10" s="1"/>
  <c r="Z10"/>
  <c r="X8"/>
  <c r="Y10"/>
  <c r="Z13"/>
  <c r="X7"/>
  <c r="X11"/>
  <c r="Y9"/>
  <c r="Y13"/>
  <c r="AA7"/>
  <c r="AA15"/>
  <c r="Z14"/>
  <c r="X16"/>
  <c r="Y14"/>
  <c r="AA8"/>
  <c r="AA16"/>
  <c r="Z8"/>
  <c r="Z12"/>
  <c r="X14"/>
  <c r="Y8"/>
  <c r="AA10"/>
  <c r="AA14"/>
  <c r="Z15"/>
  <c r="X9"/>
  <c r="Y11"/>
  <c r="Y15"/>
  <c r="Y11" i="68"/>
  <c r="Z16"/>
  <c r="Y8"/>
  <c r="AA12"/>
  <c r="X10"/>
  <c r="Y15"/>
  <c r="Z11"/>
  <c r="Y12"/>
  <c r="AA15"/>
  <c r="X12"/>
  <c r="Z8"/>
  <c r="X14"/>
  <c r="Z10"/>
  <c r="X9"/>
  <c r="Z15"/>
  <c r="X11"/>
  <c r="Y16"/>
  <c r="AA10"/>
  <c r="AA14"/>
  <c r="Y10"/>
  <c r="X16"/>
  <c r="X13"/>
  <c r="Z13"/>
  <c r="AA8"/>
  <c r="AA16"/>
  <c r="Z14"/>
  <c r="Y13"/>
  <c r="X7"/>
  <c r="AA7"/>
  <c r="AA11"/>
  <c r="Y9"/>
  <c r="Y7"/>
  <c r="Z12"/>
  <c r="X8"/>
  <c r="Z7"/>
  <c r="Y14"/>
  <c r="Z9"/>
  <c r="X15"/>
  <c r="AA9"/>
  <c r="AA13"/>
  <c r="BO19" i="67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3"/>
  <c r="V13" s="1"/>
  <c r="Q9"/>
  <c r="V9" s="1"/>
  <c r="Q16"/>
  <c r="V16" s="1"/>
  <c r="Q14"/>
  <c r="V14" s="1"/>
  <c r="Q10"/>
  <c r="V10" s="1"/>
  <c r="Q15"/>
  <c r="V15" s="1"/>
  <c r="Q11"/>
  <c r="V11" s="1"/>
  <c r="Q7"/>
  <c r="V7" s="1"/>
  <c r="Q12"/>
  <c r="V12" s="1"/>
  <c r="Q8"/>
  <c r="V8" s="1"/>
  <c r="BO19" i="66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6"/>
  <c r="V16" s="1"/>
  <c r="Q14"/>
  <c r="V14" s="1"/>
  <c r="Q12"/>
  <c r="V12" s="1"/>
  <c r="Q10"/>
  <c r="V10" s="1"/>
  <c r="Q8"/>
  <c r="V8" s="1"/>
  <c r="P15"/>
  <c r="U15" s="1"/>
  <c r="P13"/>
  <c r="U13" s="1"/>
  <c r="P11"/>
  <c r="U11" s="1"/>
  <c r="P9"/>
  <c r="U9" s="1"/>
  <c r="P7"/>
  <c r="U7" s="1"/>
  <c r="P14"/>
  <c r="U14" s="1"/>
  <c r="P8"/>
  <c r="U8" s="1"/>
  <c r="Q15"/>
  <c r="V15" s="1"/>
  <c r="Q13"/>
  <c r="V13" s="1"/>
  <c r="Q11"/>
  <c r="V11" s="1"/>
  <c r="Q9"/>
  <c r="V9" s="1"/>
  <c r="Q7"/>
  <c r="V7" s="1"/>
  <c r="P16"/>
  <c r="U16" s="1"/>
  <c r="P12"/>
  <c r="U12" s="1"/>
  <c r="P10"/>
  <c r="U10" s="1"/>
  <c r="N16" i="65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5"/>
  <c r="V15" s="1"/>
  <c r="Q13"/>
  <c r="V13" s="1"/>
  <c r="Q11"/>
  <c r="V11" s="1"/>
  <c r="Q9"/>
  <c r="V9" s="1"/>
  <c r="Q7"/>
  <c r="V7" s="1"/>
  <c r="P16"/>
  <c r="U16" s="1"/>
  <c r="P14"/>
  <c r="U14" s="1"/>
  <c r="P12"/>
  <c r="U12" s="1"/>
  <c r="P10"/>
  <c r="U10" s="1"/>
  <c r="P8"/>
  <c r="U8" s="1"/>
  <c r="Q16"/>
  <c r="V16" s="1"/>
  <c r="Q14"/>
  <c r="V14" s="1"/>
  <c r="Q12"/>
  <c r="V12" s="1"/>
  <c r="Q10"/>
  <c r="V10" s="1"/>
  <c r="Q8"/>
  <c r="V8" s="1"/>
  <c r="P9"/>
  <c r="U9" s="1"/>
  <c r="P11"/>
  <c r="U11" s="1"/>
  <c r="P15"/>
  <c r="U15" s="1"/>
  <c r="P7"/>
  <c r="U7" s="1"/>
  <c r="P13"/>
  <c r="U13" s="1"/>
  <c r="BO19" i="64"/>
  <c r="Z8"/>
  <c r="Z16"/>
  <c r="Z15"/>
  <c r="AA16"/>
  <c r="AA13"/>
  <c r="Y9"/>
  <c r="Y13"/>
  <c r="X7"/>
  <c r="X11"/>
  <c r="X15"/>
  <c r="AA10"/>
  <c r="Z14"/>
  <c r="Z13"/>
  <c r="AA14"/>
  <c r="AA11"/>
  <c r="Y8"/>
  <c r="Y12"/>
  <c r="Y16"/>
  <c r="X10"/>
  <c r="X14"/>
  <c r="Z9"/>
  <c r="Z12"/>
  <c r="Z11"/>
  <c r="AA12"/>
  <c r="AA9"/>
  <c r="Y7"/>
  <c r="Y11"/>
  <c r="Y15"/>
  <c r="X9"/>
  <c r="X13"/>
  <c r="Z10"/>
  <c r="Z7"/>
  <c r="AA8"/>
  <c r="AA7"/>
  <c r="AA15"/>
  <c r="Y10"/>
  <c r="Y14"/>
  <c r="X8"/>
  <c r="X12"/>
  <c r="X16"/>
  <c r="Y12" i="63"/>
  <c r="X12"/>
  <c r="Z7"/>
  <c r="Y9"/>
  <c r="Y13"/>
  <c r="AA8"/>
  <c r="AA14"/>
  <c r="X9"/>
  <c r="X13"/>
  <c r="AA10"/>
  <c r="Z8"/>
  <c r="Z12"/>
  <c r="Z16"/>
  <c r="X8"/>
  <c r="Z11"/>
  <c r="Y7"/>
  <c r="Y11"/>
  <c r="Y15"/>
  <c r="AA11"/>
  <c r="X7"/>
  <c r="X11"/>
  <c r="X15"/>
  <c r="AA15"/>
  <c r="Z10"/>
  <c r="Z14"/>
  <c r="Y8"/>
  <c r="Y16"/>
  <c r="AA13"/>
  <c r="X16"/>
  <c r="Z15"/>
  <c r="AA7"/>
  <c r="Y10"/>
  <c r="Y14"/>
  <c r="AA9"/>
  <c r="AA16"/>
  <c r="X10"/>
  <c r="X14"/>
  <c r="AA12"/>
  <c r="Z9"/>
  <c r="Z13"/>
  <c r="X16" i="62"/>
  <c r="X15"/>
  <c r="AA10"/>
  <c r="AA14"/>
  <c r="Z16"/>
  <c r="Y16"/>
  <c r="X14"/>
  <c r="Y11"/>
  <c r="Y12"/>
  <c r="X13"/>
  <c r="AA9"/>
  <c r="AA13"/>
  <c r="Z7"/>
  <c r="Z11"/>
  <c r="Z15"/>
  <c r="X7"/>
  <c r="Z8"/>
  <c r="Y14"/>
  <c r="X12"/>
  <c r="Y9"/>
  <c r="Y8"/>
  <c r="X11"/>
  <c r="AA8"/>
  <c r="AA12"/>
  <c r="AA16"/>
  <c r="Z10"/>
  <c r="Z14"/>
  <c r="X8"/>
  <c r="Y13"/>
  <c r="Z12"/>
  <c r="Y10"/>
  <c r="X10"/>
  <c r="Y7"/>
  <c r="Y15"/>
  <c r="X9"/>
  <c r="AA7"/>
  <c r="AA11"/>
  <c r="AA15"/>
  <c r="Z9"/>
  <c r="Z13"/>
  <c r="N16" i="61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Q14"/>
  <c r="V14" s="1"/>
  <c r="AA14" s="1"/>
  <c r="P13"/>
  <c r="U13" s="1"/>
  <c r="Z13" s="1"/>
  <c r="O12"/>
  <c r="T12" s="1"/>
  <c r="Y12" s="1"/>
  <c r="Q10"/>
  <c r="V10" s="1"/>
  <c r="AA10" s="1"/>
  <c r="P9"/>
  <c r="U9" s="1"/>
  <c r="Z9" s="1"/>
  <c r="O8"/>
  <c r="T8" s="1"/>
  <c r="Y8" s="1"/>
  <c r="Q16"/>
  <c r="V16" s="1"/>
  <c r="AA16" s="1"/>
  <c r="P15"/>
  <c r="U15" s="1"/>
  <c r="Z15" s="1"/>
  <c r="O14"/>
  <c r="T14" s="1"/>
  <c r="Y14" s="1"/>
  <c r="Q12"/>
  <c r="V12" s="1"/>
  <c r="AA12" s="1"/>
  <c r="O10"/>
  <c r="T10" s="1"/>
  <c r="Y10" s="1"/>
  <c r="Q8"/>
  <c r="V8" s="1"/>
  <c r="AA8" s="1"/>
  <c r="P16"/>
  <c r="U16" s="1"/>
  <c r="Z16" s="1"/>
  <c r="O15"/>
  <c r="T15" s="1"/>
  <c r="Y15" s="1"/>
  <c r="Q13"/>
  <c r="V13" s="1"/>
  <c r="AA13" s="1"/>
  <c r="P12"/>
  <c r="U12" s="1"/>
  <c r="Z12" s="1"/>
  <c r="O11"/>
  <c r="T11" s="1"/>
  <c r="Y11" s="1"/>
  <c r="Q9"/>
  <c r="V9" s="1"/>
  <c r="AA9" s="1"/>
  <c r="P8"/>
  <c r="U8" s="1"/>
  <c r="Z8" s="1"/>
  <c r="O7"/>
  <c r="T7" s="1"/>
  <c r="Y7" s="1"/>
  <c r="P11"/>
  <c r="U11" s="1"/>
  <c r="Z11" s="1"/>
  <c r="P7"/>
  <c r="U7" s="1"/>
  <c r="Z7" s="1"/>
  <c r="O13"/>
  <c r="T13" s="1"/>
  <c r="Y13" s="1"/>
  <c r="Q7"/>
  <c r="V7" s="1"/>
  <c r="AA7" s="1"/>
  <c r="P14"/>
  <c r="U14" s="1"/>
  <c r="Z14" s="1"/>
  <c r="O9"/>
  <c r="T9" s="1"/>
  <c r="Y9" s="1"/>
  <c r="Q15"/>
  <c r="V15" s="1"/>
  <c r="AA15" s="1"/>
  <c r="P10"/>
  <c r="U10" s="1"/>
  <c r="Z10" s="1"/>
  <c r="Q11"/>
  <c r="V11" s="1"/>
  <c r="AA11" s="1"/>
  <c r="Q16" i="60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P16"/>
  <c r="U16" s="1"/>
  <c r="Z16" s="1"/>
  <c r="P14"/>
  <c r="U14" s="1"/>
  <c r="Z14" s="1"/>
  <c r="P12"/>
  <c r="U12" s="1"/>
  <c r="Z12" s="1"/>
  <c r="P10"/>
  <c r="U10" s="1"/>
  <c r="Z10" s="1"/>
  <c r="P8"/>
  <c r="U8" s="1"/>
  <c r="Z8" s="1"/>
  <c r="P7"/>
  <c r="U7" s="1"/>
  <c r="Z7" s="1"/>
  <c r="O16"/>
  <c r="T16" s="1"/>
  <c r="Y16" s="1"/>
  <c r="O14"/>
  <c r="T14" s="1"/>
  <c r="Y14" s="1"/>
  <c r="O12"/>
  <c r="T12" s="1"/>
  <c r="Y12" s="1"/>
  <c r="O10"/>
  <c r="T10" s="1"/>
  <c r="Y10" s="1"/>
  <c r="O8"/>
  <c r="T8" s="1"/>
  <c r="Y8" s="1"/>
  <c r="O15"/>
  <c r="T15" s="1"/>
  <c r="Y15" s="1"/>
  <c r="O13"/>
  <c r="T13" s="1"/>
  <c r="Y13" s="1"/>
  <c r="O11"/>
  <c r="T11" s="1"/>
  <c r="Y11" s="1"/>
  <c r="O9"/>
  <c r="T9" s="1"/>
  <c r="Y9" s="1"/>
  <c r="O7"/>
  <c r="T7" s="1"/>
  <c r="Y7" s="1"/>
  <c r="P15"/>
  <c r="U15" s="1"/>
  <c r="Z15" s="1"/>
  <c r="P13"/>
  <c r="U13" s="1"/>
  <c r="Z13" s="1"/>
  <c r="P11"/>
  <c r="U11" s="1"/>
  <c r="Z11" s="1"/>
  <c r="P9"/>
  <c r="U9" s="1"/>
  <c r="Z9" s="1"/>
  <c r="BO19" i="59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4"/>
  <c r="S14" s="1"/>
  <c r="X14" s="1"/>
  <c r="N10"/>
  <c r="S10" s="1"/>
  <c r="X10" s="1"/>
  <c r="N15"/>
  <c r="S15" s="1"/>
  <c r="X15" s="1"/>
  <c r="N11"/>
  <c r="S11" s="1"/>
  <c r="X11" s="1"/>
  <c r="N7"/>
  <c r="S7" s="1"/>
  <c r="X7" s="1"/>
  <c r="N13"/>
  <c r="S13" s="1"/>
  <c r="X13" s="1"/>
  <c r="N16"/>
  <c r="S16" s="1"/>
  <c r="X16" s="1"/>
  <c r="N12"/>
  <c r="S12" s="1"/>
  <c r="X12" s="1"/>
  <c r="N8"/>
  <c r="S8" s="1"/>
  <c r="X8" s="1"/>
  <c r="N9"/>
  <c r="S9" s="1"/>
  <c r="X9" s="1"/>
  <c r="BO19" i="58"/>
  <c r="O12"/>
  <c r="T12" s="1"/>
  <c r="Y12" s="1"/>
  <c r="O11"/>
  <c r="T11" s="1"/>
  <c r="Y11" s="1"/>
  <c r="O13"/>
  <c r="T13" s="1"/>
  <c r="Y13" s="1"/>
  <c r="Q10"/>
  <c r="V10" s="1"/>
  <c r="AA10" s="1"/>
  <c r="Q14"/>
  <c r="V14" s="1"/>
  <c r="AA14" s="1"/>
  <c r="P8"/>
  <c r="U8" s="1"/>
  <c r="Z8" s="1"/>
  <c r="P12"/>
  <c r="U12" s="1"/>
  <c r="Z12" s="1"/>
  <c r="P16"/>
  <c r="U16" s="1"/>
  <c r="Z16" s="1"/>
  <c r="N10"/>
  <c r="S10" s="1"/>
  <c r="X10" s="1"/>
  <c r="N14"/>
  <c r="S14" s="1"/>
  <c r="X14" s="1"/>
  <c r="O8"/>
  <c r="T8" s="1"/>
  <c r="Y8" s="1"/>
  <c r="O9"/>
  <c r="T9" s="1"/>
  <c r="Y9" s="1"/>
  <c r="Q9"/>
  <c r="V9" s="1"/>
  <c r="AA9" s="1"/>
  <c r="Q13"/>
  <c r="V13" s="1"/>
  <c r="AA13" s="1"/>
  <c r="P7"/>
  <c r="U7" s="1"/>
  <c r="Z7" s="1"/>
  <c r="P11"/>
  <c r="U11" s="1"/>
  <c r="Z11" s="1"/>
  <c r="P15"/>
  <c r="U15" s="1"/>
  <c r="Z15" s="1"/>
  <c r="N9"/>
  <c r="S9" s="1"/>
  <c r="X9" s="1"/>
  <c r="O10"/>
  <c r="T10" s="1"/>
  <c r="Y10" s="1"/>
  <c r="O14"/>
  <c r="T14" s="1"/>
  <c r="Y14" s="1"/>
  <c r="Q8"/>
  <c r="V8" s="1"/>
  <c r="AA8" s="1"/>
  <c r="Q12"/>
  <c r="V12" s="1"/>
  <c r="AA12" s="1"/>
  <c r="Q16"/>
  <c r="V16" s="1"/>
  <c r="AA16" s="1"/>
  <c r="P10"/>
  <c r="U10" s="1"/>
  <c r="Z10" s="1"/>
  <c r="P14"/>
  <c r="U14" s="1"/>
  <c r="Z14" s="1"/>
  <c r="N8"/>
  <c r="S8" s="1"/>
  <c r="X8" s="1"/>
  <c r="N12"/>
  <c r="S12" s="1"/>
  <c r="X12" s="1"/>
  <c r="N16"/>
  <c r="S16" s="1"/>
  <c r="X16" s="1"/>
  <c r="O7"/>
  <c r="T7" s="1"/>
  <c r="Y7" s="1"/>
  <c r="N13"/>
  <c r="S13" s="1"/>
  <c r="X13" s="1"/>
  <c r="O16"/>
  <c r="T16" s="1"/>
  <c r="Y16" s="1"/>
  <c r="O15"/>
  <c r="T15" s="1"/>
  <c r="Y15" s="1"/>
  <c r="Q7"/>
  <c r="V7" s="1"/>
  <c r="AA7" s="1"/>
  <c r="Q11"/>
  <c r="V11" s="1"/>
  <c r="AA11" s="1"/>
  <c r="Q15"/>
  <c r="V15" s="1"/>
  <c r="AA15" s="1"/>
  <c r="P9"/>
  <c r="U9" s="1"/>
  <c r="Z9" s="1"/>
  <c r="P13"/>
  <c r="U13" s="1"/>
  <c r="Z13" s="1"/>
  <c r="N7"/>
  <c r="S7" s="1"/>
  <c r="X7" s="1"/>
  <c r="N11"/>
  <c r="S11" s="1"/>
  <c r="X11" s="1"/>
  <c r="N8" i="57"/>
  <c r="S8" s="1"/>
  <c r="X8" s="1"/>
  <c r="P13"/>
  <c r="U13" s="1"/>
  <c r="Z13" s="1"/>
  <c r="Q8"/>
  <c r="V8" s="1"/>
  <c r="AA8" s="1"/>
  <c r="N14"/>
  <c r="S14" s="1"/>
  <c r="X14" s="1"/>
  <c r="P8"/>
  <c r="U8" s="1"/>
  <c r="Z8" s="1"/>
  <c r="Q13"/>
  <c r="V13" s="1"/>
  <c r="AA13" s="1"/>
  <c r="N9"/>
  <c r="S9" s="1"/>
  <c r="X9" s="1"/>
  <c r="P14"/>
  <c r="U14" s="1"/>
  <c r="Z14" s="1"/>
  <c r="O9"/>
  <c r="T9" s="1"/>
  <c r="Y9" s="1"/>
  <c r="O13"/>
  <c r="T13" s="1"/>
  <c r="Y13" s="1"/>
  <c r="N12"/>
  <c r="S12" s="1"/>
  <c r="X12" s="1"/>
  <c r="Q12"/>
  <c r="V12" s="1"/>
  <c r="AA12" s="1"/>
  <c r="N7"/>
  <c r="S7" s="1"/>
  <c r="X7" s="1"/>
  <c r="AC7" s="1" a="1"/>
  <c r="Q7"/>
  <c r="V7" s="1"/>
  <c r="AA7" s="1"/>
  <c r="N13"/>
  <c r="S13" s="1"/>
  <c r="X13" s="1"/>
  <c r="O8"/>
  <c r="T8" s="1"/>
  <c r="Y8" s="1"/>
  <c r="O16"/>
  <c r="T16" s="1"/>
  <c r="Y16" s="1"/>
  <c r="Q10"/>
  <c r="V10" s="1"/>
  <c r="AA10" s="1"/>
  <c r="N16"/>
  <c r="S16" s="1"/>
  <c r="X16" s="1"/>
  <c r="P11"/>
  <c r="U11" s="1"/>
  <c r="Z11" s="1"/>
  <c r="Q16"/>
  <c r="V16" s="1"/>
  <c r="AA16" s="1"/>
  <c r="N11"/>
  <c r="S11" s="1"/>
  <c r="X11" s="1"/>
  <c r="P16"/>
  <c r="U16" s="1"/>
  <c r="Z16" s="1"/>
  <c r="Q11"/>
  <c r="V11" s="1"/>
  <c r="AA11" s="1"/>
  <c r="O7"/>
  <c r="T7" s="1"/>
  <c r="Y7" s="1"/>
  <c r="O11"/>
  <c r="T11" s="1"/>
  <c r="Y11" s="1"/>
  <c r="O15"/>
  <c r="T15" s="1"/>
  <c r="Y15" s="1"/>
  <c r="P7"/>
  <c r="U7" s="1"/>
  <c r="Z7" s="1"/>
  <c r="P12"/>
  <c r="U12" s="1"/>
  <c r="Z12" s="1"/>
  <c r="O12"/>
  <c r="T12" s="1"/>
  <c r="Y12" s="1"/>
  <c r="P9"/>
  <c r="U9" s="1"/>
  <c r="Z9" s="1"/>
  <c r="Q14"/>
  <c r="V14" s="1"/>
  <c r="AA14" s="1"/>
  <c r="N10"/>
  <c r="S10" s="1"/>
  <c r="X10" s="1"/>
  <c r="P15"/>
  <c r="U15" s="1"/>
  <c r="Z15" s="1"/>
  <c r="Q9"/>
  <c r="V9" s="1"/>
  <c r="AA9" s="1"/>
  <c r="N15"/>
  <c r="S15" s="1"/>
  <c r="X15" s="1"/>
  <c r="P10"/>
  <c r="U10" s="1"/>
  <c r="Z10" s="1"/>
  <c r="Q15"/>
  <c r="V15" s="1"/>
  <c r="AA15" s="1"/>
  <c r="O10"/>
  <c r="T10" s="1"/>
  <c r="Y10" s="1"/>
  <c r="AC7" i="56" a="1"/>
  <c r="BO19" i="55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4"/>
  <c r="U14" s="1"/>
  <c r="P11"/>
  <c r="U11" s="1"/>
  <c r="P9"/>
  <c r="U9" s="1"/>
  <c r="P7"/>
  <c r="U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3"/>
  <c r="U13" s="1"/>
  <c r="P12"/>
  <c r="U12" s="1"/>
  <c r="P10"/>
  <c r="U10" s="1"/>
  <c r="P8"/>
  <c r="U8" s="1"/>
  <c r="Q13"/>
  <c r="V13" s="1"/>
  <c r="Q9"/>
  <c r="V9" s="1"/>
  <c r="Q15"/>
  <c r="V15" s="1"/>
  <c r="Q7"/>
  <c r="V7" s="1"/>
  <c r="Q16"/>
  <c r="V16" s="1"/>
  <c r="Q8"/>
  <c r="V8" s="1"/>
  <c r="Q14"/>
  <c r="V14" s="1"/>
  <c r="Q10"/>
  <c r="V10" s="1"/>
  <c r="Q11"/>
  <c r="V11" s="1"/>
  <c r="Q12"/>
  <c r="V12" s="1"/>
  <c r="P16" i="54"/>
  <c r="P15"/>
  <c r="P14"/>
  <c r="P13"/>
  <c r="P12"/>
  <c r="P11"/>
  <c r="P10"/>
  <c r="P9"/>
  <c r="P8"/>
  <c r="P7"/>
  <c r="Q16"/>
  <c r="Q15"/>
  <c r="Q14"/>
  <c r="Q13"/>
  <c r="Q12"/>
  <c r="Q11"/>
  <c r="Q10"/>
  <c r="Q9"/>
  <c r="Q8"/>
  <c r="Q7"/>
  <c r="O16"/>
  <c r="O15"/>
  <c r="O14"/>
  <c r="O13"/>
  <c r="O12"/>
  <c r="O11"/>
  <c r="O10"/>
  <c r="O9"/>
  <c r="O8"/>
  <c r="O7"/>
  <c r="N15"/>
  <c r="N11"/>
  <c r="N7"/>
  <c r="N9"/>
  <c r="N16"/>
  <c r="N12"/>
  <c r="N8"/>
  <c r="N14"/>
  <c r="N10"/>
  <c r="N13"/>
  <c r="P12" i="53"/>
  <c r="U12" s="1"/>
  <c r="Z12" s="1"/>
  <c r="P16"/>
  <c r="U16" s="1"/>
  <c r="Z16" s="1"/>
  <c r="P11"/>
  <c r="U11" s="1"/>
  <c r="N7"/>
  <c r="S7" s="1"/>
  <c r="O12"/>
  <c r="T12" s="1"/>
  <c r="Y12" s="1"/>
  <c r="N8"/>
  <c r="S8" s="1"/>
  <c r="O13"/>
  <c r="T13" s="1"/>
  <c r="Q8"/>
  <c r="V8" s="1"/>
  <c r="AA8" s="1"/>
  <c r="Q12"/>
  <c r="V12" s="1"/>
  <c r="AA12" s="1"/>
  <c r="Q16"/>
  <c r="V16" s="1"/>
  <c r="AA16" s="1"/>
  <c r="O7"/>
  <c r="T7" s="1"/>
  <c r="O11"/>
  <c r="T11" s="1"/>
  <c r="O10"/>
  <c r="T10" s="1"/>
  <c r="P15"/>
  <c r="U15" s="1"/>
  <c r="Z15" s="1"/>
  <c r="N11"/>
  <c r="S11" s="1"/>
  <c r="O16"/>
  <c r="T16" s="1"/>
  <c r="N12"/>
  <c r="S12" s="1"/>
  <c r="X12" s="1"/>
  <c r="Q7"/>
  <c r="V7" s="1"/>
  <c r="AA7" s="1"/>
  <c r="Q11"/>
  <c r="V11" s="1"/>
  <c r="Q15"/>
  <c r="V15" s="1"/>
  <c r="P8"/>
  <c r="U8" s="1"/>
  <c r="Z8" s="1"/>
  <c r="N10"/>
  <c r="S10" s="1"/>
  <c r="X10" s="1"/>
  <c r="P7"/>
  <c r="U7" s="1"/>
  <c r="N13"/>
  <c r="S13" s="1"/>
  <c r="O8"/>
  <c r="T8" s="1"/>
  <c r="Y8" s="1"/>
  <c r="P13"/>
  <c r="U13" s="1"/>
  <c r="Z13" s="1"/>
  <c r="O9"/>
  <c r="T9" s="1"/>
  <c r="P14"/>
  <c r="U14" s="1"/>
  <c r="Q9"/>
  <c r="V9" s="1"/>
  <c r="AA9" s="1"/>
  <c r="Q13"/>
  <c r="V13" s="1"/>
  <c r="AA13" s="1"/>
  <c r="N14"/>
  <c r="S14" s="1"/>
  <c r="O15"/>
  <c r="T15" s="1"/>
  <c r="Y15" s="1"/>
  <c r="N9"/>
  <c r="S9" s="1"/>
  <c r="X9" s="1"/>
  <c r="O14"/>
  <c r="T14" s="1"/>
  <c r="P9"/>
  <c r="U9" s="1"/>
  <c r="N15"/>
  <c r="S15" s="1"/>
  <c r="X15" s="1"/>
  <c r="P10"/>
  <c r="U10" s="1"/>
  <c r="Z10" s="1"/>
  <c r="N16"/>
  <c r="S16" s="1"/>
  <c r="Q10"/>
  <c r="V10" s="1"/>
  <c r="Z11"/>
  <c r="Y10"/>
  <c r="X11"/>
  <c r="AA15"/>
  <c r="X14"/>
  <c r="Y14"/>
  <c r="Z9"/>
  <c r="X16"/>
  <c r="AA10"/>
  <c r="AA14"/>
  <c r="X7"/>
  <c r="X8"/>
  <c r="Y13"/>
  <c r="Y7"/>
  <c r="Y11"/>
  <c r="Y16"/>
  <c r="AA11"/>
  <c r="Z7"/>
  <c r="X13"/>
  <c r="Y9"/>
  <c r="Z14"/>
  <c r="BO19" i="52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Q14"/>
  <c r="V14" s="1"/>
  <c r="P13"/>
  <c r="U13" s="1"/>
  <c r="O12"/>
  <c r="T12" s="1"/>
  <c r="Q10"/>
  <c r="V10" s="1"/>
  <c r="P9"/>
  <c r="U9" s="1"/>
  <c r="O8"/>
  <c r="T8" s="1"/>
  <c r="Q16"/>
  <c r="V16" s="1"/>
  <c r="P15"/>
  <c r="U15" s="1"/>
  <c r="Q12"/>
  <c r="V12" s="1"/>
  <c r="P11"/>
  <c r="U11" s="1"/>
  <c r="Q8"/>
  <c r="V8" s="1"/>
  <c r="Q15"/>
  <c r="V15" s="1"/>
  <c r="P14"/>
  <c r="U14" s="1"/>
  <c r="O13"/>
  <c r="T13" s="1"/>
  <c r="Q11"/>
  <c r="V11" s="1"/>
  <c r="P10"/>
  <c r="U10" s="1"/>
  <c r="O9"/>
  <c r="T9" s="1"/>
  <c r="Q7"/>
  <c r="V7" s="1"/>
  <c r="P16"/>
  <c r="U16" s="1"/>
  <c r="O15"/>
  <c r="T15" s="1"/>
  <c r="Q13"/>
  <c r="V13" s="1"/>
  <c r="P12"/>
  <c r="U12" s="1"/>
  <c r="O11"/>
  <c r="T11" s="1"/>
  <c r="Q9"/>
  <c r="V9" s="1"/>
  <c r="P8"/>
  <c r="U8" s="1"/>
  <c r="O7"/>
  <c r="T7" s="1"/>
  <c r="O14"/>
  <c r="T14" s="1"/>
  <c r="O10"/>
  <c r="T10" s="1"/>
  <c r="P7"/>
  <c r="U7" s="1"/>
  <c r="BO19" i="51"/>
  <c r="Q13"/>
  <c r="V13" s="1"/>
  <c r="AA13" s="1"/>
  <c r="Q12"/>
  <c r="V12" s="1"/>
  <c r="AA12" s="1"/>
  <c r="P9"/>
  <c r="U9" s="1"/>
  <c r="P8"/>
  <c r="U8" s="1"/>
  <c r="P16"/>
  <c r="U16" s="1"/>
  <c r="Z16" s="1"/>
  <c r="O10"/>
  <c r="T10" s="1"/>
  <c r="Y10" s="1"/>
  <c r="O14"/>
  <c r="T14" s="1"/>
  <c r="N8"/>
  <c r="S8" s="1"/>
  <c r="N12"/>
  <c r="S12" s="1"/>
  <c r="X12" s="1"/>
  <c r="N16"/>
  <c r="S16" s="1"/>
  <c r="X16" s="1"/>
  <c r="Q9"/>
  <c r="V9" s="1"/>
  <c r="Q8"/>
  <c r="V8" s="1"/>
  <c r="Q16"/>
  <c r="V16" s="1"/>
  <c r="AA16" s="1"/>
  <c r="P13"/>
  <c r="U13" s="1"/>
  <c r="Z13" s="1"/>
  <c r="P12"/>
  <c r="U12" s="1"/>
  <c r="O8"/>
  <c r="T8" s="1"/>
  <c r="O12"/>
  <c r="T12" s="1"/>
  <c r="Y12" s="1"/>
  <c r="O16"/>
  <c r="T16" s="1"/>
  <c r="Y16" s="1"/>
  <c r="N10"/>
  <c r="S10" s="1"/>
  <c r="N14"/>
  <c r="S14" s="1"/>
  <c r="Q7"/>
  <c r="V7" s="1"/>
  <c r="AA7" s="1"/>
  <c r="Q15"/>
  <c r="V15" s="1"/>
  <c r="AA15" s="1"/>
  <c r="Q14"/>
  <c r="V14" s="1"/>
  <c r="P11"/>
  <c r="U11" s="1"/>
  <c r="P10"/>
  <c r="U10" s="1"/>
  <c r="Z10" s="1"/>
  <c r="O7"/>
  <c r="T7" s="1"/>
  <c r="Y7" s="1"/>
  <c r="O11"/>
  <c r="T11" s="1"/>
  <c r="O15"/>
  <c r="T15" s="1"/>
  <c r="N9"/>
  <c r="S9" s="1"/>
  <c r="X9" s="1"/>
  <c r="N13"/>
  <c r="S13" s="1"/>
  <c r="X13" s="1"/>
  <c r="Q11"/>
  <c r="V11" s="1"/>
  <c r="Q10"/>
  <c r="V10" s="1"/>
  <c r="P7"/>
  <c r="U7" s="1"/>
  <c r="Z7" s="1"/>
  <c r="P15"/>
  <c r="U15" s="1"/>
  <c r="P14"/>
  <c r="U14" s="1"/>
  <c r="O9"/>
  <c r="T9" s="1"/>
  <c r="O13"/>
  <c r="T13" s="1"/>
  <c r="Y13" s="1"/>
  <c r="N7"/>
  <c r="S7" s="1"/>
  <c r="N11"/>
  <c r="S11" s="1"/>
  <c r="Z9"/>
  <c r="Y14"/>
  <c r="X8"/>
  <c r="AA10"/>
  <c r="Z15"/>
  <c r="Z14"/>
  <c r="Y9"/>
  <c r="X7"/>
  <c r="X11"/>
  <c r="X15"/>
  <c r="AA9"/>
  <c r="AA8"/>
  <c r="Z12"/>
  <c r="Y8"/>
  <c r="X10"/>
  <c r="X14"/>
  <c r="Z8"/>
  <c r="AA11"/>
  <c r="AA14"/>
  <c r="Z11"/>
  <c r="Y11"/>
  <c r="Y15"/>
  <c r="AA9" i="50"/>
  <c r="Z7"/>
  <c r="Y7"/>
  <c r="AA13"/>
  <c r="AA15"/>
  <c r="Z10"/>
  <c r="Z14"/>
  <c r="AA11"/>
  <c r="Y10"/>
  <c r="Y14"/>
  <c r="AA10"/>
  <c r="X8"/>
  <c r="X12"/>
  <c r="X16"/>
  <c r="Z11"/>
  <c r="Y11"/>
  <c r="X13"/>
  <c r="AA14"/>
  <c r="Z9"/>
  <c r="Z13"/>
  <c r="AA8"/>
  <c r="Y9"/>
  <c r="Y13"/>
  <c r="AA7"/>
  <c r="X7"/>
  <c r="X11"/>
  <c r="X15"/>
  <c r="Z15"/>
  <c r="Y15"/>
  <c r="X9"/>
  <c r="AA12"/>
  <c r="Z8"/>
  <c r="Z12"/>
  <c r="Z16"/>
  <c r="Y8"/>
  <c r="Y12"/>
  <c r="Y16"/>
  <c r="AA16"/>
  <c r="X10"/>
  <c r="X14"/>
  <c r="O16" i="49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3"/>
  <c r="V13" s="1"/>
  <c r="Q11"/>
  <c r="V11" s="1"/>
  <c r="Q9"/>
  <c r="V9" s="1"/>
  <c r="Q7"/>
  <c r="V7" s="1"/>
  <c r="Q12"/>
  <c r="V12" s="1"/>
  <c r="N15"/>
  <c r="S15" s="1"/>
  <c r="N13"/>
  <c r="S13" s="1"/>
  <c r="N11"/>
  <c r="S11" s="1"/>
  <c r="N9"/>
  <c r="S9" s="1"/>
  <c r="N7"/>
  <c r="S7" s="1"/>
  <c r="N16"/>
  <c r="S16" s="1"/>
  <c r="N14"/>
  <c r="S14" s="1"/>
  <c r="N12"/>
  <c r="S12" s="1"/>
  <c r="N10"/>
  <c r="S10" s="1"/>
  <c r="N8"/>
  <c r="S8" s="1"/>
  <c r="Q16"/>
  <c r="V16" s="1"/>
  <c r="Q14"/>
  <c r="V14" s="1"/>
  <c r="Q10"/>
  <c r="V10" s="1"/>
  <c r="Q8"/>
  <c r="V8" s="1"/>
  <c r="Q16" i="48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1"/>
  <c r="U11" s="1"/>
  <c r="P7"/>
  <c r="U7" s="1"/>
  <c r="P16"/>
  <c r="U16" s="1"/>
  <c r="P12"/>
  <c r="U12" s="1"/>
  <c r="P8"/>
  <c r="U8" s="1"/>
  <c r="P13"/>
  <c r="U13" s="1"/>
  <c r="P9"/>
  <c r="U9" s="1"/>
  <c r="P14"/>
  <c r="U14" s="1"/>
  <c r="P10"/>
  <c r="U10" s="1"/>
  <c r="BO19"/>
  <c r="BO19" i="47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BO19" i="46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4"/>
  <c r="V14" s="1"/>
  <c r="Q12"/>
  <c r="V12" s="1"/>
  <c r="Q10"/>
  <c r="V10" s="1"/>
  <c r="Q8"/>
  <c r="V8" s="1"/>
  <c r="P15"/>
  <c r="U15" s="1"/>
  <c r="P13"/>
  <c r="U13" s="1"/>
  <c r="P11"/>
  <c r="U11" s="1"/>
  <c r="P9"/>
  <c r="U9" s="1"/>
  <c r="P7"/>
  <c r="U7" s="1"/>
  <c r="Q15"/>
  <c r="V15" s="1"/>
  <c r="Q13"/>
  <c r="V13" s="1"/>
  <c r="Q9"/>
  <c r="V9" s="1"/>
  <c r="Q7"/>
  <c r="V7" s="1"/>
  <c r="P16"/>
  <c r="U16" s="1"/>
  <c r="P14"/>
  <c r="U14" s="1"/>
  <c r="P12"/>
  <c r="U12" s="1"/>
  <c r="P10"/>
  <c r="U10" s="1"/>
  <c r="P8"/>
  <c r="U8" s="1"/>
  <c r="Q11"/>
  <c r="V11" s="1"/>
  <c r="N14" i="45"/>
  <c r="S14" s="1"/>
  <c r="X14" s="1"/>
  <c r="Q9"/>
  <c r="V9" s="1"/>
  <c r="AA9" s="1"/>
  <c r="Q13"/>
  <c r="V13" s="1"/>
  <c r="AA13" s="1"/>
  <c r="N7"/>
  <c r="S7" s="1"/>
  <c r="N15"/>
  <c r="S15" s="1"/>
  <c r="X15" s="1"/>
  <c r="P10"/>
  <c r="U10" s="1"/>
  <c r="Z10" s="1"/>
  <c r="P14"/>
  <c r="U14" s="1"/>
  <c r="O8"/>
  <c r="T8" s="1"/>
  <c r="O16"/>
  <c r="T16" s="1"/>
  <c r="Y16" s="1"/>
  <c r="N12"/>
  <c r="S12" s="1"/>
  <c r="X12" s="1"/>
  <c r="Q8"/>
  <c r="V8" s="1"/>
  <c r="AA8" s="1"/>
  <c r="Q12"/>
  <c r="V12" s="1"/>
  <c r="AA12" s="1"/>
  <c r="Q16"/>
  <c r="V16" s="1"/>
  <c r="AA16" s="1"/>
  <c r="N13"/>
  <c r="S13" s="1"/>
  <c r="X13" s="1"/>
  <c r="P9"/>
  <c r="U9" s="1"/>
  <c r="Z9" s="1"/>
  <c r="P13"/>
  <c r="U13" s="1"/>
  <c r="Z13" s="1"/>
  <c r="O7"/>
  <c r="T7" s="1"/>
  <c r="Y7" s="1"/>
  <c r="O11"/>
  <c r="T11" s="1"/>
  <c r="Y11" s="1"/>
  <c r="O15"/>
  <c r="T15" s="1"/>
  <c r="Y15" s="1"/>
  <c r="N8"/>
  <c r="S8" s="1"/>
  <c r="N16"/>
  <c r="S16" s="1"/>
  <c r="X16" s="1"/>
  <c r="Q10"/>
  <c r="V10" s="1"/>
  <c r="AA10" s="1"/>
  <c r="Q14"/>
  <c r="V14" s="1"/>
  <c r="AA14" s="1"/>
  <c r="N9"/>
  <c r="S9" s="1"/>
  <c r="X9" s="1"/>
  <c r="P7"/>
  <c r="U7" s="1"/>
  <c r="Z7" s="1"/>
  <c r="P11"/>
  <c r="U11" s="1"/>
  <c r="Z11" s="1"/>
  <c r="P15"/>
  <c r="U15" s="1"/>
  <c r="Z15" s="1"/>
  <c r="O9"/>
  <c r="T9" s="1"/>
  <c r="O13"/>
  <c r="T13" s="1"/>
  <c r="Y13" s="1"/>
  <c r="O12"/>
  <c r="T12" s="1"/>
  <c r="Y12" s="1"/>
  <c r="N10"/>
  <c r="S10" s="1"/>
  <c r="X10" s="1"/>
  <c r="Q7"/>
  <c r="V7" s="1"/>
  <c r="AA7" s="1"/>
  <c r="Q11"/>
  <c r="V11" s="1"/>
  <c r="AA11" s="1"/>
  <c r="Q15"/>
  <c r="V15" s="1"/>
  <c r="AA15" s="1"/>
  <c r="N11"/>
  <c r="S11" s="1"/>
  <c r="X11" s="1"/>
  <c r="P8"/>
  <c r="U8" s="1"/>
  <c r="Z8" s="1"/>
  <c r="P12"/>
  <c r="U12" s="1"/>
  <c r="Z12" s="1"/>
  <c r="P16"/>
  <c r="U16" s="1"/>
  <c r="Z16" s="1"/>
  <c r="O10"/>
  <c r="T10" s="1"/>
  <c r="Y10" s="1"/>
  <c r="X7"/>
  <c r="Z14"/>
  <c r="Y8"/>
  <c r="Y14"/>
  <c r="X8"/>
  <c r="Y9"/>
  <c r="X10" i="44"/>
  <c r="X7"/>
  <c r="AA16"/>
  <c r="X8"/>
  <c r="X16"/>
  <c r="Z13"/>
  <c r="Z16"/>
  <c r="X13"/>
  <c r="Y9"/>
  <c r="Y13"/>
  <c r="AA7"/>
  <c r="AA11"/>
  <c r="AA15"/>
  <c r="Z15"/>
  <c r="Y10"/>
  <c r="AA12"/>
  <c r="Z12"/>
  <c r="X14"/>
  <c r="Z11"/>
  <c r="Z14"/>
  <c r="X11"/>
  <c r="Y8"/>
  <c r="Y12"/>
  <c r="Y16"/>
  <c r="AA10"/>
  <c r="AA14"/>
  <c r="Z7"/>
  <c r="X15"/>
  <c r="Y14"/>
  <c r="AA8"/>
  <c r="Z8"/>
  <c r="X12"/>
  <c r="Z9"/>
  <c r="Z10"/>
  <c r="X9"/>
  <c r="Y7"/>
  <c r="Y11"/>
  <c r="Y15"/>
  <c r="AA9"/>
  <c r="AA13"/>
  <c r="BO19" i="41"/>
  <c r="BO19" i="40"/>
  <c r="N16" i="43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4"/>
  <c r="T14" s="1"/>
  <c r="O12"/>
  <c r="T12" s="1"/>
  <c r="O10"/>
  <c r="T10" s="1"/>
  <c r="O8"/>
  <c r="T8" s="1"/>
  <c r="P16"/>
  <c r="U16" s="1"/>
  <c r="P14"/>
  <c r="U14" s="1"/>
  <c r="P12"/>
  <c r="U12" s="1"/>
  <c r="P10"/>
  <c r="U10" s="1"/>
  <c r="P8"/>
  <c r="U8" s="1"/>
  <c r="P15"/>
  <c r="U15" s="1"/>
  <c r="P13"/>
  <c r="U13" s="1"/>
  <c r="P11"/>
  <c r="U11" s="1"/>
  <c r="P9"/>
  <c r="U9" s="1"/>
  <c r="P7"/>
  <c r="U7" s="1"/>
  <c r="O15"/>
  <c r="T15" s="1"/>
  <c r="O13"/>
  <c r="T13" s="1"/>
  <c r="O11"/>
  <c r="T11" s="1"/>
  <c r="O9"/>
  <c r="T9" s="1"/>
  <c r="O7"/>
  <c r="T7" s="1"/>
  <c r="BO19"/>
  <c r="BO19" i="42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2"/>
  <c r="S12" s="1"/>
  <c r="N8"/>
  <c r="S8" s="1"/>
  <c r="N15"/>
  <c r="S15" s="1"/>
  <c r="N11"/>
  <c r="S11" s="1"/>
  <c r="N7"/>
  <c r="S7" s="1"/>
  <c r="N13"/>
  <c r="S13" s="1"/>
  <c r="N9"/>
  <c r="S9" s="1"/>
  <c r="N14"/>
  <c r="S14" s="1"/>
  <c r="N10"/>
  <c r="S10" s="1"/>
  <c r="P16" i="41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 i="40"/>
  <c r="U16" s="1"/>
  <c r="P15"/>
  <c r="U15" s="1"/>
  <c r="P14"/>
  <c r="U14" s="1"/>
  <c r="Q15"/>
  <c r="V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Q14"/>
  <c r="V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O15"/>
  <c r="T15" s="1"/>
  <c r="N14"/>
  <c r="S14" s="1"/>
  <c r="N13"/>
  <c r="S13" s="1"/>
  <c r="N12"/>
  <c r="S12" s="1"/>
  <c r="N11"/>
  <c r="S11" s="1"/>
  <c r="N10"/>
  <c r="S10" s="1"/>
  <c r="N9"/>
  <c r="S9" s="1"/>
  <c r="N7"/>
  <c r="S7" s="1"/>
  <c r="O16"/>
  <c r="T16" s="1"/>
  <c r="N15"/>
  <c r="S15" s="1"/>
  <c r="Q13"/>
  <c r="V13" s="1"/>
  <c r="Q12"/>
  <c r="V12" s="1"/>
  <c r="Q11"/>
  <c r="V11" s="1"/>
  <c r="Q10"/>
  <c r="V10" s="1"/>
  <c r="Q9"/>
  <c r="V9" s="1"/>
  <c r="Q8"/>
  <c r="V8" s="1"/>
  <c r="Q7"/>
  <c r="V7" s="1"/>
  <c r="N8"/>
  <c r="S8" s="1"/>
  <c r="BO19" i="39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N16"/>
  <c r="S16" s="1"/>
  <c r="N14"/>
  <c r="S14" s="1"/>
  <c r="N12"/>
  <c r="S12" s="1"/>
  <c r="N10"/>
  <c r="S10" s="1"/>
  <c r="N8"/>
  <c r="S8" s="1"/>
  <c r="Q16"/>
  <c r="V16" s="1"/>
  <c r="Q14"/>
  <c r="V14" s="1"/>
  <c r="Q12"/>
  <c r="V12" s="1"/>
  <c r="Q10"/>
  <c r="V10" s="1"/>
  <c r="Q8"/>
  <c r="V8" s="1"/>
  <c r="N15"/>
  <c r="S15" s="1"/>
  <c r="N13"/>
  <c r="S13" s="1"/>
  <c r="N11"/>
  <c r="S11" s="1"/>
  <c r="N9"/>
  <c r="S9" s="1"/>
  <c r="N7"/>
  <c r="S7" s="1"/>
  <c r="Q15"/>
  <c r="V15" s="1"/>
  <c r="Q13"/>
  <c r="V13" s="1"/>
  <c r="Q11"/>
  <c r="V11" s="1"/>
  <c r="Q9"/>
  <c r="V9" s="1"/>
  <c r="Q7"/>
  <c r="V7" s="1"/>
  <c r="X12" i="38"/>
  <c r="AA12"/>
  <c r="Z14"/>
  <c r="Y8"/>
  <c r="X8"/>
  <c r="X11"/>
  <c r="AA7"/>
  <c r="AA11"/>
  <c r="AA15"/>
  <c r="Z9"/>
  <c r="Z13"/>
  <c r="Y7"/>
  <c r="Y11"/>
  <c r="Y15"/>
  <c r="AA8"/>
  <c r="Z10"/>
  <c r="Y12"/>
  <c r="X13"/>
  <c r="X7"/>
  <c r="X14"/>
  <c r="AA10"/>
  <c r="AA14"/>
  <c r="Z8"/>
  <c r="Z12"/>
  <c r="Z16"/>
  <c r="Y10"/>
  <c r="Y14"/>
  <c r="X15"/>
  <c r="AA16"/>
  <c r="Y16"/>
  <c r="X9"/>
  <c r="X16"/>
  <c r="X10"/>
  <c r="AA9"/>
  <c r="AA13"/>
  <c r="Z7"/>
  <c r="Z11"/>
  <c r="Z15"/>
  <c r="Y9"/>
  <c r="Y13"/>
  <c r="BO19" i="37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5"/>
  <c r="T15" s="1"/>
  <c r="O13"/>
  <c r="T13" s="1"/>
  <c r="O11"/>
  <c r="T11" s="1"/>
  <c r="O9"/>
  <c r="T9" s="1"/>
  <c r="O7"/>
  <c r="T7" s="1"/>
  <c r="O12"/>
  <c r="T12" s="1"/>
  <c r="O8"/>
  <c r="T8" s="1"/>
  <c r="N16"/>
  <c r="S16" s="1"/>
  <c r="N14"/>
  <c r="S14" s="1"/>
  <c r="N12"/>
  <c r="S12" s="1"/>
  <c r="N10"/>
  <c r="S10" s="1"/>
  <c r="N8"/>
  <c r="S8" s="1"/>
  <c r="O16"/>
  <c r="T16" s="1"/>
  <c r="O14"/>
  <c r="T14" s="1"/>
  <c r="O10"/>
  <c r="T10" s="1"/>
  <c r="N15"/>
  <c r="S15" s="1"/>
  <c r="N13"/>
  <c r="S13" s="1"/>
  <c r="N11"/>
  <c r="S11" s="1"/>
  <c r="N9"/>
  <c r="S9" s="1"/>
  <c r="N7"/>
  <c r="S7" s="1"/>
  <c r="BO19" i="36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5"/>
  <c r="U15" s="1"/>
  <c r="P13"/>
  <c r="U13" s="1"/>
  <c r="P10"/>
  <c r="U10" s="1"/>
  <c r="P8"/>
  <c r="U8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4"/>
  <c r="U14" s="1"/>
  <c r="P12"/>
  <c r="U12" s="1"/>
  <c r="P11"/>
  <c r="U11" s="1"/>
  <c r="P9"/>
  <c r="U9" s="1"/>
  <c r="P7"/>
  <c r="U7" s="1"/>
  <c r="BO19" i="35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BO19" i="34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4"/>
  <c r="U14" s="1"/>
  <c r="P12"/>
  <c r="U12" s="1"/>
  <c r="P10"/>
  <c r="U10" s="1"/>
  <c r="P8"/>
  <c r="U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5"/>
  <c r="U15" s="1"/>
  <c r="P13"/>
  <c r="U13" s="1"/>
  <c r="P11"/>
  <c r="U11" s="1"/>
  <c r="P9"/>
  <c r="U9" s="1"/>
  <c r="P7"/>
  <c r="U7" s="1"/>
  <c r="P7" i="33"/>
  <c r="U7" s="1"/>
  <c r="P15"/>
  <c r="U15" s="1"/>
  <c r="N10"/>
  <c r="S10" s="1"/>
  <c r="N14"/>
  <c r="S14" s="1"/>
  <c r="X14" s="1"/>
  <c r="Q8"/>
  <c r="V8" s="1"/>
  <c r="Q12"/>
  <c r="V12" s="1"/>
  <c r="Q16"/>
  <c r="V16" s="1"/>
  <c r="P14"/>
  <c r="U14" s="1"/>
  <c r="Z14" s="1"/>
  <c r="O9"/>
  <c r="T9" s="1"/>
  <c r="O13"/>
  <c r="T13" s="1"/>
  <c r="P13"/>
  <c r="U13" s="1"/>
  <c r="N9"/>
  <c r="S9" s="1"/>
  <c r="X9" s="1"/>
  <c r="N13"/>
  <c r="S13" s="1"/>
  <c r="X13" s="1"/>
  <c r="Q7"/>
  <c r="V7" s="1"/>
  <c r="Q11"/>
  <c r="V11" s="1"/>
  <c r="Q15"/>
  <c r="V15" s="1"/>
  <c r="AA15" s="1"/>
  <c r="P12"/>
  <c r="U12" s="1"/>
  <c r="Z12" s="1"/>
  <c r="O8"/>
  <c r="T8" s="1"/>
  <c r="O12"/>
  <c r="T12" s="1"/>
  <c r="Z11"/>
  <c r="X16"/>
  <c r="AA14"/>
  <c r="Y7"/>
  <c r="Z7"/>
  <c r="Z15"/>
  <c r="X10"/>
  <c r="AA8"/>
  <c r="AA12"/>
  <c r="AA16"/>
  <c r="Y9"/>
  <c r="Y13"/>
  <c r="X8"/>
  <c r="AA10"/>
  <c r="Y11"/>
  <c r="Z13"/>
  <c r="AA7"/>
  <c r="AA11"/>
  <c r="Y8"/>
  <c r="Y12"/>
  <c r="Y16"/>
  <c r="X12"/>
  <c r="Z10"/>
  <c r="Y15"/>
  <c r="Z9"/>
  <c r="X7"/>
  <c r="X11"/>
  <c r="X15"/>
  <c r="AA9"/>
  <c r="AA13"/>
  <c r="Z8"/>
  <c r="Z16"/>
  <c r="Y10"/>
  <c r="Y14"/>
  <c r="AA7" i="32"/>
  <c r="AA15"/>
  <c r="AA14"/>
  <c r="Z12"/>
  <c r="Z9"/>
  <c r="Y7"/>
  <c r="Y11"/>
  <c r="Y15"/>
  <c r="X9"/>
  <c r="X13"/>
  <c r="AA13"/>
  <c r="AA12"/>
  <c r="Z10"/>
  <c r="Z7"/>
  <c r="Z15"/>
  <c r="Y10"/>
  <c r="Y14"/>
  <c r="X8"/>
  <c r="X12"/>
  <c r="X16"/>
  <c r="AA11"/>
  <c r="AA10"/>
  <c r="Z8"/>
  <c r="Z16"/>
  <c r="Z13"/>
  <c r="Y9"/>
  <c r="Y13"/>
  <c r="X7"/>
  <c r="X11"/>
  <c r="X15"/>
  <c r="AA9"/>
  <c r="AA8"/>
  <c r="AA16"/>
  <c r="Z14"/>
  <c r="Z11"/>
  <c r="Y8"/>
  <c r="Y12"/>
  <c r="Y16"/>
  <c r="X10"/>
  <c r="X14"/>
  <c r="P16" i="31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6"/>
  <c r="V16" s="1"/>
  <c r="AA16" s="1"/>
  <c r="Q12"/>
  <c r="V12" s="1"/>
  <c r="AA12" s="1"/>
  <c r="Q8"/>
  <c r="V8" s="1"/>
  <c r="AA8" s="1"/>
  <c r="Q9"/>
  <c r="V9" s="1"/>
  <c r="AA9" s="1"/>
  <c r="Q14"/>
  <c r="V14" s="1"/>
  <c r="AA14" s="1"/>
  <c r="Q10"/>
  <c r="V10" s="1"/>
  <c r="AA10" s="1"/>
  <c r="Q15"/>
  <c r="V15" s="1"/>
  <c r="AA15" s="1"/>
  <c r="Q11"/>
  <c r="V11" s="1"/>
  <c r="AA11" s="1"/>
  <c r="Q7"/>
  <c r="V7" s="1"/>
  <c r="AA7" s="1"/>
  <c r="Q13"/>
  <c r="V13" s="1"/>
  <c r="AA13" s="1"/>
  <c r="BO19"/>
  <c r="BO19" i="30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6"/>
  <c r="V16" s="1"/>
  <c r="AA16" s="1"/>
  <c r="Q12"/>
  <c r="V12" s="1"/>
  <c r="AA12" s="1"/>
  <c r="Q8"/>
  <c r="V8" s="1"/>
  <c r="AA8" s="1"/>
  <c r="Q14"/>
  <c r="V14" s="1"/>
  <c r="AA14" s="1"/>
  <c r="Q10"/>
  <c r="V10" s="1"/>
  <c r="AA10" s="1"/>
  <c r="Q13"/>
  <c r="V13" s="1"/>
  <c r="AA13" s="1"/>
  <c r="Q15"/>
  <c r="V15" s="1"/>
  <c r="AA15" s="1"/>
  <c r="Q11"/>
  <c r="V11" s="1"/>
  <c r="AA11" s="1"/>
  <c r="Q7"/>
  <c r="V7" s="1"/>
  <c r="AA7" s="1"/>
  <c r="Q9"/>
  <c r="V9" s="1"/>
  <c r="AA9" s="1"/>
  <c r="N16" i="29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5"/>
  <c r="V15" s="1"/>
  <c r="AA15" s="1"/>
  <c r="Q13"/>
  <c r="V13" s="1"/>
  <c r="AA13" s="1"/>
  <c r="Q11"/>
  <c r="V11" s="1"/>
  <c r="AA11" s="1"/>
  <c r="Q9"/>
  <c r="V9" s="1"/>
  <c r="AA9" s="1"/>
  <c r="Q7"/>
  <c r="V7" s="1"/>
  <c r="AA7" s="1"/>
  <c r="Q16"/>
  <c r="V16" s="1"/>
  <c r="AA16" s="1"/>
  <c r="Q14"/>
  <c r="V14" s="1"/>
  <c r="AA14" s="1"/>
  <c r="Q12"/>
  <c r="V12" s="1"/>
  <c r="AA12" s="1"/>
  <c r="Q10"/>
  <c r="V10" s="1"/>
  <c r="AA10" s="1"/>
  <c r="Q8"/>
  <c r="V8" s="1"/>
  <c r="AA8" s="1"/>
  <c r="P9"/>
  <c r="U9" s="1"/>
  <c r="Z9" s="1"/>
  <c r="P16"/>
  <c r="U16" s="1"/>
  <c r="Z16" s="1"/>
  <c r="P14"/>
  <c r="U14" s="1"/>
  <c r="Z14" s="1"/>
  <c r="P12"/>
  <c r="U12" s="1"/>
  <c r="Z12" s="1"/>
  <c r="P10"/>
  <c r="U10" s="1"/>
  <c r="Z10" s="1"/>
  <c r="P8"/>
  <c r="U8" s="1"/>
  <c r="Z8" s="1"/>
  <c r="P15"/>
  <c r="U15" s="1"/>
  <c r="Z15" s="1"/>
  <c r="P13"/>
  <c r="U13" s="1"/>
  <c r="Z13" s="1"/>
  <c r="P11"/>
  <c r="U11" s="1"/>
  <c r="Z11" s="1"/>
  <c r="P7"/>
  <c r="U7" s="1"/>
  <c r="Z7" s="1"/>
  <c r="BO19" i="28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5"/>
  <c r="T15" s="1"/>
  <c r="Y15" s="1"/>
  <c r="O12"/>
  <c r="T12" s="1"/>
  <c r="Y12" s="1"/>
  <c r="O10"/>
  <c r="T10" s="1"/>
  <c r="Y10" s="1"/>
  <c r="O8"/>
  <c r="T8" s="1"/>
  <c r="Y8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O16"/>
  <c r="T16" s="1"/>
  <c r="Y16" s="1"/>
  <c r="O14"/>
  <c r="T14" s="1"/>
  <c r="Y14" s="1"/>
  <c r="O13"/>
  <c r="T13" s="1"/>
  <c r="Y13" s="1"/>
  <c r="O11"/>
  <c r="T11" s="1"/>
  <c r="Y11" s="1"/>
  <c r="O9"/>
  <c r="T9" s="1"/>
  <c r="Y9" s="1"/>
  <c r="O7"/>
  <c r="T7" s="1"/>
  <c r="Y7" s="1"/>
  <c r="AC7" i="27" a="1"/>
  <c r="AR7" i="19" a="1"/>
  <c r="AF10" i="20"/>
  <c r="AK10" s="1"/>
  <c r="AP10" s="1"/>
  <c r="AD13"/>
  <c r="AI13" s="1"/>
  <c r="AN13" s="1"/>
  <c r="AE13"/>
  <c r="AJ13" s="1"/>
  <c r="AO13" s="1"/>
  <c r="AC10"/>
  <c r="AH10" s="1"/>
  <c r="AC15"/>
  <c r="AH15" s="1"/>
  <c r="AM15" s="1"/>
  <c r="AD10"/>
  <c r="AI10" s="1"/>
  <c r="AN10" s="1"/>
  <c r="AC8"/>
  <c r="AH8" s="1"/>
  <c r="AM8" s="1"/>
  <c r="AF7"/>
  <c r="AK7" s="1"/>
  <c r="AF16"/>
  <c r="AK16" s="1"/>
  <c r="AP16" s="1"/>
  <c r="AE11"/>
  <c r="AJ11" s="1"/>
  <c r="AO11" s="1"/>
  <c r="AE9"/>
  <c r="AJ9" s="1"/>
  <c r="AO9" s="1"/>
  <c r="AD8"/>
  <c r="AI8" s="1"/>
  <c r="AN8" s="1"/>
  <c r="AC11"/>
  <c r="AH11" s="1"/>
  <c r="AM11" s="1"/>
  <c r="AF14"/>
  <c r="AK14" s="1"/>
  <c r="AP14" s="1"/>
  <c r="AD12"/>
  <c r="AI12" s="1"/>
  <c r="AN12" s="1"/>
  <c r="AE16"/>
  <c r="AJ16" s="1"/>
  <c r="AD15"/>
  <c r="AI15" s="1"/>
  <c r="AC13"/>
  <c r="AH13" s="1"/>
  <c r="AF12"/>
  <c r="AK12" s="1"/>
  <c r="AP12" s="1"/>
  <c r="AE7"/>
  <c r="AJ7" s="1"/>
  <c r="AO7" s="1"/>
  <c r="AE8"/>
  <c r="AJ8" s="1"/>
  <c r="AO8" s="1"/>
  <c r="AC12"/>
  <c r="AH12" s="1"/>
  <c r="AM12" s="1"/>
  <c r="AD7"/>
  <c r="AI7" s="1"/>
  <c r="AN7" s="1"/>
  <c r="AF11"/>
  <c r="AK11" s="1"/>
  <c r="AP11" s="1"/>
  <c r="AD16"/>
  <c r="AI16" s="1"/>
  <c r="AN16" s="1"/>
  <c r="AE10"/>
  <c r="AJ10" s="1"/>
  <c r="AO10" s="1"/>
  <c r="AC14"/>
  <c r="AH14" s="1"/>
  <c r="AE15"/>
  <c r="AJ15" s="1"/>
  <c r="AO15" s="1"/>
  <c r="AF9"/>
  <c r="AK9" s="1"/>
  <c r="AP9" s="1"/>
  <c r="AE12"/>
  <c r="AJ12" s="1"/>
  <c r="AO12" s="1"/>
  <c r="AC16"/>
  <c r="AH16" s="1"/>
  <c r="AM16" s="1"/>
  <c r="AD11"/>
  <c r="AI11" s="1"/>
  <c r="AF15"/>
  <c r="AK15" s="1"/>
  <c r="AP15" s="1"/>
  <c r="AC9"/>
  <c r="AH9" s="1"/>
  <c r="AM9" s="1"/>
  <c r="AE14"/>
  <c r="AJ14" s="1"/>
  <c r="AF8"/>
  <c r="AK8" s="1"/>
  <c r="AD9"/>
  <c r="AI9" s="1"/>
  <c r="AN9" s="1"/>
  <c r="AF13"/>
  <c r="AK13" s="1"/>
  <c r="AP13" s="1"/>
  <c r="AC7"/>
  <c r="AH7" s="1"/>
  <c r="AM7" s="1"/>
  <c r="AO16"/>
  <c r="AN15"/>
  <c r="AM13"/>
  <c r="AP7"/>
  <c r="AM10"/>
  <c r="AM14"/>
  <c r="AN11"/>
  <c r="AO14"/>
  <c r="AP8"/>
  <c r="AR16" i="18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 i="1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4"/>
  <c r="AY14" s="1"/>
  <c r="AT12"/>
  <c r="AY12" s="1"/>
  <c r="AT10"/>
  <c r="AY10" s="1"/>
  <c r="AT8"/>
  <c r="AY8" s="1"/>
  <c r="AU16"/>
  <c r="AZ16" s="1"/>
  <c r="AU14"/>
  <c r="AZ14" s="1"/>
  <c r="AU11"/>
  <c r="AZ11" s="1"/>
  <c r="AU9"/>
  <c r="AZ9" s="1"/>
  <c r="AU7"/>
  <c r="AZ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5"/>
  <c r="AY15" s="1"/>
  <c r="AT13"/>
  <c r="AY13" s="1"/>
  <c r="AT11"/>
  <c r="AY11" s="1"/>
  <c r="AT9"/>
  <c r="AY9" s="1"/>
  <c r="AT7"/>
  <c r="AY7" s="1"/>
  <c r="AU15"/>
  <c r="AZ15" s="1"/>
  <c r="AU13"/>
  <c r="AZ13" s="1"/>
  <c r="AU12"/>
  <c r="AZ12" s="1"/>
  <c r="AU10"/>
  <c r="AZ10" s="1"/>
  <c r="AU8"/>
  <c r="AZ8" s="1"/>
  <c r="BB8" i="109" l="1"/>
  <c r="BB20" s="1"/>
  <c r="BG16" s="1"/>
  <c r="BG29" s="1"/>
  <c r="BQ16" s="1"/>
  <c r="BB15"/>
  <c r="BB7"/>
  <c r="BE9"/>
  <c r="BC9"/>
  <c r="BD11"/>
  <c r="BD12"/>
  <c r="BD15"/>
  <c r="BE10"/>
  <c r="BE16"/>
  <c r="BD10"/>
  <c r="BD7"/>
  <c r="BB16"/>
  <c r="BB12"/>
  <c r="BB9"/>
  <c r="BD9"/>
  <c r="BE14"/>
  <c r="BC8"/>
  <c r="BE12"/>
  <c r="BD16"/>
  <c r="BE13"/>
  <c r="BD14"/>
  <c r="BE11"/>
  <c r="BC7"/>
  <c r="BE7"/>
  <c r="BC13"/>
  <c r="BC14"/>
  <c r="BC16"/>
  <c r="BE15"/>
  <c r="BC15"/>
  <c r="BC11"/>
  <c r="BB9" i="107"/>
  <c r="BB15"/>
  <c r="BB10"/>
  <c r="BE13"/>
  <c r="BB7"/>
  <c r="BB20" s="1"/>
  <c r="BB16"/>
  <c r="BB14"/>
  <c r="BB8"/>
  <c r="BB11"/>
  <c r="BE16"/>
  <c r="BE7"/>
  <c r="BB13"/>
  <c r="BE14"/>
  <c r="BD12"/>
  <c r="BC16"/>
  <c r="BE10"/>
  <c r="BC15"/>
  <c r="BD7"/>
  <c r="BD14"/>
  <c r="BE11"/>
  <c r="BD10"/>
  <c r="BC7"/>
  <c r="BC10"/>
  <c r="BD13"/>
  <c r="BD9"/>
  <c r="BD15"/>
  <c r="BE15"/>
  <c r="BE8"/>
  <c r="BE9"/>
  <c r="BD16"/>
  <c r="BD11"/>
  <c r="BB20" i="106"/>
  <c r="BG15" s="1"/>
  <c r="BG28" s="1"/>
  <c r="BQ15" s="1"/>
  <c r="BC20"/>
  <c r="BH16" s="1"/>
  <c r="BH29" s="1"/>
  <c r="BR16" s="1"/>
  <c r="BE20"/>
  <c r="BJ13" s="1"/>
  <c r="BJ26" s="1"/>
  <c r="BT13" s="1"/>
  <c r="BD20"/>
  <c r="BI14" s="1"/>
  <c r="BI27" s="1"/>
  <c r="BS14" s="1"/>
  <c r="BJ11"/>
  <c r="BJ24" s="1"/>
  <c r="BT11" s="1"/>
  <c r="BI11"/>
  <c r="BI24" s="1"/>
  <c r="BS11" s="1"/>
  <c r="BD9" i="104"/>
  <c r="BD7"/>
  <c r="BD12"/>
  <c r="BD15"/>
  <c r="BC14"/>
  <c r="BE13"/>
  <c r="BC16"/>
  <c r="BE9"/>
  <c r="BE8"/>
  <c r="BC7"/>
  <c r="BE10"/>
  <c r="BB10"/>
  <c r="BB7"/>
  <c r="BB12"/>
  <c r="BB15"/>
  <c r="BB8"/>
  <c r="BE15"/>
  <c r="BE16"/>
  <c r="BE14"/>
  <c r="BE11"/>
  <c r="BE12"/>
  <c r="BD13"/>
  <c r="AZ20" i="105"/>
  <c r="BE8" s="1"/>
  <c r="AX20"/>
  <c r="BC7" s="1"/>
  <c r="BC8"/>
  <c r="BC16"/>
  <c r="BC15"/>
  <c r="AW20"/>
  <c r="BB12" s="1"/>
  <c r="AY20"/>
  <c r="BD10" s="1"/>
  <c r="BC13"/>
  <c r="BC10"/>
  <c r="BC14"/>
  <c r="BB9"/>
  <c r="BC9" i="104"/>
  <c r="BB9"/>
  <c r="BD8"/>
  <c r="BB14"/>
  <c r="BB11"/>
  <c r="BB16"/>
  <c r="BD16"/>
  <c r="BC8"/>
  <c r="BD10"/>
  <c r="BD11"/>
  <c r="AY20" i="103"/>
  <c r="BD15" s="1"/>
  <c r="AW20"/>
  <c r="BB8" s="1"/>
  <c r="AZ20"/>
  <c r="BE15" s="1"/>
  <c r="AX20"/>
  <c r="BC8" s="1"/>
  <c r="BB11"/>
  <c r="BC11"/>
  <c r="AZ20" i="102"/>
  <c r="BE16" s="1"/>
  <c r="AY20"/>
  <c r="BD14" s="1"/>
  <c r="AX20"/>
  <c r="BC8" s="1"/>
  <c r="AW20"/>
  <c r="BB14" s="1"/>
  <c r="AX20" i="101"/>
  <c r="BC8" s="1"/>
  <c r="AZ20"/>
  <c r="BE7" s="1"/>
  <c r="AY20"/>
  <c r="BD10" s="1"/>
  <c r="AW20"/>
  <c r="BB10" s="1"/>
  <c r="AY20" i="100"/>
  <c r="BD11" s="1"/>
  <c r="AX20"/>
  <c r="BC7" s="1"/>
  <c r="AW20"/>
  <c r="BB11" s="1"/>
  <c r="AZ20"/>
  <c r="BE14" s="1"/>
  <c r="BE13" i="99"/>
  <c r="BE12"/>
  <c r="BE11"/>
  <c r="BD11"/>
  <c r="BE10"/>
  <c r="BB11"/>
  <c r="BD7"/>
  <c r="BD8"/>
  <c r="BD10"/>
  <c r="BE8"/>
  <c r="BE9"/>
  <c r="BC14"/>
  <c r="BC11"/>
  <c r="BB15"/>
  <c r="BD15"/>
  <c r="BB7"/>
  <c r="BE14"/>
  <c r="BB8"/>
  <c r="BD12"/>
  <c r="BE15"/>
  <c r="BC15"/>
  <c r="BE16"/>
  <c r="BC12"/>
  <c r="BC7"/>
  <c r="BB14"/>
  <c r="BC9"/>
  <c r="BC8"/>
  <c r="BB12"/>
  <c r="BD16"/>
  <c r="BD14"/>
  <c r="BB9"/>
  <c r="BD9"/>
  <c r="BC16"/>
  <c r="BC13"/>
  <c r="BB16"/>
  <c r="BB13"/>
  <c r="BE16" i="97"/>
  <c r="BE15"/>
  <c r="BD12"/>
  <c r="BB15"/>
  <c r="BC13"/>
  <c r="BC15"/>
  <c r="BC12"/>
  <c r="BC14"/>
  <c r="BC16"/>
  <c r="BC10"/>
  <c r="BC11"/>
  <c r="BD9"/>
  <c r="BD11"/>
  <c r="BD16"/>
  <c r="BD14"/>
  <c r="BB16"/>
  <c r="BD8"/>
  <c r="BD13"/>
  <c r="BB10"/>
  <c r="BD10"/>
  <c r="BD15"/>
  <c r="BB14"/>
  <c r="BB9"/>
  <c r="BE7"/>
  <c r="BE8"/>
  <c r="BE13"/>
  <c r="BE14"/>
  <c r="BB8"/>
  <c r="BB13"/>
  <c r="BE9"/>
  <c r="BE10"/>
  <c r="BB7"/>
  <c r="BE12"/>
  <c r="BB11"/>
  <c r="BE8" i="96"/>
  <c r="BC12"/>
  <c r="BC16"/>
  <c r="BC13"/>
  <c r="BB8"/>
  <c r="BB14"/>
  <c r="BB13"/>
  <c r="BB11"/>
  <c r="BE15"/>
  <c r="BC8"/>
  <c r="BE10"/>
  <c r="BD13"/>
  <c r="BD8"/>
  <c r="BD7"/>
  <c r="BE14"/>
  <c r="BD9"/>
  <c r="BB12"/>
  <c r="BD16"/>
  <c r="BE7"/>
  <c r="BD10"/>
  <c r="BE9"/>
  <c r="BE12"/>
  <c r="BD11"/>
  <c r="BB15"/>
  <c r="BD14"/>
  <c r="BB7"/>
  <c r="BB16"/>
  <c r="BC10"/>
  <c r="BC15"/>
  <c r="BE13"/>
  <c r="BB10"/>
  <c r="BD12"/>
  <c r="BC7"/>
  <c r="BC9"/>
  <c r="BC11"/>
  <c r="BE11"/>
  <c r="BE10" i="95"/>
  <c r="BE13"/>
  <c r="BE16"/>
  <c r="BD10"/>
  <c r="BE14"/>
  <c r="BE12"/>
  <c r="BE11"/>
  <c r="BE9"/>
  <c r="BD15"/>
  <c r="BC14"/>
  <c r="BC13"/>
  <c r="BC12"/>
  <c r="BE8"/>
  <c r="BB11"/>
  <c r="BC9"/>
  <c r="BC8"/>
  <c r="BB15"/>
  <c r="BB7"/>
  <c r="BD7"/>
  <c r="BD9"/>
  <c r="BB13"/>
  <c r="BD12"/>
  <c r="BB12"/>
  <c r="BB10"/>
  <c r="BD16"/>
  <c r="BB14"/>
  <c r="BD14"/>
  <c r="BB8"/>
  <c r="BD13"/>
  <c r="BC10"/>
  <c r="BD11"/>
  <c r="BC11"/>
  <c r="BB16"/>
  <c r="BE15"/>
  <c r="AW20" i="94"/>
  <c r="BB16" s="1"/>
  <c r="AY20"/>
  <c r="BD7" s="1"/>
  <c r="AX20"/>
  <c r="BC8" s="1"/>
  <c r="AZ20"/>
  <c r="BE9" s="1"/>
  <c r="BE15" i="93"/>
  <c r="BE16"/>
  <c r="BC15"/>
  <c r="BE13"/>
  <c r="BB10"/>
  <c r="BB11"/>
  <c r="BC10"/>
  <c r="BB14"/>
  <c r="BB7"/>
  <c r="BB9"/>
  <c r="BD9"/>
  <c r="BD14"/>
  <c r="BE14"/>
  <c r="BE10"/>
  <c r="BB16"/>
  <c r="BE8"/>
  <c r="BD8"/>
  <c r="BD13"/>
  <c r="BD16"/>
  <c r="BE9"/>
  <c r="BE12"/>
  <c r="BB13"/>
  <c r="BD12"/>
  <c r="BC8"/>
  <c r="BD7"/>
  <c r="BC11"/>
  <c r="BC16"/>
  <c r="BC9"/>
  <c r="BC13"/>
  <c r="BD15"/>
  <c r="BC14"/>
  <c r="BD11"/>
  <c r="BB8"/>
  <c r="BB20" i="92"/>
  <c r="BG14" s="1"/>
  <c r="BJ7"/>
  <c r="BE20"/>
  <c r="BJ11" s="1"/>
  <c r="BJ16"/>
  <c r="BG15"/>
  <c r="BD16"/>
  <c r="BD11"/>
  <c r="BD7"/>
  <c r="BJ10"/>
  <c r="BD14"/>
  <c r="BG9"/>
  <c r="BC12"/>
  <c r="BD15"/>
  <c r="BJ9"/>
  <c r="BC8"/>
  <c r="BG13"/>
  <c r="BJ15"/>
  <c r="BJ14"/>
  <c r="BD13"/>
  <c r="BC15"/>
  <c r="BC14"/>
  <c r="BD10"/>
  <c r="BJ12"/>
  <c r="AX20" i="91"/>
  <c r="BC14" s="1"/>
  <c r="AY20"/>
  <c r="BD7" s="1"/>
  <c r="AW20"/>
  <c r="BB7" s="1"/>
  <c r="AZ20"/>
  <c r="BE16" s="1"/>
  <c r="BB14"/>
  <c r="BC11" i="90"/>
  <c r="BC14"/>
  <c r="BC16"/>
  <c r="BC10"/>
  <c r="BC15"/>
  <c r="BD13"/>
  <c r="BD8"/>
  <c r="BC9"/>
  <c r="BE12"/>
  <c r="BB16"/>
  <c r="BB15"/>
  <c r="BC8"/>
  <c r="BE9"/>
  <c r="BE14"/>
  <c r="BE11"/>
  <c r="BE16"/>
  <c r="BE7"/>
  <c r="BE13"/>
  <c r="BE15"/>
  <c r="BD10"/>
  <c r="BD11"/>
  <c r="BD12"/>
  <c r="BD7"/>
  <c r="BD9"/>
  <c r="BC12"/>
  <c r="BD14"/>
  <c r="BE8"/>
  <c r="BD15"/>
  <c r="AZ20" i="89"/>
  <c r="BE13" s="1"/>
  <c r="AW20"/>
  <c r="BB7" s="1"/>
  <c r="AY20"/>
  <c r="BD11" s="1"/>
  <c r="AX20"/>
  <c r="BC13" s="1"/>
  <c r="AY20" i="88"/>
  <c r="BD14" s="1"/>
  <c r="AX20"/>
  <c r="BC7" s="1"/>
  <c r="AZ20"/>
  <c r="BE16" s="1"/>
  <c r="AW20"/>
  <c r="BB13" s="1"/>
  <c r="BE11"/>
  <c r="BE15" i="87"/>
  <c r="BC14"/>
  <c r="BD14"/>
  <c r="BC15"/>
  <c r="BC12"/>
  <c r="BC13"/>
  <c r="BB12"/>
  <c r="BC16"/>
  <c r="BE11"/>
  <c r="BE14"/>
  <c r="BC7"/>
  <c r="BE8"/>
  <c r="BE12"/>
  <c r="BB7"/>
  <c r="BD9"/>
  <c r="BB9"/>
  <c r="BE9"/>
  <c r="BD8"/>
  <c r="BE7"/>
  <c r="BD7"/>
  <c r="BE16"/>
  <c r="BB10"/>
  <c r="BD15"/>
  <c r="BD12"/>
  <c r="BC10"/>
  <c r="BB15"/>
  <c r="BB16"/>
  <c r="BB11"/>
  <c r="BE13"/>
  <c r="BD13"/>
  <c r="BB13"/>
  <c r="BD11"/>
  <c r="BD16"/>
  <c r="BB14"/>
  <c r="BC8"/>
  <c r="BE7" i="85"/>
  <c r="AZ20"/>
  <c r="BE12" s="1"/>
  <c r="AX20"/>
  <c r="BC7" s="1"/>
  <c r="AW20"/>
  <c r="BB14" s="1"/>
  <c r="AY20"/>
  <c r="BD9" s="1"/>
  <c r="BC12"/>
  <c r="BC9"/>
  <c r="BB15" i="84"/>
  <c r="BD12"/>
  <c r="BD16"/>
  <c r="BD15"/>
  <c r="BC15"/>
  <c r="BC8"/>
  <c r="BC10"/>
  <c r="BC13"/>
  <c r="BE15"/>
  <c r="BD7"/>
  <c r="BD9"/>
  <c r="BB10"/>
  <c r="BE13"/>
  <c r="BE16"/>
  <c r="BC12"/>
  <c r="BE14"/>
  <c r="BB8"/>
  <c r="BE7"/>
  <c r="BC9"/>
  <c r="BD8"/>
  <c r="BC11"/>
  <c r="BC16"/>
  <c r="BB7"/>
  <c r="BC14"/>
  <c r="BD13"/>
  <c r="BB12"/>
  <c r="BD10"/>
  <c r="BD11"/>
  <c r="BE11"/>
  <c r="BE10"/>
  <c r="BB9"/>
  <c r="BE9"/>
  <c r="BB11"/>
  <c r="BB13"/>
  <c r="BB14"/>
  <c r="BE8"/>
  <c r="AY20" i="83"/>
  <c r="BD11" s="1"/>
  <c r="AW20"/>
  <c r="BB10" s="1"/>
  <c r="AZ20"/>
  <c r="BE11" s="1"/>
  <c r="AX20"/>
  <c r="BC9" s="1"/>
  <c r="AZ20" i="82"/>
  <c r="BE10" s="1"/>
  <c r="AX20"/>
  <c r="BC7" s="1"/>
  <c r="AW20"/>
  <c r="BB16" s="1"/>
  <c r="AY20"/>
  <c r="BD16" s="1"/>
  <c r="BB15"/>
  <c r="BD15"/>
  <c r="BC13" i="81"/>
  <c r="BC15"/>
  <c r="AX20"/>
  <c r="BC7" s="1"/>
  <c r="AZ20"/>
  <c r="BE9" s="1"/>
  <c r="AY20"/>
  <c r="BD10" s="1"/>
  <c r="AW20"/>
  <c r="BB9" s="1"/>
  <c r="Z9" i="79"/>
  <c r="Y14"/>
  <c r="X12"/>
  <c r="Z14"/>
  <c r="Y9"/>
  <c r="Y13"/>
  <c r="Z8"/>
  <c r="X7"/>
  <c r="X11"/>
  <c r="X15"/>
  <c r="Z12"/>
  <c r="AA8"/>
  <c r="AA12"/>
  <c r="AA16"/>
  <c r="Y10"/>
  <c r="Z11"/>
  <c r="X8"/>
  <c r="X16"/>
  <c r="AA13"/>
  <c r="Y8"/>
  <c r="Y12"/>
  <c r="Y16"/>
  <c r="Z16"/>
  <c r="X10"/>
  <c r="X14"/>
  <c r="Z10"/>
  <c r="AA7"/>
  <c r="AA11"/>
  <c r="AA15"/>
  <c r="AA9"/>
  <c r="Y7"/>
  <c r="Y11"/>
  <c r="Y15"/>
  <c r="Z13"/>
  <c r="X9"/>
  <c r="X13"/>
  <c r="Z7"/>
  <c r="Z15"/>
  <c r="AA10"/>
  <c r="AA14"/>
  <c r="AA13" i="78"/>
  <c r="X15"/>
  <c r="Y9"/>
  <c r="Y13"/>
  <c r="Z7"/>
  <c r="Z11"/>
  <c r="X12"/>
  <c r="AA9"/>
  <c r="AA15"/>
  <c r="X13"/>
  <c r="AA12"/>
  <c r="Y8"/>
  <c r="Y12"/>
  <c r="Y16"/>
  <c r="Z10"/>
  <c r="X10"/>
  <c r="AA7"/>
  <c r="X9"/>
  <c r="AA8"/>
  <c r="AA16"/>
  <c r="Y10"/>
  <c r="Y14"/>
  <c r="Z8"/>
  <c r="Z12"/>
  <c r="Z16"/>
  <c r="X16"/>
  <c r="X7"/>
  <c r="AA14"/>
  <c r="Z15"/>
  <c r="Z14"/>
  <c r="X8"/>
  <c r="X14"/>
  <c r="AA11"/>
  <c r="X11"/>
  <c r="AA10"/>
  <c r="Y7"/>
  <c r="Y11"/>
  <c r="Y15"/>
  <c r="Z9"/>
  <c r="Z13"/>
  <c r="Z8" i="77"/>
  <c r="Y8"/>
  <c r="Y12"/>
  <c r="Y16"/>
  <c r="X10"/>
  <c r="X14"/>
  <c r="AA16"/>
  <c r="Z14"/>
  <c r="Z11"/>
  <c r="Y7"/>
  <c r="Y11"/>
  <c r="Y15"/>
  <c r="X9"/>
  <c r="X13"/>
  <c r="AA7"/>
  <c r="AA11"/>
  <c r="AA15"/>
  <c r="Z15"/>
  <c r="AA12"/>
  <c r="Z10"/>
  <c r="Z13"/>
  <c r="Z16"/>
  <c r="Y10"/>
  <c r="Y14"/>
  <c r="X8"/>
  <c r="X12"/>
  <c r="X16"/>
  <c r="AA10"/>
  <c r="AA14"/>
  <c r="AA8"/>
  <c r="Z7"/>
  <c r="Z9"/>
  <c r="Z12"/>
  <c r="Y9"/>
  <c r="Y13"/>
  <c r="X7"/>
  <c r="X11"/>
  <c r="X15"/>
  <c r="AA9"/>
  <c r="AA13"/>
  <c r="Y9" i="76"/>
  <c r="Y16"/>
  <c r="Y10"/>
  <c r="X9"/>
  <c r="X13"/>
  <c r="AA7"/>
  <c r="AA11"/>
  <c r="AA15"/>
  <c r="Y12"/>
  <c r="Y15"/>
  <c r="X8"/>
  <c r="X12"/>
  <c r="X16"/>
  <c r="AA10"/>
  <c r="AA14"/>
  <c r="Z8"/>
  <c r="Z12"/>
  <c r="Z16"/>
  <c r="Z13"/>
  <c r="Y8"/>
  <c r="Y11"/>
  <c r="X7"/>
  <c r="X11"/>
  <c r="X15"/>
  <c r="AA9"/>
  <c r="AA13"/>
  <c r="Z7"/>
  <c r="Z11"/>
  <c r="Z15"/>
  <c r="Z9"/>
  <c r="Y13"/>
  <c r="Y7"/>
  <c r="Y14"/>
  <c r="X10"/>
  <c r="X14"/>
  <c r="AA8"/>
  <c r="AA12"/>
  <c r="AA16"/>
  <c r="Z10"/>
  <c r="Z14"/>
  <c r="AC7" i="75" a="1"/>
  <c r="AC7" i="74" a="1"/>
  <c r="AA8" i="73"/>
  <c r="AA10"/>
  <c r="Z7"/>
  <c r="Z15"/>
  <c r="X9"/>
  <c r="X13"/>
  <c r="Z8"/>
  <c r="Y7"/>
  <c r="Y11"/>
  <c r="Y15"/>
  <c r="AA15"/>
  <c r="AA11"/>
  <c r="AA13"/>
  <c r="Z13"/>
  <c r="X8"/>
  <c r="X12"/>
  <c r="X16"/>
  <c r="Z14"/>
  <c r="Y10"/>
  <c r="AA12"/>
  <c r="AA14"/>
  <c r="Z10"/>
  <c r="Z16"/>
  <c r="X10"/>
  <c r="X14"/>
  <c r="Z9"/>
  <c r="Y8"/>
  <c r="Y12"/>
  <c r="Y16"/>
  <c r="Y14"/>
  <c r="AA7"/>
  <c r="AA16"/>
  <c r="AA9"/>
  <c r="Z12"/>
  <c r="X7"/>
  <c r="X11"/>
  <c r="X15"/>
  <c r="Z11"/>
  <c r="Y9"/>
  <c r="Y13"/>
  <c r="Z8" i="72"/>
  <c r="AA9"/>
  <c r="Y7"/>
  <c r="Y15"/>
  <c r="X16"/>
  <c r="Z9"/>
  <c r="Z16"/>
  <c r="AA7"/>
  <c r="AA11"/>
  <c r="AA15"/>
  <c r="Y9"/>
  <c r="Y13"/>
  <c r="X7"/>
  <c r="X11"/>
  <c r="X15"/>
  <c r="Z10"/>
  <c r="Z11"/>
  <c r="AA13"/>
  <c r="Y11"/>
  <c r="X9"/>
  <c r="X13"/>
  <c r="Z13"/>
  <c r="Z7"/>
  <c r="AA8"/>
  <c r="AA12"/>
  <c r="AA16"/>
  <c r="Y10"/>
  <c r="Y14"/>
  <c r="X8"/>
  <c r="X12"/>
  <c r="Z14"/>
  <c r="Z12"/>
  <c r="Z15"/>
  <c r="AA10"/>
  <c r="AA14"/>
  <c r="Y8"/>
  <c r="Y12"/>
  <c r="Y16"/>
  <c r="X10"/>
  <c r="X14"/>
  <c r="Z12" i="71"/>
  <c r="Z9"/>
  <c r="X13"/>
  <c r="AA11"/>
  <c r="Z15"/>
  <c r="Y10"/>
  <c r="Y14"/>
  <c r="Z13"/>
  <c r="X10"/>
  <c r="X14"/>
  <c r="Z11"/>
  <c r="AA8"/>
  <c r="AA12"/>
  <c r="AA16"/>
  <c r="Y9"/>
  <c r="X9"/>
  <c r="Z8"/>
  <c r="AA15"/>
  <c r="Z10"/>
  <c r="Y8"/>
  <c r="Y12"/>
  <c r="Y16"/>
  <c r="X8"/>
  <c r="X12"/>
  <c r="X16"/>
  <c r="Z16"/>
  <c r="AA10"/>
  <c r="AA14"/>
  <c r="Y13"/>
  <c r="AA7"/>
  <c r="Z7"/>
  <c r="Y7"/>
  <c r="Y11"/>
  <c r="Y15"/>
  <c r="X7"/>
  <c r="X11"/>
  <c r="X15"/>
  <c r="Z14"/>
  <c r="AA9"/>
  <c r="AA13"/>
  <c r="AA14" i="70"/>
  <c r="AA15"/>
  <c r="Z15"/>
  <c r="X8"/>
  <c r="X12"/>
  <c r="Z14"/>
  <c r="Z16"/>
  <c r="Y9"/>
  <c r="Y13"/>
  <c r="X11"/>
  <c r="AA10"/>
  <c r="Z10"/>
  <c r="AA11"/>
  <c r="Z12"/>
  <c r="Z11"/>
  <c r="Y8"/>
  <c r="Y12"/>
  <c r="Y16"/>
  <c r="X10"/>
  <c r="X14"/>
  <c r="AA7"/>
  <c r="Z7"/>
  <c r="Y10"/>
  <c r="Y14"/>
  <c r="X16"/>
  <c r="AA12"/>
  <c r="AA13"/>
  <c r="Z13"/>
  <c r="X7"/>
  <c r="X15"/>
  <c r="AA8"/>
  <c r="AA16"/>
  <c r="AA9"/>
  <c r="Z8"/>
  <c r="Z9"/>
  <c r="Y7"/>
  <c r="Y11"/>
  <c r="Y15"/>
  <c r="X9"/>
  <c r="X13"/>
  <c r="AC7" i="69" a="1"/>
  <c r="AC7" i="68" a="1"/>
  <c r="Z8" i="67"/>
  <c r="Z16"/>
  <c r="Y14"/>
  <c r="X12"/>
  <c r="AA7"/>
  <c r="AA14"/>
  <c r="Z7"/>
  <c r="Z11"/>
  <c r="Z15"/>
  <c r="Y9"/>
  <c r="Y13"/>
  <c r="X7"/>
  <c r="X11"/>
  <c r="X15"/>
  <c r="AA11"/>
  <c r="AA16"/>
  <c r="Z12"/>
  <c r="Y10"/>
  <c r="X16"/>
  <c r="AA12"/>
  <c r="AA10"/>
  <c r="AA13"/>
  <c r="Z10"/>
  <c r="Z14"/>
  <c r="Y8"/>
  <c r="Y12"/>
  <c r="Y16"/>
  <c r="X10"/>
  <c r="X14"/>
  <c r="X8"/>
  <c r="AA8"/>
  <c r="AA15"/>
  <c r="AA9"/>
  <c r="Z9"/>
  <c r="Z13"/>
  <c r="Y7"/>
  <c r="Y11"/>
  <c r="Y15"/>
  <c r="X9"/>
  <c r="X13"/>
  <c r="AA15" i="66"/>
  <c r="X16"/>
  <c r="Z16"/>
  <c r="AA13"/>
  <c r="Z7"/>
  <c r="Z15"/>
  <c r="AA14"/>
  <c r="Y9"/>
  <c r="Y13"/>
  <c r="X7"/>
  <c r="X11"/>
  <c r="X15"/>
  <c r="X8"/>
  <c r="Z12"/>
  <c r="AA11"/>
  <c r="Z14"/>
  <c r="Z13"/>
  <c r="AA12"/>
  <c r="Y8"/>
  <c r="Y12"/>
  <c r="Y16"/>
  <c r="X10"/>
  <c r="X14"/>
  <c r="AA7"/>
  <c r="Z9"/>
  <c r="AA8"/>
  <c r="AA16"/>
  <c r="Y10"/>
  <c r="Y14"/>
  <c r="X12"/>
  <c r="Z10"/>
  <c r="AA9"/>
  <c r="Z8"/>
  <c r="Z11"/>
  <c r="AA10"/>
  <c r="Y7"/>
  <c r="Y11"/>
  <c r="Y15"/>
  <c r="X9"/>
  <c r="X13"/>
  <c r="Y16" i="65"/>
  <c r="Z11"/>
  <c r="AA12"/>
  <c r="Z10"/>
  <c r="AA7"/>
  <c r="AA15"/>
  <c r="Y10"/>
  <c r="Y14"/>
  <c r="X8"/>
  <c r="X12"/>
  <c r="X16"/>
  <c r="Z7"/>
  <c r="AA8"/>
  <c r="AA16"/>
  <c r="Z14"/>
  <c r="AA11"/>
  <c r="Y8"/>
  <c r="Y12"/>
  <c r="X14"/>
  <c r="Z15"/>
  <c r="AA10"/>
  <c r="Z8"/>
  <c r="Z16"/>
  <c r="AA13"/>
  <c r="Y9"/>
  <c r="Y13"/>
  <c r="X7"/>
  <c r="X11"/>
  <c r="X15"/>
  <c r="X10"/>
  <c r="Z13"/>
  <c r="Z9"/>
  <c r="AA14"/>
  <c r="Z12"/>
  <c r="AA9"/>
  <c r="Y7"/>
  <c r="Y11"/>
  <c r="Y15"/>
  <c r="X9"/>
  <c r="X13"/>
  <c r="AC7" i="64" a="1"/>
  <c r="AC7" i="63" a="1"/>
  <c r="AC7" i="62" a="1"/>
  <c r="AC7" i="61" a="1"/>
  <c r="AC7" i="60" a="1"/>
  <c r="AC7" i="59" a="1"/>
  <c r="AC7" i="58" a="1"/>
  <c r="AF14" s="1"/>
  <c r="AK14" s="1"/>
  <c r="AZ14" s="1"/>
  <c r="AC16" i="57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F16"/>
  <c r="AK16" s="1"/>
  <c r="AZ16" s="1"/>
  <c r="AE15"/>
  <c r="AJ15" s="1"/>
  <c r="AY15" s="1"/>
  <c r="AD14"/>
  <c r="AI14" s="1"/>
  <c r="AX14" s="1"/>
  <c r="AF12"/>
  <c r="AK12" s="1"/>
  <c r="AZ12" s="1"/>
  <c r="AE11"/>
  <c r="AJ11" s="1"/>
  <c r="AY11" s="1"/>
  <c r="AD10"/>
  <c r="AI10" s="1"/>
  <c r="AX10" s="1"/>
  <c r="AF8"/>
  <c r="AK8" s="1"/>
  <c r="AZ8" s="1"/>
  <c r="AE7"/>
  <c r="AJ7" s="1"/>
  <c r="AY7" s="1"/>
  <c r="AE16"/>
  <c r="AJ16" s="1"/>
  <c r="AY16" s="1"/>
  <c r="AD15"/>
  <c r="AI15" s="1"/>
  <c r="AX15" s="1"/>
  <c r="AF13"/>
  <c r="AK13" s="1"/>
  <c r="AZ13" s="1"/>
  <c r="AE12"/>
  <c r="AJ12" s="1"/>
  <c r="AY12" s="1"/>
  <c r="AD11"/>
  <c r="AI11" s="1"/>
  <c r="AX11" s="1"/>
  <c r="AF9"/>
  <c r="AK9" s="1"/>
  <c r="AZ9" s="1"/>
  <c r="AE8"/>
  <c r="AJ8" s="1"/>
  <c r="AY8" s="1"/>
  <c r="AD7"/>
  <c r="AI7" s="1"/>
  <c r="AX7" s="1"/>
  <c r="AF15"/>
  <c r="AK15" s="1"/>
  <c r="AZ15" s="1"/>
  <c r="AE14"/>
  <c r="AJ14" s="1"/>
  <c r="AY14" s="1"/>
  <c r="AD13"/>
  <c r="AI13" s="1"/>
  <c r="AX13" s="1"/>
  <c r="AF11"/>
  <c r="AK11" s="1"/>
  <c r="AZ11" s="1"/>
  <c r="AE10"/>
  <c r="AJ10" s="1"/>
  <c r="AY10" s="1"/>
  <c r="AD9"/>
  <c r="AI9" s="1"/>
  <c r="AX9" s="1"/>
  <c r="AF7"/>
  <c r="AK7" s="1"/>
  <c r="AZ7" s="1"/>
  <c r="AD16"/>
  <c r="AI16" s="1"/>
  <c r="AX16" s="1"/>
  <c r="AF14"/>
  <c r="AK14" s="1"/>
  <c r="AZ14" s="1"/>
  <c r="AE13"/>
  <c r="AJ13" s="1"/>
  <c r="AY13" s="1"/>
  <c r="AD12"/>
  <c r="AI12" s="1"/>
  <c r="AX12" s="1"/>
  <c r="AF10"/>
  <c r="AK10" s="1"/>
  <c r="AZ10" s="1"/>
  <c r="AE9"/>
  <c r="AJ9" s="1"/>
  <c r="AY9" s="1"/>
  <c r="AD8"/>
  <c r="AI8" s="1"/>
  <c r="AX8" s="1"/>
  <c r="AC16" i="5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4"/>
  <c r="AK14" s="1"/>
  <c r="AF10"/>
  <c r="AK10" s="1"/>
  <c r="AF9"/>
  <c r="AK9" s="1"/>
  <c r="AF15"/>
  <c r="AK15" s="1"/>
  <c r="AF11"/>
  <c r="AK11" s="1"/>
  <c r="AF7"/>
  <c r="AK7" s="1"/>
  <c r="AF13"/>
  <c r="AK13" s="1"/>
  <c r="AF16"/>
  <c r="AK16" s="1"/>
  <c r="AF12"/>
  <c r="AK12" s="1"/>
  <c r="AF8"/>
  <c r="AK8" s="1"/>
  <c r="AA12" i="55"/>
  <c r="AA9"/>
  <c r="Y7"/>
  <c r="Y15"/>
  <c r="X9"/>
  <c r="X13"/>
  <c r="Z10"/>
  <c r="Y10"/>
  <c r="Z9"/>
  <c r="X12"/>
  <c r="AA10"/>
  <c r="AA7"/>
  <c r="Z8"/>
  <c r="Z15"/>
  <c r="Y9"/>
  <c r="Y13"/>
  <c r="Z7"/>
  <c r="X7"/>
  <c r="X11"/>
  <c r="X15"/>
  <c r="AA8"/>
  <c r="Z12"/>
  <c r="Y11"/>
  <c r="Z11"/>
  <c r="AA14"/>
  <c r="AA15"/>
  <c r="Z16"/>
  <c r="Y14"/>
  <c r="X8"/>
  <c r="X16"/>
  <c r="AA11"/>
  <c r="AA16"/>
  <c r="AA13"/>
  <c r="Z13"/>
  <c r="Y8"/>
  <c r="Y12"/>
  <c r="Y16"/>
  <c r="Z14"/>
  <c r="X10"/>
  <c r="X14"/>
  <c r="AC7" i="53" a="1"/>
  <c r="Z7" i="52"/>
  <c r="AA13"/>
  <c r="Z14"/>
  <c r="Z9"/>
  <c r="AA14"/>
  <c r="X9"/>
  <c r="X13"/>
  <c r="Y7"/>
  <c r="AA7"/>
  <c r="Z11"/>
  <c r="Z13"/>
  <c r="X16"/>
  <c r="Y14"/>
  <c r="Y11"/>
  <c r="Z16"/>
  <c r="AA11"/>
  <c r="AA8"/>
  <c r="AA16"/>
  <c r="Y12"/>
  <c r="X7"/>
  <c r="X11"/>
  <c r="X15"/>
  <c r="Z8"/>
  <c r="Y9"/>
  <c r="AA12"/>
  <c r="Z12"/>
  <c r="Y13"/>
  <c r="Y8"/>
  <c r="X8"/>
  <c r="X12"/>
  <c r="Y10"/>
  <c r="AA9"/>
  <c r="Y15"/>
  <c r="Z10"/>
  <c r="AA15"/>
  <c r="Z15"/>
  <c r="AA10"/>
  <c r="Y16"/>
  <c r="X10"/>
  <c r="X14"/>
  <c r="AC7" i="51" a="1"/>
  <c r="AC7" i="50" a="1"/>
  <c r="X14" i="49"/>
  <c r="AA7"/>
  <c r="Z10"/>
  <c r="Y8"/>
  <c r="Y16"/>
  <c r="AA14"/>
  <c r="X9"/>
  <c r="AA12"/>
  <c r="Z9"/>
  <c r="Y7"/>
  <c r="Y15"/>
  <c r="AA10"/>
  <c r="X10"/>
  <c r="X7"/>
  <c r="X15"/>
  <c r="AA11"/>
  <c r="Z8"/>
  <c r="Z12"/>
  <c r="Z16"/>
  <c r="Y10"/>
  <c r="Y14"/>
  <c r="AA16"/>
  <c r="X11"/>
  <c r="AA15"/>
  <c r="Z14"/>
  <c r="Y12"/>
  <c r="X12"/>
  <c r="AA13"/>
  <c r="Z13"/>
  <c r="Y11"/>
  <c r="AA8"/>
  <c r="X8"/>
  <c r="X16"/>
  <c r="X13"/>
  <c r="AA9"/>
  <c r="Z7"/>
  <c r="Z11"/>
  <c r="Z15"/>
  <c r="Y9"/>
  <c r="Y13"/>
  <c r="Z13" i="48"/>
  <c r="Y8"/>
  <c r="Y16"/>
  <c r="X14"/>
  <c r="AA8"/>
  <c r="AA16"/>
  <c r="Z16"/>
  <c r="Y15"/>
  <c r="X13"/>
  <c r="AA15"/>
  <c r="Z14"/>
  <c r="Z12"/>
  <c r="Z15"/>
  <c r="Y10"/>
  <c r="Y14"/>
  <c r="X8"/>
  <c r="X12"/>
  <c r="X16"/>
  <c r="AA10"/>
  <c r="AA14"/>
  <c r="Z7"/>
  <c r="Y12"/>
  <c r="X10"/>
  <c r="AA12"/>
  <c r="Z9"/>
  <c r="Y7"/>
  <c r="Y11"/>
  <c r="X9"/>
  <c r="AA7"/>
  <c r="AA11"/>
  <c r="Z10"/>
  <c r="Z8"/>
  <c r="Z11"/>
  <c r="Y9"/>
  <c r="Y13"/>
  <c r="X7"/>
  <c r="X11"/>
  <c r="X15"/>
  <c r="AA9"/>
  <c r="AA13"/>
  <c r="Y7" i="47"/>
  <c r="Y11"/>
  <c r="Y15"/>
  <c r="X10"/>
  <c r="X14"/>
  <c r="AA7"/>
  <c r="AA11"/>
  <c r="AA15"/>
  <c r="Y10"/>
  <c r="Y14"/>
  <c r="X9"/>
  <c r="X13"/>
  <c r="Y16"/>
  <c r="AA10"/>
  <c r="AA14"/>
  <c r="Z8"/>
  <c r="Z12"/>
  <c r="Z16"/>
  <c r="Z13"/>
  <c r="Y9"/>
  <c r="Y13"/>
  <c r="X8"/>
  <c r="X12"/>
  <c r="X16"/>
  <c r="AA9"/>
  <c r="AA13"/>
  <c r="Z7"/>
  <c r="Z11"/>
  <c r="Z15"/>
  <c r="Z9"/>
  <c r="Y8"/>
  <c r="Y12"/>
  <c r="X7"/>
  <c r="X11"/>
  <c r="X15"/>
  <c r="AA8"/>
  <c r="AA12"/>
  <c r="AA16"/>
  <c r="Z10"/>
  <c r="Z14"/>
  <c r="Z12" i="46"/>
  <c r="AA9"/>
  <c r="Z9"/>
  <c r="AA8"/>
  <c r="AA16"/>
  <c r="X10"/>
  <c r="X14"/>
  <c r="Y8"/>
  <c r="Y16"/>
  <c r="Z10"/>
  <c r="AA7"/>
  <c r="Z7"/>
  <c r="Z15"/>
  <c r="AA14"/>
  <c r="X9"/>
  <c r="X13"/>
  <c r="Y7"/>
  <c r="Y15"/>
  <c r="AA11"/>
  <c r="Z14"/>
  <c r="AA13"/>
  <c r="Z11"/>
  <c r="AA10"/>
  <c r="X7"/>
  <c r="X11"/>
  <c r="X15"/>
  <c r="Y9"/>
  <c r="Y13"/>
  <c r="Y12"/>
  <c r="Y11"/>
  <c r="Z8"/>
  <c r="Z16"/>
  <c r="AA15"/>
  <c r="Z13"/>
  <c r="AA12"/>
  <c r="X8"/>
  <c r="X12"/>
  <c r="X16"/>
  <c r="Y10"/>
  <c r="Y14"/>
  <c r="AC7" i="45" a="1"/>
  <c r="AC7" i="44" a="1"/>
  <c r="Y13" i="43"/>
  <c r="Z11"/>
  <c r="Z10"/>
  <c r="Y8"/>
  <c r="Y16"/>
  <c r="AA10"/>
  <c r="AA14"/>
  <c r="X8"/>
  <c r="X16"/>
  <c r="Y11"/>
  <c r="Z9"/>
  <c r="Z8"/>
  <c r="Z16"/>
  <c r="Y14"/>
  <c r="AA9"/>
  <c r="AA13"/>
  <c r="X7"/>
  <c r="X11"/>
  <c r="Y9"/>
  <c r="Z7"/>
  <c r="Z15"/>
  <c r="Z14"/>
  <c r="Y12"/>
  <c r="AA8"/>
  <c r="AA12"/>
  <c r="AA16"/>
  <c r="X10"/>
  <c r="X14"/>
  <c r="X12"/>
  <c r="X15"/>
  <c r="Y7"/>
  <c r="Y15"/>
  <c r="Z13"/>
  <c r="Z12"/>
  <c r="Y10"/>
  <c r="AA7"/>
  <c r="AA11"/>
  <c r="AA15"/>
  <c r="X9"/>
  <c r="X13"/>
  <c r="X14" i="42"/>
  <c r="X11"/>
  <c r="X16"/>
  <c r="AA10"/>
  <c r="AA14"/>
  <c r="Z8"/>
  <c r="Z12"/>
  <c r="Z16"/>
  <c r="Y10"/>
  <c r="Y14"/>
  <c r="X10"/>
  <c r="X7"/>
  <c r="X12"/>
  <c r="AA9"/>
  <c r="AA13"/>
  <c r="Z7"/>
  <c r="Z11"/>
  <c r="Z15"/>
  <c r="Y9"/>
  <c r="Y13"/>
  <c r="X13"/>
  <c r="X8"/>
  <c r="AA8"/>
  <c r="AA12"/>
  <c r="AA16"/>
  <c r="Z10"/>
  <c r="Z14"/>
  <c r="Y8"/>
  <c r="Y12"/>
  <c r="Y16"/>
  <c r="X9"/>
  <c r="X15"/>
  <c r="AA7"/>
  <c r="AA11"/>
  <c r="AA15"/>
  <c r="Z9"/>
  <c r="Z13"/>
  <c r="Y7"/>
  <c r="Y11"/>
  <c r="Y15"/>
  <c r="Z8" i="41"/>
  <c r="X9"/>
  <c r="X13"/>
  <c r="Y7"/>
  <c r="Y11"/>
  <c r="Y15"/>
  <c r="AA9"/>
  <c r="AA13"/>
  <c r="Z7"/>
  <c r="Z11"/>
  <c r="Z15"/>
  <c r="X10"/>
  <c r="Y8"/>
  <c r="Y16"/>
  <c r="AA14"/>
  <c r="Z16"/>
  <c r="X8"/>
  <c r="X12"/>
  <c r="X16"/>
  <c r="Y10"/>
  <c r="Y14"/>
  <c r="AA8"/>
  <c r="AA12"/>
  <c r="AA16"/>
  <c r="Z10"/>
  <c r="Z14"/>
  <c r="X14"/>
  <c r="Y12"/>
  <c r="AA10"/>
  <c r="Z12"/>
  <c r="X7"/>
  <c r="X11"/>
  <c r="X15"/>
  <c r="Y9"/>
  <c r="Y13"/>
  <c r="AA7"/>
  <c r="AA11"/>
  <c r="AA15"/>
  <c r="Z9"/>
  <c r="Z13"/>
  <c r="AA9" i="40"/>
  <c r="X9"/>
  <c r="Z11"/>
  <c r="X16"/>
  <c r="Z16"/>
  <c r="AA8"/>
  <c r="AA12"/>
  <c r="X7"/>
  <c r="X12"/>
  <c r="AA16"/>
  <c r="Z10"/>
  <c r="AA14"/>
  <c r="Y9"/>
  <c r="Y13"/>
  <c r="Z15"/>
  <c r="X13"/>
  <c r="Y14"/>
  <c r="AA7"/>
  <c r="AA11"/>
  <c r="Y16"/>
  <c r="X11"/>
  <c r="Y15"/>
  <c r="Z9"/>
  <c r="Z13"/>
  <c r="Y8"/>
  <c r="Y12"/>
  <c r="Z14"/>
  <c r="AA13"/>
  <c r="Z7"/>
  <c r="Y10"/>
  <c r="X8"/>
  <c r="AA10"/>
  <c r="X15"/>
  <c r="X10"/>
  <c r="X14"/>
  <c r="Z8"/>
  <c r="Z12"/>
  <c r="Y7"/>
  <c r="Y11"/>
  <c r="AA15"/>
  <c r="AA7" i="39"/>
  <c r="AA15"/>
  <c r="X13"/>
  <c r="AA12"/>
  <c r="X10"/>
  <c r="Z7"/>
  <c r="Z11"/>
  <c r="Z15"/>
  <c r="Y9"/>
  <c r="Y13"/>
  <c r="AA13"/>
  <c r="X11"/>
  <c r="AA10"/>
  <c r="X8"/>
  <c r="X16"/>
  <c r="Z10"/>
  <c r="Z14"/>
  <c r="Y8"/>
  <c r="Y16"/>
  <c r="AA11"/>
  <c r="X9"/>
  <c r="AA8"/>
  <c r="AA16"/>
  <c r="X14"/>
  <c r="Z9"/>
  <c r="Z13"/>
  <c r="Y7"/>
  <c r="Y11"/>
  <c r="Y15"/>
  <c r="Y12"/>
  <c r="AA9"/>
  <c r="X7"/>
  <c r="X15"/>
  <c r="AA14"/>
  <c r="X12"/>
  <c r="Z8"/>
  <c r="Z12"/>
  <c r="Z16"/>
  <c r="Y10"/>
  <c r="Y14"/>
  <c r="AC7" i="38" a="1"/>
  <c r="Y16" i="37"/>
  <c r="Y7"/>
  <c r="AA10"/>
  <c r="Z8"/>
  <c r="Z16"/>
  <c r="X11"/>
  <c r="X12"/>
  <c r="Y13"/>
  <c r="Z7"/>
  <c r="Z15"/>
  <c r="X9"/>
  <c r="Y10"/>
  <c r="X10"/>
  <c r="Y8"/>
  <c r="Y11"/>
  <c r="AA8"/>
  <c r="AA12"/>
  <c r="AA16"/>
  <c r="Z10"/>
  <c r="Z14"/>
  <c r="X13"/>
  <c r="X14"/>
  <c r="Y15"/>
  <c r="AA14"/>
  <c r="Z12"/>
  <c r="Y14"/>
  <c r="Y12"/>
  <c r="AA9"/>
  <c r="AA13"/>
  <c r="Z11"/>
  <c r="X7"/>
  <c r="X15"/>
  <c r="X8"/>
  <c r="X16"/>
  <c r="Y9"/>
  <c r="AA7"/>
  <c r="AA11"/>
  <c r="AA15"/>
  <c r="Z9"/>
  <c r="Z13"/>
  <c r="Z7" i="36"/>
  <c r="Y9"/>
  <c r="Z8"/>
  <c r="X15"/>
  <c r="Z12"/>
  <c r="Y8"/>
  <c r="Y12"/>
  <c r="Y16"/>
  <c r="Z15"/>
  <c r="X10"/>
  <c r="X14"/>
  <c r="AA8"/>
  <c r="AA12"/>
  <c r="AA16"/>
  <c r="Y13"/>
  <c r="X11"/>
  <c r="AA13"/>
  <c r="Z11"/>
  <c r="Y7"/>
  <c r="Y11"/>
  <c r="Y15"/>
  <c r="Z13"/>
  <c r="X9"/>
  <c r="X13"/>
  <c r="AA7"/>
  <c r="AA11"/>
  <c r="AA15"/>
  <c r="Z14"/>
  <c r="X7"/>
  <c r="AA9"/>
  <c r="Z9"/>
  <c r="Z16"/>
  <c r="Y10"/>
  <c r="Y14"/>
  <c r="Z10"/>
  <c r="X8"/>
  <c r="X12"/>
  <c r="X16"/>
  <c r="AA10"/>
  <c r="AA14"/>
  <c r="AA7" i="35"/>
  <c r="X7"/>
  <c r="X15"/>
  <c r="Y13"/>
  <c r="AA10"/>
  <c r="AA14"/>
  <c r="Z8"/>
  <c r="Z12"/>
  <c r="Z16"/>
  <c r="X10"/>
  <c r="X14"/>
  <c r="Y8"/>
  <c r="Y12"/>
  <c r="Y16"/>
  <c r="AA15"/>
  <c r="Z13"/>
  <c r="X11"/>
  <c r="Y9"/>
  <c r="AA9"/>
  <c r="AA13"/>
  <c r="Z7"/>
  <c r="Z11"/>
  <c r="Z15"/>
  <c r="X9"/>
  <c r="X13"/>
  <c r="Y7"/>
  <c r="Y11"/>
  <c r="Y15"/>
  <c r="AA11"/>
  <c r="Z9"/>
  <c r="AA8"/>
  <c r="AA12"/>
  <c r="AA16"/>
  <c r="Z10"/>
  <c r="Z14"/>
  <c r="X8"/>
  <c r="X12"/>
  <c r="X16"/>
  <c r="Y10"/>
  <c r="Y14"/>
  <c r="Z11" i="34"/>
  <c r="X12"/>
  <c r="Z14"/>
  <c r="Y13"/>
  <c r="AA15"/>
  <c r="X7"/>
  <c r="X15"/>
  <c r="Y8"/>
  <c r="AA14"/>
  <c r="Z13"/>
  <c r="X9"/>
  <c r="X13"/>
  <c r="Z8"/>
  <c r="Z16"/>
  <c r="Y10"/>
  <c r="Y14"/>
  <c r="AA8"/>
  <c r="AA12"/>
  <c r="AA16"/>
  <c r="X8"/>
  <c r="X16"/>
  <c r="Y9"/>
  <c r="AA7"/>
  <c r="AA11"/>
  <c r="Z9"/>
  <c r="X11"/>
  <c r="Z12"/>
  <c r="Y12"/>
  <c r="Y16"/>
  <c r="AA10"/>
  <c r="Z7"/>
  <c r="Z15"/>
  <c r="X10"/>
  <c r="X14"/>
  <c r="Z10"/>
  <c r="Y7"/>
  <c r="Y11"/>
  <c r="Y15"/>
  <c r="AA9"/>
  <c r="AA13"/>
  <c r="AC7" i="33" a="1"/>
  <c r="AC7" i="32" a="1"/>
  <c r="AC7" i="31" a="1"/>
  <c r="AC7" i="30" a="1"/>
  <c r="AC7" i="29" a="1"/>
  <c r="AC7" i="28" a="1"/>
  <c r="AC16" i="27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D16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4"/>
  <c r="AK14" s="1"/>
  <c r="AP14" s="1"/>
  <c r="AF10"/>
  <c r="AK10" s="1"/>
  <c r="AP10" s="1"/>
  <c r="AF15"/>
  <c r="AK15" s="1"/>
  <c r="AP15" s="1"/>
  <c r="AF11"/>
  <c r="AK11" s="1"/>
  <c r="AP11" s="1"/>
  <c r="AF7"/>
  <c r="AK7" s="1"/>
  <c r="AP7" s="1"/>
  <c r="AF16"/>
  <c r="AK16" s="1"/>
  <c r="AP16" s="1"/>
  <c r="AF12"/>
  <c r="AK12" s="1"/>
  <c r="AP12" s="1"/>
  <c r="AF8"/>
  <c r="AK8" s="1"/>
  <c r="AP8" s="1"/>
  <c r="AF13"/>
  <c r="AK13" s="1"/>
  <c r="AP13" s="1"/>
  <c r="AF9"/>
  <c r="AK9" s="1"/>
  <c r="AP9" s="1"/>
  <c r="AC7" i="26" a="1"/>
  <c r="AR16" i="19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7" i="20" a="1"/>
  <c r="AZ20" i="18"/>
  <c r="BE9" s="1"/>
  <c r="AX20"/>
  <c r="BC7" s="1"/>
  <c r="BD7"/>
  <c r="AY20"/>
  <c r="BD9" s="1"/>
  <c r="AW20"/>
  <c r="BB7" s="1"/>
  <c r="BE11"/>
  <c r="BD13"/>
  <c r="BB13"/>
  <c r="BE10"/>
  <c r="BD12"/>
  <c r="BD16"/>
  <c r="BB8"/>
  <c r="BE13"/>
  <c r="BD11"/>
  <c r="BD15"/>
  <c r="BC13"/>
  <c r="BE12"/>
  <c r="BE16"/>
  <c r="BD10"/>
  <c r="BC8"/>
  <c r="BB14"/>
  <c r="AZ20" i="17"/>
  <c r="BE14" s="1"/>
  <c r="AX20"/>
  <c r="BC9" s="1"/>
  <c r="AW20"/>
  <c r="BB16" s="1"/>
  <c r="AY20"/>
  <c r="BD7" s="1"/>
  <c r="BE20" i="109" l="1"/>
  <c r="BJ15" s="1"/>
  <c r="BJ28" s="1"/>
  <c r="BT15" s="1"/>
  <c r="BD20"/>
  <c r="BI16" s="1"/>
  <c r="BI29" s="1"/>
  <c r="BS16" s="1"/>
  <c r="BG13"/>
  <c r="BG26" s="1"/>
  <c r="BQ13" s="1"/>
  <c r="BG7"/>
  <c r="BJ7"/>
  <c r="BI10"/>
  <c r="BI23" s="1"/>
  <c r="BS10" s="1"/>
  <c r="BH8"/>
  <c r="BH21" s="1"/>
  <c r="BR8" s="1"/>
  <c r="BG12"/>
  <c r="BG25" s="1"/>
  <c r="BQ12" s="1"/>
  <c r="BC20"/>
  <c r="BH16" s="1"/>
  <c r="BH29" s="1"/>
  <c r="BR16" s="1"/>
  <c r="BI11"/>
  <c r="BI24" s="1"/>
  <c r="BS11" s="1"/>
  <c r="BI12"/>
  <c r="BI25" s="1"/>
  <c r="BS12" s="1"/>
  <c r="BI14"/>
  <c r="BI27" s="1"/>
  <c r="BS14" s="1"/>
  <c r="BI8"/>
  <c r="BI21" s="1"/>
  <c r="BS8" s="1"/>
  <c r="BG8"/>
  <c r="BG21" s="1"/>
  <c r="BQ8" s="1"/>
  <c r="BG15"/>
  <c r="BG28" s="1"/>
  <c r="BQ15" s="1"/>
  <c r="BG10"/>
  <c r="BG23" s="1"/>
  <c r="BQ10" s="1"/>
  <c r="BG14"/>
  <c r="BG27" s="1"/>
  <c r="BQ14" s="1"/>
  <c r="BG20"/>
  <c r="BQ7" s="1"/>
  <c r="BG11"/>
  <c r="BG24" s="1"/>
  <c r="BQ11" s="1"/>
  <c r="BI7"/>
  <c r="BG9"/>
  <c r="BG22" s="1"/>
  <c r="BQ9" s="1"/>
  <c r="BG7" i="107"/>
  <c r="BG10"/>
  <c r="BG23" s="1"/>
  <c r="BQ10" s="1"/>
  <c r="BG14"/>
  <c r="BG27" s="1"/>
  <c r="BQ14" s="1"/>
  <c r="BG11"/>
  <c r="BG24" s="1"/>
  <c r="BQ11" s="1"/>
  <c r="BG12"/>
  <c r="BG25" s="1"/>
  <c r="BQ12" s="1"/>
  <c r="BG13"/>
  <c r="BG26" s="1"/>
  <c r="BQ13" s="1"/>
  <c r="BG8"/>
  <c r="BG21" s="1"/>
  <c r="BQ8" s="1"/>
  <c r="BG9"/>
  <c r="BG22" s="1"/>
  <c r="BQ9" s="1"/>
  <c r="BG15"/>
  <c r="BG28" s="1"/>
  <c r="BQ15" s="1"/>
  <c r="AW20" i="108"/>
  <c r="BB15" s="1"/>
  <c r="AX20"/>
  <c r="BC7" s="1"/>
  <c r="AZ20"/>
  <c r="BE11" s="1"/>
  <c r="AY20"/>
  <c r="BD13" s="1"/>
  <c r="BC13"/>
  <c r="BG20" i="107"/>
  <c r="BQ7" s="1"/>
  <c r="BG16"/>
  <c r="BG29" s="1"/>
  <c r="BQ16" s="1"/>
  <c r="BH7"/>
  <c r="BC20"/>
  <c r="BH15" s="1"/>
  <c r="BH28" s="1"/>
  <c r="BR15" s="1"/>
  <c r="BD20"/>
  <c r="BI8" s="1"/>
  <c r="BI21" s="1"/>
  <c r="BS8" s="1"/>
  <c r="BE20"/>
  <c r="BJ10" s="1"/>
  <c r="BJ23" s="1"/>
  <c r="BT10" s="1"/>
  <c r="BG9" i="106"/>
  <c r="BG22" s="1"/>
  <c r="BQ9" s="1"/>
  <c r="BI7"/>
  <c r="BI20" s="1"/>
  <c r="BS7" s="1"/>
  <c r="BH9"/>
  <c r="BH22" s="1"/>
  <c r="BR9" s="1"/>
  <c r="BJ15"/>
  <c r="BJ28" s="1"/>
  <c r="BT15" s="1"/>
  <c r="BJ12"/>
  <c r="BJ25" s="1"/>
  <c r="BT12" s="1"/>
  <c r="BG10"/>
  <c r="BG23" s="1"/>
  <c r="BQ10" s="1"/>
  <c r="BG7"/>
  <c r="BG20" s="1"/>
  <c r="BQ7" s="1"/>
  <c r="BG11"/>
  <c r="BG24" s="1"/>
  <c r="BQ11" s="1"/>
  <c r="BG16"/>
  <c r="BG29" s="1"/>
  <c r="BQ16" s="1"/>
  <c r="BG13"/>
  <c r="BG26" s="1"/>
  <c r="BQ13" s="1"/>
  <c r="BG8"/>
  <c r="BG21" s="1"/>
  <c r="BQ8" s="1"/>
  <c r="BG14"/>
  <c r="BG27" s="1"/>
  <c r="BQ14" s="1"/>
  <c r="BG12"/>
  <c r="BG25" s="1"/>
  <c r="BQ12" s="1"/>
  <c r="BI13"/>
  <c r="BI26" s="1"/>
  <c r="BS13" s="1"/>
  <c r="BI10"/>
  <c r="BI23" s="1"/>
  <c r="BS10" s="1"/>
  <c r="BH10"/>
  <c r="BH23" s="1"/>
  <c r="BR10" s="1"/>
  <c r="BH14"/>
  <c r="BH27" s="1"/>
  <c r="BR14" s="1"/>
  <c r="BH8"/>
  <c r="BH21" s="1"/>
  <c r="BR8" s="1"/>
  <c r="BH13"/>
  <c r="BH26" s="1"/>
  <c r="BR13" s="1"/>
  <c r="BH15"/>
  <c r="BH28" s="1"/>
  <c r="BR15" s="1"/>
  <c r="BH12"/>
  <c r="BH25" s="1"/>
  <c r="BR12" s="1"/>
  <c r="BI9"/>
  <c r="BI22" s="1"/>
  <c r="BS9" s="1"/>
  <c r="BI16"/>
  <c r="BI29" s="1"/>
  <c r="BS16" s="1"/>
  <c r="BI8"/>
  <c r="BI21" s="1"/>
  <c r="BS8" s="1"/>
  <c r="BJ8"/>
  <c r="BJ21" s="1"/>
  <c r="BT8" s="1"/>
  <c r="BI15"/>
  <c r="BI28" s="1"/>
  <c r="BS15" s="1"/>
  <c r="BH11"/>
  <c r="BH24" s="1"/>
  <c r="BR11" s="1"/>
  <c r="BJ10"/>
  <c r="BJ23" s="1"/>
  <c r="BT10" s="1"/>
  <c r="BJ7"/>
  <c r="BJ20" s="1"/>
  <c r="BT7" s="1"/>
  <c r="BJ9"/>
  <c r="BJ22" s="1"/>
  <c r="BT9" s="1"/>
  <c r="BI12"/>
  <c r="BI25" s="1"/>
  <c r="BS12" s="1"/>
  <c r="BJ14"/>
  <c r="BJ27" s="1"/>
  <c r="BT14" s="1"/>
  <c r="BJ16"/>
  <c r="BJ29" s="1"/>
  <c r="BT16" s="1"/>
  <c r="BH7"/>
  <c r="BH20" s="1"/>
  <c r="BR7" s="1"/>
  <c r="BD16" i="105"/>
  <c r="BE15"/>
  <c r="BC12"/>
  <c r="BC9"/>
  <c r="BE14"/>
  <c r="BB8"/>
  <c r="BB13"/>
  <c r="BB16"/>
  <c r="BB14"/>
  <c r="BB10"/>
  <c r="BB11"/>
  <c r="BB7"/>
  <c r="BB15"/>
  <c r="BE20" i="104"/>
  <c r="BJ8" s="1"/>
  <c r="BJ21" s="1"/>
  <c r="BT8" s="1"/>
  <c r="BB20"/>
  <c r="BG15" s="1"/>
  <c r="BG28" s="1"/>
  <c r="BQ15" s="1"/>
  <c r="BE13" i="105"/>
  <c r="BD14"/>
  <c r="BE12"/>
  <c r="BE7"/>
  <c r="BE16"/>
  <c r="BD8"/>
  <c r="BD9"/>
  <c r="BD11"/>
  <c r="BD13"/>
  <c r="BD7"/>
  <c r="BE10"/>
  <c r="BE11"/>
  <c r="BE9"/>
  <c r="BD12"/>
  <c r="BD15"/>
  <c r="BC11"/>
  <c r="BG7" i="104"/>
  <c r="BG20" s="1"/>
  <c r="BQ7" s="1"/>
  <c r="BJ13"/>
  <c r="BJ26" s="1"/>
  <c r="BT13" s="1"/>
  <c r="BJ7"/>
  <c r="BJ20" s="1"/>
  <c r="BT7" s="1"/>
  <c r="BC20"/>
  <c r="BH9" s="1"/>
  <c r="BH22" s="1"/>
  <c r="BR9" s="1"/>
  <c r="BD20"/>
  <c r="BI16" s="1"/>
  <c r="BI29" s="1"/>
  <c r="BS16" s="1"/>
  <c r="BC13" i="103"/>
  <c r="BB14"/>
  <c r="BB12"/>
  <c r="BB16"/>
  <c r="BB13"/>
  <c r="BB15"/>
  <c r="BD8"/>
  <c r="BB7"/>
  <c r="BB10"/>
  <c r="BB20" s="1"/>
  <c r="BB9"/>
  <c r="BE11"/>
  <c r="BC14"/>
  <c r="BC12"/>
  <c r="BE14"/>
  <c r="BC9"/>
  <c r="BC15"/>
  <c r="BE10"/>
  <c r="BC7"/>
  <c r="BD12"/>
  <c r="BC16"/>
  <c r="BD10"/>
  <c r="BD7"/>
  <c r="BD9"/>
  <c r="BE13"/>
  <c r="BD16"/>
  <c r="BD14"/>
  <c r="BE12"/>
  <c r="BE16"/>
  <c r="BE7"/>
  <c r="BD13"/>
  <c r="BE9"/>
  <c r="BD11"/>
  <c r="BC10"/>
  <c r="BE8"/>
  <c r="BD16" i="102"/>
  <c r="BC16"/>
  <c r="BC14"/>
  <c r="BC15"/>
  <c r="BC13"/>
  <c r="BD10"/>
  <c r="BB15"/>
  <c r="BB16"/>
  <c r="BB7"/>
  <c r="BE8"/>
  <c r="BD9"/>
  <c r="BB8"/>
  <c r="BC11"/>
  <c r="BC12"/>
  <c r="BD7"/>
  <c r="BB10"/>
  <c r="BB13"/>
  <c r="BE14"/>
  <c r="BB11"/>
  <c r="BD8"/>
  <c r="BC7"/>
  <c r="BB12"/>
  <c r="BB9"/>
  <c r="BD15"/>
  <c r="BD13"/>
  <c r="BE10"/>
  <c r="BD11"/>
  <c r="BC9"/>
  <c r="BD12"/>
  <c r="BC10"/>
  <c r="BE7"/>
  <c r="BE9"/>
  <c r="BE12"/>
  <c r="BE13"/>
  <c r="BE15"/>
  <c r="BE11"/>
  <c r="BE10" i="101"/>
  <c r="BB11"/>
  <c r="BB8"/>
  <c r="BC12"/>
  <c r="BE8"/>
  <c r="BB15"/>
  <c r="BE14"/>
  <c r="BB9"/>
  <c r="BC16"/>
  <c r="BE13"/>
  <c r="BE15"/>
  <c r="BB14"/>
  <c r="BD14"/>
  <c r="BD16"/>
  <c r="BB12"/>
  <c r="BC14"/>
  <c r="BB13"/>
  <c r="BD9"/>
  <c r="BE12"/>
  <c r="BC15"/>
  <c r="BD7"/>
  <c r="BC7"/>
  <c r="BE9"/>
  <c r="BD13"/>
  <c r="BB7"/>
  <c r="BB16"/>
  <c r="BD15"/>
  <c r="BE11"/>
  <c r="BD12"/>
  <c r="BE16"/>
  <c r="BC10"/>
  <c r="BD11"/>
  <c r="BC9"/>
  <c r="BD8"/>
  <c r="BC11"/>
  <c r="BC13"/>
  <c r="BB15" i="100"/>
  <c r="BC8"/>
  <c r="BC11"/>
  <c r="BC10"/>
  <c r="BD13"/>
  <c r="BE15"/>
  <c r="BD14"/>
  <c r="BC9"/>
  <c r="BE16"/>
  <c r="BC12"/>
  <c r="BD10"/>
  <c r="BE7"/>
  <c r="BC14"/>
  <c r="BC13"/>
  <c r="BB12"/>
  <c r="BE13"/>
  <c r="BB16"/>
  <c r="BC16"/>
  <c r="BB7"/>
  <c r="BD7"/>
  <c r="BE9"/>
  <c r="BB9"/>
  <c r="BB8"/>
  <c r="BB10"/>
  <c r="BE8"/>
  <c r="BD16"/>
  <c r="BD15"/>
  <c r="BE10"/>
  <c r="BD9"/>
  <c r="BB13"/>
  <c r="BE11"/>
  <c r="BD12"/>
  <c r="BB14"/>
  <c r="BE12"/>
  <c r="BD8"/>
  <c r="BC15"/>
  <c r="BD20" i="99"/>
  <c r="BI13" s="1"/>
  <c r="BI26" s="1"/>
  <c r="BI38" s="1"/>
  <c r="BS13" s="1"/>
  <c r="BE20"/>
  <c r="BJ12" s="1"/>
  <c r="CE25"/>
  <c r="CA13"/>
  <c r="DV13" s="1"/>
  <c r="BB20"/>
  <c r="BG14" s="1"/>
  <c r="BI7"/>
  <c r="BI8"/>
  <c r="BC20"/>
  <c r="BH12" s="1"/>
  <c r="BI14"/>
  <c r="BI9"/>
  <c r="BI11"/>
  <c r="BI10"/>
  <c r="BI16"/>
  <c r="BI12"/>
  <c r="BI15"/>
  <c r="BC20" i="97"/>
  <c r="BH12" s="1"/>
  <c r="BD20"/>
  <c r="BI15" s="1"/>
  <c r="BB20"/>
  <c r="BG13" s="1"/>
  <c r="BE20"/>
  <c r="BJ10" s="1"/>
  <c r="BD20" i="96"/>
  <c r="BI15" s="1"/>
  <c r="BG12"/>
  <c r="BB20"/>
  <c r="BG10" s="1"/>
  <c r="BC20"/>
  <c r="BH10" s="1"/>
  <c r="BE20"/>
  <c r="BJ13" s="1"/>
  <c r="BE20" i="95"/>
  <c r="BJ9" s="1"/>
  <c r="BD20"/>
  <c r="BI11" s="1"/>
  <c r="BB20"/>
  <c r="BG16" s="1"/>
  <c r="BC20"/>
  <c r="BH10" s="1"/>
  <c r="BD12" i="94"/>
  <c r="BC12"/>
  <c r="BC14"/>
  <c r="BC10"/>
  <c r="BC16"/>
  <c r="BD13"/>
  <c r="BD14"/>
  <c r="BC11"/>
  <c r="BE11"/>
  <c r="BE15"/>
  <c r="BD8"/>
  <c r="BB14"/>
  <c r="BE13"/>
  <c r="BC13"/>
  <c r="BE7"/>
  <c r="BD9"/>
  <c r="BC15"/>
  <c r="BC7"/>
  <c r="BE12"/>
  <c r="BD11"/>
  <c r="BE10"/>
  <c r="BB9"/>
  <c r="BD10"/>
  <c r="BE8"/>
  <c r="BC9"/>
  <c r="BB11"/>
  <c r="BE14"/>
  <c r="BB8"/>
  <c r="BB7"/>
  <c r="BB13"/>
  <c r="BB15"/>
  <c r="BB12"/>
  <c r="BE16"/>
  <c r="BB10"/>
  <c r="BD15"/>
  <c r="BD16"/>
  <c r="BE20" i="93"/>
  <c r="BJ11" s="1"/>
  <c r="CC26" s="1"/>
  <c r="BB20"/>
  <c r="BG9" s="1"/>
  <c r="BD20"/>
  <c r="BI15" s="1"/>
  <c r="BC20"/>
  <c r="BH11" s="1"/>
  <c r="CF23" i="92"/>
  <c r="BG27"/>
  <c r="BG39" s="1"/>
  <c r="BQ14" s="1"/>
  <c r="BY14"/>
  <c r="DT14" s="1"/>
  <c r="CB11"/>
  <c r="DW11" s="1"/>
  <c r="CC26"/>
  <c r="BJ24"/>
  <c r="BJ36" s="1"/>
  <c r="BT11" s="1"/>
  <c r="CB14"/>
  <c r="DW14" s="1"/>
  <c r="BJ27"/>
  <c r="BJ39" s="1"/>
  <c r="BT14" s="1"/>
  <c r="CF26"/>
  <c r="BY9"/>
  <c r="DT9" s="1"/>
  <c r="BG22"/>
  <c r="BG34" s="1"/>
  <c r="BQ9" s="1"/>
  <c r="CA23"/>
  <c r="CG23"/>
  <c r="BY15"/>
  <c r="DT15" s="1"/>
  <c r="BG28"/>
  <c r="BG40" s="1"/>
  <c r="BQ15" s="1"/>
  <c r="BJ25"/>
  <c r="BJ37" s="1"/>
  <c r="BT12" s="1"/>
  <c r="CB12"/>
  <c r="DW12" s="1"/>
  <c r="CD26"/>
  <c r="BJ28"/>
  <c r="BJ40" s="1"/>
  <c r="BT15" s="1"/>
  <c r="CG26"/>
  <c r="CB15"/>
  <c r="DW15" s="1"/>
  <c r="CB10"/>
  <c r="DW10" s="1"/>
  <c r="CB26"/>
  <c r="BJ23"/>
  <c r="BJ35" s="1"/>
  <c r="BT10" s="1"/>
  <c r="BH8"/>
  <c r="BG7"/>
  <c r="BJ13"/>
  <c r="BI15"/>
  <c r="BI14"/>
  <c r="BJ8"/>
  <c r="BG8"/>
  <c r="BG26"/>
  <c r="BG38" s="1"/>
  <c r="BQ13" s="1"/>
  <c r="BY13"/>
  <c r="DT13" s="1"/>
  <c r="CE23"/>
  <c r="CA26"/>
  <c r="BJ22"/>
  <c r="BJ34" s="1"/>
  <c r="BT9" s="1"/>
  <c r="CB9"/>
  <c r="DW9" s="1"/>
  <c r="BD20"/>
  <c r="BI16" s="1"/>
  <c r="BI7"/>
  <c r="BJ29"/>
  <c r="BJ41" s="1"/>
  <c r="BT16" s="1"/>
  <c r="CB16"/>
  <c r="DW16" s="1"/>
  <c r="CH26"/>
  <c r="CB7"/>
  <c r="DW7" s="1"/>
  <c r="BY26"/>
  <c r="BJ20"/>
  <c r="BJ32" s="1"/>
  <c r="BT7" s="1"/>
  <c r="BI10"/>
  <c r="BI13"/>
  <c r="BG16"/>
  <c r="BH14"/>
  <c r="BG10"/>
  <c r="BG11"/>
  <c r="BC20"/>
  <c r="BG12"/>
  <c r="BI11"/>
  <c r="BB8" i="91"/>
  <c r="BD12"/>
  <c r="BE11"/>
  <c r="BC11"/>
  <c r="BD9"/>
  <c r="BC8"/>
  <c r="BD10"/>
  <c r="BD8"/>
  <c r="BD13"/>
  <c r="BC13"/>
  <c r="BC16"/>
  <c r="BC7"/>
  <c r="BB10"/>
  <c r="BB13"/>
  <c r="BB15"/>
  <c r="BC15"/>
  <c r="BD14"/>
  <c r="BB9"/>
  <c r="BB12"/>
  <c r="BE15"/>
  <c r="BE14"/>
  <c r="BE7"/>
  <c r="BE8"/>
  <c r="BC12"/>
  <c r="BE13"/>
  <c r="BE12"/>
  <c r="BB16"/>
  <c r="BE9"/>
  <c r="BE10"/>
  <c r="BC9"/>
  <c r="BD11"/>
  <c r="BB11"/>
  <c r="BC10"/>
  <c r="BD15"/>
  <c r="BD16"/>
  <c r="BB20" i="90"/>
  <c r="BG14" s="1"/>
  <c r="BD20"/>
  <c r="BI14" s="1"/>
  <c r="BE20"/>
  <c r="BJ13" s="1"/>
  <c r="BJ9"/>
  <c r="BC20"/>
  <c r="BD15" i="89"/>
  <c r="BC7"/>
  <c r="BC15"/>
  <c r="BB16"/>
  <c r="BC12"/>
  <c r="BB15"/>
  <c r="BB9"/>
  <c r="BB14"/>
  <c r="BE10"/>
  <c r="BE16"/>
  <c r="BC8"/>
  <c r="BC11"/>
  <c r="BB8"/>
  <c r="BD16"/>
  <c r="BB13"/>
  <c r="BC16"/>
  <c r="BC10"/>
  <c r="BD12"/>
  <c r="BE14"/>
  <c r="BB11"/>
  <c r="BE11"/>
  <c r="BD7"/>
  <c r="BE7"/>
  <c r="BD9"/>
  <c r="BE8"/>
  <c r="BD8"/>
  <c r="BD10"/>
  <c r="BE9"/>
  <c r="BE15"/>
  <c r="BD13"/>
  <c r="BE12"/>
  <c r="BC9"/>
  <c r="BD14"/>
  <c r="BB10"/>
  <c r="BC14"/>
  <c r="BB12"/>
  <c r="BC9" i="88"/>
  <c r="BE9"/>
  <c r="BB7"/>
  <c r="BE8"/>
  <c r="BC11"/>
  <c r="BE13"/>
  <c r="BE12"/>
  <c r="BC16"/>
  <c r="BC12"/>
  <c r="BE10"/>
  <c r="BC13"/>
  <c r="BD11"/>
  <c r="BB11"/>
  <c r="BB9"/>
  <c r="BC15"/>
  <c r="BE14"/>
  <c r="BE15"/>
  <c r="BB15"/>
  <c r="BC8"/>
  <c r="BD16"/>
  <c r="BB10"/>
  <c r="BC10"/>
  <c r="BC14"/>
  <c r="BD7"/>
  <c r="BD12"/>
  <c r="BB12"/>
  <c r="BD13"/>
  <c r="BB14"/>
  <c r="BB8"/>
  <c r="BD8"/>
  <c r="BD15"/>
  <c r="BD9"/>
  <c r="BD10"/>
  <c r="BE7"/>
  <c r="BB16"/>
  <c r="BC20" i="87"/>
  <c r="BH9" s="1"/>
  <c r="BE20"/>
  <c r="BJ12" s="1"/>
  <c r="BB20"/>
  <c r="BG13" s="1"/>
  <c r="BG7"/>
  <c r="BD20"/>
  <c r="BI12" s="1"/>
  <c r="BG16"/>
  <c r="BG10"/>
  <c r="BG14"/>
  <c r="BG15"/>
  <c r="BG9"/>
  <c r="BE13" i="85"/>
  <c r="BB12"/>
  <c r="BC10"/>
  <c r="BC11"/>
  <c r="BC8"/>
  <c r="BC13"/>
  <c r="BB15"/>
  <c r="BC14"/>
  <c r="BE8"/>
  <c r="BE16"/>
  <c r="BE10"/>
  <c r="BB13"/>
  <c r="BE9"/>
  <c r="BE14"/>
  <c r="BE11"/>
  <c r="BB8"/>
  <c r="BD11"/>
  <c r="BD13"/>
  <c r="BD15"/>
  <c r="BB7"/>
  <c r="BD16"/>
  <c r="BD10"/>
  <c r="BB10"/>
  <c r="BD14"/>
  <c r="BD7"/>
  <c r="BD8"/>
  <c r="BB9"/>
  <c r="BC15"/>
  <c r="BE15"/>
  <c r="BC16"/>
  <c r="BD12"/>
  <c r="BB16"/>
  <c r="BB11"/>
  <c r="BD20" i="84"/>
  <c r="BI7" s="1"/>
  <c r="CA7" s="1"/>
  <c r="DV7" s="1"/>
  <c r="BE20"/>
  <c r="BJ8" s="1"/>
  <c r="BB20"/>
  <c r="BG7" s="1"/>
  <c r="BJ10"/>
  <c r="BJ11"/>
  <c r="BC20"/>
  <c r="BH11" s="1"/>
  <c r="BE10" i="83"/>
  <c r="BE14"/>
  <c r="BE12"/>
  <c r="BE9"/>
  <c r="BE16"/>
  <c r="BB11"/>
  <c r="BE15"/>
  <c r="BC11"/>
  <c r="BB15"/>
  <c r="BB9"/>
  <c r="BD12"/>
  <c r="BB13"/>
  <c r="BB14"/>
  <c r="BB12"/>
  <c r="BB8"/>
  <c r="BB7"/>
  <c r="BE13"/>
  <c r="BC13"/>
  <c r="BE7"/>
  <c r="BE8"/>
  <c r="BB16"/>
  <c r="BC8"/>
  <c r="BC15"/>
  <c r="BD15"/>
  <c r="BC7"/>
  <c r="BD16"/>
  <c r="BC10"/>
  <c r="BC12"/>
  <c r="BD7"/>
  <c r="BD9"/>
  <c r="BD10"/>
  <c r="BC14"/>
  <c r="BC16"/>
  <c r="BD13"/>
  <c r="BD8"/>
  <c r="BD14"/>
  <c r="BC9" i="82"/>
  <c r="BB9"/>
  <c r="BB12"/>
  <c r="BB11"/>
  <c r="BB10"/>
  <c r="BC13"/>
  <c r="BC16"/>
  <c r="BB8"/>
  <c r="BE11"/>
  <c r="BE12"/>
  <c r="BD11"/>
  <c r="BC11"/>
  <c r="BB7"/>
  <c r="BC8"/>
  <c r="BE14"/>
  <c r="BB13"/>
  <c r="BC10"/>
  <c r="BC12"/>
  <c r="BC14"/>
  <c r="BC15"/>
  <c r="BD9"/>
  <c r="BE16"/>
  <c r="BD8"/>
  <c r="BE15"/>
  <c r="BE9"/>
  <c r="BD7"/>
  <c r="BD10"/>
  <c r="BB14"/>
  <c r="BD12"/>
  <c r="BD13"/>
  <c r="BE7"/>
  <c r="BE13"/>
  <c r="BD14"/>
  <c r="BE8"/>
  <c r="BB12" i="81"/>
  <c r="BG12" s="1"/>
  <c r="BC12"/>
  <c r="BC16"/>
  <c r="BE13"/>
  <c r="BE15"/>
  <c r="BE8"/>
  <c r="BE11"/>
  <c r="BE14"/>
  <c r="BE16"/>
  <c r="BE10"/>
  <c r="BD11"/>
  <c r="BD8"/>
  <c r="BD15"/>
  <c r="BD12"/>
  <c r="BD16"/>
  <c r="BD14"/>
  <c r="BD7"/>
  <c r="BD13"/>
  <c r="BB15"/>
  <c r="BB11"/>
  <c r="BB8"/>
  <c r="BB16"/>
  <c r="BB14"/>
  <c r="BB13"/>
  <c r="BB7"/>
  <c r="BB20" s="1"/>
  <c r="BG16" s="1"/>
  <c r="CH23" s="1"/>
  <c r="BC8"/>
  <c r="BC11"/>
  <c r="BC10"/>
  <c r="BC9"/>
  <c r="BC14"/>
  <c r="BE12"/>
  <c r="BB10"/>
  <c r="BE7"/>
  <c r="BE20" s="1"/>
  <c r="BJ16" s="1"/>
  <c r="CH26" s="1"/>
  <c r="BD9"/>
  <c r="AC7" i="79" a="1"/>
  <c r="AC7" i="78" a="1"/>
  <c r="AC7" i="77" a="1"/>
  <c r="AC7" i="76" a="1"/>
  <c r="AE16" i="75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D1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F15"/>
  <c r="AK15" s="1"/>
  <c r="AZ15" s="1"/>
  <c r="AF13"/>
  <c r="AK13" s="1"/>
  <c r="AZ13" s="1"/>
  <c r="AF11"/>
  <c r="AK11" s="1"/>
  <c r="AZ11" s="1"/>
  <c r="AF9"/>
  <c r="AK9" s="1"/>
  <c r="AZ9" s="1"/>
  <c r="AF7"/>
  <c r="AK7" s="1"/>
  <c r="AZ7" s="1"/>
  <c r="AC15"/>
  <c r="AH15" s="1"/>
  <c r="AW15" s="1"/>
  <c r="AC11"/>
  <c r="AH11" s="1"/>
  <c r="AW11" s="1"/>
  <c r="AC7"/>
  <c r="AH7" s="1"/>
  <c r="AW7" s="1"/>
  <c r="AC16"/>
  <c r="AH16" s="1"/>
  <c r="AW16" s="1"/>
  <c r="AC14"/>
  <c r="AH14" s="1"/>
  <c r="AW14" s="1"/>
  <c r="AC12"/>
  <c r="AH12" s="1"/>
  <c r="AW12" s="1"/>
  <c r="AC10"/>
  <c r="AH10" s="1"/>
  <c r="AW10" s="1"/>
  <c r="AC8"/>
  <c r="AH8" s="1"/>
  <c r="AW8" s="1"/>
  <c r="AF16"/>
  <c r="AK16" s="1"/>
  <c r="AZ16" s="1"/>
  <c r="AF14"/>
  <c r="AK14" s="1"/>
  <c r="AZ14" s="1"/>
  <c r="AF12"/>
  <c r="AK12" s="1"/>
  <c r="AZ12" s="1"/>
  <c r="AF10"/>
  <c r="AK10" s="1"/>
  <c r="AZ10" s="1"/>
  <c r="AF8"/>
  <c r="AK8" s="1"/>
  <c r="AZ8" s="1"/>
  <c r="AC13"/>
  <c r="AH13" s="1"/>
  <c r="AW13" s="1"/>
  <c r="AC9"/>
  <c r="AH9" s="1"/>
  <c r="AW9" s="1"/>
  <c r="AC16" i="74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E7"/>
  <c r="AJ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F14"/>
  <c r="AK14" s="1"/>
  <c r="AF10"/>
  <c r="AK10" s="1"/>
  <c r="AF16"/>
  <c r="AK16" s="1"/>
  <c r="AF8"/>
  <c r="AK8" s="1"/>
  <c r="AF15"/>
  <c r="AK15" s="1"/>
  <c r="AF11"/>
  <c r="AK11" s="1"/>
  <c r="AF7"/>
  <c r="AK7" s="1"/>
  <c r="AF12"/>
  <c r="AK12" s="1"/>
  <c r="AF13"/>
  <c r="AK13" s="1"/>
  <c r="AF9"/>
  <c r="AK9" s="1"/>
  <c r="AC7" i="73" a="1"/>
  <c r="AC7" i="72" a="1"/>
  <c r="AC7" i="71" a="1"/>
  <c r="AC7" i="70" a="1"/>
  <c r="AE16" i="69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E16" i="68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C16"/>
  <c r="AH16" s="1"/>
  <c r="AW16" s="1"/>
  <c r="AF14"/>
  <c r="AK14" s="1"/>
  <c r="AZ14" s="1"/>
  <c r="AD13"/>
  <c r="AI13" s="1"/>
  <c r="AX13" s="1"/>
  <c r="AC12"/>
  <c r="AH12" s="1"/>
  <c r="AW12" s="1"/>
  <c r="AF10"/>
  <c r="AK10" s="1"/>
  <c r="AZ10" s="1"/>
  <c r="AD9"/>
  <c r="AI9" s="1"/>
  <c r="AX9" s="1"/>
  <c r="AC8"/>
  <c r="AH8" s="1"/>
  <c r="AW8" s="1"/>
  <c r="AF16"/>
  <c r="AK16" s="1"/>
  <c r="AZ16" s="1"/>
  <c r="AD15"/>
  <c r="AI15" s="1"/>
  <c r="AX15" s="1"/>
  <c r="AC14"/>
  <c r="AH14" s="1"/>
  <c r="AW14" s="1"/>
  <c r="AF12"/>
  <c r="AK12" s="1"/>
  <c r="AZ12" s="1"/>
  <c r="AD11"/>
  <c r="AI11" s="1"/>
  <c r="AX11" s="1"/>
  <c r="AC10"/>
  <c r="AH10" s="1"/>
  <c r="AW10" s="1"/>
  <c r="AF8"/>
  <c r="AK8" s="1"/>
  <c r="AZ8" s="1"/>
  <c r="AD7"/>
  <c r="AI7" s="1"/>
  <c r="AX7" s="1"/>
  <c r="AD14"/>
  <c r="AI14" s="1"/>
  <c r="AX14" s="1"/>
  <c r="AC13"/>
  <c r="AH13" s="1"/>
  <c r="AW13" s="1"/>
  <c r="AD10"/>
  <c r="AI10" s="1"/>
  <c r="AX10" s="1"/>
  <c r="AD16"/>
  <c r="AI16" s="1"/>
  <c r="AX16" s="1"/>
  <c r="AC15"/>
  <c r="AH15" s="1"/>
  <c r="AW15" s="1"/>
  <c r="AF13"/>
  <c r="AK13" s="1"/>
  <c r="AZ13" s="1"/>
  <c r="AD12"/>
  <c r="AI12" s="1"/>
  <c r="AX12" s="1"/>
  <c r="AC11"/>
  <c r="AH11" s="1"/>
  <c r="AW11" s="1"/>
  <c r="AF9"/>
  <c r="AK9" s="1"/>
  <c r="AZ9" s="1"/>
  <c r="AD8"/>
  <c r="AI8" s="1"/>
  <c r="AX8" s="1"/>
  <c r="AC7"/>
  <c r="AH7" s="1"/>
  <c r="AW7" s="1"/>
  <c r="AF15"/>
  <c r="AK15" s="1"/>
  <c r="AZ15" s="1"/>
  <c r="AF11"/>
  <c r="AK11" s="1"/>
  <c r="AZ11" s="1"/>
  <c r="AC9"/>
  <c r="AH9" s="1"/>
  <c r="AW9" s="1"/>
  <c r="AF7"/>
  <c r="AK7" s="1"/>
  <c r="AZ7" s="1"/>
  <c r="AC7" i="67" a="1"/>
  <c r="AC7" i="66" a="1"/>
  <c r="AC7" i="65" a="1"/>
  <c r="AF16" i="64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E16"/>
  <c r="AJ16" s="1"/>
  <c r="AY16" s="1"/>
  <c r="AE14"/>
  <c r="AJ14" s="1"/>
  <c r="AY14" s="1"/>
  <c r="AE10"/>
  <c r="AJ10" s="1"/>
  <c r="AY10" s="1"/>
  <c r="AD15"/>
  <c r="AI15" s="1"/>
  <c r="AX15" s="1"/>
  <c r="AD13"/>
  <c r="AI13" s="1"/>
  <c r="AX13" s="1"/>
  <c r="AD9"/>
  <c r="AI9" s="1"/>
  <c r="AX9" s="1"/>
  <c r="AD7"/>
  <c r="AI7" s="1"/>
  <c r="AX7" s="1"/>
  <c r="AD16"/>
  <c r="AI16" s="1"/>
  <c r="AX16" s="1"/>
  <c r="AD14"/>
  <c r="AI14" s="1"/>
  <c r="AX14" s="1"/>
  <c r="AD12"/>
  <c r="AI12" s="1"/>
  <c r="AX12" s="1"/>
  <c r="AD10"/>
  <c r="AI10" s="1"/>
  <c r="AX10" s="1"/>
  <c r="AD8"/>
  <c r="AI8" s="1"/>
  <c r="AX8" s="1"/>
  <c r="AE12"/>
  <c r="AJ12" s="1"/>
  <c r="AY12" s="1"/>
  <c r="AE8"/>
  <c r="AJ8" s="1"/>
  <c r="AY8" s="1"/>
  <c r="AD11"/>
  <c r="AI11" s="1"/>
  <c r="AX11" s="1"/>
  <c r="AD16" i="63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C16"/>
  <c r="AH16" s="1"/>
  <c r="AW16" s="1"/>
  <c r="AF14"/>
  <c r="AK14" s="1"/>
  <c r="AZ14" s="1"/>
  <c r="AE13"/>
  <c r="AJ13" s="1"/>
  <c r="AY13" s="1"/>
  <c r="AC12"/>
  <c r="AH12" s="1"/>
  <c r="AW12" s="1"/>
  <c r="AF10"/>
  <c r="AK10" s="1"/>
  <c r="AZ10" s="1"/>
  <c r="AE9"/>
  <c r="AJ9" s="1"/>
  <c r="AY9" s="1"/>
  <c r="AC8"/>
  <c r="AH8" s="1"/>
  <c r="AW8" s="1"/>
  <c r="AC15"/>
  <c r="AH15" s="1"/>
  <c r="AW15" s="1"/>
  <c r="AC11"/>
  <c r="AH11" s="1"/>
  <c r="AW11" s="1"/>
  <c r="AC7"/>
  <c r="AH7" s="1"/>
  <c r="AW7" s="1"/>
  <c r="AF16"/>
  <c r="AK16" s="1"/>
  <c r="AZ16" s="1"/>
  <c r="AE15"/>
  <c r="AJ15" s="1"/>
  <c r="AY15" s="1"/>
  <c r="AC14"/>
  <c r="AH14" s="1"/>
  <c r="AW14" s="1"/>
  <c r="AF12"/>
  <c r="AK12" s="1"/>
  <c r="AZ12" s="1"/>
  <c r="AE11"/>
  <c r="AJ11" s="1"/>
  <c r="AY11" s="1"/>
  <c r="AC10"/>
  <c r="AH10" s="1"/>
  <c r="AW10" s="1"/>
  <c r="AF8"/>
  <c r="AK8" s="1"/>
  <c r="AZ8" s="1"/>
  <c r="AE7"/>
  <c r="AJ7" s="1"/>
  <c r="AY7" s="1"/>
  <c r="AE12"/>
  <c r="AJ12" s="1"/>
  <c r="AY12" s="1"/>
  <c r="AE8"/>
  <c r="AJ8" s="1"/>
  <c r="AY8" s="1"/>
  <c r="AF15"/>
  <c r="AK15" s="1"/>
  <c r="AZ15" s="1"/>
  <c r="AE14"/>
  <c r="AJ14" s="1"/>
  <c r="AY14" s="1"/>
  <c r="AC13"/>
  <c r="AH13" s="1"/>
  <c r="AW13" s="1"/>
  <c r="AF11"/>
  <c r="AK11" s="1"/>
  <c r="AZ11" s="1"/>
  <c r="AE10"/>
  <c r="AJ10" s="1"/>
  <c r="AY10" s="1"/>
  <c r="AC9"/>
  <c r="AH9" s="1"/>
  <c r="AW9" s="1"/>
  <c r="AF7"/>
  <c r="AK7" s="1"/>
  <c r="AZ7" s="1"/>
  <c r="AE16"/>
  <c r="AJ16" s="1"/>
  <c r="AY16" s="1"/>
  <c r="AF13"/>
  <c r="AK13" s="1"/>
  <c r="AZ13" s="1"/>
  <c r="AF9"/>
  <c r="AK9" s="1"/>
  <c r="AZ9" s="1"/>
  <c r="AD16" i="62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4"/>
  <c r="AK14" s="1"/>
  <c r="AF12"/>
  <c r="AK12" s="1"/>
  <c r="AF10"/>
  <c r="AK10" s="1"/>
  <c r="AF8"/>
  <c r="AK8" s="1"/>
  <c r="AC16"/>
  <c r="AH16" s="1"/>
  <c r="AC14"/>
  <c r="AH14" s="1"/>
  <c r="AC10"/>
  <c r="AH10" s="1"/>
  <c r="AC15"/>
  <c r="AH15" s="1"/>
  <c r="AC13"/>
  <c r="AH13" s="1"/>
  <c r="AC11"/>
  <c r="AH11" s="1"/>
  <c r="AC9"/>
  <c r="AH9" s="1"/>
  <c r="AC7"/>
  <c r="AH7" s="1"/>
  <c r="AF15"/>
  <c r="AK15" s="1"/>
  <c r="AF13"/>
  <c r="AK13" s="1"/>
  <c r="AF11"/>
  <c r="AK11" s="1"/>
  <c r="AF9"/>
  <c r="AK9" s="1"/>
  <c r="AF7"/>
  <c r="AK7" s="1"/>
  <c r="AC12"/>
  <c r="AH12" s="1"/>
  <c r="AC8"/>
  <c r="AH8" s="1"/>
  <c r="AF16" i="61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E14"/>
  <c r="AJ14" s="1"/>
  <c r="AY14" s="1"/>
  <c r="AD13"/>
  <c r="AI13" s="1"/>
  <c r="AX13" s="1"/>
  <c r="AC12"/>
  <c r="AH12" s="1"/>
  <c r="AW12" s="1"/>
  <c r="AE10"/>
  <c r="AJ10" s="1"/>
  <c r="AY10" s="1"/>
  <c r="AD9"/>
  <c r="AI9" s="1"/>
  <c r="AX9" s="1"/>
  <c r="AC8"/>
  <c r="AH8" s="1"/>
  <c r="AW8" s="1"/>
  <c r="AD11"/>
  <c r="AI11" s="1"/>
  <c r="AX11" s="1"/>
  <c r="AD7"/>
  <c r="AI7" s="1"/>
  <c r="AX7" s="1"/>
  <c r="AD16"/>
  <c r="AI16" s="1"/>
  <c r="AX16" s="1"/>
  <c r="AC15"/>
  <c r="AH15" s="1"/>
  <c r="AW15" s="1"/>
  <c r="AE13"/>
  <c r="AJ13" s="1"/>
  <c r="AY13" s="1"/>
  <c r="AD12"/>
  <c r="AI12" s="1"/>
  <c r="AX12" s="1"/>
  <c r="AC11"/>
  <c r="AH11" s="1"/>
  <c r="AW11" s="1"/>
  <c r="AE9"/>
  <c r="AJ9" s="1"/>
  <c r="AY9" s="1"/>
  <c r="AD8"/>
  <c r="AI8" s="1"/>
  <c r="AX8" s="1"/>
  <c r="AC7"/>
  <c r="AH7" s="1"/>
  <c r="AW7" s="1"/>
  <c r="AE16"/>
  <c r="AJ16" s="1"/>
  <c r="AY16" s="1"/>
  <c r="AD15"/>
  <c r="AI15" s="1"/>
  <c r="AX15" s="1"/>
  <c r="AC14"/>
  <c r="AH14" s="1"/>
  <c r="AW14" s="1"/>
  <c r="AE12"/>
  <c r="AJ12" s="1"/>
  <c r="AY12" s="1"/>
  <c r="AC10"/>
  <c r="AH10" s="1"/>
  <c r="AW10" s="1"/>
  <c r="AE8"/>
  <c r="AJ8" s="1"/>
  <c r="AY8" s="1"/>
  <c r="AE11"/>
  <c r="AJ11" s="1"/>
  <c r="AY11" s="1"/>
  <c r="AE15"/>
  <c r="AJ15" s="1"/>
  <c r="AY15" s="1"/>
  <c r="AD10"/>
  <c r="AI10" s="1"/>
  <c r="AX10" s="1"/>
  <c r="AC13"/>
  <c r="AH13" s="1"/>
  <c r="AW13" s="1"/>
  <c r="AE7"/>
  <c r="AJ7" s="1"/>
  <c r="AY7" s="1"/>
  <c r="AD14"/>
  <c r="AI14" s="1"/>
  <c r="AX14" s="1"/>
  <c r="AC9"/>
  <c r="AH9" s="1"/>
  <c r="AW9" s="1"/>
  <c r="AE16" i="60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6"/>
  <c r="AI16" s="1"/>
  <c r="AX16" s="1"/>
  <c r="AD14"/>
  <c r="AI14" s="1"/>
  <c r="AX14" s="1"/>
  <c r="AD12"/>
  <c r="AI12" s="1"/>
  <c r="AX12" s="1"/>
  <c r="AD10"/>
  <c r="AI10" s="1"/>
  <c r="AX10" s="1"/>
  <c r="AD8"/>
  <c r="AI8" s="1"/>
  <c r="AX8" s="1"/>
  <c r="AD9"/>
  <c r="AI9" s="1"/>
  <c r="AX9" s="1"/>
  <c r="AC16"/>
  <c r="AH16" s="1"/>
  <c r="AW16" s="1"/>
  <c r="AC14"/>
  <c r="AH14" s="1"/>
  <c r="AW14" s="1"/>
  <c r="AC12"/>
  <c r="AH12" s="1"/>
  <c r="AW12" s="1"/>
  <c r="AC10"/>
  <c r="AH10" s="1"/>
  <c r="AW10" s="1"/>
  <c r="AC8"/>
  <c r="AH8" s="1"/>
  <c r="AW8" s="1"/>
  <c r="AC15"/>
  <c r="AH15" s="1"/>
  <c r="AW15" s="1"/>
  <c r="AC13"/>
  <c r="AH13" s="1"/>
  <c r="AW13" s="1"/>
  <c r="AC11"/>
  <c r="AH11" s="1"/>
  <c r="AW11" s="1"/>
  <c r="AC9"/>
  <c r="AH9" s="1"/>
  <c r="AW9" s="1"/>
  <c r="AC7"/>
  <c r="AH7" s="1"/>
  <c r="AW7" s="1"/>
  <c r="AD15"/>
  <c r="AI15" s="1"/>
  <c r="AX15" s="1"/>
  <c r="AD13"/>
  <c r="AI13" s="1"/>
  <c r="AX13" s="1"/>
  <c r="AD11"/>
  <c r="AI11" s="1"/>
  <c r="AX11" s="1"/>
  <c r="AD7"/>
  <c r="AI7" s="1"/>
  <c r="AX7" s="1"/>
  <c r="AC16" i="59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E16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3"/>
  <c r="AK13" s="1"/>
  <c r="AZ13" s="1"/>
  <c r="AF9"/>
  <c r="AK9" s="1"/>
  <c r="AZ9" s="1"/>
  <c r="AF14"/>
  <c r="AK14" s="1"/>
  <c r="AZ14" s="1"/>
  <c r="AF10"/>
  <c r="AK10" s="1"/>
  <c r="AZ10" s="1"/>
  <c r="AF15"/>
  <c r="AK15" s="1"/>
  <c r="AZ15" s="1"/>
  <c r="AF11"/>
  <c r="AK11" s="1"/>
  <c r="AZ11" s="1"/>
  <c r="AF7"/>
  <c r="AK7" s="1"/>
  <c r="AZ7" s="1"/>
  <c r="AF16"/>
  <c r="AK16" s="1"/>
  <c r="AZ16" s="1"/>
  <c r="AF12"/>
  <c r="AK12" s="1"/>
  <c r="AZ12" s="1"/>
  <c r="AF8"/>
  <c r="AK8" s="1"/>
  <c r="AZ8" s="1"/>
  <c r="AD12" i="58"/>
  <c r="AI12" s="1"/>
  <c r="AX12" s="1"/>
  <c r="AC13"/>
  <c r="AH13" s="1"/>
  <c r="AW13" s="1"/>
  <c r="AF8"/>
  <c r="AK8" s="1"/>
  <c r="AZ8" s="1"/>
  <c r="AE7"/>
  <c r="AJ7" s="1"/>
  <c r="AY7" s="1"/>
  <c r="AC12"/>
  <c r="AH12" s="1"/>
  <c r="AW12" s="1"/>
  <c r="AE16"/>
  <c r="AJ16" s="1"/>
  <c r="AY16" s="1"/>
  <c r="AF15"/>
  <c r="AK15" s="1"/>
  <c r="AZ15" s="1"/>
  <c r="AE13"/>
  <c r="AJ13" s="1"/>
  <c r="AY13" s="1"/>
  <c r="AF16"/>
  <c r="AK16" s="1"/>
  <c r="AZ16" s="1"/>
  <c r="AC15"/>
  <c r="AH15" s="1"/>
  <c r="AW15" s="1"/>
  <c r="AC7"/>
  <c r="AH7" s="1"/>
  <c r="AW7" s="1"/>
  <c r="AC14"/>
  <c r="AH14" s="1"/>
  <c r="AW14" s="1"/>
  <c r="AE11"/>
  <c r="AJ11" s="1"/>
  <c r="AY11" s="1"/>
  <c r="AD15"/>
  <c r="AI15" s="1"/>
  <c r="AX15" s="1"/>
  <c r="AD16"/>
  <c r="AI16" s="1"/>
  <c r="AX16" s="1"/>
  <c r="AE10"/>
  <c r="AJ10" s="1"/>
  <c r="AY10" s="1"/>
  <c r="AF13"/>
  <c r="AK13" s="1"/>
  <c r="AZ13" s="1"/>
  <c r="AE12"/>
  <c r="AJ12" s="1"/>
  <c r="AY12" s="1"/>
  <c r="AE9"/>
  <c r="AJ9" s="1"/>
  <c r="AY9" s="1"/>
  <c r="AD11"/>
  <c r="AI11" s="1"/>
  <c r="AX11" s="1"/>
  <c r="AC16"/>
  <c r="AH16" s="1"/>
  <c r="AW16" s="1"/>
  <c r="AD9"/>
  <c r="AI9" s="1"/>
  <c r="AX9" s="1"/>
  <c r="AC10"/>
  <c r="AH10" s="1"/>
  <c r="AW10" s="1"/>
  <c r="AE15"/>
  <c r="AJ15" s="1"/>
  <c r="AY15" s="1"/>
  <c r="AD8"/>
  <c r="AI8" s="1"/>
  <c r="AX8" s="1"/>
  <c r="AD13"/>
  <c r="AI13" s="1"/>
  <c r="AX13" s="1"/>
  <c r="AF12"/>
  <c r="AK12" s="1"/>
  <c r="AZ12" s="1"/>
  <c r="AF9"/>
  <c r="AK9" s="1"/>
  <c r="AZ9" s="1"/>
  <c r="AE8"/>
  <c r="AJ8" s="1"/>
  <c r="AY8" s="1"/>
  <c r="AF10"/>
  <c r="AK10" s="1"/>
  <c r="AZ10" s="1"/>
  <c r="AE14"/>
  <c r="AJ14" s="1"/>
  <c r="AY14" s="1"/>
  <c r="AC8"/>
  <c r="AH8" s="1"/>
  <c r="AW8" s="1"/>
  <c r="AD7"/>
  <c r="AI7" s="1"/>
  <c r="AX7" s="1"/>
  <c r="AF11"/>
  <c r="AK11" s="1"/>
  <c r="AZ11" s="1"/>
  <c r="AF7"/>
  <c r="AK7" s="1"/>
  <c r="AZ7" s="1"/>
  <c r="AC9"/>
  <c r="AH9" s="1"/>
  <c r="AW9" s="1"/>
  <c r="AD14"/>
  <c r="AI14" s="1"/>
  <c r="AX14" s="1"/>
  <c r="AC11"/>
  <c r="AH11" s="1"/>
  <c r="AW11" s="1"/>
  <c r="AD10"/>
  <c r="AI10" s="1"/>
  <c r="AX10" s="1"/>
  <c r="AZ20" i="57"/>
  <c r="BE15" s="1"/>
  <c r="AX20"/>
  <c r="BC12" s="1"/>
  <c r="AY20"/>
  <c r="BD9" s="1"/>
  <c r="AW20"/>
  <c r="BB15" s="1"/>
  <c r="BB9"/>
  <c r="AC7" i="55" a="1"/>
  <c r="AE16" i="53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5"/>
  <c r="AK15" s="1"/>
  <c r="AZ15" s="1"/>
  <c r="AD14"/>
  <c r="AI14" s="1"/>
  <c r="AX14" s="1"/>
  <c r="AC13"/>
  <c r="AH13" s="1"/>
  <c r="AW13" s="1"/>
  <c r="AF11"/>
  <c r="AK11" s="1"/>
  <c r="AZ11" s="1"/>
  <c r="AD10"/>
  <c r="AI10" s="1"/>
  <c r="AX10" s="1"/>
  <c r="AC9"/>
  <c r="AH9" s="1"/>
  <c r="AW9" s="1"/>
  <c r="AF7"/>
  <c r="AK7" s="1"/>
  <c r="AZ7" s="1"/>
  <c r="AC16"/>
  <c r="AH16" s="1"/>
  <c r="AW16" s="1"/>
  <c r="AF14"/>
  <c r="AK14" s="1"/>
  <c r="AZ14" s="1"/>
  <c r="AD13"/>
  <c r="AI13" s="1"/>
  <c r="AX13" s="1"/>
  <c r="AC12"/>
  <c r="AH12" s="1"/>
  <c r="AW12" s="1"/>
  <c r="AF10"/>
  <c r="AK10" s="1"/>
  <c r="AZ10" s="1"/>
  <c r="AD9"/>
  <c r="AI9" s="1"/>
  <c r="AX9" s="1"/>
  <c r="AC8"/>
  <c r="AH8" s="1"/>
  <c r="AW8" s="1"/>
  <c r="AF16"/>
  <c r="AK16" s="1"/>
  <c r="AZ16" s="1"/>
  <c r="AD15"/>
  <c r="AI15" s="1"/>
  <c r="AX15" s="1"/>
  <c r="AC14"/>
  <c r="AH14" s="1"/>
  <c r="AW14" s="1"/>
  <c r="AF12"/>
  <c r="AK12" s="1"/>
  <c r="AZ12" s="1"/>
  <c r="AD11"/>
  <c r="AI11" s="1"/>
  <c r="AX11" s="1"/>
  <c r="AC10"/>
  <c r="AH10" s="1"/>
  <c r="AW10" s="1"/>
  <c r="AF8"/>
  <c r="AK8" s="1"/>
  <c r="AZ8" s="1"/>
  <c r="AD7"/>
  <c r="AI7" s="1"/>
  <c r="AX7" s="1"/>
  <c r="AC15"/>
  <c r="AH15" s="1"/>
  <c r="AW15" s="1"/>
  <c r="AF9"/>
  <c r="AK9" s="1"/>
  <c r="AZ9" s="1"/>
  <c r="AF13"/>
  <c r="AK13" s="1"/>
  <c r="AZ13" s="1"/>
  <c r="AD8"/>
  <c r="AI8" s="1"/>
  <c r="AX8" s="1"/>
  <c r="AD16"/>
  <c r="AI16" s="1"/>
  <c r="AX16" s="1"/>
  <c r="AC11"/>
  <c r="AH11" s="1"/>
  <c r="AW11" s="1"/>
  <c r="AD12"/>
  <c r="AI12" s="1"/>
  <c r="AX12" s="1"/>
  <c r="AC7"/>
  <c r="AH7" s="1"/>
  <c r="AW7" s="1"/>
  <c r="AC7" i="52" a="1"/>
  <c r="AF16" i="51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4"/>
  <c r="AI14" s="1"/>
  <c r="AX14" s="1"/>
  <c r="AD12"/>
  <c r="AI12" s="1"/>
  <c r="AX12" s="1"/>
  <c r="AD10"/>
  <c r="AI10" s="1"/>
  <c r="AX10" s="1"/>
  <c r="AD8"/>
  <c r="AI8" s="1"/>
  <c r="AX8" s="1"/>
  <c r="AD15"/>
  <c r="AI15" s="1"/>
  <c r="AX15" s="1"/>
  <c r="AD13"/>
  <c r="AI13" s="1"/>
  <c r="AX13" s="1"/>
  <c r="AD11"/>
  <c r="AI11" s="1"/>
  <c r="AX11" s="1"/>
  <c r="AD9"/>
  <c r="AI9" s="1"/>
  <c r="AX9" s="1"/>
  <c r="AD7"/>
  <c r="AI7" s="1"/>
  <c r="AX7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F16" i="50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/>
  <c r="AJ16" s="1"/>
  <c r="AE14"/>
  <c r="AJ14" s="1"/>
  <c r="AE11"/>
  <c r="AJ11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E12"/>
  <c r="AJ12" s="1"/>
  <c r="AE8"/>
  <c r="AJ8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5"/>
  <c r="AJ15" s="1"/>
  <c r="AE13"/>
  <c r="AJ13" s="1"/>
  <c r="AE10"/>
  <c r="AJ10" s="1"/>
  <c r="AE9"/>
  <c r="AJ9" s="1"/>
  <c r="AC7" i="49" a="1"/>
  <c r="AC7" i="48" a="1"/>
  <c r="AC7" i="47" a="1"/>
  <c r="AC7" i="46" a="1"/>
  <c r="AC16" i="45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6"/>
  <c r="AK16" s="1"/>
  <c r="AF15"/>
  <c r="AK15" s="1"/>
  <c r="AF14"/>
  <c r="AK14" s="1"/>
  <c r="AF13"/>
  <c r="AK13" s="1"/>
  <c r="AF10"/>
  <c r="AK10" s="1"/>
  <c r="AF9"/>
  <c r="AK9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2"/>
  <c r="AK12" s="1"/>
  <c r="AF8"/>
  <c r="AK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1"/>
  <c r="AK11" s="1"/>
  <c r="AF7"/>
  <c r="AK7" s="1"/>
  <c r="AE16" i="44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5"/>
  <c r="AI15" s="1"/>
  <c r="AD11"/>
  <c r="AI11" s="1"/>
  <c r="AD7"/>
  <c r="AI7" s="1"/>
  <c r="AD14"/>
  <c r="AI14" s="1"/>
  <c r="AD10"/>
  <c r="AI10" s="1"/>
  <c r="AD16"/>
  <c r="AI16" s="1"/>
  <c r="AD12"/>
  <c r="AI12" s="1"/>
  <c r="AD8"/>
  <c r="AI8" s="1"/>
  <c r="AD13"/>
  <c r="AI13" s="1"/>
  <c r="AD9"/>
  <c r="AI9" s="1"/>
  <c r="AC7" i="43" a="1"/>
  <c r="AC7" i="42" a="1"/>
  <c r="AC7" i="41" a="1"/>
  <c r="AC7" i="40" a="1"/>
  <c r="AC7" i="39" a="1"/>
  <c r="AC16" i="38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3"/>
  <c r="AK13" s="1"/>
  <c r="AF9"/>
  <c r="AK9" s="1"/>
  <c r="AF14"/>
  <c r="AK14" s="1"/>
  <c r="AF10"/>
  <c r="AK10" s="1"/>
  <c r="AF15"/>
  <c r="AK15" s="1"/>
  <c r="AF11"/>
  <c r="AK11" s="1"/>
  <c r="AF7"/>
  <c r="AK7" s="1"/>
  <c r="AF16"/>
  <c r="AK16" s="1"/>
  <c r="AF12"/>
  <c r="AK12" s="1"/>
  <c r="AF8"/>
  <c r="AK8" s="1"/>
  <c r="AC7" i="37" a="1"/>
  <c r="AC7" i="36" a="1"/>
  <c r="AC7" i="35" a="1"/>
  <c r="AC7" i="34" a="1"/>
  <c r="AC16" i="33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4"/>
  <c r="AI14" s="1"/>
  <c r="AD12"/>
  <c r="AI12" s="1"/>
  <c r="AD10"/>
  <c r="AI10" s="1"/>
  <c r="AD8"/>
  <c r="AI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5"/>
  <c r="AI15" s="1"/>
  <c r="AD13"/>
  <c r="AI13" s="1"/>
  <c r="AD11"/>
  <c r="AI11" s="1"/>
  <c r="AD9"/>
  <c r="AI9" s="1"/>
  <c r="AD7"/>
  <c r="AI7" s="1"/>
  <c r="AF16" i="32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5"/>
  <c r="AI15" s="1"/>
  <c r="AD13"/>
  <c r="AI13" s="1"/>
  <c r="AD11"/>
  <c r="AI11" s="1"/>
  <c r="AD9"/>
  <c r="AI9" s="1"/>
  <c r="AD7"/>
  <c r="AI7" s="1"/>
  <c r="AD16"/>
  <c r="AI16" s="1"/>
  <c r="AD14"/>
  <c r="AI14" s="1"/>
  <c r="AD12"/>
  <c r="AI12" s="1"/>
  <c r="AD10"/>
  <c r="AI10" s="1"/>
  <c r="AD8"/>
  <c r="AI8" s="1"/>
  <c r="AE16"/>
  <c r="AJ16" s="1"/>
  <c r="AE14"/>
  <c r="AJ14" s="1"/>
  <c r="AE12"/>
  <c r="AJ12" s="1"/>
  <c r="AE10"/>
  <c r="AJ10" s="1"/>
  <c r="AE8"/>
  <c r="AJ8" s="1"/>
  <c r="AE15"/>
  <c r="AJ15" s="1"/>
  <c r="AE13"/>
  <c r="AJ13" s="1"/>
  <c r="AE11"/>
  <c r="AJ11" s="1"/>
  <c r="AE9"/>
  <c r="AJ9" s="1"/>
  <c r="AE7"/>
  <c r="AJ7" s="1"/>
  <c r="AD16" i="31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2"/>
  <c r="AJ12" s="1"/>
  <c r="AO12" s="1"/>
  <c r="AE8"/>
  <c r="AJ8" s="1"/>
  <c r="AO8" s="1"/>
  <c r="AE9"/>
  <c r="AJ9" s="1"/>
  <c r="AO9" s="1"/>
  <c r="AE14"/>
  <c r="AJ14" s="1"/>
  <c r="AO14" s="1"/>
  <c r="AE10"/>
  <c r="AJ10" s="1"/>
  <c r="AO10" s="1"/>
  <c r="AE15"/>
  <c r="AJ15" s="1"/>
  <c r="AO15" s="1"/>
  <c r="AE11"/>
  <c r="AJ11" s="1"/>
  <c r="AO11" s="1"/>
  <c r="AE7"/>
  <c r="AJ7" s="1"/>
  <c r="AO7" s="1"/>
  <c r="AE13"/>
  <c r="AJ13" s="1"/>
  <c r="AO13" s="1"/>
  <c r="AD16" i="30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2"/>
  <c r="AJ12" s="1"/>
  <c r="AO12" s="1"/>
  <c r="AE8"/>
  <c r="AJ8" s="1"/>
  <c r="AO8" s="1"/>
  <c r="AE14"/>
  <c r="AJ14" s="1"/>
  <c r="AO14" s="1"/>
  <c r="AE10"/>
  <c r="AJ10" s="1"/>
  <c r="AO10" s="1"/>
  <c r="AE15"/>
  <c r="AJ15" s="1"/>
  <c r="AO15" s="1"/>
  <c r="AE11"/>
  <c r="AJ11" s="1"/>
  <c r="AO11" s="1"/>
  <c r="AE7"/>
  <c r="AJ7" s="1"/>
  <c r="AO7" s="1"/>
  <c r="AE13"/>
  <c r="AJ13" s="1"/>
  <c r="AO13" s="1"/>
  <c r="AE9"/>
  <c r="AJ9" s="1"/>
  <c r="AO9" s="1"/>
  <c r="AF16" i="29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5"/>
  <c r="AJ15" s="1"/>
  <c r="AO15" s="1"/>
  <c r="AE13"/>
  <c r="AJ13" s="1"/>
  <c r="AO13" s="1"/>
  <c r="AE11"/>
  <c r="AJ11" s="1"/>
  <c r="AO11" s="1"/>
  <c r="AE9"/>
  <c r="AJ9" s="1"/>
  <c r="AO9" s="1"/>
  <c r="AE7"/>
  <c r="AJ7" s="1"/>
  <c r="AO7" s="1"/>
  <c r="AE16"/>
  <c r="AJ16" s="1"/>
  <c r="AO16" s="1"/>
  <c r="AE14"/>
  <c r="AJ14" s="1"/>
  <c r="AO14" s="1"/>
  <c r="AE12"/>
  <c r="AJ12" s="1"/>
  <c r="AO12" s="1"/>
  <c r="AE10"/>
  <c r="AJ10" s="1"/>
  <c r="AO10" s="1"/>
  <c r="AE8"/>
  <c r="AJ8" s="1"/>
  <c r="AO8" s="1"/>
  <c r="AD11"/>
  <c r="AI11" s="1"/>
  <c r="AN11" s="1"/>
  <c r="AD16"/>
  <c r="AI16" s="1"/>
  <c r="AN16" s="1"/>
  <c r="AD14"/>
  <c r="AI14" s="1"/>
  <c r="AN14" s="1"/>
  <c r="AD12"/>
  <c r="AI12" s="1"/>
  <c r="AN12" s="1"/>
  <c r="AD10"/>
  <c r="AI10" s="1"/>
  <c r="AN10" s="1"/>
  <c r="AD8"/>
  <c r="AI8" s="1"/>
  <c r="AN8" s="1"/>
  <c r="AD15"/>
  <c r="AI15" s="1"/>
  <c r="AN15" s="1"/>
  <c r="AD13"/>
  <c r="AI13" s="1"/>
  <c r="AN13" s="1"/>
  <c r="AD9"/>
  <c r="AI9" s="1"/>
  <c r="AN9" s="1"/>
  <c r="AD7"/>
  <c r="AI7" s="1"/>
  <c r="AN7" s="1"/>
  <c r="AF16" i="28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E14"/>
  <c r="AJ14" s="1"/>
  <c r="AO14" s="1"/>
  <c r="AD13"/>
  <c r="AI13" s="1"/>
  <c r="AN13" s="1"/>
  <c r="AC12"/>
  <c r="AH12" s="1"/>
  <c r="AM12" s="1"/>
  <c r="AE10"/>
  <c r="AJ10" s="1"/>
  <c r="AO10" s="1"/>
  <c r="AD9"/>
  <c r="AI9" s="1"/>
  <c r="AN9" s="1"/>
  <c r="AC8"/>
  <c r="AH8" s="1"/>
  <c r="AM8" s="1"/>
  <c r="AD16"/>
  <c r="AI16" s="1"/>
  <c r="AN16" s="1"/>
  <c r="AC15"/>
  <c r="AH15" s="1"/>
  <c r="AM15" s="1"/>
  <c r="AE13"/>
  <c r="AJ13" s="1"/>
  <c r="AO13" s="1"/>
  <c r="AD12"/>
  <c r="AI12" s="1"/>
  <c r="AN12" s="1"/>
  <c r="AC11"/>
  <c r="AH11" s="1"/>
  <c r="AM11" s="1"/>
  <c r="AE9"/>
  <c r="AJ9" s="1"/>
  <c r="AO9" s="1"/>
  <c r="AD8"/>
  <c r="AI8" s="1"/>
  <c r="AN8" s="1"/>
  <c r="AC7"/>
  <c r="AH7" s="1"/>
  <c r="AM7" s="1"/>
  <c r="AE16"/>
  <c r="AJ16" s="1"/>
  <c r="AO16" s="1"/>
  <c r="AD15"/>
  <c r="AI15" s="1"/>
  <c r="AN15" s="1"/>
  <c r="AC14"/>
  <c r="AH14" s="1"/>
  <c r="AM14" s="1"/>
  <c r="AD11"/>
  <c r="AI11" s="1"/>
  <c r="AN11" s="1"/>
  <c r="AC10"/>
  <c r="AH10" s="1"/>
  <c r="AM10" s="1"/>
  <c r="AD7"/>
  <c r="AI7" s="1"/>
  <c r="AN7" s="1"/>
  <c r="AE15"/>
  <c r="AJ15" s="1"/>
  <c r="AO15" s="1"/>
  <c r="AD14"/>
  <c r="AI14" s="1"/>
  <c r="AN14" s="1"/>
  <c r="AC13"/>
  <c r="AH13" s="1"/>
  <c r="AM13" s="1"/>
  <c r="AE11"/>
  <c r="AJ11" s="1"/>
  <c r="AO11" s="1"/>
  <c r="AD10"/>
  <c r="AI10" s="1"/>
  <c r="AN10" s="1"/>
  <c r="AC9"/>
  <c r="AH9" s="1"/>
  <c r="AM9" s="1"/>
  <c r="AE7"/>
  <c r="AJ7" s="1"/>
  <c r="AO7" s="1"/>
  <c r="AE12"/>
  <c r="AJ12" s="1"/>
  <c r="AO12" s="1"/>
  <c r="AE8"/>
  <c r="AJ8" s="1"/>
  <c r="AO8" s="1"/>
  <c r="AR7" i="27" a="1"/>
  <c r="AC16" i="2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4"/>
  <c r="AJ14" s="1"/>
  <c r="AE12"/>
  <c r="AJ12" s="1"/>
  <c r="AE10"/>
  <c r="AJ10" s="1"/>
  <c r="AE8"/>
  <c r="AJ8" s="1"/>
  <c r="AF15"/>
  <c r="AK15" s="1"/>
  <c r="AF13"/>
  <c r="AK13" s="1"/>
  <c r="AF11"/>
  <c r="AK11" s="1"/>
  <c r="AF9"/>
  <c r="AK9" s="1"/>
  <c r="AF7"/>
  <c r="AK7" s="1"/>
  <c r="AF16"/>
  <c r="AK16" s="1"/>
  <c r="AF14"/>
  <c r="AK14" s="1"/>
  <c r="AF12"/>
  <c r="AK12" s="1"/>
  <c r="AF10"/>
  <c r="AK10" s="1"/>
  <c r="AF8"/>
  <c r="AK8" s="1"/>
  <c r="AE15"/>
  <c r="AJ15" s="1"/>
  <c r="AE13"/>
  <c r="AJ13" s="1"/>
  <c r="AE11"/>
  <c r="AJ11" s="1"/>
  <c r="AE9"/>
  <c r="AJ9" s="1"/>
  <c r="AE7"/>
  <c r="AJ7" s="1"/>
  <c r="AZ20" i="19"/>
  <c r="BE13" s="1"/>
  <c r="AX20"/>
  <c r="BC7" s="1"/>
  <c r="AY20"/>
  <c r="BD13" s="1"/>
  <c r="AW20"/>
  <c r="BB7" s="1"/>
  <c r="BB15"/>
  <c r="AR13" i="20"/>
  <c r="AW13" s="1"/>
  <c r="AR9"/>
  <c r="AW9" s="1"/>
  <c r="AU14"/>
  <c r="AZ14" s="1"/>
  <c r="AU10"/>
  <c r="AZ10" s="1"/>
  <c r="AS16"/>
  <c r="AX16" s="1"/>
  <c r="AS12"/>
  <c r="AX12" s="1"/>
  <c r="AS8"/>
  <c r="AX8" s="1"/>
  <c r="AT14"/>
  <c r="AY14" s="1"/>
  <c r="AT10"/>
  <c r="AY10" s="1"/>
  <c r="AU16"/>
  <c r="AZ16" s="1"/>
  <c r="AR15"/>
  <c r="AW15" s="1"/>
  <c r="AR11"/>
  <c r="AW11" s="1"/>
  <c r="AU12"/>
  <c r="AZ12" s="1"/>
  <c r="AS14"/>
  <c r="AX14" s="1"/>
  <c r="AS10"/>
  <c r="AX10" s="1"/>
  <c r="AT12"/>
  <c r="AY12" s="1"/>
  <c r="AT8"/>
  <c r="AY8" s="1"/>
  <c r="AR8"/>
  <c r="AW8" s="1"/>
  <c r="AU9"/>
  <c r="AZ9" s="1"/>
  <c r="AS11"/>
  <c r="AX11" s="1"/>
  <c r="AT13"/>
  <c r="AY13" s="1"/>
  <c r="AR14"/>
  <c r="AW14" s="1"/>
  <c r="AR10"/>
  <c r="AW10" s="1"/>
  <c r="AU15"/>
  <c r="AZ15" s="1"/>
  <c r="AU11"/>
  <c r="AZ11" s="1"/>
  <c r="AU7"/>
  <c r="AZ7" s="1"/>
  <c r="AS13"/>
  <c r="AX13" s="1"/>
  <c r="AS9"/>
  <c r="AX9" s="1"/>
  <c r="AT15"/>
  <c r="AY15" s="1"/>
  <c r="AT11"/>
  <c r="AY11" s="1"/>
  <c r="AT7"/>
  <c r="AY7" s="1"/>
  <c r="AR7"/>
  <c r="AW7" s="1"/>
  <c r="AU8"/>
  <c r="AZ8" s="1"/>
  <c r="AT16"/>
  <c r="AY16" s="1"/>
  <c r="AR16"/>
  <c r="AW16" s="1"/>
  <c r="AR12"/>
  <c r="AW12" s="1"/>
  <c r="AU13"/>
  <c r="AZ13" s="1"/>
  <c r="AS15"/>
  <c r="AX15" s="1"/>
  <c r="AS7"/>
  <c r="AX7" s="1"/>
  <c r="AT9"/>
  <c r="AY9" s="1"/>
  <c r="BD20" i="18"/>
  <c r="BI7" s="1"/>
  <c r="BI20" s="1"/>
  <c r="BS7" s="1"/>
  <c r="BC12"/>
  <c r="BB11"/>
  <c r="BB12"/>
  <c r="BC11"/>
  <c r="BC16"/>
  <c r="BI10"/>
  <c r="BI23" s="1"/>
  <c r="BS10" s="1"/>
  <c r="BB15"/>
  <c r="BB16"/>
  <c r="BC10"/>
  <c r="BE14"/>
  <c r="BC15"/>
  <c r="BE15"/>
  <c r="BE7"/>
  <c r="BB10"/>
  <c r="BD14"/>
  <c r="BE8"/>
  <c r="BC9"/>
  <c r="BC14"/>
  <c r="BD8"/>
  <c r="BB9"/>
  <c r="BC12" i="17"/>
  <c r="BE11"/>
  <c r="BC14"/>
  <c r="BC16"/>
  <c r="BB12"/>
  <c r="BC13"/>
  <c r="BE9"/>
  <c r="BB11"/>
  <c r="BE12"/>
  <c r="BB14"/>
  <c r="BE10"/>
  <c r="BC11"/>
  <c r="BD12"/>
  <c r="BB13"/>
  <c r="BE8"/>
  <c r="BC7"/>
  <c r="BB9"/>
  <c r="BC10"/>
  <c r="BC15"/>
  <c r="BB8"/>
  <c r="BC8"/>
  <c r="BB7"/>
  <c r="BD8"/>
  <c r="BD15"/>
  <c r="BD10"/>
  <c r="BD9"/>
  <c r="BD16"/>
  <c r="BE13"/>
  <c r="BE16"/>
  <c r="BE15"/>
  <c r="BE7"/>
  <c r="BB10"/>
  <c r="BB15"/>
  <c r="BD11"/>
  <c r="BD14"/>
  <c r="BD13"/>
  <c r="BJ8" i="109" l="1"/>
  <c r="BJ21" s="1"/>
  <c r="BT8" s="1"/>
  <c r="BH13"/>
  <c r="BH26" s="1"/>
  <c r="BR13" s="1"/>
  <c r="BJ13"/>
  <c r="BJ26" s="1"/>
  <c r="BT13" s="1"/>
  <c r="BJ16"/>
  <c r="BJ29" s="1"/>
  <c r="BT16" s="1"/>
  <c r="BJ9"/>
  <c r="BJ22" s="1"/>
  <c r="BT9" s="1"/>
  <c r="BI9"/>
  <c r="BI22" s="1"/>
  <c r="BS9" s="1"/>
  <c r="BI15"/>
  <c r="BI28" s="1"/>
  <c r="BS15" s="1"/>
  <c r="BI13"/>
  <c r="BI26" s="1"/>
  <c r="BS13" s="1"/>
  <c r="BJ10"/>
  <c r="BJ23" s="1"/>
  <c r="BT10" s="1"/>
  <c r="BJ11"/>
  <c r="BJ24" s="1"/>
  <c r="BT11" s="1"/>
  <c r="BJ14"/>
  <c r="BJ27" s="1"/>
  <c r="BT14" s="1"/>
  <c r="BJ12"/>
  <c r="BJ25" s="1"/>
  <c r="BT12" s="1"/>
  <c r="BJ20"/>
  <c r="BT7" s="1"/>
  <c r="BH7"/>
  <c r="BH10"/>
  <c r="BH23" s="1"/>
  <c r="BR10" s="1"/>
  <c r="BH15"/>
  <c r="BH28" s="1"/>
  <c r="BR15" s="1"/>
  <c r="BH9"/>
  <c r="BH22" s="1"/>
  <c r="BR9" s="1"/>
  <c r="BH11"/>
  <c r="BH24" s="1"/>
  <c r="BR11" s="1"/>
  <c r="BH12"/>
  <c r="BH25" s="1"/>
  <c r="BR12" s="1"/>
  <c r="BH14"/>
  <c r="BH27" s="1"/>
  <c r="BR14" s="1"/>
  <c r="BI20"/>
  <c r="BS7" s="1"/>
  <c r="BS17" s="1"/>
  <c r="BG18"/>
  <c r="BQ17"/>
  <c r="BE8" i="108"/>
  <c r="BE7"/>
  <c r="BC11"/>
  <c r="BB10"/>
  <c r="BE9"/>
  <c r="BC9"/>
  <c r="BE13"/>
  <c r="BC14"/>
  <c r="BC16"/>
  <c r="BE14"/>
  <c r="BC10"/>
  <c r="BC8"/>
  <c r="BB8"/>
  <c r="BD7"/>
  <c r="BD15"/>
  <c r="BD16"/>
  <c r="BB14"/>
  <c r="BC12"/>
  <c r="BE10"/>
  <c r="BE12"/>
  <c r="BE15"/>
  <c r="BJ11" i="107"/>
  <c r="BJ24" s="1"/>
  <c r="BT11" s="1"/>
  <c r="BH10"/>
  <c r="BH23" s="1"/>
  <c r="BR10" s="1"/>
  <c r="BG18"/>
  <c r="BQ17"/>
  <c r="BB11" i="108"/>
  <c r="BB9"/>
  <c r="BB16"/>
  <c r="BB7"/>
  <c r="BD11"/>
  <c r="BD9"/>
  <c r="BD10"/>
  <c r="BE16"/>
  <c r="BD8"/>
  <c r="BC15"/>
  <c r="BD14"/>
  <c r="BB13"/>
  <c r="BD12"/>
  <c r="BB12"/>
  <c r="BH20" i="107"/>
  <c r="BR7" s="1"/>
  <c r="BI11"/>
  <c r="BI24" s="1"/>
  <c r="BS11" s="1"/>
  <c r="BI9"/>
  <c r="BI22" s="1"/>
  <c r="BS9" s="1"/>
  <c r="BI14"/>
  <c r="BI27" s="1"/>
  <c r="BS14" s="1"/>
  <c r="BH12"/>
  <c r="BH25" s="1"/>
  <c r="BR12" s="1"/>
  <c r="BH8"/>
  <c r="BH21" s="1"/>
  <c r="BR8" s="1"/>
  <c r="BH9"/>
  <c r="BH22" s="1"/>
  <c r="BR9" s="1"/>
  <c r="BH11"/>
  <c r="BH24" s="1"/>
  <c r="BR11" s="1"/>
  <c r="BH14"/>
  <c r="BH27" s="1"/>
  <c r="BR14" s="1"/>
  <c r="BH13"/>
  <c r="BH26" s="1"/>
  <c r="BR13" s="1"/>
  <c r="BJ9"/>
  <c r="BJ22" s="1"/>
  <c r="BT9" s="1"/>
  <c r="BI10"/>
  <c r="BI23" s="1"/>
  <c r="BS10" s="1"/>
  <c r="BH16"/>
  <c r="BH29" s="1"/>
  <c r="BR16" s="1"/>
  <c r="BI16"/>
  <c r="BI29" s="1"/>
  <c r="BS16" s="1"/>
  <c r="BJ12"/>
  <c r="BJ25" s="1"/>
  <c r="BT12" s="1"/>
  <c r="BJ7"/>
  <c r="BJ16"/>
  <c r="BJ29" s="1"/>
  <c r="BT16" s="1"/>
  <c r="BJ13"/>
  <c r="BJ26" s="1"/>
  <c r="BT13" s="1"/>
  <c r="BJ14"/>
  <c r="BJ27" s="1"/>
  <c r="BT14" s="1"/>
  <c r="BI12"/>
  <c r="BI25" s="1"/>
  <c r="BS12" s="1"/>
  <c r="BI15"/>
  <c r="BI28" s="1"/>
  <c r="BS15" s="1"/>
  <c r="BI13"/>
  <c r="BI26" s="1"/>
  <c r="BS13" s="1"/>
  <c r="BI7"/>
  <c r="BJ8"/>
  <c r="BJ21" s="1"/>
  <c r="BT8" s="1"/>
  <c r="BJ15"/>
  <c r="BJ28" s="1"/>
  <c r="BT15" s="1"/>
  <c r="BQ17" i="106"/>
  <c r="BS17"/>
  <c r="BT17"/>
  <c r="BR17"/>
  <c r="BB20" i="105"/>
  <c r="BG9" s="1"/>
  <c r="BG22" s="1"/>
  <c r="BQ9" s="1"/>
  <c r="BJ9" i="104"/>
  <c r="BJ22" s="1"/>
  <c r="BT9" s="1"/>
  <c r="BT17" s="1"/>
  <c r="BJ15"/>
  <c r="BJ28" s="1"/>
  <c r="BT15" s="1"/>
  <c r="BG16"/>
  <c r="BG29" s="1"/>
  <c r="BQ16" s="1"/>
  <c r="BG12"/>
  <c r="BG25" s="1"/>
  <c r="BQ12" s="1"/>
  <c r="BG11"/>
  <c r="BG24" s="1"/>
  <c r="BQ11" s="1"/>
  <c r="BJ14"/>
  <c r="BJ27" s="1"/>
  <c r="BT14" s="1"/>
  <c r="BJ11"/>
  <c r="BJ24" s="1"/>
  <c r="BT11" s="1"/>
  <c r="BJ10"/>
  <c r="BJ23" s="1"/>
  <c r="BT10" s="1"/>
  <c r="BI8"/>
  <c r="BI21" s="1"/>
  <c r="BS8" s="1"/>
  <c r="BJ16"/>
  <c r="BJ29" s="1"/>
  <c r="BT16" s="1"/>
  <c r="BJ12"/>
  <c r="BJ25" s="1"/>
  <c r="BT12" s="1"/>
  <c r="BG9"/>
  <c r="BG22" s="1"/>
  <c r="BQ9" s="1"/>
  <c r="BG13"/>
  <c r="BG26" s="1"/>
  <c r="BQ13" s="1"/>
  <c r="BG14"/>
  <c r="BG27" s="1"/>
  <c r="BQ14" s="1"/>
  <c r="BG10"/>
  <c r="BG23" s="1"/>
  <c r="BQ10" s="1"/>
  <c r="BG8"/>
  <c r="BG21" s="1"/>
  <c r="BQ8" s="1"/>
  <c r="BQ17" s="1"/>
  <c r="BE20" i="105"/>
  <c r="BJ12" s="1"/>
  <c r="BJ25" s="1"/>
  <c r="BT12" s="1"/>
  <c r="BC20"/>
  <c r="BH11" s="1"/>
  <c r="BH24" s="1"/>
  <c r="BR11" s="1"/>
  <c r="BD20"/>
  <c r="BI13" s="1"/>
  <c r="BI26" s="1"/>
  <c r="BS13" s="1"/>
  <c r="BH15" i="104"/>
  <c r="BH28" s="1"/>
  <c r="BR15" s="1"/>
  <c r="BH14"/>
  <c r="BH27" s="1"/>
  <c r="BR14" s="1"/>
  <c r="BH12"/>
  <c r="BH25" s="1"/>
  <c r="BR12" s="1"/>
  <c r="BH7"/>
  <c r="BH20" s="1"/>
  <c r="BR7" s="1"/>
  <c r="BH11"/>
  <c r="BH24" s="1"/>
  <c r="BR11" s="1"/>
  <c r="BH16"/>
  <c r="BH29" s="1"/>
  <c r="BR16" s="1"/>
  <c r="BH10"/>
  <c r="BH23" s="1"/>
  <c r="BR10" s="1"/>
  <c r="BH13"/>
  <c r="BH26" s="1"/>
  <c r="BR13" s="1"/>
  <c r="BI15"/>
  <c r="BI28" s="1"/>
  <c r="BS15" s="1"/>
  <c r="BI13"/>
  <c r="BI26" s="1"/>
  <c r="BS13" s="1"/>
  <c r="BI14"/>
  <c r="BI27" s="1"/>
  <c r="BS14" s="1"/>
  <c r="BI12"/>
  <c r="BI25" s="1"/>
  <c r="BS12" s="1"/>
  <c r="BI9"/>
  <c r="BI22" s="1"/>
  <c r="BS9" s="1"/>
  <c r="BI7"/>
  <c r="BI20" s="1"/>
  <c r="BS7" s="1"/>
  <c r="BI11"/>
  <c r="BI24" s="1"/>
  <c r="BS11" s="1"/>
  <c r="BI10"/>
  <c r="BI23" s="1"/>
  <c r="BS10" s="1"/>
  <c r="BH8"/>
  <c r="BH21" s="1"/>
  <c r="BR8" s="1"/>
  <c r="BG8" i="103"/>
  <c r="BY8" s="1"/>
  <c r="DT8" s="1"/>
  <c r="BG12"/>
  <c r="BG25" s="1"/>
  <c r="BG37" s="1"/>
  <c r="BQ12" s="1"/>
  <c r="BG7"/>
  <c r="BY23" s="1"/>
  <c r="BG9"/>
  <c r="BY9" s="1"/>
  <c r="DT9" s="1"/>
  <c r="BG11"/>
  <c r="BY11" s="1"/>
  <c r="DT11" s="1"/>
  <c r="BG20"/>
  <c r="BG32" s="1"/>
  <c r="BQ7" s="1"/>
  <c r="BY7"/>
  <c r="DT7" s="1"/>
  <c r="BD20"/>
  <c r="BI16" s="1"/>
  <c r="BE20"/>
  <c r="BJ15" s="1"/>
  <c r="CA23"/>
  <c r="BG22"/>
  <c r="BG34" s="1"/>
  <c r="BQ9" s="1"/>
  <c r="BC20"/>
  <c r="BH7" s="1"/>
  <c r="BG16"/>
  <c r="BG13"/>
  <c r="BG10"/>
  <c r="BG14"/>
  <c r="BG15"/>
  <c r="BD20" i="102"/>
  <c r="BI8" s="1"/>
  <c r="BB20"/>
  <c r="BG8" s="1"/>
  <c r="BY8" s="1"/>
  <c r="DT8" s="1"/>
  <c r="BE20"/>
  <c r="BJ7" s="1"/>
  <c r="BC20"/>
  <c r="BH9" s="1"/>
  <c r="BD20" i="101"/>
  <c r="BI10" s="1"/>
  <c r="BE20"/>
  <c r="BJ12" s="1"/>
  <c r="BB20"/>
  <c r="BG13" s="1"/>
  <c r="BC20"/>
  <c r="BH9" s="1"/>
  <c r="BC20" i="100"/>
  <c r="BH11" s="1"/>
  <c r="BB20"/>
  <c r="BG9" s="1"/>
  <c r="BD20"/>
  <c r="BI9" s="1"/>
  <c r="BE20"/>
  <c r="BJ7" s="1"/>
  <c r="BJ16"/>
  <c r="BG9" i="99"/>
  <c r="BY9" s="1"/>
  <c r="DT9" s="1"/>
  <c r="BH9"/>
  <c r="BZ9" s="1"/>
  <c r="DU9" s="1"/>
  <c r="BG8"/>
  <c r="BZ23" s="1"/>
  <c r="BG13"/>
  <c r="BG26" s="1"/>
  <c r="BG38" s="1"/>
  <c r="BQ13" s="1"/>
  <c r="BG16"/>
  <c r="BY16" s="1"/>
  <c r="DT16" s="1"/>
  <c r="BG12"/>
  <c r="CD23" s="1"/>
  <c r="BG15"/>
  <c r="CG23" s="1"/>
  <c r="BJ7"/>
  <c r="BJ20" s="1"/>
  <c r="BJ32" s="1"/>
  <c r="BT7" s="1"/>
  <c r="BJ9"/>
  <c r="BJ22" s="1"/>
  <c r="BJ34" s="1"/>
  <c r="BT9" s="1"/>
  <c r="BJ8"/>
  <c r="CB8" s="1"/>
  <c r="DW8" s="1"/>
  <c r="BJ10"/>
  <c r="CB10" s="1"/>
  <c r="DW10" s="1"/>
  <c r="BJ14"/>
  <c r="CB14" s="1"/>
  <c r="DW14" s="1"/>
  <c r="BJ13"/>
  <c r="CE26" s="1"/>
  <c r="BJ11"/>
  <c r="CC26" s="1"/>
  <c r="BJ15"/>
  <c r="CB15" s="1"/>
  <c r="DW15" s="1"/>
  <c r="BJ16"/>
  <c r="BJ29" s="1"/>
  <c r="BJ41" s="1"/>
  <c r="BT16" s="1"/>
  <c r="BH25"/>
  <c r="BH37" s="1"/>
  <c r="BR12" s="1"/>
  <c r="CD24"/>
  <c r="BZ12"/>
  <c r="DU12" s="1"/>
  <c r="CB11"/>
  <c r="DW11" s="1"/>
  <c r="BJ24"/>
  <c r="BJ36" s="1"/>
  <c r="BT11" s="1"/>
  <c r="CD25"/>
  <c r="CA12"/>
  <c r="DV12" s="1"/>
  <c r="BI25"/>
  <c r="BI37" s="1"/>
  <c r="BS12" s="1"/>
  <c r="BI23"/>
  <c r="BI35" s="1"/>
  <c r="BS10" s="1"/>
  <c r="CB25"/>
  <c r="CA10"/>
  <c r="DV10" s="1"/>
  <c r="BG25"/>
  <c r="BG37" s="1"/>
  <c r="BQ12" s="1"/>
  <c r="BY12"/>
  <c r="DT12" s="1"/>
  <c r="BH14"/>
  <c r="BH10"/>
  <c r="BH11"/>
  <c r="BJ21"/>
  <c r="BJ33" s="1"/>
  <c r="BT8" s="1"/>
  <c r="BH8"/>
  <c r="CG25"/>
  <c r="CA15"/>
  <c r="DV15" s="1"/>
  <c r="BI28"/>
  <c r="BI40" s="1"/>
  <c r="BS15" s="1"/>
  <c r="BI24"/>
  <c r="BI36" s="1"/>
  <c r="BS11" s="1"/>
  <c r="CA11"/>
  <c r="DV11" s="1"/>
  <c r="CC25"/>
  <c r="CF23"/>
  <c r="BY14"/>
  <c r="DT14" s="1"/>
  <c r="BG27"/>
  <c r="BG39" s="1"/>
  <c r="BQ14" s="1"/>
  <c r="BZ25"/>
  <c r="CA8"/>
  <c r="DV8" s="1"/>
  <c r="BI21"/>
  <c r="BI33" s="1"/>
  <c r="BS8" s="1"/>
  <c r="BG10"/>
  <c r="BG11"/>
  <c r="BJ25"/>
  <c r="BJ37" s="1"/>
  <c r="BT12" s="1"/>
  <c r="CB12"/>
  <c r="DW12" s="1"/>
  <c r="CD26"/>
  <c r="BH16"/>
  <c r="BH7"/>
  <c r="BH13"/>
  <c r="CA25"/>
  <c r="CA9"/>
  <c r="DV9" s="1"/>
  <c r="BI22"/>
  <c r="BI34" s="1"/>
  <c r="BS9" s="1"/>
  <c r="CA24"/>
  <c r="BH22"/>
  <c r="BH34" s="1"/>
  <c r="BR9" s="1"/>
  <c r="CH25"/>
  <c r="CA16"/>
  <c r="DV16" s="1"/>
  <c r="BI29"/>
  <c r="BI41" s="1"/>
  <c r="BS16" s="1"/>
  <c r="BI27"/>
  <c r="BI39" s="1"/>
  <c r="BS14" s="1"/>
  <c r="CA14"/>
  <c r="DV14" s="1"/>
  <c r="CF25"/>
  <c r="BY25"/>
  <c r="BI20"/>
  <c r="BI32" s="1"/>
  <c r="BS7" s="1"/>
  <c r="CA7"/>
  <c r="DV7" s="1"/>
  <c r="BH15"/>
  <c r="BG7"/>
  <c r="AY20" i="98"/>
  <c r="BD16" s="1"/>
  <c r="BE15"/>
  <c r="AW20"/>
  <c r="BB8" s="1"/>
  <c r="AZ20"/>
  <c r="BE14" s="1"/>
  <c r="AX20"/>
  <c r="BC8" s="1"/>
  <c r="BE8"/>
  <c r="BB15"/>
  <c r="BE11"/>
  <c r="BE9"/>
  <c r="BH7" i="97"/>
  <c r="BH20" s="1"/>
  <c r="BH32" s="1"/>
  <c r="BR7" s="1"/>
  <c r="BH16"/>
  <c r="CH24" s="1"/>
  <c r="BH15"/>
  <c r="BH25"/>
  <c r="BH37" s="1"/>
  <c r="BR12" s="1"/>
  <c r="CD24"/>
  <c r="BG8"/>
  <c r="BY8" s="1"/>
  <c r="DT8" s="1"/>
  <c r="BZ7"/>
  <c r="DU7" s="1"/>
  <c r="BH10"/>
  <c r="BH14"/>
  <c r="BH8"/>
  <c r="BZ8" s="1"/>
  <c r="DU8" s="1"/>
  <c r="BZ16"/>
  <c r="DU16" s="1"/>
  <c r="BH9"/>
  <c r="BZ9" s="1"/>
  <c r="DU9" s="1"/>
  <c r="BH13"/>
  <c r="BH11"/>
  <c r="BG11"/>
  <c r="BY11" s="1"/>
  <c r="DT11" s="1"/>
  <c r="CB24"/>
  <c r="BJ8"/>
  <c r="BH27"/>
  <c r="BH39" s="1"/>
  <c r="BR14" s="1"/>
  <c r="BI11"/>
  <c r="CA11" s="1"/>
  <c r="DV11" s="1"/>
  <c r="CG25"/>
  <c r="BI28"/>
  <c r="BI40" s="1"/>
  <c r="BS15" s="1"/>
  <c r="CA15"/>
  <c r="DV15" s="1"/>
  <c r="BJ13"/>
  <c r="CE26" s="1"/>
  <c r="BJ7"/>
  <c r="CB7" s="1"/>
  <c r="DW7" s="1"/>
  <c r="BI8"/>
  <c r="CA8" s="1"/>
  <c r="DV8" s="1"/>
  <c r="BG14"/>
  <c r="CF23" s="1"/>
  <c r="BI13"/>
  <c r="BI26" s="1"/>
  <c r="BI38" s="1"/>
  <c r="BS13" s="1"/>
  <c r="BJ12"/>
  <c r="CD26" s="1"/>
  <c r="BZ11"/>
  <c r="DU11" s="1"/>
  <c r="BG9"/>
  <c r="BY9" s="1"/>
  <c r="DT9" s="1"/>
  <c r="BI14"/>
  <c r="CF25" s="1"/>
  <c r="BG7"/>
  <c r="BY7" s="1"/>
  <c r="DT7" s="1"/>
  <c r="BZ12"/>
  <c r="DU12" s="1"/>
  <c r="CE24"/>
  <c r="BI12"/>
  <c r="BJ14"/>
  <c r="CB14" s="1"/>
  <c r="DW14" s="1"/>
  <c r="BI16"/>
  <c r="BJ9"/>
  <c r="BJ22" s="1"/>
  <c r="BJ34" s="1"/>
  <c r="BT9" s="1"/>
  <c r="BI7"/>
  <c r="CA7" s="1"/>
  <c r="DV7" s="1"/>
  <c r="BI10"/>
  <c r="CB25" s="1"/>
  <c r="BI9"/>
  <c r="CF26"/>
  <c r="BJ21"/>
  <c r="BJ33" s="1"/>
  <c r="BT8" s="1"/>
  <c r="CB8"/>
  <c r="DW8" s="1"/>
  <c r="BZ26"/>
  <c r="BJ11"/>
  <c r="BJ15"/>
  <c r="BJ16"/>
  <c r="BH21"/>
  <c r="BH33" s="1"/>
  <c r="BR8" s="1"/>
  <c r="CG24"/>
  <c r="BH28"/>
  <c r="BH40" s="1"/>
  <c r="BR15" s="1"/>
  <c r="BZ15"/>
  <c r="DU15" s="1"/>
  <c r="BG15"/>
  <c r="BG12"/>
  <c r="BG16"/>
  <c r="BG10"/>
  <c r="CB12"/>
  <c r="DW12" s="1"/>
  <c r="BY25"/>
  <c r="BJ23"/>
  <c r="BJ35" s="1"/>
  <c r="BT10" s="1"/>
  <c r="CB26"/>
  <c r="CB10"/>
  <c r="DW10" s="1"/>
  <c r="BG26"/>
  <c r="BG38" s="1"/>
  <c r="BQ13" s="1"/>
  <c r="BY13"/>
  <c r="DT13" s="1"/>
  <c r="CE23"/>
  <c r="BG21"/>
  <c r="BG33" s="1"/>
  <c r="BQ8" s="1"/>
  <c r="BJ20"/>
  <c r="BJ32" s="1"/>
  <c r="BT7" s="1"/>
  <c r="BY23"/>
  <c r="BJ11" i="96"/>
  <c r="BJ24" s="1"/>
  <c r="BJ36" s="1"/>
  <c r="BT11" s="1"/>
  <c r="BI14"/>
  <c r="CF25" s="1"/>
  <c r="BI8"/>
  <c r="CB24"/>
  <c r="BH23"/>
  <c r="BH35" s="1"/>
  <c r="BR10" s="1"/>
  <c r="BZ10"/>
  <c r="DU10" s="1"/>
  <c r="BI28"/>
  <c r="BI40" s="1"/>
  <c r="BS15" s="1"/>
  <c r="CG25"/>
  <c r="CA15"/>
  <c r="DV15" s="1"/>
  <c r="BJ10"/>
  <c r="BJ8"/>
  <c r="BJ15"/>
  <c r="BJ16"/>
  <c r="BG9"/>
  <c r="BG11"/>
  <c r="BG14"/>
  <c r="BG8"/>
  <c r="BG13"/>
  <c r="BJ14"/>
  <c r="BG16"/>
  <c r="BI7"/>
  <c r="BI21"/>
  <c r="BI33" s="1"/>
  <c r="BS8" s="1"/>
  <c r="BZ25"/>
  <c r="CA8"/>
  <c r="DV8" s="1"/>
  <c r="CE26"/>
  <c r="CB13"/>
  <c r="DW13" s="1"/>
  <c r="BJ26"/>
  <c r="BJ38" s="1"/>
  <c r="BT13" s="1"/>
  <c r="BI12"/>
  <c r="BJ7"/>
  <c r="BI13"/>
  <c r="BG15"/>
  <c r="BG7"/>
  <c r="BI11"/>
  <c r="BJ12"/>
  <c r="BH13"/>
  <c r="BH12"/>
  <c r="BH16"/>
  <c r="BH14"/>
  <c r="BH8"/>
  <c r="BG23"/>
  <c r="BG35" s="1"/>
  <c r="BQ10" s="1"/>
  <c r="CB23"/>
  <c r="BY10"/>
  <c r="DT10" s="1"/>
  <c r="CD23"/>
  <c r="BY12"/>
  <c r="DT12" s="1"/>
  <c r="BG25"/>
  <c r="BG37" s="1"/>
  <c r="BQ12" s="1"/>
  <c r="BI16"/>
  <c r="BH15"/>
  <c r="BI9"/>
  <c r="BH7"/>
  <c r="BJ9"/>
  <c r="BH11"/>
  <c r="BI10"/>
  <c r="BH9"/>
  <c r="BG14" i="95"/>
  <c r="BG27" s="1"/>
  <c r="BG39" s="1"/>
  <c r="BQ14" s="1"/>
  <c r="BJ11"/>
  <c r="BJ24" s="1"/>
  <c r="BJ36" s="1"/>
  <c r="BT11" s="1"/>
  <c r="BJ15"/>
  <c r="BJ16"/>
  <c r="BJ13"/>
  <c r="BJ26" s="1"/>
  <c r="BJ38" s="1"/>
  <c r="BT13" s="1"/>
  <c r="BI12"/>
  <c r="CD25" s="1"/>
  <c r="BJ8"/>
  <c r="BJ21" s="1"/>
  <c r="BJ33" s="1"/>
  <c r="BT8" s="1"/>
  <c r="BJ12"/>
  <c r="BJ25" s="1"/>
  <c r="BJ37" s="1"/>
  <c r="BT12" s="1"/>
  <c r="BJ7"/>
  <c r="BJ20" s="1"/>
  <c r="BJ32" s="1"/>
  <c r="BT7" s="1"/>
  <c r="BI16"/>
  <c r="CA16" s="1"/>
  <c r="DV16" s="1"/>
  <c r="BJ14"/>
  <c r="BI9"/>
  <c r="BI22" s="1"/>
  <c r="BI34" s="1"/>
  <c r="BS9" s="1"/>
  <c r="BI14"/>
  <c r="CA14" s="1"/>
  <c r="DV14" s="1"/>
  <c r="BJ10"/>
  <c r="BJ23" s="1"/>
  <c r="BJ35" s="1"/>
  <c r="BT10" s="1"/>
  <c r="BG10"/>
  <c r="CB23" s="1"/>
  <c r="BG13"/>
  <c r="BY13" s="1"/>
  <c r="DT13" s="1"/>
  <c r="BG7"/>
  <c r="BY7" s="1"/>
  <c r="DT7" s="1"/>
  <c r="BG12"/>
  <c r="BY12" s="1"/>
  <c r="DT12" s="1"/>
  <c r="BG15"/>
  <c r="CG23" s="1"/>
  <c r="CB12"/>
  <c r="DW12" s="1"/>
  <c r="BI13"/>
  <c r="BI26" s="1"/>
  <c r="BI38" s="1"/>
  <c r="BS13" s="1"/>
  <c r="BG8"/>
  <c r="BG21" s="1"/>
  <c r="BG33" s="1"/>
  <c r="BQ8" s="1"/>
  <c r="CA9"/>
  <c r="DV9" s="1"/>
  <c r="CA25"/>
  <c r="BJ28"/>
  <c r="BJ40" s="1"/>
  <c r="BT15" s="1"/>
  <c r="CB15"/>
  <c r="DW15" s="1"/>
  <c r="CG26"/>
  <c r="BY14"/>
  <c r="DT14" s="1"/>
  <c r="CE23"/>
  <c r="CA12"/>
  <c r="DV12" s="1"/>
  <c r="CC25"/>
  <c r="BI24"/>
  <c r="BI36" s="1"/>
  <c r="BS11" s="1"/>
  <c r="CA11"/>
  <c r="DV11" s="1"/>
  <c r="BI8"/>
  <c r="BI10"/>
  <c r="BI15"/>
  <c r="CB26"/>
  <c r="CB10"/>
  <c r="DW10" s="1"/>
  <c r="CB11"/>
  <c r="DW11" s="1"/>
  <c r="CB24"/>
  <c r="BH23"/>
  <c r="BH35" s="1"/>
  <c r="BR10" s="1"/>
  <c r="BZ10"/>
  <c r="DU10" s="1"/>
  <c r="BH13"/>
  <c r="BH12"/>
  <c r="BH9"/>
  <c r="BH14"/>
  <c r="BH8"/>
  <c r="BH16"/>
  <c r="BH7"/>
  <c r="BH15"/>
  <c r="CE25"/>
  <c r="CH23"/>
  <c r="BY16"/>
  <c r="DT16" s="1"/>
  <c r="BG29"/>
  <c r="BG41" s="1"/>
  <c r="BQ16" s="1"/>
  <c r="BJ29"/>
  <c r="BJ41" s="1"/>
  <c r="BT16" s="1"/>
  <c r="CH26"/>
  <c r="CB16"/>
  <c r="DW16" s="1"/>
  <c r="CB8"/>
  <c r="DW8" s="1"/>
  <c r="BI29"/>
  <c r="BI41" s="1"/>
  <c r="BS16" s="1"/>
  <c r="BG28"/>
  <c r="BG40" s="1"/>
  <c r="BQ15" s="1"/>
  <c r="BY15"/>
  <c r="DT15" s="1"/>
  <c r="BG25"/>
  <c r="BG37" s="1"/>
  <c r="BQ12" s="1"/>
  <c r="BG9"/>
  <c r="BG11"/>
  <c r="CA26"/>
  <c r="CB9"/>
  <c r="DW9" s="1"/>
  <c r="BJ22"/>
  <c r="BJ34" s="1"/>
  <c r="BT9" s="1"/>
  <c r="BH11"/>
  <c r="BI7"/>
  <c r="BC20" i="94"/>
  <c r="BH14" s="1"/>
  <c r="BH27" s="1"/>
  <c r="BH39" s="1"/>
  <c r="BR14" s="1"/>
  <c r="BG12"/>
  <c r="BD20"/>
  <c r="BI10" s="1"/>
  <c r="BB20"/>
  <c r="BG10" s="1"/>
  <c r="BE20"/>
  <c r="BJ10" i="93"/>
  <c r="BJ12"/>
  <c r="BJ14"/>
  <c r="CB14" s="1"/>
  <c r="DW14" s="1"/>
  <c r="BJ24"/>
  <c r="BJ36" s="1"/>
  <c r="BT11" s="1"/>
  <c r="BJ16"/>
  <c r="CH26" s="1"/>
  <c r="BJ8"/>
  <c r="CB8" s="1"/>
  <c r="DW8" s="1"/>
  <c r="CB11"/>
  <c r="DW11" s="1"/>
  <c r="BJ13"/>
  <c r="CB13" s="1"/>
  <c r="DW13" s="1"/>
  <c r="BJ7"/>
  <c r="BY26" s="1"/>
  <c r="BJ15"/>
  <c r="BJ9"/>
  <c r="BG8"/>
  <c r="BZ23" s="1"/>
  <c r="BI12"/>
  <c r="CA12" s="1"/>
  <c r="DV12" s="1"/>
  <c r="BJ25"/>
  <c r="BJ37" s="1"/>
  <c r="BT12" s="1"/>
  <c r="CF26"/>
  <c r="BG7"/>
  <c r="BG20" s="1"/>
  <c r="BG32" s="1"/>
  <c r="BQ7" s="1"/>
  <c r="BJ27"/>
  <c r="BJ39" s="1"/>
  <c r="BT14" s="1"/>
  <c r="BG14"/>
  <c r="BY14" s="1"/>
  <c r="DT14" s="1"/>
  <c r="BG12"/>
  <c r="BY12" s="1"/>
  <c r="DT12" s="1"/>
  <c r="BJ26"/>
  <c r="BJ38" s="1"/>
  <c r="BT13" s="1"/>
  <c r="BG15"/>
  <c r="BG28" s="1"/>
  <c r="BG40" s="1"/>
  <c r="BQ15" s="1"/>
  <c r="BG13"/>
  <c r="BG26" s="1"/>
  <c r="BG38" s="1"/>
  <c r="BQ13" s="1"/>
  <c r="BG10"/>
  <c r="BG23" s="1"/>
  <c r="BG35" s="1"/>
  <c r="BQ10" s="1"/>
  <c r="BG16"/>
  <c r="CH23" s="1"/>
  <c r="BG11"/>
  <c r="CC23" s="1"/>
  <c r="BH9"/>
  <c r="CA24" s="1"/>
  <c r="BH14"/>
  <c r="CF24" s="1"/>
  <c r="BH8"/>
  <c r="BZ24" s="1"/>
  <c r="CC24"/>
  <c r="BH24"/>
  <c r="BH36" s="1"/>
  <c r="BR11" s="1"/>
  <c r="BZ11"/>
  <c r="DU11" s="1"/>
  <c r="BI28"/>
  <c r="BI40" s="1"/>
  <c r="BS15" s="1"/>
  <c r="CA15"/>
  <c r="DV15" s="1"/>
  <c r="CG25"/>
  <c r="CF23"/>
  <c r="BG27"/>
  <c r="BG39" s="1"/>
  <c r="BQ14" s="1"/>
  <c r="BZ14"/>
  <c r="DU14" s="1"/>
  <c r="BY13"/>
  <c r="DT13" s="1"/>
  <c r="BY10"/>
  <c r="DT10" s="1"/>
  <c r="BI14"/>
  <c r="BI8"/>
  <c r="BI16"/>
  <c r="BI10"/>
  <c r="BI13"/>
  <c r="BI9"/>
  <c r="BH22"/>
  <c r="BH34" s="1"/>
  <c r="BR9" s="1"/>
  <c r="BY9"/>
  <c r="DT9" s="1"/>
  <c r="BG22"/>
  <c r="BG34" s="1"/>
  <c r="BQ9" s="1"/>
  <c r="CA23"/>
  <c r="BI11"/>
  <c r="BY23"/>
  <c r="BH10"/>
  <c r="BH15"/>
  <c r="BH7"/>
  <c r="BH12"/>
  <c r="BY8"/>
  <c r="DT8" s="1"/>
  <c r="BH16"/>
  <c r="BI7"/>
  <c r="BH13"/>
  <c r="BI29" i="92"/>
  <c r="BI41" s="1"/>
  <c r="BS16" s="1"/>
  <c r="CH25"/>
  <c r="CA16"/>
  <c r="DV16" s="1"/>
  <c r="CB23"/>
  <c r="BY10"/>
  <c r="DT10" s="1"/>
  <c r="BG23"/>
  <c r="BG35" s="1"/>
  <c r="BQ10" s="1"/>
  <c r="BG21"/>
  <c r="BG33" s="1"/>
  <c r="BQ8" s="1"/>
  <c r="BZ23"/>
  <c r="BY8"/>
  <c r="DT8" s="1"/>
  <c r="BZ8"/>
  <c r="DU8" s="1"/>
  <c r="BZ24"/>
  <c r="BH21"/>
  <c r="BH33" s="1"/>
  <c r="BR8" s="1"/>
  <c r="BY23"/>
  <c r="BG20"/>
  <c r="BG32" s="1"/>
  <c r="BQ7" s="1"/>
  <c r="BY7"/>
  <c r="DT7" s="1"/>
  <c r="BH13"/>
  <c r="BH9"/>
  <c r="BH7"/>
  <c r="BH16"/>
  <c r="BH11"/>
  <c r="BH10"/>
  <c r="CE26"/>
  <c r="BJ26"/>
  <c r="BJ38" s="1"/>
  <c r="BT13" s="1"/>
  <c r="CB13"/>
  <c r="DW13" s="1"/>
  <c r="BH12"/>
  <c r="CA11"/>
  <c r="DV11" s="1"/>
  <c r="CC25"/>
  <c r="BI24"/>
  <c r="BI36" s="1"/>
  <c r="BS11" s="1"/>
  <c r="CE25"/>
  <c r="BI26"/>
  <c r="BI38" s="1"/>
  <c r="BS13" s="1"/>
  <c r="CA13"/>
  <c r="DV13" s="1"/>
  <c r="BI20"/>
  <c r="BI32" s="1"/>
  <c r="BS7" s="1"/>
  <c r="CA7"/>
  <c r="DV7" s="1"/>
  <c r="BY25"/>
  <c r="BI28"/>
  <c r="BI40" s="1"/>
  <c r="BS15" s="1"/>
  <c r="CA15"/>
  <c r="DV15" s="1"/>
  <c r="CG25"/>
  <c r="BG24"/>
  <c r="BG36" s="1"/>
  <c r="BQ11" s="1"/>
  <c r="CC23"/>
  <c r="BY11"/>
  <c r="DT11" s="1"/>
  <c r="BG29"/>
  <c r="BG41" s="1"/>
  <c r="BQ16" s="1"/>
  <c r="BY16"/>
  <c r="DT16" s="1"/>
  <c r="CH23"/>
  <c r="BI27"/>
  <c r="BI39" s="1"/>
  <c r="BS14" s="1"/>
  <c r="CF25"/>
  <c r="CA14"/>
  <c r="DV14" s="1"/>
  <c r="BG25"/>
  <c r="BG37" s="1"/>
  <c r="BQ12" s="1"/>
  <c r="CD23"/>
  <c r="BY12"/>
  <c r="DT12" s="1"/>
  <c r="CF24"/>
  <c r="BH27"/>
  <c r="BH39" s="1"/>
  <c r="BR14" s="1"/>
  <c r="BZ14"/>
  <c r="DU14" s="1"/>
  <c r="FG12" s="1"/>
  <c r="FS12" s="1"/>
  <c r="CB25"/>
  <c r="BI23"/>
  <c r="BI35" s="1"/>
  <c r="BS10" s="1"/>
  <c r="CA10"/>
  <c r="DV10" s="1"/>
  <c r="BI8"/>
  <c r="BI12"/>
  <c r="BI9"/>
  <c r="BZ26"/>
  <c r="BJ21"/>
  <c r="BJ33" s="1"/>
  <c r="BT8" s="1"/>
  <c r="BT17" s="1"/>
  <c r="CB8"/>
  <c r="DW8" s="1"/>
  <c r="BH15"/>
  <c r="BB20" i="91"/>
  <c r="BG10" s="1"/>
  <c r="BY10" s="1"/>
  <c r="DT10" s="1"/>
  <c r="BC20"/>
  <c r="BD20"/>
  <c r="BI15" s="1"/>
  <c r="BE20"/>
  <c r="BJ9" s="1"/>
  <c r="CF23" i="90"/>
  <c r="BG27"/>
  <c r="BG39" s="1"/>
  <c r="BQ14" s="1"/>
  <c r="BY14"/>
  <c r="DT14" s="1"/>
  <c r="BG9"/>
  <c r="BG15"/>
  <c r="BI11"/>
  <c r="BI24" s="1"/>
  <c r="BI36" s="1"/>
  <c r="BS11" s="1"/>
  <c r="BG8"/>
  <c r="BI9"/>
  <c r="BI22" s="1"/>
  <c r="BI34" s="1"/>
  <c r="BS9" s="1"/>
  <c r="BI15"/>
  <c r="BI28" s="1"/>
  <c r="BI40" s="1"/>
  <c r="BS15" s="1"/>
  <c r="BG12"/>
  <c r="BG25" s="1"/>
  <c r="BG37" s="1"/>
  <c r="BQ12" s="1"/>
  <c r="BG7"/>
  <c r="BY7" s="1"/>
  <c r="DT7" s="1"/>
  <c r="BG10"/>
  <c r="BG11"/>
  <c r="BG16"/>
  <c r="BI10"/>
  <c r="BI12"/>
  <c r="CD25" s="1"/>
  <c r="BG13"/>
  <c r="BG29"/>
  <c r="BG41" s="1"/>
  <c r="BQ16" s="1"/>
  <c r="BZ23"/>
  <c r="BG20"/>
  <c r="BG32" s="1"/>
  <c r="BQ7" s="1"/>
  <c r="BJ15"/>
  <c r="BJ28" s="1"/>
  <c r="BJ40" s="1"/>
  <c r="BT15" s="1"/>
  <c r="BY23"/>
  <c r="BJ16"/>
  <c r="CB16" s="1"/>
  <c r="DW16" s="1"/>
  <c r="CB23"/>
  <c r="BJ14"/>
  <c r="CB14" s="1"/>
  <c r="DW14" s="1"/>
  <c r="CE26"/>
  <c r="BJ26"/>
  <c r="BJ38" s="1"/>
  <c r="BT13" s="1"/>
  <c r="CB13"/>
  <c r="DW13" s="1"/>
  <c r="BH14"/>
  <c r="BH16"/>
  <c r="BH15"/>
  <c r="BH13"/>
  <c r="BH7"/>
  <c r="BH10"/>
  <c r="BH9"/>
  <c r="BH8"/>
  <c r="BH11"/>
  <c r="BJ12"/>
  <c r="BJ10"/>
  <c r="BI13"/>
  <c r="BI8"/>
  <c r="BI16"/>
  <c r="BJ8"/>
  <c r="BH12"/>
  <c r="CA10"/>
  <c r="DV10" s="1"/>
  <c r="BI23"/>
  <c r="BI35" s="1"/>
  <c r="BS10" s="1"/>
  <c r="CB25"/>
  <c r="CA26"/>
  <c r="BJ22"/>
  <c r="BJ34" s="1"/>
  <c r="BT9" s="1"/>
  <c r="CB9"/>
  <c r="DW9" s="1"/>
  <c r="CH26"/>
  <c r="BI27"/>
  <c r="BI39" s="1"/>
  <c r="BS14" s="1"/>
  <c r="CA14"/>
  <c r="DV14" s="1"/>
  <c r="CF25"/>
  <c r="CA25"/>
  <c r="CA9"/>
  <c r="DV9" s="1"/>
  <c r="BI25"/>
  <c r="BI37" s="1"/>
  <c r="BS12" s="1"/>
  <c r="BJ7"/>
  <c r="BJ11"/>
  <c r="BI7"/>
  <c r="BB20" i="89"/>
  <c r="BG14" s="1"/>
  <c r="CF23" s="1"/>
  <c r="BC20"/>
  <c r="BH9" s="1"/>
  <c r="BD20"/>
  <c r="BI16" s="1"/>
  <c r="BE20"/>
  <c r="BJ12" s="1"/>
  <c r="BH16"/>
  <c r="BC20" i="88"/>
  <c r="BH16" s="1"/>
  <c r="BD20"/>
  <c r="BI7" s="1"/>
  <c r="BE20"/>
  <c r="BJ7" s="1"/>
  <c r="BB20"/>
  <c r="BG12" s="1"/>
  <c r="BH16" i="87"/>
  <c r="CH24" s="1"/>
  <c r="BH7"/>
  <c r="BY24" s="1"/>
  <c r="BH8"/>
  <c r="BZ8" s="1"/>
  <c r="DU8" s="1"/>
  <c r="BH15"/>
  <c r="BH14"/>
  <c r="CF24" s="1"/>
  <c r="BH11"/>
  <c r="BH24" s="1"/>
  <c r="BH36" s="1"/>
  <c r="BR11" s="1"/>
  <c r="BH12"/>
  <c r="BH25" s="1"/>
  <c r="BH37" s="1"/>
  <c r="BR12" s="1"/>
  <c r="BH10"/>
  <c r="BH13"/>
  <c r="BZ13" s="1"/>
  <c r="DU13" s="1"/>
  <c r="BG11"/>
  <c r="BY11" s="1"/>
  <c r="DT11" s="1"/>
  <c r="BG26"/>
  <c r="BG38" s="1"/>
  <c r="BQ13" s="1"/>
  <c r="BY13"/>
  <c r="DT13" s="1"/>
  <c r="CE23"/>
  <c r="BI25"/>
  <c r="BI37" s="1"/>
  <c r="BS12" s="1"/>
  <c r="CD25"/>
  <c r="CA12"/>
  <c r="DV12" s="1"/>
  <c r="CH23"/>
  <c r="BG29"/>
  <c r="BG41" s="1"/>
  <c r="BQ16" s="1"/>
  <c r="BY16"/>
  <c r="DT16" s="1"/>
  <c r="BJ10"/>
  <c r="BJ11"/>
  <c r="BJ14"/>
  <c r="BJ8"/>
  <c r="BJ15"/>
  <c r="CG24"/>
  <c r="BH28"/>
  <c r="BH40" s="1"/>
  <c r="BR15" s="1"/>
  <c r="BZ15"/>
  <c r="DU15" s="1"/>
  <c r="BI14"/>
  <c r="BI10"/>
  <c r="CA24"/>
  <c r="BH22"/>
  <c r="BH34" s="1"/>
  <c r="BR9" s="1"/>
  <c r="BZ9"/>
  <c r="DU9" s="1"/>
  <c r="BJ13"/>
  <c r="BJ9"/>
  <c r="BI7"/>
  <c r="BI9"/>
  <c r="BI8"/>
  <c r="BI11"/>
  <c r="BG23"/>
  <c r="BG35" s="1"/>
  <c r="BQ10" s="1"/>
  <c r="CB23"/>
  <c r="BY10"/>
  <c r="DT10" s="1"/>
  <c r="BY23"/>
  <c r="BG20"/>
  <c r="BG32" s="1"/>
  <c r="BQ7" s="1"/>
  <c r="BY7"/>
  <c r="DT7" s="1"/>
  <c r="BJ25"/>
  <c r="BJ37" s="1"/>
  <c r="BT12" s="1"/>
  <c r="CD26"/>
  <c r="CB12"/>
  <c r="DW12" s="1"/>
  <c r="CA23"/>
  <c r="BY9"/>
  <c r="DT9" s="1"/>
  <c r="BG22"/>
  <c r="BG34" s="1"/>
  <c r="BQ9" s="1"/>
  <c r="BY14"/>
  <c r="DT14" s="1"/>
  <c r="BG27"/>
  <c r="BG39" s="1"/>
  <c r="BQ14" s="1"/>
  <c r="CF23"/>
  <c r="CB24"/>
  <c r="BH23"/>
  <c r="BH35" s="1"/>
  <c r="BR10" s="1"/>
  <c r="BZ10"/>
  <c r="DU10" s="1"/>
  <c r="BZ14"/>
  <c r="DU14" s="1"/>
  <c r="CG23"/>
  <c r="BG28"/>
  <c r="BG40" s="1"/>
  <c r="BQ15" s="1"/>
  <c r="BY15"/>
  <c r="DT15" s="1"/>
  <c r="BZ24"/>
  <c r="BH21"/>
  <c r="BH33" s="1"/>
  <c r="BR8" s="1"/>
  <c r="BG12"/>
  <c r="BG8"/>
  <c r="BH20"/>
  <c r="BH32" s="1"/>
  <c r="BR7" s="1"/>
  <c r="BI15"/>
  <c r="BJ7"/>
  <c r="BI16"/>
  <c r="BI13"/>
  <c r="BJ16"/>
  <c r="BE12" i="86"/>
  <c r="AZ20"/>
  <c r="BE16" s="1"/>
  <c r="AY20"/>
  <c r="BD12" s="1"/>
  <c r="AW20"/>
  <c r="BB10" s="1"/>
  <c r="BB7"/>
  <c r="AX20"/>
  <c r="BC12" s="1"/>
  <c r="BE10"/>
  <c r="BB11"/>
  <c r="BE9"/>
  <c r="BE13"/>
  <c r="BB20" i="85"/>
  <c r="BG12" s="1"/>
  <c r="BD20"/>
  <c r="BI12" s="1"/>
  <c r="BE20"/>
  <c r="BC20"/>
  <c r="BH16" s="1"/>
  <c r="BI14" i="84"/>
  <c r="CF25" s="1"/>
  <c r="BI11"/>
  <c r="BI24" s="1"/>
  <c r="BI36" s="1"/>
  <c r="BS11" s="1"/>
  <c r="BI16"/>
  <c r="CA16" s="1"/>
  <c r="DV16" s="1"/>
  <c r="BJ7"/>
  <c r="BI8"/>
  <c r="CA8" s="1"/>
  <c r="DV8" s="1"/>
  <c r="BI9"/>
  <c r="BI22" s="1"/>
  <c r="BI34" s="1"/>
  <c r="BS9" s="1"/>
  <c r="BI10"/>
  <c r="CA10" s="1"/>
  <c r="DV10" s="1"/>
  <c r="BI20"/>
  <c r="BI32" s="1"/>
  <c r="BS7" s="1"/>
  <c r="BI13"/>
  <c r="CA13" s="1"/>
  <c r="DV13" s="1"/>
  <c r="BY25"/>
  <c r="BJ14"/>
  <c r="CF26" s="1"/>
  <c r="BI15"/>
  <c r="BI12"/>
  <c r="CD25" s="1"/>
  <c r="BH14"/>
  <c r="BZ14" s="1"/>
  <c r="DU14" s="1"/>
  <c r="BH9"/>
  <c r="BZ9" s="1"/>
  <c r="DU9" s="1"/>
  <c r="BG13"/>
  <c r="CE23" s="1"/>
  <c r="BG8"/>
  <c r="BZ23" s="1"/>
  <c r="BG11"/>
  <c r="BY11" s="1"/>
  <c r="DT11" s="1"/>
  <c r="BJ9"/>
  <c r="BJ22" s="1"/>
  <c r="BJ34" s="1"/>
  <c r="BT9" s="1"/>
  <c r="BG9"/>
  <c r="BY23"/>
  <c r="BG20"/>
  <c r="BG32" s="1"/>
  <c r="BQ7" s="1"/>
  <c r="BY7"/>
  <c r="DT7" s="1"/>
  <c r="BJ20"/>
  <c r="BJ32" s="1"/>
  <c r="BT7" s="1"/>
  <c r="BY26"/>
  <c r="CB7"/>
  <c r="DW7" s="1"/>
  <c r="CA25"/>
  <c r="BJ23"/>
  <c r="BJ35" s="1"/>
  <c r="BT10" s="1"/>
  <c r="CB26"/>
  <c r="CB10"/>
  <c r="DW10" s="1"/>
  <c r="BI29"/>
  <c r="BI41" s="1"/>
  <c r="BS16" s="1"/>
  <c r="BG12"/>
  <c r="BJ27"/>
  <c r="BJ39" s="1"/>
  <c r="BT14" s="1"/>
  <c r="BH24"/>
  <c r="BH36" s="1"/>
  <c r="BR11" s="1"/>
  <c r="BZ11"/>
  <c r="DU11" s="1"/>
  <c r="CC24"/>
  <c r="BG26"/>
  <c r="BG38" s="1"/>
  <c r="BQ13" s="1"/>
  <c r="BY13"/>
  <c r="DT13" s="1"/>
  <c r="CB8"/>
  <c r="DW8" s="1"/>
  <c r="BJ21"/>
  <c r="BJ33" s="1"/>
  <c r="BT8" s="1"/>
  <c r="BZ26"/>
  <c r="BI28"/>
  <c r="BI40" s="1"/>
  <c r="BS15" s="1"/>
  <c r="CG25"/>
  <c r="CA15"/>
  <c r="DV15" s="1"/>
  <c r="CA23"/>
  <c r="BG22"/>
  <c r="BG34" s="1"/>
  <c r="BQ9" s="1"/>
  <c r="BY9"/>
  <c r="DT9" s="1"/>
  <c r="CA12"/>
  <c r="DV12" s="1"/>
  <c r="BG15"/>
  <c r="BG16"/>
  <c r="BG10"/>
  <c r="BH10"/>
  <c r="BH7"/>
  <c r="BH8"/>
  <c r="BH12"/>
  <c r="BH15"/>
  <c r="BH13"/>
  <c r="CC26"/>
  <c r="BJ24"/>
  <c r="BJ36" s="1"/>
  <c r="BT11" s="1"/>
  <c r="CB11"/>
  <c r="DW11" s="1"/>
  <c r="CA14"/>
  <c r="DV14" s="1"/>
  <c r="BJ16"/>
  <c r="BJ15"/>
  <c r="BJ13"/>
  <c r="BJ12"/>
  <c r="BH16"/>
  <c r="BG14"/>
  <c r="BE20" i="83"/>
  <c r="BJ16" s="1"/>
  <c r="CH26" s="1"/>
  <c r="BB20"/>
  <c r="BG12" s="1"/>
  <c r="BD20"/>
  <c r="BI7" s="1"/>
  <c r="BC20"/>
  <c r="BH12" s="1"/>
  <c r="BB20" i="82"/>
  <c r="BG14" s="1"/>
  <c r="BC20"/>
  <c r="BH8" s="1"/>
  <c r="BE20"/>
  <c r="BJ7" s="1"/>
  <c r="BD20"/>
  <c r="BI9" s="1"/>
  <c r="BI8"/>
  <c r="BI12"/>
  <c r="BG29" i="81"/>
  <c r="BG41" s="1"/>
  <c r="BQ16" s="1"/>
  <c r="BJ8"/>
  <c r="BZ26" s="1"/>
  <c r="BJ15"/>
  <c r="CG26" s="1"/>
  <c r="BJ12"/>
  <c r="BJ25" s="1"/>
  <c r="BJ37" s="1"/>
  <c r="BT12" s="1"/>
  <c r="BG7"/>
  <c r="BJ29"/>
  <c r="BJ41" s="1"/>
  <c r="BT16" s="1"/>
  <c r="BD20"/>
  <c r="BI10" s="1"/>
  <c r="BG8"/>
  <c r="BG10"/>
  <c r="CB23" s="1"/>
  <c r="BY16"/>
  <c r="DT16" s="1"/>
  <c r="CB16"/>
  <c r="DW16" s="1"/>
  <c r="BG13"/>
  <c r="CE23" s="1"/>
  <c r="BG15"/>
  <c r="BG28" s="1"/>
  <c r="BG40" s="1"/>
  <c r="BQ15" s="1"/>
  <c r="BJ7"/>
  <c r="BJ20" s="1"/>
  <c r="BJ32" s="1"/>
  <c r="BT7" s="1"/>
  <c r="BJ9"/>
  <c r="BJ22" s="1"/>
  <c r="BJ34" s="1"/>
  <c r="BT9" s="1"/>
  <c r="BG9"/>
  <c r="BG14"/>
  <c r="BC20"/>
  <c r="BH9" s="1"/>
  <c r="CA24" s="1"/>
  <c r="BJ10"/>
  <c r="BJ23" s="1"/>
  <c r="BJ35" s="1"/>
  <c r="BT10" s="1"/>
  <c r="BJ13"/>
  <c r="CE26" s="1"/>
  <c r="BI12"/>
  <c r="BG11"/>
  <c r="BY11" s="1"/>
  <c r="DT11" s="1"/>
  <c r="BJ14"/>
  <c r="BJ27" s="1"/>
  <c r="BJ39" s="1"/>
  <c r="BT14" s="1"/>
  <c r="BJ11"/>
  <c r="CC26" s="1"/>
  <c r="BI14"/>
  <c r="BY7"/>
  <c r="DT7" s="1"/>
  <c r="BG24"/>
  <c r="BG36" s="1"/>
  <c r="BQ11" s="1"/>
  <c r="CF26"/>
  <c r="BJ24"/>
  <c r="BJ36" s="1"/>
  <c r="BT11" s="1"/>
  <c r="BJ26"/>
  <c r="BJ38" s="1"/>
  <c r="BT13" s="1"/>
  <c r="CB13"/>
  <c r="DW13" s="1"/>
  <c r="BY26"/>
  <c r="CA26"/>
  <c r="BG25"/>
  <c r="BG37" s="1"/>
  <c r="BQ12" s="1"/>
  <c r="CD23"/>
  <c r="BY12"/>
  <c r="DT12" s="1"/>
  <c r="CB8"/>
  <c r="DW8" s="1"/>
  <c r="CB12"/>
  <c r="DW12" s="1"/>
  <c r="AY20" i="80"/>
  <c r="BD16" s="1"/>
  <c r="AX20"/>
  <c r="BC11" s="1"/>
  <c r="AW20"/>
  <c r="BB14" s="1"/>
  <c r="AZ20"/>
  <c r="BE12" s="1"/>
  <c r="BB16"/>
  <c r="AE16" i="79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D14"/>
  <c r="AI14" s="1"/>
  <c r="AX14" s="1"/>
  <c r="AD12"/>
  <c r="AI12" s="1"/>
  <c r="AX12" s="1"/>
  <c r="AD10"/>
  <c r="AI10" s="1"/>
  <c r="AX10" s="1"/>
  <c r="AD8"/>
  <c r="AI8" s="1"/>
  <c r="AX8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1"/>
  <c r="AI11" s="1"/>
  <c r="AX11" s="1"/>
  <c r="AD7"/>
  <c r="AI7" s="1"/>
  <c r="AX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3"/>
  <c r="AI13" s="1"/>
  <c r="AX13" s="1"/>
  <c r="AD9"/>
  <c r="AI9" s="1"/>
  <c r="AX9" s="1"/>
  <c r="AD16" i="78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F16"/>
  <c r="AK16" s="1"/>
  <c r="AZ16" s="1"/>
  <c r="AF14"/>
  <c r="AK14" s="1"/>
  <c r="AZ14" s="1"/>
  <c r="AF12"/>
  <c r="AK12" s="1"/>
  <c r="AZ12" s="1"/>
  <c r="AF10"/>
  <c r="AK10" s="1"/>
  <c r="AZ10" s="1"/>
  <c r="AF8"/>
  <c r="AK8" s="1"/>
  <c r="AZ8" s="1"/>
  <c r="AE15"/>
  <c r="AJ15" s="1"/>
  <c r="AY15" s="1"/>
  <c r="AE11"/>
  <c r="AJ11" s="1"/>
  <c r="AY11" s="1"/>
  <c r="AE7"/>
  <c r="AJ7" s="1"/>
  <c r="AY7" s="1"/>
  <c r="AE13"/>
  <c r="AJ13" s="1"/>
  <c r="AY13" s="1"/>
  <c r="AE9"/>
  <c r="AJ9" s="1"/>
  <c r="AY9" s="1"/>
  <c r="AF13"/>
  <c r="AK13" s="1"/>
  <c r="AZ13" s="1"/>
  <c r="AF9"/>
  <c r="AK9" s="1"/>
  <c r="AZ9" s="1"/>
  <c r="AF15"/>
  <c r="AK15" s="1"/>
  <c r="AZ15" s="1"/>
  <c r="AF11"/>
  <c r="AK11" s="1"/>
  <c r="AZ11" s="1"/>
  <c r="AF7"/>
  <c r="AK7" s="1"/>
  <c r="AZ7" s="1"/>
  <c r="AE16" i="77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2"/>
  <c r="AI12" s="1"/>
  <c r="AX12" s="1"/>
  <c r="AD8"/>
  <c r="AI8" s="1"/>
  <c r="AX8" s="1"/>
  <c r="AD15"/>
  <c r="AI15" s="1"/>
  <c r="AX15" s="1"/>
  <c r="AD11"/>
  <c r="AI11" s="1"/>
  <c r="AX11" s="1"/>
  <c r="AD13"/>
  <c r="AI13" s="1"/>
  <c r="AX13" s="1"/>
  <c r="AD9"/>
  <c r="AI9" s="1"/>
  <c r="AX9" s="1"/>
  <c r="AD14"/>
  <c r="AI14" s="1"/>
  <c r="AX14" s="1"/>
  <c r="AD10"/>
  <c r="AI10" s="1"/>
  <c r="AX10" s="1"/>
  <c r="AD7"/>
  <c r="AI7" s="1"/>
  <c r="AX7" s="1"/>
  <c r="AD16" i="7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E16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4"/>
  <c r="AH14" s="1"/>
  <c r="AW14" s="1"/>
  <c r="AC10"/>
  <c r="AH10" s="1"/>
  <c r="AW10" s="1"/>
  <c r="AC15"/>
  <c r="AH15" s="1"/>
  <c r="AW15" s="1"/>
  <c r="AC11"/>
  <c r="AH11" s="1"/>
  <c r="AW11" s="1"/>
  <c r="AC7"/>
  <c r="AH7" s="1"/>
  <c r="AW7" s="1"/>
  <c r="AC13"/>
  <c r="AH13" s="1"/>
  <c r="AW13" s="1"/>
  <c r="AC16"/>
  <c r="AH16" s="1"/>
  <c r="AW16" s="1"/>
  <c r="AC12"/>
  <c r="AH12" s="1"/>
  <c r="AW12" s="1"/>
  <c r="AC8"/>
  <c r="AH8" s="1"/>
  <c r="AW8" s="1"/>
  <c r="AC9"/>
  <c r="AH9" s="1"/>
  <c r="AW9" s="1"/>
  <c r="AZ20" i="75"/>
  <c r="BE15" s="1"/>
  <c r="AY20"/>
  <c r="BD7" s="1"/>
  <c r="AW20"/>
  <c r="BB14" s="1"/>
  <c r="AX20"/>
  <c r="BC7" s="1"/>
  <c r="BC9"/>
  <c r="BB12"/>
  <c r="BC15"/>
  <c r="AC16" i="73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3"/>
  <c r="AI13" s="1"/>
  <c r="AX13" s="1"/>
  <c r="AD11"/>
  <c r="AI11" s="1"/>
  <c r="AX11" s="1"/>
  <c r="AD9"/>
  <c r="AI9" s="1"/>
  <c r="AX9" s="1"/>
  <c r="AD7"/>
  <c r="AI7" s="1"/>
  <c r="AX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4"/>
  <c r="AI14" s="1"/>
  <c r="AX14" s="1"/>
  <c r="AD12"/>
  <c r="AI12" s="1"/>
  <c r="AX12" s="1"/>
  <c r="AD10"/>
  <c r="AI10" s="1"/>
  <c r="AX10" s="1"/>
  <c r="AD8"/>
  <c r="AI8" s="1"/>
  <c r="AX8" s="1"/>
  <c r="AE13"/>
  <c r="AJ13" s="1"/>
  <c r="AY13" s="1"/>
  <c r="AE9"/>
  <c r="AJ9" s="1"/>
  <c r="AY9" s="1"/>
  <c r="AE10"/>
  <c r="AJ10" s="1"/>
  <c r="AY10" s="1"/>
  <c r="AE7"/>
  <c r="AJ7" s="1"/>
  <c r="AY7" s="1"/>
  <c r="AE16"/>
  <c r="AJ16" s="1"/>
  <c r="AY16" s="1"/>
  <c r="AE12"/>
  <c r="AJ12" s="1"/>
  <c r="AY12" s="1"/>
  <c r="AE8"/>
  <c r="AJ8" s="1"/>
  <c r="AY8" s="1"/>
  <c r="AE14"/>
  <c r="AJ14" s="1"/>
  <c r="AY14" s="1"/>
  <c r="AE15"/>
  <c r="AJ15" s="1"/>
  <c r="AY15" s="1"/>
  <c r="AE11"/>
  <c r="AJ11" s="1"/>
  <c r="AY11" s="1"/>
  <c r="AF16" i="72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6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D15"/>
  <c r="AI15" s="1"/>
  <c r="AX15" s="1"/>
  <c r="AD11"/>
  <c r="AI11" s="1"/>
  <c r="AX11" s="1"/>
  <c r="AD7"/>
  <c r="AI7" s="1"/>
  <c r="AX7" s="1"/>
  <c r="AD16"/>
  <c r="AI16" s="1"/>
  <c r="AX16" s="1"/>
  <c r="AD12"/>
  <c r="AI12" s="1"/>
  <c r="AX12" s="1"/>
  <c r="AD8"/>
  <c r="AI8" s="1"/>
  <c r="AX8" s="1"/>
  <c r="AD13"/>
  <c r="AI13" s="1"/>
  <c r="AX13" s="1"/>
  <c r="AD9"/>
  <c r="AI9" s="1"/>
  <c r="AX9" s="1"/>
  <c r="AD14"/>
  <c r="AI14" s="1"/>
  <c r="AX14" s="1"/>
  <c r="AD10"/>
  <c r="AI10" s="1"/>
  <c r="AX10" s="1"/>
  <c r="AE16" i="71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D13"/>
  <c r="AI13" s="1"/>
  <c r="AX13" s="1"/>
  <c r="AD10"/>
  <c r="AI10" s="1"/>
  <c r="AX10" s="1"/>
  <c r="AD7"/>
  <c r="AI7" s="1"/>
  <c r="AX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5"/>
  <c r="AI15" s="1"/>
  <c r="AX15" s="1"/>
  <c r="AD12"/>
  <c r="AI12" s="1"/>
  <c r="AX12" s="1"/>
  <c r="AD9"/>
  <c r="AI9" s="1"/>
  <c r="AX9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4"/>
  <c r="AI14" s="1"/>
  <c r="AX14" s="1"/>
  <c r="AD11"/>
  <c r="AI11" s="1"/>
  <c r="AX11" s="1"/>
  <c r="AD8"/>
  <c r="AI8" s="1"/>
  <c r="AX8" s="1"/>
  <c r="AF16" i="70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5"/>
  <c r="AI15" s="1"/>
  <c r="AX15" s="1"/>
  <c r="AD13"/>
  <c r="AI13" s="1"/>
  <c r="AX13" s="1"/>
  <c r="AD11"/>
  <c r="AI11" s="1"/>
  <c r="AX11" s="1"/>
  <c r="AD9"/>
  <c r="AI9" s="1"/>
  <c r="AX9" s="1"/>
  <c r="AD7"/>
  <c r="AI7" s="1"/>
  <c r="AX7" s="1"/>
  <c r="AD12"/>
  <c r="AI12" s="1"/>
  <c r="AX12" s="1"/>
  <c r="AD8"/>
  <c r="AI8" s="1"/>
  <c r="AX8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D16"/>
  <c r="AI16" s="1"/>
  <c r="AX16" s="1"/>
  <c r="AD14"/>
  <c r="AI14" s="1"/>
  <c r="AX14" s="1"/>
  <c r="AD10"/>
  <c r="AI10" s="1"/>
  <c r="AX10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Y20" i="69"/>
  <c r="BD10" s="1"/>
  <c r="AZ20"/>
  <c r="BE12" s="1"/>
  <c r="AX20"/>
  <c r="BC13" s="1"/>
  <c r="AW20"/>
  <c r="BB9" s="1"/>
  <c r="BE8"/>
  <c r="AY20" i="68"/>
  <c r="BD15" s="1"/>
  <c r="BE12"/>
  <c r="BC13"/>
  <c r="BB15"/>
  <c r="BB12"/>
  <c r="BB9"/>
  <c r="BC8"/>
  <c r="BB13"/>
  <c r="BB10"/>
  <c r="BC15"/>
  <c r="BB16"/>
  <c r="BD10"/>
  <c r="AX20"/>
  <c r="BC16" s="1"/>
  <c r="AZ20"/>
  <c r="BE11" s="1"/>
  <c r="AW20"/>
  <c r="BB7"/>
  <c r="BB11"/>
  <c r="BB8"/>
  <c r="BC12"/>
  <c r="BC10"/>
  <c r="BB14"/>
  <c r="BC9"/>
  <c r="AF16" i="67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E13"/>
  <c r="AJ13" s="1"/>
  <c r="AY13" s="1"/>
  <c r="AE9"/>
  <c r="AJ9" s="1"/>
  <c r="AY9" s="1"/>
  <c r="AE14"/>
  <c r="AJ14" s="1"/>
  <c r="AY14" s="1"/>
  <c r="AE10"/>
  <c r="AJ10" s="1"/>
  <c r="AY10" s="1"/>
  <c r="AE15"/>
  <c r="AJ15" s="1"/>
  <c r="AY15" s="1"/>
  <c r="AE11"/>
  <c r="AJ11" s="1"/>
  <c r="AY11" s="1"/>
  <c r="AE7"/>
  <c r="AJ7" s="1"/>
  <c r="AY7" s="1"/>
  <c r="AE16"/>
  <c r="AJ16" s="1"/>
  <c r="AY16" s="1"/>
  <c r="AE12"/>
  <c r="AJ12" s="1"/>
  <c r="AY12" s="1"/>
  <c r="AE8"/>
  <c r="AJ8" s="1"/>
  <c r="AY8" s="1"/>
  <c r="AF16" i="6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D14"/>
  <c r="AI14" s="1"/>
  <c r="AX14" s="1"/>
  <c r="AD15"/>
  <c r="AI15" s="1"/>
  <c r="AX15" s="1"/>
  <c r="AD13"/>
  <c r="AI13" s="1"/>
  <c r="AX13" s="1"/>
  <c r="AD11"/>
  <c r="AI11" s="1"/>
  <c r="AX11" s="1"/>
  <c r="AD9"/>
  <c r="AI9" s="1"/>
  <c r="AX9" s="1"/>
  <c r="AD7"/>
  <c r="AI7" s="1"/>
  <c r="AX7" s="1"/>
  <c r="AD10"/>
  <c r="AI10" s="1"/>
  <c r="AX10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D16"/>
  <c r="AI16" s="1"/>
  <c r="AX16" s="1"/>
  <c r="AD12"/>
  <c r="AI12" s="1"/>
  <c r="AX12" s="1"/>
  <c r="AD8"/>
  <c r="AI8" s="1"/>
  <c r="AX8" s="1"/>
  <c r="AF16" i="65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D16"/>
  <c r="AI16" s="1"/>
  <c r="AX16" s="1"/>
  <c r="AD14"/>
  <c r="AI14" s="1"/>
  <c r="AX14" s="1"/>
  <c r="AD12"/>
  <c r="AI12" s="1"/>
  <c r="AX12" s="1"/>
  <c r="AD10"/>
  <c r="AI10" s="1"/>
  <c r="AX10" s="1"/>
  <c r="AD8"/>
  <c r="AI8" s="1"/>
  <c r="AX8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D13"/>
  <c r="AI13" s="1"/>
  <c r="AX13" s="1"/>
  <c r="AD11"/>
  <c r="AI11" s="1"/>
  <c r="AX11" s="1"/>
  <c r="AD15"/>
  <c r="AI15" s="1"/>
  <c r="AX15" s="1"/>
  <c r="AD7"/>
  <c r="AI7" s="1"/>
  <c r="AX7" s="1"/>
  <c r="AD9"/>
  <c r="AI9" s="1"/>
  <c r="AX9" s="1"/>
  <c r="AY20" i="64"/>
  <c r="BD16" s="1"/>
  <c r="AZ20"/>
  <c r="BE14" s="1"/>
  <c r="AX20"/>
  <c r="BC12" s="1"/>
  <c r="AW20"/>
  <c r="BB10" s="1"/>
  <c r="AZ20" i="63"/>
  <c r="BE16" s="1"/>
  <c r="BC7"/>
  <c r="AX20"/>
  <c r="BC8" s="1"/>
  <c r="AY20"/>
  <c r="BD8" s="1"/>
  <c r="AW20"/>
  <c r="BB7" s="1"/>
  <c r="BC15"/>
  <c r="BD9"/>
  <c r="AZ20" i="61"/>
  <c r="BE13" s="1"/>
  <c r="AW20"/>
  <c r="BB7" s="1"/>
  <c r="AX20"/>
  <c r="BC15" s="1"/>
  <c r="AY20"/>
  <c r="BD11" s="1"/>
  <c r="BD7" i="60"/>
  <c r="AY20"/>
  <c r="BD10" s="1"/>
  <c r="AX20"/>
  <c r="BC8" s="1"/>
  <c r="AW20"/>
  <c r="BB11" s="1"/>
  <c r="AZ20"/>
  <c r="BE13" s="1"/>
  <c r="BB15"/>
  <c r="AZ20" i="59"/>
  <c r="BE15" s="1"/>
  <c r="AY20"/>
  <c r="BD7" s="1"/>
  <c r="AW20"/>
  <c r="BB11" s="1"/>
  <c r="AX20"/>
  <c r="BC14" s="1"/>
  <c r="AW20" i="58"/>
  <c r="BB16" s="1"/>
  <c r="AX20"/>
  <c r="BC14" s="1"/>
  <c r="AY20"/>
  <c r="BD12" s="1"/>
  <c r="AZ20"/>
  <c r="BE7" s="1"/>
  <c r="BE11" i="57"/>
  <c r="BE9"/>
  <c r="BE8"/>
  <c r="BE10"/>
  <c r="BD14"/>
  <c r="BD16"/>
  <c r="BD11"/>
  <c r="BD15"/>
  <c r="BC8"/>
  <c r="BD8"/>
  <c r="BD13"/>
  <c r="BB12"/>
  <c r="BB7"/>
  <c r="BC16"/>
  <c r="BC10"/>
  <c r="BC9"/>
  <c r="BD12"/>
  <c r="BB8"/>
  <c r="BC13"/>
  <c r="BD7"/>
  <c r="BB14"/>
  <c r="BE14"/>
  <c r="BB13"/>
  <c r="BC15"/>
  <c r="BC14"/>
  <c r="BC7"/>
  <c r="BB11"/>
  <c r="BB16"/>
  <c r="BD10"/>
  <c r="BE12"/>
  <c r="BE13"/>
  <c r="BB10"/>
  <c r="BC11"/>
  <c r="BC20" s="1"/>
  <c r="BH7" s="1"/>
  <c r="BE7"/>
  <c r="BE16"/>
  <c r="AF16" i="55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4"/>
  <c r="AI14" s="1"/>
  <c r="AX14" s="1"/>
  <c r="AD11"/>
  <c r="AI11" s="1"/>
  <c r="AX11" s="1"/>
  <c r="AD9"/>
  <c r="AI9" s="1"/>
  <c r="AX9" s="1"/>
  <c r="AD7"/>
  <c r="AI7" s="1"/>
  <c r="AX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3"/>
  <c r="AI13" s="1"/>
  <c r="AX13" s="1"/>
  <c r="AD12"/>
  <c r="AI12" s="1"/>
  <c r="AX12" s="1"/>
  <c r="AD10"/>
  <c r="AI10" s="1"/>
  <c r="AX10" s="1"/>
  <c r="AD8"/>
  <c r="AI8" s="1"/>
  <c r="AX8" s="1"/>
  <c r="AE13"/>
  <c r="AJ13" s="1"/>
  <c r="AY13" s="1"/>
  <c r="AE9"/>
  <c r="AJ9" s="1"/>
  <c r="AY9" s="1"/>
  <c r="AE15"/>
  <c r="AJ15" s="1"/>
  <c r="AY15" s="1"/>
  <c r="AE11"/>
  <c r="AJ11" s="1"/>
  <c r="AY11" s="1"/>
  <c r="AE16"/>
  <c r="AJ16" s="1"/>
  <c r="AY16" s="1"/>
  <c r="AE12"/>
  <c r="AJ12" s="1"/>
  <c r="AY12" s="1"/>
  <c r="AE8"/>
  <c r="AJ8" s="1"/>
  <c r="AY8" s="1"/>
  <c r="AE14"/>
  <c r="AJ14" s="1"/>
  <c r="AY14" s="1"/>
  <c r="AE10"/>
  <c r="AJ10" s="1"/>
  <c r="AY10" s="1"/>
  <c r="AE7"/>
  <c r="AJ7" s="1"/>
  <c r="AY7" s="1"/>
  <c r="AY20" i="53"/>
  <c r="BD10" s="1"/>
  <c r="AZ20"/>
  <c r="BE7" s="1"/>
  <c r="AW20"/>
  <c r="BB16" s="1"/>
  <c r="AX20"/>
  <c r="BC10" s="1"/>
  <c r="AF16" i="52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E14"/>
  <c r="AJ14" s="1"/>
  <c r="AY14" s="1"/>
  <c r="AD13"/>
  <c r="AI13" s="1"/>
  <c r="AX13" s="1"/>
  <c r="AC12"/>
  <c r="AH12" s="1"/>
  <c r="AW12" s="1"/>
  <c r="AE10"/>
  <c r="AJ10" s="1"/>
  <c r="AY10" s="1"/>
  <c r="AD9"/>
  <c r="AI9" s="1"/>
  <c r="AX9" s="1"/>
  <c r="AC8"/>
  <c r="AH8" s="1"/>
  <c r="AW8" s="1"/>
  <c r="AE16"/>
  <c r="AJ16" s="1"/>
  <c r="AY16" s="1"/>
  <c r="AD15"/>
  <c r="AI15" s="1"/>
  <c r="AX15" s="1"/>
  <c r="AC14"/>
  <c r="AH14" s="1"/>
  <c r="AW14" s="1"/>
  <c r="AD11"/>
  <c r="AI11" s="1"/>
  <c r="AX11" s="1"/>
  <c r="AC10"/>
  <c r="AH10" s="1"/>
  <c r="AW10" s="1"/>
  <c r="AD7"/>
  <c r="AI7" s="1"/>
  <c r="AX7" s="1"/>
  <c r="AE15"/>
  <c r="AJ15" s="1"/>
  <c r="AY15" s="1"/>
  <c r="AD14"/>
  <c r="AI14" s="1"/>
  <c r="AX14" s="1"/>
  <c r="AC13"/>
  <c r="AH13" s="1"/>
  <c r="AW13" s="1"/>
  <c r="AE11"/>
  <c r="AJ11" s="1"/>
  <c r="AY11" s="1"/>
  <c r="AD10"/>
  <c r="AI10" s="1"/>
  <c r="AX10" s="1"/>
  <c r="AC9"/>
  <c r="AH9" s="1"/>
  <c r="AW9" s="1"/>
  <c r="AE7"/>
  <c r="AJ7" s="1"/>
  <c r="AY7" s="1"/>
  <c r="AD16"/>
  <c r="AI16" s="1"/>
  <c r="AX16" s="1"/>
  <c r="AC15"/>
  <c r="AH15" s="1"/>
  <c r="AW15" s="1"/>
  <c r="AE13"/>
  <c r="AJ13" s="1"/>
  <c r="AY13" s="1"/>
  <c r="AD12"/>
  <c r="AI12" s="1"/>
  <c r="AX12" s="1"/>
  <c r="AC11"/>
  <c r="AH11" s="1"/>
  <c r="AW11" s="1"/>
  <c r="AE9"/>
  <c r="AJ9" s="1"/>
  <c r="AY9" s="1"/>
  <c r="AD8"/>
  <c r="AI8" s="1"/>
  <c r="AX8" s="1"/>
  <c r="AC7"/>
  <c r="AH7" s="1"/>
  <c r="AW7" s="1"/>
  <c r="AE12"/>
  <c r="AJ12" s="1"/>
  <c r="AY12" s="1"/>
  <c r="AE8"/>
  <c r="AJ8" s="1"/>
  <c r="AY8" s="1"/>
  <c r="AX20" i="51"/>
  <c r="BC15" s="1"/>
  <c r="AZ20"/>
  <c r="BE12" s="1"/>
  <c r="AY20"/>
  <c r="BD16" s="1"/>
  <c r="AW20"/>
  <c r="BB12" s="1"/>
  <c r="AC16" i="49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5"/>
  <c r="AJ15" s="1"/>
  <c r="AE13"/>
  <c r="AJ13" s="1"/>
  <c r="AE11"/>
  <c r="AJ11" s="1"/>
  <c r="AE9"/>
  <c r="AJ9" s="1"/>
  <c r="AE7"/>
  <c r="AJ7" s="1"/>
  <c r="AE16"/>
  <c r="AJ16" s="1"/>
  <c r="AE14"/>
  <c r="AJ14" s="1"/>
  <c r="AE10"/>
  <c r="AJ10" s="1"/>
  <c r="AF12"/>
  <c r="AK12" s="1"/>
  <c r="AF8"/>
  <c r="AK8" s="1"/>
  <c r="AF15"/>
  <c r="AK15" s="1"/>
  <c r="AF13"/>
  <c r="AK13" s="1"/>
  <c r="AF11"/>
  <c r="AK11" s="1"/>
  <c r="AF9"/>
  <c r="AK9" s="1"/>
  <c r="AF7"/>
  <c r="AK7" s="1"/>
  <c r="AE12"/>
  <c r="AJ12" s="1"/>
  <c r="AE8"/>
  <c r="AJ8" s="1"/>
  <c r="AF16"/>
  <c r="AK16" s="1"/>
  <c r="AF14"/>
  <c r="AK14" s="1"/>
  <c r="AF10"/>
  <c r="AK10" s="1"/>
  <c r="AD16" i="48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E16"/>
  <c r="AJ16" s="1"/>
  <c r="AC15"/>
  <c r="AH15" s="1"/>
  <c r="AF13"/>
  <c r="AK13" s="1"/>
  <c r="AE12"/>
  <c r="AJ12" s="1"/>
  <c r="AC11"/>
  <c r="AH11" s="1"/>
  <c r="AF9"/>
  <c r="AK9" s="1"/>
  <c r="AE8"/>
  <c r="AJ8" s="1"/>
  <c r="AE7"/>
  <c r="AJ7" s="1"/>
  <c r="AF16"/>
  <c r="AK16" s="1"/>
  <c r="AE15"/>
  <c r="AJ15" s="1"/>
  <c r="AC14"/>
  <c r="AH14" s="1"/>
  <c r="AF12"/>
  <c r="AK12" s="1"/>
  <c r="AE11"/>
  <c r="AJ11" s="1"/>
  <c r="AC10"/>
  <c r="AH10" s="1"/>
  <c r="AF8"/>
  <c r="AK8" s="1"/>
  <c r="AF7"/>
  <c r="AK7" s="1"/>
  <c r="AF15"/>
  <c r="AK15" s="1"/>
  <c r="AE14"/>
  <c r="AJ14" s="1"/>
  <c r="AC13"/>
  <c r="AH13" s="1"/>
  <c r="AF11"/>
  <c r="AK11" s="1"/>
  <c r="AE10"/>
  <c r="AJ10" s="1"/>
  <c r="AC9"/>
  <c r="AH9" s="1"/>
  <c r="AC8"/>
  <c r="AH8" s="1"/>
  <c r="AC7"/>
  <c r="AH7" s="1"/>
  <c r="AC12"/>
  <c r="AH12" s="1"/>
  <c r="AD7"/>
  <c r="AI7" s="1"/>
  <c r="AF14"/>
  <c r="AK14" s="1"/>
  <c r="AC16"/>
  <c r="AH16" s="1"/>
  <c r="AE13"/>
  <c r="AJ13" s="1"/>
  <c r="AD8"/>
  <c r="AI8" s="1"/>
  <c r="AE9"/>
  <c r="AJ9" s="1"/>
  <c r="AF10"/>
  <c r="AK10" s="1"/>
  <c r="AD16" i="47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C16" i="4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/>
  <c r="AJ16" s="1"/>
  <c r="AE14"/>
  <c r="AJ14" s="1"/>
  <c r="AE12"/>
  <c r="AJ12" s="1"/>
  <c r="AE10"/>
  <c r="AJ10" s="1"/>
  <c r="AE8"/>
  <c r="AJ8" s="1"/>
  <c r="AD15"/>
  <c r="AI15" s="1"/>
  <c r="AD13"/>
  <c r="AI13" s="1"/>
  <c r="AD11"/>
  <c r="AI11" s="1"/>
  <c r="AD9"/>
  <c r="AI9" s="1"/>
  <c r="AD7"/>
  <c r="AI7" s="1"/>
  <c r="AE15"/>
  <c r="AJ15" s="1"/>
  <c r="AE13"/>
  <c r="AJ13" s="1"/>
  <c r="AE9"/>
  <c r="AJ9" s="1"/>
  <c r="AE7"/>
  <c r="AJ7" s="1"/>
  <c r="AD16"/>
  <c r="AI16" s="1"/>
  <c r="AD14"/>
  <c r="AI14" s="1"/>
  <c r="AD12"/>
  <c r="AI12" s="1"/>
  <c r="AD10"/>
  <c r="AI10" s="1"/>
  <c r="AD8"/>
  <c r="AI8" s="1"/>
  <c r="AE11"/>
  <c r="AJ11" s="1"/>
  <c r="AO12" i="45"/>
  <c r="AP14"/>
  <c r="AM16"/>
  <c r="AO7"/>
  <c r="AO11"/>
  <c r="AO15"/>
  <c r="AN7"/>
  <c r="AN11"/>
  <c r="AN15"/>
  <c r="AP13"/>
  <c r="AM7"/>
  <c r="AM11"/>
  <c r="AM15"/>
  <c r="AO16"/>
  <c r="AN16"/>
  <c r="AM12"/>
  <c r="AP11"/>
  <c r="AO10"/>
  <c r="AO14"/>
  <c r="AP12"/>
  <c r="AN10"/>
  <c r="AN14"/>
  <c r="AP10"/>
  <c r="AP16"/>
  <c r="AM10"/>
  <c r="AM14"/>
  <c r="AO8"/>
  <c r="AN8"/>
  <c r="AN12"/>
  <c r="AM8"/>
  <c r="AP7"/>
  <c r="AO9"/>
  <c r="AO13"/>
  <c r="AP8"/>
  <c r="AN9"/>
  <c r="AN13"/>
  <c r="AP9"/>
  <c r="AP15"/>
  <c r="AM9"/>
  <c r="AM13"/>
  <c r="AO16" i="44"/>
  <c r="AN8"/>
  <c r="AN14"/>
  <c r="AM7"/>
  <c r="AM11"/>
  <c r="AM15"/>
  <c r="AP9"/>
  <c r="AP13"/>
  <c r="AO7"/>
  <c r="AO11"/>
  <c r="AO15"/>
  <c r="AN12"/>
  <c r="AM8"/>
  <c r="AM16"/>
  <c r="AP14"/>
  <c r="AO12"/>
  <c r="AN13"/>
  <c r="AN10"/>
  <c r="AN15"/>
  <c r="AM10"/>
  <c r="AM14"/>
  <c r="AP8"/>
  <c r="AP12"/>
  <c r="AP16"/>
  <c r="AO10"/>
  <c r="AO14"/>
  <c r="AN7"/>
  <c r="AM12"/>
  <c r="AP10"/>
  <c r="AO8"/>
  <c r="AN9"/>
  <c r="AN16"/>
  <c r="AN11"/>
  <c r="AM9"/>
  <c r="AM13"/>
  <c r="AP7"/>
  <c r="AP11"/>
  <c r="AP15"/>
  <c r="AO9"/>
  <c r="AO13"/>
  <c r="AF16" i="43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4"/>
  <c r="AH14" s="1"/>
  <c r="AC12"/>
  <c r="AH12" s="1"/>
  <c r="AC10"/>
  <c r="AH10" s="1"/>
  <c r="AC8"/>
  <c r="AH8" s="1"/>
  <c r="AD16"/>
  <c r="AI16" s="1"/>
  <c r="AD14"/>
  <c r="AI14" s="1"/>
  <c r="AD12"/>
  <c r="AI12" s="1"/>
  <c r="AD10"/>
  <c r="AI10" s="1"/>
  <c r="AD8"/>
  <c r="AI8" s="1"/>
  <c r="AD15"/>
  <c r="AI15" s="1"/>
  <c r="AD13"/>
  <c r="AI13" s="1"/>
  <c r="AD11"/>
  <c r="AI11" s="1"/>
  <c r="AD9"/>
  <c r="AI9" s="1"/>
  <c r="AD7"/>
  <c r="AI7" s="1"/>
  <c r="AC15"/>
  <c r="AH15" s="1"/>
  <c r="AC13"/>
  <c r="AH13" s="1"/>
  <c r="AC11"/>
  <c r="AH11" s="1"/>
  <c r="AC9"/>
  <c r="AH9" s="1"/>
  <c r="AC7"/>
  <c r="AH7" s="1"/>
  <c r="AC16" i="42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5"/>
  <c r="AK15" s="1"/>
  <c r="AF11"/>
  <c r="AK11" s="1"/>
  <c r="AF7"/>
  <c r="AK7" s="1"/>
  <c r="AF13"/>
  <c r="AK13" s="1"/>
  <c r="AF9"/>
  <c r="AK9" s="1"/>
  <c r="AF16"/>
  <c r="AK16" s="1"/>
  <c r="AF12"/>
  <c r="AK12" s="1"/>
  <c r="AF8"/>
  <c r="AK8" s="1"/>
  <c r="AF14"/>
  <c r="AK14" s="1"/>
  <c r="AF10"/>
  <c r="AK10" s="1"/>
  <c r="AD16" i="41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6"/>
  <c r="AK16" s="1"/>
  <c r="AF14"/>
  <c r="AK14" s="1"/>
  <c r="AF12"/>
  <c r="AK12" s="1"/>
  <c r="AF10"/>
  <c r="AK10" s="1"/>
  <c r="AF8"/>
  <c r="AK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5"/>
  <c r="AK15" s="1"/>
  <c r="AF13"/>
  <c r="AK13" s="1"/>
  <c r="AF11"/>
  <c r="AK11" s="1"/>
  <c r="AF9"/>
  <c r="AK9" s="1"/>
  <c r="AF7"/>
  <c r="AK7" s="1"/>
  <c r="AD16" i="40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6"/>
  <c r="AK16" s="1"/>
  <c r="AE15"/>
  <c r="AJ15" s="1"/>
  <c r="AC14"/>
  <c r="AH14" s="1"/>
  <c r="AF12"/>
  <c r="AK12" s="1"/>
  <c r="AE11"/>
  <c r="AJ11" s="1"/>
  <c r="AC10"/>
  <c r="AH10" s="1"/>
  <c r="AF8"/>
  <c r="AK8" s="1"/>
  <c r="AE7"/>
  <c r="AJ7" s="1"/>
  <c r="AF15"/>
  <c r="AK15" s="1"/>
  <c r="AE14"/>
  <c r="AJ14" s="1"/>
  <c r="AC13"/>
  <c r="AH13" s="1"/>
  <c r="AF11"/>
  <c r="AK11" s="1"/>
  <c r="AE10"/>
  <c r="AJ10" s="1"/>
  <c r="AC9"/>
  <c r="AH9" s="1"/>
  <c r="AF7"/>
  <c r="AK7" s="1"/>
  <c r="AE16"/>
  <c r="AJ16" s="1"/>
  <c r="AC15"/>
  <c r="AH15" s="1"/>
  <c r="AF13"/>
  <c r="AK13" s="1"/>
  <c r="AE12"/>
  <c r="AJ12" s="1"/>
  <c r="AC11"/>
  <c r="AH11" s="1"/>
  <c r="AF9"/>
  <c r="AK9" s="1"/>
  <c r="AE8"/>
  <c r="AJ8" s="1"/>
  <c r="AC7"/>
  <c r="AH7" s="1"/>
  <c r="AC16"/>
  <c r="AH16" s="1"/>
  <c r="AF14"/>
  <c r="AK14" s="1"/>
  <c r="AE13"/>
  <c r="AJ13" s="1"/>
  <c r="AC12"/>
  <c r="AH12" s="1"/>
  <c r="AF10"/>
  <c r="AK10" s="1"/>
  <c r="AE9"/>
  <c r="AJ9" s="1"/>
  <c r="AC8"/>
  <c r="AH8" s="1"/>
  <c r="AC16" i="39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5"/>
  <c r="AK15" s="1"/>
  <c r="AF13"/>
  <c r="AK13" s="1"/>
  <c r="AF11"/>
  <c r="AK11" s="1"/>
  <c r="AF9"/>
  <c r="AK9" s="1"/>
  <c r="AF7"/>
  <c r="AK7" s="1"/>
  <c r="AE16"/>
  <c r="AJ16" s="1"/>
  <c r="AE14"/>
  <c r="AJ14" s="1"/>
  <c r="AE12"/>
  <c r="AJ12" s="1"/>
  <c r="AE10"/>
  <c r="AJ10" s="1"/>
  <c r="AE8"/>
  <c r="AJ8" s="1"/>
  <c r="AF16"/>
  <c r="AK16" s="1"/>
  <c r="AF14"/>
  <c r="AK14" s="1"/>
  <c r="AF12"/>
  <c r="AK12" s="1"/>
  <c r="AF10"/>
  <c r="AK10" s="1"/>
  <c r="AF8"/>
  <c r="AK8" s="1"/>
  <c r="AE15"/>
  <c r="AJ15" s="1"/>
  <c r="AE13"/>
  <c r="AJ13" s="1"/>
  <c r="AE11"/>
  <c r="AJ11" s="1"/>
  <c r="AE9"/>
  <c r="AJ9" s="1"/>
  <c r="AE7"/>
  <c r="AJ7" s="1"/>
  <c r="AP14" i="38"/>
  <c r="AO16"/>
  <c r="AM16"/>
  <c r="AP16"/>
  <c r="AP10"/>
  <c r="AO7"/>
  <c r="AO11"/>
  <c r="AO15"/>
  <c r="AN9"/>
  <c r="AN13"/>
  <c r="AM7"/>
  <c r="AM11"/>
  <c r="AM15"/>
  <c r="AO12"/>
  <c r="AN14"/>
  <c r="AM12"/>
  <c r="AP12"/>
  <c r="AP15"/>
  <c r="AP13"/>
  <c r="AO10"/>
  <c r="AO14"/>
  <c r="AN8"/>
  <c r="AN12"/>
  <c r="AN16"/>
  <c r="AM10"/>
  <c r="AM14"/>
  <c r="AP7"/>
  <c r="AO8"/>
  <c r="AN10"/>
  <c r="AM8"/>
  <c r="AP8"/>
  <c r="AP11"/>
  <c r="AP9"/>
  <c r="AO9"/>
  <c r="AO13"/>
  <c r="AN7"/>
  <c r="AN11"/>
  <c r="AN15"/>
  <c r="AM9"/>
  <c r="AM13"/>
  <c r="AD16" i="37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5"/>
  <c r="AH15" s="1"/>
  <c r="AC13"/>
  <c r="AH13" s="1"/>
  <c r="AC11"/>
  <c r="AH11" s="1"/>
  <c r="AC9"/>
  <c r="AH9" s="1"/>
  <c r="AC7"/>
  <c r="AH7" s="1"/>
  <c r="AC16"/>
  <c r="AH16" s="1"/>
  <c r="AC14"/>
  <c r="AH14" s="1"/>
  <c r="AC12"/>
  <c r="AH12" s="1"/>
  <c r="AC8"/>
  <c r="AH8" s="1"/>
  <c r="AF16"/>
  <c r="AK16" s="1"/>
  <c r="AF14"/>
  <c r="AK14" s="1"/>
  <c r="AF12"/>
  <c r="AK12" s="1"/>
  <c r="AF8"/>
  <c r="AK8" s="1"/>
  <c r="AF15"/>
  <c r="AK15" s="1"/>
  <c r="AF13"/>
  <c r="AK13" s="1"/>
  <c r="AF11"/>
  <c r="AK11" s="1"/>
  <c r="AF9"/>
  <c r="AK9" s="1"/>
  <c r="AF7"/>
  <c r="AK7" s="1"/>
  <c r="AC10"/>
  <c r="AH10" s="1"/>
  <c r="AF10"/>
  <c r="AK10" s="1"/>
  <c r="AE16" i="3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6"/>
  <c r="AI16" s="1"/>
  <c r="AD15"/>
  <c r="AI15" s="1"/>
  <c r="AD14"/>
  <c r="AI14" s="1"/>
  <c r="AD13"/>
  <c r="AI13" s="1"/>
  <c r="AD12"/>
  <c r="AI12" s="1"/>
  <c r="AD11"/>
  <c r="AI11" s="1"/>
  <c r="AD9"/>
  <c r="AI9" s="1"/>
  <c r="AD8"/>
  <c r="AI8" s="1"/>
  <c r="AD7"/>
  <c r="AI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0"/>
  <c r="AI10" s="1"/>
  <c r="AC16" i="35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 i="34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4"/>
  <c r="AI14" s="1"/>
  <c r="AD12"/>
  <c r="AI12" s="1"/>
  <c r="AD10"/>
  <c r="AI10" s="1"/>
  <c r="AD8"/>
  <c r="AI8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6"/>
  <c r="AI16" s="1"/>
  <c r="AD15"/>
  <c r="AI15" s="1"/>
  <c r="AD13"/>
  <c r="AI13" s="1"/>
  <c r="AD11"/>
  <c r="AI11" s="1"/>
  <c r="AD9"/>
  <c r="AI9" s="1"/>
  <c r="AD7"/>
  <c r="AI7" s="1"/>
  <c r="AP7" i="33"/>
  <c r="AO9"/>
  <c r="AM10"/>
  <c r="AN13"/>
  <c r="AP9"/>
  <c r="AP13"/>
  <c r="AO7"/>
  <c r="AO11"/>
  <c r="AO15"/>
  <c r="AN12"/>
  <c r="AM8"/>
  <c r="AM12"/>
  <c r="AM16"/>
  <c r="AN9"/>
  <c r="AP15"/>
  <c r="AN8"/>
  <c r="AN16"/>
  <c r="AN11"/>
  <c r="AP8"/>
  <c r="AP12"/>
  <c r="AP16"/>
  <c r="AO10"/>
  <c r="AO14"/>
  <c r="AN10"/>
  <c r="AM7"/>
  <c r="AM11"/>
  <c r="AM15"/>
  <c r="AP11"/>
  <c r="AO13"/>
  <c r="AM14"/>
  <c r="AN7"/>
  <c r="AN15"/>
  <c r="AP10"/>
  <c r="AP14"/>
  <c r="AO8"/>
  <c r="AO12"/>
  <c r="AO16"/>
  <c r="AN14"/>
  <c r="AM9"/>
  <c r="AM13"/>
  <c r="AO7" i="32"/>
  <c r="AO15"/>
  <c r="AO14"/>
  <c r="AN12"/>
  <c r="AN9"/>
  <c r="AM7"/>
  <c r="AM11"/>
  <c r="AM15"/>
  <c r="AP9"/>
  <c r="AP13"/>
  <c r="AO13"/>
  <c r="AO12"/>
  <c r="AN10"/>
  <c r="AN7"/>
  <c r="AN15"/>
  <c r="AM10"/>
  <c r="AM14"/>
  <c r="AP8"/>
  <c r="AP12"/>
  <c r="AP16"/>
  <c r="AO11"/>
  <c r="AO10"/>
  <c r="AN8"/>
  <c r="AN16"/>
  <c r="AN13"/>
  <c r="AM9"/>
  <c r="AM13"/>
  <c r="AP7"/>
  <c r="AP11"/>
  <c r="AP15"/>
  <c r="AO9"/>
  <c r="AO8"/>
  <c r="AO16"/>
  <c r="AN14"/>
  <c r="AN11"/>
  <c r="AM8"/>
  <c r="AM12"/>
  <c r="AM16"/>
  <c r="AP10"/>
  <c r="AP14"/>
  <c r="AR7" i="31" a="1"/>
  <c r="AR7" i="30" a="1"/>
  <c r="AR7" i="29" a="1"/>
  <c r="AR7" i="28" a="1"/>
  <c r="AU16" i="27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4"/>
  <c r="AY14" s="1"/>
  <c r="AT10"/>
  <c r="AY10" s="1"/>
  <c r="AT15"/>
  <c r="AY15" s="1"/>
  <c r="AT11"/>
  <c r="AY11" s="1"/>
  <c r="AT7"/>
  <c r="AY7" s="1"/>
  <c r="AT16"/>
  <c r="AY16" s="1"/>
  <c r="AT12"/>
  <c r="AY12" s="1"/>
  <c r="AT8"/>
  <c r="AY8" s="1"/>
  <c r="AT13"/>
  <c r="AY13" s="1"/>
  <c r="AT9"/>
  <c r="AY9" s="1"/>
  <c r="BC11" i="19"/>
  <c r="BC8"/>
  <c r="BC16"/>
  <c r="BB13"/>
  <c r="BB14"/>
  <c r="BB12"/>
  <c r="BD10"/>
  <c r="BD11"/>
  <c r="BD12"/>
  <c r="BD15"/>
  <c r="BD16"/>
  <c r="BC12"/>
  <c r="BC13"/>
  <c r="BC10"/>
  <c r="BC15"/>
  <c r="BD7"/>
  <c r="BE16"/>
  <c r="BB8"/>
  <c r="BE10"/>
  <c r="BE11"/>
  <c r="BB11"/>
  <c r="BB16"/>
  <c r="BE14"/>
  <c r="BE15"/>
  <c r="BE7"/>
  <c r="BB10"/>
  <c r="BD14"/>
  <c r="BE8"/>
  <c r="BC9"/>
  <c r="BE9"/>
  <c r="BC14"/>
  <c r="BD8"/>
  <c r="BB9"/>
  <c r="BD9"/>
  <c r="BE12"/>
  <c r="AW20" i="20"/>
  <c r="BB7" s="1"/>
  <c r="AX20"/>
  <c r="BC10" s="1"/>
  <c r="AY20"/>
  <c r="BD14" s="1"/>
  <c r="AZ20"/>
  <c r="BE9" s="1"/>
  <c r="BE20" i="18"/>
  <c r="BH9"/>
  <c r="BH22" s="1"/>
  <c r="BR9" s="1"/>
  <c r="BH10"/>
  <c r="BH23" s="1"/>
  <c r="BR10" s="1"/>
  <c r="BC20"/>
  <c r="BH14"/>
  <c r="BH27" s="1"/>
  <c r="BR14" s="1"/>
  <c r="BG10"/>
  <c r="BG23" s="1"/>
  <c r="BQ10" s="1"/>
  <c r="BJ14"/>
  <c r="BJ27" s="1"/>
  <c r="BT14" s="1"/>
  <c r="BH11"/>
  <c r="BH24" s="1"/>
  <c r="BR11" s="1"/>
  <c r="BI11"/>
  <c r="BI24" s="1"/>
  <c r="BS11" s="1"/>
  <c r="BI13"/>
  <c r="BI26" s="1"/>
  <c r="BS13" s="1"/>
  <c r="BI9"/>
  <c r="BI22" s="1"/>
  <c r="BS9" s="1"/>
  <c r="BI8"/>
  <c r="BI21" s="1"/>
  <c r="BS8" s="1"/>
  <c r="BS17" s="1"/>
  <c r="BI14"/>
  <c r="BI27" s="1"/>
  <c r="BS14" s="1"/>
  <c r="BH15"/>
  <c r="BH28" s="1"/>
  <c r="BR15" s="1"/>
  <c r="BI15"/>
  <c r="BI28" s="1"/>
  <c r="BS15" s="1"/>
  <c r="BG12"/>
  <c r="BG25" s="1"/>
  <c r="BQ12" s="1"/>
  <c r="BH12"/>
  <c r="BH25" s="1"/>
  <c r="BR12" s="1"/>
  <c r="BB20"/>
  <c r="BJ8"/>
  <c r="BJ21" s="1"/>
  <c r="BT8" s="1"/>
  <c r="BJ15"/>
  <c r="BJ28" s="1"/>
  <c r="BT15" s="1"/>
  <c r="BG16"/>
  <c r="BG29" s="1"/>
  <c r="BQ16" s="1"/>
  <c r="BH16"/>
  <c r="BH29" s="1"/>
  <c r="BR16" s="1"/>
  <c r="BI16"/>
  <c r="BI29" s="1"/>
  <c r="BS16" s="1"/>
  <c r="BI12"/>
  <c r="BI25" s="1"/>
  <c r="BS12" s="1"/>
  <c r="BB20" i="17"/>
  <c r="BG9" s="1"/>
  <c r="BG22" s="1"/>
  <c r="BQ9" s="1"/>
  <c r="BC20"/>
  <c r="BH10" s="1"/>
  <c r="BH23" s="1"/>
  <c r="BR10" s="1"/>
  <c r="BE20"/>
  <c r="BJ16" s="1"/>
  <c r="BJ29" s="1"/>
  <c r="BT16" s="1"/>
  <c r="BD20"/>
  <c r="BI15" s="1"/>
  <c r="BI28" s="1"/>
  <c r="BS15" s="1"/>
  <c r="BH12"/>
  <c r="BH25" s="1"/>
  <c r="BR12" s="1"/>
  <c r="BJ18" i="109" l="1"/>
  <c r="BI18"/>
  <c r="BT17"/>
  <c r="BH18"/>
  <c r="BH20"/>
  <c r="BR7" s="1"/>
  <c r="BR17" s="1"/>
  <c r="BS5" s="1"/>
  <c r="BV2" s="1"/>
  <c r="BC20" i="108"/>
  <c r="BH14"/>
  <c r="BH27" s="1"/>
  <c r="BR14" s="1"/>
  <c r="BH9"/>
  <c r="BH22" s="1"/>
  <c r="BR9" s="1"/>
  <c r="BH8"/>
  <c r="BH21" s="1"/>
  <c r="BR8" s="1"/>
  <c r="BH10"/>
  <c r="BH23" s="1"/>
  <c r="BR10" s="1"/>
  <c r="BH7"/>
  <c r="BH13"/>
  <c r="BH26" s="1"/>
  <c r="BR13" s="1"/>
  <c r="BD20"/>
  <c r="BI15" s="1"/>
  <c r="BI28" s="1"/>
  <c r="BS15" s="1"/>
  <c r="BI13"/>
  <c r="BI26" s="1"/>
  <c r="BS13" s="1"/>
  <c r="BB20"/>
  <c r="BG13" s="1"/>
  <c r="BG26" s="1"/>
  <c r="BQ13" s="1"/>
  <c r="BI12"/>
  <c r="BI25" s="1"/>
  <c r="BS12" s="1"/>
  <c r="BH11"/>
  <c r="BH24" s="1"/>
  <c r="BR11" s="1"/>
  <c r="BH16"/>
  <c r="BH29" s="1"/>
  <c r="BR16" s="1"/>
  <c r="BI11"/>
  <c r="BI24" s="1"/>
  <c r="BS11" s="1"/>
  <c r="BH12"/>
  <c r="BH25" s="1"/>
  <c r="BR12" s="1"/>
  <c r="BE20"/>
  <c r="BJ16" s="1"/>
  <c r="BJ29" s="1"/>
  <c r="BT16" s="1"/>
  <c r="BH15"/>
  <c r="BH28" s="1"/>
  <c r="BR15" s="1"/>
  <c r="BI20" i="107"/>
  <c r="BS7" s="1"/>
  <c r="BS17" s="1"/>
  <c r="BI18"/>
  <c r="BJ20"/>
  <c r="BT7" s="1"/>
  <c r="BT17" s="1"/>
  <c r="BJ18"/>
  <c r="BH18"/>
  <c r="BR17"/>
  <c r="BS5" i="106"/>
  <c r="BV2" s="1"/>
  <c r="BI7" i="105"/>
  <c r="BI20" s="1"/>
  <c r="BS7" s="1"/>
  <c r="BJ9"/>
  <c r="BJ22" s="1"/>
  <c r="BT9" s="1"/>
  <c r="BI8"/>
  <c r="BI21" s="1"/>
  <c r="BS8" s="1"/>
  <c r="BJ11"/>
  <c r="BJ24" s="1"/>
  <c r="BT11" s="1"/>
  <c r="BG13"/>
  <c r="BG26" s="1"/>
  <c r="BQ13" s="1"/>
  <c r="BG8"/>
  <c r="BG21" s="1"/>
  <c r="BQ8" s="1"/>
  <c r="BG7"/>
  <c r="BG20" s="1"/>
  <c r="BQ7" s="1"/>
  <c r="BG12"/>
  <c r="BG25" s="1"/>
  <c r="BQ12" s="1"/>
  <c r="BG16"/>
  <c r="BG29" s="1"/>
  <c r="BQ16" s="1"/>
  <c r="BG14"/>
  <c r="BG27" s="1"/>
  <c r="BQ14" s="1"/>
  <c r="BG11"/>
  <c r="BG24" s="1"/>
  <c r="BQ11" s="1"/>
  <c r="BG10"/>
  <c r="BG23" s="1"/>
  <c r="BQ10" s="1"/>
  <c r="BG15"/>
  <c r="BG28" s="1"/>
  <c r="BQ15" s="1"/>
  <c r="BJ8"/>
  <c r="BJ21" s="1"/>
  <c r="BT8" s="1"/>
  <c r="BJ15"/>
  <c r="BJ28" s="1"/>
  <c r="BT15" s="1"/>
  <c r="BJ14"/>
  <c r="BJ27" s="1"/>
  <c r="BT14" s="1"/>
  <c r="BI16"/>
  <c r="BI29" s="1"/>
  <c r="BS16" s="1"/>
  <c r="BI10"/>
  <c r="BI23" s="1"/>
  <c r="BS10" s="1"/>
  <c r="BH14"/>
  <c r="BH27" s="1"/>
  <c r="BR14" s="1"/>
  <c r="BH9"/>
  <c r="BH22" s="1"/>
  <c r="BR9" s="1"/>
  <c r="BH13"/>
  <c r="BH26" s="1"/>
  <c r="BR13" s="1"/>
  <c r="BH7"/>
  <c r="BH20" s="1"/>
  <c r="BR7" s="1"/>
  <c r="BH8"/>
  <c r="BH21" s="1"/>
  <c r="BR8" s="1"/>
  <c r="BH10"/>
  <c r="BH23" s="1"/>
  <c r="BR10" s="1"/>
  <c r="BH16"/>
  <c r="BH29" s="1"/>
  <c r="BR16" s="1"/>
  <c r="BH15"/>
  <c r="BH28" s="1"/>
  <c r="BR15" s="1"/>
  <c r="BH12"/>
  <c r="BH25" s="1"/>
  <c r="BR12" s="1"/>
  <c r="BJ7"/>
  <c r="BJ20" s="1"/>
  <c r="BT7" s="1"/>
  <c r="BI11"/>
  <c r="BI24" s="1"/>
  <c r="BS11" s="1"/>
  <c r="BI9"/>
  <c r="BI22" s="1"/>
  <c r="BS9" s="1"/>
  <c r="BJ10"/>
  <c r="BJ23" s="1"/>
  <c r="BT10" s="1"/>
  <c r="BJ13"/>
  <c r="BJ26" s="1"/>
  <c r="BT13" s="1"/>
  <c r="BI15"/>
  <c r="BI28" s="1"/>
  <c r="BS15" s="1"/>
  <c r="BJ16"/>
  <c r="BJ29" s="1"/>
  <c r="BT16" s="1"/>
  <c r="BI12"/>
  <c r="BI25" s="1"/>
  <c r="BS12" s="1"/>
  <c r="BI14"/>
  <c r="BI27" s="1"/>
  <c r="BS14" s="1"/>
  <c r="BS17" i="104"/>
  <c r="BR17"/>
  <c r="BI10" i="103"/>
  <c r="BI23" s="1"/>
  <c r="BI35" s="1"/>
  <c r="BS10" s="1"/>
  <c r="BI11"/>
  <c r="BI24" s="1"/>
  <c r="BI36" s="1"/>
  <c r="BS11" s="1"/>
  <c r="CD23"/>
  <c r="BI9"/>
  <c r="BH15"/>
  <c r="CG24" s="1"/>
  <c r="BI13"/>
  <c r="CA13" s="1"/>
  <c r="DV13" s="1"/>
  <c r="BH9"/>
  <c r="BI12"/>
  <c r="BI25" s="1"/>
  <c r="BI37" s="1"/>
  <c r="BS12" s="1"/>
  <c r="BY12"/>
  <c r="DT12" s="1"/>
  <c r="BG21"/>
  <c r="BG33" s="1"/>
  <c r="BQ8" s="1"/>
  <c r="BJ12"/>
  <c r="BJ8"/>
  <c r="BJ21" s="1"/>
  <c r="BJ33" s="1"/>
  <c r="BT8" s="1"/>
  <c r="BZ23"/>
  <c r="BH10"/>
  <c r="BH23" s="1"/>
  <c r="BH35" s="1"/>
  <c r="BR10" s="1"/>
  <c r="BJ10"/>
  <c r="BG24"/>
  <c r="BG36" s="1"/>
  <c r="BQ11" s="1"/>
  <c r="BJ16"/>
  <c r="CB16" s="1"/>
  <c r="DW16" s="1"/>
  <c r="BH16"/>
  <c r="BH29" s="1"/>
  <c r="BH41" s="1"/>
  <c r="BR16" s="1"/>
  <c r="BH12"/>
  <c r="BJ9"/>
  <c r="BJ22" s="1"/>
  <c r="BJ34" s="1"/>
  <c r="BT9" s="1"/>
  <c r="CC23"/>
  <c r="BJ7"/>
  <c r="BY26" s="1"/>
  <c r="BJ14"/>
  <c r="BJ11"/>
  <c r="CC26" s="1"/>
  <c r="BJ13"/>
  <c r="CB13" s="1"/>
  <c r="DW13" s="1"/>
  <c r="BY24"/>
  <c r="BH20"/>
  <c r="BH32" s="1"/>
  <c r="BR7" s="1"/>
  <c r="BZ7"/>
  <c r="DU7" s="1"/>
  <c r="CA16"/>
  <c r="DV16" s="1"/>
  <c r="BI29"/>
  <c r="BI41" s="1"/>
  <c r="BS16" s="1"/>
  <c r="CH25"/>
  <c r="BI22"/>
  <c r="BI34" s="1"/>
  <c r="BS9" s="1"/>
  <c r="CA25"/>
  <c r="CA9"/>
  <c r="DV9" s="1"/>
  <c r="CA12"/>
  <c r="DV12" s="1"/>
  <c r="CE23"/>
  <c r="BY13"/>
  <c r="DT13" s="1"/>
  <c r="BG26"/>
  <c r="BG38" s="1"/>
  <c r="BQ13" s="1"/>
  <c r="BY14"/>
  <c r="DT14" s="1"/>
  <c r="BG27"/>
  <c r="BG39" s="1"/>
  <c r="BQ14" s="1"/>
  <c r="CF23"/>
  <c r="BJ27"/>
  <c r="BJ39" s="1"/>
  <c r="BT14" s="1"/>
  <c r="CF26"/>
  <c r="CB14"/>
  <c r="DW14" s="1"/>
  <c r="BJ26"/>
  <c r="BJ38" s="1"/>
  <c r="BT13" s="1"/>
  <c r="BJ28"/>
  <c r="BJ40" s="1"/>
  <c r="BT15" s="1"/>
  <c r="CB15"/>
  <c r="DW15" s="1"/>
  <c r="CG26"/>
  <c r="BH14"/>
  <c r="BG28"/>
  <c r="BG40" s="1"/>
  <c r="BQ15" s="1"/>
  <c r="BY15"/>
  <c r="DT15" s="1"/>
  <c r="CG23"/>
  <c r="CB24"/>
  <c r="CH23"/>
  <c r="BG29"/>
  <c r="BG41" s="1"/>
  <c r="BQ16" s="1"/>
  <c r="BY16"/>
  <c r="DT16" s="1"/>
  <c r="CA11"/>
  <c r="DV11" s="1"/>
  <c r="BZ26"/>
  <c r="CD26"/>
  <c r="CB12"/>
  <c r="DW12" s="1"/>
  <c r="BJ25"/>
  <c r="BJ37" s="1"/>
  <c r="BT12" s="1"/>
  <c r="CB26"/>
  <c r="BJ23"/>
  <c r="BJ35" s="1"/>
  <c r="BT10" s="1"/>
  <c r="CB10"/>
  <c r="DW10" s="1"/>
  <c r="CA26"/>
  <c r="BI8"/>
  <c r="BI15"/>
  <c r="BG23"/>
  <c r="BG35" s="1"/>
  <c r="BQ10" s="1"/>
  <c r="BY10"/>
  <c r="DT10" s="1"/>
  <c r="CB23"/>
  <c r="BZ9"/>
  <c r="DU9" s="1"/>
  <c r="CA24"/>
  <c r="BH22"/>
  <c r="BH34" s="1"/>
  <c r="BR9" s="1"/>
  <c r="BH25"/>
  <c r="BH37" s="1"/>
  <c r="BR12" s="1"/>
  <c r="BZ12"/>
  <c r="DU12" s="1"/>
  <c r="CD24"/>
  <c r="BH11"/>
  <c r="BH13"/>
  <c r="BH8"/>
  <c r="BI14"/>
  <c r="BI7"/>
  <c r="BG7" i="102"/>
  <c r="BY23" s="1"/>
  <c r="BG9"/>
  <c r="BG22" s="1"/>
  <c r="BG34" s="1"/>
  <c r="BQ9" s="1"/>
  <c r="BG11"/>
  <c r="BG24" s="1"/>
  <c r="BG36" s="1"/>
  <c r="BQ11" s="1"/>
  <c r="BG10"/>
  <c r="CB23" s="1"/>
  <c r="BZ25"/>
  <c r="CA8"/>
  <c r="DV8" s="1"/>
  <c r="BI7"/>
  <c r="CA7" s="1"/>
  <c r="DV7" s="1"/>
  <c r="BI16"/>
  <c r="CH25" s="1"/>
  <c r="BJ9"/>
  <c r="CA26" s="1"/>
  <c r="BG16"/>
  <c r="CH23" s="1"/>
  <c r="BG13"/>
  <c r="BY13" s="1"/>
  <c r="DT13" s="1"/>
  <c r="BI15"/>
  <c r="CG25" s="1"/>
  <c r="BG21"/>
  <c r="BG33" s="1"/>
  <c r="BQ8" s="1"/>
  <c r="BI9"/>
  <c r="CA9" s="1"/>
  <c r="DV9" s="1"/>
  <c r="BI11"/>
  <c r="CC25" s="1"/>
  <c r="BI10"/>
  <c r="BZ23"/>
  <c r="BI12"/>
  <c r="CD25" s="1"/>
  <c r="BI14"/>
  <c r="BI27" s="1"/>
  <c r="BI39" s="1"/>
  <c r="BS14" s="1"/>
  <c r="BG15"/>
  <c r="BG28" s="1"/>
  <c r="BG40" s="1"/>
  <c r="BQ15" s="1"/>
  <c r="BI13"/>
  <c r="CE25" s="1"/>
  <c r="BG12"/>
  <c r="BY12" s="1"/>
  <c r="DT12" s="1"/>
  <c r="BG14"/>
  <c r="BG27" s="1"/>
  <c r="BG39" s="1"/>
  <c r="BQ14" s="1"/>
  <c r="BJ11"/>
  <c r="CC26" s="1"/>
  <c r="BJ12"/>
  <c r="CB12" s="1"/>
  <c r="DW12" s="1"/>
  <c r="BJ15"/>
  <c r="CG26" s="1"/>
  <c r="BI21"/>
  <c r="BI33" s="1"/>
  <c r="BS8" s="1"/>
  <c r="BJ13"/>
  <c r="CE26" s="1"/>
  <c r="BJ10"/>
  <c r="BJ23" s="1"/>
  <c r="BJ35" s="1"/>
  <c r="BT10" s="1"/>
  <c r="CB7"/>
  <c r="DW7" s="1"/>
  <c r="BY26"/>
  <c r="BJ20"/>
  <c r="BJ32" s="1"/>
  <c r="BT7" s="1"/>
  <c r="CA13"/>
  <c r="DV13" s="1"/>
  <c r="BI28"/>
  <c r="BI40" s="1"/>
  <c r="BS15" s="1"/>
  <c r="CA15"/>
  <c r="DV15" s="1"/>
  <c r="BH22"/>
  <c r="BH34" s="1"/>
  <c r="BR9" s="1"/>
  <c r="CA24"/>
  <c r="BZ9"/>
  <c r="DU9" s="1"/>
  <c r="BH8"/>
  <c r="BH14"/>
  <c r="BH7"/>
  <c r="BH16"/>
  <c r="BH15"/>
  <c r="BH13"/>
  <c r="BH12"/>
  <c r="BH11"/>
  <c r="BI24"/>
  <c r="BI36" s="1"/>
  <c r="BS11" s="1"/>
  <c r="BJ28"/>
  <c r="BJ40" s="1"/>
  <c r="BT15" s="1"/>
  <c r="BH10"/>
  <c r="CF25"/>
  <c r="CA14"/>
  <c r="DV14" s="1"/>
  <c r="BY10"/>
  <c r="DT10" s="1"/>
  <c r="BG23"/>
  <c r="BG35" s="1"/>
  <c r="BQ10" s="1"/>
  <c r="CC23"/>
  <c r="BY11"/>
  <c r="DT11" s="1"/>
  <c r="BG20"/>
  <c r="BG32" s="1"/>
  <c r="BQ7" s="1"/>
  <c r="BI20"/>
  <c r="BI32" s="1"/>
  <c r="BS7" s="1"/>
  <c r="BJ14"/>
  <c r="BJ16"/>
  <c r="BJ8"/>
  <c r="BJ26"/>
  <c r="BJ38" s="1"/>
  <c r="BT13" s="1"/>
  <c r="CB13"/>
  <c r="DW13" s="1"/>
  <c r="CG23"/>
  <c r="BY15"/>
  <c r="DT15" s="1"/>
  <c r="CA16"/>
  <c r="DV16" s="1"/>
  <c r="BI29"/>
  <c r="BI41" s="1"/>
  <c r="BS16" s="1"/>
  <c r="BJ22"/>
  <c r="BJ34" s="1"/>
  <c r="BT9" s="1"/>
  <c r="BY16"/>
  <c r="DT16" s="1"/>
  <c r="BG26"/>
  <c r="BG38" s="1"/>
  <c r="BQ13" s="1"/>
  <c r="BY14"/>
  <c r="DT14" s="1"/>
  <c r="BJ16" i="101"/>
  <c r="BJ29" s="1"/>
  <c r="BJ41" s="1"/>
  <c r="BT16" s="1"/>
  <c r="BH13"/>
  <c r="BZ13" s="1"/>
  <c r="DU13" s="1"/>
  <c r="BH15"/>
  <c r="BH28" s="1"/>
  <c r="BH40" s="1"/>
  <c r="BR15" s="1"/>
  <c r="BH10"/>
  <c r="BH7"/>
  <c r="BH20" s="1"/>
  <c r="BH32" s="1"/>
  <c r="BR7" s="1"/>
  <c r="BG16"/>
  <c r="CH23" s="1"/>
  <c r="BG12"/>
  <c r="BY12" s="1"/>
  <c r="DT12" s="1"/>
  <c r="BI11"/>
  <c r="BI24" s="1"/>
  <c r="BI36" s="1"/>
  <c r="BS11" s="1"/>
  <c r="BI13"/>
  <c r="CA13" s="1"/>
  <c r="DV13" s="1"/>
  <c r="BG7"/>
  <c r="BY23" s="1"/>
  <c r="CE23"/>
  <c r="BY13"/>
  <c r="DT13" s="1"/>
  <c r="BG26"/>
  <c r="BG38" s="1"/>
  <c r="BQ13" s="1"/>
  <c r="CD26"/>
  <c r="BJ25"/>
  <c r="BJ37" s="1"/>
  <c r="BT12" s="1"/>
  <c r="CB12"/>
  <c r="DW12" s="1"/>
  <c r="CA11"/>
  <c r="DV11" s="1"/>
  <c r="CC25"/>
  <c r="BH22"/>
  <c r="BH34" s="1"/>
  <c r="BR9" s="1"/>
  <c r="CA24"/>
  <c r="BZ9"/>
  <c r="DU9" s="1"/>
  <c r="CB25"/>
  <c r="BI23"/>
  <c r="BI35" s="1"/>
  <c r="BS10" s="1"/>
  <c r="CA10"/>
  <c r="DV10" s="1"/>
  <c r="BH8"/>
  <c r="BH16"/>
  <c r="BH12"/>
  <c r="BI12"/>
  <c r="BH14"/>
  <c r="BI7"/>
  <c r="BY24"/>
  <c r="BJ14"/>
  <c r="BJ8"/>
  <c r="BJ15"/>
  <c r="BJ13"/>
  <c r="BJ7"/>
  <c r="BJ10"/>
  <c r="BI8"/>
  <c r="BI9"/>
  <c r="BH11"/>
  <c r="BI15"/>
  <c r="CH26"/>
  <c r="CB24"/>
  <c r="BH23"/>
  <c r="BH35" s="1"/>
  <c r="BR10" s="1"/>
  <c r="BZ10"/>
  <c r="DU10" s="1"/>
  <c r="BG10"/>
  <c r="BG8"/>
  <c r="BG9"/>
  <c r="BG15"/>
  <c r="BG11"/>
  <c r="BG14"/>
  <c r="BI14"/>
  <c r="BI16"/>
  <c r="BJ11"/>
  <c r="BJ9"/>
  <c r="BG8" i="100"/>
  <c r="BG21" s="1"/>
  <c r="BG33" s="1"/>
  <c r="BQ8" s="1"/>
  <c r="BG12"/>
  <c r="CD23" s="1"/>
  <c r="BG7"/>
  <c r="BG16"/>
  <c r="BG10"/>
  <c r="BY10" s="1"/>
  <c r="DT10" s="1"/>
  <c r="BH16"/>
  <c r="CH24" s="1"/>
  <c r="BJ12"/>
  <c r="CB12" s="1"/>
  <c r="DW12" s="1"/>
  <c r="BJ10"/>
  <c r="CB26" s="1"/>
  <c r="BH9"/>
  <c r="CA24" s="1"/>
  <c r="BJ8"/>
  <c r="CB8" s="1"/>
  <c r="DW8" s="1"/>
  <c r="BH15"/>
  <c r="BZ15" s="1"/>
  <c r="DU15" s="1"/>
  <c r="BJ9"/>
  <c r="BJ22" s="1"/>
  <c r="BJ34" s="1"/>
  <c r="BT9" s="1"/>
  <c r="BH13"/>
  <c r="CE24" s="1"/>
  <c r="BI10"/>
  <c r="CA10" s="1"/>
  <c r="DV10" s="1"/>
  <c r="BI16"/>
  <c r="CA16" s="1"/>
  <c r="DV16" s="1"/>
  <c r="BI7"/>
  <c r="BI20" s="1"/>
  <c r="BI32" s="1"/>
  <c r="BS7" s="1"/>
  <c r="BH8"/>
  <c r="BH21" s="1"/>
  <c r="BH33" s="1"/>
  <c r="BR8" s="1"/>
  <c r="BH12"/>
  <c r="BH25" s="1"/>
  <c r="BH37" s="1"/>
  <c r="BR12" s="1"/>
  <c r="BI8"/>
  <c r="BI21" s="1"/>
  <c r="BI33" s="1"/>
  <c r="BS8" s="1"/>
  <c r="BH10"/>
  <c r="CB24" s="1"/>
  <c r="BH7"/>
  <c r="BH20" s="1"/>
  <c r="BH32" s="1"/>
  <c r="BR7" s="1"/>
  <c r="BH14"/>
  <c r="BH27" s="1"/>
  <c r="BH39" s="1"/>
  <c r="BR14" s="1"/>
  <c r="BI15"/>
  <c r="CG25" s="1"/>
  <c r="BI12"/>
  <c r="BI25" s="1"/>
  <c r="BI37" s="1"/>
  <c r="BS12" s="1"/>
  <c r="BZ23"/>
  <c r="CA25"/>
  <c r="BI22"/>
  <c r="BI34" s="1"/>
  <c r="BS9" s="1"/>
  <c r="CA9"/>
  <c r="DV9" s="1"/>
  <c r="BJ29"/>
  <c r="BJ41" s="1"/>
  <c r="BT16" s="1"/>
  <c r="CH26"/>
  <c r="CB16"/>
  <c r="DW16" s="1"/>
  <c r="CB10"/>
  <c r="DW10" s="1"/>
  <c r="BG23"/>
  <c r="BG35" s="1"/>
  <c r="BQ10" s="1"/>
  <c r="BZ16"/>
  <c r="DU16" s="1"/>
  <c r="BI29"/>
  <c r="BI41" s="1"/>
  <c r="BS16" s="1"/>
  <c r="BZ26"/>
  <c r="BJ21"/>
  <c r="BJ33" s="1"/>
  <c r="BT8" s="1"/>
  <c r="CA26"/>
  <c r="CB9"/>
  <c r="DW9" s="1"/>
  <c r="BJ14"/>
  <c r="BJ15"/>
  <c r="BG11"/>
  <c r="BG15"/>
  <c r="BZ10"/>
  <c r="DU10" s="1"/>
  <c r="CA8"/>
  <c r="DV8" s="1"/>
  <c r="CH23"/>
  <c r="BY16"/>
  <c r="DT16" s="1"/>
  <c r="BG29"/>
  <c r="BG41" s="1"/>
  <c r="BQ16" s="1"/>
  <c r="CD26"/>
  <c r="CA23"/>
  <c r="BG22"/>
  <c r="BG34" s="1"/>
  <c r="BQ9" s="1"/>
  <c r="BY9"/>
  <c r="DT9" s="1"/>
  <c r="BY12"/>
  <c r="DT12" s="1"/>
  <c r="BJ20"/>
  <c r="BJ32" s="1"/>
  <c r="BT7" s="1"/>
  <c r="CB7"/>
  <c r="DW7" s="1"/>
  <c r="BY26"/>
  <c r="BG20"/>
  <c r="BG32" s="1"/>
  <c r="BQ7" s="1"/>
  <c r="BY23"/>
  <c r="BY7"/>
  <c r="DT7" s="1"/>
  <c r="BH24"/>
  <c r="BH36" s="1"/>
  <c r="BR11" s="1"/>
  <c r="CC24"/>
  <c r="BZ11"/>
  <c r="DU11" s="1"/>
  <c r="CA7"/>
  <c r="DV7" s="1"/>
  <c r="CD24"/>
  <c r="CD25"/>
  <c r="CA12"/>
  <c r="DV12" s="1"/>
  <c r="BI14"/>
  <c r="BI11"/>
  <c r="BI13"/>
  <c r="BH22"/>
  <c r="BH34" s="1"/>
  <c r="BR9" s="1"/>
  <c r="BJ11"/>
  <c r="BG13"/>
  <c r="BJ13"/>
  <c r="BG14"/>
  <c r="CB9" i="99"/>
  <c r="DW9" s="1"/>
  <c r="FB12" s="1"/>
  <c r="FN12" s="1"/>
  <c r="BG22"/>
  <c r="BG34" s="1"/>
  <c r="BQ9" s="1"/>
  <c r="CH23"/>
  <c r="CA26"/>
  <c r="CA23"/>
  <c r="CE23"/>
  <c r="CB13"/>
  <c r="DW13" s="1"/>
  <c r="BG29"/>
  <c r="BG41" s="1"/>
  <c r="BQ16" s="1"/>
  <c r="BY13"/>
  <c r="DT13" s="1"/>
  <c r="BZ26"/>
  <c r="BG21"/>
  <c r="BG33" s="1"/>
  <c r="BQ8" s="1"/>
  <c r="BJ28"/>
  <c r="BJ40" s="1"/>
  <c r="BT15" s="1"/>
  <c r="BY15"/>
  <c r="DT15" s="1"/>
  <c r="FH12" s="1"/>
  <c r="FT12" s="1"/>
  <c r="CB26"/>
  <c r="BY26"/>
  <c r="CG26"/>
  <c r="BY8"/>
  <c r="DT8" s="1"/>
  <c r="BJ23"/>
  <c r="BJ35" s="1"/>
  <c r="BT10" s="1"/>
  <c r="BG28"/>
  <c r="BG40" s="1"/>
  <c r="BQ15" s="1"/>
  <c r="CB16"/>
  <c r="DW16" s="1"/>
  <c r="CB7"/>
  <c r="DW7" s="1"/>
  <c r="CH26"/>
  <c r="BJ27"/>
  <c r="BJ39" s="1"/>
  <c r="BT14" s="1"/>
  <c r="BJ26"/>
  <c r="BJ38" s="1"/>
  <c r="BT13" s="1"/>
  <c r="CF26"/>
  <c r="CC23"/>
  <c r="BY11"/>
  <c r="DT11" s="1"/>
  <c r="BG24"/>
  <c r="BG36" s="1"/>
  <c r="BQ11" s="1"/>
  <c r="CG24"/>
  <c r="BH28"/>
  <c r="BH40" s="1"/>
  <c r="BR15" s="1"/>
  <c r="BZ15"/>
  <c r="DU15" s="1"/>
  <c r="EJ9"/>
  <c r="BY24"/>
  <c r="BH20"/>
  <c r="BH32" s="1"/>
  <c r="BR7" s="1"/>
  <c r="BZ7"/>
  <c r="DU7" s="1"/>
  <c r="FE12"/>
  <c r="FQ12" s="1"/>
  <c r="EJ12"/>
  <c r="BS17"/>
  <c r="BG20"/>
  <c r="BG32" s="1"/>
  <c r="BQ7" s="1"/>
  <c r="BY23"/>
  <c r="BY7"/>
  <c r="DT7" s="1"/>
  <c r="BH26"/>
  <c r="BH38" s="1"/>
  <c r="BR13" s="1"/>
  <c r="BZ13"/>
  <c r="DU13" s="1"/>
  <c r="CE24"/>
  <c r="BH21"/>
  <c r="BH33" s="1"/>
  <c r="BR8" s="1"/>
  <c r="BZ24"/>
  <c r="BZ8"/>
  <c r="DU8" s="1"/>
  <c r="CF24"/>
  <c r="BZ14"/>
  <c r="DU14" s="1"/>
  <c r="EJ14" s="1"/>
  <c r="BH27"/>
  <c r="BH39" s="1"/>
  <c r="BR14" s="1"/>
  <c r="CH24"/>
  <c r="BH29"/>
  <c r="BH41" s="1"/>
  <c r="BR16" s="1"/>
  <c r="BZ16"/>
  <c r="DU16" s="1"/>
  <c r="BH24"/>
  <c r="BH36" s="1"/>
  <c r="BR11" s="1"/>
  <c r="CC24"/>
  <c r="BZ11"/>
  <c r="DU11" s="1"/>
  <c r="CB23"/>
  <c r="BY10"/>
  <c r="DT10" s="1"/>
  <c r="BG23"/>
  <c r="BG35" s="1"/>
  <c r="BQ10" s="1"/>
  <c r="CB24"/>
  <c r="BH23"/>
  <c r="BH35" s="1"/>
  <c r="BR10" s="1"/>
  <c r="BZ10"/>
  <c r="DU10" s="1"/>
  <c r="BD12" i="98"/>
  <c r="BC11"/>
  <c r="BE16"/>
  <c r="BC10"/>
  <c r="BC12"/>
  <c r="BD13"/>
  <c r="BC9"/>
  <c r="BB16"/>
  <c r="BD7"/>
  <c r="BB9"/>
  <c r="BD15"/>
  <c r="BE10"/>
  <c r="BB14"/>
  <c r="BD11"/>
  <c r="BE12"/>
  <c r="BD14"/>
  <c r="BC15"/>
  <c r="BD9"/>
  <c r="BC13"/>
  <c r="BC7"/>
  <c r="BB7"/>
  <c r="BC16"/>
  <c r="BB10"/>
  <c r="BC14"/>
  <c r="BE13"/>
  <c r="BB13"/>
  <c r="BD8"/>
  <c r="BD10"/>
  <c r="BB12"/>
  <c r="BE7"/>
  <c r="BB11"/>
  <c r="CA14" i="97"/>
  <c r="DV14" s="1"/>
  <c r="BJ26"/>
  <c r="BJ38" s="1"/>
  <c r="BT13" s="1"/>
  <c r="BI20"/>
  <c r="BI32" s="1"/>
  <c r="BS7" s="1"/>
  <c r="CA24"/>
  <c r="BY24"/>
  <c r="BG22"/>
  <c r="BG34" s="1"/>
  <c r="BQ9" s="1"/>
  <c r="BH29"/>
  <c r="BH41" s="1"/>
  <c r="BR16" s="1"/>
  <c r="CC23"/>
  <c r="BY14"/>
  <c r="DT14" s="1"/>
  <c r="CA10"/>
  <c r="DV10" s="1"/>
  <c r="BZ24"/>
  <c r="BH22"/>
  <c r="BH34" s="1"/>
  <c r="BR9" s="1"/>
  <c r="CC24"/>
  <c r="BH24"/>
  <c r="BH36" s="1"/>
  <c r="BR11" s="1"/>
  <c r="BR17" s="1"/>
  <c r="BH23"/>
  <c r="BH35" s="1"/>
  <c r="BR10" s="1"/>
  <c r="BZ10"/>
  <c r="DU10" s="1"/>
  <c r="BZ23"/>
  <c r="BI23"/>
  <c r="BI35" s="1"/>
  <c r="BS10" s="1"/>
  <c r="BH26"/>
  <c r="BH38" s="1"/>
  <c r="BR13" s="1"/>
  <c r="BZ13"/>
  <c r="DU13" s="1"/>
  <c r="CF24"/>
  <c r="BZ14"/>
  <c r="DU14" s="1"/>
  <c r="BJ27"/>
  <c r="BJ39" s="1"/>
  <c r="BT14" s="1"/>
  <c r="CB13"/>
  <c r="DW13" s="1"/>
  <c r="CA23"/>
  <c r="BG24"/>
  <c r="BG36" s="1"/>
  <c r="BQ11" s="1"/>
  <c r="BG27"/>
  <c r="BG39" s="1"/>
  <c r="BQ14" s="1"/>
  <c r="BI24"/>
  <c r="BI36" s="1"/>
  <c r="BS11" s="1"/>
  <c r="CC25"/>
  <c r="CA13"/>
  <c r="DV13" s="1"/>
  <c r="FF12" s="1"/>
  <c r="FR12" s="1"/>
  <c r="BZ25"/>
  <c r="BI21"/>
  <c r="BI33" s="1"/>
  <c r="BS8" s="1"/>
  <c r="BY26"/>
  <c r="CA26"/>
  <c r="BG20"/>
  <c r="BG32" s="1"/>
  <c r="BQ7" s="1"/>
  <c r="BI27"/>
  <c r="BI39" s="1"/>
  <c r="BS14" s="1"/>
  <c r="CB9"/>
  <c r="DW9" s="1"/>
  <c r="BJ25"/>
  <c r="BJ37" s="1"/>
  <c r="BT12" s="1"/>
  <c r="CE25"/>
  <c r="CA12"/>
  <c r="DV12" s="1"/>
  <c r="BI25"/>
  <c r="BI37" s="1"/>
  <c r="BS12" s="1"/>
  <c r="CD25"/>
  <c r="CA25"/>
  <c r="CA9"/>
  <c r="DV9" s="1"/>
  <c r="BI22"/>
  <c r="BI34" s="1"/>
  <c r="BS9" s="1"/>
  <c r="CH25"/>
  <c r="CA16"/>
  <c r="DV16" s="1"/>
  <c r="BI29"/>
  <c r="BI41" s="1"/>
  <c r="BS16" s="1"/>
  <c r="BG23"/>
  <c r="BG35" s="1"/>
  <c r="BQ10" s="1"/>
  <c r="CB23"/>
  <c r="BY10"/>
  <c r="DT10" s="1"/>
  <c r="EZ12"/>
  <c r="FL12" s="1"/>
  <c r="EJ7"/>
  <c r="CG23"/>
  <c r="BG28"/>
  <c r="BG40" s="1"/>
  <c r="BQ15" s="1"/>
  <c r="BY15"/>
  <c r="DT15" s="1"/>
  <c r="BJ28"/>
  <c r="BJ40" s="1"/>
  <c r="BT15" s="1"/>
  <c r="CB15"/>
  <c r="DW15" s="1"/>
  <c r="CG26"/>
  <c r="CH23"/>
  <c r="BY16"/>
  <c r="DT16" s="1"/>
  <c r="BG29"/>
  <c r="BG41" s="1"/>
  <c r="BQ16" s="1"/>
  <c r="BJ24"/>
  <c r="BJ36" s="1"/>
  <c r="BT11" s="1"/>
  <c r="CC26"/>
  <c r="CB11"/>
  <c r="DW11" s="1"/>
  <c r="EJ11" s="1"/>
  <c r="EJ8"/>
  <c r="FA12"/>
  <c r="FM12" s="1"/>
  <c r="CD23"/>
  <c r="BY12"/>
  <c r="DT12" s="1"/>
  <c r="BG25"/>
  <c r="BG37" s="1"/>
  <c r="BQ12" s="1"/>
  <c r="BJ29"/>
  <c r="BJ41" s="1"/>
  <c r="BT16" s="1"/>
  <c r="CH26"/>
  <c r="CB16"/>
  <c r="DW16" s="1"/>
  <c r="BI27" i="96"/>
  <c r="BI39" s="1"/>
  <c r="BS14" s="1"/>
  <c r="CC26"/>
  <c r="CB11"/>
  <c r="DW11" s="1"/>
  <c r="CA14"/>
  <c r="DV14" s="1"/>
  <c r="CA26"/>
  <c r="CB9"/>
  <c r="DW9" s="1"/>
  <c r="BJ22"/>
  <c r="BJ34" s="1"/>
  <c r="BT9" s="1"/>
  <c r="BH24"/>
  <c r="BH36" s="1"/>
  <c r="BR11" s="1"/>
  <c r="BZ11"/>
  <c r="DU11" s="1"/>
  <c r="CC24"/>
  <c r="CG24"/>
  <c r="BH28"/>
  <c r="BH40" s="1"/>
  <c r="BR15" s="1"/>
  <c r="BZ15"/>
  <c r="DU15" s="1"/>
  <c r="BZ8"/>
  <c r="DU8" s="1"/>
  <c r="BZ24"/>
  <c r="BH21"/>
  <c r="BH33" s="1"/>
  <c r="BR8" s="1"/>
  <c r="CE24"/>
  <c r="BH26"/>
  <c r="BH38" s="1"/>
  <c r="BR13" s="1"/>
  <c r="BZ13"/>
  <c r="DU13" s="1"/>
  <c r="CB12"/>
  <c r="DW12" s="1"/>
  <c r="BJ25"/>
  <c r="BJ37" s="1"/>
  <c r="BT12" s="1"/>
  <c r="CD26"/>
  <c r="BI26"/>
  <c r="BI38" s="1"/>
  <c r="BS13" s="1"/>
  <c r="CE25"/>
  <c r="CA13"/>
  <c r="DV13" s="1"/>
  <c r="BG26"/>
  <c r="BG38" s="1"/>
  <c r="BQ13" s="1"/>
  <c r="BY13"/>
  <c r="DT13" s="1"/>
  <c r="CE23"/>
  <c r="CA23"/>
  <c r="BY9"/>
  <c r="DT9" s="1"/>
  <c r="BG22"/>
  <c r="BG34" s="1"/>
  <c r="BQ9" s="1"/>
  <c r="BJ23"/>
  <c r="BJ35" s="1"/>
  <c r="BT10" s="1"/>
  <c r="CB26"/>
  <c r="CB10"/>
  <c r="DW10" s="1"/>
  <c r="EJ10" s="1"/>
  <c r="CA10"/>
  <c r="DV10" s="1"/>
  <c r="CB25"/>
  <c r="BI23"/>
  <c r="BI35" s="1"/>
  <c r="BS10" s="1"/>
  <c r="BI22"/>
  <c r="BI34" s="1"/>
  <c r="BS9" s="1"/>
  <c r="CA25"/>
  <c r="CA9"/>
  <c r="DV9" s="1"/>
  <c r="BZ12"/>
  <c r="DU12" s="1"/>
  <c r="CD24"/>
  <c r="BH25"/>
  <c r="BH37" s="1"/>
  <c r="BR12" s="1"/>
  <c r="BG28"/>
  <c r="BG40" s="1"/>
  <c r="BQ15" s="1"/>
  <c r="BY15"/>
  <c r="DT15" s="1"/>
  <c r="CG23"/>
  <c r="CB14"/>
  <c r="DW14" s="1"/>
  <c r="BJ27"/>
  <c r="BJ39" s="1"/>
  <c r="BT14" s="1"/>
  <c r="CF26"/>
  <c r="BG24"/>
  <c r="BG36" s="1"/>
  <c r="BQ11" s="1"/>
  <c r="BY11"/>
  <c r="DT11" s="1"/>
  <c r="CC23"/>
  <c r="BJ21"/>
  <c r="BJ33" s="1"/>
  <c r="BT8" s="1"/>
  <c r="BZ26"/>
  <c r="CB8"/>
  <c r="DW8" s="1"/>
  <c r="BI29"/>
  <c r="BI41" s="1"/>
  <c r="BS16" s="1"/>
  <c r="CH25"/>
  <c r="CA16"/>
  <c r="DV16" s="1"/>
  <c r="CF24"/>
  <c r="BZ14"/>
  <c r="DU14" s="1"/>
  <c r="BH27"/>
  <c r="BH39" s="1"/>
  <c r="BR14" s="1"/>
  <c r="CC25"/>
  <c r="BI24"/>
  <c r="BI36" s="1"/>
  <c r="BS11" s="1"/>
  <c r="CA11"/>
  <c r="DV11" s="1"/>
  <c r="BJ20"/>
  <c r="BJ32" s="1"/>
  <c r="BT7" s="1"/>
  <c r="BY26"/>
  <c r="CB7"/>
  <c r="DW7" s="1"/>
  <c r="BY25"/>
  <c r="BI20"/>
  <c r="BI32" s="1"/>
  <c r="BS7" s="1"/>
  <c r="CA7"/>
  <c r="DV7" s="1"/>
  <c r="BZ23"/>
  <c r="BY8"/>
  <c r="DT8" s="1"/>
  <c r="BG21"/>
  <c r="BG33" s="1"/>
  <c r="BQ8" s="1"/>
  <c r="BJ29"/>
  <c r="BJ41" s="1"/>
  <c r="BT16" s="1"/>
  <c r="CB16"/>
  <c r="DW16" s="1"/>
  <c r="CH26"/>
  <c r="CA24"/>
  <c r="BH22"/>
  <c r="BH34" s="1"/>
  <c r="BR9" s="1"/>
  <c r="BZ9"/>
  <c r="DU9" s="1"/>
  <c r="BY24"/>
  <c r="BH20"/>
  <c r="BH32" s="1"/>
  <c r="BR7" s="1"/>
  <c r="BZ7"/>
  <c r="DU7" s="1"/>
  <c r="BZ16"/>
  <c r="DU16" s="1"/>
  <c r="BH29"/>
  <c r="BH41" s="1"/>
  <c r="BR16" s="1"/>
  <c r="CH24"/>
  <c r="BG20"/>
  <c r="BG32" s="1"/>
  <c r="BQ7" s="1"/>
  <c r="BY23"/>
  <c r="BY7"/>
  <c r="DT7" s="1"/>
  <c r="BI25"/>
  <c r="BI37" s="1"/>
  <c r="BS12" s="1"/>
  <c r="CD25"/>
  <c r="CA12"/>
  <c r="DV12" s="1"/>
  <c r="CH23"/>
  <c r="BG29"/>
  <c r="BG41" s="1"/>
  <c r="BQ16" s="1"/>
  <c r="BY16"/>
  <c r="DT16" s="1"/>
  <c r="BY14"/>
  <c r="DT14" s="1"/>
  <c r="BG27"/>
  <c r="BG39" s="1"/>
  <c r="BQ14" s="1"/>
  <c r="CF23"/>
  <c r="BJ28"/>
  <c r="BJ40" s="1"/>
  <c r="BT15" s="1"/>
  <c r="CB15"/>
  <c r="DW15" s="1"/>
  <c r="CG26"/>
  <c r="CA13" i="95"/>
  <c r="DV13" s="1"/>
  <c r="CF23"/>
  <c r="CC26"/>
  <c r="CE26"/>
  <c r="CB13"/>
  <c r="DW13" s="1"/>
  <c r="BY26"/>
  <c r="CF25"/>
  <c r="CD23"/>
  <c r="CH25"/>
  <c r="BY23"/>
  <c r="BI25"/>
  <c r="BI37" s="1"/>
  <c r="BS12" s="1"/>
  <c r="CD26"/>
  <c r="BG23"/>
  <c r="BG35" s="1"/>
  <c r="BQ10" s="1"/>
  <c r="BZ26"/>
  <c r="BG20"/>
  <c r="BG32" s="1"/>
  <c r="BQ7" s="1"/>
  <c r="CB7"/>
  <c r="DW7" s="1"/>
  <c r="BI27"/>
  <c r="BI39" s="1"/>
  <c r="BS14" s="1"/>
  <c r="CF26"/>
  <c r="CB14"/>
  <c r="DW14" s="1"/>
  <c r="BJ27"/>
  <c r="BJ39" s="1"/>
  <c r="BT14" s="1"/>
  <c r="BY10"/>
  <c r="DT10" s="1"/>
  <c r="BY8"/>
  <c r="DT8" s="1"/>
  <c r="BG26"/>
  <c r="BG38" s="1"/>
  <c r="BQ13" s="1"/>
  <c r="BZ23"/>
  <c r="BY24"/>
  <c r="BZ7"/>
  <c r="DU7" s="1"/>
  <c r="BH20"/>
  <c r="BH32" s="1"/>
  <c r="BR7" s="1"/>
  <c r="BI21"/>
  <c r="BI33" s="1"/>
  <c r="BS8" s="1"/>
  <c r="BZ25"/>
  <c r="CA8"/>
  <c r="DV8" s="1"/>
  <c r="CF24"/>
  <c r="BZ14"/>
  <c r="DU14" s="1"/>
  <c r="BH27"/>
  <c r="BH39" s="1"/>
  <c r="BR14" s="1"/>
  <c r="CA10"/>
  <c r="DV10" s="1"/>
  <c r="CB25"/>
  <c r="BI23"/>
  <c r="BI35" s="1"/>
  <c r="BS10" s="1"/>
  <c r="BH24"/>
  <c r="BH36" s="1"/>
  <c r="BR11" s="1"/>
  <c r="BZ11"/>
  <c r="DU11" s="1"/>
  <c r="CC24"/>
  <c r="BG24"/>
  <c r="BG36" s="1"/>
  <c r="BQ11" s="1"/>
  <c r="BY11"/>
  <c r="DT11" s="1"/>
  <c r="CC23"/>
  <c r="BZ8"/>
  <c r="DU8" s="1"/>
  <c r="BZ24"/>
  <c r="BH21"/>
  <c r="BH33" s="1"/>
  <c r="BR8" s="1"/>
  <c r="CE24"/>
  <c r="BH26"/>
  <c r="BH38" s="1"/>
  <c r="BR13" s="1"/>
  <c r="BZ13"/>
  <c r="DU13" s="1"/>
  <c r="BI28"/>
  <c r="BI40" s="1"/>
  <c r="BS15" s="1"/>
  <c r="CG25"/>
  <c r="CA15"/>
  <c r="DV15" s="1"/>
  <c r="FG12"/>
  <c r="FS12" s="1"/>
  <c r="BT17"/>
  <c r="CA24"/>
  <c r="BH22"/>
  <c r="BH34" s="1"/>
  <c r="BR9" s="1"/>
  <c r="BZ9"/>
  <c r="DU9" s="1"/>
  <c r="CA23"/>
  <c r="BY9"/>
  <c r="DT9" s="1"/>
  <c r="BG22"/>
  <c r="BG34" s="1"/>
  <c r="BQ9" s="1"/>
  <c r="CG24"/>
  <c r="BH28"/>
  <c r="BH40" s="1"/>
  <c r="BR15" s="1"/>
  <c r="BZ15"/>
  <c r="DU15" s="1"/>
  <c r="BY25"/>
  <c r="BI20"/>
  <c r="BI32" s="1"/>
  <c r="BS7" s="1"/>
  <c r="CA7"/>
  <c r="DV7" s="1"/>
  <c r="BZ16"/>
  <c r="DU16" s="1"/>
  <c r="EJ16" s="1"/>
  <c r="BH29"/>
  <c r="BH41" s="1"/>
  <c r="BR16" s="1"/>
  <c r="CH24"/>
  <c r="BZ12"/>
  <c r="DU12" s="1"/>
  <c r="EJ12" s="1"/>
  <c r="BH25"/>
  <c r="BH37" s="1"/>
  <c r="BR12" s="1"/>
  <c r="CD24"/>
  <c r="BH12" i="94"/>
  <c r="CD24" s="1"/>
  <c r="BH7"/>
  <c r="BZ7" s="1"/>
  <c r="DU7" s="1"/>
  <c r="CF24"/>
  <c r="BH10"/>
  <c r="BZ10" s="1"/>
  <c r="DU10" s="1"/>
  <c r="BH15"/>
  <c r="BZ15" s="1"/>
  <c r="DU15" s="1"/>
  <c r="BG7"/>
  <c r="BY7" s="1"/>
  <c r="DT7" s="1"/>
  <c r="BZ14"/>
  <c r="DU14" s="1"/>
  <c r="BG11"/>
  <c r="BG24" s="1"/>
  <c r="BG36" s="1"/>
  <c r="BQ11" s="1"/>
  <c r="BG15"/>
  <c r="BG28" s="1"/>
  <c r="BG40" s="1"/>
  <c r="BQ15" s="1"/>
  <c r="BG13"/>
  <c r="BY13" s="1"/>
  <c r="DT13" s="1"/>
  <c r="BH16"/>
  <c r="BH29" s="1"/>
  <c r="BH41" s="1"/>
  <c r="BR16" s="1"/>
  <c r="BH13"/>
  <c r="BZ13" s="1"/>
  <c r="DU13" s="1"/>
  <c r="BH11"/>
  <c r="BH24" s="1"/>
  <c r="BH36" s="1"/>
  <c r="BR11" s="1"/>
  <c r="BH9"/>
  <c r="CA24" s="1"/>
  <c r="BH8"/>
  <c r="BZ24" s="1"/>
  <c r="BG9"/>
  <c r="BY9" s="1"/>
  <c r="DT9" s="1"/>
  <c r="BG8"/>
  <c r="BY8" s="1"/>
  <c r="DT8" s="1"/>
  <c r="CE23"/>
  <c r="BY23"/>
  <c r="BH22"/>
  <c r="BH34" s="1"/>
  <c r="BR9" s="1"/>
  <c r="CD23"/>
  <c r="BY12"/>
  <c r="DT12" s="1"/>
  <c r="BG25"/>
  <c r="BG37" s="1"/>
  <c r="BQ12" s="1"/>
  <c r="CA10"/>
  <c r="DV10" s="1"/>
  <c r="CB25"/>
  <c r="BI23"/>
  <c r="BI35" s="1"/>
  <c r="BS10" s="1"/>
  <c r="BJ12"/>
  <c r="BJ10"/>
  <c r="BJ9"/>
  <c r="BJ15"/>
  <c r="BJ11"/>
  <c r="BJ13"/>
  <c r="BJ7"/>
  <c r="BI7"/>
  <c r="BI11"/>
  <c r="BI12"/>
  <c r="BI14"/>
  <c r="BI8"/>
  <c r="BI9"/>
  <c r="BI13"/>
  <c r="BG23"/>
  <c r="BG35" s="1"/>
  <c r="BQ10" s="1"/>
  <c r="BY10"/>
  <c r="DT10" s="1"/>
  <c r="CB23"/>
  <c r="BY11"/>
  <c r="DT11" s="1"/>
  <c r="CC23"/>
  <c r="BG16"/>
  <c r="BG14"/>
  <c r="BJ16"/>
  <c r="BJ8"/>
  <c r="BI15"/>
  <c r="BJ14"/>
  <c r="BI16"/>
  <c r="BH21" i="93"/>
  <c r="BH33" s="1"/>
  <c r="BR8" s="1"/>
  <c r="CB16"/>
  <c r="DW16" s="1"/>
  <c r="BJ29"/>
  <c r="BJ41" s="1"/>
  <c r="BT16" s="1"/>
  <c r="CB12"/>
  <c r="DW12" s="1"/>
  <c r="CD26"/>
  <c r="BJ22"/>
  <c r="BJ34" s="1"/>
  <c r="BT9" s="1"/>
  <c r="CA26"/>
  <c r="CB9"/>
  <c r="DW9" s="1"/>
  <c r="BG24"/>
  <c r="BG36" s="1"/>
  <c r="BQ11" s="1"/>
  <c r="CB23"/>
  <c r="BJ20"/>
  <c r="BJ32" s="1"/>
  <c r="BT7" s="1"/>
  <c r="CE26"/>
  <c r="BJ23"/>
  <c r="BJ35" s="1"/>
  <c r="BT10" s="1"/>
  <c r="CB26"/>
  <c r="BJ28"/>
  <c r="BJ40" s="1"/>
  <c r="BT15" s="1"/>
  <c r="CB15"/>
  <c r="DW15" s="1"/>
  <c r="CG26"/>
  <c r="BZ26"/>
  <c r="BJ21"/>
  <c r="BJ33" s="1"/>
  <c r="BT8" s="1"/>
  <c r="BI25"/>
  <c r="BI37" s="1"/>
  <c r="BS12" s="1"/>
  <c r="CE23"/>
  <c r="CB10"/>
  <c r="DW10" s="1"/>
  <c r="BY11"/>
  <c r="DT11" s="1"/>
  <c r="CB7"/>
  <c r="DW7" s="1"/>
  <c r="BG25"/>
  <c r="BG37" s="1"/>
  <c r="BQ12" s="1"/>
  <c r="BY7"/>
  <c r="DT7" s="1"/>
  <c r="BY15"/>
  <c r="DT15" s="1"/>
  <c r="BG29"/>
  <c r="BG41" s="1"/>
  <c r="BQ16" s="1"/>
  <c r="BG21"/>
  <c r="BG33" s="1"/>
  <c r="BQ8" s="1"/>
  <c r="BQ17" s="1"/>
  <c r="CD25"/>
  <c r="CG23"/>
  <c r="BY16"/>
  <c r="DT16" s="1"/>
  <c r="CD23"/>
  <c r="BH27"/>
  <c r="BH39" s="1"/>
  <c r="BR14" s="1"/>
  <c r="BZ9"/>
  <c r="DU9" s="1"/>
  <c r="BZ8"/>
  <c r="DU8" s="1"/>
  <c r="CE24"/>
  <c r="BH26"/>
  <c r="BH38" s="1"/>
  <c r="BR13" s="1"/>
  <c r="BZ13"/>
  <c r="DU13" s="1"/>
  <c r="BZ16"/>
  <c r="DU16" s="1"/>
  <c r="BH29"/>
  <c r="BH41" s="1"/>
  <c r="BR16" s="1"/>
  <c r="CH24"/>
  <c r="CG24"/>
  <c r="BH28"/>
  <c r="BH40" s="1"/>
  <c r="BR15" s="1"/>
  <c r="BZ15"/>
  <c r="DU15" s="1"/>
  <c r="EJ15" s="1"/>
  <c r="CE25"/>
  <c r="BI26"/>
  <c r="BI38" s="1"/>
  <c r="BS13" s="1"/>
  <c r="CA13"/>
  <c r="DV13" s="1"/>
  <c r="BI27"/>
  <c r="BI39" s="1"/>
  <c r="BS14" s="1"/>
  <c r="CA14"/>
  <c r="DV14" s="1"/>
  <c r="FG12" s="1"/>
  <c r="FS12" s="1"/>
  <c r="CF25"/>
  <c r="BZ12"/>
  <c r="DU12" s="1"/>
  <c r="FE12" s="1"/>
  <c r="FQ12" s="1"/>
  <c r="BH25"/>
  <c r="BH37" s="1"/>
  <c r="BR12" s="1"/>
  <c r="CD24"/>
  <c r="CA11"/>
  <c r="DV11" s="1"/>
  <c r="CC25"/>
  <c r="BI24"/>
  <c r="BI36" s="1"/>
  <c r="BS11" s="1"/>
  <c r="BI29"/>
  <c r="BI41" s="1"/>
  <c r="BS16" s="1"/>
  <c r="CH25"/>
  <c r="CA16"/>
  <c r="DV16" s="1"/>
  <c r="BI20"/>
  <c r="BI32" s="1"/>
  <c r="BS7" s="1"/>
  <c r="BY25"/>
  <c r="CA7"/>
  <c r="DV7" s="1"/>
  <c r="BY24"/>
  <c r="BZ7"/>
  <c r="DU7" s="1"/>
  <c r="BH20"/>
  <c r="BH32" s="1"/>
  <c r="BR7" s="1"/>
  <c r="CA25"/>
  <c r="CA9"/>
  <c r="DV9" s="1"/>
  <c r="BI22"/>
  <c r="BI34" s="1"/>
  <c r="BS9" s="1"/>
  <c r="BI21"/>
  <c r="BI33" s="1"/>
  <c r="BS8" s="1"/>
  <c r="BZ25"/>
  <c r="CA8"/>
  <c r="DV8" s="1"/>
  <c r="BH23"/>
  <c r="BH35" s="1"/>
  <c r="BR10" s="1"/>
  <c r="BZ10"/>
  <c r="DU10" s="1"/>
  <c r="CB24"/>
  <c r="CA10"/>
  <c r="DV10" s="1"/>
  <c r="CB25"/>
  <c r="BI23"/>
  <c r="BI35" s="1"/>
  <c r="BS10" s="1"/>
  <c r="BZ16" i="92"/>
  <c r="DU16" s="1"/>
  <c r="EJ16" s="1"/>
  <c r="BH29"/>
  <c r="BH41" s="1"/>
  <c r="BR16" s="1"/>
  <c r="CH24"/>
  <c r="BI25"/>
  <c r="BI37" s="1"/>
  <c r="BS12" s="1"/>
  <c r="CD25"/>
  <c r="CA12"/>
  <c r="DV12" s="1"/>
  <c r="CG24"/>
  <c r="BZ15"/>
  <c r="DU15" s="1"/>
  <c r="BH28"/>
  <c r="BH40" s="1"/>
  <c r="BR15" s="1"/>
  <c r="CA25"/>
  <c r="CA9"/>
  <c r="DV9" s="1"/>
  <c r="BI22"/>
  <c r="BI34" s="1"/>
  <c r="BS9" s="1"/>
  <c r="BZ12"/>
  <c r="DU12" s="1"/>
  <c r="FE12" s="1"/>
  <c r="FQ12" s="1"/>
  <c r="BH25"/>
  <c r="BH37" s="1"/>
  <c r="BR12" s="1"/>
  <c r="CD24"/>
  <c r="BH23"/>
  <c r="BH35" s="1"/>
  <c r="BR10" s="1"/>
  <c r="CB24"/>
  <c r="BZ10"/>
  <c r="DU10" s="1"/>
  <c r="FC12" s="1"/>
  <c r="FO12" s="1"/>
  <c r="CA24"/>
  <c r="BH22"/>
  <c r="BH34" s="1"/>
  <c r="BR9" s="1"/>
  <c r="BZ9"/>
  <c r="DU9" s="1"/>
  <c r="EZ12"/>
  <c r="FL12" s="1"/>
  <c r="BQ17"/>
  <c r="BS17"/>
  <c r="BI21"/>
  <c r="BI33" s="1"/>
  <c r="BS8" s="1"/>
  <c r="BZ25"/>
  <c r="CA8"/>
  <c r="DV8" s="1"/>
  <c r="FA12" s="1"/>
  <c r="FM12" s="1"/>
  <c r="EJ8"/>
  <c r="EJ10"/>
  <c r="BH24"/>
  <c r="BH36" s="1"/>
  <c r="BR11" s="1"/>
  <c r="CC24"/>
  <c r="BZ11"/>
  <c r="DU11" s="1"/>
  <c r="EJ11" s="1"/>
  <c r="CE24"/>
  <c r="BH26"/>
  <c r="BH38" s="1"/>
  <c r="BR13" s="1"/>
  <c r="BZ13"/>
  <c r="DU13" s="1"/>
  <c r="BY24"/>
  <c r="BZ7"/>
  <c r="DU7" s="1"/>
  <c r="EJ7" s="1"/>
  <c r="BH20"/>
  <c r="BH32" s="1"/>
  <c r="BR7" s="1"/>
  <c r="EJ14"/>
  <c r="BG13" i="91"/>
  <c r="BY13" s="1"/>
  <c r="DT13" s="1"/>
  <c r="BG14"/>
  <c r="CF23" s="1"/>
  <c r="BG11"/>
  <c r="BG23"/>
  <c r="BG35" s="1"/>
  <c r="BQ10" s="1"/>
  <c r="BG16"/>
  <c r="BY16" s="1"/>
  <c r="DT16" s="1"/>
  <c r="BG12"/>
  <c r="BG25" s="1"/>
  <c r="BG37" s="1"/>
  <c r="BQ12" s="1"/>
  <c r="CB23"/>
  <c r="BG7"/>
  <c r="BG20" s="1"/>
  <c r="BG32" s="1"/>
  <c r="BQ7" s="1"/>
  <c r="BG8"/>
  <c r="BZ23" s="1"/>
  <c r="BG9"/>
  <c r="BY9" s="1"/>
  <c r="DT9" s="1"/>
  <c r="BG15"/>
  <c r="BJ14"/>
  <c r="CB14" s="1"/>
  <c r="DW14" s="1"/>
  <c r="BJ10"/>
  <c r="CB10" s="1"/>
  <c r="DW10" s="1"/>
  <c r="BJ12"/>
  <c r="BJ25" s="1"/>
  <c r="BJ37" s="1"/>
  <c r="BT12" s="1"/>
  <c r="BJ15"/>
  <c r="BJ28" s="1"/>
  <c r="BJ40" s="1"/>
  <c r="BT15" s="1"/>
  <c r="BJ13"/>
  <c r="CE26" s="1"/>
  <c r="BI28"/>
  <c r="BI40" s="1"/>
  <c r="BS15" s="1"/>
  <c r="CG25"/>
  <c r="CA15"/>
  <c r="DV15" s="1"/>
  <c r="BH7"/>
  <c r="BH15"/>
  <c r="BH14"/>
  <c r="BH8"/>
  <c r="BH11"/>
  <c r="BH13"/>
  <c r="BH16"/>
  <c r="BY15"/>
  <c r="DT15" s="1"/>
  <c r="BG28"/>
  <c r="BG40" s="1"/>
  <c r="BQ15" s="1"/>
  <c r="CG23"/>
  <c r="BY23"/>
  <c r="BY7"/>
  <c r="DT7" s="1"/>
  <c r="CA26"/>
  <c r="BJ22"/>
  <c r="BJ34" s="1"/>
  <c r="BT9" s="1"/>
  <c r="CB9"/>
  <c r="DW9" s="1"/>
  <c r="BI7"/>
  <c r="BI14"/>
  <c r="BI12"/>
  <c r="BI10"/>
  <c r="BI13"/>
  <c r="BI9"/>
  <c r="BI8"/>
  <c r="CB15"/>
  <c r="DW15" s="1"/>
  <c r="CG26"/>
  <c r="BJ26"/>
  <c r="BJ38" s="1"/>
  <c r="BT13" s="1"/>
  <c r="BJ16"/>
  <c r="BJ11"/>
  <c r="BI16"/>
  <c r="BH12"/>
  <c r="BI11"/>
  <c r="BH9"/>
  <c r="BG24"/>
  <c r="BG36" s="1"/>
  <c r="BQ11" s="1"/>
  <c r="CC23"/>
  <c r="BY11"/>
  <c r="DT11" s="1"/>
  <c r="BJ7"/>
  <c r="BJ8"/>
  <c r="BH10"/>
  <c r="CA12" i="90"/>
  <c r="DV12" s="1"/>
  <c r="BJ27"/>
  <c r="BJ39" s="1"/>
  <c r="BT14" s="1"/>
  <c r="CC25"/>
  <c r="CF26"/>
  <c r="CG25"/>
  <c r="BG24"/>
  <c r="BG36" s="1"/>
  <c r="BQ11" s="1"/>
  <c r="CC23"/>
  <c r="BY15"/>
  <c r="DT15" s="1"/>
  <c r="BG28"/>
  <c r="BG40" s="1"/>
  <c r="BQ15" s="1"/>
  <c r="CG23"/>
  <c r="BY8"/>
  <c r="DT8" s="1"/>
  <c r="BG21"/>
  <c r="BG33" s="1"/>
  <c r="BQ8" s="1"/>
  <c r="CA15"/>
  <c r="DV15" s="1"/>
  <c r="CA11"/>
  <c r="DV11" s="1"/>
  <c r="BG26"/>
  <c r="BG38" s="1"/>
  <c r="BQ13" s="1"/>
  <c r="CE23"/>
  <c r="BY13"/>
  <c r="DT13" s="1"/>
  <c r="BY16"/>
  <c r="DT16" s="1"/>
  <c r="CH23"/>
  <c r="CD23"/>
  <c r="BY12"/>
  <c r="DT12" s="1"/>
  <c r="BY10"/>
  <c r="DT10" s="1"/>
  <c r="BG23"/>
  <c r="BG35" s="1"/>
  <c r="BQ10" s="1"/>
  <c r="CA23"/>
  <c r="BG22"/>
  <c r="BG34" s="1"/>
  <c r="BQ9" s="1"/>
  <c r="BY9"/>
  <c r="DT9" s="1"/>
  <c r="BJ29"/>
  <c r="BJ41" s="1"/>
  <c r="BT16" s="1"/>
  <c r="BY11"/>
  <c r="DT11" s="1"/>
  <c r="CB15"/>
  <c r="DW15" s="1"/>
  <c r="CG26"/>
  <c r="BJ20"/>
  <c r="BJ32" s="1"/>
  <c r="BT7" s="1"/>
  <c r="BY26"/>
  <c r="CB7"/>
  <c r="DW7" s="1"/>
  <c r="BI29"/>
  <c r="BI41" s="1"/>
  <c r="BS16" s="1"/>
  <c r="CH25"/>
  <c r="CA16"/>
  <c r="DV16" s="1"/>
  <c r="BJ25"/>
  <c r="BJ37" s="1"/>
  <c r="BT12" s="1"/>
  <c r="CB12"/>
  <c r="DW12" s="1"/>
  <c r="CD26"/>
  <c r="CA24"/>
  <c r="BH22"/>
  <c r="BH34" s="1"/>
  <c r="BR9" s="1"/>
  <c r="BZ9"/>
  <c r="DU9" s="1"/>
  <c r="EJ9" s="1"/>
  <c r="CG24"/>
  <c r="BZ15"/>
  <c r="DU15" s="1"/>
  <c r="BH28"/>
  <c r="BH40" s="1"/>
  <c r="BR15" s="1"/>
  <c r="BJ24"/>
  <c r="BJ36" s="1"/>
  <c r="BT11" s="1"/>
  <c r="CC26"/>
  <c r="CB11"/>
  <c r="DW11" s="1"/>
  <c r="BJ23"/>
  <c r="BJ35" s="1"/>
  <c r="BT10" s="1"/>
  <c r="CB26"/>
  <c r="CB10"/>
  <c r="DW10" s="1"/>
  <c r="BZ8"/>
  <c r="DU8" s="1"/>
  <c r="BZ24"/>
  <c r="BH21"/>
  <c r="BH33" s="1"/>
  <c r="BR8" s="1"/>
  <c r="CE24"/>
  <c r="BH26"/>
  <c r="BH38" s="1"/>
  <c r="BR13" s="1"/>
  <c r="BZ13"/>
  <c r="DU13" s="1"/>
  <c r="BJ21"/>
  <c r="BJ33" s="1"/>
  <c r="BT8" s="1"/>
  <c r="BZ26"/>
  <c r="CB8"/>
  <c r="DW8" s="1"/>
  <c r="CE25"/>
  <c r="CA13"/>
  <c r="DV13" s="1"/>
  <c r="BI26"/>
  <c r="BI38" s="1"/>
  <c r="BS13" s="1"/>
  <c r="BZ11"/>
  <c r="DU11" s="1"/>
  <c r="BH24"/>
  <c r="BH36" s="1"/>
  <c r="BR11" s="1"/>
  <c r="CC24"/>
  <c r="BY24"/>
  <c r="BH20"/>
  <c r="BH32" s="1"/>
  <c r="BR7" s="1"/>
  <c r="BZ7"/>
  <c r="DU7" s="1"/>
  <c r="CF24"/>
  <c r="BZ14"/>
  <c r="DU14" s="1"/>
  <c r="EJ14" s="1"/>
  <c r="BH27"/>
  <c r="BH39" s="1"/>
  <c r="BR14" s="1"/>
  <c r="BY25"/>
  <c r="BI20"/>
  <c r="BI32" s="1"/>
  <c r="BS7" s="1"/>
  <c r="CA7"/>
  <c r="DV7" s="1"/>
  <c r="BZ12"/>
  <c r="DU12" s="1"/>
  <c r="CD24"/>
  <c r="BH25"/>
  <c r="BH37" s="1"/>
  <c r="BR12" s="1"/>
  <c r="BI21"/>
  <c r="BI33" s="1"/>
  <c r="BS8" s="1"/>
  <c r="BZ25"/>
  <c r="CA8"/>
  <c r="DV8" s="1"/>
  <c r="CB24"/>
  <c r="BH23"/>
  <c r="BH35" s="1"/>
  <c r="BR10" s="1"/>
  <c r="BZ10"/>
  <c r="DU10" s="1"/>
  <c r="BZ16"/>
  <c r="DU16" s="1"/>
  <c r="CH24"/>
  <c r="BH29"/>
  <c r="BH41" s="1"/>
  <c r="BR16" s="1"/>
  <c r="BG16" i="89"/>
  <c r="CH23" s="1"/>
  <c r="BG12"/>
  <c r="CD23" s="1"/>
  <c r="BJ8"/>
  <c r="BG13"/>
  <c r="BG26" s="1"/>
  <c r="BG38" s="1"/>
  <c r="BQ13" s="1"/>
  <c r="BG10"/>
  <c r="CB23" s="1"/>
  <c r="BI9"/>
  <c r="CA25" s="1"/>
  <c r="BI8"/>
  <c r="BG15"/>
  <c r="CG23" s="1"/>
  <c r="BY14"/>
  <c r="DT14" s="1"/>
  <c r="BI13"/>
  <c r="BI26" s="1"/>
  <c r="BI38" s="1"/>
  <c r="BS13" s="1"/>
  <c r="BG11"/>
  <c r="BG27"/>
  <c r="BG39" s="1"/>
  <c r="BQ14" s="1"/>
  <c r="BG8"/>
  <c r="BY8" s="1"/>
  <c r="DT8" s="1"/>
  <c r="BG9"/>
  <c r="BY9" s="1"/>
  <c r="DT9" s="1"/>
  <c r="BI14"/>
  <c r="BG7"/>
  <c r="BY7" s="1"/>
  <c r="DT7" s="1"/>
  <c r="BH14"/>
  <c r="BH27" s="1"/>
  <c r="BH39" s="1"/>
  <c r="BR14" s="1"/>
  <c r="BH10"/>
  <c r="BH23" s="1"/>
  <c r="BH35" s="1"/>
  <c r="BR10" s="1"/>
  <c r="BI7"/>
  <c r="BJ25"/>
  <c r="BJ37" s="1"/>
  <c r="BT12" s="1"/>
  <c r="CB12"/>
  <c r="DW12" s="1"/>
  <c r="CD26"/>
  <c r="BI27"/>
  <c r="BI39" s="1"/>
  <c r="BS14" s="1"/>
  <c r="CF25"/>
  <c r="CA14"/>
  <c r="DV14" s="1"/>
  <c r="BI29"/>
  <c r="BI41" s="1"/>
  <c r="BS16" s="1"/>
  <c r="CH25"/>
  <c r="CA16"/>
  <c r="DV16" s="1"/>
  <c r="BY10"/>
  <c r="DT10" s="1"/>
  <c r="BG24"/>
  <c r="BG36" s="1"/>
  <c r="BQ11" s="1"/>
  <c r="CC23"/>
  <c r="BY11"/>
  <c r="DT11" s="1"/>
  <c r="BI11"/>
  <c r="BI15"/>
  <c r="CA24"/>
  <c r="BH22"/>
  <c r="BH34" s="1"/>
  <c r="BR9" s="1"/>
  <c r="BZ9"/>
  <c r="DU9" s="1"/>
  <c r="BJ14"/>
  <c r="BJ7"/>
  <c r="BJ9"/>
  <c r="BY13"/>
  <c r="DT13" s="1"/>
  <c r="BY25"/>
  <c r="BI20"/>
  <c r="BI32" s="1"/>
  <c r="BS7" s="1"/>
  <c r="CA7"/>
  <c r="DV7" s="1"/>
  <c r="BG28"/>
  <c r="BG40" s="1"/>
  <c r="BQ15" s="1"/>
  <c r="BH13"/>
  <c r="BH12"/>
  <c r="BH11"/>
  <c r="BH7"/>
  <c r="BH15"/>
  <c r="BH8"/>
  <c r="BI12"/>
  <c r="BI10"/>
  <c r="BJ21"/>
  <c r="BJ33" s="1"/>
  <c r="BT8" s="1"/>
  <c r="CB8"/>
  <c r="DW8" s="1"/>
  <c r="BZ26"/>
  <c r="BZ16"/>
  <c r="DU16" s="1"/>
  <c r="BH29"/>
  <c r="BH41" s="1"/>
  <c r="BR16" s="1"/>
  <c r="CH24"/>
  <c r="BJ10"/>
  <c r="BJ16"/>
  <c r="BJ13"/>
  <c r="BI21"/>
  <c r="BI33" s="1"/>
  <c r="BS8" s="1"/>
  <c r="BZ25"/>
  <c r="CA8"/>
  <c r="DV8" s="1"/>
  <c r="BG20"/>
  <c r="BG32" s="1"/>
  <c r="BQ7" s="1"/>
  <c r="BJ15"/>
  <c r="BJ11"/>
  <c r="BI10" i="88"/>
  <c r="BI23" s="1"/>
  <c r="BI35" s="1"/>
  <c r="BS10" s="1"/>
  <c r="BG14"/>
  <c r="BY14" s="1"/>
  <c r="DT14" s="1"/>
  <c r="BH11"/>
  <c r="BI12"/>
  <c r="BI13"/>
  <c r="CE25" s="1"/>
  <c r="BZ16"/>
  <c r="DU16" s="1"/>
  <c r="CH24"/>
  <c r="BH29"/>
  <c r="BH41" s="1"/>
  <c r="BR16" s="1"/>
  <c r="BH14"/>
  <c r="BH8"/>
  <c r="BH7"/>
  <c r="BH9"/>
  <c r="CA24" s="1"/>
  <c r="BH13"/>
  <c r="BH26" s="1"/>
  <c r="BH38" s="1"/>
  <c r="BR13" s="1"/>
  <c r="BH15"/>
  <c r="CC24"/>
  <c r="BH10"/>
  <c r="BH23" s="1"/>
  <c r="BH35" s="1"/>
  <c r="BR10" s="1"/>
  <c r="BH12"/>
  <c r="BI9"/>
  <c r="BY24"/>
  <c r="BY25"/>
  <c r="BI20"/>
  <c r="BI32" s="1"/>
  <c r="BS7" s="1"/>
  <c r="CA7"/>
  <c r="DV7" s="1"/>
  <c r="BJ20"/>
  <c r="BJ32" s="1"/>
  <c r="BT7" s="1"/>
  <c r="BY26"/>
  <c r="CB7"/>
  <c r="DW7" s="1"/>
  <c r="BG10"/>
  <c r="BG9"/>
  <c r="BG11"/>
  <c r="BG7"/>
  <c r="BG15"/>
  <c r="BG13"/>
  <c r="BG8"/>
  <c r="BG16"/>
  <c r="BI25"/>
  <c r="BI37" s="1"/>
  <c r="BS12" s="1"/>
  <c r="CD25"/>
  <c r="CA12"/>
  <c r="DV12" s="1"/>
  <c r="BJ14"/>
  <c r="BJ13"/>
  <c r="BJ15"/>
  <c r="BJ12"/>
  <c r="BJ10"/>
  <c r="BJ11"/>
  <c r="BJ9"/>
  <c r="BJ8"/>
  <c r="BJ16"/>
  <c r="BI22"/>
  <c r="BI34" s="1"/>
  <c r="BS9" s="1"/>
  <c r="CA25"/>
  <c r="CA9"/>
  <c r="DV9" s="1"/>
  <c r="BI14"/>
  <c r="BI16"/>
  <c r="BI11"/>
  <c r="CD23"/>
  <c r="BY12"/>
  <c r="DT12" s="1"/>
  <c r="BG25"/>
  <c r="BG37" s="1"/>
  <c r="BQ12" s="1"/>
  <c r="BI8"/>
  <c r="BI15"/>
  <c r="CE24" i="87"/>
  <c r="BH29"/>
  <c r="BH41" s="1"/>
  <c r="BR16" s="1"/>
  <c r="BH26"/>
  <c r="BH38" s="1"/>
  <c r="BR13" s="1"/>
  <c r="BZ16"/>
  <c r="DU16" s="1"/>
  <c r="BH27"/>
  <c r="BH39" s="1"/>
  <c r="BR14" s="1"/>
  <c r="BR17" s="1"/>
  <c r="BZ7"/>
  <c r="DU7" s="1"/>
  <c r="BZ12"/>
  <c r="DU12" s="1"/>
  <c r="BZ11"/>
  <c r="DU11" s="1"/>
  <c r="CD24"/>
  <c r="CC24"/>
  <c r="CC23"/>
  <c r="BG24"/>
  <c r="BG36" s="1"/>
  <c r="BQ11" s="1"/>
  <c r="BJ20"/>
  <c r="BJ32" s="1"/>
  <c r="BT7" s="1"/>
  <c r="BY26"/>
  <c r="CB7"/>
  <c r="DW7" s="1"/>
  <c r="BZ23"/>
  <c r="BY8"/>
  <c r="DT8" s="1"/>
  <c r="BG21"/>
  <c r="BG33" s="1"/>
  <c r="BQ8" s="1"/>
  <c r="CA26"/>
  <c r="CB9"/>
  <c r="DW9" s="1"/>
  <c r="BJ22"/>
  <c r="BJ34" s="1"/>
  <c r="BT9" s="1"/>
  <c r="BI27"/>
  <c r="BI39" s="1"/>
  <c r="BS14" s="1"/>
  <c r="CF25"/>
  <c r="CA14"/>
  <c r="DV14" s="1"/>
  <c r="BJ23"/>
  <c r="BJ35" s="1"/>
  <c r="BT10" s="1"/>
  <c r="CB26"/>
  <c r="CB10"/>
  <c r="DW10" s="1"/>
  <c r="BY25"/>
  <c r="BI20"/>
  <c r="BI32" s="1"/>
  <c r="BS7" s="1"/>
  <c r="CA7"/>
  <c r="DV7" s="1"/>
  <c r="BJ24"/>
  <c r="BJ36" s="1"/>
  <c r="BT11" s="1"/>
  <c r="CC26"/>
  <c r="CB11"/>
  <c r="DW11" s="1"/>
  <c r="CE25"/>
  <c r="BI26"/>
  <c r="BI38" s="1"/>
  <c r="BS13" s="1"/>
  <c r="CA13"/>
  <c r="DV13" s="1"/>
  <c r="BI22"/>
  <c r="BI34" s="1"/>
  <c r="BS9" s="1"/>
  <c r="CA9"/>
  <c r="DV9" s="1"/>
  <c r="CA25"/>
  <c r="CB14"/>
  <c r="DW14" s="1"/>
  <c r="EJ14" s="1"/>
  <c r="BJ27"/>
  <c r="BJ39" s="1"/>
  <c r="BT14" s="1"/>
  <c r="CF26"/>
  <c r="CC25"/>
  <c r="CA11"/>
  <c r="DV11" s="1"/>
  <c r="BI24"/>
  <c r="BI36" s="1"/>
  <c r="BS11" s="1"/>
  <c r="BJ28"/>
  <c r="BJ40" s="1"/>
  <c r="BT15" s="1"/>
  <c r="CB15"/>
  <c r="DW15" s="1"/>
  <c r="CG26"/>
  <c r="BI29"/>
  <c r="BI41" s="1"/>
  <c r="BS16" s="1"/>
  <c r="CH25"/>
  <c r="CA16"/>
  <c r="DV16" s="1"/>
  <c r="CA10"/>
  <c r="DV10" s="1"/>
  <c r="EJ10" s="1"/>
  <c r="CB25"/>
  <c r="BI23"/>
  <c r="BI35" s="1"/>
  <c r="BS10" s="1"/>
  <c r="BJ29"/>
  <c r="BJ41" s="1"/>
  <c r="BT16" s="1"/>
  <c r="CH26"/>
  <c r="CB16"/>
  <c r="DW16" s="1"/>
  <c r="BI28"/>
  <c r="BI40" s="1"/>
  <c r="BS15" s="1"/>
  <c r="CG25"/>
  <c r="CA15"/>
  <c r="DV15" s="1"/>
  <c r="CD23"/>
  <c r="BY12"/>
  <c r="DT12" s="1"/>
  <c r="BG25"/>
  <c r="BG37" s="1"/>
  <c r="BQ12" s="1"/>
  <c r="BI21"/>
  <c r="BI33" s="1"/>
  <c r="BS8" s="1"/>
  <c r="BZ25"/>
  <c r="CA8"/>
  <c r="DV8" s="1"/>
  <c r="CE26"/>
  <c r="BJ26"/>
  <c r="BJ38" s="1"/>
  <c r="BT13" s="1"/>
  <c r="CB13"/>
  <c r="DW13" s="1"/>
  <c r="BJ21"/>
  <c r="BJ33" s="1"/>
  <c r="BT8" s="1"/>
  <c r="BZ26"/>
  <c r="CB8"/>
  <c r="DW8" s="1"/>
  <c r="BD13" i="86"/>
  <c r="BD10"/>
  <c r="BD11"/>
  <c r="BC13"/>
  <c r="BC11"/>
  <c r="BD14"/>
  <c r="BE7"/>
  <c r="BC15"/>
  <c r="BB15"/>
  <c r="BB8"/>
  <c r="BD15"/>
  <c r="BC8"/>
  <c r="BD8"/>
  <c r="BD9"/>
  <c r="BB13"/>
  <c r="BC7"/>
  <c r="BE15"/>
  <c r="BC16"/>
  <c r="BD7"/>
  <c r="BD16"/>
  <c r="BC10"/>
  <c r="BB14"/>
  <c r="BB12"/>
  <c r="BC9"/>
  <c r="BB9"/>
  <c r="BB16"/>
  <c r="BC14"/>
  <c r="BE8"/>
  <c r="BE14"/>
  <c r="BE11"/>
  <c r="BG15" i="85"/>
  <c r="BY15" s="1"/>
  <c r="DT15" s="1"/>
  <c r="BG10"/>
  <c r="BG23" s="1"/>
  <c r="BG35" s="1"/>
  <c r="BQ10" s="1"/>
  <c r="BG16"/>
  <c r="BY16" s="1"/>
  <c r="DT16" s="1"/>
  <c r="BG14"/>
  <c r="BY14" s="1"/>
  <c r="DT14" s="1"/>
  <c r="BG8"/>
  <c r="BY8" s="1"/>
  <c r="DT8" s="1"/>
  <c r="BG9"/>
  <c r="BY9" s="1"/>
  <c r="DT9" s="1"/>
  <c r="BG13"/>
  <c r="BY13" s="1"/>
  <c r="DT13" s="1"/>
  <c r="BG7"/>
  <c r="BY7" s="1"/>
  <c r="DT7" s="1"/>
  <c r="BG11"/>
  <c r="BG24" s="1"/>
  <c r="BG36" s="1"/>
  <c r="BQ11" s="1"/>
  <c r="BZ16"/>
  <c r="DU16" s="1"/>
  <c r="CH24"/>
  <c r="BH29"/>
  <c r="BH41" s="1"/>
  <c r="BR16" s="1"/>
  <c r="BI25"/>
  <c r="BI37" s="1"/>
  <c r="BS12" s="1"/>
  <c r="CD25"/>
  <c r="CA12"/>
  <c r="DV12" s="1"/>
  <c r="CE23"/>
  <c r="BY23"/>
  <c r="BG20"/>
  <c r="BG32" s="1"/>
  <c r="BQ7" s="1"/>
  <c r="BH15"/>
  <c r="BJ11"/>
  <c r="BJ10"/>
  <c r="BJ7"/>
  <c r="BJ9"/>
  <c r="BJ16"/>
  <c r="BJ12"/>
  <c r="BJ8"/>
  <c r="BJ13"/>
  <c r="BJ14"/>
  <c r="BI13"/>
  <c r="BI10"/>
  <c r="BI11"/>
  <c r="BI16"/>
  <c r="BI9"/>
  <c r="BI15"/>
  <c r="CD23"/>
  <c r="BG25"/>
  <c r="BG37" s="1"/>
  <c r="BQ12" s="1"/>
  <c r="BY12"/>
  <c r="DT12" s="1"/>
  <c r="BI8"/>
  <c r="BJ15"/>
  <c r="CF23"/>
  <c r="BG27"/>
  <c r="BG39" s="1"/>
  <c r="BQ14" s="1"/>
  <c r="BH10"/>
  <c r="BH13"/>
  <c r="BH7"/>
  <c r="BH8"/>
  <c r="BH11"/>
  <c r="BH12"/>
  <c r="BH14"/>
  <c r="BH9"/>
  <c r="BI7"/>
  <c r="BI14"/>
  <c r="CB25" i="84"/>
  <c r="CA26"/>
  <c r="CB14"/>
  <c r="DW14" s="1"/>
  <c r="CB9"/>
  <c r="DW9" s="1"/>
  <c r="BI23"/>
  <c r="BI35" s="1"/>
  <c r="BS10" s="1"/>
  <c r="BH22"/>
  <c r="BH34" s="1"/>
  <c r="BR9" s="1"/>
  <c r="CH25"/>
  <c r="BI21"/>
  <c r="BI33" s="1"/>
  <c r="BS8" s="1"/>
  <c r="BG21"/>
  <c r="BG33" s="1"/>
  <c r="BQ8" s="1"/>
  <c r="BZ25"/>
  <c r="BI27"/>
  <c r="BI39" s="1"/>
  <c r="BS14" s="1"/>
  <c r="BS17" s="1"/>
  <c r="BI26"/>
  <c r="BI38" s="1"/>
  <c r="BS13" s="1"/>
  <c r="BI25"/>
  <c r="BI37" s="1"/>
  <c r="BS12" s="1"/>
  <c r="BH27"/>
  <c r="BH39" s="1"/>
  <c r="BR14" s="1"/>
  <c r="CE25"/>
  <c r="CA11"/>
  <c r="DV11" s="1"/>
  <c r="CA9"/>
  <c r="DV9" s="1"/>
  <c r="CC25"/>
  <c r="CA24"/>
  <c r="CF24"/>
  <c r="BG24"/>
  <c r="BG36" s="1"/>
  <c r="BQ11" s="1"/>
  <c r="CC23"/>
  <c r="BY8"/>
  <c r="DT8" s="1"/>
  <c r="FA12" s="1"/>
  <c r="FM12" s="1"/>
  <c r="BZ16"/>
  <c r="DU16" s="1"/>
  <c r="CH24"/>
  <c r="BH29"/>
  <c r="BH41" s="1"/>
  <c r="BR16" s="1"/>
  <c r="BG23"/>
  <c r="BG35" s="1"/>
  <c r="BQ10" s="1"/>
  <c r="CB23"/>
  <c r="BY10"/>
  <c r="DT10" s="1"/>
  <c r="CE26"/>
  <c r="CB13"/>
  <c r="DW13" s="1"/>
  <c r="BJ26"/>
  <c r="BJ38" s="1"/>
  <c r="BT13" s="1"/>
  <c r="CG24"/>
  <c r="BH28"/>
  <c r="BH40" s="1"/>
  <c r="BR15" s="1"/>
  <c r="BZ15"/>
  <c r="DU15" s="1"/>
  <c r="BZ10"/>
  <c r="DU10" s="1"/>
  <c r="CB24"/>
  <c r="BH23"/>
  <c r="BH35" s="1"/>
  <c r="BR10" s="1"/>
  <c r="FD12"/>
  <c r="FP12" s="1"/>
  <c r="EJ11"/>
  <c r="BJ29"/>
  <c r="BJ41" s="1"/>
  <c r="BT16" s="1"/>
  <c r="CB16"/>
  <c r="DW16" s="1"/>
  <c r="CH26"/>
  <c r="BH21"/>
  <c r="BH33" s="1"/>
  <c r="BR8" s="1"/>
  <c r="BZ24"/>
  <c r="BZ8"/>
  <c r="DU8" s="1"/>
  <c r="CH23"/>
  <c r="BY16"/>
  <c r="DT16" s="1"/>
  <c r="BG29"/>
  <c r="BG41" s="1"/>
  <c r="BQ16" s="1"/>
  <c r="BY14"/>
  <c r="DT14" s="1"/>
  <c r="CF23"/>
  <c r="BG27"/>
  <c r="BG39" s="1"/>
  <c r="BQ14" s="1"/>
  <c r="BJ28"/>
  <c r="BJ40" s="1"/>
  <c r="BT15" s="1"/>
  <c r="CB15"/>
  <c r="DW15" s="1"/>
  <c r="CG26"/>
  <c r="BZ12"/>
  <c r="DU12" s="1"/>
  <c r="CD24"/>
  <c r="BH25"/>
  <c r="BH37" s="1"/>
  <c r="BR12" s="1"/>
  <c r="CB12"/>
  <c r="DW12" s="1"/>
  <c r="BJ25"/>
  <c r="BJ37" s="1"/>
  <c r="BT12" s="1"/>
  <c r="CD26"/>
  <c r="CE24"/>
  <c r="BH26"/>
  <c r="BH38" s="1"/>
  <c r="BR13" s="1"/>
  <c r="BZ13"/>
  <c r="DU13" s="1"/>
  <c r="BY24"/>
  <c r="BZ7"/>
  <c r="DU7" s="1"/>
  <c r="EJ7" s="1"/>
  <c r="BH20"/>
  <c r="BH32" s="1"/>
  <c r="BR7" s="1"/>
  <c r="CG23"/>
  <c r="BG28"/>
  <c r="BG40" s="1"/>
  <c r="BQ15" s="1"/>
  <c r="BY15"/>
  <c r="DT15" s="1"/>
  <c r="EJ9"/>
  <c r="FB12"/>
  <c r="FN12" s="1"/>
  <c r="CD23"/>
  <c r="BY12"/>
  <c r="DT12" s="1"/>
  <c r="BG25"/>
  <c r="BG37" s="1"/>
  <c r="BQ12" s="1"/>
  <c r="BG13" i="83"/>
  <c r="BH10"/>
  <c r="BZ10" s="1"/>
  <c r="DU10" s="1"/>
  <c r="BJ10"/>
  <c r="CB26" s="1"/>
  <c r="BI13"/>
  <c r="BJ11"/>
  <c r="CC26" s="1"/>
  <c r="BJ15"/>
  <c r="CG26" s="1"/>
  <c r="BJ29"/>
  <c r="BJ41" s="1"/>
  <c r="BT16" s="1"/>
  <c r="BH15"/>
  <c r="BZ15" s="1"/>
  <c r="DU15" s="1"/>
  <c r="BJ7"/>
  <c r="BY26" s="1"/>
  <c r="BI14"/>
  <c r="CF25" s="1"/>
  <c r="BH16"/>
  <c r="BH29" s="1"/>
  <c r="BH41" s="1"/>
  <c r="BR16" s="1"/>
  <c r="BH14"/>
  <c r="BZ14" s="1"/>
  <c r="DU14" s="1"/>
  <c r="CB16"/>
  <c r="DW16" s="1"/>
  <c r="BG15"/>
  <c r="BY15" s="1"/>
  <c r="DT15" s="1"/>
  <c r="BJ14"/>
  <c r="CB14" s="1"/>
  <c r="DW14" s="1"/>
  <c r="BJ12"/>
  <c r="CD26" s="1"/>
  <c r="BJ8"/>
  <c r="CB8" s="1"/>
  <c r="DW8" s="1"/>
  <c r="BJ9"/>
  <c r="CA26" s="1"/>
  <c r="BJ13"/>
  <c r="BJ26" s="1"/>
  <c r="BJ38" s="1"/>
  <c r="BT13" s="1"/>
  <c r="BH8"/>
  <c r="BH21" s="1"/>
  <c r="BH33" s="1"/>
  <c r="BR8" s="1"/>
  <c r="CD23"/>
  <c r="BG25"/>
  <c r="BG37" s="1"/>
  <c r="BQ12" s="1"/>
  <c r="BY12"/>
  <c r="DT12" s="1"/>
  <c r="BG14"/>
  <c r="BI10"/>
  <c r="CA10" s="1"/>
  <c r="DV10" s="1"/>
  <c r="BI9"/>
  <c r="CA9" s="1"/>
  <c r="DV9" s="1"/>
  <c r="BG8"/>
  <c r="BG16"/>
  <c r="BG9"/>
  <c r="BG11"/>
  <c r="BG10"/>
  <c r="BI16"/>
  <c r="CA16" s="1"/>
  <c r="DV16" s="1"/>
  <c r="BI15"/>
  <c r="CA15" s="1"/>
  <c r="DV15" s="1"/>
  <c r="BG7"/>
  <c r="BZ12"/>
  <c r="DU12" s="1"/>
  <c r="BH25"/>
  <c r="BH37" s="1"/>
  <c r="BR12" s="1"/>
  <c r="CD24"/>
  <c r="BY25"/>
  <c r="BI20"/>
  <c r="BI32" s="1"/>
  <c r="BS7" s="1"/>
  <c r="CA7"/>
  <c r="DV7" s="1"/>
  <c r="BI28"/>
  <c r="BI40" s="1"/>
  <c r="BS15" s="1"/>
  <c r="CE25"/>
  <c r="CA13"/>
  <c r="DV13" s="1"/>
  <c r="BI26"/>
  <c r="BI38" s="1"/>
  <c r="BS13" s="1"/>
  <c r="BH27"/>
  <c r="BH39" s="1"/>
  <c r="BR14" s="1"/>
  <c r="CG24"/>
  <c r="BJ21"/>
  <c r="BJ33" s="1"/>
  <c r="BT8" s="1"/>
  <c r="BZ8"/>
  <c r="DU8" s="1"/>
  <c r="CB9"/>
  <c r="DW9" s="1"/>
  <c r="CB12"/>
  <c r="DW12" s="1"/>
  <c r="BI8"/>
  <c r="BH11"/>
  <c r="BH13"/>
  <c r="BH9"/>
  <c r="BJ24"/>
  <c r="BJ36" s="1"/>
  <c r="BT11" s="1"/>
  <c r="BI12"/>
  <c r="BI11"/>
  <c r="BH7"/>
  <c r="BG11" i="82"/>
  <c r="CC23" s="1"/>
  <c r="BG16"/>
  <c r="BY16" s="1"/>
  <c r="DT16" s="1"/>
  <c r="BG15"/>
  <c r="BY15" s="1"/>
  <c r="DT15" s="1"/>
  <c r="BG8"/>
  <c r="BG9"/>
  <c r="BG22" s="1"/>
  <c r="BG34" s="1"/>
  <c r="BQ9" s="1"/>
  <c r="BG12"/>
  <c r="BG25" s="1"/>
  <c r="BG37" s="1"/>
  <c r="BQ12" s="1"/>
  <c r="BG10"/>
  <c r="BG7"/>
  <c r="BG20" s="1"/>
  <c r="BG32" s="1"/>
  <c r="BQ7" s="1"/>
  <c r="BG13"/>
  <c r="BY13" s="1"/>
  <c r="DT13" s="1"/>
  <c r="BI13"/>
  <c r="BI26" s="1"/>
  <c r="BI38" s="1"/>
  <c r="BS13" s="1"/>
  <c r="BY10"/>
  <c r="DT10" s="1"/>
  <c r="CG23"/>
  <c r="BH10"/>
  <c r="BH23" s="1"/>
  <c r="BH35" s="1"/>
  <c r="BR10" s="1"/>
  <c r="BJ16"/>
  <c r="CB16" s="1"/>
  <c r="DW16" s="1"/>
  <c r="BG28"/>
  <c r="BG40" s="1"/>
  <c r="BQ15" s="1"/>
  <c r="BJ15"/>
  <c r="CG26" s="1"/>
  <c r="BJ13"/>
  <c r="BJ26" s="1"/>
  <c r="BJ38" s="1"/>
  <c r="BT13" s="1"/>
  <c r="BH15"/>
  <c r="BZ24"/>
  <c r="BH21"/>
  <c r="BH33" s="1"/>
  <c r="BR8" s="1"/>
  <c r="BZ8"/>
  <c r="DU8" s="1"/>
  <c r="BI7"/>
  <c r="CA7" s="1"/>
  <c r="DV7" s="1"/>
  <c r="BI10"/>
  <c r="CB25" s="1"/>
  <c r="BH14"/>
  <c r="BH11"/>
  <c r="BH12"/>
  <c r="BH9"/>
  <c r="BH16"/>
  <c r="BH13"/>
  <c r="BH7"/>
  <c r="BI14"/>
  <c r="BI27" s="1"/>
  <c r="BI39" s="1"/>
  <c r="BS14" s="1"/>
  <c r="CA9"/>
  <c r="DV9" s="1"/>
  <c r="BI22"/>
  <c r="BI34" s="1"/>
  <c r="BS9" s="1"/>
  <c r="CA25"/>
  <c r="BJ20"/>
  <c r="BJ32" s="1"/>
  <c r="BT7" s="1"/>
  <c r="BY26"/>
  <c r="CB7"/>
  <c r="DW7" s="1"/>
  <c r="BI25"/>
  <c r="BI37" s="1"/>
  <c r="BS12" s="1"/>
  <c r="CD25"/>
  <c r="CA12"/>
  <c r="DV12" s="1"/>
  <c r="BJ28"/>
  <c r="BJ40" s="1"/>
  <c r="BT15" s="1"/>
  <c r="CB15"/>
  <c r="DW15" s="1"/>
  <c r="BZ23"/>
  <c r="BY8"/>
  <c r="DT8" s="1"/>
  <c r="BG21"/>
  <c r="BG33" s="1"/>
  <c r="BQ8" s="1"/>
  <c r="BJ9"/>
  <c r="BI21"/>
  <c r="BI33" s="1"/>
  <c r="BS8" s="1"/>
  <c r="BZ25"/>
  <c r="CA8"/>
  <c r="DV8" s="1"/>
  <c r="CF25"/>
  <c r="CA14"/>
  <c r="DV14" s="1"/>
  <c r="BG29"/>
  <c r="BG41" s="1"/>
  <c r="BQ16" s="1"/>
  <c r="BJ12"/>
  <c r="BJ10"/>
  <c r="BJ14"/>
  <c r="BJ11"/>
  <c r="BY23"/>
  <c r="BY7"/>
  <c r="DT7" s="1"/>
  <c r="BG26"/>
  <c r="BG38" s="1"/>
  <c r="BQ13" s="1"/>
  <c r="BY14"/>
  <c r="DT14" s="1"/>
  <c r="CF23"/>
  <c r="BG27"/>
  <c r="BG39" s="1"/>
  <c r="BQ14" s="1"/>
  <c r="BI11"/>
  <c r="BI15"/>
  <c r="BI16"/>
  <c r="BJ8"/>
  <c r="CC23" i="81"/>
  <c r="CB10"/>
  <c r="DW10" s="1"/>
  <c r="BJ21"/>
  <c r="BJ33" s="1"/>
  <c r="BT8" s="1"/>
  <c r="CG23"/>
  <c r="BY10"/>
  <c r="DT10" s="1"/>
  <c r="CB26"/>
  <c r="BI9"/>
  <c r="CA9" s="1"/>
  <c r="DV9" s="1"/>
  <c r="EJ9" s="1"/>
  <c r="BI15"/>
  <c r="BY15"/>
  <c r="DT15" s="1"/>
  <c r="CB14"/>
  <c r="DW14" s="1"/>
  <c r="BG20"/>
  <c r="BG32" s="1"/>
  <c r="BQ7" s="1"/>
  <c r="BY23"/>
  <c r="CD26"/>
  <c r="CB9"/>
  <c r="DW9" s="1"/>
  <c r="CB7"/>
  <c r="DW7" s="1"/>
  <c r="CB15"/>
  <c r="DW15" s="1"/>
  <c r="BH22"/>
  <c r="BH34" s="1"/>
  <c r="BR9" s="1"/>
  <c r="BJ28"/>
  <c r="BJ40" s="1"/>
  <c r="BT15" s="1"/>
  <c r="BT17" s="1"/>
  <c r="BI22"/>
  <c r="BI34" s="1"/>
  <c r="BS9" s="1"/>
  <c r="CA25"/>
  <c r="BG22"/>
  <c r="BG34" s="1"/>
  <c r="BQ9" s="1"/>
  <c r="CA23"/>
  <c r="BY9"/>
  <c r="DT9" s="1"/>
  <c r="CF25"/>
  <c r="BI27"/>
  <c r="BI39" s="1"/>
  <c r="BS14" s="1"/>
  <c r="CA14"/>
  <c r="DV14" s="1"/>
  <c r="CD25"/>
  <c r="BI25"/>
  <c r="BI37" s="1"/>
  <c r="BS12" s="1"/>
  <c r="CA12"/>
  <c r="DV12" s="1"/>
  <c r="BI23"/>
  <c r="BI35" s="1"/>
  <c r="BS10" s="1"/>
  <c r="CB25"/>
  <c r="CA10"/>
  <c r="DV10" s="1"/>
  <c r="BZ9"/>
  <c r="DU9" s="1"/>
  <c r="BY13"/>
  <c r="DT13" s="1"/>
  <c r="CB11"/>
  <c r="DW11" s="1"/>
  <c r="BI8"/>
  <c r="BI16"/>
  <c r="BI7"/>
  <c r="BI28"/>
  <c r="BI40" s="1"/>
  <c r="BS15" s="1"/>
  <c r="CG25"/>
  <c r="CA15"/>
  <c r="DV15" s="1"/>
  <c r="BH12"/>
  <c r="BH16"/>
  <c r="BH11"/>
  <c r="BH8"/>
  <c r="BH14"/>
  <c r="BH10"/>
  <c r="BH7"/>
  <c r="BH15"/>
  <c r="BH13"/>
  <c r="CF23"/>
  <c r="BG27"/>
  <c r="BG39" s="1"/>
  <c r="BQ14" s="1"/>
  <c r="BY14"/>
  <c r="DT14" s="1"/>
  <c r="BG21"/>
  <c r="BG33" s="1"/>
  <c r="BQ8" s="1"/>
  <c r="BY8"/>
  <c r="DT8" s="1"/>
  <c r="BZ23"/>
  <c r="BG26"/>
  <c r="BG38" s="1"/>
  <c r="BQ13" s="1"/>
  <c r="BG23"/>
  <c r="BG35" s="1"/>
  <c r="BQ10" s="1"/>
  <c r="BI11"/>
  <c r="BI13"/>
  <c r="BC16" i="80"/>
  <c r="BB9"/>
  <c r="BD15"/>
  <c r="BB12"/>
  <c r="BB13"/>
  <c r="BB15"/>
  <c r="BB11"/>
  <c r="BE15"/>
  <c r="BB8"/>
  <c r="BD8"/>
  <c r="BC15"/>
  <c r="BD14"/>
  <c r="BC7"/>
  <c r="BD13"/>
  <c r="BD7"/>
  <c r="BC8"/>
  <c r="BE10"/>
  <c r="BB10"/>
  <c r="BC9"/>
  <c r="BE8"/>
  <c r="BE9"/>
  <c r="BD9"/>
  <c r="BE16"/>
  <c r="BD10"/>
  <c r="BD12"/>
  <c r="BD11"/>
  <c r="BC14"/>
  <c r="BE7"/>
  <c r="BC12"/>
  <c r="BE11"/>
  <c r="BE13"/>
  <c r="BE14"/>
  <c r="BB7"/>
  <c r="BC13"/>
  <c r="BC10"/>
  <c r="AX20" i="79"/>
  <c r="BC10" s="1"/>
  <c r="AY20"/>
  <c r="BD10" s="1"/>
  <c r="AW20"/>
  <c r="BB12" s="1"/>
  <c r="AZ20"/>
  <c r="BE14" s="1"/>
  <c r="AX20" i="78"/>
  <c r="BC15" s="1"/>
  <c r="AY20"/>
  <c r="BD7" s="1"/>
  <c r="AZ20"/>
  <c r="BE10" s="1"/>
  <c r="AW20"/>
  <c r="BB16" s="1"/>
  <c r="BD11"/>
  <c r="AW20" i="77"/>
  <c r="BB13" s="1"/>
  <c r="AY20"/>
  <c r="BD7" s="1"/>
  <c r="AX20"/>
  <c r="BC14" s="1"/>
  <c r="AZ20"/>
  <c r="BE9" s="1"/>
  <c r="AZ20" i="76"/>
  <c r="BE12" s="1"/>
  <c r="AX20"/>
  <c r="BC7" s="1"/>
  <c r="AW20"/>
  <c r="BB8" s="1"/>
  <c r="AY20"/>
  <c r="BD8" s="1"/>
  <c r="BD8" i="75"/>
  <c r="BB9"/>
  <c r="BD10"/>
  <c r="BD9"/>
  <c r="BD14"/>
  <c r="BC8"/>
  <c r="BC13"/>
  <c r="BD12"/>
  <c r="BE10"/>
  <c r="BD13"/>
  <c r="BC12"/>
  <c r="BD11"/>
  <c r="BD16"/>
  <c r="BC10"/>
  <c r="BC11"/>
  <c r="BC16"/>
  <c r="BD15"/>
  <c r="BB15"/>
  <c r="BC14"/>
  <c r="BB11"/>
  <c r="BB7"/>
  <c r="BB10"/>
  <c r="BE11"/>
  <c r="BB13"/>
  <c r="BE16"/>
  <c r="BB16"/>
  <c r="BE12"/>
  <c r="BE13"/>
  <c r="BE8"/>
  <c r="BB8"/>
  <c r="BE7"/>
  <c r="BE9"/>
  <c r="BE14"/>
  <c r="AW20" i="73"/>
  <c r="BB14" s="1"/>
  <c r="AY20"/>
  <c r="BD16" s="1"/>
  <c r="AZ20"/>
  <c r="BE8" s="1"/>
  <c r="AX20"/>
  <c r="BC8" s="1"/>
  <c r="AY20" i="72"/>
  <c r="BD16" s="1"/>
  <c r="AZ20"/>
  <c r="BE11" s="1"/>
  <c r="AX20"/>
  <c r="BC16" s="1"/>
  <c r="AW20"/>
  <c r="BB13" s="1"/>
  <c r="AY20" i="71"/>
  <c r="BD12" s="1"/>
  <c r="AX20"/>
  <c r="BC7" s="1"/>
  <c r="AZ20"/>
  <c r="BE16" s="1"/>
  <c r="AW20"/>
  <c r="BB8" s="1"/>
  <c r="AX20" i="70"/>
  <c r="BC13" s="1"/>
  <c r="AZ20"/>
  <c r="BE14" s="1"/>
  <c r="AY20"/>
  <c r="BD12" s="1"/>
  <c r="AW20"/>
  <c r="BB14" s="1"/>
  <c r="BE15" i="69"/>
  <c r="BE16"/>
  <c r="BC11"/>
  <c r="BB10"/>
  <c r="BB11"/>
  <c r="BB8"/>
  <c r="BB15"/>
  <c r="BC9"/>
  <c r="BD14"/>
  <c r="BE11"/>
  <c r="BC16"/>
  <c r="BC15"/>
  <c r="BC7"/>
  <c r="BC10"/>
  <c r="BC12"/>
  <c r="BD7"/>
  <c r="BD9"/>
  <c r="BE9"/>
  <c r="BB13"/>
  <c r="BB14"/>
  <c r="BB7"/>
  <c r="BE7"/>
  <c r="BB16"/>
  <c r="BE10"/>
  <c r="BD11"/>
  <c r="BD12"/>
  <c r="BC14"/>
  <c r="BB12"/>
  <c r="BD8"/>
  <c r="BD13"/>
  <c r="BE13"/>
  <c r="BD15"/>
  <c r="BD16"/>
  <c r="BE14"/>
  <c r="BC8"/>
  <c r="BG11" i="68"/>
  <c r="BG9"/>
  <c r="BE16"/>
  <c r="BE9"/>
  <c r="BE7"/>
  <c r="BD14"/>
  <c r="BD7"/>
  <c r="BD9"/>
  <c r="BE8"/>
  <c r="BD8"/>
  <c r="BC7"/>
  <c r="BE10"/>
  <c r="BE13"/>
  <c r="BD11"/>
  <c r="BC14"/>
  <c r="BD12"/>
  <c r="BE15"/>
  <c r="BB20"/>
  <c r="BG10" s="1"/>
  <c r="BG7"/>
  <c r="BE14"/>
  <c r="BG8"/>
  <c r="BG12"/>
  <c r="BD13"/>
  <c r="BG14"/>
  <c r="BD16"/>
  <c r="BG13"/>
  <c r="BC11"/>
  <c r="AX20" i="67"/>
  <c r="BC15" s="1"/>
  <c r="AZ20"/>
  <c r="BE7" s="1"/>
  <c r="AY20"/>
  <c r="BD15" s="1"/>
  <c r="AW20"/>
  <c r="BB8" s="1"/>
  <c r="BB11"/>
  <c r="AZ20" i="66"/>
  <c r="BE15" s="1"/>
  <c r="AY20"/>
  <c r="BD8" s="1"/>
  <c r="AX20"/>
  <c r="BC16" s="1"/>
  <c r="AW20"/>
  <c r="BB12" s="1"/>
  <c r="BC8"/>
  <c r="AY20" i="65"/>
  <c r="BD7" s="1"/>
  <c r="AZ20"/>
  <c r="BE8" s="1"/>
  <c r="AX20"/>
  <c r="BC14" s="1"/>
  <c r="AW20"/>
  <c r="BB10" s="1"/>
  <c r="BB15"/>
  <c r="BC15" i="64"/>
  <c r="BC10"/>
  <c r="BB11"/>
  <c r="BC7"/>
  <c r="BC13"/>
  <c r="BC9"/>
  <c r="BD15"/>
  <c r="BC11"/>
  <c r="BC8"/>
  <c r="BB15"/>
  <c r="BD13"/>
  <c r="BB14"/>
  <c r="BE7"/>
  <c r="BD14"/>
  <c r="BD7"/>
  <c r="BE9"/>
  <c r="BD10"/>
  <c r="BB9"/>
  <c r="BE16"/>
  <c r="BE10"/>
  <c r="BD11"/>
  <c r="BD8"/>
  <c r="BC14"/>
  <c r="BC16"/>
  <c r="BB12"/>
  <c r="BB13"/>
  <c r="BE8"/>
  <c r="BB7"/>
  <c r="BB16"/>
  <c r="BE15"/>
  <c r="BE12"/>
  <c r="BE13"/>
  <c r="BD9"/>
  <c r="BE11"/>
  <c r="BD12"/>
  <c r="BB8"/>
  <c r="BC10" i="63"/>
  <c r="BE9"/>
  <c r="BB10"/>
  <c r="BB14"/>
  <c r="BB9"/>
  <c r="BB15"/>
  <c r="BB16"/>
  <c r="BB8"/>
  <c r="BE10"/>
  <c r="BB13"/>
  <c r="BE15"/>
  <c r="BC16"/>
  <c r="BC13"/>
  <c r="BC11"/>
  <c r="BC12"/>
  <c r="BC9"/>
  <c r="BC14"/>
  <c r="BE14"/>
  <c r="BE8"/>
  <c r="BD15"/>
  <c r="BD16"/>
  <c r="BD13"/>
  <c r="BD12"/>
  <c r="BD7"/>
  <c r="BE7"/>
  <c r="BD14"/>
  <c r="BE13"/>
  <c r="BE11"/>
  <c r="BD11"/>
  <c r="BE12"/>
  <c r="BB11"/>
  <c r="BD10"/>
  <c r="BB12"/>
  <c r="BC9" i="61"/>
  <c r="BD13"/>
  <c r="BB8"/>
  <c r="BB11"/>
  <c r="BC8"/>
  <c r="BB12"/>
  <c r="BB16"/>
  <c r="BD16"/>
  <c r="BD9"/>
  <c r="BB15"/>
  <c r="BB9"/>
  <c r="BE8"/>
  <c r="BD7"/>
  <c r="BD15"/>
  <c r="BD14"/>
  <c r="BB10"/>
  <c r="BB14"/>
  <c r="BD8"/>
  <c r="BD12"/>
  <c r="BB13"/>
  <c r="BE11"/>
  <c r="BE12"/>
  <c r="BE10"/>
  <c r="BC11"/>
  <c r="BC13"/>
  <c r="BC7"/>
  <c r="BE7"/>
  <c r="BE9"/>
  <c r="BE14"/>
  <c r="BC12"/>
  <c r="BE15"/>
  <c r="BE16"/>
  <c r="BC16"/>
  <c r="BC10"/>
  <c r="BD10"/>
  <c r="BC14"/>
  <c r="BE15" i="60"/>
  <c r="BB12"/>
  <c r="BB9"/>
  <c r="BD11"/>
  <c r="BC16"/>
  <c r="BB8"/>
  <c r="BE11"/>
  <c r="BC13"/>
  <c r="BB7"/>
  <c r="BE8"/>
  <c r="BE10"/>
  <c r="BB10"/>
  <c r="BD14"/>
  <c r="BC9"/>
  <c r="BD9"/>
  <c r="BB14"/>
  <c r="BC14"/>
  <c r="BD8"/>
  <c r="BE7"/>
  <c r="BC7"/>
  <c r="BE16"/>
  <c r="BB16"/>
  <c r="BD15"/>
  <c r="BD12"/>
  <c r="BB13"/>
  <c r="BE12"/>
  <c r="BE9"/>
  <c r="BE14"/>
  <c r="BD13"/>
  <c r="BC10"/>
  <c r="BD16"/>
  <c r="BC15"/>
  <c r="BC12"/>
  <c r="BC11"/>
  <c r="BB15" i="59"/>
  <c r="BD14"/>
  <c r="BD13"/>
  <c r="BB16"/>
  <c r="BE11"/>
  <c r="BD15"/>
  <c r="BD9"/>
  <c r="BE13"/>
  <c r="BD12"/>
  <c r="BC12"/>
  <c r="BC15"/>
  <c r="BE9"/>
  <c r="BC7"/>
  <c r="BC16"/>
  <c r="BD10"/>
  <c r="BB12"/>
  <c r="BC9"/>
  <c r="BE16"/>
  <c r="BD16"/>
  <c r="BB7"/>
  <c r="BE7"/>
  <c r="BB9"/>
  <c r="BB8"/>
  <c r="BB10"/>
  <c r="BE12"/>
  <c r="BC13"/>
  <c r="BE10"/>
  <c r="BC10"/>
  <c r="BE14"/>
  <c r="BC11"/>
  <c r="BB13"/>
  <c r="BE8"/>
  <c r="BB14"/>
  <c r="BC8"/>
  <c r="BD11"/>
  <c r="BD8"/>
  <c r="BD8" i="58"/>
  <c r="BB14"/>
  <c r="BB7"/>
  <c r="BC10"/>
  <c r="BD13"/>
  <c r="BD11"/>
  <c r="BC16"/>
  <c r="BC9"/>
  <c r="BD16"/>
  <c r="BD14"/>
  <c r="BC12"/>
  <c r="BD7"/>
  <c r="BD9"/>
  <c r="BC15"/>
  <c r="BB15"/>
  <c r="BC8"/>
  <c r="BB12"/>
  <c r="BB9"/>
  <c r="BB13"/>
  <c r="BB10"/>
  <c r="BB11"/>
  <c r="BC7"/>
  <c r="BC11"/>
  <c r="BC13"/>
  <c r="BB8"/>
  <c r="BD10"/>
  <c r="BD15"/>
  <c r="BE16"/>
  <c r="BE9"/>
  <c r="BE11"/>
  <c r="BE13"/>
  <c r="BE8"/>
  <c r="BE12"/>
  <c r="BE14"/>
  <c r="BE15"/>
  <c r="BE10"/>
  <c r="BH16" i="57"/>
  <c r="CH24" s="1"/>
  <c r="BH9"/>
  <c r="CA24" s="1"/>
  <c r="BH14"/>
  <c r="BH10"/>
  <c r="CB24" s="1"/>
  <c r="BD20"/>
  <c r="BH12"/>
  <c r="CD24" s="1"/>
  <c r="BH13"/>
  <c r="BH20"/>
  <c r="BH32" s="1"/>
  <c r="BR7" s="1"/>
  <c r="BY24"/>
  <c r="BZ7"/>
  <c r="CX7" s="1"/>
  <c r="BE20"/>
  <c r="BJ7" s="1"/>
  <c r="CF24"/>
  <c r="BH27"/>
  <c r="BH39" s="1"/>
  <c r="BR14" s="1"/>
  <c r="BZ14"/>
  <c r="CX14" s="1"/>
  <c r="BH23"/>
  <c r="BH35" s="1"/>
  <c r="BR10" s="1"/>
  <c r="CE24"/>
  <c r="BH26"/>
  <c r="BH38" s="1"/>
  <c r="BR13" s="1"/>
  <c r="BZ13"/>
  <c r="CX13" s="1"/>
  <c r="BJ16"/>
  <c r="BH15"/>
  <c r="BH8"/>
  <c r="BB20"/>
  <c r="BH11"/>
  <c r="AY20" i="56"/>
  <c r="BD16" s="1"/>
  <c r="AX20"/>
  <c r="BC16" s="1"/>
  <c r="AZ20"/>
  <c r="BE12" s="1"/>
  <c r="AW20"/>
  <c r="BB16" s="1"/>
  <c r="BC15"/>
  <c r="AZ20" i="55"/>
  <c r="BE10" s="1"/>
  <c r="AX20"/>
  <c r="BC10" s="1"/>
  <c r="AY20"/>
  <c r="BD11" s="1"/>
  <c r="AW20"/>
  <c r="BB8" s="1"/>
  <c r="BB11" i="53"/>
  <c r="BB8"/>
  <c r="BE14"/>
  <c r="BE16"/>
  <c r="BE8"/>
  <c r="BB12"/>
  <c r="BB10"/>
  <c r="BC14"/>
  <c r="BE12"/>
  <c r="BE10"/>
  <c r="BD11"/>
  <c r="BD12"/>
  <c r="BD14"/>
  <c r="BC9"/>
  <c r="BD15"/>
  <c r="BD9"/>
  <c r="BC7"/>
  <c r="BD16"/>
  <c r="BC16"/>
  <c r="BC12"/>
  <c r="BB9"/>
  <c r="BC8"/>
  <c r="BC15"/>
  <c r="BB7"/>
  <c r="BD8"/>
  <c r="BC11"/>
  <c r="BE15"/>
  <c r="BB14"/>
  <c r="BE11"/>
  <c r="BE9"/>
  <c r="BD7"/>
  <c r="BD13"/>
  <c r="BC13"/>
  <c r="BB13"/>
  <c r="BB15"/>
  <c r="BE13"/>
  <c r="AW20" i="52"/>
  <c r="BB10" s="1"/>
  <c r="AY20"/>
  <c r="BD7" s="1"/>
  <c r="AZ20"/>
  <c r="BE7" s="1"/>
  <c r="AX20"/>
  <c r="BC7" s="1"/>
  <c r="BC14"/>
  <c r="BB16" i="51"/>
  <c r="BE16"/>
  <c r="BB15"/>
  <c r="BD7"/>
  <c r="BE8"/>
  <c r="BD15"/>
  <c r="BE9"/>
  <c r="BE11"/>
  <c r="BE13"/>
  <c r="BD14"/>
  <c r="BD13"/>
  <c r="BE14"/>
  <c r="BD9"/>
  <c r="BD11"/>
  <c r="BE7"/>
  <c r="BE10"/>
  <c r="BE15"/>
  <c r="BB11"/>
  <c r="BC9"/>
  <c r="BC13"/>
  <c r="BC14"/>
  <c r="BD12"/>
  <c r="BC16"/>
  <c r="BB9"/>
  <c r="BC8"/>
  <c r="BC7"/>
  <c r="BC11"/>
  <c r="BB14"/>
  <c r="BB7"/>
  <c r="BB8"/>
  <c r="BD8"/>
  <c r="BB13"/>
  <c r="BD10"/>
  <c r="BB10"/>
  <c r="BC12"/>
  <c r="BC10"/>
  <c r="AP11" i="49"/>
  <c r="AO15"/>
  <c r="AN14"/>
  <c r="AM8"/>
  <c r="AM16"/>
  <c r="AP9"/>
  <c r="AO16"/>
  <c r="AN9"/>
  <c r="AM15"/>
  <c r="AP14"/>
  <c r="AP7"/>
  <c r="AP15"/>
  <c r="AO14"/>
  <c r="AO11"/>
  <c r="AN8"/>
  <c r="AN12"/>
  <c r="AN16"/>
  <c r="AM10"/>
  <c r="AM14"/>
  <c r="AO8"/>
  <c r="AP12"/>
  <c r="AO7"/>
  <c r="AN10"/>
  <c r="AM12"/>
  <c r="AP16"/>
  <c r="AP8"/>
  <c r="AO13"/>
  <c r="AN13"/>
  <c r="AM7"/>
  <c r="AM11"/>
  <c r="AP10"/>
  <c r="AO12"/>
  <c r="AP13"/>
  <c r="AO10"/>
  <c r="AO9"/>
  <c r="AN7"/>
  <c r="AN11"/>
  <c r="AN15"/>
  <c r="AM9"/>
  <c r="AM13"/>
  <c r="AM12" i="48"/>
  <c r="AP15"/>
  <c r="AP16"/>
  <c r="AO16"/>
  <c r="AN16"/>
  <c r="AN7"/>
  <c r="AO14"/>
  <c r="AO15"/>
  <c r="AN11"/>
  <c r="AO9"/>
  <c r="AP14"/>
  <c r="AM8"/>
  <c r="AM13"/>
  <c r="AP8"/>
  <c r="AM14"/>
  <c r="AO8"/>
  <c r="AP13"/>
  <c r="AN10"/>
  <c r="AN14"/>
  <c r="AO13"/>
  <c r="AO10"/>
  <c r="AO11"/>
  <c r="AM11"/>
  <c r="AN12"/>
  <c r="AN8"/>
  <c r="AM9"/>
  <c r="AM10"/>
  <c r="AP9"/>
  <c r="AM15"/>
  <c r="AN15"/>
  <c r="AP10"/>
  <c r="AM16"/>
  <c r="AM7"/>
  <c r="AP11"/>
  <c r="AP7"/>
  <c r="AP12"/>
  <c r="AO7"/>
  <c r="AO12"/>
  <c r="AN9"/>
  <c r="AN13"/>
  <c r="AM10" i="47"/>
  <c r="AM14"/>
  <c r="AP8"/>
  <c r="AP12"/>
  <c r="AP16"/>
  <c r="AO10"/>
  <c r="AO14"/>
  <c r="AN16"/>
  <c r="AM9"/>
  <c r="AM13"/>
  <c r="AP7"/>
  <c r="AP11"/>
  <c r="AP15"/>
  <c r="AO9"/>
  <c r="AO13"/>
  <c r="AN7"/>
  <c r="AN11"/>
  <c r="AN15"/>
  <c r="AN8"/>
  <c r="AM8"/>
  <c r="AM12"/>
  <c r="AM16"/>
  <c r="AP10"/>
  <c r="AP14"/>
  <c r="AO8"/>
  <c r="AO12"/>
  <c r="AO16"/>
  <c r="AN10"/>
  <c r="AN14"/>
  <c r="AN12"/>
  <c r="AM7"/>
  <c r="AM11"/>
  <c r="AM15"/>
  <c r="AP9"/>
  <c r="AP13"/>
  <c r="AO7"/>
  <c r="AO11"/>
  <c r="AO15"/>
  <c r="AN9"/>
  <c r="AN13"/>
  <c r="AN12" i="46"/>
  <c r="AM16"/>
  <c r="AM15"/>
  <c r="AN8"/>
  <c r="AN16"/>
  <c r="AO15"/>
  <c r="AN13"/>
  <c r="AO12"/>
  <c r="AP8"/>
  <c r="AP12"/>
  <c r="AP16"/>
  <c r="AM10"/>
  <c r="AM14"/>
  <c r="AO9"/>
  <c r="AN9"/>
  <c r="AO8"/>
  <c r="AO16"/>
  <c r="AP10"/>
  <c r="AP14"/>
  <c r="AM8"/>
  <c r="AM12"/>
  <c r="AN10"/>
  <c r="AO7"/>
  <c r="AN7"/>
  <c r="AN15"/>
  <c r="AO14"/>
  <c r="AP9"/>
  <c r="AP13"/>
  <c r="AM7"/>
  <c r="AM11"/>
  <c r="AO11"/>
  <c r="AN14"/>
  <c r="AO13"/>
  <c r="AN11"/>
  <c r="AO10"/>
  <c r="AP7"/>
  <c r="AP11"/>
  <c r="AP15"/>
  <c r="AM9"/>
  <c r="AM13"/>
  <c r="AR7" i="45" a="1"/>
  <c r="AR7" i="44" a="1"/>
  <c r="AN11" i="43"/>
  <c r="AN10"/>
  <c r="AM16"/>
  <c r="AO10"/>
  <c r="AO14"/>
  <c r="AP8"/>
  <c r="AP12"/>
  <c r="AM11"/>
  <c r="AN9"/>
  <c r="AN8"/>
  <c r="AN16"/>
  <c r="AM14"/>
  <c r="AO9"/>
  <c r="AO13"/>
  <c r="AP7"/>
  <c r="AP15"/>
  <c r="AM9"/>
  <c r="AN7"/>
  <c r="AN15"/>
  <c r="AN14"/>
  <c r="AM12"/>
  <c r="AO8"/>
  <c r="AO12"/>
  <c r="AO16"/>
  <c r="AP10"/>
  <c r="AP14"/>
  <c r="AM13"/>
  <c r="AM8"/>
  <c r="AP16"/>
  <c r="AP11"/>
  <c r="AM7"/>
  <c r="AM15"/>
  <c r="AN13"/>
  <c r="AN12"/>
  <c r="AM10"/>
  <c r="AO7"/>
  <c r="AO11"/>
  <c r="AO15"/>
  <c r="AP9"/>
  <c r="AP13"/>
  <c r="AP7" i="42"/>
  <c r="AO8"/>
  <c r="AO16"/>
  <c r="AN14"/>
  <c r="AM12"/>
  <c r="AP13"/>
  <c r="AO7"/>
  <c r="AO15"/>
  <c r="AN13"/>
  <c r="AM15"/>
  <c r="AP14"/>
  <c r="AP9"/>
  <c r="AP15"/>
  <c r="AO10"/>
  <c r="AO14"/>
  <c r="AN8"/>
  <c r="AN12"/>
  <c r="AN16"/>
  <c r="AM10"/>
  <c r="AM14"/>
  <c r="AP12"/>
  <c r="AO12"/>
  <c r="AN10"/>
  <c r="AM8"/>
  <c r="AM16"/>
  <c r="AP8"/>
  <c r="AO11"/>
  <c r="AN9"/>
  <c r="AM7"/>
  <c r="AM11"/>
  <c r="AP10"/>
  <c r="AP16"/>
  <c r="AP11"/>
  <c r="AO9"/>
  <c r="AO13"/>
  <c r="AN7"/>
  <c r="AN11"/>
  <c r="AN15"/>
  <c r="AM9"/>
  <c r="AM13"/>
  <c r="AM12" i="41"/>
  <c r="AO14"/>
  <c r="AN11"/>
  <c r="AP13"/>
  <c r="AM9"/>
  <c r="AM13"/>
  <c r="AO7"/>
  <c r="AO11"/>
  <c r="AO15"/>
  <c r="AP12"/>
  <c r="AN8"/>
  <c r="AN12"/>
  <c r="AN16"/>
  <c r="AP11"/>
  <c r="AO10"/>
  <c r="AN15"/>
  <c r="AP9"/>
  <c r="AM7"/>
  <c r="AM11"/>
  <c r="AM15"/>
  <c r="AO9"/>
  <c r="AO13"/>
  <c r="AP8"/>
  <c r="AP16"/>
  <c r="AN10"/>
  <c r="AN14"/>
  <c r="AM8"/>
  <c r="AM16"/>
  <c r="AP10"/>
  <c r="AN7"/>
  <c r="AP7"/>
  <c r="AP15"/>
  <c r="AM10"/>
  <c r="AM14"/>
  <c r="AO8"/>
  <c r="AO12"/>
  <c r="AO16"/>
  <c r="AP14"/>
  <c r="AN9"/>
  <c r="AN13"/>
  <c r="AP14" i="40"/>
  <c r="AM15"/>
  <c r="AP15"/>
  <c r="AN14"/>
  <c r="AM12"/>
  <c r="AM7"/>
  <c r="AO12"/>
  <c r="AP7"/>
  <c r="AM13"/>
  <c r="AP8"/>
  <c r="AM14"/>
  <c r="AN8"/>
  <c r="AN12"/>
  <c r="AN16"/>
  <c r="AN10"/>
  <c r="AP10"/>
  <c r="AM16"/>
  <c r="AM11"/>
  <c r="AO16"/>
  <c r="AP11"/>
  <c r="AO7"/>
  <c r="AP12"/>
  <c r="AN7"/>
  <c r="AN11"/>
  <c r="AN15"/>
  <c r="AO9"/>
  <c r="AP9"/>
  <c r="AO10"/>
  <c r="AO11"/>
  <c r="AP16"/>
  <c r="AM8"/>
  <c r="AO13"/>
  <c r="AO8"/>
  <c r="AP13"/>
  <c r="AM9"/>
  <c r="AO14"/>
  <c r="AM10"/>
  <c r="AO15"/>
  <c r="AN9"/>
  <c r="AN13"/>
  <c r="AO13" i="39"/>
  <c r="AP12"/>
  <c r="AO10"/>
  <c r="AP7"/>
  <c r="AP15"/>
  <c r="AN10"/>
  <c r="AN14"/>
  <c r="AM8"/>
  <c r="AM16"/>
  <c r="AO11"/>
  <c r="AP10"/>
  <c r="AO8"/>
  <c r="AO16"/>
  <c r="AP13"/>
  <c r="AN9"/>
  <c r="AN13"/>
  <c r="AM7"/>
  <c r="AM11"/>
  <c r="AM15"/>
  <c r="AO9"/>
  <c r="AP8"/>
  <c r="AP16"/>
  <c r="AO14"/>
  <c r="AP11"/>
  <c r="AN8"/>
  <c r="AN12"/>
  <c r="AN16"/>
  <c r="AM10"/>
  <c r="AM14"/>
  <c r="AM12"/>
  <c r="AO7"/>
  <c r="AO15"/>
  <c r="AP14"/>
  <c r="AO12"/>
  <c r="AP9"/>
  <c r="AN7"/>
  <c r="AN11"/>
  <c r="AN15"/>
  <c r="AM9"/>
  <c r="AM13"/>
  <c r="AR7" i="38" a="1"/>
  <c r="AP9" i="37"/>
  <c r="AM8"/>
  <c r="AM15"/>
  <c r="AO14"/>
  <c r="AN16"/>
  <c r="AP7"/>
  <c r="AM16"/>
  <c r="AM13"/>
  <c r="AN7"/>
  <c r="AN15"/>
  <c r="AM10"/>
  <c r="AP13"/>
  <c r="AP14"/>
  <c r="AM14"/>
  <c r="AM11"/>
  <c r="AO8"/>
  <c r="AO12"/>
  <c r="AO16"/>
  <c r="AN10"/>
  <c r="AN14"/>
  <c r="AP8"/>
  <c r="AM7"/>
  <c r="AO10"/>
  <c r="AN8"/>
  <c r="AN12"/>
  <c r="AP15"/>
  <c r="AP16"/>
  <c r="AO9"/>
  <c r="AO13"/>
  <c r="AN11"/>
  <c r="AP10"/>
  <c r="AP11"/>
  <c r="AP12"/>
  <c r="AM12"/>
  <c r="AM9"/>
  <c r="AO7"/>
  <c r="AO11"/>
  <c r="AO15"/>
  <c r="AN9"/>
  <c r="AN13"/>
  <c r="AM13" i="36"/>
  <c r="AN16"/>
  <c r="AO16"/>
  <c r="AM8"/>
  <c r="AM12"/>
  <c r="AM16"/>
  <c r="AN11"/>
  <c r="AN15"/>
  <c r="AP9"/>
  <c r="AP13"/>
  <c r="AO7"/>
  <c r="AO11"/>
  <c r="AO15"/>
  <c r="AM9"/>
  <c r="AN7"/>
  <c r="AP10"/>
  <c r="AO12"/>
  <c r="AM7"/>
  <c r="AM11"/>
  <c r="AM15"/>
  <c r="AN9"/>
  <c r="AN14"/>
  <c r="AP8"/>
  <c r="AP12"/>
  <c r="AP16"/>
  <c r="AO10"/>
  <c r="AO14"/>
  <c r="AN12"/>
  <c r="AP14"/>
  <c r="AO8"/>
  <c r="AN10"/>
  <c r="AM10"/>
  <c r="AM14"/>
  <c r="AN8"/>
  <c r="AN13"/>
  <c r="AP7"/>
  <c r="AP11"/>
  <c r="AP15"/>
  <c r="AO9"/>
  <c r="AO13"/>
  <c r="AP14" i="35"/>
  <c r="AO16"/>
  <c r="AN10"/>
  <c r="AN14"/>
  <c r="AM16"/>
  <c r="AP9"/>
  <c r="AP13"/>
  <c r="AO7"/>
  <c r="AO11"/>
  <c r="AO15"/>
  <c r="AN9"/>
  <c r="AN13"/>
  <c r="AM7"/>
  <c r="AM11"/>
  <c r="AM15"/>
  <c r="AP10"/>
  <c r="AO12"/>
  <c r="AM12"/>
  <c r="AP8"/>
  <c r="AP12"/>
  <c r="AP16"/>
  <c r="AO10"/>
  <c r="AO14"/>
  <c r="AN8"/>
  <c r="AN12"/>
  <c r="AN16"/>
  <c r="AM10"/>
  <c r="AM14"/>
  <c r="AO8"/>
  <c r="AM8"/>
  <c r="AP7"/>
  <c r="AP11"/>
  <c r="AP15"/>
  <c r="AO9"/>
  <c r="AO13"/>
  <c r="AN7"/>
  <c r="AN11"/>
  <c r="AN15"/>
  <c r="AM9"/>
  <c r="AM13"/>
  <c r="AP7" i="34"/>
  <c r="AP15"/>
  <c r="AM9"/>
  <c r="AM13"/>
  <c r="AO7"/>
  <c r="AO15"/>
  <c r="AN16"/>
  <c r="AP10"/>
  <c r="AP14"/>
  <c r="AN10"/>
  <c r="AM8"/>
  <c r="AM12"/>
  <c r="AM16"/>
  <c r="AO10"/>
  <c r="AO14"/>
  <c r="AN7"/>
  <c r="AN15"/>
  <c r="AP13"/>
  <c r="AN8"/>
  <c r="AM7"/>
  <c r="AM11"/>
  <c r="AM15"/>
  <c r="AO13"/>
  <c r="AN13"/>
  <c r="AP8"/>
  <c r="AP12"/>
  <c r="AP16"/>
  <c r="AN14"/>
  <c r="AM10"/>
  <c r="AM14"/>
  <c r="AO8"/>
  <c r="AO12"/>
  <c r="AO16"/>
  <c r="AN11"/>
  <c r="AP11"/>
  <c r="AN12"/>
  <c r="AO11"/>
  <c r="AN9"/>
  <c r="AP9"/>
  <c r="AO9"/>
  <c r="AR7" i="33" a="1"/>
  <c r="AR7" i="32" a="1"/>
  <c r="AR16" i="31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S12"/>
  <c r="AX12" s="1"/>
  <c r="AS8"/>
  <c r="AX8" s="1"/>
  <c r="AS14"/>
  <c r="AX14" s="1"/>
  <c r="AS10"/>
  <c r="AX10" s="1"/>
  <c r="AS13"/>
  <c r="AX13" s="1"/>
  <c r="AS9"/>
  <c r="AX9" s="1"/>
  <c r="AS15"/>
  <c r="AX15" s="1"/>
  <c r="AS11"/>
  <c r="AX11" s="1"/>
  <c r="AS7"/>
  <c r="AX7" s="1"/>
  <c r="AR16" i="30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S12"/>
  <c r="AX12" s="1"/>
  <c r="AS8"/>
  <c r="AX8" s="1"/>
  <c r="AS14"/>
  <c r="AX14" s="1"/>
  <c r="AS10"/>
  <c r="AX10" s="1"/>
  <c r="AS15"/>
  <c r="AX15" s="1"/>
  <c r="AS11"/>
  <c r="AX11" s="1"/>
  <c r="AS7"/>
  <c r="AX7" s="1"/>
  <c r="AS13"/>
  <c r="AX13" s="1"/>
  <c r="AS9"/>
  <c r="AX9" s="1"/>
  <c r="AT16" i="29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5"/>
  <c r="AX15" s="1"/>
  <c r="AS13"/>
  <c r="AX13" s="1"/>
  <c r="AS11"/>
  <c r="AX11" s="1"/>
  <c r="AS9"/>
  <c r="AX9" s="1"/>
  <c r="AS7"/>
  <c r="AX7" s="1"/>
  <c r="AS16"/>
  <c r="AX16" s="1"/>
  <c r="AS14"/>
  <c r="AX14" s="1"/>
  <c r="AS12"/>
  <c r="AX12" s="1"/>
  <c r="AS10"/>
  <c r="AX10" s="1"/>
  <c r="AS8"/>
  <c r="AX8" s="1"/>
  <c r="AR15"/>
  <c r="AW15" s="1"/>
  <c r="AR13"/>
  <c r="AW13" s="1"/>
  <c r="AR9"/>
  <c r="AW9" s="1"/>
  <c r="AR16"/>
  <c r="AW16" s="1"/>
  <c r="AR14"/>
  <c r="AW14" s="1"/>
  <c r="AR12"/>
  <c r="AW12" s="1"/>
  <c r="AR10"/>
  <c r="AW10" s="1"/>
  <c r="AR8"/>
  <c r="AW8" s="1"/>
  <c r="AR11"/>
  <c r="AW11" s="1"/>
  <c r="AR7"/>
  <c r="AW7" s="1"/>
  <c r="AT16" i="28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5"/>
  <c r="AZ15" s="1"/>
  <c r="AS14"/>
  <c r="AX14" s="1"/>
  <c r="AR13"/>
  <c r="AW13" s="1"/>
  <c r="AU11"/>
  <c r="AZ11" s="1"/>
  <c r="AS10"/>
  <c r="AX10" s="1"/>
  <c r="AR9"/>
  <c r="AW9" s="1"/>
  <c r="AU7"/>
  <c r="AZ7" s="1"/>
  <c r="AR16"/>
  <c r="AW16" s="1"/>
  <c r="AU14"/>
  <c r="AZ14" s="1"/>
  <c r="AS13"/>
  <c r="AX13" s="1"/>
  <c r="AR12"/>
  <c r="AW12" s="1"/>
  <c r="AU10"/>
  <c r="AZ10" s="1"/>
  <c r="AS9"/>
  <c r="AX9" s="1"/>
  <c r="AR8"/>
  <c r="AW8" s="1"/>
  <c r="AS16"/>
  <c r="AX16" s="1"/>
  <c r="AR15"/>
  <c r="AW15" s="1"/>
  <c r="AS12"/>
  <c r="AX12" s="1"/>
  <c r="AU9"/>
  <c r="AZ9" s="1"/>
  <c r="AR7"/>
  <c r="AW7" s="1"/>
  <c r="AU16"/>
  <c r="AZ16" s="1"/>
  <c r="AS15"/>
  <c r="AX15" s="1"/>
  <c r="AR14"/>
  <c r="AW14" s="1"/>
  <c r="AU12"/>
  <c r="AZ12" s="1"/>
  <c r="AS11"/>
  <c r="AX11" s="1"/>
  <c r="AR10"/>
  <c r="AW10" s="1"/>
  <c r="AU8"/>
  <c r="AZ8" s="1"/>
  <c r="AS7"/>
  <c r="AX7" s="1"/>
  <c r="AU13"/>
  <c r="AZ13" s="1"/>
  <c r="AR11"/>
  <c r="AW11" s="1"/>
  <c r="AS8"/>
  <c r="AX8" s="1"/>
  <c r="AX20" i="27"/>
  <c r="BC15" s="1"/>
  <c r="AZ20"/>
  <c r="BE7" s="1"/>
  <c r="AY20"/>
  <c r="BD9" s="1"/>
  <c r="AW20"/>
  <c r="BB10" s="1"/>
  <c r="AR7" i="26" a="1"/>
  <c r="BD20" i="19"/>
  <c r="BI15" s="1"/>
  <c r="BI28" s="1"/>
  <c r="BS15" s="1"/>
  <c r="BC20"/>
  <c r="BH16" s="1"/>
  <c r="BH29" s="1"/>
  <c r="BR16" s="1"/>
  <c r="BE20"/>
  <c r="BJ7" s="1"/>
  <c r="BI13"/>
  <c r="BI26" s="1"/>
  <c r="BS13" s="1"/>
  <c r="BI9"/>
  <c r="BI22" s="1"/>
  <c r="BS9" s="1"/>
  <c r="BB20"/>
  <c r="BG10" s="1"/>
  <c r="BG23" s="1"/>
  <c r="BQ10" s="1"/>
  <c r="BI16"/>
  <c r="BI29" s="1"/>
  <c r="BS16" s="1"/>
  <c r="BI14"/>
  <c r="BI27" s="1"/>
  <c r="BS14" s="1"/>
  <c r="BD10" i="20"/>
  <c r="BD15"/>
  <c r="BD16"/>
  <c r="BB11"/>
  <c r="BD9"/>
  <c r="BD13"/>
  <c r="BD12"/>
  <c r="BD8"/>
  <c r="BD11"/>
  <c r="BB13"/>
  <c r="BB16"/>
  <c r="BB8"/>
  <c r="BB10"/>
  <c r="BB14"/>
  <c r="BB9"/>
  <c r="BB15"/>
  <c r="BB12"/>
  <c r="BC9"/>
  <c r="BC15"/>
  <c r="BC7"/>
  <c r="BC16"/>
  <c r="BE11"/>
  <c r="BE13"/>
  <c r="BC8"/>
  <c r="BC13"/>
  <c r="BE10"/>
  <c r="BE15"/>
  <c r="BE8"/>
  <c r="BE14"/>
  <c r="BE16"/>
  <c r="BC11"/>
  <c r="BC14"/>
  <c r="BE12"/>
  <c r="BE7"/>
  <c r="BC12"/>
  <c r="BD7"/>
  <c r="BG8" i="18"/>
  <c r="BG21" s="1"/>
  <c r="BQ8" s="1"/>
  <c r="BG7"/>
  <c r="BG20" s="1"/>
  <c r="BQ7" s="1"/>
  <c r="BG14"/>
  <c r="BG27" s="1"/>
  <c r="BQ14" s="1"/>
  <c r="BG13"/>
  <c r="BG26" s="1"/>
  <c r="BQ13" s="1"/>
  <c r="BJ12"/>
  <c r="BJ25" s="1"/>
  <c r="BT12" s="1"/>
  <c r="BJ16"/>
  <c r="BJ29" s="1"/>
  <c r="BT16" s="1"/>
  <c r="BJ9"/>
  <c r="BJ22" s="1"/>
  <c r="BT9" s="1"/>
  <c r="BJ11"/>
  <c r="BJ24" s="1"/>
  <c r="BT11" s="1"/>
  <c r="BJ13"/>
  <c r="BJ26" s="1"/>
  <c r="BT13" s="1"/>
  <c r="BJ10"/>
  <c r="BJ23" s="1"/>
  <c r="BT10" s="1"/>
  <c r="BH7"/>
  <c r="BH20" s="1"/>
  <c r="BR7" s="1"/>
  <c r="BH8"/>
  <c r="BH21" s="1"/>
  <c r="BR8" s="1"/>
  <c r="BH13"/>
  <c r="BH26" s="1"/>
  <c r="BR13" s="1"/>
  <c r="BG11"/>
  <c r="BG24" s="1"/>
  <c r="BQ11" s="1"/>
  <c r="BG9"/>
  <c r="BG22" s="1"/>
  <c r="BQ9" s="1"/>
  <c r="BG15"/>
  <c r="BG28" s="1"/>
  <c r="BQ15" s="1"/>
  <c r="BJ7"/>
  <c r="BJ20" s="1"/>
  <c r="BT7" s="1"/>
  <c r="BG12" i="17"/>
  <c r="BG25" s="1"/>
  <c r="BQ12" s="1"/>
  <c r="BG8"/>
  <c r="BG21" s="1"/>
  <c r="BQ8" s="1"/>
  <c r="BG10"/>
  <c r="BG23" s="1"/>
  <c r="BQ10" s="1"/>
  <c r="BG16"/>
  <c r="BG29" s="1"/>
  <c r="BQ16" s="1"/>
  <c r="BG14"/>
  <c r="BG27" s="1"/>
  <c r="BQ14" s="1"/>
  <c r="BG13"/>
  <c r="BG26" s="1"/>
  <c r="BQ13" s="1"/>
  <c r="BG7"/>
  <c r="BG20" s="1"/>
  <c r="BQ7" s="1"/>
  <c r="BG15"/>
  <c r="BG28" s="1"/>
  <c r="BQ15" s="1"/>
  <c r="BG11"/>
  <c r="BG24" s="1"/>
  <c r="BQ11" s="1"/>
  <c r="BH13"/>
  <c r="BH26" s="1"/>
  <c r="BR13" s="1"/>
  <c r="BI9"/>
  <c r="BI22" s="1"/>
  <c r="BS9" s="1"/>
  <c r="BH15"/>
  <c r="BH28" s="1"/>
  <c r="BR15" s="1"/>
  <c r="BH14"/>
  <c r="BH27" s="1"/>
  <c r="BR14" s="1"/>
  <c r="BH16"/>
  <c r="BH29" s="1"/>
  <c r="BR16" s="1"/>
  <c r="BH8"/>
  <c r="BH21" s="1"/>
  <c r="BR8" s="1"/>
  <c r="BH11"/>
  <c r="BH24" s="1"/>
  <c r="BR11" s="1"/>
  <c r="BH9"/>
  <c r="BH22" s="1"/>
  <c r="BR9" s="1"/>
  <c r="BI16"/>
  <c r="BI29" s="1"/>
  <c r="BS16" s="1"/>
  <c r="BI8"/>
  <c r="BI21" s="1"/>
  <c r="BS8" s="1"/>
  <c r="BH7"/>
  <c r="BH20" s="1"/>
  <c r="BR7" s="1"/>
  <c r="BI13"/>
  <c r="BI26" s="1"/>
  <c r="BS13" s="1"/>
  <c r="BI11"/>
  <c r="BI24" s="1"/>
  <c r="BS11" s="1"/>
  <c r="BJ10"/>
  <c r="BJ23" s="1"/>
  <c r="BT10" s="1"/>
  <c r="BJ9"/>
  <c r="BJ22" s="1"/>
  <c r="BT9" s="1"/>
  <c r="BJ8"/>
  <c r="BJ21" s="1"/>
  <c r="BT8" s="1"/>
  <c r="BJ12"/>
  <c r="BJ25" s="1"/>
  <c r="BT12" s="1"/>
  <c r="BJ14"/>
  <c r="BJ27" s="1"/>
  <c r="BT14" s="1"/>
  <c r="BJ11"/>
  <c r="BJ24" s="1"/>
  <c r="BT11" s="1"/>
  <c r="BI12"/>
  <c r="BI25" s="1"/>
  <c r="BS12" s="1"/>
  <c r="BI7"/>
  <c r="BI20" s="1"/>
  <c r="BS7" s="1"/>
  <c r="BJ15"/>
  <c r="BJ28" s="1"/>
  <c r="BT15" s="1"/>
  <c r="BJ13"/>
  <c r="BJ26" s="1"/>
  <c r="BT13" s="1"/>
  <c r="BJ7"/>
  <c r="BJ20" s="1"/>
  <c r="BT7" s="1"/>
  <c r="BQ17"/>
  <c r="BI14"/>
  <c r="BI27" s="1"/>
  <c r="BS14" s="1"/>
  <c r="BI10"/>
  <c r="BI23" s="1"/>
  <c r="BS10" s="1"/>
  <c r="BH18" i="108" l="1"/>
  <c r="BI7"/>
  <c r="BI9"/>
  <c r="BI22" s="1"/>
  <c r="BS9" s="1"/>
  <c r="BI10"/>
  <c r="BI23" s="1"/>
  <c r="BS10" s="1"/>
  <c r="BI8"/>
  <c r="BI21" s="1"/>
  <c r="BS8" s="1"/>
  <c r="BI14"/>
  <c r="BI27" s="1"/>
  <c r="BS14" s="1"/>
  <c r="BI16"/>
  <c r="BI29" s="1"/>
  <c r="BS16" s="1"/>
  <c r="BH20"/>
  <c r="BR7" s="1"/>
  <c r="BR17" s="1"/>
  <c r="BJ11"/>
  <c r="BJ24" s="1"/>
  <c r="BT11" s="1"/>
  <c r="BJ14"/>
  <c r="BJ27" s="1"/>
  <c r="BT14" s="1"/>
  <c r="BJ12"/>
  <c r="BJ25" s="1"/>
  <c r="BT12" s="1"/>
  <c r="BJ15"/>
  <c r="BJ28" s="1"/>
  <c r="BT15" s="1"/>
  <c r="BJ13"/>
  <c r="BJ26" s="1"/>
  <c r="BT13" s="1"/>
  <c r="BJ8"/>
  <c r="BJ21" s="1"/>
  <c r="BT8" s="1"/>
  <c r="BJ7"/>
  <c r="BJ10"/>
  <c r="BJ23" s="1"/>
  <c r="BT10" s="1"/>
  <c r="BJ9"/>
  <c r="BJ22" s="1"/>
  <c r="BT9" s="1"/>
  <c r="BI20"/>
  <c r="BS7" s="1"/>
  <c r="BS17" s="1"/>
  <c r="BG11"/>
  <c r="BG24" s="1"/>
  <c r="BQ11" s="1"/>
  <c r="BG14"/>
  <c r="BG27" s="1"/>
  <c r="BQ14" s="1"/>
  <c r="BG10"/>
  <c r="BG23" s="1"/>
  <c r="BQ10" s="1"/>
  <c r="BG15"/>
  <c r="BG28" s="1"/>
  <c r="BQ15" s="1"/>
  <c r="BG8"/>
  <c r="BG21" s="1"/>
  <c r="BQ8" s="1"/>
  <c r="BG16"/>
  <c r="BG29" s="1"/>
  <c r="BQ16" s="1"/>
  <c r="BG12"/>
  <c r="BG25" s="1"/>
  <c r="BQ12" s="1"/>
  <c r="BG7"/>
  <c r="BG9"/>
  <c r="BG22" s="1"/>
  <c r="BQ9" s="1"/>
  <c r="BS5" i="107"/>
  <c r="BV2" s="1"/>
  <c r="BS17" i="105"/>
  <c r="BR17"/>
  <c r="BQ17"/>
  <c r="BS5" i="104"/>
  <c r="BT17" i="105"/>
  <c r="BH28" i="103"/>
  <c r="BH40" s="1"/>
  <c r="BR15" s="1"/>
  <c r="BZ16"/>
  <c r="DU16" s="1"/>
  <c r="EJ16" s="1"/>
  <c r="CE25"/>
  <c r="BZ15"/>
  <c r="DU15" s="1"/>
  <c r="CA10"/>
  <c r="DV10" s="1"/>
  <c r="BI26"/>
  <c r="BI38" s="1"/>
  <c r="BS13" s="1"/>
  <c r="BJ20"/>
  <c r="BJ32" s="1"/>
  <c r="BT7" s="1"/>
  <c r="CC25"/>
  <c r="BZ10"/>
  <c r="DU10" s="1"/>
  <c r="EJ10" s="1"/>
  <c r="CB25"/>
  <c r="CE26"/>
  <c r="BJ29"/>
  <c r="BJ41" s="1"/>
  <c r="BT16" s="1"/>
  <c r="CB8"/>
  <c r="DW8" s="1"/>
  <c r="CD25"/>
  <c r="CH26"/>
  <c r="CB9"/>
  <c r="DW9" s="1"/>
  <c r="FB12" s="1"/>
  <c r="FN12" s="1"/>
  <c r="CB11"/>
  <c r="DW11" s="1"/>
  <c r="FE12"/>
  <c r="FQ12" s="1"/>
  <c r="BQ17"/>
  <c r="CH24"/>
  <c r="EJ12"/>
  <c r="CB7"/>
  <c r="DW7" s="1"/>
  <c r="BJ24"/>
  <c r="BJ36" s="1"/>
  <c r="BT11" s="1"/>
  <c r="EJ9"/>
  <c r="BZ24"/>
  <c r="BH21"/>
  <c r="BH33" s="1"/>
  <c r="BR8" s="1"/>
  <c r="BZ8"/>
  <c r="DU8" s="1"/>
  <c r="CF25"/>
  <c r="BI27"/>
  <c r="BI39" s="1"/>
  <c r="BS14" s="1"/>
  <c r="CA14"/>
  <c r="DV14" s="1"/>
  <c r="BI21"/>
  <c r="BI33" s="1"/>
  <c r="BS8" s="1"/>
  <c r="CA8"/>
  <c r="DV8" s="1"/>
  <c r="BZ25"/>
  <c r="BH26"/>
  <c r="BH38" s="1"/>
  <c r="BR13" s="1"/>
  <c r="BZ13"/>
  <c r="DU13" s="1"/>
  <c r="EJ13" s="1"/>
  <c r="CE24"/>
  <c r="BY25"/>
  <c r="BI20"/>
  <c r="BI32" s="1"/>
  <c r="BS7" s="1"/>
  <c r="CA7"/>
  <c r="DV7" s="1"/>
  <c r="BH24"/>
  <c r="BH36" s="1"/>
  <c r="BR11" s="1"/>
  <c r="BZ11"/>
  <c r="DU11" s="1"/>
  <c r="CC24"/>
  <c r="CG25"/>
  <c r="BI28"/>
  <c r="BI40" s="1"/>
  <c r="BS15" s="1"/>
  <c r="CA15"/>
  <c r="DV15" s="1"/>
  <c r="CF24"/>
  <c r="BZ14"/>
  <c r="DU14" s="1"/>
  <c r="BH27"/>
  <c r="BH39" s="1"/>
  <c r="BR14" s="1"/>
  <c r="CB26" i="102"/>
  <c r="CD26"/>
  <c r="BY7"/>
  <c r="DT7" s="1"/>
  <c r="CB15"/>
  <c r="DW15" s="1"/>
  <c r="BY9"/>
  <c r="DT9" s="1"/>
  <c r="CA23"/>
  <c r="BJ25"/>
  <c r="BJ37" s="1"/>
  <c r="BT12" s="1"/>
  <c r="CF23"/>
  <c r="CE23"/>
  <c r="CB10"/>
  <c r="DW10" s="1"/>
  <c r="BY25"/>
  <c r="CA12"/>
  <c r="DV12" s="1"/>
  <c r="CA11"/>
  <c r="DV11" s="1"/>
  <c r="BG29"/>
  <c r="BG41" s="1"/>
  <c r="BQ16" s="1"/>
  <c r="BG25"/>
  <c r="BG37" s="1"/>
  <c r="BQ12" s="1"/>
  <c r="BI25"/>
  <c r="BI37" s="1"/>
  <c r="BS12" s="1"/>
  <c r="BI22"/>
  <c r="BI34" s="1"/>
  <c r="BS9" s="1"/>
  <c r="CB9"/>
  <c r="DW9" s="1"/>
  <c r="CD23"/>
  <c r="BI26"/>
  <c r="BI38" s="1"/>
  <c r="BS13" s="1"/>
  <c r="CB25"/>
  <c r="CA10"/>
  <c r="DV10" s="1"/>
  <c r="BI23"/>
  <c r="BI35" s="1"/>
  <c r="BS10" s="1"/>
  <c r="CA25"/>
  <c r="CB11"/>
  <c r="DW11" s="1"/>
  <c r="BJ24"/>
  <c r="BJ36" s="1"/>
  <c r="BT11" s="1"/>
  <c r="BH26"/>
  <c r="BH38" s="1"/>
  <c r="BR13" s="1"/>
  <c r="BZ13"/>
  <c r="DU13" s="1"/>
  <c r="FF12" s="1"/>
  <c r="FR12" s="1"/>
  <c r="CE24"/>
  <c r="CF24"/>
  <c r="BH27"/>
  <c r="BH39" s="1"/>
  <c r="BR14" s="1"/>
  <c r="BZ14"/>
  <c r="DU14" s="1"/>
  <c r="CB24"/>
  <c r="BH23"/>
  <c r="BH35" s="1"/>
  <c r="BR10" s="1"/>
  <c r="BZ10"/>
  <c r="DU10" s="1"/>
  <c r="BH25"/>
  <c r="BH37" s="1"/>
  <c r="BR12" s="1"/>
  <c r="CD24"/>
  <c r="BZ12"/>
  <c r="DU12" s="1"/>
  <c r="EJ12" s="1"/>
  <c r="BY24"/>
  <c r="BH20"/>
  <c r="BH32" s="1"/>
  <c r="BR7" s="1"/>
  <c r="BZ7"/>
  <c r="DU7" s="1"/>
  <c r="BQ17"/>
  <c r="BZ26"/>
  <c r="BJ21"/>
  <c r="BJ33" s="1"/>
  <c r="BT8" s="1"/>
  <c r="CB8"/>
  <c r="DW8" s="1"/>
  <c r="EJ13"/>
  <c r="BJ27"/>
  <c r="BJ39" s="1"/>
  <c r="BT14" s="1"/>
  <c r="CF26"/>
  <c r="CB14"/>
  <c r="DW14" s="1"/>
  <c r="BH24"/>
  <c r="BH36" s="1"/>
  <c r="BR11" s="1"/>
  <c r="BZ11"/>
  <c r="DU11" s="1"/>
  <c r="CC24"/>
  <c r="BH29"/>
  <c r="BH41" s="1"/>
  <c r="BR16" s="1"/>
  <c r="CH24"/>
  <c r="BZ16"/>
  <c r="DU16" s="1"/>
  <c r="BJ29"/>
  <c r="BJ41" s="1"/>
  <c r="BT16" s="1"/>
  <c r="CH26"/>
  <c r="CB16"/>
  <c r="DW16" s="1"/>
  <c r="BH28"/>
  <c r="BH40" s="1"/>
  <c r="BR15" s="1"/>
  <c r="BZ15"/>
  <c r="DU15" s="1"/>
  <c r="EJ15" s="1"/>
  <c r="CG24"/>
  <c r="BZ24"/>
  <c r="BZ8"/>
  <c r="DU8" s="1"/>
  <c r="BH21"/>
  <c r="BH33" s="1"/>
  <c r="BR8" s="1"/>
  <c r="CE24" i="101"/>
  <c r="CB16"/>
  <c r="DW16" s="1"/>
  <c r="CE25"/>
  <c r="BZ7"/>
  <c r="DU7" s="1"/>
  <c r="BI26"/>
  <c r="BI38" s="1"/>
  <c r="BS13" s="1"/>
  <c r="BZ15"/>
  <c r="DU15" s="1"/>
  <c r="BG25"/>
  <c r="BG37" s="1"/>
  <c r="BQ12" s="1"/>
  <c r="BH26"/>
  <c r="BH38" s="1"/>
  <c r="BR13" s="1"/>
  <c r="BG20"/>
  <c r="BG32" s="1"/>
  <c r="BQ7" s="1"/>
  <c r="CG24"/>
  <c r="BY16"/>
  <c r="DT16" s="1"/>
  <c r="CD23"/>
  <c r="BY7"/>
  <c r="DT7" s="1"/>
  <c r="BG29"/>
  <c r="BG41" s="1"/>
  <c r="BQ16" s="1"/>
  <c r="CF25"/>
  <c r="CA14"/>
  <c r="DV14" s="1"/>
  <c r="BI27"/>
  <c r="BI39" s="1"/>
  <c r="BS14" s="1"/>
  <c r="BG22"/>
  <c r="BG34" s="1"/>
  <c r="BQ9" s="1"/>
  <c r="BY9"/>
  <c r="DT9" s="1"/>
  <c r="CA23"/>
  <c r="BI28"/>
  <c r="BI40" s="1"/>
  <c r="BS15" s="1"/>
  <c r="CG25"/>
  <c r="CA15"/>
  <c r="DV15" s="1"/>
  <c r="CB26"/>
  <c r="BJ23"/>
  <c r="BJ35" s="1"/>
  <c r="BT10" s="1"/>
  <c r="CB10"/>
  <c r="DW10" s="1"/>
  <c r="BZ26"/>
  <c r="CB8"/>
  <c r="DW8" s="1"/>
  <c r="BJ21"/>
  <c r="BJ33" s="1"/>
  <c r="BT8" s="1"/>
  <c r="CF24"/>
  <c r="BH27"/>
  <c r="BH39" s="1"/>
  <c r="BR14" s="1"/>
  <c r="BZ14"/>
  <c r="DU14" s="1"/>
  <c r="BZ24"/>
  <c r="BZ8"/>
  <c r="DU8" s="1"/>
  <c r="BH21"/>
  <c r="BH33" s="1"/>
  <c r="BR8" s="1"/>
  <c r="CA16"/>
  <c r="DV16" s="1"/>
  <c r="CH25"/>
  <c r="BI29"/>
  <c r="BI41" s="1"/>
  <c r="BS16" s="1"/>
  <c r="BG28"/>
  <c r="BG40" s="1"/>
  <c r="BQ15" s="1"/>
  <c r="CG23"/>
  <c r="BY15"/>
  <c r="DT15" s="1"/>
  <c r="BI21"/>
  <c r="BI33" s="1"/>
  <c r="BS8" s="1"/>
  <c r="BZ25"/>
  <c r="CA8"/>
  <c r="DV8" s="1"/>
  <c r="BJ28"/>
  <c r="BJ40" s="1"/>
  <c r="BT15" s="1"/>
  <c r="CB15"/>
  <c r="DW15" s="1"/>
  <c r="CG26"/>
  <c r="BI20"/>
  <c r="BI32" s="1"/>
  <c r="BS7" s="1"/>
  <c r="BY25"/>
  <c r="CA7"/>
  <c r="DV7" s="1"/>
  <c r="BH29"/>
  <c r="BH41" s="1"/>
  <c r="BR16" s="1"/>
  <c r="CH24"/>
  <c r="BZ16"/>
  <c r="DU16" s="1"/>
  <c r="BJ24"/>
  <c r="BJ36" s="1"/>
  <c r="BT11" s="1"/>
  <c r="CB11"/>
  <c r="DW11" s="1"/>
  <c r="CC26"/>
  <c r="CC23"/>
  <c r="BY11"/>
  <c r="DT11" s="1"/>
  <c r="BG24"/>
  <c r="BG36" s="1"/>
  <c r="BQ11" s="1"/>
  <c r="CB23"/>
  <c r="BY10"/>
  <c r="DT10" s="1"/>
  <c r="BG23"/>
  <c r="BG35" s="1"/>
  <c r="BQ10" s="1"/>
  <c r="BI22"/>
  <c r="BI34" s="1"/>
  <c r="BS9" s="1"/>
  <c r="CA25"/>
  <c r="CA9"/>
  <c r="DV9" s="1"/>
  <c r="BJ26"/>
  <c r="BJ38" s="1"/>
  <c r="BT13" s="1"/>
  <c r="CB13"/>
  <c r="DW13" s="1"/>
  <c r="FF12" s="1"/>
  <c r="FR12" s="1"/>
  <c r="CE26"/>
  <c r="BH25"/>
  <c r="BH37" s="1"/>
  <c r="BR12" s="1"/>
  <c r="CD24"/>
  <c r="BZ12"/>
  <c r="DU12" s="1"/>
  <c r="BJ22"/>
  <c r="BJ34" s="1"/>
  <c r="BT9" s="1"/>
  <c r="CB9"/>
  <c r="DW9" s="1"/>
  <c r="CA26"/>
  <c r="BY14"/>
  <c r="DT14" s="1"/>
  <c r="CF23"/>
  <c r="BG27"/>
  <c r="BG39" s="1"/>
  <c r="BQ14" s="1"/>
  <c r="BZ23"/>
  <c r="BG21"/>
  <c r="BG33" s="1"/>
  <c r="BQ8" s="1"/>
  <c r="BY8"/>
  <c r="DT8" s="1"/>
  <c r="BH24"/>
  <c r="BH36" s="1"/>
  <c r="BR11" s="1"/>
  <c r="BZ11"/>
  <c r="DU11" s="1"/>
  <c r="CC24"/>
  <c r="CB7"/>
  <c r="DW7" s="1"/>
  <c r="BJ20"/>
  <c r="BJ32" s="1"/>
  <c r="BT7" s="1"/>
  <c r="BY26"/>
  <c r="BJ27"/>
  <c r="BJ39" s="1"/>
  <c r="BT14" s="1"/>
  <c r="CF26"/>
  <c r="CB14"/>
  <c r="DW14" s="1"/>
  <c r="CD25"/>
  <c r="CA12"/>
  <c r="DV12" s="1"/>
  <c r="BI25"/>
  <c r="BI37" s="1"/>
  <c r="BS12" s="1"/>
  <c r="BZ12" i="100"/>
  <c r="DU12" s="1"/>
  <c r="EJ12" s="1"/>
  <c r="BG25"/>
  <c r="BG37" s="1"/>
  <c r="BQ12" s="1"/>
  <c r="CB25"/>
  <c r="BZ8"/>
  <c r="DU8" s="1"/>
  <c r="BZ14"/>
  <c r="DU14" s="1"/>
  <c r="BY24"/>
  <c r="BI23"/>
  <c r="BI35" s="1"/>
  <c r="BS10" s="1"/>
  <c r="BH29"/>
  <c r="BH41" s="1"/>
  <c r="BR16" s="1"/>
  <c r="CB23"/>
  <c r="BY8"/>
  <c r="DT8" s="1"/>
  <c r="BZ9"/>
  <c r="DU9" s="1"/>
  <c r="BJ25"/>
  <c r="BJ37" s="1"/>
  <c r="BT12" s="1"/>
  <c r="BI28"/>
  <c r="BI40" s="1"/>
  <c r="BS15" s="1"/>
  <c r="BH28"/>
  <c r="BH40" s="1"/>
  <c r="BR15" s="1"/>
  <c r="BY25"/>
  <c r="BZ25"/>
  <c r="BH23"/>
  <c r="BH35" s="1"/>
  <c r="BR10" s="1"/>
  <c r="CA15"/>
  <c r="DV15" s="1"/>
  <c r="CH25"/>
  <c r="BJ23"/>
  <c r="BJ35" s="1"/>
  <c r="BT10" s="1"/>
  <c r="CG24"/>
  <c r="CF24"/>
  <c r="BZ13"/>
  <c r="DU13" s="1"/>
  <c r="BZ7"/>
  <c r="DU7" s="1"/>
  <c r="EJ7" s="1"/>
  <c r="BZ24"/>
  <c r="BH26"/>
  <c r="BH38" s="1"/>
  <c r="BR13" s="1"/>
  <c r="BJ28"/>
  <c r="BJ40" s="1"/>
  <c r="BT15" s="1"/>
  <c r="CB15"/>
  <c r="DW15" s="1"/>
  <c r="CG26"/>
  <c r="FC12"/>
  <c r="FO12" s="1"/>
  <c r="EJ10"/>
  <c r="BY14"/>
  <c r="DT14" s="1"/>
  <c r="CF23"/>
  <c r="BG27"/>
  <c r="BG39" s="1"/>
  <c r="BQ14" s="1"/>
  <c r="CC25"/>
  <c r="BI24"/>
  <c r="BI36" s="1"/>
  <c r="BS11" s="1"/>
  <c r="CA11"/>
  <c r="DV11" s="1"/>
  <c r="BG24"/>
  <c r="BG36" s="1"/>
  <c r="BQ11" s="1"/>
  <c r="CC23"/>
  <c r="BY11"/>
  <c r="DT11" s="1"/>
  <c r="FI12"/>
  <c r="FU12" s="1"/>
  <c r="EJ16"/>
  <c r="BJ24"/>
  <c r="BJ36" s="1"/>
  <c r="BT11" s="1"/>
  <c r="CB11"/>
  <c r="DW11" s="1"/>
  <c r="CC26"/>
  <c r="CE25"/>
  <c r="CA13"/>
  <c r="DV13" s="1"/>
  <c r="BI26"/>
  <c r="BI38" s="1"/>
  <c r="BS13" s="1"/>
  <c r="CG23"/>
  <c r="BG28"/>
  <c r="BG40" s="1"/>
  <c r="BQ15" s="1"/>
  <c r="BY15"/>
  <c r="DT15" s="1"/>
  <c r="EJ8"/>
  <c r="BJ26"/>
  <c r="BJ38" s="1"/>
  <c r="BT13" s="1"/>
  <c r="CB13"/>
  <c r="DW13" s="1"/>
  <c r="CE26"/>
  <c r="CF25"/>
  <c r="CA14"/>
  <c r="DV14" s="1"/>
  <c r="BI27"/>
  <c r="BI39" s="1"/>
  <c r="BS14" s="1"/>
  <c r="BG26"/>
  <c r="BG38" s="1"/>
  <c r="BQ13" s="1"/>
  <c r="BY13"/>
  <c r="DT13" s="1"/>
  <c r="CE23"/>
  <c r="EJ9"/>
  <c r="FB12"/>
  <c r="FN12" s="1"/>
  <c r="BJ27"/>
  <c r="BJ39" s="1"/>
  <c r="BT14" s="1"/>
  <c r="CF26"/>
  <c r="CB14"/>
  <c r="DW14" s="1"/>
  <c r="EJ15" i="99"/>
  <c r="EJ8"/>
  <c r="EJ13"/>
  <c r="EJ16"/>
  <c r="BT17"/>
  <c r="FA12"/>
  <c r="FM12" s="1"/>
  <c r="FF12"/>
  <c r="FR12" s="1"/>
  <c r="FG12"/>
  <c r="FS12" s="1"/>
  <c r="FI12"/>
  <c r="FU12" s="1"/>
  <c r="BQ17"/>
  <c r="EJ10"/>
  <c r="FC12"/>
  <c r="FO12" s="1"/>
  <c r="DT23" a="1"/>
  <c r="EJ7"/>
  <c r="EZ12"/>
  <c r="FL12" s="1"/>
  <c r="EJ11"/>
  <c r="FD12"/>
  <c r="FP12" s="1"/>
  <c r="BR17"/>
  <c r="BG7" i="98"/>
  <c r="BB20"/>
  <c r="BG12" s="1"/>
  <c r="BE20"/>
  <c r="BJ7" s="1"/>
  <c r="BD20"/>
  <c r="BG9"/>
  <c r="BH13"/>
  <c r="BC20"/>
  <c r="BH12" s="1"/>
  <c r="BH14"/>
  <c r="BJ10"/>
  <c r="BH9"/>
  <c r="BH15"/>
  <c r="BJ12"/>
  <c r="FG12" i="97"/>
  <c r="FS12" s="1"/>
  <c r="FB12"/>
  <c r="FN12" s="1"/>
  <c r="EJ14"/>
  <c r="EJ13"/>
  <c r="BS17"/>
  <c r="EJ9"/>
  <c r="DT23" a="1"/>
  <c r="DZ25" s="1"/>
  <c r="BQ17"/>
  <c r="BT17"/>
  <c r="FE12"/>
  <c r="FQ12" s="1"/>
  <c r="EJ12"/>
  <c r="FI12"/>
  <c r="FU12" s="1"/>
  <c r="EJ16"/>
  <c r="FH12"/>
  <c r="FT12" s="1"/>
  <c r="EJ15"/>
  <c r="EJ10"/>
  <c r="FC12"/>
  <c r="FO12" s="1"/>
  <c r="FD12"/>
  <c r="FP12" s="1"/>
  <c r="BT17" i="96"/>
  <c r="FC12"/>
  <c r="FO12" s="1"/>
  <c r="BR17"/>
  <c r="FE12"/>
  <c r="FQ12" s="1"/>
  <c r="EJ12"/>
  <c r="FI12"/>
  <c r="FU12" s="1"/>
  <c r="EJ16"/>
  <c r="EJ9"/>
  <c r="FB12"/>
  <c r="FN12" s="1"/>
  <c r="BS17"/>
  <c r="BQ17"/>
  <c r="FD12"/>
  <c r="FP12" s="1"/>
  <c r="EJ11"/>
  <c r="EJ14"/>
  <c r="FG12"/>
  <c r="FS12" s="1"/>
  <c r="FH12"/>
  <c r="FT12" s="1"/>
  <c r="EJ15"/>
  <c r="EJ13"/>
  <c r="FF12"/>
  <c r="FR12" s="1"/>
  <c r="EZ12"/>
  <c r="FL12" s="1"/>
  <c r="DT23" a="1"/>
  <c r="EJ7"/>
  <c r="EJ8"/>
  <c r="FA12"/>
  <c r="FM12" s="1"/>
  <c r="BS17" i="95"/>
  <c r="EJ13"/>
  <c r="EJ8"/>
  <c r="EZ12"/>
  <c r="FL12" s="1"/>
  <c r="FI12"/>
  <c r="FU12" s="1"/>
  <c r="EJ14"/>
  <c r="FF12"/>
  <c r="FR12" s="1"/>
  <c r="FC12"/>
  <c r="FO12" s="1"/>
  <c r="EJ15"/>
  <c r="BQ17"/>
  <c r="FA12"/>
  <c r="FM12" s="1"/>
  <c r="FE12"/>
  <c r="FQ12" s="1"/>
  <c r="EJ7"/>
  <c r="EJ9"/>
  <c r="FB12"/>
  <c r="FN12" s="1"/>
  <c r="FD12"/>
  <c r="FP12" s="1"/>
  <c r="EJ11"/>
  <c r="FH12"/>
  <c r="FT12" s="1"/>
  <c r="EJ10"/>
  <c r="BR17"/>
  <c r="DT23" a="1"/>
  <c r="BG22" i="94"/>
  <c r="BG34" s="1"/>
  <c r="BQ9" s="1"/>
  <c r="CG23"/>
  <c r="CG24"/>
  <c r="BG21"/>
  <c r="BG33" s="1"/>
  <c r="BQ8" s="1"/>
  <c r="BZ9"/>
  <c r="DU9" s="1"/>
  <c r="CE24"/>
  <c r="CB24"/>
  <c r="BY24"/>
  <c r="BZ11"/>
  <c r="DU11" s="1"/>
  <c r="FD12" s="1"/>
  <c r="FP12" s="1"/>
  <c r="BH25"/>
  <c r="BH37" s="1"/>
  <c r="BR12" s="1"/>
  <c r="BZ23"/>
  <c r="BH28"/>
  <c r="BH40" s="1"/>
  <c r="BR15" s="1"/>
  <c r="BH20"/>
  <c r="BH32" s="1"/>
  <c r="BR7" s="1"/>
  <c r="BG20"/>
  <c r="BG32" s="1"/>
  <c r="BQ7" s="1"/>
  <c r="BG26"/>
  <c r="BG38" s="1"/>
  <c r="BQ13" s="1"/>
  <c r="BZ12"/>
  <c r="DU12" s="1"/>
  <c r="BY15"/>
  <c r="DT15" s="1"/>
  <c r="CC24"/>
  <c r="CH24"/>
  <c r="BH21"/>
  <c r="BH33" s="1"/>
  <c r="BR8" s="1"/>
  <c r="BH26"/>
  <c r="BH38" s="1"/>
  <c r="BR13" s="1"/>
  <c r="BH23"/>
  <c r="BH35" s="1"/>
  <c r="BR10" s="1"/>
  <c r="BZ16"/>
  <c r="DU16" s="1"/>
  <c r="BZ8"/>
  <c r="DU8" s="1"/>
  <c r="CA23"/>
  <c r="BI28"/>
  <c r="BI40" s="1"/>
  <c r="BS15" s="1"/>
  <c r="CG25"/>
  <c r="CA15"/>
  <c r="DV15" s="1"/>
  <c r="BJ24"/>
  <c r="BJ36" s="1"/>
  <c r="BT11" s="1"/>
  <c r="CC26"/>
  <c r="CB11"/>
  <c r="DW11" s="1"/>
  <c r="CB12"/>
  <c r="DW12" s="1"/>
  <c r="BJ25"/>
  <c r="BJ37" s="1"/>
  <c r="BT12" s="1"/>
  <c r="CD26"/>
  <c r="CB14"/>
  <c r="DW14" s="1"/>
  <c r="BJ27"/>
  <c r="BJ39" s="1"/>
  <c r="BT14" s="1"/>
  <c r="CF26"/>
  <c r="BY14"/>
  <c r="DT14" s="1"/>
  <c r="CF23"/>
  <c r="BG27"/>
  <c r="BG39" s="1"/>
  <c r="BQ14" s="1"/>
  <c r="BI22"/>
  <c r="BI34" s="1"/>
  <c r="BS9" s="1"/>
  <c r="CA9"/>
  <c r="DV9" s="1"/>
  <c r="CA25"/>
  <c r="CC25"/>
  <c r="CA11"/>
  <c r="DV11" s="1"/>
  <c r="BI24"/>
  <c r="BI36" s="1"/>
  <c r="BS11" s="1"/>
  <c r="CE26"/>
  <c r="BJ26"/>
  <c r="BJ38" s="1"/>
  <c r="BT13" s="1"/>
  <c r="CB13"/>
  <c r="DW13" s="1"/>
  <c r="BJ23"/>
  <c r="BJ35" s="1"/>
  <c r="BT10" s="1"/>
  <c r="CB26"/>
  <c r="CB10"/>
  <c r="DW10" s="1"/>
  <c r="EJ10" s="1"/>
  <c r="BI29"/>
  <c r="BI41" s="1"/>
  <c r="BS16" s="1"/>
  <c r="CH25"/>
  <c r="CA16"/>
  <c r="DV16" s="1"/>
  <c r="BJ29"/>
  <c r="BJ41" s="1"/>
  <c r="BT16" s="1"/>
  <c r="CH26"/>
  <c r="CB16"/>
  <c r="DW16" s="1"/>
  <c r="CE25"/>
  <c r="CA13"/>
  <c r="DV13" s="1"/>
  <c r="FF12" s="1"/>
  <c r="FR12" s="1"/>
  <c r="BI26"/>
  <c r="BI38" s="1"/>
  <c r="BS13" s="1"/>
  <c r="BI25"/>
  <c r="BI37" s="1"/>
  <c r="BS12" s="1"/>
  <c r="CD25"/>
  <c r="CA12"/>
  <c r="DV12" s="1"/>
  <c r="BJ20"/>
  <c r="BJ32" s="1"/>
  <c r="BT7" s="1"/>
  <c r="BY26"/>
  <c r="CB7"/>
  <c r="DW7" s="1"/>
  <c r="CA26"/>
  <c r="CB9"/>
  <c r="DW9" s="1"/>
  <c r="BJ22"/>
  <c r="BJ34" s="1"/>
  <c r="BT9" s="1"/>
  <c r="CH23"/>
  <c r="BY16"/>
  <c r="DT16" s="1"/>
  <c r="BG29"/>
  <c r="BG41" s="1"/>
  <c r="BQ16" s="1"/>
  <c r="BI21"/>
  <c r="BI33" s="1"/>
  <c r="BS8" s="1"/>
  <c r="BZ25"/>
  <c r="CA8"/>
  <c r="DV8" s="1"/>
  <c r="BY25"/>
  <c r="BI20"/>
  <c r="BI32" s="1"/>
  <c r="BS7" s="1"/>
  <c r="CA7"/>
  <c r="DV7" s="1"/>
  <c r="BJ21"/>
  <c r="BJ33" s="1"/>
  <c r="BT8" s="1"/>
  <c r="CB8"/>
  <c r="DW8" s="1"/>
  <c r="BZ26"/>
  <c r="BI27"/>
  <c r="BI39" s="1"/>
  <c r="BS14" s="1"/>
  <c r="CF25"/>
  <c r="CA14"/>
  <c r="DV14" s="1"/>
  <c r="BJ28"/>
  <c r="BJ40" s="1"/>
  <c r="BT15" s="1"/>
  <c r="CB15"/>
  <c r="DW15" s="1"/>
  <c r="CG26"/>
  <c r="BT17" i="93"/>
  <c r="EJ11"/>
  <c r="EJ14"/>
  <c r="FA12"/>
  <c r="FM12" s="1"/>
  <c r="FI12"/>
  <c r="FU12" s="1"/>
  <c r="EJ16"/>
  <c r="EZ12"/>
  <c r="FL12" s="1"/>
  <c r="EJ10"/>
  <c r="EJ12"/>
  <c r="EJ13"/>
  <c r="EJ9"/>
  <c r="FB12"/>
  <c r="FN12" s="1"/>
  <c r="FC12"/>
  <c r="FO12" s="1"/>
  <c r="EJ8"/>
  <c r="FH12"/>
  <c r="FT12" s="1"/>
  <c r="FD12"/>
  <c r="FP12" s="1"/>
  <c r="BS17"/>
  <c r="EJ7"/>
  <c r="FF12"/>
  <c r="FR12" s="1"/>
  <c r="DT23" a="1"/>
  <c r="BR17"/>
  <c r="BS5" s="1"/>
  <c r="BV2" s="1"/>
  <c r="BS5" i="92"/>
  <c r="BV2" s="1"/>
  <c r="FI12"/>
  <c r="FU12" s="1"/>
  <c r="DT23" a="1"/>
  <c r="FD12"/>
  <c r="FP12" s="1"/>
  <c r="EJ12"/>
  <c r="EJ13"/>
  <c r="FF12"/>
  <c r="FR12" s="1"/>
  <c r="FB12"/>
  <c r="FN12" s="1"/>
  <c r="EJ9"/>
  <c r="FH12"/>
  <c r="FT12" s="1"/>
  <c r="EJ15"/>
  <c r="BR17"/>
  <c r="BG22" i="91"/>
  <c r="BG34" s="1"/>
  <c r="BQ9" s="1"/>
  <c r="BG27"/>
  <c r="BG39" s="1"/>
  <c r="BQ14" s="1"/>
  <c r="CD26"/>
  <c r="CD23"/>
  <c r="BY8"/>
  <c r="DT8" s="1"/>
  <c r="BY14"/>
  <c r="DT14" s="1"/>
  <c r="CH23"/>
  <c r="BJ23"/>
  <c r="BJ35" s="1"/>
  <c r="BT10" s="1"/>
  <c r="BG26"/>
  <c r="BG38" s="1"/>
  <c r="BQ13" s="1"/>
  <c r="BQ17" s="1"/>
  <c r="BG29"/>
  <c r="BG41" s="1"/>
  <c r="BQ16" s="1"/>
  <c r="BY12"/>
  <c r="DT12" s="1"/>
  <c r="CB12"/>
  <c r="DW12" s="1"/>
  <c r="CA23"/>
  <c r="CE23"/>
  <c r="BG21"/>
  <c r="BG33" s="1"/>
  <c r="BQ8" s="1"/>
  <c r="CB26"/>
  <c r="CB13"/>
  <c r="DW13" s="1"/>
  <c r="BJ27"/>
  <c r="BJ39" s="1"/>
  <c r="BT14" s="1"/>
  <c r="CF26"/>
  <c r="CC25"/>
  <c r="CA11"/>
  <c r="DV11" s="1"/>
  <c r="BI24"/>
  <c r="BI36" s="1"/>
  <c r="BS11" s="1"/>
  <c r="BJ29"/>
  <c r="BJ41" s="1"/>
  <c r="BT16" s="1"/>
  <c r="CB16"/>
  <c r="DW16" s="1"/>
  <c r="CH26"/>
  <c r="CE25"/>
  <c r="BI26"/>
  <c r="BI38" s="1"/>
  <c r="BS13" s="1"/>
  <c r="CA13"/>
  <c r="DV13" s="1"/>
  <c r="BY25"/>
  <c r="BI20"/>
  <c r="BI32" s="1"/>
  <c r="BS7" s="1"/>
  <c r="CA7"/>
  <c r="DV7" s="1"/>
  <c r="BZ8"/>
  <c r="DU8" s="1"/>
  <c r="BZ24"/>
  <c r="BH21"/>
  <c r="BH33" s="1"/>
  <c r="BR8" s="1"/>
  <c r="CA24"/>
  <c r="BH22"/>
  <c r="BH34" s="1"/>
  <c r="BR9" s="1"/>
  <c r="BZ9"/>
  <c r="DU9" s="1"/>
  <c r="CB11"/>
  <c r="DW11" s="1"/>
  <c r="BJ24"/>
  <c r="BJ36" s="1"/>
  <c r="BT11" s="1"/>
  <c r="CC26"/>
  <c r="BJ21"/>
  <c r="BJ33" s="1"/>
  <c r="BT8" s="1"/>
  <c r="BZ26"/>
  <c r="CB8"/>
  <c r="DW8" s="1"/>
  <c r="BI29"/>
  <c r="BI41" s="1"/>
  <c r="BS16" s="1"/>
  <c r="CH25"/>
  <c r="CA16"/>
  <c r="DV16" s="1"/>
  <c r="BI21"/>
  <c r="BI33" s="1"/>
  <c r="BS8" s="1"/>
  <c r="BZ25"/>
  <c r="CA8"/>
  <c r="DV8" s="1"/>
  <c r="BI25"/>
  <c r="BI37" s="1"/>
  <c r="BS12" s="1"/>
  <c r="CD25"/>
  <c r="CA12"/>
  <c r="DV12" s="1"/>
  <c r="CE24"/>
  <c r="BH26"/>
  <c r="BH38" s="1"/>
  <c r="BR13" s="1"/>
  <c r="BZ13"/>
  <c r="DU13" s="1"/>
  <c r="BZ15"/>
  <c r="DU15" s="1"/>
  <c r="EJ15" s="1"/>
  <c r="CG24"/>
  <c r="BH28"/>
  <c r="BH40" s="1"/>
  <c r="BR15" s="1"/>
  <c r="BJ20"/>
  <c r="BJ32" s="1"/>
  <c r="BT7" s="1"/>
  <c r="BY26"/>
  <c r="CB7"/>
  <c r="DW7" s="1"/>
  <c r="BI22"/>
  <c r="BI34" s="1"/>
  <c r="BS9" s="1"/>
  <c r="CA25"/>
  <c r="CA9"/>
  <c r="DV9" s="1"/>
  <c r="BI27"/>
  <c r="BI39" s="1"/>
  <c r="BS14" s="1"/>
  <c r="CA14"/>
  <c r="DV14" s="1"/>
  <c r="CF25"/>
  <c r="BH24"/>
  <c r="BH36" s="1"/>
  <c r="BR11" s="1"/>
  <c r="CC24"/>
  <c r="BZ11"/>
  <c r="DU11" s="1"/>
  <c r="BY24"/>
  <c r="BZ7"/>
  <c r="DU7" s="1"/>
  <c r="BH20"/>
  <c r="BH32" s="1"/>
  <c r="BR7" s="1"/>
  <c r="CB24"/>
  <c r="BH23"/>
  <c r="BH35" s="1"/>
  <c r="BR10" s="1"/>
  <c r="BZ10"/>
  <c r="DU10" s="1"/>
  <c r="BZ12"/>
  <c r="DU12" s="1"/>
  <c r="CD24"/>
  <c r="BH25"/>
  <c r="BH37" s="1"/>
  <c r="BR12" s="1"/>
  <c r="BI23"/>
  <c r="BI35" s="1"/>
  <c r="BS10" s="1"/>
  <c r="CB25"/>
  <c r="CA10"/>
  <c r="DV10" s="1"/>
  <c r="CH24"/>
  <c r="BZ16"/>
  <c r="DU16" s="1"/>
  <c r="BH29"/>
  <c r="BH41" s="1"/>
  <c r="BR16" s="1"/>
  <c r="CF24"/>
  <c r="BZ14"/>
  <c r="DU14" s="1"/>
  <c r="BH27"/>
  <c r="BH39" s="1"/>
  <c r="BR14" s="1"/>
  <c r="BQ17" i="90"/>
  <c r="EJ16"/>
  <c r="EJ11"/>
  <c r="EJ15"/>
  <c r="EJ12"/>
  <c r="EJ13"/>
  <c r="BT17"/>
  <c r="EJ10"/>
  <c r="BR17"/>
  <c r="EJ8"/>
  <c r="EJ7"/>
  <c r="DT23" a="1"/>
  <c r="BS17"/>
  <c r="BG29" i="89"/>
  <c r="BG41" s="1"/>
  <c r="BQ16" s="1"/>
  <c r="CA9"/>
  <c r="DV9" s="1"/>
  <c r="BY12"/>
  <c r="DT12" s="1"/>
  <c r="CA23"/>
  <c r="BG25"/>
  <c r="BG37" s="1"/>
  <c r="BQ12" s="1"/>
  <c r="BG22"/>
  <c r="BG34" s="1"/>
  <c r="BQ9" s="1"/>
  <c r="BG21"/>
  <c r="BG33" s="1"/>
  <c r="BQ8" s="1"/>
  <c r="BI22"/>
  <c r="BI34" s="1"/>
  <c r="BS9" s="1"/>
  <c r="BZ10"/>
  <c r="DU10" s="1"/>
  <c r="BG23"/>
  <c r="BG35" s="1"/>
  <c r="BQ10" s="1"/>
  <c r="CE25"/>
  <c r="BY16"/>
  <c r="DT16" s="1"/>
  <c r="BZ23"/>
  <c r="CA13"/>
  <c r="DV13" s="1"/>
  <c r="BY23"/>
  <c r="BY15"/>
  <c r="DT15" s="1"/>
  <c r="CE23"/>
  <c r="CF24"/>
  <c r="CB24"/>
  <c r="BZ14"/>
  <c r="DU14" s="1"/>
  <c r="CC26"/>
  <c r="CB11"/>
  <c r="DW11" s="1"/>
  <c r="BJ24"/>
  <c r="BJ36" s="1"/>
  <c r="BT11" s="1"/>
  <c r="BJ29"/>
  <c r="BJ41" s="1"/>
  <c r="BT16" s="1"/>
  <c r="CB16"/>
  <c r="DW16" s="1"/>
  <c r="CH26"/>
  <c r="CA10"/>
  <c r="DV10" s="1"/>
  <c r="BI23"/>
  <c r="BI35" s="1"/>
  <c r="BS10" s="1"/>
  <c r="CB25"/>
  <c r="BJ28"/>
  <c r="BJ40" s="1"/>
  <c r="BT15" s="1"/>
  <c r="CB15"/>
  <c r="DW15" s="1"/>
  <c r="CG26"/>
  <c r="BJ23"/>
  <c r="BJ35" s="1"/>
  <c r="BT10" s="1"/>
  <c r="CB26"/>
  <c r="CB10"/>
  <c r="DW10" s="1"/>
  <c r="BI25"/>
  <c r="BI37" s="1"/>
  <c r="BS12" s="1"/>
  <c r="CD25"/>
  <c r="CA12"/>
  <c r="DV12" s="1"/>
  <c r="BZ11"/>
  <c r="DU11" s="1"/>
  <c r="BH24"/>
  <c r="BH36" s="1"/>
  <c r="BR11" s="1"/>
  <c r="CC24"/>
  <c r="BY24"/>
  <c r="BZ7"/>
  <c r="DU7" s="1"/>
  <c r="BH20"/>
  <c r="BH32" s="1"/>
  <c r="BR7" s="1"/>
  <c r="CB14"/>
  <c r="DW14" s="1"/>
  <c r="BJ27"/>
  <c r="BJ39" s="1"/>
  <c r="BT14" s="1"/>
  <c r="CF26"/>
  <c r="CC25"/>
  <c r="CA11"/>
  <c r="DV11" s="1"/>
  <c r="BI24"/>
  <c r="BI36" s="1"/>
  <c r="BS11" s="1"/>
  <c r="CE26"/>
  <c r="BJ26"/>
  <c r="BJ38" s="1"/>
  <c r="BT13" s="1"/>
  <c r="CB13"/>
  <c r="DW13" s="1"/>
  <c r="CG24"/>
  <c r="BH28"/>
  <c r="BH40" s="1"/>
  <c r="BR15" s="1"/>
  <c r="BZ15"/>
  <c r="DU15" s="1"/>
  <c r="CE24"/>
  <c r="BH26"/>
  <c r="BH38" s="1"/>
  <c r="BR13" s="1"/>
  <c r="BZ13"/>
  <c r="DU13" s="1"/>
  <c r="BJ20"/>
  <c r="BJ32" s="1"/>
  <c r="BT7" s="1"/>
  <c r="BY26"/>
  <c r="CB7"/>
  <c r="DW7" s="1"/>
  <c r="BI28"/>
  <c r="BI40" s="1"/>
  <c r="BS15" s="1"/>
  <c r="CG25"/>
  <c r="CA15"/>
  <c r="DV15" s="1"/>
  <c r="BH21"/>
  <c r="BH33" s="1"/>
  <c r="BR8" s="1"/>
  <c r="BZ8"/>
  <c r="DU8" s="1"/>
  <c r="BZ24"/>
  <c r="BZ12"/>
  <c r="DU12" s="1"/>
  <c r="CD24"/>
  <c r="BH25"/>
  <c r="BH37" s="1"/>
  <c r="BR12" s="1"/>
  <c r="CA26"/>
  <c r="BJ22"/>
  <c r="BJ34" s="1"/>
  <c r="BT9" s="1"/>
  <c r="CB9"/>
  <c r="DW9" s="1"/>
  <c r="EJ9" s="1"/>
  <c r="EJ8"/>
  <c r="BI26" i="88"/>
  <c r="BI38" s="1"/>
  <c r="BS13" s="1"/>
  <c r="CB25"/>
  <c r="CA13"/>
  <c r="DV13" s="1"/>
  <c r="CA10"/>
  <c r="DV10" s="1"/>
  <c r="BG27"/>
  <c r="BG39" s="1"/>
  <c r="BQ14" s="1"/>
  <c r="BZ11"/>
  <c r="DU11" s="1"/>
  <c r="BH24"/>
  <c r="BH36" s="1"/>
  <c r="BR11" s="1"/>
  <c r="CF23"/>
  <c r="BZ10"/>
  <c r="DU10" s="1"/>
  <c r="CB24"/>
  <c r="BH22"/>
  <c r="BH34" s="1"/>
  <c r="BR9" s="1"/>
  <c r="BZ9"/>
  <c r="DU9" s="1"/>
  <c r="CG24"/>
  <c r="BZ15"/>
  <c r="DU15" s="1"/>
  <c r="BH28"/>
  <c r="BH40" s="1"/>
  <c r="BR15" s="1"/>
  <c r="BZ24"/>
  <c r="BZ8"/>
  <c r="DU8" s="1"/>
  <c r="BH20"/>
  <c r="BH32" s="1"/>
  <c r="BR7" s="1"/>
  <c r="BZ7"/>
  <c r="DU7" s="1"/>
  <c r="CD24"/>
  <c r="BZ12"/>
  <c r="DU12" s="1"/>
  <c r="BH25"/>
  <c r="BH37" s="1"/>
  <c r="BR12" s="1"/>
  <c r="BZ13"/>
  <c r="DU13" s="1"/>
  <c r="CE24"/>
  <c r="BZ14"/>
  <c r="DU14" s="1"/>
  <c r="CF24"/>
  <c r="BH27"/>
  <c r="BH39" s="1"/>
  <c r="BR14" s="1"/>
  <c r="BH21"/>
  <c r="BH33" s="1"/>
  <c r="BR8" s="1"/>
  <c r="BI29"/>
  <c r="BI41" s="1"/>
  <c r="BS16" s="1"/>
  <c r="CH25"/>
  <c r="CA16"/>
  <c r="DV16" s="1"/>
  <c r="CC26"/>
  <c r="BJ24"/>
  <c r="BJ36" s="1"/>
  <c r="BT11" s="1"/>
  <c r="CB11"/>
  <c r="DW11" s="1"/>
  <c r="BG20"/>
  <c r="BG32" s="1"/>
  <c r="BQ7" s="1"/>
  <c r="BY7"/>
  <c r="DT7" s="1"/>
  <c r="BY23"/>
  <c r="BI21"/>
  <c r="BI33" s="1"/>
  <c r="BS8" s="1"/>
  <c r="BZ25"/>
  <c r="CA8"/>
  <c r="DV8" s="1"/>
  <c r="CA26"/>
  <c r="BJ22"/>
  <c r="BJ34" s="1"/>
  <c r="BT9" s="1"/>
  <c r="CB9"/>
  <c r="DW9" s="1"/>
  <c r="BJ28"/>
  <c r="BJ40" s="1"/>
  <c r="BT15" s="1"/>
  <c r="CB15"/>
  <c r="DW15" s="1"/>
  <c r="CG26"/>
  <c r="BI28"/>
  <c r="BI40" s="1"/>
  <c r="BS15" s="1"/>
  <c r="CG25"/>
  <c r="CA15"/>
  <c r="DV15" s="1"/>
  <c r="BJ21"/>
  <c r="BJ33" s="1"/>
  <c r="BT8" s="1"/>
  <c r="BZ26"/>
  <c r="CB8"/>
  <c r="DW8" s="1"/>
  <c r="BJ25"/>
  <c r="BJ37" s="1"/>
  <c r="BT12" s="1"/>
  <c r="CB12"/>
  <c r="DW12" s="1"/>
  <c r="CD26"/>
  <c r="BG26"/>
  <c r="BG38" s="1"/>
  <c r="BQ13" s="1"/>
  <c r="BY13"/>
  <c r="DT13" s="1"/>
  <c r="CE23"/>
  <c r="CA23"/>
  <c r="BY9"/>
  <c r="DT9" s="1"/>
  <c r="BG22"/>
  <c r="BG34" s="1"/>
  <c r="BQ9" s="1"/>
  <c r="CE26"/>
  <c r="CB13"/>
  <c r="DW13" s="1"/>
  <c r="BJ26"/>
  <c r="BJ38" s="1"/>
  <c r="BT13" s="1"/>
  <c r="BZ23"/>
  <c r="BG21"/>
  <c r="BG33" s="1"/>
  <c r="BQ8" s="1"/>
  <c r="BY8"/>
  <c r="DT8" s="1"/>
  <c r="CC25"/>
  <c r="CA11"/>
  <c r="DV11" s="1"/>
  <c r="BI24"/>
  <c r="BI36" s="1"/>
  <c r="BS11" s="1"/>
  <c r="CH23"/>
  <c r="BY16"/>
  <c r="DT16" s="1"/>
  <c r="BG29"/>
  <c r="BG41" s="1"/>
  <c r="BQ16" s="1"/>
  <c r="BY15"/>
  <c r="DT15" s="1"/>
  <c r="BG28"/>
  <c r="BG40" s="1"/>
  <c r="BQ15" s="1"/>
  <c r="CG23"/>
  <c r="BG23"/>
  <c r="BG35" s="1"/>
  <c r="BQ10" s="1"/>
  <c r="CB23"/>
  <c r="BY10"/>
  <c r="DT10" s="1"/>
  <c r="BI27"/>
  <c r="BI39" s="1"/>
  <c r="BS14" s="1"/>
  <c r="CA14"/>
  <c r="DV14" s="1"/>
  <c r="CF25"/>
  <c r="BJ29"/>
  <c r="BJ41" s="1"/>
  <c r="BT16" s="1"/>
  <c r="CH26"/>
  <c r="CB16"/>
  <c r="DW16" s="1"/>
  <c r="BJ23"/>
  <c r="BJ35" s="1"/>
  <c r="BT10" s="1"/>
  <c r="CB26"/>
  <c r="CB10"/>
  <c r="DW10" s="1"/>
  <c r="CB14"/>
  <c r="DW14" s="1"/>
  <c r="BJ27"/>
  <c r="BJ39" s="1"/>
  <c r="BT14" s="1"/>
  <c r="CF26"/>
  <c r="BG24"/>
  <c r="BG36" s="1"/>
  <c r="BQ11" s="1"/>
  <c r="CC23"/>
  <c r="BY11"/>
  <c r="DT11" s="1"/>
  <c r="EJ11" i="87"/>
  <c r="EJ7"/>
  <c r="EJ16"/>
  <c r="EJ15"/>
  <c r="EJ9"/>
  <c r="BQ17"/>
  <c r="EJ12"/>
  <c r="EJ13"/>
  <c r="DT23" a="1"/>
  <c r="BT17"/>
  <c r="BS17"/>
  <c r="EJ8"/>
  <c r="BB20" i="86"/>
  <c r="BG13" s="1"/>
  <c r="BY13" s="1"/>
  <c r="BD20"/>
  <c r="BI16" s="1"/>
  <c r="BC20"/>
  <c r="BH9" s="1"/>
  <c r="BJ14"/>
  <c r="BE20"/>
  <c r="BJ8" s="1"/>
  <c r="BY10" i="85"/>
  <c r="DT10" s="1"/>
  <c r="CB23"/>
  <c r="CG23"/>
  <c r="BY11"/>
  <c r="DT11" s="1"/>
  <c r="BZ23"/>
  <c r="CC23"/>
  <c r="BG28"/>
  <c r="BG40" s="1"/>
  <c r="BQ15" s="1"/>
  <c r="BG21"/>
  <c r="BG33" s="1"/>
  <c r="BQ8" s="1"/>
  <c r="CA23"/>
  <c r="BG22"/>
  <c r="BG34" s="1"/>
  <c r="BQ9" s="1"/>
  <c r="CH23"/>
  <c r="BG26"/>
  <c r="BG38" s="1"/>
  <c r="BQ13" s="1"/>
  <c r="BG29"/>
  <c r="BG41" s="1"/>
  <c r="BQ16" s="1"/>
  <c r="BZ10"/>
  <c r="DU10" s="1"/>
  <c r="BH23"/>
  <c r="BH35" s="1"/>
  <c r="BR10" s="1"/>
  <c r="CB24"/>
  <c r="CE26"/>
  <c r="BJ26"/>
  <c r="BJ38" s="1"/>
  <c r="BT13" s="1"/>
  <c r="CB13"/>
  <c r="DW13" s="1"/>
  <c r="CD24"/>
  <c r="BH25"/>
  <c r="BH37" s="1"/>
  <c r="BR12" s="1"/>
  <c r="BZ12"/>
  <c r="DU12" s="1"/>
  <c r="CE24"/>
  <c r="BH26"/>
  <c r="BH38" s="1"/>
  <c r="BR13" s="1"/>
  <c r="BZ13"/>
  <c r="DU13" s="1"/>
  <c r="BI29"/>
  <c r="BI41" s="1"/>
  <c r="BS16" s="1"/>
  <c r="CH25"/>
  <c r="CA16"/>
  <c r="DV16" s="1"/>
  <c r="CB14"/>
  <c r="DW14" s="1"/>
  <c r="BJ27"/>
  <c r="BJ39" s="1"/>
  <c r="BT14" s="1"/>
  <c r="CF26"/>
  <c r="BJ29"/>
  <c r="BJ41" s="1"/>
  <c r="BT16" s="1"/>
  <c r="CB16"/>
  <c r="DW16" s="1"/>
  <c r="CH26"/>
  <c r="BJ24"/>
  <c r="BJ36" s="1"/>
  <c r="BT11" s="1"/>
  <c r="CC26"/>
  <c r="CB11"/>
  <c r="DW11" s="1"/>
  <c r="BH28"/>
  <c r="BH40" s="1"/>
  <c r="BR15" s="1"/>
  <c r="BZ15"/>
  <c r="DU15" s="1"/>
  <c r="CG24"/>
  <c r="CG26"/>
  <c r="BJ28"/>
  <c r="BJ40" s="1"/>
  <c r="BT15" s="1"/>
  <c r="CB15"/>
  <c r="DW15" s="1"/>
  <c r="CA26"/>
  <c r="BJ22"/>
  <c r="BJ34" s="1"/>
  <c r="BT9" s="1"/>
  <c r="CB9"/>
  <c r="DW9" s="1"/>
  <c r="BY25"/>
  <c r="BI20"/>
  <c r="BI32" s="1"/>
  <c r="BS7" s="1"/>
  <c r="CA7"/>
  <c r="DV7" s="1"/>
  <c r="CF24"/>
  <c r="BH27"/>
  <c r="BH39" s="1"/>
  <c r="BR14" s="1"/>
  <c r="BZ14"/>
  <c r="DU14" s="1"/>
  <c r="BH20"/>
  <c r="BH32" s="1"/>
  <c r="BR7" s="1"/>
  <c r="BZ7"/>
  <c r="DU7" s="1"/>
  <c r="BY24"/>
  <c r="CA9"/>
  <c r="DV9" s="1"/>
  <c r="CA25"/>
  <c r="BI22"/>
  <c r="BI34" s="1"/>
  <c r="BS9" s="1"/>
  <c r="CE25"/>
  <c r="BI26"/>
  <c r="BI38" s="1"/>
  <c r="BS13" s="1"/>
  <c r="CA13"/>
  <c r="DV13" s="1"/>
  <c r="CB12"/>
  <c r="DW12" s="1"/>
  <c r="EJ12" s="1"/>
  <c r="BJ25"/>
  <c r="BJ37" s="1"/>
  <c r="BT12" s="1"/>
  <c r="CD26"/>
  <c r="BJ23"/>
  <c r="BJ35" s="1"/>
  <c r="BT10" s="1"/>
  <c r="CB26"/>
  <c r="CB10"/>
  <c r="DW10" s="1"/>
  <c r="CC24"/>
  <c r="BH24"/>
  <c r="BH36" s="1"/>
  <c r="BR11" s="1"/>
  <c r="BZ11"/>
  <c r="DU11" s="1"/>
  <c r="CC25"/>
  <c r="BI24"/>
  <c r="BI36" s="1"/>
  <c r="BS11" s="1"/>
  <c r="CA11"/>
  <c r="DV11" s="1"/>
  <c r="BI27"/>
  <c r="BI39" s="1"/>
  <c r="BS14" s="1"/>
  <c r="CA14"/>
  <c r="DV14" s="1"/>
  <c r="CF25"/>
  <c r="CA24"/>
  <c r="BH22"/>
  <c r="BH34" s="1"/>
  <c r="BR9" s="1"/>
  <c r="BZ9"/>
  <c r="DU9" s="1"/>
  <c r="BH21"/>
  <c r="BH33" s="1"/>
  <c r="BR8" s="1"/>
  <c r="BZ8"/>
  <c r="DU8" s="1"/>
  <c r="BZ24"/>
  <c r="BI21"/>
  <c r="BI33" s="1"/>
  <c r="BS8" s="1"/>
  <c r="BZ25"/>
  <c r="CA8"/>
  <c r="DV8" s="1"/>
  <c r="BI28"/>
  <c r="BI40" s="1"/>
  <c r="BS15" s="1"/>
  <c r="CG25"/>
  <c r="CA15"/>
  <c r="DV15" s="1"/>
  <c r="CA10"/>
  <c r="DV10" s="1"/>
  <c r="BI23"/>
  <c r="BI35" s="1"/>
  <c r="BS10" s="1"/>
  <c r="CB25"/>
  <c r="CB8"/>
  <c r="DW8" s="1"/>
  <c r="BZ26"/>
  <c r="BJ21"/>
  <c r="BJ33" s="1"/>
  <c r="BT8" s="1"/>
  <c r="BY26"/>
  <c r="BJ20"/>
  <c r="BJ32" s="1"/>
  <c r="BT7" s="1"/>
  <c r="CB7"/>
  <c r="DW7" s="1"/>
  <c r="EJ13" i="84"/>
  <c r="EJ8"/>
  <c r="BQ17"/>
  <c r="BT17"/>
  <c r="FF12"/>
  <c r="FR12" s="1"/>
  <c r="FH12"/>
  <c r="FT12" s="1"/>
  <c r="EJ15"/>
  <c r="EZ12"/>
  <c r="FL12" s="1"/>
  <c r="BR17"/>
  <c r="FE12"/>
  <c r="FQ12" s="1"/>
  <c r="EJ12"/>
  <c r="FI12"/>
  <c r="FU12" s="1"/>
  <c r="EJ16"/>
  <c r="FC12"/>
  <c r="FO12" s="1"/>
  <c r="EJ10"/>
  <c r="EJ14"/>
  <c r="FG12"/>
  <c r="FS12" s="1"/>
  <c r="DT23" a="1"/>
  <c r="BY13" i="83"/>
  <c r="DT13" s="1"/>
  <c r="CE23"/>
  <c r="CB11"/>
  <c r="DW11" s="1"/>
  <c r="BZ26"/>
  <c r="BJ20"/>
  <c r="BJ32" s="1"/>
  <c r="BT7" s="1"/>
  <c r="BG26"/>
  <c r="BG38" s="1"/>
  <c r="BQ13" s="1"/>
  <c r="CB7"/>
  <c r="DW7" s="1"/>
  <c r="CB25"/>
  <c r="CB24"/>
  <c r="BI27"/>
  <c r="BI39" s="1"/>
  <c r="BS14" s="1"/>
  <c r="CB10"/>
  <c r="DW10" s="1"/>
  <c r="BJ28"/>
  <c r="BJ40" s="1"/>
  <c r="BT15" s="1"/>
  <c r="CB15"/>
  <c r="DW15" s="1"/>
  <c r="FH12" s="1"/>
  <c r="FT12" s="1"/>
  <c r="BJ22"/>
  <c r="BJ34" s="1"/>
  <c r="BT9" s="1"/>
  <c r="BI23"/>
  <c r="BI35" s="1"/>
  <c r="BS10" s="1"/>
  <c r="BH23"/>
  <c r="BH35" s="1"/>
  <c r="BR10" s="1"/>
  <c r="CA14"/>
  <c r="DV14" s="1"/>
  <c r="BJ23"/>
  <c r="BJ35" s="1"/>
  <c r="BT10" s="1"/>
  <c r="BI22"/>
  <c r="BI34" s="1"/>
  <c r="BS9" s="1"/>
  <c r="BJ27"/>
  <c r="BJ39" s="1"/>
  <c r="BT14" s="1"/>
  <c r="BG28"/>
  <c r="BG40" s="1"/>
  <c r="BQ15" s="1"/>
  <c r="CG23"/>
  <c r="CE26"/>
  <c r="CF26"/>
  <c r="CB13"/>
  <c r="DW13" s="1"/>
  <c r="CH24"/>
  <c r="CH25"/>
  <c r="BJ25"/>
  <c r="BJ37" s="1"/>
  <c r="BT12" s="1"/>
  <c r="BZ24"/>
  <c r="BH28"/>
  <c r="BH40" s="1"/>
  <c r="BR15" s="1"/>
  <c r="CF24"/>
  <c r="CG25"/>
  <c r="BZ16"/>
  <c r="DU16" s="1"/>
  <c r="BI29"/>
  <c r="BI41" s="1"/>
  <c r="BS16" s="1"/>
  <c r="CA25"/>
  <c r="CH23"/>
  <c r="BG29"/>
  <c r="BG41" s="1"/>
  <c r="BQ16" s="1"/>
  <c r="BY16"/>
  <c r="DT16" s="1"/>
  <c r="BY7"/>
  <c r="DT7" s="1"/>
  <c r="BY23"/>
  <c r="BG20"/>
  <c r="BG32" s="1"/>
  <c r="BQ7" s="1"/>
  <c r="CC23"/>
  <c r="BG24"/>
  <c r="BG36" s="1"/>
  <c r="BQ11" s="1"/>
  <c r="BY11"/>
  <c r="DT11" s="1"/>
  <c r="CF23"/>
  <c r="BY14"/>
  <c r="DT14" s="1"/>
  <c r="BG27"/>
  <c r="BG39" s="1"/>
  <c r="BQ14" s="1"/>
  <c r="BG23"/>
  <c r="BG35" s="1"/>
  <c r="BQ10" s="1"/>
  <c r="CB23"/>
  <c r="BY10"/>
  <c r="DT10" s="1"/>
  <c r="EJ10" s="1"/>
  <c r="BY8"/>
  <c r="DT8" s="1"/>
  <c r="BG21"/>
  <c r="BG33" s="1"/>
  <c r="BQ8" s="1"/>
  <c r="BZ23"/>
  <c r="CA23"/>
  <c r="BY9"/>
  <c r="DT9" s="1"/>
  <c r="BG22"/>
  <c r="BG34" s="1"/>
  <c r="BQ9" s="1"/>
  <c r="CC25"/>
  <c r="CA11"/>
  <c r="DV11" s="1"/>
  <c r="BI24"/>
  <c r="BI36" s="1"/>
  <c r="BS11" s="1"/>
  <c r="BY24"/>
  <c r="BH20"/>
  <c r="BH32" s="1"/>
  <c r="BR7" s="1"/>
  <c r="BZ7"/>
  <c r="DU7" s="1"/>
  <c r="BI25"/>
  <c r="BI37" s="1"/>
  <c r="BS12" s="1"/>
  <c r="CD25"/>
  <c r="CA12"/>
  <c r="DV12" s="1"/>
  <c r="CE24"/>
  <c r="BH26"/>
  <c r="BH38" s="1"/>
  <c r="BR13" s="1"/>
  <c r="BZ13"/>
  <c r="DU13" s="1"/>
  <c r="EJ16"/>
  <c r="CA24"/>
  <c r="BH22"/>
  <c r="BH34" s="1"/>
  <c r="BR9" s="1"/>
  <c r="BZ9"/>
  <c r="DU9" s="1"/>
  <c r="BH24"/>
  <c r="BH36" s="1"/>
  <c r="BR11" s="1"/>
  <c r="BZ11"/>
  <c r="DU11" s="1"/>
  <c r="CC24"/>
  <c r="BI21"/>
  <c r="BI33" s="1"/>
  <c r="BS8" s="1"/>
  <c r="BZ25"/>
  <c r="CA8"/>
  <c r="DV8" s="1"/>
  <c r="BY9" i="82"/>
  <c r="DT9" s="1"/>
  <c r="CD23"/>
  <c r="BG23"/>
  <c r="BG35" s="1"/>
  <c r="BQ10" s="1"/>
  <c r="CB23"/>
  <c r="BG24"/>
  <c r="BG36" s="1"/>
  <c r="BQ11" s="1"/>
  <c r="CE23"/>
  <c r="CH23"/>
  <c r="BY12"/>
  <c r="DT12" s="1"/>
  <c r="CA23"/>
  <c r="CA13"/>
  <c r="DV13" s="1"/>
  <c r="BY11"/>
  <c r="DT11" s="1"/>
  <c r="CB13"/>
  <c r="DW13" s="1"/>
  <c r="CE25"/>
  <c r="BY25"/>
  <c r="CA10"/>
  <c r="DV10" s="1"/>
  <c r="BJ29"/>
  <c r="BJ41" s="1"/>
  <c r="BT16" s="1"/>
  <c r="CB24"/>
  <c r="BZ10"/>
  <c r="DU10" s="1"/>
  <c r="BI23"/>
  <c r="BI35" s="1"/>
  <c r="BS10" s="1"/>
  <c r="CH26"/>
  <c r="CE26"/>
  <c r="BZ15"/>
  <c r="DU15" s="1"/>
  <c r="CG24"/>
  <c r="BH28"/>
  <c r="BH40" s="1"/>
  <c r="BR15" s="1"/>
  <c r="CH24"/>
  <c r="BZ16"/>
  <c r="DU16" s="1"/>
  <c r="BH29"/>
  <c r="BH41" s="1"/>
  <c r="BR16" s="1"/>
  <c r="BH27"/>
  <c r="BH39" s="1"/>
  <c r="BR14" s="1"/>
  <c r="BZ14"/>
  <c r="DU14" s="1"/>
  <c r="CF24"/>
  <c r="CE24"/>
  <c r="BZ13"/>
  <c r="DU13" s="1"/>
  <c r="BH26"/>
  <c r="BH38" s="1"/>
  <c r="BR13" s="1"/>
  <c r="CC24"/>
  <c r="BZ11"/>
  <c r="DU11" s="1"/>
  <c r="BH24"/>
  <c r="BH36" s="1"/>
  <c r="BR11" s="1"/>
  <c r="BZ7"/>
  <c r="DU7" s="1"/>
  <c r="EJ7" s="1"/>
  <c r="BY24"/>
  <c r="BH20"/>
  <c r="BH32" s="1"/>
  <c r="BR7" s="1"/>
  <c r="CD24"/>
  <c r="BH25"/>
  <c r="BH37" s="1"/>
  <c r="BR12" s="1"/>
  <c r="BZ12"/>
  <c r="DU12" s="1"/>
  <c r="BI20"/>
  <c r="BI32" s="1"/>
  <c r="BS7" s="1"/>
  <c r="BZ9"/>
  <c r="DU9" s="1"/>
  <c r="BH22"/>
  <c r="BH34" s="1"/>
  <c r="BR9" s="1"/>
  <c r="CA24"/>
  <c r="CC25"/>
  <c r="BI24"/>
  <c r="BI36" s="1"/>
  <c r="BS11" s="1"/>
  <c r="CA11"/>
  <c r="DV11" s="1"/>
  <c r="BJ23"/>
  <c r="BJ35" s="1"/>
  <c r="BT10" s="1"/>
  <c r="CB26"/>
  <c r="CB10"/>
  <c r="DW10" s="1"/>
  <c r="BI29"/>
  <c r="BI41" s="1"/>
  <c r="BS16" s="1"/>
  <c r="CH25"/>
  <c r="CA16"/>
  <c r="DV16" s="1"/>
  <c r="CC26"/>
  <c r="BJ24"/>
  <c r="BJ36" s="1"/>
  <c r="BT11" s="1"/>
  <c r="CB11"/>
  <c r="DW11" s="1"/>
  <c r="CB8"/>
  <c r="DW8" s="1"/>
  <c r="EJ8" s="1"/>
  <c r="BJ21"/>
  <c r="BJ33" s="1"/>
  <c r="BT8" s="1"/>
  <c r="BZ26"/>
  <c r="FF12"/>
  <c r="FR12" s="1"/>
  <c r="CB12"/>
  <c r="DW12" s="1"/>
  <c r="BJ25"/>
  <c r="BJ37" s="1"/>
  <c r="BT12" s="1"/>
  <c r="CD26"/>
  <c r="BI28"/>
  <c r="BI40" s="1"/>
  <c r="BS15" s="1"/>
  <c r="CG25"/>
  <c r="CA15"/>
  <c r="DV15" s="1"/>
  <c r="CB14"/>
  <c r="DW14" s="1"/>
  <c r="BJ27"/>
  <c r="BJ39" s="1"/>
  <c r="BT14" s="1"/>
  <c r="CF26"/>
  <c r="CA26"/>
  <c r="CB9"/>
  <c r="DW9" s="1"/>
  <c r="BJ22"/>
  <c r="BJ34" s="1"/>
  <c r="BT9" s="1"/>
  <c r="FB12" i="81"/>
  <c r="FN12" s="1"/>
  <c r="BQ17"/>
  <c r="BH28"/>
  <c r="BH40" s="1"/>
  <c r="BR15" s="1"/>
  <c r="CG24"/>
  <c r="BZ15"/>
  <c r="DU15" s="1"/>
  <c r="BZ8"/>
  <c r="DU8" s="1"/>
  <c r="BZ24"/>
  <c r="BH21"/>
  <c r="BH33" s="1"/>
  <c r="BR8" s="1"/>
  <c r="CA16"/>
  <c r="DV16" s="1"/>
  <c r="BI29"/>
  <c r="BI41" s="1"/>
  <c r="BS16" s="1"/>
  <c r="CH25"/>
  <c r="BZ14"/>
  <c r="DU14" s="1"/>
  <c r="EJ14" s="1"/>
  <c r="BH27"/>
  <c r="BH39" s="1"/>
  <c r="BR14" s="1"/>
  <c r="CF24"/>
  <c r="CA7"/>
  <c r="DV7" s="1"/>
  <c r="BI20"/>
  <c r="BI32" s="1"/>
  <c r="BS7" s="1"/>
  <c r="BY25"/>
  <c r="BI24"/>
  <c r="BI36" s="1"/>
  <c r="BS11" s="1"/>
  <c r="CC25"/>
  <c r="CA11"/>
  <c r="DV11" s="1"/>
  <c r="BH23"/>
  <c r="BH35" s="1"/>
  <c r="BR10" s="1"/>
  <c r="BZ10"/>
  <c r="DU10" s="1"/>
  <c r="CB24"/>
  <c r="CH24"/>
  <c r="BH29"/>
  <c r="BH41" s="1"/>
  <c r="BR16" s="1"/>
  <c r="BZ16"/>
  <c r="DU16" s="1"/>
  <c r="BH26"/>
  <c r="BH38" s="1"/>
  <c r="BR13" s="1"/>
  <c r="BZ13"/>
  <c r="DU13" s="1"/>
  <c r="CE24"/>
  <c r="BH25"/>
  <c r="BH37" s="1"/>
  <c r="BR12" s="1"/>
  <c r="BZ12"/>
  <c r="DU12" s="1"/>
  <c r="CD24"/>
  <c r="BI26"/>
  <c r="BI38" s="1"/>
  <c r="BS13" s="1"/>
  <c r="CE25"/>
  <c r="CA13"/>
  <c r="DV13" s="1"/>
  <c r="BH20"/>
  <c r="BH32" s="1"/>
  <c r="BR7" s="1"/>
  <c r="BY24"/>
  <c r="BZ7"/>
  <c r="DU7" s="1"/>
  <c r="BZ11"/>
  <c r="DU11" s="1"/>
  <c r="BH24"/>
  <c r="BH36" s="1"/>
  <c r="BR11" s="1"/>
  <c r="CC24"/>
  <c r="BI21"/>
  <c r="BI33" s="1"/>
  <c r="BS8" s="1"/>
  <c r="BZ25"/>
  <c r="CA8"/>
  <c r="DV8" s="1"/>
  <c r="BB20" i="80"/>
  <c r="BG10" s="1"/>
  <c r="BE20"/>
  <c r="BJ16" s="1"/>
  <c r="BC20"/>
  <c r="BD20"/>
  <c r="BI11" s="1"/>
  <c r="BH14"/>
  <c r="BE15" i="79"/>
  <c r="BE12"/>
  <c r="BE11"/>
  <c r="BB7"/>
  <c r="BD12"/>
  <c r="BD15"/>
  <c r="BD9"/>
  <c r="BE7"/>
  <c r="BD14"/>
  <c r="BD8"/>
  <c r="BE13"/>
  <c r="BD7"/>
  <c r="BE16"/>
  <c r="BE10"/>
  <c r="BE9"/>
  <c r="BD13"/>
  <c r="BD16"/>
  <c r="BB16"/>
  <c r="BD11"/>
  <c r="BB10"/>
  <c r="BC9"/>
  <c r="BC14"/>
  <c r="BC15"/>
  <c r="BC12"/>
  <c r="BB11"/>
  <c r="BE8"/>
  <c r="BC13"/>
  <c r="BB14"/>
  <c r="BC8"/>
  <c r="BB9"/>
  <c r="BC11"/>
  <c r="BC7"/>
  <c r="BC16"/>
  <c r="BB15"/>
  <c r="BB8"/>
  <c r="BB13"/>
  <c r="BC7" i="78"/>
  <c r="BD8"/>
  <c r="BC10"/>
  <c r="BE13"/>
  <c r="BD10"/>
  <c r="BD13"/>
  <c r="BD14"/>
  <c r="BB11"/>
  <c r="BB9"/>
  <c r="BB7"/>
  <c r="BD9"/>
  <c r="BB15"/>
  <c r="BD12"/>
  <c r="BD16"/>
  <c r="BC14"/>
  <c r="BB10"/>
  <c r="BB8"/>
  <c r="BB14"/>
  <c r="BE8"/>
  <c r="BC9"/>
  <c r="BE12"/>
  <c r="BC8"/>
  <c r="BB12"/>
  <c r="BD15"/>
  <c r="BB13"/>
  <c r="BC16"/>
  <c r="BE9"/>
  <c r="BE11"/>
  <c r="BE16"/>
  <c r="BE7"/>
  <c r="BC13"/>
  <c r="BC11"/>
  <c r="BC12"/>
  <c r="BE14"/>
  <c r="BE15"/>
  <c r="BD8" i="77"/>
  <c r="BD13"/>
  <c r="BD15"/>
  <c r="BC13"/>
  <c r="BE11"/>
  <c r="BB8"/>
  <c r="BE12"/>
  <c r="BD16"/>
  <c r="BB16"/>
  <c r="BD9"/>
  <c r="BE14"/>
  <c r="BD10"/>
  <c r="BE13"/>
  <c r="BE15"/>
  <c r="BC12"/>
  <c r="BE10"/>
  <c r="BC7"/>
  <c r="BE16"/>
  <c r="BB10"/>
  <c r="BD12"/>
  <c r="BD11"/>
  <c r="BB11"/>
  <c r="BB12"/>
  <c r="BB7"/>
  <c r="BC16"/>
  <c r="BC8"/>
  <c r="BB9"/>
  <c r="BB14"/>
  <c r="BC10"/>
  <c r="BB15"/>
  <c r="BC15"/>
  <c r="BE7"/>
  <c r="BD14"/>
  <c r="BE8"/>
  <c r="BC11"/>
  <c r="BC9"/>
  <c r="BD11" i="76"/>
  <c r="BC13"/>
  <c r="BC16"/>
  <c r="BC9"/>
  <c r="BC14"/>
  <c r="BC8"/>
  <c r="BC15"/>
  <c r="BB16"/>
  <c r="BB13"/>
  <c r="BB14"/>
  <c r="BE16"/>
  <c r="BD12"/>
  <c r="BD9"/>
  <c r="BB12"/>
  <c r="BD15"/>
  <c r="BB10"/>
  <c r="BD7"/>
  <c r="BD16"/>
  <c r="BE10"/>
  <c r="BB7"/>
  <c r="BD13"/>
  <c r="BB11"/>
  <c r="BD10"/>
  <c r="BB15"/>
  <c r="BE7"/>
  <c r="BE9"/>
  <c r="BC10"/>
  <c r="BE14"/>
  <c r="BC12"/>
  <c r="BC11"/>
  <c r="BE11"/>
  <c r="BD14"/>
  <c r="BE8"/>
  <c r="BE13"/>
  <c r="BB9"/>
  <c r="BE15"/>
  <c r="BD20" i="75"/>
  <c r="BI11" s="1"/>
  <c r="BC20"/>
  <c r="BH9" s="1"/>
  <c r="BE20"/>
  <c r="BJ7" s="1"/>
  <c r="BB20"/>
  <c r="BG7" s="1"/>
  <c r="BH8"/>
  <c r="BB7" i="73"/>
  <c r="BE15"/>
  <c r="BD12"/>
  <c r="BE13"/>
  <c r="BE16"/>
  <c r="BE12"/>
  <c r="BE11"/>
  <c r="BB9"/>
  <c r="BC12"/>
  <c r="BB11"/>
  <c r="BB12"/>
  <c r="BD8"/>
  <c r="BB10"/>
  <c r="BE10"/>
  <c r="BD15"/>
  <c r="BB16"/>
  <c r="BD10"/>
  <c r="BC9"/>
  <c r="BD13"/>
  <c r="BC15"/>
  <c r="BD9"/>
  <c r="BC11"/>
  <c r="BC13"/>
  <c r="BC7"/>
  <c r="BD7"/>
  <c r="BC16"/>
  <c r="BC14"/>
  <c r="BB15"/>
  <c r="BB8"/>
  <c r="BB13"/>
  <c r="BE9"/>
  <c r="BD11"/>
  <c r="BD14"/>
  <c r="BC10"/>
  <c r="BE7"/>
  <c r="BE14"/>
  <c r="BC13" i="72"/>
  <c r="BE16"/>
  <c r="BB15"/>
  <c r="BC15"/>
  <c r="BD13"/>
  <c r="BE10"/>
  <c r="BE9"/>
  <c r="BE15"/>
  <c r="BC10"/>
  <c r="BE8"/>
  <c r="BD11"/>
  <c r="BC8"/>
  <c r="BD8"/>
  <c r="BD15"/>
  <c r="BC7"/>
  <c r="BC11"/>
  <c r="BD12"/>
  <c r="BD14"/>
  <c r="BC14"/>
  <c r="BC9"/>
  <c r="BE7"/>
  <c r="BD10"/>
  <c r="BD7"/>
  <c r="BD9"/>
  <c r="BC12"/>
  <c r="BB10"/>
  <c r="BB9"/>
  <c r="BE13"/>
  <c r="BE14"/>
  <c r="BE12"/>
  <c r="BB8"/>
  <c r="BB11"/>
  <c r="BB7"/>
  <c r="BB16"/>
  <c r="BB14"/>
  <c r="BB12"/>
  <c r="BC9" i="71"/>
  <c r="BC15"/>
  <c r="BC10"/>
  <c r="BC13"/>
  <c r="BC8"/>
  <c r="BC11"/>
  <c r="BD9"/>
  <c r="BD8"/>
  <c r="BD13"/>
  <c r="BB15"/>
  <c r="BD10"/>
  <c r="BD16"/>
  <c r="BB16"/>
  <c r="BB13"/>
  <c r="BB10"/>
  <c r="BB11"/>
  <c r="BB7"/>
  <c r="BD11"/>
  <c r="BD7"/>
  <c r="BD15"/>
  <c r="BD14"/>
  <c r="BB12"/>
  <c r="BC16"/>
  <c r="BE8"/>
  <c r="BE14"/>
  <c r="BE9"/>
  <c r="BB9"/>
  <c r="BE11"/>
  <c r="BE7"/>
  <c r="BB14"/>
  <c r="BE12"/>
  <c r="BE13"/>
  <c r="BE10"/>
  <c r="BE15"/>
  <c r="BC14"/>
  <c r="BC12"/>
  <c r="BE9" i="70"/>
  <c r="BE12"/>
  <c r="BE8"/>
  <c r="BC14"/>
  <c r="BB15"/>
  <c r="BB16"/>
  <c r="BB9"/>
  <c r="BC16"/>
  <c r="BB13"/>
  <c r="BD8"/>
  <c r="BB10"/>
  <c r="BE11"/>
  <c r="BB11"/>
  <c r="BB12"/>
  <c r="BD14"/>
  <c r="BD16"/>
  <c r="BD7"/>
  <c r="BC7"/>
  <c r="BD13"/>
  <c r="BD15"/>
  <c r="BE10"/>
  <c r="BC11"/>
  <c r="BD10"/>
  <c r="BD11"/>
  <c r="BC15"/>
  <c r="BD9"/>
  <c r="BC12"/>
  <c r="BC8"/>
  <c r="BE13"/>
  <c r="BC9"/>
  <c r="BE15"/>
  <c r="BE16"/>
  <c r="BB7"/>
  <c r="BE7"/>
  <c r="BB8"/>
  <c r="BC10"/>
  <c r="BC20" i="69"/>
  <c r="BH12" s="1"/>
  <c r="BE20"/>
  <c r="BJ14" s="1"/>
  <c r="BD20"/>
  <c r="BI15" s="1"/>
  <c r="BB20"/>
  <c r="BG7" s="1"/>
  <c r="CB23" i="68"/>
  <c r="BY10"/>
  <c r="CW10" s="1"/>
  <c r="BG23"/>
  <c r="BG35" s="1"/>
  <c r="BQ10" s="1"/>
  <c r="BG27"/>
  <c r="BG39" s="1"/>
  <c r="BQ14" s="1"/>
  <c r="CF23"/>
  <c r="BY14"/>
  <c r="CW14" s="1"/>
  <c r="BY23"/>
  <c r="BG20"/>
  <c r="BG32" s="1"/>
  <c r="BQ7" s="1"/>
  <c r="BY7"/>
  <c r="CW7" s="1"/>
  <c r="BC20"/>
  <c r="BD20"/>
  <c r="BI9" s="1"/>
  <c r="BI7"/>
  <c r="BJ7"/>
  <c r="BE20"/>
  <c r="CA23"/>
  <c r="BG22"/>
  <c r="BG34" s="1"/>
  <c r="BQ9" s="1"/>
  <c r="BY9"/>
  <c r="CW9" s="1"/>
  <c r="BY12"/>
  <c r="CW12" s="1"/>
  <c r="BG25"/>
  <c r="BG37" s="1"/>
  <c r="BQ12" s="1"/>
  <c r="CD23"/>
  <c r="BH11"/>
  <c r="BI16"/>
  <c r="BI12"/>
  <c r="BJ10"/>
  <c r="BI14"/>
  <c r="BJ16"/>
  <c r="BG16"/>
  <c r="BJ14"/>
  <c r="BJ15"/>
  <c r="BJ13"/>
  <c r="BJ8"/>
  <c r="BJ9"/>
  <c r="BY11"/>
  <c r="CW11" s="1"/>
  <c r="BG24"/>
  <c r="BG36" s="1"/>
  <c r="BQ11" s="1"/>
  <c r="CC23"/>
  <c r="CE23"/>
  <c r="BY13"/>
  <c r="CW13" s="1"/>
  <c r="BG26"/>
  <c r="BG38" s="1"/>
  <c r="BQ13" s="1"/>
  <c r="BG21"/>
  <c r="BG33" s="1"/>
  <c r="BQ8" s="1"/>
  <c r="BY8"/>
  <c r="CW8" s="1"/>
  <c r="BZ23"/>
  <c r="BI13"/>
  <c r="BI11"/>
  <c r="BG15"/>
  <c r="BD11" i="67"/>
  <c r="BE12"/>
  <c r="BE9"/>
  <c r="BE11"/>
  <c r="BE10"/>
  <c r="BE13"/>
  <c r="BE8"/>
  <c r="BB15"/>
  <c r="BD9"/>
  <c r="BB7"/>
  <c r="BB16"/>
  <c r="BC10"/>
  <c r="BD7"/>
  <c r="BB13"/>
  <c r="BD10"/>
  <c r="BC12"/>
  <c r="BC7"/>
  <c r="BD14"/>
  <c r="BC9"/>
  <c r="BC14"/>
  <c r="BD12"/>
  <c r="BC8"/>
  <c r="BC11"/>
  <c r="BB10"/>
  <c r="BB12"/>
  <c r="BD13"/>
  <c r="BB14"/>
  <c r="BB9"/>
  <c r="BD16"/>
  <c r="BC13"/>
  <c r="BD8"/>
  <c r="BE14"/>
  <c r="BC16"/>
  <c r="BE15"/>
  <c r="BE16"/>
  <c r="BC15" i="66"/>
  <c r="BC13"/>
  <c r="BC12"/>
  <c r="BB10"/>
  <c r="BB11"/>
  <c r="BB7"/>
  <c r="BD9"/>
  <c r="BB16"/>
  <c r="BB9"/>
  <c r="BB8"/>
  <c r="BB15"/>
  <c r="BC10"/>
  <c r="BC11"/>
  <c r="BE10"/>
  <c r="BD12"/>
  <c r="BE12"/>
  <c r="BD7"/>
  <c r="BB13"/>
  <c r="BC9"/>
  <c r="BB14"/>
  <c r="BE7"/>
  <c r="BD16"/>
  <c r="BE9"/>
  <c r="BE8"/>
  <c r="BE14"/>
  <c r="BE11"/>
  <c r="BC14"/>
  <c r="BE16"/>
  <c r="BD15"/>
  <c r="BD13"/>
  <c r="BE13"/>
  <c r="BD10"/>
  <c r="BD11"/>
  <c r="BC7"/>
  <c r="BD14"/>
  <c r="BE9" i="65"/>
  <c r="BB14"/>
  <c r="BD11"/>
  <c r="BB16"/>
  <c r="BB13"/>
  <c r="BC12"/>
  <c r="BB11"/>
  <c r="BB7"/>
  <c r="BB12"/>
  <c r="BC15"/>
  <c r="BD9"/>
  <c r="BC7"/>
  <c r="BC8"/>
  <c r="BD8"/>
  <c r="BC13"/>
  <c r="BD13"/>
  <c r="BD16"/>
  <c r="BD12"/>
  <c r="BD14"/>
  <c r="BD15"/>
  <c r="BE15"/>
  <c r="BE12"/>
  <c r="BE14"/>
  <c r="BB9"/>
  <c r="BD10"/>
  <c r="BB8"/>
  <c r="BE16"/>
  <c r="BC11"/>
  <c r="BE13"/>
  <c r="BC9"/>
  <c r="BE11"/>
  <c r="BC16"/>
  <c r="BE10"/>
  <c r="BE7"/>
  <c r="BC10"/>
  <c r="BC20" i="64"/>
  <c r="BH12" s="1"/>
  <c r="BH25" s="1"/>
  <c r="BH37" s="1"/>
  <c r="BR12" s="1"/>
  <c r="BD20"/>
  <c r="BI14" s="1"/>
  <c r="BB20"/>
  <c r="BG9" s="1"/>
  <c r="BE20"/>
  <c r="BJ14" s="1"/>
  <c r="BC20" i="63"/>
  <c r="BH14" s="1"/>
  <c r="BD20"/>
  <c r="BI15" s="1"/>
  <c r="BE20"/>
  <c r="BJ12" s="1"/>
  <c r="BB20"/>
  <c r="BB20" i="61"/>
  <c r="BG13" s="1"/>
  <c r="CE23" s="1"/>
  <c r="BC20"/>
  <c r="BH7" s="1"/>
  <c r="BD20"/>
  <c r="BE20"/>
  <c r="BJ16" s="1"/>
  <c r="BB20" i="60"/>
  <c r="BG8" s="1"/>
  <c r="BE20"/>
  <c r="BJ12" s="1"/>
  <c r="BC20"/>
  <c r="BH14" s="1"/>
  <c r="BD20"/>
  <c r="BI15" s="1"/>
  <c r="BB20" i="59"/>
  <c r="BG14" s="1"/>
  <c r="BD20"/>
  <c r="BI8" s="1"/>
  <c r="BE20"/>
  <c r="BJ12" s="1"/>
  <c r="BC20"/>
  <c r="BH14" s="1"/>
  <c r="BB20" i="58"/>
  <c r="BG7" s="1"/>
  <c r="BC20"/>
  <c r="BH16" s="1"/>
  <c r="BZ16" s="1"/>
  <c r="CX16" s="1"/>
  <c r="BD20"/>
  <c r="BI9" s="1"/>
  <c r="BE20"/>
  <c r="BJ13" s="1"/>
  <c r="BH29" i="57"/>
  <c r="BH41" s="1"/>
  <c r="BR16" s="1"/>
  <c r="BZ10"/>
  <c r="CX10" s="1"/>
  <c r="BZ16"/>
  <c r="CX16" s="1"/>
  <c r="BH22"/>
  <c r="BH34" s="1"/>
  <c r="BR9" s="1"/>
  <c r="BZ12"/>
  <c r="CX12" s="1"/>
  <c r="BZ9"/>
  <c r="CX9" s="1"/>
  <c r="BI9"/>
  <c r="BI15"/>
  <c r="BI8"/>
  <c r="BI13"/>
  <c r="BI11"/>
  <c r="BI14"/>
  <c r="BI16"/>
  <c r="BI10"/>
  <c r="BH25"/>
  <c r="BH37" s="1"/>
  <c r="BR12" s="1"/>
  <c r="BI12"/>
  <c r="BI7"/>
  <c r="BJ20"/>
  <c r="BJ32" s="1"/>
  <c r="BT7" s="1"/>
  <c r="BY26"/>
  <c r="CB7"/>
  <c r="CZ7" s="1"/>
  <c r="BG11"/>
  <c r="BG12"/>
  <c r="BG9"/>
  <c r="BG13"/>
  <c r="BG8"/>
  <c r="BG7"/>
  <c r="BG16"/>
  <c r="BG15"/>
  <c r="BG14"/>
  <c r="BH21"/>
  <c r="BH33" s="1"/>
  <c r="BR8" s="1"/>
  <c r="BZ24"/>
  <c r="BZ8"/>
  <c r="CX8" s="1"/>
  <c r="BG10"/>
  <c r="BJ12"/>
  <c r="BJ13"/>
  <c r="BJ29"/>
  <c r="BJ41" s="1"/>
  <c r="BT16" s="1"/>
  <c r="CH26"/>
  <c r="CB16"/>
  <c r="CZ16" s="1"/>
  <c r="BH24"/>
  <c r="BH36" s="1"/>
  <c r="BR11" s="1"/>
  <c r="CC24"/>
  <c r="BZ11"/>
  <c r="CX11" s="1"/>
  <c r="BZ15"/>
  <c r="CX15" s="1"/>
  <c r="CG24"/>
  <c r="BH28"/>
  <c r="BH40" s="1"/>
  <c r="BR15" s="1"/>
  <c r="BJ15"/>
  <c r="BJ8"/>
  <c r="BJ9"/>
  <c r="BJ14"/>
  <c r="BJ11"/>
  <c r="BJ10"/>
  <c r="BB8" i="56"/>
  <c r="BB15"/>
  <c r="BB9"/>
  <c r="BB13"/>
  <c r="BC8"/>
  <c r="BD10"/>
  <c r="BB14"/>
  <c r="BC9"/>
  <c r="BB11"/>
  <c r="BD13"/>
  <c r="BD12"/>
  <c r="BE7"/>
  <c r="BE10"/>
  <c r="BC14"/>
  <c r="BE11"/>
  <c r="BE16"/>
  <c r="BB10"/>
  <c r="BD15"/>
  <c r="BD11"/>
  <c r="BE14"/>
  <c r="BD8"/>
  <c r="BE9"/>
  <c r="BB12"/>
  <c r="BD14"/>
  <c r="BD7"/>
  <c r="BE8"/>
  <c r="BC12"/>
  <c r="BE15"/>
  <c r="BE13"/>
  <c r="BC13"/>
  <c r="BD9"/>
  <c r="BB7"/>
  <c r="BC7"/>
  <c r="BC10"/>
  <c r="BC11"/>
  <c r="BC8" i="55"/>
  <c r="BD12"/>
  <c r="BD16"/>
  <c r="BD9"/>
  <c r="BD13"/>
  <c r="BC11"/>
  <c r="BD15"/>
  <c r="BC7"/>
  <c r="BB15"/>
  <c r="BB10"/>
  <c r="BC16"/>
  <c r="BB12"/>
  <c r="BC9"/>
  <c r="BC12"/>
  <c r="BD14"/>
  <c r="BD7"/>
  <c r="BE14"/>
  <c r="BC15"/>
  <c r="BB14"/>
  <c r="BB16"/>
  <c r="BB13"/>
  <c r="BE7"/>
  <c r="BE9"/>
  <c r="BB9"/>
  <c r="BE8"/>
  <c r="BB7"/>
  <c r="BC14"/>
  <c r="BC13"/>
  <c r="BE11"/>
  <c r="BE12"/>
  <c r="BD8"/>
  <c r="BE13"/>
  <c r="BB11"/>
  <c r="BE15"/>
  <c r="BE16"/>
  <c r="BD10"/>
  <c r="BE20" i="53"/>
  <c r="BJ14" s="1"/>
  <c r="BB20"/>
  <c r="BG14" s="1"/>
  <c r="BD20"/>
  <c r="BI10" s="1"/>
  <c r="BC20"/>
  <c r="BH9" s="1"/>
  <c r="BE9" i="52"/>
  <c r="BE14"/>
  <c r="BC10"/>
  <c r="BE11"/>
  <c r="BE15"/>
  <c r="BE13"/>
  <c r="BE16"/>
  <c r="BB12"/>
  <c r="BB15"/>
  <c r="BD14"/>
  <c r="BD8"/>
  <c r="BE12"/>
  <c r="BD11"/>
  <c r="BD15"/>
  <c r="BE10"/>
  <c r="BE8"/>
  <c r="BD12"/>
  <c r="BB8"/>
  <c r="BB16"/>
  <c r="BB7"/>
  <c r="BB13"/>
  <c r="BB14"/>
  <c r="BB9"/>
  <c r="BB11"/>
  <c r="BC11"/>
  <c r="BC8"/>
  <c r="BC15"/>
  <c r="BC9"/>
  <c r="BC13"/>
  <c r="BC16"/>
  <c r="BC12"/>
  <c r="BD9"/>
  <c r="BD13"/>
  <c r="BD10"/>
  <c r="BD16"/>
  <c r="BE20" i="51"/>
  <c r="BJ13" s="1"/>
  <c r="BB20"/>
  <c r="BG7" s="1"/>
  <c r="BC20"/>
  <c r="BD20"/>
  <c r="AR7" i="49" a="1"/>
  <c r="AR7" i="48" a="1"/>
  <c r="AR7" i="47" a="1"/>
  <c r="AR7" i="46" a="1"/>
  <c r="AU16" i="45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R15"/>
  <c r="AW15" s="1"/>
  <c r="AT13"/>
  <c r="AY13" s="1"/>
  <c r="AS12"/>
  <c r="AX12" s="1"/>
  <c r="AR11"/>
  <c r="AW11" s="1"/>
  <c r="AT9"/>
  <c r="AY9" s="1"/>
  <c r="AS8"/>
  <c r="AX8" s="1"/>
  <c r="AR7"/>
  <c r="AW7" s="1"/>
  <c r="AT14"/>
  <c r="AY14" s="1"/>
  <c r="AT10"/>
  <c r="AY10" s="1"/>
  <c r="AR8"/>
  <c r="AW8" s="1"/>
  <c r="AT16"/>
  <c r="AY16" s="1"/>
  <c r="AS15"/>
  <c r="AX15" s="1"/>
  <c r="AR14"/>
  <c r="AW14" s="1"/>
  <c r="AT12"/>
  <c r="AY12" s="1"/>
  <c r="AS11"/>
  <c r="AX11" s="1"/>
  <c r="AR10"/>
  <c r="AW10" s="1"/>
  <c r="AT8"/>
  <c r="AY8" s="1"/>
  <c r="AS7"/>
  <c r="AX7" s="1"/>
  <c r="AR16"/>
  <c r="AW16" s="1"/>
  <c r="AS13"/>
  <c r="AX13" s="1"/>
  <c r="AS9"/>
  <c r="AX9" s="1"/>
  <c r="AT15"/>
  <c r="AY15" s="1"/>
  <c r="AS14"/>
  <c r="AX14" s="1"/>
  <c r="AR13"/>
  <c r="AW13" s="1"/>
  <c r="AT11"/>
  <c r="AY11" s="1"/>
  <c r="AS10"/>
  <c r="AX10" s="1"/>
  <c r="AR9"/>
  <c r="AW9" s="1"/>
  <c r="AT7"/>
  <c r="AY7" s="1"/>
  <c r="AR12"/>
  <c r="AW12" s="1"/>
  <c r="AS16" i="44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5"/>
  <c r="AW15" s="1"/>
  <c r="AR11"/>
  <c r="AW11" s="1"/>
  <c r="AR7"/>
  <c r="AW7" s="1"/>
  <c r="AR14"/>
  <c r="AW14" s="1"/>
  <c r="AR10"/>
  <c r="AW10" s="1"/>
  <c r="AR16"/>
  <c r="AW16" s="1"/>
  <c r="AR12"/>
  <c r="AW12" s="1"/>
  <c r="AR8"/>
  <c r="AW8" s="1"/>
  <c r="AR13"/>
  <c r="AW13" s="1"/>
  <c r="AR9"/>
  <c r="AW9" s="1"/>
  <c r="AR7" i="43" a="1"/>
  <c r="AR7" i="42" a="1"/>
  <c r="AR7" i="41" a="1"/>
  <c r="AR7" i="40" a="1"/>
  <c r="AR7" i="39" a="1"/>
  <c r="AU16" i="38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3"/>
  <c r="AY13" s="1"/>
  <c r="AT9"/>
  <c r="AY9" s="1"/>
  <c r="AT14"/>
  <c r="AY14" s="1"/>
  <c r="AT10"/>
  <c r="AY10" s="1"/>
  <c r="AT15"/>
  <c r="AY15" s="1"/>
  <c r="AT11"/>
  <c r="AY11" s="1"/>
  <c r="AT7"/>
  <c r="AY7" s="1"/>
  <c r="AT16"/>
  <c r="AY16" s="1"/>
  <c r="AT12"/>
  <c r="AY12" s="1"/>
  <c r="AT8"/>
  <c r="AY8" s="1"/>
  <c r="AR7" i="37" a="1"/>
  <c r="AR7" i="36" a="1"/>
  <c r="AR7" i="35" a="1"/>
  <c r="AR7" i="34" a="1"/>
  <c r="AU16" i="33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4"/>
  <c r="AW14" s="1"/>
  <c r="AR12"/>
  <c r="AW12" s="1"/>
  <c r="AR10"/>
  <c r="AW10" s="1"/>
  <c r="AR8"/>
  <c r="AW8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R15"/>
  <c r="AW15" s="1"/>
  <c r="AR13"/>
  <c r="AW13" s="1"/>
  <c r="AR11"/>
  <c r="AW11" s="1"/>
  <c r="AR9"/>
  <c r="AW9" s="1"/>
  <c r="AR7"/>
  <c r="AW7" s="1"/>
  <c r="AT16" i="32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5"/>
  <c r="AW15" s="1"/>
  <c r="AR13"/>
  <c r="AW13" s="1"/>
  <c r="AR11"/>
  <c r="AW11" s="1"/>
  <c r="AR9"/>
  <c r="AW9" s="1"/>
  <c r="AR7"/>
  <c r="AW7" s="1"/>
  <c r="AR16"/>
  <c r="AW16" s="1"/>
  <c r="AR14"/>
  <c r="AW14" s="1"/>
  <c r="AR12"/>
  <c r="AW12" s="1"/>
  <c r="AR10"/>
  <c r="AW10" s="1"/>
  <c r="AR8"/>
  <c r="AW8" s="1"/>
  <c r="AS16"/>
  <c r="AX16" s="1"/>
  <c r="AS14"/>
  <c r="AX14" s="1"/>
  <c r="AS12"/>
  <c r="AX12" s="1"/>
  <c r="AS10"/>
  <c r="AX10" s="1"/>
  <c r="AS8"/>
  <c r="AX8" s="1"/>
  <c r="AS15"/>
  <c r="AX15" s="1"/>
  <c r="AS13"/>
  <c r="AX13" s="1"/>
  <c r="AS11"/>
  <c r="AX11" s="1"/>
  <c r="AS9"/>
  <c r="AX9" s="1"/>
  <c r="AS7"/>
  <c r="AX7" s="1"/>
  <c r="AZ20" i="31"/>
  <c r="BE12" s="1"/>
  <c r="AW20"/>
  <c r="BB10" s="1"/>
  <c r="AX20"/>
  <c r="BC15" s="1"/>
  <c r="AY20"/>
  <c r="BD16" s="1"/>
  <c r="AX20" i="30"/>
  <c r="BC11" s="1"/>
  <c r="AZ20"/>
  <c r="BE16" s="1"/>
  <c r="AW20"/>
  <c r="BB12" s="1"/>
  <c r="AY20"/>
  <c r="BD13" s="1"/>
  <c r="AX20" i="29"/>
  <c r="BC9" s="1"/>
  <c r="AY20"/>
  <c r="BD7" s="1"/>
  <c r="AW20"/>
  <c r="BB15" s="1"/>
  <c r="AZ20"/>
  <c r="BE9" s="1"/>
  <c r="AX20" i="28"/>
  <c r="BC12" s="1"/>
  <c r="AW20"/>
  <c r="BB7" s="1"/>
  <c r="AZ20"/>
  <c r="BE11" s="1"/>
  <c r="AY20"/>
  <c r="BD7" s="1"/>
  <c r="BC14" i="27"/>
  <c r="BB11"/>
  <c r="BC8"/>
  <c r="BE9"/>
  <c r="BD15"/>
  <c r="BE12"/>
  <c r="BE8"/>
  <c r="BB9"/>
  <c r="BD16"/>
  <c r="BE10"/>
  <c r="BE11"/>
  <c r="BD8"/>
  <c r="BB15"/>
  <c r="BD10"/>
  <c r="BC16"/>
  <c r="BE14"/>
  <c r="BB8"/>
  <c r="BD13"/>
  <c r="BD7"/>
  <c r="BB13"/>
  <c r="BD11"/>
  <c r="BC12"/>
  <c r="BC7"/>
  <c r="BC9"/>
  <c r="BB12"/>
  <c r="BD14"/>
  <c r="BD12"/>
  <c r="BC11"/>
  <c r="BB14"/>
  <c r="BE13"/>
  <c r="BC13"/>
  <c r="BB7"/>
  <c r="BB16"/>
  <c r="BC10"/>
  <c r="BE15"/>
  <c r="BE16"/>
  <c r="AU16" i="2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4"/>
  <c r="AX14" s="1"/>
  <c r="AS12"/>
  <c r="AX12" s="1"/>
  <c r="AS10"/>
  <c r="AX10" s="1"/>
  <c r="AS8"/>
  <c r="AX8" s="1"/>
  <c r="AT15"/>
  <c r="AY15" s="1"/>
  <c r="AT13"/>
  <c r="AY13" s="1"/>
  <c r="AT11"/>
  <c r="AY11" s="1"/>
  <c r="AT9"/>
  <c r="AY9" s="1"/>
  <c r="AT7"/>
  <c r="AY7" s="1"/>
  <c r="AT16"/>
  <c r="AY16" s="1"/>
  <c r="AT14"/>
  <c r="AY14" s="1"/>
  <c r="AT12"/>
  <c r="AY12" s="1"/>
  <c r="AT10"/>
  <c r="AY10" s="1"/>
  <c r="AT8"/>
  <c r="AY8" s="1"/>
  <c r="AS15"/>
  <c r="AX15" s="1"/>
  <c r="AS13"/>
  <c r="AX13" s="1"/>
  <c r="AS11"/>
  <c r="AX11" s="1"/>
  <c r="AS9"/>
  <c r="AX9" s="1"/>
  <c r="AS7"/>
  <c r="AX7" s="1"/>
  <c r="BI7" i="19"/>
  <c r="BI11"/>
  <c r="BI24" s="1"/>
  <c r="BS11" s="1"/>
  <c r="BI10"/>
  <c r="BI23" s="1"/>
  <c r="BS10" s="1"/>
  <c r="BH8"/>
  <c r="BH21" s="1"/>
  <c r="BR8" s="1"/>
  <c r="BH10"/>
  <c r="BH23" s="1"/>
  <c r="BR10" s="1"/>
  <c r="BI12"/>
  <c r="BI25" s="1"/>
  <c r="BS12" s="1"/>
  <c r="BI8"/>
  <c r="BI21" s="1"/>
  <c r="BS8" s="1"/>
  <c r="BH11"/>
  <c r="BH24" s="1"/>
  <c r="BR11" s="1"/>
  <c r="BH15"/>
  <c r="BH28" s="1"/>
  <c r="BR15" s="1"/>
  <c r="BH9"/>
  <c r="BH22" s="1"/>
  <c r="BR9" s="1"/>
  <c r="BH13"/>
  <c r="BH26" s="1"/>
  <c r="BR13" s="1"/>
  <c r="BH12"/>
  <c r="BH25" s="1"/>
  <c r="BR12" s="1"/>
  <c r="BH7"/>
  <c r="BH20" s="1"/>
  <c r="BR7" s="1"/>
  <c r="BH14"/>
  <c r="BH27" s="1"/>
  <c r="BR14" s="1"/>
  <c r="BJ15"/>
  <c r="BJ28" s="1"/>
  <c r="BT15" s="1"/>
  <c r="BJ14"/>
  <c r="BJ27" s="1"/>
  <c r="BT14" s="1"/>
  <c r="BJ8"/>
  <c r="BJ21" s="1"/>
  <c r="BT8" s="1"/>
  <c r="BJ12"/>
  <c r="BJ25" s="1"/>
  <c r="BT12" s="1"/>
  <c r="BJ9"/>
  <c r="BJ22" s="1"/>
  <c r="BT9" s="1"/>
  <c r="BI20"/>
  <c r="BS7" s="1"/>
  <c r="BJ11"/>
  <c r="BJ24" s="1"/>
  <c r="BT11" s="1"/>
  <c r="BJ13"/>
  <c r="BJ26" s="1"/>
  <c r="BT13" s="1"/>
  <c r="BJ10"/>
  <c r="BJ23" s="1"/>
  <c r="BT10" s="1"/>
  <c r="BJ16"/>
  <c r="BJ29" s="1"/>
  <c r="BT16" s="1"/>
  <c r="BR17"/>
  <c r="BG13"/>
  <c r="BG26" s="1"/>
  <c r="BQ13" s="1"/>
  <c r="BG15"/>
  <c r="BG28" s="1"/>
  <c r="BQ15" s="1"/>
  <c r="BG7"/>
  <c r="BG12"/>
  <c r="BG25" s="1"/>
  <c r="BQ12" s="1"/>
  <c r="BG14"/>
  <c r="BG27" s="1"/>
  <c r="BQ14" s="1"/>
  <c r="BG8"/>
  <c r="BG21" s="1"/>
  <c r="BQ8" s="1"/>
  <c r="BG11"/>
  <c r="BG24" s="1"/>
  <c r="BQ11" s="1"/>
  <c r="BG16"/>
  <c r="BG29" s="1"/>
  <c r="BQ16" s="1"/>
  <c r="BJ20"/>
  <c r="BT7" s="1"/>
  <c r="BG9"/>
  <c r="BG22" s="1"/>
  <c r="BQ9" s="1"/>
  <c r="BC20" i="20"/>
  <c r="BH11" s="1"/>
  <c r="BB20"/>
  <c r="BG10" s="1"/>
  <c r="BE20"/>
  <c r="BJ16" s="1"/>
  <c r="BD20"/>
  <c r="BI7" s="1"/>
  <c r="BT17" i="18"/>
  <c r="BQ17"/>
  <c r="BR17"/>
  <c r="BR17" i="17"/>
  <c r="BS17"/>
  <c r="BS5" s="1"/>
  <c r="BV2" s="1"/>
  <c r="BT17"/>
  <c r="BI18" i="108" l="1"/>
  <c r="BG20"/>
  <c r="BQ7" s="1"/>
  <c r="BQ17" s="1"/>
  <c r="BG18"/>
  <c r="BJ18"/>
  <c r="BJ20"/>
  <c r="BT7" s="1"/>
  <c r="BT17" s="1"/>
  <c r="BS5" i="105"/>
  <c r="BV2" s="1"/>
  <c r="FC12" i="103"/>
  <c r="FO12" s="1"/>
  <c r="FI12"/>
  <c r="FU12" s="1"/>
  <c r="BT17"/>
  <c r="EJ15"/>
  <c r="EJ14"/>
  <c r="FG12"/>
  <c r="FS12" s="1"/>
  <c r="BR17"/>
  <c r="EJ11"/>
  <c r="FD12"/>
  <c r="FP12" s="1"/>
  <c r="FA12"/>
  <c r="FM12" s="1"/>
  <c r="EJ8"/>
  <c r="FF12"/>
  <c r="FR12" s="1"/>
  <c r="BS17"/>
  <c r="FH12"/>
  <c r="FT12" s="1"/>
  <c r="EZ12"/>
  <c r="FL12" s="1"/>
  <c r="EJ7"/>
  <c r="DT23" a="1"/>
  <c r="FB12" i="102"/>
  <c r="FN12" s="1"/>
  <c r="FD12"/>
  <c r="FP12" s="1"/>
  <c r="BS17"/>
  <c r="EZ12"/>
  <c r="FL12" s="1"/>
  <c r="EJ16"/>
  <c r="EJ9"/>
  <c r="BT17"/>
  <c r="FE12"/>
  <c r="FQ12" s="1"/>
  <c r="EJ10"/>
  <c r="EJ7"/>
  <c r="FG12"/>
  <c r="FS12" s="1"/>
  <c r="EJ14"/>
  <c r="FC12"/>
  <c r="FO12" s="1"/>
  <c r="FI12"/>
  <c r="FU12" s="1"/>
  <c r="EJ11"/>
  <c r="DT23" a="1"/>
  <c r="FH12"/>
  <c r="FT12" s="1"/>
  <c r="EJ8"/>
  <c r="FA12"/>
  <c r="FM12" s="1"/>
  <c r="BR17"/>
  <c r="FI12" i="101"/>
  <c r="FU12" s="1"/>
  <c r="EJ16"/>
  <c r="EZ12"/>
  <c r="FL12" s="1"/>
  <c r="BR17"/>
  <c r="EJ13"/>
  <c r="BQ17"/>
  <c r="FE12"/>
  <c r="FQ12" s="1"/>
  <c r="EJ7"/>
  <c r="FA12"/>
  <c r="FM12" s="1"/>
  <c r="EJ8"/>
  <c r="EJ11"/>
  <c r="FD12"/>
  <c r="FP12" s="1"/>
  <c r="EJ12"/>
  <c r="BS17"/>
  <c r="FC12"/>
  <c r="FO12" s="1"/>
  <c r="EJ10"/>
  <c r="FH12"/>
  <c r="FT12" s="1"/>
  <c r="EJ15"/>
  <c r="BT17"/>
  <c r="EJ14"/>
  <c r="FG12"/>
  <c r="FS12" s="1"/>
  <c r="EJ9"/>
  <c r="FB12"/>
  <c r="FN12" s="1"/>
  <c r="DT23" a="1"/>
  <c r="FE12" i="100"/>
  <c r="FQ12" s="1"/>
  <c r="BS17"/>
  <c r="FA12"/>
  <c r="FM12" s="1"/>
  <c r="EZ12"/>
  <c r="FL12" s="1"/>
  <c r="BR17"/>
  <c r="BT17"/>
  <c r="BQ17"/>
  <c r="FF12"/>
  <c r="FR12" s="1"/>
  <c r="EJ13"/>
  <c r="EJ14"/>
  <c r="FG12"/>
  <c r="FS12" s="1"/>
  <c r="DT23" a="1"/>
  <c r="FH12"/>
  <c r="FT12" s="1"/>
  <c r="EJ15"/>
  <c r="FD12"/>
  <c r="FP12" s="1"/>
  <c r="EJ11"/>
  <c r="BS5" i="99"/>
  <c r="BV2" s="1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EB26"/>
  <c r="DT26"/>
  <c r="DV25"/>
  <c r="DX24"/>
  <c r="DZ23"/>
  <c r="DW26"/>
  <c r="DY25"/>
  <c r="EA24"/>
  <c r="EC23"/>
  <c r="DU23"/>
  <c r="DX26"/>
  <c r="DZ25"/>
  <c r="EB24"/>
  <c r="DT24"/>
  <c r="DV23"/>
  <c r="EA26"/>
  <c r="EC25"/>
  <c r="DU25"/>
  <c r="DW24"/>
  <c r="DY23"/>
  <c r="BH10" i="98"/>
  <c r="CB24" s="1"/>
  <c r="BH7"/>
  <c r="BZ7" s="1"/>
  <c r="BG14"/>
  <c r="BY14" s="1"/>
  <c r="BG10"/>
  <c r="BY10" s="1"/>
  <c r="BJ13"/>
  <c r="CE26" s="1"/>
  <c r="BH25"/>
  <c r="BH37" s="1"/>
  <c r="BR12" s="1"/>
  <c r="BZ12"/>
  <c r="CD24"/>
  <c r="BH22"/>
  <c r="BH34" s="1"/>
  <c r="BR9" s="1"/>
  <c r="CA24"/>
  <c r="BZ9"/>
  <c r="BH26"/>
  <c r="BH38" s="1"/>
  <c r="BR13" s="1"/>
  <c r="CE24"/>
  <c r="BZ13"/>
  <c r="BI16"/>
  <c r="BI12"/>
  <c r="BJ25"/>
  <c r="BJ37" s="1"/>
  <c r="BT12" s="1"/>
  <c r="CD26"/>
  <c r="CB12"/>
  <c r="BH23"/>
  <c r="BH35" s="1"/>
  <c r="BR10" s="1"/>
  <c r="BH27"/>
  <c r="BH39" s="1"/>
  <c r="BR14" s="1"/>
  <c r="CF24"/>
  <c r="BZ14"/>
  <c r="BG27"/>
  <c r="BG39" s="1"/>
  <c r="BQ14" s="1"/>
  <c r="CF23"/>
  <c r="BY12"/>
  <c r="CD23"/>
  <c r="BG25"/>
  <c r="BG37" s="1"/>
  <c r="BQ12" s="1"/>
  <c r="BG8"/>
  <c r="BG15"/>
  <c r="BJ14"/>
  <c r="BJ9"/>
  <c r="BJ15"/>
  <c r="BJ16"/>
  <c r="BJ8"/>
  <c r="BJ11"/>
  <c r="BI11"/>
  <c r="BI15"/>
  <c r="BG11"/>
  <c r="BI9"/>
  <c r="BG16"/>
  <c r="BI10"/>
  <c r="BH28"/>
  <c r="BH40" s="1"/>
  <c r="BR15" s="1"/>
  <c r="CG24"/>
  <c r="BZ15"/>
  <c r="BY24"/>
  <c r="CA23"/>
  <c r="BY9"/>
  <c r="BG22"/>
  <c r="BG34" s="1"/>
  <c r="BQ9" s="1"/>
  <c r="BY23"/>
  <c r="BG20"/>
  <c r="BG32" s="1"/>
  <c r="BQ7" s="1"/>
  <c r="BY7"/>
  <c r="CB26"/>
  <c r="BJ23"/>
  <c r="BJ35" s="1"/>
  <c r="BT10" s="1"/>
  <c r="CB10"/>
  <c r="BH8"/>
  <c r="BH11"/>
  <c r="BJ20"/>
  <c r="BJ32" s="1"/>
  <c r="BT7" s="1"/>
  <c r="CB7"/>
  <c r="BY26"/>
  <c r="BI7"/>
  <c r="BI13"/>
  <c r="BI8"/>
  <c r="BG13"/>
  <c r="BH16"/>
  <c r="BI14"/>
  <c r="BS5" i="97"/>
  <c r="BV2" s="1"/>
  <c r="DY25"/>
  <c r="DX25"/>
  <c r="DU25"/>
  <c r="EA24"/>
  <c r="DT25"/>
  <c r="EA23"/>
  <c r="DW25"/>
  <c r="EC26"/>
  <c r="DX24"/>
  <c r="DT26"/>
  <c r="EB23"/>
  <c r="DY23"/>
  <c r="EA26"/>
  <c r="DX23"/>
  <c r="DZ26"/>
  <c r="DY24"/>
  <c r="DU26"/>
  <c r="DZ23"/>
  <c r="DV25"/>
  <c r="EB26"/>
  <c r="DT23"/>
  <c r="DV26"/>
  <c r="EC25"/>
  <c r="DW26"/>
  <c r="EB25"/>
  <c r="DU24"/>
  <c r="EA25"/>
  <c r="DV23"/>
  <c r="EB24"/>
  <c r="DX26"/>
  <c r="EC23"/>
  <c r="DZ24"/>
  <c r="DW24"/>
  <c r="DU23"/>
  <c r="DV24"/>
  <c r="DW23"/>
  <c r="EC24"/>
  <c r="DY26"/>
  <c r="DT24"/>
  <c r="BS5" i="96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W26"/>
  <c r="EA24"/>
  <c r="DU23"/>
  <c r="EA26"/>
  <c r="DU25"/>
  <c r="DY23"/>
  <c r="DW24"/>
  <c r="DY25"/>
  <c r="EC23"/>
  <c r="EC25"/>
  <c r="BS5" i="95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DV26"/>
  <c r="DX25"/>
  <c r="DZ24"/>
  <c r="EB23"/>
  <c r="DY25"/>
  <c r="EC23"/>
  <c r="EA26"/>
  <c r="EC25"/>
  <c r="DU25"/>
  <c r="DW24"/>
  <c r="DY23"/>
  <c r="DT23"/>
  <c r="DW26"/>
  <c r="EA24"/>
  <c r="DU23"/>
  <c r="EJ11" i="94"/>
  <c r="EJ13"/>
  <c r="BR17"/>
  <c r="EJ8"/>
  <c r="BQ17"/>
  <c r="EJ15"/>
  <c r="EJ7"/>
  <c r="EJ12"/>
  <c r="FB12"/>
  <c r="FN12" s="1"/>
  <c r="BS17"/>
  <c r="FE12"/>
  <c r="FQ12" s="1"/>
  <c r="FA12"/>
  <c r="FM12" s="1"/>
  <c r="EZ12"/>
  <c r="FL12" s="1"/>
  <c r="EJ14"/>
  <c r="FG12"/>
  <c r="FS12" s="1"/>
  <c r="FC12"/>
  <c r="FO12" s="1"/>
  <c r="DT23" a="1"/>
  <c r="EJ9"/>
  <c r="FH12"/>
  <c r="FT12" s="1"/>
  <c r="FI12"/>
  <c r="FU12" s="1"/>
  <c r="EJ16"/>
  <c r="BT17"/>
  <c r="DZ26" i="93"/>
  <c r="DV26"/>
  <c r="EB25"/>
  <c r="DX25"/>
  <c r="DT25"/>
  <c r="DZ24"/>
  <c r="DV24"/>
  <c r="EB23"/>
  <c r="DX23"/>
  <c r="DT23"/>
  <c r="EB26"/>
  <c r="DX26"/>
  <c r="DT26"/>
  <c r="DZ25"/>
  <c r="DV25"/>
  <c r="EB24"/>
  <c r="DX24"/>
  <c r="DT24"/>
  <c r="DZ23"/>
  <c r="DV23"/>
  <c r="DY26"/>
  <c r="EA25"/>
  <c r="EC24"/>
  <c r="DU24"/>
  <c r="DW23"/>
  <c r="DU26"/>
  <c r="DY24"/>
  <c r="DW26"/>
  <c r="EA24"/>
  <c r="DU23"/>
  <c r="EA26"/>
  <c r="EC25"/>
  <c r="DU25"/>
  <c r="DW24"/>
  <c r="DY23"/>
  <c r="EC26"/>
  <c r="DW25"/>
  <c r="EA23"/>
  <c r="DY25"/>
  <c r="EC23"/>
  <c r="DZ26" i="92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DX26"/>
  <c r="DZ25"/>
  <c r="EB24"/>
  <c r="DT24"/>
  <c r="DV23"/>
  <c r="DT26"/>
  <c r="DV25"/>
  <c r="DZ23"/>
  <c r="EC26"/>
  <c r="DY24"/>
  <c r="DY26"/>
  <c r="EA25"/>
  <c r="EC24"/>
  <c r="DU24"/>
  <c r="DW23"/>
  <c r="EB26"/>
  <c r="DX24"/>
  <c r="DU26"/>
  <c r="DW25"/>
  <c r="EA23"/>
  <c r="EJ7" i="91"/>
  <c r="EJ12"/>
  <c r="EJ9"/>
  <c r="EJ11"/>
  <c r="EJ14"/>
  <c r="BT17"/>
  <c r="EJ8"/>
  <c r="EJ13"/>
  <c r="EJ16"/>
  <c r="BR17"/>
  <c r="BS17"/>
  <c r="DT23" a="1"/>
  <c r="EJ10"/>
  <c r="EZ12" i="90" a="1"/>
  <c r="EZ12" s="1"/>
  <c r="FX12" s="1"/>
  <c r="GJ12" s="1"/>
  <c r="BS5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DW26"/>
  <c r="DY25"/>
  <c r="EA24"/>
  <c r="EC23"/>
  <c r="DU23"/>
  <c r="DZ26"/>
  <c r="EB25"/>
  <c r="DT25"/>
  <c r="DV24"/>
  <c r="DX23"/>
  <c r="EA26"/>
  <c r="DY23"/>
  <c r="DW24"/>
  <c r="DU25"/>
  <c r="EC25"/>
  <c r="EJ10" i="89"/>
  <c r="BQ17"/>
  <c r="EJ12"/>
  <c r="EJ16"/>
  <c r="EJ15"/>
  <c r="EJ14"/>
  <c r="EJ11"/>
  <c r="EJ13"/>
  <c r="EJ7"/>
  <c r="BS17"/>
  <c r="BT17"/>
  <c r="BR17"/>
  <c r="DT23" a="1"/>
  <c r="EJ9" i="88"/>
  <c r="BR17"/>
  <c r="EJ12"/>
  <c r="EJ8"/>
  <c r="EJ14"/>
  <c r="BT17"/>
  <c r="EJ10"/>
  <c r="BS17"/>
  <c r="EJ16"/>
  <c r="EJ13"/>
  <c r="BQ17"/>
  <c r="DT23" a="1"/>
  <c r="EJ7"/>
  <c r="EJ11"/>
  <c r="EJ15"/>
  <c r="BS5" i="87"/>
  <c r="BV2" s="1"/>
  <c r="EZ12" a="1"/>
  <c r="FG12" s="1"/>
  <c r="GE12" s="1"/>
  <c r="GQ1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DW26"/>
  <c r="DY25"/>
  <c r="EA24"/>
  <c r="EC23"/>
  <c r="DU23"/>
  <c r="EA26"/>
  <c r="EC25"/>
  <c r="DU25"/>
  <c r="DW24"/>
  <c r="DY23"/>
  <c r="DV26"/>
  <c r="DX25"/>
  <c r="DZ24"/>
  <c r="EB23"/>
  <c r="DT23"/>
  <c r="BH10" i="86"/>
  <c r="BZ10" s="1"/>
  <c r="BJ15"/>
  <c r="BI7"/>
  <c r="CA7" s="1"/>
  <c r="BG11"/>
  <c r="CC23" s="1"/>
  <c r="BG26"/>
  <c r="BG38" s="1"/>
  <c r="BQ13" s="1"/>
  <c r="BG16"/>
  <c r="BG12"/>
  <c r="CE23"/>
  <c r="BG10"/>
  <c r="CB23" s="1"/>
  <c r="BG14"/>
  <c r="BG9"/>
  <c r="BG22" s="1"/>
  <c r="BG34" s="1"/>
  <c r="BQ9" s="1"/>
  <c r="BG15"/>
  <c r="BG28" s="1"/>
  <c r="BG40" s="1"/>
  <c r="BQ15" s="1"/>
  <c r="BG7"/>
  <c r="BY7" s="1"/>
  <c r="BG8"/>
  <c r="CG26"/>
  <c r="BJ28"/>
  <c r="BJ40" s="1"/>
  <c r="BT15" s="1"/>
  <c r="CB15"/>
  <c r="BY11"/>
  <c r="BY9"/>
  <c r="CA23"/>
  <c r="CA24"/>
  <c r="BH22"/>
  <c r="BH34" s="1"/>
  <c r="BR9" s="1"/>
  <c r="BZ9"/>
  <c r="BG27"/>
  <c r="BG39" s="1"/>
  <c r="BQ14" s="1"/>
  <c r="CF23"/>
  <c r="BY14"/>
  <c r="BH11"/>
  <c r="BH13"/>
  <c r="BH15"/>
  <c r="BH12"/>
  <c r="BH8"/>
  <c r="BG29"/>
  <c r="BG41" s="1"/>
  <c r="BQ16" s="1"/>
  <c r="CH23"/>
  <c r="BY16"/>
  <c r="BJ16"/>
  <c r="BJ7"/>
  <c r="BJ10"/>
  <c r="BJ13"/>
  <c r="BJ9"/>
  <c r="BJ12"/>
  <c r="BG25"/>
  <c r="BG37" s="1"/>
  <c r="BQ12" s="1"/>
  <c r="CD23"/>
  <c r="BY12"/>
  <c r="BH16"/>
  <c r="BH7"/>
  <c r="BY10"/>
  <c r="CF26"/>
  <c r="CB14"/>
  <c r="BJ27"/>
  <c r="BJ39" s="1"/>
  <c r="BT14" s="1"/>
  <c r="BZ26"/>
  <c r="BJ21"/>
  <c r="BJ33" s="1"/>
  <c r="BT8" s="1"/>
  <c r="CB8"/>
  <c r="BZ23"/>
  <c r="BY8"/>
  <c r="BG21"/>
  <c r="BG33" s="1"/>
  <c r="BQ8" s="1"/>
  <c r="CG23"/>
  <c r="BI29"/>
  <c r="BI41" s="1"/>
  <c r="BS16" s="1"/>
  <c r="CH25"/>
  <c r="CA16"/>
  <c r="BI14"/>
  <c r="BI10"/>
  <c r="BI8"/>
  <c r="BI15"/>
  <c r="BI12"/>
  <c r="BI13"/>
  <c r="BI9"/>
  <c r="BI11"/>
  <c r="BJ11"/>
  <c r="BH14"/>
  <c r="EJ16" i="85"/>
  <c r="EJ14"/>
  <c r="BQ17"/>
  <c r="FD12"/>
  <c r="FP12" s="1"/>
  <c r="FE12"/>
  <c r="FQ12" s="1"/>
  <c r="FI12"/>
  <c r="FU12" s="1"/>
  <c r="FB12"/>
  <c r="FN12" s="1"/>
  <c r="FG12"/>
  <c r="FS12" s="1"/>
  <c r="EJ15"/>
  <c r="EZ12"/>
  <c r="FL12" s="1"/>
  <c r="EJ13"/>
  <c r="FA12"/>
  <c r="FM12" s="1"/>
  <c r="EJ11"/>
  <c r="FF12"/>
  <c r="FR12" s="1"/>
  <c r="DT23" a="1"/>
  <c r="DX26" s="1"/>
  <c r="EJ10"/>
  <c r="DV25"/>
  <c r="DV26"/>
  <c r="EC23"/>
  <c r="DX25"/>
  <c r="FC12"/>
  <c r="FO12" s="1"/>
  <c r="EJ7"/>
  <c r="EJ9"/>
  <c r="BR17"/>
  <c r="FH12"/>
  <c r="FT12" s="1"/>
  <c r="EJ8"/>
  <c r="BT17"/>
  <c r="BS17"/>
  <c r="BS5" i="84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DX25"/>
  <c r="EB23"/>
  <c r="DW26"/>
  <c r="EA24"/>
  <c r="DU23"/>
  <c r="EA26"/>
  <c r="EC25"/>
  <c r="DU25"/>
  <c r="DW24"/>
  <c r="DY23"/>
  <c r="DV26"/>
  <c r="DZ24"/>
  <c r="DT23"/>
  <c r="DY25"/>
  <c r="EC23"/>
  <c r="EJ15" i="83"/>
  <c r="FI12"/>
  <c r="FU12" s="1"/>
  <c r="BT17"/>
  <c r="FG12"/>
  <c r="FS12" s="1"/>
  <c r="BS17"/>
  <c r="BR17"/>
  <c r="FC12"/>
  <c r="FO12" s="1"/>
  <c r="EJ14"/>
  <c r="BQ17"/>
  <c r="FB12"/>
  <c r="FN12" s="1"/>
  <c r="EJ9"/>
  <c r="FA12"/>
  <c r="FM12" s="1"/>
  <c r="EJ8"/>
  <c r="EJ11"/>
  <c r="FD12"/>
  <c r="FP12" s="1"/>
  <c r="EJ12"/>
  <c r="FE12"/>
  <c r="FQ12" s="1"/>
  <c r="EZ12"/>
  <c r="FL12" s="1"/>
  <c r="DT23" a="1"/>
  <c r="EJ7"/>
  <c r="EJ13"/>
  <c r="FF12"/>
  <c r="FR12" s="1"/>
  <c r="BQ17" i="82"/>
  <c r="EJ13"/>
  <c r="EJ11"/>
  <c r="EJ14"/>
  <c r="EZ12"/>
  <c r="FL12" s="1"/>
  <c r="FA12"/>
  <c r="FM12" s="1"/>
  <c r="BT17"/>
  <c r="FD12"/>
  <c r="FP12" s="1"/>
  <c r="EJ12"/>
  <c r="FC12"/>
  <c r="FO12" s="1"/>
  <c r="FB12"/>
  <c r="FN12" s="1"/>
  <c r="FG12"/>
  <c r="FS12" s="1"/>
  <c r="BR17"/>
  <c r="EJ16"/>
  <c r="BS17"/>
  <c r="EJ10"/>
  <c r="FI12"/>
  <c r="FU12" s="1"/>
  <c r="EJ9"/>
  <c r="FE12"/>
  <c r="FQ12" s="1"/>
  <c r="FH12"/>
  <c r="FT12" s="1"/>
  <c r="EJ15"/>
  <c r="DT23" a="1"/>
  <c r="FF12" i="81"/>
  <c r="FR12" s="1"/>
  <c r="EJ13"/>
  <c r="BS17"/>
  <c r="DT23" a="1"/>
  <c r="DZ26" s="1"/>
  <c r="DT25"/>
  <c r="DX23"/>
  <c r="DX26"/>
  <c r="DV23"/>
  <c r="EA25"/>
  <c r="EB25"/>
  <c r="EA26"/>
  <c r="DY24"/>
  <c r="DT23"/>
  <c r="EC24"/>
  <c r="EC26"/>
  <c r="DW26"/>
  <c r="EA24"/>
  <c r="DU23"/>
  <c r="DW23"/>
  <c r="DX24"/>
  <c r="DV24"/>
  <c r="EB24"/>
  <c r="DW25"/>
  <c r="DV26"/>
  <c r="EC23"/>
  <c r="DU26"/>
  <c r="DT26"/>
  <c r="EJ16"/>
  <c r="FI12"/>
  <c r="FU12" s="1"/>
  <c r="FC12"/>
  <c r="FO12" s="1"/>
  <c r="EJ10"/>
  <c r="FA12"/>
  <c r="FM12" s="1"/>
  <c r="EJ8"/>
  <c r="FG12"/>
  <c r="FS12" s="1"/>
  <c r="EJ11"/>
  <c r="FD12"/>
  <c r="FP12" s="1"/>
  <c r="EJ12"/>
  <c r="FE12"/>
  <c r="FQ12" s="1"/>
  <c r="EJ15"/>
  <c r="FH12"/>
  <c r="FT12" s="1"/>
  <c r="EJ7"/>
  <c r="EZ12"/>
  <c r="FL12" s="1"/>
  <c r="BR17"/>
  <c r="BI13" i="80"/>
  <c r="CE25" s="1"/>
  <c r="BJ9"/>
  <c r="CA26" s="1"/>
  <c r="BJ8"/>
  <c r="BZ26" s="1"/>
  <c r="BJ13"/>
  <c r="CE26" s="1"/>
  <c r="BI7"/>
  <c r="BI20" s="1"/>
  <c r="BI32" s="1"/>
  <c r="BS7" s="1"/>
  <c r="BI9"/>
  <c r="CA9" s="1"/>
  <c r="BJ14"/>
  <c r="CB14" s="1"/>
  <c r="BJ11"/>
  <c r="CB11" s="1"/>
  <c r="BI12"/>
  <c r="BI25" s="1"/>
  <c r="BI37" s="1"/>
  <c r="BS12" s="1"/>
  <c r="BI14"/>
  <c r="BI27" s="1"/>
  <c r="BI39" s="1"/>
  <c r="BS14" s="1"/>
  <c r="BJ10"/>
  <c r="BJ23" s="1"/>
  <c r="BJ35" s="1"/>
  <c r="BT10" s="1"/>
  <c r="BG23"/>
  <c r="BG35" s="1"/>
  <c r="BQ10" s="1"/>
  <c r="CB23"/>
  <c r="BY10"/>
  <c r="CC25"/>
  <c r="BI24"/>
  <c r="BI36" s="1"/>
  <c r="BS11" s="1"/>
  <c r="CA11"/>
  <c r="BH27"/>
  <c r="BH39" s="1"/>
  <c r="BR14" s="1"/>
  <c r="CF24"/>
  <c r="BZ14"/>
  <c r="BJ22"/>
  <c r="BJ34" s="1"/>
  <c r="BT9" s="1"/>
  <c r="CB9"/>
  <c r="BH11"/>
  <c r="BH16"/>
  <c r="CB8"/>
  <c r="CC26"/>
  <c r="BJ24"/>
  <c r="BJ36" s="1"/>
  <c r="BT11" s="1"/>
  <c r="BJ12"/>
  <c r="BJ15"/>
  <c r="BH7"/>
  <c r="BH10"/>
  <c r="BH9"/>
  <c r="BH15"/>
  <c r="CA7"/>
  <c r="CH26"/>
  <c r="CB16"/>
  <c r="BJ29"/>
  <c r="BJ41" s="1"/>
  <c r="BT16" s="1"/>
  <c r="BG12"/>
  <c r="BG8"/>
  <c r="BG13"/>
  <c r="BG9"/>
  <c r="BG14"/>
  <c r="BG16"/>
  <c r="BG11"/>
  <c r="BG15"/>
  <c r="CA25"/>
  <c r="BI22"/>
  <c r="BI34" s="1"/>
  <c r="BS9" s="1"/>
  <c r="BJ27"/>
  <c r="BJ39" s="1"/>
  <c r="BT14" s="1"/>
  <c r="CB13"/>
  <c r="CF25"/>
  <c r="BI16"/>
  <c r="BI8"/>
  <c r="BI15"/>
  <c r="BH13"/>
  <c r="BG7"/>
  <c r="BH8"/>
  <c r="BI10"/>
  <c r="BH12"/>
  <c r="BJ7"/>
  <c r="BD20" i="79"/>
  <c r="BI8" s="1"/>
  <c r="CA8" s="1"/>
  <c r="CY8" s="1"/>
  <c r="BE20"/>
  <c r="BJ16" s="1"/>
  <c r="BC20"/>
  <c r="BH10" s="1"/>
  <c r="BB20"/>
  <c r="BG14" s="1"/>
  <c r="BD20" i="78"/>
  <c r="BI9" s="1"/>
  <c r="BI22" s="1"/>
  <c r="BI34" s="1"/>
  <c r="BS9" s="1"/>
  <c r="BB20"/>
  <c r="BG15" s="1"/>
  <c r="BE20"/>
  <c r="BJ15" s="1"/>
  <c r="BC20"/>
  <c r="BH13" s="1"/>
  <c r="BD20" i="77"/>
  <c r="BI9" s="1"/>
  <c r="BE20"/>
  <c r="BJ7" s="1"/>
  <c r="BB20"/>
  <c r="BG7" s="1"/>
  <c r="BC20"/>
  <c r="BH8" s="1"/>
  <c r="BG10"/>
  <c r="BC20" i="76"/>
  <c r="BH9" s="1"/>
  <c r="BZ9" s="1"/>
  <c r="CX9" s="1"/>
  <c r="BE20"/>
  <c r="BJ9" s="1"/>
  <c r="BD20"/>
  <c r="BI10" s="1"/>
  <c r="BB20"/>
  <c r="BG11" s="1"/>
  <c r="BJ8" i="75"/>
  <c r="CB8" s="1"/>
  <c r="CZ8" s="1"/>
  <c r="BJ12"/>
  <c r="CB12" s="1"/>
  <c r="CZ12" s="1"/>
  <c r="BI16"/>
  <c r="CH25" s="1"/>
  <c r="BJ16"/>
  <c r="CB16" s="1"/>
  <c r="CZ16" s="1"/>
  <c r="BJ13"/>
  <c r="CB13" s="1"/>
  <c r="CZ13" s="1"/>
  <c r="BI13"/>
  <c r="CA13" s="1"/>
  <c r="CY13" s="1"/>
  <c r="CC25"/>
  <c r="CA11"/>
  <c r="CY11" s="1"/>
  <c r="BI24"/>
  <c r="BI36" s="1"/>
  <c r="BS11" s="1"/>
  <c r="BG16"/>
  <c r="BG29" s="1"/>
  <c r="BG41" s="1"/>
  <c r="BQ16" s="1"/>
  <c r="BG10"/>
  <c r="BG23" s="1"/>
  <c r="BG35" s="1"/>
  <c r="BQ10" s="1"/>
  <c r="BI10"/>
  <c r="BI23" s="1"/>
  <c r="BI35" s="1"/>
  <c r="BS10" s="1"/>
  <c r="BI7"/>
  <c r="CA7" s="1"/>
  <c r="CY7" s="1"/>
  <c r="BG13"/>
  <c r="BY13" s="1"/>
  <c r="CW13" s="1"/>
  <c r="BH14"/>
  <c r="CF24" s="1"/>
  <c r="BG11"/>
  <c r="CC23" s="1"/>
  <c r="BJ11"/>
  <c r="CB11" s="1"/>
  <c r="CZ11" s="1"/>
  <c r="BI15"/>
  <c r="BI12"/>
  <c r="CD25" s="1"/>
  <c r="BI14"/>
  <c r="BI27" s="1"/>
  <c r="BI39" s="1"/>
  <c r="BS14" s="1"/>
  <c r="BJ14"/>
  <c r="CB14" s="1"/>
  <c r="CZ14" s="1"/>
  <c r="BG8"/>
  <c r="BY8" s="1"/>
  <c r="CW8" s="1"/>
  <c r="BJ9"/>
  <c r="BJ22" s="1"/>
  <c r="BJ34" s="1"/>
  <c r="BT9" s="1"/>
  <c r="BI8"/>
  <c r="CA8" s="1"/>
  <c r="CY8" s="1"/>
  <c r="BI9"/>
  <c r="BZ9"/>
  <c r="CX9" s="1"/>
  <c r="CA24"/>
  <c r="BH11"/>
  <c r="BH7"/>
  <c r="BZ7" s="1"/>
  <c r="CX7" s="1"/>
  <c r="BH12"/>
  <c r="BZ12" s="1"/>
  <c r="CX12" s="1"/>
  <c r="BH15"/>
  <c r="BH28" s="1"/>
  <c r="BH40" s="1"/>
  <c r="BR15" s="1"/>
  <c r="BH16"/>
  <c r="CH24" s="1"/>
  <c r="BH10"/>
  <c r="BH23" s="1"/>
  <c r="BH35" s="1"/>
  <c r="BR10" s="1"/>
  <c r="BH13"/>
  <c r="BH22"/>
  <c r="BH34" s="1"/>
  <c r="BR9" s="1"/>
  <c r="BZ14"/>
  <c r="CX14" s="1"/>
  <c r="BY23"/>
  <c r="BG20"/>
  <c r="BG32" s="1"/>
  <c r="BQ7" s="1"/>
  <c r="BY7"/>
  <c r="CW7" s="1"/>
  <c r="BG12"/>
  <c r="BG15"/>
  <c r="BG9"/>
  <c r="BG14"/>
  <c r="BJ10"/>
  <c r="BJ15"/>
  <c r="BJ29"/>
  <c r="BJ41" s="1"/>
  <c r="BT16" s="1"/>
  <c r="CH26"/>
  <c r="BY10"/>
  <c r="CW10" s="1"/>
  <c r="BZ8"/>
  <c r="CX8" s="1"/>
  <c r="BZ24"/>
  <c r="BH21"/>
  <c r="BH33" s="1"/>
  <c r="BR8" s="1"/>
  <c r="BY26"/>
  <c r="BJ20"/>
  <c r="BJ32" s="1"/>
  <c r="BT7" s="1"/>
  <c r="CB7"/>
  <c r="CZ7" s="1"/>
  <c r="AY20" i="74"/>
  <c r="BD16" s="1"/>
  <c r="AZ20"/>
  <c r="BE7" s="1"/>
  <c r="AX20"/>
  <c r="BC10" s="1"/>
  <c r="AW20"/>
  <c r="BB16" s="1"/>
  <c r="BE9"/>
  <c r="BD20" i="73"/>
  <c r="BI14" s="1"/>
  <c r="BC20"/>
  <c r="BH8" s="1"/>
  <c r="BE20"/>
  <c r="BJ9" s="1"/>
  <c r="BB20"/>
  <c r="BG9" s="1"/>
  <c r="BD20" i="72"/>
  <c r="BI7" s="1"/>
  <c r="BI20" s="1"/>
  <c r="BI32" s="1"/>
  <c r="BS7" s="1"/>
  <c r="BC20"/>
  <c r="BH13" s="1"/>
  <c r="BZ13" s="1"/>
  <c r="CX13" s="1"/>
  <c r="BE20"/>
  <c r="BJ10" s="1"/>
  <c r="CB10" s="1"/>
  <c r="CZ10" s="1"/>
  <c r="BB20"/>
  <c r="BG11" s="1"/>
  <c r="BB20" i="71"/>
  <c r="BG13" s="1"/>
  <c r="BY13" s="1"/>
  <c r="CW13" s="1"/>
  <c r="BI9"/>
  <c r="BI22" s="1"/>
  <c r="BI34" s="1"/>
  <c r="BS9" s="1"/>
  <c r="BD20"/>
  <c r="BI10" s="1"/>
  <c r="CA10" s="1"/>
  <c r="CY10" s="1"/>
  <c r="BI14"/>
  <c r="CF25" s="1"/>
  <c r="BI12"/>
  <c r="CD25" s="1"/>
  <c r="BI23"/>
  <c r="BI35" s="1"/>
  <c r="BS10" s="1"/>
  <c r="CB25"/>
  <c r="BI16"/>
  <c r="BE20"/>
  <c r="BJ16" s="1"/>
  <c r="BC20"/>
  <c r="BH14" s="1"/>
  <c r="BD20" i="70"/>
  <c r="BI7" s="1"/>
  <c r="BB20"/>
  <c r="BG8" s="1"/>
  <c r="BE20"/>
  <c r="BJ16" s="1"/>
  <c r="BC20"/>
  <c r="BH12" s="1"/>
  <c r="BH14" i="69"/>
  <c r="CF24" s="1"/>
  <c r="BG16"/>
  <c r="CH23" s="1"/>
  <c r="BH7"/>
  <c r="BY24" s="1"/>
  <c r="BG12"/>
  <c r="BH15"/>
  <c r="BZ15" s="1"/>
  <c r="CX15" s="1"/>
  <c r="BG14"/>
  <c r="BY14" s="1"/>
  <c r="CW14" s="1"/>
  <c r="BH9"/>
  <c r="BZ9" s="1"/>
  <c r="CX9" s="1"/>
  <c r="BG13"/>
  <c r="BY13" s="1"/>
  <c r="CW13" s="1"/>
  <c r="BI16"/>
  <c r="CH25" s="1"/>
  <c r="BI8"/>
  <c r="BZ25" s="1"/>
  <c r="BH13"/>
  <c r="BZ13" s="1"/>
  <c r="CX13" s="1"/>
  <c r="BH16"/>
  <c r="BH29" s="1"/>
  <c r="BH41" s="1"/>
  <c r="BR16" s="1"/>
  <c r="BH11"/>
  <c r="BH24" s="1"/>
  <c r="BH36" s="1"/>
  <c r="BR11" s="1"/>
  <c r="BI11"/>
  <c r="CA11" s="1"/>
  <c r="CY11" s="1"/>
  <c r="BH8"/>
  <c r="BH21" s="1"/>
  <c r="BH33" s="1"/>
  <c r="BR8" s="1"/>
  <c r="BJ9"/>
  <c r="BJ22" s="1"/>
  <c r="BJ34" s="1"/>
  <c r="BT9" s="1"/>
  <c r="BH10"/>
  <c r="BZ10" s="1"/>
  <c r="CX10" s="1"/>
  <c r="BJ27"/>
  <c r="BJ39" s="1"/>
  <c r="BT14" s="1"/>
  <c r="CF26"/>
  <c r="CB14"/>
  <c r="CZ14" s="1"/>
  <c r="CG25"/>
  <c r="BI28"/>
  <c r="BI40" s="1"/>
  <c r="BS15" s="1"/>
  <c r="CA15"/>
  <c r="CY15" s="1"/>
  <c r="CA26"/>
  <c r="CB9"/>
  <c r="CZ9" s="1"/>
  <c r="CE23"/>
  <c r="BG25"/>
  <c r="BG37" s="1"/>
  <c r="BQ12" s="1"/>
  <c r="CD23"/>
  <c r="BY12"/>
  <c r="CW12" s="1"/>
  <c r="CD24"/>
  <c r="BZ12"/>
  <c r="CX12" s="1"/>
  <c r="BH25"/>
  <c r="BH37" s="1"/>
  <c r="BR12" s="1"/>
  <c r="BI7"/>
  <c r="BI13"/>
  <c r="BG20"/>
  <c r="BG32" s="1"/>
  <c r="BQ7" s="1"/>
  <c r="BY7"/>
  <c r="CW7" s="1"/>
  <c r="BY23"/>
  <c r="BJ12"/>
  <c r="BJ15"/>
  <c r="BJ11"/>
  <c r="BJ16"/>
  <c r="BJ8"/>
  <c r="BI10"/>
  <c r="BI14"/>
  <c r="CH24"/>
  <c r="BG8"/>
  <c r="BG11"/>
  <c r="BG15"/>
  <c r="BG9"/>
  <c r="BG10"/>
  <c r="BH20"/>
  <c r="BH32" s="1"/>
  <c r="BR7" s="1"/>
  <c r="BI9"/>
  <c r="BJ7"/>
  <c r="BJ13"/>
  <c r="BI12"/>
  <c r="BJ10"/>
  <c r="CA9" i="68"/>
  <c r="CY9" s="1"/>
  <c r="BI22"/>
  <c r="BI34" s="1"/>
  <c r="BS9" s="1"/>
  <c r="CA25"/>
  <c r="BI26"/>
  <c r="BI38" s="1"/>
  <c r="BS13" s="1"/>
  <c r="CE25"/>
  <c r="CA13"/>
  <c r="CY13" s="1"/>
  <c r="BJ26"/>
  <c r="BJ38" s="1"/>
  <c r="BT13" s="1"/>
  <c r="CE26"/>
  <c r="CB13"/>
  <c r="CZ13" s="1"/>
  <c r="CH26"/>
  <c r="BJ29"/>
  <c r="BJ41" s="1"/>
  <c r="BT16" s="1"/>
  <c r="CB16"/>
  <c r="CZ16" s="1"/>
  <c r="BI25"/>
  <c r="BI37" s="1"/>
  <c r="BS12" s="1"/>
  <c r="CD25"/>
  <c r="CA12"/>
  <c r="CY12" s="1"/>
  <c r="BY25"/>
  <c r="BI20"/>
  <c r="BI32" s="1"/>
  <c r="BS7" s="1"/>
  <c r="CA7"/>
  <c r="CY7" s="1"/>
  <c r="CC25"/>
  <c r="BI24"/>
  <c r="BI36" s="1"/>
  <c r="BS11" s="1"/>
  <c r="CA11"/>
  <c r="CY11" s="1"/>
  <c r="BZ26"/>
  <c r="BJ21"/>
  <c r="BJ33" s="1"/>
  <c r="BT8" s="1"/>
  <c r="CB8"/>
  <c r="CZ8" s="1"/>
  <c r="BG29"/>
  <c r="BG41" s="1"/>
  <c r="BQ16" s="1"/>
  <c r="BY16"/>
  <c r="CW16" s="1"/>
  <c r="CH23"/>
  <c r="CB10"/>
  <c r="CZ10" s="1"/>
  <c r="BJ23"/>
  <c r="BJ35" s="1"/>
  <c r="BT10" s="1"/>
  <c r="CB26"/>
  <c r="CC24"/>
  <c r="BZ11"/>
  <c r="CX11" s="1"/>
  <c r="BH24"/>
  <c r="BH36" s="1"/>
  <c r="BR11" s="1"/>
  <c r="BY26"/>
  <c r="BJ20"/>
  <c r="BJ32" s="1"/>
  <c r="BT7" s="1"/>
  <c r="CB7"/>
  <c r="CZ7" s="1"/>
  <c r="BH9"/>
  <c r="BH10"/>
  <c r="BH16"/>
  <c r="BH8"/>
  <c r="BH13"/>
  <c r="BH12"/>
  <c r="BH15"/>
  <c r="CB9"/>
  <c r="CZ9" s="1"/>
  <c r="CA26"/>
  <c r="BJ22"/>
  <c r="BJ34" s="1"/>
  <c r="BT9" s="1"/>
  <c r="BJ27"/>
  <c r="BJ39" s="1"/>
  <c r="BT14" s="1"/>
  <c r="CF26"/>
  <c r="CB14"/>
  <c r="CZ14" s="1"/>
  <c r="BJ11"/>
  <c r="BJ12"/>
  <c r="BI8"/>
  <c r="BH14"/>
  <c r="BH7"/>
  <c r="BG28"/>
  <c r="BG40" s="1"/>
  <c r="BQ15" s="1"/>
  <c r="BQ17" s="1"/>
  <c r="CG23"/>
  <c r="BY15"/>
  <c r="CW15" s="1"/>
  <c r="CG26"/>
  <c r="BJ28"/>
  <c r="BJ40" s="1"/>
  <c r="BT15" s="1"/>
  <c r="CB15"/>
  <c r="CZ15" s="1"/>
  <c r="BI27"/>
  <c r="BI39" s="1"/>
  <c r="BS14" s="1"/>
  <c r="CF25"/>
  <c r="CA14"/>
  <c r="CY14" s="1"/>
  <c r="CH25"/>
  <c r="BI29"/>
  <c r="BI41" s="1"/>
  <c r="BS16" s="1"/>
  <c r="CA16"/>
  <c r="CY16" s="1"/>
  <c r="BI10"/>
  <c r="BI15"/>
  <c r="BE20" i="67"/>
  <c r="BJ15" s="1"/>
  <c r="BC20"/>
  <c r="BH15" s="1"/>
  <c r="BD20"/>
  <c r="BI16" s="1"/>
  <c r="BB20"/>
  <c r="BG9" s="1"/>
  <c r="BG16"/>
  <c r="BG10"/>
  <c r="BB20" i="66"/>
  <c r="BG11" s="1"/>
  <c r="BD20"/>
  <c r="BI7" s="1"/>
  <c r="BE20"/>
  <c r="BJ15" s="1"/>
  <c r="BC20"/>
  <c r="BH9" s="1"/>
  <c r="BI16"/>
  <c r="BD20" i="65"/>
  <c r="BI10" s="1"/>
  <c r="BE20"/>
  <c r="BJ13" s="1"/>
  <c r="BB20"/>
  <c r="BG8" s="1"/>
  <c r="BC20"/>
  <c r="BH9" s="1"/>
  <c r="BH11" i="64"/>
  <c r="BZ11" s="1"/>
  <c r="CX11" s="1"/>
  <c r="BJ10"/>
  <c r="BJ23" s="1"/>
  <c r="BJ35" s="1"/>
  <c r="BT10" s="1"/>
  <c r="BG16"/>
  <c r="CH23" s="1"/>
  <c r="BI12"/>
  <c r="BI25" s="1"/>
  <c r="BI37" s="1"/>
  <c r="BS12" s="1"/>
  <c r="BG13"/>
  <c r="BY13" s="1"/>
  <c r="CW13" s="1"/>
  <c r="BH8"/>
  <c r="BZ8" s="1"/>
  <c r="CX8" s="1"/>
  <c r="BH10"/>
  <c r="BZ10" s="1"/>
  <c r="CX10" s="1"/>
  <c r="CD24"/>
  <c r="BH9"/>
  <c r="BZ9" s="1"/>
  <c r="CX9" s="1"/>
  <c r="BG12"/>
  <c r="BY12" s="1"/>
  <c r="CW12" s="1"/>
  <c r="BJ15"/>
  <c r="CG26" s="1"/>
  <c r="BG7"/>
  <c r="BG20" s="1"/>
  <c r="BG32" s="1"/>
  <c r="BQ7" s="1"/>
  <c r="BH13"/>
  <c r="BH26" s="1"/>
  <c r="BH38" s="1"/>
  <c r="BR13" s="1"/>
  <c r="BJ11"/>
  <c r="CC26" s="1"/>
  <c r="BZ12"/>
  <c r="CX12" s="1"/>
  <c r="BI10"/>
  <c r="CB25" s="1"/>
  <c r="BH15"/>
  <c r="CG24" s="1"/>
  <c r="BI7"/>
  <c r="CA7" s="1"/>
  <c r="CY7" s="1"/>
  <c r="BH16"/>
  <c r="BZ16" s="1"/>
  <c r="CX16" s="1"/>
  <c r="BH7"/>
  <c r="BH20" s="1"/>
  <c r="BH32" s="1"/>
  <c r="BR7" s="1"/>
  <c r="BH14"/>
  <c r="BZ14" s="1"/>
  <c r="CX14" s="1"/>
  <c r="BI8"/>
  <c r="CA8" s="1"/>
  <c r="CY8" s="1"/>
  <c r="BI13"/>
  <c r="CA13" s="1"/>
  <c r="CY13" s="1"/>
  <c r="BI11"/>
  <c r="BI24" s="1"/>
  <c r="BI36" s="1"/>
  <c r="BS11" s="1"/>
  <c r="BJ12"/>
  <c r="BJ25" s="1"/>
  <c r="BJ37" s="1"/>
  <c r="BT12" s="1"/>
  <c r="BI9"/>
  <c r="BI22" s="1"/>
  <c r="BI34" s="1"/>
  <c r="BS9" s="1"/>
  <c r="BG8"/>
  <c r="BY8" s="1"/>
  <c r="CW8" s="1"/>
  <c r="BG14"/>
  <c r="BY14" s="1"/>
  <c r="CW14" s="1"/>
  <c r="CA23"/>
  <c r="BY9"/>
  <c r="CW9" s="1"/>
  <c r="BG22"/>
  <c r="BG34" s="1"/>
  <c r="BQ9" s="1"/>
  <c r="BJ9"/>
  <c r="BJ13"/>
  <c r="BJ16"/>
  <c r="BJ7"/>
  <c r="BY23"/>
  <c r="BJ27"/>
  <c r="BJ39" s="1"/>
  <c r="BT14" s="1"/>
  <c r="CF26"/>
  <c r="CB14"/>
  <c r="CZ14" s="1"/>
  <c r="CF25"/>
  <c r="BI27"/>
  <c r="BI39" s="1"/>
  <c r="BS14" s="1"/>
  <c r="CA14"/>
  <c r="CY14" s="1"/>
  <c r="BG11"/>
  <c r="BG10"/>
  <c r="BI15"/>
  <c r="BI16"/>
  <c r="BJ8"/>
  <c r="BG15"/>
  <c r="BH13" i="63"/>
  <c r="CE24" s="1"/>
  <c r="BI12"/>
  <c r="CA12" s="1"/>
  <c r="CY12" s="1"/>
  <c r="BH27"/>
  <c r="BH39" s="1"/>
  <c r="BR14" s="1"/>
  <c r="BZ14"/>
  <c r="CX14" s="1"/>
  <c r="BH8"/>
  <c r="BH15"/>
  <c r="BH9"/>
  <c r="BZ9" s="1"/>
  <c r="CX9" s="1"/>
  <c r="BH10"/>
  <c r="BH23" s="1"/>
  <c r="BH35" s="1"/>
  <c r="BR10" s="1"/>
  <c r="BH16"/>
  <c r="CH24" s="1"/>
  <c r="BH7"/>
  <c r="BH11"/>
  <c r="CC24" s="1"/>
  <c r="BH12"/>
  <c r="BJ8"/>
  <c r="BJ21" s="1"/>
  <c r="BJ33" s="1"/>
  <c r="BT8" s="1"/>
  <c r="BI16"/>
  <c r="CH25" s="1"/>
  <c r="BJ11"/>
  <c r="BJ24" s="1"/>
  <c r="BJ36" s="1"/>
  <c r="BT11" s="1"/>
  <c r="CF24"/>
  <c r="BJ14"/>
  <c r="CF26" s="1"/>
  <c r="BJ7"/>
  <c r="BY26" s="1"/>
  <c r="BI10"/>
  <c r="CB25" s="1"/>
  <c r="BJ13"/>
  <c r="CE26" s="1"/>
  <c r="CG25"/>
  <c r="CA15"/>
  <c r="CY15" s="1"/>
  <c r="BI28"/>
  <c r="BI40" s="1"/>
  <c r="BS15" s="1"/>
  <c r="CD26"/>
  <c r="BJ25"/>
  <c r="BJ37" s="1"/>
  <c r="BT12" s="1"/>
  <c r="CB12"/>
  <c r="CZ12" s="1"/>
  <c r="BI14"/>
  <c r="BI11"/>
  <c r="BG10"/>
  <c r="BG15"/>
  <c r="BG13"/>
  <c r="BG7"/>
  <c r="BG8"/>
  <c r="BG16"/>
  <c r="BG14"/>
  <c r="BG9"/>
  <c r="BI8"/>
  <c r="BI9"/>
  <c r="CB11"/>
  <c r="CZ11" s="1"/>
  <c r="BJ9"/>
  <c r="BJ16"/>
  <c r="BJ15"/>
  <c r="BJ10"/>
  <c r="BG12"/>
  <c r="BI13"/>
  <c r="BG11"/>
  <c r="BI7"/>
  <c r="AZ20" i="62"/>
  <c r="BE8" s="1"/>
  <c r="AW20"/>
  <c r="BB7" s="1"/>
  <c r="AY20"/>
  <c r="BD7" s="1"/>
  <c r="AX20"/>
  <c r="BC9" s="1"/>
  <c r="BD8"/>
  <c r="BG9" i="61"/>
  <c r="BY9" s="1"/>
  <c r="CW9" s="1"/>
  <c r="BH14"/>
  <c r="BH27" s="1"/>
  <c r="BH39" s="1"/>
  <c r="BR14" s="1"/>
  <c r="BY13"/>
  <c r="CW13" s="1"/>
  <c r="BG26"/>
  <c r="BG38" s="1"/>
  <c r="BQ13" s="1"/>
  <c r="BG7"/>
  <c r="BG15"/>
  <c r="BG16"/>
  <c r="BG14"/>
  <c r="BG8"/>
  <c r="BG12"/>
  <c r="BG10"/>
  <c r="BG11"/>
  <c r="BH11"/>
  <c r="BZ11" s="1"/>
  <c r="CX11" s="1"/>
  <c r="BJ15"/>
  <c r="CG26" s="1"/>
  <c r="BH13"/>
  <c r="BZ13" s="1"/>
  <c r="CX13" s="1"/>
  <c r="CA23"/>
  <c r="BH12"/>
  <c r="CD24" s="1"/>
  <c r="BH10"/>
  <c r="BZ10" s="1"/>
  <c r="CX10" s="1"/>
  <c r="BJ29"/>
  <c r="BJ41" s="1"/>
  <c r="BT16" s="1"/>
  <c r="CB16"/>
  <c r="CZ16" s="1"/>
  <c r="CH26"/>
  <c r="CB24"/>
  <c r="BH9"/>
  <c r="BH8"/>
  <c r="BH15"/>
  <c r="BI14"/>
  <c r="BI8"/>
  <c r="BI7"/>
  <c r="BI15"/>
  <c r="BI9"/>
  <c r="BI13"/>
  <c r="BI11"/>
  <c r="BI12"/>
  <c r="BI16"/>
  <c r="BJ12"/>
  <c r="BJ11"/>
  <c r="BH16"/>
  <c r="BJ7"/>
  <c r="BH20"/>
  <c r="BH32" s="1"/>
  <c r="BR7" s="1"/>
  <c r="BY24"/>
  <c r="BZ7"/>
  <c r="CX7" s="1"/>
  <c r="BJ13"/>
  <c r="BJ8"/>
  <c r="BJ14"/>
  <c r="BJ10"/>
  <c r="BJ9"/>
  <c r="BI10"/>
  <c r="BG16" i="60"/>
  <c r="BG29" s="1"/>
  <c r="BG41" s="1"/>
  <c r="BQ16" s="1"/>
  <c r="BH15"/>
  <c r="CG24" s="1"/>
  <c r="BG11"/>
  <c r="BY11" s="1"/>
  <c r="CW11" s="1"/>
  <c r="BI13"/>
  <c r="BH7"/>
  <c r="BY24" s="1"/>
  <c r="BH11"/>
  <c r="BH24" s="1"/>
  <c r="BH36" s="1"/>
  <c r="BR11" s="1"/>
  <c r="BH10"/>
  <c r="BH23" s="1"/>
  <c r="BH35" s="1"/>
  <c r="BR10" s="1"/>
  <c r="BJ9"/>
  <c r="BJ22" s="1"/>
  <c r="BJ34" s="1"/>
  <c r="BT9" s="1"/>
  <c r="BJ7"/>
  <c r="BJ20" s="1"/>
  <c r="BJ32" s="1"/>
  <c r="BT7" s="1"/>
  <c r="BG10"/>
  <c r="BY10" s="1"/>
  <c r="CW10" s="1"/>
  <c r="BG14"/>
  <c r="BG27" s="1"/>
  <c r="BG39" s="1"/>
  <c r="BQ14" s="1"/>
  <c r="BG13"/>
  <c r="BY13" s="1"/>
  <c r="CW13" s="1"/>
  <c r="BH12"/>
  <c r="BZ12" s="1"/>
  <c r="CX12" s="1"/>
  <c r="BG15"/>
  <c r="BY15" s="1"/>
  <c r="CW15" s="1"/>
  <c r="BG7"/>
  <c r="BY7" s="1"/>
  <c r="CW7" s="1"/>
  <c r="BG12"/>
  <c r="BG25" s="1"/>
  <c r="BG37" s="1"/>
  <c r="BQ12" s="1"/>
  <c r="BG9"/>
  <c r="CA23" s="1"/>
  <c r="BJ25"/>
  <c r="BJ37" s="1"/>
  <c r="BT12" s="1"/>
  <c r="CD26"/>
  <c r="CB12"/>
  <c r="CZ12" s="1"/>
  <c r="BY16"/>
  <c r="CW16" s="1"/>
  <c r="BI28"/>
  <c r="BI40" s="1"/>
  <c r="BS15" s="1"/>
  <c r="CG25"/>
  <c r="CA15"/>
  <c r="CY15" s="1"/>
  <c r="BY12"/>
  <c r="CW12" s="1"/>
  <c r="BI14"/>
  <c r="BI11"/>
  <c r="BI7"/>
  <c r="BI10"/>
  <c r="CG23"/>
  <c r="BH9"/>
  <c r="BH13"/>
  <c r="BH16"/>
  <c r="BH8"/>
  <c r="BZ23"/>
  <c r="BG21"/>
  <c r="BG33" s="1"/>
  <c r="BQ8" s="1"/>
  <c r="BY8"/>
  <c r="CW8" s="1"/>
  <c r="BI8"/>
  <c r="BJ14"/>
  <c r="BJ16"/>
  <c r="BI16"/>
  <c r="CF23"/>
  <c r="BY14"/>
  <c r="CW14" s="1"/>
  <c r="CE25"/>
  <c r="CA13"/>
  <c r="CY13" s="1"/>
  <c r="BI26"/>
  <c r="BI38" s="1"/>
  <c r="BS13" s="1"/>
  <c r="BZ10"/>
  <c r="CX10" s="1"/>
  <c r="BY23"/>
  <c r="BG20"/>
  <c r="BG32" s="1"/>
  <c r="BQ7" s="1"/>
  <c r="CA26"/>
  <c r="CF24"/>
  <c r="BH27"/>
  <c r="BH39" s="1"/>
  <c r="BR14" s="1"/>
  <c r="BZ14"/>
  <c r="CX14" s="1"/>
  <c r="BJ13"/>
  <c r="BJ11"/>
  <c r="BJ15"/>
  <c r="BJ8"/>
  <c r="BJ10"/>
  <c r="CC23"/>
  <c r="BI9"/>
  <c r="BI12"/>
  <c r="BH9" i="59"/>
  <c r="CA24" s="1"/>
  <c r="BH10"/>
  <c r="BZ10" s="1"/>
  <c r="CX10" s="1"/>
  <c r="BH16"/>
  <c r="BZ16" s="1"/>
  <c r="CX16" s="1"/>
  <c r="BI16"/>
  <c r="CH25" s="1"/>
  <c r="BJ16"/>
  <c r="BJ29" s="1"/>
  <c r="BJ41" s="1"/>
  <c r="BT16" s="1"/>
  <c r="BG7"/>
  <c r="BY7" s="1"/>
  <c r="CW7" s="1"/>
  <c r="BJ8"/>
  <c r="BJ21" s="1"/>
  <c r="BJ33" s="1"/>
  <c r="BT8" s="1"/>
  <c r="BI11"/>
  <c r="CC25" s="1"/>
  <c r="BH8"/>
  <c r="BH21" s="1"/>
  <c r="BH33" s="1"/>
  <c r="BR8" s="1"/>
  <c r="BJ9"/>
  <c r="CB9" s="1"/>
  <c r="CZ9" s="1"/>
  <c r="BG13"/>
  <c r="BG26" s="1"/>
  <c r="BG38" s="1"/>
  <c r="BQ13" s="1"/>
  <c r="BJ7"/>
  <c r="BY26" s="1"/>
  <c r="BJ10"/>
  <c r="BJ23" s="1"/>
  <c r="BJ35" s="1"/>
  <c r="BT10" s="1"/>
  <c r="BG10"/>
  <c r="BG23" s="1"/>
  <c r="BG35" s="1"/>
  <c r="BQ10" s="1"/>
  <c r="BG9"/>
  <c r="BG22" s="1"/>
  <c r="BG34" s="1"/>
  <c r="BQ9" s="1"/>
  <c r="BH13"/>
  <c r="BZ13" s="1"/>
  <c r="CX13" s="1"/>
  <c r="BH7"/>
  <c r="BH20" s="1"/>
  <c r="BH32" s="1"/>
  <c r="BR7" s="1"/>
  <c r="BG12"/>
  <c r="BG25" s="1"/>
  <c r="BG37" s="1"/>
  <c r="BQ12" s="1"/>
  <c r="BG8"/>
  <c r="BG21" s="1"/>
  <c r="BG33" s="1"/>
  <c r="BQ8" s="1"/>
  <c r="BZ25"/>
  <c r="BI21"/>
  <c r="BI33" s="1"/>
  <c r="BS8" s="1"/>
  <c r="CA8"/>
  <c r="CY8" s="1"/>
  <c r="BJ13"/>
  <c r="BJ15"/>
  <c r="BJ11"/>
  <c r="BG16"/>
  <c r="BG15"/>
  <c r="BG11"/>
  <c r="BI10"/>
  <c r="BH12"/>
  <c r="BH11"/>
  <c r="BJ14"/>
  <c r="BG27"/>
  <c r="BG39" s="1"/>
  <c r="BQ14" s="1"/>
  <c r="BY14"/>
  <c r="CW14" s="1"/>
  <c r="CF23"/>
  <c r="CH24"/>
  <c r="BH29"/>
  <c r="BH41" s="1"/>
  <c r="BR16" s="1"/>
  <c r="CB12"/>
  <c r="CZ12" s="1"/>
  <c r="BJ25"/>
  <c r="BJ37" s="1"/>
  <c r="BT12" s="1"/>
  <c r="CD26"/>
  <c r="BH15"/>
  <c r="BI29"/>
  <c r="BI41" s="1"/>
  <c r="BS16" s="1"/>
  <c r="CF24"/>
  <c r="BZ14"/>
  <c r="CX14" s="1"/>
  <c r="BH27"/>
  <c r="BH39" s="1"/>
  <c r="BR14" s="1"/>
  <c r="BI13"/>
  <c r="BI14"/>
  <c r="BI7"/>
  <c r="BI9"/>
  <c r="BI12"/>
  <c r="BI15"/>
  <c r="BI7" i="58"/>
  <c r="BY25" s="1"/>
  <c r="BI16"/>
  <c r="CA16" s="1"/>
  <c r="CY16" s="1"/>
  <c r="CH24"/>
  <c r="BJ8"/>
  <c r="BZ26" s="1"/>
  <c r="BH14"/>
  <c r="BH8"/>
  <c r="BZ8" s="1"/>
  <c r="CX8" s="1"/>
  <c r="BH7"/>
  <c r="BH20" s="1"/>
  <c r="BH32" s="1"/>
  <c r="BR7" s="1"/>
  <c r="BI8"/>
  <c r="BI21" s="1"/>
  <c r="BI33" s="1"/>
  <c r="BS8" s="1"/>
  <c r="BY7"/>
  <c r="CW7" s="1"/>
  <c r="BG20"/>
  <c r="BG32" s="1"/>
  <c r="BQ7" s="1"/>
  <c r="BI20"/>
  <c r="BI32" s="1"/>
  <c r="BS7" s="1"/>
  <c r="BH10"/>
  <c r="CB24" s="1"/>
  <c r="BH12"/>
  <c r="BZ12" s="1"/>
  <c r="CX12" s="1"/>
  <c r="BH11"/>
  <c r="BZ11" s="1"/>
  <c r="CX11" s="1"/>
  <c r="BH29"/>
  <c r="BH41" s="1"/>
  <c r="BR16" s="1"/>
  <c r="BG8"/>
  <c r="BG16"/>
  <c r="BH13"/>
  <c r="BG11"/>
  <c r="BG24" s="1"/>
  <c r="BG36" s="1"/>
  <c r="BQ11" s="1"/>
  <c r="BG13"/>
  <c r="CE23" s="1"/>
  <c r="BG12"/>
  <c r="BY12" s="1"/>
  <c r="CW12" s="1"/>
  <c r="BG10"/>
  <c r="BY10" s="1"/>
  <c r="CW10" s="1"/>
  <c r="BG15"/>
  <c r="CG23" s="1"/>
  <c r="BG14"/>
  <c r="BY14" s="1"/>
  <c r="CW14" s="1"/>
  <c r="BG9"/>
  <c r="CA23" s="1"/>
  <c r="BH9"/>
  <c r="CA24" s="1"/>
  <c r="BH15"/>
  <c r="BH28" s="1"/>
  <c r="BH40" s="1"/>
  <c r="BR15" s="1"/>
  <c r="CA9"/>
  <c r="CY9" s="1"/>
  <c r="BI22"/>
  <c r="BI34" s="1"/>
  <c r="BS9" s="1"/>
  <c r="CA7"/>
  <c r="CY7" s="1"/>
  <c r="BY23"/>
  <c r="BI15"/>
  <c r="BI14"/>
  <c r="BI11"/>
  <c r="BG27"/>
  <c r="BG39" s="1"/>
  <c r="BQ14" s="1"/>
  <c r="BI13"/>
  <c r="BI10"/>
  <c r="BI12"/>
  <c r="CA12" s="1"/>
  <c r="CY12" s="1"/>
  <c r="BY15"/>
  <c r="CW15" s="1"/>
  <c r="CA25"/>
  <c r="BJ15"/>
  <c r="BJ28" s="1"/>
  <c r="BJ40" s="1"/>
  <c r="BT15" s="1"/>
  <c r="CE26"/>
  <c r="BJ26"/>
  <c r="BJ38" s="1"/>
  <c r="BT13" s="1"/>
  <c r="CB13"/>
  <c r="CZ13" s="1"/>
  <c r="BJ21"/>
  <c r="BJ33" s="1"/>
  <c r="BT8" s="1"/>
  <c r="CB8"/>
  <c r="CZ8" s="1"/>
  <c r="BG25"/>
  <c r="BG37" s="1"/>
  <c r="BQ12" s="1"/>
  <c r="CB15"/>
  <c r="CZ15" s="1"/>
  <c r="BZ10"/>
  <c r="CX10" s="1"/>
  <c r="BJ16"/>
  <c r="BJ14"/>
  <c r="BJ10"/>
  <c r="BJ12"/>
  <c r="BJ11"/>
  <c r="BJ9"/>
  <c r="BJ7"/>
  <c r="BR17" i="57"/>
  <c r="CC25"/>
  <c r="CA11"/>
  <c r="CY11" s="1"/>
  <c r="BI24"/>
  <c r="BI36" s="1"/>
  <c r="BS11" s="1"/>
  <c r="CG25"/>
  <c r="BI28"/>
  <c r="BI40" s="1"/>
  <c r="BS15" s="1"/>
  <c r="CA15"/>
  <c r="CY15" s="1"/>
  <c r="CA7"/>
  <c r="CY7" s="1"/>
  <c r="BI20"/>
  <c r="BI32" s="1"/>
  <c r="BS7" s="1"/>
  <c r="BY25"/>
  <c r="BI29"/>
  <c r="BI41" s="1"/>
  <c r="BS16" s="1"/>
  <c r="CH25"/>
  <c r="CA16"/>
  <c r="CY16" s="1"/>
  <c r="BZ25"/>
  <c r="CA8"/>
  <c r="CY8" s="1"/>
  <c r="BI21"/>
  <c r="BI33" s="1"/>
  <c r="BS8" s="1"/>
  <c r="CA25"/>
  <c r="CA9"/>
  <c r="CY9" s="1"/>
  <c r="BI22"/>
  <c r="BI34" s="1"/>
  <c r="BS9" s="1"/>
  <c r="CD25"/>
  <c r="CA12"/>
  <c r="CY12" s="1"/>
  <c r="BI25"/>
  <c r="BI37" s="1"/>
  <c r="BS12" s="1"/>
  <c r="BI27"/>
  <c r="BI39" s="1"/>
  <c r="BS14" s="1"/>
  <c r="CA14"/>
  <c r="CY14" s="1"/>
  <c r="CF25"/>
  <c r="BI23"/>
  <c r="BI35" s="1"/>
  <c r="BS10" s="1"/>
  <c r="CA10"/>
  <c r="CY10" s="1"/>
  <c r="CB25"/>
  <c r="CE25"/>
  <c r="CA13"/>
  <c r="CY13" s="1"/>
  <c r="BI26"/>
  <c r="BI38" s="1"/>
  <c r="BS13" s="1"/>
  <c r="CB26"/>
  <c r="BJ23"/>
  <c r="BJ35" s="1"/>
  <c r="BT10" s="1"/>
  <c r="CB10"/>
  <c r="CZ10" s="1"/>
  <c r="BJ21"/>
  <c r="BJ33" s="1"/>
  <c r="BT8" s="1"/>
  <c r="BZ26"/>
  <c r="CB8"/>
  <c r="CZ8" s="1"/>
  <c r="CE26"/>
  <c r="BJ26"/>
  <c r="BJ38" s="1"/>
  <c r="BT13" s="1"/>
  <c r="CB13"/>
  <c r="CZ13" s="1"/>
  <c r="CH23"/>
  <c r="BY16"/>
  <c r="CW16" s="1"/>
  <c r="BG29"/>
  <c r="BG41" s="1"/>
  <c r="BQ16" s="1"/>
  <c r="CA26"/>
  <c r="BJ22"/>
  <c r="BJ34" s="1"/>
  <c r="BT9" s="1"/>
  <c r="CB9"/>
  <c r="CZ9" s="1"/>
  <c r="CG23"/>
  <c r="BG28"/>
  <c r="BG40" s="1"/>
  <c r="BQ15" s="1"/>
  <c r="BY15"/>
  <c r="CW15" s="1"/>
  <c r="CC26"/>
  <c r="BJ24"/>
  <c r="BJ36" s="1"/>
  <c r="BT11" s="1"/>
  <c r="CB11"/>
  <c r="CZ11" s="1"/>
  <c r="BJ28"/>
  <c r="BJ40" s="1"/>
  <c r="BT15" s="1"/>
  <c r="CB15"/>
  <c r="CZ15" s="1"/>
  <c r="CG26"/>
  <c r="BJ25"/>
  <c r="BJ37" s="1"/>
  <c r="BT12" s="1"/>
  <c r="CB12"/>
  <c r="CZ12" s="1"/>
  <c r="CD26"/>
  <c r="BY23"/>
  <c r="BG20"/>
  <c r="BG32" s="1"/>
  <c r="BQ7" s="1"/>
  <c r="BY7"/>
  <c r="CW7" s="1"/>
  <c r="BG25"/>
  <c r="BG37" s="1"/>
  <c r="BQ12" s="1"/>
  <c r="CD23"/>
  <c r="BY12"/>
  <c r="CW12" s="1"/>
  <c r="CA23"/>
  <c r="BG22"/>
  <c r="BG34" s="1"/>
  <c r="BQ9" s="1"/>
  <c r="BY9"/>
  <c r="CW9" s="1"/>
  <c r="BG26"/>
  <c r="BG38" s="1"/>
  <c r="BQ13" s="1"/>
  <c r="BY13"/>
  <c r="CW13" s="1"/>
  <c r="CE23"/>
  <c r="BJ27"/>
  <c r="BJ39" s="1"/>
  <c r="BT14" s="1"/>
  <c r="CF26"/>
  <c r="CB14"/>
  <c r="CZ14" s="1"/>
  <c r="BG23"/>
  <c r="BG35" s="1"/>
  <c r="BQ10" s="1"/>
  <c r="BY10"/>
  <c r="CW10" s="1"/>
  <c r="CB23"/>
  <c r="BY14"/>
  <c r="CW14" s="1"/>
  <c r="CF23"/>
  <c r="BG27"/>
  <c r="BG39" s="1"/>
  <c r="BQ14" s="1"/>
  <c r="BZ23"/>
  <c r="BY8"/>
  <c r="CW8" s="1"/>
  <c r="BG21"/>
  <c r="BG33" s="1"/>
  <c r="BQ8" s="1"/>
  <c r="BG24"/>
  <c r="BG36" s="1"/>
  <c r="BQ11" s="1"/>
  <c r="CC23"/>
  <c r="BY11"/>
  <c r="CW11" s="1"/>
  <c r="BC20" i="56"/>
  <c r="BH10" s="1"/>
  <c r="BB20"/>
  <c r="BG10" s="1"/>
  <c r="BE20"/>
  <c r="BJ12" s="1"/>
  <c r="BD20"/>
  <c r="BI13" s="1"/>
  <c r="BB20" i="55"/>
  <c r="BG16" s="1"/>
  <c r="BD20"/>
  <c r="BE20"/>
  <c r="BC20"/>
  <c r="BH13" s="1"/>
  <c r="BJ11"/>
  <c r="BI15" i="53"/>
  <c r="CG25" s="1"/>
  <c r="BI8"/>
  <c r="BI21" s="1"/>
  <c r="BI33" s="1"/>
  <c r="BS8" s="1"/>
  <c r="BJ10"/>
  <c r="CB26" s="1"/>
  <c r="BJ8"/>
  <c r="BJ21" s="1"/>
  <c r="BJ33" s="1"/>
  <c r="BT8" s="1"/>
  <c r="BH11"/>
  <c r="CC24" s="1"/>
  <c r="BH13"/>
  <c r="CE24" s="1"/>
  <c r="BH12"/>
  <c r="BZ12" s="1"/>
  <c r="CX12" s="1"/>
  <c r="BJ16"/>
  <c r="CH26" s="1"/>
  <c r="BJ12"/>
  <c r="BJ25" s="1"/>
  <c r="BJ37" s="1"/>
  <c r="BT12" s="1"/>
  <c r="BJ9"/>
  <c r="CB9" s="1"/>
  <c r="CZ9" s="1"/>
  <c r="BJ13"/>
  <c r="CE26" s="1"/>
  <c r="BJ7"/>
  <c r="BJ20" s="1"/>
  <c r="BJ32" s="1"/>
  <c r="BT7" s="1"/>
  <c r="BJ15"/>
  <c r="CG26" s="1"/>
  <c r="BJ11"/>
  <c r="CC26" s="1"/>
  <c r="BG27"/>
  <c r="BG39" s="1"/>
  <c r="BQ14" s="1"/>
  <c r="BY14"/>
  <c r="CW14" s="1"/>
  <c r="CF23"/>
  <c r="CA24"/>
  <c r="BZ9"/>
  <c r="CX9" s="1"/>
  <c r="BH22"/>
  <c r="BH34" s="1"/>
  <c r="BR9" s="1"/>
  <c r="CA15"/>
  <c r="CY15" s="1"/>
  <c r="CB25"/>
  <c r="BI23"/>
  <c r="BI35" s="1"/>
  <c r="BS10" s="1"/>
  <c r="CA10"/>
  <c r="CY10" s="1"/>
  <c r="BH14"/>
  <c r="BH10"/>
  <c r="CB14"/>
  <c r="CZ14" s="1"/>
  <c r="CF26"/>
  <c r="BJ27"/>
  <c r="BJ39" s="1"/>
  <c r="BT14" s="1"/>
  <c r="BI12"/>
  <c r="BG9"/>
  <c r="BI16"/>
  <c r="BH16"/>
  <c r="BI13"/>
  <c r="BH15"/>
  <c r="BI14"/>
  <c r="BI7"/>
  <c r="CB16"/>
  <c r="CZ16" s="1"/>
  <c r="BG16"/>
  <c r="BG12"/>
  <c r="BG10"/>
  <c r="BG8"/>
  <c r="BG11"/>
  <c r="BI11"/>
  <c r="BH8"/>
  <c r="BG15"/>
  <c r="BI9"/>
  <c r="BG13"/>
  <c r="BH7"/>
  <c r="BG7"/>
  <c r="BE20" i="52"/>
  <c r="BJ8" s="1"/>
  <c r="BZ26" s="1"/>
  <c r="BB20"/>
  <c r="BG7" s="1"/>
  <c r="BY7" s="1"/>
  <c r="CW7" s="1"/>
  <c r="BD20"/>
  <c r="BI13" s="1"/>
  <c r="BC20"/>
  <c r="BH8" s="1"/>
  <c r="BG10" i="51"/>
  <c r="BY10" s="1"/>
  <c r="CW10" s="1"/>
  <c r="BJ12"/>
  <c r="BJ25" s="1"/>
  <c r="BJ37" s="1"/>
  <c r="BT12" s="1"/>
  <c r="BJ7"/>
  <c r="CE26"/>
  <c r="CB13"/>
  <c r="CZ13" s="1"/>
  <c r="BJ26"/>
  <c r="BJ38" s="1"/>
  <c r="BT13" s="1"/>
  <c r="BJ16"/>
  <c r="BJ15"/>
  <c r="BJ28" s="1"/>
  <c r="BJ40" s="1"/>
  <c r="BT15" s="1"/>
  <c r="BJ14"/>
  <c r="CF26" s="1"/>
  <c r="BJ11"/>
  <c r="BJ10"/>
  <c r="BJ9"/>
  <c r="CB9" s="1"/>
  <c r="CZ9" s="1"/>
  <c r="BJ8"/>
  <c r="BZ26" s="1"/>
  <c r="BG8"/>
  <c r="BY8" s="1"/>
  <c r="CW8" s="1"/>
  <c r="BG14"/>
  <c r="BG27" s="1"/>
  <c r="BG39" s="1"/>
  <c r="BQ14" s="1"/>
  <c r="BG9"/>
  <c r="BY9" s="1"/>
  <c r="CW9" s="1"/>
  <c r="BG13"/>
  <c r="BY13" s="1"/>
  <c r="CW13" s="1"/>
  <c r="CC26"/>
  <c r="BI11"/>
  <c r="BI13"/>
  <c r="BI15"/>
  <c r="BI16"/>
  <c r="BI14"/>
  <c r="BI12"/>
  <c r="BI9"/>
  <c r="BI7"/>
  <c r="BY14"/>
  <c r="CW14" s="1"/>
  <c r="CF23"/>
  <c r="BJ29"/>
  <c r="BJ41" s="1"/>
  <c r="BT16" s="1"/>
  <c r="CH26"/>
  <c r="CB16"/>
  <c r="CZ16" s="1"/>
  <c r="BH9"/>
  <c r="BH15"/>
  <c r="BH14"/>
  <c r="BH13"/>
  <c r="CB26"/>
  <c r="BJ23"/>
  <c r="BJ35" s="1"/>
  <c r="BT10" s="1"/>
  <c r="CB10"/>
  <c r="CZ10" s="1"/>
  <c r="BJ20"/>
  <c r="BJ32" s="1"/>
  <c r="BT7" s="1"/>
  <c r="CB7"/>
  <c r="CZ7" s="1"/>
  <c r="BY26"/>
  <c r="BG16"/>
  <c r="BG11"/>
  <c r="BG12"/>
  <c r="BG15"/>
  <c r="BI10"/>
  <c r="BH10"/>
  <c r="BH7"/>
  <c r="BH11"/>
  <c r="BI8"/>
  <c r="BY23"/>
  <c r="BG20"/>
  <c r="BG32" s="1"/>
  <c r="BQ7" s="1"/>
  <c r="BY7"/>
  <c r="CW7" s="1"/>
  <c r="BH16"/>
  <c r="BH12"/>
  <c r="BH8"/>
  <c r="AZ20" i="50"/>
  <c r="BE15" s="1"/>
  <c r="AY20"/>
  <c r="BD16" s="1"/>
  <c r="AX20"/>
  <c r="BC15" s="1"/>
  <c r="AW20"/>
  <c r="BB9" s="1"/>
  <c r="AU16" i="49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5"/>
  <c r="AX15" s="1"/>
  <c r="AS13"/>
  <c r="AX13" s="1"/>
  <c r="AS11"/>
  <c r="AX11" s="1"/>
  <c r="AS9"/>
  <c r="AX9" s="1"/>
  <c r="AS7"/>
  <c r="AX7" s="1"/>
  <c r="AS16"/>
  <c r="AX16" s="1"/>
  <c r="AS12"/>
  <c r="AX12" s="1"/>
  <c r="AS8"/>
  <c r="AX8" s="1"/>
  <c r="AT14"/>
  <c r="AY14" s="1"/>
  <c r="AT12"/>
  <c r="AY12" s="1"/>
  <c r="AT8"/>
  <c r="AY8" s="1"/>
  <c r="AT15"/>
  <c r="AY15" s="1"/>
  <c r="AT13"/>
  <c r="AY13" s="1"/>
  <c r="AT11"/>
  <c r="AY11" s="1"/>
  <c r="AT9"/>
  <c r="AY9" s="1"/>
  <c r="AT7"/>
  <c r="AY7" s="1"/>
  <c r="AS14"/>
  <c r="AX14" s="1"/>
  <c r="AS10"/>
  <c r="AX10" s="1"/>
  <c r="AT16"/>
  <c r="AY16" s="1"/>
  <c r="AT10"/>
  <c r="AY10" s="1"/>
  <c r="AR16" i="48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U14"/>
  <c r="AZ14" s="1"/>
  <c r="AT13"/>
  <c r="AY13" s="1"/>
  <c r="AS12"/>
  <c r="AX12" s="1"/>
  <c r="AU10"/>
  <c r="AZ10" s="1"/>
  <c r="AT9"/>
  <c r="AY9" s="1"/>
  <c r="AS8"/>
  <c r="AX8" s="1"/>
  <c r="AT16"/>
  <c r="AY16" s="1"/>
  <c r="AS15"/>
  <c r="AX15" s="1"/>
  <c r="AU13"/>
  <c r="AZ13" s="1"/>
  <c r="AT12"/>
  <c r="AY12" s="1"/>
  <c r="AS11"/>
  <c r="AX11" s="1"/>
  <c r="AU9"/>
  <c r="AZ9" s="1"/>
  <c r="AT8"/>
  <c r="AY8" s="1"/>
  <c r="AS7"/>
  <c r="AX7" s="1"/>
  <c r="AU16"/>
  <c r="AZ16" s="1"/>
  <c r="AT15"/>
  <c r="AY15" s="1"/>
  <c r="AS14"/>
  <c r="AX14" s="1"/>
  <c r="AU12"/>
  <c r="AZ12" s="1"/>
  <c r="AT11"/>
  <c r="AY11" s="1"/>
  <c r="AS10"/>
  <c r="AX10" s="1"/>
  <c r="AU8"/>
  <c r="AZ8" s="1"/>
  <c r="AT7"/>
  <c r="AY7" s="1"/>
  <c r="AU15"/>
  <c r="AZ15" s="1"/>
  <c r="AT10"/>
  <c r="AY10" s="1"/>
  <c r="AS13"/>
  <c r="AX13" s="1"/>
  <c r="AU7"/>
  <c r="AZ7" s="1"/>
  <c r="AU11"/>
  <c r="AZ11" s="1"/>
  <c r="AT14"/>
  <c r="AY14" s="1"/>
  <c r="AS9"/>
  <c r="AX9" s="1"/>
  <c r="AR16" i="4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U15"/>
  <c r="AZ15" s="1"/>
  <c r="AU14"/>
  <c r="AZ14" s="1"/>
  <c r="AU12"/>
  <c r="AZ12" s="1"/>
  <c r="AU11"/>
  <c r="AZ11" s="1"/>
  <c r="AU9"/>
  <c r="AZ9" s="1"/>
  <c r="AU8"/>
  <c r="AZ8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3"/>
  <c r="AZ13" s="1"/>
  <c r="AU10"/>
  <c r="AZ10" s="1"/>
  <c r="AU7"/>
  <c r="AZ7" s="1"/>
  <c r="AU16" i="46"/>
  <c r="AZ16" s="1"/>
  <c r="AU15"/>
  <c r="AZ15" s="1"/>
  <c r="AU14"/>
  <c r="AZ14" s="1"/>
  <c r="AU13"/>
  <c r="AZ13" s="1"/>
  <c r="AU12"/>
  <c r="AZ12" s="1"/>
  <c r="AT15"/>
  <c r="AY15" s="1"/>
  <c r="AS14"/>
  <c r="AX14" s="1"/>
  <c r="AR13"/>
  <c r="AW13" s="1"/>
  <c r="AU11"/>
  <c r="AZ11" s="1"/>
  <c r="AU10"/>
  <c r="AZ10" s="1"/>
  <c r="AU9"/>
  <c r="AZ9" s="1"/>
  <c r="AU8"/>
  <c r="AZ8" s="1"/>
  <c r="AU7"/>
  <c r="AZ7" s="1"/>
  <c r="AT16"/>
  <c r="AY16" s="1"/>
  <c r="AS15"/>
  <c r="AX15" s="1"/>
  <c r="AR14"/>
  <c r="AW14" s="1"/>
  <c r="AT12"/>
  <c r="AY12" s="1"/>
  <c r="AT11"/>
  <c r="AY11" s="1"/>
  <c r="AT10"/>
  <c r="AY10" s="1"/>
  <c r="AT9"/>
  <c r="AY9" s="1"/>
  <c r="AT8"/>
  <c r="AY8" s="1"/>
  <c r="AT7"/>
  <c r="AY7" s="1"/>
  <c r="AR15"/>
  <c r="AW15" s="1"/>
  <c r="AS12"/>
  <c r="AX12" s="1"/>
  <c r="AS10"/>
  <c r="AX10" s="1"/>
  <c r="AS8"/>
  <c r="AX8" s="1"/>
  <c r="AR16"/>
  <c r="AW16" s="1"/>
  <c r="AS13"/>
  <c r="AX13" s="1"/>
  <c r="AR11"/>
  <c r="AW11" s="1"/>
  <c r="AR9"/>
  <c r="AW9" s="1"/>
  <c r="AR7"/>
  <c r="AW7" s="1"/>
  <c r="AT13"/>
  <c r="AY13" s="1"/>
  <c r="AS9"/>
  <c r="AX9" s="1"/>
  <c r="AS7"/>
  <c r="AX7" s="1"/>
  <c r="AT14"/>
  <c r="AY14" s="1"/>
  <c r="AR12"/>
  <c r="AW12" s="1"/>
  <c r="AR10"/>
  <c r="AW10" s="1"/>
  <c r="AR8"/>
  <c r="AW8" s="1"/>
  <c r="AS16"/>
  <c r="AX16" s="1"/>
  <c r="AS11"/>
  <c r="AX11" s="1"/>
  <c r="AW20" i="45"/>
  <c r="BB9" s="1"/>
  <c r="AZ20"/>
  <c r="BE7" s="1"/>
  <c r="AY20"/>
  <c r="BD16" s="1"/>
  <c r="AX20"/>
  <c r="BC13" s="1"/>
  <c r="AW20" i="44"/>
  <c r="BB13" s="1"/>
  <c r="AZ20"/>
  <c r="BE7" s="1"/>
  <c r="AX20"/>
  <c r="BC16" s="1"/>
  <c r="BE16"/>
  <c r="BB8"/>
  <c r="BE11"/>
  <c r="BD9"/>
  <c r="BE8"/>
  <c r="BB10"/>
  <c r="BE10"/>
  <c r="BD8"/>
  <c r="BD16"/>
  <c r="BC14"/>
  <c r="AY20"/>
  <c r="BD13" s="1"/>
  <c r="BD7"/>
  <c r="BE12"/>
  <c r="BD14"/>
  <c r="BB16"/>
  <c r="BE9"/>
  <c r="BD11"/>
  <c r="BD15"/>
  <c r="AT16" i="43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6"/>
  <c r="AZ16" s="1"/>
  <c r="AU15"/>
  <c r="AZ15" s="1"/>
  <c r="AR16"/>
  <c r="AW16" s="1"/>
  <c r="AU13"/>
  <c r="AZ13" s="1"/>
  <c r="AU11"/>
  <c r="AZ11" s="1"/>
  <c r="AU9"/>
  <c r="AZ9" s="1"/>
  <c r="AU7"/>
  <c r="AZ7" s="1"/>
  <c r="AR12"/>
  <c r="AW12" s="1"/>
  <c r="AR10"/>
  <c r="AW10" s="1"/>
  <c r="AR8"/>
  <c r="AW8" s="1"/>
  <c r="AU14"/>
  <c r="AZ14" s="1"/>
  <c r="AU12"/>
  <c r="AZ12" s="1"/>
  <c r="AU10"/>
  <c r="AZ10" s="1"/>
  <c r="AU8"/>
  <c r="AZ8" s="1"/>
  <c r="AR15"/>
  <c r="AW15" s="1"/>
  <c r="AR13"/>
  <c r="AW13" s="1"/>
  <c r="AR11"/>
  <c r="AW11" s="1"/>
  <c r="AR9"/>
  <c r="AW9" s="1"/>
  <c r="AR7"/>
  <c r="AW7" s="1"/>
  <c r="AR14"/>
  <c r="AW14" s="1"/>
  <c r="AU16" i="42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5"/>
  <c r="AY15" s="1"/>
  <c r="AT11"/>
  <c r="AY11" s="1"/>
  <c r="AT7"/>
  <c r="AY7" s="1"/>
  <c r="AT9"/>
  <c r="AY9" s="1"/>
  <c r="AT14"/>
  <c r="AY14" s="1"/>
  <c r="AT10"/>
  <c r="AY10" s="1"/>
  <c r="AT16"/>
  <c r="AY16" s="1"/>
  <c r="AT12"/>
  <c r="AY12" s="1"/>
  <c r="AT8"/>
  <c r="AY8" s="1"/>
  <c r="AT13"/>
  <c r="AY13" s="1"/>
  <c r="AS16" i="41"/>
  <c r="AX16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T15"/>
  <c r="AY15" s="1"/>
  <c r="AT14"/>
  <c r="AY14" s="1"/>
  <c r="AT12"/>
  <c r="AY12" s="1"/>
  <c r="AT10"/>
  <c r="AY10" s="1"/>
  <c r="AT8"/>
  <c r="AY8" s="1"/>
  <c r="AT16"/>
  <c r="AY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T13"/>
  <c r="AY13" s="1"/>
  <c r="AT11"/>
  <c r="AY11" s="1"/>
  <c r="AT9"/>
  <c r="AY9" s="1"/>
  <c r="AT7"/>
  <c r="AY7" s="1"/>
  <c r="AR16" i="40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S15"/>
  <c r="AX15" s="1"/>
  <c r="AU13"/>
  <c r="AZ13" s="1"/>
  <c r="AT12"/>
  <c r="AY12" s="1"/>
  <c r="AS11"/>
  <c r="AX11" s="1"/>
  <c r="AU9"/>
  <c r="AZ9" s="1"/>
  <c r="AT8"/>
  <c r="AY8" s="1"/>
  <c r="AS7"/>
  <c r="AX7" s="1"/>
  <c r="AU14"/>
  <c r="AZ14" s="1"/>
  <c r="AS12"/>
  <c r="AX12" s="1"/>
  <c r="AT9"/>
  <c r="AY9" s="1"/>
  <c r="AU16"/>
  <c r="AZ16" s="1"/>
  <c r="AT15"/>
  <c r="AY15" s="1"/>
  <c r="AS14"/>
  <c r="AX14" s="1"/>
  <c r="AU12"/>
  <c r="AZ12" s="1"/>
  <c r="AT11"/>
  <c r="AY11" s="1"/>
  <c r="AS10"/>
  <c r="AX10" s="1"/>
  <c r="AU8"/>
  <c r="AZ8" s="1"/>
  <c r="AT7"/>
  <c r="AY7" s="1"/>
  <c r="AS16"/>
  <c r="AX16" s="1"/>
  <c r="AT13"/>
  <c r="AY13" s="1"/>
  <c r="AU10"/>
  <c r="AZ10" s="1"/>
  <c r="AS8"/>
  <c r="AX8" s="1"/>
  <c r="AU15"/>
  <c r="AZ15" s="1"/>
  <c r="AT14"/>
  <c r="AY14" s="1"/>
  <c r="AS13"/>
  <c r="AX13" s="1"/>
  <c r="AU11"/>
  <c r="AZ11" s="1"/>
  <c r="AT10"/>
  <c r="AY10" s="1"/>
  <c r="AS9"/>
  <c r="AX9" s="1"/>
  <c r="AU7"/>
  <c r="AZ7" s="1"/>
  <c r="AU16" i="39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5"/>
  <c r="AY15" s="1"/>
  <c r="AT13"/>
  <c r="AY13" s="1"/>
  <c r="AT11"/>
  <c r="AY11" s="1"/>
  <c r="AT9"/>
  <c r="AY9" s="1"/>
  <c r="AT7"/>
  <c r="AY7" s="1"/>
  <c r="AS13"/>
  <c r="AX13" s="1"/>
  <c r="AS16"/>
  <c r="AX16" s="1"/>
  <c r="AS14"/>
  <c r="AX14" s="1"/>
  <c r="AS12"/>
  <c r="AX12" s="1"/>
  <c r="AS10"/>
  <c r="AX10" s="1"/>
  <c r="AS8"/>
  <c r="AX8" s="1"/>
  <c r="AT16"/>
  <c r="AY16" s="1"/>
  <c r="AT14"/>
  <c r="AY14" s="1"/>
  <c r="AT12"/>
  <c r="AY12" s="1"/>
  <c r="AT10"/>
  <c r="AY10" s="1"/>
  <c r="AT8"/>
  <c r="AY8" s="1"/>
  <c r="AS15"/>
  <c r="AX15" s="1"/>
  <c r="AS11"/>
  <c r="AX11" s="1"/>
  <c r="AS9"/>
  <c r="AX9" s="1"/>
  <c r="AS7"/>
  <c r="AX7" s="1"/>
  <c r="AY20" i="38"/>
  <c r="BD8" s="1"/>
  <c r="AX20"/>
  <c r="BC7" s="1"/>
  <c r="AZ20"/>
  <c r="BE11" s="1"/>
  <c r="BC12"/>
  <c r="BC15"/>
  <c r="BC14"/>
  <c r="BE10"/>
  <c r="AW20"/>
  <c r="BB10" s="1"/>
  <c r="BD14"/>
  <c r="BD11"/>
  <c r="BC9"/>
  <c r="BB11"/>
  <c r="AR16" i="3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6"/>
  <c r="AZ16" s="1"/>
  <c r="AU14"/>
  <c r="AZ14" s="1"/>
  <c r="AU12"/>
  <c r="AZ12" s="1"/>
  <c r="AU10"/>
  <c r="AZ10" s="1"/>
  <c r="AU8"/>
  <c r="AZ8" s="1"/>
  <c r="AU15"/>
  <c r="AZ15" s="1"/>
  <c r="AU13"/>
  <c r="AZ13" s="1"/>
  <c r="AU9"/>
  <c r="AZ9" s="1"/>
  <c r="AU7"/>
  <c r="AZ7" s="1"/>
  <c r="AT16"/>
  <c r="AY16" s="1"/>
  <c r="AT12"/>
  <c r="AY12" s="1"/>
  <c r="AT8"/>
  <c r="AY8" s="1"/>
  <c r="AT15"/>
  <c r="AY15" s="1"/>
  <c r="AT13"/>
  <c r="AY13" s="1"/>
  <c r="AT11"/>
  <c r="AY11" s="1"/>
  <c r="AT9"/>
  <c r="AY9" s="1"/>
  <c r="AT7"/>
  <c r="AY7" s="1"/>
  <c r="AU11"/>
  <c r="AZ11" s="1"/>
  <c r="AT14"/>
  <c r="AY14" s="1"/>
  <c r="AT10"/>
  <c r="AY10" s="1"/>
  <c r="AS16" i="3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U16" i="35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S16" i="34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R16"/>
  <c r="AW16" s="1"/>
  <c r="AU14"/>
  <c r="AZ14" s="1"/>
  <c r="AT13"/>
  <c r="AY13" s="1"/>
  <c r="AR12"/>
  <c r="AW12" s="1"/>
  <c r="AU10"/>
  <c r="AZ10" s="1"/>
  <c r="AT9"/>
  <c r="AY9" s="1"/>
  <c r="AR8"/>
  <c r="AW8" s="1"/>
  <c r="AU16"/>
  <c r="AZ16" s="1"/>
  <c r="AT15"/>
  <c r="AY15" s="1"/>
  <c r="AR14"/>
  <c r="AW14" s="1"/>
  <c r="AU12"/>
  <c r="AZ12" s="1"/>
  <c r="AT11"/>
  <c r="AY11" s="1"/>
  <c r="AR10"/>
  <c r="AW10" s="1"/>
  <c r="AU8"/>
  <c r="AZ8" s="1"/>
  <c r="AT7"/>
  <c r="AY7" s="1"/>
  <c r="AT14"/>
  <c r="AY14" s="1"/>
  <c r="AU11"/>
  <c r="AZ11" s="1"/>
  <c r="AR9"/>
  <c r="AW9" s="1"/>
  <c r="AU7"/>
  <c r="AZ7" s="1"/>
  <c r="AT16"/>
  <c r="AY16" s="1"/>
  <c r="AR15"/>
  <c r="AW15" s="1"/>
  <c r="AU13"/>
  <c r="AZ13" s="1"/>
  <c r="AT12"/>
  <c r="AY12" s="1"/>
  <c r="AR11"/>
  <c r="AW11" s="1"/>
  <c r="AU9"/>
  <c r="AZ9" s="1"/>
  <c r="AT8"/>
  <c r="AY8" s="1"/>
  <c r="AR7"/>
  <c r="AW7" s="1"/>
  <c r="AU15"/>
  <c r="AZ15" s="1"/>
  <c r="AR13"/>
  <c r="AW13" s="1"/>
  <c r="AT10"/>
  <c r="AY10" s="1"/>
  <c r="AZ20" i="33"/>
  <c r="BE12" s="1"/>
  <c r="AY20"/>
  <c r="BD7" s="1"/>
  <c r="AX20"/>
  <c r="BC9" s="1"/>
  <c r="AW20"/>
  <c r="BB7" s="1"/>
  <c r="AX20" i="32"/>
  <c r="BC10" s="1"/>
  <c r="AZ20"/>
  <c r="BE14" s="1"/>
  <c r="AW20"/>
  <c r="BB12" s="1"/>
  <c r="AY20"/>
  <c r="BD13" s="1"/>
  <c r="BB9"/>
  <c r="BB15"/>
  <c r="BB8"/>
  <c r="BB16"/>
  <c r="BD15" i="31"/>
  <c r="BD10"/>
  <c r="BE8"/>
  <c r="BD8"/>
  <c r="BD11"/>
  <c r="BC7"/>
  <c r="BC13"/>
  <c r="BB14"/>
  <c r="BE15"/>
  <c r="BC16"/>
  <c r="BC14"/>
  <c r="BC12"/>
  <c r="BC9"/>
  <c r="BC10"/>
  <c r="BE11"/>
  <c r="BD12"/>
  <c r="BD13"/>
  <c r="BE7"/>
  <c r="BB9"/>
  <c r="BE9"/>
  <c r="BD9"/>
  <c r="BD14"/>
  <c r="BD7"/>
  <c r="BB7"/>
  <c r="BE10"/>
  <c r="BB15"/>
  <c r="BB12"/>
  <c r="BC8"/>
  <c r="BE16"/>
  <c r="BB8"/>
  <c r="BB13"/>
  <c r="BE13"/>
  <c r="BB11"/>
  <c r="BB16"/>
  <c r="BE14"/>
  <c r="BC11"/>
  <c r="BB13" i="30"/>
  <c r="BC9"/>
  <c r="BC12"/>
  <c r="BE15"/>
  <c r="BE12"/>
  <c r="BB9"/>
  <c r="BB14"/>
  <c r="BC7"/>
  <c r="BB10"/>
  <c r="BE9"/>
  <c r="BB15"/>
  <c r="BB8"/>
  <c r="BE13"/>
  <c r="BB7"/>
  <c r="BD11"/>
  <c r="BC15"/>
  <c r="BC16"/>
  <c r="BB11"/>
  <c r="BE11"/>
  <c r="BE10"/>
  <c r="BE7"/>
  <c r="BB16"/>
  <c r="BD10"/>
  <c r="BC8"/>
  <c r="BC10"/>
  <c r="BD15"/>
  <c r="BD8"/>
  <c r="BD12"/>
  <c r="BD14"/>
  <c r="BE8"/>
  <c r="BE14"/>
  <c r="BD16"/>
  <c r="BD9"/>
  <c r="BD7"/>
  <c r="BC14"/>
  <c r="BC13"/>
  <c r="BB12" i="29"/>
  <c r="BB8"/>
  <c r="BB7"/>
  <c r="BB13"/>
  <c r="BD16"/>
  <c r="BD13"/>
  <c r="BE14"/>
  <c r="BB16"/>
  <c r="BC14"/>
  <c r="BE16"/>
  <c r="BE11"/>
  <c r="BC8"/>
  <c r="BB9"/>
  <c r="BD10"/>
  <c r="BD15"/>
  <c r="BB10"/>
  <c r="BE15"/>
  <c r="BD11"/>
  <c r="BC15"/>
  <c r="BB11"/>
  <c r="BD8"/>
  <c r="BC13"/>
  <c r="BC11"/>
  <c r="BC10"/>
  <c r="BC7"/>
  <c r="BD9"/>
  <c r="BC12"/>
  <c r="BE13"/>
  <c r="BD12"/>
  <c r="BE7"/>
  <c r="BD14"/>
  <c r="BE8"/>
  <c r="BB14"/>
  <c r="BC16"/>
  <c r="BE10"/>
  <c r="BE12"/>
  <c r="BE10" i="28"/>
  <c r="BD14"/>
  <c r="BD9"/>
  <c r="BD15"/>
  <c r="BE14"/>
  <c r="BB14"/>
  <c r="BE9"/>
  <c r="BE16"/>
  <c r="BE12"/>
  <c r="BC14"/>
  <c r="BB8"/>
  <c r="BD12"/>
  <c r="BB12"/>
  <c r="BB9"/>
  <c r="BB11"/>
  <c r="BE13"/>
  <c r="BB10"/>
  <c r="BE7"/>
  <c r="BC16"/>
  <c r="BD10"/>
  <c r="BC9"/>
  <c r="BD11"/>
  <c r="BD8"/>
  <c r="BC7"/>
  <c r="BC10"/>
  <c r="BC15"/>
  <c r="BD16"/>
  <c r="BC11"/>
  <c r="BC8"/>
  <c r="BD13"/>
  <c r="BC13"/>
  <c r="BE8"/>
  <c r="BB16"/>
  <c r="BE15"/>
  <c r="BB15"/>
  <c r="BB13"/>
  <c r="BC20" i="27"/>
  <c r="BD20"/>
  <c r="BI12" s="1"/>
  <c r="BE20"/>
  <c r="BJ16" s="1"/>
  <c r="BB20"/>
  <c r="BG7" s="1"/>
  <c r="BI11"/>
  <c r="AY20" i="26"/>
  <c r="BD16" s="1"/>
  <c r="AZ20"/>
  <c r="BE7" s="1"/>
  <c r="AX20"/>
  <c r="BC8" s="1"/>
  <c r="AW20"/>
  <c r="BB12" s="1"/>
  <c r="BE13"/>
  <c r="BI18" i="19"/>
  <c r="BS17"/>
  <c r="BH18"/>
  <c r="BT17"/>
  <c r="BG18"/>
  <c r="BG20"/>
  <c r="BQ7" s="1"/>
  <c r="BQ17" s="1"/>
  <c r="BJ18"/>
  <c r="BH14" i="20"/>
  <c r="BH27" s="1"/>
  <c r="BH39" s="1"/>
  <c r="BR14" s="1"/>
  <c r="BG16"/>
  <c r="BG29" s="1"/>
  <c r="BG41" s="1"/>
  <c r="BQ16" s="1"/>
  <c r="BG12"/>
  <c r="BY12" s="1"/>
  <c r="BH7"/>
  <c r="BZ7" s="1"/>
  <c r="BG13"/>
  <c r="BG26" s="1"/>
  <c r="BG38" s="1"/>
  <c r="BQ13" s="1"/>
  <c r="BG8"/>
  <c r="BY8" s="1"/>
  <c r="BH12"/>
  <c r="CD24" s="1"/>
  <c r="BG9"/>
  <c r="CA23" s="1"/>
  <c r="CC24"/>
  <c r="BZ11"/>
  <c r="BH24"/>
  <c r="BH36" s="1"/>
  <c r="BR11" s="1"/>
  <c r="BY10"/>
  <c r="CB23"/>
  <c r="BG23"/>
  <c r="BG35" s="1"/>
  <c r="BQ10" s="1"/>
  <c r="BG25"/>
  <c r="BG37" s="1"/>
  <c r="BQ12" s="1"/>
  <c r="BH8"/>
  <c r="BH16"/>
  <c r="BH15"/>
  <c r="CG24" s="1"/>
  <c r="BH13"/>
  <c r="BH9"/>
  <c r="BH10"/>
  <c r="BG11"/>
  <c r="BG7"/>
  <c r="BG14"/>
  <c r="BG15"/>
  <c r="BJ15"/>
  <c r="CB15" s="1"/>
  <c r="BJ29"/>
  <c r="BJ41" s="1"/>
  <c r="BT16" s="1"/>
  <c r="CH26"/>
  <c r="CB16"/>
  <c r="BJ8"/>
  <c r="BI20"/>
  <c r="BI32" s="1"/>
  <c r="BS7" s="1"/>
  <c r="CA7"/>
  <c r="BY25"/>
  <c r="BJ12"/>
  <c r="BJ9"/>
  <c r="BJ11"/>
  <c r="BH25"/>
  <c r="BH37" s="1"/>
  <c r="BR12" s="1"/>
  <c r="BZ12"/>
  <c r="BI14"/>
  <c r="BI9"/>
  <c r="BI10"/>
  <c r="BI12"/>
  <c r="BI13"/>
  <c r="BI11"/>
  <c r="BI8"/>
  <c r="BI16"/>
  <c r="BI15"/>
  <c r="BJ7"/>
  <c r="BJ10"/>
  <c r="BJ14"/>
  <c r="BJ13"/>
  <c r="BS5" i="18"/>
  <c r="BV2" s="1"/>
  <c r="BS5" i="108" l="1"/>
  <c r="BV2" s="1"/>
  <c r="BS5" i="103"/>
  <c r="BV2" s="1"/>
  <c r="EA26"/>
  <c r="DW26"/>
  <c r="EC25"/>
  <c r="DY25"/>
  <c r="DU25"/>
  <c r="EA24"/>
  <c r="DW24"/>
  <c r="EC23"/>
  <c r="DY23"/>
  <c r="DU23"/>
  <c r="EB26"/>
  <c r="DX26"/>
  <c r="DT26"/>
  <c r="DZ25"/>
  <c r="DV25"/>
  <c r="EB24"/>
  <c r="DX24"/>
  <c r="DT24"/>
  <c r="DZ23"/>
  <c r="DV23"/>
  <c r="DV26"/>
  <c r="DX25"/>
  <c r="DZ24"/>
  <c r="EB23"/>
  <c r="DT23"/>
  <c r="EB25"/>
  <c r="DV24"/>
  <c r="DY26"/>
  <c r="EA25"/>
  <c r="EC24"/>
  <c r="DU24"/>
  <c r="DW23"/>
  <c r="DZ26"/>
  <c r="DT25"/>
  <c r="DX23"/>
  <c r="DU26"/>
  <c r="DY24"/>
  <c r="EC26"/>
  <c r="EA23"/>
  <c r="DW25"/>
  <c r="BS5" i="102"/>
  <c r="BV2" s="1"/>
  <c r="EA26"/>
  <c r="DW26"/>
  <c r="EC25"/>
  <c r="DY25"/>
  <c r="DU25"/>
  <c r="EA24"/>
  <c r="DW24"/>
  <c r="EC23"/>
  <c r="DY23"/>
  <c r="DU23"/>
  <c r="EC26"/>
  <c r="DY26"/>
  <c r="DU26"/>
  <c r="EA25"/>
  <c r="DW25"/>
  <c r="EC24"/>
  <c r="DY24"/>
  <c r="DU24"/>
  <c r="EA23"/>
  <c r="DW23"/>
  <c r="DV26"/>
  <c r="DX25"/>
  <c r="DZ24"/>
  <c r="EB23"/>
  <c r="DT23"/>
  <c r="EB25"/>
  <c r="DV24"/>
  <c r="DX26"/>
  <c r="DZ25"/>
  <c r="EB24"/>
  <c r="DT24"/>
  <c r="DV23"/>
  <c r="DZ26"/>
  <c r="DT25"/>
  <c r="DX23"/>
  <c r="DX24"/>
  <c r="EB26"/>
  <c r="DZ23"/>
  <c r="DV25"/>
  <c r="DT26"/>
  <c r="BS5" i="101"/>
  <c r="BV2" s="1"/>
  <c r="EA26"/>
  <c r="DW26"/>
  <c r="EC25"/>
  <c r="DY25"/>
  <c r="DU25"/>
  <c r="EA24"/>
  <c r="DW24"/>
  <c r="EC23"/>
  <c r="DY23"/>
  <c r="DU23"/>
  <c r="EC26"/>
  <c r="DY26"/>
  <c r="DU26"/>
  <c r="EA25"/>
  <c r="DW25"/>
  <c r="EC24"/>
  <c r="DY24"/>
  <c r="DU24"/>
  <c r="EA23"/>
  <c r="DW23"/>
  <c r="DV26"/>
  <c r="DX25"/>
  <c r="DZ24"/>
  <c r="EB23"/>
  <c r="DT23"/>
  <c r="EB25"/>
  <c r="DV24"/>
  <c r="DX26"/>
  <c r="DZ25"/>
  <c r="EB24"/>
  <c r="DT24"/>
  <c r="DV23"/>
  <c r="DZ26"/>
  <c r="DT25"/>
  <c r="DX23"/>
  <c r="DX24"/>
  <c r="DZ23"/>
  <c r="DV25"/>
  <c r="EB26"/>
  <c r="DT26"/>
  <c r="BS5" i="100"/>
  <c r="BV2" s="1"/>
  <c r="EA26"/>
  <c r="DW26"/>
  <c r="EC25"/>
  <c r="DY25"/>
  <c r="DU25"/>
  <c r="EA24"/>
  <c r="DW24"/>
  <c r="EC23"/>
  <c r="DY23"/>
  <c r="DU23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Z25"/>
  <c r="DT24"/>
  <c r="DX24"/>
  <c r="EB24"/>
  <c r="EB26"/>
  <c r="DV25"/>
  <c r="DZ23"/>
  <c r="DT26"/>
  <c r="DX26"/>
  <c r="DV23"/>
  <c r="EZ68" i="99" a="1"/>
  <c r="DY7" a="1"/>
  <c r="CB13" i="98"/>
  <c r="BZ10"/>
  <c r="BH20"/>
  <c r="BH32" s="1"/>
  <c r="BR7" s="1"/>
  <c r="BJ26"/>
  <c r="BJ38" s="1"/>
  <c r="BT13" s="1"/>
  <c r="CB23"/>
  <c r="BG23"/>
  <c r="BG35" s="1"/>
  <c r="BQ10" s="1"/>
  <c r="BI22"/>
  <c r="BI34" s="1"/>
  <c r="BS9" s="1"/>
  <c r="CA25"/>
  <c r="CA9"/>
  <c r="BG26"/>
  <c r="BG38" s="1"/>
  <c r="BQ13" s="1"/>
  <c r="BY13"/>
  <c r="CE23"/>
  <c r="BZ24"/>
  <c r="BH21"/>
  <c r="BH33" s="1"/>
  <c r="BR8" s="1"/>
  <c r="BZ8"/>
  <c r="BG29"/>
  <c r="BG41" s="1"/>
  <c r="BQ16" s="1"/>
  <c r="CH23"/>
  <c r="BY16"/>
  <c r="CC25"/>
  <c r="BI24"/>
  <c r="BI36" s="1"/>
  <c r="BS11" s="1"/>
  <c r="CA11"/>
  <c r="CB15"/>
  <c r="CG26"/>
  <c r="BJ28"/>
  <c r="BJ40" s="1"/>
  <c r="BT15" s="1"/>
  <c r="CH25"/>
  <c r="BI29"/>
  <c r="BI41" s="1"/>
  <c r="BS16" s="1"/>
  <c r="CA16"/>
  <c r="BH29"/>
  <c r="BH41" s="1"/>
  <c r="BR16" s="1"/>
  <c r="BZ16"/>
  <c r="CH24"/>
  <c r="BI20"/>
  <c r="BI32" s="1"/>
  <c r="BS7" s="1"/>
  <c r="BY25"/>
  <c r="CA7"/>
  <c r="BH24"/>
  <c r="BH36" s="1"/>
  <c r="BR11" s="1"/>
  <c r="CC24"/>
  <c r="BZ11"/>
  <c r="CB25"/>
  <c r="BI23"/>
  <c r="BI35" s="1"/>
  <c r="BS10" s="1"/>
  <c r="CA10"/>
  <c r="BI28"/>
  <c r="BI40" s="1"/>
  <c r="BS15" s="1"/>
  <c r="CA15"/>
  <c r="CG25"/>
  <c r="CH26"/>
  <c r="BJ29"/>
  <c r="BJ41" s="1"/>
  <c r="BT16" s="1"/>
  <c r="CB16"/>
  <c r="BZ23"/>
  <c r="BY8"/>
  <c r="BG21"/>
  <c r="BG33" s="1"/>
  <c r="BQ8" s="1"/>
  <c r="BI25"/>
  <c r="BI37" s="1"/>
  <c r="BS12" s="1"/>
  <c r="CD25"/>
  <c r="CA12"/>
  <c r="BI21"/>
  <c r="BI33" s="1"/>
  <c r="BS8" s="1"/>
  <c r="CA8"/>
  <c r="BZ25"/>
  <c r="CB11"/>
  <c r="CC26"/>
  <c r="BJ24"/>
  <c r="BJ36" s="1"/>
  <c r="BT11" s="1"/>
  <c r="CA26"/>
  <c r="BJ22"/>
  <c r="BJ34" s="1"/>
  <c r="BT9" s="1"/>
  <c r="CB9"/>
  <c r="CF25"/>
  <c r="BI27"/>
  <c r="BI39" s="1"/>
  <c r="BS14" s="1"/>
  <c r="CA14"/>
  <c r="BI26"/>
  <c r="BI38" s="1"/>
  <c r="BS13" s="1"/>
  <c r="CA13"/>
  <c r="CE25"/>
  <c r="CC23"/>
  <c r="BG24"/>
  <c r="BG36" s="1"/>
  <c r="BQ11" s="1"/>
  <c r="BY11"/>
  <c r="BZ26"/>
  <c r="BJ21"/>
  <c r="BJ33" s="1"/>
  <c r="BT8" s="1"/>
  <c r="CB8"/>
  <c r="CF26"/>
  <c r="BJ27"/>
  <c r="BJ39" s="1"/>
  <c r="BT14" s="1"/>
  <c r="CB14"/>
  <c r="CG23"/>
  <c r="BG28"/>
  <c r="BG40" s="1"/>
  <c r="BQ15" s="1"/>
  <c r="BY15"/>
  <c r="EZ16" i="97" a="1"/>
  <c r="FC25" s="1"/>
  <c r="FO25" s="1"/>
  <c r="DY7" a="1"/>
  <c r="EH15" s="1"/>
  <c r="EZ16" i="96" a="1"/>
  <c r="DY7" a="1"/>
  <c r="EZ16" i="95" a="1"/>
  <c r="DY7" a="1"/>
  <c r="BS5" i="94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DV26"/>
  <c r="DZ24"/>
  <c r="DT23"/>
  <c r="EA24"/>
  <c r="DU23"/>
  <c r="EA26"/>
  <c r="EC25"/>
  <c r="DU25"/>
  <c r="DW24"/>
  <c r="DY23"/>
  <c r="DX25"/>
  <c r="EB23"/>
  <c r="DW26"/>
  <c r="DY25"/>
  <c r="EC23"/>
  <c r="EZ16" i="93" a="1"/>
  <c r="DY7" a="1"/>
  <c r="EZ16" i="92" a="1"/>
  <c r="DY7" a="1"/>
  <c r="EZ12" i="91" a="1"/>
  <c r="FE12" s="1"/>
  <c r="GC12" s="1"/>
  <c r="GO12" s="1"/>
  <c r="BS5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EB25"/>
  <c r="DV24"/>
  <c r="DX23"/>
  <c r="DW26"/>
  <c r="DY25"/>
  <c r="EA24"/>
  <c r="EC23"/>
  <c r="DU23"/>
  <c r="DZ26"/>
  <c r="DT25"/>
  <c r="DU25"/>
  <c r="EA26"/>
  <c r="DY23"/>
  <c r="EC25"/>
  <c r="DW24"/>
  <c r="FB12" i="90"/>
  <c r="FZ12" s="1"/>
  <c r="GL12" s="1"/>
  <c r="FE12"/>
  <c r="GC12" s="1"/>
  <c r="GO12" s="1"/>
  <c r="FH12"/>
  <c r="GF12" s="1"/>
  <c r="GR12" s="1"/>
  <c r="FF12"/>
  <c r="GD12" s="1"/>
  <c r="GP12" s="1"/>
  <c r="FG12"/>
  <c r="GE12" s="1"/>
  <c r="GQ12" s="1"/>
  <c r="FA12"/>
  <c r="FY12" s="1"/>
  <c r="GK12" s="1"/>
  <c r="FD12"/>
  <c r="GB12" s="1"/>
  <c r="GN12" s="1"/>
  <c r="FI12"/>
  <c r="GG12" s="1"/>
  <c r="GS12" s="1"/>
  <c r="FC12"/>
  <c r="GA12" s="1"/>
  <c r="GM12" s="1"/>
  <c r="EZ16" a="1"/>
  <c r="DY7" a="1"/>
  <c r="BS5" i="89"/>
  <c r="BV2" s="1"/>
  <c r="EZ12" a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Y25"/>
  <c r="EC23"/>
  <c r="EC25"/>
  <c r="DW24"/>
  <c r="DU25"/>
  <c r="DW26"/>
  <c r="EA24"/>
  <c r="DU23"/>
  <c r="EA26"/>
  <c r="DY23"/>
  <c r="BS5" i="88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EB25"/>
  <c r="DV24"/>
  <c r="DW26"/>
  <c r="DY25"/>
  <c r="EA24"/>
  <c r="EC23"/>
  <c r="DU23"/>
  <c r="DZ26"/>
  <c r="DT25"/>
  <c r="DX23"/>
  <c r="DU25"/>
  <c r="EA26"/>
  <c r="DW24"/>
  <c r="EC25"/>
  <c r="DY23"/>
  <c r="EZ12" a="1"/>
  <c r="FD12" i="87"/>
  <c r="GB12" s="1"/>
  <c r="GN12" s="1"/>
  <c r="FF12"/>
  <c r="GD12" s="1"/>
  <c r="GP12" s="1"/>
  <c r="FE12"/>
  <c r="GC12" s="1"/>
  <c r="GO12" s="1"/>
  <c r="EZ12"/>
  <c r="FX12" s="1"/>
  <c r="GJ12" s="1"/>
  <c r="FB12"/>
  <c r="FZ12" s="1"/>
  <c r="GL12" s="1"/>
  <c r="FA12"/>
  <c r="FY12" s="1"/>
  <c r="GK12" s="1"/>
  <c r="FC12"/>
  <c r="GA12" s="1"/>
  <c r="GM12" s="1"/>
  <c r="FH12"/>
  <c r="GF12" s="1"/>
  <c r="GR12" s="1"/>
  <c r="FI12"/>
  <c r="GG12" s="1"/>
  <c r="GS12" s="1"/>
  <c r="EZ16" a="1"/>
  <c r="DY7" a="1"/>
  <c r="BG23" i="86"/>
  <c r="BG35" s="1"/>
  <c r="BQ10" s="1"/>
  <c r="CB24"/>
  <c r="BH23"/>
  <c r="BH35" s="1"/>
  <c r="BR10" s="1"/>
  <c r="BY23"/>
  <c r="BI20"/>
  <c r="BI32" s="1"/>
  <c r="BS7" s="1"/>
  <c r="BY25"/>
  <c r="BY15"/>
  <c r="BG20"/>
  <c r="BG32" s="1"/>
  <c r="BQ7" s="1"/>
  <c r="BG24"/>
  <c r="BG36" s="1"/>
  <c r="BQ11" s="1"/>
  <c r="BI25"/>
  <c r="BI37" s="1"/>
  <c r="BS12" s="1"/>
  <c r="CA12"/>
  <c r="CD25"/>
  <c r="CA26"/>
  <c r="CB9"/>
  <c r="BJ22"/>
  <c r="BJ34" s="1"/>
  <c r="BT9" s="1"/>
  <c r="BH25"/>
  <c r="BH37" s="1"/>
  <c r="BR12" s="1"/>
  <c r="CD24"/>
  <c r="BZ12"/>
  <c r="CA25"/>
  <c r="BI22"/>
  <c r="BI34" s="1"/>
  <c r="BS9" s="1"/>
  <c r="CA9"/>
  <c r="CA8"/>
  <c r="BI21"/>
  <c r="BI33" s="1"/>
  <c r="BS8" s="1"/>
  <c r="BZ25"/>
  <c r="BY24"/>
  <c r="BH20"/>
  <c r="BH32" s="1"/>
  <c r="BR7" s="1"/>
  <c r="BZ7"/>
  <c r="CB26"/>
  <c r="BJ23"/>
  <c r="BJ35" s="1"/>
  <c r="BT10" s="1"/>
  <c r="CB10"/>
  <c r="CE24"/>
  <c r="BH26"/>
  <c r="BH38" s="1"/>
  <c r="BR13" s="1"/>
  <c r="BZ13"/>
  <c r="CC25"/>
  <c r="BI24"/>
  <c r="BI36" s="1"/>
  <c r="BS11" s="1"/>
  <c r="CA11"/>
  <c r="BI28"/>
  <c r="BI40" s="1"/>
  <c r="BS15" s="1"/>
  <c r="CG25"/>
  <c r="CA15"/>
  <c r="CE26"/>
  <c r="CB13"/>
  <c r="BJ26"/>
  <c r="BJ38" s="1"/>
  <c r="BT13" s="1"/>
  <c r="BH28"/>
  <c r="BH40" s="1"/>
  <c r="BR15" s="1"/>
  <c r="CG24"/>
  <c r="BZ15"/>
  <c r="CC26"/>
  <c r="BJ24"/>
  <c r="BJ36" s="1"/>
  <c r="BT11" s="1"/>
  <c r="CB11"/>
  <c r="CF25"/>
  <c r="BI27"/>
  <c r="BI39" s="1"/>
  <c r="BS14" s="1"/>
  <c r="CA14"/>
  <c r="CB16"/>
  <c r="CH26"/>
  <c r="BJ29"/>
  <c r="BJ41" s="1"/>
  <c r="BT16" s="1"/>
  <c r="BH27"/>
  <c r="BH39" s="1"/>
  <c r="BR14" s="1"/>
  <c r="CF24"/>
  <c r="BZ14"/>
  <c r="CE25"/>
  <c r="BI26"/>
  <c r="BI38" s="1"/>
  <c r="BS13" s="1"/>
  <c r="CA13"/>
  <c r="CB25"/>
  <c r="BI23"/>
  <c r="BI35" s="1"/>
  <c r="BS10" s="1"/>
  <c r="CA10"/>
  <c r="BH29"/>
  <c r="BH41" s="1"/>
  <c r="BR16" s="1"/>
  <c r="CH24"/>
  <c r="BZ16"/>
  <c r="BJ25"/>
  <c r="BJ37" s="1"/>
  <c r="BT12" s="1"/>
  <c r="CD26"/>
  <c r="CB12"/>
  <c r="BY26"/>
  <c r="BJ20"/>
  <c r="BJ32" s="1"/>
  <c r="BT7" s="1"/>
  <c r="CB7"/>
  <c r="BZ24"/>
  <c r="BH21"/>
  <c r="BH33" s="1"/>
  <c r="BR8" s="1"/>
  <c r="BZ8"/>
  <c r="BH24"/>
  <c r="BH36" s="1"/>
  <c r="BR11" s="1"/>
  <c r="CC24"/>
  <c r="BZ11"/>
  <c r="EA23" i="85"/>
  <c r="DW23"/>
  <c r="DY26"/>
  <c r="EB25"/>
  <c r="DU24"/>
  <c r="DZ23"/>
  <c r="EB26"/>
  <c r="DY24"/>
  <c r="EC25"/>
  <c r="EA24"/>
  <c r="DY23"/>
  <c r="EA26"/>
  <c r="DZ25"/>
  <c r="EB23"/>
  <c r="DU23"/>
  <c r="EC26"/>
  <c r="DZ24"/>
  <c r="DX24"/>
  <c r="DX23"/>
  <c r="DW24"/>
  <c r="DU26"/>
  <c r="DW25"/>
  <c r="DZ26"/>
  <c r="EA25"/>
  <c r="DT24"/>
  <c r="DT26"/>
  <c r="DY25"/>
  <c r="EC24"/>
  <c r="DT25"/>
  <c r="DV24"/>
  <c r="DW26"/>
  <c r="DT23"/>
  <c r="DU25"/>
  <c r="DV23"/>
  <c r="EB24"/>
  <c r="BS5"/>
  <c r="BV2" s="1"/>
  <c r="EZ16" i="84" a="1"/>
  <c r="DY7" a="1"/>
  <c r="BS5" i="83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EA26"/>
  <c r="DU25"/>
  <c r="DW26"/>
  <c r="DY25"/>
  <c r="EA24"/>
  <c r="EC23"/>
  <c r="DU23"/>
  <c r="EC25"/>
  <c r="DW24"/>
  <c r="DY23"/>
  <c r="DZ24"/>
  <c r="DT23"/>
  <c r="EB23"/>
  <c r="DX25"/>
  <c r="DV26"/>
  <c r="BS5" i="82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EA26"/>
  <c r="EC25"/>
  <c r="DU25"/>
  <c r="DW24"/>
  <c r="DY23"/>
  <c r="DV26"/>
  <c r="DX25"/>
  <c r="DZ24"/>
  <c r="EB23"/>
  <c r="DT23"/>
  <c r="DW26"/>
  <c r="DY25"/>
  <c r="EA24"/>
  <c r="EC23"/>
  <c r="DU23"/>
  <c r="DZ24" i="81"/>
  <c r="DU25"/>
  <c r="DY26"/>
  <c r="DX25"/>
  <c r="DV25"/>
  <c r="DZ23"/>
  <c r="EC25"/>
  <c r="BS5"/>
  <c r="BV2" s="1"/>
  <c r="DY25"/>
  <c r="DU24"/>
  <c r="EA23"/>
  <c r="DT24"/>
  <c r="EB23"/>
  <c r="DZ25"/>
  <c r="DY23"/>
  <c r="EB26"/>
  <c r="DW24"/>
  <c r="CD25" i="80"/>
  <c r="BY25"/>
  <c r="CA13"/>
  <c r="BI26"/>
  <c r="BI38" s="1"/>
  <c r="BS13" s="1"/>
  <c r="BJ26"/>
  <c r="BJ38" s="1"/>
  <c r="BT13" s="1"/>
  <c r="CB26"/>
  <c r="BJ21"/>
  <c r="BJ33" s="1"/>
  <c r="BT8" s="1"/>
  <c r="CF26"/>
  <c r="CB10"/>
  <c r="CA12"/>
  <c r="CA14"/>
  <c r="CD24"/>
  <c r="BH25"/>
  <c r="BH37" s="1"/>
  <c r="BR12" s="1"/>
  <c r="BZ12"/>
  <c r="BZ13"/>
  <c r="BH26"/>
  <c r="BH38" s="1"/>
  <c r="BR13" s="1"/>
  <c r="CE24"/>
  <c r="BY26"/>
  <c r="BJ20"/>
  <c r="BJ32" s="1"/>
  <c r="BT7" s="1"/>
  <c r="CB7"/>
  <c r="BG20"/>
  <c r="BG32" s="1"/>
  <c r="BQ7" s="1"/>
  <c r="BY7"/>
  <c r="BY23"/>
  <c r="CH25"/>
  <c r="CA16"/>
  <c r="BI29"/>
  <c r="BI41" s="1"/>
  <c r="BS16" s="1"/>
  <c r="BG25"/>
  <c r="BG37" s="1"/>
  <c r="BQ12" s="1"/>
  <c r="CD23"/>
  <c r="BY12"/>
  <c r="BZ24"/>
  <c r="BH21"/>
  <c r="BH33" s="1"/>
  <c r="BR8" s="1"/>
  <c r="BZ8"/>
  <c r="BZ25"/>
  <c r="BI21"/>
  <c r="BI33" s="1"/>
  <c r="BS8" s="1"/>
  <c r="CA8"/>
  <c r="BG29"/>
  <c r="BG41" s="1"/>
  <c r="BQ16" s="1"/>
  <c r="BY16"/>
  <c r="CH23"/>
  <c r="BG21"/>
  <c r="BG33" s="1"/>
  <c r="BQ8" s="1"/>
  <c r="BY8"/>
  <c r="BZ23"/>
  <c r="BH22"/>
  <c r="BH34" s="1"/>
  <c r="BR9" s="1"/>
  <c r="CA24"/>
  <c r="BZ9"/>
  <c r="CD26"/>
  <c r="BJ25"/>
  <c r="BJ37" s="1"/>
  <c r="BT12" s="1"/>
  <c r="CB12"/>
  <c r="BG28"/>
  <c r="BG40" s="1"/>
  <c r="BQ15" s="1"/>
  <c r="BY15"/>
  <c r="CG23"/>
  <c r="CA23"/>
  <c r="BG22"/>
  <c r="BG34" s="1"/>
  <c r="BQ9" s="1"/>
  <c r="BY9"/>
  <c r="BY24"/>
  <c r="BH20"/>
  <c r="BH32" s="1"/>
  <c r="BR7" s="1"/>
  <c r="BZ7"/>
  <c r="BH29"/>
  <c r="BH41" s="1"/>
  <c r="BR16" s="1"/>
  <c r="CH24"/>
  <c r="BZ16"/>
  <c r="BG27"/>
  <c r="BG39" s="1"/>
  <c r="BQ14" s="1"/>
  <c r="CF23"/>
  <c r="BY14"/>
  <c r="BH23"/>
  <c r="BH35" s="1"/>
  <c r="BR10" s="1"/>
  <c r="CB24"/>
  <c r="BZ10"/>
  <c r="BI23"/>
  <c r="BI35" s="1"/>
  <c r="BS10" s="1"/>
  <c r="BS17" s="1"/>
  <c r="CB25"/>
  <c r="CA10"/>
  <c r="CG25"/>
  <c r="CA15"/>
  <c r="BI28"/>
  <c r="BI40" s="1"/>
  <c r="BS15" s="1"/>
  <c r="BG24"/>
  <c r="BG36" s="1"/>
  <c r="BQ11" s="1"/>
  <c r="CC23"/>
  <c r="BY11"/>
  <c r="CE23"/>
  <c r="BG26"/>
  <c r="BG38" s="1"/>
  <c r="BQ13" s="1"/>
  <c r="BY13"/>
  <c r="CG24"/>
  <c r="BH28"/>
  <c r="BH40" s="1"/>
  <c r="BR15" s="1"/>
  <c r="BZ15"/>
  <c r="CG26"/>
  <c r="BJ28"/>
  <c r="BJ40" s="1"/>
  <c r="BT15" s="1"/>
  <c r="CB15"/>
  <c r="CC24"/>
  <c r="BZ11"/>
  <c r="BH24"/>
  <c r="BH36" s="1"/>
  <c r="BR11" s="1"/>
  <c r="BJ11" i="79"/>
  <c r="CB11" s="1"/>
  <c r="CZ11" s="1"/>
  <c r="BI21"/>
  <c r="BI33" s="1"/>
  <c r="BS8" s="1"/>
  <c r="BJ9"/>
  <c r="BI12"/>
  <c r="BI7"/>
  <c r="CA7" s="1"/>
  <c r="CY7" s="1"/>
  <c r="BI11"/>
  <c r="CA11" s="1"/>
  <c r="CY11" s="1"/>
  <c r="BI9"/>
  <c r="BZ25"/>
  <c r="BI15"/>
  <c r="BI28" s="1"/>
  <c r="BI40" s="1"/>
  <c r="BS15" s="1"/>
  <c r="BI13"/>
  <c r="CA13" s="1"/>
  <c r="CY13" s="1"/>
  <c r="BI10"/>
  <c r="BI14"/>
  <c r="CF25" s="1"/>
  <c r="BH12"/>
  <c r="BH25" s="1"/>
  <c r="BH37" s="1"/>
  <c r="BR12" s="1"/>
  <c r="BI16"/>
  <c r="BJ13"/>
  <c r="BJ26" s="1"/>
  <c r="BJ38" s="1"/>
  <c r="BT13" s="1"/>
  <c r="BJ7"/>
  <c r="BJ20" s="1"/>
  <c r="BJ32" s="1"/>
  <c r="BT7" s="1"/>
  <c r="BH8"/>
  <c r="BH21" s="1"/>
  <c r="BH33" s="1"/>
  <c r="BR8" s="1"/>
  <c r="BH16"/>
  <c r="CH24" s="1"/>
  <c r="BH14"/>
  <c r="BH27" s="1"/>
  <c r="BH39" s="1"/>
  <c r="BR14" s="1"/>
  <c r="BH9"/>
  <c r="BH22" s="1"/>
  <c r="BH34" s="1"/>
  <c r="BR9" s="1"/>
  <c r="BJ14"/>
  <c r="CB14" s="1"/>
  <c r="CZ14" s="1"/>
  <c r="BJ15"/>
  <c r="BJ28" s="1"/>
  <c r="BJ40" s="1"/>
  <c r="BT15" s="1"/>
  <c r="BJ10"/>
  <c r="CB26" s="1"/>
  <c r="BJ8"/>
  <c r="CB8" s="1"/>
  <c r="CZ8" s="1"/>
  <c r="BJ12"/>
  <c r="BJ25" s="1"/>
  <c r="BJ37" s="1"/>
  <c r="BT12" s="1"/>
  <c r="BG27"/>
  <c r="BG39" s="1"/>
  <c r="BQ14" s="1"/>
  <c r="CF23"/>
  <c r="BY14"/>
  <c r="CW14" s="1"/>
  <c r="CA25"/>
  <c r="BI22"/>
  <c r="BI34" s="1"/>
  <c r="BS9" s="1"/>
  <c r="CA9"/>
  <c r="CY9" s="1"/>
  <c r="CB24"/>
  <c r="BH23"/>
  <c r="BH35" s="1"/>
  <c r="BR10" s="1"/>
  <c r="BZ10"/>
  <c r="CX10" s="1"/>
  <c r="CB25"/>
  <c r="BI23"/>
  <c r="BI35" s="1"/>
  <c r="BS10" s="1"/>
  <c r="CA10"/>
  <c r="CY10" s="1"/>
  <c r="BJ29"/>
  <c r="BJ41" s="1"/>
  <c r="BT16" s="1"/>
  <c r="CH26"/>
  <c r="CB16"/>
  <c r="CZ16" s="1"/>
  <c r="BH11"/>
  <c r="CE26"/>
  <c r="BG8"/>
  <c r="BG11"/>
  <c r="BH7"/>
  <c r="BH13"/>
  <c r="BG12"/>
  <c r="BG16"/>
  <c r="BG7"/>
  <c r="BG10"/>
  <c r="CA26"/>
  <c r="CB9"/>
  <c r="CZ9" s="1"/>
  <c r="BJ22"/>
  <c r="BJ34" s="1"/>
  <c r="BT9" s="1"/>
  <c r="BG13"/>
  <c r="BG15"/>
  <c r="BG9"/>
  <c r="BH15"/>
  <c r="BG13" i="78"/>
  <c r="BY13" s="1"/>
  <c r="CW13" s="1"/>
  <c r="BI15"/>
  <c r="CA15" s="1"/>
  <c r="CY15" s="1"/>
  <c r="BH8"/>
  <c r="BZ24" s="1"/>
  <c r="BI13"/>
  <c r="BI11"/>
  <c r="BI24" s="1"/>
  <c r="BI36" s="1"/>
  <c r="BS11" s="1"/>
  <c r="BI10"/>
  <c r="BI23" s="1"/>
  <c r="BI35" s="1"/>
  <c r="BS10" s="1"/>
  <c r="CA9"/>
  <c r="CY9" s="1"/>
  <c r="BG16"/>
  <c r="CA25"/>
  <c r="BI14"/>
  <c r="CA14" s="1"/>
  <c r="CY14" s="1"/>
  <c r="BI12"/>
  <c r="CA12" s="1"/>
  <c r="CY12" s="1"/>
  <c r="BI7"/>
  <c r="BI8"/>
  <c r="BZ25" s="1"/>
  <c r="BG12"/>
  <c r="BG25" s="1"/>
  <c r="BG37" s="1"/>
  <c r="BQ12" s="1"/>
  <c r="BI16"/>
  <c r="BI29" s="1"/>
  <c r="BI41" s="1"/>
  <c r="BS16" s="1"/>
  <c r="BG14"/>
  <c r="BJ11"/>
  <c r="BJ24" s="1"/>
  <c r="BJ36" s="1"/>
  <c r="BT11" s="1"/>
  <c r="BJ7"/>
  <c r="BJ20" s="1"/>
  <c r="BJ32" s="1"/>
  <c r="BT7" s="1"/>
  <c r="BG9"/>
  <c r="BY9" s="1"/>
  <c r="CW9" s="1"/>
  <c r="BG7"/>
  <c r="BJ9"/>
  <c r="CA26" s="1"/>
  <c r="BG8"/>
  <c r="BZ23" s="1"/>
  <c r="BG10"/>
  <c r="BG23" s="1"/>
  <c r="BG35" s="1"/>
  <c r="BQ10" s="1"/>
  <c r="BJ8"/>
  <c r="BJ16"/>
  <c r="CB16" s="1"/>
  <c r="CZ16" s="1"/>
  <c r="BJ12"/>
  <c r="CB12" s="1"/>
  <c r="CZ12" s="1"/>
  <c r="BG11"/>
  <c r="BY11" s="1"/>
  <c r="CW11" s="1"/>
  <c r="BJ14"/>
  <c r="BJ27" s="1"/>
  <c r="BJ39" s="1"/>
  <c r="BT14" s="1"/>
  <c r="BY10"/>
  <c r="CW10" s="1"/>
  <c r="CA16"/>
  <c r="CY16" s="1"/>
  <c r="BI26"/>
  <c r="BI38" s="1"/>
  <c r="BS13" s="1"/>
  <c r="CE25"/>
  <c r="CA13"/>
  <c r="CY13" s="1"/>
  <c r="BG28"/>
  <c r="BG40" s="1"/>
  <c r="BQ15" s="1"/>
  <c r="CG23"/>
  <c r="BY15"/>
  <c r="CW15" s="1"/>
  <c r="BZ8"/>
  <c r="CX8" s="1"/>
  <c r="CF26"/>
  <c r="BJ28"/>
  <c r="BJ40" s="1"/>
  <c r="BT15" s="1"/>
  <c r="CG26"/>
  <c r="CB15"/>
  <c r="CZ15" s="1"/>
  <c r="CE24"/>
  <c r="BH26"/>
  <c r="BH38" s="1"/>
  <c r="BR13" s="1"/>
  <c r="BZ13"/>
  <c r="CX13" s="1"/>
  <c r="BY23"/>
  <c r="BY7"/>
  <c r="CW7" s="1"/>
  <c r="BG20"/>
  <c r="BG32" s="1"/>
  <c r="BQ7" s="1"/>
  <c r="BZ26"/>
  <c r="CB8"/>
  <c r="CZ8" s="1"/>
  <c r="BJ21"/>
  <c r="BJ33" s="1"/>
  <c r="BT8" s="1"/>
  <c r="BH15"/>
  <c r="BH7"/>
  <c r="BH10"/>
  <c r="BH14"/>
  <c r="BY25"/>
  <c r="BI20"/>
  <c r="BI32" s="1"/>
  <c r="BS7" s="1"/>
  <c r="CA7"/>
  <c r="CY7" s="1"/>
  <c r="BJ13"/>
  <c r="BJ10"/>
  <c r="BG27"/>
  <c r="BG39" s="1"/>
  <c r="BQ14" s="1"/>
  <c r="CF23"/>
  <c r="BY14"/>
  <c r="CW14" s="1"/>
  <c r="BG29"/>
  <c r="BG41" s="1"/>
  <c r="BQ16" s="1"/>
  <c r="CH23"/>
  <c r="BY16"/>
  <c r="CW16" s="1"/>
  <c r="BH12"/>
  <c r="BH16"/>
  <c r="BH11"/>
  <c r="BH9"/>
  <c r="BG14" i="77"/>
  <c r="BY14" s="1"/>
  <c r="CW14" s="1"/>
  <c r="BG9"/>
  <c r="BY9" s="1"/>
  <c r="CW9" s="1"/>
  <c r="BG15"/>
  <c r="BG28" s="1"/>
  <c r="BG40" s="1"/>
  <c r="BQ15" s="1"/>
  <c r="BG11"/>
  <c r="BG24" s="1"/>
  <c r="BG36" s="1"/>
  <c r="BQ11" s="1"/>
  <c r="BI14"/>
  <c r="CF25" s="1"/>
  <c r="BH12"/>
  <c r="BZ12" s="1"/>
  <c r="CX12" s="1"/>
  <c r="BH15"/>
  <c r="BH28" s="1"/>
  <c r="BH40" s="1"/>
  <c r="BR15" s="1"/>
  <c r="BH11"/>
  <c r="BH16"/>
  <c r="BZ16" s="1"/>
  <c r="CX16" s="1"/>
  <c r="BI16"/>
  <c r="BI29" s="1"/>
  <c r="BI41" s="1"/>
  <c r="BS16" s="1"/>
  <c r="BH10"/>
  <c r="BZ10" s="1"/>
  <c r="CX10" s="1"/>
  <c r="BH9"/>
  <c r="CA24" s="1"/>
  <c r="BI12"/>
  <c r="BI25" s="1"/>
  <c r="BI37" s="1"/>
  <c r="BS12" s="1"/>
  <c r="BG12"/>
  <c r="BY12" s="1"/>
  <c r="CW12" s="1"/>
  <c r="BJ16"/>
  <c r="CB16" s="1"/>
  <c r="CZ16" s="1"/>
  <c r="BJ15"/>
  <c r="CG26" s="1"/>
  <c r="BJ10"/>
  <c r="BJ23" s="1"/>
  <c r="BJ35" s="1"/>
  <c r="BT10" s="1"/>
  <c r="BI8"/>
  <c r="CA8" s="1"/>
  <c r="CY8" s="1"/>
  <c r="BI10"/>
  <c r="CA10" s="1"/>
  <c r="CY10" s="1"/>
  <c r="BI15"/>
  <c r="CG25" s="1"/>
  <c r="BJ8"/>
  <c r="BZ26" s="1"/>
  <c r="BI13"/>
  <c r="CA13" s="1"/>
  <c r="CY13" s="1"/>
  <c r="BI11"/>
  <c r="BI24" s="1"/>
  <c r="BI36" s="1"/>
  <c r="BS11" s="1"/>
  <c r="BH7"/>
  <c r="BY24" s="1"/>
  <c r="BI7"/>
  <c r="BY25" s="1"/>
  <c r="CB15"/>
  <c r="CZ15" s="1"/>
  <c r="CB24"/>
  <c r="BG23"/>
  <c r="BG35" s="1"/>
  <c r="BQ10" s="1"/>
  <c r="CB23"/>
  <c r="BY10"/>
  <c r="CW10" s="1"/>
  <c r="BH13"/>
  <c r="BH14"/>
  <c r="BG16"/>
  <c r="BG13"/>
  <c r="BG8"/>
  <c r="BY26"/>
  <c r="BJ20"/>
  <c r="BJ32" s="1"/>
  <c r="BT7" s="1"/>
  <c r="CB7"/>
  <c r="CZ7" s="1"/>
  <c r="CC23"/>
  <c r="BY11"/>
  <c r="CW11" s="1"/>
  <c r="BZ24"/>
  <c r="BH21"/>
  <c r="BH33" s="1"/>
  <c r="BR8" s="1"/>
  <c r="BZ8"/>
  <c r="CX8" s="1"/>
  <c r="BY23"/>
  <c r="BG20"/>
  <c r="BG32" s="1"/>
  <c r="BQ7" s="1"/>
  <c r="BY7"/>
  <c r="CW7" s="1"/>
  <c r="BI22"/>
  <c r="BI34" s="1"/>
  <c r="BS9" s="1"/>
  <c r="CA25"/>
  <c r="CA9"/>
  <c r="CY9" s="1"/>
  <c r="BH24"/>
  <c r="BH36" s="1"/>
  <c r="BR11" s="1"/>
  <c r="CC24"/>
  <c r="BZ11"/>
  <c r="CX11" s="1"/>
  <c r="BH22"/>
  <c r="BH34" s="1"/>
  <c r="BR9" s="1"/>
  <c r="BZ9"/>
  <c r="CX9" s="1"/>
  <c r="BJ9"/>
  <c r="BJ12"/>
  <c r="BJ13"/>
  <c r="BJ11"/>
  <c r="BJ14"/>
  <c r="BI12" i="76"/>
  <c r="BI25" s="1"/>
  <c r="BI37" s="1"/>
  <c r="BS12" s="1"/>
  <c r="BJ10"/>
  <c r="CB10" s="1"/>
  <c r="CZ10" s="1"/>
  <c r="BH16"/>
  <c r="BZ16" s="1"/>
  <c r="CX16" s="1"/>
  <c r="BH13"/>
  <c r="CE24" s="1"/>
  <c r="BJ15"/>
  <c r="CG26" s="1"/>
  <c r="BH11"/>
  <c r="BZ11" s="1"/>
  <c r="CX11" s="1"/>
  <c r="BJ8"/>
  <c r="BZ26" s="1"/>
  <c r="BH22"/>
  <c r="BH34" s="1"/>
  <c r="BR9" s="1"/>
  <c r="BJ14"/>
  <c r="CF26" s="1"/>
  <c r="BH12"/>
  <c r="BZ12" s="1"/>
  <c r="CX12" s="1"/>
  <c r="BH10"/>
  <c r="BH23" s="1"/>
  <c r="BH35" s="1"/>
  <c r="BR10" s="1"/>
  <c r="BH7"/>
  <c r="BH20" s="1"/>
  <c r="BH32" s="1"/>
  <c r="BR7" s="1"/>
  <c r="CA24"/>
  <c r="BJ13"/>
  <c r="BJ26" s="1"/>
  <c r="BJ38" s="1"/>
  <c r="BT13" s="1"/>
  <c r="BJ11"/>
  <c r="CC26" s="1"/>
  <c r="BH8"/>
  <c r="BZ8" s="1"/>
  <c r="CX8" s="1"/>
  <c r="BJ7"/>
  <c r="BY26" s="1"/>
  <c r="BH15"/>
  <c r="BH28" s="1"/>
  <c r="BH40" s="1"/>
  <c r="BR15" s="1"/>
  <c r="BH14"/>
  <c r="BH27" s="1"/>
  <c r="BH39" s="1"/>
  <c r="BR14" s="1"/>
  <c r="BG10"/>
  <c r="BY10" s="1"/>
  <c r="CW10" s="1"/>
  <c r="CC23"/>
  <c r="BY11"/>
  <c r="CW11" s="1"/>
  <c r="BG24"/>
  <c r="BG36" s="1"/>
  <c r="BQ11" s="1"/>
  <c r="CB25"/>
  <c r="BI23"/>
  <c r="BI35" s="1"/>
  <c r="BS10" s="1"/>
  <c r="CA10"/>
  <c r="CY10" s="1"/>
  <c r="BZ24"/>
  <c r="BI8"/>
  <c r="BI11"/>
  <c r="BG7"/>
  <c r="CA26"/>
  <c r="BJ22"/>
  <c r="BJ34" s="1"/>
  <c r="BT9" s="1"/>
  <c r="CB9"/>
  <c r="CZ9" s="1"/>
  <c r="BZ13"/>
  <c r="CX13" s="1"/>
  <c r="BI16"/>
  <c r="BI13"/>
  <c r="BI7"/>
  <c r="BG8"/>
  <c r="BG14"/>
  <c r="BG13"/>
  <c r="BG16"/>
  <c r="BJ12"/>
  <c r="BJ16"/>
  <c r="BI15"/>
  <c r="BI14"/>
  <c r="BG15"/>
  <c r="BG9"/>
  <c r="BG12"/>
  <c r="BI9"/>
  <c r="CH23" i="75"/>
  <c r="BZ23"/>
  <c r="CD26"/>
  <c r="BH25"/>
  <c r="BH37" s="1"/>
  <c r="BR12" s="1"/>
  <c r="BJ21"/>
  <c r="BJ33" s="1"/>
  <c r="BT8" s="1"/>
  <c r="CC26"/>
  <c r="BY16"/>
  <c r="CW16" s="1"/>
  <c r="BI26"/>
  <c r="BI38" s="1"/>
  <c r="BS13" s="1"/>
  <c r="BH20"/>
  <c r="BH32" s="1"/>
  <c r="BR7" s="1"/>
  <c r="BZ10"/>
  <c r="CX10" s="1"/>
  <c r="BG24"/>
  <c r="BG36" s="1"/>
  <c r="BQ11" s="1"/>
  <c r="CE26"/>
  <c r="BI29"/>
  <c r="BI41" s="1"/>
  <c r="BS16" s="1"/>
  <c r="CA16"/>
  <c r="CY16" s="1"/>
  <c r="BZ26"/>
  <c r="CA26"/>
  <c r="BJ26"/>
  <c r="BJ38" s="1"/>
  <c r="BT13" s="1"/>
  <c r="CE25"/>
  <c r="BJ25"/>
  <c r="BJ37" s="1"/>
  <c r="BT12" s="1"/>
  <c r="CB24"/>
  <c r="CB9"/>
  <c r="CZ9" s="1"/>
  <c r="BZ16"/>
  <c r="CX16" s="1"/>
  <c r="BY11"/>
  <c r="CW11" s="1"/>
  <c r="CA12"/>
  <c r="CY12" s="1"/>
  <c r="BI25"/>
  <c r="BI37" s="1"/>
  <c r="BS12" s="1"/>
  <c r="CA10"/>
  <c r="CY10" s="1"/>
  <c r="CB25"/>
  <c r="BG21"/>
  <c r="BG33" s="1"/>
  <c r="BQ8" s="1"/>
  <c r="CA25"/>
  <c r="BI22"/>
  <c r="BI34" s="1"/>
  <c r="BS9" s="1"/>
  <c r="CA15"/>
  <c r="CY15" s="1"/>
  <c r="CG25"/>
  <c r="BI28"/>
  <c r="BI40" s="1"/>
  <c r="BS15" s="1"/>
  <c r="BI21"/>
  <c r="BI33" s="1"/>
  <c r="BS8" s="1"/>
  <c r="BZ25"/>
  <c r="CA14"/>
  <c r="CY14" s="1"/>
  <c r="CF25"/>
  <c r="BI20"/>
  <c r="BI32" s="1"/>
  <c r="BS7" s="1"/>
  <c r="BY25"/>
  <c r="BG26"/>
  <c r="BG38" s="1"/>
  <c r="BQ13" s="1"/>
  <c r="CF26"/>
  <c r="CB23"/>
  <c r="CE23"/>
  <c r="BJ24"/>
  <c r="BJ36" s="1"/>
  <c r="BT11" s="1"/>
  <c r="BJ27"/>
  <c r="BJ39" s="1"/>
  <c r="BT14" s="1"/>
  <c r="BH27"/>
  <c r="BH39" s="1"/>
  <c r="BR14" s="1"/>
  <c r="CA9"/>
  <c r="CY9" s="1"/>
  <c r="CG24"/>
  <c r="BH26"/>
  <c r="BH38" s="1"/>
  <c r="BR13" s="1"/>
  <c r="CE24"/>
  <c r="BZ13"/>
  <c r="CX13" s="1"/>
  <c r="DM13" s="1"/>
  <c r="BZ11"/>
  <c r="CX11" s="1"/>
  <c r="CC24"/>
  <c r="BH24"/>
  <c r="BH36" s="1"/>
  <c r="BR11" s="1"/>
  <c r="BZ15"/>
  <c r="CX15" s="1"/>
  <c r="CD24"/>
  <c r="BY24"/>
  <c r="BH29"/>
  <c r="BH41" s="1"/>
  <c r="BR16" s="1"/>
  <c r="FA30"/>
  <c r="FM30" s="1"/>
  <c r="DM8"/>
  <c r="BG27"/>
  <c r="BG39" s="1"/>
  <c r="BQ14" s="1"/>
  <c r="CF23"/>
  <c r="BY14"/>
  <c r="CW14" s="1"/>
  <c r="CB26"/>
  <c r="CB10"/>
  <c r="CZ10" s="1"/>
  <c r="BJ23"/>
  <c r="BJ35" s="1"/>
  <c r="BT10" s="1"/>
  <c r="BG25"/>
  <c r="BG37" s="1"/>
  <c r="BQ12" s="1"/>
  <c r="CD23"/>
  <c r="BY12"/>
  <c r="CW12" s="1"/>
  <c r="CA23"/>
  <c r="BG22"/>
  <c r="BG34" s="1"/>
  <c r="BQ9" s="1"/>
  <c r="BY9"/>
  <c r="CW9" s="1"/>
  <c r="EZ30"/>
  <c r="FL30" s="1"/>
  <c r="DM7"/>
  <c r="CB15"/>
  <c r="CZ15" s="1"/>
  <c r="CG26"/>
  <c r="BJ28"/>
  <c r="BJ40" s="1"/>
  <c r="BT15" s="1"/>
  <c r="CG23"/>
  <c r="BG28"/>
  <c r="BG40" s="1"/>
  <c r="BQ15" s="1"/>
  <c r="BY15"/>
  <c r="CW15" s="1"/>
  <c r="BC9" i="74"/>
  <c r="BE13"/>
  <c r="BC16"/>
  <c r="BE10"/>
  <c r="BC15"/>
  <c r="BE14"/>
  <c r="BE11"/>
  <c r="BC11"/>
  <c r="BC14"/>
  <c r="BD11"/>
  <c r="BE12"/>
  <c r="BD12"/>
  <c r="BC8"/>
  <c r="BD13"/>
  <c r="BB11"/>
  <c r="BB7"/>
  <c r="BE8"/>
  <c r="BB15"/>
  <c r="BD10"/>
  <c r="BB13"/>
  <c r="BB14"/>
  <c r="BD7"/>
  <c r="BD8"/>
  <c r="BB12"/>
  <c r="BD14"/>
  <c r="BB9"/>
  <c r="BB8"/>
  <c r="BD15"/>
  <c r="BB10"/>
  <c r="BC13"/>
  <c r="BD9"/>
  <c r="BC12"/>
  <c r="BC7"/>
  <c r="BE15"/>
  <c r="BE16"/>
  <c r="BG8" i="73"/>
  <c r="BG21" s="1"/>
  <c r="BG33" s="1"/>
  <c r="BQ8" s="1"/>
  <c r="BH13"/>
  <c r="BH26" s="1"/>
  <c r="BH38" s="1"/>
  <c r="BR13" s="1"/>
  <c r="BH11"/>
  <c r="CC24" s="1"/>
  <c r="BI13"/>
  <c r="CA13" s="1"/>
  <c r="CY13" s="1"/>
  <c r="BJ7"/>
  <c r="BY26" s="1"/>
  <c r="BJ14"/>
  <c r="CB14" s="1"/>
  <c r="CZ14" s="1"/>
  <c r="BI9"/>
  <c r="CA25" s="1"/>
  <c r="BI7"/>
  <c r="BI20" s="1"/>
  <c r="BI32" s="1"/>
  <c r="BS7" s="1"/>
  <c r="BJ10"/>
  <c r="BJ23" s="1"/>
  <c r="BJ35" s="1"/>
  <c r="BT10" s="1"/>
  <c r="BI11"/>
  <c r="CA11" s="1"/>
  <c r="CY11" s="1"/>
  <c r="BI8"/>
  <c r="BI21" s="1"/>
  <c r="BI33" s="1"/>
  <c r="BS8" s="1"/>
  <c r="BI15"/>
  <c r="CA15" s="1"/>
  <c r="CY15" s="1"/>
  <c r="BH24"/>
  <c r="BH36" s="1"/>
  <c r="BR11" s="1"/>
  <c r="BZ25"/>
  <c r="BG14"/>
  <c r="BG7"/>
  <c r="BI26"/>
  <c r="BI38" s="1"/>
  <c r="BS13" s="1"/>
  <c r="BI27"/>
  <c r="BI39" s="1"/>
  <c r="BS14" s="1"/>
  <c r="CA14"/>
  <c r="CY14" s="1"/>
  <c r="CF25"/>
  <c r="BI16"/>
  <c r="BI12"/>
  <c r="BH12"/>
  <c r="BG12"/>
  <c r="BH10"/>
  <c r="BG11"/>
  <c r="BH14"/>
  <c r="BH15"/>
  <c r="BG10"/>
  <c r="BH16"/>
  <c r="BG16"/>
  <c r="CA23"/>
  <c r="BY9"/>
  <c r="CW9" s="1"/>
  <c r="BG22"/>
  <c r="BG34" s="1"/>
  <c r="BQ9" s="1"/>
  <c r="CA7"/>
  <c r="CY7" s="1"/>
  <c r="BH21"/>
  <c r="BH33" s="1"/>
  <c r="BR8" s="1"/>
  <c r="BZ24"/>
  <c r="BZ8"/>
  <c r="CX8" s="1"/>
  <c r="CA26"/>
  <c r="BJ22"/>
  <c r="BJ34" s="1"/>
  <c r="BT9" s="1"/>
  <c r="CB9"/>
  <c r="CZ9" s="1"/>
  <c r="BJ8"/>
  <c r="BJ15"/>
  <c r="BJ11"/>
  <c r="BJ16"/>
  <c r="BJ12"/>
  <c r="BJ13"/>
  <c r="BG15"/>
  <c r="BI10"/>
  <c r="BG13"/>
  <c r="BH9"/>
  <c r="BH7"/>
  <c r="BH14" i="72"/>
  <c r="BZ14" s="1"/>
  <c r="CX14" s="1"/>
  <c r="BH16"/>
  <c r="BZ16" s="1"/>
  <c r="CX16" s="1"/>
  <c r="BH26"/>
  <c r="BH38" s="1"/>
  <c r="BR13" s="1"/>
  <c r="BH7"/>
  <c r="BH10"/>
  <c r="BZ10" s="1"/>
  <c r="CX10" s="1"/>
  <c r="CE24"/>
  <c r="BH11"/>
  <c r="BH8"/>
  <c r="BZ8" s="1"/>
  <c r="CX8" s="1"/>
  <c r="BH12"/>
  <c r="BI8"/>
  <c r="BI21" s="1"/>
  <c r="BI33" s="1"/>
  <c r="BS8" s="1"/>
  <c r="BI9"/>
  <c r="BI22" s="1"/>
  <c r="BI34" s="1"/>
  <c r="BS9" s="1"/>
  <c r="BI16"/>
  <c r="BI10"/>
  <c r="BI11"/>
  <c r="BI24" s="1"/>
  <c r="BI36" s="1"/>
  <c r="BS11" s="1"/>
  <c r="BI14"/>
  <c r="CF25" s="1"/>
  <c r="BI13"/>
  <c r="CE25" s="1"/>
  <c r="BY25"/>
  <c r="BI15"/>
  <c r="CA15" s="1"/>
  <c r="CY15" s="1"/>
  <c r="BH15"/>
  <c r="CG24" s="1"/>
  <c r="BH9"/>
  <c r="BH22" s="1"/>
  <c r="BH34" s="1"/>
  <c r="BR9" s="1"/>
  <c r="CA7"/>
  <c r="CY7" s="1"/>
  <c r="BI12"/>
  <c r="BI25" s="1"/>
  <c r="BI37" s="1"/>
  <c r="BS12" s="1"/>
  <c r="BJ14"/>
  <c r="CB14" s="1"/>
  <c r="CZ14" s="1"/>
  <c r="BJ8"/>
  <c r="BJ21" s="1"/>
  <c r="BJ33" s="1"/>
  <c r="BT8" s="1"/>
  <c r="BJ15"/>
  <c r="BJ28" s="1"/>
  <c r="BJ40" s="1"/>
  <c r="BT15" s="1"/>
  <c r="BJ12"/>
  <c r="BJ25" s="1"/>
  <c r="BJ37" s="1"/>
  <c r="BT12" s="1"/>
  <c r="BJ23"/>
  <c r="BJ35" s="1"/>
  <c r="BT10" s="1"/>
  <c r="BJ9"/>
  <c r="CB9" s="1"/>
  <c r="CZ9" s="1"/>
  <c r="BJ7"/>
  <c r="BY26" s="1"/>
  <c r="BJ11"/>
  <c r="BJ24" s="1"/>
  <c r="BJ36" s="1"/>
  <c r="BT11" s="1"/>
  <c r="CB26"/>
  <c r="BJ13"/>
  <c r="CB13" s="1"/>
  <c r="CZ13" s="1"/>
  <c r="BJ16"/>
  <c r="CB16" s="1"/>
  <c r="CZ16" s="1"/>
  <c r="BG24"/>
  <c r="BG36" s="1"/>
  <c r="BQ11" s="1"/>
  <c r="CC23"/>
  <c r="BY11"/>
  <c r="CW11" s="1"/>
  <c r="BG10"/>
  <c r="BG9"/>
  <c r="BG15"/>
  <c r="BG13"/>
  <c r="BG8"/>
  <c r="CB8"/>
  <c r="CZ8" s="1"/>
  <c r="BG12"/>
  <c r="BG7"/>
  <c r="BG14"/>
  <c r="BG16"/>
  <c r="BI25" i="71"/>
  <c r="BI37" s="1"/>
  <c r="BS12" s="1"/>
  <c r="BI11"/>
  <c r="BI8"/>
  <c r="CA8" s="1"/>
  <c r="CY8" s="1"/>
  <c r="CA12"/>
  <c r="CY12" s="1"/>
  <c r="BI13"/>
  <c r="CA13" s="1"/>
  <c r="CY13" s="1"/>
  <c r="BI15"/>
  <c r="CG25" s="1"/>
  <c r="BG11"/>
  <c r="BY11" s="1"/>
  <c r="CW11" s="1"/>
  <c r="BZ25"/>
  <c r="CC25"/>
  <c r="BI21"/>
  <c r="BI33" s="1"/>
  <c r="BS8" s="1"/>
  <c r="CA25"/>
  <c r="BJ13"/>
  <c r="BJ26" s="1"/>
  <c r="BJ38" s="1"/>
  <c r="BT13" s="1"/>
  <c r="BI7"/>
  <c r="BG14"/>
  <c r="CF23" s="1"/>
  <c r="CE23"/>
  <c r="BG9"/>
  <c r="BY9" s="1"/>
  <c r="CW9" s="1"/>
  <c r="BG12"/>
  <c r="BY12" s="1"/>
  <c r="CW12" s="1"/>
  <c r="CA9"/>
  <c r="CY9" s="1"/>
  <c r="BG7"/>
  <c r="BY23" s="1"/>
  <c r="BG8"/>
  <c r="BY8" s="1"/>
  <c r="CW8" s="1"/>
  <c r="BG10"/>
  <c r="BG23" s="1"/>
  <c r="BG35" s="1"/>
  <c r="BQ10" s="1"/>
  <c r="CE25"/>
  <c r="BG26"/>
  <c r="BG38" s="1"/>
  <c r="BQ13" s="1"/>
  <c r="BG16"/>
  <c r="BG29" s="1"/>
  <c r="BG41" s="1"/>
  <c r="BQ16" s="1"/>
  <c r="BG15"/>
  <c r="CG23" s="1"/>
  <c r="BI27"/>
  <c r="BI39" s="1"/>
  <c r="BS14" s="1"/>
  <c r="CA14"/>
  <c r="CY14" s="1"/>
  <c r="CF24"/>
  <c r="BZ14"/>
  <c r="CX14" s="1"/>
  <c r="BH27"/>
  <c r="BH39" s="1"/>
  <c r="BR14" s="1"/>
  <c r="BI29"/>
  <c r="BI41" s="1"/>
  <c r="BS16" s="1"/>
  <c r="CH25"/>
  <c r="CA16"/>
  <c r="CY16" s="1"/>
  <c r="BJ14"/>
  <c r="BJ10"/>
  <c r="BJ15"/>
  <c r="BJ29"/>
  <c r="BJ41" s="1"/>
  <c r="BT16" s="1"/>
  <c r="CH26"/>
  <c r="CB16"/>
  <c r="CZ16" s="1"/>
  <c r="BJ12"/>
  <c r="BJ7"/>
  <c r="BH7"/>
  <c r="BH10"/>
  <c r="BH8"/>
  <c r="BH11"/>
  <c r="BH16"/>
  <c r="BH9"/>
  <c r="BH15"/>
  <c r="BH13"/>
  <c r="BG22"/>
  <c r="BG34" s="1"/>
  <c r="BQ9" s="1"/>
  <c r="BJ8"/>
  <c r="BH12"/>
  <c r="BJ11"/>
  <c r="BJ9"/>
  <c r="BI15" i="70"/>
  <c r="CA15" s="1"/>
  <c r="CY15" s="1"/>
  <c r="BI9"/>
  <c r="BI22" s="1"/>
  <c r="BI34" s="1"/>
  <c r="BS9" s="1"/>
  <c r="BH7"/>
  <c r="BH20" s="1"/>
  <c r="BH32" s="1"/>
  <c r="BR7" s="1"/>
  <c r="BH11"/>
  <c r="BZ11" s="1"/>
  <c r="CX11" s="1"/>
  <c r="BH10"/>
  <c r="BH23" s="1"/>
  <c r="BH35" s="1"/>
  <c r="BR10" s="1"/>
  <c r="BG7"/>
  <c r="BG20" s="1"/>
  <c r="BG32" s="1"/>
  <c r="BQ7" s="1"/>
  <c r="BH9"/>
  <c r="CA24" s="1"/>
  <c r="BH15"/>
  <c r="CG24" s="1"/>
  <c r="BG21"/>
  <c r="BG33" s="1"/>
  <c r="BQ8" s="1"/>
  <c r="BZ23"/>
  <c r="BY8"/>
  <c r="CW8" s="1"/>
  <c r="BY25"/>
  <c r="BI20"/>
  <c r="BI32" s="1"/>
  <c r="BS7" s="1"/>
  <c r="CA7"/>
  <c r="CY7" s="1"/>
  <c r="BH25"/>
  <c r="BH37" s="1"/>
  <c r="BR12" s="1"/>
  <c r="CD24"/>
  <c r="BZ12"/>
  <c r="CX12" s="1"/>
  <c r="BJ12"/>
  <c r="BJ8"/>
  <c r="BJ14"/>
  <c r="BJ11"/>
  <c r="BJ9"/>
  <c r="BI14"/>
  <c r="BH8"/>
  <c r="BJ7"/>
  <c r="BJ10"/>
  <c r="BJ13"/>
  <c r="BI12"/>
  <c r="BI8"/>
  <c r="BJ29"/>
  <c r="BJ41" s="1"/>
  <c r="BT16" s="1"/>
  <c r="CB16"/>
  <c r="CZ16" s="1"/>
  <c r="CH26"/>
  <c r="CC24"/>
  <c r="BH16"/>
  <c r="BH13"/>
  <c r="BH14"/>
  <c r="BG11"/>
  <c r="BG10"/>
  <c r="BG9"/>
  <c r="BG13"/>
  <c r="BG16"/>
  <c r="BG14"/>
  <c r="BG12"/>
  <c r="BG15"/>
  <c r="BI10"/>
  <c r="BI13"/>
  <c r="BI11"/>
  <c r="BJ15"/>
  <c r="BI16"/>
  <c r="BZ16" i="69"/>
  <c r="CX16" s="1"/>
  <c r="BG26"/>
  <c r="BG38" s="1"/>
  <c r="BQ13" s="1"/>
  <c r="BH23"/>
  <c r="BH35" s="1"/>
  <c r="BR10" s="1"/>
  <c r="BH27"/>
  <c r="BH39" s="1"/>
  <c r="BR14" s="1"/>
  <c r="CC24"/>
  <c r="CA16"/>
  <c r="CY16" s="1"/>
  <c r="CG24"/>
  <c r="BZ14"/>
  <c r="CX14" s="1"/>
  <c r="BI29"/>
  <c r="BI41" s="1"/>
  <c r="BS16" s="1"/>
  <c r="BH28"/>
  <c r="BH40" s="1"/>
  <c r="BR15" s="1"/>
  <c r="CB24"/>
  <c r="BZ11"/>
  <c r="CX11" s="1"/>
  <c r="BG27"/>
  <c r="BG39" s="1"/>
  <c r="BQ14" s="1"/>
  <c r="BZ7"/>
  <c r="CX7" s="1"/>
  <c r="CC25"/>
  <c r="BI21"/>
  <c r="BI33" s="1"/>
  <c r="BS8" s="1"/>
  <c r="CF23"/>
  <c r="BI24"/>
  <c r="BI36" s="1"/>
  <c r="BS11" s="1"/>
  <c r="BG29"/>
  <c r="BG41" s="1"/>
  <c r="BQ16" s="1"/>
  <c r="BY16"/>
  <c r="CW16" s="1"/>
  <c r="CA8"/>
  <c r="CY8" s="1"/>
  <c r="BZ8"/>
  <c r="CX8" s="1"/>
  <c r="BZ24"/>
  <c r="CA24"/>
  <c r="CE24"/>
  <c r="BH22"/>
  <c r="BH34" s="1"/>
  <c r="BR9" s="1"/>
  <c r="BH26"/>
  <c r="BH38" s="1"/>
  <c r="BR13" s="1"/>
  <c r="BG28"/>
  <c r="BG40" s="1"/>
  <c r="BQ15" s="1"/>
  <c r="BY15"/>
  <c r="CW15" s="1"/>
  <c r="CG23"/>
  <c r="CB26"/>
  <c r="BJ23"/>
  <c r="BJ35" s="1"/>
  <c r="BT10" s="1"/>
  <c r="CB10"/>
  <c r="CZ10" s="1"/>
  <c r="CA23"/>
  <c r="BG22"/>
  <c r="BG34" s="1"/>
  <c r="BQ9" s="1"/>
  <c r="BY9"/>
  <c r="CW9" s="1"/>
  <c r="BY26"/>
  <c r="CB7"/>
  <c r="CZ7" s="1"/>
  <c r="BJ20"/>
  <c r="BJ32" s="1"/>
  <c r="BT7" s="1"/>
  <c r="BG23"/>
  <c r="BG35" s="1"/>
  <c r="BQ10" s="1"/>
  <c r="CB23"/>
  <c r="BY10"/>
  <c r="CW10" s="1"/>
  <c r="BG21"/>
  <c r="BG33" s="1"/>
  <c r="BQ8" s="1"/>
  <c r="BZ23"/>
  <c r="BY8"/>
  <c r="CW8" s="1"/>
  <c r="BI23"/>
  <c r="BI35" s="1"/>
  <c r="BS10" s="1"/>
  <c r="CB25"/>
  <c r="CA10"/>
  <c r="CY10" s="1"/>
  <c r="CG26"/>
  <c r="CB15"/>
  <c r="CZ15" s="1"/>
  <c r="BJ28"/>
  <c r="BJ40" s="1"/>
  <c r="BT15" s="1"/>
  <c r="BI26"/>
  <c r="BI38" s="1"/>
  <c r="BS13" s="1"/>
  <c r="CE25"/>
  <c r="CA13"/>
  <c r="CY13" s="1"/>
  <c r="BI25"/>
  <c r="BI37" s="1"/>
  <c r="BS12" s="1"/>
  <c r="CD25"/>
  <c r="CA12"/>
  <c r="CY12" s="1"/>
  <c r="CH26"/>
  <c r="CB16"/>
  <c r="CZ16" s="1"/>
  <c r="BJ29"/>
  <c r="BJ41" s="1"/>
  <c r="BT16" s="1"/>
  <c r="CA25"/>
  <c r="BI22"/>
  <c r="BI34" s="1"/>
  <c r="BS9" s="1"/>
  <c r="CA9"/>
  <c r="CY9" s="1"/>
  <c r="BJ21"/>
  <c r="BJ33" s="1"/>
  <c r="BT8" s="1"/>
  <c r="BZ26"/>
  <c r="CB8"/>
  <c r="CZ8" s="1"/>
  <c r="CD26"/>
  <c r="BJ25"/>
  <c r="BJ37" s="1"/>
  <c r="BT12" s="1"/>
  <c r="CB12"/>
  <c r="CZ12" s="1"/>
  <c r="FE30" s="1"/>
  <c r="FQ30" s="1"/>
  <c r="BY25"/>
  <c r="BI20"/>
  <c r="BI32" s="1"/>
  <c r="BS7" s="1"/>
  <c r="CA7"/>
  <c r="CY7" s="1"/>
  <c r="BJ26"/>
  <c r="BJ38" s="1"/>
  <c r="BT13" s="1"/>
  <c r="CB13"/>
  <c r="CZ13" s="1"/>
  <c r="FF30" s="1"/>
  <c r="FR30" s="1"/>
  <c r="CE26"/>
  <c r="BG24"/>
  <c r="BG36" s="1"/>
  <c r="BQ11" s="1"/>
  <c r="CC23"/>
  <c r="BY11"/>
  <c r="CW11" s="1"/>
  <c r="CA14"/>
  <c r="CY14" s="1"/>
  <c r="CF25"/>
  <c r="BI27"/>
  <c r="BI39" s="1"/>
  <c r="BS14" s="1"/>
  <c r="CC26"/>
  <c r="BJ24"/>
  <c r="BJ36" s="1"/>
  <c r="BT11" s="1"/>
  <c r="CB11"/>
  <c r="CZ11" s="1"/>
  <c r="CG25" i="68"/>
  <c r="BI28"/>
  <c r="BI40" s="1"/>
  <c r="BS15" s="1"/>
  <c r="BS17" s="1"/>
  <c r="CA15"/>
  <c r="CY15" s="1"/>
  <c r="BZ25"/>
  <c r="BI21"/>
  <c r="BI33" s="1"/>
  <c r="BS8" s="1"/>
  <c r="CA8"/>
  <c r="CY8" s="1"/>
  <c r="BZ24"/>
  <c r="BZ8"/>
  <c r="CX8" s="1"/>
  <c r="BH21"/>
  <c r="BH33" s="1"/>
  <c r="BR8" s="1"/>
  <c r="DM16"/>
  <c r="FI30"/>
  <c r="FU30" s="1"/>
  <c r="BH27"/>
  <c r="BH39" s="1"/>
  <c r="BR14" s="1"/>
  <c r="CF24"/>
  <c r="BZ14"/>
  <c r="CX14" s="1"/>
  <c r="CE24"/>
  <c r="BZ13"/>
  <c r="CX13" s="1"/>
  <c r="BH26"/>
  <c r="BH38" s="1"/>
  <c r="BR13" s="1"/>
  <c r="BH22"/>
  <c r="BH34" s="1"/>
  <c r="BR9" s="1"/>
  <c r="BZ9"/>
  <c r="CX9" s="1"/>
  <c r="CA24"/>
  <c r="BI23"/>
  <c r="BI35" s="1"/>
  <c r="BS10" s="1"/>
  <c r="CB25"/>
  <c r="CA10"/>
  <c r="CY10" s="1"/>
  <c r="CD26"/>
  <c r="BJ25"/>
  <c r="BJ37" s="1"/>
  <c r="BT12" s="1"/>
  <c r="CB12"/>
  <c r="CZ12" s="1"/>
  <c r="CG24"/>
  <c r="BH28"/>
  <c r="BH40" s="1"/>
  <c r="BR15" s="1"/>
  <c r="BZ15"/>
  <c r="CX15" s="1"/>
  <c r="DM15" s="1"/>
  <c r="BH29"/>
  <c r="BH41" s="1"/>
  <c r="BR16" s="1"/>
  <c r="CH24"/>
  <c r="BZ16"/>
  <c r="CX16" s="1"/>
  <c r="BY24"/>
  <c r="BH20"/>
  <c r="BH32" s="1"/>
  <c r="BR7" s="1"/>
  <c r="BZ7"/>
  <c r="CX7" s="1"/>
  <c r="CC26"/>
  <c r="BJ24"/>
  <c r="BJ36" s="1"/>
  <c r="BT11" s="1"/>
  <c r="CB11"/>
  <c r="CZ11" s="1"/>
  <c r="FD30" s="1"/>
  <c r="FP30" s="1"/>
  <c r="CD24"/>
  <c r="BZ12"/>
  <c r="CX12" s="1"/>
  <c r="BH25"/>
  <c r="BH37" s="1"/>
  <c r="BR12" s="1"/>
  <c r="BH23"/>
  <c r="BH35" s="1"/>
  <c r="BR10" s="1"/>
  <c r="BZ10"/>
  <c r="CX10" s="1"/>
  <c r="CB24"/>
  <c r="BT17"/>
  <c r="BH8" i="67"/>
  <c r="BZ24" s="1"/>
  <c r="BG14"/>
  <c r="BG27" s="1"/>
  <c r="BG39" s="1"/>
  <c r="BQ14" s="1"/>
  <c r="BI7"/>
  <c r="BI20" s="1"/>
  <c r="BI32" s="1"/>
  <c r="BS7" s="1"/>
  <c r="BI13"/>
  <c r="BI26" s="1"/>
  <c r="BI38" s="1"/>
  <c r="BS13" s="1"/>
  <c r="BI9"/>
  <c r="CA25" s="1"/>
  <c r="BI10"/>
  <c r="BI23" s="1"/>
  <c r="BI35" s="1"/>
  <c r="BS10" s="1"/>
  <c r="BI8"/>
  <c r="BZ25" s="1"/>
  <c r="BI14"/>
  <c r="CA14" s="1"/>
  <c r="CY14" s="1"/>
  <c r="BI12"/>
  <c r="CD25" s="1"/>
  <c r="CA16"/>
  <c r="CY16" s="1"/>
  <c r="BI29"/>
  <c r="BI41" s="1"/>
  <c r="BS16" s="1"/>
  <c r="CH25"/>
  <c r="BJ28"/>
  <c r="BJ40" s="1"/>
  <c r="BT15" s="1"/>
  <c r="CB15"/>
  <c r="CZ15" s="1"/>
  <c r="CG26"/>
  <c r="BG22"/>
  <c r="BG34" s="1"/>
  <c r="BQ9" s="1"/>
  <c r="BY9"/>
  <c r="CW9" s="1"/>
  <c r="CA23"/>
  <c r="CB23"/>
  <c r="BG23"/>
  <c r="BG35" s="1"/>
  <c r="BQ10" s="1"/>
  <c r="BY10"/>
  <c r="CW10" s="1"/>
  <c r="BG29"/>
  <c r="BG41" s="1"/>
  <c r="BQ16" s="1"/>
  <c r="CH23"/>
  <c r="BY16"/>
  <c r="CW16" s="1"/>
  <c r="BG11"/>
  <c r="BG8"/>
  <c r="BH28"/>
  <c r="BH40" s="1"/>
  <c r="BR15" s="1"/>
  <c r="CG24"/>
  <c r="BZ15"/>
  <c r="CX15" s="1"/>
  <c r="BH11"/>
  <c r="BJ14"/>
  <c r="CE25"/>
  <c r="BG7"/>
  <c r="BH7"/>
  <c r="BH14"/>
  <c r="BG13"/>
  <c r="BH10"/>
  <c r="BJ12"/>
  <c r="BJ9"/>
  <c r="BJ13"/>
  <c r="BJ8"/>
  <c r="BJ10"/>
  <c r="BJ11"/>
  <c r="BJ7"/>
  <c r="BI15"/>
  <c r="BI11"/>
  <c r="BH9"/>
  <c r="BH13"/>
  <c r="BJ16"/>
  <c r="BH12"/>
  <c r="BH16"/>
  <c r="BG15"/>
  <c r="BG12"/>
  <c r="BI11" i="66"/>
  <c r="CA11" s="1"/>
  <c r="CY11" s="1"/>
  <c r="BI13"/>
  <c r="CA13" s="1"/>
  <c r="CY13" s="1"/>
  <c r="BI15"/>
  <c r="BI28" s="1"/>
  <c r="BI40" s="1"/>
  <c r="BS15" s="1"/>
  <c r="BI14"/>
  <c r="CA14" s="1"/>
  <c r="CY14" s="1"/>
  <c r="BG13"/>
  <c r="CE23" s="1"/>
  <c r="BG14"/>
  <c r="BG27" s="1"/>
  <c r="BG39" s="1"/>
  <c r="BQ14" s="1"/>
  <c r="BG7"/>
  <c r="BY7" s="1"/>
  <c r="CW7" s="1"/>
  <c r="BG9"/>
  <c r="BY9" s="1"/>
  <c r="CW9" s="1"/>
  <c r="BG16"/>
  <c r="BI10"/>
  <c r="BI23" s="1"/>
  <c r="BI35" s="1"/>
  <c r="BS10" s="1"/>
  <c r="BI12"/>
  <c r="CA12" s="1"/>
  <c r="CY12" s="1"/>
  <c r="BG12"/>
  <c r="CD23" s="1"/>
  <c r="BG8"/>
  <c r="BY8" s="1"/>
  <c r="CW8" s="1"/>
  <c r="BG10"/>
  <c r="BH11"/>
  <c r="BH24" s="1"/>
  <c r="BH36" s="1"/>
  <c r="BR11" s="1"/>
  <c r="BG15"/>
  <c r="BG28" s="1"/>
  <c r="BG40" s="1"/>
  <c r="BQ15" s="1"/>
  <c r="BJ11"/>
  <c r="BJ24" s="1"/>
  <c r="BJ36" s="1"/>
  <c r="BT11" s="1"/>
  <c r="BH7"/>
  <c r="BZ7" s="1"/>
  <c r="CX7" s="1"/>
  <c r="BJ9"/>
  <c r="BJ22" s="1"/>
  <c r="BJ34" s="1"/>
  <c r="BT9" s="1"/>
  <c r="BJ12"/>
  <c r="BJ25" s="1"/>
  <c r="BJ37" s="1"/>
  <c r="BT12" s="1"/>
  <c r="BJ13"/>
  <c r="BJ26" s="1"/>
  <c r="BJ38" s="1"/>
  <c r="BT13" s="1"/>
  <c r="CA24"/>
  <c r="BZ9"/>
  <c r="CX9" s="1"/>
  <c r="BH22"/>
  <c r="BH34" s="1"/>
  <c r="BR9" s="1"/>
  <c r="BY25"/>
  <c r="BI20"/>
  <c r="BI32" s="1"/>
  <c r="BS7" s="1"/>
  <c r="CA7"/>
  <c r="CY7" s="1"/>
  <c r="CD26"/>
  <c r="CC26"/>
  <c r="BJ28"/>
  <c r="BJ40" s="1"/>
  <c r="BT15" s="1"/>
  <c r="CG26"/>
  <c r="CB15"/>
  <c r="CZ15" s="1"/>
  <c r="BG24"/>
  <c r="BG36" s="1"/>
  <c r="BQ11" s="1"/>
  <c r="BY11"/>
  <c r="CW11" s="1"/>
  <c r="CC23"/>
  <c r="BG22"/>
  <c r="BG34" s="1"/>
  <c r="BQ9" s="1"/>
  <c r="BH10"/>
  <c r="BJ8"/>
  <c r="BH14"/>
  <c r="BJ7"/>
  <c r="BJ14"/>
  <c r="BJ16"/>
  <c r="CH25"/>
  <c r="BI29"/>
  <c r="BI41" s="1"/>
  <c r="BS16" s="1"/>
  <c r="CA16"/>
  <c r="CY16" s="1"/>
  <c r="BH16"/>
  <c r="BH13"/>
  <c r="BH12"/>
  <c r="BH8"/>
  <c r="BH15"/>
  <c r="BI8"/>
  <c r="BI9"/>
  <c r="BJ10"/>
  <c r="BH11" i="65"/>
  <c r="CC24" s="1"/>
  <c r="BH10"/>
  <c r="CB24" s="1"/>
  <c r="BJ11"/>
  <c r="CB11" s="1"/>
  <c r="CZ11" s="1"/>
  <c r="BJ10"/>
  <c r="CB26" s="1"/>
  <c r="BJ14"/>
  <c r="BJ27" s="1"/>
  <c r="BJ39" s="1"/>
  <c r="BT14" s="1"/>
  <c r="BJ15"/>
  <c r="BJ28" s="1"/>
  <c r="BJ40" s="1"/>
  <c r="BT15" s="1"/>
  <c r="BG9"/>
  <c r="BY9" s="1"/>
  <c r="CW9" s="1"/>
  <c r="BJ16"/>
  <c r="CB16" s="1"/>
  <c r="CZ16" s="1"/>
  <c r="CA10"/>
  <c r="CY10" s="1"/>
  <c r="CB25"/>
  <c r="BI23"/>
  <c r="BI35" s="1"/>
  <c r="BS10" s="1"/>
  <c r="CA24"/>
  <c r="BZ9"/>
  <c r="CX9" s="1"/>
  <c r="BH22"/>
  <c r="BH34" s="1"/>
  <c r="BR9" s="1"/>
  <c r="BH14"/>
  <c r="BH12"/>
  <c r="BH13"/>
  <c r="BH8"/>
  <c r="BH15"/>
  <c r="BH7"/>
  <c r="BG21"/>
  <c r="BG33" s="1"/>
  <c r="BQ8" s="1"/>
  <c r="BZ23"/>
  <c r="BY8"/>
  <c r="CW8" s="1"/>
  <c r="BJ9"/>
  <c r="BJ8"/>
  <c r="BH16"/>
  <c r="BJ29"/>
  <c r="BJ41" s="1"/>
  <c r="BT16" s="1"/>
  <c r="CH26"/>
  <c r="BI16"/>
  <c r="BI8"/>
  <c r="BI7"/>
  <c r="BI13"/>
  <c r="BI15"/>
  <c r="BI14"/>
  <c r="BI11"/>
  <c r="BI9"/>
  <c r="BI12"/>
  <c r="BJ26"/>
  <c r="BJ38" s="1"/>
  <c r="BT13" s="1"/>
  <c r="CE26"/>
  <c r="CB13"/>
  <c r="CZ13" s="1"/>
  <c r="BG11"/>
  <c r="BG14"/>
  <c r="BG10"/>
  <c r="BG12"/>
  <c r="BG15"/>
  <c r="BG16"/>
  <c r="BG7"/>
  <c r="BG13"/>
  <c r="BJ7"/>
  <c r="BJ12"/>
  <c r="CB10" i="64"/>
  <c r="CZ10" s="1"/>
  <c r="BG29"/>
  <c r="BG41" s="1"/>
  <c r="BQ16" s="1"/>
  <c r="CA24"/>
  <c r="CF23"/>
  <c r="CB12"/>
  <c r="CZ12" s="1"/>
  <c r="DM12" s="1"/>
  <c r="BI21"/>
  <c r="BI33" s="1"/>
  <c r="BS8" s="1"/>
  <c r="CC24"/>
  <c r="BG26"/>
  <c r="BG38" s="1"/>
  <c r="BQ13" s="1"/>
  <c r="CF24"/>
  <c r="BH22"/>
  <c r="BH34" s="1"/>
  <c r="BR9" s="1"/>
  <c r="BZ15"/>
  <c r="CX15" s="1"/>
  <c r="CD26"/>
  <c r="BZ13"/>
  <c r="CX13" s="1"/>
  <c r="CE23"/>
  <c r="BH27"/>
  <c r="BH39" s="1"/>
  <c r="BR14" s="1"/>
  <c r="BH28"/>
  <c r="BH40" s="1"/>
  <c r="BR15" s="1"/>
  <c r="CE24"/>
  <c r="BH24"/>
  <c r="BH36" s="1"/>
  <c r="BR11" s="1"/>
  <c r="BG25"/>
  <c r="BG37" s="1"/>
  <c r="BQ12" s="1"/>
  <c r="CA9"/>
  <c r="CY9" s="1"/>
  <c r="BH21"/>
  <c r="BH33" s="1"/>
  <c r="BR8" s="1"/>
  <c r="CD23"/>
  <c r="CB26"/>
  <c r="BJ24"/>
  <c r="BJ36" s="1"/>
  <c r="BT11" s="1"/>
  <c r="CA25"/>
  <c r="BI20"/>
  <c r="BI32" s="1"/>
  <c r="BS7" s="1"/>
  <c r="BZ25"/>
  <c r="CB11"/>
  <c r="CZ11" s="1"/>
  <c r="BZ24"/>
  <c r="BY25"/>
  <c r="CA12"/>
  <c r="CY12" s="1"/>
  <c r="BY7"/>
  <c r="CW7" s="1"/>
  <c r="BI23"/>
  <c r="BI35" s="1"/>
  <c r="BS10" s="1"/>
  <c r="BZ7"/>
  <c r="CX7" s="1"/>
  <c r="CD25"/>
  <c r="BY24"/>
  <c r="BY16"/>
  <c r="CW16" s="1"/>
  <c r="CB24"/>
  <c r="CC25"/>
  <c r="BJ28"/>
  <c r="BJ40" s="1"/>
  <c r="BT15" s="1"/>
  <c r="BG27"/>
  <c r="BG39" s="1"/>
  <c r="BQ14" s="1"/>
  <c r="BG21"/>
  <c r="BG33" s="1"/>
  <c r="BQ8" s="1"/>
  <c r="BI26"/>
  <c r="BI38" s="1"/>
  <c r="BS13" s="1"/>
  <c r="BH23"/>
  <c r="BH35" s="1"/>
  <c r="BR10" s="1"/>
  <c r="CB15"/>
  <c r="CZ15" s="1"/>
  <c r="BH29"/>
  <c r="BH41" s="1"/>
  <c r="BR16" s="1"/>
  <c r="CA11"/>
  <c r="CY11" s="1"/>
  <c r="CA10"/>
  <c r="CY10" s="1"/>
  <c r="CH24"/>
  <c r="BZ23"/>
  <c r="CE25"/>
  <c r="DM14"/>
  <c r="BI28"/>
  <c r="BI40" s="1"/>
  <c r="BS15" s="1"/>
  <c r="CG25"/>
  <c r="CA15"/>
  <c r="CY15" s="1"/>
  <c r="BG24"/>
  <c r="BG36" s="1"/>
  <c r="BQ11" s="1"/>
  <c r="BY11"/>
  <c r="CW11" s="1"/>
  <c r="CC23"/>
  <c r="CH25"/>
  <c r="BI29"/>
  <c r="BI41" s="1"/>
  <c r="BS16" s="1"/>
  <c r="CA16"/>
  <c r="CY16" s="1"/>
  <c r="BG23"/>
  <c r="BG35" s="1"/>
  <c r="BQ10" s="1"/>
  <c r="CB23"/>
  <c r="BY10"/>
  <c r="CW10" s="1"/>
  <c r="BJ20"/>
  <c r="BJ32" s="1"/>
  <c r="BT7" s="1"/>
  <c r="CB7"/>
  <c r="CZ7" s="1"/>
  <c r="BY26"/>
  <c r="BG28"/>
  <c r="BG40" s="1"/>
  <c r="BQ15" s="1"/>
  <c r="CG23"/>
  <c r="BY15"/>
  <c r="CW15" s="1"/>
  <c r="BJ26"/>
  <c r="BJ38" s="1"/>
  <c r="BT13" s="1"/>
  <c r="CE26"/>
  <c r="CB13"/>
  <c r="CZ13" s="1"/>
  <c r="DM13" s="1"/>
  <c r="BJ29"/>
  <c r="BJ41" s="1"/>
  <c r="BT16" s="1"/>
  <c r="CH26"/>
  <c r="CB16"/>
  <c r="CZ16" s="1"/>
  <c r="BZ26"/>
  <c r="BJ21"/>
  <c r="BJ33" s="1"/>
  <c r="BT8" s="1"/>
  <c r="CB8"/>
  <c r="CZ8" s="1"/>
  <c r="CA26"/>
  <c r="BJ22"/>
  <c r="BJ34" s="1"/>
  <c r="BT9" s="1"/>
  <c r="CB9"/>
  <c r="CZ9" s="1"/>
  <c r="BZ11" i="63"/>
  <c r="CX11" s="1"/>
  <c r="BJ20"/>
  <c r="BJ32" s="1"/>
  <c r="BT7" s="1"/>
  <c r="BI25"/>
  <c r="BI37" s="1"/>
  <c r="BS12" s="1"/>
  <c r="BZ10"/>
  <c r="CX10" s="1"/>
  <c r="BZ13"/>
  <c r="CX13" s="1"/>
  <c r="BJ26"/>
  <c r="BJ38" s="1"/>
  <c r="BT13" s="1"/>
  <c r="CB13"/>
  <c r="CZ13" s="1"/>
  <c r="BJ27"/>
  <c r="BJ39" s="1"/>
  <c r="BT14" s="1"/>
  <c r="BH26"/>
  <c r="BH38" s="1"/>
  <c r="BR13" s="1"/>
  <c r="CD25"/>
  <c r="CB24"/>
  <c r="CB8"/>
  <c r="CZ8" s="1"/>
  <c r="BI29"/>
  <c r="BI41" s="1"/>
  <c r="BS16" s="1"/>
  <c r="CC26"/>
  <c r="BZ26"/>
  <c r="BZ16"/>
  <c r="CX16" s="1"/>
  <c r="BH29"/>
  <c r="BH41" s="1"/>
  <c r="BR16" s="1"/>
  <c r="CB14"/>
  <c r="CZ14" s="1"/>
  <c r="BH21"/>
  <c r="BH33" s="1"/>
  <c r="BR8" s="1"/>
  <c r="BZ8"/>
  <c r="CX8" s="1"/>
  <c r="BZ24"/>
  <c r="BI23"/>
  <c r="BI35" s="1"/>
  <c r="BS10" s="1"/>
  <c r="CA10"/>
  <c r="CY10" s="1"/>
  <c r="BH24"/>
  <c r="BH36" s="1"/>
  <c r="BR11" s="1"/>
  <c r="CA24"/>
  <c r="BH25"/>
  <c r="BH37" s="1"/>
  <c r="BR12" s="1"/>
  <c r="BZ12"/>
  <c r="CX12" s="1"/>
  <c r="CD24"/>
  <c r="BY24"/>
  <c r="BZ7"/>
  <c r="CX7" s="1"/>
  <c r="BH20"/>
  <c r="BH32" s="1"/>
  <c r="BR7" s="1"/>
  <c r="BZ15"/>
  <c r="CX15" s="1"/>
  <c r="CG24"/>
  <c r="BH28"/>
  <c r="BH40" s="1"/>
  <c r="BR15" s="1"/>
  <c r="BH22"/>
  <c r="BH34" s="1"/>
  <c r="BR9" s="1"/>
  <c r="CB7"/>
  <c r="CZ7" s="1"/>
  <c r="CA16"/>
  <c r="CY16" s="1"/>
  <c r="BJ29"/>
  <c r="BJ41" s="1"/>
  <c r="BT16" s="1"/>
  <c r="CH26"/>
  <c r="CB16"/>
  <c r="CZ16" s="1"/>
  <c r="CC23"/>
  <c r="BG24"/>
  <c r="BG36" s="1"/>
  <c r="BQ11" s="1"/>
  <c r="BY11"/>
  <c r="CW11" s="1"/>
  <c r="CB26"/>
  <c r="CB10"/>
  <c r="CZ10" s="1"/>
  <c r="BJ23"/>
  <c r="BJ35" s="1"/>
  <c r="BT10" s="1"/>
  <c r="BG27"/>
  <c r="BG39" s="1"/>
  <c r="BQ14" s="1"/>
  <c r="CF23"/>
  <c r="BY14"/>
  <c r="CW14" s="1"/>
  <c r="BY13"/>
  <c r="CW13" s="1"/>
  <c r="BG26"/>
  <c r="BG38" s="1"/>
  <c r="BQ13" s="1"/>
  <c r="CE23"/>
  <c r="BI22"/>
  <c r="BI34" s="1"/>
  <c r="BS9" s="1"/>
  <c r="CA9"/>
  <c r="CY9" s="1"/>
  <c r="CA25"/>
  <c r="BG21"/>
  <c r="BG33" s="1"/>
  <c r="BQ8" s="1"/>
  <c r="BY8"/>
  <c r="CW8" s="1"/>
  <c r="BZ23"/>
  <c r="BG23"/>
  <c r="BG35" s="1"/>
  <c r="BQ10" s="1"/>
  <c r="CB23"/>
  <c r="BY10"/>
  <c r="CW10" s="1"/>
  <c r="CC25"/>
  <c r="CA11"/>
  <c r="CY11" s="1"/>
  <c r="BI24"/>
  <c r="BI36" s="1"/>
  <c r="BS11" s="1"/>
  <c r="BI26"/>
  <c r="BI38" s="1"/>
  <c r="BS13" s="1"/>
  <c r="CA13"/>
  <c r="CY13" s="1"/>
  <c r="CE25"/>
  <c r="BJ28"/>
  <c r="BJ40" s="1"/>
  <c r="BT15" s="1"/>
  <c r="CG26"/>
  <c r="CB15"/>
  <c r="CZ15" s="1"/>
  <c r="CH23"/>
  <c r="BY16"/>
  <c r="CW16" s="1"/>
  <c r="BG29"/>
  <c r="BG41" s="1"/>
  <c r="BQ16" s="1"/>
  <c r="CG23"/>
  <c r="BY15"/>
  <c r="CW15" s="1"/>
  <c r="BG28"/>
  <c r="BG40" s="1"/>
  <c r="BQ15" s="1"/>
  <c r="BI20"/>
  <c r="BI32" s="1"/>
  <c r="BS7" s="1"/>
  <c r="BY25"/>
  <c r="CA7"/>
  <c r="CY7" s="1"/>
  <c r="BG25"/>
  <c r="BG37" s="1"/>
  <c r="BQ12" s="1"/>
  <c r="CD23"/>
  <c r="BY12"/>
  <c r="CW12" s="1"/>
  <c r="CA26"/>
  <c r="BJ22"/>
  <c r="BJ34" s="1"/>
  <c r="BT9" s="1"/>
  <c r="CB9"/>
  <c r="CZ9" s="1"/>
  <c r="BI21"/>
  <c r="BI33" s="1"/>
  <c r="BS8" s="1"/>
  <c r="CA8"/>
  <c r="CY8" s="1"/>
  <c r="BZ25"/>
  <c r="CA23"/>
  <c r="BY9"/>
  <c r="CW9" s="1"/>
  <c r="BG22"/>
  <c r="BG34" s="1"/>
  <c r="BQ9" s="1"/>
  <c r="BY23"/>
  <c r="BG20"/>
  <c r="BG32" s="1"/>
  <c r="BQ7" s="1"/>
  <c r="BY7"/>
  <c r="CW7" s="1"/>
  <c r="CF25"/>
  <c r="CA14"/>
  <c r="CY14" s="1"/>
  <c r="BI27"/>
  <c r="BI39" s="1"/>
  <c r="BS14" s="1"/>
  <c r="BC11" i="62"/>
  <c r="BC8"/>
  <c r="BB9"/>
  <c r="BD13"/>
  <c r="BB14"/>
  <c r="BC13"/>
  <c r="BB13"/>
  <c r="BB8"/>
  <c r="BB15"/>
  <c r="BD15"/>
  <c r="BC15"/>
  <c r="BE12"/>
  <c r="BC14"/>
  <c r="BC7"/>
  <c r="BC12"/>
  <c r="BE14"/>
  <c r="BE10"/>
  <c r="BB11"/>
  <c r="BE15"/>
  <c r="BB16"/>
  <c r="BE7"/>
  <c r="BD16"/>
  <c r="BE9"/>
  <c r="BC16"/>
  <c r="BE13"/>
  <c r="BC10"/>
  <c r="BD14"/>
  <c r="BD9"/>
  <c r="BE16"/>
  <c r="BD10"/>
  <c r="BE11"/>
  <c r="BD11"/>
  <c r="BB10"/>
  <c r="BD12"/>
  <c r="BB12"/>
  <c r="BG22" i="61"/>
  <c r="BG34" s="1"/>
  <c r="BQ9" s="1"/>
  <c r="BZ14"/>
  <c r="CX14" s="1"/>
  <c r="BZ12"/>
  <c r="CX12" s="1"/>
  <c r="CF24"/>
  <c r="BJ28"/>
  <c r="BJ40" s="1"/>
  <c r="BT15" s="1"/>
  <c r="CB15"/>
  <c r="CZ15" s="1"/>
  <c r="BH23"/>
  <c r="BH35" s="1"/>
  <c r="BR10" s="1"/>
  <c r="CE24"/>
  <c r="BH26"/>
  <c r="BH38" s="1"/>
  <c r="BR13" s="1"/>
  <c r="BY23"/>
  <c r="BG20"/>
  <c r="BG32" s="1"/>
  <c r="BQ7" s="1"/>
  <c r="BY7"/>
  <c r="CW7" s="1"/>
  <c r="CG23"/>
  <c r="BY15"/>
  <c r="CW15" s="1"/>
  <c r="BG28"/>
  <c r="BG40" s="1"/>
  <c r="BQ15" s="1"/>
  <c r="BY10"/>
  <c r="CW10" s="1"/>
  <c r="BG23"/>
  <c r="BG35" s="1"/>
  <c r="BQ10" s="1"/>
  <c r="CB23"/>
  <c r="BG29"/>
  <c r="BG41" s="1"/>
  <c r="BQ16" s="1"/>
  <c r="BY16"/>
  <c r="CW16" s="1"/>
  <c r="CH23"/>
  <c r="BH24"/>
  <c r="BH36" s="1"/>
  <c r="BR11" s="1"/>
  <c r="BH25"/>
  <c r="BH37" s="1"/>
  <c r="BR12" s="1"/>
  <c r="CC24"/>
  <c r="BG21"/>
  <c r="BG33" s="1"/>
  <c r="BQ8" s="1"/>
  <c r="BY8"/>
  <c r="CW8" s="1"/>
  <c r="BZ23"/>
  <c r="BG25"/>
  <c r="BG37" s="1"/>
  <c r="BQ12" s="1"/>
  <c r="CD23"/>
  <c r="BY12"/>
  <c r="CW12" s="1"/>
  <c r="CC23"/>
  <c r="BG24"/>
  <c r="BG36" s="1"/>
  <c r="BQ11" s="1"/>
  <c r="BY11"/>
  <c r="CW11" s="1"/>
  <c r="BG27"/>
  <c r="BG39" s="1"/>
  <c r="BQ14" s="1"/>
  <c r="BY14"/>
  <c r="CW14" s="1"/>
  <c r="CF23"/>
  <c r="BI22"/>
  <c r="BI34" s="1"/>
  <c r="BS9" s="1"/>
  <c r="CA25"/>
  <c r="CA9"/>
  <c r="CY9" s="1"/>
  <c r="BI27"/>
  <c r="BI39" s="1"/>
  <c r="BS14" s="1"/>
  <c r="CA14"/>
  <c r="CY14" s="1"/>
  <c r="CF25"/>
  <c r="BH21"/>
  <c r="BH33" s="1"/>
  <c r="BR8" s="1"/>
  <c r="BZ8"/>
  <c r="CX8" s="1"/>
  <c r="BZ24"/>
  <c r="BJ27"/>
  <c r="BJ39" s="1"/>
  <c r="BT14" s="1"/>
  <c r="CF26"/>
  <c r="CB14"/>
  <c r="CZ14" s="1"/>
  <c r="BJ25"/>
  <c r="BJ37" s="1"/>
  <c r="BT12" s="1"/>
  <c r="CD26"/>
  <c r="CB12"/>
  <c r="CZ12" s="1"/>
  <c r="CA13"/>
  <c r="CY13" s="1"/>
  <c r="CE25"/>
  <c r="BI26"/>
  <c r="BI38" s="1"/>
  <c r="BS13" s="1"/>
  <c r="BZ25"/>
  <c r="CA8"/>
  <c r="CY8" s="1"/>
  <c r="BI21"/>
  <c r="BI33" s="1"/>
  <c r="BS8" s="1"/>
  <c r="CG24"/>
  <c r="BZ15"/>
  <c r="CX15" s="1"/>
  <c r="BH28"/>
  <c r="BH40" s="1"/>
  <c r="BR15" s="1"/>
  <c r="CB26"/>
  <c r="CB10"/>
  <c r="CZ10" s="1"/>
  <c r="BJ23"/>
  <c r="BJ35" s="1"/>
  <c r="BT10" s="1"/>
  <c r="CC26"/>
  <c r="BJ24"/>
  <c r="BJ36" s="1"/>
  <c r="BT11" s="1"/>
  <c r="CB11"/>
  <c r="CZ11" s="1"/>
  <c r="CC25"/>
  <c r="BI24"/>
  <c r="BI36" s="1"/>
  <c r="BS11" s="1"/>
  <c r="CA11"/>
  <c r="CY11" s="1"/>
  <c r="CA7"/>
  <c r="CY7" s="1"/>
  <c r="BY25"/>
  <c r="BI20"/>
  <c r="BI32" s="1"/>
  <c r="BS7" s="1"/>
  <c r="CB25"/>
  <c r="BI23"/>
  <c r="BI35" s="1"/>
  <c r="BS10" s="1"/>
  <c r="CA10"/>
  <c r="CY10" s="1"/>
  <c r="BJ21"/>
  <c r="BJ33" s="1"/>
  <c r="BT8" s="1"/>
  <c r="BZ26"/>
  <c r="CB8"/>
  <c r="CZ8" s="1"/>
  <c r="BY26"/>
  <c r="BJ20"/>
  <c r="BJ32" s="1"/>
  <c r="BT7" s="1"/>
  <c r="CB7"/>
  <c r="CZ7" s="1"/>
  <c r="CH25"/>
  <c r="BI29"/>
  <c r="BI41" s="1"/>
  <c r="BS16" s="1"/>
  <c r="CA16"/>
  <c r="CY16" s="1"/>
  <c r="BJ22"/>
  <c r="BJ34" s="1"/>
  <c r="BT9" s="1"/>
  <c r="CB9"/>
  <c r="CZ9" s="1"/>
  <c r="CA26"/>
  <c r="BJ26"/>
  <c r="BJ38" s="1"/>
  <c r="BT13" s="1"/>
  <c r="CE26"/>
  <c r="CB13"/>
  <c r="CZ13" s="1"/>
  <c r="BH29"/>
  <c r="BH41" s="1"/>
  <c r="BR16" s="1"/>
  <c r="CH24"/>
  <c r="BZ16"/>
  <c r="CX16" s="1"/>
  <c r="CD25"/>
  <c r="BI25"/>
  <c r="BI37" s="1"/>
  <c r="BS12" s="1"/>
  <c r="CA12"/>
  <c r="CY12" s="1"/>
  <c r="CG25"/>
  <c r="CA15"/>
  <c r="CY15" s="1"/>
  <c r="BI28"/>
  <c r="BI40" s="1"/>
  <c r="BS15" s="1"/>
  <c r="CA24"/>
  <c r="BZ9"/>
  <c r="CX9" s="1"/>
  <c r="BH22"/>
  <c r="BH34" s="1"/>
  <c r="BR9" s="1"/>
  <c r="CC24" i="60"/>
  <c r="BH28"/>
  <c r="BH40" s="1"/>
  <c r="BR15" s="1"/>
  <c r="BH20"/>
  <c r="BH32" s="1"/>
  <c r="BR7" s="1"/>
  <c r="BH25"/>
  <c r="BH37" s="1"/>
  <c r="BR12" s="1"/>
  <c r="BY9"/>
  <c r="CW9" s="1"/>
  <c r="CH23"/>
  <c r="BZ7"/>
  <c r="CX7" s="1"/>
  <c r="BG22"/>
  <c r="BG34" s="1"/>
  <c r="BQ9" s="1"/>
  <c r="BY26"/>
  <c r="BZ11"/>
  <c r="CX11" s="1"/>
  <c r="BZ15"/>
  <c r="CX15" s="1"/>
  <c r="BG23"/>
  <c r="BG35" s="1"/>
  <c r="BQ10" s="1"/>
  <c r="BG28"/>
  <c r="BG40" s="1"/>
  <c r="BQ15" s="1"/>
  <c r="BG24"/>
  <c r="BG36" s="1"/>
  <c r="BQ11" s="1"/>
  <c r="CB23"/>
  <c r="CB24"/>
  <c r="CB7"/>
  <c r="CZ7" s="1"/>
  <c r="CB9"/>
  <c r="CZ9" s="1"/>
  <c r="CD24"/>
  <c r="BG26"/>
  <c r="BG38" s="1"/>
  <c r="BQ13" s="1"/>
  <c r="CE23"/>
  <c r="CD23"/>
  <c r="CB26"/>
  <c r="BJ23"/>
  <c r="BJ35" s="1"/>
  <c r="BT10" s="1"/>
  <c r="CB10"/>
  <c r="CZ10" s="1"/>
  <c r="CE26"/>
  <c r="BJ26"/>
  <c r="BJ38" s="1"/>
  <c r="BT13" s="1"/>
  <c r="CB13"/>
  <c r="CZ13" s="1"/>
  <c r="BJ27"/>
  <c r="BJ39" s="1"/>
  <c r="BT14" s="1"/>
  <c r="CF26"/>
  <c r="CB14"/>
  <c r="CZ14" s="1"/>
  <c r="CC25"/>
  <c r="BI24"/>
  <c r="BI36" s="1"/>
  <c r="BS11" s="1"/>
  <c r="CA11"/>
  <c r="CY11" s="1"/>
  <c r="BI25"/>
  <c r="BI37" s="1"/>
  <c r="BS12" s="1"/>
  <c r="CD25"/>
  <c r="CA12"/>
  <c r="CY12" s="1"/>
  <c r="DM12" s="1"/>
  <c r="BJ24"/>
  <c r="BJ36" s="1"/>
  <c r="BT11" s="1"/>
  <c r="CB11"/>
  <c r="CZ11" s="1"/>
  <c r="CC26"/>
  <c r="BJ29"/>
  <c r="BJ41" s="1"/>
  <c r="BT16" s="1"/>
  <c r="CB16"/>
  <c r="CZ16" s="1"/>
  <c r="CH26"/>
  <c r="CA24"/>
  <c r="BZ9"/>
  <c r="CX9" s="1"/>
  <c r="BH22"/>
  <c r="BH34" s="1"/>
  <c r="BR9" s="1"/>
  <c r="BJ28"/>
  <c r="BJ40" s="1"/>
  <c r="BT15" s="1"/>
  <c r="CG26"/>
  <c r="CB15"/>
  <c r="CZ15" s="1"/>
  <c r="BI29"/>
  <c r="BI41" s="1"/>
  <c r="BS16" s="1"/>
  <c r="CH25"/>
  <c r="CA16"/>
  <c r="CY16" s="1"/>
  <c r="CE24"/>
  <c r="BH26"/>
  <c r="BH38" s="1"/>
  <c r="BR13" s="1"/>
  <c r="BZ13"/>
  <c r="CX13" s="1"/>
  <c r="CB25"/>
  <c r="CA10"/>
  <c r="CY10" s="1"/>
  <c r="FC30" s="1"/>
  <c r="FO30" s="1"/>
  <c r="BI23"/>
  <c r="BI35" s="1"/>
  <c r="BS10" s="1"/>
  <c r="BI22"/>
  <c r="BI34" s="1"/>
  <c r="BS9" s="1"/>
  <c r="CA9"/>
  <c r="CY9" s="1"/>
  <c r="CA25"/>
  <c r="BZ8"/>
  <c r="CX8" s="1"/>
  <c r="BZ24"/>
  <c r="BH21"/>
  <c r="BH33" s="1"/>
  <c r="BR8" s="1"/>
  <c r="BY25"/>
  <c r="CA7"/>
  <c r="CY7" s="1"/>
  <c r="BI20"/>
  <c r="BI32" s="1"/>
  <c r="BS7" s="1"/>
  <c r="BJ21"/>
  <c r="BJ33" s="1"/>
  <c r="BT8" s="1"/>
  <c r="BZ26"/>
  <c r="CB8"/>
  <c r="CZ8" s="1"/>
  <c r="BZ25"/>
  <c r="CA8"/>
  <c r="CY8" s="1"/>
  <c r="BI21"/>
  <c r="BI33" s="1"/>
  <c r="BS8" s="1"/>
  <c r="BH29"/>
  <c r="BH41" s="1"/>
  <c r="BR16" s="1"/>
  <c r="CH24"/>
  <c r="BZ16"/>
  <c r="CX16" s="1"/>
  <c r="BI27"/>
  <c r="BI39" s="1"/>
  <c r="BS14" s="1"/>
  <c r="CF25"/>
  <c r="CA14"/>
  <c r="CY14" s="1"/>
  <c r="BY23" i="59"/>
  <c r="CA26"/>
  <c r="BJ22"/>
  <c r="BJ34" s="1"/>
  <c r="BT9" s="1"/>
  <c r="BH23"/>
  <c r="BH35" s="1"/>
  <c r="BR10" s="1"/>
  <c r="BZ9"/>
  <c r="CX9" s="1"/>
  <c r="CB16"/>
  <c r="CZ16" s="1"/>
  <c r="CB24"/>
  <c r="BH22"/>
  <c r="BH34" s="1"/>
  <c r="BR9" s="1"/>
  <c r="CD23"/>
  <c r="CB10"/>
  <c r="CZ10" s="1"/>
  <c r="BG20"/>
  <c r="BG32" s="1"/>
  <c r="BQ7" s="1"/>
  <c r="BI24"/>
  <c r="BI36" s="1"/>
  <c r="BS11" s="1"/>
  <c r="CA16"/>
  <c r="CY16" s="1"/>
  <c r="BJ20"/>
  <c r="BJ32" s="1"/>
  <c r="BT7" s="1"/>
  <c r="CA11"/>
  <c r="CY11" s="1"/>
  <c r="CB7"/>
  <c r="CZ7" s="1"/>
  <c r="BZ8"/>
  <c r="CX8" s="1"/>
  <c r="CH26"/>
  <c r="BY24"/>
  <c r="BZ24"/>
  <c r="CB26"/>
  <c r="BZ7"/>
  <c r="CX7" s="1"/>
  <c r="BH26"/>
  <c r="BH38" s="1"/>
  <c r="BR13" s="1"/>
  <c r="CB8"/>
  <c r="CZ8" s="1"/>
  <c r="BZ26"/>
  <c r="BY9"/>
  <c r="CW9" s="1"/>
  <c r="CE24"/>
  <c r="BY13"/>
  <c r="CW13" s="1"/>
  <c r="BY8"/>
  <c r="CW8" s="1"/>
  <c r="CE23"/>
  <c r="CA23"/>
  <c r="BY12"/>
  <c r="CW12" s="1"/>
  <c r="CB23"/>
  <c r="BZ23"/>
  <c r="BY10"/>
  <c r="CW10" s="1"/>
  <c r="CD25"/>
  <c r="BI25"/>
  <c r="BI37" s="1"/>
  <c r="BS12" s="1"/>
  <c r="CA12"/>
  <c r="CY12" s="1"/>
  <c r="BI28"/>
  <c r="BI40" s="1"/>
  <c r="BS15" s="1"/>
  <c r="CG25"/>
  <c r="CA15"/>
  <c r="CY15" s="1"/>
  <c r="BI27"/>
  <c r="BI39" s="1"/>
  <c r="BS14" s="1"/>
  <c r="CA14"/>
  <c r="CY14" s="1"/>
  <c r="CF25"/>
  <c r="CC24"/>
  <c r="BZ11"/>
  <c r="CX11" s="1"/>
  <c r="BH24"/>
  <c r="BH36" s="1"/>
  <c r="BR11" s="1"/>
  <c r="BG28"/>
  <c r="BG40" s="1"/>
  <c r="BQ15" s="1"/>
  <c r="CG23"/>
  <c r="BY15"/>
  <c r="CW15" s="1"/>
  <c r="CE26"/>
  <c r="CB13"/>
  <c r="CZ13" s="1"/>
  <c r="BJ26"/>
  <c r="BJ38" s="1"/>
  <c r="BT13" s="1"/>
  <c r="CD24"/>
  <c r="BH25"/>
  <c r="BH37" s="1"/>
  <c r="BR12" s="1"/>
  <c r="BZ12"/>
  <c r="CX12" s="1"/>
  <c r="BG29"/>
  <c r="BG41" s="1"/>
  <c r="BQ16" s="1"/>
  <c r="CH23"/>
  <c r="BY16"/>
  <c r="CW16" s="1"/>
  <c r="BY25"/>
  <c r="BI20"/>
  <c r="BI32" s="1"/>
  <c r="BS7" s="1"/>
  <c r="CA7"/>
  <c r="CY7" s="1"/>
  <c r="BJ27"/>
  <c r="BJ39" s="1"/>
  <c r="BT14" s="1"/>
  <c r="CF26"/>
  <c r="CB14"/>
  <c r="CZ14" s="1"/>
  <c r="CC23"/>
  <c r="BG24"/>
  <c r="BG36" s="1"/>
  <c r="BQ11" s="1"/>
  <c r="BY11"/>
  <c r="CW11" s="1"/>
  <c r="BJ28"/>
  <c r="BJ40" s="1"/>
  <c r="BT15" s="1"/>
  <c r="CG26"/>
  <c r="CB15"/>
  <c r="CZ15" s="1"/>
  <c r="BI26"/>
  <c r="BI38" s="1"/>
  <c r="BS13" s="1"/>
  <c r="CE25"/>
  <c r="CA13"/>
  <c r="CY13" s="1"/>
  <c r="CA25"/>
  <c r="BI22"/>
  <c r="BI34" s="1"/>
  <c r="BS9" s="1"/>
  <c r="CA9"/>
  <c r="CY9" s="1"/>
  <c r="CG24"/>
  <c r="BH28"/>
  <c r="BH40" s="1"/>
  <c r="BR15" s="1"/>
  <c r="BZ15"/>
  <c r="CX15" s="1"/>
  <c r="BI23"/>
  <c r="BI35" s="1"/>
  <c r="BS10" s="1"/>
  <c r="CB25"/>
  <c r="CA10"/>
  <c r="CY10" s="1"/>
  <c r="CC26"/>
  <c r="BJ24"/>
  <c r="BJ36" s="1"/>
  <c r="BT11" s="1"/>
  <c r="CB11"/>
  <c r="CZ11" s="1"/>
  <c r="CB23" i="58"/>
  <c r="BI29"/>
  <c r="BI41" s="1"/>
  <c r="BS16" s="1"/>
  <c r="BH24"/>
  <c r="BH36" s="1"/>
  <c r="BR11" s="1"/>
  <c r="BG28"/>
  <c r="BG40" s="1"/>
  <c r="BQ15" s="1"/>
  <c r="CH25"/>
  <c r="BH23"/>
  <c r="BH35" s="1"/>
  <c r="BR10" s="1"/>
  <c r="CG24"/>
  <c r="BZ15"/>
  <c r="CX15" s="1"/>
  <c r="CF23"/>
  <c r="BH27"/>
  <c r="BH39" s="1"/>
  <c r="BR14" s="1"/>
  <c r="BZ14"/>
  <c r="CX14" s="1"/>
  <c r="BZ7"/>
  <c r="CX7" s="1"/>
  <c r="BY24"/>
  <c r="BH21"/>
  <c r="BH33" s="1"/>
  <c r="BR8" s="1"/>
  <c r="CF24"/>
  <c r="CA8"/>
  <c r="CY8" s="1"/>
  <c r="BZ25"/>
  <c r="CD25"/>
  <c r="CC24"/>
  <c r="CD24"/>
  <c r="CG26"/>
  <c r="BZ24"/>
  <c r="BI25"/>
  <c r="BI37" s="1"/>
  <c r="BS12" s="1"/>
  <c r="CH23"/>
  <c r="BG29"/>
  <c r="BG41" s="1"/>
  <c r="BQ16" s="1"/>
  <c r="BY16"/>
  <c r="CW16" s="1"/>
  <c r="CC23"/>
  <c r="BY11"/>
  <c r="CW11" s="1"/>
  <c r="BH25"/>
  <c r="BH37" s="1"/>
  <c r="BR12" s="1"/>
  <c r="CD23"/>
  <c r="BG23"/>
  <c r="BG35" s="1"/>
  <c r="BQ10" s="1"/>
  <c r="BG22"/>
  <c r="BG34" s="1"/>
  <c r="BQ9" s="1"/>
  <c r="BH22"/>
  <c r="BH34" s="1"/>
  <c r="BR9" s="1"/>
  <c r="BZ9"/>
  <c r="CX9" s="1"/>
  <c r="CE24"/>
  <c r="BZ13"/>
  <c r="CX13" s="1"/>
  <c r="BH26"/>
  <c r="BH38" s="1"/>
  <c r="BR13" s="1"/>
  <c r="BY13"/>
  <c r="CW13" s="1"/>
  <c r="BG26"/>
  <c r="BG38" s="1"/>
  <c r="BQ13" s="1"/>
  <c r="BG21"/>
  <c r="BG33" s="1"/>
  <c r="BQ8" s="1"/>
  <c r="BY8"/>
  <c r="CW8" s="1"/>
  <c r="DM8" s="1"/>
  <c r="BZ23"/>
  <c r="BY9"/>
  <c r="CW9" s="1"/>
  <c r="CA13"/>
  <c r="CY13" s="1"/>
  <c r="BI26"/>
  <c r="BI38" s="1"/>
  <c r="BS13" s="1"/>
  <c r="CA11"/>
  <c r="CY11" s="1"/>
  <c r="BI24"/>
  <c r="BI36" s="1"/>
  <c r="BS11" s="1"/>
  <c r="CC25"/>
  <c r="CA10"/>
  <c r="CY10" s="1"/>
  <c r="BI23"/>
  <c r="BI35" s="1"/>
  <c r="BS10" s="1"/>
  <c r="CB25"/>
  <c r="CA15"/>
  <c r="CY15" s="1"/>
  <c r="FH30" s="1"/>
  <c r="FT30" s="1"/>
  <c r="CG25"/>
  <c r="BI28"/>
  <c r="BI40" s="1"/>
  <c r="BS15" s="1"/>
  <c r="CF25"/>
  <c r="BI27"/>
  <c r="BI39" s="1"/>
  <c r="BS14" s="1"/>
  <c r="CA14"/>
  <c r="CY14" s="1"/>
  <c r="CE25"/>
  <c r="CC26"/>
  <c r="CB11"/>
  <c r="CZ11" s="1"/>
  <c r="BJ24"/>
  <c r="BJ36" s="1"/>
  <c r="BT11" s="1"/>
  <c r="BJ29"/>
  <c r="BJ41" s="1"/>
  <c r="BT16" s="1"/>
  <c r="CH26"/>
  <c r="CB16"/>
  <c r="CZ16" s="1"/>
  <c r="CB9"/>
  <c r="CZ9" s="1"/>
  <c r="CA26"/>
  <c r="BJ22"/>
  <c r="BJ34" s="1"/>
  <c r="BT9" s="1"/>
  <c r="CB14"/>
  <c r="CZ14" s="1"/>
  <c r="BJ27"/>
  <c r="BJ39" s="1"/>
  <c r="BT14" s="1"/>
  <c r="CF26"/>
  <c r="BY26"/>
  <c r="CB7"/>
  <c r="CZ7" s="1"/>
  <c r="BJ20"/>
  <c r="BJ32" s="1"/>
  <c r="BT7" s="1"/>
  <c r="BJ23"/>
  <c r="BJ35" s="1"/>
  <c r="BT10" s="1"/>
  <c r="CB10"/>
  <c r="CZ10" s="1"/>
  <c r="CB26"/>
  <c r="BJ25"/>
  <c r="BJ37" s="1"/>
  <c r="BT12" s="1"/>
  <c r="CD26"/>
  <c r="CB12"/>
  <c r="CZ12" s="1"/>
  <c r="BT17" i="57"/>
  <c r="BS17"/>
  <c r="EZ30"/>
  <c r="FL30" s="1"/>
  <c r="CW23" a="1"/>
  <c r="DO7" a="1"/>
  <c r="DM7"/>
  <c r="FH30"/>
  <c r="FT30" s="1"/>
  <c r="DM15"/>
  <c r="FD30"/>
  <c r="FP30" s="1"/>
  <c r="DM11"/>
  <c r="FA30"/>
  <c r="FM30" s="1"/>
  <c r="DM8"/>
  <c r="DM14"/>
  <c r="FG30"/>
  <c r="FS30" s="1"/>
  <c r="FF30"/>
  <c r="FR30" s="1"/>
  <c r="DM13"/>
  <c r="FI30"/>
  <c r="FU30" s="1"/>
  <c r="DM16"/>
  <c r="DM10"/>
  <c r="FC30"/>
  <c r="FO30" s="1"/>
  <c r="FB30"/>
  <c r="FN30" s="1"/>
  <c r="DM9"/>
  <c r="FE30"/>
  <c r="FQ30" s="1"/>
  <c r="DM12"/>
  <c r="BQ17"/>
  <c r="BJ16" i="56"/>
  <c r="CH26" s="1"/>
  <c r="BI9"/>
  <c r="BI22" s="1"/>
  <c r="BI34" s="1"/>
  <c r="BS9" s="1"/>
  <c r="BG7"/>
  <c r="BG11"/>
  <c r="CC23" s="1"/>
  <c r="BH14"/>
  <c r="BZ14" s="1"/>
  <c r="BJ10"/>
  <c r="CB10" s="1"/>
  <c r="BI7"/>
  <c r="BI20" s="1"/>
  <c r="BI32" s="1"/>
  <c r="BS7" s="1"/>
  <c r="BI11"/>
  <c r="BJ9"/>
  <c r="CA26" s="1"/>
  <c r="BG23"/>
  <c r="BG35" s="1"/>
  <c r="BQ10" s="1"/>
  <c r="CB23"/>
  <c r="BY10"/>
  <c r="BI26"/>
  <c r="BI38" s="1"/>
  <c r="BS13" s="1"/>
  <c r="CA13"/>
  <c r="CE25"/>
  <c r="CB24"/>
  <c r="BH23"/>
  <c r="BH35" s="1"/>
  <c r="BR10" s="1"/>
  <c r="BZ10"/>
  <c r="BG20"/>
  <c r="BG32" s="1"/>
  <c r="BQ7" s="1"/>
  <c r="BY23"/>
  <c r="BY7"/>
  <c r="BH9"/>
  <c r="BH15"/>
  <c r="BH8"/>
  <c r="BH16"/>
  <c r="CB26"/>
  <c r="CB16"/>
  <c r="BJ25"/>
  <c r="BJ37" s="1"/>
  <c r="BT12" s="1"/>
  <c r="CB12"/>
  <c r="CD26"/>
  <c r="BH11"/>
  <c r="BH13"/>
  <c r="BJ11"/>
  <c r="BJ13"/>
  <c r="BH7"/>
  <c r="BY11"/>
  <c r="BI16"/>
  <c r="BI10"/>
  <c r="BJ15"/>
  <c r="BJ7"/>
  <c r="BI12"/>
  <c r="BH12"/>
  <c r="BJ8"/>
  <c r="CC25"/>
  <c r="BI24"/>
  <c r="BI36" s="1"/>
  <c r="BS11" s="1"/>
  <c r="CA11"/>
  <c r="CA7"/>
  <c r="BG13"/>
  <c r="BG9"/>
  <c r="BG16"/>
  <c r="BG14"/>
  <c r="BG15"/>
  <c r="BG8"/>
  <c r="BJ14"/>
  <c r="BI14"/>
  <c r="BI15"/>
  <c r="BG12"/>
  <c r="BI8"/>
  <c r="BH14" i="55"/>
  <c r="BH27" s="1"/>
  <c r="BH39" s="1"/>
  <c r="BR14" s="1"/>
  <c r="BG11"/>
  <c r="BY11" s="1"/>
  <c r="CW11" s="1"/>
  <c r="BY16"/>
  <c r="CW16" s="1"/>
  <c r="BG29"/>
  <c r="BG41" s="1"/>
  <c r="BQ16" s="1"/>
  <c r="CH23"/>
  <c r="BJ24"/>
  <c r="BJ36" s="1"/>
  <c r="BT11" s="1"/>
  <c r="CB11"/>
  <c r="CZ11" s="1"/>
  <c r="CC26"/>
  <c r="BJ10"/>
  <c r="BJ14"/>
  <c r="BI7"/>
  <c r="BI14"/>
  <c r="BI15"/>
  <c r="BI12"/>
  <c r="BI13"/>
  <c r="BI11"/>
  <c r="BI16"/>
  <c r="BI9"/>
  <c r="CE24"/>
  <c r="BH26"/>
  <c r="BH38" s="1"/>
  <c r="BR13" s="1"/>
  <c r="BZ13"/>
  <c r="CX13" s="1"/>
  <c r="BH10"/>
  <c r="BH16"/>
  <c r="BH8"/>
  <c r="BH15"/>
  <c r="BH9"/>
  <c r="BH12"/>
  <c r="BH11"/>
  <c r="BH7"/>
  <c r="BI10"/>
  <c r="BG7"/>
  <c r="BJ12"/>
  <c r="BG9"/>
  <c r="BJ13"/>
  <c r="BG10"/>
  <c r="BG8"/>
  <c r="BG12"/>
  <c r="BG15"/>
  <c r="BJ8"/>
  <c r="BJ7"/>
  <c r="BI8"/>
  <c r="BJ16"/>
  <c r="BJ9"/>
  <c r="BG13"/>
  <c r="BJ15"/>
  <c r="BG14"/>
  <c r="CB15" i="53"/>
  <c r="CZ15" s="1"/>
  <c r="BZ11"/>
  <c r="CX11" s="1"/>
  <c r="BH24"/>
  <c r="BH36" s="1"/>
  <c r="BR11" s="1"/>
  <c r="BI28"/>
  <c r="BI40" s="1"/>
  <c r="BS15" s="1"/>
  <c r="BJ28"/>
  <c r="BJ40" s="1"/>
  <c r="BT15" s="1"/>
  <c r="CD26"/>
  <c r="CB12"/>
  <c r="CZ12" s="1"/>
  <c r="BY26"/>
  <c r="CA8"/>
  <c r="CY8" s="1"/>
  <c r="CB11"/>
  <c r="CZ11" s="1"/>
  <c r="CA26"/>
  <c r="BZ13"/>
  <c r="CX13" s="1"/>
  <c r="BJ22"/>
  <c r="BJ34" s="1"/>
  <c r="BT9" s="1"/>
  <c r="BJ24"/>
  <c r="BJ36" s="1"/>
  <c r="BT11" s="1"/>
  <c r="BH26"/>
  <c r="BH38" s="1"/>
  <c r="BR13" s="1"/>
  <c r="BZ25"/>
  <c r="BH25"/>
  <c r="BH37" s="1"/>
  <c r="BR12" s="1"/>
  <c r="BJ29"/>
  <c r="BJ41" s="1"/>
  <c r="BT16" s="1"/>
  <c r="CB10"/>
  <c r="CZ10" s="1"/>
  <c r="CB7"/>
  <c r="CZ7" s="1"/>
  <c r="BJ26"/>
  <c r="BJ38" s="1"/>
  <c r="BT13" s="1"/>
  <c r="CB8"/>
  <c r="CZ8" s="1"/>
  <c r="CB13"/>
  <c r="CZ13" s="1"/>
  <c r="CD24"/>
  <c r="BJ23"/>
  <c r="BJ35" s="1"/>
  <c r="BT10" s="1"/>
  <c r="BZ26"/>
  <c r="CC25"/>
  <c r="BI24"/>
  <c r="BI36" s="1"/>
  <c r="BS11" s="1"/>
  <c r="CA11"/>
  <c r="CY11" s="1"/>
  <c r="BI26"/>
  <c r="BI38" s="1"/>
  <c r="BS13" s="1"/>
  <c r="CA13"/>
  <c r="CY13" s="1"/>
  <c r="CE25"/>
  <c r="BI25"/>
  <c r="BI37" s="1"/>
  <c r="BS12" s="1"/>
  <c r="CD25"/>
  <c r="CA12"/>
  <c r="CY12" s="1"/>
  <c r="CH23"/>
  <c r="BG29"/>
  <c r="BG41" s="1"/>
  <c r="BQ16" s="1"/>
  <c r="BY16"/>
  <c r="CW16" s="1"/>
  <c r="BH28"/>
  <c r="BH40" s="1"/>
  <c r="BR15" s="1"/>
  <c r="BZ15"/>
  <c r="CX15" s="1"/>
  <c r="CG24"/>
  <c r="CA23"/>
  <c r="BY9"/>
  <c r="CW9" s="1"/>
  <c r="BG22"/>
  <c r="BG34" s="1"/>
  <c r="BQ9" s="1"/>
  <c r="CA25"/>
  <c r="BI22"/>
  <c r="BI34" s="1"/>
  <c r="BS9" s="1"/>
  <c r="CA9"/>
  <c r="CY9" s="1"/>
  <c r="CB23"/>
  <c r="BG23"/>
  <c r="BG35" s="1"/>
  <c r="BQ10" s="1"/>
  <c r="BY10"/>
  <c r="CW10" s="1"/>
  <c r="CA7"/>
  <c r="CY7" s="1"/>
  <c r="BY25"/>
  <c r="BI20"/>
  <c r="BI32" s="1"/>
  <c r="BS7" s="1"/>
  <c r="BH29"/>
  <c r="BH41" s="1"/>
  <c r="BR16" s="1"/>
  <c r="CH24"/>
  <c r="BZ16"/>
  <c r="CX16" s="1"/>
  <c r="BH23"/>
  <c r="BH35" s="1"/>
  <c r="BR10" s="1"/>
  <c r="BZ10"/>
  <c r="CX10" s="1"/>
  <c r="CB24"/>
  <c r="BG26"/>
  <c r="BG38" s="1"/>
  <c r="BQ13" s="1"/>
  <c r="BY13"/>
  <c r="CW13" s="1"/>
  <c r="CE23"/>
  <c r="BZ23"/>
  <c r="BG21"/>
  <c r="BG33" s="1"/>
  <c r="BQ8" s="1"/>
  <c r="BY8"/>
  <c r="CW8" s="1"/>
  <c r="BY24"/>
  <c r="BZ7"/>
  <c r="CX7" s="1"/>
  <c r="BH20"/>
  <c r="BH32" s="1"/>
  <c r="BR7" s="1"/>
  <c r="BZ24"/>
  <c r="BZ8"/>
  <c r="CX8" s="1"/>
  <c r="BH21"/>
  <c r="BH33" s="1"/>
  <c r="BR8" s="1"/>
  <c r="BG24"/>
  <c r="BG36" s="1"/>
  <c r="BQ11" s="1"/>
  <c r="BY11"/>
  <c r="CW11" s="1"/>
  <c r="CC23"/>
  <c r="BG20"/>
  <c r="BG32" s="1"/>
  <c r="BQ7" s="1"/>
  <c r="BY23"/>
  <c r="BY7"/>
  <c r="CW7" s="1"/>
  <c r="CG23"/>
  <c r="BG28"/>
  <c r="BG40" s="1"/>
  <c r="BQ15" s="1"/>
  <c r="BY15"/>
  <c r="CW15" s="1"/>
  <c r="CD23"/>
  <c r="BG25"/>
  <c r="BG37" s="1"/>
  <c r="BQ12" s="1"/>
  <c r="BY12"/>
  <c r="CW12" s="1"/>
  <c r="CF25"/>
  <c r="BI27"/>
  <c r="BI39" s="1"/>
  <c r="BS14" s="1"/>
  <c r="CA14"/>
  <c r="CY14" s="1"/>
  <c r="CH25"/>
  <c r="BI29"/>
  <c r="BI41" s="1"/>
  <c r="BS16" s="1"/>
  <c r="CA16"/>
  <c r="CY16" s="1"/>
  <c r="BH27"/>
  <c r="BH39" s="1"/>
  <c r="BR14" s="1"/>
  <c r="CF24"/>
  <c r="BZ14"/>
  <c r="CX14" s="1"/>
  <c r="BG8" i="52"/>
  <c r="BZ23" s="1"/>
  <c r="BG13"/>
  <c r="CE23" s="1"/>
  <c r="BG14"/>
  <c r="BG27" s="1"/>
  <c r="BG39" s="1"/>
  <c r="BQ14" s="1"/>
  <c r="BG16"/>
  <c r="BG29" s="1"/>
  <c r="BG41" s="1"/>
  <c r="BQ16" s="1"/>
  <c r="BG11"/>
  <c r="CC23" s="1"/>
  <c r="CB8"/>
  <c r="CZ8" s="1"/>
  <c r="BJ7"/>
  <c r="BJ14"/>
  <c r="BG15"/>
  <c r="CG23" s="1"/>
  <c r="BG9"/>
  <c r="CA23" s="1"/>
  <c r="BG12"/>
  <c r="BY12" s="1"/>
  <c r="CW12" s="1"/>
  <c r="BY23"/>
  <c r="BJ21"/>
  <c r="BJ33" s="1"/>
  <c r="BT8" s="1"/>
  <c r="BJ9"/>
  <c r="BJ22" s="1"/>
  <c r="BJ34" s="1"/>
  <c r="BT9" s="1"/>
  <c r="BJ11"/>
  <c r="CB11" s="1"/>
  <c r="CZ11" s="1"/>
  <c r="BG20"/>
  <c r="BG32" s="1"/>
  <c r="BQ7" s="1"/>
  <c r="BJ12"/>
  <c r="BJ13"/>
  <c r="BJ15"/>
  <c r="CG26" s="1"/>
  <c r="BG10"/>
  <c r="BG23" s="1"/>
  <c r="BG35" s="1"/>
  <c r="BQ10" s="1"/>
  <c r="BJ16"/>
  <c r="CH26" s="1"/>
  <c r="BJ10"/>
  <c r="BH11"/>
  <c r="CC24" s="1"/>
  <c r="BH12"/>
  <c r="BH25" s="1"/>
  <c r="BH37" s="1"/>
  <c r="BR12" s="1"/>
  <c r="BH15"/>
  <c r="CG24" s="1"/>
  <c r="BZ24"/>
  <c r="BH21"/>
  <c r="BH33" s="1"/>
  <c r="BR8" s="1"/>
  <c r="BZ8"/>
  <c r="CX8" s="1"/>
  <c r="BH28"/>
  <c r="BH40" s="1"/>
  <c r="BR15" s="1"/>
  <c r="BI26"/>
  <c r="BI38" s="1"/>
  <c r="BS13" s="1"/>
  <c r="CE25"/>
  <c r="CA13"/>
  <c r="CY13" s="1"/>
  <c r="BJ28"/>
  <c r="BJ40" s="1"/>
  <c r="BT15" s="1"/>
  <c r="BI8"/>
  <c r="BI7"/>
  <c r="BI11"/>
  <c r="BI15"/>
  <c r="BI14"/>
  <c r="BI12"/>
  <c r="CB23"/>
  <c r="BY10"/>
  <c r="CW10" s="1"/>
  <c r="BI9"/>
  <c r="BI10"/>
  <c r="BH10"/>
  <c r="BH7"/>
  <c r="BH14"/>
  <c r="CH23"/>
  <c r="BH9"/>
  <c r="BI16"/>
  <c r="BH13"/>
  <c r="BH16"/>
  <c r="BG23" i="51"/>
  <c r="BG35" s="1"/>
  <c r="BQ10" s="1"/>
  <c r="CB12"/>
  <c r="CZ12" s="1"/>
  <c r="BG26"/>
  <c r="BG38" s="1"/>
  <c r="BQ13" s="1"/>
  <c r="CD26"/>
  <c r="BJ21"/>
  <c r="BJ33" s="1"/>
  <c r="BT8" s="1"/>
  <c r="CB23"/>
  <c r="CB14"/>
  <c r="CZ14" s="1"/>
  <c r="BJ24"/>
  <c r="BJ36" s="1"/>
  <c r="BT11" s="1"/>
  <c r="CB11"/>
  <c r="CZ11" s="1"/>
  <c r="BZ23"/>
  <c r="BJ22"/>
  <c r="BJ34" s="1"/>
  <c r="BT9" s="1"/>
  <c r="BJ27"/>
  <c r="BJ39" s="1"/>
  <c r="BT14" s="1"/>
  <c r="BG21"/>
  <c r="BG33" s="1"/>
  <c r="BQ8" s="1"/>
  <c r="CB8"/>
  <c r="CZ8" s="1"/>
  <c r="CB15"/>
  <c r="CZ15" s="1"/>
  <c r="CA26"/>
  <c r="CG26"/>
  <c r="CE23"/>
  <c r="BG22"/>
  <c r="BG34" s="1"/>
  <c r="BQ9" s="1"/>
  <c r="CA23"/>
  <c r="BG25"/>
  <c r="BG37" s="1"/>
  <c r="BQ12" s="1"/>
  <c r="CD23"/>
  <c r="BY12"/>
  <c r="CW12" s="1"/>
  <c r="BH28"/>
  <c r="BH40" s="1"/>
  <c r="BR15" s="1"/>
  <c r="CG24"/>
  <c r="BZ15"/>
  <c r="CX15" s="1"/>
  <c r="BI24"/>
  <c r="BI36" s="1"/>
  <c r="BS11" s="1"/>
  <c r="CA11"/>
  <c r="CY11" s="1"/>
  <c r="CC25"/>
  <c r="BH25"/>
  <c r="BH37" s="1"/>
  <c r="BR12" s="1"/>
  <c r="CD24"/>
  <c r="BZ12"/>
  <c r="CX12" s="1"/>
  <c r="BH24"/>
  <c r="BH36" s="1"/>
  <c r="BR11" s="1"/>
  <c r="CC24"/>
  <c r="BZ11"/>
  <c r="CX11" s="1"/>
  <c r="CG23"/>
  <c r="BG28"/>
  <c r="BG40" s="1"/>
  <c r="BQ15" s="1"/>
  <c r="BY15"/>
  <c r="CW15" s="1"/>
  <c r="CF24"/>
  <c r="BH27"/>
  <c r="BH39" s="1"/>
  <c r="BR14" s="1"/>
  <c r="BZ14"/>
  <c r="CX14" s="1"/>
  <c r="CD25"/>
  <c r="BI25"/>
  <c r="BI37" s="1"/>
  <c r="BS12" s="1"/>
  <c r="CA12"/>
  <c r="CY12" s="1"/>
  <c r="CE25"/>
  <c r="BI26"/>
  <c r="BI38" s="1"/>
  <c r="BS13" s="1"/>
  <c r="CA13"/>
  <c r="CY13" s="1"/>
  <c r="BH21"/>
  <c r="BH33" s="1"/>
  <c r="BR8" s="1"/>
  <c r="BZ24"/>
  <c r="BZ8"/>
  <c r="CX8" s="1"/>
  <c r="BI21"/>
  <c r="BI33" s="1"/>
  <c r="BS8" s="1"/>
  <c r="BZ25"/>
  <c r="CA8"/>
  <c r="CY8" s="1"/>
  <c r="BI23"/>
  <c r="BI35" s="1"/>
  <c r="BS10" s="1"/>
  <c r="CB25"/>
  <c r="CA10"/>
  <c r="CY10" s="1"/>
  <c r="CH23"/>
  <c r="BY16"/>
  <c r="CW16" s="1"/>
  <c r="BG29"/>
  <c r="BG41" s="1"/>
  <c r="BQ16" s="1"/>
  <c r="CE24"/>
  <c r="BH26"/>
  <c r="BH38" s="1"/>
  <c r="BR13" s="1"/>
  <c r="BZ13"/>
  <c r="CX13" s="1"/>
  <c r="CA25"/>
  <c r="BI22"/>
  <c r="BI34" s="1"/>
  <c r="BS9" s="1"/>
  <c r="CA9"/>
  <c r="CY9" s="1"/>
  <c r="BI28"/>
  <c r="BI40" s="1"/>
  <c r="BS15" s="1"/>
  <c r="CG25"/>
  <c r="CA15"/>
  <c r="CY15" s="1"/>
  <c r="BH29"/>
  <c r="BH41" s="1"/>
  <c r="BR16" s="1"/>
  <c r="CH24"/>
  <c r="BZ16"/>
  <c r="CX16" s="1"/>
  <c r="BY24"/>
  <c r="BH20"/>
  <c r="BH32" s="1"/>
  <c r="BR7" s="1"/>
  <c r="BZ7"/>
  <c r="CX7" s="1"/>
  <c r="BI27"/>
  <c r="BI39" s="1"/>
  <c r="BS14" s="1"/>
  <c r="CF25"/>
  <c r="CA14"/>
  <c r="CY14" s="1"/>
  <c r="CB24"/>
  <c r="BH23"/>
  <c r="BH35" s="1"/>
  <c r="BR10" s="1"/>
  <c r="BZ10"/>
  <c r="CX10" s="1"/>
  <c r="BG24"/>
  <c r="BG36" s="1"/>
  <c r="BQ11" s="1"/>
  <c r="CC23"/>
  <c r="BY11"/>
  <c r="CW11" s="1"/>
  <c r="CA24"/>
  <c r="BH22"/>
  <c r="BH34" s="1"/>
  <c r="BR9" s="1"/>
  <c r="BZ9"/>
  <c r="CX9" s="1"/>
  <c r="BY25"/>
  <c r="BI20"/>
  <c r="BI32" s="1"/>
  <c r="BS7" s="1"/>
  <c r="CA7"/>
  <c r="CY7" s="1"/>
  <c r="EZ30" s="1"/>
  <c r="FL30" s="1"/>
  <c r="BI29"/>
  <c r="BI41" s="1"/>
  <c r="BS16" s="1"/>
  <c r="CH25"/>
  <c r="CA16"/>
  <c r="CY16" s="1"/>
  <c r="BB12" i="50"/>
  <c r="BB11"/>
  <c r="BE14"/>
  <c r="BE13"/>
  <c r="BD14"/>
  <c r="BB14"/>
  <c r="BE16"/>
  <c r="BD9"/>
  <c r="BB13"/>
  <c r="BD13"/>
  <c r="BD8"/>
  <c r="BD10"/>
  <c r="BD11"/>
  <c r="BD7"/>
  <c r="BC9"/>
  <c r="BB15"/>
  <c r="BC11"/>
  <c r="BC7"/>
  <c r="BC13"/>
  <c r="BB16"/>
  <c r="BD12"/>
  <c r="BD15"/>
  <c r="BC8"/>
  <c r="BE7"/>
  <c r="BC14"/>
  <c r="BE12"/>
  <c r="BC16"/>
  <c r="BC10"/>
  <c r="BB10"/>
  <c r="BE11"/>
  <c r="BC12"/>
  <c r="BE9"/>
  <c r="BB7"/>
  <c r="BE10"/>
  <c r="BB8"/>
  <c r="BE8"/>
  <c r="AZ20" i="49"/>
  <c r="BE10" s="1"/>
  <c r="AX20"/>
  <c r="BC15" s="1"/>
  <c r="AY20"/>
  <c r="BD12" s="1"/>
  <c r="AW20"/>
  <c r="BB16" s="1"/>
  <c r="BD14"/>
  <c r="BD11"/>
  <c r="BD15"/>
  <c r="AY20" i="48"/>
  <c r="BD16" s="1"/>
  <c r="AX20"/>
  <c r="BC7" s="1"/>
  <c r="AW20"/>
  <c r="BB8" s="1"/>
  <c r="AZ20"/>
  <c r="BE10" s="1"/>
  <c r="AY20" i="47"/>
  <c r="BD7" s="1"/>
  <c r="AW20"/>
  <c r="BB7" s="1"/>
  <c r="AX20"/>
  <c r="BC7" s="1"/>
  <c r="AZ20"/>
  <c r="BE14" s="1"/>
  <c r="AY20" i="46"/>
  <c r="BD16" s="1"/>
  <c r="AZ20"/>
  <c r="BE15" s="1"/>
  <c r="AX20"/>
  <c r="BC15" s="1"/>
  <c r="AW20"/>
  <c r="BB8" s="1"/>
  <c r="BE13" i="45"/>
  <c r="BE9"/>
  <c r="BE14"/>
  <c r="BC10"/>
  <c r="BC15"/>
  <c r="BC14"/>
  <c r="BB13"/>
  <c r="BC9"/>
  <c r="BE10"/>
  <c r="BC11"/>
  <c r="BD8"/>
  <c r="BB8"/>
  <c r="BD7"/>
  <c r="BD10"/>
  <c r="BE8"/>
  <c r="BD14"/>
  <c r="BC8"/>
  <c r="BC12"/>
  <c r="BD12"/>
  <c r="BD9"/>
  <c r="BD11"/>
  <c r="BC7"/>
  <c r="BC16"/>
  <c r="BE12"/>
  <c r="BE15"/>
  <c r="BE16"/>
  <c r="BB15"/>
  <c r="BB11"/>
  <c r="BD15"/>
  <c r="BE11"/>
  <c r="BB16"/>
  <c r="BD13"/>
  <c r="BB7"/>
  <c r="BB14"/>
  <c r="BB12"/>
  <c r="BB10"/>
  <c r="BE20" i="44"/>
  <c r="BJ12" s="1"/>
  <c r="BI15"/>
  <c r="BB11"/>
  <c r="BD12"/>
  <c r="BB15"/>
  <c r="BD10"/>
  <c r="BB14"/>
  <c r="BC7"/>
  <c r="BB7"/>
  <c r="BD20"/>
  <c r="BI13" s="1"/>
  <c r="BI9"/>
  <c r="BC9"/>
  <c r="BC8"/>
  <c r="BI16"/>
  <c r="BC12"/>
  <c r="BC11"/>
  <c r="BI8"/>
  <c r="BC13"/>
  <c r="BE13"/>
  <c r="BB9"/>
  <c r="BB12"/>
  <c r="BC10"/>
  <c r="BE14"/>
  <c r="BC15"/>
  <c r="BE15"/>
  <c r="AY20" i="43"/>
  <c r="BD8" s="1"/>
  <c r="AW20"/>
  <c r="BB15" s="1"/>
  <c r="AZ20"/>
  <c r="BE11" s="1"/>
  <c r="AX20"/>
  <c r="BC8" s="1"/>
  <c r="AY20" i="42"/>
  <c r="BD12" s="1"/>
  <c r="AZ20"/>
  <c r="BE7" s="1"/>
  <c r="AX20"/>
  <c r="BC10" s="1"/>
  <c r="AW20"/>
  <c r="BB16" s="1"/>
  <c r="BE9"/>
  <c r="AX20" i="41"/>
  <c r="BC14" s="1"/>
  <c r="AW20"/>
  <c r="BB7" s="1"/>
  <c r="AY20"/>
  <c r="BD15" s="1"/>
  <c r="AZ20"/>
  <c r="BE8" s="1"/>
  <c r="AY20" i="40"/>
  <c r="BD10" s="1"/>
  <c r="AX20"/>
  <c r="BC7" s="1"/>
  <c r="AW20"/>
  <c r="BB10" s="1"/>
  <c r="AZ20"/>
  <c r="BE16" s="1"/>
  <c r="AY20" i="39"/>
  <c r="BD15" s="1"/>
  <c r="AZ20"/>
  <c r="BE7" s="1"/>
  <c r="AX20"/>
  <c r="BC13" s="1"/>
  <c r="AW20"/>
  <c r="BB12" s="1"/>
  <c r="BB15" i="38"/>
  <c r="BD9"/>
  <c r="BC16"/>
  <c r="BE14"/>
  <c r="BB8"/>
  <c r="BD15"/>
  <c r="BC8"/>
  <c r="BB9"/>
  <c r="BD16"/>
  <c r="BE7"/>
  <c r="BD7"/>
  <c r="BD12"/>
  <c r="BE15"/>
  <c r="BE16"/>
  <c r="BE9"/>
  <c r="BE8"/>
  <c r="BB12"/>
  <c r="BD13"/>
  <c r="BB14"/>
  <c r="BB13"/>
  <c r="BD10"/>
  <c r="BE13"/>
  <c r="BC13"/>
  <c r="BB7"/>
  <c r="BB16"/>
  <c r="BC10"/>
  <c r="BE12"/>
  <c r="BC11"/>
  <c r="AY20" i="37"/>
  <c r="BD16" s="1"/>
  <c r="AZ20"/>
  <c r="BE12" s="1"/>
  <c r="AW20"/>
  <c r="BB10" s="1"/>
  <c r="AX20"/>
  <c r="BC10" s="1"/>
  <c r="AW20" i="36"/>
  <c r="BB15" s="1"/>
  <c r="AX20"/>
  <c r="BC7" s="1"/>
  <c r="AZ20"/>
  <c r="BE8" s="1"/>
  <c r="AY20"/>
  <c r="BD14" s="1"/>
  <c r="AX20" i="35"/>
  <c r="BC15" s="1"/>
  <c r="AZ20"/>
  <c r="BE7" s="1"/>
  <c r="AY20"/>
  <c r="BD8" s="1"/>
  <c r="AW20"/>
  <c r="BB10" s="1"/>
  <c r="AW20" i="34"/>
  <c r="BB11" s="1"/>
  <c r="AZ20"/>
  <c r="BE7" s="1"/>
  <c r="AY20"/>
  <c r="BD12" s="1"/>
  <c r="AX20"/>
  <c r="BC7" s="1"/>
  <c r="BB10" i="33"/>
  <c r="BC7"/>
  <c r="BE11"/>
  <c r="BB14"/>
  <c r="BE16"/>
  <c r="BD15"/>
  <c r="BE9"/>
  <c r="BB11"/>
  <c r="BE13"/>
  <c r="BC8"/>
  <c r="BB16"/>
  <c r="BC16"/>
  <c r="BC10"/>
  <c r="BD9"/>
  <c r="BE14"/>
  <c r="BB12"/>
  <c r="BE8"/>
  <c r="BC14"/>
  <c r="BD10"/>
  <c r="BC13"/>
  <c r="BB9"/>
  <c r="BD8"/>
  <c r="BD13"/>
  <c r="BD14"/>
  <c r="BB13"/>
  <c r="BB8"/>
  <c r="BD11"/>
  <c r="BD16"/>
  <c r="BC11"/>
  <c r="BE7"/>
  <c r="BC12"/>
  <c r="BB15"/>
  <c r="BD12"/>
  <c r="BC15"/>
  <c r="BE10"/>
  <c r="BE15"/>
  <c r="BD15" i="32"/>
  <c r="BD8"/>
  <c r="BE12"/>
  <c r="BC13"/>
  <c r="BE11"/>
  <c r="BD10"/>
  <c r="BC16"/>
  <c r="BE13"/>
  <c r="BD16"/>
  <c r="BE10"/>
  <c r="BD9"/>
  <c r="BC15"/>
  <c r="BE7"/>
  <c r="BE16"/>
  <c r="BC8"/>
  <c r="BE9"/>
  <c r="BD12"/>
  <c r="BE15"/>
  <c r="BD7"/>
  <c r="BD14"/>
  <c r="BE8"/>
  <c r="BD11"/>
  <c r="BB14"/>
  <c r="BB13"/>
  <c r="BC11"/>
  <c r="BC12"/>
  <c r="BC14"/>
  <c r="BB7"/>
  <c r="BC7"/>
  <c r="BB11"/>
  <c r="BC9"/>
  <c r="BB10"/>
  <c r="BE20" i="31"/>
  <c r="BJ16" s="1"/>
  <c r="BD20"/>
  <c r="BI9" s="1"/>
  <c r="BB20"/>
  <c r="BG11" s="1"/>
  <c r="BC20"/>
  <c r="BC20" i="30"/>
  <c r="BH11" s="1"/>
  <c r="CC24" s="1"/>
  <c r="BB20"/>
  <c r="BG10" s="1"/>
  <c r="BE20"/>
  <c r="BJ10" s="1"/>
  <c r="BD20"/>
  <c r="BI13" s="1"/>
  <c r="BD20" i="29"/>
  <c r="BI10" s="1"/>
  <c r="BB20"/>
  <c r="BG16" s="1"/>
  <c r="BY16" s="1"/>
  <c r="BC20"/>
  <c r="BH7" s="1"/>
  <c r="BE20"/>
  <c r="BH12"/>
  <c r="BC20" i="28"/>
  <c r="BB20"/>
  <c r="BG15" s="1"/>
  <c r="BE20"/>
  <c r="BJ15" s="1"/>
  <c r="BD20"/>
  <c r="BI16" s="1"/>
  <c r="BJ14" i="27"/>
  <c r="CB14" s="1"/>
  <c r="BJ15"/>
  <c r="BJ28" s="1"/>
  <c r="BJ40" s="1"/>
  <c r="BT15" s="1"/>
  <c r="BI10"/>
  <c r="CB25" s="1"/>
  <c r="BG15"/>
  <c r="BY15" s="1"/>
  <c r="BJ13"/>
  <c r="CE26" s="1"/>
  <c r="BY23"/>
  <c r="BG20"/>
  <c r="BG32" s="1"/>
  <c r="BQ7" s="1"/>
  <c r="BY7"/>
  <c r="BI25"/>
  <c r="BI37" s="1"/>
  <c r="BS12" s="1"/>
  <c r="CA12"/>
  <c r="CD25"/>
  <c r="BG28"/>
  <c r="BG40" s="1"/>
  <c r="BQ15" s="1"/>
  <c r="BJ27"/>
  <c r="BJ39" s="1"/>
  <c r="BT14" s="1"/>
  <c r="BH14"/>
  <c r="BH15"/>
  <c r="BH8"/>
  <c r="BI14"/>
  <c r="BI13"/>
  <c r="BH11"/>
  <c r="BH9"/>
  <c r="BH7"/>
  <c r="BG10"/>
  <c r="BG11"/>
  <c r="BG9"/>
  <c r="BJ29"/>
  <c r="BJ41" s="1"/>
  <c r="BT16" s="1"/>
  <c r="CH26"/>
  <c r="CB16"/>
  <c r="CC25"/>
  <c r="BI24"/>
  <c r="BI36" s="1"/>
  <c r="BS11" s="1"/>
  <c r="CA11"/>
  <c r="BI23"/>
  <c r="BI35" s="1"/>
  <c r="BS10" s="1"/>
  <c r="CA10"/>
  <c r="BI15"/>
  <c r="BI16"/>
  <c r="BI9"/>
  <c r="BG12"/>
  <c r="BH12"/>
  <c r="BH16"/>
  <c r="BJ12"/>
  <c r="BJ10"/>
  <c r="BJ7"/>
  <c r="BJ11"/>
  <c r="BJ8"/>
  <c r="BJ9"/>
  <c r="BG14"/>
  <c r="BG16"/>
  <c r="BG8"/>
  <c r="BH13"/>
  <c r="BG13"/>
  <c r="BH10"/>
  <c r="BI8"/>
  <c r="BI7"/>
  <c r="BE9" i="26"/>
  <c r="BE10"/>
  <c r="BD7"/>
  <c r="BE12"/>
  <c r="BE11"/>
  <c r="BB16"/>
  <c r="BC14"/>
  <c r="BE14"/>
  <c r="BE16"/>
  <c r="BC15"/>
  <c r="BC7"/>
  <c r="BC10"/>
  <c r="BC16"/>
  <c r="BC9"/>
  <c r="BB11"/>
  <c r="BD8"/>
  <c r="BC13"/>
  <c r="BD13"/>
  <c r="BB10"/>
  <c r="BD15"/>
  <c r="BD12"/>
  <c r="BD14"/>
  <c r="BB14"/>
  <c r="BC12"/>
  <c r="BE15"/>
  <c r="BE8"/>
  <c r="BB9"/>
  <c r="BB15"/>
  <c r="BB7"/>
  <c r="BB8"/>
  <c r="BB13"/>
  <c r="BD11"/>
  <c r="BD10"/>
  <c r="BD9"/>
  <c r="BC11"/>
  <c r="BS5" i="19"/>
  <c r="BV2" s="1"/>
  <c r="CD23" i="20"/>
  <c r="BY9"/>
  <c r="BG22"/>
  <c r="BG34" s="1"/>
  <c r="BQ9" s="1"/>
  <c r="CF24"/>
  <c r="BZ15"/>
  <c r="BY16"/>
  <c r="BZ14"/>
  <c r="CE23"/>
  <c r="BH28"/>
  <c r="BH40" s="1"/>
  <c r="BR15" s="1"/>
  <c r="BZ23"/>
  <c r="CH23"/>
  <c r="BH20"/>
  <c r="BH32" s="1"/>
  <c r="BR7" s="1"/>
  <c r="BY24"/>
  <c r="BJ28"/>
  <c r="BJ40" s="1"/>
  <c r="BT15" s="1"/>
  <c r="CG26"/>
  <c r="BG21"/>
  <c r="BG33" s="1"/>
  <c r="BQ8" s="1"/>
  <c r="BY13"/>
  <c r="BG28"/>
  <c r="BG40" s="1"/>
  <c r="BQ15" s="1"/>
  <c r="BY15"/>
  <c r="CG23"/>
  <c r="BY11"/>
  <c r="CC23"/>
  <c r="BG24"/>
  <c r="BG36" s="1"/>
  <c r="BQ11" s="1"/>
  <c r="BY7"/>
  <c r="BY23"/>
  <c r="BG20"/>
  <c r="BG32" s="1"/>
  <c r="BQ7" s="1"/>
  <c r="BZ13"/>
  <c r="CE24"/>
  <c r="BH26"/>
  <c r="BH38" s="1"/>
  <c r="BR13" s="1"/>
  <c r="BZ9"/>
  <c r="BH22"/>
  <c r="BH34" s="1"/>
  <c r="BR9" s="1"/>
  <c r="CA24"/>
  <c r="BH21"/>
  <c r="BH33" s="1"/>
  <c r="BR8" s="1"/>
  <c r="BZ24"/>
  <c r="BZ8"/>
  <c r="BG27"/>
  <c r="BG39" s="1"/>
  <c r="BQ14" s="1"/>
  <c r="CF23"/>
  <c r="BY14"/>
  <c r="BH23"/>
  <c r="BH35" s="1"/>
  <c r="BR10" s="1"/>
  <c r="CB24"/>
  <c r="BZ10"/>
  <c r="BZ16"/>
  <c r="BH29"/>
  <c r="BH41" s="1"/>
  <c r="BR16" s="1"/>
  <c r="CH24"/>
  <c r="BI23"/>
  <c r="BI35" s="1"/>
  <c r="BS10" s="1"/>
  <c r="CB25"/>
  <c r="CA10"/>
  <c r="BJ26"/>
  <c r="BJ38" s="1"/>
  <c r="BT13" s="1"/>
  <c r="CE26"/>
  <c r="CB13"/>
  <c r="BI29"/>
  <c r="BI41" s="1"/>
  <c r="BS16" s="1"/>
  <c r="CH25"/>
  <c r="CA16"/>
  <c r="BI25"/>
  <c r="BI37" s="1"/>
  <c r="BS12" s="1"/>
  <c r="CD25"/>
  <c r="CA12"/>
  <c r="BJ22"/>
  <c r="BJ34" s="1"/>
  <c r="BT9" s="1"/>
  <c r="CA26"/>
  <c r="CB9"/>
  <c r="BJ23"/>
  <c r="BJ35" s="1"/>
  <c r="BT10" s="1"/>
  <c r="CB26"/>
  <c r="CB10"/>
  <c r="BI24"/>
  <c r="BI36" s="1"/>
  <c r="BS11" s="1"/>
  <c r="CC25"/>
  <c r="CA11"/>
  <c r="BI22"/>
  <c r="BI34" s="1"/>
  <c r="BS9" s="1"/>
  <c r="CA25"/>
  <c r="CA9"/>
  <c r="BJ27"/>
  <c r="BJ39" s="1"/>
  <c r="BT14" s="1"/>
  <c r="CF26"/>
  <c r="CB14"/>
  <c r="BI21"/>
  <c r="BI33" s="1"/>
  <c r="BS8" s="1"/>
  <c r="BZ25"/>
  <c r="CA8"/>
  <c r="BJ25"/>
  <c r="BJ37" s="1"/>
  <c r="BT12" s="1"/>
  <c r="CD26"/>
  <c r="CB12"/>
  <c r="BJ20"/>
  <c r="BJ32" s="1"/>
  <c r="BT7" s="1"/>
  <c r="BY26"/>
  <c r="CB7"/>
  <c r="BI28"/>
  <c r="BI40" s="1"/>
  <c r="BS15" s="1"/>
  <c r="CG25"/>
  <c r="CA15"/>
  <c r="BI26"/>
  <c r="BI38" s="1"/>
  <c r="BS13" s="1"/>
  <c r="CE25"/>
  <c r="CA13"/>
  <c r="BI27"/>
  <c r="BI39" s="1"/>
  <c r="BS14" s="1"/>
  <c r="CF25"/>
  <c r="CA14"/>
  <c r="BJ24"/>
  <c r="BJ36" s="1"/>
  <c r="BT11" s="1"/>
  <c r="CC26"/>
  <c r="CB11"/>
  <c r="BJ21"/>
  <c r="BJ33" s="1"/>
  <c r="BT8" s="1"/>
  <c r="BZ26"/>
  <c r="CB8"/>
  <c r="DY7" i="103" l="1" a="1"/>
  <c r="EZ68" a="1"/>
  <c r="EZ68" i="102" a="1"/>
  <c r="DY7" a="1"/>
  <c r="EZ68" i="101" a="1"/>
  <c r="DY7" a="1"/>
  <c r="EZ68" i="100" a="1"/>
  <c r="DY7" a="1"/>
  <c r="FF77" i="99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D77"/>
  <c r="FD25" s="1"/>
  <c r="FP25" s="1"/>
  <c r="FF76"/>
  <c r="FF24" s="1"/>
  <c r="FR24" s="1"/>
  <c r="FH75"/>
  <c r="FH23" s="1"/>
  <c r="FT23" s="1"/>
  <c r="EZ75"/>
  <c r="EZ23" s="1"/>
  <c r="FL23" s="1"/>
  <c r="FB74"/>
  <c r="FB22" s="1"/>
  <c r="FN22" s="1"/>
  <c r="FD73"/>
  <c r="FD21" s="1"/>
  <c r="FP21" s="1"/>
  <c r="FF72"/>
  <c r="FF20" s="1"/>
  <c r="FR20" s="1"/>
  <c r="FH71"/>
  <c r="FH19" s="1"/>
  <c r="FT19" s="1"/>
  <c r="EZ71"/>
  <c r="EZ19" s="1"/>
  <c r="FL19" s="1"/>
  <c r="FB70"/>
  <c r="FB18" s="1"/>
  <c r="FN18" s="1"/>
  <c r="FD69"/>
  <c r="FD17" s="1"/>
  <c r="FP17" s="1"/>
  <c r="FF68"/>
  <c r="FF16" s="1"/>
  <c r="FR16" s="1"/>
  <c r="FE77"/>
  <c r="FE25" s="1"/>
  <c r="FQ25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H77"/>
  <c r="FH25" s="1"/>
  <c r="FT25" s="1"/>
  <c r="EZ77"/>
  <c r="EZ25" s="1"/>
  <c r="FL25" s="1"/>
  <c r="FB76"/>
  <c r="FB24" s="1"/>
  <c r="FN24" s="1"/>
  <c r="FD75"/>
  <c r="FD23" s="1"/>
  <c r="FP23" s="1"/>
  <c r="FF74"/>
  <c r="FF22" s="1"/>
  <c r="FR22" s="1"/>
  <c r="FH73"/>
  <c r="FH21" s="1"/>
  <c r="FT21" s="1"/>
  <c r="EZ73"/>
  <c r="EZ21" s="1"/>
  <c r="FL21" s="1"/>
  <c r="FB72"/>
  <c r="FB20" s="1"/>
  <c r="FN20" s="1"/>
  <c r="FD71"/>
  <c r="FD19" s="1"/>
  <c r="FP19" s="1"/>
  <c r="FF70"/>
  <c r="FF18" s="1"/>
  <c r="FR18" s="1"/>
  <c r="FH69"/>
  <c r="FH17" s="1"/>
  <c r="FT17" s="1"/>
  <c r="EZ69"/>
  <c r="EZ17" s="1"/>
  <c r="FL17" s="1"/>
  <c r="FB68"/>
  <c r="FB16" s="1"/>
  <c r="FN16" s="1"/>
  <c r="FG76"/>
  <c r="FG24" s="1"/>
  <c r="FS24" s="1"/>
  <c r="FI77"/>
  <c r="FI25" s="1"/>
  <c r="FU25" s="1"/>
  <c r="FA77"/>
  <c r="FA25" s="1"/>
  <c r="FM25" s="1"/>
  <c r="FC76"/>
  <c r="FC24" s="1"/>
  <c r="FO24" s="1"/>
  <c r="FE75"/>
  <c r="FE23" s="1"/>
  <c r="FQ23" s="1"/>
  <c r="FG74"/>
  <c r="FG22" s="1"/>
  <c r="FS22" s="1"/>
  <c r="FI73"/>
  <c r="FI21" s="1"/>
  <c r="FU21" s="1"/>
  <c r="FA73"/>
  <c r="FA21" s="1"/>
  <c r="FM21" s="1"/>
  <c r="FC72"/>
  <c r="FC20" s="1"/>
  <c r="FO20" s="1"/>
  <c r="FE71"/>
  <c r="FE19" s="1"/>
  <c r="FQ19" s="1"/>
  <c r="FG70"/>
  <c r="FG18" s="1"/>
  <c r="FS18" s="1"/>
  <c r="FI69"/>
  <c r="FI17" s="1"/>
  <c r="FU17" s="1"/>
  <c r="FA69"/>
  <c r="FA17" s="1"/>
  <c r="FM17" s="1"/>
  <c r="FC68"/>
  <c r="FC16" s="1"/>
  <c r="FO16" s="1"/>
  <c r="EH16"/>
  <c r="ED16"/>
  <c r="DZ16"/>
  <c r="EF15"/>
  <c r="EB15"/>
  <c r="EH14"/>
  <c r="EC16"/>
  <c r="EH15"/>
  <c r="EC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E16"/>
  <c r="DY16"/>
  <c r="ED15"/>
  <c r="DY15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A16"/>
  <c r="EE15"/>
  <c r="DZ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EB16"/>
  <c r="EG15"/>
  <c r="EA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BT17" i="98"/>
  <c r="BQ17"/>
  <c r="BR17"/>
  <c r="BS17"/>
  <c r="CW23" a="1"/>
  <c r="FH18" i="97"/>
  <c r="FT18" s="1"/>
  <c r="FF23"/>
  <c r="FR23" s="1"/>
  <c r="FA17"/>
  <c r="FM17" s="1"/>
  <c r="FC20"/>
  <c r="FO20" s="1"/>
  <c r="FE23"/>
  <c r="FQ23" s="1"/>
  <c r="EZ16"/>
  <c r="FL16" s="1"/>
  <c r="FB19"/>
  <c r="FN19" s="1"/>
  <c r="FD22"/>
  <c r="FP22" s="1"/>
  <c r="FF25"/>
  <c r="FR25" s="1"/>
  <c r="FH22"/>
  <c r="FT22" s="1"/>
  <c r="FA19"/>
  <c r="FM19" s="1"/>
  <c r="FC22"/>
  <c r="FO22" s="1"/>
  <c r="FE25"/>
  <c r="FQ25" s="1"/>
  <c r="FD17"/>
  <c r="FP17" s="1"/>
  <c r="EZ19"/>
  <c r="FL19" s="1"/>
  <c r="FF20"/>
  <c r="FR20" s="1"/>
  <c r="FB22"/>
  <c r="FN22" s="1"/>
  <c r="FH23"/>
  <c r="FT23" s="1"/>
  <c r="FD25"/>
  <c r="FP25" s="1"/>
  <c r="FI16"/>
  <c r="FU16" s="1"/>
  <c r="FE18"/>
  <c r="FQ18" s="1"/>
  <c r="FA20"/>
  <c r="FM20" s="1"/>
  <c r="FG21"/>
  <c r="FS21" s="1"/>
  <c r="FC23"/>
  <c r="FO23" s="1"/>
  <c r="FI24"/>
  <c r="FU24" s="1"/>
  <c r="FB21"/>
  <c r="FN21" s="1"/>
  <c r="FB25"/>
  <c r="FN25" s="1"/>
  <c r="FG18"/>
  <c r="FS18" s="1"/>
  <c r="FI21"/>
  <c r="FU21" s="1"/>
  <c r="FA25"/>
  <c r="FM25" s="1"/>
  <c r="FF17"/>
  <c r="FR17" s="1"/>
  <c r="FH20"/>
  <c r="FT20" s="1"/>
  <c r="EZ24"/>
  <c r="FL24" s="1"/>
  <c r="EZ18"/>
  <c r="FL18" s="1"/>
  <c r="FE17"/>
  <c r="FQ17" s="1"/>
  <c r="FG20"/>
  <c r="FS20" s="1"/>
  <c r="FI23"/>
  <c r="FU23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EZ22"/>
  <c r="FL22" s="1"/>
  <c r="FC16"/>
  <c r="FO16" s="1"/>
  <c r="FE19"/>
  <c r="FQ19" s="1"/>
  <c r="FG22"/>
  <c r="FS22" s="1"/>
  <c r="FI25"/>
  <c r="FU25" s="1"/>
  <c r="FD18"/>
  <c r="FP18" s="1"/>
  <c r="FF21"/>
  <c r="FR21" s="1"/>
  <c r="FH24"/>
  <c r="FT24" s="1"/>
  <c r="FD20"/>
  <c r="FP20" s="1"/>
  <c r="FC18"/>
  <c r="FO18" s="1"/>
  <c r="FE21"/>
  <c r="FQ21" s="1"/>
  <c r="FG24"/>
  <c r="FS24" s="1"/>
  <c r="EZ17"/>
  <c r="FL17" s="1"/>
  <c r="FF18"/>
  <c r="FR18" s="1"/>
  <c r="FB20"/>
  <c r="FN20" s="1"/>
  <c r="FH21"/>
  <c r="FT21" s="1"/>
  <c r="FD23"/>
  <c r="FP23" s="1"/>
  <c r="EZ25"/>
  <c r="FL25" s="1"/>
  <c r="FE16"/>
  <c r="FQ16" s="1"/>
  <c r="FA18"/>
  <c r="FM18" s="1"/>
  <c r="FG19"/>
  <c r="FS19" s="1"/>
  <c r="FC21"/>
  <c r="FO21" s="1"/>
  <c r="FI22"/>
  <c r="FU22" s="1"/>
  <c r="FE24"/>
  <c r="FQ24" s="1"/>
  <c r="FF19"/>
  <c r="FR19" s="1"/>
  <c r="FD24"/>
  <c r="FP24" s="1"/>
  <c r="FI17"/>
  <c r="FU17" s="1"/>
  <c r="FA21"/>
  <c r="FM21" s="1"/>
  <c r="FC24"/>
  <c r="FO24" s="1"/>
  <c r="FH16"/>
  <c r="FT16" s="1"/>
  <c r="EZ20"/>
  <c r="FL20" s="1"/>
  <c r="FB23"/>
  <c r="FN23" s="1"/>
  <c r="FD16"/>
  <c r="FP16" s="1"/>
  <c r="FG16"/>
  <c r="FS16" s="1"/>
  <c r="FI19"/>
  <c r="FU19" s="1"/>
  <c r="FA23"/>
  <c r="FM23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EC9"/>
  <c r="EB7"/>
  <c r="DZ10"/>
  <c r="EF13"/>
  <c r="EA7"/>
  <c r="EG8"/>
  <c r="EC10"/>
  <c r="DY12"/>
  <c r="DY15"/>
  <c r="EA8"/>
  <c r="DY11"/>
  <c r="EE14"/>
  <c r="EH8"/>
  <c r="EH12"/>
  <c r="EH7"/>
  <c r="ED9"/>
  <c r="DZ11"/>
  <c r="EB13"/>
  <c r="ED16"/>
  <c r="EE13"/>
  <c r="EA15"/>
  <c r="EG16"/>
  <c r="ED13"/>
  <c r="DZ15"/>
  <c r="EF16"/>
  <c r="EE8"/>
  <c r="DY13"/>
  <c r="EB9"/>
  <c r="DZ12"/>
  <c r="EH16"/>
  <c r="EC8"/>
  <c r="DY10"/>
  <c r="EE11"/>
  <c r="EA14"/>
  <c r="EC7"/>
  <c r="EE10"/>
  <c r="EG13"/>
  <c r="EF7"/>
  <c r="EB11"/>
  <c r="ED7"/>
  <c r="DZ9"/>
  <c r="EF10"/>
  <c r="ED12"/>
  <c r="EF15"/>
  <c r="EA13"/>
  <c r="EG14"/>
  <c r="EC16"/>
  <c r="DZ13"/>
  <c r="EF14"/>
  <c r="EB16"/>
  <c r="DY7"/>
  <c r="EA10"/>
  <c r="DZ8"/>
  <c r="EH10"/>
  <c r="ED14"/>
  <c r="EE7"/>
  <c r="EA9"/>
  <c r="EG10"/>
  <c r="EE12"/>
  <c r="EG15"/>
  <c r="DY9"/>
  <c r="EG11"/>
  <c r="EC15"/>
  <c r="EF9"/>
  <c r="EB15"/>
  <c r="EB8"/>
  <c r="EH9"/>
  <c r="ED11"/>
  <c r="DZ14"/>
  <c r="EC12"/>
  <c r="DY14"/>
  <c r="EE15"/>
  <c r="EB12"/>
  <c r="EH13"/>
  <c r="ED15"/>
  <c r="EG7"/>
  <c r="EC11"/>
  <c r="ED8"/>
  <c r="EF11"/>
  <c r="DZ16"/>
  <c r="DY8"/>
  <c r="EE9"/>
  <c r="EA11"/>
  <c r="EC13"/>
  <c r="EE16"/>
  <c r="EG9"/>
  <c r="EA12"/>
  <c r="EA16"/>
  <c r="ED10"/>
  <c r="DZ7"/>
  <c r="EF8"/>
  <c r="EB10"/>
  <c r="EH11"/>
  <c r="EH14"/>
  <c r="EG12"/>
  <c r="EC14"/>
  <c r="DY16"/>
  <c r="EF12"/>
  <c r="EB14"/>
  <c r="EF16" i="96"/>
  <c r="EB16"/>
  <c r="EH15"/>
  <c r="ED15"/>
  <c r="DZ15"/>
  <c r="EF14"/>
  <c r="EB14"/>
  <c r="EH13"/>
  <c r="ED13"/>
  <c r="DZ13"/>
  <c r="EF12"/>
  <c r="EB12"/>
  <c r="EG16"/>
  <c r="EC16"/>
  <c r="DY16"/>
  <c r="EE15"/>
  <c r="EA15"/>
  <c r="EG14"/>
  <c r="EC14"/>
  <c r="DY14"/>
  <c r="EE13"/>
  <c r="EA13"/>
  <c r="EG12"/>
  <c r="EC12"/>
  <c r="EH16"/>
  <c r="ED16"/>
  <c r="DZ16"/>
  <c r="EF15"/>
  <c r="EB15"/>
  <c r="EH14"/>
  <c r="ED14"/>
  <c r="DZ14"/>
  <c r="EF13"/>
  <c r="EB13"/>
  <c r="EH12"/>
  <c r="ED12"/>
  <c r="DZ12"/>
  <c r="EF11"/>
  <c r="EC15"/>
  <c r="EG13"/>
  <c r="EA12"/>
  <c r="EE11"/>
  <c r="EA11"/>
  <c r="EG10"/>
  <c r="EC10"/>
  <c r="DY10"/>
  <c r="EE9"/>
  <c r="EA9"/>
  <c r="EG8"/>
  <c r="EC8"/>
  <c r="DY8"/>
  <c r="EE7"/>
  <c r="EA7"/>
  <c r="EF10"/>
  <c r="EB8"/>
  <c r="EG15"/>
  <c r="EA14"/>
  <c r="EE12"/>
  <c r="EG11"/>
  <c r="EB11"/>
  <c r="EH10"/>
  <c r="ED10"/>
  <c r="DZ10"/>
  <c r="EF9"/>
  <c r="EB9"/>
  <c r="EH8"/>
  <c r="ED8"/>
  <c r="DZ8"/>
  <c r="EF7"/>
  <c r="EB7"/>
  <c r="EA16"/>
  <c r="EE14"/>
  <c r="DY13"/>
  <c r="EH11"/>
  <c r="EC11"/>
  <c r="DY11"/>
  <c r="EE10"/>
  <c r="EA10"/>
  <c r="EG9"/>
  <c r="EC9"/>
  <c r="DY9"/>
  <c r="EE8"/>
  <c r="EA8"/>
  <c r="EG7"/>
  <c r="EC7"/>
  <c r="DY7"/>
  <c r="EE16"/>
  <c r="DY15"/>
  <c r="EC13"/>
  <c r="DY12"/>
  <c r="ED11"/>
  <c r="DZ11"/>
  <c r="EB10"/>
  <c r="EH9"/>
  <c r="ED9"/>
  <c r="DZ9"/>
  <c r="EF8"/>
  <c r="EH7"/>
  <c r="ED7"/>
  <c r="DZ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D24"/>
  <c r="FP24" s="1"/>
  <c r="FH22"/>
  <c r="FT22" s="1"/>
  <c r="FB21"/>
  <c r="FN21" s="1"/>
  <c r="FF19"/>
  <c r="FR19" s="1"/>
  <c r="EZ18"/>
  <c r="FL18" s="1"/>
  <c r="FD16"/>
  <c r="FP16" s="1"/>
  <c r="FF25"/>
  <c r="FR25" s="1"/>
  <c r="EZ24"/>
  <c r="FL24" s="1"/>
  <c r="FD22"/>
  <c r="FP22" s="1"/>
  <c r="FH20"/>
  <c r="FT20" s="1"/>
  <c r="FF17"/>
  <c r="FR17" s="1"/>
  <c r="FH24"/>
  <c r="FT24" s="1"/>
  <c r="FB23"/>
  <c r="FN23" s="1"/>
  <c r="FF21"/>
  <c r="FR21" s="1"/>
  <c r="EZ20"/>
  <c r="FL20" s="1"/>
  <c r="FD18"/>
  <c r="FP18" s="1"/>
  <c r="FH16"/>
  <c r="FT16" s="1"/>
  <c r="FB25"/>
  <c r="FN25" s="1"/>
  <c r="FF23"/>
  <c r="FR23" s="1"/>
  <c r="EZ22"/>
  <c r="FL22" s="1"/>
  <c r="FD20"/>
  <c r="FP20" s="1"/>
  <c r="FH18"/>
  <c r="FT18" s="1"/>
  <c r="FB17"/>
  <c r="FN17" s="1"/>
  <c r="FB19"/>
  <c r="FN19" s="1"/>
  <c r="EZ16"/>
  <c r="FL16" s="1"/>
  <c r="EF16" i="95"/>
  <c r="EB16"/>
  <c r="EH15"/>
  <c r="ED15"/>
  <c r="DZ15"/>
  <c r="EF14"/>
  <c r="EB14"/>
  <c r="EH13"/>
  <c r="ED13"/>
  <c r="DZ13"/>
  <c r="EF12"/>
  <c r="EB12"/>
  <c r="EG16"/>
  <c r="EC16"/>
  <c r="DY16"/>
  <c r="EE15"/>
  <c r="EA15"/>
  <c r="EG14"/>
  <c r="EC14"/>
  <c r="DY14"/>
  <c r="EE13"/>
  <c r="EA13"/>
  <c r="EG12"/>
  <c r="EC12"/>
  <c r="ED16"/>
  <c r="EF15"/>
  <c r="EH14"/>
  <c r="DZ14"/>
  <c r="EB13"/>
  <c r="ED12"/>
  <c r="EH11"/>
  <c r="ED11"/>
  <c r="DZ11"/>
  <c r="EF10"/>
  <c r="EB10"/>
  <c r="EH9"/>
  <c r="ED9"/>
  <c r="DZ9"/>
  <c r="EF8"/>
  <c r="EB8"/>
  <c r="EH7"/>
  <c r="ED7"/>
  <c r="DZ7"/>
  <c r="DZ16"/>
  <c r="ED14"/>
  <c r="DZ12"/>
  <c r="EB11"/>
  <c r="ED10"/>
  <c r="EF9"/>
  <c r="EH8"/>
  <c r="DZ8"/>
  <c r="EB7"/>
  <c r="EE14"/>
  <c r="EA12"/>
  <c r="DY11"/>
  <c r="EA10"/>
  <c r="EC9"/>
  <c r="EE8"/>
  <c r="EG7"/>
  <c r="DY7"/>
  <c r="EE16"/>
  <c r="EG15"/>
  <c r="DY15"/>
  <c r="EA14"/>
  <c r="EC13"/>
  <c r="EE12"/>
  <c r="DY12"/>
  <c r="EE11"/>
  <c r="EA11"/>
  <c r="EG10"/>
  <c r="EC10"/>
  <c r="DY10"/>
  <c r="EE9"/>
  <c r="EA9"/>
  <c r="EG8"/>
  <c r="EC8"/>
  <c r="DY8"/>
  <c r="EE7"/>
  <c r="EA7"/>
  <c r="EH16"/>
  <c r="EB15"/>
  <c r="EF13"/>
  <c r="EH12"/>
  <c r="EF11"/>
  <c r="EH10"/>
  <c r="DZ10"/>
  <c r="EB9"/>
  <c r="ED8"/>
  <c r="EF7"/>
  <c r="EA16"/>
  <c r="EC15"/>
  <c r="EG13"/>
  <c r="DY13"/>
  <c r="EG11"/>
  <c r="EC11"/>
  <c r="EE10"/>
  <c r="EG9"/>
  <c r="DY9"/>
  <c r="EA8"/>
  <c r="EC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I25"/>
  <c r="FU25" s="1"/>
  <c r="FC24"/>
  <c r="FO24" s="1"/>
  <c r="FE23"/>
  <c r="FQ23" s="1"/>
  <c r="FI21"/>
  <c r="FU21" s="1"/>
  <c r="FC20"/>
  <c r="FO20" s="1"/>
  <c r="FG18"/>
  <c r="FS18" s="1"/>
  <c r="FA17"/>
  <c r="FM17" s="1"/>
  <c r="FB25"/>
  <c r="FN25" s="1"/>
  <c r="FD24"/>
  <c r="FP24" s="1"/>
  <c r="FH22"/>
  <c r="FT22" s="1"/>
  <c r="FB21"/>
  <c r="FN21" s="1"/>
  <c r="FF19"/>
  <c r="FR19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A25"/>
  <c r="FM25" s="1"/>
  <c r="FG22"/>
  <c r="FS22" s="1"/>
  <c r="FA21"/>
  <c r="FM21" s="1"/>
  <c r="FE19"/>
  <c r="FQ19" s="1"/>
  <c r="FI17"/>
  <c r="FU17" s="1"/>
  <c r="FC16"/>
  <c r="FO16" s="1"/>
  <c r="FF23"/>
  <c r="FR23" s="1"/>
  <c r="EZ22"/>
  <c r="FL22" s="1"/>
  <c r="FD20"/>
  <c r="FP20" s="1"/>
  <c r="FH18"/>
  <c r="FT18" s="1"/>
  <c r="FB17"/>
  <c r="FN17" s="1"/>
  <c r="EZ16" i="94" a="1"/>
  <c r="DY7" a="1"/>
  <c r="FI25" i="93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D25"/>
  <c r="FP25" s="1"/>
  <c r="FF24"/>
  <c r="FR24" s="1"/>
  <c r="FH23"/>
  <c r="FT23" s="1"/>
  <c r="EZ23"/>
  <c r="FL23" s="1"/>
  <c r="FB22"/>
  <c r="FN22" s="1"/>
  <c r="FD21"/>
  <c r="FP21" s="1"/>
  <c r="FF20"/>
  <c r="FR20" s="1"/>
  <c r="FH19"/>
  <c r="FT19" s="1"/>
  <c r="EZ19"/>
  <c r="FL19" s="1"/>
  <c r="FB18"/>
  <c r="FN18" s="1"/>
  <c r="FD17"/>
  <c r="FP17" s="1"/>
  <c r="FF16"/>
  <c r="FR16" s="1"/>
  <c r="EZ25"/>
  <c r="FL25" s="1"/>
  <c r="FD19"/>
  <c r="FP19" s="1"/>
  <c r="EZ17"/>
  <c r="FL17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H25"/>
  <c r="FT25" s="1"/>
  <c r="FB24"/>
  <c r="FN24" s="1"/>
  <c r="FD23"/>
  <c r="FP23" s="1"/>
  <c r="FF22"/>
  <c r="FR22" s="1"/>
  <c r="FH21"/>
  <c r="FT21" s="1"/>
  <c r="EZ21"/>
  <c r="FL21" s="1"/>
  <c r="FB20"/>
  <c r="FN20" s="1"/>
  <c r="FF18"/>
  <c r="FR18" s="1"/>
  <c r="FH17"/>
  <c r="FT17" s="1"/>
  <c r="FB16"/>
  <c r="FN16" s="1"/>
  <c r="FB25"/>
  <c r="FN25" s="1"/>
  <c r="EZ22"/>
  <c r="FL22" s="1"/>
  <c r="FH18"/>
  <c r="FT18" s="1"/>
  <c r="FF23"/>
  <c r="FR23" s="1"/>
  <c r="FD20"/>
  <c r="FP20" s="1"/>
  <c r="FB17"/>
  <c r="FN17" s="1"/>
  <c r="FH22"/>
  <c r="FT22" s="1"/>
  <c r="FF19"/>
  <c r="FR19" s="1"/>
  <c r="FD16"/>
  <c r="FP16" s="1"/>
  <c r="FD24"/>
  <c r="FP24" s="1"/>
  <c r="FB21"/>
  <c r="FN21" s="1"/>
  <c r="EZ18"/>
  <c r="FL18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DZ16"/>
  <c r="EE15"/>
  <c r="DZ15"/>
  <c r="ED14"/>
  <c r="DY14"/>
  <c r="ED13"/>
  <c r="EH12"/>
  <c r="EC12"/>
  <c r="EH11"/>
  <c r="EB11"/>
  <c r="EG10"/>
  <c r="EB10"/>
  <c r="EF9"/>
  <c r="EA9"/>
  <c r="EF8"/>
  <c r="DZ8"/>
  <c r="EE7"/>
  <c r="DZ7"/>
  <c r="EH16"/>
  <c r="EC16"/>
  <c r="EH15"/>
  <c r="EB15"/>
  <c r="EB14"/>
  <c r="EA13"/>
  <c r="DZ12"/>
  <c r="DZ11"/>
  <c r="DY10"/>
  <c r="EH8"/>
  <c r="EH7"/>
  <c r="EG16"/>
  <c r="EB16"/>
  <c r="EF15"/>
  <c r="EA15"/>
  <c r="EF14"/>
  <c r="DZ14"/>
  <c r="EE13"/>
  <c r="DZ13"/>
  <c r="ED12"/>
  <c r="DY12"/>
  <c r="ED11"/>
  <c r="EH10"/>
  <c r="EC10"/>
  <c r="EH9"/>
  <c r="EB9"/>
  <c r="EG8"/>
  <c r="EB8"/>
  <c r="EF7"/>
  <c r="EA7"/>
  <c r="EG14"/>
  <c r="EF13"/>
  <c r="EF12"/>
  <c r="EE11"/>
  <c r="ED10"/>
  <c r="ED9"/>
  <c r="EC8"/>
  <c r="EB7"/>
  <c r="EH14"/>
  <c r="EG12"/>
  <c r="EF10"/>
  <c r="ED8"/>
  <c r="EH13"/>
  <c r="ED7"/>
  <c r="ED15"/>
  <c r="EB13"/>
  <c r="EA11"/>
  <c r="DZ9"/>
  <c r="DY16"/>
  <c r="EE9"/>
  <c r="ED16"/>
  <c r="EC14"/>
  <c r="EB12"/>
  <c r="DZ10"/>
  <c r="DY8"/>
  <c r="EF11"/>
  <c r="EG16" i="92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B16"/>
  <c r="EG15"/>
  <c r="EB15"/>
  <c r="EF14"/>
  <c r="EA14"/>
  <c r="EF13"/>
  <c r="DZ13"/>
  <c r="EE12"/>
  <c r="DZ12"/>
  <c r="ED11"/>
  <c r="DY11"/>
  <c r="ED10"/>
  <c r="EH9"/>
  <c r="EC9"/>
  <c r="EH8"/>
  <c r="EB8"/>
  <c r="EG7"/>
  <c r="EB7"/>
  <c r="DZ16"/>
  <c r="DY15"/>
  <c r="EH13"/>
  <c r="EH12"/>
  <c r="EB11"/>
  <c r="EA10"/>
  <c r="DZ9"/>
  <c r="DZ8"/>
  <c r="DY7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E16"/>
  <c r="ED15"/>
  <c r="ED14"/>
  <c r="EC13"/>
  <c r="EB12"/>
  <c r="EG11"/>
  <c r="EF10"/>
  <c r="EF9"/>
  <c r="EE8"/>
  <c r="ED7"/>
  <c r="EF16"/>
  <c r="EE14"/>
  <c r="ED12"/>
  <c r="EB10"/>
  <c r="EA8"/>
  <c r="EF15"/>
  <c r="ED13"/>
  <c r="EC11"/>
  <c r="DZ7"/>
  <c r="DZ14"/>
  <c r="EF7"/>
  <c r="DZ15"/>
  <c r="DY13"/>
  <c r="EH10"/>
  <c r="EF8"/>
  <c r="EB9"/>
  <c r="EA16"/>
  <c r="EH11"/>
  <c r="EG9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D25"/>
  <c r="FP25" s="1"/>
  <c r="FI24"/>
  <c r="FU24" s="1"/>
  <c r="FD24"/>
  <c r="FP24" s="1"/>
  <c r="FH23"/>
  <c r="FT23" s="1"/>
  <c r="FC23"/>
  <c r="FO23" s="1"/>
  <c r="FH22"/>
  <c r="FT22" s="1"/>
  <c r="FB22"/>
  <c r="FN22" s="1"/>
  <c r="FG21"/>
  <c r="FS21" s="1"/>
  <c r="FB21"/>
  <c r="FN21" s="1"/>
  <c r="FF20"/>
  <c r="FR20" s="1"/>
  <c r="FA20"/>
  <c r="FM20" s="1"/>
  <c r="FF19"/>
  <c r="FR19" s="1"/>
  <c r="EZ19"/>
  <c r="FL19" s="1"/>
  <c r="FE18"/>
  <c r="FQ18" s="1"/>
  <c r="EZ18"/>
  <c r="FL18" s="1"/>
  <c r="FD17"/>
  <c r="FP17" s="1"/>
  <c r="FI16"/>
  <c r="FU16" s="1"/>
  <c r="FD16"/>
  <c r="FP16" s="1"/>
  <c r="FA24"/>
  <c r="FM24" s="1"/>
  <c r="FE22"/>
  <c r="FQ22" s="1"/>
  <c r="FD21"/>
  <c r="FP21" s="1"/>
  <c r="FD20"/>
  <c r="FP20" s="1"/>
  <c r="FC19"/>
  <c r="FO19" s="1"/>
  <c r="FB18"/>
  <c r="FN18" s="1"/>
  <c r="FB17"/>
  <c r="FN17" s="1"/>
  <c r="FA16"/>
  <c r="FM16" s="1"/>
  <c r="FF25"/>
  <c r="FR25" s="1"/>
  <c r="EZ25"/>
  <c r="FL25" s="1"/>
  <c r="FE24"/>
  <c r="FQ24" s="1"/>
  <c r="EZ24"/>
  <c r="FL24" s="1"/>
  <c r="FD23"/>
  <c r="FP23" s="1"/>
  <c r="FI22"/>
  <c r="FU22" s="1"/>
  <c r="FD22"/>
  <c r="FP22" s="1"/>
  <c r="FH21"/>
  <c r="FT21" s="1"/>
  <c r="FC21"/>
  <c r="FO21" s="1"/>
  <c r="FH20"/>
  <c r="FT20" s="1"/>
  <c r="FB20"/>
  <c r="FN20" s="1"/>
  <c r="FG19"/>
  <c r="FS19" s="1"/>
  <c r="FB19"/>
  <c r="FN19" s="1"/>
  <c r="FF18"/>
  <c r="FR18" s="1"/>
  <c r="FA18"/>
  <c r="FM18" s="1"/>
  <c r="FF17"/>
  <c r="FR17" s="1"/>
  <c r="EZ17"/>
  <c r="FL17" s="1"/>
  <c r="FE16"/>
  <c r="FQ16" s="1"/>
  <c r="EZ16"/>
  <c r="FL16" s="1"/>
  <c r="FG25"/>
  <c r="FS25" s="1"/>
  <c r="FB25"/>
  <c r="FN25" s="1"/>
  <c r="FF24"/>
  <c r="FR24" s="1"/>
  <c r="FF23"/>
  <c r="FR23" s="1"/>
  <c r="EZ23"/>
  <c r="FL23" s="1"/>
  <c r="EZ22"/>
  <c r="FL22" s="1"/>
  <c r="FI20"/>
  <c r="FU20" s="1"/>
  <c r="FH19"/>
  <c r="FT19" s="1"/>
  <c r="FH18"/>
  <c r="FT18" s="1"/>
  <c r="FG17"/>
  <c r="FS17" s="1"/>
  <c r="FF16"/>
  <c r="FR16" s="1"/>
  <c r="FH25"/>
  <c r="FT25" s="1"/>
  <c r="FG23"/>
  <c r="FS23" s="1"/>
  <c r="FF21"/>
  <c r="FR21" s="1"/>
  <c r="FD19"/>
  <c r="FP19" s="1"/>
  <c r="FC17"/>
  <c r="FO17" s="1"/>
  <c r="FH24"/>
  <c r="FT24" s="1"/>
  <c r="FF22"/>
  <c r="FR22" s="1"/>
  <c r="FE20"/>
  <c r="FQ20" s="1"/>
  <c r="FD18"/>
  <c r="FP18" s="1"/>
  <c r="FB16"/>
  <c r="FN16" s="1"/>
  <c r="FC25"/>
  <c r="FO25" s="1"/>
  <c r="EZ21"/>
  <c r="FL21" s="1"/>
  <c r="FH16"/>
  <c r="FT16" s="1"/>
  <c r="FB24"/>
  <c r="FN24" s="1"/>
  <c r="FA22"/>
  <c r="FM22" s="1"/>
  <c r="EZ20"/>
  <c r="FL20" s="1"/>
  <c r="FH17"/>
  <c r="FT17" s="1"/>
  <c r="FB23"/>
  <c r="FN23" s="1"/>
  <c r="FI18"/>
  <c r="FU18" s="1"/>
  <c r="FA12" i="91"/>
  <c r="FY12" s="1"/>
  <c r="GK12" s="1"/>
  <c r="EZ12"/>
  <c r="FX12" s="1"/>
  <c r="GJ12" s="1"/>
  <c r="FB12"/>
  <c r="FZ12" s="1"/>
  <c r="GL12" s="1"/>
  <c r="FH12"/>
  <c r="GF12" s="1"/>
  <c r="GR12" s="1"/>
  <c r="FF12"/>
  <c r="GD12" s="1"/>
  <c r="GP12" s="1"/>
  <c r="FC12"/>
  <c r="GA12" s="1"/>
  <c r="GM12" s="1"/>
  <c r="FI12"/>
  <c r="GG12" s="1"/>
  <c r="GS12" s="1"/>
  <c r="FG12"/>
  <c r="GE12" s="1"/>
  <c r="GQ12" s="1"/>
  <c r="FD12"/>
  <c r="GB12" s="1"/>
  <c r="GN12" s="1"/>
  <c r="DY7" a="1"/>
  <c r="EZ16" a="1"/>
  <c r="FG25" i="90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F25"/>
  <c r="GD25" s="1"/>
  <c r="GP25" s="1"/>
  <c r="FH24"/>
  <c r="GF24" s="1"/>
  <c r="GR24" s="1"/>
  <c r="EZ24"/>
  <c r="FX24" s="1"/>
  <c r="GJ24" s="1"/>
  <c r="FB23"/>
  <c r="FZ23" s="1"/>
  <c r="GL23" s="1"/>
  <c r="FD22"/>
  <c r="GB22" s="1"/>
  <c r="GN22" s="1"/>
  <c r="FF21"/>
  <c r="GD21" s="1"/>
  <c r="GP21" s="1"/>
  <c r="FH20"/>
  <c r="GF20" s="1"/>
  <c r="GR20" s="1"/>
  <c r="EZ20"/>
  <c r="FX20" s="1"/>
  <c r="GJ20" s="1"/>
  <c r="FB19"/>
  <c r="FZ19" s="1"/>
  <c r="GL19" s="1"/>
  <c r="FD18"/>
  <c r="GB18" s="1"/>
  <c r="GN18" s="1"/>
  <c r="FF17"/>
  <c r="GD17" s="1"/>
  <c r="GP17" s="1"/>
  <c r="FH16"/>
  <c r="GF16" s="1"/>
  <c r="GR16" s="1"/>
  <c r="EZ16"/>
  <c r="FX16" s="1"/>
  <c r="GJ16" s="1"/>
  <c r="FI25"/>
  <c r="GG25" s="1"/>
  <c r="GS25" s="1"/>
  <c r="FA25"/>
  <c r="FY25" s="1"/>
  <c r="GK25" s="1"/>
  <c r="FC24"/>
  <c r="GA24" s="1"/>
  <c r="GM24" s="1"/>
  <c r="FE23"/>
  <c r="GC23" s="1"/>
  <c r="GO23" s="1"/>
  <c r="FG22"/>
  <c r="GE22" s="1"/>
  <c r="GQ22" s="1"/>
  <c r="FI21"/>
  <c r="GG21" s="1"/>
  <c r="GS21" s="1"/>
  <c r="FA21"/>
  <c r="FY21" s="1"/>
  <c r="GK21" s="1"/>
  <c r="FC20"/>
  <c r="GA20" s="1"/>
  <c r="GM20" s="1"/>
  <c r="FE19"/>
  <c r="GC19" s="1"/>
  <c r="GO19" s="1"/>
  <c r="FG18"/>
  <c r="GE18" s="1"/>
  <c r="GQ18" s="1"/>
  <c r="FI17"/>
  <c r="GG17" s="1"/>
  <c r="GS17" s="1"/>
  <c r="FA17"/>
  <c r="FY17" s="1"/>
  <c r="GK17" s="1"/>
  <c r="FC16"/>
  <c r="GA16" s="1"/>
  <c r="GM16" s="1"/>
  <c r="FB25"/>
  <c r="FZ25" s="1"/>
  <c r="GL25" s="1"/>
  <c r="FD24"/>
  <c r="GB24" s="1"/>
  <c r="GN24" s="1"/>
  <c r="FF23"/>
  <c r="GD23" s="1"/>
  <c r="GP23" s="1"/>
  <c r="FH22"/>
  <c r="GF22" s="1"/>
  <c r="GR22" s="1"/>
  <c r="EZ22"/>
  <c r="FX22" s="1"/>
  <c r="GJ22" s="1"/>
  <c r="FB21"/>
  <c r="FZ21" s="1"/>
  <c r="GL21" s="1"/>
  <c r="FD20"/>
  <c r="GB20" s="1"/>
  <c r="GN20" s="1"/>
  <c r="FF19"/>
  <c r="GD19" s="1"/>
  <c r="GP19" s="1"/>
  <c r="FH18"/>
  <c r="GF18" s="1"/>
  <c r="GR18" s="1"/>
  <c r="EZ18"/>
  <c r="FX18" s="1"/>
  <c r="GJ18" s="1"/>
  <c r="FB17"/>
  <c r="FZ17" s="1"/>
  <c r="GL17" s="1"/>
  <c r="FD16"/>
  <c r="GB16" s="1"/>
  <c r="GN16" s="1"/>
  <c r="FE25"/>
  <c r="GC25" s="1"/>
  <c r="GO25" s="1"/>
  <c r="FC22"/>
  <c r="GA22" s="1"/>
  <c r="GM22" s="1"/>
  <c r="FA19"/>
  <c r="FY19" s="1"/>
  <c r="GK19" s="1"/>
  <c r="FE17"/>
  <c r="GC17" s="1"/>
  <c r="GO17" s="1"/>
  <c r="FG24"/>
  <c r="GE24" s="1"/>
  <c r="GQ24" s="1"/>
  <c r="FE21"/>
  <c r="GC21" s="1"/>
  <c r="GO21" s="1"/>
  <c r="FC18"/>
  <c r="GA18" s="1"/>
  <c r="GM18" s="1"/>
  <c r="FA23"/>
  <c r="FY23" s="1"/>
  <c r="GK23" s="1"/>
  <c r="FI19"/>
  <c r="GG19" s="1"/>
  <c r="GS19" s="1"/>
  <c r="FG16"/>
  <c r="GE16" s="1"/>
  <c r="GQ16" s="1"/>
  <c r="FI23"/>
  <c r="GG23" s="1"/>
  <c r="GS23" s="1"/>
  <c r="FG20"/>
  <c r="GE20" s="1"/>
  <c r="GQ20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DY9"/>
  <c r="EA8"/>
  <c r="EC7"/>
  <c r="EE16"/>
  <c r="EG15"/>
  <c r="EA14"/>
  <c r="EE12"/>
  <c r="DY11"/>
  <c r="EE8"/>
  <c r="DY7"/>
  <c r="EH16"/>
  <c r="DZ16"/>
  <c r="EB15"/>
  <c r="ED14"/>
  <c r="EF13"/>
  <c r="EH12"/>
  <c r="DZ12"/>
  <c r="EB11"/>
  <c r="ED10"/>
  <c r="EF9"/>
  <c r="EH8"/>
  <c r="DZ8"/>
  <c r="EB7"/>
  <c r="ED16"/>
  <c r="EF15"/>
  <c r="EH14"/>
  <c r="DZ14"/>
  <c r="EB13"/>
  <c r="ED12"/>
  <c r="EF11"/>
  <c r="EH10"/>
  <c r="DZ10"/>
  <c r="EB9"/>
  <c r="ED8"/>
  <c r="EF7"/>
  <c r="DY15"/>
  <c r="EC13"/>
  <c r="EG11"/>
  <c r="EA10"/>
  <c r="EC9"/>
  <c r="EG7"/>
  <c r="FH12" i="89"/>
  <c r="GF12" s="1"/>
  <c r="GR12" s="1"/>
  <c r="FE12"/>
  <c r="GC12" s="1"/>
  <c r="GO12" s="1"/>
  <c r="FC12"/>
  <c r="GA12" s="1"/>
  <c r="GM12" s="1"/>
  <c r="FI12"/>
  <c r="GG12" s="1"/>
  <c r="GS12" s="1"/>
  <c r="FB12"/>
  <c r="FZ12" s="1"/>
  <c r="GL12" s="1"/>
  <c r="EZ12"/>
  <c r="FX12" s="1"/>
  <c r="GJ12" s="1"/>
  <c r="FF12"/>
  <c r="GD12" s="1"/>
  <c r="GP12" s="1"/>
  <c r="FD12"/>
  <c r="GB12" s="1"/>
  <c r="GN12" s="1"/>
  <c r="FA12"/>
  <c r="FY12" s="1"/>
  <c r="GK12" s="1"/>
  <c r="FG12"/>
  <c r="GE12" s="1"/>
  <c r="GQ12" s="1"/>
  <c r="EZ16" a="1"/>
  <c r="DY7" a="1"/>
  <c r="FH12" i="88"/>
  <c r="GF12" s="1"/>
  <c r="GR12" s="1"/>
  <c r="FD12"/>
  <c r="GB12" s="1"/>
  <c r="GN12" s="1"/>
  <c r="EZ12"/>
  <c r="FX12" s="1"/>
  <c r="GJ12" s="1"/>
  <c r="FI12"/>
  <c r="GG12" s="1"/>
  <c r="GS12" s="1"/>
  <c r="FE12"/>
  <c r="GC12" s="1"/>
  <c r="GO12" s="1"/>
  <c r="FA12"/>
  <c r="FY12" s="1"/>
  <c r="GK12" s="1"/>
  <c r="FC12"/>
  <c r="GA12" s="1"/>
  <c r="GM12" s="1"/>
  <c r="FF12"/>
  <c r="GD12" s="1"/>
  <c r="GP12" s="1"/>
  <c r="FB12"/>
  <c r="FZ12" s="1"/>
  <c r="GL12" s="1"/>
  <c r="FG12"/>
  <c r="GE12" s="1"/>
  <c r="GQ12" s="1"/>
  <c r="DY7" a="1"/>
  <c r="EZ16" a="1"/>
  <c r="EG16" i="87"/>
  <c r="EC16"/>
  <c r="DY16"/>
  <c r="EE15"/>
  <c r="EA15"/>
  <c r="EG14"/>
  <c r="EC14"/>
  <c r="DY14"/>
  <c r="EE13"/>
  <c r="EA13"/>
  <c r="EG12"/>
  <c r="EC12"/>
  <c r="DY12"/>
  <c r="EF16"/>
  <c r="EA16"/>
  <c r="EF15"/>
  <c r="DZ15"/>
  <c r="EE14"/>
  <c r="DZ14"/>
  <c r="ED13"/>
  <c r="DY13"/>
  <c r="ED12"/>
  <c r="EH11"/>
  <c r="ED11"/>
  <c r="DZ11"/>
  <c r="EF10"/>
  <c r="EB10"/>
  <c r="EH9"/>
  <c r="ED9"/>
  <c r="DZ9"/>
  <c r="EF8"/>
  <c r="EB8"/>
  <c r="EH7"/>
  <c r="ED7"/>
  <c r="DZ7"/>
  <c r="EH16"/>
  <c r="EB16"/>
  <c r="EG15"/>
  <c r="EB15"/>
  <c r="EF14"/>
  <c r="EA14"/>
  <c r="EF13"/>
  <c r="DZ13"/>
  <c r="EE12"/>
  <c r="DZ12"/>
  <c r="EE11"/>
  <c r="EA11"/>
  <c r="EG10"/>
  <c r="EC10"/>
  <c r="DY10"/>
  <c r="EE9"/>
  <c r="EA9"/>
  <c r="EG8"/>
  <c r="EC8"/>
  <c r="DY8"/>
  <c r="EE7"/>
  <c r="EA7"/>
  <c r="ED16"/>
  <c r="EH15"/>
  <c r="EC15"/>
  <c r="EH14"/>
  <c r="EB14"/>
  <c r="EG13"/>
  <c r="EB13"/>
  <c r="EF12"/>
  <c r="EA12"/>
  <c r="EF11"/>
  <c r="EB11"/>
  <c r="EH10"/>
  <c r="ED10"/>
  <c r="DZ10"/>
  <c r="EF9"/>
  <c r="EB9"/>
  <c r="EH8"/>
  <c r="ED8"/>
  <c r="DZ8"/>
  <c r="EF7"/>
  <c r="EB7"/>
  <c r="EE16"/>
  <c r="DZ16"/>
  <c r="ED15"/>
  <c r="DY15"/>
  <c r="ED14"/>
  <c r="EH13"/>
  <c r="EC13"/>
  <c r="EH12"/>
  <c r="EB12"/>
  <c r="EG11"/>
  <c r="EC11"/>
  <c r="DY11"/>
  <c r="EE10"/>
  <c r="EA10"/>
  <c r="EG9"/>
  <c r="EC9"/>
  <c r="DY9"/>
  <c r="EE8"/>
  <c r="EA8"/>
  <c r="EG7"/>
  <c r="EC7"/>
  <c r="DY7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C25"/>
  <c r="GA25" s="1"/>
  <c r="GM25" s="1"/>
  <c r="FE24"/>
  <c r="GC24" s="1"/>
  <c r="GO24" s="1"/>
  <c r="FG23"/>
  <c r="GE23" s="1"/>
  <c r="GQ23" s="1"/>
  <c r="FI22"/>
  <c r="GG22" s="1"/>
  <c r="GS22" s="1"/>
  <c r="FA22"/>
  <c r="FY22" s="1"/>
  <c r="GK22" s="1"/>
  <c r="FC21"/>
  <c r="GA21" s="1"/>
  <c r="GM21" s="1"/>
  <c r="FE20"/>
  <c r="GC20" s="1"/>
  <c r="GO20" s="1"/>
  <c r="FG19"/>
  <c r="GE19" s="1"/>
  <c r="GQ19" s="1"/>
  <c r="FI18"/>
  <c r="GG18" s="1"/>
  <c r="GS18" s="1"/>
  <c r="FA18"/>
  <c r="FY18" s="1"/>
  <c r="GK18" s="1"/>
  <c r="FC17"/>
  <c r="GA17" s="1"/>
  <c r="GM17" s="1"/>
  <c r="FE16"/>
  <c r="GC16" s="1"/>
  <c r="GO16" s="1"/>
  <c r="FD25"/>
  <c r="GB25" s="1"/>
  <c r="GN25" s="1"/>
  <c r="FF24"/>
  <c r="GD24" s="1"/>
  <c r="GP24" s="1"/>
  <c r="FH23"/>
  <c r="GF23" s="1"/>
  <c r="GR23" s="1"/>
  <c r="EZ23"/>
  <c r="FX23" s="1"/>
  <c r="GJ23" s="1"/>
  <c r="FB22"/>
  <c r="FZ22" s="1"/>
  <c r="GL22" s="1"/>
  <c r="FD21"/>
  <c r="GB21" s="1"/>
  <c r="GN21" s="1"/>
  <c r="FF20"/>
  <c r="GD20" s="1"/>
  <c r="GP20" s="1"/>
  <c r="FH19"/>
  <c r="GF19" s="1"/>
  <c r="GR19" s="1"/>
  <c r="EZ19"/>
  <c r="FX19" s="1"/>
  <c r="GJ19" s="1"/>
  <c r="FB18"/>
  <c r="FZ18" s="1"/>
  <c r="GL18" s="1"/>
  <c r="FD17"/>
  <c r="GB17" s="1"/>
  <c r="GN17" s="1"/>
  <c r="FF16"/>
  <c r="GD16" s="1"/>
  <c r="GP16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FH25"/>
  <c r="GF25" s="1"/>
  <c r="GR25" s="1"/>
  <c r="EZ25"/>
  <c r="FX25" s="1"/>
  <c r="GJ25" s="1"/>
  <c r="FB24"/>
  <c r="FZ24" s="1"/>
  <c r="GL24" s="1"/>
  <c r="FD23"/>
  <c r="GB23" s="1"/>
  <c r="GN23" s="1"/>
  <c r="FF22"/>
  <c r="GD22" s="1"/>
  <c r="GP22" s="1"/>
  <c r="FH21"/>
  <c r="GF21" s="1"/>
  <c r="GR21" s="1"/>
  <c r="EZ21"/>
  <c r="FX21" s="1"/>
  <c r="GJ21" s="1"/>
  <c r="FB20"/>
  <c r="FZ20" s="1"/>
  <c r="GL20" s="1"/>
  <c r="FD19"/>
  <c r="GB19" s="1"/>
  <c r="GN19" s="1"/>
  <c r="FF18"/>
  <c r="GD18" s="1"/>
  <c r="GP18" s="1"/>
  <c r="FH17"/>
  <c r="GF17" s="1"/>
  <c r="GR17" s="1"/>
  <c r="EZ17"/>
  <c r="FX17" s="1"/>
  <c r="GJ17" s="1"/>
  <c r="FB16"/>
  <c r="FZ16" s="1"/>
  <c r="GL16" s="1"/>
  <c r="BQ17" i="86"/>
  <c r="BT17"/>
  <c r="BS17"/>
  <c r="BR17"/>
  <c r="DY7" i="85" a="1"/>
  <c r="EA16" s="1"/>
  <c r="EZ16" a="1"/>
  <c r="FI24" s="1"/>
  <c r="FU24" s="1"/>
  <c r="EE16" i="84"/>
  <c r="EA16"/>
  <c r="EG15"/>
  <c r="EC15"/>
  <c r="DY15"/>
  <c r="EE14"/>
  <c r="EA14"/>
  <c r="EG13"/>
  <c r="EC13"/>
  <c r="DY13"/>
  <c r="EE12"/>
  <c r="EA12"/>
  <c r="EF16"/>
  <c r="EB16"/>
  <c r="EH15"/>
  <c r="ED15"/>
  <c r="DZ15"/>
  <c r="EF14"/>
  <c r="EB14"/>
  <c r="EH13"/>
  <c r="ED13"/>
  <c r="DZ13"/>
  <c r="EF12"/>
  <c r="EB12"/>
  <c r="EC16"/>
  <c r="EE15"/>
  <c r="EG14"/>
  <c r="DY14"/>
  <c r="EA13"/>
  <c r="EC12"/>
  <c r="EG11"/>
  <c r="EC11"/>
  <c r="DY11"/>
  <c r="EE10"/>
  <c r="EA10"/>
  <c r="EG9"/>
  <c r="EC9"/>
  <c r="DY9"/>
  <c r="EE8"/>
  <c r="EA8"/>
  <c r="EG7"/>
  <c r="EC7"/>
  <c r="DY7"/>
  <c r="DY16"/>
  <c r="EC14"/>
  <c r="EG12"/>
  <c r="EE11"/>
  <c r="EG10"/>
  <c r="DY10"/>
  <c r="EA9"/>
  <c r="EC8"/>
  <c r="EE7"/>
  <c r="EH16"/>
  <c r="DZ16"/>
  <c r="ED14"/>
  <c r="EH12"/>
  <c r="EF11"/>
  <c r="EH10"/>
  <c r="DZ10"/>
  <c r="EB9"/>
  <c r="ED8"/>
  <c r="EF7"/>
  <c r="ED16"/>
  <c r="EF15"/>
  <c r="EH14"/>
  <c r="DZ14"/>
  <c r="EB13"/>
  <c r="ED12"/>
  <c r="EH11"/>
  <c r="ED11"/>
  <c r="DZ11"/>
  <c r="EF10"/>
  <c r="EB10"/>
  <c r="EH9"/>
  <c r="ED9"/>
  <c r="DZ9"/>
  <c r="EF8"/>
  <c r="EB8"/>
  <c r="EH7"/>
  <c r="ED7"/>
  <c r="DZ7"/>
  <c r="EG16"/>
  <c r="EA15"/>
  <c r="EE13"/>
  <c r="DY12"/>
  <c r="EA11"/>
  <c r="EC10"/>
  <c r="EE9"/>
  <c r="EG8"/>
  <c r="DY8"/>
  <c r="EA7"/>
  <c r="EB15"/>
  <c r="EF13"/>
  <c r="DZ12"/>
  <c r="EB11"/>
  <c r="ED10"/>
  <c r="EF9"/>
  <c r="EH8"/>
  <c r="DZ8"/>
  <c r="EB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G22"/>
  <c r="FS22" s="1"/>
  <c r="FC20"/>
  <c r="FO20" s="1"/>
  <c r="FG18"/>
  <c r="FS18" s="1"/>
  <c r="FA17"/>
  <c r="FM17" s="1"/>
  <c r="FC16"/>
  <c r="FO16" s="1"/>
  <c r="FB25"/>
  <c r="FN25" s="1"/>
  <c r="FD24"/>
  <c r="FP24" s="1"/>
  <c r="FF23"/>
  <c r="FR23" s="1"/>
  <c r="EZ22"/>
  <c r="FL22" s="1"/>
  <c r="FD20"/>
  <c r="FP20" s="1"/>
  <c r="FF19"/>
  <c r="FR19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I25"/>
  <c r="FU25" s="1"/>
  <c r="FA25"/>
  <c r="FM25" s="1"/>
  <c r="FC24"/>
  <c r="FO24" s="1"/>
  <c r="FE23"/>
  <c r="FQ23" s="1"/>
  <c r="FI21"/>
  <c r="FU21" s="1"/>
  <c r="FA21"/>
  <c r="FM21" s="1"/>
  <c r="FE19"/>
  <c r="FQ19" s="1"/>
  <c r="FI17"/>
  <c r="FU17" s="1"/>
  <c r="FH22"/>
  <c r="FT22" s="1"/>
  <c r="FB21"/>
  <c r="FN21" s="1"/>
  <c r="FH18"/>
  <c r="FT18" s="1"/>
  <c r="FB17"/>
  <c r="FN17" s="1"/>
  <c r="EZ16" i="83" a="1"/>
  <c r="DY7" a="1"/>
  <c r="EZ16" i="82" a="1"/>
  <c r="DY7" a="1"/>
  <c r="DY7" i="81" a="1"/>
  <c r="EG15" s="1"/>
  <c r="EZ16" a="1"/>
  <c r="FF20"/>
  <c r="FR20" s="1"/>
  <c r="FC25"/>
  <c r="FO25" s="1"/>
  <c r="FG17"/>
  <c r="FS17" s="1"/>
  <c r="FB16"/>
  <c r="FN16" s="1"/>
  <c r="FA18"/>
  <c r="FM18" s="1"/>
  <c r="FD18"/>
  <c r="FP18" s="1"/>
  <c r="FH24"/>
  <c r="FT24" s="1"/>
  <c r="FE21"/>
  <c r="FQ21" s="1"/>
  <c r="EZ25"/>
  <c r="FL25" s="1"/>
  <c r="FI18"/>
  <c r="FU18" s="1"/>
  <c r="FD20"/>
  <c r="FP20" s="1"/>
  <c r="FA17"/>
  <c r="FM17" s="1"/>
  <c r="FA25"/>
  <c r="FM25" s="1"/>
  <c r="FC23"/>
  <c r="FO23" s="1"/>
  <c r="EZ21"/>
  <c r="FL21" s="1"/>
  <c r="FE20"/>
  <c r="FQ20" s="1"/>
  <c r="FF19"/>
  <c r="FR19" s="1"/>
  <c r="FC16"/>
  <c r="FO16" s="1"/>
  <c r="FG22"/>
  <c r="FS22" s="1"/>
  <c r="BR17" i="80"/>
  <c r="BQ17"/>
  <c r="BT17"/>
  <c r="BZ9" i="79"/>
  <c r="CX9" s="1"/>
  <c r="BZ12"/>
  <c r="CX12" s="1"/>
  <c r="BJ27"/>
  <c r="BJ39" s="1"/>
  <c r="BT14" s="1"/>
  <c r="CB12"/>
  <c r="CZ12" s="1"/>
  <c r="CB15"/>
  <c r="CZ15" s="1"/>
  <c r="CB13"/>
  <c r="CZ13" s="1"/>
  <c r="BZ14"/>
  <c r="CX14" s="1"/>
  <c r="BJ21"/>
  <c r="BJ33" s="1"/>
  <c r="BT8" s="1"/>
  <c r="CC26"/>
  <c r="CG25"/>
  <c r="BJ24"/>
  <c r="BJ36" s="1"/>
  <c r="BT11" s="1"/>
  <c r="CF26"/>
  <c r="CF24"/>
  <c r="BY25"/>
  <c r="CD26"/>
  <c r="CG26"/>
  <c r="BH29"/>
  <c r="BH41" s="1"/>
  <c r="BR16" s="1"/>
  <c r="CD24"/>
  <c r="BI20"/>
  <c r="BI32" s="1"/>
  <c r="BS7" s="1"/>
  <c r="BI27"/>
  <c r="BI39" s="1"/>
  <c r="BS14" s="1"/>
  <c r="CA14"/>
  <c r="CY14" s="1"/>
  <c r="DM14" s="1"/>
  <c r="CA16"/>
  <c r="CY16" s="1"/>
  <c r="BI29"/>
  <c r="BI41" s="1"/>
  <c r="BS16" s="1"/>
  <c r="CH25"/>
  <c r="BI26"/>
  <c r="BI38" s="1"/>
  <c r="BS13" s="1"/>
  <c r="CE25"/>
  <c r="CC25"/>
  <c r="BI24"/>
  <c r="BI36" s="1"/>
  <c r="BS11" s="1"/>
  <c r="BZ16"/>
  <c r="CX16" s="1"/>
  <c r="BZ8"/>
  <c r="CX8" s="1"/>
  <c r="CA12"/>
  <c r="CY12" s="1"/>
  <c r="CD25"/>
  <c r="BI25"/>
  <c r="BI37" s="1"/>
  <c r="BS12" s="1"/>
  <c r="BZ26"/>
  <c r="CA15"/>
  <c r="CY15" s="1"/>
  <c r="CB7"/>
  <c r="CZ7" s="1"/>
  <c r="CA24"/>
  <c r="BJ23"/>
  <c r="BJ35" s="1"/>
  <c r="BT10" s="1"/>
  <c r="CB10"/>
  <c r="CZ10" s="1"/>
  <c r="BY26"/>
  <c r="BZ24"/>
  <c r="BH28"/>
  <c r="BH40" s="1"/>
  <c r="BR15" s="1"/>
  <c r="CG24"/>
  <c r="BZ15"/>
  <c r="CX15" s="1"/>
  <c r="BG26"/>
  <c r="BG38" s="1"/>
  <c r="BQ13" s="1"/>
  <c r="CE23"/>
  <c r="BY13"/>
  <c r="CW13" s="1"/>
  <c r="BG23"/>
  <c r="BG35" s="1"/>
  <c r="BQ10" s="1"/>
  <c r="CB23"/>
  <c r="BY10"/>
  <c r="CW10" s="1"/>
  <c r="BZ13"/>
  <c r="CX13" s="1"/>
  <c r="BH26"/>
  <c r="BH38" s="1"/>
  <c r="BR13" s="1"/>
  <c r="CE24"/>
  <c r="BY23"/>
  <c r="BG20"/>
  <c r="BG32" s="1"/>
  <c r="BQ7" s="1"/>
  <c r="BY7"/>
  <c r="CW7" s="1"/>
  <c r="BG28"/>
  <c r="BG40" s="1"/>
  <c r="BQ15" s="1"/>
  <c r="CG23"/>
  <c r="BY15"/>
  <c r="CW15" s="1"/>
  <c r="BG25"/>
  <c r="BG37" s="1"/>
  <c r="BQ12" s="1"/>
  <c r="BY12"/>
  <c r="CW12" s="1"/>
  <c r="CD23"/>
  <c r="BG21"/>
  <c r="BG33" s="1"/>
  <c r="BQ8" s="1"/>
  <c r="BY8"/>
  <c r="CW8" s="1"/>
  <c r="BZ23"/>
  <c r="BH20"/>
  <c r="BH32" s="1"/>
  <c r="BR7" s="1"/>
  <c r="BY24"/>
  <c r="BZ7"/>
  <c r="CX7" s="1"/>
  <c r="CA23"/>
  <c r="BG22"/>
  <c r="BG34" s="1"/>
  <c r="BQ9" s="1"/>
  <c r="BY9"/>
  <c r="CW9" s="1"/>
  <c r="BG29"/>
  <c r="BG41" s="1"/>
  <c r="BQ16" s="1"/>
  <c r="BY16"/>
  <c r="CW16" s="1"/>
  <c r="CH23"/>
  <c r="CC23"/>
  <c r="BY11"/>
  <c r="CW11" s="1"/>
  <c r="BG24"/>
  <c r="BG36" s="1"/>
  <c r="BQ11" s="1"/>
  <c r="BH24"/>
  <c r="BH36" s="1"/>
  <c r="BR11" s="1"/>
  <c r="CC24"/>
  <c r="BZ11"/>
  <c r="CX11" s="1"/>
  <c r="BI27" i="78"/>
  <c r="BI39" s="1"/>
  <c r="BS14" s="1"/>
  <c r="CA10"/>
  <c r="CY10" s="1"/>
  <c r="CE23"/>
  <c r="CC25"/>
  <c r="BH21"/>
  <c r="BH33" s="1"/>
  <c r="BR8" s="1"/>
  <c r="CC23"/>
  <c r="CH25"/>
  <c r="CD25"/>
  <c r="CB23"/>
  <c r="BY12"/>
  <c r="CW12" s="1"/>
  <c r="BI21"/>
  <c r="BI33" s="1"/>
  <c r="BS8" s="1"/>
  <c r="CB7"/>
  <c r="CZ7" s="1"/>
  <c r="BG26"/>
  <c r="BG38" s="1"/>
  <c r="BQ13" s="1"/>
  <c r="BI28"/>
  <c r="BI40" s="1"/>
  <c r="BS15" s="1"/>
  <c r="CA23"/>
  <c r="CD23"/>
  <c r="CG25"/>
  <c r="BY8"/>
  <c r="CW8" s="1"/>
  <c r="BG24"/>
  <c r="BG36" s="1"/>
  <c r="BQ11" s="1"/>
  <c r="BG22"/>
  <c r="BG34" s="1"/>
  <c r="BQ9" s="1"/>
  <c r="BI25"/>
  <c r="BI37" s="1"/>
  <c r="BS12" s="1"/>
  <c r="CD26"/>
  <c r="BG21"/>
  <c r="BG33" s="1"/>
  <c r="BQ8" s="1"/>
  <c r="CF25"/>
  <c r="CA8"/>
  <c r="CY8" s="1"/>
  <c r="BJ25"/>
  <c r="BJ37" s="1"/>
  <c r="BT12" s="1"/>
  <c r="CB25"/>
  <c r="CA11"/>
  <c r="CY11" s="1"/>
  <c r="BY26"/>
  <c r="CB11"/>
  <c r="CZ11" s="1"/>
  <c r="BJ22"/>
  <c r="BJ34" s="1"/>
  <c r="BT9" s="1"/>
  <c r="BJ29"/>
  <c r="BJ41" s="1"/>
  <c r="BT16" s="1"/>
  <c r="CC26"/>
  <c r="CB9"/>
  <c r="CZ9" s="1"/>
  <c r="CH26"/>
  <c r="CB14"/>
  <c r="CZ14" s="1"/>
  <c r="CA24"/>
  <c r="BH22"/>
  <c r="BH34" s="1"/>
  <c r="BR9" s="1"/>
  <c r="BZ9"/>
  <c r="CX9" s="1"/>
  <c r="BZ7"/>
  <c r="CX7" s="1"/>
  <c r="BY24"/>
  <c r="BH20"/>
  <c r="BH32" s="1"/>
  <c r="BR7" s="1"/>
  <c r="BH25"/>
  <c r="BH37" s="1"/>
  <c r="BR12" s="1"/>
  <c r="CD24"/>
  <c r="BZ12"/>
  <c r="CX12" s="1"/>
  <c r="BJ26"/>
  <c r="BJ38" s="1"/>
  <c r="BT13" s="1"/>
  <c r="CE26"/>
  <c r="CB13"/>
  <c r="CZ13" s="1"/>
  <c r="DM13" s="1"/>
  <c r="BH23"/>
  <c r="BH35" s="1"/>
  <c r="BR10" s="1"/>
  <c r="BZ10"/>
  <c r="CX10" s="1"/>
  <c r="CB24"/>
  <c r="CH24"/>
  <c r="BH29"/>
  <c r="BH41" s="1"/>
  <c r="BR16" s="1"/>
  <c r="BZ16"/>
  <c r="CX16" s="1"/>
  <c r="FI30" s="1"/>
  <c r="FU30" s="1"/>
  <c r="BJ23"/>
  <c r="BJ35" s="1"/>
  <c r="BT10" s="1"/>
  <c r="CB26"/>
  <c r="CB10"/>
  <c r="CZ10" s="1"/>
  <c r="BH27"/>
  <c r="BH39" s="1"/>
  <c r="BR14" s="1"/>
  <c r="BZ14"/>
  <c r="CX14" s="1"/>
  <c r="CF24"/>
  <c r="CC24"/>
  <c r="BZ11"/>
  <c r="CX11" s="1"/>
  <c r="BH24"/>
  <c r="BH36" s="1"/>
  <c r="BR11" s="1"/>
  <c r="CG24"/>
  <c r="BH28"/>
  <c r="BH40" s="1"/>
  <c r="BR15" s="1"/>
  <c r="BZ15"/>
  <c r="CX15" s="1"/>
  <c r="DM15" s="1"/>
  <c r="CF23" i="77"/>
  <c r="BI27"/>
  <c r="BI39" s="1"/>
  <c r="BS14" s="1"/>
  <c r="CA7"/>
  <c r="CY7" s="1"/>
  <c r="BI28"/>
  <c r="BI40" s="1"/>
  <c r="BS15" s="1"/>
  <c r="BG27"/>
  <c r="BG39" s="1"/>
  <c r="BQ14" s="1"/>
  <c r="CD25"/>
  <c r="CA23"/>
  <c r="CG23"/>
  <c r="CB25"/>
  <c r="BY15"/>
  <c r="CW15" s="1"/>
  <c r="CB10"/>
  <c r="CZ10" s="1"/>
  <c r="FC30" s="1"/>
  <c r="FO30" s="1"/>
  <c r="BZ15"/>
  <c r="CX15" s="1"/>
  <c r="CA16"/>
  <c r="CY16" s="1"/>
  <c r="BH25"/>
  <c r="BH37" s="1"/>
  <c r="BR12" s="1"/>
  <c r="BG22"/>
  <c r="BG34" s="1"/>
  <c r="BQ9" s="1"/>
  <c r="CH25"/>
  <c r="BJ29"/>
  <c r="BJ41" s="1"/>
  <c r="BT16" s="1"/>
  <c r="CA11"/>
  <c r="CY11" s="1"/>
  <c r="CG24"/>
  <c r="BH23"/>
  <c r="BH35" s="1"/>
  <c r="BR10" s="1"/>
  <c r="CH26"/>
  <c r="BZ7"/>
  <c r="CX7" s="1"/>
  <c r="CD23"/>
  <c r="CA12"/>
  <c r="CY12" s="1"/>
  <c r="BI20"/>
  <c r="BI32" s="1"/>
  <c r="BS7" s="1"/>
  <c r="BH29"/>
  <c r="BH41" s="1"/>
  <c r="BR16" s="1"/>
  <c r="CD24"/>
  <c r="BJ21"/>
  <c r="BJ33" s="1"/>
  <c r="BT8" s="1"/>
  <c r="CA14"/>
  <c r="CY14" s="1"/>
  <c r="CH24"/>
  <c r="CB8"/>
  <c r="CZ8" s="1"/>
  <c r="BG25"/>
  <c r="BG37" s="1"/>
  <c r="BQ12" s="1"/>
  <c r="BI26"/>
  <c r="BI38" s="1"/>
  <c r="BS13" s="1"/>
  <c r="CC25"/>
  <c r="BI23"/>
  <c r="BI35" s="1"/>
  <c r="BS10" s="1"/>
  <c r="BZ25"/>
  <c r="CE25"/>
  <c r="BI21"/>
  <c r="BI33" s="1"/>
  <c r="BS8" s="1"/>
  <c r="BH20"/>
  <c r="BH32" s="1"/>
  <c r="BR7" s="1"/>
  <c r="CB26"/>
  <c r="BJ28"/>
  <c r="BJ40" s="1"/>
  <c r="BT15" s="1"/>
  <c r="CA15"/>
  <c r="CY15" s="1"/>
  <c r="CD26"/>
  <c r="BJ25"/>
  <c r="BJ37" s="1"/>
  <c r="BT12" s="1"/>
  <c r="CB12"/>
  <c r="CZ12" s="1"/>
  <c r="BZ23"/>
  <c r="BG21"/>
  <c r="BG33" s="1"/>
  <c r="BQ8" s="1"/>
  <c r="BY8"/>
  <c r="CW8" s="1"/>
  <c r="BJ26"/>
  <c r="BJ38" s="1"/>
  <c r="BT13" s="1"/>
  <c r="CE26"/>
  <c r="CB13"/>
  <c r="CZ13" s="1"/>
  <c r="BH26"/>
  <c r="BH38" s="1"/>
  <c r="BR13" s="1"/>
  <c r="CE24"/>
  <c r="BZ13"/>
  <c r="CX13" s="1"/>
  <c r="BJ27"/>
  <c r="BJ39" s="1"/>
  <c r="BT14" s="1"/>
  <c r="CF26"/>
  <c r="CB14"/>
  <c r="CZ14" s="1"/>
  <c r="CA26"/>
  <c r="BJ22"/>
  <c r="BJ34" s="1"/>
  <c r="BT9" s="1"/>
  <c r="CB9"/>
  <c r="CZ9" s="1"/>
  <c r="DM9" s="1"/>
  <c r="BG26"/>
  <c r="BG38" s="1"/>
  <c r="BQ13" s="1"/>
  <c r="CE23"/>
  <c r="BY13"/>
  <c r="CW13" s="1"/>
  <c r="BJ24"/>
  <c r="BJ36" s="1"/>
  <c r="BT11" s="1"/>
  <c r="CC26"/>
  <c r="CB11"/>
  <c r="CZ11" s="1"/>
  <c r="BG29"/>
  <c r="BG41" s="1"/>
  <c r="BQ16" s="1"/>
  <c r="CH23"/>
  <c r="BY16"/>
  <c r="CW16" s="1"/>
  <c r="CF24"/>
  <c r="BZ14"/>
  <c r="CX14" s="1"/>
  <c r="BH27"/>
  <c r="BH39" s="1"/>
  <c r="BR14" s="1"/>
  <c r="BZ15" i="76"/>
  <c r="CX15" s="1"/>
  <c r="CD25"/>
  <c r="BJ20"/>
  <c r="BJ32" s="1"/>
  <c r="BT7" s="1"/>
  <c r="BJ27"/>
  <c r="BJ39" s="1"/>
  <c r="BT14" s="1"/>
  <c r="BJ28"/>
  <c r="BJ40" s="1"/>
  <c r="BT15" s="1"/>
  <c r="CB14"/>
  <c r="CZ14" s="1"/>
  <c r="CB15"/>
  <c r="CZ15" s="1"/>
  <c r="CE26"/>
  <c r="BH25"/>
  <c r="BH37" s="1"/>
  <c r="BR12" s="1"/>
  <c r="CB26"/>
  <c r="BJ21"/>
  <c r="BJ33" s="1"/>
  <c r="BT8" s="1"/>
  <c r="CA12"/>
  <c r="CY12" s="1"/>
  <c r="CB7"/>
  <c r="CZ7" s="1"/>
  <c r="BH26"/>
  <c r="BH38" s="1"/>
  <c r="BR13" s="1"/>
  <c r="BJ23"/>
  <c r="BJ35" s="1"/>
  <c r="BT10" s="1"/>
  <c r="CD24"/>
  <c r="CC24"/>
  <c r="BH24"/>
  <c r="BH36" s="1"/>
  <c r="BR11" s="1"/>
  <c r="CB13"/>
  <c r="CZ13" s="1"/>
  <c r="CG24"/>
  <c r="BZ10"/>
  <c r="CX10" s="1"/>
  <c r="FC30" s="1"/>
  <c r="FO30" s="1"/>
  <c r="BH29"/>
  <c r="BH41" s="1"/>
  <c r="BR16" s="1"/>
  <c r="BJ24"/>
  <c r="BJ36" s="1"/>
  <c r="BT11" s="1"/>
  <c r="BY24"/>
  <c r="CH24"/>
  <c r="BZ14"/>
  <c r="CX14" s="1"/>
  <c r="CB8"/>
  <c r="CZ8" s="1"/>
  <c r="CF24"/>
  <c r="BZ7"/>
  <c r="CX7" s="1"/>
  <c r="CB24"/>
  <c r="CB23"/>
  <c r="BH21"/>
  <c r="BH33" s="1"/>
  <c r="BR8" s="1"/>
  <c r="CB11"/>
  <c r="CZ11" s="1"/>
  <c r="BG23"/>
  <c r="BG35" s="1"/>
  <c r="BQ10" s="1"/>
  <c r="BG28"/>
  <c r="BG40" s="1"/>
  <c r="BQ15" s="1"/>
  <c r="CG23"/>
  <c r="BY15"/>
  <c r="CW15" s="1"/>
  <c r="CD26"/>
  <c r="BJ25"/>
  <c r="BJ37" s="1"/>
  <c r="BT12" s="1"/>
  <c r="CB12"/>
  <c r="CZ12" s="1"/>
  <c r="BG29"/>
  <c r="BG41" s="1"/>
  <c r="BQ16" s="1"/>
  <c r="BY16"/>
  <c r="CW16" s="1"/>
  <c r="CH23"/>
  <c r="BY25"/>
  <c r="BI20"/>
  <c r="BI32" s="1"/>
  <c r="BS7" s="1"/>
  <c r="CA7"/>
  <c r="CY7" s="1"/>
  <c r="CA23"/>
  <c r="BG22"/>
  <c r="BG34" s="1"/>
  <c r="BQ9" s="1"/>
  <c r="BY9"/>
  <c r="CW9" s="1"/>
  <c r="BJ29"/>
  <c r="BJ41" s="1"/>
  <c r="BT16" s="1"/>
  <c r="CH26"/>
  <c r="CB16"/>
  <c r="CZ16" s="1"/>
  <c r="BG21"/>
  <c r="BG33" s="1"/>
  <c r="BQ8" s="1"/>
  <c r="BY8"/>
  <c r="CW8" s="1"/>
  <c r="BZ23"/>
  <c r="BZ25"/>
  <c r="CA8"/>
  <c r="CY8" s="1"/>
  <c r="BI21"/>
  <c r="BI33" s="1"/>
  <c r="BS8" s="1"/>
  <c r="CA25"/>
  <c r="BI22"/>
  <c r="BI34" s="1"/>
  <c r="BS9" s="1"/>
  <c r="CA9"/>
  <c r="CY9" s="1"/>
  <c r="CF25"/>
  <c r="BI27"/>
  <c r="BI39" s="1"/>
  <c r="BS14" s="1"/>
  <c r="CA14"/>
  <c r="CY14" s="1"/>
  <c r="BG26"/>
  <c r="BG38" s="1"/>
  <c r="BQ13" s="1"/>
  <c r="CE23"/>
  <c r="BY13"/>
  <c r="CW13" s="1"/>
  <c r="BI26"/>
  <c r="BI38" s="1"/>
  <c r="BS13" s="1"/>
  <c r="CE25"/>
  <c r="CA13"/>
  <c r="CY13" s="1"/>
  <c r="BY23"/>
  <c r="BG20"/>
  <c r="BG32" s="1"/>
  <c r="BQ7" s="1"/>
  <c r="BY7"/>
  <c r="CW7" s="1"/>
  <c r="BG25"/>
  <c r="BG37" s="1"/>
  <c r="BQ12" s="1"/>
  <c r="BY12"/>
  <c r="CW12" s="1"/>
  <c r="CD23"/>
  <c r="CG25"/>
  <c r="BI28"/>
  <c r="BI40" s="1"/>
  <c r="BS15" s="1"/>
  <c r="CA15"/>
  <c r="CY15" s="1"/>
  <c r="BG27"/>
  <c r="BG39" s="1"/>
  <c r="BQ14" s="1"/>
  <c r="CF23"/>
  <c r="BY14"/>
  <c r="CW14" s="1"/>
  <c r="CH25"/>
  <c r="BI29"/>
  <c r="BI41" s="1"/>
  <c r="BS16" s="1"/>
  <c r="CA16"/>
  <c r="CY16" s="1"/>
  <c r="CC25"/>
  <c r="BI24"/>
  <c r="BI36" s="1"/>
  <c r="BS11" s="1"/>
  <c r="CA11"/>
  <c r="CY11" s="1"/>
  <c r="FI30" i="75"/>
  <c r="FU30" s="1"/>
  <c r="DM16"/>
  <c r="DM11"/>
  <c r="FF30"/>
  <c r="FR30" s="1"/>
  <c r="FD30"/>
  <c r="FP30" s="1"/>
  <c r="FC30"/>
  <c r="FO30" s="1"/>
  <c r="BR17"/>
  <c r="BS17"/>
  <c r="BT17"/>
  <c r="BQ17"/>
  <c r="CW23" a="1"/>
  <c r="DF25" s="1"/>
  <c r="FH30"/>
  <c r="FT30" s="1"/>
  <c r="DM15"/>
  <c r="FB30"/>
  <c r="FN30" s="1"/>
  <c r="DM9"/>
  <c r="DM10"/>
  <c r="DO7" a="1"/>
  <c r="FE30"/>
  <c r="FQ30" s="1"/>
  <c r="DM12"/>
  <c r="FG30"/>
  <c r="FS30" s="1"/>
  <c r="DM14"/>
  <c r="BB20" i="74"/>
  <c r="BG16" s="1"/>
  <c r="BD20"/>
  <c r="BI7" s="1"/>
  <c r="BC20"/>
  <c r="BH13" s="1"/>
  <c r="BI9"/>
  <c r="BI14"/>
  <c r="BE20"/>
  <c r="BJ15" s="1"/>
  <c r="BI28" i="73"/>
  <c r="BI40" s="1"/>
  <c r="BS15" s="1"/>
  <c r="BI22"/>
  <c r="BI34" s="1"/>
  <c r="BS9" s="1"/>
  <c r="CA8"/>
  <c r="CY8" s="1"/>
  <c r="CC25"/>
  <c r="CA9"/>
  <c r="CY9" s="1"/>
  <c r="BZ11"/>
  <c r="CX11" s="1"/>
  <c r="CE24"/>
  <c r="BJ20"/>
  <c r="BJ32" s="1"/>
  <c r="BT7" s="1"/>
  <c r="BY8"/>
  <c r="CW8" s="1"/>
  <c r="BJ27"/>
  <c r="BJ39" s="1"/>
  <c r="BT14" s="1"/>
  <c r="CF26"/>
  <c r="BZ23"/>
  <c r="CB26"/>
  <c r="BI24"/>
  <c r="BI36" s="1"/>
  <c r="BS11" s="1"/>
  <c r="BZ13"/>
  <c r="CX13" s="1"/>
  <c r="CB10"/>
  <c r="CZ10" s="1"/>
  <c r="CE25"/>
  <c r="CG25"/>
  <c r="BY25"/>
  <c r="CB7"/>
  <c r="CZ7" s="1"/>
  <c r="BJ29"/>
  <c r="BJ41" s="1"/>
  <c r="BT16" s="1"/>
  <c r="CH26"/>
  <c r="CB16"/>
  <c r="CZ16" s="1"/>
  <c r="BG24"/>
  <c r="BG36" s="1"/>
  <c r="BQ11" s="1"/>
  <c r="CC23"/>
  <c r="BY11"/>
  <c r="CW11" s="1"/>
  <c r="CA24"/>
  <c r="BH22"/>
  <c r="BH34" s="1"/>
  <c r="BR9" s="1"/>
  <c r="BZ9"/>
  <c r="CX9" s="1"/>
  <c r="CE26"/>
  <c r="BJ26"/>
  <c r="BJ38" s="1"/>
  <c r="BT13" s="1"/>
  <c r="CB13"/>
  <c r="CZ13" s="1"/>
  <c r="BJ28"/>
  <c r="BJ40" s="1"/>
  <c r="BT15" s="1"/>
  <c r="CG26"/>
  <c r="CB15"/>
  <c r="CZ15" s="1"/>
  <c r="BH28"/>
  <c r="BH40" s="1"/>
  <c r="BR15" s="1"/>
  <c r="BZ15"/>
  <c r="CX15" s="1"/>
  <c r="CG24"/>
  <c r="BG25"/>
  <c r="BG37" s="1"/>
  <c r="BQ12" s="1"/>
  <c r="CD23"/>
  <c r="BY12"/>
  <c r="CW12" s="1"/>
  <c r="CF23"/>
  <c r="BG27"/>
  <c r="BG39" s="1"/>
  <c r="BQ14" s="1"/>
  <c r="BY14"/>
  <c r="CW14" s="1"/>
  <c r="CB25"/>
  <c r="BI23"/>
  <c r="BI35" s="1"/>
  <c r="BS10" s="1"/>
  <c r="CA10"/>
  <c r="CY10" s="1"/>
  <c r="BH29"/>
  <c r="BH41" s="1"/>
  <c r="BR16" s="1"/>
  <c r="CH24"/>
  <c r="BZ16"/>
  <c r="CX16" s="1"/>
  <c r="BI25"/>
  <c r="BI37" s="1"/>
  <c r="BS12" s="1"/>
  <c r="CD25"/>
  <c r="CA12"/>
  <c r="CY12" s="1"/>
  <c r="BG26"/>
  <c r="BG38" s="1"/>
  <c r="BQ13" s="1"/>
  <c r="CE23"/>
  <c r="BY13"/>
  <c r="CW13" s="1"/>
  <c r="BJ25"/>
  <c r="BJ37" s="1"/>
  <c r="BT12" s="1"/>
  <c r="CD26"/>
  <c r="CB12"/>
  <c r="CZ12" s="1"/>
  <c r="CB8"/>
  <c r="CZ8" s="1"/>
  <c r="BJ21"/>
  <c r="BJ33" s="1"/>
  <c r="BT8" s="1"/>
  <c r="BZ26"/>
  <c r="BG29"/>
  <c r="BG41" s="1"/>
  <c r="BQ16" s="1"/>
  <c r="CH23"/>
  <c r="BY16"/>
  <c r="CW16" s="1"/>
  <c r="CF24"/>
  <c r="BH27"/>
  <c r="BH39" s="1"/>
  <c r="BR14" s="1"/>
  <c r="BZ14"/>
  <c r="CX14" s="1"/>
  <c r="BH25"/>
  <c r="BH37" s="1"/>
  <c r="BR12" s="1"/>
  <c r="CD24"/>
  <c r="BZ12"/>
  <c r="CX12" s="1"/>
  <c r="BY24"/>
  <c r="BH20"/>
  <c r="BH32" s="1"/>
  <c r="BR7" s="1"/>
  <c r="BZ7"/>
  <c r="CX7" s="1"/>
  <c r="BG28"/>
  <c r="BG40" s="1"/>
  <c r="BQ15" s="1"/>
  <c r="BY15"/>
  <c r="CW15" s="1"/>
  <c r="CG23"/>
  <c r="BJ24"/>
  <c r="BJ36" s="1"/>
  <c r="BT11" s="1"/>
  <c r="CC26"/>
  <c r="CB11"/>
  <c r="CZ11" s="1"/>
  <c r="BG23"/>
  <c r="BG35" s="1"/>
  <c r="BQ10" s="1"/>
  <c r="CB23"/>
  <c r="BY10"/>
  <c r="CW10" s="1"/>
  <c r="CB24"/>
  <c r="BH23"/>
  <c r="BH35" s="1"/>
  <c r="BR10" s="1"/>
  <c r="BZ10"/>
  <c r="CX10" s="1"/>
  <c r="BI29"/>
  <c r="BI41" s="1"/>
  <c r="BS16" s="1"/>
  <c r="CH25"/>
  <c r="CA16"/>
  <c r="CY16" s="1"/>
  <c r="BY7"/>
  <c r="CW7" s="1"/>
  <c r="BG20"/>
  <c r="BG32" s="1"/>
  <c r="BQ7" s="1"/>
  <c r="BY23"/>
  <c r="CA9" i="72"/>
  <c r="CY9" s="1"/>
  <c r="BH29"/>
  <c r="BH41" s="1"/>
  <c r="BR16" s="1"/>
  <c r="CD25"/>
  <c r="CF24"/>
  <c r="BH27"/>
  <c r="BH39" s="1"/>
  <c r="BR14" s="1"/>
  <c r="CA14"/>
  <c r="CY14" s="1"/>
  <c r="CA26"/>
  <c r="CB24"/>
  <c r="BI26"/>
  <c r="BI38" s="1"/>
  <c r="BS13" s="1"/>
  <c r="BH23"/>
  <c r="BH35" s="1"/>
  <c r="BR10" s="1"/>
  <c r="CA8"/>
  <c r="CY8" s="1"/>
  <c r="CA25"/>
  <c r="CH24"/>
  <c r="BZ15"/>
  <c r="CX15" s="1"/>
  <c r="CF26"/>
  <c r="BH28"/>
  <c r="BH40" s="1"/>
  <c r="BR15" s="1"/>
  <c r="CB11"/>
  <c r="CZ11" s="1"/>
  <c r="CA11"/>
  <c r="CY11" s="1"/>
  <c r="BJ20"/>
  <c r="BJ32" s="1"/>
  <c r="BT7" s="1"/>
  <c r="BH20"/>
  <c r="BH32" s="1"/>
  <c r="BR7" s="1"/>
  <c r="BZ7"/>
  <c r="CX7" s="1"/>
  <c r="BH25"/>
  <c r="BH37" s="1"/>
  <c r="BR12" s="1"/>
  <c r="CD24"/>
  <c r="BZ12"/>
  <c r="CX12" s="1"/>
  <c r="BH24"/>
  <c r="BH36" s="1"/>
  <c r="BR11" s="1"/>
  <c r="BZ11"/>
  <c r="CX11" s="1"/>
  <c r="CC24"/>
  <c r="BZ24"/>
  <c r="CC25"/>
  <c r="BY24"/>
  <c r="BJ27"/>
  <c r="BJ39" s="1"/>
  <c r="BT14" s="1"/>
  <c r="CB12"/>
  <c r="CZ12" s="1"/>
  <c r="BH21"/>
  <c r="BH33" s="1"/>
  <c r="BR8" s="1"/>
  <c r="BI29"/>
  <c r="BI41" s="1"/>
  <c r="BS16" s="1"/>
  <c r="CA16"/>
  <c r="CY16" s="1"/>
  <c r="CH25"/>
  <c r="CB25"/>
  <c r="CA10"/>
  <c r="CY10" s="1"/>
  <c r="BI23"/>
  <c r="BI35" s="1"/>
  <c r="BS10" s="1"/>
  <c r="CC26"/>
  <c r="CA13"/>
  <c r="CY13" s="1"/>
  <c r="BI27"/>
  <c r="BI39" s="1"/>
  <c r="BS14" s="1"/>
  <c r="CA12"/>
  <c r="CY12" s="1"/>
  <c r="CH26"/>
  <c r="BZ25"/>
  <c r="BI28"/>
  <c r="BI40" s="1"/>
  <c r="BS15" s="1"/>
  <c r="CA24"/>
  <c r="BZ9"/>
  <c r="CX9" s="1"/>
  <c r="CB7"/>
  <c r="CZ7" s="1"/>
  <c r="CG26"/>
  <c r="CD26"/>
  <c r="CG25"/>
  <c r="BJ22"/>
  <c r="BJ34" s="1"/>
  <c r="BT9" s="1"/>
  <c r="CB15"/>
  <c r="CZ15" s="1"/>
  <c r="BZ26"/>
  <c r="BJ26"/>
  <c r="BJ38" s="1"/>
  <c r="BT13" s="1"/>
  <c r="BJ29"/>
  <c r="BJ41" s="1"/>
  <c r="BT16" s="1"/>
  <c r="CE26"/>
  <c r="BG20"/>
  <c r="BG32" s="1"/>
  <c r="BQ7" s="1"/>
  <c r="BY23"/>
  <c r="BY7"/>
  <c r="CW7" s="1"/>
  <c r="CH23"/>
  <c r="BY16"/>
  <c r="CW16" s="1"/>
  <c r="BG29"/>
  <c r="BG41" s="1"/>
  <c r="BQ16" s="1"/>
  <c r="CG23"/>
  <c r="BG28"/>
  <c r="BG40" s="1"/>
  <c r="BQ15" s="1"/>
  <c r="BY15"/>
  <c r="CW15" s="1"/>
  <c r="BZ23"/>
  <c r="BG21"/>
  <c r="BG33" s="1"/>
  <c r="BQ8" s="1"/>
  <c r="BY8"/>
  <c r="CW8" s="1"/>
  <c r="CB23"/>
  <c r="BY10"/>
  <c r="CW10" s="1"/>
  <c r="BG23"/>
  <c r="BG35" s="1"/>
  <c r="BQ10" s="1"/>
  <c r="BY14"/>
  <c r="CW14" s="1"/>
  <c r="BG27"/>
  <c r="BG39" s="1"/>
  <c r="BQ14" s="1"/>
  <c r="CF23"/>
  <c r="BG22"/>
  <c r="BG34" s="1"/>
  <c r="BQ9" s="1"/>
  <c r="BY9"/>
  <c r="CW9" s="1"/>
  <c r="CA23"/>
  <c r="CD23"/>
  <c r="BY12"/>
  <c r="CW12" s="1"/>
  <c r="BG25"/>
  <c r="BG37" s="1"/>
  <c r="BQ12" s="1"/>
  <c r="BG26"/>
  <c r="BG38" s="1"/>
  <c r="BQ13" s="1"/>
  <c r="CE23"/>
  <c r="BY13"/>
  <c r="CW13" s="1"/>
  <c r="CA11" i="71"/>
  <c r="CY11" s="1"/>
  <c r="BI24"/>
  <c r="BI36" s="1"/>
  <c r="BS11" s="1"/>
  <c r="BS17" s="1"/>
  <c r="CA23"/>
  <c r="BI28"/>
  <c r="BI40" s="1"/>
  <c r="BS15" s="1"/>
  <c r="BI26"/>
  <c r="BI38" s="1"/>
  <c r="BS13" s="1"/>
  <c r="CA15"/>
  <c r="CY15" s="1"/>
  <c r="CB13"/>
  <c r="CZ13" s="1"/>
  <c r="BY16"/>
  <c r="CW16" s="1"/>
  <c r="BG27"/>
  <c r="BG39" s="1"/>
  <c r="BQ14" s="1"/>
  <c r="CC23"/>
  <c r="BG24"/>
  <c r="BG36" s="1"/>
  <c r="BQ11" s="1"/>
  <c r="BZ23"/>
  <c r="CD23"/>
  <c r="CE26"/>
  <c r="BG28"/>
  <c r="BG40" s="1"/>
  <c r="BQ15" s="1"/>
  <c r="BG25"/>
  <c r="BG37" s="1"/>
  <c r="BQ12" s="1"/>
  <c r="BY10"/>
  <c r="CW10" s="1"/>
  <c r="BY15"/>
  <c r="CW15" s="1"/>
  <c r="CH23"/>
  <c r="BI20"/>
  <c r="BI32" s="1"/>
  <c r="BS7" s="1"/>
  <c r="BY25"/>
  <c r="CA7"/>
  <c r="CY7" s="1"/>
  <c r="BY14"/>
  <c r="CW14" s="1"/>
  <c r="BG21"/>
  <c r="BG33" s="1"/>
  <c r="BQ8" s="1"/>
  <c r="BG20"/>
  <c r="BG32" s="1"/>
  <c r="BQ7" s="1"/>
  <c r="CB23"/>
  <c r="BY7"/>
  <c r="CW7" s="1"/>
  <c r="CC26"/>
  <c r="BJ24"/>
  <c r="BJ36" s="1"/>
  <c r="BT11" s="1"/>
  <c r="CB11"/>
  <c r="CZ11" s="1"/>
  <c r="CG24"/>
  <c r="BH28"/>
  <c r="BH40" s="1"/>
  <c r="BR15" s="1"/>
  <c r="BZ15"/>
  <c r="CX15" s="1"/>
  <c r="BH21"/>
  <c r="BH33" s="1"/>
  <c r="BR8" s="1"/>
  <c r="BZ8"/>
  <c r="CX8" s="1"/>
  <c r="BZ24"/>
  <c r="BJ25"/>
  <c r="BJ37" s="1"/>
  <c r="BT12" s="1"/>
  <c r="CD26"/>
  <c r="CB12"/>
  <c r="CZ12" s="1"/>
  <c r="CB26"/>
  <c r="BJ23"/>
  <c r="BJ35" s="1"/>
  <c r="BT10" s="1"/>
  <c r="CB10"/>
  <c r="CZ10" s="1"/>
  <c r="CA24"/>
  <c r="BH22"/>
  <c r="BH34" s="1"/>
  <c r="BR9" s="1"/>
  <c r="BZ9"/>
  <c r="CX9" s="1"/>
  <c r="CB24"/>
  <c r="BH23"/>
  <c r="BH35" s="1"/>
  <c r="BR10" s="1"/>
  <c r="BZ10"/>
  <c r="CX10" s="1"/>
  <c r="BJ27"/>
  <c r="BJ39" s="1"/>
  <c r="BT14" s="1"/>
  <c r="CF26"/>
  <c r="CB14"/>
  <c r="CZ14" s="1"/>
  <c r="CA26"/>
  <c r="CB9"/>
  <c r="CZ9" s="1"/>
  <c r="BJ22"/>
  <c r="BJ34" s="1"/>
  <c r="BT9" s="1"/>
  <c r="BZ26"/>
  <c r="BJ21"/>
  <c r="BJ33" s="1"/>
  <c r="BT8" s="1"/>
  <c r="CB8"/>
  <c r="CZ8" s="1"/>
  <c r="BH26"/>
  <c r="BH38" s="1"/>
  <c r="BR13" s="1"/>
  <c r="CE24"/>
  <c r="BZ13"/>
  <c r="CX13" s="1"/>
  <c r="BH24"/>
  <c r="BH36" s="1"/>
  <c r="BR11" s="1"/>
  <c r="CC24"/>
  <c r="BZ11"/>
  <c r="CX11" s="1"/>
  <c r="BY26"/>
  <c r="BJ20"/>
  <c r="BJ32" s="1"/>
  <c r="BT7" s="1"/>
  <c r="CB7"/>
  <c r="CZ7" s="1"/>
  <c r="BJ28"/>
  <c r="BJ40" s="1"/>
  <c r="BT15" s="1"/>
  <c r="CG26"/>
  <c r="CB15"/>
  <c r="CZ15" s="1"/>
  <c r="BH25"/>
  <c r="BH37" s="1"/>
  <c r="BR12" s="1"/>
  <c r="CD24"/>
  <c r="BZ12"/>
  <c r="CX12" s="1"/>
  <c r="BH29"/>
  <c r="BH41" s="1"/>
  <c r="BR16" s="1"/>
  <c r="BZ16"/>
  <c r="CX16" s="1"/>
  <c r="CH24"/>
  <c r="BY24"/>
  <c r="BH20"/>
  <c r="BH32" s="1"/>
  <c r="BR7" s="1"/>
  <c r="BZ7"/>
  <c r="CX7" s="1"/>
  <c r="BI28" i="70"/>
  <c r="BI40" s="1"/>
  <c r="BS15" s="1"/>
  <c r="CB24"/>
  <c r="CG25"/>
  <c r="BZ10"/>
  <c r="CX10" s="1"/>
  <c r="BH28"/>
  <c r="BH40" s="1"/>
  <c r="BR15" s="1"/>
  <c r="BH24"/>
  <c r="BH36" s="1"/>
  <c r="BR11" s="1"/>
  <c r="BZ15"/>
  <c r="CX15" s="1"/>
  <c r="BY24"/>
  <c r="BZ7"/>
  <c r="CX7" s="1"/>
  <c r="BY7"/>
  <c r="CW7" s="1"/>
  <c r="CA9"/>
  <c r="CY9" s="1"/>
  <c r="CA25"/>
  <c r="BY23"/>
  <c r="BZ9"/>
  <c r="CX9" s="1"/>
  <c r="BH22"/>
  <c r="BH34" s="1"/>
  <c r="BR9" s="1"/>
  <c r="BJ28"/>
  <c r="BJ40" s="1"/>
  <c r="BT15" s="1"/>
  <c r="CG26"/>
  <c r="CB15"/>
  <c r="CZ15" s="1"/>
  <c r="BG26"/>
  <c r="BG38" s="1"/>
  <c r="BQ13" s="1"/>
  <c r="CE23"/>
  <c r="BY13"/>
  <c r="CW13" s="1"/>
  <c r="CF24"/>
  <c r="BH27"/>
  <c r="BH39" s="1"/>
  <c r="BR14" s="1"/>
  <c r="BZ14"/>
  <c r="CX14" s="1"/>
  <c r="CE25"/>
  <c r="CA13"/>
  <c r="CY13" s="1"/>
  <c r="BI26"/>
  <c r="BI38" s="1"/>
  <c r="BS13" s="1"/>
  <c r="CF23"/>
  <c r="BY14"/>
  <c r="CW14" s="1"/>
  <c r="BG27"/>
  <c r="BG39" s="1"/>
  <c r="BQ14" s="1"/>
  <c r="BG23"/>
  <c r="BG35" s="1"/>
  <c r="BQ10" s="1"/>
  <c r="CB23"/>
  <c r="BY10"/>
  <c r="CW10" s="1"/>
  <c r="BH29"/>
  <c r="BH41" s="1"/>
  <c r="BR16" s="1"/>
  <c r="BZ16"/>
  <c r="CX16" s="1"/>
  <c r="CH24"/>
  <c r="BZ24"/>
  <c r="BH21"/>
  <c r="BH33" s="1"/>
  <c r="BR8" s="1"/>
  <c r="BZ8"/>
  <c r="CX8" s="1"/>
  <c r="BJ27"/>
  <c r="BJ39" s="1"/>
  <c r="BT14" s="1"/>
  <c r="CF26"/>
  <c r="CB14"/>
  <c r="CZ14" s="1"/>
  <c r="CG23"/>
  <c r="BG28"/>
  <c r="BG40" s="1"/>
  <c r="BQ15" s="1"/>
  <c r="BY15"/>
  <c r="CW15" s="1"/>
  <c r="BZ25"/>
  <c r="CA8"/>
  <c r="CY8" s="1"/>
  <c r="BI21"/>
  <c r="BI33" s="1"/>
  <c r="BS8" s="1"/>
  <c r="CB26"/>
  <c r="BJ23"/>
  <c r="BJ35" s="1"/>
  <c r="BT10" s="1"/>
  <c r="CB10"/>
  <c r="CZ10" s="1"/>
  <c r="CA26"/>
  <c r="BJ22"/>
  <c r="BJ34" s="1"/>
  <c r="BT9" s="1"/>
  <c r="CB9"/>
  <c r="CZ9" s="1"/>
  <c r="BJ25"/>
  <c r="BJ37" s="1"/>
  <c r="BT12" s="1"/>
  <c r="CD26"/>
  <c r="CB12"/>
  <c r="CZ12" s="1"/>
  <c r="CC25"/>
  <c r="BI24"/>
  <c r="BI36" s="1"/>
  <c r="BS11" s="1"/>
  <c r="CA11"/>
  <c r="CY11" s="1"/>
  <c r="CD23"/>
  <c r="BY12"/>
  <c r="CW12" s="1"/>
  <c r="BG25"/>
  <c r="BG37" s="1"/>
  <c r="BQ12" s="1"/>
  <c r="CA23"/>
  <c r="BY9"/>
  <c r="CW9" s="1"/>
  <c r="BG22"/>
  <c r="BG34" s="1"/>
  <c r="BQ9" s="1"/>
  <c r="CE24"/>
  <c r="BH26"/>
  <c r="BH38" s="1"/>
  <c r="BR13" s="1"/>
  <c r="BZ13"/>
  <c r="CX13" s="1"/>
  <c r="BI25"/>
  <c r="BI37" s="1"/>
  <c r="BS12" s="1"/>
  <c r="CD25"/>
  <c r="CA12"/>
  <c r="CY12" s="1"/>
  <c r="BJ20"/>
  <c r="BJ32" s="1"/>
  <c r="BT7" s="1"/>
  <c r="CB7"/>
  <c r="CZ7" s="1"/>
  <c r="BY26"/>
  <c r="BJ24"/>
  <c r="BJ36" s="1"/>
  <c r="BT11" s="1"/>
  <c r="CB11"/>
  <c r="CZ11" s="1"/>
  <c r="CC26"/>
  <c r="BI29"/>
  <c r="BI41" s="1"/>
  <c r="BS16" s="1"/>
  <c r="CH25"/>
  <c r="CA16"/>
  <c r="CY16" s="1"/>
  <c r="CB25"/>
  <c r="CA10"/>
  <c r="CY10" s="1"/>
  <c r="BI23"/>
  <c r="BI35" s="1"/>
  <c r="BS10" s="1"/>
  <c r="CH23"/>
  <c r="BY16"/>
  <c r="CW16" s="1"/>
  <c r="BG29"/>
  <c r="BG41" s="1"/>
  <c r="BQ16" s="1"/>
  <c r="BG24"/>
  <c r="BG36" s="1"/>
  <c r="BQ11" s="1"/>
  <c r="BY11"/>
  <c r="CW11" s="1"/>
  <c r="CC23"/>
  <c r="CE26"/>
  <c r="BJ26"/>
  <c r="BJ38" s="1"/>
  <c r="BT13" s="1"/>
  <c r="CB13"/>
  <c r="CZ13" s="1"/>
  <c r="BI27"/>
  <c r="BI39" s="1"/>
  <c r="BS14" s="1"/>
  <c r="CF25"/>
  <c r="CA14"/>
  <c r="CY14" s="1"/>
  <c r="BJ21"/>
  <c r="BJ33" s="1"/>
  <c r="BT8" s="1"/>
  <c r="BZ26"/>
  <c r="CB8"/>
  <c r="CZ8" s="1"/>
  <c r="DM7" i="69"/>
  <c r="DM14"/>
  <c r="DM16"/>
  <c r="EZ30"/>
  <c r="FL30" s="1"/>
  <c r="BR17"/>
  <c r="CW23" a="1"/>
  <c r="DF26" s="1"/>
  <c r="DM12"/>
  <c r="FG30"/>
  <c r="FS30" s="1"/>
  <c r="BQ17"/>
  <c r="DM13"/>
  <c r="FB30"/>
  <c r="FN30" s="1"/>
  <c r="DM9"/>
  <c r="FD30"/>
  <c r="FP30" s="1"/>
  <c r="DM11"/>
  <c r="DM8"/>
  <c r="FA30"/>
  <c r="FM30" s="1"/>
  <c r="DM15"/>
  <c r="FH30"/>
  <c r="FT30" s="1"/>
  <c r="FC30"/>
  <c r="FO30" s="1"/>
  <c r="DM10"/>
  <c r="BS17"/>
  <c r="FI30"/>
  <c r="FU30" s="1"/>
  <c r="DO7" a="1"/>
  <c r="BT17"/>
  <c r="FC30" i="68"/>
  <c r="FO30" s="1"/>
  <c r="DM10"/>
  <c r="EZ30"/>
  <c r="FL30" s="1"/>
  <c r="DM7"/>
  <c r="DO7" a="1"/>
  <c r="FE30"/>
  <c r="FQ30" s="1"/>
  <c r="DM12"/>
  <c r="FG30"/>
  <c r="FS30" s="1"/>
  <c r="DM14"/>
  <c r="FA30"/>
  <c r="FM30" s="1"/>
  <c r="DM8"/>
  <c r="BR17"/>
  <c r="BS5" s="1"/>
  <c r="BV2" s="1"/>
  <c r="CW23" a="1"/>
  <c r="FH30"/>
  <c r="FT30" s="1"/>
  <c r="DM11"/>
  <c r="FF30"/>
  <c r="FR30" s="1"/>
  <c r="DM13"/>
  <c r="FB30"/>
  <c r="FN30" s="1"/>
  <c r="DM9"/>
  <c r="BH21" i="67"/>
  <c r="BH33" s="1"/>
  <c r="BR8" s="1"/>
  <c r="BZ8"/>
  <c r="CX8" s="1"/>
  <c r="BI25"/>
  <c r="BI37" s="1"/>
  <c r="BS12" s="1"/>
  <c r="CB25"/>
  <c r="CA9"/>
  <c r="CY9" s="1"/>
  <c r="CA7"/>
  <c r="CY7" s="1"/>
  <c r="CA12"/>
  <c r="CY12" s="1"/>
  <c r="BY14"/>
  <c r="CW14" s="1"/>
  <c r="CA10"/>
  <c r="CY10" s="1"/>
  <c r="CF23"/>
  <c r="BI21"/>
  <c r="BI33" s="1"/>
  <c r="BS8" s="1"/>
  <c r="BI22"/>
  <c r="BI34" s="1"/>
  <c r="BS9" s="1"/>
  <c r="CF25"/>
  <c r="BI27"/>
  <c r="BI39" s="1"/>
  <c r="BS14" s="1"/>
  <c r="CA13"/>
  <c r="CY13" s="1"/>
  <c r="BY25"/>
  <c r="CA8"/>
  <c r="CY8" s="1"/>
  <c r="BG21"/>
  <c r="BG33" s="1"/>
  <c r="BQ8" s="1"/>
  <c r="BZ23"/>
  <c r="BY8"/>
  <c r="CW8" s="1"/>
  <c r="BG25"/>
  <c r="BG37" s="1"/>
  <c r="BQ12" s="1"/>
  <c r="CD23"/>
  <c r="BY12"/>
  <c r="CW12" s="1"/>
  <c r="BJ29"/>
  <c r="BJ41" s="1"/>
  <c r="BT16" s="1"/>
  <c r="CH26"/>
  <c r="CB16"/>
  <c r="CZ16" s="1"/>
  <c r="BI28"/>
  <c r="BI40" s="1"/>
  <c r="BS15" s="1"/>
  <c r="CG25"/>
  <c r="CA15"/>
  <c r="CY15" s="1"/>
  <c r="BZ26"/>
  <c r="BJ21"/>
  <c r="BJ33" s="1"/>
  <c r="BT8" s="1"/>
  <c r="CB8"/>
  <c r="CZ8" s="1"/>
  <c r="BH27"/>
  <c r="BH39" s="1"/>
  <c r="BR14" s="1"/>
  <c r="CF24"/>
  <c r="BZ14"/>
  <c r="CX14" s="1"/>
  <c r="BG28"/>
  <c r="BG40" s="1"/>
  <c r="BQ15" s="1"/>
  <c r="CG23"/>
  <c r="BY15"/>
  <c r="CW15" s="1"/>
  <c r="BY26"/>
  <c r="CB7"/>
  <c r="CZ7" s="1"/>
  <c r="BJ20"/>
  <c r="BJ32" s="1"/>
  <c r="BT7" s="1"/>
  <c r="BY24"/>
  <c r="BH20"/>
  <c r="BH32" s="1"/>
  <c r="BR7" s="1"/>
  <c r="BZ7"/>
  <c r="CX7" s="1"/>
  <c r="BH25"/>
  <c r="BH37" s="1"/>
  <c r="BR12" s="1"/>
  <c r="CD24"/>
  <c r="BZ12"/>
  <c r="CX12" s="1"/>
  <c r="CC25"/>
  <c r="BI24"/>
  <c r="BI36" s="1"/>
  <c r="BS11" s="1"/>
  <c r="CA11"/>
  <c r="CY11" s="1"/>
  <c r="CB26"/>
  <c r="BJ23"/>
  <c r="BJ35" s="1"/>
  <c r="BT10" s="1"/>
  <c r="CB10"/>
  <c r="CZ10" s="1"/>
  <c r="CD26"/>
  <c r="BJ25"/>
  <c r="BJ37" s="1"/>
  <c r="BT12" s="1"/>
  <c r="CB12"/>
  <c r="CZ12" s="1"/>
  <c r="BG26"/>
  <c r="BG38" s="1"/>
  <c r="BQ13" s="1"/>
  <c r="CE23"/>
  <c r="BY13"/>
  <c r="CW13" s="1"/>
  <c r="BH24"/>
  <c r="BH36" s="1"/>
  <c r="BR11" s="1"/>
  <c r="CC24"/>
  <c r="BZ11"/>
  <c r="CX11" s="1"/>
  <c r="BH26"/>
  <c r="BH38" s="1"/>
  <c r="BR13" s="1"/>
  <c r="CE24"/>
  <c r="BZ13"/>
  <c r="CX13" s="1"/>
  <c r="BJ26"/>
  <c r="BJ38" s="1"/>
  <c r="BT13" s="1"/>
  <c r="CE26"/>
  <c r="CB13"/>
  <c r="CZ13" s="1"/>
  <c r="BH29"/>
  <c r="BH41" s="1"/>
  <c r="BR16" s="1"/>
  <c r="BZ16"/>
  <c r="CX16" s="1"/>
  <c r="DM16" s="1"/>
  <c r="CH24"/>
  <c r="CA24"/>
  <c r="BH22"/>
  <c r="BH34" s="1"/>
  <c r="BR9" s="1"/>
  <c r="BZ9"/>
  <c r="CX9" s="1"/>
  <c r="BJ24"/>
  <c r="BJ36" s="1"/>
  <c r="BT11" s="1"/>
  <c r="CC26"/>
  <c r="CB11"/>
  <c r="CZ11" s="1"/>
  <c r="BJ22"/>
  <c r="BJ34" s="1"/>
  <c r="BT9" s="1"/>
  <c r="CA26"/>
  <c r="CB9"/>
  <c r="CZ9" s="1"/>
  <c r="CB24"/>
  <c r="BH23"/>
  <c r="BH35" s="1"/>
  <c r="BR10" s="1"/>
  <c r="BZ10"/>
  <c r="CX10" s="1"/>
  <c r="BG20"/>
  <c r="BG32" s="1"/>
  <c r="BQ7" s="1"/>
  <c r="BY23"/>
  <c r="BY7"/>
  <c r="CW7" s="1"/>
  <c r="CF26"/>
  <c r="BJ27"/>
  <c r="BJ39" s="1"/>
  <c r="BT14" s="1"/>
  <c r="CB14"/>
  <c r="CZ14" s="1"/>
  <c r="CC23"/>
  <c r="BG24"/>
  <c r="BG36" s="1"/>
  <c r="BQ11" s="1"/>
  <c r="BY11"/>
  <c r="CW11" s="1"/>
  <c r="CF25" i="66"/>
  <c r="CG23"/>
  <c r="BG25"/>
  <c r="BG37" s="1"/>
  <c r="BQ12" s="1"/>
  <c r="BI27"/>
  <c r="BI39" s="1"/>
  <c r="BS14" s="1"/>
  <c r="BY15"/>
  <c r="CW15" s="1"/>
  <c r="CA23"/>
  <c r="BY12"/>
  <c r="CW12" s="1"/>
  <c r="BY13"/>
  <c r="CW13" s="1"/>
  <c r="BG21"/>
  <c r="BG33" s="1"/>
  <c r="BQ8" s="1"/>
  <c r="CC25"/>
  <c r="BI24"/>
  <c r="BI36" s="1"/>
  <c r="BS11" s="1"/>
  <c r="BG26"/>
  <c r="BG38" s="1"/>
  <c r="BQ13" s="1"/>
  <c r="BZ23"/>
  <c r="BY24"/>
  <c r="CA15"/>
  <c r="CY15" s="1"/>
  <c r="BI26"/>
  <c r="BI38" s="1"/>
  <c r="BS13" s="1"/>
  <c r="CB9"/>
  <c r="CZ9" s="1"/>
  <c r="CG25"/>
  <c r="BI25"/>
  <c r="BI37" s="1"/>
  <c r="BS12" s="1"/>
  <c r="BY23"/>
  <c r="BH20"/>
  <c r="BH32" s="1"/>
  <c r="BR7" s="1"/>
  <c r="CA26"/>
  <c r="CE25"/>
  <c r="CC24"/>
  <c r="CF23"/>
  <c r="BY14"/>
  <c r="CW14" s="1"/>
  <c r="CA10"/>
  <c r="CY10" s="1"/>
  <c r="CD25"/>
  <c r="BZ11"/>
  <c r="CX11" s="1"/>
  <c r="BG20"/>
  <c r="BG32" s="1"/>
  <c r="BQ7" s="1"/>
  <c r="CE26"/>
  <c r="CB25"/>
  <c r="BY10"/>
  <c r="CW10" s="1"/>
  <c r="BG23"/>
  <c r="BG35" s="1"/>
  <c r="BQ10" s="1"/>
  <c r="BG29"/>
  <c r="BG41" s="1"/>
  <c r="BQ16" s="1"/>
  <c r="BY16"/>
  <c r="CW16" s="1"/>
  <c r="CH23"/>
  <c r="CB13"/>
  <c r="CZ13" s="1"/>
  <c r="CB23"/>
  <c r="CB12"/>
  <c r="CZ12" s="1"/>
  <c r="CB11"/>
  <c r="CZ11" s="1"/>
  <c r="DM11" s="1"/>
  <c r="BH27"/>
  <c r="BH39" s="1"/>
  <c r="BR14" s="1"/>
  <c r="CF24"/>
  <c r="BZ14"/>
  <c r="CX14" s="1"/>
  <c r="BZ25"/>
  <c r="CA8"/>
  <c r="CY8" s="1"/>
  <c r="BI21"/>
  <c r="BI33" s="1"/>
  <c r="BS8" s="1"/>
  <c r="CD24"/>
  <c r="BH25"/>
  <c r="BH37" s="1"/>
  <c r="BR12" s="1"/>
  <c r="BZ12"/>
  <c r="CX12" s="1"/>
  <c r="BJ20"/>
  <c r="BJ32" s="1"/>
  <c r="BT7" s="1"/>
  <c r="CB7"/>
  <c r="CZ7" s="1"/>
  <c r="BY26"/>
  <c r="CE24"/>
  <c r="BZ13"/>
  <c r="CX13" s="1"/>
  <c r="BH26"/>
  <c r="BH38" s="1"/>
  <c r="BR13" s="1"/>
  <c r="CA25"/>
  <c r="BI22"/>
  <c r="BI34" s="1"/>
  <c r="BS9" s="1"/>
  <c r="CA9"/>
  <c r="CY9" s="1"/>
  <c r="BZ24"/>
  <c r="BH21"/>
  <c r="BH33" s="1"/>
  <c r="BR8" s="1"/>
  <c r="BZ8"/>
  <c r="CX8" s="1"/>
  <c r="BJ27"/>
  <c r="BJ39" s="1"/>
  <c r="BT14" s="1"/>
  <c r="CF26"/>
  <c r="CB14"/>
  <c r="CZ14" s="1"/>
  <c r="BH23"/>
  <c r="BH35" s="1"/>
  <c r="BR10" s="1"/>
  <c r="CB24"/>
  <c r="BZ10"/>
  <c r="CX10" s="1"/>
  <c r="CB10"/>
  <c r="CZ10" s="1"/>
  <c r="CB26"/>
  <c r="BJ23"/>
  <c r="BJ35" s="1"/>
  <c r="BT10" s="1"/>
  <c r="BH28"/>
  <c r="BH40" s="1"/>
  <c r="BR15" s="1"/>
  <c r="BZ15"/>
  <c r="CX15" s="1"/>
  <c r="CG24"/>
  <c r="CH24"/>
  <c r="BH29"/>
  <c r="BH41" s="1"/>
  <c r="BR16" s="1"/>
  <c r="BZ16"/>
  <c r="CX16" s="1"/>
  <c r="BJ29"/>
  <c r="BJ41" s="1"/>
  <c r="BT16" s="1"/>
  <c r="CH26"/>
  <c r="CB16"/>
  <c r="CZ16" s="1"/>
  <c r="BZ26"/>
  <c r="BJ21"/>
  <c r="BJ33" s="1"/>
  <c r="BT8" s="1"/>
  <c r="CB8"/>
  <c r="CZ8" s="1"/>
  <c r="BJ23" i="65"/>
  <c r="BJ35" s="1"/>
  <c r="BT10" s="1"/>
  <c r="CF26"/>
  <c r="BJ24"/>
  <c r="BJ36" s="1"/>
  <c r="BT11" s="1"/>
  <c r="CB14"/>
  <c r="CZ14" s="1"/>
  <c r="BZ11"/>
  <c r="CX11" s="1"/>
  <c r="CG26"/>
  <c r="BH24"/>
  <c r="BH36" s="1"/>
  <c r="BR11" s="1"/>
  <c r="BZ10"/>
  <c r="CX10" s="1"/>
  <c r="CB15"/>
  <c r="CZ15" s="1"/>
  <c r="BG22"/>
  <c r="BG34" s="1"/>
  <c r="BQ9" s="1"/>
  <c r="BH23"/>
  <c r="BH35" s="1"/>
  <c r="BR10" s="1"/>
  <c r="CA23"/>
  <c r="CB10"/>
  <c r="CZ10" s="1"/>
  <c r="CC26"/>
  <c r="BJ20"/>
  <c r="BJ32" s="1"/>
  <c r="BT7" s="1"/>
  <c r="CB7"/>
  <c r="CZ7" s="1"/>
  <c r="BY26"/>
  <c r="BZ24"/>
  <c r="BZ8"/>
  <c r="CX8" s="1"/>
  <c r="BH21"/>
  <c r="BH33" s="1"/>
  <c r="BR8" s="1"/>
  <c r="BG20"/>
  <c r="BG32" s="1"/>
  <c r="BQ7" s="1"/>
  <c r="BY7"/>
  <c r="CW7" s="1"/>
  <c r="BY23"/>
  <c r="BG23"/>
  <c r="BG35" s="1"/>
  <c r="BQ10" s="1"/>
  <c r="CB23"/>
  <c r="BY10"/>
  <c r="CW10" s="1"/>
  <c r="CA11"/>
  <c r="CY11" s="1"/>
  <c r="CC25"/>
  <c r="BI24"/>
  <c r="BI36" s="1"/>
  <c r="BS11" s="1"/>
  <c r="BY25"/>
  <c r="BI20"/>
  <c r="BI32" s="1"/>
  <c r="BS7" s="1"/>
  <c r="CA7"/>
  <c r="CY7" s="1"/>
  <c r="CA26"/>
  <c r="BJ22"/>
  <c r="BJ34" s="1"/>
  <c r="BT9" s="1"/>
  <c r="CB9"/>
  <c r="CZ9" s="1"/>
  <c r="BY24"/>
  <c r="BH20"/>
  <c r="BH32" s="1"/>
  <c r="BR7" s="1"/>
  <c r="BZ7"/>
  <c r="CX7" s="1"/>
  <c r="CD24"/>
  <c r="BZ12"/>
  <c r="CX12" s="1"/>
  <c r="BH25"/>
  <c r="BH37" s="1"/>
  <c r="BR12" s="1"/>
  <c r="BG24"/>
  <c r="BG36" s="1"/>
  <c r="BQ11" s="1"/>
  <c r="BY11"/>
  <c r="CW11" s="1"/>
  <c r="CC23"/>
  <c r="CH24"/>
  <c r="BH29"/>
  <c r="BH41" s="1"/>
  <c r="BR16" s="1"/>
  <c r="BZ16"/>
  <c r="CX16" s="1"/>
  <c r="BG26"/>
  <c r="BG38" s="1"/>
  <c r="BQ13" s="1"/>
  <c r="CE23"/>
  <c r="BY13"/>
  <c r="CW13" s="1"/>
  <c r="BG25"/>
  <c r="BG37" s="1"/>
  <c r="BQ12" s="1"/>
  <c r="BY12"/>
  <c r="CW12" s="1"/>
  <c r="CD23"/>
  <c r="CA25"/>
  <c r="BI22"/>
  <c r="BI34" s="1"/>
  <c r="BS9" s="1"/>
  <c r="CA9"/>
  <c r="CY9" s="1"/>
  <c r="CE25"/>
  <c r="CA13"/>
  <c r="CY13" s="1"/>
  <c r="BI26"/>
  <c r="BI38" s="1"/>
  <c r="BS13" s="1"/>
  <c r="BZ26"/>
  <c r="BJ21"/>
  <c r="BJ33" s="1"/>
  <c r="BT8" s="1"/>
  <c r="CB8"/>
  <c r="CZ8" s="1"/>
  <c r="CE24"/>
  <c r="BZ13"/>
  <c r="CX13" s="1"/>
  <c r="BH26"/>
  <c r="BH38" s="1"/>
  <c r="BR13" s="1"/>
  <c r="BG28"/>
  <c r="BG40" s="1"/>
  <c r="BQ15" s="1"/>
  <c r="CG23"/>
  <c r="BY15"/>
  <c r="CW15" s="1"/>
  <c r="CD25"/>
  <c r="CA12"/>
  <c r="CY12" s="1"/>
  <c r="BI25"/>
  <c r="BI37" s="1"/>
  <c r="BS12" s="1"/>
  <c r="BI28"/>
  <c r="BI40" s="1"/>
  <c r="BS15" s="1"/>
  <c r="CG25"/>
  <c r="CA15"/>
  <c r="CY15" s="1"/>
  <c r="CH25"/>
  <c r="BI29"/>
  <c r="BI41" s="1"/>
  <c r="BS16" s="1"/>
  <c r="CA16"/>
  <c r="CY16" s="1"/>
  <c r="CD26"/>
  <c r="BJ25"/>
  <c r="BJ37" s="1"/>
  <c r="BT12" s="1"/>
  <c r="CB12"/>
  <c r="CZ12" s="1"/>
  <c r="BG29"/>
  <c r="BG41" s="1"/>
  <c r="BQ16" s="1"/>
  <c r="BY16"/>
  <c r="CW16" s="1"/>
  <c r="CH23"/>
  <c r="BG27"/>
  <c r="BG39" s="1"/>
  <c r="BQ14" s="1"/>
  <c r="CF23"/>
  <c r="BY14"/>
  <c r="CW14" s="1"/>
  <c r="CF25"/>
  <c r="BI27"/>
  <c r="BI39" s="1"/>
  <c r="BS14" s="1"/>
  <c r="CA14"/>
  <c r="CY14" s="1"/>
  <c r="BZ25"/>
  <c r="CA8"/>
  <c r="CY8" s="1"/>
  <c r="BI21"/>
  <c r="BI33" s="1"/>
  <c r="BS8" s="1"/>
  <c r="BH28"/>
  <c r="BH40" s="1"/>
  <c r="BR15" s="1"/>
  <c r="BZ15"/>
  <c r="CX15" s="1"/>
  <c r="CG24"/>
  <c r="BH27"/>
  <c r="BH39" s="1"/>
  <c r="BR14" s="1"/>
  <c r="CF24"/>
  <c r="BZ14"/>
  <c r="CX14" s="1"/>
  <c r="DM10" i="64"/>
  <c r="DM9"/>
  <c r="DM7"/>
  <c r="BR17"/>
  <c r="DM15"/>
  <c r="BS17"/>
  <c r="BQ17"/>
  <c r="DM16"/>
  <c r="DM11"/>
  <c r="CW23" a="1"/>
  <c r="CX26" s="1"/>
  <c r="DO7" a="1"/>
  <c r="DM8"/>
  <c r="BT17"/>
  <c r="DM10" i="63"/>
  <c r="BR17"/>
  <c r="DM12"/>
  <c r="BT17"/>
  <c r="DM9"/>
  <c r="DM16"/>
  <c r="DM15"/>
  <c r="DM11"/>
  <c r="DM7"/>
  <c r="CW23" a="1"/>
  <c r="DO7" a="1"/>
  <c r="DM13"/>
  <c r="BQ17"/>
  <c r="BS17"/>
  <c r="DM8"/>
  <c r="DM14"/>
  <c r="BB20" i="62"/>
  <c r="BG8" s="1"/>
  <c r="BC20"/>
  <c r="BH14" s="1"/>
  <c r="BE20"/>
  <c r="BJ8" s="1"/>
  <c r="BD20"/>
  <c r="BI9" s="1"/>
  <c r="FD30" i="61"/>
  <c r="FP30" s="1"/>
  <c r="DM12"/>
  <c r="DM13"/>
  <c r="BR17"/>
  <c r="FF30"/>
  <c r="FR30" s="1"/>
  <c r="DM14"/>
  <c r="BQ17"/>
  <c r="DO7" a="1"/>
  <c r="EZ30"/>
  <c r="FL30" s="1"/>
  <c r="DM7"/>
  <c r="DM9"/>
  <c r="FB30"/>
  <c r="FN30" s="1"/>
  <c r="FI30"/>
  <c r="FU30" s="1"/>
  <c r="DM16"/>
  <c r="FH30"/>
  <c r="FT30" s="1"/>
  <c r="DM15"/>
  <c r="FE30"/>
  <c r="FQ30" s="1"/>
  <c r="DM11"/>
  <c r="FC30"/>
  <c r="FO30" s="1"/>
  <c r="DM10"/>
  <c r="DM8"/>
  <c r="FA30"/>
  <c r="FM30" s="1"/>
  <c r="CW23" a="1"/>
  <c r="BT17"/>
  <c r="BS17"/>
  <c r="FG30"/>
  <c r="FS30" s="1"/>
  <c r="FG30" i="60"/>
  <c r="FS30" s="1"/>
  <c r="DM16"/>
  <c r="DM11"/>
  <c r="BQ17"/>
  <c r="FA30"/>
  <c r="FM30" s="1"/>
  <c r="DO7" a="1"/>
  <c r="DR14" s="1"/>
  <c r="DW14" s="1"/>
  <c r="BT17"/>
  <c r="DM15"/>
  <c r="DM9"/>
  <c r="BR17"/>
  <c r="DM7"/>
  <c r="FH30"/>
  <c r="FT30" s="1"/>
  <c r="DM13"/>
  <c r="DM8"/>
  <c r="EZ30"/>
  <c r="FL30" s="1"/>
  <c r="FI30"/>
  <c r="FU30" s="1"/>
  <c r="DM14"/>
  <c r="DM10"/>
  <c r="CW23" a="1"/>
  <c r="BS17"/>
  <c r="FF30"/>
  <c r="FR30" s="1"/>
  <c r="FE30"/>
  <c r="FQ30" s="1"/>
  <c r="FB30"/>
  <c r="FN30" s="1"/>
  <c r="FD30"/>
  <c r="FP30" s="1"/>
  <c r="FB30" i="59"/>
  <c r="FN30" s="1"/>
  <c r="EZ30"/>
  <c r="FL30" s="1"/>
  <c r="FG30"/>
  <c r="FS30" s="1"/>
  <c r="FF30"/>
  <c r="FR30" s="1"/>
  <c r="BR17"/>
  <c r="FC30"/>
  <c r="FO30" s="1"/>
  <c r="DM14"/>
  <c r="DM8"/>
  <c r="DO7" a="1"/>
  <c r="DP13" s="1"/>
  <c r="DU13" s="1"/>
  <c r="DM12"/>
  <c r="DM7"/>
  <c r="FA30"/>
  <c r="FM30" s="1"/>
  <c r="DM9"/>
  <c r="DM13"/>
  <c r="FE30"/>
  <c r="FQ30" s="1"/>
  <c r="BS17"/>
  <c r="BT17"/>
  <c r="BQ17"/>
  <c r="FD30"/>
  <c r="FP30" s="1"/>
  <c r="DM11"/>
  <c r="FI30"/>
  <c r="FU30" s="1"/>
  <c r="DM16"/>
  <c r="FH30"/>
  <c r="FT30" s="1"/>
  <c r="DM15"/>
  <c r="DM10"/>
  <c r="CW23" a="1"/>
  <c r="FA30" i="58"/>
  <c r="FM30" s="1"/>
  <c r="BQ17"/>
  <c r="BR17"/>
  <c r="DM13"/>
  <c r="BS17"/>
  <c r="FF30"/>
  <c r="FR30" s="1"/>
  <c r="DM15"/>
  <c r="DM10"/>
  <c r="FC30"/>
  <c r="FO30" s="1"/>
  <c r="FE30"/>
  <c r="FQ30" s="1"/>
  <c r="DM12"/>
  <c r="DO7" a="1"/>
  <c r="DM7"/>
  <c r="EZ30"/>
  <c r="FL30" s="1"/>
  <c r="CW23" a="1"/>
  <c r="DM14"/>
  <c r="FG30"/>
  <c r="FS30" s="1"/>
  <c r="DM16"/>
  <c r="FI30"/>
  <c r="FU30" s="1"/>
  <c r="DM11"/>
  <c r="FD30"/>
  <c r="FP30" s="1"/>
  <c r="DM9"/>
  <c r="FB30"/>
  <c r="FN30" s="1"/>
  <c r="BT17"/>
  <c r="BS5" i="57"/>
  <c r="BV2" s="1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DF26"/>
  <c r="CX26"/>
  <c r="CZ25"/>
  <c r="DB24"/>
  <c r="DD23"/>
  <c r="DC26"/>
  <c r="DE25"/>
  <c r="CW25"/>
  <c r="CY24"/>
  <c r="DA23"/>
  <c r="CY26"/>
  <c r="DC24"/>
  <c r="CW23"/>
  <c r="DB26"/>
  <c r="DF24"/>
  <c r="CZ23"/>
  <c r="DD25"/>
  <c r="CX24"/>
  <c r="DA25"/>
  <c r="DE23"/>
  <c r="DQ16"/>
  <c r="DV16" s="1"/>
  <c r="DQ15"/>
  <c r="DV15" s="1"/>
  <c r="DQ14"/>
  <c r="DV14" s="1"/>
  <c r="DQ13"/>
  <c r="DV13" s="1"/>
  <c r="DQ12"/>
  <c r="DV12" s="1"/>
  <c r="DQ11"/>
  <c r="DV11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5"/>
  <c r="DW15" s="1"/>
  <c r="DR13"/>
  <c r="DW13" s="1"/>
  <c r="DR11"/>
  <c r="DW11" s="1"/>
  <c r="DO10"/>
  <c r="DT10" s="1"/>
  <c r="DR8"/>
  <c r="DW8" s="1"/>
  <c r="DQ7"/>
  <c r="DV7" s="1"/>
  <c r="DR14"/>
  <c r="DW14" s="1"/>
  <c r="DR12"/>
  <c r="DW12" s="1"/>
  <c r="DQ9"/>
  <c r="DV9" s="1"/>
  <c r="DO15"/>
  <c r="DT15" s="1"/>
  <c r="DO13"/>
  <c r="DT13" s="1"/>
  <c r="DO11"/>
  <c r="DT11" s="1"/>
  <c r="DR9"/>
  <c r="DW9" s="1"/>
  <c r="DQ8"/>
  <c r="DV8" s="1"/>
  <c r="DO7"/>
  <c r="DT7" s="1"/>
  <c r="DO16"/>
  <c r="DT16" s="1"/>
  <c r="DO14"/>
  <c r="DT14" s="1"/>
  <c r="DO12"/>
  <c r="DT12" s="1"/>
  <c r="DQ10"/>
  <c r="DV10" s="1"/>
  <c r="DO9"/>
  <c r="DT9" s="1"/>
  <c r="DR7"/>
  <c r="DW7" s="1"/>
  <c r="DR16"/>
  <c r="DW16" s="1"/>
  <c r="DR10"/>
  <c r="DW10" s="1"/>
  <c r="DO8"/>
  <c r="DT8" s="1"/>
  <c r="BJ29" i="56"/>
  <c r="BJ41" s="1"/>
  <c r="BT16" s="1"/>
  <c r="BH27"/>
  <c r="BH39" s="1"/>
  <c r="BR14" s="1"/>
  <c r="CA9"/>
  <c r="CA25"/>
  <c r="BJ23"/>
  <c r="BJ35" s="1"/>
  <c r="BT10" s="1"/>
  <c r="BG24"/>
  <c r="BG36" s="1"/>
  <c r="BQ11" s="1"/>
  <c r="BY25"/>
  <c r="BJ22"/>
  <c r="BJ34" s="1"/>
  <c r="BT9" s="1"/>
  <c r="CB9"/>
  <c r="CF24"/>
  <c r="CD23"/>
  <c r="BG25"/>
  <c r="BG37" s="1"/>
  <c r="BQ12" s="1"/>
  <c r="BY12"/>
  <c r="BZ23"/>
  <c r="BG21"/>
  <c r="BG33" s="1"/>
  <c r="BQ8" s="1"/>
  <c r="BY8"/>
  <c r="CA23"/>
  <c r="BG22"/>
  <c r="BG34" s="1"/>
  <c r="BQ9" s="1"/>
  <c r="BY9"/>
  <c r="BJ21"/>
  <c r="BJ33" s="1"/>
  <c r="BT8" s="1"/>
  <c r="BZ26"/>
  <c r="CB8"/>
  <c r="BJ28"/>
  <c r="BJ40" s="1"/>
  <c r="BT15" s="1"/>
  <c r="CG26"/>
  <c r="CB15"/>
  <c r="BY24"/>
  <c r="BH20"/>
  <c r="BH32" s="1"/>
  <c r="BR7" s="1"/>
  <c r="BZ7"/>
  <c r="BH24"/>
  <c r="BH36" s="1"/>
  <c r="BR11" s="1"/>
  <c r="CC24"/>
  <c r="BZ11"/>
  <c r="BH28"/>
  <c r="BH40" s="1"/>
  <c r="BR15" s="1"/>
  <c r="CG24"/>
  <c r="BZ15"/>
  <c r="BY26"/>
  <c r="CB7"/>
  <c r="BJ20"/>
  <c r="BJ32" s="1"/>
  <c r="BT7" s="1"/>
  <c r="BH26"/>
  <c r="BH38" s="1"/>
  <c r="BR13" s="1"/>
  <c r="CE24"/>
  <c r="BZ13"/>
  <c r="BZ24"/>
  <c r="BH21"/>
  <c r="BH33" s="1"/>
  <c r="BR8" s="1"/>
  <c r="BZ8"/>
  <c r="BI27"/>
  <c r="BI39" s="1"/>
  <c r="BS14" s="1"/>
  <c r="CF25"/>
  <c r="CA14"/>
  <c r="BG27"/>
  <c r="BG39" s="1"/>
  <c r="BQ14" s="1"/>
  <c r="CF23"/>
  <c r="BY14"/>
  <c r="BI25"/>
  <c r="BI37" s="1"/>
  <c r="BS12" s="1"/>
  <c r="CD25"/>
  <c r="CA12"/>
  <c r="BI29"/>
  <c r="BI41" s="1"/>
  <c r="BS16" s="1"/>
  <c r="CA16"/>
  <c r="CH25"/>
  <c r="CC26"/>
  <c r="BJ24"/>
  <c r="BJ36" s="1"/>
  <c r="BT11" s="1"/>
  <c r="CB11"/>
  <c r="BZ16"/>
  <c r="CH24"/>
  <c r="BH29"/>
  <c r="BH41" s="1"/>
  <c r="BR16" s="1"/>
  <c r="BI21"/>
  <c r="BI33" s="1"/>
  <c r="BS8" s="1"/>
  <c r="BZ25"/>
  <c r="CA8"/>
  <c r="BJ27"/>
  <c r="BJ39" s="1"/>
  <c r="BT14" s="1"/>
  <c r="CF26"/>
  <c r="CB14"/>
  <c r="BG29"/>
  <c r="BG41" s="1"/>
  <c r="BQ16" s="1"/>
  <c r="CH23"/>
  <c r="BY16"/>
  <c r="BI28"/>
  <c r="BI40" s="1"/>
  <c r="BS15" s="1"/>
  <c r="CG25"/>
  <c r="CA15"/>
  <c r="BG28"/>
  <c r="BG40" s="1"/>
  <c r="BQ15" s="1"/>
  <c r="BY15"/>
  <c r="CG23"/>
  <c r="BG26"/>
  <c r="BG38" s="1"/>
  <c r="BQ13" s="1"/>
  <c r="CE23"/>
  <c r="BY13"/>
  <c r="BH25"/>
  <c r="BH37" s="1"/>
  <c r="BR12" s="1"/>
  <c r="BZ12"/>
  <c r="CD24"/>
  <c r="CB25"/>
  <c r="BI23"/>
  <c r="BI35" s="1"/>
  <c r="BS10" s="1"/>
  <c r="CA10"/>
  <c r="CE26"/>
  <c r="CB13"/>
  <c r="BJ26"/>
  <c r="BJ38" s="1"/>
  <c r="BT13" s="1"/>
  <c r="BH22"/>
  <c r="BH34" s="1"/>
  <c r="BR9" s="1"/>
  <c r="CA24"/>
  <c r="BZ9"/>
  <c r="BZ14" i="55"/>
  <c r="CX14" s="1"/>
  <c r="BG24"/>
  <c r="BG36" s="1"/>
  <c r="BQ11" s="1"/>
  <c r="CF24"/>
  <c r="CC23"/>
  <c r="BJ28"/>
  <c r="BJ40" s="1"/>
  <c r="BT15" s="1"/>
  <c r="CG26"/>
  <c r="CB15"/>
  <c r="CZ15" s="1"/>
  <c r="CD23"/>
  <c r="BG25"/>
  <c r="BG37" s="1"/>
  <c r="BQ12" s="1"/>
  <c r="BY12"/>
  <c r="CW12" s="1"/>
  <c r="BJ25"/>
  <c r="BJ37" s="1"/>
  <c r="BT12" s="1"/>
  <c r="CD26"/>
  <c r="CB12"/>
  <c r="CZ12" s="1"/>
  <c r="BH24"/>
  <c r="BH36" s="1"/>
  <c r="BR11" s="1"/>
  <c r="CC24"/>
  <c r="BZ11"/>
  <c r="CX11" s="1"/>
  <c r="BH21"/>
  <c r="BH33" s="1"/>
  <c r="BR8" s="1"/>
  <c r="BZ8"/>
  <c r="CX8" s="1"/>
  <c r="BZ24"/>
  <c r="CA26"/>
  <c r="BJ22"/>
  <c r="BJ34" s="1"/>
  <c r="BT9" s="1"/>
  <c r="CB9"/>
  <c r="CZ9" s="1"/>
  <c r="BJ21"/>
  <c r="BJ33" s="1"/>
  <c r="BT8" s="1"/>
  <c r="CB8"/>
  <c r="CZ8" s="1"/>
  <c r="BZ26"/>
  <c r="BG23"/>
  <c r="BG35" s="1"/>
  <c r="BQ10" s="1"/>
  <c r="CB23"/>
  <c r="BY10"/>
  <c r="CW10" s="1"/>
  <c r="CE26"/>
  <c r="BJ26"/>
  <c r="BJ38" s="1"/>
  <c r="BT13" s="1"/>
  <c r="CB13"/>
  <c r="CZ13" s="1"/>
  <c r="CB25"/>
  <c r="CA10"/>
  <c r="CY10" s="1"/>
  <c r="BI23"/>
  <c r="BI35" s="1"/>
  <c r="BS10" s="1"/>
  <c r="CA24"/>
  <c r="BH22"/>
  <c r="BH34" s="1"/>
  <c r="BR9" s="1"/>
  <c r="BZ9"/>
  <c r="CX9" s="1"/>
  <c r="CB24"/>
  <c r="BH23"/>
  <c r="BH35" s="1"/>
  <c r="BR10" s="1"/>
  <c r="BZ10"/>
  <c r="CX10" s="1"/>
  <c r="BI29"/>
  <c r="BI41" s="1"/>
  <c r="BS16" s="1"/>
  <c r="CH25"/>
  <c r="CA16"/>
  <c r="CY16" s="1"/>
  <c r="BI28"/>
  <c r="BI40" s="1"/>
  <c r="BS15" s="1"/>
  <c r="CG25"/>
  <c r="CA15"/>
  <c r="CY15" s="1"/>
  <c r="CB26"/>
  <c r="BJ23"/>
  <c r="BJ35" s="1"/>
  <c r="BT10" s="1"/>
  <c r="CB10"/>
  <c r="CZ10" s="1"/>
  <c r="BZ25"/>
  <c r="CA8"/>
  <c r="CY8" s="1"/>
  <c r="BI21"/>
  <c r="BI33" s="1"/>
  <c r="BS8" s="1"/>
  <c r="CE25"/>
  <c r="CA13"/>
  <c r="CY13" s="1"/>
  <c r="BI26"/>
  <c r="BI38" s="1"/>
  <c r="BS13" s="1"/>
  <c r="BY25"/>
  <c r="BI20"/>
  <c r="BI32" s="1"/>
  <c r="BS7" s="1"/>
  <c r="CA7"/>
  <c r="CY7" s="1"/>
  <c r="CF23"/>
  <c r="BY14"/>
  <c r="CW14" s="1"/>
  <c r="BG27"/>
  <c r="BG39" s="1"/>
  <c r="BQ14" s="1"/>
  <c r="BJ29"/>
  <c r="BJ41" s="1"/>
  <c r="BT16" s="1"/>
  <c r="CB16"/>
  <c r="CZ16" s="1"/>
  <c r="CH26"/>
  <c r="CG23"/>
  <c r="BY15"/>
  <c r="CW15" s="1"/>
  <c r="BG28"/>
  <c r="BG40" s="1"/>
  <c r="BQ15" s="1"/>
  <c r="CA23"/>
  <c r="BY9"/>
  <c r="CW9" s="1"/>
  <c r="BG22"/>
  <c r="BG34" s="1"/>
  <c r="BQ9" s="1"/>
  <c r="BY24"/>
  <c r="BZ7"/>
  <c r="CX7" s="1"/>
  <c r="BH20"/>
  <c r="BH32" s="1"/>
  <c r="BR7" s="1"/>
  <c r="BH28"/>
  <c r="BH40" s="1"/>
  <c r="BR15" s="1"/>
  <c r="BZ15"/>
  <c r="CX15" s="1"/>
  <c r="CG24"/>
  <c r="CC25"/>
  <c r="BI24"/>
  <c r="BI36" s="1"/>
  <c r="BS11" s="1"/>
  <c r="CA11"/>
  <c r="CY11" s="1"/>
  <c r="BI27"/>
  <c r="BI39" s="1"/>
  <c r="BS14" s="1"/>
  <c r="CF25"/>
  <c r="CA14"/>
  <c r="CY14" s="1"/>
  <c r="BG26"/>
  <c r="BG38" s="1"/>
  <c r="BQ13" s="1"/>
  <c r="CE23"/>
  <c r="BY13"/>
  <c r="CW13" s="1"/>
  <c r="BJ20"/>
  <c r="BJ32" s="1"/>
  <c r="BT7" s="1"/>
  <c r="BY26"/>
  <c r="CB7"/>
  <c r="CZ7" s="1"/>
  <c r="BG21"/>
  <c r="BG33" s="1"/>
  <c r="BQ8" s="1"/>
  <c r="BZ23"/>
  <c r="BY8"/>
  <c r="CW8" s="1"/>
  <c r="BY23"/>
  <c r="BG20"/>
  <c r="BG32" s="1"/>
  <c r="BQ7" s="1"/>
  <c r="BY7"/>
  <c r="CW7" s="1"/>
  <c r="BH25"/>
  <c r="BH37" s="1"/>
  <c r="BR12" s="1"/>
  <c r="CD24"/>
  <c r="BZ12"/>
  <c r="CX12" s="1"/>
  <c r="BH29"/>
  <c r="BH41" s="1"/>
  <c r="BR16" s="1"/>
  <c r="CH24"/>
  <c r="BZ16"/>
  <c r="CX16" s="1"/>
  <c r="BI22"/>
  <c r="BI34" s="1"/>
  <c r="BS9" s="1"/>
  <c r="CA9"/>
  <c r="CY9" s="1"/>
  <c r="CA25"/>
  <c r="BI25"/>
  <c r="BI37" s="1"/>
  <c r="BS12" s="1"/>
  <c r="CD25"/>
  <c r="CA12"/>
  <c r="CY12" s="1"/>
  <c r="BJ27"/>
  <c r="BJ39" s="1"/>
  <c r="BT14" s="1"/>
  <c r="CF26"/>
  <c r="CB14"/>
  <c r="CZ14" s="1"/>
  <c r="BT17" i="53"/>
  <c r="DM14"/>
  <c r="FI30"/>
  <c r="FU30" s="1"/>
  <c r="DM16"/>
  <c r="FE30"/>
  <c r="FQ30" s="1"/>
  <c r="DM12"/>
  <c r="FB30"/>
  <c r="FN30" s="1"/>
  <c r="DM9"/>
  <c r="DO7" a="1"/>
  <c r="CW23" a="1"/>
  <c r="EZ30"/>
  <c r="FL30" s="1"/>
  <c r="DM7"/>
  <c r="FD30"/>
  <c r="FP30" s="1"/>
  <c r="DM11"/>
  <c r="FA30"/>
  <c r="FM30" s="1"/>
  <c r="DM8"/>
  <c r="FF30"/>
  <c r="FR30" s="1"/>
  <c r="DM13"/>
  <c r="FG30"/>
  <c r="FS30" s="1"/>
  <c r="BS17"/>
  <c r="DM10"/>
  <c r="FC30"/>
  <c r="FO30" s="1"/>
  <c r="FH30"/>
  <c r="FT30" s="1"/>
  <c r="DM15"/>
  <c r="BQ17"/>
  <c r="BR17"/>
  <c r="CD23" i="52"/>
  <c r="BZ11"/>
  <c r="CX11" s="1"/>
  <c r="BY13"/>
  <c r="CW13" s="1"/>
  <c r="BY11"/>
  <c r="CW11" s="1"/>
  <c r="BY15"/>
  <c r="CW15" s="1"/>
  <c r="BG21"/>
  <c r="BG33" s="1"/>
  <c r="BQ8" s="1"/>
  <c r="BG26"/>
  <c r="BG38" s="1"/>
  <c r="BQ13" s="1"/>
  <c r="BY8"/>
  <c r="CW8" s="1"/>
  <c r="BG28"/>
  <c r="BG40" s="1"/>
  <c r="BQ15" s="1"/>
  <c r="BY9"/>
  <c r="CW9" s="1"/>
  <c r="BG24"/>
  <c r="BG36" s="1"/>
  <c r="BQ11" s="1"/>
  <c r="CF23"/>
  <c r="BJ24"/>
  <c r="BJ36" s="1"/>
  <c r="BT11" s="1"/>
  <c r="BY16"/>
  <c r="CW16" s="1"/>
  <c r="BG25"/>
  <c r="BG37" s="1"/>
  <c r="BQ12" s="1"/>
  <c r="BY14"/>
  <c r="CW14" s="1"/>
  <c r="CB26"/>
  <c r="CB10"/>
  <c r="CZ10" s="1"/>
  <c r="BJ26"/>
  <c r="BJ38" s="1"/>
  <c r="BT13" s="1"/>
  <c r="CB13"/>
  <c r="CZ13" s="1"/>
  <c r="CE26"/>
  <c r="BY26"/>
  <c r="CB7"/>
  <c r="CZ7" s="1"/>
  <c r="BJ20"/>
  <c r="BJ32" s="1"/>
  <c r="BT7" s="1"/>
  <c r="BJ27"/>
  <c r="BJ39" s="1"/>
  <c r="BT14" s="1"/>
  <c r="CB14"/>
  <c r="CZ14" s="1"/>
  <c r="CF26"/>
  <c r="BG22"/>
  <c r="BG34" s="1"/>
  <c r="BQ9" s="1"/>
  <c r="CB15"/>
  <c r="CZ15" s="1"/>
  <c r="CA26"/>
  <c r="BJ23"/>
  <c r="BJ35" s="1"/>
  <c r="BT10" s="1"/>
  <c r="BJ29"/>
  <c r="BJ41" s="1"/>
  <c r="BT16" s="1"/>
  <c r="CB16"/>
  <c r="CZ16" s="1"/>
  <c r="CD26"/>
  <c r="BJ25"/>
  <c r="BJ37" s="1"/>
  <c r="BT12" s="1"/>
  <c r="CB12"/>
  <c r="CZ12" s="1"/>
  <c r="CC26"/>
  <c r="CB9"/>
  <c r="CZ9" s="1"/>
  <c r="CD24"/>
  <c r="BH24"/>
  <c r="BH36" s="1"/>
  <c r="BR11" s="1"/>
  <c r="BZ15"/>
  <c r="CX15" s="1"/>
  <c r="BZ12"/>
  <c r="CX12" s="1"/>
  <c r="CB25"/>
  <c r="BI23"/>
  <c r="BI35" s="1"/>
  <c r="BS10" s="1"/>
  <c r="CA10"/>
  <c r="CY10" s="1"/>
  <c r="BI29"/>
  <c r="BI41" s="1"/>
  <c r="BS16" s="1"/>
  <c r="CH25"/>
  <c r="CA16"/>
  <c r="CY16" s="1"/>
  <c r="CB24"/>
  <c r="BH23"/>
  <c r="BH35" s="1"/>
  <c r="BR10" s="1"/>
  <c r="BZ10"/>
  <c r="CX10" s="1"/>
  <c r="BI28"/>
  <c r="BI40" s="1"/>
  <c r="BS15" s="1"/>
  <c r="CG25"/>
  <c r="CA15"/>
  <c r="CY15" s="1"/>
  <c r="BH29"/>
  <c r="BH41" s="1"/>
  <c r="BR16" s="1"/>
  <c r="CH24"/>
  <c r="BZ16"/>
  <c r="CX16" s="1"/>
  <c r="CF24"/>
  <c r="BH27"/>
  <c r="BH39" s="1"/>
  <c r="BR14" s="1"/>
  <c r="BZ14"/>
  <c r="CX14" s="1"/>
  <c r="CA25"/>
  <c r="BI22"/>
  <c r="BI34" s="1"/>
  <c r="BS9" s="1"/>
  <c r="CA9"/>
  <c r="CY9" s="1"/>
  <c r="BI25"/>
  <c r="BI37" s="1"/>
  <c r="BS12" s="1"/>
  <c r="CD25"/>
  <c r="CA12"/>
  <c r="CY12" s="1"/>
  <c r="BY25"/>
  <c r="CA7"/>
  <c r="CY7" s="1"/>
  <c r="BI20"/>
  <c r="BI32" s="1"/>
  <c r="BS7" s="1"/>
  <c r="CA24"/>
  <c r="BZ9"/>
  <c r="CX9" s="1"/>
  <c r="BH22"/>
  <c r="BH34" s="1"/>
  <c r="BR9" s="1"/>
  <c r="CC25"/>
  <c r="BI24"/>
  <c r="BI36" s="1"/>
  <c r="BS11" s="1"/>
  <c r="CA11"/>
  <c r="CY11" s="1"/>
  <c r="CE24"/>
  <c r="BH26"/>
  <c r="BH38" s="1"/>
  <c r="BR13" s="1"/>
  <c r="BZ13"/>
  <c r="CX13" s="1"/>
  <c r="BY24"/>
  <c r="BH20"/>
  <c r="BH32" s="1"/>
  <c r="BR7" s="1"/>
  <c r="BZ7"/>
  <c r="CX7" s="1"/>
  <c r="BI27"/>
  <c r="BI39" s="1"/>
  <c r="BS14" s="1"/>
  <c r="CF25"/>
  <c r="CA14"/>
  <c r="CY14" s="1"/>
  <c r="BZ25"/>
  <c r="CA8"/>
  <c r="CY8" s="1"/>
  <c r="BI21"/>
  <c r="BI33" s="1"/>
  <c r="BS8" s="1"/>
  <c r="BT17" i="51"/>
  <c r="DM14"/>
  <c r="DM9"/>
  <c r="DM8"/>
  <c r="DM13"/>
  <c r="FC30"/>
  <c r="FO30" s="1"/>
  <c r="FG30"/>
  <c r="FS30" s="1"/>
  <c r="FA30"/>
  <c r="FM30" s="1"/>
  <c r="FB30"/>
  <c r="FN30" s="1"/>
  <c r="BQ17"/>
  <c r="DM7"/>
  <c r="FF30"/>
  <c r="FR30" s="1"/>
  <c r="FE30"/>
  <c r="FQ30" s="1"/>
  <c r="DM12"/>
  <c r="DO7" a="1"/>
  <c r="BR17"/>
  <c r="DM10"/>
  <c r="BS17"/>
  <c r="FD30"/>
  <c r="FP30" s="1"/>
  <c r="DM11"/>
  <c r="FI30"/>
  <c r="FU30" s="1"/>
  <c r="DM16"/>
  <c r="FH30"/>
  <c r="FT30" s="1"/>
  <c r="DM15"/>
  <c r="CW23" a="1"/>
  <c r="BB20" i="50"/>
  <c r="BG16" s="1"/>
  <c r="BE20"/>
  <c r="BJ8" s="1"/>
  <c r="BC20"/>
  <c r="BH15" s="1"/>
  <c r="BD20"/>
  <c r="BI12" s="1"/>
  <c r="BB11" i="49"/>
  <c r="BD9"/>
  <c r="BC16"/>
  <c r="BB7"/>
  <c r="BD8"/>
  <c r="BE14"/>
  <c r="BB14"/>
  <c r="BB15"/>
  <c r="BB13"/>
  <c r="BB8"/>
  <c r="BC13"/>
  <c r="BD10"/>
  <c r="BB10"/>
  <c r="BD7"/>
  <c r="BB12"/>
  <c r="BB9"/>
  <c r="BE7"/>
  <c r="BE9"/>
  <c r="BC8"/>
  <c r="BE8"/>
  <c r="BC7"/>
  <c r="BC12"/>
  <c r="BE15"/>
  <c r="BC10"/>
  <c r="BD13"/>
  <c r="BE12"/>
  <c r="BE13"/>
  <c r="BC9"/>
  <c r="BE11"/>
  <c r="BE16"/>
  <c r="BC14"/>
  <c r="BC11"/>
  <c r="BD16"/>
  <c r="BE11" i="48"/>
  <c r="BB10"/>
  <c r="BB11"/>
  <c r="BB15"/>
  <c r="BC14"/>
  <c r="BE13"/>
  <c r="BB16"/>
  <c r="BE16"/>
  <c r="BC15"/>
  <c r="BE8"/>
  <c r="BC12"/>
  <c r="BE12"/>
  <c r="BC16"/>
  <c r="BB12"/>
  <c r="BC9"/>
  <c r="BE14"/>
  <c r="BC13"/>
  <c r="BC11"/>
  <c r="BE7"/>
  <c r="BC8"/>
  <c r="BD15"/>
  <c r="BE9"/>
  <c r="BE15"/>
  <c r="BB7"/>
  <c r="BD9"/>
  <c r="BD14"/>
  <c r="BD7"/>
  <c r="BB9"/>
  <c r="BD8"/>
  <c r="BD11"/>
  <c r="BD12"/>
  <c r="BB14"/>
  <c r="BD10"/>
  <c r="BB13"/>
  <c r="BD13"/>
  <c r="BC10"/>
  <c r="BB12" i="47"/>
  <c r="BB8"/>
  <c r="BC10"/>
  <c r="BB13"/>
  <c r="BC11"/>
  <c r="BC13"/>
  <c r="BB16"/>
  <c r="BC8"/>
  <c r="BC14"/>
  <c r="BC15"/>
  <c r="BC12"/>
  <c r="BE9"/>
  <c r="BD8"/>
  <c r="BB10"/>
  <c r="BE10"/>
  <c r="BB11"/>
  <c r="BE13"/>
  <c r="BD11"/>
  <c r="BB9"/>
  <c r="BD12"/>
  <c r="BB14"/>
  <c r="BD9"/>
  <c r="BB15"/>
  <c r="BD10"/>
  <c r="BC9"/>
  <c r="BE11"/>
  <c r="BC16"/>
  <c r="BE8"/>
  <c r="BE15"/>
  <c r="BD16"/>
  <c r="BE7"/>
  <c r="BE16"/>
  <c r="BD13"/>
  <c r="BE12"/>
  <c r="BD14"/>
  <c r="BD15"/>
  <c r="BE7" i="46"/>
  <c r="BB12"/>
  <c r="BE13"/>
  <c r="BE16"/>
  <c r="BC14"/>
  <c r="BB15"/>
  <c r="BB16"/>
  <c r="BB13"/>
  <c r="BB7"/>
  <c r="BB11"/>
  <c r="BD12"/>
  <c r="BB9"/>
  <c r="BC13"/>
  <c r="BE11"/>
  <c r="BE9"/>
  <c r="BE8"/>
  <c r="BE12"/>
  <c r="BE14"/>
  <c r="BE10"/>
  <c r="BC12"/>
  <c r="BC11"/>
  <c r="BC7"/>
  <c r="BD15"/>
  <c r="BC8"/>
  <c r="BD7"/>
  <c r="BD9"/>
  <c r="BC10"/>
  <c r="BD10"/>
  <c r="BC16"/>
  <c r="BD11"/>
  <c r="BD13"/>
  <c r="BD8"/>
  <c r="BD14"/>
  <c r="BB10"/>
  <c r="BB14"/>
  <c r="BC9"/>
  <c r="BC20" i="45"/>
  <c r="BH12" s="1"/>
  <c r="BZ12" s="1"/>
  <c r="BE20"/>
  <c r="BJ11" s="1"/>
  <c r="BB20"/>
  <c r="BG10" s="1"/>
  <c r="BD20"/>
  <c r="CE25" i="44"/>
  <c r="BI26"/>
  <c r="BI38" s="1"/>
  <c r="BS13" s="1"/>
  <c r="CA13"/>
  <c r="CD26"/>
  <c r="BJ25"/>
  <c r="BJ37" s="1"/>
  <c r="BT12" s="1"/>
  <c r="CB12"/>
  <c r="CA16"/>
  <c r="CH25"/>
  <c r="BI29"/>
  <c r="BI41" s="1"/>
  <c r="BS16" s="1"/>
  <c r="CA25"/>
  <c r="BI22"/>
  <c r="BI34" s="1"/>
  <c r="BS9" s="1"/>
  <c r="CA9"/>
  <c r="BH15"/>
  <c r="BJ15"/>
  <c r="BJ8"/>
  <c r="BJ11"/>
  <c r="BI10"/>
  <c r="BI11"/>
  <c r="BJ7"/>
  <c r="BB20"/>
  <c r="CA15"/>
  <c r="BI28"/>
  <c r="BI40" s="1"/>
  <c r="BS15" s="1"/>
  <c r="CG25"/>
  <c r="BG9"/>
  <c r="BH10"/>
  <c r="BJ16"/>
  <c r="BJ10"/>
  <c r="BH9"/>
  <c r="BI7"/>
  <c r="BG14"/>
  <c r="BI14"/>
  <c r="BI21"/>
  <c r="BI33" s="1"/>
  <c r="BS8" s="1"/>
  <c r="CA8"/>
  <c r="BZ25"/>
  <c r="BC20"/>
  <c r="BH7"/>
  <c r="BJ14"/>
  <c r="BJ13"/>
  <c r="BH12"/>
  <c r="BJ9"/>
  <c r="BI12"/>
  <c r="BC11" i="43"/>
  <c r="BD12"/>
  <c r="BB14"/>
  <c r="BB16"/>
  <c r="BB13"/>
  <c r="BB11"/>
  <c r="BB8"/>
  <c r="BB7"/>
  <c r="BD16"/>
  <c r="BB9"/>
  <c r="BB12"/>
  <c r="BB10"/>
  <c r="BC15" i="42"/>
  <c r="BE11"/>
  <c r="BE14"/>
  <c r="BE13"/>
  <c r="BE16"/>
  <c r="BE10"/>
  <c r="BE8"/>
  <c r="BC11"/>
  <c r="BC14"/>
  <c r="BD10"/>
  <c r="BC16"/>
  <c r="BC9"/>
  <c r="BD9"/>
  <c r="BB11"/>
  <c r="BD8"/>
  <c r="BC12"/>
  <c r="BB14" i="41"/>
  <c r="BB13"/>
  <c r="BC13"/>
  <c r="BB8"/>
  <c r="BB9"/>
  <c r="BB15"/>
  <c r="BE11"/>
  <c r="BE13"/>
  <c r="BB10"/>
  <c r="BB11"/>
  <c r="BB12"/>
  <c r="BB16"/>
  <c r="BD10"/>
  <c r="BD14"/>
  <c r="BD13"/>
  <c r="BC14" i="40"/>
  <c r="BB13"/>
  <c r="BC11"/>
  <c r="BC15"/>
  <c r="BC8"/>
  <c r="BC16"/>
  <c r="BC13"/>
  <c r="BC10"/>
  <c r="BC12"/>
  <c r="BB15"/>
  <c r="BE9"/>
  <c r="BE10"/>
  <c r="BE14"/>
  <c r="BE12"/>
  <c r="BE15"/>
  <c r="BE8"/>
  <c r="BD9"/>
  <c r="BB12"/>
  <c r="BB9"/>
  <c r="BB8"/>
  <c r="BB14"/>
  <c r="BD14"/>
  <c r="BB11"/>
  <c r="BB7"/>
  <c r="BE13" i="39"/>
  <c r="BD8"/>
  <c r="BE9"/>
  <c r="BE14"/>
  <c r="BC9"/>
  <c r="BE16"/>
  <c r="BE8"/>
  <c r="BB16"/>
  <c r="BB11"/>
  <c r="BB14"/>
  <c r="BB15"/>
  <c r="BE11"/>
  <c r="BC15"/>
  <c r="BC7"/>
  <c r="BC16"/>
  <c r="BC11"/>
  <c r="BE10"/>
  <c r="BE15"/>
  <c r="BE12"/>
  <c r="BC12" i="43"/>
  <c r="BE15"/>
  <c r="BE16"/>
  <c r="BC15"/>
  <c r="BE12"/>
  <c r="BE8"/>
  <c r="BC7"/>
  <c r="BC16"/>
  <c r="BE14"/>
  <c r="BC9"/>
  <c r="BC10"/>
  <c r="BD7"/>
  <c r="BD9"/>
  <c r="BD11"/>
  <c r="BD10"/>
  <c r="BC13"/>
  <c r="BC14"/>
  <c r="BE10"/>
  <c r="BE7"/>
  <c r="BD13"/>
  <c r="BE13"/>
  <c r="BD14"/>
  <c r="BD15"/>
  <c r="BE9"/>
  <c r="BD11" i="42"/>
  <c r="BB14"/>
  <c r="BB7"/>
  <c r="BD7"/>
  <c r="BD16"/>
  <c r="BB12"/>
  <c r="BD15"/>
  <c r="BB9"/>
  <c r="BB15"/>
  <c r="BB13"/>
  <c r="BB8"/>
  <c r="BD14"/>
  <c r="BB10"/>
  <c r="BC13"/>
  <c r="BD13"/>
  <c r="BC8"/>
  <c r="BC7"/>
  <c r="BE15"/>
  <c r="BE12"/>
  <c r="BE10" i="41"/>
  <c r="BE16"/>
  <c r="BC12"/>
  <c r="BE9"/>
  <c r="BC7"/>
  <c r="BC10"/>
  <c r="BC16"/>
  <c r="BC15"/>
  <c r="BD9"/>
  <c r="BC8"/>
  <c r="BD8"/>
  <c r="BE12"/>
  <c r="BE15"/>
  <c r="BE7"/>
  <c r="BC11"/>
  <c r="BC9"/>
  <c r="BD11"/>
  <c r="BE14"/>
  <c r="BD7"/>
  <c r="BD12"/>
  <c r="BD16"/>
  <c r="BD8" i="40"/>
  <c r="BD13"/>
  <c r="BE13"/>
  <c r="BD7"/>
  <c r="BD12"/>
  <c r="BE7"/>
  <c r="BD16"/>
  <c r="BD11"/>
  <c r="BB16"/>
  <c r="BD15"/>
  <c r="BC9"/>
  <c r="BE11"/>
  <c r="BD13" i="39"/>
  <c r="BD16"/>
  <c r="BD11"/>
  <c r="BB9"/>
  <c r="BD12"/>
  <c r="BD14"/>
  <c r="BD7"/>
  <c r="BC14"/>
  <c r="BB7"/>
  <c r="BB8"/>
  <c r="BD10"/>
  <c r="BB13"/>
  <c r="BC10"/>
  <c r="BC12"/>
  <c r="BD9"/>
  <c r="BB10"/>
  <c r="BC8"/>
  <c r="BB20" i="38"/>
  <c r="BD20"/>
  <c r="BE20"/>
  <c r="BH11"/>
  <c r="BJ15"/>
  <c r="BH8"/>
  <c r="BH16"/>
  <c r="BC20"/>
  <c r="BG16"/>
  <c r="BJ14"/>
  <c r="BH10"/>
  <c r="BG12"/>
  <c r="BI16"/>
  <c r="BG15"/>
  <c r="BH13"/>
  <c r="BJ9"/>
  <c r="BI12"/>
  <c r="BI15"/>
  <c r="BE15" i="37"/>
  <c r="BC9"/>
  <c r="BC14"/>
  <c r="BC11"/>
  <c r="BE16"/>
  <c r="BC8"/>
  <c r="BC15"/>
  <c r="BB8"/>
  <c r="BD11"/>
  <c r="BB13"/>
  <c r="BB14"/>
  <c r="BB12"/>
  <c r="BB7"/>
  <c r="BD9"/>
  <c r="BE14"/>
  <c r="BD12"/>
  <c r="BC13"/>
  <c r="BD7"/>
  <c r="BB9"/>
  <c r="BE9"/>
  <c r="BB11"/>
  <c r="BB16"/>
  <c r="BC7"/>
  <c r="BE7"/>
  <c r="BC16"/>
  <c r="BE13"/>
  <c r="BB15"/>
  <c r="BE11"/>
  <c r="BE8"/>
  <c r="BD8"/>
  <c r="BC12"/>
  <c r="BE10"/>
  <c r="BD10"/>
  <c r="BD13"/>
  <c r="BD15"/>
  <c r="BD14"/>
  <c r="BD15" i="36"/>
  <c r="BE14"/>
  <c r="BD9"/>
  <c r="BD11"/>
  <c r="BD8"/>
  <c r="BC12"/>
  <c r="BE7"/>
  <c r="BC11"/>
  <c r="BC9"/>
  <c r="BE11"/>
  <c r="BD16"/>
  <c r="BB8"/>
  <c r="BE10"/>
  <c r="BE12"/>
  <c r="BC13"/>
  <c r="BE15"/>
  <c r="BD7"/>
  <c r="BC14"/>
  <c r="BC8"/>
  <c r="BE9"/>
  <c r="BD12"/>
  <c r="BE16"/>
  <c r="BD10"/>
  <c r="BD13"/>
  <c r="BE13"/>
  <c r="BB12"/>
  <c r="BB7"/>
  <c r="BB9"/>
  <c r="BB16"/>
  <c r="BB10"/>
  <c r="BB11"/>
  <c r="BB13"/>
  <c r="BC10"/>
  <c r="BB14"/>
  <c r="BC15"/>
  <c r="BC16"/>
  <c r="BB15" i="35"/>
  <c r="BE8"/>
  <c r="BE9"/>
  <c r="BD11"/>
  <c r="BB8"/>
  <c r="BB9"/>
  <c r="BE13"/>
  <c r="BD15"/>
  <c r="BB7"/>
  <c r="BE10"/>
  <c r="BE15"/>
  <c r="BD10"/>
  <c r="BD12"/>
  <c r="BD9"/>
  <c r="BB11"/>
  <c r="BD14"/>
  <c r="BE14"/>
  <c r="BC12"/>
  <c r="BE16"/>
  <c r="BB12"/>
  <c r="BD16"/>
  <c r="BB14"/>
  <c r="BB13"/>
  <c r="BD13"/>
  <c r="BC8"/>
  <c r="BC7"/>
  <c r="BC9"/>
  <c r="BC16"/>
  <c r="BD7"/>
  <c r="BB16"/>
  <c r="BC10"/>
  <c r="BE12"/>
  <c r="BE11"/>
  <c r="BC11"/>
  <c r="BC13"/>
  <c r="BC14"/>
  <c r="BD8" i="34"/>
  <c r="BE13"/>
  <c r="BE12"/>
  <c r="BE10"/>
  <c r="BE16"/>
  <c r="BE9"/>
  <c r="BE8"/>
  <c r="BE11"/>
  <c r="BE14"/>
  <c r="BD15"/>
  <c r="BD16"/>
  <c r="BB7"/>
  <c r="BE15"/>
  <c r="BB15"/>
  <c r="BC13"/>
  <c r="BB14"/>
  <c r="BB12"/>
  <c r="BC12"/>
  <c r="BC10"/>
  <c r="BC16"/>
  <c r="BC14"/>
  <c r="BC11"/>
  <c r="BC9"/>
  <c r="BC15"/>
  <c r="BB8"/>
  <c r="BB16"/>
  <c r="BD11"/>
  <c r="BD13"/>
  <c r="BD9"/>
  <c r="BD10"/>
  <c r="BD14"/>
  <c r="BB9"/>
  <c r="BD7"/>
  <c r="BB10"/>
  <c r="BB13"/>
  <c r="BC8"/>
  <c r="BE20" i="33"/>
  <c r="BJ15" s="1"/>
  <c r="BB20"/>
  <c r="BC20"/>
  <c r="BD20"/>
  <c r="BI13" s="1"/>
  <c r="BE20" i="32"/>
  <c r="BJ11" s="1"/>
  <c r="CB11" s="1"/>
  <c r="BD20"/>
  <c r="BI11" s="1"/>
  <c r="BB20"/>
  <c r="BG13" s="1"/>
  <c r="BC20"/>
  <c r="BH11" s="1"/>
  <c r="BJ9" i="31"/>
  <c r="CA26" s="1"/>
  <c r="BI13"/>
  <c r="CA13" s="1"/>
  <c r="BG15"/>
  <c r="BY15" s="1"/>
  <c r="BI14"/>
  <c r="CF25" s="1"/>
  <c r="BJ11"/>
  <c r="BJ24" s="1"/>
  <c r="BJ36" s="1"/>
  <c r="BT11" s="1"/>
  <c r="BI7"/>
  <c r="CA7" s="1"/>
  <c r="BI12"/>
  <c r="BI25" s="1"/>
  <c r="BI37" s="1"/>
  <c r="BS12" s="1"/>
  <c r="BJ14"/>
  <c r="CB14" s="1"/>
  <c r="BJ29"/>
  <c r="BJ41" s="1"/>
  <c r="BT16" s="1"/>
  <c r="CH26"/>
  <c r="CB16"/>
  <c r="BH10"/>
  <c r="BH14"/>
  <c r="BH7"/>
  <c r="BH15"/>
  <c r="BH12"/>
  <c r="BH9"/>
  <c r="BH13"/>
  <c r="BH16"/>
  <c r="BY11"/>
  <c r="CC23"/>
  <c r="BG24"/>
  <c r="BG36" s="1"/>
  <c r="BQ11" s="1"/>
  <c r="BG10"/>
  <c r="BG14"/>
  <c r="BI15"/>
  <c r="BI10"/>
  <c r="BI11"/>
  <c r="BI16"/>
  <c r="BI8"/>
  <c r="BJ13"/>
  <c r="BJ7"/>
  <c r="BG8"/>
  <c r="BG7"/>
  <c r="BG12"/>
  <c r="BJ8"/>
  <c r="BJ12"/>
  <c r="BJ15"/>
  <c r="CD25"/>
  <c r="CA12"/>
  <c r="CA9"/>
  <c r="CA25"/>
  <c r="BI22"/>
  <c r="BI34" s="1"/>
  <c r="BS9" s="1"/>
  <c r="BG13"/>
  <c r="BJ10"/>
  <c r="BH8"/>
  <c r="BH11"/>
  <c r="BG9"/>
  <c r="BG16"/>
  <c r="BH24" i="30"/>
  <c r="BH36" s="1"/>
  <c r="BR11" s="1"/>
  <c r="BH10"/>
  <c r="BZ10" s="1"/>
  <c r="BH16"/>
  <c r="CH24" s="1"/>
  <c r="BH15"/>
  <c r="BZ15" s="1"/>
  <c r="BG9"/>
  <c r="BY9" s="1"/>
  <c r="BG11"/>
  <c r="CC23" s="1"/>
  <c r="BG15"/>
  <c r="BG14"/>
  <c r="BY14" s="1"/>
  <c r="BG7"/>
  <c r="BY7" s="1"/>
  <c r="BG8"/>
  <c r="BZ23" s="1"/>
  <c r="BG16"/>
  <c r="CH23" s="1"/>
  <c r="BG12"/>
  <c r="BG25" s="1"/>
  <c r="BG37" s="1"/>
  <c r="BQ12" s="1"/>
  <c r="BG13"/>
  <c r="BY13" s="1"/>
  <c r="BY10"/>
  <c r="CB23"/>
  <c r="BG23"/>
  <c r="BG35" s="1"/>
  <c r="BQ10" s="1"/>
  <c r="BH7"/>
  <c r="BZ7" s="1"/>
  <c r="BH13"/>
  <c r="BH26" s="1"/>
  <c r="BH38" s="1"/>
  <c r="BR13" s="1"/>
  <c r="BH9"/>
  <c r="BH22" s="1"/>
  <c r="BH34" s="1"/>
  <c r="BR9" s="1"/>
  <c r="BZ11"/>
  <c r="BH8"/>
  <c r="BZ24" s="1"/>
  <c r="BH14"/>
  <c r="BH27" s="1"/>
  <c r="BH39" s="1"/>
  <c r="BR14" s="1"/>
  <c r="BH12"/>
  <c r="CD24" s="1"/>
  <c r="CB26"/>
  <c r="BJ23"/>
  <c r="BJ35" s="1"/>
  <c r="BT10" s="1"/>
  <c r="CB10"/>
  <c r="BJ12"/>
  <c r="BJ15"/>
  <c r="BJ13"/>
  <c r="BJ16"/>
  <c r="BJ9"/>
  <c r="BI16"/>
  <c r="BI11"/>
  <c r="BI8"/>
  <c r="BI9"/>
  <c r="BI15"/>
  <c r="BI10"/>
  <c r="BI26"/>
  <c r="BI38" s="1"/>
  <c r="BS13" s="1"/>
  <c r="CE25"/>
  <c r="CA13"/>
  <c r="BH23"/>
  <c r="BH35" s="1"/>
  <c r="BR10" s="1"/>
  <c r="BJ11"/>
  <c r="BI12"/>
  <c r="CG24"/>
  <c r="BH28"/>
  <c r="BH40" s="1"/>
  <c r="BR15" s="1"/>
  <c r="BI14"/>
  <c r="BI7"/>
  <c r="BJ14"/>
  <c r="BJ8"/>
  <c r="BJ7"/>
  <c r="BI13" i="29"/>
  <c r="BI26" s="1"/>
  <c r="BI38" s="1"/>
  <c r="BS13" s="1"/>
  <c r="BG10"/>
  <c r="CB23" s="1"/>
  <c r="BG12"/>
  <c r="BG25" s="1"/>
  <c r="BG37" s="1"/>
  <c r="BQ12" s="1"/>
  <c r="BG8"/>
  <c r="BY8" s="1"/>
  <c r="CH23"/>
  <c r="BG13"/>
  <c r="BG26" s="1"/>
  <c r="BG38" s="1"/>
  <c r="BQ13" s="1"/>
  <c r="BG15"/>
  <c r="BG28" s="1"/>
  <c r="BG40" s="1"/>
  <c r="BQ15" s="1"/>
  <c r="BH13"/>
  <c r="CE24" s="1"/>
  <c r="BI11"/>
  <c r="CA11" s="1"/>
  <c r="BI16"/>
  <c r="BI29" s="1"/>
  <c r="BI41" s="1"/>
  <c r="BS16" s="1"/>
  <c r="BG9"/>
  <c r="CA23" s="1"/>
  <c r="BG7"/>
  <c r="BG20" s="1"/>
  <c r="BG32" s="1"/>
  <c r="BQ7" s="1"/>
  <c r="BI9"/>
  <c r="BI22" s="1"/>
  <c r="BI34" s="1"/>
  <c r="BS9" s="1"/>
  <c r="BH10"/>
  <c r="CB24" s="1"/>
  <c r="BI7"/>
  <c r="BY25" s="1"/>
  <c r="BI8"/>
  <c r="CA8" s="1"/>
  <c r="BG29"/>
  <c r="BG41" s="1"/>
  <c r="BQ16" s="1"/>
  <c r="BH16"/>
  <c r="CH24" s="1"/>
  <c r="BI14"/>
  <c r="CA14" s="1"/>
  <c r="BI12"/>
  <c r="CA12" s="1"/>
  <c r="BG11"/>
  <c r="BG24" s="1"/>
  <c r="BG36" s="1"/>
  <c r="BQ11" s="1"/>
  <c r="BG14"/>
  <c r="BY14" s="1"/>
  <c r="BI15"/>
  <c r="BI28" s="1"/>
  <c r="BI40" s="1"/>
  <c r="BS15" s="1"/>
  <c r="BH11"/>
  <c r="BH24" s="1"/>
  <c r="BH36" s="1"/>
  <c r="BR11" s="1"/>
  <c r="BI27"/>
  <c r="BI39" s="1"/>
  <c r="BS14" s="1"/>
  <c r="CF25"/>
  <c r="CG23"/>
  <c r="BY15"/>
  <c r="BJ16"/>
  <c r="BJ14"/>
  <c r="BJ9"/>
  <c r="BJ11"/>
  <c r="BJ15"/>
  <c r="CA7"/>
  <c r="BI20"/>
  <c r="BI32" s="1"/>
  <c r="BS7" s="1"/>
  <c r="CD23"/>
  <c r="BY12"/>
  <c r="CA15"/>
  <c r="BY9"/>
  <c r="BZ23"/>
  <c r="BH9"/>
  <c r="BH8"/>
  <c r="BH15"/>
  <c r="BH14"/>
  <c r="BJ12"/>
  <c r="BH25"/>
  <c r="BH37" s="1"/>
  <c r="BR12" s="1"/>
  <c r="CD24"/>
  <c r="BZ12"/>
  <c r="BY7"/>
  <c r="BI23"/>
  <c r="BI35" s="1"/>
  <c r="BS10" s="1"/>
  <c r="CB25"/>
  <c r="CA10"/>
  <c r="BY24"/>
  <c r="BZ7"/>
  <c r="BH20"/>
  <c r="BH32" s="1"/>
  <c r="BR7" s="1"/>
  <c r="BJ7"/>
  <c r="BJ10"/>
  <c r="BJ13"/>
  <c r="BJ8"/>
  <c r="BI13" i="28"/>
  <c r="CE25" s="1"/>
  <c r="BG13"/>
  <c r="CE23" s="1"/>
  <c r="BJ28"/>
  <c r="BJ40" s="1"/>
  <c r="BT15" s="1"/>
  <c r="CG26"/>
  <c r="CB15"/>
  <c r="CH25"/>
  <c r="CA16"/>
  <c r="BI29"/>
  <c r="BI41" s="1"/>
  <c r="BS16" s="1"/>
  <c r="BG28"/>
  <c r="BG40" s="1"/>
  <c r="BQ15" s="1"/>
  <c r="CG23"/>
  <c r="BY15"/>
  <c r="BH14"/>
  <c r="BH12"/>
  <c r="BI11"/>
  <c r="BH8"/>
  <c r="BH9"/>
  <c r="BI8"/>
  <c r="BG26"/>
  <c r="BG38" s="1"/>
  <c r="BQ13" s="1"/>
  <c r="BI15"/>
  <c r="BI14"/>
  <c r="BI9"/>
  <c r="BI7"/>
  <c r="BI12"/>
  <c r="BG10"/>
  <c r="BG7"/>
  <c r="BG8"/>
  <c r="BG14"/>
  <c r="BG11"/>
  <c r="BG12"/>
  <c r="BG9"/>
  <c r="BH10"/>
  <c r="BH11"/>
  <c r="BI10"/>
  <c r="BH16"/>
  <c r="BJ14"/>
  <c r="BJ16"/>
  <c r="BJ10"/>
  <c r="BJ11"/>
  <c r="BJ13"/>
  <c r="BJ7"/>
  <c r="BJ9"/>
  <c r="BJ12"/>
  <c r="BH13"/>
  <c r="BG16"/>
  <c r="BJ8"/>
  <c r="BH7"/>
  <c r="BH15"/>
  <c r="CB13" i="27"/>
  <c r="CG26"/>
  <c r="CF26"/>
  <c r="BJ26"/>
  <c r="BJ38" s="1"/>
  <c r="BT13" s="1"/>
  <c r="CB15"/>
  <c r="CG23"/>
  <c r="BI21"/>
  <c r="BI33" s="1"/>
  <c r="BS8" s="1"/>
  <c r="BZ25"/>
  <c r="CA8"/>
  <c r="BZ23"/>
  <c r="BG21"/>
  <c r="BG33" s="1"/>
  <c r="BQ8" s="1"/>
  <c r="BY8"/>
  <c r="CD26"/>
  <c r="CB12"/>
  <c r="BJ25"/>
  <c r="BJ37" s="1"/>
  <c r="BT12" s="1"/>
  <c r="BH29"/>
  <c r="BH41" s="1"/>
  <c r="BR16" s="1"/>
  <c r="BZ16"/>
  <c r="CH24"/>
  <c r="BG23"/>
  <c r="BG35" s="1"/>
  <c r="BQ10" s="1"/>
  <c r="CB23"/>
  <c r="BY10"/>
  <c r="BH27"/>
  <c r="BH39" s="1"/>
  <c r="BR14" s="1"/>
  <c r="CF24"/>
  <c r="BZ14"/>
  <c r="BY25"/>
  <c r="BI20"/>
  <c r="BI32" s="1"/>
  <c r="BS7" s="1"/>
  <c r="CA7"/>
  <c r="BH26"/>
  <c r="BH38" s="1"/>
  <c r="BR13" s="1"/>
  <c r="CE24"/>
  <c r="BZ13"/>
  <c r="CA26"/>
  <c r="BJ22"/>
  <c r="BJ34" s="1"/>
  <c r="BT9" s="1"/>
  <c r="CB9"/>
  <c r="CB26"/>
  <c r="BJ23"/>
  <c r="BJ35" s="1"/>
  <c r="BT10" s="1"/>
  <c r="CB10"/>
  <c r="CA25"/>
  <c r="BI22"/>
  <c r="BI34" s="1"/>
  <c r="BS9" s="1"/>
  <c r="CA9"/>
  <c r="BG24"/>
  <c r="BG36" s="1"/>
  <c r="BQ11" s="1"/>
  <c r="CC23"/>
  <c r="BY11"/>
  <c r="BH24"/>
  <c r="BH36" s="1"/>
  <c r="BR11" s="1"/>
  <c r="CC24"/>
  <c r="BZ11"/>
  <c r="BH28"/>
  <c r="BH40" s="1"/>
  <c r="BR15" s="1"/>
  <c r="CG24"/>
  <c r="BZ15"/>
  <c r="BJ21"/>
  <c r="BJ33" s="1"/>
  <c r="BT8" s="1"/>
  <c r="CB8"/>
  <c r="BZ26"/>
  <c r="BI29"/>
  <c r="BI41" s="1"/>
  <c r="BS16" s="1"/>
  <c r="CA16"/>
  <c r="CH25"/>
  <c r="BI26"/>
  <c r="BI38" s="1"/>
  <c r="BS13" s="1"/>
  <c r="CE25"/>
  <c r="CA13"/>
  <c r="BG26"/>
  <c r="BG38" s="1"/>
  <c r="BQ13" s="1"/>
  <c r="CE23"/>
  <c r="BY13"/>
  <c r="BG27"/>
  <c r="BG39" s="1"/>
  <c r="BQ14" s="1"/>
  <c r="BY14"/>
  <c r="CF23"/>
  <c r="BY26"/>
  <c r="BJ20"/>
  <c r="BJ32" s="1"/>
  <c r="BT7" s="1"/>
  <c r="CB7"/>
  <c r="BG25"/>
  <c r="BG37" s="1"/>
  <c r="BQ12" s="1"/>
  <c r="BY12"/>
  <c r="CD23"/>
  <c r="CA23"/>
  <c r="BG22"/>
  <c r="BG34" s="1"/>
  <c r="BQ9" s="1"/>
  <c r="BY9"/>
  <c r="CA24"/>
  <c r="BH22"/>
  <c r="BH34" s="1"/>
  <c r="BR9" s="1"/>
  <c r="BZ9"/>
  <c r="BH21"/>
  <c r="BH33" s="1"/>
  <c r="BR8" s="1"/>
  <c r="BZ8"/>
  <c r="BZ24"/>
  <c r="CB24"/>
  <c r="BZ10"/>
  <c r="BH23"/>
  <c r="BH35" s="1"/>
  <c r="BR10" s="1"/>
  <c r="BG29"/>
  <c r="BG41" s="1"/>
  <c r="BQ16" s="1"/>
  <c r="BY16"/>
  <c r="CH23"/>
  <c r="CC26"/>
  <c r="BJ24"/>
  <c r="BJ36" s="1"/>
  <c r="BT11" s="1"/>
  <c r="CB11"/>
  <c r="BH25"/>
  <c r="BH37" s="1"/>
  <c r="BR12" s="1"/>
  <c r="BZ12"/>
  <c r="CD24"/>
  <c r="BI28"/>
  <c r="BI40" s="1"/>
  <c r="BS15" s="1"/>
  <c r="CG25"/>
  <c r="CA15"/>
  <c r="BY24"/>
  <c r="BH20"/>
  <c r="BH32" s="1"/>
  <c r="BR7" s="1"/>
  <c r="BZ7"/>
  <c r="BI27"/>
  <c r="BI39" s="1"/>
  <c r="BS14" s="1"/>
  <c r="CA14"/>
  <c r="CF25"/>
  <c r="BE20" i="26"/>
  <c r="BJ13" s="1"/>
  <c r="BB20"/>
  <c r="BG13" s="1"/>
  <c r="BD20"/>
  <c r="BC20"/>
  <c r="FB48" i="20"/>
  <c r="FN48" s="1"/>
  <c r="CO13"/>
  <c r="CO9"/>
  <c r="CO12"/>
  <c r="CO8"/>
  <c r="BS17"/>
  <c r="CO10"/>
  <c r="BR17"/>
  <c r="CO16"/>
  <c r="BQ17"/>
  <c r="CO14"/>
  <c r="FG48"/>
  <c r="FS48" s="1"/>
  <c r="CO7"/>
  <c r="CR7" a="1"/>
  <c r="EZ48"/>
  <c r="FL48" s="1"/>
  <c r="FC48"/>
  <c r="FO48" s="1"/>
  <c r="EQ48" i="21" s="1"/>
  <c r="BT17" i="20"/>
  <c r="FF48"/>
  <c r="FR48" s="1"/>
  <c r="FI48"/>
  <c r="FU48" s="1"/>
  <c r="FA48"/>
  <c r="FM48" s="1"/>
  <c r="FH48"/>
  <c r="FT48" s="1"/>
  <c r="CO15"/>
  <c r="CD7" a="1"/>
  <c r="EZ52" a="1"/>
  <c r="CO11"/>
  <c r="FD48"/>
  <c r="FP48" s="1"/>
  <c r="ER48" i="21" s="1"/>
  <c r="FE48" i="20"/>
  <c r="FQ48" s="1"/>
  <c r="FF77" i="103" l="1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D77"/>
  <c r="FD25" s="1"/>
  <c r="FP25" s="1"/>
  <c r="FF76"/>
  <c r="FF24" s="1"/>
  <c r="FR24" s="1"/>
  <c r="FH75"/>
  <c r="FH23" s="1"/>
  <c r="FT23" s="1"/>
  <c r="EZ75"/>
  <c r="EZ23" s="1"/>
  <c r="FL23" s="1"/>
  <c r="FB74"/>
  <c r="FB22" s="1"/>
  <c r="FN22" s="1"/>
  <c r="FD73"/>
  <c r="FD21" s="1"/>
  <c r="FP21" s="1"/>
  <c r="FF72"/>
  <c r="FF20" s="1"/>
  <c r="FR20" s="1"/>
  <c r="FH71"/>
  <c r="FH19" s="1"/>
  <c r="FT19" s="1"/>
  <c r="EZ71"/>
  <c r="EZ19" s="1"/>
  <c r="FL19" s="1"/>
  <c r="FB70"/>
  <c r="FB18" s="1"/>
  <c r="FN18" s="1"/>
  <c r="FD69"/>
  <c r="FD17" s="1"/>
  <c r="FP17" s="1"/>
  <c r="FF68"/>
  <c r="FF16" s="1"/>
  <c r="FR16" s="1"/>
  <c r="EZ77"/>
  <c r="EZ25" s="1"/>
  <c r="FL25" s="1"/>
  <c r="FB76"/>
  <c r="FB24" s="1"/>
  <c r="FN24" s="1"/>
  <c r="FF74"/>
  <c r="FF22" s="1"/>
  <c r="FR22" s="1"/>
  <c r="EZ73"/>
  <c r="EZ21" s="1"/>
  <c r="FL21" s="1"/>
  <c r="FD71"/>
  <c r="FD19" s="1"/>
  <c r="FP19" s="1"/>
  <c r="FH69"/>
  <c r="FH17" s="1"/>
  <c r="FT17" s="1"/>
  <c r="FB68"/>
  <c r="FB16" s="1"/>
  <c r="FN16" s="1"/>
  <c r="FA77"/>
  <c r="FA25" s="1"/>
  <c r="FM25" s="1"/>
  <c r="FE75"/>
  <c r="FE23" s="1"/>
  <c r="FQ23" s="1"/>
  <c r="FI73"/>
  <c r="FI21" s="1"/>
  <c r="FU21" s="1"/>
  <c r="FA73"/>
  <c r="FA21" s="1"/>
  <c r="FM21" s="1"/>
  <c r="FE71"/>
  <c r="FE19" s="1"/>
  <c r="FQ19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H77"/>
  <c r="FH25" s="1"/>
  <c r="FT25" s="1"/>
  <c r="FD75"/>
  <c r="FD23" s="1"/>
  <c r="FP23" s="1"/>
  <c r="FH73"/>
  <c r="FH21" s="1"/>
  <c r="FT21" s="1"/>
  <c r="FB72"/>
  <c r="FB20" s="1"/>
  <c r="FN20" s="1"/>
  <c r="FF70"/>
  <c r="FF18" s="1"/>
  <c r="FR18" s="1"/>
  <c r="EZ69"/>
  <c r="EZ17" s="1"/>
  <c r="FL17" s="1"/>
  <c r="FI77"/>
  <c r="FI25" s="1"/>
  <c r="FU25" s="1"/>
  <c r="FC76"/>
  <c r="FC24" s="1"/>
  <c r="FO24" s="1"/>
  <c r="FG74"/>
  <c r="FG22" s="1"/>
  <c r="FS22" s="1"/>
  <c r="FC72"/>
  <c r="FC20" s="1"/>
  <c r="FO20" s="1"/>
  <c r="FG70"/>
  <c r="FG18" s="1"/>
  <c r="FS18" s="1"/>
  <c r="FI69"/>
  <c r="FI17" s="1"/>
  <c r="FU17" s="1"/>
  <c r="FC68"/>
  <c r="FC16" s="1"/>
  <c r="FO16" s="1"/>
  <c r="FA69"/>
  <c r="FA17" s="1"/>
  <c r="FM17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DY16"/>
  <c r="EC14"/>
  <c r="EG12"/>
  <c r="EA11"/>
  <c r="EE9"/>
  <c r="DY8"/>
  <c r="EG16"/>
  <c r="DY12"/>
  <c r="EG8"/>
  <c r="EE15"/>
  <c r="DY14"/>
  <c r="EC12"/>
  <c r="EG10"/>
  <c r="EE7"/>
  <c r="EC16"/>
  <c r="EG14"/>
  <c r="EA13"/>
  <c r="EE11"/>
  <c r="DY10"/>
  <c r="EC8"/>
  <c r="EA15"/>
  <c r="EE13"/>
  <c r="EC10"/>
  <c r="EA7"/>
  <c r="EA9"/>
  <c r="FF77" i="102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C77"/>
  <c r="FC25" s="1"/>
  <c r="FO25" s="1"/>
  <c r="FE76"/>
  <c r="FE24" s="1"/>
  <c r="FQ24" s="1"/>
  <c r="FG75"/>
  <c r="FG23" s="1"/>
  <c r="FS23" s="1"/>
  <c r="FI74"/>
  <c r="FI22" s="1"/>
  <c r="FU22" s="1"/>
  <c r="FA74"/>
  <c r="FA22" s="1"/>
  <c r="FM22" s="1"/>
  <c r="FC73"/>
  <c r="FC21" s="1"/>
  <c r="FO21" s="1"/>
  <c r="FE72"/>
  <c r="FE20" s="1"/>
  <c r="FQ20" s="1"/>
  <c r="FG71"/>
  <c r="FG19" s="1"/>
  <c r="FS19" s="1"/>
  <c r="FI70"/>
  <c r="FI18" s="1"/>
  <c r="FU18" s="1"/>
  <c r="FA70"/>
  <c r="FA18" s="1"/>
  <c r="FM18" s="1"/>
  <c r="FC69"/>
  <c r="FC17" s="1"/>
  <c r="FO17" s="1"/>
  <c r="FE68"/>
  <c r="FE16" s="1"/>
  <c r="FQ16" s="1"/>
  <c r="FI76"/>
  <c r="FI24" s="1"/>
  <c r="FU24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G77"/>
  <c r="FG25" s="1"/>
  <c r="FS25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E75"/>
  <c r="FE23" s="1"/>
  <c r="FQ23" s="1"/>
  <c r="FC72"/>
  <c r="FC20" s="1"/>
  <c r="FO20" s="1"/>
  <c r="FA69"/>
  <c r="FA17" s="1"/>
  <c r="FM17" s="1"/>
  <c r="FG74"/>
  <c r="FG22" s="1"/>
  <c r="FS22" s="1"/>
  <c r="FC76"/>
  <c r="FC24" s="1"/>
  <c r="FO24" s="1"/>
  <c r="FA73"/>
  <c r="FA21" s="1"/>
  <c r="FM21" s="1"/>
  <c r="FI69"/>
  <c r="FI17" s="1"/>
  <c r="FU17" s="1"/>
  <c r="FE71"/>
  <c r="FE19" s="1"/>
  <c r="FQ19" s="1"/>
  <c r="FC68"/>
  <c r="FC16" s="1"/>
  <c r="FO16" s="1"/>
  <c r="FA77"/>
  <c r="FA25" s="1"/>
  <c r="FM25" s="1"/>
  <c r="FI73"/>
  <c r="FI21" s="1"/>
  <c r="FU21" s="1"/>
  <c r="FG70"/>
  <c r="FG18" s="1"/>
  <c r="FS18" s="1"/>
  <c r="FI77"/>
  <c r="FI25" s="1"/>
  <c r="FU25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B16"/>
  <c r="ED15"/>
  <c r="EF14"/>
  <c r="EH13"/>
  <c r="DZ13"/>
  <c r="EB12"/>
  <c r="ED11"/>
  <c r="EF10"/>
  <c r="EH9"/>
  <c r="DZ9"/>
  <c r="EB8"/>
  <c r="ED7"/>
  <c r="EC15"/>
  <c r="EG13"/>
  <c r="EA12"/>
  <c r="EG9"/>
  <c r="EA8"/>
  <c r="EE16"/>
  <c r="EG15"/>
  <c r="DY15"/>
  <c r="EA14"/>
  <c r="EC13"/>
  <c r="EE12"/>
  <c r="EG11"/>
  <c r="DY11"/>
  <c r="EA10"/>
  <c r="EC9"/>
  <c r="EE8"/>
  <c r="EG7"/>
  <c r="DY7"/>
  <c r="EA16"/>
  <c r="EE14"/>
  <c r="DY13"/>
  <c r="EE10"/>
  <c r="DY9"/>
  <c r="EF16"/>
  <c r="EH15"/>
  <c r="DZ15"/>
  <c r="EB14"/>
  <c r="ED13"/>
  <c r="EF12"/>
  <c r="EH11"/>
  <c r="DZ11"/>
  <c r="EB10"/>
  <c r="ED9"/>
  <c r="EF8"/>
  <c r="EH7"/>
  <c r="DZ7"/>
  <c r="EC11"/>
  <c r="EC7"/>
  <c r="FF77" i="101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C77"/>
  <c r="FC25" s="1"/>
  <c r="FO25" s="1"/>
  <c r="FE76"/>
  <c r="FE24" s="1"/>
  <c r="FQ24" s="1"/>
  <c r="FG75"/>
  <c r="FG23" s="1"/>
  <c r="FS23" s="1"/>
  <c r="FI74"/>
  <c r="FI22" s="1"/>
  <c r="FU22" s="1"/>
  <c r="FA74"/>
  <c r="FA22" s="1"/>
  <c r="FM22" s="1"/>
  <c r="FC73"/>
  <c r="FC21" s="1"/>
  <c r="FO21" s="1"/>
  <c r="FE72"/>
  <c r="FE20" s="1"/>
  <c r="FQ20" s="1"/>
  <c r="FG71"/>
  <c r="FG19" s="1"/>
  <c r="FS19" s="1"/>
  <c r="FI70"/>
  <c r="FI18" s="1"/>
  <c r="FU18" s="1"/>
  <c r="FA70"/>
  <c r="FA18" s="1"/>
  <c r="FM18" s="1"/>
  <c r="FC69"/>
  <c r="FC17" s="1"/>
  <c r="FO17" s="1"/>
  <c r="FE68"/>
  <c r="FE16" s="1"/>
  <c r="FQ16" s="1"/>
  <c r="FI76"/>
  <c r="FI24" s="1"/>
  <c r="FU24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5"/>
  <c r="FE23" s="1"/>
  <c r="FQ23" s="1"/>
  <c r="FC72"/>
  <c r="FC20" s="1"/>
  <c r="FO20" s="1"/>
  <c r="FA69"/>
  <c r="FA17" s="1"/>
  <c r="FM17" s="1"/>
  <c r="FE71"/>
  <c r="FE19" s="1"/>
  <c r="FQ19" s="1"/>
  <c r="FC76"/>
  <c r="FC24" s="1"/>
  <c r="FO24" s="1"/>
  <c r="FA73"/>
  <c r="FA21" s="1"/>
  <c r="FM21" s="1"/>
  <c r="FI69"/>
  <c r="FI17" s="1"/>
  <c r="FU17" s="1"/>
  <c r="FG74"/>
  <c r="FG22" s="1"/>
  <c r="FS22" s="1"/>
  <c r="FA77"/>
  <c r="FA25" s="1"/>
  <c r="FM25" s="1"/>
  <c r="FI73"/>
  <c r="FI21" s="1"/>
  <c r="FU21" s="1"/>
  <c r="FG70"/>
  <c r="FG18" s="1"/>
  <c r="FS18" s="1"/>
  <c r="FI77"/>
  <c r="FI25" s="1"/>
  <c r="FU25" s="1"/>
  <c r="FC68"/>
  <c r="FC16" s="1"/>
  <c r="FO16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A16"/>
  <c r="EC15"/>
  <c r="EE14"/>
  <c r="EG13"/>
  <c r="DY13"/>
  <c r="EA12"/>
  <c r="EC11"/>
  <c r="EE10"/>
  <c r="EG9"/>
  <c r="DY9"/>
  <c r="EA8"/>
  <c r="EC7"/>
  <c r="EF16"/>
  <c r="DZ15"/>
  <c r="EH11"/>
  <c r="ED9"/>
  <c r="DZ7"/>
  <c r="EB16"/>
  <c r="ED15"/>
  <c r="EF14"/>
  <c r="EH13"/>
  <c r="DZ13"/>
  <c r="EB12"/>
  <c r="ED11"/>
  <c r="EF10"/>
  <c r="EH9"/>
  <c r="DZ9"/>
  <c r="EB8"/>
  <c r="ED7"/>
  <c r="EB14"/>
  <c r="EF12"/>
  <c r="EB10"/>
  <c r="EE16"/>
  <c r="EG15"/>
  <c r="DY15"/>
  <c r="EA14"/>
  <c r="EC13"/>
  <c r="EE12"/>
  <c r="EG11"/>
  <c r="DY11"/>
  <c r="EA10"/>
  <c r="EC9"/>
  <c r="EE8"/>
  <c r="EG7"/>
  <c r="DY7"/>
  <c r="EH15"/>
  <c r="ED13"/>
  <c r="DZ11"/>
  <c r="EF8"/>
  <c r="EH7"/>
  <c r="FF77" i="100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I76"/>
  <c r="FI24" s="1"/>
  <c r="FU24" s="1"/>
  <c r="FA72"/>
  <c r="FA20" s="1"/>
  <c r="FM20" s="1"/>
  <c r="FI68"/>
  <c r="FI16" s="1"/>
  <c r="FU16" s="1"/>
  <c r="FC77"/>
  <c r="FC25" s="1"/>
  <c r="FO25" s="1"/>
  <c r="FE72"/>
  <c r="FE20" s="1"/>
  <c r="FQ20" s="1"/>
  <c r="FC69"/>
  <c r="FC17" s="1"/>
  <c r="FO17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C75"/>
  <c r="FC23" s="1"/>
  <c r="FO23" s="1"/>
  <c r="FG73"/>
  <c r="FG21" s="1"/>
  <c r="FS21" s="1"/>
  <c r="FE70"/>
  <c r="FE18" s="1"/>
  <c r="FQ18" s="1"/>
  <c r="FG75"/>
  <c r="FG23" s="1"/>
  <c r="FS23" s="1"/>
  <c r="FA74"/>
  <c r="FA22" s="1"/>
  <c r="FM22" s="1"/>
  <c r="FI70"/>
  <c r="FI18" s="1"/>
  <c r="FU18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C15"/>
  <c r="DY15"/>
  <c r="EA14"/>
  <c r="EC13"/>
  <c r="EE12"/>
  <c r="EG11"/>
  <c r="DY11"/>
  <c r="EA10"/>
  <c r="EC9"/>
  <c r="EE8"/>
  <c r="EG7"/>
  <c r="DY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G15"/>
  <c r="EE14"/>
  <c r="EG13"/>
  <c r="DY13"/>
  <c r="EA12"/>
  <c r="EC11"/>
  <c r="EE10"/>
  <c r="EG9"/>
  <c r="DY9"/>
  <c r="EA8"/>
  <c r="EC7"/>
  <c r="EH15"/>
  <c r="EB14"/>
  <c r="EF12"/>
  <c r="DZ11"/>
  <c r="ED9"/>
  <c r="EH7"/>
  <c r="EF14"/>
  <c r="ED11"/>
  <c r="EB8"/>
  <c r="EB10"/>
  <c r="ED15"/>
  <c r="EH13"/>
  <c r="EB12"/>
  <c r="EF10"/>
  <c r="DZ9"/>
  <c r="ED7"/>
  <c r="EB16"/>
  <c r="DZ13"/>
  <c r="EH9"/>
  <c r="EF16"/>
  <c r="DZ15"/>
  <c r="ED13"/>
  <c r="EH11"/>
  <c r="EF8"/>
  <c r="DZ7"/>
  <c r="BS5" i="98"/>
  <c r="BV2" s="1"/>
  <c r="DD26"/>
  <c r="CZ26"/>
  <c r="DF25"/>
  <c r="DB25"/>
  <c r="CX25"/>
  <c r="DD24"/>
  <c r="CZ24"/>
  <c r="DF23"/>
  <c r="DB23"/>
  <c r="CX23"/>
  <c r="DF26"/>
  <c r="DA26"/>
  <c r="DE25"/>
  <c r="CZ25"/>
  <c r="DE24"/>
  <c r="CY24"/>
  <c r="DD23"/>
  <c r="CY23"/>
  <c r="DB26"/>
  <c r="CW26"/>
  <c r="DA25"/>
  <c r="DF24"/>
  <c r="DA24"/>
  <c r="DE23"/>
  <c r="CZ23"/>
  <c r="CY26"/>
  <c r="CY25"/>
  <c r="CX24"/>
  <c r="CW23"/>
  <c r="DD25"/>
  <c r="DC23"/>
  <c r="CX26"/>
  <c r="CW24"/>
  <c r="DC26"/>
  <c r="DC25"/>
  <c r="DB24"/>
  <c r="DA23"/>
  <c r="DE26"/>
  <c r="DC24"/>
  <c r="CW25"/>
  <c r="FG25" i="94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I25"/>
  <c r="FU25" s="1"/>
  <c r="FE23"/>
  <c r="FQ23" s="1"/>
  <c r="FI21"/>
  <c r="FU21" s="1"/>
  <c r="FC20"/>
  <c r="FO20" s="1"/>
  <c r="FG18"/>
  <c r="FS18" s="1"/>
  <c r="FA17"/>
  <c r="FM17" s="1"/>
  <c r="EZ22"/>
  <c r="FL22" s="1"/>
  <c r="FD20"/>
  <c r="FP20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A25"/>
  <c r="FM25" s="1"/>
  <c r="FC24"/>
  <c r="FO24" s="1"/>
  <c r="FG22"/>
  <c r="FS22" s="1"/>
  <c r="FA21"/>
  <c r="FM21" s="1"/>
  <c r="FE19"/>
  <c r="FQ19" s="1"/>
  <c r="FI17"/>
  <c r="FU17" s="1"/>
  <c r="FC16"/>
  <c r="FO16" s="1"/>
  <c r="FB25"/>
  <c r="FN25" s="1"/>
  <c r="FD24"/>
  <c r="FP24" s="1"/>
  <c r="FF23"/>
  <c r="FR23" s="1"/>
  <c r="FH22"/>
  <c r="FT22" s="1"/>
  <c r="FB21"/>
  <c r="FN21" s="1"/>
  <c r="FF19"/>
  <c r="FR19" s="1"/>
  <c r="FH18"/>
  <c r="FT18" s="1"/>
  <c r="FB17"/>
  <c r="FN17" s="1"/>
  <c r="EF16"/>
  <c r="EB16"/>
  <c r="EH15"/>
  <c r="ED15"/>
  <c r="DZ15"/>
  <c r="EF14"/>
  <c r="EB14"/>
  <c r="EH13"/>
  <c r="ED13"/>
  <c r="DZ13"/>
  <c r="EF12"/>
  <c r="EB12"/>
  <c r="EG16"/>
  <c r="EC16"/>
  <c r="DY16"/>
  <c r="EE15"/>
  <c r="EA15"/>
  <c r="EG14"/>
  <c r="EC14"/>
  <c r="DY14"/>
  <c r="EE13"/>
  <c r="EA13"/>
  <c r="EG12"/>
  <c r="EC12"/>
  <c r="ED16"/>
  <c r="EF15"/>
  <c r="EH14"/>
  <c r="DZ14"/>
  <c r="EB13"/>
  <c r="ED12"/>
  <c r="EH11"/>
  <c r="ED11"/>
  <c r="DZ11"/>
  <c r="EF10"/>
  <c r="EB10"/>
  <c r="EH9"/>
  <c r="ED9"/>
  <c r="DZ9"/>
  <c r="EF8"/>
  <c r="EB8"/>
  <c r="EH7"/>
  <c r="ED7"/>
  <c r="DZ7"/>
  <c r="EH16"/>
  <c r="DZ16"/>
  <c r="EB15"/>
  <c r="EF13"/>
  <c r="DZ12"/>
  <c r="EB11"/>
  <c r="ED10"/>
  <c r="EF9"/>
  <c r="EH8"/>
  <c r="DZ8"/>
  <c r="EE14"/>
  <c r="DY13"/>
  <c r="EG11"/>
  <c r="DY11"/>
  <c r="EA10"/>
  <c r="EC9"/>
  <c r="EE8"/>
  <c r="EG7"/>
  <c r="DY7"/>
  <c r="EE16"/>
  <c r="EG15"/>
  <c r="DY15"/>
  <c r="EA14"/>
  <c r="EC13"/>
  <c r="EE12"/>
  <c r="DY12"/>
  <c r="EE11"/>
  <c r="EA11"/>
  <c r="EG10"/>
  <c r="EC10"/>
  <c r="DY10"/>
  <c r="EE9"/>
  <c r="EA9"/>
  <c r="EG8"/>
  <c r="EC8"/>
  <c r="DY8"/>
  <c r="EE7"/>
  <c r="EA7"/>
  <c r="ED14"/>
  <c r="EH12"/>
  <c r="EF11"/>
  <c r="EH10"/>
  <c r="DZ10"/>
  <c r="EB9"/>
  <c r="ED8"/>
  <c r="EF7"/>
  <c r="EB7"/>
  <c r="EA16"/>
  <c r="EC15"/>
  <c r="EG13"/>
  <c r="EA12"/>
  <c r="EC11"/>
  <c r="EE10"/>
  <c r="EG9"/>
  <c r="DY9"/>
  <c r="EA8"/>
  <c r="EC7"/>
  <c r="FG25" i="91"/>
  <c r="GE25" s="1"/>
  <c r="GQ25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F25"/>
  <c r="GD25" s="1"/>
  <c r="GP25" s="1"/>
  <c r="FA25"/>
  <c r="FY25" s="1"/>
  <c r="GK25" s="1"/>
  <c r="FE24"/>
  <c r="GC24" s="1"/>
  <c r="GO24" s="1"/>
  <c r="EZ24"/>
  <c r="FX24" s="1"/>
  <c r="GJ24" s="1"/>
  <c r="FE23"/>
  <c r="GC23" s="1"/>
  <c r="GO23" s="1"/>
  <c r="FI22"/>
  <c r="GG22" s="1"/>
  <c r="GS22" s="1"/>
  <c r="FD22"/>
  <c r="GB22" s="1"/>
  <c r="GN22" s="1"/>
  <c r="FI21"/>
  <c r="GG21" s="1"/>
  <c r="GS21" s="1"/>
  <c r="FC21"/>
  <c r="GA21" s="1"/>
  <c r="GM21" s="1"/>
  <c r="FH20"/>
  <c r="GF20" s="1"/>
  <c r="GR20" s="1"/>
  <c r="FC20"/>
  <c r="GA20" s="1"/>
  <c r="GM20" s="1"/>
  <c r="FG19"/>
  <c r="GE19" s="1"/>
  <c r="GQ19" s="1"/>
  <c r="FB19"/>
  <c r="FZ19" s="1"/>
  <c r="GL19" s="1"/>
  <c r="FG18"/>
  <c r="GE18" s="1"/>
  <c r="GQ18" s="1"/>
  <c r="FA18"/>
  <c r="FY18" s="1"/>
  <c r="GK18" s="1"/>
  <c r="FF17"/>
  <c r="GD17" s="1"/>
  <c r="GP17" s="1"/>
  <c r="FA17"/>
  <c r="FY17" s="1"/>
  <c r="GK17" s="1"/>
  <c r="FE16"/>
  <c r="GC16" s="1"/>
  <c r="GO16" s="1"/>
  <c r="EZ16"/>
  <c r="FX16" s="1"/>
  <c r="GJ16" s="1"/>
  <c r="FI25"/>
  <c r="GG25" s="1"/>
  <c r="GS25" s="1"/>
  <c r="FB25"/>
  <c r="FZ25" s="1"/>
  <c r="GL25" s="1"/>
  <c r="FG24"/>
  <c r="GE24" s="1"/>
  <c r="GQ24" s="1"/>
  <c r="FA24"/>
  <c r="FY24" s="1"/>
  <c r="GK24" s="1"/>
  <c r="FF23"/>
  <c r="GD23" s="1"/>
  <c r="GP23" s="1"/>
  <c r="FA23"/>
  <c r="FY23" s="1"/>
  <c r="GK23" s="1"/>
  <c r="FE22"/>
  <c r="GC22" s="1"/>
  <c r="GO22" s="1"/>
  <c r="EZ22"/>
  <c r="FX22" s="1"/>
  <c r="GJ22" s="1"/>
  <c r="FE21"/>
  <c r="GC21" s="1"/>
  <c r="GO21" s="1"/>
  <c r="FI20"/>
  <c r="GG20" s="1"/>
  <c r="GS20" s="1"/>
  <c r="FD20"/>
  <c r="GB20" s="1"/>
  <c r="GN20" s="1"/>
  <c r="FI19"/>
  <c r="GG19" s="1"/>
  <c r="GS19" s="1"/>
  <c r="FC19"/>
  <c r="GA19" s="1"/>
  <c r="GM19" s="1"/>
  <c r="FH18"/>
  <c r="GF18" s="1"/>
  <c r="GR18" s="1"/>
  <c r="FC18"/>
  <c r="GA18" s="1"/>
  <c r="GM18" s="1"/>
  <c r="FG17"/>
  <c r="GE17" s="1"/>
  <c r="GQ17" s="1"/>
  <c r="FB17"/>
  <c r="FZ17" s="1"/>
  <c r="GL17" s="1"/>
  <c r="FG16"/>
  <c r="GE16" s="1"/>
  <c r="GQ16" s="1"/>
  <c r="FA16"/>
  <c r="FY16" s="1"/>
  <c r="GK16" s="1"/>
  <c r="FH24"/>
  <c r="GF24" s="1"/>
  <c r="GR24" s="1"/>
  <c r="FG23"/>
  <c r="GE23" s="1"/>
  <c r="GQ23" s="1"/>
  <c r="FG22"/>
  <c r="GE22" s="1"/>
  <c r="GQ22" s="1"/>
  <c r="FF21"/>
  <c r="GD21" s="1"/>
  <c r="GP21" s="1"/>
  <c r="FE20"/>
  <c r="GC20" s="1"/>
  <c r="GO20" s="1"/>
  <c r="FE19"/>
  <c r="GC19" s="1"/>
  <c r="GO19" s="1"/>
  <c r="FD18"/>
  <c r="GB18" s="1"/>
  <c r="GN18" s="1"/>
  <c r="FC17"/>
  <c r="GA17" s="1"/>
  <c r="GM17" s="1"/>
  <c r="FC16"/>
  <c r="GA16" s="1"/>
  <c r="GM16" s="1"/>
  <c r="FC25"/>
  <c r="GA25" s="1"/>
  <c r="GM25" s="1"/>
  <c r="FC24"/>
  <c r="GA24" s="1"/>
  <c r="GM24" s="1"/>
  <c r="FB23"/>
  <c r="FZ23" s="1"/>
  <c r="GL23" s="1"/>
  <c r="FA21"/>
  <c r="FY21" s="1"/>
  <c r="GK21" s="1"/>
  <c r="EZ20"/>
  <c r="FX20" s="1"/>
  <c r="GJ20" s="1"/>
  <c r="FI18"/>
  <c r="GG18" s="1"/>
  <c r="GS18" s="1"/>
  <c r="FI17"/>
  <c r="GG17" s="1"/>
  <c r="GS17" s="1"/>
  <c r="FI24"/>
  <c r="GG24" s="1"/>
  <c r="GS24" s="1"/>
  <c r="FI23"/>
  <c r="GG23" s="1"/>
  <c r="GS23" s="1"/>
  <c r="FH22"/>
  <c r="GF22" s="1"/>
  <c r="GR22" s="1"/>
  <c r="FG21"/>
  <c r="GE21" s="1"/>
  <c r="GQ21" s="1"/>
  <c r="FG20"/>
  <c r="GE20" s="1"/>
  <c r="GQ20" s="1"/>
  <c r="FF19"/>
  <c r="GD19" s="1"/>
  <c r="GP19" s="1"/>
  <c r="FE18"/>
  <c r="GC18" s="1"/>
  <c r="GO18" s="1"/>
  <c r="FE17"/>
  <c r="GC17" s="1"/>
  <c r="GO17" s="1"/>
  <c r="FD16"/>
  <c r="GB16" s="1"/>
  <c r="GN16" s="1"/>
  <c r="FA22"/>
  <c r="FY22" s="1"/>
  <c r="GK22" s="1"/>
  <c r="FH16"/>
  <c r="GF16" s="1"/>
  <c r="GR16" s="1"/>
  <c r="FE25"/>
  <c r="GC25" s="1"/>
  <c r="GO25" s="1"/>
  <c r="FD24"/>
  <c r="GB24" s="1"/>
  <c r="GN24" s="1"/>
  <c r="FC23"/>
  <c r="GA23" s="1"/>
  <c r="GM23" s="1"/>
  <c r="FC22"/>
  <c r="GA22" s="1"/>
  <c r="GM22" s="1"/>
  <c r="FB21"/>
  <c r="FZ21" s="1"/>
  <c r="GL21" s="1"/>
  <c r="FA20"/>
  <c r="FY20" s="1"/>
  <c r="GK20" s="1"/>
  <c r="FA19"/>
  <c r="FY19" s="1"/>
  <c r="GK19" s="1"/>
  <c r="EZ18"/>
  <c r="FX18" s="1"/>
  <c r="GJ18" s="1"/>
  <c r="FI16"/>
  <c r="GG16" s="1"/>
  <c r="GS16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DY9"/>
  <c r="EA8"/>
  <c r="EC7"/>
  <c r="EE16"/>
  <c r="EG15"/>
  <c r="DY15"/>
  <c r="EA14"/>
  <c r="EC13"/>
  <c r="EE12"/>
  <c r="EG11"/>
  <c r="DY11"/>
  <c r="EA10"/>
  <c r="EC9"/>
  <c r="EE8"/>
  <c r="EG7"/>
  <c r="DY7"/>
  <c r="ED16"/>
  <c r="EF15"/>
  <c r="EH14"/>
  <c r="DZ14"/>
  <c r="EB13"/>
  <c r="ED12"/>
  <c r="EF11"/>
  <c r="EH10"/>
  <c r="DZ10"/>
  <c r="EB9"/>
  <c r="ED8"/>
  <c r="EF7"/>
  <c r="EH16"/>
  <c r="DZ16"/>
  <c r="EB15"/>
  <c r="ED14"/>
  <c r="EF13"/>
  <c r="EH12"/>
  <c r="DZ12"/>
  <c r="EB11"/>
  <c r="ED10"/>
  <c r="EF9"/>
  <c r="EH8"/>
  <c r="DZ8"/>
  <c r="EB7"/>
  <c r="FG25" i="89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B25"/>
  <c r="FZ25" s="1"/>
  <c r="GL25" s="1"/>
  <c r="FF23"/>
  <c r="GD23" s="1"/>
  <c r="GP23" s="1"/>
  <c r="EZ22"/>
  <c r="FX22" s="1"/>
  <c r="GJ22" s="1"/>
  <c r="FD20"/>
  <c r="GB20" s="1"/>
  <c r="GN20" s="1"/>
  <c r="FH18"/>
  <c r="GF18" s="1"/>
  <c r="GR18" s="1"/>
  <c r="FB17"/>
  <c r="FZ17" s="1"/>
  <c r="GL17" s="1"/>
  <c r="FH16"/>
  <c r="GF16" s="1"/>
  <c r="GR16" s="1"/>
  <c r="FF25"/>
  <c r="GD25" s="1"/>
  <c r="GP25" s="1"/>
  <c r="EZ24"/>
  <c r="FX24" s="1"/>
  <c r="GJ24" s="1"/>
  <c r="FD22"/>
  <c r="GB22" s="1"/>
  <c r="GN22" s="1"/>
  <c r="FH20"/>
  <c r="GF20" s="1"/>
  <c r="GR20" s="1"/>
  <c r="FB19"/>
  <c r="FZ19" s="1"/>
  <c r="GL19" s="1"/>
  <c r="FF17"/>
  <c r="GD17" s="1"/>
  <c r="GP17" s="1"/>
  <c r="EZ16"/>
  <c r="FX16" s="1"/>
  <c r="GJ16" s="1"/>
  <c r="FH24"/>
  <c r="GF24" s="1"/>
  <c r="GR24" s="1"/>
  <c r="EZ20"/>
  <c r="FX20" s="1"/>
  <c r="GJ20" s="1"/>
  <c r="FD24"/>
  <c r="GB24" s="1"/>
  <c r="GN24" s="1"/>
  <c r="FH22"/>
  <c r="GF22" s="1"/>
  <c r="GR22" s="1"/>
  <c r="FB21"/>
  <c r="FZ21" s="1"/>
  <c r="GL21" s="1"/>
  <c r="FF19"/>
  <c r="GD19" s="1"/>
  <c r="GP19" s="1"/>
  <c r="EZ18"/>
  <c r="FX18" s="1"/>
  <c r="GJ18" s="1"/>
  <c r="FD16"/>
  <c r="GB16" s="1"/>
  <c r="GN16" s="1"/>
  <c r="FB23"/>
  <c r="FZ23" s="1"/>
  <c r="GL23" s="1"/>
  <c r="FF21"/>
  <c r="GD21" s="1"/>
  <c r="GP21" s="1"/>
  <c r="FD18"/>
  <c r="GB18" s="1"/>
  <c r="GN18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1"/>
  <c r="EC9"/>
  <c r="EG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G15"/>
  <c r="EE14"/>
  <c r="EG13"/>
  <c r="EE12"/>
  <c r="DY11"/>
  <c r="EG9"/>
  <c r="EE8"/>
  <c r="DY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C15"/>
  <c r="DY15"/>
  <c r="EA14"/>
  <c r="EC13"/>
  <c r="DY13"/>
  <c r="EA12"/>
  <c r="EC11"/>
  <c r="EE10"/>
  <c r="EA10"/>
  <c r="DY9"/>
  <c r="EA8"/>
  <c r="EC7"/>
  <c r="EG16" i="88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B16"/>
  <c r="ED15"/>
  <c r="EF14"/>
  <c r="EH13"/>
  <c r="DZ13"/>
  <c r="EB12"/>
  <c r="ED11"/>
  <c r="EF10"/>
  <c r="EH9"/>
  <c r="DZ9"/>
  <c r="EB8"/>
  <c r="ED7"/>
  <c r="EF16"/>
  <c r="EH15"/>
  <c r="DZ15"/>
  <c r="EB14"/>
  <c r="ED13"/>
  <c r="EF12"/>
  <c r="EH11"/>
  <c r="DZ11"/>
  <c r="EB10"/>
  <c r="ED9"/>
  <c r="EF8"/>
  <c r="DZ7"/>
  <c r="EA16"/>
  <c r="EC15"/>
  <c r="EE14"/>
  <c r="DY13"/>
  <c r="EA12"/>
  <c r="EE10"/>
  <c r="DY9"/>
  <c r="EC7"/>
  <c r="EE16"/>
  <c r="EG15"/>
  <c r="DY15"/>
  <c r="EA14"/>
  <c r="EC13"/>
  <c r="EE12"/>
  <c r="EG11"/>
  <c r="DY11"/>
  <c r="EA10"/>
  <c r="EC9"/>
  <c r="EE8"/>
  <c r="EG7"/>
  <c r="DY7"/>
  <c r="EH7"/>
  <c r="EG13"/>
  <c r="EC11"/>
  <c r="EG9"/>
  <c r="EA8"/>
  <c r="FG25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F25"/>
  <c r="GD25" s="1"/>
  <c r="GP25" s="1"/>
  <c r="FH24"/>
  <c r="GF24" s="1"/>
  <c r="GR24" s="1"/>
  <c r="EZ24"/>
  <c r="FX24" s="1"/>
  <c r="GJ24" s="1"/>
  <c r="FB23"/>
  <c r="FZ23" s="1"/>
  <c r="GL23" s="1"/>
  <c r="FD22"/>
  <c r="GB22" s="1"/>
  <c r="GN22" s="1"/>
  <c r="FF21"/>
  <c r="GD21" s="1"/>
  <c r="GP21" s="1"/>
  <c r="FH20"/>
  <c r="GF20" s="1"/>
  <c r="GR20" s="1"/>
  <c r="EZ20"/>
  <c r="FX20" s="1"/>
  <c r="GJ20" s="1"/>
  <c r="FB19"/>
  <c r="FZ19" s="1"/>
  <c r="GL19" s="1"/>
  <c r="FD18"/>
  <c r="GB18" s="1"/>
  <c r="GN18" s="1"/>
  <c r="FF17"/>
  <c r="GD17" s="1"/>
  <c r="GP17" s="1"/>
  <c r="FH16"/>
  <c r="GF16" s="1"/>
  <c r="GR16" s="1"/>
  <c r="EZ16"/>
  <c r="FX16" s="1"/>
  <c r="GJ16" s="1"/>
  <c r="FI25"/>
  <c r="GG25" s="1"/>
  <c r="GS25" s="1"/>
  <c r="FA25"/>
  <c r="FY25" s="1"/>
  <c r="GK25" s="1"/>
  <c r="FC24"/>
  <c r="GA24" s="1"/>
  <c r="GM24" s="1"/>
  <c r="FE23"/>
  <c r="GC23" s="1"/>
  <c r="GO23" s="1"/>
  <c r="FG22"/>
  <c r="GE22" s="1"/>
  <c r="GQ22" s="1"/>
  <c r="FI21"/>
  <c r="GG21" s="1"/>
  <c r="GS21" s="1"/>
  <c r="FA21"/>
  <c r="FY21" s="1"/>
  <c r="GK21" s="1"/>
  <c r="FC20"/>
  <c r="GA20" s="1"/>
  <c r="GM20" s="1"/>
  <c r="FE19"/>
  <c r="GC19" s="1"/>
  <c r="GO19" s="1"/>
  <c r="FG18"/>
  <c r="GE18" s="1"/>
  <c r="GQ18" s="1"/>
  <c r="FI17"/>
  <c r="GG17" s="1"/>
  <c r="GS17" s="1"/>
  <c r="FA17"/>
  <c r="FY17" s="1"/>
  <c r="GK17" s="1"/>
  <c r="FC16"/>
  <c r="GA16" s="1"/>
  <c r="GM16" s="1"/>
  <c r="FG24"/>
  <c r="GE24" s="1"/>
  <c r="GQ24" s="1"/>
  <c r="FA23"/>
  <c r="FY23" s="1"/>
  <c r="GK23" s="1"/>
  <c r="FE21"/>
  <c r="GC21" s="1"/>
  <c r="GO21" s="1"/>
  <c r="FI19"/>
  <c r="GG19" s="1"/>
  <c r="GS19" s="1"/>
  <c r="FC18"/>
  <c r="GA18" s="1"/>
  <c r="GM18" s="1"/>
  <c r="FG16"/>
  <c r="GE16" s="1"/>
  <c r="GQ16" s="1"/>
  <c r="FE25"/>
  <c r="GC25" s="1"/>
  <c r="GO25" s="1"/>
  <c r="FI23"/>
  <c r="GG23" s="1"/>
  <c r="GS23" s="1"/>
  <c r="FC22"/>
  <c r="GA22" s="1"/>
  <c r="GM22" s="1"/>
  <c r="FG20"/>
  <c r="GE20" s="1"/>
  <c r="GQ20" s="1"/>
  <c r="FA19"/>
  <c r="FY19" s="1"/>
  <c r="GK19" s="1"/>
  <c r="FE17"/>
  <c r="GC17" s="1"/>
  <c r="GO17" s="1"/>
  <c r="FD24"/>
  <c r="GB24" s="1"/>
  <c r="GN24" s="1"/>
  <c r="FH22"/>
  <c r="GF22" s="1"/>
  <c r="GR22" s="1"/>
  <c r="FF19"/>
  <c r="GD19" s="1"/>
  <c r="GP19" s="1"/>
  <c r="FD16"/>
  <c r="GB16" s="1"/>
  <c r="GN16" s="1"/>
  <c r="FB25"/>
  <c r="FZ25" s="1"/>
  <c r="GL25" s="1"/>
  <c r="FF23"/>
  <c r="GD23" s="1"/>
  <c r="GP23" s="1"/>
  <c r="EZ22"/>
  <c r="FX22" s="1"/>
  <c r="GJ22" s="1"/>
  <c r="FD20"/>
  <c r="GB20" s="1"/>
  <c r="GN20" s="1"/>
  <c r="FH18"/>
  <c r="GF18" s="1"/>
  <c r="GR18" s="1"/>
  <c r="FB17"/>
  <c r="FZ17" s="1"/>
  <c r="GL17" s="1"/>
  <c r="FB21"/>
  <c r="FZ21" s="1"/>
  <c r="GL21" s="1"/>
  <c r="EZ18"/>
  <c r="FX18" s="1"/>
  <c r="GJ18" s="1"/>
  <c r="BS5" i="86"/>
  <c r="BV2" s="1"/>
  <c r="EF7" i="85"/>
  <c r="EG14"/>
  <c r="EB7"/>
  <c r="EB14"/>
  <c r="ED8"/>
  <c r="EH15"/>
  <c r="EC8"/>
  <c r="DY10"/>
  <c r="EE11"/>
  <c r="EE13"/>
  <c r="EF15"/>
  <c r="ED7"/>
  <c r="DZ9"/>
  <c r="EF10"/>
  <c r="EC12"/>
  <c r="ED14"/>
  <c r="EF16"/>
  <c r="EA8"/>
  <c r="EG9"/>
  <c r="EC11"/>
  <c r="EB13"/>
  <c r="ED15"/>
  <c r="EE12"/>
  <c r="EA14"/>
  <c r="EG15"/>
  <c r="EH10"/>
  <c r="DZ8"/>
  <c r="ED10"/>
  <c r="EF9"/>
  <c r="EF11"/>
  <c r="EE7"/>
  <c r="EA9"/>
  <c r="EG10"/>
  <c r="ED12"/>
  <c r="EF14"/>
  <c r="EG16"/>
  <c r="EB8"/>
  <c r="EH9"/>
  <c r="ED11"/>
  <c r="ED13"/>
  <c r="EE15"/>
  <c r="EC7"/>
  <c r="DY9"/>
  <c r="EE10"/>
  <c r="EB12"/>
  <c r="EC14"/>
  <c r="ED16"/>
  <c r="EC13"/>
  <c r="DY15"/>
  <c r="EE16"/>
  <c r="EB11"/>
  <c r="EF12"/>
  <c r="EA13"/>
  <c r="DZ12"/>
  <c r="EB15"/>
  <c r="EF13"/>
  <c r="DY8"/>
  <c r="EE9"/>
  <c r="EA11"/>
  <c r="DZ13"/>
  <c r="EA15"/>
  <c r="DZ7"/>
  <c r="EF8"/>
  <c r="EB10"/>
  <c r="EH11"/>
  <c r="DY14"/>
  <c r="DZ16"/>
  <c r="EG7"/>
  <c r="EC9"/>
  <c r="DY11"/>
  <c r="EG12"/>
  <c r="EH14"/>
  <c r="EA12"/>
  <c r="EG13"/>
  <c r="EC15"/>
  <c r="EB9"/>
  <c r="EH16"/>
  <c r="EH8"/>
  <c r="EC16"/>
  <c r="DZ10"/>
  <c r="EA7"/>
  <c r="EG8"/>
  <c r="EC10"/>
  <c r="DY12"/>
  <c r="DZ14"/>
  <c r="EB16"/>
  <c r="EH7"/>
  <c r="ED9"/>
  <c r="DZ11"/>
  <c r="EH12"/>
  <c r="DZ15"/>
  <c r="DY7"/>
  <c r="EE8"/>
  <c r="EA10"/>
  <c r="EG11"/>
  <c r="EH13"/>
  <c r="DY16"/>
  <c r="DY13"/>
  <c r="EE14"/>
  <c r="FD23"/>
  <c r="FP23" s="1"/>
  <c r="FD16"/>
  <c r="FP16" s="1"/>
  <c r="EZ25"/>
  <c r="FL25" s="1"/>
  <c r="FB20"/>
  <c r="FN20" s="1"/>
  <c r="FH16"/>
  <c r="FT16" s="1"/>
  <c r="EZ19"/>
  <c r="FL19" s="1"/>
  <c r="FA21"/>
  <c r="FM21" s="1"/>
  <c r="FB23"/>
  <c r="FN23" s="1"/>
  <c r="FD25"/>
  <c r="FP25" s="1"/>
  <c r="FB17"/>
  <c r="FN17" s="1"/>
  <c r="FD19"/>
  <c r="FP19" s="1"/>
  <c r="FE21"/>
  <c r="FQ21" s="1"/>
  <c r="FF23"/>
  <c r="FR23" s="1"/>
  <c r="FH25"/>
  <c r="FT25" s="1"/>
  <c r="FF17"/>
  <c r="FR17" s="1"/>
  <c r="FH19"/>
  <c r="FT19" s="1"/>
  <c r="FI21"/>
  <c r="FU21" s="1"/>
  <c r="EZ24"/>
  <c r="FL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EZ17"/>
  <c r="FL17" s="1"/>
  <c r="FF18"/>
  <c r="FR18" s="1"/>
  <c r="FC22"/>
  <c r="FO22" s="1"/>
  <c r="FE19"/>
  <c r="FQ19" s="1"/>
  <c r="FH23"/>
  <c r="FT23" s="1"/>
  <c r="FH17"/>
  <c r="FT17" s="1"/>
  <c r="EZ22"/>
  <c r="FL22" s="1"/>
  <c r="EZ16"/>
  <c r="FL16" s="1"/>
  <c r="FC20"/>
  <c r="FO20" s="1"/>
  <c r="FE16"/>
  <c r="FQ16" s="1"/>
  <c r="FG19"/>
  <c r="FS19" s="1"/>
  <c r="FE24"/>
  <c r="FQ24" s="1"/>
  <c r="FB21"/>
  <c r="FN21" s="1"/>
  <c r="FH21"/>
  <c r="FT21" s="1"/>
  <c r="FH22"/>
  <c r="FT22" s="1"/>
  <c r="EZ18"/>
  <c r="FL18" s="1"/>
  <c r="FC16"/>
  <c r="FO16" s="1"/>
  <c r="FD18"/>
  <c r="FP18" s="1"/>
  <c r="FF20"/>
  <c r="FR20" s="1"/>
  <c r="FG22"/>
  <c r="FS22" s="1"/>
  <c r="FH24"/>
  <c r="FT24" s="1"/>
  <c r="FG16"/>
  <c r="FS16" s="1"/>
  <c r="FH18"/>
  <c r="FT18" s="1"/>
  <c r="EZ21"/>
  <c r="FL21" s="1"/>
  <c r="FA23"/>
  <c r="FM23" s="1"/>
  <c r="FB25"/>
  <c r="FN25" s="1"/>
  <c r="FA17"/>
  <c r="FM17" s="1"/>
  <c r="FB19"/>
  <c r="FN19" s="1"/>
  <c r="FD21"/>
  <c r="FP21" s="1"/>
  <c r="FE23"/>
  <c r="FQ23" s="1"/>
  <c r="FF25"/>
  <c r="FR25" s="1"/>
  <c r="FC17"/>
  <c r="FO17" s="1"/>
  <c r="FI18"/>
  <c r="FU18" s="1"/>
  <c r="FE20"/>
  <c r="FQ20" s="1"/>
  <c r="FA22"/>
  <c r="FM22" s="1"/>
  <c r="FG23"/>
  <c r="FS23" s="1"/>
  <c r="FC25"/>
  <c r="FO25" s="1"/>
  <c r="FE25"/>
  <c r="FQ25" s="1"/>
  <c r="FE17"/>
  <c r="FQ17" s="1"/>
  <c r="FD17"/>
  <c r="FP17" s="1"/>
  <c r="FF21"/>
  <c r="FR21" s="1"/>
  <c r="FI25"/>
  <c r="FU25" s="1"/>
  <c r="FI19"/>
  <c r="FU19" s="1"/>
  <c r="FB24"/>
  <c r="FN24" s="1"/>
  <c r="FB18"/>
  <c r="FN18" s="1"/>
  <c r="FD22"/>
  <c r="FP22" s="1"/>
  <c r="FF24"/>
  <c r="FR24" s="1"/>
  <c r="FA18"/>
  <c r="FM18" s="1"/>
  <c r="FC21"/>
  <c r="FO21" s="1"/>
  <c r="FI22"/>
  <c r="FU22" s="1"/>
  <c r="FA19"/>
  <c r="FM19" s="1"/>
  <c r="FF19"/>
  <c r="FR19" s="1"/>
  <c r="FG20"/>
  <c r="FS20" s="1"/>
  <c r="FI23"/>
  <c r="FU23" s="1"/>
  <c r="FD24"/>
  <c r="FP24" s="1"/>
  <c r="FI17"/>
  <c r="FU17" s="1"/>
  <c r="EZ20"/>
  <c r="FL20" s="1"/>
  <c r="FB22"/>
  <c r="FN22" s="1"/>
  <c r="FC24"/>
  <c r="FO24" s="1"/>
  <c r="FB16"/>
  <c r="FN16" s="1"/>
  <c r="FC18"/>
  <c r="FO18" s="1"/>
  <c r="FD20"/>
  <c r="FP20" s="1"/>
  <c r="FF22"/>
  <c r="FR22" s="1"/>
  <c r="FG24"/>
  <c r="FS24" s="1"/>
  <c r="FF16"/>
  <c r="FR16" s="1"/>
  <c r="FG18"/>
  <c r="FS18" s="1"/>
  <c r="FH20"/>
  <c r="FT20" s="1"/>
  <c r="EZ23"/>
  <c r="FL23" s="1"/>
  <c r="FA25"/>
  <c r="FM25" s="1"/>
  <c r="FI16"/>
  <c r="FU16" s="1"/>
  <c r="FE18"/>
  <c r="FQ18" s="1"/>
  <c r="FA20"/>
  <c r="FM20" s="1"/>
  <c r="FG21"/>
  <c r="FS21" s="1"/>
  <c r="FC23"/>
  <c r="FO23" s="1"/>
  <c r="EE16" i="83"/>
  <c r="EA16"/>
  <c r="EG15"/>
  <c r="EC15"/>
  <c r="DY15"/>
  <c r="EE14"/>
  <c r="EA14"/>
  <c r="EG13"/>
  <c r="EC13"/>
  <c r="DY13"/>
  <c r="EE12"/>
  <c r="EF16"/>
  <c r="EB16"/>
  <c r="EH15"/>
  <c r="ED15"/>
  <c r="DZ15"/>
  <c r="EF14"/>
  <c r="EB14"/>
  <c r="EH13"/>
  <c r="ED13"/>
  <c r="DZ13"/>
  <c r="EF12"/>
  <c r="EB12"/>
  <c r="EC16"/>
  <c r="EE15"/>
  <c r="EG14"/>
  <c r="DY14"/>
  <c r="EA13"/>
  <c r="EC12"/>
  <c r="EH11"/>
  <c r="ED11"/>
  <c r="DZ11"/>
  <c r="EF10"/>
  <c r="EB10"/>
  <c r="EH9"/>
  <c r="ED9"/>
  <c r="DZ9"/>
  <c r="EF8"/>
  <c r="EB8"/>
  <c r="EH7"/>
  <c r="ED7"/>
  <c r="DZ7"/>
  <c r="EH16"/>
  <c r="DZ16"/>
  <c r="EB15"/>
  <c r="ED14"/>
  <c r="EF13"/>
  <c r="EH12"/>
  <c r="EA12"/>
  <c r="EG11"/>
  <c r="EC11"/>
  <c r="DY11"/>
  <c r="EE10"/>
  <c r="EA10"/>
  <c r="EG9"/>
  <c r="EC9"/>
  <c r="DY9"/>
  <c r="EE8"/>
  <c r="EA8"/>
  <c r="EG7"/>
  <c r="EC7"/>
  <c r="DY7"/>
  <c r="ED16"/>
  <c r="EH14"/>
  <c r="EB13"/>
  <c r="DY12"/>
  <c r="EA11"/>
  <c r="EC10"/>
  <c r="EE9"/>
  <c r="EG8"/>
  <c r="DY8"/>
  <c r="EA7"/>
  <c r="EG16"/>
  <c r="EA15"/>
  <c r="EE13"/>
  <c r="EB11"/>
  <c r="ED10"/>
  <c r="EH8"/>
  <c r="EB7"/>
  <c r="EG10"/>
  <c r="EC8"/>
  <c r="DY16"/>
  <c r="EC14"/>
  <c r="EG12"/>
  <c r="EF11"/>
  <c r="EH10"/>
  <c r="DZ10"/>
  <c r="EB9"/>
  <c r="ED8"/>
  <c r="EF7"/>
  <c r="DZ12"/>
  <c r="EF9"/>
  <c r="DZ8"/>
  <c r="EF15"/>
  <c r="DZ14"/>
  <c r="ED12"/>
  <c r="EE11"/>
  <c r="DY10"/>
  <c r="EA9"/>
  <c r="EE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B25"/>
  <c r="FN25" s="1"/>
  <c r="FD24"/>
  <c r="FP24" s="1"/>
  <c r="FF23"/>
  <c r="FR23" s="1"/>
  <c r="FH22"/>
  <c r="FT22" s="1"/>
  <c r="EZ22"/>
  <c r="FL22" s="1"/>
  <c r="FB21"/>
  <c r="FN21" s="1"/>
  <c r="FD20"/>
  <c r="FP20" s="1"/>
  <c r="FF19"/>
  <c r="FR19" s="1"/>
  <c r="FH18"/>
  <c r="FT18" s="1"/>
  <c r="EZ18"/>
  <c r="FL18" s="1"/>
  <c r="FB17"/>
  <c r="FN17" s="1"/>
  <c r="FD16"/>
  <c r="FP16" s="1"/>
  <c r="FC24"/>
  <c r="FO24" s="1"/>
  <c r="FA21"/>
  <c r="FM21" s="1"/>
  <c r="FI17"/>
  <c r="FU17" s="1"/>
  <c r="FI25"/>
  <c r="FU25" s="1"/>
  <c r="FG22"/>
  <c r="FS22" s="1"/>
  <c r="FE19"/>
  <c r="FQ19" s="1"/>
  <c r="FC16"/>
  <c r="FO16" s="1"/>
  <c r="FE23"/>
  <c r="FQ23" s="1"/>
  <c r="FC20"/>
  <c r="FO20" s="1"/>
  <c r="FA17"/>
  <c r="FM17" s="1"/>
  <c r="FA25"/>
  <c r="FM25" s="1"/>
  <c r="FI21"/>
  <c r="FU21" s="1"/>
  <c r="FG18"/>
  <c r="FS18" s="1"/>
  <c r="FG25" i="82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I25"/>
  <c r="FU25" s="1"/>
  <c r="FA25"/>
  <c r="FM25" s="1"/>
  <c r="FC24"/>
  <c r="FO24" s="1"/>
  <c r="FE23"/>
  <c r="FQ23" s="1"/>
  <c r="FG22"/>
  <c r="FS22" s="1"/>
  <c r="FI21"/>
  <c r="FU21" s="1"/>
  <c r="FA21"/>
  <c r="FM21" s="1"/>
  <c r="FC20"/>
  <c r="FO20" s="1"/>
  <c r="FE19"/>
  <c r="FQ19" s="1"/>
  <c r="FG18"/>
  <c r="FS18" s="1"/>
  <c r="FI17"/>
  <c r="FU17" s="1"/>
  <c r="FA17"/>
  <c r="FM17" s="1"/>
  <c r="FC16"/>
  <c r="FO16" s="1"/>
  <c r="FB25"/>
  <c r="FN25" s="1"/>
  <c r="FD24"/>
  <c r="FP24" s="1"/>
  <c r="FF23"/>
  <c r="FR23" s="1"/>
  <c r="FH22"/>
  <c r="FT22" s="1"/>
  <c r="EZ22"/>
  <c r="FL22" s="1"/>
  <c r="FB21"/>
  <c r="FN21" s="1"/>
  <c r="FD20"/>
  <c r="FP20" s="1"/>
  <c r="FF19"/>
  <c r="FR19" s="1"/>
  <c r="FH18"/>
  <c r="FT18" s="1"/>
  <c r="EZ18"/>
  <c r="FL18" s="1"/>
  <c r="FB17"/>
  <c r="FN17" s="1"/>
  <c r="FD16"/>
  <c r="FP16" s="1"/>
  <c r="EE16"/>
  <c r="EA16"/>
  <c r="EG15"/>
  <c r="EC15"/>
  <c r="DY15"/>
  <c r="EE14"/>
  <c r="EA14"/>
  <c r="EG13"/>
  <c r="EF16"/>
  <c r="EB16"/>
  <c r="EH15"/>
  <c r="ED15"/>
  <c r="DZ15"/>
  <c r="EF14"/>
  <c r="EB14"/>
  <c r="EH13"/>
  <c r="ED13"/>
  <c r="DZ13"/>
  <c r="EF12"/>
  <c r="EB12"/>
  <c r="EC16"/>
  <c r="EE15"/>
  <c r="EG14"/>
  <c r="DY14"/>
  <c r="EB13"/>
  <c r="EG12"/>
  <c r="EA12"/>
  <c r="EG11"/>
  <c r="EC11"/>
  <c r="DY11"/>
  <c r="EE10"/>
  <c r="EA10"/>
  <c r="EG9"/>
  <c r="EC9"/>
  <c r="DY9"/>
  <c r="EE8"/>
  <c r="EA8"/>
  <c r="EG7"/>
  <c r="EC7"/>
  <c r="DY7"/>
  <c r="ED16"/>
  <c r="EF15"/>
  <c r="EH14"/>
  <c r="DZ14"/>
  <c r="EC13"/>
  <c r="EH12"/>
  <c r="EC12"/>
  <c r="EH11"/>
  <c r="ED11"/>
  <c r="DZ11"/>
  <c r="EF10"/>
  <c r="EB10"/>
  <c r="EH9"/>
  <c r="ED9"/>
  <c r="DZ9"/>
  <c r="EF8"/>
  <c r="EB8"/>
  <c r="EH7"/>
  <c r="ED7"/>
  <c r="DZ7"/>
  <c r="EG16"/>
  <c r="DY16"/>
  <c r="EA15"/>
  <c r="EC14"/>
  <c r="EE13"/>
  <c r="DY13"/>
  <c r="ED12"/>
  <c r="DY12"/>
  <c r="EE11"/>
  <c r="EA11"/>
  <c r="EG10"/>
  <c r="EC10"/>
  <c r="DY10"/>
  <c r="EE9"/>
  <c r="EA9"/>
  <c r="EG8"/>
  <c r="EC8"/>
  <c r="DY8"/>
  <c r="EE7"/>
  <c r="EA7"/>
  <c r="EH16"/>
  <c r="DZ16"/>
  <c r="EB15"/>
  <c r="ED14"/>
  <c r="EF13"/>
  <c r="EA13"/>
  <c r="EE12"/>
  <c r="DZ12"/>
  <c r="EF11"/>
  <c r="EB11"/>
  <c r="EH10"/>
  <c r="ED10"/>
  <c r="DZ10"/>
  <c r="EF9"/>
  <c r="EB9"/>
  <c r="EH8"/>
  <c r="ED8"/>
  <c r="DZ8"/>
  <c r="EF7"/>
  <c r="EB7"/>
  <c r="FI25" i="81"/>
  <c r="FU25" s="1"/>
  <c r="FE25"/>
  <c r="FQ25" s="1"/>
  <c r="FA19"/>
  <c r="FM19" s="1"/>
  <c r="FD22"/>
  <c r="FP22" s="1"/>
  <c r="EZ16"/>
  <c r="FL16" s="1"/>
  <c r="FE22"/>
  <c r="FQ22" s="1"/>
  <c r="FD21"/>
  <c r="FP21" s="1"/>
  <c r="FB20"/>
  <c r="FN20" s="1"/>
  <c r="FI20"/>
  <c r="FU20" s="1"/>
  <c r="FI23"/>
  <c r="FU23" s="1"/>
  <c r="FE17"/>
  <c r="FQ17" s="1"/>
  <c r="FH20"/>
  <c r="FT20" s="1"/>
  <c r="FI22"/>
  <c r="FU22" s="1"/>
  <c r="FI16"/>
  <c r="FU16" s="1"/>
  <c r="FB18"/>
  <c r="FN18" s="1"/>
  <c r="FG20"/>
  <c r="FS20" s="1"/>
  <c r="EZ24"/>
  <c r="FL24" s="1"/>
  <c r="FF17"/>
  <c r="FR17" s="1"/>
  <c r="FE16"/>
  <c r="FQ16" s="1"/>
  <c r="FF24"/>
  <c r="FR24" s="1"/>
  <c r="FH25"/>
  <c r="FT25" s="1"/>
  <c r="FC22"/>
  <c r="FO22" s="1"/>
  <c r="FF25"/>
  <c r="FR25" s="1"/>
  <c r="FB19"/>
  <c r="FN19" s="1"/>
  <c r="FG19"/>
  <c r="FS19" s="1"/>
  <c r="FD19"/>
  <c r="FP19" s="1"/>
  <c r="EE13"/>
  <c r="EA7"/>
  <c r="EH10"/>
  <c r="EC11"/>
  <c r="EB10"/>
  <c r="EA14"/>
  <c r="EC14"/>
  <c r="DY8"/>
  <c r="EF11"/>
  <c r="DY13"/>
  <c r="EB14"/>
  <c r="EE16"/>
  <c r="EG10"/>
  <c r="ED14"/>
  <c r="DZ8"/>
  <c r="EC13"/>
  <c r="EB12"/>
  <c r="EH11"/>
  <c r="EC10"/>
  <c r="DZ14"/>
  <c r="EF7"/>
  <c r="EG11"/>
  <c r="ED11"/>
  <c r="DZ11"/>
  <c r="FE19"/>
  <c r="FQ19" s="1"/>
  <c r="FH22"/>
  <c r="FT22" s="1"/>
  <c r="FD16"/>
  <c r="FP16" s="1"/>
  <c r="FA24"/>
  <c r="FM24" s="1"/>
  <c r="FB22"/>
  <c r="FN22" s="1"/>
  <c r="FH21"/>
  <c r="FT21" s="1"/>
  <c r="EA11"/>
  <c r="EH14"/>
  <c r="ED8"/>
  <c r="DY15"/>
  <c r="DZ13"/>
  <c r="ED13"/>
  <c r="FI21"/>
  <c r="FU21" s="1"/>
  <c r="FF23"/>
  <c r="FR23" s="1"/>
  <c r="FB17"/>
  <c r="FN17" s="1"/>
  <c r="FH17"/>
  <c r="FT17" s="1"/>
  <c r="DY14"/>
  <c r="EE7"/>
  <c r="EB11"/>
  <c r="EA12"/>
  <c r="EF12"/>
  <c r="FG24"/>
  <c r="FS24" s="1"/>
  <c r="FC18"/>
  <c r="FO18" s="1"/>
  <c r="FF21"/>
  <c r="FR21" s="1"/>
  <c r="FE24"/>
  <c r="FQ24" s="1"/>
  <c r="FA20"/>
  <c r="FM20" s="1"/>
  <c r="FH19"/>
  <c r="FT19" s="1"/>
  <c r="EZ17"/>
  <c r="FL17" s="1"/>
  <c r="FB24"/>
  <c r="FN24" s="1"/>
  <c r="FF18"/>
  <c r="FR18" s="1"/>
  <c r="EG16"/>
  <c r="EG14"/>
  <c r="EC8"/>
  <c r="DZ12"/>
  <c r="EG13"/>
  <c r="EH15"/>
  <c r="ED7"/>
  <c r="EA13"/>
  <c r="EH16"/>
  <c r="ED10"/>
  <c r="EE10"/>
  <c r="EF8"/>
  <c r="EE12"/>
  <c r="EC16"/>
  <c r="DY10"/>
  <c r="EF13"/>
  <c r="EB7"/>
  <c r="EA10"/>
  <c r="EF10"/>
  <c r="ED9"/>
  <c r="EE11"/>
  <c r="EB15"/>
  <c r="EH8"/>
  <c r="EC7"/>
  <c r="EH13"/>
  <c r="DZ15"/>
  <c r="EA15"/>
  <c r="EG8"/>
  <c r="ED12"/>
  <c r="EE14"/>
  <c r="EF16"/>
  <c r="EB8"/>
  <c r="FC24"/>
  <c r="FO24" s="1"/>
  <c r="FI17"/>
  <c r="FU17" s="1"/>
  <c r="FB21"/>
  <c r="FN21" s="1"/>
  <c r="FG23"/>
  <c r="FS23" s="1"/>
  <c r="FE18"/>
  <c r="FQ18" s="1"/>
  <c r="EZ19"/>
  <c r="FL19" s="1"/>
  <c r="DY16"/>
  <c r="EE9"/>
  <c r="EB13"/>
  <c r="EA16"/>
  <c r="EE8"/>
  <c r="EH9"/>
  <c r="EH7"/>
  <c r="FC20"/>
  <c r="FO20" s="1"/>
  <c r="EZ22"/>
  <c r="FL22" s="1"/>
  <c r="FA22"/>
  <c r="FM22" s="1"/>
  <c r="FD17"/>
  <c r="FP17" s="1"/>
  <c r="EC12"/>
  <c r="DZ16"/>
  <c r="EF9"/>
  <c r="DY9"/>
  <c r="ED15"/>
  <c r="EC9"/>
  <c r="FA23"/>
  <c r="FM23" s="1"/>
  <c r="FG16"/>
  <c r="FS16" s="1"/>
  <c r="EZ20"/>
  <c r="FL20" s="1"/>
  <c r="FC21"/>
  <c r="FO21" s="1"/>
  <c r="FF22"/>
  <c r="FR22" s="1"/>
  <c r="FF16"/>
  <c r="FR16" s="1"/>
  <c r="FG18"/>
  <c r="FS18" s="1"/>
  <c r="FH23"/>
  <c r="FT23" s="1"/>
  <c r="DY12"/>
  <c r="EF15"/>
  <c r="EB9"/>
  <c r="EA8"/>
  <c r="EF14"/>
  <c r="EG7"/>
  <c r="FA21"/>
  <c r="FM21" s="1"/>
  <c r="FD24"/>
  <c r="FP24" s="1"/>
  <c r="EZ18"/>
  <c r="FL18" s="1"/>
  <c r="FC17"/>
  <c r="FO17" s="1"/>
  <c r="FD25"/>
  <c r="FP25" s="1"/>
  <c r="FA16"/>
  <c r="FM16" s="1"/>
  <c r="EG12"/>
  <c r="ED16"/>
  <c r="DZ10"/>
  <c r="EG9"/>
  <c r="EB16"/>
  <c r="DY11"/>
  <c r="FE23"/>
  <c r="FQ23" s="1"/>
  <c r="FB25"/>
  <c r="FN25" s="1"/>
  <c r="FH18"/>
  <c r="FT18" s="1"/>
  <c r="FG21"/>
  <c r="FS21" s="1"/>
  <c r="EE15"/>
  <c r="EA9"/>
  <c r="EH12"/>
  <c r="EC15"/>
  <c r="DY7"/>
  <c r="DZ9"/>
  <c r="DZ7"/>
  <c r="FI19"/>
  <c r="FU19" s="1"/>
  <c r="FB23"/>
  <c r="FN23" s="1"/>
  <c r="FH16"/>
  <c r="FT16" s="1"/>
  <c r="FI24"/>
  <c r="FU24" s="1"/>
  <c r="EZ23"/>
  <c r="FL23" s="1"/>
  <c r="FD23"/>
  <c r="FP23" s="1"/>
  <c r="FG25"/>
  <c r="FS25" s="1"/>
  <c r="FC19"/>
  <c r="FO19" s="1"/>
  <c r="BS5" i="80"/>
  <c r="BV2" s="1"/>
  <c r="BT17" i="79"/>
  <c r="FG30"/>
  <c r="FS30" s="1"/>
  <c r="BS17"/>
  <c r="FI30"/>
  <c r="FU30" s="1"/>
  <c r="DM16"/>
  <c r="FH30"/>
  <c r="FT30" s="1"/>
  <c r="DM15"/>
  <c r="DM13"/>
  <c r="FF30"/>
  <c r="FR30" s="1"/>
  <c r="BQ17"/>
  <c r="FD30"/>
  <c r="FP30" s="1"/>
  <c r="DM11"/>
  <c r="FA30"/>
  <c r="FM30" s="1"/>
  <c r="DM8"/>
  <c r="EZ30"/>
  <c r="FL30" s="1"/>
  <c r="CW23" a="1"/>
  <c r="DO7" a="1"/>
  <c r="DM7"/>
  <c r="BR17"/>
  <c r="FC30"/>
  <c r="FO30" s="1"/>
  <c r="DM10"/>
  <c r="FB30"/>
  <c r="FN30" s="1"/>
  <c r="DM9"/>
  <c r="FE30"/>
  <c r="FQ30" s="1"/>
  <c r="DM12"/>
  <c r="FC30" i="78"/>
  <c r="FO30" s="1"/>
  <c r="DM9"/>
  <c r="BS17"/>
  <c r="FB30"/>
  <c r="FN30" s="1"/>
  <c r="DM12"/>
  <c r="BQ17"/>
  <c r="FD30"/>
  <c r="FP30" s="1"/>
  <c r="FE30"/>
  <c r="FQ30" s="1"/>
  <c r="FA30"/>
  <c r="FM30" s="1"/>
  <c r="FF30"/>
  <c r="FR30" s="1"/>
  <c r="DM11"/>
  <c r="DM8"/>
  <c r="DO7" a="1"/>
  <c r="DQ13" s="1"/>
  <c r="FG30"/>
  <c r="FS30" s="1"/>
  <c r="DM7"/>
  <c r="BT17"/>
  <c r="EZ30"/>
  <c r="FL30" s="1"/>
  <c r="DM16"/>
  <c r="DM10"/>
  <c r="FH30"/>
  <c r="FT30" s="1"/>
  <c r="CW23" a="1"/>
  <c r="DM14"/>
  <c r="BR17"/>
  <c r="DM7" i="77"/>
  <c r="FH30"/>
  <c r="FT30" s="1"/>
  <c r="DM10"/>
  <c r="EZ30"/>
  <c r="FL30" s="1"/>
  <c r="DM15"/>
  <c r="BS17"/>
  <c r="DM11"/>
  <c r="FE30"/>
  <c r="FQ30" s="1"/>
  <c r="DM14"/>
  <c r="BT17"/>
  <c r="DM12"/>
  <c r="FG30"/>
  <c r="FS30" s="1"/>
  <c r="BR17"/>
  <c r="BQ17"/>
  <c r="FI30"/>
  <c r="FU30" s="1"/>
  <c r="DM16"/>
  <c r="FA30"/>
  <c r="FM30" s="1"/>
  <c r="DM8"/>
  <c r="FB30"/>
  <c r="FN30" s="1"/>
  <c r="DO7" a="1"/>
  <c r="FD30"/>
  <c r="FP30" s="1"/>
  <c r="CW23" a="1"/>
  <c r="FF30"/>
  <c r="FR30" s="1"/>
  <c r="DM13"/>
  <c r="DM10" i="76"/>
  <c r="BR17"/>
  <c r="DM11"/>
  <c r="FD30"/>
  <c r="FP30" s="1"/>
  <c r="BT17"/>
  <c r="FE30"/>
  <c r="FQ30" s="1"/>
  <c r="DM12"/>
  <c r="DM13"/>
  <c r="FF30"/>
  <c r="FR30" s="1"/>
  <c r="FA30"/>
  <c r="FM30" s="1"/>
  <c r="DM8"/>
  <c r="FH30"/>
  <c r="FT30" s="1"/>
  <c r="DM15"/>
  <c r="BQ17"/>
  <c r="BS17"/>
  <c r="FG30"/>
  <c r="FS30" s="1"/>
  <c r="DM14"/>
  <c r="FB30"/>
  <c r="FN30" s="1"/>
  <c r="DM9"/>
  <c r="EZ30"/>
  <c r="FL30" s="1"/>
  <c r="CW23" a="1"/>
  <c r="DM7"/>
  <c r="DO7" a="1"/>
  <c r="FI30"/>
  <c r="FU30" s="1"/>
  <c r="DM16"/>
  <c r="CX26" i="75"/>
  <c r="CX24"/>
  <c r="DF23"/>
  <c r="CY25"/>
  <c r="CY26"/>
  <c r="CZ25"/>
  <c r="DC24"/>
  <c r="CY23"/>
  <c r="CW23"/>
  <c r="DB25"/>
  <c r="BS5"/>
  <c r="BV2" s="1"/>
  <c r="CW24"/>
  <c r="DA26"/>
  <c r="DC23"/>
  <c r="DE26"/>
  <c r="DD25"/>
  <c r="DE23"/>
  <c r="DA25"/>
  <c r="CX23"/>
  <c r="DD24"/>
  <c r="CZ26"/>
  <c r="DC25"/>
  <c r="DD23"/>
  <c r="DA24"/>
  <c r="CZ23"/>
  <c r="DB26"/>
  <c r="CY24"/>
  <c r="DE25"/>
  <c r="DB23"/>
  <c r="CX25"/>
  <c r="DD26"/>
  <c r="DB24"/>
  <c r="DE24"/>
  <c r="DF26"/>
  <c r="CW26"/>
  <c r="DF24"/>
  <c r="DA23"/>
  <c r="CW25"/>
  <c r="DC26"/>
  <c r="CZ24"/>
  <c r="DR16"/>
  <c r="DR15"/>
  <c r="DR14"/>
  <c r="DR13"/>
  <c r="DR12"/>
  <c r="DR11"/>
  <c r="DR10"/>
  <c r="DR9"/>
  <c r="DR8"/>
  <c r="DR7"/>
  <c r="DQ16"/>
  <c r="DQ15"/>
  <c r="DQ14"/>
  <c r="DQ13"/>
  <c r="DQ12"/>
  <c r="DQ11"/>
  <c r="DQ10"/>
  <c r="DQ9"/>
  <c r="DQ8"/>
  <c r="DQ7"/>
  <c r="DO15"/>
  <c r="DO13"/>
  <c r="DO11"/>
  <c r="DO9"/>
  <c r="DO7"/>
  <c r="DO16"/>
  <c r="DP16"/>
  <c r="DP12"/>
  <c r="DP8"/>
  <c r="DP15"/>
  <c r="DP13"/>
  <c r="DP11"/>
  <c r="DP9"/>
  <c r="DP7"/>
  <c r="DO14"/>
  <c r="DO12"/>
  <c r="DO10"/>
  <c r="DO8"/>
  <c r="DP14"/>
  <c r="DP10"/>
  <c r="BI10" i="74"/>
  <c r="CA10" s="1"/>
  <c r="BI15"/>
  <c r="CA15" s="1"/>
  <c r="BI8"/>
  <c r="BZ25" s="1"/>
  <c r="BG13"/>
  <c r="BY13" s="1"/>
  <c r="BG12"/>
  <c r="BY12" s="1"/>
  <c r="BG9"/>
  <c r="CA23" s="1"/>
  <c r="BG11"/>
  <c r="BG14"/>
  <c r="CF23" s="1"/>
  <c r="BG8"/>
  <c r="BY8" s="1"/>
  <c r="BG10"/>
  <c r="CB23" s="1"/>
  <c r="BG7"/>
  <c r="BG15"/>
  <c r="BY15" s="1"/>
  <c r="BH7"/>
  <c r="BZ7" s="1"/>
  <c r="CG26"/>
  <c r="CB15"/>
  <c r="BJ28"/>
  <c r="BJ40" s="1"/>
  <c r="BT15" s="1"/>
  <c r="BI28"/>
  <c r="BI40" s="1"/>
  <c r="BS15" s="1"/>
  <c r="CG25"/>
  <c r="BY23"/>
  <c r="BG20"/>
  <c r="BG32" s="1"/>
  <c r="BQ7" s="1"/>
  <c r="BY7"/>
  <c r="BI27"/>
  <c r="BI39" s="1"/>
  <c r="BS14" s="1"/>
  <c r="CF25"/>
  <c r="CA14"/>
  <c r="BG28"/>
  <c r="BG40" s="1"/>
  <c r="BQ15" s="1"/>
  <c r="BG24"/>
  <c r="BG36" s="1"/>
  <c r="BQ11" s="1"/>
  <c r="CC23"/>
  <c r="BY11"/>
  <c r="CE23"/>
  <c r="BH11"/>
  <c r="BH8"/>
  <c r="BH15"/>
  <c r="BH16"/>
  <c r="BH9"/>
  <c r="BH14"/>
  <c r="BH10"/>
  <c r="BG22"/>
  <c r="BG34" s="1"/>
  <c r="BQ9" s="1"/>
  <c r="CH23"/>
  <c r="BG29"/>
  <c r="BG41" s="1"/>
  <c r="BQ16" s="1"/>
  <c r="BY16"/>
  <c r="BH12"/>
  <c r="BI21"/>
  <c r="BI33" s="1"/>
  <c r="BS8" s="1"/>
  <c r="BG25"/>
  <c r="BG37" s="1"/>
  <c r="BQ12" s="1"/>
  <c r="BY25"/>
  <c r="BI20"/>
  <c r="BI32" s="1"/>
  <c r="BS7" s="1"/>
  <c r="CA7"/>
  <c r="BZ23"/>
  <c r="CE24"/>
  <c r="BH26"/>
  <c r="BH38" s="1"/>
  <c r="BR13" s="1"/>
  <c r="BZ13"/>
  <c r="BJ10"/>
  <c r="BJ11"/>
  <c r="BJ13"/>
  <c r="BJ9"/>
  <c r="BJ12"/>
  <c r="BJ7"/>
  <c r="BJ14"/>
  <c r="BJ8"/>
  <c r="CA9"/>
  <c r="BI22"/>
  <c r="BI34" s="1"/>
  <c r="BS9" s="1"/>
  <c r="CA25"/>
  <c r="BH20"/>
  <c r="BH32" s="1"/>
  <c r="BR7" s="1"/>
  <c r="BG23"/>
  <c r="BG35" s="1"/>
  <c r="BQ10" s="1"/>
  <c r="BY10"/>
  <c r="BI13"/>
  <c r="BI11"/>
  <c r="BI16"/>
  <c r="BI12"/>
  <c r="BJ16"/>
  <c r="FB30" i="73"/>
  <c r="FN30" s="1"/>
  <c r="FA30"/>
  <c r="FM30" s="1"/>
  <c r="BT17"/>
  <c r="BQ17"/>
  <c r="BS17"/>
  <c r="DM8"/>
  <c r="CW23" a="1"/>
  <c r="EZ30"/>
  <c r="FL30" s="1"/>
  <c r="DM7"/>
  <c r="DO7" a="1"/>
  <c r="DM9"/>
  <c r="FH30"/>
  <c r="FT30" s="1"/>
  <c r="DM15"/>
  <c r="FF30"/>
  <c r="FR30" s="1"/>
  <c r="DM13"/>
  <c r="FE30"/>
  <c r="FQ30" s="1"/>
  <c r="DM12"/>
  <c r="FC30"/>
  <c r="FO30" s="1"/>
  <c r="DM10"/>
  <c r="FI30"/>
  <c r="FU30" s="1"/>
  <c r="DM16"/>
  <c r="DM11"/>
  <c r="FD30"/>
  <c r="FP30" s="1"/>
  <c r="FG30"/>
  <c r="FS30" s="1"/>
  <c r="DM14"/>
  <c r="BR17"/>
  <c r="BT17" i="72"/>
  <c r="DM11"/>
  <c r="BR17"/>
  <c r="FD30"/>
  <c r="FP30" s="1"/>
  <c r="BS17"/>
  <c r="FH30"/>
  <c r="FT30" s="1"/>
  <c r="DM15"/>
  <c r="EZ30"/>
  <c r="FL30" s="1"/>
  <c r="CW23" a="1"/>
  <c r="DO7" a="1"/>
  <c r="DM7"/>
  <c r="FF30"/>
  <c r="FR30" s="1"/>
  <c r="DM13"/>
  <c r="FE30"/>
  <c r="FQ30" s="1"/>
  <c r="DM12"/>
  <c r="BQ17"/>
  <c r="FB30"/>
  <c r="FN30" s="1"/>
  <c r="DM9"/>
  <c r="FG30"/>
  <c r="FS30" s="1"/>
  <c r="DM14"/>
  <c r="FA30"/>
  <c r="FM30" s="1"/>
  <c r="DM8"/>
  <c r="FI30"/>
  <c r="FU30" s="1"/>
  <c r="DM16"/>
  <c r="FC30"/>
  <c r="FO30" s="1"/>
  <c r="DM10"/>
  <c r="DM16" i="71"/>
  <c r="BQ17"/>
  <c r="FD30"/>
  <c r="FP30" s="1"/>
  <c r="FI30"/>
  <c r="FU30" s="1"/>
  <c r="DM11"/>
  <c r="DM14"/>
  <c r="DM7"/>
  <c r="FA30"/>
  <c r="FM30" s="1"/>
  <c r="DM10"/>
  <c r="FG30"/>
  <c r="FS30" s="1"/>
  <c r="CW23" a="1"/>
  <c r="CZ26" s="1"/>
  <c r="FC30"/>
  <c r="FO30" s="1"/>
  <c r="DM15"/>
  <c r="DO7" a="1"/>
  <c r="DR16" s="1"/>
  <c r="DW16" s="1"/>
  <c r="DM12"/>
  <c r="FB30"/>
  <c r="FN30" s="1"/>
  <c r="FF30"/>
  <c r="FR30" s="1"/>
  <c r="DM13"/>
  <c r="BT17"/>
  <c r="FE30"/>
  <c r="FQ30" s="1"/>
  <c r="EZ30"/>
  <c r="FL30" s="1"/>
  <c r="DM8"/>
  <c r="DM9"/>
  <c r="FH30"/>
  <c r="FT30" s="1"/>
  <c r="BR17"/>
  <c r="BR17" i="70"/>
  <c r="DM8"/>
  <c r="BQ17"/>
  <c r="FA30"/>
  <c r="FM30" s="1"/>
  <c r="DO7" a="1"/>
  <c r="DO13" s="1"/>
  <c r="DT13" s="1"/>
  <c r="BS17"/>
  <c r="EZ30"/>
  <c r="FL30" s="1"/>
  <c r="CW23" a="1"/>
  <c r="DB26" s="1"/>
  <c r="CY26"/>
  <c r="DA24"/>
  <c r="FI30"/>
  <c r="FU30" s="1"/>
  <c r="DM16"/>
  <c r="FE30"/>
  <c r="FQ30" s="1"/>
  <c r="DM12"/>
  <c r="FC30"/>
  <c r="FO30" s="1"/>
  <c r="DM10"/>
  <c r="FG30"/>
  <c r="FS30" s="1"/>
  <c r="DM14"/>
  <c r="FF30"/>
  <c r="FR30" s="1"/>
  <c r="DM13"/>
  <c r="FH30"/>
  <c r="FT30" s="1"/>
  <c r="DM15"/>
  <c r="BT17"/>
  <c r="DM7"/>
  <c r="FD30"/>
  <c r="FP30" s="1"/>
  <c r="DM11"/>
  <c r="FB30"/>
  <c r="FN30" s="1"/>
  <c r="DM9"/>
  <c r="DA26" i="69"/>
  <c r="BS5"/>
  <c r="BV2" s="1"/>
  <c r="CZ23"/>
  <c r="CY23"/>
  <c r="DA25"/>
  <c r="DB23"/>
  <c r="DE23"/>
  <c r="DB26"/>
  <c r="DE26"/>
  <c r="DB25"/>
  <c r="DF24"/>
  <c r="DC23"/>
  <c r="DA24"/>
  <c r="CZ24"/>
  <c r="DE24"/>
  <c r="DF23"/>
  <c r="CW23"/>
  <c r="DC24"/>
  <c r="CY26"/>
  <c r="CX24"/>
  <c r="DD25"/>
  <c r="CY25"/>
  <c r="CW26"/>
  <c r="DF25"/>
  <c r="DC25"/>
  <c r="DD24"/>
  <c r="DA23"/>
  <c r="CW25"/>
  <c r="DC26"/>
  <c r="DB24"/>
  <c r="CX26"/>
  <c r="CX25"/>
  <c r="DD26"/>
  <c r="CW24"/>
  <c r="CX23"/>
  <c r="CZ26"/>
  <c r="CY24"/>
  <c r="DE25"/>
  <c r="DD23"/>
  <c r="CZ25"/>
  <c r="DR16"/>
  <c r="DW16" s="1"/>
  <c r="DR15"/>
  <c r="DW15" s="1"/>
  <c r="DR14"/>
  <c r="DW14" s="1"/>
  <c r="DR13"/>
  <c r="DW13" s="1"/>
  <c r="DR12"/>
  <c r="DW12" s="1"/>
  <c r="DR11"/>
  <c r="DW11" s="1"/>
  <c r="DR10"/>
  <c r="DW10" s="1"/>
  <c r="DP16"/>
  <c r="DU16" s="1"/>
  <c r="DO15"/>
  <c r="DT15" s="1"/>
  <c r="DQ13"/>
  <c r="DV13" s="1"/>
  <c r="DP12"/>
  <c r="DU12" s="1"/>
  <c r="DO11"/>
  <c r="DT11" s="1"/>
  <c r="DR9"/>
  <c r="DW9" s="1"/>
  <c r="DR8"/>
  <c r="DW8" s="1"/>
  <c r="DR7"/>
  <c r="DW7" s="1"/>
  <c r="DQ11"/>
  <c r="DV11" s="1"/>
  <c r="DP8"/>
  <c r="DU8" s="1"/>
  <c r="DQ16"/>
  <c r="DV16" s="1"/>
  <c r="DP15"/>
  <c r="DU15" s="1"/>
  <c r="DO14"/>
  <c r="DT14" s="1"/>
  <c r="DQ12"/>
  <c r="DV12" s="1"/>
  <c r="DP11"/>
  <c r="DU11" s="1"/>
  <c r="DO10"/>
  <c r="DT10" s="1"/>
  <c r="DO9"/>
  <c r="DT9" s="1"/>
  <c r="DO8"/>
  <c r="DT8" s="1"/>
  <c r="DO7"/>
  <c r="DT7" s="1"/>
  <c r="DQ15"/>
  <c r="DV15" s="1"/>
  <c r="DP14"/>
  <c r="DU14" s="1"/>
  <c r="DO13"/>
  <c r="DT13" s="1"/>
  <c r="DP10"/>
  <c r="DU10" s="1"/>
  <c r="DP9"/>
  <c r="DU9" s="1"/>
  <c r="DP7"/>
  <c r="DU7" s="1"/>
  <c r="DO16"/>
  <c r="DT16" s="1"/>
  <c r="DQ14"/>
  <c r="DV14" s="1"/>
  <c r="DP13"/>
  <c r="DU13" s="1"/>
  <c r="DO12"/>
  <c r="DT12" s="1"/>
  <c r="DQ10"/>
  <c r="DV10" s="1"/>
  <c r="DQ9"/>
  <c r="DV9" s="1"/>
  <c r="DQ8"/>
  <c r="DV8" s="1"/>
  <c r="DQ7"/>
  <c r="DV7" s="1"/>
  <c r="DF26" i="68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D26"/>
  <c r="DF25"/>
  <c r="CX25"/>
  <c r="CZ24"/>
  <c r="DB23"/>
  <c r="DE26"/>
  <c r="CW26"/>
  <c r="CY25"/>
  <c r="DA24"/>
  <c r="DC23"/>
  <c r="CZ26"/>
  <c r="DD24"/>
  <c r="CX23"/>
  <c r="DB25"/>
  <c r="DF23"/>
  <c r="DC25"/>
  <c r="CW24"/>
  <c r="DA26"/>
  <c r="DE24"/>
  <c r="CY23"/>
  <c r="DR16"/>
  <c r="DW16" s="1"/>
  <c r="DR15"/>
  <c r="DW15" s="1"/>
  <c r="DR14"/>
  <c r="DW14" s="1"/>
  <c r="DR13"/>
  <c r="DW13" s="1"/>
  <c r="DR12"/>
  <c r="DW12" s="1"/>
  <c r="DR11"/>
  <c r="DW11" s="1"/>
  <c r="DR10"/>
  <c r="DW10" s="1"/>
  <c r="DR9"/>
  <c r="DW9" s="1"/>
  <c r="DR8"/>
  <c r="DW8" s="1"/>
  <c r="DR7"/>
  <c r="DW7" s="1"/>
  <c r="DO16"/>
  <c r="DT16" s="1"/>
  <c r="DQ14"/>
  <c r="DV14" s="1"/>
  <c r="DP13"/>
  <c r="DU13" s="1"/>
  <c r="DO12"/>
  <c r="DT12" s="1"/>
  <c r="DQ10"/>
  <c r="DV10" s="1"/>
  <c r="DP9"/>
  <c r="DU9" s="1"/>
  <c r="DO8"/>
  <c r="DT8" s="1"/>
  <c r="DQ16"/>
  <c r="DV16" s="1"/>
  <c r="DO14"/>
  <c r="DT14" s="1"/>
  <c r="DQ12"/>
  <c r="DV12" s="1"/>
  <c r="DP11"/>
  <c r="DU11" s="1"/>
  <c r="DO10"/>
  <c r="DT10" s="1"/>
  <c r="DQ8"/>
  <c r="DV8" s="1"/>
  <c r="DP7"/>
  <c r="DU7" s="1"/>
  <c r="DQ15"/>
  <c r="DV15" s="1"/>
  <c r="DP14"/>
  <c r="DU14" s="1"/>
  <c r="DQ11"/>
  <c r="DV11" s="1"/>
  <c r="DP10"/>
  <c r="DU10" s="1"/>
  <c r="DQ7"/>
  <c r="DV7" s="1"/>
  <c r="DP16"/>
  <c r="DU16" s="1"/>
  <c r="DO15"/>
  <c r="DT15" s="1"/>
  <c r="DQ13"/>
  <c r="DV13" s="1"/>
  <c r="DP12"/>
  <c r="DU12" s="1"/>
  <c r="DO11"/>
  <c r="DT11" s="1"/>
  <c r="DQ9"/>
  <c r="DV9" s="1"/>
  <c r="DP8"/>
  <c r="DU8" s="1"/>
  <c r="DO7"/>
  <c r="DT7" s="1"/>
  <c r="DP15"/>
  <c r="DU15" s="1"/>
  <c r="DO13"/>
  <c r="DT13" s="1"/>
  <c r="DO9"/>
  <c r="DT9" s="1"/>
  <c r="DM11" i="67"/>
  <c r="DM9"/>
  <c r="DM10"/>
  <c r="DM14"/>
  <c r="BS17"/>
  <c r="DM15"/>
  <c r="BQ17"/>
  <c r="BT17"/>
  <c r="DM12"/>
  <c r="DM8"/>
  <c r="CW23" a="1"/>
  <c r="DM7"/>
  <c r="DO7" a="1"/>
  <c r="DM13"/>
  <c r="BR17"/>
  <c r="DM15" i="66"/>
  <c r="DM9"/>
  <c r="DM13"/>
  <c r="BS17"/>
  <c r="BQ17"/>
  <c r="DM16"/>
  <c r="DO7" a="1"/>
  <c r="DO16" s="1"/>
  <c r="CW23" a="1"/>
  <c r="DF26" s="1"/>
  <c r="BR17"/>
  <c r="DM12"/>
  <c r="DM8"/>
  <c r="DM14"/>
  <c r="BT17"/>
  <c r="DM7"/>
  <c r="DM10"/>
  <c r="DM9" i="65"/>
  <c r="DM8"/>
  <c r="DM11"/>
  <c r="DM15"/>
  <c r="DM16"/>
  <c r="DM10"/>
  <c r="BQ17"/>
  <c r="DM14"/>
  <c r="BS17"/>
  <c r="BT17"/>
  <c r="DM12"/>
  <c r="CW23" a="1"/>
  <c r="DO7" a="1"/>
  <c r="DM7"/>
  <c r="BR17"/>
  <c r="DM13"/>
  <c r="BS5" i="64"/>
  <c r="BV2" s="1"/>
  <c r="EZ30" a="1"/>
  <c r="FC30" s="1"/>
  <c r="GA30" s="1"/>
  <c r="GM30" s="1"/>
  <c r="DE24"/>
  <c r="DF23"/>
  <c r="CZ24"/>
  <c r="DA24"/>
  <c r="DA23"/>
  <c r="CW25"/>
  <c r="DE26"/>
  <c r="DB24"/>
  <c r="CY26"/>
  <c r="DF26"/>
  <c r="DF24"/>
  <c r="CW24"/>
  <c r="CX23"/>
  <c r="DA26"/>
  <c r="DC23"/>
  <c r="CW23"/>
  <c r="DC24"/>
  <c r="CZ26"/>
  <c r="CX24"/>
  <c r="DD25"/>
  <c r="DB26"/>
  <c r="DB23"/>
  <c r="DC25"/>
  <c r="DD24"/>
  <c r="CX25"/>
  <c r="CY25"/>
  <c r="DE23"/>
  <c r="DA25"/>
  <c r="CZ23"/>
  <c r="DD26"/>
  <c r="DF25"/>
  <c r="DC26"/>
  <c r="DB25"/>
  <c r="CY23"/>
  <c r="CW26"/>
  <c r="CY24"/>
  <c r="DE25"/>
  <c r="DD23"/>
  <c r="CZ25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R16"/>
  <c r="DR14"/>
  <c r="DR12"/>
  <c r="DR10"/>
  <c r="DR8"/>
  <c r="DR15"/>
  <c r="DR13"/>
  <c r="DR9"/>
  <c r="DR7"/>
  <c r="DQ14"/>
  <c r="DQ10"/>
  <c r="DQ15"/>
  <c r="DQ13"/>
  <c r="DQ11"/>
  <c r="DQ9"/>
  <c r="DQ7"/>
  <c r="DR11"/>
  <c r="DQ16"/>
  <c r="DQ12"/>
  <c r="DQ8"/>
  <c r="DQ16" i="63"/>
  <c r="DQ15"/>
  <c r="DQ14"/>
  <c r="DQ13"/>
  <c r="DQ12"/>
  <c r="DQ11"/>
  <c r="DQ10"/>
  <c r="DQ9"/>
  <c r="DQ8"/>
  <c r="DQ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R14"/>
  <c r="DR10"/>
  <c r="DR11"/>
  <c r="DR16"/>
  <c r="DR12"/>
  <c r="DR8"/>
  <c r="DR7"/>
  <c r="DR13"/>
  <c r="DR9"/>
  <c r="DR15"/>
  <c r="BS5"/>
  <c r="BV2" s="1"/>
  <c r="EZ30" a="1"/>
  <c r="DD26"/>
  <c r="CZ26"/>
  <c r="DF25"/>
  <c r="DB25"/>
  <c r="CX25"/>
  <c r="DD24"/>
  <c r="CZ24"/>
  <c r="DF23"/>
  <c r="DB23"/>
  <c r="CX23"/>
  <c r="DF26"/>
  <c r="DA26"/>
  <c r="DE25"/>
  <c r="CZ25"/>
  <c r="DE24"/>
  <c r="CY24"/>
  <c r="DD23"/>
  <c r="CY23"/>
  <c r="DB26"/>
  <c r="CW26"/>
  <c r="DA25"/>
  <c r="DF24"/>
  <c r="DA24"/>
  <c r="DE23"/>
  <c r="CZ23"/>
  <c r="DE26"/>
  <c r="DD25"/>
  <c r="DC24"/>
  <c r="DC23"/>
  <c r="CY26"/>
  <c r="CY25"/>
  <c r="CX24"/>
  <c r="CW23"/>
  <c r="DC26"/>
  <c r="DC25"/>
  <c r="DB24"/>
  <c r="DA23"/>
  <c r="CW24"/>
  <c r="CW25"/>
  <c r="CX26"/>
  <c r="BJ10" i="62"/>
  <c r="CB26" s="1"/>
  <c r="BI12"/>
  <c r="CD25" s="1"/>
  <c r="BH16"/>
  <c r="BH15"/>
  <c r="BG11"/>
  <c r="BG24" s="1"/>
  <c r="BG36" s="1"/>
  <c r="BQ11" s="1"/>
  <c r="BG12"/>
  <c r="BG25" s="1"/>
  <c r="BG37" s="1"/>
  <c r="BQ12" s="1"/>
  <c r="BG13"/>
  <c r="CE23" s="1"/>
  <c r="BH10"/>
  <c r="BG14"/>
  <c r="BG27" s="1"/>
  <c r="BG39" s="1"/>
  <c r="BQ14" s="1"/>
  <c r="BG9"/>
  <c r="BG22" s="1"/>
  <c r="BG34" s="1"/>
  <c r="BQ9" s="1"/>
  <c r="BG15"/>
  <c r="BG28" s="1"/>
  <c r="BG40" s="1"/>
  <c r="BQ15" s="1"/>
  <c r="BG16"/>
  <c r="BG7"/>
  <c r="BY7" s="1"/>
  <c r="BG10"/>
  <c r="BG23" s="1"/>
  <c r="BG35" s="1"/>
  <c r="BQ10" s="1"/>
  <c r="CA25"/>
  <c r="BI22"/>
  <c r="BI34" s="1"/>
  <c r="BS9" s="1"/>
  <c r="CA9"/>
  <c r="BH27"/>
  <c r="BH39" s="1"/>
  <c r="BR14" s="1"/>
  <c r="CF24"/>
  <c r="BZ14"/>
  <c r="CB23"/>
  <c r="BJ21"/>
  <c r="BJ33" s="1"/>
  <c r="BT8" s="1"/>
  <c r="BZ26"/>
  <c r="CB8"/>
  <c r="CG24"/>
  <c r="BH28"/>
  <c r="BH40" s="1"/>
  <c r="BR15" s="1"/>
  <c r="BZ15"/>
  <c r="BH23"/>
  <c r="BH35" s="1"/>
  <c r="BR10" s="1"/>
  <c r="CB24"/>
  <c r="BZ10"/>
  <c r="BY13"/>
  <c r="BG26"/>
  <c r="BG38" s="1"/>
  <c r="BQ13" s="1"/>
  <c r="BG29"/>
  <c r="BG41" s="1"/>
  <c r="BQ16" s="1"/>
  <c r="BY16"/>
  <c r="CH23"/>
  <c r="BJ16"/>
  <c r="BI14"/>
  <c r="BJ7"/>
  <c r="BJ9"/>
  <c r="BJ13"/>
  <c r="BI25"/>
  <c r="BI37" s="1"/>
  <c r="BS12" s="1"/>
  <c r="BI13"/>
  <c r="BI7"/>
  <c r="BI8"/>
  <c r="BH29"/>
  <c r="BH41" s="1"/>
  <c r="BR16" s="1"/>
  <c r="CH24"/>
  <c r="BZ16"/>
  <c r="BH8"/>
  <c r="BH13"/>
  <c r="BH9"/>
  <c r="BH11"/>
  <c r="BG21"/>
  <c r="BG33" s="1"/>
  <c r="BQ8" s="1"/>
  <c r="BY8"/>
  <c r="BZ23"/>
  <c r="BI10"/>
  <c r="BJ14"/>
  <c r="BJ15"/>
  <c r="BY15"/>
  <c r="CG23"/>
  <c r="BI16"/>
  <c r="BI15"/>
  <c r="BJ12"/>
  <c r="BI11"/>
  <c r="BH12"/>
  <c r="BJ11"/>
  <c r="BH7"/>
  <c r="BS5" i="61"/>
  <c r="BV2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R15"/>
  <c r="DW15" s="1"/>
  <c r="DQ14"/>
  <c r="DV14" s="1"/>
  <c r="DP13"/>
  <c r="DU13" s="1"/>
  <c r="DR11"/>
  <c r="DW11" s="1"/>
  <c r="DQ10"/>
  <c r="DV10" s="1"/>
  <c r="DP9"/>
  <c r="DU9" s="1"/>
  <c r="DR7"/>
  <c r="DW7" s="1"/>
  <c r="DQ16"/>
  <c r="DV16" s="1"/>
  <c r="DR13"/>
  <c r="DW13" s="1"/>
  <c r="DQ12"/>
  <c r="DV12" s="1"/>
  <c r="DR9"/>
  <c r="DW9" s="1"/>
  <c r="DP7"/>
  <c r="DU7" s="1"/>
  <c r="DP16"/>
  <c r="DU16" s="1"/>
  <c r="DR14"/>
  <c r="DW14" s="1"/>
  <c r="DQ13"/>
  <c r="DV13" s="1"/>
  <c r="DP12"/>
  <c r="DU12" s="1"/>
  <c r="DR10"/>
  <c r="DW10" s="1"/>
  <c r="DQ9"/>
  <c r="DV9" s="1"/>
  <c r="DP8"/>
  <c r="DU8" s="1"/>
  <c r="DP15"/>
  <c r="DU15" s="1"/>
  <c r="DP11"/>
  <c r="DU11" s="1"/>
  <c r="DQ8"/>
  <c r="DV8" s="1"/>
  <c r="DR16"/>
  <c r="DW16" s="1"/>
  <c r="DQ11"/>
  <c r="DV11" s="1"/>
  <c r="DP10"/>
  <c r="DU10" s="1"/>
  <c r="DR12"/>
  <c r="DW12" s="1"/>
  <c r="DQ7"/>
  <c r="DV7" s="1"/>
  <c r="DP14"/>
  <c r="DU14" s="1"/>
  <c r="DR8"/>
  <c r="DW8" s="1"/>
  <c r="DQ15"/>
  <c r="DV15" s="1"/>
  <c r="DC26"/>
  <c r="CY26"/>
  <c r="DE25"/>
  <c r="DA25"/>
  <c r="CW25"/>
  <c r="DC24"/>
  <c r="CY24"/>
  <c r="DE23"/>
  <c r="DA23"/>
  <c r="CW23"/>
  <c r="DF26"/>
  <c r="DA26"/>
  <c r="DF25"/>
  <c r="CZ25"/>
  <c r="DE24"/>
  <c r="CZ24"/>
  <c r="DD23"/>
  <c r="CY23"/>
  <c r="DB26"/>
  <c r="CW26"/>
  <c r="DB25"/>
  <c r="DF24"/>
  <c r="DA24"/>
  <c r="DF23"/>
  <c r="CZ23"/>
  <c r="CZ26"/>
  <c r="CY25"/>
  <c r="CX24"/>
  <c r="CX23"/>
  <c r="DE26"/>
  <c r="DD25"/>
  <c r="DD24"/>
  <c r="DC23"/>
  <c r="CX26"/>
  <c r="CX25"/>
  <c r="DD26"/>
  <c r="DC25"/>
  <c r="DB24"/>
  <c r="DB23"/>
  <c r="CW24"/>
  <c r="DO11" i="60"/>
  <c r="DT11" s="1"/>
  <c r="DP9"/>
  <c r="DU9" s="1"/>
  <c r="DQ10"/>
  <c r="DV10" s="1"/>
  <c r="DQ9"/>
  <c r="DV9" s="1"/>
  <c r="DR9"/>
  <c r="DW9" s="1"/>
  <c r="DP12"/>
  <c r="DU12" s="1"/>
  <c r="DO7"/>
  <c r="DT7" s="1"/>
  <c r="DR13"/>
  <c r="DW13" s="1"/>
  <c r="BS5"/>
  <c r="BV2" s="1"/>
  <c r="DQ8"/>
  <c r="DV8" s="1"/>
  <c r="DO15"/>
  <c r="DT15" s="1"/>
  <c r="DP10"/>
  <c r="DU10" s="1"/>
  <c r="DP7"/>
  <c r="DU7" s="1"/>
  <c r="DP15"/>
  <c r="DU15" s="1"/>
  <c r="DQ7"/>
  <c r="DV7" s="1"/>
  <c r="DQ15"/>
  <c r="DV15" s="1"/>
  <c r="DO10"/>
  <c r="DT10" s="1"/>
  <c r="DO14"/>
  <c r="DT14" s="1"/>
  <c r="DR8"/>
  <c r="DW8" s="1"/>
  <c r="DR12"/>
  <c r="DW12" s="1"/>
  <c r="DR16"/>
  <c r="DW16" s="1"/>
  <c r="DP8"/>
  <c r="DU8" s="1"/>
  <c r="DP16"/>
  <c r="DU16" s="1"/>
  <c r="DP13"/>
  <c r="DU13" s="1"/>
  <c r="DQ16"/>
  <c r="DV16" s="1"/>
  <c r="DQ13"/>
  <c r="DV13" s="1"/>
  <c r="DO9"/>
  <c r="DT9" s="1"/>
  <c r="DO13"/>
  <c r="DT13" s="1"/>
  <c r="DR7"/>
  <c r="DW7" s="1"/>
  <c r="DR11"/>
  <c r="DW11" s="1"/>
  <c r="DR15"/>
  <c r="DW15" s="1"/>
  <c r="DQ14"/>
  <c r="DV14" s="1"/>
  <c r="DP14"/>
  <c r="DU14" s="1"/>
  <c r="DP11"/>
  <c r="DU11" s="1"/>
  <c r="DQ12"/>
  <c r="DV12" s="1"/>
  <c r="DQ11"/>
  <c r="DV11" s="1"/>
  <c r="DO8"/>
  <c r="DT8" s="1"/>
  <c r="DO12"/>
  <c r="DT12" s="1"/>
  <c r="DO16"/>
  <c r="DT16" s="1"/>
  <c r="DR10"/>
  <c r="DW10" s="1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A26"/>
  <c r="DC25"/>
  <c r="DE24"/>
  <c r="CW24"/>
  <c r="CY23"/>
  <c r="DE26"/>
  <c r="DC23"/>
  <c r="DD26"/>
  <c r="DF25"/>
  <c r="CX25"/>
  <c r="CZ24"/>
  <c r="DB23"/>
  <c r="CW26"/>
  <c r="CY25"/>
  <c r="DA24"/>
  <c r="DD24"/>
  <c r="CX23"/>
  <c r="DF23"/>
  <c r="DB25"/>
  <c r="CZ26"/>
  <c r="EJ12"/>
  <c r="DO10" i="59"/>
  <c r="DT10" s="1"/>
  <c r="DO7"/>
  <c r="DT7" s="1"/>
  <c r="EJ7" s="1"/>
  <c r="DR8"/>
  <c r="DW8" s="1"/>
  <c r="DR12"/>
  <c r="DW12" s="1"/>
  <c r="DR16"/>
  <c r="DW16" s="1"/>
  <c r="DQ10"/>
  <c r="DV10" s="1"/>
  <c r="DQ14"/>
  <c r="DV14" s="1"/>
  <c r="DP8"/>
  <c r="DU8" s="1"/>
  <c r="DP12"/>
  <c r="DU12" s="1"/>
  <c r="DP16"/>
  <c r="DU16" s="1"/>
  <c r="DO16"/>
  <c r="DT16" s="1"/>
  <c r="DR15"/>
  <c r="DW15" s="1"/>
  <c r="DO9"/>
  <c r="DT9" s="1"/>
  <c r="DO12"/>
  <c r="DT12" s="1"/>
  <c r="DO15"/>
  <c r="DT15" s="1"/>
  <c r="DR10"/>
  <c r="DW10" s="1"/>
  <c r="DR14"/>
  <c r="DW14" s="1"/>
  <c r="DQ8"/>
  <c r="DV8" s="1"/>
  <c r="EJ8" s="1"/>
  <c r="DQ12"/>
  <c r="DV12" s="1"/>
  <c r="DQ16"/>
  <c r="DV16" s="1"/>
  <c r="DP10"/>
  <c r="DU10" s="1"/>
  <c r="DP14"/>
  <c r="DU14" s="1"/>
  <c r="DO13"/>
  <c r="DT13" s="1"/>
  <c r="DR7"/>
  <c r="DW7" s="1"/>
  <c r="DR11"/>
  <c r="DW11" s="1"/>
  <c r="DQ9"/>
  <c r="DV9" s="1"/>
  <c r="DQ13"/>
  <c r="DV13" s="1"/>
  <c r="DP7"/>
  <c r="DU7" s="1"/>
  <c r="DP11"/>
  <c r="DU11" s="1"/>
  <c r="DP15"/>
  <c r="DU15" s="1"/>
  <c r="DO14"/>
  <c r="DT14" s="1"/>
  <c r="DO8"/>
  <c r="DT8" s="1"/>
  <c r="DO11"/>
  <c r="DT11" s="1"/>
  <c r="DR9"/>
  <c r="DW9" s="1"/>
  <c r="DR13"/>
  <c r="DW13" s="1"/>
  <c r="DQ7"/>
  <c r="DV7" s="1"/>
  <c r="DQ11"/>
  <c r="DV11" s="1"/>
  <c r="DQ15"/>
  <c r="DV15" s="1"/>
  <c r="DP9"/>
  <c r="DU9" s="1"/>
  <c r="BS5"/>
  <c r="BV2" s="1"/>
  <c r="DD26"/>
  <c r="CZ26"/>
  <c r="DF25"/>
  <c r="DB25"/>
  <c r="CX25"/>
  <c r="DD24"/>
  <c r="CZ24"/>
  <c r="DF23"/>
  <c r="DB23"/>
  <c r="CX23"/>
  <c r="DB26"/>
  <c r="CW26"/>
  <c r="DA25"/>
  <c r="DF24"/>
  <c r="DA24"/>
  <c r="DE23"/>
  <c r="CZ23"/>
  <c r="DC26"/>
  <c r="CX26"/>
  <c r="DC25"/>
  <c r="CW25"/>
  <c r="DB24"/>
  <c r="CW24"/>
  <c r="DA23"/>
  <c r="CY26"/>
  <c r="CY25"/>
  <c r="CX24"/>
  <c r="CW23"/>
  <c r="DE24"/>
  <c r="DA26"/>
  <c r="CZ25"/>
  <c r="CY24"/>
  <c r="CY23"/>
  <c r="DE25"/>
  <c r="DE26"/>
  <c r="DD25"/>
  <c r="DC24"/>
  <c r="DC23"/>
  <c r="DF26"/>
  <c r="DD23"/>
  <c r="EJ13"/>
  <c r="BS5" i="58"/>
  <c r="BV2" s="1"/>
  <c r="DB26"/>
  <c r="DF24"/>
  <c r="CZ23"/>
  <c r="DA25"/>
  <c r="DE23"/>
  <c r="DC25"/>
  <c r="DE26"/>
  <c r="DC23"/>
  <c r="DF23"/>
  <c r="CZ24"/>
  <c r="DB24"/>
  <c r="DE24"/>
  <c r="DD26"/>
  <c r="DF26"/>
  <c r="CZ25"/>
  <c r="DD23"/>
  <c r="DE25"/>
  <c r="CY24"/>
  <c r="DA26"/>
  <c r="CY23"/>
  <c r="DA24"/>
  <c r="DD24"/>
  <c r="DB23"/>
  <c r="CW25"/>
  <c r="DD25"/>
  <c r="CX24"/>
  <c r="CY26"/>
  <c r="DC24"/>
  <c r="CW23"/>
  <c r="CW24"/>
  <c r="CY25"/>
  <c r="DB25"/>
  <c r="DF25"/>
  <c r="CX25"/>
  <c r="CX26"/>
  <c r="DC26"/>
  <c r="DA23"/>
  <c r="CW26"/>
  <c r="CZ26"/>
  <c r="CX23"/>
  <c r="DO15"/>
  <c r="DT15" s="1"/>
  <c r="DO11"/>
  <c r="DT11" s="1"/>
  <c r="DO7"/>
  <c r="DT7" s="1"/>
  <c r="DQ13"/>
  <c r="DV13" s="1"/>
  <c r="DQ9"/>
  <c r="DV9" s="1"/>
  <c r="DR15"/>
  <c r="DW15" s="1"/>
  <c r="DR11"/>
  <c r="DW11" s="1"/>
  <c r="DR7"/>
  <c r="DW7" s="1"/>
  <c r="DP16"/>
  <c r="DU16" s="1"/>
  <c r="DP7"/>
  <c r="DU7" s="1"/>
  <c r="DO14"/>
  <c r="DT14" s="1"/>
  <c r="DO10"/>
  <c r="DT10" s="1"/>
  <c r="DQ16"/>
  <c r="DV16" s="1"/>
  <c r="DQ8"/>
  <c r="DV8" s="1"/>
  <c r="DR10"/>
  <c r="DW10" s="1"/>
  <c r="DP12"/>
  <c r="DU12" s="1"/>
  <c r="DO16"/>
  <c r="DT16" s="1"/>
  <c r="DO12"/>
  <c r="DT12" s="1"/>
  <c r="DO8"/>
  <c r="DT8" s="1"/>
  <c r="DQ14"/>
  <c r="DV14" s="1"/>
  <c r="DQ10"/>
  <c r="DV10" s="1"/>
  <c r="DR16"/>
  <c r="DW16" s="1"/>
  <c r="DR12"/>
  <c r="DW12" s="1"/>
  <c r="DR8"/>
  <c r="DW8" s="1"/>
  <c r="DP11"/>
  <c r="DU11" s="1"/>
  <c r="DP15"/>
  <c r="DU15" s="1"/>
  <c r="DO13"/>
  <c r="DT13" s="1"/>
  <c r="DO9"/>
  <c r="DT9" s="1"/>
  <c r="DQ15"/>
  <c r="DV15" s="1"/>
  <c r="DQ11"/>
  <c r="DV11" s="1"/>
  <c r="DQ7"/>
  <c r="DV7" s="1"/>
  <c r="DR13"/>
  <c r="DW13" s="1"/>
  <c r="DR9"/>
  <c r="DW9" s="1"/>
  <c r="DP10"/>
  <c r="DU10" s="1"/>
  <c r="DP8"/>
  <c r="DU8" s="1"/>
  <c r="DP9"/>
  <c r="DU9" s="1"/>
  <c r="DQ12"/>
  <c r="DV12" s="1"/>
  <c r="DR14"/>
  <c r="DW14" s="1"/>
  <c r="DP14"/>
  <c r="DU14" s="1"/>
  <c r="DP13"/>
  <c r="DU13" s="1"/>
  <c r="FE12" i="57"/>
  <c r="FQ12" s="1"/>
  <c r="EJ12"/>
  <c r="EJ15"/>
  <c r="FH12"/>
  <c r="FT12" s="1"/>
  <c r="EJ7"/>
  <c r="EZ12"/>
  <c r="FL12" s="1"/>
  <c r="DT23" a="1"/>
  <c r="FF12"/>
  <c r="FR12" s="1"/>
  <c r="EJ13"/>
  <c r="EJ14"/>
  <c r="FG12"/>
  <c r="FS12" s="1"/>
  <c r="EZ34" a="1"/>
  <c r="DB7" a="1"/>
  <c r="FA12"/>
  <c r="FM12" s="1"/>
  <c r="EJ8"/>
  <c r="FB12"/>
  <c r="FN12" s="1"/>
  <c r="EJ9"/>
  <c r="FI12"/>
  <c r="FU12" s="1"/>
  <c r="EJ16"/>
  <c r="EJ11"/>
  <c r="FD12"/>
  <c r="FP12" s="1"/>
  <c r="FC12"/>
  <c r="FO12" s="1"/>
  <c r="EJ10"/>
  <c r="BQ17" i="56"/>
  <c r="BS17"/>
  <c r="BT17"/>
  <c r="BR17"/>
  <c r="BS5" s="1"/>
  <c r="BV2" s="1"/>
  <c r="DM16" i="55"/>
  <c r="BQ17"/>
  <c r="BR17"/>
  <c r="FI30"/>
  <c r="FU30" s="1"/>
  <c r="DM11"/>
  <c r="FA30"/>
  <c r="FM30" s="1"/>
  <c r="DM8"/>
  <c r="BT17"/>
  <c r="FD30"/>
  <c r="FP30" s="1"/>
  <c r="FF30"/>
  <c r="FR30" s="1"/>
  <c r="DM13"/>
  <c r="FB30"/>
  <c r="FN30" s="1"/>
  <c r="DM9"/>
  <c r="CW23" a="1"/>
  <c r="EZ30"/>
  <c r="FL30" s="1"/>
  <c r="DM7"/>
  <c r="DO7" a="1"/>
  <c r="DM15"/>
  <c r="FH30"/>
  <c r="FT30" s="1"/>
  <c r="FE30"/>
  <c r="FQ30" s="1"/>
  <c r="DM12"/>
  <c r="FG30"/>
  <c r="FS30" s="1"/>
  <c r="DM14"/>
  <c r="FC30"/>
  <c r="FO30" s="1"/>
  <c r="DM10"/>
  <c r="BS17"/>
  <c r="BS5" s="1"/>
  <c r="BV2" s="1"/>
  <c r="DR16" i="53"/>
  <c r="DW16" s="1"/>
  <c r="DR15"/>
  <c r="DW15" s="1"/>
  <c r="DR14"/>
  <c r="DW14" s="1"/>
  <c r="DR13"/>
  <c r="DW13" s="1"/>
  <c r="DR12"/>
  <c r="DW12" s="1"/>
  <c r="DR11"/>
  <c r="DW11" s="1"/>
  <c r="DR10"/>
  <c r="DW10" s="1"/>
  <c r="DR9"/>
  <c r="DW9" s="1"/>
  <c r="DR8"/>
  <c r="DW8" s="1"/>
  <c r="DR7"/>
  <c r="DW7" s="1"/>
  <c r="DQ15"/>
  <c r="DV15" s="1"/>
  <c r="DP14"/>
  <c r="DU14" s="1"/>
  <c r="DO13"/>
  <c r="DT13" s="1"/>
  <c r="DQ11"/>
  <c r="DV11" s="1"/>
  <c r="DP10"/>
  <c r="DU10" s="1"/>
  <c r="DO9"/>
  <c r="DT9" s="1"/>
  <c r="DQ7"/>
  <c r="DV7" s="1"/>
  <c r="DO16"/>
  <c r="DT16" s="1"/>
  <c r="DQ14"/>
  <c r="DV14" s="1"/>
  <c r="DP13"/>
  <c r="DU13" s="1"/>
  <c r="DO12"/>
  <c r="DT12" s="1"/>
  <c r="DQ10"/>
  <c r="DV10" s="1"/>
  <c r="DP9"/>
  <c r="DU9" s="1"/>
  <c r="DO8"/>
  <c r="DT8" s="1"/>
  <c r="DQ16"/>
  <c r="DV16" s="1"/>
  <c r="DP15"/>
  <c r="DU15" s="1"/>
  <c r="DO14"/>
  <c r="DT14" s="1"/>
  <c r="DQ12"/>
  <c r="DV12" s="1"/>
  <c r="DP11"/>
  <c r="DU11" s="1"/>
  <c r="DO10"/>
  <c r="DT10" s="1"/>
  <c r="DQ8"/>
  <c r="DV8" s="1"/>
  <c r="DP7"/>
  <c r="DU7" s="1"/>
  <c r="DO15"/>
  <c r="DT15" s="1"/>
  <c r="DQ9"/>
  <c r="DV9" s="1"/>
  <c r="DP16"/>
  <c r="DU16" s="1"/>
  <c r="DO11"/>
  <c r="DT11" s="1"/>
  <c r="DQ13"/>
  <c r="DV13" s="1"/>
  <c r="DP8"/>
  <c r="DU8" s="1"/>
  <c r="DP12"/>
  <c r="DU12" s="1"/>
  <c r="DO7"/>
  <c r="DT7" s="1"/>
  <c r="DE26"/>
  <c r="DA26"/>
  <c r="CW26"/>
  <c r="DC25"/>
  <c r="CY25"/>
  <c r="DE24"/>
  <c r="DA24"/>
  <c r="CW24"/>
  <c r="DC23"/>
  <c r="CY23"/>
  <c r="DB26"/>
  <c r="DF25"/>
  <c r="DA25"/>
  <c r="DF24"/>
  <c r="CZ24"/>
  <c r="DE23"/>
  <c r="CZ23"/>
  <c r="DF26"/>
  <c r="CZ26"/>
  <c r="DE25"/>
  <c r="CZ25"/>
  <c r="DD24"/>
  <c r="CY24"/>
  <c r="DD23"/>
  <c r="CX23"/>
  <c r="CX26"/>
  <c r="CW25"/>
  <c r="DF23"/>
  <c r="CY26"/>
  <c r="CX25"/>
  <c r="CX24"/>
  <c r="CW23"/>
  <c r="DD26"/>
  <c r="DD25"/>
  <c r="DC24"/>
  <c r="DB23"/>
  <c r="DB24"/>
  <c r="DB25"/>
  <c r="DC26"/>
  <c r="DA23"/>
  <c r="BS5"/>
  <c r="BV2" s="1"/>
  <c r="DM8" i="52"/>
  <c r="DM11"/>
  <c r="FC30"/>
  <c r="FO30" s="1"/>
  <c r="BQ17"/>
  <c r="FF30"/>
  <c r="FR30" s="1"/>
  <c r="FG30"/>
  <c r="FS30" s="1"/>
  <c r="DM13"/>
  <c r="DM15"/>
  <c r="BT17"/>
  <c r="DM14"/>
  <c r="DM16"/>
  <c r="FD30"/>
  <c r="FP30" s="1"/>
  <c r="DM10"/>
  <c r="FE30"/>
  <c r="FQ30" s="1"/>
  <c r="BS17"/>
  <c r="DM12"/>
  <c r="DM9"/>
  <c r="FB30"/>
  <c r="FN30" s="1"/>
  <c r="EZ30"/>
  <c r="FL30" s="1"/>
  <c r="DM7"/>
  <c r="DO7" a="1"/>
  <c r="FI30"/>
  <c r="FU30" s="1"/>
  <c r="FA30"/>
  <c r="FM30" s="1"/>
  <c r="FH30"/>
  <c r="FT30" s="1"/>
  <c r="CW23" a="1"/>
  <c r="BR17"/>
  <c r="BS5" i="51"/>
  <c r="BV2" s="1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DF26"/>
  <c r="CX26"/>
  <c r="CZ25"/>
  <c r="DB24"/>
  <c r="DD23"/>
  <c r="CY26"/>
  <c r="DA25"/>
  <c r="DC24"/>
  <c r="DE23"/>
  <c r="CW23"/>
  <c r="DC26"/>
  <c r="CW25"/>
  <c r="DA23"/>
  <c r="DE25"/>
  <c r="DD25"/>
  <c r="CX24"/>
  <c r="CY24"/>
  <c r="DF24"/>
  <c r="CZ23"/>
  <c r="DB26"/>
  <c r="DQ16"/>
  <c r="DV16" s="1"/>
  <c r="DQ15"/>
  <c r="DV15" s="1"/>
  <c r="DP16"/>
  <c r="DU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R16"/>
  <c r="DW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5"/>
  <c r="DW15" s="1"/>
  <c r="DQ13"/>
  <c r="DV13" s="1"/>
  <c r="DQ11"/>
  <c r="DV11" s="1"/>
  <c r="DQ9"/>
  <c r="DV9" s="1"/>
  <c r="DQ7"/>
  <c r="DV7" s="1"/>
  <c r="DQ14"/>
  <c r="DV14" s="1"/>
  <c r="DQ12"/>
  <c r="DV12" s="1"/>
  <c r="DQ10"/>
  <c r="DV10" s="1"/>
  <c r="DQ8"/>
  <c r="DV8" s="1"/>
  <c r="DR14"/>
  <c r="DW14" s="1"/>
  <c r="DR10"/>
  <c r="DW10" s="1"/>
  <c r="DO16"/>
  <c r="DT16" s="1"/>
  <c r="DR13"/>
  <c r="DW13" s="1"/>
  <c r="DR11"/>
  <c r="DW11" s="1"/>
  <c r="DR9"/>
  <c r="DW9" s="1"/>
  <c r="DR7"/>
  <c r="DW7" s="1"/>
  <c r="DR12"/>
  <c r="DW12" s="1"/>
  <c r="DR8"/>
  <c r="DW8" s="1"/>
  <c r="BH12" i="50"/>
  <c r="BH25" s="1"/>
  <c r="BH37" s="1"/>
  <c r="BR12" s="1"/>
  <c r="BH14"/>
  <c r="BZ14" s="1"/>
  <c r="BJ21"/>
  <c r="BJ33" s="1"/>
  <c r="BT8" s="1"/>
  <c r="BZ26"/>
  <c r="CB8"/>
  <c r="BG12"/>
  <c r="BG9"/>
  <c r="BG13"/>
  <c r="BG11"/>
  <c r="BG14"/>
  <c r="BJ10"/>
  <c r="BH11"/>
  <c r="BG8"/>
  <c r="BG15"/>
  <c r="BJ9"/>
  <c r="BJ7"/>
  <c r="BH8"/>
  <c r="BG7"/>
  <c r="BG29"/>
  <c r="BG41" s="1"/>
  <c r="BQ16" s="1"/>
  <c r="BY16"/>
  <c r="CH23"/>
  <c r="BH27"/>
  <c r="BH39" s="1"/>
  <c r="BR14" s="1"/>
  <c r="CG24"/>
  <c r="BH28"/>
  <c r="BH40" s="1"/>
  <c r="BR15" s="1"/>
  <c r="BZ15"/>
  <c r="BJ11"/>
  <c r="BG10"/>
  <c r="BH13"/>
  <c r="BH16"/>
  <c r="BI25"/>
  <c r="BI37" s="1"/>
  <c r="BS12" s="1"/>
  <c r="CD25"/>
  <c r="CA12"/>
  <c r="BJ16"/>
  <c r="BJ14"/>
  <c r="BJ15"/>
  <c r="BJ13"/>
  <c r="BI11"/>
  <c r="BI10"/>
  <c r="BI8"/>
  <c r="BI9"/>
  <c r="BI16"/>
  <c r="BI13"/>
  <c r="BI14"/>
  <c r="BI7"/>
  <c r="BH7"/>
  <c r="BJ12"/>
  <c r="BI15"/>
  <c r="BH9"/>
  <c r="BH10"/>
  <c r="BB20" i="49"/>
  <c r="BG10" s="1"/>
  <c r="BG23" s="1"/>
  <c r="BG35" s="1"/>
  <c r="BQ10" s="1"/>
  <c r="BD20"/>
  <c r="BI11" s="1"/>
  <c r="CA11" s="1"/>
  <c r="BE20"/>
  <c r="BJ11" s="1"/>
  <c r="BC20"/>
  <c r="BH10" s="1"/>
  <c r="BE20" i="48"/>
  <c r="BJ10" s="1"/>
  <c r="BC20"/>
  <c r="BH14" s="1"/>
  <c r="BB20"/>
  <c r="BG15" s="1"/>
  <c r="BD20"/>
  <c r="BI7" s="1"/>
  <c r="BG9"/>
  <c r="BB20" i="47"/>
  <c r="BG7" s="1"/>
  <c r="BC20"/>
  <c r="BH14" s="1"/>
  <c r="BZ14" s="1"/>
  <c r="BD20"/>
  <c r="BI9" s="1"/>
  <c r="BI22" s="1"/>
  <c r="BI34" s="1"/>
  <c r="BS9" s="1"/>
  <c r="BE20"/>
  <c r="BJ8" s="1"/>
  <c r="BD20" i="46"/>
  <c r="BI14" s="1"/>
  <c r="BC20"/>
  <c r="BH15" s="1"/>
  <c r="BE20"/>
  <c r="BJ13" s="1"/>
  <c r="BB20"/>
  <c r="BH14" i="45"/>
  <c r="CF24" s="1"/>
  <c r="BH11"/>
  <c r="BH25"/>
  <c r="BH37" s="1"/>
  <c r="BR12" s="1"/>
  <c r="BH16"/>
  <c r="BH29" s="1"/>
  <c r="BH41" s="1"/>
  <c r="BR16" s="1"/>
  <c r="BH8"/>
  <c r="BZ8" s="1"/>
  <c r="BH7"/>
  <c r="BZ7" s="1"/>
  <c r="CD24"/>
  <c r="BH13"/>
  <c r="CE24" s="1"/>
  <c r="BH10"/>
  <c r="BZ10" s="1"/>
  <c r="BH9"/>
  <c r="CA24" s="1"/>
  <c r="BH15"/>
  <c r="CG24" s="1"/>
  <c r="BG11"/>
  <c r="BY11" s="1"/>
  <c r="BG16"/>
  <c r="BY16" s="1"/>
  <c r="CB23"/>
  <c r="BG23"/>
  <c r="BG35" s="1"/>
  <c r="BQ10" s="1"/>
  <c r="BY10"/>
  <c r="BJ24"/>
  <c r="BJ36" s="1"/>
  <c r="BT11" s="1"/>
  <c r="CB11"/>
  <c r="CC26"/>
  <c r="BG15"/>
  <c r="BG12"/>
  <c r="BG7"/>
  <c r="BG14"/>
  <c r="BI16"/>
  <c r="BI14"/>
  <c r="BI11"/>
  <c r="BI8"/>
  <c r="BI12"/>
  <c r="BI9"/>
  <c r="BI10"/>
  <c r="BI7"/>
  <c r="BG9"/>
  <c r="BG8"/>
  <c r="BG13"/>
  <c r="BJ15"/>
  <c r="BJ13"/>
  <c r="BJ10"/>
  <c r="BJ8"/>
  <c r="BJ9"/>
  <c r="BJ16"/>
  <c r="BJ14"/>
  <c r="BJ12"/>
  <c r="BJ7"/>
  <c r="BI15"/>
  <c r="BI13"/>
  <c r="CB13" i="44"/>
  <c r="BJ26"/>
  <c r="BJ38" s="1"/>
  <c r="BT13" s="1"/>
  <c r="CE26"/>
  <c r="BJ29"/>
  <c r="BJ41" s="1"/>
  <c r="BT16" s="1"/>
  <c r="CH26"/>
  <c r="CB16"/>
  <c r="CA23"/>
  <c r="BG22"/>
  <c r="BG34" s="1"/>
  <c r="BQ9" s="1"/>
  <c r="BY9"/>
  <c r="BG8"/>
  <c r="BG16"/>
  <c r="BG13"/>
  <c r="BG10"/>
  <c r="BZ15"/>
  <c r="BH28"/>
  <c r="BH40" s="1"/>
  <c r="BR15" s="1"/>
  <c r="CG24"/>
  <c r="BH25"/>
  <c r="BH37" s="1"/>
  <c r="BR12" s="1"/>
  <c r="CD24"/>
  <c r="BZ12"/>
  <c r="BH14"/>
  <c r="BH16"/>
  <c r="BI27"/>
  <c r="BI39" s="1"/>
  <c r="BS14" s="1"/>
  <c r="CF25"/>
  <c r="CA14"/>
  <c r="CB26"/>
  <c r="CB10"/>
  <c r="BJ23"/>
  <c r="BJ35" s="1"/>
  <c r="BT10" s="1"/>
  <c r="CC25"/>
  <c r="BI24"/>
  <c r="BI36" s="1"/>
  <c r="BS11" s="1"/>
  <c r="CA11"/>
  <c r="BJ21"/>
  <c r="BJ33" s="1"/>
  <c r="BT8" s="1"/>
  <c r="BZ26"/>
  <c r="CB8"/>
  <c r="BG11"/>
  <c r="BG12"/>
  <c r="BH11"/>
  <c r="BH8"/>
  <c r="BY14"/>
  <c r="CF23"/>
  <c r="BG27"/>
  <c r="BG39" s="1"/>
  <c r="BQ14" s="1"/>
  <c r="CA26"/>
  <c r="BJ22"/>
  <c r="BJ34" s="1"/>
  <c r="BT9" s="1"/>
  <c r="CB9"/>
  <c r="BH20"/>
  <c r="BH32" s="1"/>
  <c r="BR7" s="1"/>
  <c r="BY24"/>
  <c r="BZ7"/>
  <c r="CA24"/>
  <c r="BH22"/>
  <c r="BH34" s="1"/>
  <c r="BR9" s="1"/>
  <c r="BZ9"/>
  <c r="CB24"/>
  <c r="BH23"/>
  <c r="BH35" s="1"/>
  <c r="BR10" s="1"/>
  <c r="BZ10"/>
  <c r="BY26"/>
  <c r="BJ20"/>
  <c r="BJ32" s="1"/>
  <c r="BT7" s="1"/>
  <c r="CB7"/>
  <c r="CC26"/>
  <c r="BJ24"/>
  <c r="BJ36" s="1"/>
  <c r="BT11" s="1"/>
  <c r="CB11"/>
  <c r="BG15"/>
  <c r="CA12"/>
  <c r="BI25"/>
  <c r="BI37" s="1"/>
  <c r="BS12" s="1"/>
  <c r="CD25"/>
  <c r="BJ27"/>
  <c r="BJ39" s="1"/>
  <c r="BT14" s="1"/>
  <c r="CF26"/>
  <c r="CB14"/>
  <c r="BI20"/>
  <c r="BI32" s="1"/>
  <c r="BS7" s="1"/>
  <c r="BY25"/>
  <c r="CA7"/>
  <c r="CB25"/>
  <c r="BI23"/>
  <c r="BI35" s="1"/>
  <c r="BS10" s="1"/>
  <c r="CA10"/>
  <c r="BJ28"/>
  <c r="BJ40" s="1"/>
  <c r="BT15" s="1"/>
  <c r="CG26"/>
  <c r="CB15"/>
  <c r="BH13"/>
  <c r="BG7"/>
  <c r="BB20" i="43"/>
  <c r="BG8" s="1"/>
  <c r="BE20" i="42"/>
  <c r="BJ11" s="1"/>
  <c r="BB20" i="41"/>
  <c r="BG11" s="1"/>
  <c r="BY11" s="1"/>
  <c r="BB20" i="40"/>
  <c r="BG11" s="1"/>
  <c r="BE20" i="39"/>
  <c r="BJ14" s="1"/>
  <c r="CF26" s="1"/>
  <c r="BC20"/>
  <c r="BH16" s="1"/>
  <c r="BE20" i="43"/>
  <c r="BJ11" s="1"/>
  <c r="BC20"/>
  <c r="BH13" s="1"/>
  <c r="BD20"/>
  <c r="BI15" s="1"/>
  <c r="BC20" i="42"/>
  <c r="BH13" s="1"/>
  <c r="BD20"/>
  <c r="BI13" s="1"/>
  <c r="BB20"/>
  <c r="BG12" s="1"/>
  <c r="BG14"/>
  <c r="BC20" i="41"/>
  <c r="BH15" s="1"/>
  <c r="BD20"/>
  <c r="BI7" s="1"/>
  <c r="BE20"/>
  <c r="BJ15" s="1"/>
  <c r="BE20" i="40"/>
  <c r="BJ13" s="1"/>
  <c r="BC20"/>
  <c r="BD20"/>
  <c r="BI11" s="1"/>
  <c r="BB20" i="39"/>
  <c r="BG7" s="1"/>
  <c r="BD20"/>
  <c r="BI7" s="1"/>
  <c r="CA26" i="38"/>
  <c r="BJ22"/>
  <c r="BJ34" s="1"/>
  <c r="BT9" s="1"/>
  <c r="CB9"/>
  <c r="BG28"/>
  <c r="BG40" s="1"/>
  <c r="BQ15" s="1"/>
  <c r="CG23"/>
  <c r="BY15"/>
  <c r="BY12"/>
  <c r="CD23"/>
  <c r="BG25"/>
  <c r="BG37" s="1"/>
  <c r="BQ12" s="1"/>
  <c r="BJ27"/>
  <c r="BJ39" s="1"/>
  <c r="BT14" s="1"/>
  <c r="CF26"/>
  <c r="CB14"/>
  <c r="BG29"/>
  <c r="BG41" s="1"/>
  <c r="BQ16" s="1"/>
  <c r="BY16"/>
  <c r="CH23"/>
  <c r="BJ28"/>
  <c r="BJ40" s="1"/>
  <c r="BT15" s="1"/>
  <c r="CG26"/>
  <c r="CB15"/>
  <c r="BJ11"/>
  <c r="BJ10"/>
  <c r="BG11"/>
  <c r="BG10"/>
  <c r="BI25"/>
  <c r="BI37" s="1"/>
  <c r="BS12" s="1"/>
  <c r="CD25"/>
  <c r="CA12"/>
  <c r="BZ10"/>
  <c r="CB24"/>
  <c r="BH23"/>
  <c r="BH35" s="1"/>
  <c r="BR10" s="1"/>
  <c r="BH21"/>
  <c r="BH33" s="1"/>
  <c r="BR8" s="1"/>
  <c r="BZ24"/>
  <c r="BZ8"/>
  <c r="CG25"/>
  <c r="BI28"/>
  <c r="BI40" s="1"/>
  <c r="BS15" s="1"/>
  <c r="CA15"/>
  <c r="BZ13"/>
  <c r="CE24"/>
  <c r="BH26"/>
  <c r="BH38" s="1"/>
  <c r="BR13" s="1"/>
  <c r="CH25"/>
  <c r="BI29"/>
  <c r="BI41" s="1"/>
  <c r="BS16" s="1"/>
  <c r="CA16"/>
  <c r="BH29"/>
  <c r="BH41" s="1"/>
  <c r="BR16" s="1"/>
  <c r="CH24"/>
  <c r="BZ16"/>
  <c r="CC24"/>
  <c r="BZ11"/>
  <c r="BH24"/>
  <c r="BH36" s="1"/>
  <c r="BR11" s="1"/>
  <c r="BI8"/>
  <c r="BI14"/>
  <c r="BI11"/>
  <c r="BH12"/>
  <c r="BH7"/>
  <c r="BH15"/>
  <c r="BH14"/>
  <c r="BH9"/>
  <c r="BJ12"/>
  <c r="BJ16"/>
  <c r="BG13"/>
  <c r="BJ7"/>
  <c r="BG7"/>
  <c r="BJ13"/>
  <c r="BJ8"/>
  <c r="BI9"/>
  <c r="BI13"/>
  <c r="BG8"/>
  <c r="BI10"/>
  <c r="BG9"/>
  <c r="BG14"/>
  <c r="BI7"/>
  <c r="BC20" i="37"/>
  <c r="BH13" s="1"/>
  <c r="BD20"/>
  <c r="BI8" s="1"/>
  <c r="BE20"/>
  <c r="BB20"/>
  <c r="BG15" s="1"/>
  <c r="BI12"/>
  <c r="BD20" i="36"/>
  <c r="BI16" s="1"/>
  <c r="BI29" s="1"/>
  <c r="BI41" s="1"/>
  <c r="BS16" s="1"/>
  <c r="BC20"/>
  <c r="BH13" s="1"/>
  <c r="BE20"/>
  <c r="BJ12" s="1"/>
  <c r="CB12" s="1"/>
  <c r="BB20"/>
  <c r="BG12" s="1"/>
  <c r="BE20" i="35"/>
  <c r="BJ13" s="1"/>
  <c r="BB20"/>
  <c r="BG15" s="1"/>
  <c r="BD20"/>
  <c r="BC20"/>
  <c r="BH16" s="1"/>
  <c r="BE20" i="34"/>
  <c r="BJ12" s="1"/>
  <c r="CD26" s="1"/>
  <c r="BB20"/>
  <c r="BG11" s="1"/>
  <c r="BD20"/>
  <c r="BI13" s="1"/>
  <c r="BC20"/>
  <c r="BH8" s="1"/>
  <c r="BJ10" i="33"/>
  <c r="BJ23" s="1"/>
  <c r="BJ35" s="1"/>
  <c r="BT10" s="1"/>
  <c r="BI26"/>
  <c r="BI38" s="1"/>
  <c r="BS13" s="1"/>
  <c r="CE25"/>
  <c r="CA13"/>
  <c r="BH9"/>
  <c r="BH8"/>
  <c r="BH10"/>
  <c r="BH16"/>
  <c r="BH14"/>
  <c r="BH7"/>
  <c r="BJ8"/>
  <c r="BJ9"/>
  <c r="BJ12"/>
  <c r="BJ14"/>
  <c r="BJ16"/>
  <c r="BJ13"/>
  <c r="BJ11"/>
  <c r="BH15"/>
  <c r="BI8"/>
  <c r="BI14"/>
  <c r="BH13"/>
  <c r="BG16"/>
  <c r="BG10"/>
  <c r="BG12"/>
  <c r="BG7"/>
  <c r="BG14"/>
  <c r="BG11"/>
  <c r="BI15"/>
  <c r="BI7"/>
  <c r="BI9"/>
  <c r="BH11"/>
  <c r="BI12"/>
  <c r="BI10"/>
  <c r="BH12"/>
  <c r="BG15"/>
  <c r="BJ7"/>
  <c r="CG26"/>
  <c r="CB15"/>
  <c r="BJ28"/>
  <c r="BJ40" s="1"/>
  <c r="BT15" s="1"/>
  <c r="BG8"/>
  <c r="BI11"/>
  <c r="BG13"/>
  <c r="BG9"/>
  <c r="BI16"/>
  <c r="BJ14" i="32"/>
  <c r="CB14" s="1"/>
  <c r="BH12"/>
  <c r="CD24" s="1"/>
  <c r="BG7"/>
  <c r="BY23" s="1"/>
  <c r="BJ13"/>
  <c r="BJ26" s="1"/>
  <c r="BJ38" s="1"/>
  <c r="BT13" s="1"/>
  <c r="BJ12"/>
  <c r="CD26" s="1"/>
  <c r="BJ7"/>
  <c r="BJ20" s="1"/>
  <c r="BJ32" s="1"/>
  <c r="BT7" s="1"/>
  <c r="BJ16"/>
  <c r="BJ29" s="1"/>
  <c r="BJ41" s="1"/>
  <c r="BT16" s="1"/>
  <c r="BJ10"/>
  <c r="CB10" s="1"/>
  <c r="BJ8"/>
  <c r="BZ26" s="1"/>
  <c r="BJ15"/>
  <c r="CB15" s="1"/>
  <c r="BJ9"/>
  <c r="CA26" s="1"/>
  <c r="BG10"/>
  <c r="BY10" s="1"/>
  <c r="BG14"/>
  <c r="BY14" s="1"/>
  <c r="CC25"/>
  <c r="CA11"/>
  <c r="BI24"/>
  <c r="BI36" s="1"/>
  <c r="BS11" s="1"/>
  <c r="BI10"/>
  <c r="BJ24"/>
  <c r="BJ36" s="1"/>
  <c r="BT11" s="1"/>
  <c r="BH14"/>
  <c r="CF24" s="1"/>
  <c r="CC26"/>
  <c r="BI13"/>
  <c r="BI12"/>
  <c r="BI16"/>
  <c r="BI15"/>
  <c r="BI8"/>
  <c r="BI14"/>
  <c r="BI9"/>
  <c r="BI7"/>
  <c r="BZ12"/>
  <c r="CB13"/>
  <c r="BH24"/>
  <c r="BH36" s="1"/>
  <c r="BR11" s="1"/>
  <c r="CC24"/>
  <c r="BZ11"/>
  <c r="BG26"/>
  <c r="BG38" s="1"/>
  <c r="BQ13" s="1"/>
  <c r="CE23"/>
  <c r="BY13"/>
  <c r="BH10"/>
  <c r="BH13"/>
  <c r="BH8"/>
  <c r="BH16"/>
  <c r="BH15"/>
  <c r="CB7"/>
  <c r="BG23"/>
  <c r="BG35" s="1"/>
  <c r="BQ10" s="1"/>
  <c r="BG8"/>
  <c r="BG9"/>
  <c r="BG16"/>
  <c r="BG12"/>
  <c r="BG15"/>
  <c r="BJ27"/>
  <c r="BJ39" s="1"/>
  <c r="BT14" s="1"/>
  <c r="BH9"/>
  <c r="BH7"/>
  <c r="BG11"/>
  <c r="CG23" i="31"/>
  <c r="BG28"/>
  <c r="BG40" s="1"/>
  <c r="BQ15" s="1"/>
  <c r="BJ27"/>
  <c r="BJ39" s="1"/>
  <c r="BT14" s="1"/>
  <c r="BI27"/>
  <c r="BI39" s="1"/>
  <c r="BS14" s="1"/>
  <c r="BI20"/>
  <c r="BI32" s="1"/>
  <c r="BS7" s="1"/>
  <c r="BY25"/>
  <c r="CC26"/>
  <c r="CE25"/>
  <c r="BJ22"/>
  <c r="BJ34" s="1"/>
  <c r="BT9" s="1"/>
  <c r="CB11"/>
  <c r="BI26"/>
  <c r="BI38" s="1"/>
  <c r="BS13" s="1"/>
  <c r="CB9"/>
  <c r="CF26"/>
  <c r="CA14"/>
  <c r="BG26"/>
  <c r="BG38" s="1"/>
  <c r="BQ13" s="1"/>
  <c r="BY13"/>
  <c r="CE23"/>
  <c r="CH25"/>
  <c r="BI29"/>
  <c r="BI41" s="1"/>
  <c r="BS16" s="1"/>
  <c r="CA16"/>
  <c r="CB23"/>
  <c r="BG23"/>
  <c r="BG35" s="1"/>
  <c r="BQ10" s="1"/>
  <c r="BY10"/>
  <c r="BY24"/>
  <c r="BH20"/>
  <c r="BH32" s="1"/>
  <c r="BR7" s="1"/>
  <c r="BZ7"/>
  <c r="CH23"/>
  <c r="BG29"/>
  <c r="BG41" s="1"/>
  <c r="BQ16" s="1"/>
  <c r="BY16"/>
  <c r="CB26"/>
  <c r="BJ23"/>
  <c r="BJ35" s="1"/>
  <c r="BT10" s="1"/>
  <c r="CB10"/>
  <c r="BZ26"/>
  <c r="CB8"/>
  <c r="BJ21"/>
  <c r="BJ33" s="1"/>
  <c r="BT8" s="1"/>
  <c r="BG20"/>
  <c r="BG32" s="1"/>
  <c r="BQ7" s="1"/>
  <c r="BY23"/>
  <c r="BY7"/>
  <c r="BI28"/>
  <c r="BI40" s="1"/>
  <c r="BS15" s="1"/>
  <c r="CA15"/>
  <c r="CG25"/>
  <c r="BH28"/>
  <c r="BH40" s="1"/>
  <c r="BR15" s="1"/>
  <c r="CG24"/>
  <c r="BZ15"/>
  <c r="BZ24"/>
  <c r="BH21"/>
  <c r="BH33" s="1"/>
  <c r="BR8" s="1"/>
  <c r="BZ8"/>
  <c r="CD26"/>
  <c r="BJ25"/>
  <c r="BJ37" s="1"/>
  <c r="BT12" s="1"/>
  <c r="CB12"/>
  <c r="BG25"/>
  <c r="BG37" s="1"/>
  <c r="BQ12" s="1"/>
  <c r="CD23"/>
  <c r="BY12"/>
  <c r="BJ26"/>
  <c r="BJ38" s="1"/>
  <c r="BT13" s="1"/>
  <c r="CE26"/>
  <c r="CB13"/>
  <c r="CB25"/>
  <c r="BI23"/>
  <c r="BI35" s="1"/>
  <c r="BS10" s="1"/>
  <c r="CA10"/>
  <c r="BH25"/>
  <c r="BH37" s="1"/>
  <c r="BR12" s="1"/>
  <c r="CD24"/>
  <c r="BZ12"/>
  <c r="CB24"/>
  <c r="BH23"/>
  <c r="BH35" s="1"/>
  <c r="BR10" s="1"/>
  <c r="BZ10"/>
  <c r="BY9"/>
  <c r="BG22"/>
  <c r="BG34" s="1"/>
  <c r="BQ9" s="1"/>
  <c r="CA23"/>
  <c r="BZ23"/>
  <c r="BG21"/>
  <c r="BG33" s="1"/>
  <c r="BQ8" s="1"/>
  <c r="BY8"/>
  <c r="BH26"/>
  <c r="BH38" s="1"/>
  <c r="BR13" s="1"/>
  <c r="CE24"/>
  <c r="BZ13"/>
  <c r="BZ25"/>
  <c r="BI21"/>
  <c r="BI33" s="1"/>
  <c r="BS8" s="1"/>
  <c r="CA8"/>
  <c r="BG27"/>
  <c r="BG39" s="1"/>
  <c r="BQ14" s="1"/>
  <c r="CF23"/>
  <c r="BY14"/>
  <c r="BH29"/>
  <c r="BH41" s="1"/>
  <c r="BR16" s="1"/>
  <c r="CH24"/>
  <c r="BZ16"/>
  <c r="BH24"/>
  <c r="BH36" s="1"/>
  <c r="BR11" s="1"/>
  <c r="CC24"/>
  <c r="BZ11"/>
  <c r="BJ28"/>
  <c r="BJ40" s="1"/>
  <c r="BT15" s="1"/>
  <c r="CG26"/>
  <c r="CB15"/>
  <c r="BY26"/>
  <c r="BJ20"/>
  <c r="BJ32" s="1"/>
  <c r="BT7" s="1"/>
  <c r="CB7"/>
  <c r="CC25"/>
  <c r="CA11"/>
  <c r="BI24"/>
  <c r="BI36" s="1"/>
  <c r="BS11" s="1"/>
  <c r="BH22"/>
  <c r="BH34" s="1"/>
  <c r="BR9" s="1"/>
  <c r="CA24"/>
  <c r="BZ9"/>
  <c r="BH27"/>
  <c r="BH39" s="1"/>
  <c r="BR14" s="1"/>
  <c r="BZ14"/>
  <c r="CF24"/>
  <c r="CD23" i="30"/>
  <c r="BG29"/>
  <c r="BG41" s="1"/>
  <c r="BQ16" s="1"/>
  <c r="CA24"/>
  <c r="BY23"/>
  <c r="CF24"/>
  <c r="BG24"/>
  <c r="BG36" s="1"/>
  <c r="BQ11" s="1"/>
  <c r="BZ8"/>
  <c r="BY24"/>
  <c r="BY11"/>
  <c r="CB24"/>
  <c r="BG20"/>
  <c r="BG32" s="1"/>
  <c r="BQ7" s="1"/>
  <c r="CE23"/>
  <c r="BZ12"/>
  <c r="BG27"/>
  <c r="BG39" s="1"/>
  <c r="BQ14" s="1"/>
  <c r="BH20"/>
  <c r="BH32" s="1"/>
  <c r="BR7" s="1"/>
  <c r="BH25"/>
  <c r="BH37" s="1"/>
  <c r="BR12" s="1"/>
  <c r="BH21"/>
  <c r="BH33" s="1"/>
  <c r="BR8" s="1"/>
  <c r="CF23"/>
  <c r="BG22"/>
  <c r="BG34" s="1"/>
  <c r="BQ9" s="1"/>
  <c r="BY12"/>
  <c r="CA23"/>
  <c r="BG26"/>
  <c r="BG38" s="1"/>
  <c r="BQ13" s="1"/>
  <c r="BH29"/>
  <c r="BH41" s="1"/>
  <c r="BR16" s="1"/>
  <c r="BZ16"/>
  <c r="BY8"/>
  <c r="BG21"/>
  <c r="BG33" s="1"/>
  <c r="BQ8" s="1"/>
  <c r="CE24"/>
  <c r="BY16"/>
  <c r="BZ9"/>
  <c r="CG23"/>
  <c r="BY15"/>
  <c r="BG28"/>
  <c r="BG40" s="1"/>
  <c r="BQ15" s="1"/>
  <c r="BZ14"/>
  <c r="BZ13"/>
  <c r="BZ26"/>
  <c r="BJ21"/>
  <c r="BJ33" s="1"/>
  <c r="BT8" s="1"/>
  <c r="CB8"/>
  <c r="CC25"/>
  <c r="CA11"/>
  <c r="BI24"/>
  <c r="BI36" s="1"/>
  <c r="BS11" s="1"/>
  <c r="BY25"/>
  <c r="BI20"/>
  <c r="BI32" s="1"/>
  <c r="BS7" s="1"/>
  <c r="CA7"/>
  <c r="BI25"/>
  <c r="BI37" s="1"/>
  <c r="BS12" s="1"/>
  <c r="CD25"/>
  <c r="CA12"/>
  <c r="CA25"/>
  <c r="CA9"/>
  <c r="BI22"/>
  <c r="BI34" s="1"/>
  <c r="BS9" s="1"/>
  <c r="BJ29"/>
  <c r="BJ41" s="1"/>
  <c r="BT16" s="1"/>
  <c r="CB16"/>
  <c r="CH26"/>
  <c r="CG26"/>
  <c r="BJ28"/>
  <c r="BJ40" s="1"/>
  <c r="BT15" s="1"/>
  <c r="CB15"/>
  <c r="BJ27"/>
  <c r="BJ39" s="1"/>
  <c r="BT14" s="1"/>
  <c r="CF26"/>
  <c r="CB14"/>
  <c r="BI28"/>
  <c r="BI40" s="1"/>
  <c r="BS15" s="1"/>
  <c r="CG25"/>
  <c r="CA15"/>
  <c r="BI29"/>
  <c r="BI41" s="1"/>
  <c r="BS16" s="1"/>
  <c r="CH25"/>
  <c r="CA16"/>
  <c r="CA26"/>
  <c r="BJ22"/>
  <c r="BJ34" s="1"/>
  <c r="BT9" s="1"/>
  <c r="CB9"/>
  <c r="BJ25"/>
  <c r="BJ37" s="1"/>
  <c r="BT12" s="1"/>
  <c r="CD26"/>
  <c r="CB12"/>
  <c r="CB25"/>
  <c r="BI23"/>
  <c r="BI35" s="1"/>
  <c r="BS10" s="1"/>
  <c r="CA10"/>
  <c r="FC48" s="1"/>
  <c r="FO48" s="1"/>
  <c r="BY26"/>
  <c r="BJ20"/>
  <c r="BJ32" s="1"/>
  <c r="BT7" s="1"/>
  <c r="CB7"/>
  <c r="BI27"/>
  <c r="BI39" s="1"/>
  <c r="BS14" s="1"/>
  <c r="CF25"/>
  <c r="CA14"/>
  <c r="CC26"/>
  <c r="BJ24"/>
  <c r="BJ36" s="1"/>
  <c r="BT11" s="1"/>
  <c r="CB11"/>
  <c r="BZ25"/>
  <c r="BI21"/>
  <c r="BI33" s="1"/>
  <c r="BS8" s="1"/>
  <c r="CA8"/>
  <c r="CE26"/>
  <c r="BJ26"/>
  <c r="BJ38" s="1"/>
  <c r="BT13" s="1"/>
  <c r="CB13"/>
  <c r="CA16" i="29"/>
  <c r="BG22"/>
  <c r="BG34" s="1"/>
  <c r="BQ9" s="1"/>
  <c r="CG25"/>
  <c r="BZ16"/>
  <c r="BH23"/>
  <c r="BH35" s="1"/>
  <c r="BR10" s="1"/>
  <c r="BG23"/>
  <c r="BG35" s="1"/>
  <c r="BQ10" s="1"/>
  <c r="CE25"/>
  <c r="CE23"/>
  <c r="BH29"/>
  <c r="BH41" s="1"/>
  <c r="BR16" s="1"/>
  <c r="BG27"/>
  <c r="BG39" s="1"/>
  <c r="BQ14" s="1"/>
  <c r="BY13"/>
  <c r="BY10"/>
  <c r="CA13"/>
  <c r="CH25"/>
  <c r="BZ10"/>
  <c r="CF23"/>
  <c r="BI24"/>
  <c r="BI36" s="1"/>
  <c r="BS11" s="1"/>
  <c r="BG21"/>
  <c r="BG33" s="1"/>
  <c r="BQ8" s="1"/>
  <c r="BQ17" s="1"/>
  <c r="BI25"/>
  <c r="BI37" s="1"/>
  <c r="BS12" s="1"/>
  <c r="BH26"/>
  <c r="BH38" s="1"/>
  <c r="BR13" s="1"/>
  <c r="BY11"/>
  <c r="CA9"/>
  <c r="CC25"/>
  <c r="CC24"/>
  <c r="BZ25"/>
  <c r="BZ13"/>
  <c r="BY23"/>
  <c r="CD25"/>
  <c r="CC23"/>
  <c r="BI21"/>
  <c r="BI33" s="1"/>
  <c r="BS8" s="1"/>
  <c r="CA25"/>
  <c r="BZ11"/>
  <c r="BJ27"/>
  <c r="BJ39" s="1"/>
  <c r="BT14" s="1"/>
  <c r="CF26"/>
  <c r="CB14"/>
  <c r="CE26"/>
  <c r="BJ26"/>
  <c r="BJ38" s="1"/>
  <c r="BT13" s="1"/>
  <c r="CB13"/>
  <c r="BZ24"/>
  <c r="BZ8"/>
  <c r="BH21"/>
  <c r="BH33" s="1"/>
  <c r="BR8" s="1"/>
  <c r="BJ21"/>
  <c r="BJ33" s="1"/>
  <c r="BT8" s="1"/>
  <c r="CB8"/>
  <c r="BZ26"/>
  <c r="CG24"/>
  <c r="BH28"/>
  <c r="BH40" s="1"/>
  <c r="BR15" s="1"/>
  <c r="BZ15"/>
  <c r="CC26"/>
  <c r="BJ24"/>
  <c r="BJ36" s="1"/>
  <c r="BT11" s="1"/>
  <c r="CB11"/>
  <c r="CB26"/>
  <c r="BJ23"/>
  <c r="BJ35" s="1"/>
  <c r="BT10" s="1"/>
  <c r="CB10"/>
  <c r="CA24"/>
  <c r="BH22"/>
  <c r="BH34" s="1"/>
  <c r="BR9" s="1"/>
  <c r="BZ9"/>
  <c r="CO12"/>
  <c r="CA26"/>
  <c r="CB9"/>
  <c r="BJ22"/>
  <c r="BJ34" s="1"/>
  <c r="BT9" s="1"/>
  <c r="BY26"/>
  <c r="BJ20"/>
  <c r="BJ32" s="1"/>
  <c r="BT7" s="1"/>
  <c r="CB7"/>
  <c r="CO7" s="1"/>
  <c r="BJ25"/>
  <c r="BJ37" s="1"/>
  <c r="BT12" s="1"/>
  <c r="CD26"/>
  <c r="CB12"/>
  <c r="FE48" s="1"/>
  <c r="FQ48" s="1"/>
  <c r="CF24"/>
  <c r="BH27"/>
  <c r="BH39" s="1"/>
  <c r="BR14" s="1"/>
  <c r="BZ14"/>
  <c r="BJ28"/>
  <c r="BJ40" s="1"/>
  <c r="BT15" s="1"/>
  <c r="CG26"/>
  <c r="CB15"/>
  <c r="BJ29"/>
  <c r="BJ41" s="1"/>
  <c r="BT16" s="1"/>
  <c r="CH26"/>
  <c r="CB16"/>
  <c r="CA13" i="28"/>
  <c r="BI26"/>
  <c r="BI38" s="1"/>
  <c r="BS13" s="1"/>
  <c r="BY13"/>
  <c r="BH26"/>
  <c r="BH38" s="1"/>
  <c r="BR13" s="1"/>
  <c r="BZ13"/>
  <c r="CE24"/>
  <c r="BH29"/>
  <c r="BH41" s="1"/>
  <c r="BR16" s="1"/>
  <c r="CH24"/>
  <c r="BZ16"/>
  <c r="BZ23"/>
  <c r="BY8"/>
  <c r="BG21"/>
  <c r="BG33" s="1"/>
  <c r="BQ8" s="1"/>
  <c r="CF24"/>
  <c r="BH27"/>
  <c r="BH39" s="1"/>
  <c r="BR14" s="1"/>
  <c r="BZ14"/>
  <c r="BY24"/>
  <c r="BH20"/>
  <c r="BH32" s="1"/>
  <c r="BR7" s="1"/>
  <c r="BZ7"/>
  <c r="BJ25"/>
  <c r="BJ37" s="1"/>
  <c r="BT12" s="1"/>
  <c r="CD26"/>
  <c r="CB12"/>
  <c r="CC26"/>
  <c r="BJ24"/>
  <c r="BJ36" s="1"/>
  <c r="BT11" s="1"/>
  <c r="CB11"/>
  <c r="BI23"/>
  <c r="BI35" s="1"/>
  <c r="BS10" s="1"/>
  <c r="CB25"/>
  <c r="CA10"/>
  <c r="BG25"/>
  <c r="BG37" s="1"/>
  <c r="BQ12" s="1"/>
  <c r="CD23"/>
  <c r="BY12"/>
  <c r="BY23"/>
  <c r="BY7"/>
  <c r="BG20"/>
  <c r="BG32" s="1"/>
  <c r="BQ7" s="1"/>
  <c r="CA25"/>
  <c r="BI22"/>
  <c r="BI34" s="1"/>
  <c r="BS9" s="1"/>
  <c r="CA9"/>
  <c r="BZ24"/>
  <c r="BH21"/>
  <c r="BH33" s="1"/>
  <c r="BR8" s="1"/>
  <c r="BZ8"/>
  <c r="CG24"/>
  <c r="BH28"/>
  <c r="BH40" s="1"/>
  <c r="BR15" s="1"/>
  <c r="BZ15"/>
  <c r="BJ26"/>
  <c r="BJ38" s="1"/>
  <c r="BT13" s="1"/>
  <c r="CB13"/>
  <c r="CE26"/>
  <c r="BJ27"/>
  <c r="BJ39" s="1"/>
  <c r="BT14" s="1"/>
  <c r="CF26"/>
  <c r="CB14"/>
  <c r="BG22"/>
  <c r="BG34" s="1"/>
  <c r="BQ9" s="1"/>
  <c r="CA23"/>
  <c r="BY9"/>
  <c r="BI20"/>
  <c r="BI32" s="1"/>
  <c r="BS7" s="1"/>
  <c r="BY25"/>
  <c r="CA7"/>
  <c r="BH22"/>
  <c r="BH34" s="1"/>
  <c r="BR9" s="1"/>
  <c r="CA24"/>
  <c r="BZ9"/>
  <c r="BG29"/>
  <c r="BG41" s="1"/>
  <c r="BQ16" s="1"/>
  <c r="CH23"/>
  <c r="BY16"/>
  <c r="BY26"/>
  <c r="BJ20"/>
  <c r="BJ32" s="1"/>
  <c r="BT7" s="1"/>
  <c r="CB7"/>
  <c r="BJ29"/>
  <c r="BJ41" s="1"/>
  <c r="BT16" s="1"/>
  <c r="CH26"/>
  <c r="CB16"/>
  <c r="CB24"/>
  <c r="BH23"/>
  <c r="BH35" s="1"/>
  <c r="BR10" s="1"/>
  <c r="BZ10"/>
  <c r="CF23"/>
  <c r="BG27"/>
  <c r="BG39" s="1"/>
  <c r="BQ14" s="1"/>
  <c r="BY14"/>
  <c r="CD25"/>
  <c r="CA12"/>
  <c r="BI25"/>
  <c r="BI37" s="1"/>
  <c r="BS12" s="1"/>
  <c r="CG25"/>
  <c r="BI28"/>
  <c r="BI40" s="1"/>
  <c r="BS15" s="1"/>
  <c r="CA15"/>
  <c r="BZ25"/>
  <c r="BI21"/>
  <c r="BI33" s="1"/>
  <c r="BS8" s="1"/>
  <c r="CA8"/>
  <c r="BH25"/>
  <c r="BH37" s="1"/>
  <c r="BR12" s="1"/>
  <c r="CD24"/>
  <c r="BZ12"/>
  <c r="BZ26"/>
  <c r="BJ21"/>
  <c r="BJ33" s="1"/>
  <c r="BT8" s="1"/>
  <c r="CB8"/>
  <c r="CA26"/>
  <c r="BJ22"/>
  <c r="BJ34" s="1"/>
  <c r="BT9" s="1"/>
  <c r="CB9"/>
  <c r="CB26"/>
  <c r="BJ23"/>
  <c r="BJ35" s="1"/>
  <c r="BT10" s="1"/>
  <c r="CB10"/>
  <c r="BH24"/>
  <c r="BH36" s="1"/>
  <c r="BR11" s="1"/>
  <c r="CC24"/>
  <c r="BZ11"/>
  <c r="CC23"/>
  <c r="BG24"/>
  <c r="BG36" s="1"/>
  <c r="BQ11" s="1"/>
  <c r="BY11"/>
  <c r="CB23"/>
  <c r="BG23"/>
  <c r="BG35" s="1"/>
  <c r="BQ10" s="1"/>
  <c r="BY10"/>
  <c r="CF25"/>
  <c r="CA14"/>
  <c r="BI27"/>
  <c r="BI39" s="1"/>
  <c r="BS14" s="1"/>
  <c r="BI24"/>
  <c r="BI36" s="1"/>
  <c r="BS11" s="1"/>
  <c r="CA11"/>
  <c r="CC25"/>
  <c r="FH48" i="27"/>
  <c r="FT48" s="1"/>
  <c r="CD7" a="1"/>
  <c r="CL16" s="1"/>
  <c r="CR7" a="1"/>
  <c r="CR16" s="1"/>
  <c r="CW16" s="1"/>
  <c r="CO7"/>
  <c r="EZ48"/>
  <c r="FL48" s="1"/>
  <c r="BQ17"/>
  <c r="BR17"/>
  <c r="FI48"/>
  <c r="FU48" s="1"/>
  <c r="CO16"/>
  <c r="FE48"/>
  <c r="FQ48" s="1"/>
  <c r="CO12"/>
  <c r="FD48"/>
  <c r="FP48" s="1"/>
  <c r="CO11"/>
  <c r="FA48"/>
  <c r="FM48" s="1"/>
  <c r="CO8"/>
  <c r="BT17"/>
  <c r="BS17"/>
  <c r="FB48"/>
  <c r="FN48" s="1"/>
  <c r="CO9"/>
  <c r="FG48"/>
  <c r="FS48" s="1"/>
  <c r="CO14"/>
  <c r="FC48"/>
  <c r="FO48" s="1"/>
  <c r="CO10"/>
  <c r="CO15"/>
  <c r="EZ52" a="1"/>
  <c r="FF48"/>
  <c r="FR48" s="1"/>
  <c r="CO13"/>
  <c r="BJ9" i="26"/>
  <c r="CB9" s="1"/>
  <c r="BJ8"/>
  <c r="BZ26" s="1"/>
  <c r="BJ14"/>
  <c r="CB14" s="1"/>
  <c r="BJ7"/>
  <c r="BJ10"/>
  <c r="CB13"/>
  <c r="CE26"/>
  <c r="BJ12"/>
  <c r="CB12" s="1"/>
  <c r="BJ15"/>
  <c r="CB15" s="1"/>
  <c r="BJ16"/>
  <c r="CB16" s="1"/>
  <c r="BJ11"/>
  <c r="BJ26"/>
  <c r="BJ38" s="1"/>
  <c r="BT13" s="1"/>
  <c r="BI13"/>
  <c r="BI16"/>
  <c r="BI7"/>
  <c r="BI15"/>
  <c r="BI14"/>
  <c r="BI12"/>
  <c r="BI8"/>
  <c r="BG26"/>
  <c r="BG38" s="1"/>
  <c r="BQ13" s="1"/>
  <c r="CE23"/>
  <c r="BY13"/>
  <c r="BH14"/>
  <c r="BH15"/>
  <c r="BH9"/>
  <c r="BH8"/>
  <c r="BH10"/>
  <c r="BH12"/>
  <c r="BH13"/>
  <c r="BH7"/>
  <c r="BH16"/>
  <c r="BG11"/>
  <c r="BG12"/>
  <c r="BG16"/>
  <c r="BG14"/>
  <c r="BG10"/>
  <c r="CF26"/>
  <c r="BI10"/>
  <c r="BI9"/>
  <c r="BG7"/>
  <c r="BG8"/>
  <c r="BG15"/>
  <c r="BI11"/>
  <c r="BG9"/>
  <c r="BH11"/>
  <c r="M49" i="21" a="1"/>
  <c r="M49" s="1"/>
  <c r="M50"/>
  <c r="M51"/>
  <c r="M55"/>
  <c r="M58"/>
  <c r="M52"/>
  <c r="BS5" i="20"/>
  <c r="BV2" s="1"/>
  <c r="FI53"/>
  <c r="FU53" s="1"/>
  <c r="EW53" i="21" s="1"/>
  <c r="AB50" s="1"/>
  <c r="EZ57" i="20"/>
  <c r="FL57" s="1"/>
  <c r="EN57" i="21" s="1"/>
  <c r="S54" s="1"/>
  <c r="FA56" i="20"/>
  <c r="FM56" s="1"/>
  <c r="EO56" i="21" s="1"/>
  <c r="T53" s="1"/>
  <c r="FE53" i="20"/>
  <c r="FQ53" s="1"/>
  <c r="ES53" i="21" s="1"/>
  <c r="X50" s="1"/>
  <c r="FD55" i="20"/>
  <c r="FP55" s="1"/>
  <c r="ER55" i="21" s="1"/>
  <c r="W52" s="1"/>
  <c r="FH54" i="20"/>
  <c r="FT54" s="1"/>
  <c r="EV54" i="21" s="1"/>
  <c r="AA51" s="1"/>
  <c r="FB61" i="20"/>
  <c r="FN61" s="1"/>
  <c r="EP61" i="21" s="1"/>
  <c r="U58" s="1"/>
  <c r="FF52" i="20"/>
  <c r="FR52" s="1"/>
  <c r="ET52" i="21" s="1"/>
  <c r="Y49" s="1"/>
  <c r="FG53" i="20"/>
  <c r="FS53" s="1"/>
  <c r="EU53" i="21" s="1"/>
  <c r="Z50" s="1"/>
  <c r="FA60" i="20"/>
  <c r="FM60" s="1"/>
  <c r="EO60" i="21" s="1"/>
  <c r="T57" s="1"/>
  <c r="FA61" i="20"/>
  <c r="FM61" s="1"/>
  <c r="EO61" i="21" s="1"/>
  <c r="T58" s="1"/>
  <c r="FD52" i="20"/>
  <c r="FP52" s="1"/>
  <c r="ER52" i="21" s="1"/>
  <c r="W49" s="1"/>
  <c r="FH58" i="20"/>
  <c r="FT58" s="1"/>
  <c r="EV58" i="21" s="1"/>
  <c r="AA55" s="1"/>
  <c r="FE59" i="20"/>
  <c r="FQ59" s="1"/>
  <c r="ES59" i="21" s="1"/>
  <c r="X56" s="1"/>
  <c r="FE52" i="20"/>
  <c r="FQ52" s="1"/>
  <c r="ES52" i="21" s="1"/>
  <c r="X49" s="1"/>
  <c r="FI58" i="20"/>
  <c r="FU58" s="1"/>
  <c r="EW58" i="21" s="1"/>
  <c r="AB55" s="1"/>
  <c r="FA59" i="20"/>
  <c r="FM59" s="1"/>
  <c r="EO59" i="21" s="1"/>
  <c r="T56" s="1"/>
  <c r="EZ61" i="20"/>
  <c r="FL61" s="1"/>
  <c r="EN61" i="21" s="1"/>
  <c r="S58" s="1"/>
  <c r="FF57" i="20"/>
  <c r="FR57" s="1"/>
  <c r="ET57" i="21" s="1"/>
  <c r="Y54" s="1"/>
  <c r="FI57" i="20"/>
  <c r="FU57" s="1"/>
  <c r="EW57" i="21" s="1"/>
  <c r="AB54" s="1"/>
  <c r="FH61" i="20"/>
  <c r="FT61" s="1"/>
  <c r="EV61" i="21" s="1"/>
  <c r="AA58" s="1"/>
  <c r="FA58" i="20"/>
  <c r="FM58" s="1"/>
  <c r="EO58" i="21" s="1"/>
  <c r="T55" s="1"/>
  <c r="FE57" i="20"/>
  <c r="FQ57" s="1"/>
  <c r="ES57" i="21" s="1"/>
  <c r="X54" s="1"/>
  <c r="FH59" i="20"/>
  <c r="FT59" s="1"/>
  <c r="EV59" i="21" s="1"/>
  <c r="AA56" s="1"/>
  <c r="FH56" i="20"/>
  <c r="FT56" s="1"/>
  <c r="EV56" i="21" s="1"/>
  <c r="AA53" s="1"/>
  <c r="FF61" i="20"/>
  <c r="FR61" s="1"/>
  <c r="ET61" i="21" s="1"/>
  <c r="Y58" s="1"/>
  <c r="FB54" i="20"/>
  <c r="FN54" s="1"/>
  <c r="EP54" i="21" s="1"/>
  <c r="U51" s="1"/>
  <c r="FE54" i="20"/>
  <c r="FQ54" s="1"/>
  <c r="ES54" i="21" s="1"/>
  <c r="X51" s="1"/>
  <c r="FI60" i="20"/>
  <c r="FU60" s="1"/>
  <c r="EW60" i="21" s="1"/>
  <c r="AB57" s="1"/>
  <c r="FB52" i="20"/>
  <c r="FN52" s="1"/>
  <c r="EP52" i="21" s="1"/>
  <c r="U49" s="1"/>
  <c r="FB53" i="20"/>
  <c r="FN53" s="1"/>
  <c r="EP53" i="21" s="1"/>
  <c r="U50" s="1"/>
  <c r="FF59" i="20"/>
  <c r="FR59" s="1"/>
  <c r="ET59" i="21" s="1"/>
  <c r="Y56" s="1"/>
  <c r="FG58" i="20"/>
  <c r="FS58" s="1"/>
  <c r="EU58" i="21" s="1"/>
  <c r="Z55" s="1"/>
  <c r="FA52" i="20"/>
  <c r="FM52" s="1"/>
  <c r="EO52" i="21" s="1"/>
  <c r="T49" s="1"/>
  <c r="FE58" i="20"/>
  <c r="FQ58" s="1"/>
  <c r="ES58" i="21" s="1"/>
  <c r="X55" s="1"/>
  <c r="FC58" i="20"/>
  <c r="FO58" s="1"/>
  <c r="EQ58" i="21" s="1"/>
  <c r="V55" s="1"/>
  <c r="FF60" i="20"/>
  <c r="FR60" s="1"/>
  <c r="ET60" i="21" s="1"/>
  <c r="Y57" s="1"/>
  <c r="FB57" i="20"/>
  <c r="FN57" s="1"/>
  <c r="EP57" i="21" s="1"/>
  <c r="U54" s="1"/>
  <c r="FC56" i="20"/>
  <c r="FO56" s="1"/>
  <c r="EQ56" i="21" s="1"/>
  <c r="V53" s="1"/>
  <c r="FD59" i="20"/>
  <c r="FP59" s="1"/>
  <c r="ER59" i="21" s="1"/>
  <c r="W56" s="1"/>
  <c r="FC57" i="20"/>
  <c r="FO57" s="1"/>
  <c r="EQ57" i="21" s="1"/>
  <c r="V54" s="1"/>
  <c r="FI55" i="20"/>
  <c r="FU55" s="1"/>
  <c r="EW55" i="21" s="1"/>
  <c r="AB52" s="1"/>
  <c r="FB58" i="20"/>
  <c r="FN58" s="1"/>
  <c r="EP58" i="21" s="1"/>
  <c r="U55" s="1"/>
  <c r="EZ56" i="20"/>
  <c r="FL56" s="1"/>
  <c r="EN56" i="21" s="1"/>
  <c r="S53" s="1"/>
  <c r="FG54" i="20"/>
  <c r="FS54" s="1"/>
  <c r="EU54" i="21" s="1"/>
  <c r="Z51" s="1"/>
  <c r="FH57" i="20"/>
  <c r="FT57" s="1"/>
  <c r="EV57" i="21" s="1"/>
  <c r="AA54" s="1"/>
  <c r="FE56" i="20"/>
  <c r="FQ56" s="1"/>
  <c r="ES56" i="21" s="1"/>
  <c r="X53" s="1"/>
  <c r="FC54" i="20"/>
  <c r="FO54" s="1"/>
  <c r="EQ54" i="21" s="1"/>
  <c r="V51" s="1"/>
  <c r="FF56" i="20"/>
  <c r="FR56" s="1"/>
  <c r="ET56" i="21" s="1"/>
  <c r="Y53" s="1"/>
  <c r="FB55" i="20"/>
  <c r="FN55" s="1"/>
  <c r="EP55" i="21" s="1"/>
  <c r="U52" s="1"/>
  <c r="FG60" i="20"/>
  <c r="FS60" s="1"/>
  <c r="EU60" i="21" s="1"/>
  <c r="Z57" s="1"/>
  <c r="FI52" i="20"/>
  <c r="FU52" s="1"/>
  <c r="EW52" i="21" s="1"/>
  <c r="AB49" s="1"/>
  <c r="FC59" i="20"/>
  <c r="FO59" s="1"/>
  <c r="EQ59" i="21" s="1"/>
  <c r="V56" s="1"/>
  <c r="FI59" i="20"/>
  <c r="FU59" s="1"/>
  <c r="EW59" i="21" s="1"/>
  <c r="AB56" s="1"/>
  <c r="FD61" i="20"/>
  <c r="FP61" s="1"/>
  <c r="ER61" i="21" s="1"/>
  <c r="W58" s="1"/>
  <c r="EZ58" i="20"/>
  <c r="FL58" s="1"/>
  <c r="EN58" i="21" s="1"/>
  <c r="S55" s="1"/>
  <c r="FE55" i="20"/>
  <c r="FQ55" s="1"/>
  <c r="ES55" i="21" s="1"/>
  <c r="X52" s="1"/>
  <c r="FF58" i="20"/>
  <c r="FR58" s="1"/>
  <c r="ET58" i="21" s="1"/>
  <c r="Y55" s="1"/>
  <c r="FI56" i="20"/>
  <c r="FU56" s="1"/>
  <c r="EW56" i="21" s="1"/>
  <c r="AB53" s="1"/>
  <c r="FA55" i="20"/>
  <c r="FM55" s="1"/>
  <c r="EO55" i="21" s="1"/>
  <c r="T52" s="1"/>
  <c r="FD57" i="20"/>
  <c r="FP57" s="1"/>
  <c r="ER57" i="21" s="1"/>
  <c r="W54" s="1"/>
  <c r="FF55" i="20"/>
  <c r="FR55" s="1"/>
  <c r="ET55" i="21" s="1"/>
  <c r="Y52" s="1"/>
  <c r="FA53" i="20"/>
  <c r="FM53" s="1"/>
  <c r="EO53" i="21" s="1"/>
  <c r="T50" s="1"/>
  <c r="FB56" i="20"/>
  <c r="FN56" s="1"/>
  <c r="EP56" i="21" s="1"/>
  <c r="U53" s="1"/>
  <c r="FG55" i="20"/>
  <c r="FS55" s="1"/>
  <c r="EU55" i="21" s="1"/>
  <c r="Z52" s="1"/>
  <c r="FG52" i="20"/>
  <c r="FS52" s="1"/>
  <c r="EU52" i="21" s="1"/>
  <c r="Z49" s="1"/>
  <c r="FF54" i="20"/>
  <c r="FR54" s="1"/>
  <c r="ET54" i="21" s="1"/>
  <c r="Y51" s="1"/>
  <c r="FD54" i="20"/>
  <c r="FP54" s="1"/>
  <c r="ER54" i="21" s="1"/>
  <c r="W51" s="1"/>
  <c r="FH60" i="20"/>
  <c r="FT60" s="1"/>
  <c r="EV60" i="21" s="1"/>
  <c r="AA57" s="1"/>
  <c r="EZ55" i="20"/>
  <c r="FL55" s="1"/>
  <c r="EN55" i="21" s="1"/>
  <c r="S52" s="1"/>
  <c r="FI54" i="20"/>
  <c r="FU54" s="1"/>
  <c r="EW54" i="21" s="1"/>
  <c r="AB51" s="1"/>
  <c r="FC61" i="20"/>
  <c r="FO61" s="1"/>
  <c r="EQ61" i="21" s="1"/>
  <c r="V58" s="1"/>
  <c r="EZ53" i="20"/>
  <c r="FL53" s="1"/>
  <c r="EN53" i="21" s="1"/>
  <c r="S50" s="1"/>
  <c r="FF53" i="20"/>
  <c r="FR53" s="1"/>
  <c r="ET53" i="21" s="1"/>
  <c r="Y50" s="1"/>
  <c r="EZ60" i="20"/>
  <c r="FL60" s="1"/>
  <c r="EN60" i="21" s="1"/>
  <c r="S57" s="1"/>
  <c r="FA57" i="20"/>
  <c r="FM57" s="1"/>
  <c r="EO57" i="21" s="1"/>
  <c r="T54" s="1"/>
  <c r="FB60" i="20"/>
  <c r="FN60" s="1"/>
  <c r="EP60" i="21" s="1"/>
  <c r="U57" s="1"/>
  <c r="FG57" i="20"/>
  <c r="FS57" s="1"/>
  <c r="EU57" i="21" s="1"/>
  <c r="Z54" s="1"/>
  <c r="FG56" i="20"/>
  <c r="FS56" s="1"/>
  <c r="EU56" i="21" s="1"/>
  <c r="Z53" s="1"/>
  <c r="EZ59" i="20"/>
  <c r="FL59" s="1"/>
  <c r="EN59" i="21" s="1"/>
  <c r="S56" s="1"/>
  <c r="FD56" i="20"/>
  <c r="FP56" s="1"/>
  <c r="ER56" i="21" s="1"/>
  <c r="W53" s="1"/>
  <c r="FC52" i="20"/>
  <c r="FO52" s="1"/>
  <c r="EQ52" i="21" s="1"/>
  <c r="V49" s="1"/>
  <c r="FH55" i="20"/>
  <c r="FT55" s="1"/>
  <c r="EV55" i="21" s="1"/>
  <c r="AA52" s="1"/>
  <c r="FC55" i="20"/>
  <c r="FO55" s="1"/>
  <c r="EQ55" i="21" s="1"/>
  <c r="V52" s="1"/>
  <c r="FG61" i="20"/>
  <c r="FS61" s="1"/>
  <c r="EU61" i="21" s="1"/>
  <c r="Z58" s="1"/>
  <c r="FH53" i="20"/>
  <c r="FT53" s="1"/>
  <c r="EV53" i="21" s="1"/>
  <c r="AA50" s="1"/>
  <c r="EZ54" i="20"/>
  <c r="FL54" s="1"/>
  <c r="EN54" i="21" s="1"/>
  <c r="S51" s="1"/>
  <c r="FD60" i="20"/>
  <c r="FP60" s="1"/>
  <c r="ER60" i="21" s="1"/>
  <c r="W57" s="1"/>
  <c r="FD53" i="20"/>
  <c r="FP53" s="1"/>
  <c r="ER53" i="21" s="1"/>
  <c r="W50" s="1"/>
  <c r="FA54" i="20"/>
  <c r="FM54" s="1"/>
  <c r="EO54" i="21" s="1"/>
  <c r="T51" s="1"/>
  <c r="FE60" i="20"/>
  <c r="FQ60" s="1"/>
  <c r="ES60" i="21" s="1"/>
  <c r="X57" s="1"/>
  <c r="FI61" i="20"/>
  <c r="FU61" s="1"/>
  <c r="EW61" i="21" s="1"/>
  <c r="AB58" s="1"/>
  <c r="FH52" i="20"/>
  <c r="FT52" s="1"/>
  <c r="EV52" i="21" s="1"/>
  <c r="AA49" s="1"/>
  <c r="FB59" i="20"/>
  <c r="FN59" s="1"/>
  <c r="EP59" i="21" s="1"/>
  <c r="U56" s="1"/>
  <c r="FE61" i="20"/>
  <c r="FQ61" s="1"/>
  <c r="ES61" i="21" s="1"/>
  <c r="X58" s="1"/>
  <c r="FC53" i="20"/>
  <c r="FO53" s="1"/>
  <c r="EQ53" i="21" s="1"/>
  <c r="V50" s="1"/>
  <c r="FG59" i="20"/>
  <c r="FS59" s="1"/>
  <c r="EU59" i="21" s="1"/>
  <c r="Z56" s="1"/>
  <c r="FC60" i="20"/>
  <c r="FO60" s="1"/>
  <c r="EQ60" i="21" s="1"/>
  <c r="V57" s="1"/>
  <c r="EZ52" i="20"/>
  <c r="FL52" s="1"/>
  <c r="EN52" i="21" s="1"/>
  <c r="FD58" i="20"/>
  <c r="FP58" s="1"/>
  <c r="ER58" i="21" s="1"/>
  <c r="W55" s="1"/>
  <c r="CM7" i="20"/>
  <c r="CE10"/>
  <c r="CF12"/>
  <c r="CG14"/>
  <c r="CI16"/>
  <c r="CG10"/>
  <c r="CE14"/>
  <c r="CI7"/>
  <c r="CK9"/>
  <c r="CG12"/>
  <c r="CI14"/>
  <c r="CJ16"/>
  <c r="CM8"/>
  <c r="CD11"/>
  <c r="CE13"/>
  <c r="CG15"/>
  <c r="CK7"/>
  <c r="CM11"/>
  <c r="CF16"/>
  <c r="CH12"/>
  <c r="CH16"/>
  <c r="CD10"/>
  <c r="CL12"/>
  <c r="CL16"/>
  <c r="CH10"/>
  <c r="CH7"/>
  <c r="CI9"/>
  <c r="CK11"/>
  <c r="CL13"/>
  <c r="CM15"/>
  <c r="CG9"/>
  <c r="CD13"/>
  <c r="CD7"/>
  <c r="CE9"/>
  <c r="CL11"/>
  <c r="CM13"/>
  <c r="CE16"/>
  <c r="CG8"/>
  <c r="CI10"/>
  <c r="CJ12"/>
  <c r="CK14"/>
  <c r="CM16"/>
  <c r="CM10"/>
  <c r="CE15"/>
  <c r="CD14"/>
  <c r="CJ7"/>
  <c r="CJ11"/>
  <c r="CH14"/>
  <c r="CD8"/>
  <c r="CD12"/>
  <c r="CF7"/>
  <c r="CD9"/>
  <c r="CE11"/>
  <c r="CG13"/>
  <c r="CH15"/>
  <c r="CF8"/>
  <c r="CI12"/>
  <c r="CK16"/>
  <c r="CJ8"/>
  <c r="CG11"/>
  <c r="CH13"/>
  <c r="CI15"/>
  <c r="CL7"/>
  <c r="CM9"/>
  <c r="CE12"/>
  <c r="CF14"/>
  <c r="CG16"/>
  <c r="CL9"/>
  <c r="CJ14"/>
  <c r="CJ15"/>
  <c r="CF9"/>
  <c r="CF13"/>
  <c r="CD16"/>
  <c r="CJ9"/>
  <c r="CJ13"/>
  <c r="CI8"/>
  <c r="CJ10"/>
  <c r="CK12"/>
  <c r="CM14"/>
  <c r="CE7"/>
  <c r="CH11"/>
  <c r="CK15"/>
  <c r="CE8"/>
  <c r="CK10"/>
  <c r="CM12"/>
  <c r="CD15"/>
  <c r="CG7"/>
  <c r="CH9"/>
  <c r="CI11"/>
  <c r="CK13"/>
  <c r="CL15"/>
  <c r="CK8"/>
  <c r="CI13"/>
  <c r="CF10"/>
  <c r="CL10"/>
  <c r="CL14"/>
  <c r="CH8"/>
  <c r="CF11"/>
  <c r="CF15"/>
  <c r="CL8"/>
  <c r="CS7"/>
  <c r="CR7"/>
  <c r="CS16"/>
  <c r="CT9"/>
  <c r="CS14"/>
  <c r="CT8"/>
  <c r="CS8"/>
  <c r="CT10"/>
  <c r="CR13"/>
  <c r="CT15"/>
  <c r="CU14"/>
  <c r="CR12"/>
  <c r="CU13"/>
  <c r="CT14"/>
  <c r="CU9"/>
  <c r="CT13"/>
  <c r="CS15"/>
  <c r="CT16"/>
  <c r="CU12"/>
  <c r="CU11"/>
  <c r="CT7"/>
  <c r="CS12"/>
  <c r="CU8"/>
  <c r="CR10"/>
  <c r="CS13"/>
  <c r="CR8"/>
  <c r="CU15"/>
  <c r="CR11"/>
  <c r="CS10"/>
  <c r="CR9"/>
  <c r="CU7"/>
  <c r="CT12"/>
  <c r="CR15"/>
  <c r="CU16"/>
  <c r="CR14"/>
  <c r="CU10"/>
  <c r="CR16"/>
  <c r="CT11"/>
  <c r="CS9"/>
  <c r="CS11"/>
  <c r="FC12" i="98" l="1"/>
  <c r="FO12" s="1"/>
  <c r="EJ7"/>
  <c r="EZ68" a="1"/>
  <c r="FH12"/>
  <c r="FT12" s="1"/>
  <c r="EJ15"/>
  <c r="EJ16"/>
  <c r="FI12"/>
  <c r="FU12" s="1"/>
  <c r="FB12"/>
  <c r="FN12" s="1"/>
  <c r="EJ9"/>
  <c r="FA12"/>
  <c r="FM12" s="1"/>
  <c r="EJ8"/>
  <c r="EJ12"/>
  <c r="FE12"/>
  <c r="FQ12" s="1"/>
  <c r="FD12"/>
  <c r="FP12" s="1"/>
  <c r="EJ11"/>
  <c r="DY7" i="86" a="1"/>
  <c r="EJ12"/>
  <c r="EJ15"/>
  <c r="EJ16"/>
  <c r="EJ9"/>
  <c r="EJ7"/>
  <c r="EJ14"/>
  <c r="EJ10"/>
  <c r="EJ13"/>
  <c r="EJ11"/>
  <c r="EJ13" i="80"/>
  <c r="FF12"/>
  <c r="FR12" s="1"/>
  <c r="FA12"/>
  <c r="FM12" s="1"/>
  <c r="EJ8"/>
  <c r="EJ11"/>
  <c r="FD12"/>
  <c r="FP12" s="1"/>
  <c r="EJ9"/>
  <c r="FB12"/>
  <c r="FN12" s="1"/>
  <c r="DT23" a="1"/>
  <c r="EJ7"/>
  <c r="EZ12"/>
  <c r="FL12" s="1"/>
  <c r="FE12"/>
  <c r="FQ12" s="1"/>
  <c r="EJ12"/>
  <c r="FI12"/>
  <c r="FU12" s="1"/>
  <c r="EJ16"/>
  <c r="EJ14"/>
  <c r="FG12"/>
  <c r="FS12" s="1"/>
  <c r="EJ15"/>
  <c r="FH12"/>
  <c r="FT12" s="1"/>
  <c r="FC12"/>
  <c r="FO12" s="1"/>
  <c r="EJ10"/>
  <c r="DR16" i="79"/>
  <c r="DR15"/>
  <c r="DR14"/>
  <c r="DR13"/>
  <c r="DR12"/>
  <c r="DR11"/>
  <c r="DR10"/>
  <c r="DR9"/>
  <c r="DR8"/>
  <c r="DR7"/>
  <c r="DQ12"/>
  <c r="DQ9"/>
  <c r="DO16"/>
  <c r="DO15"/>
  <c r="DO14"/>
  <c r="DO13"/>
  <c r="DO12"/>
  <c r="DO11"/>
  <c r="DO10"/>
  <c r="DO9"/>
  <c r="DO8"/>
  <c r="DO7"/>
  <c r="DQ16"/>
  <c r="DQ14"/>
  <c r="DQ11"/>
  <c r="DQ7"/>
  <c r="DP16"/>
  <c r="DP15"/>
  <c r="DP14"/>
  <c r="DP13"/>
  <c r="DP12"/>
  <c r="DP11"/>
  <c r="DP10"/>
  <c r="DP9"/>
  <c r="DP8"/>
  <c r="DP7"/>
  <c r="DQ15"/>
  <c r="DQ13"/>
  <c r="DQ10"/>
  <c r="DQ8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A26"/>
  <c r="DE24"/>
  <c r="CY23"/>
  <c r="DE26"/>
  <c r="CY25"/>
  <c r="DC23"/>
  <c r="CW26"/>
  <c r="DA24"/>
  <c r="DC25"/>
  <c r="CW24"/>
  <c r="BS5"/>
  <c r="BV2" s="1"/>
  <c r="DO14" i="78"/>
  <c r="DT14" s="1"/>
  <c r="DQ8"/>
  <c r="DU25" s="1"/>
  <c r="DR7"/>
  <c r="DW7" s="1"/>
  <c r="DQ12"/>
  <c r="DR15"/>
  <c r="DW15" s="1"/>
  <c r="DO15"/>
  <c r="EB23" s="1"/>
  <c r="DP14"/>
  <c r="DR14"/>
  <c r="EA26" s="1"/>
  <c r="DP10"/>
  <c r="DU10" s="1"/>
  <c r="DQ16"/>
  <c r="EC25" s="1"/>
  <c r="DO11"/>
  <c r="DX23" s="1"/>
  <c r="DR8"/>
  <c r="DU26" s="1"/>
  <c r="DO10"/>
  <c r="DT10" s="1"/>
  <c r="DR10"/>
  <c r="DW26" s="1"/>
  <c r="DR11"/>
  <c r="DP8"/>
  <c r="DU8" s="1"/>
  <c r="DP12"/>
  <c r="DU12" s="1"/>
  <c r="DP16"/>
  <c r="EC24" s="1"/>
  <c r="DQ10"/>
  <c r="DQ14"/>
  <c r="EA25" s="1"/>
  <c r="DO7"/>
  <c r="DT23" s="1"/>
  <c r="DR12"/>
  <c r="DY26" s="1"/>
  <c r="DO12"/>
  <c r="DT12" s="1"/>
  <c r="DR16"/>
  <c r="DW16" s="1"/>
  <c r="DR13"/>
  <c r="DZ26" s="1"/>
  <c r="DP9"/>
  <c r="DV24" s="1"/>
  <c r="DP13"/>
  <c r="DQ7"/>
  <c r="DV7" s="1"/>
  <c r="DQ11"/>
  <c r="DX25" s="1"/>
  <c r="DQ15"/>
  <c r="EB25" s="1"/>
  <c r="DO13"/>
  <c r="DO9"/>
  <c r="DT9" s="1"/>
  <c r="DO8"/>
  <c r="DU23" s="1"/>
  <c r="DO16"/>
  <c r="DT16" s="1"/>
  <c r="DR9"/>
  <c r="DW9" s="1"/>
  <c r="DP7"/>
  <c r="DT24" s="1"/>
  <c r="DP11"/>
  <c r="DU11" s="1"/>
  <c r="DP15"/>
  <c r="DU15" s="1"/>
  <c r="DQ9"/>
  <c r="BS5"/>
  <c r="BV2" s="1"/>
  <c r="DV12"/>
  <c r="DY25"/>
  <c r="DY23"/>
  <c r="DU13"/>
  <c r="DZ24"/>
  <c r="DD26"/>
  <c r="CZ26"/>
  <c r="DF25"/>
  <c r="DB25"/>
  <c r="CX25"/>
  <c r="DD24"/>
  <c r="CZ24"/>
  <c r="DF23"/>
  <c r="DB23"/>
  <c r="CX23"/>
  <c r="DE26"/>
  <c r="DA26"/>
  <c r="CW26"/>
  <c r="DC25"/>
  <c r="DE24"/>
  <c r="DA24"/>
  <c r="DC23"/>
  <c r="CY23"/>
  <c r="DC26"/>
  <c r="CY26"/>
  <c r="DE25"/>
  <c r="DA25"/>
  <c r="CW25"/>
  <c r="DC24"/>
  <c r="CY24"/>
  <c r="DE23"/>
  <c r="DA23"/>
  <c r="CW23"/>
  <c r="CY25"/>
  <c r="CW24"/>
  <c r="DF26"/>
  <c r="CZ25"/>
  <c r="DD23"/>
  <c r="CX26"/>
  <c r="DB24"/>
  <c r="DD25"/>
  <c r="CX24"/>
  <c r="DB26"/>
  <c r="DF24"/>
  <c r="CZ23"/>
  <c r="DT11"/>
  <c r="DX26"/>
  <c r="DW11"/>
  <c r="DV10"/>
  <c r="DW25"/>
  <c r="DW14"/>
  <c r="DT26"/>
  <c r="EA24"/>
  <c r="DU14"/>
  <c r="DZ23"/>
  <c r="DT13"/>
  <c r="DV26"/>
  <c r="DV9"/>
  <c r="DV25"/>
  <c r="DV13"/>
  <c r="DZ25"/>
  <c r="BS5" i="77"/>
  <c r="BV2" s="1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3"/>
  <c r="DQ9"/>
  <c r="DQ16"/>
  <c r="DQ14"/>
  <c r="DQ10"/>
  <c r="DQ12"/>
  <c r="DQ15"/>
  <c r="DQ11"/>
  <c r="DQ7"/>
  <c r="DQ8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DF26"/>
  <c r="DB26"/>
  <c r="CX26"/>
  <c r="DD25"/>
  <c r="CZ25"/>
  <c r="DF24"/>
  <c r="DB24"/>
  <c r="CX24"/>
  <c r="DD23"/>
  <c r="CZ23"/>
  <c r="DC26"/>
  <c r="CW25"/>
  <c r="DA23"/>
  <c r="CY26"/>
  <c r="CW23"/>
  <c r="DA25"/>
  <c r="DE23"/>
  <c r="DC24"/>
  <c r="DE25"/>
  <c r="CY24"/>
  <c r="BS5" i="76"/>
  <c r="BV2" s="1"/>
  <c r="DQ16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5"/>
  <c r="DP11"/>
  <c r="DP7"/>
  <c r="DP10"/>
  <c r="DP16"/>
  <c r="DP12"/>
  <c r="DP8"/>
  <c r="DP14"/>
  <c r="DP13"/>
  <c r="DP9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A26"/>
  <c r="DE24"/>
  <c r="CY23"/>
  <c r="CW26"/>
  <c r="DE26"/>
  <c r="CY25"/>
  <c r="DC23"/>
  <c r="DA24"/>
  <c r="DC25"/>
  <c r="CW24"/>
  <c r="EZ81" i="75" a="1"/>
  <c r="FB90" s="1"/>
  <c r="FB43" s="1"/>
  <c r="FN43" s="1"/>
  <c r="DB7" a="1"/>
  <c r="DK15" s="1"/>
  <c r="EA24"/>
  <c r="DU14"/>
  <c r="EA23"/>
  <c r="DT14"/>
  <c r="DZ24"/>
  <c r="DU13"/>
  <c r="DU16"/>
  <c r="EC24"/>
  <c r="DX23"/>
  <c r="DT11"/>
  <c r="DV8"/>
  <c r="DU25"/>
  <c r="DY25"/>
  <c r="DV12"/>
  <c r="EC25"/>
  <c r="DV16"/>
  <c r="DW10"/>
  <c r="DW26"/>
  <c r="EA26"/>
  <c r="DW14"/>
  <c r="DT10"/>
  <c r="DW23"/>
  <c r="DV24"/>
  <c r="DU9"/>
  <c r="DU8"/>
  <c r="DU24"/>
  <c r="DT7"/>
  <c r="DT23"/>
  <c r="EB23"/>
  <c r="DT15"/>
  <c r="DV10"/>
  <c r="DW25"/>
  <c r="DV14"/>
  <c r="EA25"/>
  <c r="DU26"/>
  <c r="DW8"/>
  <c r="DW12"/>
  <c r="DY26"/>
  <c r="DW16"/>
  <c r="EC26"/>
  <c r="DW24"/>
  <c r="DU10"/>
  <c r="DT12"/>
  <c r="DY23"/>
  <c r="DX24"/>
  <c r="DU11"/>
  <c r="DU12"/>
  <c r="DY24"/>
  <c r="DV23"/>
  <c r="DT9"/>
  <c r="DT25"/>
  <c r="DV7"/>
  <c r="DV11"/>
  <c r="DX25"/>
  <c r="EB25"/>
  <c r="DV15"/>
  <c r="DV26"/>
  <c r="DW9"/>
  <c r="DW13"/>
  <c r="DZ26"/>
  <c r="DU23"/>
  <c r="DT8"/>
  <c r="DT24"/>
  <c r="DU7"/>
  <c r="DU15"/>
  <c r="EB24"/>
  <c r="DT16"/>
  <c r="EC23"/>
  <c r="DZ23"/>
  <c r="DT13"/>
  <c r="DV25"/>
  <c r="DV9"/>
  <c r="DZ25"/>
  <c r="DV13"/>
  <c r="DW7"/>
  <c r="DT26"/>
  <c r="DX26"/>
  <c r="DW11"/>
  <c r="EB26"/>
  <c r="DW15"/>
  <c r="BY24" i="74"/>
  <c r="BG21"/>
  <c r="BG33" s="1"/>
  <c r="BQ8" s="1"/>
  <c r="BY9"/>
  <c r="BI23"/>
  <c r="BI35" s="1"/>
  <c r="BS10" s="1"/>
  <c r="CB25"/>
  <c r="CA8"/>
  <c r="CD23"/>
  <c r="BG26"/>
  <c r="BG38" s="1"/>
  <c r="BQ13" s="1"/>
  <c r="BY14"/>
  <c r="CG23"/>
  <c r="BG27"/>
  <c r="BG39" s="1"/>
  <c r="BQ14" s="1"/>
  <c r="BI25"/>
  <c r="BI37" s="1"/>
  <c r="BS12" s="1"/>
  <c r="CD25"/>
  <c r="CA12"/>
  <c r="BJ25"/>
  <c r="BJ37" s="1"/>
  <c r="BT12" s="1"/>
  <c r="CB12"/>
  <c r="CD26"/>
  <c r="CB10"/>
  <c r="CB26"/>
  <c r="BJ23"/>
  <c r="BJ35" s="1"/>
  <c r="BT10" s="1"/>
  <c r="BZ12"/>
  <c r="BH25"/>
  <c r="BH37" s="1"/>
  <c r="BR12" s="1"/>
  <c r="CD24"/>
  <c r="CF24"/>
  <c r="BH27"/>
  <c r="BH39" s="1"/>
  <c r="BR14" s="1"/>
  <c r="BZ14"/>
  <c r="BH21"/>
  <c r="BH33" s="1"/>
  <c r="BR8" s="1"/>
  <c r="BZ8"/>
  <c r="BZ24"/>
  <c r="BJ29"/>
  <c r="BJ41" s="1"/>
  <c r="BT16" s="1"/>
  <c r="CB16"/>
  <c r="CH26"/>
  <c r="CA13"/>
  <c r="CE25"/>
  <c r="BI26"/>
  <c r="BI38" s="1"/>
  <c r="BS13" s="1"/>
  <c r="BY26"/>
  <c r="CB7"/>
  <c r="BJ20"/>
  <c r="BJ32" s="1"/>
  <c r="BT7" s="1"/>
  <c r="CC25"/>
  <c r="CA11"/>
  <c r="BI24"/>
  <c r="BI36" s="1"/>
  <c r="BS11" s="1"/>
  <c r="CB14"/>
  <c r="CF26"/>
  <c r="BJ27"/>
  <c r="BJ39" s="1"/>
  <c r="BT14" s="1"/>
  <c r="CE26"/>
  <c r="BJ26"/>
  <c r="BJ38" s="1"/>
  <c r="BT13" s="1"/>
  <c r="CB13"/>
  <c r="BZ16"/>
  <c r="BH29"/>
  <c r="BH41" s="1"/>
  <c r="BR16" s="1"/>
  <c r="CH24"/>
  <c r="CC26"/>
  <c r="CB11"/>
  <c r="BJ24"/>
  <c r="BJ36" s="1"/>
  <c r="BT11" s="1"/>
  <c r="BH23"/>
  <c r="BH35" s="1"/>
  <c r="BR10" s="1"/>
  <c r="CB24"/>
  <c r="BZ10"/>
  <c r="CG24"/>
  <c r="BZ15"/>
  <c r="BH28"/>
  <c r="BH40" s="1"/>
  <c r="BR15" s="1"/>
  <c r="BI29"/>
  <c r="BI41" s="1"/>
  <c r="BS16" s="1"/>
  <c r="CH25"/>
  <c r="CA16"/>
  <c r="BZ26"/>
  <c r="BJ21"/>
  <c r="BJ33" s="1"/>
  <c r="BT8" s="1"/>
  <c r="CB8"/>
  <c r="CA26"/>
  <c r="CB9"/>
  <c r="BJ22"/>
  <c r="BJ34" s="1"/>
  <c r="BT9" s="1"/>
  <c r="CA24"/>
  <c r="BZ9"/>
  <c r="BH22"/>
  <c r="BH34" s="1"/>
  <c r="BR9" s="1"/>
  <c r="BH24"/>
  <c r="BH36" s="1"/>
  <c r="BR11" s="1"/>
  <c r="CC24"/>
  <c r="BZ11"/>
  <c r="BS5" i="73"/>
  <c r="BV2" s="1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A26"/>
  <c r="CZ26"/>
  <c r="DB25"/>
  <c r="DD24"/>
  <c r="DF23"/>
  <c r="CX23"/>
  <c r="DF25"/>
  <c r="DE24"/>
  <c r="DC23"/>
  <c r="CX25"/>
  <c r="DD26"/>
  <c r="CZ24"/>
  <c r="DE26"/>
  <c r="DC25"/>
  <c r="DA24"/>
  <c r="DB23"/>
  <c r="CW26"/>
  <c r="CW24"/>
  <c r="CY25"/>
  <c r="CY23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Q13"/>
  <c r="DV13" s="1"/>
  <c r="DQ11"/>
  <c r="DV11" s="1"/>
  <c r="DQ9"/>
  <c r="DV9" s="1"/>
  <c r="DQ8"/>
  <c r="DV8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Q16"/>
  <c r="DV16" s="1"/>
  <c r="DQ15"/>
  <c r="DV15" s="1"/>
  <c r="DQ14"/>
  <c r="DV14" s="1"/>
  <c r="DQ12"/>
  <c r="DV12" s="1"/>
  <c r="DQ10"/>
  <c r="DV10" s="1"/>
  <c r="DQ7"/>
  <c r="DV7" s="1"/>
  <c r="DR14"/>
  <c r="DW14" s="1"/>
  <c r="DR10"/>
  <c r="DW10" s="1"/>
  <c r="DR11"/>
  <c r="DW11" s="1"/>
  <c r="DR7"/>
  <c r="DW7" s="1"/>
  <c r="DR16"/>
  <c r="DW16" s="1"/>
  <c r="DR8"/>
  <c r="DW8" s="1"/>
  <c r="DR13"/>
  <c r="DW13" s="1"/>
  <c r="DR9"/>
  <c r="DW9" s="1"/>
  <c r="DR15"/>
  <c r="DW15" s="1"/>
  <c r="DR12"/>
  <c r="DW12" s="1"/>
  <c r="BS5" i="72"/>
  <c r="BV2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4"/>
  <c r="DU14" s="1"/>
  <c r="DP11"/>
  <c r="DU11" s="1"/>
  <c r="DP9"/>
  <c r="DU9" s="1"/>
  <c r="DP8"/>
  <c r="DU8" s="1"/>
  <c r="DR16"/>
  <c r="DW16" s="1"/>
  <c r="DR15"/>
  <c r="DW15" s="1"/>
  <c r="DR14"/>
  <c r="DW14" s="1"/>
  <c r="DR13"/>
  <c r="DW13" s="1"/>
  <c r="DR12"/>
  <c r="DW12" s="1"/>
  <c r="DR11"/>
  <c r="DW11" s="1"/>
  <c r="DR10"/>
  <c r="DW10" s="1"/>
  <c r="DR9"/>
  <c r="DW9" s="1"/>
  <c r="DR8"/>
  <c r="DW8" s="1"/>
  <c r="DR7"/>
  <c r="DW7" s="1"/>
  <c r="DP16"/>
  <c r="DU16" s="1"/>
  <c r="DP15"/>
  <c r="DU15" s="1"/>
  <c r="DP13"/>
  <c r="DU13" s="1"/>
  <c r="DP12"/>
  <c r="DU12" s="1"/>
  <c r="DP10"/>
  <c r="DU10" s="1"/>
  <c r="DP7"/>
  <c r="DU7" s="1"/>
  <c r="DQ16"/>
  <c r="DV16" s="1"/>
  <c r="DQ12"/>
  <c r="DV12" s="1"/>
  <c r="DQ8"/>
  <c r="DV8" s="1"/>
  <c r="DQ13"/>
  <c r="DV13" s="1"/>
  <c r="DQ9"/>
  <c r="DV9" s="1"/>
  <c r="DQ14"/>
  <c r="DV14" s="1"/>
  <c r="DQ10"/>
  <c r="DV10" s="1"/>
  <c r="DQ15"/>
  <c r="DV15" s="1"/>
  <c r="DQ11"/>
  <c r="DV11" s="1"/>
  <c r="DQ7"/>
  <c r="DV7" s="1"/>
  <c r="DE26"/>
  <c r="DA26"/>
  <c r="CW26"/>
  <c r="DC25"/>
  <c r="CY25"/>
  <c r="DE24"/>
  <c r="DA24"/>
  <c r="CW24"/>
  <c r="DC23"/>
  <c r="CY23"/>
  <c r="DB26"/>
  <c r="DF25"/>
  <c r="DA25"/>
  <c r="DF24"/>
  <c r="CZ24"/>
  <c r="DE23"/>
  <c r="CZ23"/>
  <c r="DC26"/>
  <c r="CX26"/>
  <c r="DB25"/>
  <c r="CW25"/>
  <c r="DB24"/>
  <c r="DF23"/>
  <c r="DA23"/>
  <c r="CY26"/>
  <c r="CX25"/>
  <c r="CX24"/>
  <c r="CW23"/>
  <c r="DD26"/>
  <c r="DD25"/>
  <c r="DB23"/>
  <c r="DF26"/>
  <c r="DE25"/>
  <c r="DD24"/>
  <c r="DD23"/>
  <c r="CZ26"/>
  <c r="CZ25"/>
  <c r="CY24"/>
  <c r="CX23"/>
  <c r="DC24"/>
  <c r="DC23" i="71"/>
  <c r="DA24"/>
  <c r="CY23"/>
  <c r="CW24"/>
  <c r="CZ24"/>
  <c r="DD25"/>
  <c r="DB26"/>
  <c r="DF26"/>
  <c r="CX26"/>
  <c r="DF25"/>
  <c r="DE25"/>
  <c r="DA26"/>
  <c r="DC24"/>
  <c r="DE26"/>
  <c r="CW25"/>
  <c r="CZ23"/>
  <c r="DA25"/>
  <c r="DB23"/>
  <c r="CX25"/>
  <c r="DD26"/>
  <c r="DQ9"/>
  <c r="DV9" s="1"/>
  <c r="DP7"/>
  <c r="DU7" s="1"/>
  <c r="DP11"/>
  <c r="DU11" s="1"/>
  <c r="DP15"/>
  <c r="DU15" s="1"/>
  <c r="DQ13"/>
  <c r="DV13" s="1"/>
  <c r="DO10"/>
  <c r="DT10" s="1"/>
  <c r="DO14"/>
  <c r="DT14" s="1"/>
  <c r="DQ11"/>
  <c r="DV11" s="1"/>
  <c r="DR9"/>
  <c r="DW9" s="1"/>
  <c r="DR13"/>
  <c r="DW13" s="1"/>
  <c r="DQ15"/>
  <c r="DV15" s="1"/>
  <c r="DP9"/>
  <c r="DU9" s="1"/>
  <c r="DP13"/>
  <c r="DU13" s="1"/>
  <c r="DQ7"/>
  <c r="DV7" s="1"/>
  <c r="DO8"/>
  <c r="DT8" s="1"/>
  <c r="DO12"/>
  <c r="DT12" s="1"/>
  <c r="DO16"/>
  <c r="DT16" s="1"/>
  <c r="DR7"/>
  <c r="DW7" s="1"/>
  <c r="DR11"/>
  <c r="DW11" s="1"/>
  <c r="DR15"/>
  <c r="DW15" s="1"/>
  <c r="DD23"/>
  <c r="DE24"/>
  <c r="CW23"/>
  <c r="CY25"/>
  <c r="DA23"/>
  <c r="DC25"/>
  <c r="DE23"/>
  <c r="CW26"/>
  <c r="DF23"/>
  <c r="DB25"/>
  <c r="DQ12"/>
  <c r="DV12" s="1"/>
  <c r="DP8"/>
  <c r="DU8" s="1"/>
  <c r="DP12"/>
  <c r="DU12" s="1"/>
  <c r="DP16"/>
  <c r="DU16" s="1"/>
  <c r="DO7"/>
  <c r="DT7" s="1"/>
  <c r="DO11"/>
  <c r="DT11" s="1"/>
  <c r="DO15"/>
  <c r="DT15" s="1"/>
  <c r="DQ14"/>
  <c r="DV14" s="1"/>
  <c r="DR10"/>
  <c r="DW10" s="1"/>
  <c r="DR14"/>
  <c r="DW14" s="1"/>
  <c r="BS5"/>
  <c r="BV2" s="1"/>
  <c r="CZ25"/>
  <c r="CY24"/>
  <c r="CX24"/>
  <c r="CY26"/>
  <c r="DB24"/>
  <c r="DC26"/>
  <c r="DF24"/>
  <c r="CX23"/>
  <c r="DD24"/>
  <c r="DQ16"/>
  <c r="DV16" s="1"/>
  <c r="DP10"/>
  <c r="DU10" s="1"/>
  <c r="DP14"/>
  <c r="DU14" s="1"/>
  <c r="DQ10"/>
  <c r="DV10" s="1"/>
  <c r="DO9"/>
  <c r="DT9" s="1"/>
  <c r="DO13"/>
  <c r="DT13" s="1"/>
  <c r="DQ8"/>
  <c r="DV8" s="1"/>
  <c r="DR8"/>
  <c r="DW8" s="1"/>
  <c r="DR12"/>
  <c r="DW12" s="1"/>
  <c r="DO16" i="70"/>
  <c r="DT16" s="1"/>
  <c r="DE24"/>
  <c r="DF26"/>
  <c r="CZ24"/>
  <c r="DB24"/>
  <c r="DO8"/>
  <c r="DT8" s="1"/>
  <c r="DQ8"/>
  <c r="DV8" s="1"/>
  <c r="DQ9"/>
  <c r="DV9" s="1"/>
  <c r="CZ26"/>
  <c r="CY24"/>
  <c r="DR10"/>
  <c r="DW10" s="1"/>
  <c r="DP14"/>
  <c r="DU14" s="1"/>
  <c r="DP10"/>
  <c r="DU10" s="1"/>
  <c r="DF23"/>
  <c r="DE26"/>
  <c r="DC23"/>
  <c r="CW24"/>
  <c r="DA23"/>
  <c r="DE25"/>
  <c r="CX24"/>
  <c r="CX26"/>
  <c r="BS5"/>
  <c r="BV2" s="1"/>
  <c r="DD24"/>
  <c r="DF25"/>
  <c r="CY23"/>
  <c r="CW23"/>
  <c r="CW25"/>
  <c r="DD23"/>
  <c r="DD25"/>
  <c r="CX23"/>
  <c r="CX25"/>
  <c r="CY25"/>
  <c r="DA26"/>
  <c r="DC24"/>
  <c r="DC26"/>
  <c r="CZ25"/>
  <c r="DR13"/>
  <c r="DW13" s="1"/>
  <c r="DQ16"/>
  <c r="DV16" s="1"/>
  <c r="DO12"/>
  <c r="DT12" s="1"/>
  <c r="DB25"/>
  <c r="DB23"/>
  <c r="DD26"/>
  <c r="CW26"/>
  <c r="DC25"/>
  <c r="DE23"/>
  <c r="DA25"/>
  <c r="CZ23"/>
  <c r="DF24"/>
  <c r="DR11"/>
  <c r="DW11" s="1"/>
  <c r="DR8"/>
  <c r="DW8" s="1"/>
  <c r="DR16"/>
  <c r="DW16" s="1"/>
  <c r="DQ15"/>
  <c r="DV15" s="1"/>
  <c r="DQ14"/>
  <c r="DV14" s="1"/>
  <c r="DP9"/>
  <c r="DU9" s="1"/>
  <c r="DP13"/>
  <c r="DU13" s="1"/>
  <c r="DO7"/>
  <c r="DT7" s="1"/>
  <c r="DO11"/>
  <c r="DT11" s="1"/>
  <c r="EJ11" s="1"/>
  <c r="DO15"/>
  <c r="DT15" s="1"/>
  <c r="DR9"/>
  <c r="DW9" s="1"/>
  <c r="DQ7"/>
  <c r="DV7" s="1"/>
  <c r="DR14"/>
  <c r="DW14" s="1"/>
  <c r="DQ13"/>
  <c r="DV13" s="1"/>
  <c r="DQ12"/>
  <c r="DV12" s="1"/>
  <c r="DP8"/>
  <c r="DU8" s="1"/>
  <c r="DP12"/>
  <c r="DU12" s="1"/>
  <c r="FE12" s="1"/>
  <c r="FQ12" s="1"/>
  <c r="DP16"/>
  <c r="DU16" s="1"/>
  <c r="DO10"/>
  <c r="DT10" s="1"/>
  <c r="DO14"/>
  <c r="DT14" s="1"/>
  <c r="DR7"/>
  <c r="DW7" s="1"/>
  <c r="DR15"/>
  <c r="DW15" s="1"/>
  <c r="DR12"/>
  <c r="DW12" s="1"/>
  <c r="DQ11"/>
  <c r="DV11" s="1"/>
  <c r="DQ10"/>
  <c r="DV10" s="1"/>
  <c r="DP7"/>
  <c r="DU7" s="1"/>
  <c r="DP11"/>
  <c r="DU11" s="1"/>
  <c r="DP15"/>
  <c r="DU15" s="1"/>
  <c r="DO9"/>
  <c r="DT9" s="1"/>
  <c r="EZ34" i="69" a="1"/>
  <c r="FD42" s="1"/>
  <c r="FP42" s="1"/>
  <c r="DB7" a="1"/>
  <c r="DI16" s="1"/>
  <c r="FC12"/>
  <c r="FO12" s="1"/>
  <c r="EJ10"/>
  <c r="EJ16"/>
  <c r="FI12"/>
  <c r="FU12" s="1"/>
  <c r="FF12"/>
  <c r="FR12" s="1"/>
  <c r="EJ13"/>
  <c r="EJ8"/>
  <c r="FA12"/>
  <c r="FM12" s="1"/>
  <c r="FH12"/>
  <c r="FT12" s="1"/>
  <c r="EJ15"/>
  <c r="EJ12"/>
  <c r="FE12"/>
  <c r="FQ12" s="1"/>
  <c r="EJ9"/>
  <c r="FB12"/>
  <c r="FN12" s="1"/>
  <c r="EJ14"/>
  <c r="FG12"/>
  <c r="FS12" s="1"/>
  <c r="FD12"/>
  <c r="FP12" s="1"/>
  <c r="EJ11"/>
  <c r="DT23" a="1"/>
  <c r="EZ12"/>
  <c r="FL12" s="1"/>
  <c r="EJ7"/>
  <c r="FC12" i="68"/>
  <c r="FO12" s="1"/>
  <c r="EJ10"/>
  <c r="FF12"/>
  <c r="FR12" s="1"/>
  <c r="EJ13"/>
  <c r="EJ15"/>
  <c r="FH12"/>
  <c r="FT12" s="1"/>
  <c r="EJ14"/>
  <c r="FG12"/>
  <c r="FS12" s="1"/>
  <c r="EJ16"/>
  <c r="FI12"/>
  <c r="FU12" s="1"/>
  <c r="DT23" a="1"/>
  <c r="EJ7"/>
  <c r="EZ12"/>
  <c r="FL12" s="1"/>
  <c r="EJ8"/>
  <c r="FA12"/>
  <c r="FM12" s="1"/>
  <c r="EJ11"/>
  <c r="FD12"/>
  <c r="FP12" s="1"/>
  <c r="EJ12"/>
  <c r="FE12"/>
  <c r="FQ12" s="1"/>
  <c r="FB12"/>
  <c r="FN12" s="1"/>
  <c r="EJ9"/>
  <c r="EZ34" a="1"/>
  <c r="DB7" a="1"/>
  <c r="BS5" i="67"/>
  <c r="BV2" s="1"/>
  <c r="EZ30" a="1"/>
  <c r="FB30" s="1"/>
  <c r="FZ30" s="1"/>
  <c r="GL30" s="1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6"/>
  <c r="DQ15"/>
  <c r="DQ14"/>
  <c r="DQ13"/>
  <c r="DQ12"/>
  <c r="DQ11"/>
  <c r="DQ10"/>
  <c r="DQ9"/>
  <c r="DQ8"/>
  <c r="DQ7"/>
  <c r="DR14"/>
  <c r="DR10"/>
  <c r="DR15"/>
  <c r="DR11"/>
  <c r="DR7"/>
  <c r="DR16"/>
  <c r="DR12"/>
  <c r="DR8"/>
  <c r="DR13"/>
  <c r="DR9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CX26"/>
  <c r="DB24"/>
  <c r="DB26"/>
  <c r="DF24"/>
  <c r="CZ23"/>
  <c r="DD25"/>
  <c r="DF26"/>
  <c r="CZ25"/>
  <c r="DD23"/>
  <c r="CX24"/>
  <c r="CX25" i="66"/>
  <c r="CX24"/>
  <c r="DB23"/>
  <c r="CZ26"/>
  <c r="DC25"/>
  <c r="DC24"/>
  <c r="DB26"/>
  <c r="DA24"/>
  <c r="CW23"/>
  <c r="DD25"/>
  <c r="DR12"/>
  <c r="DW12" s="1"/>
  <c r="DQ13"/>
  <c r="DV13" s="1"/>
  <c r="DQ14"/>
  <c r="EA25" s="1"/>
  <c r="DQ15"/>
  <c r="DV15" s="1"/>
  <c r="DR13"/>
  <c r="DZ26" s="1"/>
  <c r="DP9"/>
  <c r="DU9" s="1"/>
  <c r="DP13"/>
  <c r="DZ24" s="1"/>
  <c r="DO7"/>
  <c r="DT23" s="1"/>
  <c r="DO11"/>
  <c r="DT11" s="1"/>
  <c r="DO15"/>
  <c r="DT15" s="1"/>
  <c r="DR8"/>
  <c r="DW8" s="1"/>
  <c r="DR16"/>
  <c r="EC26" s="1"/>
  <c r="DQ10"/>
  <c r="DV10" s="1"/>
  <c r="DQ7"/>
  <c r="DV7" s="1"/>
  <c r="DR9"/>
  <c r="DW9" s="1"/>
  <c r="DP7"/>
  <c r="DU7" s="1"/>
  <c r="DP11"/>
  <c r="DX24" s="1"/>
  <c r="DP15"/>
  <c r="EB24" s="1"/>
  <c r="DO9"/>
  <c r="DV23" s="1"/>
  <c r="DO13"/>
  <c r="DT13" s="1"/>
  <c r="DE24"/>
  <c r="CY23"/>
  <c r="CY25"/>
  <c r="CZ24"/>
  <c r="DF25"/>
  <c r="DE23"/>
  <c r="DA25"/>
  <c r="CZ23"/>
  <c r="DF24"/>
  <c r="DD26"/>
  <c r="BS5"/>
  <c r="BV2" s="1"/>
  <c r="DR10"/>
  <c r="DW10" s="1"/>
  <c r="DQ9"/>
  <c r="DV9" s="1"/>
  <c r="DQ12"/>
  <c r="DY25" s="1"/>
  <c r="DQ11"/>
  <c r="DV11" s="1"/>
  <c r="DR11"/>
  <c r="DX26" s="1"/>
  <c r="DP8"/>
  <c r="DU8" s="1"/>
  <c r="DP12"/>
  <c r="DU12" s="1"/>
  <c r="DP16"/>
  <c r="DU16" s="1"/>
  <c r="DO10"/>
  <c r="DT10" s="1"/>
  <c r="DO14"/>
  <c r="DT14" s="1"/>
  <c r="DC26"/>
  <c r="CW24"/>
  <c r="CX23"/>
  <c r="DD24"/>
  <c r="DA26"/>
  <c r="CY24"/>
  <c r="DE25"/>
  <c r="DD23"/>
  <c r="CZ25"/>
  <c r="CX26"/>
  <c r="EZ30" a="1"/>
  <c r="FB30" s="1"/>
  <c r="FZ30" s="1"/>
  <c r="GL30" s="1"/>
  <c r="DR14"/>
  <c r="DW14" s="1"/>
  <c r="DQ8"/>
  <c r="DQ16"/>
  <c r="DV16" s="1"/>
  <c r="DR7"/>
  <c r="DT26" s="1"/>
  <c r="DR15"/>
  <c r="EB26" s="1"/>
  <c r="DP10"/>
  <c r="DU10" s="1"/>
  <c r="DP14"/>
  <c r="EA24" s="1"/>
  <c r="DO8"/>
  <c r="DU23" s="1"/>
  <c r="DO12"/>
  <c r="DT12" s="1"/>
  <c r="CW26"/>
  <c r="DC23"/>
  <c r="DF23"/>
  <c r="DB25"/>
  <c r="DA23"/>
  <c r="CW25"/>
  <c r="DE26"/>
  <c r="DB24"/>
  <c r="CY26"/>
  <c r="DU25"/>
  <c r="DV8"/>
  <c r="EC23"/>
  <c r="DT16"/>
  <c r="DZ25"/>
  <c r="DV24"/>
  <c r="DY24"/>
  <c r="DT25"/>
  <c r="BS5" i="65"/>
  <c r="BV2" s="1"/>
  <c r="DF26"/>
  <c r="DB26"/>
  <c r="CX26"/>
  <c r="DD26"/>
  <c r="CY26"/>
  <c r="DD25"/>
  <c r="CZ25"/>
  <c r="DF24"/>
  <c r="DB24"/>
  <c r="CX24"/>
  <c r="DD23"/>
  <c r="CZ23"/>
  <c r="DE26"/>
  <c r="CZ26"/>
  <c r="DE25"/>
  <c r="DA25"/>
  <c r="CW25"/>
  <c r="DC24"/>
  <c r="CY24"/>
  <c r="DE23"/>
  <c r="DA23"/>
  <c r="CW23"/>
  <c r="CW26"/>
  <c r="CY25"/>
  <c r="DA24"/>
  <c r="DC23"/>
  <c r="DB23"/>
  <c r="DA26"/>
  <c r="DB25"/>
  <c r="DD24"/>
  <c r="DF23"/>
  <c r="CX23"/>
  <c r="DF25"/>
  <c r="CX25"/>
  <c r="DC26"/>
  <c r="DC25"/>
  <c r="DE24"/>
  <c r="CW24"/>
  <c r="CY23"/>
  <c r="CZ24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R16"/>
  <c r="DR14"/>
  <c r="DR12"/>
  <c r="DR10"/>
  <c r="DR8"/>
  <c r="DQ15"/>
  <c r="DQ13"/>
  <c r="DQ11"/>
  <c r="DQ9"/>
  <c r="DQ7"/>
  <c r="DR15"/>
  <c r="DR13"/>
  <c r="DR11"/>
  <c r="DR9"/>
  <c r="DR7"/>
  <c r="DQ10"/>
  <c r="DQ16"/>
  <c r="DQ12"/>
  <c r="DQ14"/>
  <c r="DQ8"/>
  <c r="EZ30" a="1"/>
  <c r="FH30" i="64"/>
  <c r="GF30" s="1"/>
  <c r="GR30" s="1"/>
  <c r="FI30"/>
  <c r="GG30" s="1"/>
  <c r="GS30" s="1"/>
  <c r="FF30"/>
  <c r="GD30" s="1"/>
  <c r="GP30" s="1"/>
  <c r="EZ30"/>
  <c r="FX30" s="1"/>
  <c r="GJ30" s="1"/>
  <c r="FA30"/>
  <c r="FY30" s="1"/>
  <c r="GK30" s="1"/>
  <c r="FB30"/>
  <c r="FZ30" s="1"/>
  <c r="GL30" s="1"/>
  <c r="FD30"/>
  <c r="GB30" s="1"/>
  <c r="GN30" s="1"/>
  <c r="FG30"/>
  <c r="GE30" s="1"/>
  <c r="GQ30" s="1"/>
  <c r="EZ34" a="1"/>
  <c r="FH43" s="1"/>
  <c r="GF43" s="1"/>
  <c r="GR43" s="1"/>
  <c r="FE30"/>
  <c r="GC30" s="1"/>
  <c r="GO30" s="1"/>
  <c r="DB7" a="1"/>
  <c r="DB16" s="1"/>
  <c r="DW25"/>
  <c r="DV10"/>
  <c r="DU12"/>
  <c r="DY24"/>
  <c r="DU25"/>
  <c r="DV8"/>
  <c r="DV26"/>
  <c r="DW9"/>
  <c r="DT24"/>
  <c r="DU7"/>
  <c r="DU15"/>
  <c r="EB24"/>
  <c r="DW11"/>
  <c r="DX26"/>
  <c r="DZ25"/>
  <c r="DV13"/>
  <c r="DT26"/>
  <c r="DW7"/>
  <c r="DU26"/>
  <c r="DW8"/>
  <c r="EC26"/>
  <c r="DW16"/>
  <c r="DU10"/>
  <c r="DW24"/>
  <c r="DU14"/>
  <c r="EA24"/>
  <c r="DT8"/>
  <c r="DU23"/>
  <c r="DT12"/>
  <c r="DY23"/>
  <c r="EC23"/>
  <c r="DT16"/>
  <c r="DY25"/>
  <c r="DV12"/>
  <c r="DV25"/>
  <c r="DV9"/>
  <c r="DZ26"/>
  <c r="DW13"/>
  <c r="DW12"/>
  <c r="DY26"/>
  <c r="DU24"/>
  <c r="DU8"/>
  <c r="EC24"/>
  <c r="DU16"/>
  <c r="DW23"/>
  <c r="DT10"/>
  <c r="DT14"/>
  <c r="EA23"/>
  <c r="DT25"/>
  <c r="DV7"/>
  <c r="EB25"/>
  <c r="DV15"/>
  <c r="DW26"/>
  <c r="DW10"/>
  <c r="DU11"/>
  <c r="DX24"/>
  <c r="DT9"/>
  <c r="DV23"/>
  <c r="DT13"/>
  <c r="DZ23"/>
  <c r="DV16"/>
  <c r="EC25"/>
  <c r="DV11"/>
  <c r="DX25"/>
  <c r="EA25"/>
  <c r="DV14"/>
  <c r="DW15"/>
  <c r="EB26"/>
  <c r="EA26"/>
  <c r="DW14"/>
  <c r="DU9"/>
  <c r="DV24"/>
  <c r="DZ24"/>
  <c r="DU13"/>
  <c r="DT7"/>
  <c r="DT23"/>
  <c r="DT11"/>
  <c r="DX23"/>
  <c r="EB23"/>
  <c r="DT15"/>
  <c r="DW7" i="63"/>
  <c r="DT26"/>
  <c r="DX26"/>
  <c r="DW11"/>
  <c r="DU24"/>
  <c r="DU8"/>
  <c r="DY24"/>
  <c r="DU12"/>
  <c r="DU16"/>
  <c r="EC24"/>
  <c r="DT10"/>
  <c r="DW23"/>
  <c r="DT14"/>
  <c r="EA23"/>
  <c r="DV8"/>
  <c r="DU25"/>
  <c r="DV12"/>
  <c r="DY25"/>
  <c r="DV16"/>
  <c r="EC25"/>
  <c r="DY26"/>
  <c r="DW12"/>
  <c r="DW14"/>
  <c r="EA26"/>
  <c r="DU10"/>
  <c r="DW24"/>
  <c r="EA24"/>
  <c r="DU14"/>
  <c r="DU23"/>
  <c r="DT8"/>
  <c r="DY23"/>
  <c r="DT12"/>
  <c r="DT16"/>
  <c r="EC23"/>
  <c r="DV10"/>
  <c r="DW25"/>
  <c r="FH30"/>
  <c r="GF30" s="1"/>
  <c r="GR30" s="1"/>
  <c r="FD30"/>
  <c r="GB30" s="1"/>
  <c r="GN30" s="1"/>
  <c r="EZ30"/>
  <c r="FX30" s="1"/>
  <c r="GJ30" s="1"/>
  <c r="FF30"/>
  <c r="GD30" s="1"/>
  <c r="GP30" s="1"/>
  <c r="FB30"/>
  <c r="FZ30" s="1"/>
  <c r="GL30" s="1"/>
  <c r="FG30"/>
  <c r="GE30" s="1"/>
  <c r="GQ30" s="1"/>
  <c r="FI30"/>
  <c r="GG30" s="1"/>
  <c r="GS30" s="1"/>
  <c r="FA30"/>
  <c r="FY30" s="1"/>
  <c r="GK30" s="1"/>
  <c r="FC30"/>
  <c r="GA30" s="1"/>
  <c r="GM30" s="1"/>
  <c r="FE30"/>
  <c r="GC30" s="1"/>
  <c r="GO30" s="1"/>
  <c r="DW13"/>
  <c r="DZ26"/>
  <c r="DW16"/>
  <c r="EC26"/>
  <c r="DU7"/>
  <c r="DT24"/>
  <c r="DX24"/>
  <c r="DU11"/>
  <c r="EB24"/>
  <c r="DU15"/>
  <c r="DV23"/>
  <c r="DT9"/>
  <c r="DT13"/>
  <c r="DZ23"/>
  <c r="DV7"/>
  <c r="DT25"/>
  <c r="DV11"/>
  <c r="DX25"/>
  <c r="EB25"/>
  <c r="DV15"/>
  <c r="DB7" a="1"/>
  <c r="EZ34" a="1"/>
  <c r="DV26"/>
  <c r="DW9"/>
  <c r="EA25"/>
  <c r="DV14"/>
  <c r="EB26"/>
  <c r="DW15"/>
  <c r="DU26"/>
  <c r="DW8"/>
  <c r="DW26"/>
  <c r="DW10"/>
  <c r="DU9"/>
  <c r="DV24"/>
  <c r="DZ24"/>
  <c r="DU13"/>
  <c r="DT7"/>
  <c r="DT23"/>
  <c r="DX23"/>
  <c r="DT11"/>
  <c r="DT15"/>
  <c r="EB23"/>
  <c r="DV25"/>
  <c r="DV9"/>
  <c r="DV13"/>
  <c r="DZ25"/>
  <c r="CC23" i="62"/>
  <c r="CA12"/>
  <c r="CF23"/>
  <c r="BJ23"/>
  <c r="BJ35" s="1"/>
  <c r="BT10" s="1"/>
  <c r="CB10"/>
  <c r="BY11"/>
  <c r="BG20"/>
  <c r="BG32" s="1"/>
  <c r="BQ7" s="1"/>
  <c r="BQ17" s="1"/>
  <c r="CA23"/>
  <c r="BY14"/>
  <c r="BY12"/>
  <c r="BY9"/>
  <c r="CD23"/>
  <c r="BY10"/>
  <c r="BH25"/>
  <c r="BH37" s="1"/>
  <c r="BR12" s="1"/>
  <c r="CD24"/>
  <c r="BZ12"/>
  <c r="CA16"/>
  <c r="BI29"/>
  <c r="BI41" s="1"/>
  <c r="BS16" s="1"/>
  <c r="CH25"/>
  <c r="CB14"/>
  <c r="CF26"/>
  <c r="BJ27"/>
  <c r="BJ39" s="1"/>
  <c r="BT14" s="1"/>
  <c r="BZ24"/>
  <c r="BZ8"/>
  <c r="BH21"/>
  <c r="BH33" s="1"/>
  <c r="BR8" s="1"/>
  <c r="BI26"/>
  <c r="BI38" s="1"/>
  <c r="BS13" s="1"/>
  <c r="CE25"/>
  <c r="CA13"/>
  <c r="BJ22"/>
  <c r="BJ34" s="1"/>
  <c r="BT9" s="1"/>
  <c r="CA26"/>
  <c r="CB9"/>
  <c r="CC24"/>
  <c r="BZ11"/>
  <c r="BH24"/>
  <c r="BH36" s="1"/>
  <c r="BR11" s="1"/>
  <c r="CC26"/>
  <c r="BJ24"/>
  <c r="BJ36" s="1"/>
  <c r="BT11" s="1"/>
  <c r="CB11"/>
  <c r="CG25"/>
  <c r="BI28"/>
  <c r="BI40" s="1"/>
  <c r="BS15" s="1"/>
  <c r="CA15"/>
  <c r="CG26"/>
  <c r="CB15"/>
  <c r="BJ28"/>
  <c r="BJ40" s="1"/>
  <c r="BT15" s="1"/>
  <c r="CE24"/>
  <c r="BH26"/>
  <c r="BH38" s="1"/>
  <c r="BR13" s="1"/>
  <c r="BZ13"/>
  <c r="BY25"/>
  <c r="BI20"/>
  <c r="BI32" s="1"/>
  <c r="BS7" s="1"/>
  <c r="CA7"/>
  <c r="BJ26"/>
  <c r="BJ38" s="1"/>
  <c r="BT13" s="1"/>
  <c r="CE26"/>
  <c r="CB13"/>
  <c r="CH26"/>
  <c r="CB16"/>
  <c r="BJ29"/>
  <c r="BJ41" s="1"/>
  <c r="BT16" s="1"/>
  <c r="BI24"/>
  <c r="BI36" s="1"/>
  <c r="BS11" s="1"/>
  <c r="CC25"/>
  <c r="CA11"/>
  <c r="CB25"/>
  <c r="BI23"/>
  <c r="BI35" s="1"/>
  <c r="BS10" s="1"/>
  <c r="CA10"/>
  <c r="BY26"/>
  <c r="BJ20"/>
  <c r="BJ32" s="1"/>
  <c r="BT7" s="1"/>
  <c r="CB7"/>
  <c r="BY24"/>
  <c r="BZ7"/>
  <c r="BH20"/>
  <c r="BH32" s="1"/>
  <c r="BR7" s="1"/>
  <c r="CD26"/>
  <c r="BJ25"/>
  <c r="BJ37" s="1"/>
  <c r="BT12" s="1"/>
  <c r="CB12"/>
  <c r="BZ9"/>
  <c r="CA24"/>
  <c r="BH22"/>
  <c r="BH34" s="1"/>
  <c r="BR9" s="1"/>
  <c r="CA8"/>
  <c r="BZ25"/>
  <c r="BI21"/>
  <c r="BI33" s="1"/>
  <c r="BS8" s="1"/>
  <c r="CF25"/>
  <c r="BI27"/>
  <c r="BI39" s="1"/>
  <c r="BS14" s="1"/>
  <c r="CA14"/>
  <c r="FA12" i="61"/>
  <c r="FM12" s="1"/>
  <c r="EJ8"/>
  <c r="EJ16"/>
  <c r="FI12"/>
  <c r="FU12" s="1"/>
  <c r="DB7" a="1"/>
  <c r="EZ34" a="1"/>
  <c r="EJ15"/>
  <c r="FH12"/>
  <c r="FT12" s="1"/>
  <c r="FC12"/>
  <c r="FO12" s="1"/>
  <c r="EJ10"/>
  <c r="EJ14"/>
  <c r="FG12"/>
  <c r="FS12" s="1"/>
  <c r="EJ12"/>
  <c r="FE12"/>
  <c r="FQ12" s="1"/>
  <c r="DT23" a="1"/>
  <c r="EJ7"/>
  <c r="EZ12"/>
  <c r="FL12" s="1"/>
  <c r="EJ11"/>
  <c r="FD12"/>
  <c r="FP12" s="1"/>
  <c r="FB12"/>
  <c r="FN12" s="1"/>
  <c r="EJ9"/>
  <c r="FF12"/>
  <c r="FR12" s="1"/>
  <c r="EJ13"/>
  <c r="EJ16" i="60"/>
  <c r="FB12"/>
  <c r="FN12" s="1"/>
  <c r="FA12"/>
  <c r="FM12" s="1"/>
  <c r="EJ15"/>
  <c r="EZ12"/>
  <c r="FL12" s="1"/>
  <c r="FD12"/>
  <c r="FP12" s="1"/>
  <c r="EJ14"/>
  <c r="EJ13"/>
  <c r="FC12"/>
  <c r="FO12" s="1"/>
  <c r="EJ9"/>
  <c r="FI12"/>
  <c r="FU12" s="1"/>
  <c r="FH12"/>
  <c r="FT12" s="1"/>
  <c r="EJ7"/>
  <c r="FF12"/>
  <c r="FR12" s="1"/>
  <c r="DT23" a="1"/>
  <c r="DX26" s="1"/>
  <c r="FG12"/>
  <c r="FS12" s="1"/>
  <c r="EJ10"/>
  <c r="FE12"/>
  <c r="FQ12" s="1"/>
  <c r="EJ11"/>
  <c r="EJ8"/>
  <c r="DB7" a="1"/>
  <c r="EZ34" a="1"/>
  <c r="EJ9" i="59"/>
  <c r="FB12"/>
  <c r="FN12" s="1"/>
  <c r="FE12"/>
  <c r="FQ12" s="1"/>
  <c r="FC12"/>
  <c r="FO12" s="1"/>
  <c r="EJ14"/>
  <c r="FH12"/>
  <c r="FT12" s="1"/>
  <c r="EJ16"/>
  <c r="FD12"/>
  <c r="FP12" s="1"/>
  <c r="EJ12"/>
  <c r="EZ12"/>
  <c r="FL12" s="1"/>
  <c r="EJ11"/>
  <c r="FG12"/>
  <c r="FS12" s="1"/>
  <c r="FF12"/>
  <c r="FR12" s="1"/>
  <c r="EJ15"/>
  <c r="FI12"/>
  <c r="FU12" s="1"/>
  <c r="FA12"/>
  <c r="FM12" s="1"/>
  <c r="EJ10"/>
  <c r="DT23" a="1"/>
  <c r="EB25" s="1"/>
  <c r="DB7" a="1"/>
  <c r="EZ34" a="1"/>
  <c r="EJ16" i="58"/>
  <c r="FI12"/>
  <c r="FU12" s="1"/>
  <c r="FH12"/>
  <c r="FT12" s="1"/>
  <c r="EJ15"/>
  <c r="DB7" a="1"/>
  <c r="EZ34" a="1"/>
  <c r="FA12"/>
  <c r="FM12" s="1"/>
  <c r="EJ8"/>
  <c r="DT23" a="1"/>
  <c r="EJ7"/>
  <c r="EZ12"/>
  <c r="FL12" s="1"/>
  <c r="FE12"/>
  <c r="FQ12" s="1"/>
  <c r="EJ12"/>
  <c r="EJ11"/>
  <c r="FD12"/>
  <c r="FP12" s="1"/>
  <c r="FF12"/>
  <c r="FR12" s="1"/>
  <c r="EJ13"/>
  <c r="FG12"/>
  <c r="FS12" s="1"/>
  <c r="EJ14"/>
  <c r="EJ9"/>
  <c r="FB12"/>
  <c r="FN12" s="1"/>
  <c r="FC12"/>
  <c r="FO12" s="1"/>
  <c r="EJ10"/>
  <c r="DZ26" i="57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EB26"/>
  <c r="DT26"/>
  <c r="DV25"/>
  <c r="DX24"/>
  <c r="DZ23"/>
  <c r="DY26"/>
  <c r="EA25"/>
  <c r="EC24"/>
  <c r="DU24"/>
  <c r="DW23"/>
  <c r="EC26"/>
  <c r="DW25"/>
  <c r="EA23"/>
  <c r="DZ25"/>
  <c r="DT24"/>
  <c r="DX26"/>
  <c r="EB24"/>
  <c r="DV23"/>
  <c r="DU26"/>
  <c r="DY24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J16"/>
  <c r="DE16"/>
  <c r="DJ15"/>
  <c r="DD15"/>
  <c r="DI14"/>
  <c r="DD14"/>
  <c r="DH13"/>
  <c r="DC13"/>
  <c r="DH12"/>
  <c r="DB12"/>
  <c r="DG11"/>
  <c r="DB11"/>
  <c r="DF10"/>
  <c r="DK9"/>
  <c r="DF9"/>
  <c r="DJ8"/>
  <c r="DE8"/>
  <c r="DJ7"/>
  <c r="DD7"/>
  <c r="DI16"/>
  <c r="DD16"/>
  <c r="DH15"/>
  <c r="DC15"/>
  <c r="DH14"/>
  <c r="DB14"/>
  <c r="DG13"/>
  <c r="DB13"/>
  <c r="DF12"/>
  <c r="DK11"/>
  <c r="DF11"/>
  <c r="DJ10"/>
  <c r="DE10"/>
  <c r="DJ9"/>
  <c r="DD9"/>
  <c r="DI8"/>
  <c r="DD8"/>
  <c r="DH7"/>
  <c r="DC7"/>
  <c r="DF16"/>
  <c r="DK15"/>
  <c r="DF15"/>
  <c r="DJ14"/>
  <c r="DE14"/>
  <c r="DJ13"/>
  <c r="DD13"/>
  <c r="DI12"/>
  <c r="DD12"/>
  <c r="DH11"/>
  <c r="DC11"/>
  <c r="DH10"/>
  <c r="DB10"/>
  <c r="DG9"/>
  <c r="DB9"/>
  <c r="DF8"/>
  <c r="DK7"/>
  <c r="DF7"/>
  <c r="DH16"/>
  <c r="DB16"/>
  <c r="DG15"/>
  <c r="DB15"/>
  <c r="DF14"/>
  <c r="DK13"/>
  <c r="DF13"/>
  <c r="DJ12"/>
  <c r="DE12"/>
  <c r="DJ11"/>
  <c r="DD11"/>
  <c r="DI10"/>
  <c r="DD10"/>
  <c r="DH9"/>
  <c r="DC9"/>
  <c r="DH8"/>
  <c r="DB8"/>
  <c r="DG7"/>
  <c r="DB7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G43"/>
  <c r="FS43" s="1"/>
  <c r="FI42"/>
  <c r="FU42" s="1"/>
  <c r="FA42"/>
  <c r="FM42" s="1"/>
  <c r="FC41"/>
  <c r="FO41" s="1"/>
  <c r="FE40"/>
  <c r="FQ40" s="1"/>
  <c r="FG39"/>
  <c r="FS39" s="1"/>
  <c r="FI38"/>
  <c r="FU38" s="1"/>
  <c r="FA38"/>
  <c r="FM38" s="1"/>
  <c r="FC37"/>
  <c r="FO37" s="1"/>
  <c r="FE36"/>
  <c r="FQ36" s="1"/>
  <c r="FG35"/>
  <c r="FS35" s="1"/>
  <c r="FI34"/>
  <c r="FU34" s="1"/>
  <c r="FA34"/>
  <c r="FM34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E42"/>
  <c r="FQ42" s="1"/>
  <c r="FI40"/>
  <c r="FU40" s="1"/>
  <c r="FC39"/>
  <c r="FO39" s="1"/>
  <c r="FG37"/>
  <c r="FS37" s="1"/>
  <c r="FA36"/>
  <c r="FM36" s="1"/>
  <c r="FE34"/>
  <c r="FQ34" s="1"/>
  <c r="FF39"/>
  <c r="FR39" s="1"/>
  <c r="FH34"/>
  <c r="FT34" s="1"/>
  <c r="FC43"/>
  <c r="FO43" s="1"/>
  <c r="FG41"/>
  <c r="FS41" s="1"/>
  <c r="FA40"/>
  <c r="FM40" s="1"/>
  <c r="FE38"/>
  <c r="FQ38" s="1"/>
  <c r="FI36"/>
  <c r="FU36" s="1"/>
  <c r="FC35"/>
  <c r="FO35" s="1"/>
  <c r="FH42"/>
  <c r="FT42" s="1"/>
  <c r="FB41"/>
  <c r="FN41" s="1"/>
  <c r="EZ38"/>
  <c r="FL38" s="1"/>
  <c r="FD36"/>
  <c r="FP36" s="1"/>
  <c r="EZ30" i="56"/>
  <c r="FL30" s="1"/>
  <c r="DM10"/>
  <c r="FI30"/>
  <c r="FU30" s="1"/>
  <c r="FC30"/>
  <c r="FO30" s="1"/>
  <c r="DO16" i="55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Q16"/>
  <c r="DV16" s="1"/>
  <c r="DQ15"/>
  <c r="DV15" s="1"/>
  <c r="DQ14"/>
  <c r="DV14" s="1"/>
  <c r="DQ12"/>
  <c r="DV12" s="1"/>
  <c r="DQ11"/>
  <c r="DV11" s="1"/>
  <c r="DQ9"/>
  <c r="DV9" s="1"/>
  <c r="DQ7"/>
  <c r="DV7" s="1"/>
  <c r="DR16"/>
  <c r="DW16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Q13"/>
  <c r="DV13" s="1"/>
  <c r="DQ10"/>
  <c r="DV10" s="1"/>
  <c r="DQ8"/>
  <c r="DV8" s="1"/>
  <c r="DR14"/>
  <c r="DW14" s="1"/>
  <c r="DR10"/>
  <c r="DW10" s="1"/>
  <c r="DR12"/>
  <c r="DW12" s="1"/>
  <c r="DR8"/>
  <c r="DW8" s="1"/>
  <c r="DR9"/>
  <c r="DW9" s="1"/>
  <c r="DR15"/>
  <c r="DW15" s="1"/>
  <c r="DR11"/>
  <c r="DW11" s="1"/>
  <c r="DR7"/>
  <c r="DW7" s="1"/>
  <c r="DR13"/>
  <c r="DW13" s="1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A26"/>
  <c r="DC25"/>
  <c r="DE24"/>
  <c r="CW24"/>
  <c r="CY23"/>
  <c r="DD26"/>
  <c r="DF25"/>
  <c r="CX25"/>
  <c r="CZ24"/>
  <c r="DB23"/>
  <c r="DE26"/>
  <c r="CY25"/>
  <c r="DC23"/>
  <c r="CW26"/>
  <c r="CZ26"/>
  <c r="CX23"/>
  <c r="DB25"/>
  <c r="DF23"/>
  <c r="DA24"/>
  <c r="DD24"/>
  <c r="EJ10" i="53"/>
  <c r="FC12"/>
  <c r="FO12" s="1"/>
  <c r="FI12"/>
  <c r="FU12" s="1"/>
  <c r="EJ16"/>
  <c r="FG12"/>
  <c r="FS12" s="1"/>
  <c r="EJ14"/>
  <c r="EJ15"/>
  <c r="FH12"/>
  <c r="FT12" s="1"/>
  <c r="FE12"/>
  <c r="FQ12" s="1"/>
  <c r="EJ12"/>
  <c r="EJ13"/>
  <c r="FF12"/>
  <c r="FR12" s="1"/>
  <c r="DB7" a="1"/>
  <c r="EZ34" a="1"/>
  <c r="DT23" a="1"/>
  <c r="EZ12"/>
  <c r="FL12" s="1"/>
  <c r="EJ7"/>
  <c r="EJ11"/>
  <c r="FD12"/>
  <c r="FP12" s="1"/>
  <c r="FA12"/>
  <c r="FM12" s="1"/>
  <c r="EJ8"/>
  <c r="FB12"/>
  <c r="FN12" s="1"/>
  <c r="EJ9"/>
  <c r="BS5" i="52"/>
  <c r="BV2" s="1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CZ26"/>
  <c r="DB25"/>
  <c r="DD24"/>
  <c r="DF23"/>
  <c r="CX23"/>
  <c r="DD26"/>
  <c r="DC25"/>
  <c r="DA24"/>
  <c r="DB23"/>
  <c r="DE26"/>
  <c r="DF25"/>
  <c r="DE24"/>
  <c r="DC23"/>
  <c r="CW26"/>
  <c r="CW24"/>
  <c r="CZ24"/>
  <c r="CX25"/>
  <c r="CY25"/>
  <c r="CY23"/>
  <c r="DA26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Q16"/>
  <c r="DV16" s="1"/>
  <c r="DQ14"/>
  <c r="DV14" s="1"/>
  <c r="DQ12"/>
  <c r="DV12" s="1"/>
  <c r="DQ10"/>
  <c r="DV10" s="1"/>
  <c r="DQ8"/>
  <c r="DV8" s="1"/>
  <c r="DR16"/>
  <c r="DW16" s="1"/>
  <c r="DR14"/>
  <c r="DW14" s="1"/>
  <c r="DR12"/>
  <c r="DW12" s="1"/>
  <c r="DR8"/>
  <c r="DW8" s="1"/>
  <c r="DQ11"/>
  <c r="DV11" s="1"/>
  <c r="DR15"/>
  <c r="DW15" s="1"/>
  <c r="DR13"/>
  <c r="DW13" s="1"/>
  <c r="DR11"/>
  <c r="DW11" s="1"/>
  <c r="DR9"/>
  <c r="DW9" s="1"/>
  <c r="DR7"/>
  <c r="DW7" s="1"/>
  <c r="DR10"/>
  <c r="DW10" s="1"/>
  <c r="DQ15"/>
  <c r="DV15" s="1"/>
  <c r="DQ13"/>
  <c r="DV13" s="1"/>
  <c r="DQ9"/>
  <c r="DV9" s="1"/>
  <c r="DQ7"/>
  <c r="DV7" s="1"/>
  <c r="EJ14" i="51"/>
  <c r="FG12"/>
  <c r="FS12" s="1"/>
  <c r="FA12"/>
  <c r="FM12" s="1"/>
  <c r="EJ8"/>
  <c r="EJ12"/>
  <c r="FE12"/>
  <c r="FQ12" s="1"/>
  <c r="FC12"/>
  <c r="FO12" s="1"/>
  <c r="EJ10"/>
  <c r="FI12"/>
  <c r="FU12" s="1"/>
  <c r="EJ16"/>
  <c r="FB12"/>
  <c r="FN12" s="1"/>
  <c r="EJ9"/>
  <c r="FF12"/>
  <c r="FR12" s="1"/>
  <c r="EJ13"/>
  <c r="EZ34" a="1"/>
  <c r="DB7" a="1"/>
  <c r="DT23" a="1"/>
  <c r="EJ7"/>
  <c r="EZ12"/>
  <c r="FL12" s="1"/>
  <c r="FD12"/>
  <c r="FP12" s="1"/>
  <c r="EJ11"/>
  <c r="EJ15"/>
  <c r="FH12"/>
  <c r="FT12" s="1"/>
  <c r="CF24" i="50"/>
  <c r="CD24"/>
  <c r="BZ12"/>
  <c r="BI26"/>
  <c r="BI38" s="1"/>
  <c r="BS13" s="1"/>
  <c r="CA13"/>
  <c r="CE25"/>
  <c r="CC26"/>
  <c r="CB11"/>
  <c r="BJ24"/>
  <c r="BJ36" s="1"/>
  <c r="BT11" s="1"/>
  <c r="CG25"/>
  <c r="BI28"/>
  <c r="BI40" s="1"/>
  <c r="BS15" s="1"/>
  <c r="CA15"/>
  <c r="CA14"/>
  <c r="BI27"/>
  <c r="BI39" s="1"/>
  <c r="BS14" s="1"/>
  <c r="CF25"/>
  <c r="BZ25"/>
  <c r="BI21"/>
  <c r="BI33" s="1"/>
  <c r="BS8" s="1"/>
  <c r="CA8"/>
  <c r="BJ28"/>
  <c r="BJ40" s="1"/>
  <c r="BT15" s="1"/>
  <c r="CG26"/>
  <c r="CB15"/>
  <c r="BG23"/>
  <c r="BG35" s="1"/>
  <c r="BQ10" s="1"/>
  <c r="BY10"/>
  <c r="CB23"/>
  <c r="BH21"/>
  <c r="BH33" s="1"/>
  <c r="BR8" s="1"/>
  <c r="BZ24"/>
  <c r="BZ8"/>
  <c r="BZ23"/>
  <c r="BG21"/>
  <c r="BG33" s="1"/>
  <c r="BQ8" s="1"/>
  <c r="BY8"/>
  <c r="CC23"/>
  <c r="BY11"/>
  <c r="BG24"/>
  <c r="BG36" s="1"/>
  <c r="BQ11" s="1"/>
  <c r="CD26"/>
  <c r="BJ25"/>
  <c r="BJ37" s="1"/>
  <c r="BT12" s="1"/>
  <c r="CB12"/>
  <c r="BI23"/>
  <c r="BI35" s="1"/>
  <c r="BS10" s="1"/>
  <c r="CA10"/>
  <c r="CB25"/>
  <c r="BJ27"/>
  <c r="BJ39" s="1"/>
  <c r="BT14" s="1"/>
  <c r="CF26"/>
  <c r="CB14"/>
  <c r="BY26"/>
  <c r="BJ20"/>
  <c r="BJ32" s="1"/>
  <c r="BT7" s="1"/>
  <c r="CB7"/>
  <c r="BG26"/>
  <c r="BG38" s="1"/>
  <c r="BQ13" s="1"/>
  <c r="CE23"/>
  <c r="BY13"/>
  <c r="CA24"/>
  <c r="BH22"/>
  <c r="BH34" s="1"/>
  <c r="BR9" s="1"/>
  <c r="BZ9"/>
  <c r="BY25"/>
  <c r="CA7"/>
  <c r="BI20"/>
  <c r="BI32" s="1"/>
  <c r="BS7" s="1"/>
  <c r="BI22"/>
  <c r="BI34" s="1"/>
  <c r="BS9" s="1"/>
  <c r="CA25"/>
  <c r="CA9"/>
  <c r="BJ26"/>
  <c r="BJ38" s="1"/>
  <c r="BT13" s="1"/>
  <c r="CE26"/>
  <c r="CB13"/>
  <c r="BZ13"/>
  <c r="CE24"/>
  <c r="BH26"/>
  <c r="BH38" s="1"/>
  <c r="BR13" s="1"/>
  <c r="BY23"/>
  <c r="BG20"/>
  <c r="BG32" s="1"/>
  <c r="BQ7" s="1"/>
  <c r="BY7"/>
  <c r="BG28"/>
  <c r="BG40" s="1"/>
  <c r="BQ15" s="1"/>
  <c r="CG23"/>
  <c r="BY15"/>
  <c r="BG27"/>
  <c r="BG39" s="1"/>
  <c r="BQ14" s="1"/>
  <c r="BY14"/>
  <c r="CF23"/>
  <c r="BY12"/>
  <c r="CD23"/>
  <c r="BG25"/>
  <c r="BG37" s="1"/>
  <c r="BQ12" s="1"/>
  <c r="CC24"/>
  <c r="BZ11"/>
  <c r="BH24"/>
  <c r="BH36" s="1"/>
  <c r="BR11" s="1"/>
  <c r="CB24"/>
  <c r="BH23"/>
  <c r="BH35" s="1"/>
  <c r="BR10" s="1"/>
  <c r="BZ10"/>
  <c r="BY24"/>
  <c r="BH20"/>
  <c r="BH32" s="1"/>
  <c r="BR7" s="1"/>
  <c r="BZ7"/>
  <c r="CH25"/>
  <c r="CA16"/>
  <c r="BI29"/>
  <c r="BI41" s="1"/>
  <c r="BS16" s="1"/>
  <c r="CC25"/>
  <c r="BI24"/>
  <c r="BI36" s="1"/>
  <c r="BS11" s="1"/>
  <c r="CA11"/>
  <c r="BJ29"/>
  <c r="BJ41" s="1"/>
  <c r="BT16" s="1"/>
  <c r="CH26"/>
  <c r="CB16"/>
  <c r="CH24"/>
  <c r="BZ16"/>
  <c r="BH29"/>
  <c r="BH41" s="1"/>
  <c r="BR16" s="1"/>
  <c r="CA26"/>
  <c r="BJ22"/>
  <c r="BJ34" s="1"/>
  <c r="BT9" s="1"/>
  <c r="CB9"/>
  <c r="CB26"/>
  <c r="BJ23"/>
  <c r="BJ35" s="1"/>
  <c r="BT10" s="1"/>
  <c r="CB10"/>
  <c r="CA23"/>
  <c r="BG22"/>
  <c r="BG34" s="1"/>
  <c r="BQ9" s="1"/>
  <c r="BY9"/>
  <c r="BH11" i="49"/>
  <c r="BZ11" s="1"/>
  <c r="BI15"/>
  <c r="CG25" s="1"/>
  <c r="BG9"/>
  <c r="BY9" s="1"/>
  <c r="BG7"/>
  <c r="BG20" s="1"/>
  <c r="BG32" s="1"/>
  <c r="BQ7" s="1"/>
  <c r="BY10"/>
  <c r="BG15"/>
  <c r="BY15" s="1"/>
  <c r="BG11"/>
  <c r="BY11" s="1"/>
  <c r="BG13"/>
  <c r="BG26" s="1"/>
  <c r="BG38" s="1"/>
  <c r="BQ13" s="1"/>
  <c r="BG16"/>
  <c r="BG29" s="1"/>
  <c r="BG41" s="1"/>
  <c r="BQ16" s="1"/>
  <c r="BG12"/>
  <c r="BG25" s="1"/>
  <c r="BG37" s="1"/>
  <c r="BQ12" s="1"/>
  <c r="CB23"/>
  <c r="BG14"/>
  <c r="BG27" s="1"/>
  <c r="BG39" s="1"/>
  <c r="BQ14" s="1"/>
  <c r="BG8"/>
  <c r="BG21" s="1"/>
  <c r="BG33" s="1"/>
  <c r="BQ8" s="1"/>
  <c r="BJ16"/>
  <c r="CH26" s="1"/>
  <c r="BH7"/>
  <c r="BY24" s="1"/>
  <c r="BJ9"/>
  <c r="CB9" s="1"/>
  <c r="BJ15"/>
  <c r="CB15" s="1"/>
  <c r="BJ12"/>
  <c r="CD26" s="1"/>
  <c r="BH9"/>
  <c r="BH22" s="1"/>
  <c r="BH34" s="1"/>
  <c r="BR9" s="1"/>
  <c r="BJ7"/>
  <c r="CB7" s="1"/>
  <c r="BJ13"/>
  <c r="CE26" s="1"/>
  <c r="BJ8"/>
  <c r="BJ21" s="1"/>
  <c r="BJ33" s="1"/>
  <c r="BT8" s="1"/>
  <c r="BI14"/>
  <c r="CA14" s="1"/>
  <c r="BI7"/>
  <c r="CA7" s="1"/>
  <c r="BI16"/>
  <c r="CA16" s="1"/>
  <c r="CC25"/>
  <c r="BI13"/>
  <c r="BI26" s="1"/>
  <c r="BI38" s="1"/>
  <c r="BS13" s="1"/>
  <c r="BH14"/>
  <c r="BZ14" s="1"/>
  <c r="BI12"/>
  <c r="BI25" s="1"/>
  <c r="BI37" s="1"/>
  <c r="BS12" s="1"/>
  <c r="BI10"/>
  <c r="BI23" s="1"/>
  <c r="BI35" s="1"/>
  <c r="BS10" s="1"/>
  <c r="BI8"/>
  <c r="BZ25" s="1"/>
  <c r="BH8"/>
  <c r="BZ8" s="1"/>
  <c r="BI24"/>
  <c r="BI36" s="1"/>
  <c r="BS11" s="1"/>
  <c r="BI9"/>
  <c r="BI22" s="1"/>
  <c r="BI34" s="1"/>
  <c r="BS9" s="1"/>
  <c r="CB24"/>
  <c r="BH23"/>
  <c r="BH35" s="1"/>
  <c r="BR10" s="1"/>
  <c r="BZ10"/>
  <c r="CA15"/>
  <c r="CE23"/>
  <c r="BJ14"/>
  <c r="BJ10"/>
  <c r="BH12"/>
  <c r="CB11"/>
  <c r="CC26"/>
  <c r="BJ24"/>
  <c r="BJ36" s="1"/>
  <c r="BT11" s="1"/>
  <c r="BH15"/>
  <c r="BH13"/>
  <c r="BH16"/>
  <c r="BG7" i="48"/>
  <c r="BY7" s="1"/>
  <c r="BG10"/>
  <c r="BG23" s="1"/>
  <c r="BG35" s="1"/>
  <c r="BQ10" s="1"/>
  <c r="BG13"/>
  <c r="BY13" s="1"/>
  <c r="BG12"/>
  <c r="BJ11"/>
  <c r="BJ13"/>
  <c r="BJ26" s="1"/>
  <c r="BJ38" s="1"/>
  <c r="BT13" s="1"/>
  <c r="BI11"/>
  <c r="CC25" s="1"/>
  <c r="BH15"/>
  <c r="CG24" s="1"/>
  <c r="BH12"/>
  <c r="BH25" s="1"/>
  <c r="BH37" s="1"/>
  <c r="BR12" s="1"/>
  <c r="BG16"/>
  <c r="CH23" s="1"/>
  <c r="BJ23"/>
  <c r="BJ35" s="1"/>
  <c r="BT10" s="1"/>
  <c r="CB10"/>
  <c r="CB26"/>
  <c r="BH9"/>
  <c r="BH22" s="1"/>
  <c r="BH34" s="1"/>
  <c r="BR9" s="1"/>
  <c r="BH8"/>
  <c r="BH21" s="1"/>
  <c r="BH33" s="1"/>
  <c r="BR8" s="1"/>
  <c r="BH11"/>
  <c r="BH24" s="1"/>
  <c r="BH36" s="1"/>
  <c r="BR11" s="1"/>
  <c r="BJ16"/>
  <c r="BJ29" s="1"/>
  <c r="BJ41" s="1"/>
  <c r="BT16" s="1"/>
  <c r="BJ9"/>
  <c r="CB9" s="1"/>
  <c r="BJ15"/>
  <c r="CB15" s="1"/>
  <c r="BH16"/>
  <c r="CH24" s="1"/>
  <c r="BH7"/>
  <c r="BY24" s="1"/>
  <c r="BJ12"/>
  <c r="CB12" s="1"/>
  <c r="BJ7"/>
  <c r="BJ20" s="1"/>
  <c r="BJ32" s="1"/>
  <c r="BT7" s="1"/>
  <c r="BJ8"/>
  <c r="CB8" s="1"/>
  <c r="BH13"/>
  <c r="BZ13" s="1"/>
  <c r="BH10"/>
  <c r="CB24" s="1"/>
  <c r="BJ14"/>
  <c r="BG14"/>
  <c r="BG27" s="1"/>
  <c r="BG39" s="1"/>
  <c r="BQ14" s="1"/>
  <c r="BG11"/>
  <c r="CC23" s="1"/>
  <c r="BI14"/>
  <c r="CA14" s="1"/>
  <c r="BG8"/>
  <c r="BG21" s="1"/>
  <c r="BG33" s="1"/>
  <c r="BQ8" s="1"/>
  <c r="BH27"/>
  <c r="BH39" s="1"/>
  <c r="BR14" s="1"/>
  <c r="CF24"/>
  <c r="BZ14"/>
  <c r="BI20"/>
  <c r="BI32" s="1"/>
  <c r="BS7" s="1"/>
  <c r="BY25"/>
  <c r="CA7"/>
  <c r="BG26"/>
  <c r="BG38" s="1"/>
  <c r="BQ13" s="1"/>
  <c r="CE23"/>
  <c r="BG22"/>
  <c r="BG34" s="1"/>
  <c r="BQ9" s="1"/>
  <c r="BY9"/>
  <c r="CA23"/>
  <c r="BY12"/>
  <c r="CD23"/>
  <c r="BG25"/>
  <c r="BG37" s="1"/>
  <c r="BQ12" s="1"/>
  <c r="BI13"/>
  <c r="BI24"/>
  <c r="BI36" s="1"/>
  <c r="BS11" s="1"/>
  <c r="CA11"/>
  <c r="BI15"/>
  <c r="BI9"/>
  <c r="BI16"/>
  <c r="BJ21"/>
  <c r="BJ33" s="1"/>
  <c r="BT8" s="1"/>
  <c r="BG28"/>
  <c r="BG40" s="1"/>
  <c r="BQ15" s="1"/>
  <c r="CG23"/>
  <c r="BY15"/>
  <c r="BI12"/>
  <c r="BI8"/>
  <c r="BI10"/>
  <c r="BI15" i="47"/>
  <c r="BI28" s="1"/>
  <c r="BI40" s="1"/>
  <c r="BS15" s="1"/>
  <c r="BI13"/>
  <c r="BI26" s="1"/>
  <c r="BI38" s="1"/>
  <c r="BS13" s="1"/>
  <c r="BI12"/>
  <c r="CA12" s="1"/>
  <c r="BI10"/>
  <c r="BI23" s="1"/>
  <c r="BI35" s="1"/>
  <c r="BS10" s="1"/>
  <c r="CA25"/>
  <c r="BH8"/>
  <c r="BH21" s="1"/>
  <c r="BH33" s="1"/>
  <c r="BR8" s="1"/>
  <c r="BH11"/>
  <c r="CC24" s="1"/>
  <c r="BH15"/>
  <c r="CG24" s="1"/>
  <c r="BH9"/>
  <c r="BH22" s="1"/>
  <c r="BH34" s="1"/>
  <c r="BR9" s="1"/>
  <c r="BI8"/>
  <c r="BZ25" s="1"/>
  <c r="BH12"/>
  <c r="BH25" s="1"/>
  <c r="BH37" s="1"/>
  <c r="BR12" s="1"/>
  <c r="BH7"/>
  <c r="BZ7" s="1"/>
  <c r="BI16"/>
  <c r="CA16" s="1"/>
  <c r="BH27"/>
  <c r="BH39" s="1"/>
  <c r="BR14" s="1"/>
  <c r="CA9"/>
  <c r="BH13"/>
  <c r="BH26" s="1"/>
  <c r="BH38" s="1"/>
  <c r="BR13" s="1"/>
  <c r="CF24"/>
  <c r="BI11"/>
  <c r="CA11" s="1"/>
  <c r="BH16"/>
  <c r="CH24" s="1"/>
  <c r="BI14"/>
  <c r="BI27" s="1"/>
  <c r="BI39" s="1"/>
  <c r="BS14" s="1"/>
  <c r="BI7"/>
  <c r="CA7" s="1"/>
  <c r="BH10"/>
  <c r="BZ10" s="1"/>
  <c r="BG20"/>
  <c r="BG32" s="1"/>
  <c r="BQ7" s="1"/>
  <c r="BY7"/>
  <c r="BG8"/>
  <c r="BJ15"/>
  <c r="CB15" s="1"/>
  <c r="BG13"/>
  <c r="BG12"/>
  <c r="BG14"/>
  <c r="BG10"/>
  <c r="BJ16"/>
  <c r="CH26" s="1"/>
  <c r="BG16"/>
  <c r="BG9"/>
  <c r="BG15"/>
  <c r="CG23" s="1"/>
  <c r="BG11"/>
  <c r="BG24" s="1"/>
  <c r="BG36" s="1"/>
  <c r="BQ11" s="1"/>
  <c r="BY23"/>
  <c r="CG25"/>
  <c r="BJ21"/>
  <c r="BJ33" s="1"/>
  <c r="BT8" s="1"/>
  <c r="BZ26"/>
  <c r="CB8"/>
  <c r="BJ9"/>
  <c r="BJ14"/>
  <c r="BJ10"/>
  <c r="BJ13"/>
  <c r="BJ11"/>
  <c r="BJ7"/>
  <c r="BJ12"/>
  <c r="BJ12" i="46"/>
  <c r="CD26" s="1"/>
  <c r="BJ15"/>
  <c r="CB15" s="1"/>
  <c r="BH10"/>
  <c r="BZ10" s="1"/>
  <c r="BH12"/>
  <c r="BZ12" s="1"/>
  <c r="BH14"/>
  <c r="BZ14" s="1"/>
  <c r="BJ10"/>
  <c r="BJ23" s="1"/>
  <c r="BJ35" s="1"/>
  <c r="BT10" s="1"/>
  <c r="BH13"/>
  <c r="CE24" s="1"/>
  <c r="BH8"/>
  <c r="BZ24" s="1"/>
  <c r="BH9"/>
  <c r="BH22" s="1"/>
  <c r="BH34" s="1"/>
  <c r="BR9" s="1"/>
  <c r="BJ16"/>
  <c r="CH26" s="1"/>
  <c r="BH11"/>
  <c r="BZ11" s="1"/>
  <c r="BJ11"/>
  <c r="CB11" s="1"/>
  <c r="BH7"/>
  <c r="BZ7" s="1"/>
  <c r="BI13"/>
  <c r="BI26" s="1"/>
  <c r="BI38" s="1"/>
  <c r="BS13" s="1"/>
  <c r="BI15"/>
  <c r="BI28" s="1"/>
  <c r="BI40" s="1"/>
  <c r="BS15" s="1"/>
  <c r="CB13"/>
  <c r="CE26"/>
  <c r="BI16"/>
  <c r="CH25" s="1"/>
  <c r="BI11"/>
  <c r="CA14"/>
  <c r="BI27"/>
  <c r="BI39" s="1"/>
  <c r="BS14" s="1"/>
  <c r="CF25"/>
  <c r="BJ8"/>
  <c r="BJ7"/>
  <c r="BJ14"/>
  <c r="BJ9"/>
  <c r="BJ26"/>
  <c r="BJ38" s="1"/>
  <c r="BT13" s="1"/>
  <c r="BI10"/>
  <c r="CA10" s="1"/>
  <c r="BI12"/>
  <c r="BH16"/>
  <c r="CH24" s="1"/>
  <c r="BI7"/>
  <c r="BI9"/>
  <c r="BI8"/>
  <c r="BH26"/>
  <c r="BH38" s="1"/>
  <c r="BR13" s="1"/>
  <c r="BG16"/>
  <c r="BG15"/>
  <c r="BG9"/>
  <c r="BG13"/>
  <c r="BG8"/>
  <c r="BG7"/>
  <c r="BG12"/>
  <c r="BG11"/>
  <c r="BG10"/>
  <c r="BG14"/>
  <c r="CB24"/>
  <c r="BZ15"/>
  <c r="BH28"/>
  <c r="BH40" s="1"/>
  <c r="BR15" s="1"/>
  <c r="CG24"/>
  <c r="CH24" i="45"/>
  <c r="BH23"/>
  <c r="BH35" s="1"/>
  <c r="BR10" s="1"/>
  <c r="BH21"/>
  <c r="BH33" s="1"/>
  <c r="BR8" s="1"/>
  <c r="BG24"/>
  <c r="BG36" s="1"/>
  <c r="BQ11" s="1"/>
  <c r="BH22"/>
  <c r="BH34" s="1"/>
  <c r="BR9" s="1"/>
  <c r="BH26"/>
  <c r="BH38" s="1"/>
  <c r="BR13" s="1"/>
  <c r="BH28"/>
  <c r="BH40" s="1"/>
  <c r="BR15" s="1"/>
  <c r="BZ15"/>
  <c r="BH20"/>
  <c r="BH32" s="1"/>
  <c r="BR7" s="1"/>
  <c r="BZ9"/>
  <c r="BZ14"/>
  <c r="CC24"/>
  <c r="BZ11"/>
  <c r="BH24"/>
  <c r="BH36" s="1"/>
  <c r="BR11" s="1"/>
  <c r="CB24"/>
  <c r="BY24"/>
  <c r="BH27"/>
  <c r="BH39" s="1"/>
  <c r="BR14" s="1"/>
  <c r="BZ24"/>
  <c r="BZ13"/>
  <c r="BZ16"/>
  <c r="BG29"/>
  <c r="BG41" s="1"/>
  <c r="BQ16" s="1"/>
  <c r="CC23"/>
  <c r="CH23"/>
  <c r="BJ27"/>
  <c r="BJ39" s="1"/>
  <c r="BT14" s="1"/>
  <c r="CF26"/>
  <c r="CB14"/>
  <c r="CB26"/>
  <c r="BJ23"/>
  <c r="BJ35" s="1"/>
  <c r="BT10" s="1"/>
  <c r="CB10"/>
  <c r="BY25"/>
  <c r="BI20"/>
  <c r="BI32" s="1"/>
  <c r="BS7" s="1"/>
  <c r="CA7"/>
  <c r="BZ25"/>
  <c r="BI21"/>
  <c r="BI33" s="1"/>
  <c r="BS8" s="1"/>
  <c r="CA8"/>
  <c r="CF23"/>
  <c r="BG27"/>
  <c r="BG39" s="1"/>
  <c r="BQ14" s="1"/>
  <c r="BY14"/>
  <c r="CD26"/>
  <c r="BJ25"/>
  <c r="BJ37" s="1"/>
  <c r="BT12" s="1"/>
  <c r="CB12"/>
  <c r="BZ26"/>
  <c r="BJ21"/>
  <c r="BJ33" s="1"/>
  <c r="BT8" s="1"/>
  <c r="CB8"/>
  <c r="CA23"/>
  <c r="BG22"/>
  <c r="BG34" s="1"/>
  <c r="BQ9" s="1"/>
  <c r="BY9"/>
  <c r="BI25"/>
  <c r="BI37" s="1"/>
  <c r="BS12" s="1"/>
  <c r="CD25"/>
  <c r="CA12"/>
  <c r="BI29"/>
  <c r="BI41" s="1"/>
  <c r="BS16" s="1"/>
  <c r="CH25"/>
  <c r="CA16"/>
  <c r="CG23"/>
  <c r="BY15"/>
  <c r="BG28"/>
  <c r="BG40" s="1"/>
  <c r="BQ15" s="1"/>
  <c r="CA13"/>
  <c r="CE25"/>
  <c r="BI26"/>
  <c r="BI38" s="1"/>
  <c r="BS13" s="1"/>
  <c r="BY26"/>
  <c r="BJ20"/>
  <c r="BJ32" s="1"/>
  <c r="BT7" s="1"/>
  <c r="CB7"/>
  <c r="BJ22"/>
  <c r="BJ34" s="1"/>
  <c r="BT9" s="1"/>
  <c r="CA26"/>
  <c r="CB9"/>
  <c r="BJ28"/>
  <c r="BJ40" s="1"/>
  <c r="BT15" s="1"/>
  <c r="CG26"/>
  <c r="CB15"/>
  <c r="BG21"/>
  <c r="BG33" s="1"/>
  <c r="BQ8" s="1"/>
  <c r="BZ23"/>
  <c r="BY8"/>
  <c r="CA9"/>
  <c r="CA25"/>
  <c r="BI22"/>
  <c r="BI34" s="1"/>
  <c r="BS9" s="1"/>
  <c r="CF25"/>
  <c r="BI27"/>
  <c r="BI39" s="1"/>
  <c r="BS14" s="1"/>
  <c r="CA14"/>
  <c r="CD23"/>
  <c r="BG25"/>
  <c r="BG37" s="1"/>
  <c r="BQ12" s="1"/>
  <c r="BY12"/>
  <c r="BI28"/>
  <c r="BI40" s="1"/>
  <c r="BS15" s="1"/>
  <c r="CG25"/>
  <c r="CA15"/>
  <c r="CH26"/>
  <c r="BJ29"/>
  <c r="BJ41" s="1"/>
  <c r="BT16" s="1"/>
  <c r="CB16"/>
  <c r="BJ26"/>
  <c r="BJ38" s="1"/>
  <c r="BT13" s="1"/>
  <c r="CE26"/>
  <c r="CB13"/>
  <c r="BG26"/>
  <c r="BG38" s="1"/>
  <c r="BQ13" s="1"/>
  <c r="CE23"/>
  <c r="BY13"/>
  <c r="CB25"/>
  <c r="BI23"/>
  <c r="BI35" s="1"/>
  <c r="BS10" s="1"/>
  <c r="CA10"/>
  <c r="CC25"/>
  <c r="CA11"/>
  <c r="CO11" s="1"/>
  <c r="BI24"/>
  <c r="BI36" s="1"/>
  <c r="BS11" s="1"/>
  <c r="BG20"/>
  <c r="BG32" s="1"/>
  <c r="BQ7" s="1"/>
  <c r="BY23"/>
  <c r="BY7"/>
  <c r="BH21" i="44"/>
  <c r="BH33" s="1"/>
  <c r="BR8" s="1"/>
  <c r="BR17" s="1"/>
  <c r="BZ24"/>
  <c r="BZ8"/>
  <c r="CO14"/>
  <c r="BG24"/>
  <c r="BG36" s="1"/>
  <c r="BQ11" s="1"/>
  <c r="CC23"/>
  <c r="BY11"/>
  <c r="BG21"/>
  <c r="BG33" s="1"/>
  <c r="BQ8" s="1"/>
  <c r="BZ23"/>
  <c r="BY8"/>
  <c r="BS17"/>
  <c r="BT17"/>
  <c r="BH29"/>
  <c r="BH41" s="1"/>
  <c r="BR16" s="1"/>
  <c r="CH24"/>
  <c r="BZ16"/>
  <c r="BG23"/>
  <c r="BG35" s="1"/>
  <c r="BQ10" s="1"/>
  <c r="CB23"/>
  <c r="BY10"/>
  <c r="BH26"/>
  <c r="BH38" s="1"/>
  <c r="BR13" s="1"/>
  <c r="CE24"/>
  <c r="BZ13"/>
  <c r="BG28"/>
  <c r="BG40" s="1"/>
  <c r="BQ15" s="1"/>
  <c r="CG23"/>
  <c r="BY15"/>
  <c r="BG25"/>
  <c r="BG37" s="1"/>
  <c r="BQ12" s="1"/>
  <c r="BY12"/>
  <c r="CD23"/>
  <c r="BG29"/>
  <c r="BG41" s="1"/>
  <c r="BQ16" s="1"/>
  <c r="BY16"/>
  <c r="CH23"/>
  <c r="FB48"/>
  <c r="FN48" s="1"/>
  <c r="CO9"/>
  <c r="BY23"/>
  <c r="BG20"/>
  <c r="BG32" s="1"/>
  <c r="BQ7" s="1"/>
  <c r="BY7"/>
  <c r="BH24"/>
  <c r="BH36" s="1"/>
  <c r="BR11" s="1"/>
  <c r="CC24"/>
  <c r="BZ11"/>
  <c r="BH27"/>
  <c r="BH39" s="1"/>
  <c r="BR14" s="1"/>
  <c r="CF24"/>
  <c r="BZ14"/>
  <c r="FG48" s="1"/>
  <c r="FS48" s="1"/>
  <c r="BG26"/>
  <c r="BG38" s="1"/>
  <c r="BQ13" s="1"/>
  <c r="CE23"/>
  <c r="BY13"/>
  <c r="BG12" i="43"/>
  <c r="BG21"/>
  <c r="BG33" s="1"/>
  <c r="BQ8" s="1"/>
  <c r="BY8"/>
  <c r="BG14"/>
  <c r="BG11"/>
  <c r="BY11" s="1"/>
  <c r="BG15"/>
  <c r="CG23" s="1"/>
  <c r="BJ12"/>
  <c r="BJ25" s="1"/>
  <c r="BJ37" s="1"/>
  <c r="BT12" s="1"/>
  <c r="BG9"/>
  <c r="BG7"/>
  <c r="BG13"/>
  <c r="BH10"/>
  <c r="BZ10" s="1"/>
  <c r="BG16"/>
  <c r="BG29" s="1"/>
  <c r="BG41" s="1"/>
  <c r="BQ16" s="1"/>
  <c r="BJ9"/>
  <c r="CA26" s="1"/>
  <c r="BG10"/>
  <c r="BJ10"/>
  <c r="CB10" s="1"/>
  <c r="BJ15"/>
  <c r="BJ28" s="1"/>
  <c r="BJ40" s="1"/>
  <c r="BT15" s="1"/>
  <c r="BJ16"/>
  <c r="BJ29" s="1"/>
  <c r="BJ41" s="1"/>
  <c r="BT16" s="1"/>
  <c r="BJ13"/>
  <c r="CE26" s="1"/>
  <c r="BZ23"/>
  <c r="BJ14"/>
  <c r="CF26" s="1"/>
  <c r="BJ8"/>
  <c r="BJ21" s="1"/>
  <c r="BJ33" s="1"/>
  <c r="BT8" s="1"/>
  <c r="BJ7"/>
  <c r="CB7" s="1"/>
  <c r="BI15" i="42"/>
  <c r="BI28" s="1"/>
  <c r="BI40" s="1"/>
  <c r="BS15" s="1"/>
  <c r="BJ10"/>
  <c r="CB10" s="1"/>
  <c r="BJ7"/>
  <c r="BJ20" s="1"/>
  <c r="BJ32" s="1"/>
  <c r="BT7" s="1"/>
  <c r="BI14"/>
  <c r="CF25" s="1"/>
  <c r="BJ15"/>
  <c r="CB15" s="1"/>
  <c r="BJ12"/>
  <c r="CD26" s="1"/>
  <c r="BJ16"/>
  <c r="CB16" s="1"/>
  <c r="BG8"/>
  <c r="BZ23" s="1"/>
  <c r="BG9"/>
  <c r="CA23" s="1"/>
  <c r="BJ14"/>
  <c r="BJ27" s="1"/>
  <c r="BJ39" s="1"/>
  <c r="BT14" s="1"/>
  <c r="BJ8"/>
  <c r="BZ26" s="1"/>
  <c r="BG13"/>
  <c r="BY13" s="1"/>
  <c r="BG15"/>
  <c r="BY15" s="1"/>
  <c r="BJ9"/>
  <c r="CB9" s="1"/>
  <c r="BI16"/>
  <c r="CA16" s="1"/>
  <c r="BI11"/>
  <c r="CC25" s="1"/>
  <c r="BJ13"/>
  <c r="CE26" s="1"/>
  <c r="BH16" i="41"/>
  <c r="CH24" s="1"/>
  <c r="BJ12"/>
  <c r="CB12" s="1"/>
  <c r="BG15"/>
  <c r="CG23" s="1"/>
  <c r="BG24"/>
  <c r="BG36" s="1"/>
  <c r="BQ11" s="1"/>
  <c r="BG9"/>
  <c r="BG22" s="1"/>
  <c r="BG34" s="1"/>
  <c r="BQ9" s="1"/>
  <c r="BH9"/>
  <c r="BZ9" s="1"/>
  <c r="BH10"/>
  <c r="BZ10" s="1"/>
  <c r="BH11"/>
  <c r="CC24" s="1"/>
  <c r="BG12"/>
  <c r="BG25" s="1"/>
  <c r="BG37" s="1"/>
  <c r="BQ12" s="1"/>
  <c r="BG13"/>
  <c r="CE23" s="1"/>
  <c r="CC23"/>
  <c r="BH12"/>
  <c r="BH25" s="1"/>
  <c r="BH37" s="1"/>
  <c r="BR12" s="1"/>
  <c r="BG16"/>
  <c r="CH23" s="1"/>
  <c r="BG7"/>
  <c r="BG20" s="1"/>
  <c r="BG32" s="1"/>
  <c r="BQ7" s="1"/>
  <c r="BH8"/>
  <c r="BZ8" s="1"/>
  <c r="BG8"/>
  <c r="BG21" s="1"/>
  <c r="BG33" s="1"/>
  <c r="BQ8" s="1"/>
  <c r="BG14"/>
  <c r="BY14" s="1"/>
  <c r="BG10"/>
  <c r="BY10" s="1"/>
  <c r="BJ16"/>
  <c r="CB16" s="1"/>
  <c r="BJ10"/>
  <c r="BJ23" s="1"/>
  <c r="BJ35" s="1"/>
  <c r="BT10" s="1"/>
  <c r="BI9"/>
  <c r="CA25" s="1"/>
  <c r="BJ7"/>
  <c r="BY26" s="1"/>
  <c r="BJ9"/>
  <c r="CA26" s="1"/>
  <c r="BI11"/>
  <c r="BI24" s="1"/>
  <c r="BI36" s="1"/>
  <c r="BS11" s="1"/>
  <c r="BH7"/>
  <c r="BH20" s="1"/>
  <c r="BH32" s="1"/>
  <c r="BR7" s="1"/>
  <c r="BG12" i="40"/>
  <c r="BY12" s="1"/>
  <c r="BG14"/>
  <c r="BG27" s="1"/>
  <c r="BG39" s="1"/>
  <c r="BQ14" s="1"/>
  <c r="BJ11"/>
  <c r="CB11" s="1"/>
  <c r="BG7"/>
  <c r="BY7" s="1"/>
  <c r="BG9"/>
  <c r="CA23" s="1"/>
  <c r="BG24"/>
  <c r="BG36" s="1"/>
  <c r="BQ11" s="1"/>
  <c r="CC23"/>
  <c r="BG13"/>
  <c r="BG15"/>
  <c r="BG8"/>
  <c r="BG16"/>
  <c r="BY16" s="1"/>
  <c r="BG10"/>
  <c r="BY10" s="1"/>
  <c r="BY11"/>
  <c r="BI15"/>
  <c r="CA15" s="1"/>
  <c r="BI13" i="39"/>
  <c r="CE25" s="1"/>
  <c r="BJ15"/>
  <c r="CB15" s="1"/>
  <c r="BJ8"/>
  <c r="BJ21" s="1"/>
  <c r="BJ33" s="1"/>
  <c r="BT8" s="1"/>
  <c r="CB14"/>
  <c r="BJ13"/>
  <c r="BJ26" s="1"/>
  <c r="BJ38" s="1"/>
  <c r="BT13" s="1"/>
  <c r="BJ16"/>
  <c r="CH26" s="1"/>
  <c r="BJ9"/>
  <c r="CA26" s="1"/>
  <c r="BJ27"/>
  <c r="BJ39" s="1"/>
  <c r="BT14" s="1"/>
  <c r="BJ12"/>
  <c r="CB12" s="1"/>
  <c r="BJ7"/>
  <c r="BJ20" s="1"/>
  <c r="BJ32" s="1"/>
  <c r="BT7" s="1"/>
  <c r="BJ11"/>
  <c r="CC26" s="1"/>
  <c r="BJ10"/>
  <c r="BJ23" s="1"/>
  <c r="BJ35" s="1"/>
  <c r="BT10" s="1"/>
  <c r="BH8"/>
  <c r="BZ24" s="1"/>
  <c r="BG13"/>
  <c r="BY13" s="1"/>
  <c r="BH9"/>
  <c r="CA24" s="1"/>
  <c r="BH10"/>
  <c r="BH23" s="1"/>
  <c r="BH35" s="1"/>
  <c r="BR10" s="1"/>
  <c r="BI11"/>
  <c r="CC25" s="1"/>
  <c r="BH11"/>
  <c r="BZ11" s="1"/>
  <c r="BG9"/>
  <c r="BG22" s="1"/>
  <c r="BG34" s="1"/>
  <c r="BQ9" s="1"/>
  <c r="BG10"/>
  <c r="BG23" s="1"/>
  <c r="BG35" s="1"/>
  <c r="BQ10" s="1"/>
  <c r="BH12"/>
  <c r="BZ12" s="1"/>
  <c r="BH13"/>
  <c r="BZ13" s="1"/>
  <c r="BH7"/>
  <c r="BZ7" s="1"/>
  <c r="BH15"/>
  <c r="BZ15" s="1"/>
  <c r="BI16"/>
  <c r="CH25" s="1"/>
  <c r="BH14"/>
  <c r="CF24" s="1"/>
  <c r="BH26" i="43"/>
  <c r="BH38" s="1"/>
  <c r="BR13" s="1"/>
  <c r="CE24"/>
  <c r="BZ13"/>
  <c r="CB15"/>
  <c r="BI28"/>
  <c r="BI40" s="1"/>
  <c r="BS15" s="1"/>
  <c r="CG25"/>
  <c r="CA15"/>
  <c r="BI12"/>
  <c r="BI8"/>
  <c r="BI16"/>
  <c r="CB24"/>
  <c r="CC26"/>
  <c r="BJ24"/>
  <c r="BJ36" s="1"/>
  <c r="BT11" s="1"/>
  <c r="CB11"/>
  <c r="BI14"/>
  <c r="BH9"/>
  <c r="BI7"/>
  <c r="BH14"/>
  <c r="BH15"/>
  <c r="BI10"/>
  <c r="BH8"/>
  <c r="BH11"/>
  <c r="BH16"/>
  <c r="BI13"/>
  <c r="BH7"/>
  <c r="BH12"/>
  <c r="BI11"/>
  <c r="BI9"/>
  <c r="BH26" i="42"/>
  <c r="BH38" s="1"/>
  <c r="BR13" s="1"/>
  <c r="CE24"/>
  <c r="BZ13"/>
  <c r="BI29"/>
  <c r="BI41" s="1"/>
  <c r="BS16" s="1"/>
  <c r="BG26"/>
  <c r="BG38" s="1"/>
  <c r="BQ13" s="1"/>
  <c r="BI26"/>
  <c r="BI38" s="1"/>
  <c r="BS13" s="1"/>
  <c r="CE25"/>
  <c r="CA13"/>
  <c r="BG27"/>
  <c r="BG39" s="1"/>
  <c r="BQ14" s="1"/>
  <c r="CF23"/>
  <c r="BY14"/>
  <c r="CA14"/>
  <c r="BJ21"/>
  <c r="BJ33" s="1"/>
  <c r="BT8" s="1"/>
  <c r="CD23"/>
  <c r="BG25"/>
  <c r="BG37" s="1"/>
  <c r="BQ12" s="1"/>
  <c r="BY12"/>
  <c r="BG11"/>
  <c r="BG16"/>
  <c r="BI9"/>
  <c r="BI12"/>
  <c r="BI8"/>
  <c r="BI10"/>
  <c r="CC26"/>
  <c r="CB11"/>
  <c r="BJ24"/>
  <c r="BJ36" s="1"/>
  <c r="BT11" s="1"/>
  <c r="BG10"/>
  <c r="BH10"/>
  <c r="BH16"/>
  <c r="BH12"/>
  <c r="BH14"/>
  <c r="BH15"/>
  <c r="BH11"/>
  <c r="BH9"/>
  <c r="CH26"/>
  <c r="CA11"/>
  <c r="BG21"/>
  <c r="BG33" s="1"/>
  <c r="BQ8" s="1"/>
  <c r="BY8"/>
  <c r="CB7"/>
  <c r="BH7"/>
  <c r="BH8"/>
  <c r="BG7"/>
  <c r="BI7"/>
  <c r="BY25" i="41"/>
  <c r="BI20"/>
  <c r="BI32" s="1"/>
  <c r="BS7" s="1"/>
  <c r="CA7"/>
  <c r="CG24"/>
  <c r="BH28"/>
  <c r="BH40" s="1"/>
  <c r="BR15" s="1"/>
  <c r="BZ15"/>
  <c r="BH24"/>
  <c r="BH36" s="1"/>
  <c r="BR11" s="1"/>
  <c r="BZ11"/>
  <c r="BY15"/>
  <c r="BJ13"/>
  <c r="BJ11"/>
  <c r="BJ8"/>
  <c r="BI8"/>
  <c r="BJ14"/>
  <c r="BI14"/>
  <c r="BI15"/>
  <c r="BI10"/>
  <c r="BI13"/>
  <c r="CD24"/>
  <c r="CG26"/>
  <c r="BJ28"/>
  <c r="BJ40" s="1"/>
  <c r="BT15" s="1"/>
  <c r="CB15"/>
  <c r="BH14"/>
  <c r="BH13"/>
  <c r="BI12"/>
  <c r="BI16"/>
  <c r="CC25" i="40"/>
  <c r="BI24"/>
  <c r="BI36" s="1"/>
  <c r="BS11" s="1"/>
  <c r="CA11"/>
  <c r="BI7"/>
  <c r="BI13"/>
  <c r="BI12"/>
  <c r="CG25"/>
  <c r="CE26"/>
  <c r="CB13"/>
  <c r="BJ26"/>
  <c r="BJ38" s="1"/>
  <c r="BT13" s="1"/>
  <c r="BJ16"/>
  <c r="BJ14"/>
  <c r="BJ10"/>
  <c r="BJ15"/>
  <c r="BJ9"/>
  <c r="BJ8"/>
  <c r="BJ12"/>
  <c r="BI8"/>
  <c r="BI9"/>
  <c r="BI14"/>
  <c r="BI10"/>
  <c r="BJ24"/>
  <c r="BJ36" s="1"/>
  <c r="BT11" s="1"/>
  <c r="BH11"/>
  <c r="BH16"/>
  <c r="BH14"/>
  <c r="BH10"/>
  <c r="BH12"/>
  <c r="BH8"/>
  <c r="BH15"/>
  <c r="BH13"/>
  <c r="BH7"/>
  <c r="BI16"/>
  <c r="BH9"/>
  <c r="BJ7"/>
  <c r="BY25" i="39"/>
  <c r="BI20"/>
  <c r="BI32" s="1"/>
  <c r="BS7" s="1"/>
  <c r="CA7"/>
  <c r="BJ28"/>
  <c r="BJ40" s="1"/>
  <c r="BT15" s="1"/>
  <c r="BJ22"/>
  <c r="BJ34" s="1"/>
  <c r="BT9" s="1"/>
  <c r="BY23"/>
  <c r="BY7"/>
  <c r="BG20"/>
  <c r="BG32" s="1"/>
  <c r="BQ7" s="1"/>
  <c r="BG16"/>
  <c r="BG12"/>
  <c r="BG15"/>
  <c r="BG11"/>
  <c r="BG14"/>
  <c r="BH29"/>
  <c r="BH41" s="1"/>
  <c r="BR16" s="1"/>
  <c r="CH24"/>
  <c r="BZ16"/>
  <c r="BI8"/>
  <c r="BI15"/>
  <c r="CB11"/>
  <c r="BH22"/>
  <c r="BH34" s="1"/>
  <c r="BR9" s="1"/>
  <c r="BI10"/>
  <c r="BI12"/>
  <c r="BI14"/>
  <c r="BI9"/>
  <c r="BG8"/>
  <c r="BI23" i="38"/>
  <c r="BI35" s="1"/>
  <c r="BS10" s="1"/>
  <c r="CA10"/>
  <c r="CB25"/>
  <c r="BZ26"/>
  <c r="BJ21"/>
  <c r="BJ33" s="1"/>
  <c r="BT8" s="1"/>
  <c r="CB8"/>
  <c r="BG26"/>
  <c r="BG38" s="1"/>
  <c r="BQ13" s="1"/>
  <c r="CE23"/>
  <c r="BY13"/>
  <c r="CF24"/>
  <c r="BZ14"/>
  <c r="BH27"/>
  <c r="BH39" s="1"/>
  <c r="BR14" s="1"/>
  <c r="CC25"/>
  <c r="BI24"/>
  <c r="BI36" s="1"/>
  <c r="BS11" s="1"/>
  <c r="CA11"/>
  <c r="CC23"/>
  <c r="BG24"/>
  <c r="BG36" s="1"/>
  <c r="BQ11" s="1"/>
  <c r="BY11"/>
  <c r="CA23"/>
  <c r="BG22"/>
  <c r="BG34" s="1"/>
  <c r="BQ9" s="1"/>
  <c r="BY9"/>
  <c r="BI22"/>
  <c r="BI34" s="1"/>
  <c r="BS9" s="1"/>
  <c r="CA25"/>
  <c r="CA9"/>
  <c r="BY26"/>
  <c r="BJ20"/>
  <c r="BJ32" s="1"/>
  <c r="BT7" s="1"/>
  <c r="CB7"/>
  <c r="CA24"/>
  <c r="BZ9"/>
  <c r="BH22"/>
  <c r="BH34" s="1"/>
  <c r="BR9" s="1"/>
  <c r="CD24"/>
  <c r="BZ12"/>
  <c r="BH25"/>
  <c r="BH37" s="1"/>
  <c r="BR12" s="1"/>
  <c r="BG23"/>
  <c r="BG35" s="1"/>
  <c r="BQ10" s="1"/>
  <c r="BY10"/>
  <c r="CB23"/>
  <c r="FI48"/>
  <c r="FU48" s="1"/>
  <c r="CO16"/>
  <c r="BG27"/>
  <c r="BG39" s="1"/>
  <c r="BQ14" s="1"/>
  <c r="BY14"/>
  <c r="CF23"/>
  <c r="BI26"/>
  <c r="BI38" s="1"/>
  <c r="BS13" s="1"/>
  <c r="CA13"/>
  <c r="CE25"/>
  <c r="BY23"/>
  <c r="BG20"/>
  <c r="BG32" s="1"/>
  <c r="BQ7" s="1"/>
  <c r="BY7"/>
  <c r="BJ25"/>
  <c r="BJ37" s="1"/>
  <c r="BT12" s="1"/>
  <c r="CB12"/>
  <c r="CD26"/>
  <c r="BY24"/>
  <c r="BH20"/>
  <c r="BH32" s="1"/>
  <c r="BR7" s="1"/>
  <c r="BZ7"/>
  <c r="BZ25"/>
  <c r="BI21"/>
  <c r="BI33" s="1"/>
  <c r="BS8" s="1"/>
  <c r="CA8"/>
  <c r="CC26"/>
  <c r="CB11"/>
  <c r="BJ24"/>
  <c r="BJ36" s="1"/>
  <c r="BT11" s="1"/>
  <c r="FE48"/>
  <c r="FQ48" s="1"/>
  <c r="CO12"/>
  <c r="BY25"/>
  <c r="BI20"/>
  <c r="BI32" s="1"/>
  <c r="BS7" s="1"/>
  <c r="BS17" s="1"/>
  <c r="CA7"/>
  <c r="BZ23"/>
  <c r="BG21"/>
  <c r="BG33" s="1"/>
  <c r="BQ8" s="1"/>
  <c r="BY8"/>
  <c r="CE26"/>
  <c r="BJ26"/>
  <c r="BJ38" s="1"/>
  <c r="BT13" s="1"/>
  <c r="CB13"/>
  <c r="BJ29"/>
  <c r="BJ41" s="1"/>
  <c r="BT16" s="1"/>
  <c r="CH26"/>
  <c r="CB16"/>
  <c r="BH28"/>
  <c r="BH40" s="1"/>
  <c r="BR15" s="1"/>
  <c r="CG24"/>
  <c r="BZ15"/>
  <c r="FH48" s="1"/>
  <c r="FT48" s="1"/>
  <c r="BI27"/>
  <c r="BI39" s="1"/>
  <c r="BS14" s="1"/>
  <c r="CA14"/>
  <c r="CF25"/>
  <c r="BJ23"/>
  <c r="BJ35" s="1"/>
  <c r="BT10" s="1"/>
  <c r="CB26"/>
  <c r="CB10"/>
  <c r="BH7" i="37"/>
  <c r="BZ7" s="1"/>
  <c r="BI10"/>
  <c r="CA10" s="1"/>
  <c r="BI15"/>
  <c r="CG25" s="1"/>
  <c r="BI14"/>
  <c r="CF25" s="1"/>
  <c r="BG11"/>
  <c r="BG24" s="1"/>
  <c r="BG36" s="1"/>
  <c r="BQ11" s="1"/>
  <c r="CA12"/>
  <c r="BI25"/>
  <c r="BI37" s="1"/>
  <c r="BS12" s="1"/>
  <c r="CD25"/>
  <c r="BJ12"/>
  <c r="BJ15"/>
  <c r="BJ16"/>
  <c r="BJ14"/>
  <c r="BG14"/>
  <c r="BG13"/>
  <c r="BG8"/>
  <c r="BG10"/>
  <c r="BG12"/>
  <c r="BG7"/>
  <c r="BH10"/>
  <c r="BH14"/>
  <c r="BH11"/>
  <c r="BH9"/>
  <c r="BH15"/>
  <c r="BH8"/>
  <c r="CA14"/>
  <c r="BI9"/>
  <c r="BI16"/>
  <c r="BI11"/>
  <c r="BJ11"/>
  <c r="BG16"/>
  <c r="BJ10"/>
  <c r="BG28"/>
  <c r="BG40" s="1"/>
  <c r="BQ15" s="1"/>
  <c r="BY15"/>
  <c r="CG23"/>
  <c r="BH26"/>
  <c r="BH38" s="1"/>
  <c r="BR13" s="1"/>
  <c r="CE24"/>
  <c r="BZ13"/>
  <c r="BZ25"/>
  <c r="CA8"/>
  <c r="BI21"/>
  <c r="BI33" s="1"/>
  <c r="BS8" s="1"/>
  <c r="BJ7"/>
  <c r="BG9"/>
  <c r="BH12"/>
  <c r="BJ9"/>
  <c r="BJ13"/>
  <c r="BJ8"/>
  <c r="BI7"/>
  <c r="BI13"/>
  <c r="BH16"/>
  <c r="BJ14" i="36"/>
  <c r="CF26" s="1"/>
  <c r="BJ7"/>
  <c r="BY26" s="1"/>
  <c r="BI13"/>
  <c r="CE25" s="1"/>
  <c r="BI12"/>
  <c r="CD25" s="1"/>
  <c r="BI8"/>
  <c r="CA8" s="1"/>
  <c r="BI15"/>
  <c r="BI28" s="1"/>
  <c r="BI40" s="1"/>
  <c r="BS15" s="1"/>
  <c r="BI9"/>
  <c r="BI11"/>
  <c r="BI24" s="1"/>
  <c r="BI36" s="1"/>
  <c r="BS11" s="1"/>
  <c r="BI7"/>
  <c r="CA7" s="1"/>
  <c r="BI10"/>
  <c r="CA10" s="1"/>
  <c r="BI14"/>
  <c r="CA14" s="1"/>
  <c r="BJ16"/>
  <c r="CB16" s="1"/>
  <c r="BJ13"/>
  <c r="CB13" s="1"/>
  <c r="BH16"/>
  <c r="CH24" s="1"/>
  <c r="BH7"/>
  <c r="BY24" s="1"/>
  <c r="BZ13"/>
  <c r="BH26"/>
  <c r="BH38" s="1"/>
  <c r="BR13" s="1"/>
  <c r="CE24"/>
  <c r="BH10"/>
  <c r="BH23" s="1"/>
  <c r="BH35" s="1"/>
  <c r="BR10" s="1"/>
  <c r="BJ9"/>
  <c r="BJ22" s="1"/>
  <c r="BJ34" s="1"/>
  <c r="BT9" s="1"/>
  <c r="BJ8"/>
  <c r="BZ26" s="1"/>
  <c r="BH8"/>
  <c r="BZ8" s="1"/>
  <c r="CA16"/>
  <c r="BJ15"/>
  <c r="CG26" s="1"/>
  <c r="BH14"/>
  <c r="BH27" s="1"/>
  <c r="BH39" s="1"/>
  <c r="BR14" s="1"/>
  <c r="BJ25"/>
  <c r="BJ37" s="1"/>
  <c r="BT12" s="1"/>
  <c r="BH11"/>
  <c r="BH12"/>
  <c r="BZ12" s="1"/>
  <c r="CH25"/>
  <c r="BH15"/>
  <c r="BH28" s="1"/>
  <c r="BH40" s="1"/>
  <c r="BR15" s="1"/>
  <c r="CD26"/>
  <c r="BJ10"/>
  <c r="CB26" s="1"/>
  <c r="BJ11"/>
  <c r="CB11" s="1"/>
  <c r="BH9"/>
  <c r="BZ9" s="1"/>
  <c r="BG13"/>
  <c r="BY13" s="1"/>
  <c r="BG16"/>
  <c r="CH23" s="1"/>
  <c r="BG14"/>
  <c r="BY14" s="1"/>
  <c r="BG10"/>
  <c r="BG23" s="1"/>
  <c r="BG35" s="1"/>
  <c r="BQ10" s="1"/>
  <c r="BG11"/>
  <c r="CC23" s="1"/>
  <c r="BG7"/>
  <c r="BG20" s="1"/>
  <c r="BG32" s="1"/>
  <c r="BQ7" s="1"/>
  <c r="BG9"/>
  <c r="BY9" s="1"/>
  <c r="BG25"/>
  <c r="BG37" s="1"/>
  <c r="BQ12" s="1"/>
  <c r="CD23"/>
  <c r="BY12"/>
  <c r="CA13"/>
  <c r="BZ7"/>
  <c r="BG15"/>
  <c r="BG8"/>
  <c r="BI25"/>
  <c r="BI37" s="1"/>
  <c r="BS12" s="1"/>
  <c r="CA12"/>
  <c r="BG16" i="35"/>
  <c r="BY16" s="1"/>
  <c r="BG13"/>
  <c r="BG26" s="1"/>
  <c r="BG38" s="1"/>
  <c r="BQ13" s="1"/>
  <c r="BJ8"/>
  <c r="BZ26" s="1"/>
  <c r="BG8"/>
  <c r="BY8" s="1"/>
  <c r="BH10"/>
  <c r="CB24" s="1"/>
  <c r="BJ15"/>
  <c r="CG26" s="1"/>
  <c r="BJ12"/>
  <c r="CD26" s="1"/>
  <c r="BG12"/>
  <c r="BY12" s="1"/>
  <c r="BJ11"/>
  <c r="CB11" s="1"/>
  <c r="BG11"/>
  <c r="CC23" s="1"/>
  <c r="BG10"/>
  <c r="BG23" s="1"/>
  <c r="BG35" s="1"/>
  <c r="BQ10" s="1"/>
  <c r="BJ7"/>
  <c r="BJ20" s="1"/>
  <c r="BJ32" s="1"/>
  <c r="BT7" s="1"/>
  <c r="BJ14"/>
  <c r="BJ27" s="1"/>
  <c r="BJ39" s="1"/>
  <c r="BT14" s="1"/>
  <c r="BH14"/>
  <c r="CF24" s="1"/>
  <c r="BH9"/>
  <c r="BH22" s="1"/>
  <c r="BH34" s="1"/>
  <c r="BR9" s="1"/>
  <c r="BG7"/>
  <c r="BY23" s="1"/>
  <c r="BJ16"/>
  <c r="BJ29" s="1"/>
  <c r="BJ41" s="1"/>
  <c r="BT16" s="1"/>
  <c r="BJ10"/>
  <c r="BJ23" s="1"/>
  <c r="BJ35" s="1"/>
  <c r="BT10" s="1"/>
  <c r="BG14"/>
  <c r="CF23" s="1"/>
  <c r="BG9"/>
  <c r="BG22" s="1"/>
  <c r="BG34" s="1"/>
  <c r="BQ9" s="1"/>
  <c r="BJ9"/>
  <c r="CA26" s="1"/>
  <c r="BI8"/>
  <c r="BI12"/>
  <c r="BI10"/>
  <c r="BI15"/>
  <c r="BI11"/>
  <c r="BI14"/>
  <c r="BI9"/>
  <c r="BH23"/>
  <c r="BH35" s="1"/>
  <c r="BR10" s="1"/>
  <c r="BY11"/>
  <c r="BY15"/>
  <c r="BG28"/>
  <c r="BG40" s="1"/>
  <c r="BQ15" s="1"/>
  <c r="CG23"/>
  <c r="CE26"/>
  <c r="BJ26"/>
  <c r="BJ38" s="1"/>
  <c r="BT13" s="1"/>
  <c r="CB13"/>
  <c r="BI7"/>
  <c r="CB7"/>
  <c r="BH29"/>
  <c r="BH41" s="1"/>
  <c r="BR16" s="1"/>
  <c r="CH24"/>
  <c r="BZ16"/>
  <c r="BH12"/>
  <c r="BH15"/>
  <c r="BI13"/>
  <c r="BH13"/>
  <c r="BY7"/>
  <c r="BI16"/>
  <c r="BH8"/>
  <c r="BH7"/>
  <c r="BH11"/>
  <c r="CB12" i="34"/>
  <c r="BJ16"/>
  <c r="CB16" s="1"/>
  <c r="BJ25"/>
  <c r="BJ37" s="1"/>
  <c r="BT12" s="1"/>
  <c r="BJ11"/>
  <c r="CB11" s="1"/>
  <c r="BJ9"/>
  <c r="CA26" s="1"/>
  <c r="BJ7"/>
  <c r="BJ20" s="1"/>
  <c r="BJ32" s="1"/>
  <c r="BT7" s="1"/>
  <c r="BJ10"/>
  <c r="BJ14"/>
  <c r="CB14" s="1"/>
  <c r="BJ13"/>
  <c r="BJ23"/>
  <c r="BJ35" s="1"/>
  <c r="BT10" s="1"/>
  <c r="BJ15"/>
  <c r="CB15" s="1"/>
  <c r="BJ8"/>
  <c r="BJ21" s="1"/>
  <c r="BJ33" s="1"/>
  <c r="BT8" s="1"/>
  <c r="BI9"/>
  <c r="BI22" s="1"/>
  <c r="BI34" s="1"/>
  <c r="BS9" s="1"/>
  <c r="BG13"/>
  <c r="CE23" s="1"/>
  <c r="BG10"/>
  <c r="BG23" s="1"/>
  <c r="BG35" s="1"/>
  <c r="BQ10" s="1"/>
  <c r="BG12"/>
  <c r="BY12" s="1"/>
  <c r="BG16"/>
  <c r="CH23" s="1"/>
  <c r="BI7"/>
  <c r="BI20" s="1"/>
  <c r="BI32" s="1"/>
  <c r="BS7" s="1"/>
  <c r="BG7"/>
  <c r="BY7" s="1"/>
  <c r="BG15"/>
  <c r="BG28" s="1"/>
  <c r="BG40" s="1"/>
  <c r="BQ15" s="1"/>
  <c r="BG8"/>
  <c r="BY8" s="1"/>
  <c r="BI14"/>
  <c r="BI27" s="1"/>
  <c r="BI39" s="1"/>
  <c r="BS14" s="1"/>
  <c r="BG14"/>
  <c r="CF23" s="1"/>
  <c r="BG9"/>
  <c r="BG22" s="1"/>
  <c r="BG34" s="1"/>
  <c r="BQ9" s="1"/>
  <c r="BH21"/>
  <c r="BH33" s="1"/>
  <c r="BR8" s="1"/>
  <c r="BZ8"/>
  <c r="BZ24"/>
  <c r="CB23"/>
  <c r="BG24"/>
  <c r="BG36" s="1"/>
  <c r="BQ11" s="1"/>
  <c r="CC23"/>
  <c r="BY11"/>
  <c r="BH9"/>
  <c r="BH15"/>
  <c r="BH14"/>
  <c r="BH7"/>
  <c r="BH12"/>
  <c r="BH13"/>
  <c r="BH16"/>
  <c r="BH10"/>
  <c r="BH11"/>
  <c r="BI26"/>
  <c r="BI38" s="1"/>
  <c r="BS13" s="1"/>
  <c r="CA13"/>
  <c r="CE25"/>
  <c r="BI15"/>
  <c r="BI12"/>
  <c r="BI16"/>
  <c r="BI8"/>
  <c r="BI11"/>
  <c r="BI10"/>
  <c r="CB10" i="33"/>
  <c r="CB26"/>
  <c r="BY25"/>
  <c r="BI20"/>
  <c r="BI32" s="1"/>
  <c r="BS7" s="1"/>
  <c r="CA7"/>
  <c r="CE24"/>
  <c r="BZ13"/>
  <c r="BH26"/>
  <c r="BH38" s="1"/>
  <c r="BR13" s="1"/>
  <c r="CD26"/>
  <c r="CB12"/>
  <c r="BJ25"/>
  <c r="BJ37" s="1"/>
  <c r="BT12" s="1"/>
  <c r="BH29"/>
  <c r="BH41" s="1"/>
  <c r="BR16" s="1"/>
  <c r="CH24"/>
  <c r="BZ16"/>
  <c r="CA23"/>
  <c r="BG22"/>
  <c r="BG34" s="1"/>
  <c r="BQ9" s="1"/>
  <c r="BY9"/>
  <c r="BG28"/>
  <c r="BG40" s="1"/>
  <c r="BQ15" s="1"/>
  <c r="CG23"/>
  <c r="BY15"/>
  <c r="CC24"/>
  <c r="BH24"/>
  <c r="BH36" s="1"/>
  <c r="BR11" s="1"/>
  <c r="BZ11"/>
  <c r="CC23"/>
  <c r="BG24"/>
  <c r="BG36" s="1"/>
  <c r="BQ11" s="1"/>
  <c r="BY11"/>
  <c r="BG23"/>
  <c r="BG35" s="1"/>
  <c r="BQ10" s="1"/>
  <c r="CB23"/>
  <c r="BY10"/>
  <c r="BZ25"/>
  <c r="BI21"/>
  <c r="BI33" s="1"/>
  <c r="BS8" s="1"/>
  <c r="CA8"/>
  <c r="CH26"/>
  <c r="BJ29"/>
  <c r="BJ41" s="1"/>
  <c r="BT16" s="1"/>
  <c r="CB16"/>
  <c r="BJ21"/>
  <c r="BJ33" s="1"/>
  <c r="BT8" s="1"/>
  <c r="BZ26"/>
  <c r="CB8"/>
  <c r="BY24"/>
  <c r="BH20"/>
  <c r="BH32" s="1"/>
  <c r="BR7" s="1"/>
  <c r="BZ7"/>
  <c r="BZ24"/>
  <c r="BH21"/>
  <c r="BH33" s="1"/>
  <c r="BR8" s="1"/>
  <c r="BZ8"/>
  <c r="BI29"/>
  <c r="BI41" s="1"/>
  <c r="BS16" s="1"/>
  <c r="CA16"/>
  <c r="CH25"/>
  <c r="BG21"/>
  <c r="BG33" s="1"/>
  <c r="BQ8" s="1"/>
  <c r="BZ23"/>
  <c r="BY8"/>
  <c r="BY26"/>
  <c r="BJ20"/>
  <c r="BJ32" s="1"/>
  <c r="BT7" s="1"/>
  <c r="CB7"/>
  <c r="BI25"/>
  <c r="BI37" s="1"/>
  <c r="BS12" s="1"/>
  <c r="CA12"/>
  <c r="CD25"/>
  <c r="BI28"/>
  <c r="BI40" s="1"/>
  <c r="BS15" s="1"/>
  <c r="CG25"/>
  <c r="CA15"/>
  <c r="BG25"/>
  <c r="BG37" s="1"/>
  <c r="BQ12" s="1"/>
  <c r="BY12"/>
  <c r="CD23"/>
  <c r="CF25"/>
  <c r="CA14"/>
  <c r="BI27"/>
  <c r="BI39" s="1"/>
  <c r="BS14" s="1"/>
  <c r="BJ26"/>
  <c r="BJ38" s="1"/>
  <c r="BT13" s="1"/>
  <c r="CE26"/>
  <c r="CB13"/>
  <c r="BJ22"/>
  <c r="BJ34" s="1"/>
  <c r="BT9" s="1"/>
  <c r="CA26"/>
  <c r="CB9"/>
  <c r="BH23"/>
  <c r="BH35" s="1"/>
  <c r="BR10" s="1"/>
  <c r="BZ10"/>
  <c r="CB24"/>
  <c r="BI24"/>
  <c r="BI36" s="1"/>
  <c r="BS11" s="1"/>
  <c r="CC25"/>
  <c r="CA11"/>
  <c r="CB25"/>
  <c r="BI23"/>
  <c r="BI35" s="1"/>
  <c r="BS10" s="1"/>
  <c r="CA10"/>
  <c r="BY23"/>
  <c r="BG20"/>
  <c r="BG32" s="1"/>
  <c r="BQ7" s="1"/>
  <c r="BY7"/>
  <c r="CC26"/>
  <c r="BJ24"/>
  <c r="BJ36" s="1"/>
  <c r="BT11" s="1"/>
  <c r="CB11"/>
  <c r="CE23"/>
  <c r="BG26"/>
  <c r="BG38" s="1"/>
  <c r="BQ13" s="1"/>
  <c r="BY13"/>
  <c r="BH25"/>
  <c r="BH37" s="1"/>
  <c r="BR12" s="1"/>
  <c r="CD24"/>
  <c r="BZ12"/>
  <c r="CA25"/>
  <c r="BI22"/>
  <c r="BI34" s="1"/>
  <c r="BS9" s="1"/>
  <c r="CA9"/>
  <c r="BG27"/>
  <c r="BG39" s="1"/>
  <c r="BQ14" s="1"/>
  <c r="CF23"/>
  <c r="BY14"/>
  <c r="BG29"/>
  <c r="BG41" s="1"/>
  <c r="BQ16" s="1"/>
  <c r="BY16"/>
  <c r="CH23"/>
  <c r="CG24"/>
  <c r="BH28"/>
  <c r="BH40" s="1"/>
  <c r="BR15" s="1"/>
  <c r="BZ15"/>
  <c r="BJ27"/>
  <c r="BJ39" s="1"/>
  <c r="BT14" s="1"/>
  <c r="CF26"/>
  <c r="CB14"/>
  <c r="BH27"/>
  <c r="BH39" s="1"/>
  <c r="BR14" s="1"/>
  <c r="BZ14"/>
  <c r="CF24"/>
  <c r="CA24"/>
  <c r="BH22"/>
  <c r="BH34" s="1"/>
  <c r="BR9" s="1"/>
  <c r="BZ9"/>
  <c r="CF26" i="32"/>
  <c r="BG27"/>
  <c r="BG39" s="1"/>
  <c r="BQ14" s="1"/>
  <c r="BY26"/>
  <c r="BH25"/>
  <c r="BH37" s="1"/>
  <c r="BR12" s="1"/>
  <c r="BJ22"/>
  <c r="BJ34" s="1"/>
  <c r="BT9" s="1"/>
  <c r="BY7"/>
  <c r="CB9"/>
  <c r="BG20"/>
  <c r="BG32" s="1"/>
  <c r="BQ7" s="1"/>
  <c r="BJ25"/>
  <c r="BJ37" s="1"/>
  <c r="BT12" s="1"/>
  <c r="CB12"/>
  <c r="BJ28"/>
  <c r="BJ40" s="1"/>
  <c r="BT15" s="1"/>
  <c r="CG26"/>
  <c r="BZ14"/>
  <c r="CB23"/>
  <c r="CE26"/>
  <c r="CF23"/>
  <c r="BJ23"/>
  <c r="BJ35" s="1"/>
  <c r="BT10" s="1"/>
  <c r="BJ21"/>
  <c r="BJ33" s="1"/>
  <c r="BT8" s="1"/>
  <c r="CB8"/>
  <c r="CB16"/>
  <c r="CH26"/>
  <c r="CB26"/>
  <c r="CA14"/>
  <c r="CF25"/>
  <c r="BI27"/>
  <c r="BI39" s="1"/>
  <c r="BS14" s="1"/>
  <c r="BI25"/>
  <c r="BI37" s="1"/>
  <c r="BS12" s="1"/>
  <c r="CD25"/>
  <c r="CA12"/>
  <c r="CA25"/>
  <c r="BI22"/>
  <c r="BI34" s="1"/>
  <c r="BS9" s="1"/>
  <c r="CA9"/>
  <c r="CA16"/>
  <c r="BI29"/>
  <c r="BI41" s="1"/>
  <c r="BS16" s="1"/>
  <c r="CH25"/>
  <c r="BH27"/>
  <c r="BH39" s="1"/>
  <c r="BR14" s="1"/>
  <c r="BZ25"/>
  <c r="BI21"/>
  <c r="BI33" s="1"/>
  <c r="BS8" s="1"/>
  <c r="CA8"/>
  <c r="CE25"/>
  <c r="BI26"/>
  <c r="BI38" s="1"/>
  <c r="BS13" s="1"/>
  <c r="CA13"/>
  <c r="CA7"/>
  <c r="BI20"/>
  <c r="BI32" s="1"/>
  <c r="BS7" s="1"/>
  <c r="BY25"/>
  <c r="CG25"/>
  <c r="BI28"/>
  <c r="BI40" s="1"/>
  <c r="BS15" s="1"/>
  <c r="CA15"/>
  <c r="CB25"/>
  <c r="CA10"/>
  <c r="BI23"/>
  <c r="BI35" s="1"/>
  <c r="BS10" s="1"/>
  <c r="BG25"/>
  <c r="BG37" s="1"/>
  <c r="BQ12" s="1"/>
  <c r="BY12"/>
  <c r="CD23"/>
  <c r="BH26"/>
  <c r="BH38" s="1"/>
  <c r="BR13" s="1"/>
  <c r="CE24"/>
  <c r="BZ13"/>
  <c r="BH22"/>
  <c r="BH34" s="1"/>
  <c r="BR9" s="1"/>
  <c r="BZ9"/>
  <c r="CA24"/>
  <c r="BG28"/>
  <c r="BG40" s="1"/>
  <c r="BQ15" s="1"/>
  <c r="CG23"/>
  <c r="BY15"/>
  <c r="BG21"/>
  <c r="BG33" s="1"/>
  <c r="BQ8" s="1"/>
  <c r="BY8"/>
  <c r="BZ23"/>
  <c r="BH21"/>
  <c r="BH33" s="1"/>
  <c r="BR8" s="1"/>
  <c r="BZ24"/>
  <c r="BZ8"/>
  <c r="BY24"/>
  <c r="BH20"/>
  <c r="BH32" s="1"/>
  <c r="BR7" s="1"/>
  <c r="BZ7"/>
  <c r="BG22"/>
  <c r="BG34" s="1"/>
  <c r="BQ9" s="1"/>
  <c r="BY9"/>
  <c r="CA23"/>
  <c r="BH29"/>
  <c r="BH41" s="1"/>
  <c r="BR16" s="1"/>
  <c r="BZ16"/>
  <c r="CH24"/>
  <c r="CC23"/>
  <c r="BG24"/>
  <c r="BG36" s="1"/>
  <c r="BQ11" s="1"/>
  <c r="BY11"/>
  <c r="CH23"/>
  <c r="BY16"/>
  <c r="BG29"/>
  <c r="BG41" s="1"/>
  <c r="BQ16" s="1"/>
  <c r="CG24"/>
  <c r="BH28"/>
  <c r="BH40" s="1"/>
  <c r="BR15" s="1"/>
  <c r="BZ15"/>
  <c r="CB24"/>
  <c r="BH23"/>
  <c r="BH35" s="1"/>
  <c r="BR10" s="1"/>
  <c r="BZ10"/>
  <c r="CO11" i="31"/>
  <c r="CO15"/>
  <c r="FD48"/>
  <c r="FP48" s="1"/>
  <c r="BS17"/>
  <c r="FH48"/>
  <c r="FT48" s="1"/>
  <c r="FE48"/>
  <c r="FQ48" s="1"/>
  <c r="CO12"/>
  <c r="FC48"/>
  <c r="FO48" s="1"/>
  <c r="CO10"/>
  <c r="FB48"/>
  <c r="FN48" s="1"/>
  <c r="CO9"/>
  <c r="FF48"/>
  <c r="FR48" s="1"/>
  <c r="CO13"/>
  <c r="FA48"/>
  <c r="FM48" s="1"/>
  <c r="CO8"/>
  <c r="CD7" a="1"/>
  <c r="EZ52" a="1"/>
  <c r="FI48"/>
  <c r="FU48" s="1"/>
  <c r="CO16"/>
  <c r="BT17"/>
  <c r="BR17"/>
  <c r="FG48"/>
  <c r="FS48" s="1"/>
  <c r="CO14"/>
  <c r="EZ48"/>
  <c r="FL48" s="1"/>
  <c r="CR7" a="1"/>
  <c r="CO7"/>
  <c r="BQ17"/>
  <c r="BR17" i="30"/>
  <c r="BQ17"/>
  <c r="CO10"/>
  <c r="CO7"/>
  <c r="CO9"/>
  <c r="CD7" a="1"/>
  <c r="CK15" s="1"/>
  <c r="FG48"/>
  <c r="FS48" s="1"/>
  <c r="CO15"/>
  <c r="CR7" a="1"/>
  <c r="CS14" s="1"/>
  <c r="CX14" s="1"/>
  <c r="FD48"/>
  <c r="FP48" s="1"/>
  <c r="CO16"/>
  <c r="FE48"/>
  <c r="FQ48" s="1"/>
  <c r="EZ52" a="1"/>
  <c r="EZ61" s="1"/>
  <c r="FL61" s="1"/>
  <c r="FF48"/>
  <c r="FR48" s="1"/>
  <c r="CO13"/>
  <c r="FI48"/>
  <c r="FU48" s="1"/>
  <c r="CO11"/>
  <c r="CO12"/>
  <c r="EZ48"/>
  <c r="FL48" s="1"/>
  <c r="CO14"/>
  <c r="FB48"/>
  <c r="FN48" s="1"/>
  <c r="BS17"/>
  <c r="FH48"/>
  <c r="FT48" s="1"/>
  <c r="CO8"/>
  <c r="FA48"/>
  <c r="FM48" s="1"/>
  <c r="BT17"/>
  <c r="FI48" i="29"/>
  <c r="FU48" s="1"/>
  <c r="BS17"/>
  <c r="CO14"/>
  <c r="FC48"/>
  <c r="FO48" s="1"/>
  <c r="FD48"/>
  <c r="FP48" s="1"/>
  <c r="CO11"/>
  <c r="FF48"/>
  <c r="FR48" s="1"/>
  <c r="FB48"/>
  <c r="FN48" s="1"/>
  <c r="CO8"/>
  <c r="BR17"/>
  <c r="CO9"/>
  <c r="CO15"/>
  <c r="FA48"/>
  <c r="FM48" s="1"/>
  <c r="EZ52" a="1"/>
  <c r="FF60" s="1"/>
  <c r="FR60" s="1"/>
  <c r="CO10"/>
  <c r="CD7" a="1"/>
  <c r="CO16"/>
  <c r="FH48"/>
  <c r="FT48" s="1"/>
  <c r="FG48"/>
  <c r="FS48" s="1"/>
  <c r="CR7" a="1"/>
  <c r="CO13"/>
  <c r="EZ48"/>
  <c r="FL48" s="1"/>
  <c r="BT17"/>
  <c r="CO13" i="28"/>
  <c r="CO15"/>
  <c r="FG48"/>
  <c r="FS48" s="1"/>
  <c r="CO14"/>
  <c r="FI48"/>
  <c r="FU48" s="1"/>
  <c r="CO16"/>
  <c r="FE48"/>
  <c r="FQ48" s="1"/>
  <c r="CO12"/>
  <c r="FF48"/>
  <c r="FR48" s="1"/>
  <c r="BS17"/>
  <c r="FC48"/>
  <c r="FO48" s="1"/>
  <c r="CO10"/>
  <c r="EZ48"/>
  <c r="FL48" s="1"/>
  <c r="CR7" a="1"/>
  <c r="CO7"/>
  <c r="BT17"/>
  <c r="FH48"/>
  <c r="FT48" s="1"/>
  <c r="CD7" a="1"/>
  <c r="EZ52" a="1"/>
  <c r="FD48"/>
  <c r="FP48" s="1"/>
  <c r="CO11"/>
  <c r="FB48"/>
  <c r="FN48" s="1"/>
  <c r="CO9"/>
  <c r="FA48"/>
  <c r="FM48" s="1"/>
  <c r="CO8"/>
  <c r="BQ17"/>
  <c r="BR17"/>
  <c r="CS13" i="27"/>
  <c r="CX13" s="1"/>
  <c r="CT7"/>
  <c r="CY7" s="1"/>
  <c r="CT11"/>
  <c r="CY11" s="1"/>
  <c r="CR7"/>
  <c r="CW7" s="1"/>
  <c r="CU10"/>
  <c r="CZ10" s="1"/>
  <c r="CS9"/>
  <c r="CX9" s="1"/>
  <c r="CR15"/>
  <c r="CW15" s="1"/>
  <c r="CU16"/>
  <c r="CZ16" s="1"/>
  <c r="CT15"/>
  <c r="CY15" s="1"/>
  <c r="CR11"/>
  <c r="CW11" s="1"/>
  <c r="BS5"/>
  <c r="BV2" s="1"/>
  <c r="CM7"/>
  <c r="CK10"/>
  <c r="CI13"/>
  <c r="CD9"/>
  <c r="CF12"/>
  <c r="CG7"/>
  <c r="CK13"/>
  <c r="CI11"/>
  <c r="CG14"/>
  <c r="CE7"/>
  <c r="CH7"/>
  <c r="CJ10"/>
  <c r="CL13"/>
  <c r="CH15"/>
  <c r="CM8"/>
  <c r="CI10"/>
  <c r="CE12"/>
  <c r="CG15"/>
  <c r="CM16"/>
  <c r="CH8"/>
  <c r="CD10"/>
  <c r="CJ11"/>
  <c r="CF13"/>
  <c r="CL14"/>
  <c r="CH16"/>
  <c r="CM9"/>
  <c r="CE9"/>
  <c r="CM11"/>
  <c r="CF10"/>
  <c r="CD15"/>
  <c r="CE10"/>
  <c r="CM14"/>
  <c r="CJ9"/>
  <c r="CH14"/>
  <c r="CU13"/>
  <c r="CZ13" s="1"/>
  <c r="CS8"/>
  <c r="CX8" s="1"/>
  <c r="CR10"/>
  <c r="CW10" s="1"/>
  <c r="CG8"/>
  <c r="CK14"/>
  <c r="CE11"/>
  <c r="CI7"/>
  <c r="CM13"/>
  <c r="CG10"/>
  <c r="CK16"/>
  <c r="CF8"/>
  <c r="CL9"/>
  <c r="CH11"/>
  <c r="CD13"/>
  <c r="CJ14"/>
  <c r="CF16"/>
  <c r="CE8"/>
  <c r="CK9"/>
  <c r="CG11"/>
  <c r="CM12"/>
  <c r="CI14"/>
  <c r="CE16"/>
  <c r="CJ7"/>
  <c r="CF9"/>
  <c r="CL10"/>
  <c r="CH12"/>
  <c r="CD14"/>
  <c r="CJ15"/>
  <c r="CU8"/>
  <c r="CZ8" s="1"/>
  <c r="CU11"/>
  <c r="CZ11" s="1"/>
  <c r="CU9"/>
  <c r="CZ9" s="1"/>
  <c r="CT9"/>
  <c r="CY9" s="1"/>
  <c r="CT13"/>
  <c r="CY13" s="1"/>
  <c r="CS7"/>
  <c r="CX7" s="1"/>
  <c r="CS11"/>
  <c r="CX11" s="1"/>
  <c r="CS15"/>
  <c r="CX15" s="1"/>
  <c r="CR9"/>
  <c r="CW9" s="1"/>
  <c r="CR13"/>
  <c r="CW13" s="1"/>
  <c r="CG16"/>
  <c r="CK12"/>
  <c r="CI15"/>
  <c r="CD7"/>
  <c r="CJ8"/>
  <c r="CL11"/>
  <c r="CH13"/>
  <c r="CJ16"/>
  <c r="CI8"/>
  <c r="CK11"/>
  <c r="CG13"/>
  <c r="CI16"/>
  <c r="CD8"/>
  <c r="CF11"/>
  <c r="CL12"/>
  <c r="CD16"/>
  <c r="CU12"/>
  <c r="CZ12" s="1"/>
  <c r="CU15"/>
  <c r="CZ15" s="1"/>
  <c r="CT10"/>
  <c r="CY10" s="1"/>
  <c r="CT14"/>
  <c r="CY14" s="1"/>
  <c r="CS12"/>
  <c r="CX12" s="1"/>
  <c r="CS16"/>
  <c r="CX16" s="1"/>
  <c r="CR14"/>
  <c r="CW14" s="1"/>
  <c r="CE13"/>
  <c r="CI9"/>
  <c r="CM15"/>
  <c r="CG12"/>
  <c r="CK8"/>
  <c r="CE15"/>
  <c r="CL7"/>
  <c r="CH9"/>
  <c r="CD11"/>
  <c r="CJ12"/>
  <c r="CF14"/>
  <c r="CL15"/>
  <c r="CK7"/>
  <c r="CG9"/>
  <c r="CM10"/>
  <c r="CI12"/>
  <c r="CE14"/>
  <c r="CK15"/>
  <c r="CF7"/>
  <c r="CL8"/>
  <c r="CH10"/>
  <c r="CD12"/>
  <c r="CJ13"/>
  <c r="CF15"/>
  <c r="CU7"/>
  <c r="CZ7" s="1"/>
  <c r="CU14"/>
  <c r="CZ14" s="1"/>
  <c r="CT8"/>
  <c r="CY8" s="1"/>
  <c r="CT12"/>
  <c r="CY12" s="1"/>
  <c r="CT16"/>
  <c r="CY16" s="1"/>
  <c r="CS10"/>
  <c r="CX10" s="1"/>
  <c r="CS14"/>
  <c r="CX14" s="1"/>
  <c r="CR8"/>
  <c r="CW8" s="1"/>
  <c r="CR12"/>
  <c r="CW1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G61"/>
  <c r="FS61" s="1"/>
  <c r="FC61"/>
  <c r="FO61" s="1"/>
  <c r="FI60"/>
  <c r="FU60" s="1"/>
  <c r="FE60"/>
  <c r="FQ60" s="1"/>
  <c r="FA60"/>
  <c r="FM60" s="1"/>
  <c r="FG59"/>
  <c r="FS59" s="1"/>
  <c r="FC59"/>
  <c r="FO59" s="1"/>
  <c r="FI58"/>
  <c r="FU58" s="1"/>
  <c r="FE58"/>
  <c r="FQ58" s="1"/>
  <c r="FA58"/>
  <c r="FM58" s="1"/>
  <c r="FG57"/>
  <c r="FS57" s="1"/>
  <c r="FC57"/>
  <c r="FO57" s="1"/>
  <c r="FI56"/>
  <c r="FU56" s="1"/>
  <c r="FE56"/>
  <c r="FQ56" s="1"/>
  <c r="FA56"/>
  <c r="FM56" s="1"/>
  <c r="FG55"/>
  <c r="FS55" s="1"/>
  <c r="FC55"/>
  <c r="FO55" s="1"/>
  <c r="FI54"/>
  <c r="FU54" s="1"/>
  <c r="FE54"/>
  <c r="FQ54" s="1"/>
  <c r="FA54"/>
  <c r="FM54" s="1"/>
  <c r="FG53"/>
  <c r="FS53" s="1"/>
  <c r="FC53"/>
  <c r="FO53" s="1"/>
  <c r="FI52"/>
  <c r="FU52" s="1"/>
  <c r="FE52"/>
  <c r="FQ52" s="1"/>
  <c r="FA52"/>
  <c r="FM5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A61"/>
  <c r="FM61" s="1"/>
  <c r="FE59"/>
  <c r="FQ59" s="1"/>
  <c r="FI57"/>
  <c r="FU57" s="1"/>
  <c r="FC56"/>
  <c r="FO56" s="1"/>
  <c r="FG54"/>
  <c r="FS54" s="1"/>
  <c r="FA53"/>
  <c r="FM53" s="1"/>
  <c r="FE61"/>
  <c r="FQ61" s="1"/>
  <c r="FI59"/>
  <c r="FU59" s="1"/>
  <c r="FC58"/>
  <c r="FO58" s="1"/>
  <c r="FG56"/>
  <c r="FS56" s="1"/>
  <c r="FA55"/>
  <c r="FM55" s="1"/>
  <c r="FE53"/>
  <c r="FQ53" s="1"/>
  <c r="FC60"/>
  <c r="FO60" s="1"/>
  <c r="FI53"/>
  <c r="FU53" s="1"/>
  <c r="FI61"/>
  <c r="FU61" s="1"/>
  <c r="FE55"/>
  <c r="FQ55" s="1"/>
  <c r="FA57"/>
  <c r="FM57" s="1"/>
  <c r="FG58"/>
  <c r="FS58" s="1"/>
  <c r="FC52"/>
  <c r="FO52" s="1"/>
  <c r="BJ27" i="26"/>
  <c r="BJ39" s="1"/>
  <c r="BT14" s="1"/>
  <c r="CH26"/>
  <c r="CB8"/>
  <c r="CA26"/>
  <c r="BJ22"/>
  <c r="BJ34" s="1"/>
  <c r="BT9" s="1"/>
  <c r="BJ29"/>
  <c r="BJ41" s="1"/>
  <c r="BT16" s="1"/>
  <c r="BJ21"/>
  <c r="BJ33" s="1"/>
  <c r="BT8" s="1"/>
  <c r="BJ20"/>
  <c r="BJ32" s="1"/>
  <c r="BT7" s="1"/>
  <c r="CB7"/>
  <c r="CB26"/>
  <c r="CB10"/>
  <c r="BJ23"/>
  <c r="BJ35" s="1"/>
  <c r="BT10" s="1"/>
  <c r="BY26"/>
  <c r="BJ24"/>
  <c r="BJ36" s="1"/>
  <c r="BT11" s="1"/>
  <c r="CB11"/>
  <c r="CC26"/>
  <c r="BJ25"/>
  <c r="BJ37" s="1"/>
  <c r="BT12" s="1"/>
  <c r="CD26"/>
  <c r="BJ28"/>
  <c r="BJ40" s="1"/>
  <c r="BT15" s="1"/>
  <c r="CG26"/>
  <c r="CC25"/>
  <c r="BI24"/>
  <c r="BI36" s="1"/>
  <c r="BS11" s="1"/>
  <c r="CA11"/>
  <c r="BY23"/>
  <c r="BG20"/>
  <c r="BG32" s="1"/>
  <c r="BQ7" s="1"/>
  <c r="BY7"/>
  <c r="CH23"/>
  <c r="BG29"/>
  <c r="BG41" s="1"/>
  <c r="BQ16" s="1"/>
  <c r="BY16"/>
  <c r="BH26"/>
  <c r="BH38" s="1"/>
  <c r="BR13" s="1"/>
  <c r="BZ13"/>
  <c r="CE24"/>
  <c r="CA24"/>
  <c r="BH22"/>
  <c r="BH34" s="1"/>
  <c r="BR9" s="1"/>
  <c r="BZ9"/>
  <c r="BI27"/>
  <c r="BI39" s="1"/>
  <c r="BS14" s="1"/>
  <c r="CF25"/>
  <c r="CA14"/>
  <c r="CE25"/>
  <c r="CA13"/>
  <c r="FF48" s="1"/>
  <c r="FR48" s="1"/>
  <c r="BI26"/>
  <c r="BI38" s="1"/>
  <c r="BS13" s="1"/>
  <c r="BY9"/>
  <c r="CA23"/>
  <c r="BG22"/>
  <c r="BG34" s="1"/>
  <c r="BQ9" s="1"/>
  <c r="BZ23"/>
  <c r="BG21"/>
  <c r="BG33" s="1"/>
  <c r="BQ8" s="1"/>
  <c r="BY8"/>
  <c r="BG27"/>
  <c r="BG39" s="1"/>
  <c r="BQ14" s="1"/>
  <c r="CF23"/>
  <c r="BY14"/>
  <c r="BY24"/>
  <c r="BH20"/>
  <c r="BH32" s="1"/>
  <c r="BR7" s="1"/>
  <c r="BZ7"/>
  <c r="BZ24"/>
  <c r="BZ8"/>
  <c r="BH21"/>
  <c r="BH33" s="1"/>
  <c r="BR8" s="1"/>
  <c r="BI25"/>
  <c r="BI37" s="1"/>
  <c r="BS12" s="1"/>
  <c r="CD25"/>
  <c r="CA12"/>
  <c r="BI29"/>
  <c r="BI41" s="1"/>
  <c r="BS16" s="1"/>
  <c r="CH25"/>
  <c r="CA16"/>
  <c r="CC24"/>
  <c r="BH24"/>
  <c r="BH36" s="1"/>
  <c r="BR11" s="1"/>
  <c r="BZ11"/>
  <c r="BI23"/>
  <c r="BI35" s="1"/>
  <c r="BS10" s="1"/>
  <c r="CA10"/>
  <c r="CB25"/>
  <c r="BG23"/>
  <c r="BG35" s="1"/>
  <c r="BQ10" s="1"/>
  <c r="CB23"/>
  <c r="BY10"/>
  <c r="CC23"/>
  <c r="BG24"/>
  <c r="BG36" s="1"/>
  <c r="BQ11" s="1"/>
  <c r="BY11"/>
  <c r="CH24"/>
  <c r="BZ16"/>
  <c r="BH29"/>
  <c r="BH41" s="1"/>
  <c r="BR16" s="1"/>
  <c r="BZ10"/>
  <c r="CB24"/>
  <c r="BH23"/>
  <c r="BH35" s="1"/>
  <c r="BR10" s="1"/>
  <c r="BH27"/>
  <c r="BH39" s="1"/>
  <c r="BR14" s="1"/>
  <c r="BZ14"/>
  <c r="CF24"/>
  <c r="BZ25"/>
  <c r="BI21"/>
  <c r="BI33" s="1"/>
  <c r="BS8" s="1"/>
  <c r="CA8"/>
  <c r="BY25"/>
  <c r="BI20"/>
  <c r="BI32" s="1"/>
  <c r="BS7" s="1"/>
  <c r="CA7"/>
  <c r="CG23"/>
  <c r="BG28"/>
  <c r="BG40" s="1"/>
  <c r="BQ15" s="1"/>
  <c r="BY15"/>
  <c r="CA25"/>
  <c r="CA9"/>
  <c r="BI22"/>
  <c r="BI34" s="1"/>
  <c r="BS9" s="1"/>
  <c r="CD23"/>
  <c r="BG25"/>
  <c r="BG37" s="1"/>
  <c r="BQ12" s="1"/>
  <c r="BY12"/>
  <c r="CD24"/>
  <c r="BZ12"/>
  <c r="BH25"/>
  <c r="BH37" s="1"/>
  <c r="BR12" s="1"/>
  <c r="CG24"/>
  <c r="BH28"/>
  <c r="BH40" s="1"/>
  <c r="BR15" s="1"/>
  <c r="BZ15"/>
  <c r="BI28"/>
  <c r="BI40" s="1"/>
  <c r="BS15" s="1"/>
  <c r="CG25"/>
  <c r="CA15"/>
  <c r="M54" i="21"/>
  <c r="M57"/>
  <c r="M56"/>
  <c r="M53"/>
  <c r="S49"/>
  <c r="B49" a="1"/>
  <c r="DC24" i="20"/>
  <c r="CX13"/>
  <c r="CZ13"/>
  <c r="DC26"/>
  <c r="CX7"/>
  <c r="CW24"/>
  <c r="DF26"/>
  <c r="CZ16"/>
  <c r="CX23"/>
  <c r="CW8"/>
  <c r="DF25"/>
  <c r="CY16"/>
  <c r="CX25"/>
  <c r="CY8"/>
  <c r="CX9"/>
  <c r="CY24"/>
  <c r="DD23"/>
  <c r="CW14"/>
  <c r="CZ7"/>
  <c r="CW26"/>
  <c r="DE26"/>
  <c r="CZ15"/>
  <c r="CX26"/>
  <c r="CZ8"/>
  <c r="CZ12"/>
  <c r="DB26"/>
  <c r="CY26"/>
  <c r="CZ9"/>
  <c r="DD26"/>
  <c r="CZ14"/>
  <c r="CX8"/>
  <c r="CX24"/>
  <c r="DF24"/>
  <c r="CX16"/>
  <c r="DF23"/>
  <c r="CW16"/>
  <c r="CW15"/>
  <c r="DE23"/>
  <c r="CX10"/>
  <c r="CZ24"/>
  <c r="CW25"/>
  <c r="CY7"/>
  <c r="DE24"/>
  <c r="CX15"/>
  <c r="DC23"/>
  <c r="CW13"/>
  <c r="DD24"/>
  <c r="CX14"/>
  <c r="CY11"/>
  <c r="DA25"/>
  <c r="CY23"/>
  <c r="CW9"/>
  <c r="DB24"/>
  <c r="CX12"/>
  <c r="DD25"/>
  <c r="CY14"/>
  <c r="DE25"/>
  <c r="CY15"/>
  <c r="CW23"/>
  <c r="CW7"/>
  <c r="DA24"/>
  <c r="CX11"/>
  <c r="CZ26"/>
  <c r="CZ10"/>
  <c r="DB25"/>
  <c r="CY12"/>
  <c r="DA23"/>
  <c r="CW11"/>
  <c r="CZ23"/>
  <c r="CW10"/>
  <c r="CZ11"/>
  <c r="DA26"/>
  <c r="DC25"/>
  <c r="CY13"/>
  <c r="DB23"/>
  <c r="CW12"/>
  <c r="CZ25"/>
  <c r="CY10"/>
  <c r="CY25"/>
  <c r="CY9"/>
  <c r="EJ13" i="98" l="1"/>
  <c r="DY7" a="1"/>
  <c r="ED16" s="1"/>
  <c r="EZ12"/>
  <c r="FL12" s="1"/>
  <c r="EJ14"/>
  <c r="FG12"/>
  <c r="FS12" s="1"/>
  <c r="EJ10"/>
  <c r="FF12"/>
  <c r="FR12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H77"/>
  <c r="FH25" s="1"/>
  <c r="FT25" s="1"/>
  <c r="EZ77"/>
  <c r="EZ25" s="1"/>
  <c r="FL25" s="1"/>
  <c r="FB76"/>
  <c r="FB24" s="1"/>
  <c r="FN24" s="1"/>
  <c r="FD75"/>
  <c r="FD23" s="1"/>
  <c r="FP23" s="1"/>
  <c r="FF74"/>
  <c r="FF22" s="1"/>
  <c r="FR22" s="1"/>
  <c r="FH73"/>
  <c r="FH21" s="1"/>
  <c r="FT21" s="1"/>
  <c r="EZ73"/>
  <c r="EZ21" s="1"/>
  <c r="FL21" s="1"/>
  <c r="FB72"/>
  <c r="FB20" s="1"/>
  <c r="FN20" s="1"/>
  <c r="FD71"/>
  <c r="FD19" s="1"/>
  <c r="FP19" s="1"/>
  <c r="FF70"/>
  <c r="FF18" s="1"/>
  <c r="FR18" s="1"/>
  <c r="FH69"/>
  <c r="FH17" s="1"/>
  <c r="FT17" s="1"/>
  <c r="EZ69"/>
  <c r="EZ17" s="1"/>
  <c r="FL17" s="1"/>
  <c r="FB68"/>
  <c r="FB16" s="1"/>
  <c r="FN16" s="1"/>
  <c r="FB77"/>
  <c r="FB25" s="1"/>
  <c r="FN25" s="1"/>
  <c r="FD76"/>
  <c r="FD24" s="1"/>
  <c r="FP24" s="1"/>
  <c r="FF75"/>
  <c r="FF23" s="1"/>
  <c r="FR23" s="1"/>
  <c r="FH74"/>
  <c r="FH22" s="1"/>
  <c r="FT22" s="1"/>
  <c r="EZ74"/>
  <c r="EZ22" s="1"/>
  <c r="FL22" s="1"/>
  <c r="FB73"/>
  <c r="FB21" s="1"/>
  <c r="FN21" s="1"/>
  <c r="FD72"/>
  <c r="FD20" s="1"/>
  <c r="FP20" s="1"/>
  <c r="FF71"/>
  <c r="FF19" s="1"/>
  <c r="FR19" s="1"/>
  <c r="FH70"/>
  <c r="FH18" s="1"/>
  <c r="FT18" s="1"/>
  <c r="EZ70"/>
  <c r="EZ18" s="1"/>
  <c r="FL18" s="1"/>
  <c r="FB69"/>
  <c r="FB17" s="1"/>
  <c r="FN17" s="1"/>
  <c r="FD68"/>
  <c r="FD16" s="1"/>
  <c r="FP16" s="1"/>
  <c r="FD77"/>
  <c r="FD25" s="1"/>
  <c r="FP25" s="1"/>
  <c r="FH75"/>
  <c r="FH23" s="1"/>
  <c r="FT23" s="1"/>
  <c r="FB74"/>
  <c r="FB22" s="1"/>
  <c r="FN22" s="1"/>
  <c r="FF72"/>
  <c r="FF20" s="1"/>
  <c r="FR20" s="1"/>
  <c r="EZ71"/>
  <c r="EZ19" s="1"/>
  <c r="FL19" s="1"/>
  <c r="FD69"/>
  <c r="FD17" s="1"/>
  <c r="FP17" s="1"/>
  <c r="FF76"/>
  <c r="FF24" s="1"/>
  <c r="FR24" s="1"/>
  <c r="FD73"/>
  <c r="FD21" s="1"/>
  <c r="FP21" s="1"/>
  <c r="FB70"/>
  <c r="FB18" s="1"/>
  <c r="FN18" s="1"/>
  <c r="FH76"/>
  <c r="FH24" s="1"/>
  <c r="FT24" s="1"/>
  <c r="FF73"/>
  <c r="FF21" s="1"/>
  <c r="FR21" s="1"/>
  <c r="FD70"/>
  <c r="FD18" s="1"/>
  <c r="FP18" s="1"/>
  <c r="FF77"/>
  <c r="FF25" s="1"/>
  <c r="FR25" s="1"/>
  <c r="EZ76"/>
  <c r="EZ24" s="1"/>
  <c r="FL24" s="1"/>
  <c r="FD74"/>
  <c r="FD22" s="1"/>
  <c r="FP22" s="1"/>
  <c r="FH72"/>
  <c r="FH20" s="1"/>
  <c r="FT20" s="1"/>
  <c r="FB71"/>
  <c r="FB19" s="1"/>
  <c r="FN19" s="1"/>
  <c r="FF69"/>
  <c r="FF17" s="1"/>
  <c r="FR17" s="1"/>
  <c r="EZ68"/>
  <c r="EZ16" s="1"/>
  <c r="FL16" s="1"/>
  <c r="EZ75"/>
  <c r="EZ23" s="1"/>
  <c r="FL23" s="1"/>
  <c r="FH71"/>
  <c r="FH19" s="1"/>
  <c r="FT19" s="1"/>
  <c r="FF68"/>
  <c r="FF16" s="1"/>
  <c r="FR16" s="1"/>
  <c r="FB75"/>
  <c r="FB23" s="1"/>
  <c r="FN23" s="1"/>
  <c r="EZ72"/>
  <c r="EZ20" s="1"/>
  <c r="FL20" s="1"/>
  <c r="FH68"/>
  <c r="FH16" s="1"/>
  <c r="FT16" s="1"/>
  <c r="EG11"/>
  <c r="EZ16" i="86" a="1"/>
  <c r="FB25" s="1"/>
  <c r="FZ25" s="1"/>
  <c r="GL25" s="1"/>
  <c r="EJ8"/>
  <c r="EZ12" s="1" a="1"/>
  <c r="EH16"/>
  <c r="ED16"/>
  <c r="DZ16"/>
  <c r="EF15"/>
  <c r="EB15"/>
  <c r="EH14"/>
  <c r="ED14"/>
  <c r="DZ14"/>
  <c r="EF13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C15"/>
  <c r="EG13"/>
  <c r="EA13"/>
  <c r="EE12"/>
  <c r="DZ12"/>
  <c r="EE11"/>
  <c r="DY11"/>
  <c r="ED10"/>
  <c r="DY10"/>
  <c r="EC9"/>
  <c r="EH8"/>
  <c r="EC8"/>
  <c r="EG7"/>
  <c r="EB7"/>
  <c r="EE16"/>
  <c r="DY15"/>
  <c r="EE13"/>
  <c r="DY13"/>
  <c r="DY12"/>
  <c r="EC11"/>
  <c r="EH10"/>
  <c r="EC10"/>
  <c r="EG9"/>
  <c r="EG8"/>
  <c r="EA8"/>
  <c r="EF7"/>
  <c r="EG15"/>
  <c r="EA14"/>
  <c r="EB13"/>
  <c r="EG12"/>
  <c r="EA12"/>
  <c r="EF11"/>
  <c r="EA11"/>
  <c r="EE10"/>
  <c r="DZ10"/>
  <c r="EE9"/>
  <c r="DY9"/>
  <c r="ED8"/>
  <c r="DY8"/>
  <c r="EC7"/>
  <c r="ED12"/>
  <c r="EB9"/>
  <c r="EA7"/>
  <c r="EA16"/>
  <c r="EE14"/>
  <c r="EC13"/>
  <c r="EH12"/>
  <c r="EC12"/>
  <c r="EG11"/>
  <c r="EB11"/>
  <c r="EG10"/>
  <c r="EA10"/>
  <c r="EF9"/>
  <c r="EA9"/>
  <c r="EE8"/>
  <c r="DZ8"/>
  <c r="EE7"/>
  <c r="DY7"/>
  <c r="EB26" i="80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DW26"/>
  <c r="DY25"/>
  <c r="EA24"/>
  <c r="EC23"/>
  <c r="DU23"/>
  <c r="EA26"/>
  <c r="DU25"/>
  <c r="DY23"/>
  <c r="EC25"/>
  <c r="DW24"/>
  <c r="DT25"/>
  <c r="EB25"/>
  <c r="DV24"/>
  <c r="DZ26"/>
  <c r="DX23"/>
  <c r="DU10" i="79"/>
  <c r="DW24"/>
  <c r="DV11"/>
  <c r="DX25"/>
  <c r="DT16"/>
  <c r="EC23"/>
  <c r="DW16"/>
  <c r="EC26"/>
  <c r="DZ25"/>
  <c r="DV13"/>
  <c r="DV24"/>
  <c r="DU9"/>
  <c r="DZ24"/>
  <c r="DU13"/>
  <c r="DT25"/>
  <c r="DV7"/>
  <c r="DT7"/>
  <c r="DT23"/>
  <c r="DT11"/>
  <c r="DX23"/>
  <c r="EB23"/>
  <c r="DT15"/>
  <c r="DW7"/>
  <c r="DT26"/>
  <c r="DW11"/>
  <c r="DX26"/>
  <c r="DW15"/>
  <c r="EB26"/>
  <c r="EB25"/>
  <c r="DV15"/>
  <c r="EA24"/>
  <c r="DU14"/>
  <c r="DT8"/>
  <c r="DU23"/>
  <c r="DT12"/>
  <c r="DY23"/>
  <c r="DY26"/>
  <c r="DW12"/>
  <c r="DW25"/>
  <c r="DV10"/>
  <c r="DU8"/>
  <c r="DU24"/>
  <c r="DU12"/>
  <c r="DY24"/>
  <c r="EC24"/>
  <c r="DU16"/>
  <c r="EC25"/>
  <c r="DV16"/>
  <c r="DT10"/>
  <c r="DW23"/>
  <c r="DT14"/>
  <c r="EA23"/>
  <c r="DV12"/>
  <c r="DY25"/>
  <c r="DW10"/>
  <c r="DW26"/>
  <c r="DW14"/>
  <c r="EA26"/>
  <c r="DW8"/>
  <c r="DU26"/>
  <c r="DB7" a="1"/>
  <c r="EZ81" a="1"/>
  <c r="DU25"/>
  <c r="DV8"/>
  <c r="DU7"/>
  <c r="DT24"/>
  <c r="DX24"/>
  <c r="DU11"/>
  <c r="DU15"/>
  <c r="EB24"/>
  <c r="DV14"/>
  <c r="EA25"/>
  <c r="DV23"/>
  <c r="DT9"/>
  <c r="DT13"/>
  <c r="DZ23"/>
  <c r="DV9"/>
  <c r="DV25"/>
  <c r="DV26"/>
  <c r="DW9"/>
  <c r="DW13"/>
  <c r="DZ26"/>
  <c r="DT15" i="78"/>
  <c r="DW12"/>
  <c r="FE12" s="1"/>
  <c r="FQ12" s="1"/>
  <c r="DV8"/>
  <c r="DU16"/>
  <c r="EA23"/>
  <c r="DW10"/>
  <c r="FC12" s="1"/>
  <c r="FO12" s="1"/>
  <c r="DV15"/>
  <c r="FH12" s="1"/>
  <c r="FT12" s="1"/>
  <c r="DW23"/>
  <c r="EC23"/>
  <c r="DV16"/>
  <c r="EB26"/>
  <c r="DV23"/>
  <c r="DU9"/>
  <c r="EJ9" s="1"/>
  <c r="DW24"/>
  <c r="DW13"/>
  <c r="EJ13" s="1"/>
  <c r="EB24"/>
  <c r="DT8"/>
  <c r="DV11"/>
  <c r="FD12" s="1"/>
  <c r="FP12" s="1"/>
  <c r="DT7"/>
  <c r="DU24"/>
  <c r="DU7"/>
  <c r="EC26"/>
  <c r="DY24"/>
  <c r="DX24"/>
  <c r="DV14"/>
  <c r="FG12" s="1"/>
  <c r="FS12" s="1"/>
  <c r="DW8"/>
  <c r="DT25"/>
  <c r="FB12"/>
  <c r="FN12" s="1"/>
  <c r="EJ12"/>
  <c r="DB7" a="1"/>
  <c r="EZ81" a="1"/>
  <c r="DW16" i="77"/>
  <c r="EC26"/>
  <c r="DV11"/>
  <c r="DX25"/>
  <c r="DV14"/>
  <c r="EA25"/>
  <c r="DT24"/>
  <c r="DU7"/>
  <c r="DX24"/>
  <c r="DU11"/>
  <c r="DU15"/>
  <c r="EB24"/>
  <c r="DT9"/>
  <c r="DV23"/>
  <c r="DZ23"/>
  <c r="DT13"/>
  <c r="DW7"/>
  <c r="DT26"/>
  <c r="DW11"/>
  <c r="DX26"/>
  <c r="DW15"/>
  <c r="EB26"/>
  <c r="DU26"/>
  <c r="DW8"/>
  <c r="DB7" a="1"/>
  <c r="EZ81" a="1"/>
  <c r="DV7"/>
  <c r="DT25"/>
  <c r="DV10"/>
  <c r="DW25"/>
  <c r="DV13"/>
  <c r="DZ25"/>
  <c r="DW24"/>
  <c r="DU10"/>
  <c r="DU14"/>
  <c r="EA24"/>
  <c r="DT8"/>
  <c r="DU23"/>
  <c r="DY23"/>
  <c r="DT12"/>
  <c r="EC23"/>
  <c r="DT16"/>
  <c r="DW10"/>
  <c r="DW26"/>
  <c r="EA26"/>
  <c r="DW14"/>
  <c r="DV15"/>
  <c r="EB25"/>
  <c r="EC25"/>
  <c r="DV16"/>
  <c r="DU24"/>
  <c r="DU8"/>
  <c r="DU12"/>
  <c r="DY24"/>
  <c r="EC24"/>
  <c r="DU16"/>
  <c r="DW23"/>
  <c r="DT10"/>
  <c r="EA23"/>
  <c r="DT14"/>
  <c r="DY26"/>
  <c r="DW12"/>
  <c r="DV8"/>
  <c r="DU25"/>
  <c r="DV12"/>
  <c r="DY25"/>
  <c r="DV9"/>
  <c r="DV25"/>
  <c r="DV24"/>
  <c r="DU9"/>
  <c r="DZ24"/>
  <c r="DU13"/>
  <c r="DT7"/>
  <c r="DT23"/>
  <c r="DT11"/>
  <c r="DX23"/>
  <c r="EB23"/>
  <c r="DT15"/>
  <c r="DV26"/>
  <c r="DW9"/>
  <c r="DW13"/>
  <c r="DZ26"/>
  <c r="DU8" i="76"/>
  <c r="DU24"/>
  <c r="DU7"/>
  <c r="DT24"/>
  <c r="DU23"/>
  <c r="DT8"/>
  <c r="DT12"/>
  <c r="DY23"/>
  <c r="DT16"/>
  <c r="EC23"/>
  <c r="DW26"/>
  <c r="DW10"/>
  <c r="DW14"/>
  <c r="EA26"/>
  <c r="EC25"/>
  <c r="DV16"/>
  <c r="DU14"/>
  <c r="EA24"/>
  <c r="DU10"/>
  <c r="DW24"/>
  <c r="DT23"/>
  <c r="DT7"/>
  <c r="DX23"/>
  <c r="DT11"/>
  <c r="DT15"/>
  <c r="EB23"/>
  <c r="DW9"/>
  <c r="DV26"/>
  <c r="DZ26"/>
  <c r="DW13"/>
  <c r="DV7"/>
  <c r="DT25"/>
  <c r="DX25"/>
  <c r="DV11"/>
  <c r="DV15"/>
  <c r="EB25"/>
  <c r="DV8"/>
  <c r="DU25"/>
  <c r="DU13"/>
  <c r="DZ24"/>
  <c r="EC24"/>
  <c r="DU16"/>
  <c r="EB24"/>
  <c r="DU15"/>
  <c r="DW23"/>
  <c r="DT10"/>
  <c r="EA23"/>
  <c r="DT14"/>
  <c r="DU26"/>
  <c r="DW8"/>
  <c r="DW12"/>
  <c r="DY26"/>
  <c r="DW16"/>
  <c r="EC26"/>
  <c r="DV10"/>
  <c r="DW25"/>
  <c r="DV14"/>
  <c r="EA25"/>
  <c r="DV12"/>
  <c r="DY25"/>
  <c r="DB7" a="1"/>
  <c r="EZ81" a="1"/>
  <c r="DU9"/>
  <c r="DV24"/>
  <c r="DU12"/>
  <c r="DY24"/>
  <c r="DX24"/>
  <c r="DU11"/>
  <c r="DT9"/>
  <c r="DV23"/>
  <c r="DZ23"/>
  <c r="DT13"/>
  <c r="DT26"/>
  <c r="DW7"/>
  <c r="DX26"/>
  <c r="DW11"/>
  <c r="DW15"/>
  <c r="EB26"/>
  <c r="DV25"/>
  <c r="DV9"/>
  <c r="DV13"/>
  <c r="DZ25"/>
  <c r="FC84" i="75"/>
  <c r="FC37" s="1"/>
  <c r="FO37" s="1"/>
  <c r="FH86"/>
  <c r="FH39" s="1"/>
  <c r="FT39" s="1"/>
  <c r="FB89"/>
  <c r="FB42" s="1"/>
  <c r="FN42" s="1"/>
  <c r="FE83"/>
  <c r="FE36" s="1"/>
  <c r="FQ36" s="1"/>
  <c r="EZ84"/>
  <c r="EZ37" s="1"/>
  <c r="FL37" s="1"/>
  <c r="FF89"/>
  <c r="FF42" s="1"/>
  <c r="FR42" s="1"/>
  <c r="FE85"/>
  <c r="FE38" s="1"/>
  <c r="FQ38" s="1"/>
  <c r="FG81"/>
  <c r="FG34" s="1"/>
  <c r="FS34" s="1"/>
  <c r="FA84"/>
  <c r="FA37" s="1"/>
  <c r="FM37" s="1"/>
  <c r="FI86"/>
  <c r="FI39" s="1"/>
  <c r="FU39" s="1"/>
  <c r="FA90"/>
  <c r="FA43" s="1"/>
  <c r="FM43" s="1"/>
  <c r="FF82"/>
  <c r="FF35" s="1"/>
  <c r="FR35" s="1"/>
  <c r="EZ85"/>
  <c r="EZ38" s="1"/>
  <c r="FL38" s="1"/>
  <c r="FB88"/>
  <c r="FB41" s="1"/>
  <c r="FN41" s="1"/>
  <c r="FG82"/>
  <c r="FG35" s="1"/>
  <c r="FS35" s="1"/>
  <c r="EZ86"/>
  <c r="EZ39" s="1"/>
  <c r="FL39" s="1"/>
  <c r="FI81"/>
  <c r="FI34" s="1"/>
  <c r="FU34" s="1"/>
  <c r="FD82"/>
  <c r="FD35" s="1"/>
  <c r="FP35" s="1"/>
  <c r="FH88"/>
  <c r="FH41" s="1"/>
  <c r="FT41" s="1"/>
  <c r="FI83"/>
  <c r="FI36" s="1"/>
  <c r="FU36" s="1"/>
  <c r="FE89"/>
  <c r="FE42" s="1"/>
  <c r="FQ42" s="1"/>
  <c r="FG83"/>
  <c r="FG36" s="1"/>
  <c r="FS36" s="1"/>
  <c r="FE86"/>
  <c r="FE39" s="1"/>
  <c r="FQ39" s="1"/>
  <c r="FI88"/>
  <c r="FI41" s="1"/>
  <c r="FU41" s="1"/>
  <c r="FH81"/>
  <c r="FH34" s="1"/>
  <c r="FT34" s="1"/>
  <c r="FF84"/>
  <c r="FF37" s="1"/>
  <c r="FR37" s="1"/>
  <c r="FD87"/>
  <c r="FD40" s="1"/>
  <c r="FP40" s="1"/>
  <c r="FF90"/>
  <c r="FF43" s="1"/>
  <c r="FR43" s="1"/>
  <c r="FE87"/>
  <c r="FE40" s="1"/>
  <c r="FQ40" s="1"/>
  <c r="EZ90"/>
  <c r="EZ43" s="1"/>
  <c r="FL43" s="1"/>
  <c r="FH90"/>
  <c r="FH43" s="1"/>
  <c r="FT43" s="1"/>
  <c r="FC88"/>
  <c r="FC41" s="1"/>
  <c r="FO41" s="1"/>
  <c r="FF85"/>
  <c r="FF38" s="1"/>
  <c r="FR38" s="1"/>
  <c r="FD90"/>
  <c r="FD43" s="1"/>
  <c r="FP43" s="1"/>
  <c r="FA87"/>
  <c r="FA40" s="1"/>
  <c r="FM40" s="1"/>
  <c r="FA82"/>
  <c r="FA35" s="1"/>
  <c r="FM35" s="1"/>
  <c r="FI84"/>
  <c r="FI37" s="1"/>
  <c r="FU37" s="1"/>
  <c r="FA88"/>
  <c r="FA41" s="1"/>
  <c r="FM41" s="1"/>
  <c r="FE90"/>
  <c r="FE43" s="1"/>
  <c r="FQ43" s="1"/>
  <c r="EZ83"/>
  <c r="EZ36" s="1"/>
  <c r="FL36" s="1"/>
  <c r="FB86"/>
  <c r="FB39" s="1"/>
  <c r="FN39" s="1"/>
  <c r="EZ89"/>
  <c r="EZ42" s="1"/>
  <c r="FL42" s="1"/>
  <c r="FG90"/>
  <c r="FG43" s="1"/>
  <c r="FS43" s="1"/>
  <c r="FH82"/>
  <c r="FH35" s="1"/>
  <c r="FT35" s="1"/>
  <c r="FD88"/>
  <c r="FD41" s="1"/>
  <c r="FP41" s="1"/>
  <c r="FI89"/>
  <c r="FI42" s="1"/>
  <c r="FU42" s="1"/>
  <c r="FD86"/>
  <c r="FD39" s="1"/>
  <c r="FP39" s="1"/>
  <c r="FA83"/>
  <c r="FA36" s="1"/>
  <c r="FM36" s="1"/>
  <c r="FG88"/>
  <c r="FG41" s="1"/>
  <c r="FS41" s="1"/>
  <c r="FE82"/>
  <c r="FE35" s="1"/>
  <c r="FQ35" s="1"/>
  <c r="FG85"/>
  <c r="FG38" s="1"/>
  <c r="FS38" s="1"/>
  <c r="FE88"/>
  <c r="FE41" s="1"/>
  <c r="FQ41" s="1"/>
  <c r="EZ81"/>
  <c r="EZ34" s="1"/>
  <c r="FL34" s="1"/>
  <c r="FB84"/>
  <c r="FB37" s="1"/>
  <c r="FN37" s="1"/>
  <c r="FF86"/>
  <c r="FF39" s="1"/>
  <c r="FR39" s="1"/>
  <c r="FD89"/>
  <c r="FD42" s="1"/>
  <c r="FP42" s="1"/>
  <c r="FA89"/>
  <c r="FA42" s="1"/>
  <c r="FM42" s="1"/>
  <c r="FF83"/>
  <c r="FF36" s="1"/>
  <c r="FR36" s="1"/>
  <c r="FD84"/>
  <c r="FD37" s="1"/>
  <c r="FP37" s="1"/>
  <c r="EZ82"/>
  <c r="EZ35" s="1"/>
  <c r="FL35" s="1"/>
  <c r="FG86"/>
  <c r="FG39" s="1"/>
  <c r="FS39" s="1"/>
  <c r="FB83"/>
  <c r="FB36" s="1"/>
  <c r="FN36" s="1"/>
  <c r="FB87"/>
  <c r="FB40" s="1"/>
  <c r="FN40" s="1"/>
  <c r="FC82"/>
  <c r="FC35" s="1"/>
  <c r="FO35" s="1"/>
  <c r="FC86"/>
  <c r="FC39" s="1"/>
  <c r="FO39" s="1"/>
  <c r="FC90"/>
  <c r="FC43" s="1"/>
  <c r="FO43" s="1"/>
  <c r="FC83"/>
  <c r="FC36" s="1"/>
  <c r="FO36" s="1"/>
  <c r="FC85"/>
  <c r="FC38" s="1"/>
  <c r="FO38" s="1"/>
  <c r="FC87"/>
  <c r="FC40" s="1"/>
  <c r="FO40" s="1"/>
  <c r="FG89"/>
  <c r="FG42" s="1"/>
  <c r="FS42" s="1"/>
  <c r="FD81"/>
  <c r="FD34" s="1"/>
  <c r="FP34" s="1"/>
  <c r="FD83"/>
  <c r="FD36" s="1"/>
  <c r="FP36" s="1"/>
  <c r="FH85"/>
  <c r="FH38" s="1"/>
  <c r="FT38" s="1"/>
  <c r="FH87"/>
  <c r="FH40" s="1"/>
  <c r="FT40" s="1"/>
  <c r="FH89"/>
  <c r="FH42" s="1"/>
  <c r="FT42" s="1"/>
  <c r="FA81"/>
  <c r="FA34" s="1"/>
  <c r="FM34" s="1"/>
  <c r="FI85"/>
  <c r="FI38" s="1"/>
  <c r="FU38" s="1"/>
  <c r="FB81"/>
  <c r="FB34" s="1"/>
  <c r="FN34" s="1"/>
  <c r="FF87"/>
  <c r="FF40" s="1"/>
  <c r="FR40" s="1"/>
  <c r="FB85"/>
  <c r="FB38" s="1"/>
  <c r="FN38" s="1"/>
  <c r="FA85"/>
  <c r="FA38" s="1"/>
  <c r="FM38" s="1"/>
  <c r="FF81"/>
  <c r="FF34" s="1"/>
  <c r="FR34" s="1"/>
  <c r="FH84"/>
  <c r="FH37" s="1"/>
  <c r="FT37" s="1"/>
  <c r="EZ88"/>
  <c r="EZ41" s="1"/>
  <c r="FL41" s="1"/>
  <c r="FE81"/>
  <c r="FE34" s="1"/>
  <c r="FQ34" s="1"/>
  <c r="FG84"/>
  <c r="FG37" s="1"/>
  <c r="FS37" s="1"/>
  <c r="FI87"/>
  <c r="FI40" s="1"/>
  <c r="FU40" s="1"/>
  <c r="FC81"/>
  <c r="FC34" s="1"/>
  <c r="FO34" s="1"/>
  <c r="FI82"/>
  <c r="FI35" s="1"/>
  <c r="FU35" s="1"/>
  <c r="FE84"/>
  <c r="FE37" s="1"/>
  <c r="FQ37" s="1"/>
  <c r="FA86"/>
  <c r="FA39" s="1"/>
  <c r="FM39" s="1"/>
  <c r="FG87"/>
  <c r="FG40" s="1"/>
  <c r="FS40" s="1"/>
  <c r="FC89"/>
  <c r="FC42" s="1"/>
  <c r="FO42" s="1"/>
  <c r="FI90"/>
  <c r="FI43" s="1"/>
  <c r="FU43" s="1"/>
  <c r="FB82"/>
  <c r="FB35" s="1"/>
  <c r="FN35" s="1"/>
  <c r="FH83"/>
  <c r="FH36" s="1"/>
  <c r="FT36" s="1"/>
  <c r="FD85"/>
  <c r="FD38" s="1"/>
  <c r="FP38" s="1"/>
  <c r="EZ87"/>
  <c r="EZ40" s="1"/>
  <c r="FL40" s="1"/>
  <c r="FF88"/>
  <c r="FF41" s="1"/>
  <c r="FR41" s="1"/>
  <c r="DB8"/>
  <c r="DJ16"/>
  <c r="DI15"/>
  <c r="DD9"/>
  <c r="DF7"/>
  <c r="DF9"/>
  <c r="DJ13"/>
  <c r="DE8"/>
  <c r="DE12"/>
  <c r="DI14"/>
  <c r="DE11"/>
  <c r="DD7"/>
  <c r="DD11"/>
  <c r="DB16"/>
  <c r="DC10"/>
  <c r="DC14"/>
  <c r="DG10"/>
  <c r="DF8"/>
  <c r="DF12"/>
  <c r="DB7"/>
  <c r="DB9"/>
  <c r="DB11"/>
  <c r="DF13"/>
  <c r="DF15"/>
  <c r="DG7"/>
  <c r="DK9"/>
  <c r="DK11"/>
  <c r="DK13"/>
  <c r="DE16"/>
  <c r="DI13"/>
  <c r="DH9"/>
  <c r="DH13"/>
  <c r="DI7"/>
  <c r="DG12"/>
  <c r="DG16"/>
  <c r="DG14"/>
  <c r="DJ10"/>
  <c r="DJ14"/>
  <c r="DJ7"/>
  <c r="DD10"/>
  <c r="DD12"/>
  <c r="DD14"/>
  <c r="DH16"/>
  <c r="DI8"/>
  <c r="DI10"/>
  <c r="DC13"/>
  <c r="DC15"/>
  <c r="DC12"/>
  <c r="DJ12"/>
  <c r="DK10"/>
  <c r="DK12"/>
  <c r="DB14"/>
  <c r="DJ11"/>
  <c r="DJ15"/>
  <c r="DE10"/>
  <c r="DI16"/>
  <c r="DC8"/>
  <c r="DK16"/>
  <c r="DF10"/>
  <c r="DF14"/>
  <c r="DE9"/>
  <c r="DE13"/>
  <c r="DE7"/>
  <c r="DH7"/>
  <c r="DH11"/>
  <c r="DH15"/>
  <c r="DH8"/>
  <c r="DH10"/>
  <c r="DH12"/>
  <c r="DB15"/>
  <c r="DC7"/>
  <c r="DC9"/>
  <c r="DG11"/>
  <c r="DG13"/>
  <c r="DG15"/>
  <c r="DI9"/>
  <c r="DE15"/>
  <c r="DJ8"/>
  <c r="DB12"/>
  <c r="DD15"/>
  <c r="DG8"/>
  <c r="DI11"/>
  <c r="DK14"/>
  <c r="DK8"/>
  <c r="DC16"/>
  <c r="DB10"/>
  <c r="DD13"/>
  <c r="DF16"/>
  <c r="DD8"/>
  <c r="DJ9"/>
  <c r="DF11"/>
  <c r="DB13"/>
  <c r="DH14"/>
  <c r="DD16"/>
  <c r="DK7"/>
  <c r="DG9"/>
  <c r="DC11"/>
  <c r="DI12"/>
  <c r="DE14"/>
  <c r="FA12"/>
  <c r="FM12" s="1"/>
  <c r="EJ8"/>
  <c r="EJ16"/>
  <c r="FI12"/>
  <c r="FU12" s="1"/>
  <c r="EJ12"/>
  <c r="FE12"/>
  <c r="FQ12" s="1"/>
  <c r="EZ12"/>
  <c r="FL12" s="1"/>
  <c r="EJ7"/>
  <c r="FC12"/>
  <c r="FO12" s="1"/>
  <c r="EJ10"/>
  <c r="FF12"/>
  <c r="FR12" s="1"/>
  <c r="EJ13"/>
  <c r="EJ9"/>
  <c r="FB12"/>
  <c r="FN12" s="1"/>
  <c r="FH12"/>
  <c r="FT12" s="1"/>
  <c r="EJ15"/>
  <c r="FD12"/>
  <c r="FP12" s="1"/>
  <c r="EJ11"/>
  <c r="EZ68" a="1"/>
  <c r="DY7" a="1"/>
  <c r="EJ14"/>
  <c r="FG12"/>
  <c r="FS12" s="1"/>
  <c r="BQ17" i="74"/>
  <c r="BR17"/>
  <c r="BS17"/>
  <c r="BT17"/>
  <c r="BS5" s="1"/>
  <c r="BV2" s="1"/>
  <c r="FC12" i="73"/>
  <c r="FO12" s="1"/>
  <c r="EJ10"/>
  <c r="FA12"/>
  <c r="FM12" s="1"/>
  <c r="EJ8"/>
  <c r="FE12"/>
  <c r="FQ12" s="1"/>
  <c r="EJ12"/>
  <c r="EJ16"/>
  <c r="FI12"/>
  <c r="FU12" s="1"/>
  <c r="EJ14"/>
  <c r="FG12"/>
  <c r="FS12" s="1"/>
  <c r="FB12"/>
  <c r="FN12" s="1"/>
  <c r="EJ9"/>
  <c r="FF12"/>
  <c r="FR12" s="1"/>
  <c r="EJ13"/>
  <c r="DT23" a="1"/>
  <c r="EJ7"/>
  <c r="EZ12"/>
  <c r="FL12" s="1"/>
  <c r="EJ11"/>
  <c r="FD12"/>
  <c r="FP12" s="1"/>
  <c r="FH12"/>
  <c r="FT12" s="1"/>
  <c r="EJ15"/>
  <c r="DB7" a="1"/>
  <c r="EZ34" a="1"/>
  <c r="DT23" i="72" a="1"/>
  <c r="EZ12"/>
  <c r="FL12" s="1"/>
  <c r="EJ7"/>
  <c r="FD12"/>
  <c r="FP12" s="1"/>
  <c r="EJ11"/>
  <c r="EJ14"/>
  <c r="FG12"/>
  <c r="FS12" s="1"/>
  <c r="FA12"/>
  <c r="FM12" s="1"/>
  <c r="EJ8"/>
  <c r="FE12"/>
  <c r="FQ12" s="1"/>
  <c r="EJ12"/>
  <c r="EJ16"/>
  <c r="FI12"/>
  <c r="FU12" s="1"/>
  <c r="EJ15"/>
  <c r="FH12"/>
  <c r="FT12" s="1"/>
  <c r="FC12"/>
  <c r="FO12" s="1"/>
  <c r="EJ10"/>
  <c r="DB7" a="1"/>
  <c r="EZ34" a="1"/>
  <c r="FB12"/>
  <c r="FN12" s="1"/>
  <c r="EJ9"/>
  <c r="EJ13"/>
  <c r="FF12"/>
  <c r="FR12" s="1"/>
  <c r="EZ34" i="71" a="1"/>
  <c r="FH43" s="1"/>
  <c r="FT43" s="1"/>
  <c r="EJ7"/>
  <c r="FI12"/>
  <c r="FU12" s="1"/>
  <c r="EJ10"/>
  <c r="EJ13"/>
  <c r="FD12"/>
  <c r="FP12" s="1"/>
  <c r="EJ12"/>
  <c r="FF12"/>
  <c r="FR12" s="1"/>
  <c r="FB12"/>
  <c r="FN12" s="1"/>
  <c r="EJ16"/>
  <c r="FC12"/>
  <c r="FO12" s="1"/>
  <c r="FE12"/>
  <c r="FQ12" s="1"/>
  <c r="DB7" a="1"/>
  <c r="DE16" s="1"/>
  <c r="FA12"/>
  <c r="FM12" s="1"/>
  <c r="FG12"/>
  <c r="FS12" s="1"/>
  <c r="EJ11"/>
  <c r="EJ15"/>
  <c r="EJ8"/>
  <c r="EJ14"/>
  <c r="FH12"/>
  <c r="FT12" s="1"/>
  <c r="EZ12"/>
  <c r="FL12" s="1"/>
  <c r="EJ9"/>
  <c r="DT23" a="1"/>
  <c r="DY26" s="1"/>
  <c r="FB40"/>
  <c r="FN40" s="1"/>
  <c r="FI43"/>
  <c r="FU43" s="1"/>
  <c r="FE37"/>
  <c r="FQ37" s="1"/>
  <c r="FH40"/>
  <c r="FT40" s="1"/>
  <c r="FD34"/>
  <c r="FP34" s="1"/>
  <c r="FE40"/>
  <c r="FQ40" s="1"/>
  <c r="EJ16" i="70"/>
  <c r="FA12"/>
  <c r="FM12" s="1"/>
  <c r="EJ10"/>
  <c r="EZ12"/>
  <c r="FL12" s="1"/>
  <c r="FG12"/>
  <c r="FS12" s="1"/>
  <c r="EJ13"/>
  <c r="FH12"/>
  <c r="FT12" s="1"/>
  <c r="FB12"/>
  <c r="FN12" s="1"/>
  <c r="EZ34" a="1"/>
  <c r="FH43" s="1"/>
  <c r="FT43" s="1"/>
  <c r="FC12"/>
  <c r="FO12" s="1"/>
  <c r="FF12"/>
  <c r="FR12" s="1"/>
  <c r="EJ14"/>
  <c r="FI12"/>
  <c r="FU12" s="1"/>
  <c r="FD12"/>
  <c r="FP12" s="1"/>
  <c r="EJ8"/>
  <c r="EJ7"/>
  <c r="DB7" a="1"/>
  <c r="DB16" s="1"/>
  <c r="EJ15"/>
  <c r="EJ12"/>
  <c r="EJ9"/>
  <c r="DT23" a="1"/>
  <c r="DT26" s="1"/>
  <c r="FC40" i="69"/>
  <c r="FO40" s="1"/>
  <c r="FB40"/>
  <c r="FN40" s="1"/>
  <c r="FE39"/>
  <c r="FQ39" s="1"/>
  <c r="FF38"/>
  <c r="FR38" s="1"/>
  <c r="FB36"/>
  <c r="FN36" s="1"/>
  <c r="FF42"/>
  <c r="FR42" s="1"/>
  <c r="FG36"/>
  <c r="FS36" s="1"/>
  <c r="FI39"/>
  <c r="FU39" s="1"/>
  <c r="FA43"/>
  <c r="FM43" s="1"/>
  <c r="FH35"/>
  <c r="FT35" s="1"/>
  <c r="EZ39"/>
  <c r="FL39" s="1"/>
  <c r="FB42"/>
  <c r="FN42" s="1"/>
  <c r="FE34"/>
  <c r="FQ34" s="1"/>
  <c r="FA36"/>
  <c r="FM36" s="1"/>
  <c r="FG37"/>
  <c r="FS37" s="1"/>
  <c r="FC39"/>
  <c r="FO39" s="1"/>
  <c r="FI40"/>
  <c r="FU40" s="1"/>
  <c r="FE42"/>
  <c r="FQ42" s="1"/>
  <c r="EZ34"/>
  <c r="FL34" s="1"/>
  <c r="FF35"/>
  <c r="FR35" s="1"/>
  <c r="FB37"/>
  <c r="FN37" s="1"/>
  <c r="FH38"/>
  <c r="FT38" s="1"/>
  <c r="FD40"/>
  <c r="FP40" s="1"/>
  <c r="EZ42"/>
  <c r="FL42" s="1"/>
  <c r="FF43"/>
  <c r="FR43" s="1"/>
  <c r="FA37"/>
  <c r="FM37" s="1"/>
  <c r="FE43"/>
  <c r="FQ43" s="1"/>
  <c r="FC36"/>
  <c r="FO36" s="1"/>
  <c r="FG42"/>
  <c r="FS42" s="1"/>
  <c r="FD43"/>
  <c r="FP43" s="1"/>
  <c r="FD39"/>
  <c r="FP39" s="1"/>
  <c r="FA35"/>
  <c r="FM35" s="1"/>
  <c r="FC38"/>
  <c r="FO38" s="1"/>
  <c r="FE41"/>
  <c r="FQ41" s="1"/>
  <c r="FB34"/>
  <c r="FN34" s="1"/>
  <c r="FD37"/>
  <c r="FP37" s="1"/>
  <c r="FF40"/>
  <c r="FR40" s="1"/>
  <c r="FH43"/>
  <c r="FT43" s="1"/>
  <c r="FC35"/>
  <c r="FO35" s="1"/>
  <c r="FI36"/>
  <c r="FU36" s="1"/>
  <c r="FE38"/>
  <c r="FQ38" s="1"/>
  <c r="FA40"/>
  <c r="FM40" s="1"/>
  <c r="FG41"/>
  <c r="FS41" s="1"/>
  <c r="FC43"/>
  <c r="FO43" s="1"/>
  <c r="FH34"/>
  <c r="FT34" s="1"/>
  <c r="FD36"/>
  <c r="FP36" s="1"/>
  <c r="EZ38"/>
  <c r="FL38" s="1"/>
  <c r="FF39"/>
  <c r="FR39" s="1"/>
  <c r="FB41"/>
  <c r="FN41" s="1"/>
  <c r="FH42"/>
  <c r="FT42" s="1"/>
  <c r="FG38"/>
  <c r="FS38" s="1"/>
  <c r="EZ37"/>
  <c r="FL37" s="1"/>
  <c r="FI37"/>
  <c r="FU37" s="1"/>
  <c r="FD35"/>
  <c r="FP35" s="1"/>
  <c r="FF34"/>
  <c r="FR34" s="1"/>
  <c r="EZ41"/>
  <c r="FL41" s="1"/>
  <c r="FI35"/>
  <c r="FU35" s="1"/>
  <c r="FA39"/>
  <c r="FM39" s="1"/>
  <c r="FC42"/>
  <c r="FO42" s="1"/>
  <c r="EZ35"/>
  <c r="FL35" s="1"/>
  <c r="FB38"/>
  <c r="FN38" s="1"/>
  <c r="FD41"/>
  <c r="FP41" s="1"/>
  <c r="FA34"/>
  <c r="FM34" s="1"/>
  <c r="FG35"/>
  <c r="FS35" s="1"/>
  <c r="FC37"/>
  <c r="FO37" s="1"/>
  <c r="FI38"/>
  <c r="FU38" s="1"/>
  <c r="FE40"/>
  <c r="FQ40" s="1"/>
  <c r="FA42"/>
  <c r="FM42" s="1"/>
  <c r="FG43"/>
  <c r="FS43" s="1"/>
  <c r="FB35"/>
  <c r="FN35" s="1"/>
  <c r="FH36"/>
  <c r="FT36" s="1"/>
  <c r="FD38"/>
  <c r="FP38" s="1"/>
  <c r="EZ40"/>
  <c r="FL40" s="1"/>
  <c r="FF41"/>
  <c r="FR41" s="1"/>
  <c r="FB43"/>
  <c r="FN43" s="1"/>
  <c r="FE35"/>
  <c r="FQ35" s="1"/>
  <c r="FI41"/>
  <c r="FU41" s="1"/>
  <c r="FG34"/>
  <c r="FS34" s="1"/>
  <c r="FA41"/>
  <c r="FM41" s="1"/>
  <c r="FH41"/>
  <c r="FT41" s="1"/>
  <c r="FH37"/>
  <c r="FT37" s="1"/>
  <c r="FC34"/>
  <c r="FO34" s="1"/>
  <c r="FE37"/>
  <c r="FQ37" s="1"/>
  <c r="FG40"/>
  <c r="FS40" s="1"/>
  <c r="FI43"/>
  <c r="FU43" s="1"/>
  <c r="FF36"/>
  <c r="FR36" s="1"/>
  <c r="FH39"/>
  <c r="FT39" s="1"/>
  <c r="EZ43"/>
  <c r="FL43" s="1"/>
  <c r="FI34"/>
  <c r="FU34" s="1"/>
  <c r="FE36"/>
  <c r="FQ36" s="1"/>
  <c r="FA38"/>
  <c r="FM38" s="1"/>
  <c r="FG39"/>
  <c r="FS39" s="1"/>
  <c r="FC41"/>
  <c r="FO41" s="1"/>
  <c r="FI42"/>
  <c r="FU42" s="1"/>
  <c r="FD34"/>
  <c r="FP34" s="1"/>
  <c r="EZ36"/>
  <c r="FL36" s="1"/>
  <c r="FF37"/>
  <c r="FR37" s="1"/>
  <c r="FB39"/>
  <c r="FN39" s="1"/>
  <c r="FH40"/>
  <c r="FT40" s="1"/>
  <c r="DF7"/>
  <c r="DB9"/>
  <c r="DD12"/>
  <c r="DJ13"/>
  <c r="DF15"/>
  <c r="DI7"/>
  <c r="DK10"/>
  <c r="DC14"/>
  <c r="DD7"/>
  <c r="DJ8"/>
  <c r="DF10"/>
  <c r="DB12"/>
  <c r="DH13"/>
  <c r="DD15"/>
  <c r="DJ16"/>
  <c r="DI9"/>
  <c r="DK12"/>
  <c r="DC16"/>
  <c r="DK7"/>
  <c r="DG9"/>
  <c r="DC11"/>
  <c r="DI12"/>
  <c r="DE14"/>
  <c r="DK15"/>
  <c r="DB7"/>
  <c r="DH8"/>
  <c r="DD10"/>
  <c r="DJ11"/>
  <c r="DF13"/>
  <c r="DB15"/>
  <c r="DH16"/>
  <c r="DC10"/>
  <c r="DE13"/>
  <c r="DG16"/>
  <c r="DF8"/>
  <c r="DB10"/>
  <c r="DH11"/>
  <c r="DD13"/>
  <c r="DJ14"/>
  <c r="DF16"/>
  <c r="DK8"/>
  <c r="DC12"/>
  <c r="DE15"/>
  <c r="DG7"/>
  <c r="DC9"/>
  <c r="DI10"/>
  <c r="DE12"/>
  <c r="DK13"/>
  <c r="DG15"/>
  <c r="DJ7"/>
  <c r="DF9"/>
  <c r="DB11"/>
  <c r="DH12"/>
  <c r="DD14"/>
  <c r="DJ15"/>
  <c r="DG8"/>
  <c r="DI11"/>
  <c r="DK14"/>
  <c r="DH7"/>
  <c r="DD9"/>
  <c r="DJ10"/>
  <c r="DF12"/>
  <c r="DB14"/>
  <c r="DH15"/>
  <c r="DE7"/>
  <c r="DG10"/>
  <c r="DI13"/>
  <c r="DK16"/>
  <c r="DE8"/>
  <c r="DK9"/>
  <c r="DG11"/>
  <c r="DC13"/>
  <c r="DI14"/>
  <c r="DE16"/>
  <c r="DH10"/>
  <c r="DD8"/>
  <c r="DJ9"/>
  <c r="DF11"/>
  <c r="DB13"/>
  <c r="DH14"/>
  <c r="DD16"/>
  <c r="DE9"/>
  <c r="DG12"/>
  <c r="DI15"/>
  <c r="DB8"/>
  <c r="DH9"/>
  <c r="DD11"/>
  <c r="DJ12"/>
  <c r="DF14"/>
  <c r="DB16"/>
  <c r="DC8"/>
  <c r="DE11"/>
  <c r="DG14"/>
  <c r="DC7"/>
  <c r="DI8"/>
  <c r="DE10"/>
  <c r="DK11"/>
  <c r="DG13"/>
  <c r="DC15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DW26"/>
  <c r="DY25"/>
  <c r="EA24"/>
  <c r="EC23"/>
  <c r="DU23"/>
  <c r="DZ26"/>
  <c r="DT25"/>
  <c r="DX23"/>
  <c r="EA26"/>
  <c r="DU25"/>
  <c r="DY23"/>
  <c r="EB25"/>
  <c r="DV24"/>
  <c r="EC25"/>
  <c r="DW24"/>
  <c r="FF43" i="68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D43"/>
  <c r="FP43" s="1"/>
  <c r="FF42"/>
  <c r="FR42" s="1"/>
  <c r="FH41"/>
  <c r="FT41" s="1"/>
  <c r="EZ41"/>
  <c r="FL41" s="1"/>
  <c r="FB40"/>
  <c r="FN40" s="1"/>
  <c r="FD39"/>
  <c r="FP39" s="1"/>
  <c r="FF38"/>
  <c r="FR38" s="1"/>
  <c r="FH37"/>
  <c r="FT37" s="1"/>
  <c r="EZ37"/>
  <c r="FL37" s="1"/>
  <c r="FB36"/>
  <c r="FN36" s="1"/>
  <c r="FD35"/>
  <c r="FP35" s="1"/>
  <c r="FF34"/>
  <c r="FR34" s="1"/>
  <c r="FE43"/>
  <c r="FQ43" s="1"/>
  <c r="FG42"/>
  <c r="FS42" s="1"/>
  <c r="FI41"/>
  <c r="FU41" s="1"/>
  <c r="FA41"/>
  <c r="FM41" s="1"/>
  <c r="FC40"/>
  <c r="FO40" s="1"/>
  <c r="FE39"/>
  <c r="FQ39" s="1"/>
  <c r="FG38"/>
  <c r="FS38" s="1"/>
  <c r="FI37"/>
  <c r="FU37" s="1"/>
  <c r="FA37"/>
  <c r="FM37" s="1"/>
  <c r="FC36"/>
  <c r="FO36" s="1"/>
  <c r="FE35"/>
  <c r="FQ35" s="1"/>
  <c r="FG34"/>
  <c r="FS34" s="1"/>
  <c r="FH43"/>
  <c r="FT43" s="1"/>
  <c r="FB42"/>
  <c r="FN42" s="1"/>
  <c r="FF40"/>
  <c r="FR40" s="1"/>
  <c r="EZ39"/>
  <c r="FL39" s="1"/>
  <c r="FD37"/>
  <c r="FP37" s="1"/>
  <c r="FH35"/>
  <c r="FT35" s="1"/>
  <c r="FB34"/>
  <c r="FN34" s="1"/>
  <c r="EZ43"/>
  <c r="FL43" s="1"/>
  <c r="FD41"/>
  <c r="FP41" s="1"/>
  <c r="FB38"/>
  <c r="FN38" s="1"/>
  <c r="EZ35"/>
  <c r="FL35" s="1"/>
  <c r="FA43"/>
  <c r="FM43" s="1"/>
  <c r="FI39"/>
  <c r="FU39" s="1"/>
  <c r="FG36"/>
  <c r="FS36" s="1"/>
  <c r="FI43"/>
  <c r="FU43" s="1"/>
  <c r="FC42"/>
  <c r="FO42" s="1"/>
  <c r="FG40"/>
  <c r="FS40" s="1"/>
  <c r="FA39"/>
  <c r="FM39" s="1"/>
  <c r="FE37"/>
  <c r="FQ37" s="1"/>
  <c r="FI35"/>
  <c r="FU35" s="1"/>
  <c r="FC34"/>
  <c r="FO34" s="1"/>
  <c r="FH39"/>
  <c r="FT39" s="1"/>
  <c r="FF36"/>
  <c r="FR36" s="1"/>
  <c r="FE41"/>
  <c r="FQ41" s="1"/>
  <c r="FC38"/>
  <c r="FO38" s="1"/>
  <c r="FA35"/>
  <c r="FM35" s="1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G16"/>
  <c r="DB16"/>
  <c r="DF15"/>
  <c r="DK14"/>
  <c r="DF14"/>
  <c r="DJ13"/>
  <c r="DE13"/>
  <c r="DJ12"/>
  <c r="DD12"/>
  <c r="DI11"/>
  <c r="DD11"/>
  <c r="DH10"/>
  <c r="DC10"/>
  <c r="DH9"/>
  <c r="DB9"/>
  <c r="DG8"/>
  <c r="DB8"/>
  <c r="DF7"/>
  <c r="DJ16"/>
  <c r="DD16"/>
  <c r="DI15"/>
  <c r="DD15"/>
  <c r="DH14"/>
  <c r="DC14"/>
  <c r="DH13"/>
  <c r="DB13"/>
  <c r="DG12"/>
  <c r="DB12"/>
  <c r="DF11"/>
  <c r="DK10"/>
  <c r="DF10"/>
  <c r="DJ9"/>
  <c r="DE9"/>
  <c r="DJ8"/>
  <c r="DD8"/>
  <c r="DI7"/>
  <c r="DD7"/>
  <c r="DF16"/>
  <c r="DE15"/>
  <c r="DD14"/>
  <c r="DH12"/>
  <c r="DH11"/>
  <c r="DG10"/>
  <c r="DK8"/>
  <c r="DE7"/>
  <c r="DH16"/>
  <c r="DC16"/>
  <c r="DH15"/>
  <c r="DB15"/>
  <c r="DG14"/>
  <c r="DB14"/>
  <c r="DF13"/>
  <c r="DK12"/>
  <c r="DF12"/>
  <c r="DJ11"/>
  <c r="DE11"/>
  <c r="DJ10"/>
  <c r="DD10"/>
  <c r="DI9"/>
  <c r="DD9"/>
  <c r="DH8"/>
  <c r="DC8"/>
  <c r="DH7"/>
  <c r="DB7"/>
  <c r="DK16"/>
  <c r="DJ15"/>
  <c r="DJ14"/>
  <c r="DI13"/>
  <c r="DD13"/>
  <c r="DC12"/>
  <c r="DB11"/>
  <c r="DB10"/>
  <c r="DF9"/>
  <c r="DF8"/>
  <c r="DJ7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EA26"/>
  <c r="EC25"/>
  <c r="DU25"/>
  <c r="DW24"/>
  <c r="DY23"/>
  <c r="DX25"/>
  <c r="EB23"/>
  <c r="DZ24"/>
  <c r="DW26"/>
  <c r="EA24"/>
  <c r="DU23"/>
  <c r="DY25"/>
  <c r="EC23"/>
  <c r="DV26"/>
  <c r="DT23"/>
  <c r="FG30" i="67"/>
  <c r="GE30" s="1"/>
  <c r="GQ30" s="1"/>
  <c r="EZ30"/>
  <c r="FX30" s="1"/>
  <c r="GJ30" s="1"/>
  <c r="FE30"/>
  <c r="GC30" s="1"/>
  <c r="GO30" s="1"/>
  <c r="FH30"/>
  <c r="GF30" s="1"/>
  <c r="GR30" s="1"/>
  <c r="FF30"/>
  <c r="GD30" s="1"/>
  <c r="GP30" s="1"/>
  <c r="FA30"/>
  <c r="FY30" s="1"/>
  <c r="GK30" s="1"/>
  <c r="FC30"/>
  <c r="GA30" s="1"/>
  <c r="GM30" s="1"/>
  <c r="FI30"/>
  <c r="GG30" s="1"/>
  <c r="GS30" s="1"/>
  <c r="FD30"/>
  <c r="GB30" s="1"/>
  <c r="GN30" s="1"/>
  <c r="DW9"/>
  <c r="DV26"/>
  <c r="DW16"/>
  <c r="EC26"/>
  <c r="DW10"/>
  <c r="DW26"/>
  <c r="DV25"/>
  <c r="DV9"/>
  <c r="DV13"/>
  <c r="DZ25"/>
  <c r="DU7"/>
  <c r="DT24"/>
  <c r="DU11"/>
  <c r="DX24"/>
  <c r="EB24"/>
  <c r="DU15"/>
  <c r="DT9"/>
  <c r="DV23"/>
  <c r="DT13"/>
  <c r="DZ23"/>
  <c r="DW12"/>
  <c r="DY26"/>
  <c r="DW15"/>
  <c r="EB26"/>
  <c r="DV8"/>
  <c r="DU25"/>
  <c r="DV12"/>
  <c r="DY25"/>
  <c r="EC25"/>
  <c r="DV16"/>
  <c r="DW24"/>
  <c r="DU10"/>
  <c r="DU14"/>
  <c r="EA24"/>
  <c r="DU23"/>
  <c r="DT8"/>
  <c r="DT12"/>
  <c r="DY23"/>
  <c r="DT16"/>
  <c r="EC23"/>
  <c r="DZ26"/>
  <c r="DW13"/>
  <c r="DT26"/>
  <c r="DW7"/>
  <c r="EA26"/>
  <c r="DW14"/>
  <c r="DV10"/>
  <c r="DW25"/>
  <c r="DV14"/>
  <c r="EA25"/>
  <c r="DU24"/>
  <c r="DU8"/>
  <c r="DY24"/>
  <c r="DU12"/>
  <c r="DU16"/>
  <c r="EC24"/>
  <c r="DT10"/>
  <c r="DW23"/>
  <c r="DT14"/>
  <c r="EA23"/>
  <c r="DB7" a="1"/>
  <c r="EZ34" a="1"/>
  <c r="DW8"/>
  <c r="DU26"/>
  <c r="DX26"/>
  <c r="DW11"/>
  <c r="DV7"/>
  <c r="DT25"/>
  <c r="DV11"/>
  <c r="DX25"/>
  <c r="EB25"/>
  <c r="DV15"/>
  <c r="DV24"/>
  <c r="DU9"/>
  <c r="DZ24"/>
  <c r="DU13"/>
  <c r="DT7"/>
  <c r="DT23"/>
  <c r="DT11"/>
  <c r="DX23"/>
  <c r="EB23"/>
  <c r="DT15"/>
  <c r="DU15" i="66"/>
  <c r="EB23"/>
  <c r="DT7"/>
  <c r="DV12"/>
  <c r="EJ12" s="1"/>
  <c r="DW24"/>
  <c r="DT24"/>
  <c r="FD30"/>
  <c r="GB30" s="1"/>
  <c r="GN30" s="1"/>
  <c r="DW23"/>
  <c r="DW26"/>
  <c r="DU26"/>
  <c r="DV14"/>
  <c r="DU14"/>
  <c r="DX25"/>
  <c r="DW7"/>
  <c r="DT9"/>
  <c r="EJ9" s="1"/>
  <c r="FG30"/>
  <c r="GE30" s="1"/>
  <c r="GQ30" s="1"/>
  <c r="DZ23"/>
  <c r="DV26"/>
  <c r="DW16"/>
  <c r="EJ16" s="1"/>
  <c r="FH30"/>
  <c r="GF30" s="1"/>
  <c r="GR30" s="1"/>
  <c r="FI30"/>
  <c r="GG30" s="1"/>
  <c r="GS30" s="1"/>
  <c r="FF30"/>
  <c r="GD30" s="1"/>
  <c r="GP30" s="1"/>
  <c r="EC24"/>
  <c r="DW11"/>
  <c r="DU13"/>
  <c r="EB25"/>
  <c r="DT8"/>
  <c r="EJ8" s="1"/>
  <c r="EC25"/>
  <c r="FE30"/>
  <c r="GC30" s="1"/>
  <c r="GO30" s="1"/>
  <c r="FC30"/>
  <c r="GA30" s="1"/>
  <c r="GM30" s="1"/>
  <c r="EZ30"/>
  <c r="FX30" s="1"/>
  <c r="GJ30" s="1"/>
  <c r="FA30"/>
  <c r="FY30" s="1"/>
  <c r="GK30" s="1"/>
  <c r="EZ34" a="1"/>
  <c r="FH43" s="1"/>
  <c r="GF43" s="1"/>
  <c r="GR43" s="1"/>
  <c r="DU11"/>
  <c r="DW25"/>
  <c r="EA23"/>
  <c r="DU24"/>
  <c r="DV25"/>
  <c r="DB7" a="1"/>
  <c r="DF16" s="1"/>
  <c r="DX23"/>
  <c r="DW13"/>
  <c r="DY26"/>
  <c r="DY23"/>
  <c r="DW15"/>
  <c r="EJ15" s="1"/>
  <c r="EA26"/>
  <c r="EJ10"/>
  <c r="EC25" i="65"/>
  <c r="DV16"/>
  <c r="DW8"/>
  <c r="DU26"/>
  <c r="DU14"/>
  <c r="EA24"/>
  <c r="DY23"/>
  <c r="DT12"/>
  <c r="DY25"/>
  <c r="DV12"/>
  <c r="DV26"/>
  <c r="DW9"/>
  <c r="DT25"/>
  <c r="DV7"/>
  <c r="DV15"/>
  <c r="EB25"/>
  <c r="DW14"/>
  <c r="EA26"/>
  <c r="DV24"/>
  <c r="DU9"/>
  <c r="DU13"/>
  <c r="DZ24"/>
  <c r="DT7"/>
  <c r="DT23"/>
  <c r="DT11"/>
  <c r="DX23"/>
  <c r="DT15"/>
  <c r="EB23"/>
  <c r="DB7" a="1"/>
  <c r="EZ34" a="1"/>
  <c r="DU25"/>
  <c r="DV8"/>
  <c r="DV10"/>
  <c r="DW25"/>
  <c r="DZ26"/>
  <c r="DW13"/>
  <c r="DX25"/>
  <c r="DV11"/>
  <c r="DW10"/>
  <c r="DW26"/>
  <c r="DU7"/>
  <c r="DT24"/>
  <c r="DU11"/>
  <c r="DX24"/>
  <c r="EB24"/>
  <c r="DU15"/>
  <c r="DT9"/>
  <c r="DV23"/>
  <c r="DT13"/>
  <c r="DZ23"/>
  <c r="FF30"/>
  <c r="GD30" s="1"/>
  <c r="GP30" s="1"/>
  <c r="FB30"/>
  <c r="FZ30" s="1"/>
  <c r="GL30" s="1"/>
  <c r="FG30"/>
  <c r="GE30" s="1"/>
  <c r="GQ30" s="1"/>
  <c r="FC30"/>
  <c r="GA30" s="1"/>
  <c r="GM30" s="1"/>
  <c r="FI30"/>
  <c r="GG30" s="1"/>
  <c r="GS30" s="1"/>
  <c r="FA30"/>
  <c r="FY30" s="1"/>
  <c r="GK30" s="1"/>
  <c r="FD30"/>
  <c r="GB30" s="1"/>
  <c r="GN30" s="1"/>
  <c r="FE30"/>
  <c r="GC30" s="1"/>
  <c r="GO30" s="1"/>
  <c r="FH30"/>
  <c r="GF30" s="1"/>
  <c r="GR30" s="1"/>
  <c r="EZ30"/>
  <c r="FX30" s="1"/>
  <c r="GJ30" s="1"/>
  <c r="DX26"/>
  <c r="DW11"/>
  <c r="DV9"/>
  <c r="DV25"/>
  <c r="EC26"/>
  <c r="DW16"/>
  <c r="DU10"/>
  <c r="DW24"/>
  <c r="DU23"/>
  <c r="DT8"/>
  <c r="DT16"/>
  <c r="EC23"/>
  <c r="DV14"/>
  <c r="EA25"/>
  <c r="DW7"/>
  <c r="DT26"/>
  <c r="EB26"/>
  <c r="DW15"/>
  <c r="DZ25"/>
  <c r="DV13"/>
  <c r="DY26"/>
  <c r="DW12"/>
  <c r="DU24"/>
  <c r="DU8"/>
  <c r="DY24"/>
  <c r="DU12"/>
  <c r="DU16"/>
  <c r="EC24"/>
  <c r="DW23"/>
  <c r="DT10"/>
  <c r="EA23"/>
  <c r="DT14"/>
  <c r="FI34" i="64"/>
  <c r="GG34" s="1"/>
  <c r="GS34" s="1"/>
  <c r="FI42"/>
  <c r="GG42" s="1"/>
  <c r="GS42" s="1"/>
  <c r="FI36"/>
  <c r="GG36" s="1"/>
  <c r="GS36" s="1"/>
  <c r="FC43"/>
  <c r="GA43" s="1"/>
  <c r="GM43" s="1"/>
  <c r="FH42"/>
  <c r="GF42" s="1"/>
  <c r="GR42" s="1"/>
  <c r="FH36"/>
  <c r="GF36" s="1"/>
  <c r="GR36" s="1"/>
  <c r="EZ40"/>
  <c r="FX40" s="1"/>
  <c r="GJ40" s="1"/>
  <c r="FB43"/>
  <c r="FZ43" s="1"/>
  <c r="GL43" s="1"/>
  <c r="FC40"/>
  <c r="GA40" s="1"/>
  <c r="GM40" s="1"/>
  <c r="EZ35"/>
  <c r="FX35" s="1"/>
  <c r="GJ35" s="1"/>
  <c r="EJ15"/>
  <c r="FI38"/>
  <c r="GG38" s="1"/>
  <c r="GS38" s="1"/>
  <c r="FA34"/>
  <c r="FY34" s="1"/>
  <c r="GK34" s="1"/>
  <c r="FG43"/>
  <c r="GE43" s="1"/>
  <c r="GQ43" s="1"/>
  <c r="FA38"/>
  <c r="FY38" s="1"/>
  <c r="GK38" s="1"/>
  <c r="FG39"/>
  <c r="GE39" s="1"/>
  <c r="GQ39" s="1"/>
  <c r="EZ42"/>
  <c r="FX42" s="1"/>
  <c r="GJ42" s="1"/>
  <c r="FA36"/>
  <c r="FY36" s="1"/>
  <c r="GK36" s="1"/>
  <c r="FC39"/>
  <c r="GA39" s="1"/>
  <c r="GM39" s="1"/>
  <c r="FE42"/>
  <c r="GC42" s="1"/>
  <c r="GO42" s="1"/>
  <c r="FB41"/>
  <c r="FZ41" s="1"/>
  <c r="GL41" s="1"/>
  <c r="EZ36"/>
  <c r="FX36" s="1"/>
  <c r="GJ36" s="1"/>
  <c r="FB39"/>
  <c r="FZ39" s="1"/>
  <c r="GL39" s="1"/>
  <c r="FD42"/>
  <c r="GB42" s="1"/>
  <c r="GN42" s="1"/>
  <c r="FA35"/>
  <c r="FY35" s="1"/>
  <c r="GK35" s="1"/>
  <c r="FG36"/>
  <c r="GE36" s="1"/>
  <c r="GQ36" s="1"/>
  <c r="FC38"/>
  <c r="GA38" s="1"/>
  <c r="GM38" s="1"/>
  <c r="FI39"/>
  <c r="GG39" s="1"/>
  <c r="GS39" s="1"/>
  <c r="FE41"/>
  <c r="GC41" s="1"/>
  <c r="GO41" s="1"/>
  <c r="FA43"/>
  <c r="FY43" s="1"/>
  <c r="GK43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F42"/>
  <c r="GD42" s="1"/>
  <c r="GP42" s="1"/>
  <c r="FD36"/>
  <c r="GB36" s="1"/>
  <c r="GN36" s="1"/>
  <c r="FC37"/>
  <c r="GA37" s="1"/>
  <c r="GM37" s="1"/>
  <c r="FE36"/>
  <c r="GC36" s="1"/>
  <c r="GO36" s="1"/>
  <c r="FF35"/>
  <c r="GD35" s="1"/>
  <c r="GP35" s="1"/>
  <c r="FH38"/>
  <c r="GF38" s="1"/>
  <c r="GR38" s="1"/>
  <c r="FE34"/>
  <c r="GC34" s="1"/>
  <c r="GO34" s="1"/>
  <c r="FG37"/>
  <c r="GE37" s="1"/>
  <c r="GQ37" s="1"/>
  <c r="FI40"/>
  <c r="GG40" s="1"/>
  <c r="GS40" s="1"/>
  <c r="EZ38"/>
  <c r="FX38" s="1"/>
  <c r="GJ38" s="1"/>
  <c r="FD34"/>
  <c r="GB34" s="1"/>
  <c r="GN34" s="1"/>
  <c r="FF37"/>
  <c r="GD37" s="1"/>
  <c r="GP37" s="1"/>
  <c r="FH40"/>
  <c r="GF40" s="1"/>
  <c r="GR40" s="1"/>
  <c r="FC34"/>
  <c r="GA34" s="1"/>
  <c r="GM34" s="1"/>
  <c r="FI35"/>
  <c r="GG35" s="1"/>
  <c r="GS35" s="1"/>
  <c r="FE37"/>
  <c r="GC37" s="1"/>
  <c r="GO37" s="1"/>
  <c r="FA39"/>
  <c r="FY39" s="1"/>
  <c r="GK39" s="1"/>
  <c r="FG40"/>
  <c r="GE40" s="1"/>
  <c r="GQ40" s="1"/>
  <c r="FC42"/>
  <c r="GA42" s="1"/>
  <c r="GM42" s="1"/>
  <c r="FI43"/>
  <c r="GG43" s="1"/>
  <c r="GS43" s="1"/>
  <c r="FD35"/>
  <c r="GB35" s="1"/>
  <c r="GN35" s="1"/>
  <c r="EZ37"/>
  <c r="FX37" s="1"/>
  <c r="GJ37" s="1"/>
  <c r="FF38"/>
  <c r="GD38" s="1"/>
  <c r="GP38" s="1"/>
  <c r="FB40"/>
  <c r="FZ40" s="1"/>
  <c r="GL40" s="1"/>
  <c r="FH41"/>
  <c r="GF41" s="1"/>
  <c r="GR41" s="1"/>
  <c r="FD43"/>
  <c r="GB43" s="1"/>
  <c r="GN43" s="1"/>
  <c r="FH34"/>
  <c r="GF34" s="1"/>
  <c r="GR34" s="1"/>
  <c r="FG35"/>
  <c r="GE35" s="1"/>
  <c r="GQ35" s="1"/>
  <c r="EZ34"/>
  <c r="FX34" s="1"/>
  <c r="GJ34" s="1"/>
  <c r="FF43"/>
  <c r="GD43" s="1"/>
  <c r="GP43" s="1"/>
  <c r="FA40"/>
  <c r="FY40" s="1"/>
  <c r="GK40" s="1"/>
  <c r="FE35"/>
  <c r="GC35" s="1"/>
  <c r="GO35" s="1"/>
  <c r="FA37"/>
  <c r="FY37" s="1"/>
  <c r="GK37" s="1"/>
  <c r="FG38"/>
  <c r="GE38" s="1"/>
  <c r="GQ38" s="1"/>
  <c r="FI41"/>
  <c r="GG41" s="1"/>
  <c r="GS41" s="1"/>
  <c r="FE43"/>
  <c r="GC43" s="1"/>
  <c r="GO43" s="1"/>
  <c r="FF36"/>
  <c r="GD36" s="1"/>
  <c r="GP36" s="1"/>
  <c r="FB38"/>
  <c r="FZ38" s="1"/>
  <c r="GL38" s="1"/>
  <c r="FH39"/>
  <c r="GF39" s="1"/>
  <c r="GR39" s="1"/>
  <c r="FD41"/>
  <c r="GB41" s="1"/>
  <c r="GN41" s="1"/>
  <c r="EZ43"/>
  <c r="FX43" s="1"/>
  <c r="GJ43" s="1"/>
  <c r="FC41"/>
  <c r="GA41" s="1"/>
  <c r="GM41" s="1"/>
  <c r="FE40"/>
  <c r="GC40" s="1"/>
  <c r="GO40" s="1"/>
  <c r="FA42"/>
  <c r="FY42" s="1"/>
  <c r="GK42" s="1"/>
  <c r="FB37"/>
  <c r="FZ37" s="1"/>
  <c r="GL37" s="1"/>
  <c r="FD40"/>
  <c r="GB40" s="1"/>
  <c r="GN40" s="1"/>
  <c r="FC35"/>
  <c r="GA35" s="1"/>
  <c r="GM35" s="1"/>
  <c r="FE38"/>
  <c r="GC38" s="1"/>
  <c r="GO38" s="1"/>
  <c r="FG41"/>
  <c r="GE41" s="1"/>
  <c r="GQ41" s="1"/>
  <c r="FF39"/>
  <c r="GD39" s="1"/>
  <c r="GP39" s="1"/>
  <c r="FB35"/>
  <c r="FZ35" s="1"/>
  <c r="GL35" s="1"/>
  <c r="FD38"/>
  <c r="GB38" s="1"/>
  <c r="GN38" s="1"/>
  <c r="FF41"/>
  <c r="GD41" s="1"/>
  <c r="GP41" s="1"/>
  <c r="FG34"/>
  <c r="GE34" s="1"/>
  <c r="GQ34" s="1"/>
  <c r="FC36"/>
  <c r="GA36" s="1"/>
  <c r="GM36" s="1"/>
  <c r="FI37"/>
  <c r="GG37" s="1"/>
  <c r="GS37" s="1"/>
  <c r="FE39"/>
  <c r="GC39" s="1"/>
  <c r="GO39" s="1"/>
  <c r="FA41"/>
  <c r="FY41" s="1"/>
  <c r="GK41" s="1"/>
  <c r="FG42"/>
  <c r="GE42" s="1"/>
  <c r="GQ42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B42"/>
  <c r="FZ42" s="1"/>
  <c r="GL42" s="1"/>
  <c r="EJ11"/>
  <c r="EJ9"/>
  <c r="EJ12"/>
  <c r="DD12"/>
  <c r="DD16"/>
  <c r="DG13"/>
  <c r="DJ7"/>
  <c r="DB11"/>
  <c r="DD14"/>
  <c r="DF7"/>
  <c r="DC7"/>
  <c r="DI12"/>
  <c r="DE8"/>
  <c r="DG11"/>
  <c r="DI14"/>
  <c r="DI7"/>
  <c r="DE9"/>
  <c r="DK10"/>
  <c r="DG12"/>
  <c r="DC14"/>
  <c r="DI15"/>
  <c r="DD7"/>
  <c r="DJ8"/>
  <c r="DF10"/>
  <c r="DB12"/>
  <c r="DH13"/>
  <c r="DD15"/>
  <c r="DJ16"/>
  <c r="DD8"/>
  <c r="DK7"/>
  <c r="DH8"/>
  <c r="DB15"/>
  <c r="DI8"/>
  <c r="DC9"/>
  <c r="DG15"/>
  <c r="DI9"/>
  <c r="DG14"/>
  <c r="DH7"/>
  <c r="DJ10"/>
  <c r="DH10"/>
  <c r="DF15"/>
  <c r="DK11"/>
  <c r="DB7"/>
  <c r="DD10"/>
  <c r="DF13"/>
  <c r="DH16"/>
  <c r="DJ13"/>
  <c r="DC11"/>
  <c r="DG7"/>
  <c r="DI10"/>
  <c r="DK13"/>
  <c r="DE7"/>
  <c r="DK8"/>
  <c r="DG10"/>
  <c r="DC12"/>
  <c r="DI13"/>
  <c r="DE15"/>
  <c r="DK16"/>
  <c r="DF8"/>
  <c r="DB10"/>
  <c r="DH11"/>
  <c r="DD13"/>
  <c r="DJ14"/>
  <c r="DF16"/>
  <c r="DB13"/>
  <c r="DC15"/>
  <c r="DJ11"/>
  <c r="DB9"/>
  <c r="DE14"/>
  <c r="DE12"/>
  <c r="DC8"/>
  <c r="DE11"/>
  <c r="DK12"/>
  <c r="DC16"/>
  <c r="DD9"/>
  <c r="DF12"/>
  <c r="DB14"/>
  <c r="DH15"/>
  <c r="DJ9"/>
  <c r="DH14"/>
  <c r="DG9"/>
  <c r="DI16"/>
  <c r="DF9"/>
  <c r="DH12"/>
  <c r="DJ15"/>
  <c r="DF11"/>
  <c r="DE10"/>
  <c r="DK15"/>
  <c r="DK9"/>
  <c r="DC13"/>
  <c r="DE16"/>
  <c r="DG8"/>
  <c r="DC10"/>
  <c r="DI11"/>
  <c r="DE13"/>
  <c r="DK14"/>
  <c r="DG16"/>
  <c r="DB8"/>
  <c r="DH9"/>
  <c r="DD11"/>
  <c r="DJ12"/>
  <c r="DF14"/>
  <c r="EJ10"/>
  <c r="EJ7"/>
  <c r="EJ13"/>
  <c r="EJ14"/>
  <c r="EJ8"/>
  <c r="DY7" a="1"/>
  <c r="EZ16" a="1"/>
  <c r="EJ16"/>
  <c r="EJ11" i="63"/>
  <c r="EJ8"/>
  <c r="EJ14"/>
  <c r="EJ9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G15"/>
  <c r="DK13"/>
  <c r="DE12"/>
  <c r="DI10"/>
  <c r="DC9"/>
  <c r="DG7"/>
  <c r="DI12"/>
  <c r="DK7"/>
  <c r="DE16"/>
  <c r="DI14"/>
  <c r="DC13"/>
  <c r="DG11"/>
  <c r="DK9"/>
  <c r="DE8"/>
  <c r="DE14"/>
  <c r="DC11"/>
  <c r="DI16"/>
  <c r="DC15"/>
  <c r="DG13"/>
  <c r="DK11"/>
  <c r="DE10"/>
  <c r="DI8"/>
  <c r="DC7"/>
  <c r="DK15"/>
  <c r="DG9"/>
  <c r="EJ15"/>
  <c r="EJ7"/>
  <c r="EJ13"/>
  <c r="EJ10"/>
  <c r="EZ16" a="1"/>
  <c r="DY7" a="1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E43"/>
  <c r="GC43" s="1"/>
  <c r="GO43" s="1"/>
  <c r="FG42"/>
  <c r="GE42" s="1"/>
  <c r="GQ42" s="1"/>
  <c r="FI41"/>
  <c r="GG41" s="1"/>
  <c r="GS41" s="1"/>
  <c r="FA41"/>
  <c r="FY41" s="1"/>
  <c r="GK41" s="1"/>
  <c r="FC40"/>
  <c r="GA40" s="1"/>
  <c r="GM40" s="1"/>
  <c r="FE39"/>
  <c r="GC39" s="1"/>
  <c r="GO39" s="1"/>
  <c r="FG38"/>
  <c r="GE38" s="1"/>
  <c r="GQ38" s="1"/>
  <c r="FI37"/>
  <c r="GG37" s="1"/>
  <c r="GS37" s="1"/>
  <c r="FA37"/>
  <c r="FY37" s="1"/>
  <c r="GK37" s="1"/>
  <c r="FC36"/>
  <c r="GA36" s="1"/>
  <c r="GM36" s="1"/>
  <c r="FE35"/>
  <c r="GC35" s="1"/>
  <c r="GO35" s="1"/>
  <c r="FG34"/>
  <c r="GE34" s="1"/>
  <c r="GQ34" s="1"/>
  <c r="FG43"/>
  <c r="GE43" s="1"/>
  <c r="GQ43" s="1"/>
  <c r="FI42"/>
  <c r="GG42" s="1"/>
  <c r="GS42" s="1"/>
  <c r="FA42"/>
  <c r="FY42" s="1"/>
  <c r="GK42" s="1"/>
  <c r="FC41"/>
  <c r="GA41" s="1"/>
  <c r="GM41" s="1"/>
  <c r="FE40"/>
  <c r="GC40" s="1"/>
  <c r="GO40" s="1"/>
  <c r="FG39"/>
  <c r="GE39" s="1"/>
  <c r="GQ39" s="1"/>
  <c r="FI38"/>
  <c r="GG38" s="1"/>
  <c r="GS38" s="1"/>
  <c r="FA38"/>
  <c r="FY38" s="1"/>
  <c r="GK38" s="1"/>
  <c r="FC37"/>
  <c r="GA37" s="1"/>
  <c r="GM37" s="1"/>
  <c r="FE36"/>
  <c r="GC36" s="1"/>
  <c r="GO36" s="1"/>
  <c r="FG35"/>
  <c r="GE35" s="1"/>
  <c r="GQ35" s="1"/>
  <c r="FI34"/>
  <c r="GG34" s="1"/>
  <c r="GS34" s="1"/>
  <c r="FA34"/>
  <c r="FY34" s="1"/>
  <c r="GK34" s="1"/>
  <c r="FE42"/>
  <c r="GC42" s="1"/>
  <c r="GO42" s="1"/>
  <c r="FI40"/>
  <c r="GG40" s="1"/>
  <c r="GS40" s="1"/>
  <c r="FC39"/>
  <c r="GA39" s="1"/>
  <c r="GM39" s="1"/>
  <c r="FG37"/>
  <c r="GE37" s="1"/>
  <c r="GQ37" s="1"/>
  <c r="FA36"/>
  <c r="FY36" s="1"/>
  <c r="GK36" s="1"/>
  <c r="FE34"/>
  <c r="GC34" s="1"/>
  <c r="GO34" s="1"/>
  <c r="FC43"/>
  <c r="GA43" s="1"/>
  <c r="GM43" s="1"/>
  <c r="FG41"/>
  <c r="GE41" s="1"/>
  <c r="GQ41" s="1"/>
  <c r="FA40"/>
  <c r="FY40" s="1"/>
  <c r="GK40" s="1"/>
  <c r="FE38"/>
  <c r="GC38" s="1"/>
  <c r="GO38" s="1"/>
  <c r="FI36"/>
  <c r="GG36" s="1"/>
  <c r="GS36" s="1"/>
  <c r="FC35"/>
  <c r="GA35" s="1"/>
  <c r="GM35" s="1"/>
  <c r="FI43"/>
  <c r="GG43" s="1"/>
  <c r="GS43" s="1"/>
  <c r="FC42"/>
  <c r="GA42" s="1"/>
  <c r="GM42" s="1"/>
  <c r="FG40"/>
  <c r="GE40" s="1"/>
  <c r="GQ40" s="1"/>
  <c r="FA39"/>
  <c r="FY39" s="1"/>
  <c r="GK39" s="1"/>
  <c r="FE37"/>
  <c r="GC37" s="1"/>
  <c r="GO37" s="1"/>
  <c r="FI35"/>
  <c r="GG35" s="1"/>
  <c r="GS35" s="1"/>
  <c r="FC34"/>
  <c r="GA34" s="1"/>
  <c r="GM34" s="1"/>
  <c r="FI39"/>
  <c r="GG39" s="1"/>
  <c r="GS39" s="1"/>
  <c r="FA35"/>
  <c r="FY35" s="1"/>
  <c r="GK35" s="1"/>
  <c r="FA43"/>
  <c r="FY43" s="1"/>
  <c r="GK43" s="1"/>
  <c r="FG36"/>
  <c r="GE36" s="1"/>
  <c r="GQ36" s="1"/>
  <c r="FE41"/>
  <c r="GC41" s="1"/>
  <c r="GO41" s="1"/>
  <c r="FC38"/>
  <c r="GA38" s="1"/>
  <c r="GM38" s="1"/>
  <c r="EJ16"/>
  <c r="EJ12"/>
  <c r="BS17" i="62"/>
  <c r="BR17"/>
  <c r="BT17"/>
  <c r="EC26" i="61"/>
  <c r="DY26"/>
  <c r="DU26"/>
  <c r="EA25"/>
  <c r="DW25"/>
  <c r="EC24"/>
  <c r="DY24"/>
  <c r="DU24"/>
  <c r="EA23"/>
  <c r="DW23"/>
  <c r="DZ26"/>
  <c r="DT26"/>
  <c r="DY25"/>
  <c r="DT25"/>
  <c r="DX24"/>
  <c r="EC23"/>
  <c r="DX23"/>
  <c r="EA26"/>
  <c r="DV26"/>
  <c r="DZ25"/>
  <c r="DU25"/>
  <c r="DZ24"/>
  <c r="DT24"/>
  <c r="DY23"/>
  <c r="DT23"/>
  <c r="DX26"/>
  <c r="DX25"/>
  <c r="DW24"/>
  <c r="DV23"/>
  <c r="EC25"/>
  <c r="EB24"/>
  <c r="EB23"/>
  <c r="DW26"/>
  <c r="DV24"/>
  <c r="DU23"/>
  <c r="EB26"/>
  <c r="EB25"/>
  <c r="EA24"/>
  <c r="DZ23"/>
  <c r="DV25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G16"/>
  <c r="DK15"/>
  <c r="DF15"/>
  <c r="DK14"/>
  <c r="DE14"/>
  <c r="DJ13"/>
  <c r="DE13"/>
  <c r="DI12"/>
  <c r="DD12"/>
  <c r="DI11"/>
  <c r="DC11"/>
  <c r="DH10"/>
  <c r="DC10"/>
  <c r="DG9"/>
  <c r="DB9"/>
  <c r="DG8"/>
  <c r="DK7"/>
  <c r="DF7"/>
  <c r="DD16"/>
  <c r="DC15"/>
  <c r="DC14"/>
  <c r="DG13"/>
  <c r="DG12"/>
  <c r="DF11"/>
  <c r="DE10"/>
  <c r="DI8"/>
  <c r="DI7"/>
  <c r="DH16"/>
  <c r="DC16"/>
  <c r="DG15"/>
  <c r="DB15"/>
  <c r="DG14"/>
  <c r="DK13"/>
  <c r="DF13"/>
  <c r="DK12"/>
  <c r="DE12"/>
  <c r="DJ11"/>
  <c r="DE11"/>
  <c r="DI10"/>
  <c r="DD10"/>
  <c r="DI9"/>
  <c r="DC9"/>
  <c r="DH8"/>
  <c r="DC8"/>
  <c r="DG7"/>
  <c r="DB7"/>
  <c r="DI16"/>
  <c r="DI15"/>
  <c r="DH14"/>
  <c r="DB13"/>
  <c r="DK11"/>
  <c r="DK10"/>
  <c r="DJ9"/>
  <c r="DE9"/>
  <c r="DD8"/>
  <c r="DC7"/>
  <c r="DK16"/>
  <c r="DI14"/>
  <c r="DH12"/>
  <c r="DG10"/>
  <c r="DE8"/>
  <c r="DD14"/>
  <c r="DC12"/>
  <c r="DJ7"/>
  <c r="DE15"/>
  <c r="DC13"/>
  <c r="DB11"/>
  <c r="DK8"/>
  <c r="DJ15"/>
  <c r="DI13"/>
  <c r="DG11"/>
  <c r="DF9"/>
  <c r="DE7"/>
  <c r="DE16"/>
  <c r="DK9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G43"/>
  <c r="FS43" s="1"/>
  <c r="FB43"/>
  <c r="FN43" s="1"/>
  <c r="FF42"/>
  <c r="FR42" s="1"/>
  <c r="FA42"/>
  <c r="FM42" s="1"/>
  <c r="FF41"/>
  <c r="FR41" s="1"/>
  <c r="EZ41"/>
  <c r="FL41" s="1"/>
  <c r="FE40"/>
  <c r="FQ40" s="1"/>
  <c r="EZ40"/>
  <c r="FL40" s="1"/>
  <c r="FD39"/>
  <c r="FP39" s="1"/>
  <c r="FI38"/>
  <c r="FU38" s="1"/>
  <c r="FD38"/>
  <c r="FP38" s="1"/>
  <c r="FH37"/>
  <c r="FT37" s="1"/>
  <c r="FC37"/>
  <c r="FO37" s="1"/>
  <c r="FH36"/>
  <c r="FT36" s="1"/>
  <c r="FB36"/>
  <c r="FN36" s="1"/>
  <c r="FG35"/>
  <c r="FS35" s="1"/>
  <c r="FB35"/>
  <c r="FN35" s="1"/>
  <c r="FF34"/>
  <c r="FR34" s="1"/>
  <c r="FA34"/>
  <c r="FM34" s="1"/>
  <c r="FD43"/>
  <c r="FP43" s="1"/>
  <c r="FD42"/>
  <c r="FP42" s="1"/>
  <c r="FC41"/>
  <c r="FO41" s="1"/>
  <c r="FB40"/>
  <c r="FN40" s="1"/>
  <c r="FB39"/>
  <c r="FN39" s="1"/>
  <c r="FA38"/>
  <c r="FM38" s="1"/>
  <c r="EZ37"/>
  <c r="FL37" s="1"/>
  <c r="EZ36"/>
  <c r="FL36" s="1"/>
  <c r="FI34"/>
  <c r="FU34" s="1"/>
  <c r="FI42"/>
  <c r="FU42" s="1"/>
  <c r="FH41"/>
  <c r="FT41" s="1"/>
  <c r="FH40"/>
  <c r="FT40" s="1"/>
  <c r="FG39"/>
  <c r="FS39" s="1"/>
  <c r="FF38"/>
  <c r="FR38" s="1"/>
  <c r="FF37"/>
  <c r="FR37" s="1"/>
  <c r="FE36"/>
  <c r="FQ36" s="1"/>
  <c r="FD35"/>
  <c r="FP35" s="1"/>
  <c r="FD34"/>
  <c r="FP34" s="1"/>
  <c r="FA40"/>
  <c r="FM40" s="1"/>
  <c r="FI36"/>
  <c r="FU36" s="1"/>
  <c r="FH34"/>
  <c r="FT34" s="1"/>
  <c r="FH43"/>
  <c r="FT43" s="1"/>
  <c r="FH42"/>
  <c r="FT42" s="1"/>
  <c r="FG41"/>
  <c r="FS41" s="1"/>
  <c r="FF40"/>
  <c r="FR40" s="1"/>
  <c r="FF39"/>
  <c r="FR39" s="1"/>
  <c r="FE38"/>
  <c r="FQ38" s="1"/>
  <c r="FD37"/>
  <c r="FP37" s="1"/>
  <c r="FD36"/>
  <c r="FP36" s="1"/>
  <c r="FC35"/>
  <c r="FO35" s="1"/>
  <c r="FB34"/>
  <c r="FN34" s="1"/>
  <c r="FC43"/>
  <c r="FO43" s="1"/>
  <c r="FB42"/>
  <c r="FN42" s="1"/>
  <c r="FB41"/>
  <c r="FN41" s="1"/>
  <c r="EZ39"/>
  <c r="FL39" s="1"/>
  <c r="EZ38"/>
  <c r="FL38" s="1"/>
  <c r="FH35"/>
  <c r="FT35" s="1"/>
  <c r="EB23" i="60"/>
  <c r="EA26"/>
  <c r="EC23"/>
  <c r="DW23"/>
  <c r="EC24"/>
  <c r="DY26"/>
  <c r="DT24"/>
  <c r="DZ25"/>
  <c r="DX25"/>
  <c r="DU25"/>
  <c r="DT25"/>
  <c r="DU23"/>
  <c r="DW26"/>
  <c r="DY24"/>
  <c r="DU26"/>
  <c r="DZ23"/>
  <c r="DV25"/>
  <c r="EB26"/>
  <c r="DT23"/>
  <c r="DY23"/>
  <c r="DX23"/>
  <c r="DZ26"/>
  <c r="EA24"/>
  <c r="EA23"/>
  <c r="DW25"/>
  <c r="EC26"/>
  <c r="DX24"/>
  <c r="DT26"/>
  <c r="DZ24"/>
  <c r="EB25"/>
  <c r="DV26"/>
  <c r="DW24"/>
  <c r="DV24"/>
  <c r="EC25"/>
  <c r="DY25"/>
  <c r="DU24"/>
  <c r="EA25"/>
  <c r="DV23"/>
  <c r="EB24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J15"/>
  <c r="DB15"/>
  <c r="DD14"/>
  <c r="DF13"/>
  <c r="DH12"/>
  <c r="DJ11"/>
  <c r="DB11"/>
  <c r="DD10"/>
  <c r="DF9"/>
  <c r="DH8"/>
  <c r="DJ7"/>
  <c r="DB7"/>
  <c r="DD16"/>
  <c r="DF15"/>
  <c r="DH14"/>
  <c r="DJ13"/>
  <c r="DD12"/>
  <c r="DH10"/>
  <c r="DB9"/>
  <c r="DF7"/>
  <c r="DG16"/>
  <c r="DI15"/>
  <c r="DK14"/>
  <c r="DC14"/>
  <c r="DE13"/>
  <c r="DG12"/>
  <c r="DI11"/>
  <c r="DK10"/>
  <c r="DC10"/>
  <c r="DE9"/>
  <c r="DG8"/>
  <c r="DI7"/>
  <c r="DK16"/>
  <c r="DC16"/>
  <c r="DE15"/>
  <c r="DG14"/>
  <c r="DI13"/>
  <c r="DK12"/>
  <c r="DC12"/>
  <c r="DE11"/>
  <c r="DG10"/>
  <c r="DI9"/>
  <c r="DK8"/>
  <c r="DC8"/>
  <c r="DE7"/>
  <c r="DB13"/>
  <c r="DF11"/>
  <c r="DJ9"/>
  <c r="DD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H42"/>
  <c r="FT42" s="1"/>
  <c r="FD40"/>
  <c r="FP40" s="1"/>
  <c r="FH38"/>
  <c r="FT38" s="1"/>
  <c r="FB37"/>
  <c r="FN37" s="1"/>
  <c r="FF35"/>
  <c r="FR35" s="1"/>
  <c r="EZ34"/>
  <c r="FL34" s="1"/>
  <c r="FC43"/>
  <c r="FO43" s="1"/>
  <c r="FE42"/>
  <c r="FQ42" s="1"/>
  <c r="FG41"/>
  <c r="FS41" s="1"/>
  <c r="FI40"/>
  <c r="FU40" s="1"/>
  <c r="FA40"/>
  <c r="FM40" s="1"/>
  <c r="FC39"/>
  <c r="FO39" s="1"/>
  <c r="FE38"/>
  <c r="FQ38" s="1"/>
  <c r="FG37"/>
  <c r="FS37" s="1"/>
  <c r="FI36"/>
  <c r="FU36" s="1"/>
  <c r="FA36"/>
  <c r="FM36" s="1"/>
  <c r="FC35"/>
  <c r="FO35" s="1"/>
  <c r="FE34"/>
  <c r="FQ34" s="1"/>
  <c r="FF43"/>
  <c r="FR43" s="1"/>
  <c r="EZ42"/>
  <c r="FL42" s="1"/>
  <c r="FB41"/>
  <c r="FN41" s="1"/>
  <c r="FF39"/>
  <c r="FR39" s="1"/>
  <c r="EZ38"/>
  <c r="FL38" s="1"/>
  <c r="FD36"/>
  <c r="FP36" s="1"/>
  <c r="FH34"/>
  <c r="FT34" s="1"/>
  <c r="FI42"/>
  <c r="FU42" s="1"/>
  <c r="FG39"/>
  <c r="FS39" s="1"/>
  <c r="FE36"/>
  <c r="FQ36" s="1"/>
  <c r="FC41"/>
  <c r="FO41" s="1"/>
  <c r="FA38"/>
  <c r="FM38" s="1"/>
  <c r="FI34"/>
  <c r="FU34" s="1"/>
  <c r="FA42"/>
  <c r="FM42" s="1"/>
  <c r="FI38"/>
  <c r="FU38" s="1"/>
  <c r="FG35"/>
  <c r="FS35" s="1"/>
  <c r="FG43"/>
  <c r="FS43" s="1"/>
  <c r="FE40"/>
  <c r="FQ40" s="1"/>
  <c r="FC37"/>
  <c r="FO37" s="1"/>
  <c r="FA34"/>
  <c r="FM34" s="1"/>
  <c r="DT26" i="59"/>
  <c r="EC26"/>
  <c r="DY25"/>
  <c r="DW24"/>
  <c r="DZ23"/>
  <c r="EA25"/>
  <c r="DT24"/>
  <c r="DU26"/>
  <c r="EB23"/>
  <c r="DX25"/>
  <c r="EC25"/>
  <c r="DX24"/>
  <c r="DV23"/>
  <c r="DU23"/>
  <c r="DV25"/>
  <c r="DY23"/>
  <c r="DZ25"/>
  <c r="DX23"/>
  <c r="DT25"/>
  <c r="DZ26"/>
  <c r="EB24"/>
  <c r="DW23"/>
  <c r="EC23"/>
  <c r="DX26"/>
  <c r="EA24"/>
  <c r="EB26"/>
  <c r="DU25"/>
  <c r="DT23"/>
  <c r="DZ24"/>
  <c r="DV26"/>
  <c r="EA23"/>
  <c r="EC24"/>
  <c r="DY26"/>
  <c r="DW25"/>
  <c r="DU24"/>
  <c r="DW26"/>
  <c r="DY24"/>
  <c r="EA26"/>
  <c r="DV24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I42"/>
  <c r="FU42" s="1"/>
  <c r="FC41"/>
  <c r="FO41" s="1"/>
  <c r="FG39"/>
  <c r="FS39" s="1"/>
  <c r="FA38"/>
  <c r="FM38" s="1"/>
  <c r="FE36"/>
  <c r="FQ36" s="1"/>
  <c r="FI34"/>
  <c r="FU34" s="1"/>
  <c r="FC43"/>
  <c r="FO43" s="1"/>
  <c r="FG41"/>
  <c r="FS41" s="1"/>
  <c r="FA40"/>
  <c r="FM40" s="1"/>
  <c r="FE38"/>
  <c r="FQ38" s="1"/>
  <c r="FI36"/>
  <c r="FU36" s="1"/>
  <c r="FC35"/>
  <c r="FO35" s="1"/>
  <c r="FA42"/>
  <c r="FM42" s="1"/>
  <c r="FI38"/>
  <c r="FU38" s="1"/>
  <c r="FG35"/>
  <c r="FS35" s="1"/>
  <c r="FI40"/>
  <c r="FU40" s="1"/>
  <c r="FG37"/>
  <c r="FS37" s="1"/>
  <c r="FE42"/>
  <c r="FQ42" s="1"/>
  <c r="FC39"/>
  <c r="FO39" s="1"/>
  <c r="FA36"/>
  <c r="FM36" s="1"/>
  <c r="FG43"/>
  <c r="FS43" s="1"/>
  <c r="FE40"/>
  <c r="FQ40" s="1"/>
  <c r="FC37"/>
  <c r="FO37" s="1"/>
  <c r="FA34"/>
  <c r="FM34" s="1"/>
  <c r="FE34"/>
  <c r="FQ34" s="1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H15"/>
  <c r="DB14"/>
  <c r="DF12"/>
  <c r="DJ10"/>
  <c r="DD9"/>
  <c r="DH7"/>
  <c r="DB16"/>
  <c r="DF14"/>
  <c r="DJ12"/>
  <c r="DD11"/>
  <c r="DH9"/>
  <c r="DB8"/>
  <c r="DH13"/>
  <c r="DJ8"/>
  <c r="DF16"/>
  <c r="DJ14"/>
  <c r="DD13"/>
  <c r="DH11"/>
  <c r="DB10"/>
  <c r="DF8"/>
  <c r="DJ16"/>
  <c r="DD15"/>
  <c r="DB12"/>
  <c r="DF10"/>
  <c r="DD7"/>
  <c r="DZ25" i="58"/>
  <c r="DT24"/>
  <c r="DY26"/>
  <c r="EC24"/>
  <c r="DW23"/>
  <c r="EC23"/>
  <c r="DU25"/>
  <c r="DX25"/>
  <c r="DT25"/>
  <c r="DV24"/>
  <c r="DT23"/>
  <c r="DX26"/>
  <c r="EB24"/>
  <c r="DV23"/>
  <c r="EA25"/>
  <c r="DU24"/>
  <c r="DY25"/>
  <c r="EA26"/>
  <c r="DY23"/>
  <c r="EB23"/>
  <c r="DZ26"/>
  <c r="DT26"/>
  <c r="DX24"/>
  <c r="EC26"/>
  <c r="DW25"/>
  <c r="EA23"/>
  <c r="EA24"/>
  <c r="EC25"/>
  <c r="DV26"/>
  <c r="DX23"/>
  <c r="EB26"/>
  <c r="DV25"/>
  <c r="DZ23"/>
  <c r="DU26"/>
  <c r="DY24"/>
  <c r="DW26"/>
  <c r="DU23"/>
  <c r="DW24"/>
  <c r="DZ24"/>
  <c r="EB25"/>
  <c r="DH15"/>
  <c r="DB14"/>
  <c r="DF12"/>
  <c r="DJ10"/>
  <c r="DD9"/>
  <c r="DH7"/>
  <c r="DJ15"/>
  <c r="DD14"/>
  <c r="DH12"/>
  <c r="DB11"/>
  <c r="DF9"/>
  <c r="DJ7"/>
  <c r="DE16"/>
  <c r="DI14"/>
  <c r="DC13"/>
  <c r="DG11"/>
  <c r="DK9"/>
  <c r="DE8"/>
  <c r="DK16"/>
  <c r="DG10"/>
  <c r="DK10"/>
  <c r="DK12"/>
  <c r="DI15"/>
  <c r="DK14"/>
  <c r="DG8"/>
  <c r="DJ12"/>
  <c r="DD16"/>
  <c r="DJ9"/>
  <c r="DG13"/>
  <c r="DC7"/>
  <c r="DC8"/>
  <c r="DF16"/>
  <c r="DJ14"/>
  <c r="DD13"/>
  <c r="DH11"/>
  <c r="DB10"/>
  <c r="DF8"/>
  <c r="DH16"/>
  <c r="DB15"/>
  <c r="DF13"/>
  <c r="DJ11"/>
  <c r="DD10"/>
  <c r="DH8"/>
  <c r="DB7"/>
  <c r="DG15"/>
  <c r="DK13"/>
  <c r="DE12"/>
  <c r="DI10"/>
  <c r="DC9"/>
  <c r="DG7"/>
  <c r="DI13"/>
  <c r="DE7"/>
  <c r="DC16"/>
  <c r="DI9"/>
  <c r="DE9"/>
  <c r="DI11"/>
  <c r="DF14"/>
  <c r="DD11"/>
  <c r="DB8"/>
  <c r="DH14"/>
  <c r="DF11"/>
  <c r="DD8"/>
  <c r="DC15"/>
  <c r="DK11"/>
  <c r="DI8"/>
  <c r="DC12"/>
  <c r="DG14"/>
  <c r="DG16"/>
  <c r="DJ16"/>
  <c r="DD15"/>
  <c r="DH13"/>
  <c r="DB12"/>
  <c r="DF10"/>
  <c r="DJ8"/>
  <c r="DD7"/>
  <c r="DF15"/>
  <c r="DJ13"/>
  <c r="DD12"/>
  <c r="DH10"/>
  <c r="DB9"/>
  <c r="DF7"/>
  <c r="DK15"/>
  <c r="DE14"/>
  <c r="DI12"/>
  <c r="DC11"/>
  <c r="DG9"/>
  <c r="DK7"/>
  <c r="DE15"/>
  <c r="DK8"/>
  <c r="DI7"/>
  <c r="DE11"/>
  <c r="DG12"/>
  <c r="DE13"/>
  <c r="DB16"/>
  <c r="DH9"/>
  <c r="DB13"/>
  <c r="DI16"/>
  <c r="DE10"/>
  <c r="DC14"/>
  <c r="DC10"/>
  <c r="FF42"/>
  <c r="FR42" s="1"/>
  <c r="EZ41"/>
  <c r="FL41" s="1"/>
  <c r="FD39"/>
  <c r="FP39" s="1"/>
  <c r="FH37"/>
  <c r="FT37" s="1"/>
  <c r="FB36"/>
  <c r="FN36" s="1"/>
  <c r="FF34"/>
  <c r="FR34" s="1"/>
  <c r="FA43"/>
  <c r="FM43" s="1"/>
  <c r="FE41"/>
  <c r="FQ41" s="1"/>
  <c r="FI39"/>
  <c r="FU39" s="1"/>
  <c r="FC38"/>
  <c r="FO38" s="1"/>
  <c r="FG36"/>
  <c r="FS36" s="1"/>
  <c r="FA35"/>
  <c r="FM35" s="1"/>
  <c r="FD42"/>
  <c r="FP42" s="1"/>
  <c r="FB39"/>
  <c r="FN39" s="1"/>
  <c r="EZ36"/>
  <c r="FL36" s="1"/>
  <c r="FH42"/>
  <c r="FT42" s="1"/>
  <c r="FF39"/>
  <c r="FR39" s="1"/>
  <c r="FD36"/>
  <c r="FP36" s="1"/>
  <c r="FG43"/>
  <c r="FS43" s="1"/>
  <c r="FE40"/>
  <c r="FQ40" s="1"/>
  <c r="FC37"/>
  <c r="FO37" s="1"/>
  <c r="FA34"/>
  <c r="FM34" s="1"/>
  <c r="FI36"/>
  <c r="FU36" s="1"/>
  <c r="FA40"/>
  <c r="FM40" s="1"/>
  <c r="FC43"/>
  <c r="FO43" s="1"/>
  <c r="FD41"/>
  <c r="FP41" s="1"/>
  <c r="EZ35"/>
  <c r="FL35" s="1"/>
  <c r="FG38"/>
  <c r="FS38" s="1"/>
  <c r="FB43"/>
  <c r="FN43" s="1"/>
  <c r="FF43"/>
  <c r="FR43" s="1"/>
  <c r="FB37"/>
  <c r="FN37" s="1"/>
  <c r="FA38"/>
  <c r="FM38" s="1"/>
  <c r="FE34"/>
  <c r="FQ34" s="1"/>
  <c r="FD43"/>
  <c r="FP43" s="1"/>
  <c r="FH41"/>
  <c r="FT41" s="1"/>
  <c r="FB40"/>
  <c r="FN40" s="1"/>
  <c r="FF38"/>
  <c r="FR38" s="1"/>
  <c r="EZ37"/>
  <c r="FL37" s="1"/>
  <c r="FD35"/>
  <c r="FP35" s="1"/>
  <c r="FI43"/>
  <c r="FU43" s="1"/>
  <c r="FC42"/>
  <c r="FO42" s="1"/>
  <c r="FG40"/>
  <c r="FS40" s="1"/>
  <c r="FA39"/>
  <c r="FM39" s="1"/>
  <c r="FE37"/>
  <c r="FQ37" s="1"/>
  <c r="FI35"/>
  <c r="FU35" s="1"/>
  <c r="FC34"/>
  <c r="FO34" s="1"/>
  <c r="FH40"/>
  <c r="FT40" s="1"/>
  <c r="FF37"/>
  <c r="FR37" s="1"/>
  <c r="FD34"/>
  <c r="FP34" s="1"/>
  <c r="FB41"/>
  <c r="FN41" s="1"/>
  <c r="EZ38"/>
  <c r="FL38" s="1"/>
  <c r="FH34"/>
  <c r="FT34" s="1"/>
  <c r="FA42"/>
  <c r="FM42" s="1"/>
  <c r="FI38"/>
  <c r="FU38" s="1"/>
  <c r="FG35"/>
  <c r="FS35" s="1"/>
  <c r="FC39"/>
  <c r="FO39" s="1"/>
  <c r="FG37"/>
  <c r="FS37" s="1"/>
  <c r="FE38"/>
  <c r="FQ38" s="1"/>
  <c r="EZ43"/>
  <c r="FL43" s="1"/>
  <c r="FH39"/>
  <c r="FT39" s="1"/>
  <c r="FF36"/>
  <c r="FR36" s="1"/>
  <c r="FE43"/>
  <c r="FQ43" s="1"/>
  <c r="FC40"/>
  <c r="FO40" s="1"/>
  <c r="FE35"/>
  <c r="FQ35" s="1"/>
  <c r="EZ40"/>
  <c r="FL40" s="1"/>
  <c r="FD40"/>
  <c r="FP40" s="1"/>
  <c r="EZ34"/>
  <c r="FL34" s="1"/>
  <c r="FI34"/>
  <c r="FU34" s="1"/>
  <c r="FA36"/>
  <c r="FM36" s="1"/>
  <c r="FH43"/>
  <c r="FT43" s="1"/>
  <c r="FB42"/>
  <c r="FN42" s="1"/>
  <c r="FF40"/>
  <c r="FR40" s="1"/>
  <c r="EZ39"/>
  <c r="FL39" s="1"/>
  <c r="FD37"/>
  <c r="FP37" s="1"/>
  <c r="FH35"/>
  <c r="FT35" s="1"/>
  <c r="FB34"/>
  <c r="FN34" s="1"/>
  <c r="FG42"/>
  <c r="FS42" s="1"/>
  <c r="FA41"/>
  <c r="FM41" s="1"/>
  <c r="FE39"/>
  <c r="FQ39" s="1"/>
  <c r="FI37"/>
  <c r="FU37" s="1"/>
  <c r="FC36"/>
  <c r="FO36" s="1"/>
  <c r="FG34"/>
  <c r="FS34" s="1"/>
  <c r="FF41"/>
  <c r="FR41" s="1"/>
  <c r="FD38"/>
  <c r="FP38" s="1"/>
  <c r="FB35"/>
  <c r="FN35" s="1"/>
  <c r="EZ42"/>
  <c r="FL42" s="1"/>
  <c r="FH38"/>
  <c r="FT38" s="1"/>
  <c r="FF35"/>
  <c r="FR35" s="1"/>
  <c r="FI42"/>
  <c r="FU42" s="1"/>
  <c r="FG39"/>
  <c r="FS39" s="1"/>
  <c r="FE36"/>
  <c r="FQ36" s="1"/>
  <c r="FE42"/>
  <c r="FQ42" s="1"/>
  <c r="FI40"/>
  <c r="FU40" s="1"/>
  <c r="FG41"/>
  <c r="FS41" s="1"/>
  <c r="FB38"/>
  <c r="FN38" s="1"/>
  <c r="FI41"/>
  <c r="FU41" s="1"/>
  <c r="FA37"/>
  <c r="FM37" s="1"/>
  <c r="FH36"/>
  <c r="FT36" s="1"/>
  <c r="FC41"/>
  <c r="FO41" s="1"/>
  <c r="FC35"/>
  <c r="FO35" s="1"/>
  <c r="DY7" i="57" a="1"/>
  <c r="EZ16" a="1"/>
  <c r="DM15" i="56"/>
  <c r="DM14"/>
  <c r="FA30"/>
  <c r="FM30" s="1"/>
  <c r="FF30"/>
  <c r="FR30" s="1"/>
  <c r="DM11"/>
  <c r="CW23" a="1"/>
  <c r="DA26" s="1"/>
  <c r="DM7"/>
  <c r="DM8"/>
  <c r="DM13"/>
  <c r="DM12"/>
  <c r="FD30"/>
  <c r="FP30" s="1"/>
  <c r="FH30"/>
  <c r="FT30" s="1"/>
  <c r="FG30"/>
  <c r="FS30" s="1"/>
  <c r="FB30"/>
  <c r="FN30" s="1"/>
  <c r="DM16"/>
  <c r="FE30"/>
  <c r="FQ30" s="1"/>
  <c r="DO7" a="1"/>
  <c r="DP16" s="1"/>
  <c r="DU16" s="1"/>
  <c r="DM9"/>
  <c r="FE12" i="55"/>
  <c r="FQ12" s="1"/>
  <c r="EJ12"/>
  <c r="EJ15"/>
  <c r="FH12"/>
  <c r="FT12" s="1"/>
  <c r="FC12"/>
  <c r="FO12" s="1"/>
  <c r="EJ10"/>
  <c r="EJ14"/>
  <c r="FG12"/>
  <c r="FS12" s="1"/>
  <c r="FA12"/>
  <c r="FM12" s="1"/>
  <c r="EJ8"/>
  <c r="FI12"/>
  <c r="FU12" s="1"/>
  <c r="EJ16"/>
  <c r="DT23" a="1"/>
  <c r="EZ12"/>
  <c r="FL12" s="1"/>
  <c r="EJ7"/>
  <c r="EJ11"/>
  <c r="FD12"/>
  <c r="FP12" s="1"/>
  <c r="DB7" a="1"/>
  <c r="EZ34" a="1"/>
  <c r="FB12"/>
  <c r="FN12" s="1"/>
  <c r="EJ9"/>
  <c r="EJ13"/>
  <c r="FF12"/>
  <c r="FR12" s="1"/>
  <c r="EA26" i="53"/>
  <c r="DW26"/>
  <c r="EC25"/>
  <c r="DY25"/>
  <c r="DU25"/>
  <c r="EA24"/>
  <c r="DW24"/>
  <c r="EC23"/>
  <c r="DY23"/>
  <c r="DU23"/>
  <c r="DZ26"/>
  <c r="DU26"/>
  <c r="DZ25"/>
  <c r="DT25"/>
  <c r="DY24"/>
  <c r="DT24"/>
  <c r="DX23"/>
  <c r="DY26"/>
  <c r="DT26"/>
  <c r="DX25"/>
  <c r="EC24"/>
  <c r="DX24"/>
  <c r="EB23"/>
  <c r="DW23"/>
  <c r="DV26"/>
  <c r="DV25"/>
  <c r="DU24"/>
  <c r="DT23"/>
  <c r="DX26"/>
  <c r="DW25"/>
  <c r="DV24"/>
  <c r="DV23"/>
  <c r="EC26"/>
  <c r="EB25"/>
  <c r="EB24"/>
  <c r="EA23"/>
  <c r="DZ24"/>
  <c r="EA25"/>
  <c r="DZ23"/>
  <c r="EB26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K16"/>
  <c r="DF16"/>
  <c r="DJ15"/>
  <c r="DE15"/>
  <c r="DJ14"/>
  <c r="DD14"/>
  <c r="DI13"/>
  <c r="DD13"/>
  <c r="DH12"/>
  <c r="DC12"/>
  <c r="DH11"/>
  <c r="DB11"/>
  <c r="DG10"/>
  <c r="DB10"/>
  <c r="DF9"/>
  <c r="DK8"/>
  <c r="DF8"/>
  <c r="DJ7"/>
  <c r="DE7"/>
  <c r="DG16"/>
  <c r="DB16"/>
  <c r="DF15"/>
  <c r="DK14"/>
  <c r="DF14"/>
  <c r="DJ13"/>
  <c r="DE13"/>
  <c r="DJ12"/>
  <c r="DD12"/>
  <c r="DI11"/>
  <c r="DD11"/>
  <c r="DH10"/>
  <c r="DC10"/>
  <c r="DH9"/>
  <c r="DB9"/>
  <c r="DG8"/>
  <c r="DB8"/>
  <c r="DF7"/>
  <c r="DJ16"/>
  <c r="DD16"/>
  <c r="DI15"/>
  <c r="DD15"/>
  <c r="DH14"/>
  <c r="DC14"/>
  <c r="DH13"/>
  <c r="DB13"/>
  <c r="DG12"/>
  <c r="DB12"/>
  <c r="DF11"/>
  <c r="DK10"/>
  <c r="DF10"/>
  <c r="DJ9"/>
  <c r="DE9"/>
  <c r="DJ8"/>
  <c r="DD8"/>
  <c r="DI7"/>
  <c r="DD7"/>
  <c r="DC16"/>
  <c r="DB14"/>
  <c r="DJ11"/>
  <c r="DI9"/>
  <c r="DH7"/>
  <c r="DG14"/>
  <c r="DD10"/>
  <c r="DH15"/>
  <c r="DF13"/>
  <c r="DE11"/>
  <c r="DD9"/>
  <c r="DB7"/>
  <c r="DH16"/>
  <c r="DF12"/>
  <c r="DC8"/>
  <c r="DB15"/>
  <c r="DK12"/>
  <c r="DJ10"/>
  <c r="DH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E43"/>
  <c r="FQ43" s="1"/>
  <c r="FG42"/>
  <c r="FS42" s="1"/>
  <c r="FI41"/>
  <c r="FU41" s="1"/>
  <c r="FA41"/>
  <c r="FM41" s="1"/>
  <c r="FC40"/>
  <c r="FO40" s="1"/>
  <c r="FE39"/>
  <c r="FQ39" s="1"/>
  <c r="FG38"/>
  <c r="FS38" s="1"/>
  <c r="FI37"/>
  <c r="FU37" s="1"/>
  <c r="FA37"/>
  <c r="FM37" s="1"/>
  <c r="FC36"/>
  <c r="FO36" s="1"/>
  <c r="FE35"/>
  <c r="FQ35" s="1"/>
  <c r="FG34"/>
  <c r="FS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I43"/>
  <c r="FU43" s="1"/>
  <c r="FC42"/>
  <c r="FO42" s="1"/>
  <c r="FG40"/>
  <c r="FS40" s="1"/>
  <c r="FA39"/>
  <c r="FM39" s="1"/>
  <c r="FE37"/>
  <c r="FQ37" s="1"/>
  <c r="FI35"/>
  <c r="FU35" s="1"/>
  <c r="FC34"/>
  <c r="FO34" s="1"/>
  <c r="FH42"/>
  <c r="FT42" s="1"/>
  <c r="FB41"/>
  <c r="FN41" s="1"/>
  <c r="FF39"/>
  <c r="FR39" s="1"/>
  <c r="EZ38"/>
  <c r="FL38" s="1"/>
  <c r="FD36"/>
  <c r="FP36" s="1"/>
  <c r="FH34"/>
  <c r="FT34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I39"/>
  <c r="FU39" s="1"/>
  <c r="FG36"/>
  <c r="FS36" s="1"/>
  <c r="FC38"/>
  <c r="FO38" s="1"/>
  <c r="FE41"/>
  <c r="FQ41" s="1"/>
  <c r="FA35"/>
  <c r="FM35" s="1"/>
  <c r="FA43"/>
  <c r="FM43" s="1"/>
  <c r="FA12" i="52"/>
  <c r="FM12" s="1"/>
  <c r="EJ8"/>
  <c r="FE12"/>
  <c r="FQ12" s="1"/>
  <c r="EJ12"/>
  <c r="EJ15"/>
  <c r="FH12"/>
  <c r="FT12" s="1"/>
  <c r="FC12"/>
  <c r="FO12" s="1"/>
  <c r="EJ10"/>
  <c r="EJ14"/>
  <c r="FG12"/>
  <c r="FS12" s="1"/>
  <c r="EJ16"/>
  <c r="FI12"/>
  <c r="FU12" s="1"/>
  <c r="DT23" a="1"/>
  <c r="EJ7"/>
  <c r="EZ12"/>
  <c r="FL12" s="1"/>
  <c r="EJ11"/>
  <c r="FD12"/>
  <c r="FP12" s="1"/>
  <c r="FB12"/>
  <c r="FN12" s="1"/>
  <c r="EJ9"/>
  <c r="EJ13"/>
  <c r="FF12"/>
  <c r="FR12" s="1"/>
  <c r="EZ34" a="1"/>
  <c r="DB7" a="1"/>
  <c r="FH43" i="51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C43"/>
  <c r="FO43" s="1"/>
  <c r="FE42"/>
  <c r="FQ42" s="1"/>
  <c r="FG41"/>
  <c r="FS41" s="1"/>
  <c r="FI40"/>
  <c r="FU40" s="1"/>
  <c r="FA40"/>
  <c r="FM40" s="1"/>
  <c r="FC39"/>
  <c r="FO39" s="1"/>
  <c r="FE38"/>
  <c r="FQ38" s="1"/>
  <c r="FG37"/>
  <c r="FS37" s="1"/>
  <c r="FI36"/>
  <c r="FU36" s="1"/>
  <c r="FA36"/>
  <c r="FM36" s="1"/>
  <c r="FC35"/>
  <c r="FO35" s="1"/>
  <c r="FE34"/>
  <c r="FQ34" s="1"/>
  <c r="FG43"/>
  <c r="FS43" s="1"/>
  <c r="FA42"/>
  <c r="FM42" s="1"/>
  <c r="FE40"/>
  <c r="FQ40" s="1"/>
  <c r="FI38"/>
  <c r="FU38" s="1"/>
  <c r="FC37"/>
  <c r="FO37" s="1"/>
  <c r="FG35"/>
  <c r="FS35" s="1"/>
  <c r="FA34"/>
  <c r="FM34" s="1"/>
  <c r="FE36"/>
  <c r="FQ36" s="1"/>
  <c r="FH42"/>
  <c r="FT42" s="1"/>
  <c r="FB41"/>
  <c r="FN41" s="1"/>
  <c r="FF39"/>
  <c r="FR39" s="1"/>
  <c r="EZ38"/>
  <c r="FL38" s="1"/>
  <c r="FD36"/>
  <c r="FP36" s="1"/>
  <c r="FH34"/>
  <c r="FT34" s="1"/>
  <c r="FI42"/>
  <c r="FU42" s="1"/>
  <c r="FC41"/>
  <c r="FO41" s="1"/>
  <c r="FG39"/>
  <c r="FS39" s="1"/>
  <c r="FA38"/>
  <c r="FM38" s="1"/>
  <c r="FI34"/>
  <c r="FU34" s="1"/>
  <c r="FH38"/>
  <c r="FT38" s="1"/>
  <c r="EZ42"/>
  <c r="FL42" s="1"/>
  <c r="FF35"/>
  <c r="FR35" s="1"/>
  <c r="FF43"/>
  <c r="FR43" s="1"/>
  <c r="FD40"/>
  <c r="FP40" s="1"/>
  <c r="EZ34"/>
  <c r="FL34" s="1"/>
  <c r="FB37"/>
  <c r="FN37" s="1"/>
  <c r="DZ26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EB26"/>
  <c r="DT26"/>
  <c r="DV25"/>
  <c r="DX24"/>
  <c r="DZ23"/>
  <c r="EC26"/>
  <c r="DU26"/>
  <c r="DW25"/>
  <c r="DY24"/>
  <c r="EA23"/>
  <c r="EA25"/>
  <c r="DU24"/>
  <c r="DY26"/>
  <c r="EC24"/>
  <c r="DW23"/>
  <c r="DX26"/>
  <c r="EB24"/>
  <c r="DV23"/>
  <c r="DT24"/>
  <c r="DZ25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J15"/>
  <c r="DB15"/>
  <c r="DD14"/>
  <c r="DF13"/>
  <c r="DH12"/>
  <c r="DJ11"/>
  <c r="DB11"/>
  <c r="DD10"/>
  <c r="DF9"/>
  <c r="DH8"/>
  <c r="DJ7"/>
  <c r="DB7"/>
  <c r="DD16"/>
  <c r="DF15"/>
  <c r="DH14"/>
  <c r="DJ13"/>
  <c r="DB13"/>
  <c r="DD12"/>
  <c r="DF11"/>
  <c r="DH10"/>
  <c r="DJ9"/>
  <c r="DB9"/>
  <c r="DD8"/>
  <c r="DF7"/>
  <c r="DI16"/>
  <c r="DK15"/>
  <c r="DC15"/>
  <c r="DE14"/>
  <c r="DG13"/>
  <c r="DI12"/>
  <c r="DK11"/>
  <c r="DC11"/>
  <c r="DE10"/>
  <c r="DG9"/>
  <c r="DI8"/>
  <c r="DK7"/>
  <c r="DC7"/>
  <c r="DE16"/>
  <c r="DG15"/>
  <c r="DI14"/>
  <c r="DK13"/>
  <c r="DC13"/>
  <c r="DE12"/>
  <c r="DG11"/>
  <c r="DI10"/>
  <c r="DK9"/>
  <c r="DC9"/>
  <c r="DE8"/>
  <c r="DG7"/>
  <c r="BR17" i="50"/>
  <c r="BQ17"/>
  <c r="BS17"/>
  <c r="BT17"/>
  <c r="CD23" i="49"/>
  <c r="BJ29"/>
  <c r="BJ41" s="1"/>
  <c r="BT16" s="1"/>
  <c r="BY13"/>
  <c r="BG28"/>
  <c r="BG40" s="1"/>
  <c r="BQ15" s="1"/>
  <c r="CB8"/>
  <c r="CG23"/>
  <c r="BZ26"/>
  <c r="CA10"/>
  <c r="BY16"/>
  <c r="CB12"/>
  <c r="BH24"/>
  <c r="BH36" s="1"/>
  <c r="BR11" s="1"/>
  <c r="CA25"/>
  <c r="BI28"/>
  <c r="BI40" s="1"/>
  <c r="BS15" s="1"/>
  <c r="BJ25"/>
  <c r="BJ37" s="1"/>
  <c r="BT12" s="1"/>
  <c r="CB25"/>
  <c r="CA9"/>
  <c r="CC23"/>
  <c r="CA12"/>
  <c r="BY8"/>
  <c r="BG22"/>
  <c r="BG34" s="1"/>
  <c r="BQ9" s="1"/>
  <c r="BZ23"/>
  <c r="CC24"/>
  <c r="BJ28"/>
  <c r="BJ40" s="1"/>
  <c r="BT15" s="1"/>
  <c r="BY23"/>
  <c r="BY12"/>
  <c r="CB16"/>
  <c r="CH25"/>
  <c r="CF23"/>
  <c r="CG26"/>
  <c r="CH23"/>
  <c r="BI29"/>
  <c r="BI41" s="1"/>
  <c r="BS16" s="1"/>
  <c r="CD25"/>
  <c r="BZ9"/>
  <c r="BZ7"/>
  <c r="BY7"/>
  <c r="BG24"/>
  <c r="BG36" s="1"/>
  <c r="BQ11" s="1"/>
  <c r="CA23"/>
  <c r="BY14"/>
  <c r="CE25"/>
  <c r="BH20"/>
  <c r="BH32" s="1"/>
  <c r="BR7" s="1"/>
  <c r="CA26"/>
  <c r="CA24"/>
  <c r="BZ24"/>
  <c r="BI27"/>
  <c r="BI39" s="1"/>
  <c r="BS14" s="1"/>
  <c r="BY26"/>
  <c r="CB13"/>
  <c r="BJ20"/>
  <c r="BJ32" s="1"/>
  <c r="BT7" s="1"/>
  <c r="BH27"/>
  <c r="BH39" s="1"/>
  <c r="BR14" s="1"/>
  <c r="BI20"/>
  <c r="BI32" s="1"/>
  <c r="BS7" s="1"/>
  <c r="BJ26"/>
  <c r="BJ38" s="1"/>
  <c r="BT13" s="1"/>
  <c r="BJ22"/>
  <c r="BJ34" s="1"/>
  <c r="BT9" s="1"/>
  <c r="BH21"/>
  <c r="BH33" s="1"/>
  <c r="BR8" s="1"/>
  <c r="CF24"/>
  <c r="BI21"/>
  <c r="BI33" s="1"/>
  <c r="BS8" s="1"/>
  <c r="BY25"/>
  <c r="CF25"/>
  <c r="CA13"/>
  <c r="CA8"/>
  <c r="CB26"/>
  <c r="BJ23"/>
  <c r="BJ35" s="1"/>
  <c r="BT10" s="1"/>
  <c r="CB10"/>
  <c r="BZ15"/>
  <c r="FH48" s="1"/>
  <c r="FT48" s="1"/>
  <c r="CG24"/>
  <c r="BH28"/>
  <c r="BH40" s="1"/>
  <c r="BR15" s="1"/>
  <c r="BH25"/>
  <c r="BH37" s="1"/>
  <c r="BR12" s="1"/>
  <c r="BZ12"/>
  <c r="CD24"/>
  <c r="CH24"/>
  <c r="BZ16"/>
  <c r="BH29"/>
  <c r="BH41" s="1"/>
  <c r="BR16" s="1"/>
  <c r="BJ27"/>
  <c r="BJ39" s="1"/>
  <c r="BT14" s="1"/>
  <c r="CF26"/>
  <c r="CB14"/>
  <c r="FD48"/>
  <c r="FP48" s="1"/>
  <c r="CO11"/>
  <c r="BH26"/>
  <c r="BH38" s="1"/>
  <c r="BR13" s="1"/>
  <c r="BZ13"/>
  <c r="CE24"/>
  <c r="CB23" i="48"/>
  <c r="BY23"/>
  <c r="CE24"/>
  <c r="BZ23"/>
  <c r="CA24"/>
  <c r="CH26"/>
  <c r="BG20"/>
  <c r="BG32" s="1"/>
  <c r="BQ7" s="1"/>
  <c r="BG24"/>
  <c r="BG36" s="1"/>
  <c r="BQ11" s="1"/>
  <c r="BJ22"/>
  <c r="BJ34" s="1"/>
  <c r="BT9" s="1"/>
  <c r="CB16"/>
  <c r="BY10"/>
  <c r="BH26"/>
  <c r="BH38" s="1"/>
  <c r="BR13" s="1"/>
  <c r="CF23"/>
  <c r="BZ9"/>
  <c r="CA26"/>
  <c r="CB13"/>
  <c r="BZ7"/>
  <c r="BH20"/>
  <c r="BH32" s="1"/>
  <c r="BR7" s="1"/>
  <c r="BJ24"/>
  <c r="BJ36" s="1"/>
  <c r="BT11" s="1"/>
  <c r="CB11"/>
  <c r="CD24"/>
  <c r="BY16"/>
  <c r="CC26"/>
  <c r="BZ26"/>
  <c r="BH29"/>
  <c r="BH41" s="1"/>
  <c r="BR16" s="1"/>
  <c r="BG29"/>
  <c r="BG41" s="1"/>
  <c r="BQ16" s="1"/>
  <c r="CE26"/>
  <c r="BZ8"/>
  <c r="BH23"/>
  <c r="BH35" s="1"/>
  <c r="BR10" s="1"/>
  <c r="BZ12"/>
  <c r="BZ16"/>
  <c r="BH28"/>
  <c r="BH40" s="1"/>
  <c r="BR15" s="1"/>
  <c r="BZ15"/>
  <c r="BJ27"/>
  <c r="BJ39" s="1"/>
  <c r="BT14" s="1"/>
  <c r="CF26"/>
  <c r="CB14"/>
  <c r="BY26"/>
  <c r="CB7"/>
  <c r="BZ11"/>
  <c r="CC24"/>
  <c r="BZ10"/>
  <c r="BJ28"/>
  <c r="BJ40" s="1"/>
  <c r="BT15" s="1"/>
  <c r="BZ24"/>
  <c r="CD26"/>
  <c r="CG26"/>
  <c r="BJ25"/>
  <c r="BJ37" s="1"/>
  <c r="BT12" s="1"/>
  <c r="BY11"/>
  <c r="BY14"/>
  <c r="FG48" s="1"/>
  <c r="FS48" s="1"/>
  <c r="BY8"/>
  <c r="BI27"/>
  <c r="BI39" s="1"/>
  <c r="BS14" s="1"/>
  <c r="CF25"/>
  <c r="CA16"/>
  <c r="BI29"/>
  <c r="BI41" s="1"/>
  <c r="BS16" s="1"/>
  <c r="CH25"/>
  <c r="BZ25"/>
  <c r="BI21"/>
  <c r="BI33" s="1"/>
  <c r="BS8" s="1"/>
  <c r="CA8"/>
  <c r="CB25"/>
  <c r="CA10"/>
  <c r="BI23"/>
  <c r="BI35" s="1"/>
  <c r="BS10" s="1"/>
  <c r="CG25"/>
  <c r="CA15"/>
  <c r="BI28"/>
  <c r="BI40" s="1"/>
  <c r="BS15" s="1"/>
  <c r="BI26"/>
  <c r="BI38" s="1"/>
  <c r="BS13" s="1"/>
  <c r="CA13"/>
  <c r="CE25"/>
  <c r="BI25"/>
  <c r="BI37" s="1"/>
  <c r="BS12" s="1"/>
  <c r="CA12"/>
  <c r="CD25"/>
  <c r="BI22"/>
  <c r="BI34" s="1"/>
  <c r="BS9" s="1"/>
  <c r="CA9"/>
  <c r="CA25"/>
  <c r="CA15" i="47"/>
  <c r="CA10"/>
  <c r="CA13"/>
  <c r="BZ9"/>
  <c r="CC25"/>
  <c r="CE25"/>
  <c r="BI21"/>
  <c r="BI33" s="1"/>
  <c r="BS8" s="1"/>
  <c r="BI24"/>
  <c r="BI36" s="1"/>
  <c r="BS11" s="1"/>
  <c r="BY25"/>
  <c r="BZ11"/>
  <c r="CD25"/>
  <c r="CG26"/>
  <c r="BH20"/>
  <c r="BH32" s="1"/>
  <c r="BR7" s="1"/>
  <c r="BZ16"/>
  <c r="BI25"/>
  <c r="BI37" s="1"/>
  <c r="BS12" s="1"/>
  <c r="CD24"/>
  <c r="BH28"/>
  <c r="BH40" s="1"/>
  <c r="BR15" s="1"/>
  <c r="CA8"/>
  <c r="CB24"/>
  <c r="BJ28"/>
  <c r="BJ40" s="1"/>
  <c r="BT15" s="1"/>
  <c r="CF25"/>
  <c r="BZ24"/>
  <c r="BZ15"/>
  <c r="CB25"/>
  <c r="BZ13"/>
  <c r="CH25"/>
  <c r="BH23"/>
  <c r="BH35" s="1"/>
  <c r="BR10" s="1"/>
  <c r="BZ8"/>
  <c r="BI20"/>
  <c r="BI32" s="1"/>
  <c r="BS7" s="1"/>
  <c r="BI29"/>
  <c r="BI41" s="1"/>
  <c r="BS16" s="1"/>
  <c r="CA24"/>
  <c r="BH29"/>
  <c r="BH41" s="1"/>
  <c r="BR16" s="1"/>
  <c r="BZ12"/>
  <c r="BY24"/>
  <c r="CE24"/>
  <c r="BH24"/>
  <c r="BH36" s="1"/>
  <c r="BR11" s="1"/>
  <c r="CA14"/>
  <c r="CB16"/>
  <c r="BY13"/>
  <c r="BG26"/>
  <c r="BG38" s="1"/>
  <c r="BQ13" s="1"/>
  <c r="CE23"/>
  <c r="BY16"/>
  <c r="CO16" s="1"/>
  <c r="CH23"/>
  <c r="BG29"/>
  <c r="BG41" s="1"/>
  <c r="BQ16" s="1"/>
  <c r="BY12"/>
  <c r="CD23"/>
  <c r="BG25"/>
  <c r="BG37" s="1"/>
  <c r="BQ12" s="1"/>
  <c r="BJ29"/>
  <c r="BJ41" s="1"/>
  <c r="BT16" s="1"/>
  <c r="CC23"/>
  <c r="BG22"/>
  <c r="BG34" s="1"/>
  <c r="BQ9" s="1"/>
  <c r="BY9"/>
  <c r="CA23"/>
  <c r="CF23"/>
  <c r="BG27"/>
  <c r="BG39" s="1"/>
  <c r="BQ14" s="1"/>
  <c r="BY14"/>
  <c r="BG21"/>
  <c r="BG33" s="1"/>
  <c r="BQ8" s="1"/>
  <c r="BZ23"/>
  <c r="BY8"/>
  <c r="BY15"/>
  <c r="BG28"/>
  <c r="BG40" s="1"/>
  <c r="BQ15" s="1"/>
  <c r="CB23"/>
  <c r="BY10"/>
  <c r="BG23"/>
  <c r="BG35" s="1"/>
  <c r="BQ10" s="1"/>
  <c r="BY11"/>
  <c r="CD26"/>
  <c r="BJ25"/>
  <c r="BJ37" s="1"/>
  <c r="BT12" s="1"/>
  <c r="CB12"/>
  <c r="CA26"/>
  <c r="BJ22"/>
  <c r="BJ34" s="1"/>
  <c r="BT9" s="1"/>
  <c r="CB9"/>
  <c r="BJ27"/>
  <c r="BJ39" s="1"/>
  <c r="BT14" s="1"/>
  <c r="CF26"/>
  <c r="CB14"/>
  <c r="BY26"/>
  <c r="BJ20"/>
  <c r="BJ32" s="1"/>
  <c r="BT7" s="1"/>
  <c r="CB7"/>
  <c r="CO7" s="1"/>
  <c r="BJ26"/>
  <c r="BJ38" s="1"/>
  <c r="BT13" s="1"/>
  <c r="CE26"/>
  <c r="CB13"/>
  <c r="CC26"/>
  <c r="BJ24"/>
  <c r="BJ36" s="1"/>
  <c r="BT11" s="1"/>
  <c r="CB11"/>
  <c r="CB26"/>
  <c r="CB10"/>
  <c r="BJ23"/>
  <c r="BJ35" s="1"/>
  <c r="BT10" s="1"/>
  <c r="BH25" i="46"/>
  <c r="BH37" s="1"/>
  <c r="BR12" s="1"/>
  <c r="BH24"/>
  <c r="BH36" s="1"/>
  <c r="BR11" s="1"/>
  <c r="CB12"/>
  <c r="BZ9"/>
  <c r="BJ25"/>
  <c r="BJ37" s="1"/>
  <c r="BT12" s="1"/>
  <c r="BJ28"/>
  <c r="BJ40" s="1"/>
  <c r="BT15" s="1"/>
  <c r="BH23"/>
  <c r="BH35" s="1"/>
  <c r="BR10" s="1"/>
  <c r="BY24"/>
  <c r="BZ13"/>
  <c r="CG26"/>
  <c r="CB26"/>
  <c r="CD24"/>
  <c r="BH21"/>
  <c r="BH33" s="1"/>
  <c r="BR8" s="1"/>
  <c r="CC26"/>
  <c r="BH20"/>
  <c r="BH32" s="1"/>
  <c r="BR7" s="1"/>
  <c r="BZ8"/>
  <c r="CA16"/>
  <c r="CB10"/>
  <c r="BH27"/>
  <c r="BH39" s="1"/>
  <c r="BR14" s="1"/>
  <c r="CF24"/>
  <c r="BI29"/>
  <c r="BI41" s="1"/>
  <c r="BS16" s="1"/>
  <c r="BJ24"/>
  <c r="BJ36" s="1"/>
  <c r="BT11" s="1"/>
  <c r="BH29"/>
  <c r="BH41" s="1"/>
  <c r="BR16" s="1"/>
  <c r="CA24"/>
  <c r="CC24"/>
  <c r="BJ29"/>
  <c r="BJ41" s="1"/>
  <c r="BT16" s="1"/>
  <c r="CB16"/>
  <c r="CG25"/>
  <c r="CA15"/>
  <c r="CA13"/>
  <c r="CE25"/>
  <c r="BI24"/>
  <c r="BI36" s="1"/>
  <c r="BS11" s="1"/>
  <c r="CA11"/>
  <c r="CC25"/>
  <c r="CA25"/>
  <c r="BI22"/>
  <c r="BI34" s="1"/>
  <c r="BS9" s="1"/>
  <c r="CA9"/>
  <c r="BY26"/>
  <c r="BJ20"/>
  <c r="BJ32" s="1"/>
  <c r="BT7" s="1"/>
  <c r="CB7"/>
  <c r="BZ25"/>
  <c r="CA8"/>
  <c r="BI21"/>
  <c r="BI33" s="1"/>
  <c r="BS8" s="1"/>
  <c r="CB14"/>
  <c r="CF26"/>
  <c r="BJ27"/>
  <c r="BJ39" s="1"/>
  <c r="BT14" s="1"/>
  <c r="CB25"/>
  <c r="BI23"/>
  <c r="BI35" s="1"/>
  <c r="BS10" s="1"/>
  <c r="CB9"/>
  <c r="BJ22"/>
  <c r="BJ34" s="1"/>
  <c r="BT9" s="1"/>
  <c r="CA26"/>
  <c r="CA7"/>
  <c r="BY25"/>
  <c r="BI20"/>
  <c r="BI32" s="1"/>
  <c r="BS7" s="1"/>
  <c r="BI25"/>
  <c r="BI37" s="1"/>
  <c r="BS12" s="1"/>
  <c r="CA12"/>
  <c r="CD25"/>
  <c r="CB8"/>
  <c r="BJ21"/>
  <c r="BJ33" s="1"/>
  <c r="BT8" s="1"/>
  <c r="BZ26"/>
  <c r="BZ16"/>
  <c r="BG28"/>
  <c r="BG40" s="1"/>
  <c r="BQ15" s="1"/>
  <c r="BY15"/>
  <c r="CG23"/>
  <c r="BY12"/>
  <c r="BG25"/>
  <c r="BG37" s="1"/>
  <c r="BQ12" s="1"/>
  <c r="CD23"/>
  <c r="BG27"/>
  <c r="BG39" s="1"/>
  <c r="BQ14" s="1"/>
  <c r="CF23"/>
  <c r="BY14"/>
  <c r="BG21"/>
  <c r="BG33" s="1"/>
  <c r="BQ8" s="1"/>
  <c r="BY8"/>
  <c r="BZ23"/>
  <c r="BG29"/>
  <c r="BG41" s="1"/>
  <c r="BQ16" s="1"/>
  <c r="CH23"/>
  <c r="BY16"/>
  <c r="BY23"/>
  <c r="BY7"/>
  <c r="BG20"/>
  <c r="BG32" s="1"/>
  <c r="BQ7" s="1"/>
  <c r="CA23"/>
  <c r="BG22"/>
  <c r="BG34" s="1"/>
  <c r="BQ9" s="1"/>
  <c r="BY9"/>
  <c r="CB23"/>
  <c r="BG23"/>
  <c r="BG35" s="1"/>
  <c r="BQ10" s="1"/>
  <c r="BY10"/>
  <c r="BG24"/>
  <c r="BG36" s="1"/>
  <c r="BQ11" s="1"/>
  <c r="CC23"/>
  <c r="BY11"/>
  <c r="BG26"/>
  <c r="BG38" s="1"/>
  <c r="BQ13" s="1"/>
  <c r="CE23"/>
  <c r="BY13"/>
  <c r="BR17" i="45"/>
  <c r="CO16"/>
  <c r="CO10"/>
  <c r="FD48"/>
  <c r="FP48" s="1"/>
  <c r="FA48"/>
  <c r="FM48" s="1"/>
  <c r="CO8"/>
  <c r="FH48"/>
  <c r="FT48" s="1"/>
  <c r="CO15"/>
  <c r="BQ17"/>
  <c r="FC48"/>
  <c r="FO48" s="1"/>
  <c r="FE48"/>
  <c r="FQ48" s="1"/>
  <c r="CO12"/>
  <c r="EZ94" a="1"/>
  <c r="CD7" a="1"/>
  <c r="FF48"/>
  <c r="FR48" s="1"/>
  <c r="CO13"/>
  <c r="FG48"/>
  <c r="FS48" s="1"/>
  <c r="CO14"/>
  <c r="FI48"/>
  <c r="FU48" s="1"/>
  <c r="EZ48"/>
  <c r="FL48" s="1"/>
  <c r="CO7"/>
  <c r="CR7" a="1"/>
  <c r="FB48"/>
  <c r="FN48" s="1"/>
  <c r="CO9"/>
  <c r="BT17"/>
  <c r="BS17"/>
  <c r="FH48" i="44"/>
  <c r="FT48" s="1"/>
  <c r="CO15"/>
  <c r="CD7" a="1"/>
  <c r="CO16"/>
  <c r="FI48"/>
  <c r="FU48" s="1"/>
  <c r="FF48"/>
  <c r="FR48" s="1"/>
  <c r="CO13"/>
  <c r="FE48"/>
  <c r="FQ48" s="1"/>
  <c r="CO12"/>
  <c r="FC48"/>
  <c r="FO48" s="1"/>
  <c r="CO10"/>
  <c r="FA48"/>
  <c r="FM48" s="1"/>
  <c r="CO8"/>
  <c r="BQ17"/>
  <c r="BS5" s="1"/>
  <c r="EZ48"/>
  <c r="FL48" s="1"/>
  <c r="CO7"/>
  <c r="CR7" a="1"/>
  <c r="FD48"/>
  <c r="FP48" s="1"/>
  <c r="CO11"/>
  <c r="BJ23" i="43"/>
  <c r="BJ35" s="1"/>
  <c r="BT10" s="1"/>
  <c r="BJ20"/>
  <c r="BJ32" s="1"/>
  <c r="BT7" s="1"/>
  <c r="CB13"/>
  <c r="BJ22"/>
  <c r="BJ34" s="1"/>
  <c r="BT9" s="1"/>
  <c r="CB9"/>
  <c r="CB26"/>
  <c r="BJ26"/>
  <c r="BJ38" s="1"/>
  <c r="BT13" s="1"/>
  <c r="CD23"/>
  <c r="BY12"/>
  <c r="CG26"/>
  <c r="BY16"/>
  <c r="BG24"/>
  <c r="BG36" s="1"/>
  <c r="BQ11" s="1"/>
  <c r="CB8"/>
  <c r="BG25"/>
  <c r="BG37" s="1"/>
  <c r="BQ12" s="1"/>
  <c r="CB23"/>
  <c r="BG23"/>
  <c r="BG35" s="1"/>
  <c r="BQ10" s="1"/>
  <c r="BY10"/>
  <c r="CE23"/>
  <c r="BG26"/>
  <c r="BG38" s="1"/>
  <c r="BQ13" s="1"/>
  <c r="BY13"/>
  <c r="BY14"/>
  <c r="BG27"/>
  <c r="BG39" s="1"/>
  <c r="BQ14" s="1"/>
  <c r="CF23"/>
  <c r="BY23"/>
  <c r="BG20"/>
  <c r="BG32" s="1"/>
  <c r="BQ7" s="1"/>
  <c r="BY7"/>
  <c r="BG28"/>
  <c r="BG40" s="1"/>
  <c r="BQ15" s="1"/>
  <c r="BY15"/>
  <c r="CD26"/>
  <c r="CB12"/>
  <c r="BJ27"/>
  <c r="BJ39" s="1"/>
  <c r="BT14" s="1"/>
  <c r="CB14"/>
  <c r="BH23"/>
  <c r="BH35" s="1"/>
  <c r="BR10" s="1"/>
  <c r="CH23"/>
  <c r="CC23"/>
  <c r="CA23"/>
  <c r="BG22"/>
  <c r="BG34" s="1"/>
  <c r="BQ9" s="1"/>
  <c r="BY9"/>
  <c r="CB16"/>
  <c r="CH26"/>
  <c r="BY26"/>
  <c r="BZ26"/>
  <c r="BI24" i="42"/>
  <c r="BI36" s="1"/>
  <c r="BS11" s="1"/>
  <c r="BI27"/>
  <c r="BI39" s="1"/>
  <c r="BS14" s="1"/>
  <c r="CE23"/>
  <c r="CB26"/>
  <c r="BY26"/>
  <c r="CB8"/>
  <c r="BJ29"/>
  <c r="BJ41" s="1"/>
  <c r="BT16" s="1"/>
  <c r="CH25"/>
  <c r="CB12"/>
  <c r="CG25"/>
  <c r="BJ23"/>
  <c r="BJ35" s="1"/>
  <c r="BT10" s="1"/>
  <c r="CF26"/>
  <c r="CG23"/>
  <c r="CA15"/>
  <c r="CB14"/>
  <c r="BJ25"/>
  <c r="BJ37" s="1"/>
  <c r="BT12" s="1"/>
  <c r="CA26"/>
  <c r="BY9"/>
  <c r="BJ28"/>
  <c r="BJ40" s="1"/>
  <c r="BT15" s="1"/>
  <c r="CB13"/>
  <c r="CO13" s="1"/>
  <c r="BG22"/>
  <c r="BG34" s="1"/>
  <c r="BQ9" s="1"/>
  <c r="CG26"/>
  <c r="BJ26"/>
  <c r="BJ38" s="1"/>
  <c r="BT13" s="1"/>
  <c r="BG28"/>
  <c r="BG40" s="1"/>
  <c r="BQ15" s="1"/>
  <c r="BJ22"/>
  <c r="BJ34" s="1"/>
  <c r="BT9" s="1"/>
  <c r="BH23" i="41"/>
  <c r="BH35" s="1"/>
  <c r="BR10" s="1"/>
  <c r="CA23"/>
  <c r="BG26"/>
  <c r="BG38" s="1"/>
  <c r="BQ13" s="1"/>
  <c r="BG23"/>
  <c r="BG35" s="1"/>
  <c r="BQ10" s="1"/>
  <c r="BZ16"/>
  <c r="BZ7"/>
  <c r="BY16"/>
  <c r="BY9"/>
  <c r="BH29"/>
  <c r="BH41" s="1"/>
  <c r="BR16" s="1"/>
  <c r="CD26"/>
  <c r="CD23"/>
  <c r="BY23"/>
  <c r="BJ25"/>
  <c r="BJ37" s="1"/>
  <c r="BT12" s="1"/>
  <c r="BY13"/>
  <c r="BY7"/>
  <c r="BH22"/>
  <c r="BH34" s="1"/>
  <c r="BR9" s="1"/>
  <c r="CA24"/>
  <c r="CB23"/>
  <c r="BJ20"/>
  <c r="BJ32" s="1"/>
  <c r="BT7" s="1"/>
  <c r="CB24"/>
  <c r="BZ24"/>
  <c r="BZ12"/>
  <c r="BH21"/>
  <c r="BH33" s="1"/>
  <c r="BR8" s="1"/>
  <c r="BG28"/>
  <c r="BG40" s="1"/>
  <c r="BQ15" s="1"/>
  <c r="BZ23"/>
  <c r="BY8"/>
  <c r="BI22"/>
  <c r="BI34" s="1"/>
  <c r="BS9" s="1"/>
  <c r="BG27"/>
  <c r="BG39" s="1"/>
  <c r="BQ14" s="1"/>
  <c r="CC25"/>
  <c r="BY12"/>
  <c r="CB10"/>
  <c r="CA9"/>
  <c r="BY24"/>
  <c r="CF23"/>
  <c r="BG29"/>
  <c r="BG41" s="1"/>
  <c r="BQ16" s="1"/>
  <c r="CH26"/>
  <c r="CA11"/>
  <c r="BJ29"/>
  <c r="BJ41" s="1"/>
  <c r="BT16" s="1"/>
  <c r="CB26"/>
  <c r="BJ22"/>
  <c r="BJ34" s="1"/>
  <c r="BT9" s="1"/>
  <c r="CB7"/>
  <c r="CB9"/>
  <c r="CB23" i="40"/>
  <c r="BG25"/>
  <c r="BG37" s="1"/>
  <c r="BQ12" s="1"/>
  <c r="BG20"/>
  <c r="BG32" s="1"/>
  <c r="BQ7" s="1"/>
  <c r="CD23"/>
  <c r="BY14"/>
  <c r="CF23"/>
  <c r="BG22"/>
  <c r="BG34" s="1"/>
  <c r="BQ9" s="1"/>
  <c r="BY9"/>
  <c r="CC26"/>
  <c r="BY23"/>
  <c r="BG23"/>
  <c r="BG35" s="1"/>
  <c r="BQ10" s="1"/>
  <c r="CG23"/>
  <c r="BG28"/>
  <c r="BG40" s="1"/>
  <c r="BQ15" s="1"/>
  <c r="BY15"/>
  <c r="CH23"/>
  <c r="BG29"/>
  <c r="BG41" s="1"/>
  <c r="BQ16" s="1"/>
  <c r="BY13"/>
  <c r="CE23"/>
  <c r="BG26"/>
  <c r="BG38" s="1"/>
  <c r="BQ13" s="1"/>
  <c r="BG21"/>
  <c r="BG33" s="1"/>
  <c r="BQ8" s="1"/>
  <c r="BY8"/>
  <c r="BZ23"/>
  <c r="BI28"/>
  <c r="BI40" s="1"/>
  <c r="BS15" s="1"/>
  <c r="CB26" i="39"/>
  <c r="BZ26"/>
  <c r="CA23"/>
  <c r="BH20"/>
  <c r="BH32" s="1"/>
  <c r="BR7" s="1"/>
  <c r="CB8"/>
  <c r="BJ24"/>
  <c r="BJ36" s="1"/>
  <c r="BT11" s="1"/>
  <c r="BY24"/>
  <c r="CB9"/>
  <c r="CA13"/>
  <c r="BJ25"/>
  <c r="BJ37" s="1"/>
  <c r="BT12" s="1"/>
  <c r="CB13"/>
  <c r="BI26"/>
  <c r="BI38" s="1"/>
  <c r="BS13" s="1"/>
  <c r="CE26"/>
  <c r="CD26"/>
  <c r="CA11"/>
  <c r="BJ29"/>
  <c r="BJ41" s="1"/>
  <c r="BT16" s="1"/>
  <c r="BY26"/>
  <c r="BG26"/>
  <c r="BG38" s="1"/>
  <c r="BQ13" s="1"/>
  <c r="CG26"/>
  <c r="CE24"/>
  <c r="CG24"/>
  <c r="CB10"/>
  <c r="CB24"/>
  <c r="CB23"/>
  <c r="BH21"/>
  <c r="BH33" s="1"/>
  <c r="BR8" s="1"/>
  <c r="BH27"/>
  <c r="BH39" s="1"/>
  <c r="BR14" s="1"/>
  <c r="BZ9"/>
  <c r="CB7"/>
  <c r="CO7" s="1"/>
  <c r="BY9"/>
  <c r="BZ14"/>
  <c r="CB16"/>
  <c r="BH24"/>
  <c r="BH36" s="1"/>
  <c r="BR11" s="1"/>
  <c r="CE23"/>
  <c r="CC24"/>
  <c r="BH26"/>
  <c r="BH38" s="1"/>
  <c r="BR13" s="1"/>
  <c r="CD24"/>
  <c r="BI29"/>
  <c r="BI41" s="1"/>
  <c r="BS16" s="1"/>
  <c r="CA16"/>
  <c r="BZ8"/>
  <c r="BI24"/>
  <c r="BI36" s="1"/>
  <c r="BS11" s="1"/>
  <c r="BH28"/>
  <c r="BH40" s="1"/>
  <c r="BR15" s="1"/>
  <c r="BZ10"/>
  <c r="BH25"/>
  <c r="BH37" s="1"/>
  <c r="BR12" s="1"/>
  <c r="BY10"/>
  <c r="BH20" i="43"/>
  <c r="BH32" s="1"/>
  <c r="BR7" s="1"/>
  <c r="BZ7"/>
  <c r="BY24"/>
  <c r="BI27"/>
  <c r="BI39" s="1"/>
  <c r="BS14" s="1"/>
  <c r="CF25"/>
  <c r="CA14"/>
  <c r="BI23"/>
  <c r="BI35" s="1"/>
  <c r="BS10" s="1"/>
  <c r="CA10"/>
  <c r="CB25"/>
  <c r="BH22"/>
  <c r="BH34" s="1"/>
  <c r="BR9" s="1"/>
  <c r="CA24"/>
  <c r="BZ9"/>
  <c r="CC25"/>
  <c r="CA11"/>
  <c r="BI24"/>
  <c r="BI36" s="1"/>
  <c r="BS11" s="1"/>
  <c r="CH24"/>
  <c r="BZ16"/>
  <c r="BH29"/>
  <c r="BH41" s="1"/>
  <c r="BR16" s="1"/>
  <c r="BH21"/>
  <c r="BH33" s="1"/>
  <c r="BR8" s="1"/>
  <c r="BZ8"/>
  <c r="BZ24"/>
  <c r="BY25"/>
  <c r="BI20"/>
  <c r="BI32" s="1"/>
  <c r="BS7" s="1"/>
  <c r="CA7"/>
  <c r="BZ25"/>
  <c r="BI21"/>
  <c r="BI33" s="1"/>
  <c r="BS8" s="1"/>
  <c r="CA8"/>
  <c r="CG24"/>
  <c r="BH28"/>
  <c r="BH40" s="1"/>
  <c r="BR15" s="1"/>
  <c r="BZ15"/>
  <c r="CD24"/>
  <c r="BZ12"/>
  <c r="BH25"/>
  <c r="BH37" s="1"/>
  <c r="BR12" s="1"/>
  <c r="CD25"/>
  <c r="BI25"/>
  <c r="BI37" s="1"/>
  <c r="BS12" s="1"/>
  <c r="CA12"/>
  <c r="CA25"/>
  <c r="BI22"/>
  <c r="BI34" s="1"/>
  <c r="BS9" s="1"/>
  <c r="CA9"/>
  <c r="BI26"/>
  <c r="BI38" s="1"/>
  <c r="BS13" s="1"/>
  <c r="CE25"/>
  <c r="CA13"/>
  <c r="BH24"/>
  <c r="BH36" s="1"/>
  <c r="BR11" s="1"/>
  <c r="BZ11"/>
  <c r="CC24"/>
  <c r="CF24"/>
  <c r="BZ14"/>
  <c r="BH27"/>
  <c r="BH39" s="1"/>
  <c r="BR14" s="1"/>
  <c r="CH25"/>
  <c r="BI29"/>
  <c r="BI41" s="1"/>
  <c r="BS16" s="1"/>
  <c r="CA16"/>
  <c r="BY24" i="42"/>
  <c r="BH20"/>
  <c r="BH32" s="1"/>
  <c r="BR7" s="1"/>
  <c r="BZ7"/>
  <c r="CF24"/>
  <c r="BH27"/>
  <c r="BH39" s="1"/>
  <c r="BR14" s="1"/>
  <c r="BZ14"/>
  <c r="CD25"/>
  <c r="BI25"/>
  <c r="BI37" s="1"/>
  <c r="BS12" s="1"/>
  <c r="CA12"/>
  <c r="BZ24"/>
  <c r="BH21"/>
  <c r="BH33" s="1"/>
  <c r="BR8" s="1"/>
  <c r="BZ8"/>
  <c r="CB24"/>
  <c r="BZ10"/>
  <c r="BH23"/>
  <c r="BH35" s="1"/>
  <c r="BR10" s="1"/>
  <c r="BY23"/>
  <c r="BY7"/>
  <c r="BG20"/>
  <c r="BG32" s="1"/>
  <c r="BQ7" s="1"/>
  <c r="BH24"/>
  <c r="BH36" s="1"/>
  <c r="BR11" s="1"/>
  <c r="CC24"/>
  <c r="BZ11"/>
  <c r="BH29"/>
  <c r="BH41" s="1"/>
  <c r="BR16" s="1"/>
  <c r="CH24"/>
  <c r="BZ16"/>
  <c r="BI23"/>
  <c r="BI35" s="1"/>
  <c r="BS10" s="1"/>
  <c r="CA10"/>
  <c r="CB25"/>
  <c r="CH23"/>
  <c r="BG29"/>
  <c r="BG41" s="1"/>
  <c r="BQ16" s="1"/>
  <c r="BY16"/>
  <c r="CG24"/>
  <c r="BH28"/>
  <c r="BH40" s="1"/>
  <c r="BR15" s="1"/>
  <c r="BZ15"/>
  <c r="BG23"/>
  <c r="BG35" s="1"/>
  <c r="BQ10" s="1"/>
  <c r="CB23"/>
  <c r="BY10"/>
  <c r="BZ25"/>
  <c r="BI21"/>
  <c r="BI33" s="1"/>
  <c r="BS8" s="1"/>
  <c r="CA8"/>
  <c r="CC23"/>
  <c r="BG24"/>
  <c r="BG36" s="1"/>
  <c r="BQ11" s="1"/>
  <c r="BY11"/>
  <c r="BI20"/>
  <c r="BI32" s="1"/>
  <c r="BS7" s="1"/>
  <c r="BY25"/>
  <c r="CA7"/>
  <c r="BH22"/>
  <c r="BH34" s="1"/>
  <c r="BR9" s="1"/>
  <c r="CA24"/>
  <c r="BZ9"/>
  <c r="CD24"/>
  <c r="BZ12"/>
  <c r="BH25"/>
  <c r="BH37" s="1"/>
  <c r="BR12" s="1"/>
  <c r="CA25"/>
  <c r="BI22"/>
  <c r="BI34" s="1"/>
  <c r="BS9" s="1"/>
  <c r="CA9"/>
  <c r="BH27" i="41"/>
  <c r="BH39" s="1"/>
  <c r="BR14" s="1"/>
  <c r="CF24"/>
  <c r="BZ14"/>
  <c r="CB25"/>
  <c r="BI23"/>
  <c r="BI35" s="1"/>
  <c r="BS10" s="1"/>
  <c r="CA10"/>
  <c r="CE24"/>
  <c r="BH26"/>
  <c r="BH38" s="1"/>
  <c r="BR13" s="1"/>
  <c r="BZ13"/>
  <c r="BI26"/>
  <c r="BI38" s="1"/>
  <c r="BS13" s="1"/>
  <c r="CE25"/>
  <c r="CA13"/>
  <c r="BI29"/>
  <c r="BI41" s="1"/>
  <c r="BS16" s="1"/>
  <c r="CH25"/>
  <c r="CA16"/>
  <c r="BI28"/>
  <c r="BI40" s="1"/>
  <c r="BS15" s="1"/>
  <c r="CG25"/>
  <c r="CA15"/>
  <c r="FH48" s="1"/>
  <c r="FT48" s="1"/>
  <c r="BJ27"/>
  <c r="BJ39" s="1"/>
  <c r="BT14" s="1"/>
  <c r="CF26"/>
  <c r="CB14"/>
  <c r="CC26"/>
  <c r="BJ24"/>
  <c r="BJ36" s="1"/>
  <c r="BT11" s="1"/>
  <c r="CB11"/>
  <c r="BJ21"/>
  <c r="BJ33" s="1"/>
  <c r="BT8" s="1"/>
  <c r="BZ26"/>
  <c r="CB8"/>
  <c r="BI25"/>
  <c r="BI37" s="1"/>
  <c r="BS12" s="1"/>
  <c r="CD25"/>
  <c r="CA12"/>
  <c r="CF25"/>
  <c r="BI27"/>
  <c r="BI39" s="1"/>
  <c r="BS14" s="1"/>
  <c r="CA14"/>
  <c r="BZ25"/>
  <c r="BI21"/>
  <c r="BI33" s="1"/>
  <c r="BS8" s="1"/>
  <c r="CA8"/>
  <c r="BJ26"/>
  <c r="BJ38" s="1"/>
  <c r="BT13" s="1"/>
  <c r="CE26"/>
  <c r="CB13"/>
  <c r="CB26" i="40"/>
  <c r="BJ23"/>
  <c r="BJ35" s="1"/>
  <c r="BT10" s="1"/>
  <c r="CB10"/>
  <c r="CA24"/>
  <c r="BZ9"/>
  <c r="BH22"/>
  <c r="BH34" s="1"/>
  <c r="BR9" s="1"/>
  <c r="CG24"/>
  <c r="BH28"/>
  <c r="BH40" s="1"/>
  <c r="BR15" s="1"/>
  <c r="BZ15"/>
  <c r="CF24"/>
  <c r="BH27"/>
  <c r="BH39" s="1"/>
  <c r="BR14" s="1"/>
  <c r="BZ14"/>
  <c r="CA25"/>
  <c r="BI22"/>
  <c r="BI34" s="1"/>
  <c r="BS9" s="1"/>
  <c r="CA9"/>
  <c r="BJ28"/>
  <c r="BJ40" s="1"/>
  <c r="BT15" s="1"/>
  <c r="CG26"/>
  <c r="CB15"/>
  <c r="BY25"/>
  <c r="BI20"/>
  <c r="BI32" s="1"/>
  <c r="BS7" s="1"/>
  <c r="CA7"/>
  <c r="BZ8"/>
  <c r="BZ24"/>
  <c r="BH21"/>
  <c r="BH33" s="1"/>
  <c r="BR8" s="1"/>
  <c r="BH29"/>
  <c r="BH41" s="1"/>
  <c r="BR16" s="1"/>
  <c r="CH24"/>
  <c r="BZ16"/>
  <c r="BJ25"/>
  <c r="BJ37" s="1"/>
  <c r="BT12" s="1"/>
  <c r="CD26"/>
  <c r="CB12"/>
  <c r="BY26"/>
  <c r="BJ20"/>
  <c r="BJ32" s="1"/>
  <c r="BT7" s="1"/>
  <c r="CB7"/>
  <c r="CE24"/>
  <c r="BH26"/>
  <c r="BH38" s="1"/>
  <c r="BR13" s="1"/>
  <c r="BZ13"/>
  <c r="CB24"/>
  <c r="BH23"/>
  <c r="BH35" s="1"/>
  <c r="BR10" s="1"/>
  <c r="BZ10"/>
  <c r="BI27"/>
  <c r="BI39" s="1"/>
  <c r="BS14" s="1"/>
  <c r="CF25"/>
  <c r="CA14"/>
  <c r="CA26"/>
  <c r="BJ22"/>
  <c r="BJ34" s="1"/>
  <c r="BT9" s="1"/>
  <c r="CB9"/>
  <c r="BJ29"/>
  <c r="BJ41" s="1"/>
  <c r="BT16" s="1"/>
  <c r="CH26"/>
  <c r="CB16"/>
  <c r="BI26"/>
  <c r="BI38" s="1"/>
  <c r="BS13" s="1"/>
  <c r="CE25"/>
  <c r="CA13"/>
  <c r="BI29"/>
  <c r="BI41" s="1"/>
  <c r="BS16" s="1"/>
  <c r="CH25"/>
  <c r="CA16"/>
  <c r="BY24"/>
  <c r="BH20"/>
  <c r="BH32" s="1"/>
  <c r="BR7" s="1"/>
  <c r="BZ7"/>
  <c r="BH25"/>
  <c r="BH37" s="1"/>
  <c r="BR12" s="1"/>
  <c r="BZ12"/>
  <c r="CD24"/>
  <c r="BH24"/>
  <c r="BH36" s="1"/>
  <c r="BR11" s="1"/>
  <c r="CC24"/>
  <c r="BZ11"/>
  <c r="BI23"/>
  <c r="BI35" s="1"/>
  <c r="BS10" s="1"/>
  <c r="CA10"/>
  <c r="CB25"/>
  <c r="BZ25"/>
  <c r="CA8"/>
  <c r="BI21"/>
  <c r="BI33" s="1"/>
  <c r="BS8" s="1"/>
  <c r="BJ21"/>
  <c r="BJ33" s="1"/>
  <c r="BT8" s="1"/>
  <c r="BZ26"/>
  <c r="CB8"/>
  <c r="BJ27"/>
  <c r="BJ39" s="1"/>
  <c r="BT14" s="1"/>
  <c r="CF26"/>
  <c r="CB14"/>
  <c r="BI25"/>
  <c r="BI37" s="1"/>
  <c r="BS12" s="1"/>
  <c r="CD25"/>
  <c r="CA12"/>
  <c r="BZ25" i="39"/>
  <c r="BI21"/>
  <c r="BI33" s="1"/>
  <c r="BS8" s="1"/>
  <c r="CA8"/>
  <c r="CA14"/>
  <c r="BI27"/>
  <c r="BI39" s="1"/>
  <c r="BS14" s="1"/>
  <c r="CF25"/>
  <c r="BG28"/>
  <c r="BG40" s="1"/>
  <c r="BQ15" s="1"/>
  <c r="CG23"/>
  <c r="BY15"/>
  <c r="BZ23"/>
  <c r="BY8"/>
  <c r="BG21"/>
  <c r="BG33" s="1"/>
  <c r="BQ8" s="1"/>
  <c r="CB25"/>
  <c r="CA10"/>
  <c r="BI23"/>
  <c r="BI35" s="1"/>
  <c r="BS10" s="1"/>
  <c r="BG27"/>
  <c r="BG39" s="1"/>
  <c r="BQ14" s="1"/>
  <c r="BY14"/>
  <c r="CF23"/>
  <c r="CH23"/>
  <c r="BG29"/>
  <c r="BG41" s="1"/>
  <c r="BQ16" s="1"/>
  <c r="BY16"/>
  <c r="CD25"/>
  <c r="CA12"/>
  <c r="BI25"/>
  <c r="BI37" s="1"/>
  <c r="BS12" s="1"/>
  <c r="CG25"/>
  <c r="BI28"/>
  <c r="BI40" s="1"/>
  <c r="BS15" s="1"/>
  <c r="CA15"/>
  <c r="CD23"/>
  <c r="BG25"/>
  <c r="BG37" s="1"/>
  <c r="BQ12" s="1"/>
  <c r="BY12"/>
  <c r="CA25"/>
  <c r="BI22"/>
  <c r="BI34" s="1"/>
  <c r="BS9" s="1"/>
  <c r="CA9"/>
  <c r="BG24"/>
  <c r="BG36" s="1"/>
  <c r="BQ11" s="1"/>
  <c r="CC23"/>
  <c r="BY11"/>
  <c r="FA48" i="38"/>
  <c r="FM48" s="1"/>
  <c r="CO8"/>
  <c r="EZ48"/>
  <c r="FL48" s="1"/>
  <c r="CO7"/>
  <c r="CR7" a="1"/>
  <c r="FB48"/>
  <c r="FN48" s="1"/>
  <c r="CO9"/>
  <c r="FF48"/>
  <c r="FR48" s="1"/>
  <c r="CO13"/>
  <c r="FG48"/>
  <c r="FS48" s="1"/>
  <c r="CO14"/>
  <c r="FD48"/>
  <c r="FP48" s="1"/>
  <c r="CO11"/>
  <c r="CD7" a="1"/>
  <c r="EZ52" a="1"/>
  <c r="FC48"/>
  <c r="FO48" s="1"/>
  <c r="CO10"/>
  <c r="BR17"/>
  <c r="BT17"/>
  <c r="CO15"/>
  <c r="BQ17"/>
  <c r="BY24" i="37"/>
  <c r="BH20"/>
  <c r="BH32" s="1"/>
  <c r="BR7" s="1"/>
  <c r="CC23"/>
  <c r="BI27"/>
  <c r="BI39" s="1"/>
  <c r="BS14" s="1"/>
  <c r="BY11"/>
  <c r="CA15"/>
  <c r="BI23"/>
  <c r="BI35" s="1"/>
  <c r="BS10" s="1"/>
  <c r="BI28"/>
  <c r="BI40" s="1"/>
  <c r="BS15" s="1"/>
  <c r="CB25"/>
  <c r="CA25"/>
  <c r="BI22"/>
  <c r="BI34" s="1"/>
  <c r="BS9" s="1"/>
  <c r="CA9"/>
  <c r="BJ26"/>
  <c r="BJ38" s="1"/>
  <c r="BT13" s="1"/>
  <c r="CB13"/>
  <c r="CE26"/>
  <c r="BJ21"/>
  <c r="BJ33" s="1"/>
  <c r="BT8" s="1"/>
  <c r="BZ26"/>
  <c r="CB8"/>
  <c r="CA23"/>
  <c r="BG22"/>
  <c r="BG34" s="1"/>
  <c r="BQ9" s="1"/>
  <c r="BY9"/>
  <c r="BI24"/>
  <c r="BI36" s="1"/>
  <c r="BS11" s="1"/>
  <c r="CC25"/>
  <c r="CA11"/>
  <c r="CC24"/>
  <c r="BH24"/>
  <c r="BH36" s="1"/>
  <c r="BR11" s="1"/>
  <c r="BZ11"/>
  <c r="BG25"/>
  <c r="BG37" s="1"/>
  <c r="BQ12" s="1"/>
  <c r="BY12"/>
  <c r="CD23"/>
  <c r="BG27"/>
  <c r="BG39" s="1"/>
  <c r="BQ14" s="1"/>
  <c r="CF23"/>
  <c r="BY14"/>
  <c r="CB14"/>
  <c r="CF26"/>
  <c r="BJ27"/>
  <c r="BJ39" s="1"/>
  <c r="BT14" s="1"/>
  <c r="BI26"/>
  <c r="BI38" s="1"/>
  <c r="BS13" s="1"/>
  <c r="CE25"/>
  <c r="CA13"/>
  <c r="BJ22"/>
  <c r="BJ34" s="1"/>
  <c r="BT9" s="1"/>
  <c r="CA26"/>
  <c r="CB9"/>
  <c r="BG29"/>
  <c r="BG41" s="1"/>
  <c r="BQ16" s="1"/>
  <c r="BY16"/>
  <c r="CH23"/>
  <c r="CG24"/>
  <c r="BH28"/>
  <c r="BH40" s="1"/>
  <c r="BR15" s="1"/>
  <c r="BZ15"/>
  <c r="BH23"/>
  <c r="BH35" s="1"/>
  <c r="BR10" s="1"/>
  <c r="CB24"/>
  <c r="BZ10"/>
  <c r="BG21"/>
  <c r="BG33" s="1"/>
  <c r="BQ8" s="1"/>
  <c r="BY8"/>
  <c r="BZ23"/>
  <c r="CG26"/>
  <c r="CB15"/>
  <c r="BJ28"/>
  <c r="BJ40" s="1"/>
  <c r="BT15" s="1"/>
  <c r="BH29"/>
  <c r="BH41" s="1"/>
  <c r="BR16" s="1"/>
  <c r="CH24"/>
  <c r="BZ16"/>
  <c r="BY26"/>
  <c r="BJ20"/>
  <c r="BJ32" s="1"/>
  <c r="BT7" s="1"/>
  <c r="CB7"/>
  <c r="BJ23"/>
  <c r="BJ35" s="1"/>
  <c r="BT10" s="1"/>
  <c r="CB26"/>
  <c r="CB10"/>
  <c r="CH25"/>
  <c r="BI29"/>
  <c r="BI41" s="1"/>
  <c r="BS16" s="1"/>
  <c r="CA16"/>
  <c r="BZ24"/>
  <c r="BH21"/>
  <c r="BH33" s="1"/>
  <c r="BR8" s="1"/>
  <c r="BZ8"/>
  <c r="BH27"/>
  <c r="BH39" s="1"/>
  <c r="BR14" s="1"/>
  <c r="CF24"/>
  <c r="BZ14"/>
  <c r="BG23"/>
  <c r="BG35" s="1"/>
  <c r="BQ10" s="1"/>
  <c r="CB23"/>
  <c r="BY10"/>
  <c r="CH26"/>
  <c r="BJ29"/>
  <c r="BJ41" s="1"/>
  <c r="BT16" s="1"/>
  <c r="CB16"/>
  <c r="BY25"/>
  <c r="BI20"/>
  <c r="BI32" s="1"/>
  <c r="BS7" s="1"/>
  <c r="CA7"/>
  <c r="BH25"/>
  <c r="BH37" s="1"/>
  <c r="BR12" s="1"/>
  <c r="CD24"/>
  <c r="BZ12"/>
  <c r="CC26"/>
  <c r="BJ24"/>
  <c r="BJ36" s="1"/>
  <c r="BT11" s="1"/>
  <c r="CB11"/>
  <c r="BZ9"/>
  <c r="CA24"/>
  <c r="BH22"/>
  <c r="BH34" s="1"/>
  <c r="BR9" s="1"/>
  <c r="BG20"/>
  <c r="BG32" s="1"/>
  <c r="BQ7" s="1"/>
  <c r="BY7"/>
  <c r="BY23"/>
  <c r="CE23"/>
  <c r="BG26"/>
  <c r="BG38" s="1"/>
  <c r="BQ13" s="1"/>
  <c r="BY13"/>
  <c r="CD26"/>
  <c r="CB12"/>
  <c r="BJ25"/>
  <c r="BJ37" s="1"/>
  <c r="BT12" s="1"/>
  <c r="CB14" i="36"/>
  <c r="BZ25"/>
  <c r="BI21"/>
  <c r="BI33" s="1"/>
  <c r="BS8" s="1"/>
  <c r="BI20"/>
  <c r="BI32" s="1"/>
  <c r="BS7" s="1"/>
  <c r="BY25"/>
  <c r="BJ27"/>
  <c r="BJ39" s="1"/>
  <c r="BT14" s="1"/>
  <c r="BJ20"/>
  <c r="BJ32" s="1"/>
  <c r="BT7" s="1"/>
  <c r="CB24"/>
  <c r="CB25"/>
  <c r="CB7"/>
  <c r="CG25"/>
  <c r="BI26"/>
  <c r="BI38" s="1"/>
  <c r="BS13" s="1"/>
  <c r="CC25"/>
  <c r="CA11"/>
  <c r="BH21"/>
  <c r="BH33" s="1"/>
  <c r="BR8" s="1"/>
  <c r="BJ24"/>
  <c r="BJ36" s="1"/>
  <c r="BT11" s="1"/>
  <c r="CF24"/>
  <c r="CE26"/>
  <c r="BJ21"/>
  <c r="BJ33" s="1"/>
  <c r="BT8" s="1"/>
  <c r="BI22"/>
  <c r="BI34" s="1"/>
  <c r="BS9" s="1"/>
  <c r="CA9"/>
  <c r="BI23"/>
  <c r="BI35" s="1"/>
  <c r="BS10" s="1"/>
  <c r="CA25"/>
  <c r="BI27"/>
  <c r="BI39" s="1"/>
  <c r="BS14" s="1"/>
  <c r="CA15"/>
  <c r="CF25"/>
  <c r="BH22"/>
  <c r="BH34" s="1"/>
  <c r="BR9" s="1"/>
  <c r="CG24"/>
  <c r="CB15"/>
  <c r="BG22"/>
  <c r="BG34" s="1"/>
  <c r="BQ9" s="1"/>
  <c r="BZ16"/>
  <c r="CH26"/>
  <c r="BG24"/>
  <c r="BG36" s="1"/>
  <c r="BQ11" s="1"/>
  <c r="BJ29"/>
  <c r="BJ41" s="1"/>
  <c r="BT16" s="1"/>
  <c r="CA26"/>
  <c r="BH29"/>
  <c r="BH41" s="1"/>
  <c r="BR16" s="1"/>
  <c r="BY10"/>
  <c r="BJ23"/>
  <c r="BJ35" s="1"/>
  <c r="BT10" s="1"/>
  <c r="CB10"/>
  <c r="BZ14"/>
  <c r="BH25"/>
  <c r="BH37" s="1"/>
  <c r="BR12" s="1"/>
  <c r="CB8"/>
  <c r="CB23"/>
  <c r="BZ24"/>
  <c r="BY16"/>
  <c r="CC26"/>
  <c r="BY23"/>
  <c r="CD24"/>
  <c r="BH20"/>
  <c r="BH32" s="1"/>
  <c r="BR7" s="1"/>
  <c r="BZ10"/>
  <c r="BJ26"/>
  <c r="BJ38" s="1"/>
  <c r="BT13" s="1"/>
  <c r="BY11"/>
  <c r="BZ15"/>
  <c r="BY7"/>
  <c r="CO7" s="1"/>
  <c r="BJ28"/>
  <c r="BJ40" s="1"/>
  <c r="BT15" s="1"/>
  <c r="BG29"/>
  <c r="BG41" s="1"/>
  <c r="BQ16" s="1"/>
  <c r="CA24"/>
  <c r="CB9"/>
  <c r="BH24"/>
  <c r="BH36" s="1"/>
  <c r="BR11" s="1"/>
  <c r="CC24"/>
  <c r="CO13"/>
  <c r="BG26"/>
  <c r="BG38" s="1"/>
  <c r="BQ13" s="1"/>
  <c r="BZ11"/>
  <c r="BG27"/>
  <c r="BG39" s="1"/>
  <c r="BQ14" s="1"/>
  <c r="CO12"/>
  <c r="CA23"/>
  <c r="CF23"/>
  <c r="CE23"/>
  <c r="BG28"/>
  <c r="BG40" s="1"/>
  <c r="BQ15" s="1"/>
  <c r="CG23"/>
  <c r="BY15"/>
  <c r="BZ23"/>
  <c r="BG21"/>
  <c r="BG33" s="1"/>
  <c r="BQ8" s="1"/>
  <c r="BY8"/>
  <c r="CD23" i="35"/>
  <c r="BG21"/>
  <c r="BG33" s="1"/>
  <c r="BQ8" s="1"/>
  <c r="BG25"/>
  <c r="BG37" s="1"/>
  <c r="BQ12" s="1"/>
  <c r="BZ23"/>
  <c r="BY26"/>
  <c r="CA23"/>
  <c r="BY13"/>
  <c r="BJ25"/>
  <c r="BJ37" s="1"/>
  <c r="BT12" s="1"/>
  <c r="BG27"/>
  <c r="BG39" s="1"/>
  <c r="BQ14" s="1"/>
  <c r="CE23"/>
  <c r="CB8"/>
  <c r="BZ9"/>
  <c r="BZ14"/>
  <c r="CB16"/>
  <c r="BY9"/>
  <c r="CH23"/>
  <c r="BG29"/>
  <c r="BG41" s="1"/>
  <c r="BQ16" s="1"/>
  <c r="CB10"/>
  <c r="CB15"/>
  <c r="BJ22"/>
  <c r="BJ34" s="1"/>
  <c r="BT9" s="1"/>
  <c r="BY14"/>
  <c r="CB23"/>
  <c r="BJ21"/>
  <c r="BJ33" s="1"/>
  <c r="BT8" s="1"/>
  <c r="CB12"/>
  <c r="BG20"/>
  <c r="BG32" s="1"/>
  <c r="BQ7" s="1"/>
  <c r="BY10"/>
  <c r="CA24"/>
  <c r="CH26"/>
  <c r="CB14"/>
  <c r="CB26"/>
  <c r="BJ28"/>
  <c r="BJ40" s="1"/>
  <c r="BT15" s="1"/>
  <c r="CC26"/>
  <c r="BH27"/>
  <c r="BH39" s="1"/>
  <c r="BR14" s="1"/>
  <c r="CF26"/>
  <c r="BG24"/>
  <c r="BG36" s="1"/>
  <c r="BQ11" s="1"/>
  <c r="BZ10"/>
  <c r="BJ24"/>
  <c r="BJ36" s="1"/>
  <c r="BT11" s="1"/>
  <c r="CB9"/>
  <c r="BI29"/>
  <c r="BI41" s="1"/>
  <c r="BS16" s="1"/>
  <c r="CH25"/>
  <c r="CA16"/>
  <c r="BZ25"/>
  <c r="BI21"/>
  <c r="BI33" s="1"/>
  <c r="BS8" s="1"/>
  <c r="CA8"/>
  <c r="BZ24"/>
  <c r="BH21"/>
  <c r="BH33" s="1"/>
  <c r="BR8" s="1"/>
  <c r="BZ8"/>
  <c r="CE24"/>
  <c r="BH26"/>
  <c r="BH38" s="1"/>
  <c r="BR13" s="1"/>
  <c r="BZ13"/>
  <c r="BI27"/>
  <c r="BI39" s="1"/>
  <c r="BS14" s="1"/>
  <c r="CF25"/>
  <c r="CA14"/>
  <c r="CO14" s="1"/>
  <c r="CD25"/>
  <c r="BI25"/>
  <c r="BI37" s="1"/>
  <c r="BS12" s="1"/>
  <c r="CA12"/>
  <c r="BY24"/>
  <c r="BH20"/>
  <c r="BH32" s="1"/>
  <c r="BR7" s="1"/>
  <c r="BZ7"/>
  <c r="BH25"/>
  <c r="BH37" s="1"/>
  <c r="BR12" s="1"/>
  <c r="CD24"/>
  <c r="BZ12"/>
  <c r="CA25"/>
  <c r="BI22"/>
  <c r="BI34" s="1"/>
  <c r="BS9" s="1"/>
  <c r="CA9"/>
  <c r="BI23"/>
  <c r="BI35" s="1"/>
  <c r="BS10" s="1"/>
  <c r="CB25"/>
  <c r="CA10"/>
  <c r="CA13"/>
  <c r="CE25"/>
  <c r="BI26"/>
  <c r="BI38" s="1"/>
  <c r="BS13" s="1"/>
  <c r="BY25"/>
  <c r="BI20"/>
  <c r="BI32" s="1"/>
  <c r="BS7" s="1"/>
  <c r="CA7"/>
  <c r="CC25"/>
  <c r="CA11"/>
  <c r="BI24"/>
  <c r="BI36" s="1"/>
  <c r="BS11" s="1"/>
  <c r="BH24"/>
  <c r="BH36" s="1"/>
  <c r="BR11" s="1"/>
  <c r="BZ11"/>
  <c r="CC24"/>
  <c r="BH28"/>
  <c r="BH40" s="1"/>
  <c r="BR15" s="1"/>
  <c r="BZ15"/>
  <c r="CG24"/>
  <c r="BI28"/>
  <c r="BI40" s="1"/>
  <c r="BS15" s="1"/>
  <c r="CG25"/>
  <c r="CA15"/>
  <c r="BJ27" i="34"/>
  <c r="BJ39" s="1"/>
  <c r="BT14" s="1"/>
  <c r="CA23"/>
  <c r="CF25"/>
  <c r="BY13"/>
  <c r="CA7"/>
  <c r="CF26"/>
  <c r="BG26"/>
  <c r="BG38" s="1"/>
  <c r="BQ13" s="1"/>
  <c r="BY10"/>
  <c r="BY16"/>
  <c r="BY25"/>
  <c r="CA14"/>
  <c r="BZ26"/>
  <c r="CB8"/>
  <c r="CB26"/>
  <c r="CB10"/>
  <c r="BJ24"/>
  <c r="BJ36" s="1"/>
  <c r="BT11" s="1"/>
  <c r="CC26"/>
  <c r="BG21"/>
  <c r="BG33" s="1"/>
  <c r="BQ8" s="1"/>
  <c r="CB7"/>
  <c r="CE26"/>
  <c r="BJ26"/>
  <c r="BJ38" s="1"/>
  <c r="BT13" s="1"/>
  <c r="CB13"/>
  <c r="CB9"/>
  <c r="BJ22"/>
  <c r="BJ34" s="1"/>
  <c r="BT9" s="1"/>
  <c r="BJ29"/>
  <c r="BJ41" s="1"/>
  <c r="BT16" s="1"/>
  <c r="CH26"/>
  <c r="CD23"/>
  <c r="BG29"/>
  <c r="BG41" s="1"/>
  <c r="BQ16" s="1"/>
  <c r="BY26"/>
  <c r="CA9"/>
  <c r="CG26"/>
  <c r="BJ28"/>
  <c r="BJ40" s="1"/>
  <c r="BT15" s="1"/>
  <c r="CA25"/>
  <c r="BZ23"/>
  <c r="BY23"/>
  <c r="BY15"/>
  <c r="BG20"/>
  <c r="BG32" s="1"/>
  <c r="BQ7" s="1"/>
  <c r="BG27"/>
  <c r="BG39" s="1"/>
  <c r="BQ14" s="1"/>
  <c r="BY14"/>
  <c r="BG25"/>
  <c r="BG37" s="1"/>
  <c r="BQ12" s="1"/>
  <c r="CG23"/>
  <c r="BY9"/>
  <c r="CH25"/>
  <c r="CA16"/>
  <c r="BI29"/>
  <c r="BI41" s="1"/>
  <c r="BS16" s="1"/>
  <c r="BH24"/>
  <c r="BH36" s="1"/>
  <c r="BR11" s="1"/>
  <c r="BZ11"/>
  <c r="CC24"/>
  <c r="BH25"/>
  <c r="BH37" s="1"/>
  <c r="BR12" s="1"/>
  <c r="BZ12"/>
  <c r="CD24"/>
  <c r="CA24"/>
  <c r="BH22"/>
  <c r="BH34" s="1"/>
  <c r="BR9" s="1"/>
  <c r="BZ9"/>
  <c r="BH26"/>
  <c r="BH38" s="1"/>
  <c r="BR13" s="1"/>
  <c r="CE24"/>
  <c r="BZ13"/>
  <c r="BZ15"/>
  <c r="BH28"/>
  <c r="BH40" s="1"/>
  <c r="BR15" s="1"/>
  <c r="CG24"/>
  <c r="CB25"/>
  <c r="BI23"/>
  <c r="BI35" s="1"/>
  <c r="BS10" s="1"/>
  <c r="CA10"/>
  <c r="CD25"/>
  <c r="BI25"/>
  <c r="BI37" s="1"/>
  <c r="BS12" s="1"/>
  <c r="CA12"/>
  <c r="CB24"/>
  <c r="BH23"/>
  <c r="BH35" s="1"/>
  <c r="BR10" s="1"/>
  <c r="BZ10"/>
  <c r="BH20"/>
  <c r="BH32" s="1"/>
  <c r="BR7" s="1"/>
  <c r="BZ7"/>
  <c r="BY24"/>
  <c r="BZ25"/>
  <c r="BI21"/>
  <c r="BI33" s="1"/>
  <c r="BS8" s="1"/>
  <c r="CA8"/>
  <c r="CC25"/>
  <c r="BI24"/>
  <c r="BI36" s="1"/>
  <c r="BS11" s="1"/>
  <c r="CA11"/>
  <c r="CG25"/>
  <c r="CA15"/>
  <c r="BI28"/>
  <c r="BI40" s="1"/>
  <c r="BS15" s="1"/>
  <c r="BH29"/>
  <c r="BH41" s="1"/>
  <c r="BR16" s="1"/>
  <c r="CH24"/>
  <c r="BZ16"/>
  <c r="BH27"/>
  <c r="BH39" s="1"/>
  <c r="BR14" s="1"/>
  <c r="CF24"/>
  <c r="BZ14"/>
  <c r="CO16" i="33"/>
  <c r="CO13"/>
  <c r="CO12"/>
  <c r="CD7" a="1"/>
  <c r="EZ52" a="1"/>
  <c r="CO7"/>
  <c r="CR7" a="1"/>
  <c r="CO10"/>
  <c r="CO9"/>
  <c r="BT17"/>
  <c r="BR17"/>
  <c r="CO15"/>
  <c r="BS17"/>
  <c r="CO14"/>
  <c r="BQ17"/>
  <c r="CO8"/>
  <c r="CO11"/>
  <c r="BT17" i="32"/>
  <c r="CO7"/>
  <c r="BQ17"/>
  <c r="BS17"/>
  <c r="CO14"/>
  <c r="CO13"/>
  <c r="CO10"/>
  <c r="CD7" a="1"/>
  <c r="CM15" s="1"/>
  <c r="CO8"/>
  <c r="CO16"/>
  <c r="CO15"/>
  <c r="CO12"/>
  <c r="CO11"/>
  <c r="CO9"/>
  <c r="BR17"/>
  <c r="CR7" a="1"/>
  <c r="BS5" i="31"/>
  <c r="BV2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L15"/>
  <c r="CF14"/>
  <c r="CJ12"/>
  <c r="CD11"/>
  <c r="CH9"/>
  <c r="CL7"/>
  <c r="CF16"/>
  <c r="CL9"/>
  <c r="CJ16"/>
  <c r="CD15"/>
  <c r="CH13"/>
  <c r="CL11"/>
  <c r="CF10"/>
  <c r="CJ8"/>
  <c r="CD7"/>
  <c r="CJ14"/>
  <c r="CH11"/>
  <c r="CF8"/>
  <c r="CH15"/>
  <c r="CL13"/>
  <c r="CF12"/>
  <c r="CJ10"/>
  <c r="CD9"/>
  <c r="CH7"/>
  <c r="CD13"/>
  <c r="CS16"/>
  <c r="CX16" s="1"/>
  <c r="CS15"/>
  <c r="CX15" s="1"/>
  <c r="CS14"/>
  <c r="CX14" s="1"/>
  <c r="CS13"/>
  <c r="CX13" s="1"/>
  <c r="CS12"/>
  <c r="CX12" s="1"/>
  <c r="CS11"/>
  <c r="CX11" s="1"/>
  <c r="CS10"/>
  <c r="CX10" s="1"/>
  <c r="CS9"/>
  <c r="CX9" s="1"/>
  <c r="CS8"/>
  <c r="CX8" s="1"/>
  <c r="CS7"/>
  <c r="CX7" s="1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R16"/>
  <c r="CW16" s="1"/>
  <c r="CR15"/>
  <c r="CW15" s="1"/>
  <c r="CR14"/>
  <c r="CW14" s="1"/>
  <c r="CR13"/>
  <c r="CW13" s="1"/>
  <c r="CR12"/>
  <c r="CW12" s="1"/>
  <c r="CR11"/>
  <c r="CW11" s="1"/>
  <c r="CR10"/>
  <c r="CW10" s="1"/>
  <c r="CR9"/>
  <c r="CW9" s="1"/>
  <c r="CR8"/>
  <c r="CW8" s="1"/>
  <c r="CR7"/>
  <c r="CW7" s="1"/>
  <c r="CT15"/>
  <c r="CY15" s="1"/>
  <c r="CT11"/>
  <c r="CY11" s="1"/>
  <c r="CT7"/>
  <c r="CY7" s="1"/>
  <c r="CT13"/>
  <c r="CY13" s="1"/>
  <c r="CT9"/>
  <c r="CY9" s="1"/>
  <c r="CT16"/>
  <c r="CY16" s="1"/>
  <c r="CT8"/>
  <c r="CY8" s="1"/>
  <c r="CT14"/>
  <c r="CY14" s="1"/>
  <c r="CT10"/>
  <c r="CY10" s="1"/>
  <c r="CT12"/>
  <c r="CY1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H60"/>
  <c r="FT60" s="1"/>
  <c r="EZ60"/>
  <c r="FL60" s="1"/>
  <c r="FB59"/>
  <c r="FN59" s="1"/>
  <c r="FD58"/>
  <c r="FP58" s="1"/>
  <c r="FF57"/>
  <c r="FR57" s="1"/>
  <c r="FH56"/>
  <c r="FT56" s="1"/>
  <c r="EZ56"/>
  <c r="FL56" s="1"/>
  <c r="FB55"/>
  <c r="FN55" s="1"/>
  <c r="FD54"/>
  <c r="FP54" s="1"/>
  <c r="FF53"/>
  <c r="FR53" s="1"/>
  <c r="FH52"/>
  <c r="FT52" s="1"/>
  <c r="EZ52"/>
  <c r="FL52" s="1"/>
  <c r="FB61"/>
  <c r="FN61" s="1"/>
  <c r="FD60"/>
  <c r="FP60" s="1"/>
  <c r="FF59"/>
  <c r="FR59" s="1"/>
  <c r="FH58"/>
  <c r="FT58" s="1"/>
  <c r="EZ58"/>
  <c r="FL58" s="1"/>
  <c r="FB57"/>
  <c r="FN57" s="1"/>
  <c r="FD56"/>
  <c r="FP56" s="1"/>
  <c r="FF55"/>
  <c r="FR55" s="1"/>
  <c r="FH54"/>
  <c r="FT54" s="1"/>
  <c r="EZ54"/>
  <c r="FL54" s="1"/>
  <c r="FB53"/>
  <c r="FN53" s="1"/>
  <c r="FD52"/>
  <c r="FP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I60"/>
  <c r="FU60" s="1"/>
  <c r="FG57"/>
  <c r="FS57" s="1"/>
  <c r="FE54"/>
  <c r="FQ54" s="1"/>
  <c r="FC59"/>
  <c r="FO59" s="1"/>
  <c r="FA56"/>
  <c r="FM56" s="1"/>
  <c r="FI52"/>
  <c r="FU52" s="1"/>
  <c r="FA60"/>
  <c r="FM60" s="1"/>
  <c r="FI56"/>
  <c r="FU56" s="1"/>
  <c r="FG53"/>
  <c r="FS53" s="1"/>
  <c r="FE58"/>
  <c r="FQ58" s="1"/>
  <c r="FG61"/>
  <c r="FS61" s="1"/>
  <c r="FA52"/>
  <c r="FM52" s="1"/>
  <c r="FC55"/>
  <c r="FO55" s="1"/>
  <c r="CD7" i="30"/>
  <c r="CL13"/>
  <c r="CG13"/>
  <c r="CT13"/>
  <c r="CY13" s="1"/>
  <c r="CG10"/>
  <c r="CD14"/>
  <c r="CS9"/>
  <c r="CX9" s="1"/>
  <c r="CH12"/>
  <c r="CK16"/>
  <c r="CR8"/>
  <c r="CW8" s="1"/>
  <c r="CJ7"/>
  <c r="CE15"/>
  <c r="CU14"/>
  <c r="CZ14" s="1"/>
  <c r="CJ12"/>
  <c r="CK8"/>
  <c r="CK11"/>
  <c r="CT8"/>
  <c r="CY8" s="1"/>
  <c r="CU9"/>
  <c r="CZ9" s="1"/>
  <c r="CH7"/>
  <c r="CF16"/>
  <c r="CL10"/>
  <c r="CE7"/>
  <c r="CI13"/>
  <c r="CE10"/>
  <c r="CI16"/>
  <c r="CR13"/>
  <c r="CW13" s="1"/>
  <c r="CS15"/>
  <c r="CX15" s="1"/>
  <c r="CH13"/>
  <c r="CF9"/>
  <c r="CJ15"/>
  <c r="CM11"/>
  <c r="CI8"/>
  <c r="CM14"/>
  <c r="CT14"/>
  <c r="CY14" s="1"/>
  <c r="CT7"/>
  <c r="CY7" s="1"/>
  <c r="CR9"/>
  <c r="CW9" s="1"/>
  <c r="CR15"/>
  <c r="CW15" s="1"/>
  <c r="CU10"/>
  <c r="CZ10" s="1"/>
  <c r="CU15"/>
  <c r="CZ15" s="1"/>
  <c r="CS11"/>
  <c r="CX11" s="1"/>
  <c r="CS16"/>
  <c r="CX16" s="1"/>
  <c r="CD9"/>
  <c r="CH15"/>
  <c r="CJ8"/>
  <c r="CD15"/>
  <c r="CL7"/>
  <c r="CF14"/>
  <c r="CD8"/>
  <c r="CJ9"/>
  <c r="CF11"/>
  <c r="CL12"/>
  <c r="CH14"/>
  <c r="CD16"/>
  <c r="CI7"/>
  <c r="CE9"/>
  <c r="CK10"/>
  <c r="CG12"/>
  <c r="CM13"/>
  <c r="CI15"/>
  <c r="CG7"/>
  <c r="CM8"/>
  <c r="CI10"/>
  <c r="CE12"/>
  <c r="CK13"/>
  <c r="CG15"/>
  <c r="CM16"/>
  <c r="FI52"/>
  <c r="FU52" s="1"/>
  <c r="FA54"/>
  <c r="FM54" s="1"/>
  <c r="FE60"/>
  <c r="FQ60" s="1"/>
  <c r="FB57"/>
  <c r="FN57" s="1"/>
  <c r="FF53"/>
  <c r="FR53" s="1"/>
  <c r="EZ60"/>
  <c r="FL60" s="1"/>
  <c r="FC54"/>
  <c r="FO54" s="1"/>
  <c r="FE57"/>
  <c r="FQ57" s="1"/>
  <c r="FG60"/>
  <c r="FS60" s="1"/>
  <c r="FH53"/>
  <c r="FT53" s="1"/>
  <c r="EZ57"/>
  <c r="FL57" s="1"/>
  <c r="FB60"/>
  <c r="FN60" s="1"/>
  <c r="FG53"/>
  <c r="FS53" s="1"/>
  <c r="FI60"/>
  <c r="FU60" s="1"/>
  <c r="FA58"/>
  <c r="FM58" s="1"/>
  <c r="FH54"/>
  <c r="FT54" s="1"/>
  <c r="FB61"/>
  <c r="FN61" s="1"/>
  <c r="FF57"/>
  <c r="FR57" s="1"/>
  <c r="FA53"/>
  <c r="FM53" s="1"/>
  <c r="FC56"/>
  <c r="FO56" s="1"/>
  <c r="FE59"/>
  <c r="FQ59" s="1"/>
  <c r="FF52"/>
  <c r="FR52" s="1"/>
  <c r="FH55"/>
  <c r="FT55" s="1"/>
  <c r="EZ59"/>
  <c r="FL59" s="1"/>
  <c r="CT16"/>
  <c r="CY16" s="1"/>
  <c r="CR7"/>
  <c r="CW7" s="1"/>
  <c r="CR12"/>
  <c r="CW12" s="1"/>
  <c r="CU7"/>
  <c r="CZ7" s="1"/>
  <c r="CU13"/>
  <c r="CZ13" s="1"/>
  <c r="CS8"/>
  <c r="CX8" s="1"/>
  <c r="CS13"/>
  <c r="CX13" s="1"/>
  <c r="CD13"/>
  <c r="CF12"/>
  <c r="CJ14"/>
  <c r="CL11"/>
  <c r="CH11"/>
  <c r="CD11"/>
  <c r="CF7"/>
  <c r="CL8"/>
  <c r="CH10"/>
  <c r="CD12"/>
  <c r="CJ13"/>
  <c r="CF15"/>
  <c r="CL16"/>
  <c r="CG8"/>
  <c r="CM9"/>
  <c r="CI11"/>
  <c r="CE13"/>
  <c r="CK14"/>
  <c r="CG16"/>
  <c r="CE8"/>
  <c r="CK9"/>
  <c r="CG11"/>
  <c r="CM12"/>
  <c r="CI14"/>
  <c r="CE16"/>
  <c r="FE58"/>
  <c r="FQ58" s="1"/>
  <c r="FG57"/>
  <c r="FS57" s="1"/>
  <c r="FC57"/>
  <c r="FO57" s="1"/>
  <c r="EZ54"/>
  <c r="FL54" s="1"/>
  <c r="FD60"/>
  <c r="FP60" s="1"/>
  <c r="FH56"/>
  <c r="FT56" s="1"/>
  <c r="FG52"/>
  <c r="FS52" s="1"/>
  <c r="FI55"/>
  <c r="FU55" s="1"/>
  <c r="FA59"/>
  <c r="FM59" s="1"/>
  <c r="FB52"/>
  <c r="FN52" s="1"/>
  <c r="FD55"/>
  <c r="FP55" s="1"/>
  <c r="FF58"/>
  <c r="FR58" s="1"/>
  <c r="FH61"/>
  <c r="FT61" s="1"/>
  <c r="CT12"/>
  <c r="CY12" s="1"/>
  <c r="CT11"/>
  <c r="CY11" s="1"/>
  <c r="CR11"/>
  <c r="CW11" s="1"/>
  <c r="CR16"/>
  <c r="CW16" s="1"/>
  <c r="CU11"/>
  <c r="CZ11" s="1"/>
  <c r="CS7"/>
  <c r="CX7" s="1"/>
  <c r="CS12"/>
  <c r="CX12" s="1"/>
  <c r="CF8"/>
  <c r="CJ10"/>
  <c r="CL9"/>
  <c r="CF10"/>
  <c r="CJ16"/>
  <c r="CH9"/>
  <c r="CL15"/>
  <c r="CH8"/>
  <c r="CD10"/>
  <c r="CJ11"/>
  <c r="CF13"/>
  <c r="CL14"/>
  <c r="CH16"/>
  <c r="CM7"/>
  <c r="CI9"/>
  <c r="CE11"/>
  <c r="CK12"/>
  <c r="CG14"/>
  <c r="CM15"/>
  <c r="CK7"/>
  <c r="CG9"/>
  <c r="CM10"/>
  <c r="CI12"/>
  <c r="CE14"/>
  <c r="FC55"/>
  <c r="FO55" s="1"/>
  <c r="FA56"/>
  <c r="FM56" s="1"/>
  <c r="FI54"/>
  <c r="FU54" s="1"/>
  <c r="FC61"/>
  <c r="FO61" s="1"/>
  <c r="EZ58"/>
  <c r="FL58" s="1"/>
  <c r="FD54"/>
  <c r="FP54" s="1"/>
  <c r="FH60"/>
  <c r="FT60" s="1"/>
  <c r="FG54"/>
  <c r="FS54" s="1"/>
  <c r="FI57"/>
  <c r="FU57" s="1"/>
  <c r="FA61"/>
  <c r="FM61" s="1"/>
  <c r="FB54"/>
  <c r="FN54" s="1"/>
  <c r="FD57"/>
  <c r="FP57" s="1"/>
  <c r="FF60"/>
  <c r="FR60" s="1"/>
  <c r="BS5"/>
  <c r="BV2" s="1"/>
  <c r="FA52"/>
  <c r="FM52" s="1"/>
  <c r="FA60"/>
  <c r="FM60" s="1"/>
  <c r="FE54"/>
  <c r="FQ54" s="1"/>
  <c r="FC53"/>
  <c r="FO53" s="1"/>
  <c r="FE56"/>
  <c r="FQ56" s="1"/>
  <c r="FG59"/>
  <c r="FS59" s="1"/>
  <c r="FB53"/>
  <c r="FN53" s="1"/>
  <c r="FD56"/>
  <c r="FP56" s="1"/>
  <c r="FF59"/>
  <c r="FR59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CT10"/>
  <c r="CY10" s="1"/>
  <c r="CT9"/>
  <c r="CY9" s="1"/>
  <c r="CT15"/>
  <c r="CY15" s="1"/>
  <c r="CR10"/>
  <c r="CW10" s="1"/>
  <c r="CR14"/>
  <c r="CW14" s="1"/>
  <c r="CU8"/>
  <c r="CZ8" s="1"/>
  <c r="CU12"/>
  <c r="CZ12" s="1"/>
  <c r="CU16"/>
  <c r="CZ16" s="1"/>
  <c r="CS10"/>
  <c r="CX10" s="1"/>
  <c r="FG61"/>
  <c r="FS61" s="1"/>
  <c r="FI56"/>
  <c r="FU56" s="1"/>
  <c r="FC59"/>
  <c r="FO59" s="1"/>
  <c r="FE52"/>
  <c r="FQ52" s="1"/>
  <c r="FG55"/>
  <c r="FS55" s="1"/>
  <c r="FI58"/>
  <c r="FU58" s="1"/>
  <c r="FD52"/>
  <c r="FP52" s="1"/>
  <c r="FF55"/>
  <c r="FR55" s="1"/>
  <c r="FH58"/>
  <c r="FT58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FI55" i="29"/>
  <c r="FU55" s="1"/>
  <c r="BS5"/>
  <c r="BV2" s="1"/>
  <c r="FH56"/>
  <c r="FT56" s="1"/>
  <c r="FE54"/>
  <c r="FQ54" s="1"/>
  <c r="FF58"/>
  <c r="FR58" s="1"/>
  <c r="FG59"/>
  <c r="FS59" s="1"/>
  <c r="FB52"/>
  <c r="FN52" s="1"/>
  <c r="FC53"/>
  <c r="FO53" s="1"/>
  <c r="FB61"/>
  <c r="FN61" s="1"/>
  <c r="FF53"/>
  <c r="FR53" s="1"/>
  <c r="FC54"/>
  <c r="FO54" s="1"/>
  <c r="FG60"/>
  <c r="FS60" s="1"/>
  <c r="EZ57"/>
  <c r="FL57" s="1"/>
  <c r="FC57"/>
  <c r="FO57" s="1"/>
  <c r="FH54"/>
  <c r="FT54" s="1"/>
  <c r="FI60"/>
  <c r="FU60" s="1"/>
  <c r="FG52"/>
  <c r="FS52" s="1"/>
  <c r="FA59"/>
  <c r="FM59" s="1"/>
  <c r="FD55"/>
  <c r="FP55" s="1"/>
  <c r="FH61"/>
  <c r="FT61" s="1"/>
  <c r="FB57"/>
  <c r="FN57" s="1"/>
  <c r="FG57"/>
  <c r="FS57" s="1"/>
  <c r="EZ60"/>
  <c r="FL60" s="1"/>
  <c r="FE57"/>
  <c r="FQ57" s="1"/>
  <c r="FH53"/>
  <c r="FT53" s="1"/>
  <c r="FB60"/>
  <c r="FN60" s="1"/>
  <c r="FE60"/>
  <c r="FQ60" s="1"/>
  <c r="FD52"/>
  <c r="FP52" s="1"/>
  <c r="FA58"/>
  <c r="FM58" s="1"/>
  <c r="FF55"/>
  <c r="FR55" s="1"/>
  <c r="FB53"/>
  <c r="FN53" s="1"/>
  <c r="FF59"/>
  <c r="FR59" s="1"/>
  <c r="FG53"/>
  <c r="FS53" s="1"/>
  <c r="FI56"/>
  <c r="FU56" s="1"/>
  <c r="FA60"/>
  <c r="FM60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FA54"/>
  <c r="FM54" s="1"/>
  <c r="FI58"/>
  <c r="FU58" s="1"/>
  <c r="FE56"/>
  <c r="FQ56" s="1"/>
  <c r="EZ54"/>
  <c r="FL54" s="1"/>
  <c r="FD60"/>
  <c r="FP60" s="1"/>
  <c r="EZ58"/>
  <c r="FL58" s="1"/>
  <c r="FI52"/>
  <c r="FU52" s="1"/>
  <c r="FA56"/>
  <c r="FM56" s="1"/>
  <c r="FC59"/>
  <c r="FO59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EZ61"/>
  <c r="FL61" s="1"/>
  <c r="FG55"/>
  <c r="FS55" s="1"/>
  <c r="FE52"/>
  <c r="FQ52" s="1"/>
  <c r="FI54"/>
  <c r="FU54" s="1"/>
  <c r="FC61"/>
  <c r="FO61" s="1"/>
  <c r="FH58"/>
  <c r="FT58" s="1"/>
  <c r="FD56"/>
  <c r="FP56" s="1"/>
  <c r="FA52"/>
  <c r="FM52" s="1"/>
  <c r="FC55"/>
  <c r="FO55" s="1"/>
  <c r="FE58"/>
  <c r="FQ58" s="1"/>
  <c r="FG61"/>
  <c r="FS61" s="1"/>
  <c r="FD54"/>
  <c r="FP54" s="1"/>
  <c r="FF57"/>
  <c r="FR57" s="1"/>
  <c r="FH60"/>
  <c r="FT60" s="1"/>
  <c r="FA53"/>
  <c r="FM53" s="1"/>
  <c r="FG54"/>
  <c r="FS54" s="1"/>
  <c r="FC56"/>
  <c r="FO56" s="1"/>
  <c r="FI57"/>
  <c r="FU57" s="1"/>
  <c r="FE59"/>
  <c r="FQ59" s="1"/>
  <c r="FA61"/>
  <c r="FM61" s="1"/>
  <c r="FF52"/>
  <c r="FR52" s="1"/>
  <c r="FB54"/>
  <c r="FN54" s="1"/>
  <c r="FH55"/>
  <c r="FT55" s="1"/>
  <c r="FD57"/>
  <c r="FP57" s="1"/>
  <c r="EZ59"/>
  <c r="FL59" s="1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F16"/>
  <c r="CH15"/>
  <c r="CJ14"/>
  <c r="CL13"/>
  <c r="CD13"/>
  <c r="CF12"/>
  <c r="CH11"/>
  <c r="CJ10"/>
  <c r="CL9"/>
  <c r="CD9"/>
  <c r="CF8"/>
  <c r="CH7"/>
  <c r="CJ16"/>
  <c r="CL15"/>
  <c r="CD15"/>
  <c r="CF14"/>
  <c r="CH13"/>
  <c r="CJ12"/>
  <c r="CL11"/>
  <c r="CD11"/>
  <c r="CF10"/>
  <c r="CH9"/>
  <c r="CJ8"/>
  <c r="CL7"/>
  <c r="CD7"/>
  <c r="CM16"/>
  <c r="CG15"/>
  <c r="CK13"/>
  <c r="CE12"/>
  <c r="CI10"/>
  <c r="CM8"/>
  <c r="CG7"/>
  <c r="CI16"/>
  <c r="CK15"/>
  <c r="CM14"/>
  <c r="CE14"/>
  <c r="CG13"/>
  <c r="CI12"/>
  <c r="CK11"/>
  <c r="CM10"/>
  <c r="CE10"/>
  <c r="CG9"/>
  <c r="CI8"/>
  <c r="CK7"/>
  <c r="CE16"/>
  <c r="CI14"/>
  <c r="CM12"/>
  <c r="CG11"/>
  <c r="CK9"/>
  <c r="CE8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R16"/>
  <c r="CW16" s="1"/>
  <c r="CR15"/>
  <c r="CW15" s="1"/>
  <c r="CR14"/>
  <c r="CW14" s="1"/>
  <c r="CR13"/>
  <c r="CW13" s="1"/>
  <c r="CR12"/>
  <c r="CW12" s="1"/>
  <c r="CR11"/>
  <c r="CW11" s="1"/>
  <c r="CR10"/>
  <c r="CW10" s="1"/>
  <c r="CR9"/>
  <c r="CW9" s="1"/>
  <c r="CR8"/>
  <c r="CW8" s="1"/>
  <c r="CR7"/>
  <c r="CW7" s="1"/>
  <c r="CT16"/>
  <c r="CY16" s="1"/>
  <c r="CT14"/>
  <c r="CY14" s="1"/>
  <c r="CT12"/>
  <c r="CY12" s="1"/>
  <c r="CT10"/>
  <c r="CY10" s="1"/>
  <c r="CT8"/>
  <c r="CY8" s="1"/>
  <c r="CT15"/>
  <c r="CY15" s="1"/>
  <c r="CT13"/>
  <c r="CY13" s="1"/>
  <c r="CT11"/>
  <c r="CY11" s="1"/>
  <c r="CT9"/>
  <c r="CY9" s="1"/>
  <c r="CT7"/>
  <c r="CY7" s="1"/>
  <c r="CS14"/>
  <c r="CX14" s="1"/>
  <c r="CS10"/>
  <c r="CX10" s="1"/>
  <c r="CS15"/>
  <c r="CX15" s="1"/>
  <c r="CS13"/>
  <c r="CX13" s="1"/>
  <c r="CS11"/>
  <c r="CX11" s="1"/>
  <c r="CS9"/>
  <c r="CX9" s="1"/>
  <c r="CS7"/>
  <c r="CX7" s="1"/>
  <c r="CS16"/>
  <c r="CX16" s="1"/>
  <c r="CS12"/>
  <c r="CX12" s="1"/>
  <c r="CS8"/>
  <c r="CX8" s="1"/>
  <c r="BS5" i="28"/>
  <c r="BV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I58"/>
  <c r="FU58" s="1"/>
  <c r="FC57"/>
  <c r="FO57" s="1"/>
  <c r="FG55"/>
  <c r="FS55" s="1"/>
  <c r="FA54"/>
  <c r="FM54" s="1"/>
  <c r="FE52"/>
  <c r="FQ52" s="1"/>
  <c r="FC59"/>
  <c r="FO59" s="1"/>
  <c r="FI52"/>
  <c r="FU52" s="1"/>
  <c r="FA56"/>
  <c r="FM56" s="1"/>
  <c r="FG57"/>
  <c r="FS57" s="1"/>
  <c r="FI60"/>
  <c r="FU60" s="1"/>
  <c r="FE54"/>
  <c r="FQ54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J16"/>
  <c r="CL15"/>
  <c r="CD15"/>
  <c r="CF14"/>
  <c r="CH13"/>
  <c r="CJ12"/>
  <c r="CL11"/>
  <c r="CD11"/>
  <c r="CF10"/>
  <c r="CH9"/>
  <c r="CJ8"/>
  <c r="CL7"/>
  <c r="CD7"/>
  <c r="CL16"/>
  <c r="CD16"/>
  <c r="CF15"/>
  <c r="CH14"/>
  <c r="CJ13"/>
  <c r="CL12"/>
  <c r="CD12"/>
  <c r="CF11"/>
  <c r="CH10"/>
  <c r="CJ9"/>
  <c r="CL8"/>
  <c r="CD8"/>
  <c r="CF7"/>
  <c r="CL13"/>
  <c r="CF12"/>
  <c r="CJ10"/>
  <c r="CD9"/>
  <c r="CH7"/>
  <c r="CH16"/>
  <c r="CJ15"/>
  <c r="CL14"/>
  <c r="CD14"/>
  <c r="CF13"/>
  <c r="CH12"/>
  <c r="CJ11"/>
  <c r="CL10"/>
  <c r="CD10"/>
  <c r="CF9"/>
  <c r="CH8"/>
  <c r="CJ7"/>
  <c r="CF16"/>
  <c r="CH15"/>
  <c r="CJ14"/>
  <c r="CD13"/>
  <c r="CH11"/>
  <c r="CL9"/>
  <c r="CF8"/>
  <c r="CS16"/>
  <c r="CX16" s="1"/>
  <c r="CS15"/>
  <c r="CX15" s="1"/>
  <c r="CS14"/>
  <c r="CX14" s="1"/>
  <c r="CS13"/>
  <c r="CX13" s="1"/>
  <c r="CS12"/>
  <c r="CX12" s="1"/>
  <c r="CS11"/>
  <c r="CX11" s="1"/>
  <c r="CS10"/>
  <c r="CX10" s="1"/>
  <c r="CS9"/>
  <c r="CX9" s="1"/>
  <c r="CS8"/>
  <c r="CX8" s="1"/>
  <c r="CS7"/>
  <c r="CX7" s="1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T15"/>
  <c r="CY15" s="1"/>
  <c r="CT13"/>
  <c r="CY13" s="1"/>
  <c r="CT11"/>
  <c r="CY11" s="1"/>
  <c r="CT9"/>
  <c r="CY9" s="1"/>
  <c r="CT7"/>
  <c r="CY7" s="1"/>
  <c r="CR16"/>
  <c r="CW16" s="1"/>
  <c r="CR14"/>
  <c r="CW14" s="1"/>
  <c r="CR12"/>
  <c r="CW12" s="1"/>
  <c r="CR10"/>
  <c r="CW10" s="1"/>
  <c r="CR8"/>
  <c r="CW8" s="1"/>
  <c r="CT14"/>
  <c r="CY14" s="1"/>
  <c r="CT10"/>
  <c r="CY10" s="1"/>
  <c r="CR15"/>
  <c r="CW15" s="1"/>
  <c r="CR13"/>
  <c r="CW13" s="1"/>
  <c r="CR11"/>
  <c r="CW11" s="1"/>
  <c r="CR9"/>
  <c r="CW9" s="1"/>
  <c r="CR7"/>
  <c r="CW7" s="1"/>
  <c r="CT16"/>
  <c r="CY16" s="1"/>
  <c r="CT12"/>
  <c r="CY12" s="1"/>
  <c r="CT8"/>
  <c r="CY8" s="1"/>
  <c r="DM15" i="27"/>
  <c r="DM13"/>
  <c r="FH30"/>
  <c r="FT30" s="1"/>
  <c r="FF30"/>
  <c r="FR30" s="1"/>
  <c r="DM16"/>
  <c r="EZ30"/>
  <c r="FL30" s="1"/>
  <c r="FI30"/>
  <c r="FU30" s="1"/>
  <c r="DM7"/>
  <c r="FA30"/>
  <c r="FM30" s="1"/>
  <c r="FG30"/>
  <c r="FS30" s="1"/>
  <c r="FB30"/>
  <c r="FN30" s="1"/>
  <c r="DM8"/>
  <c r="DM14"/>
  <c r="DM12"/>
  <c r="DM11"/>
  <c r="DM9"/>
  <c r="CW23" a="1"/>
  <c r="DD26" s="1"/>
  <c r="DO7" a="1"/>
  <c r="DP14" s="1"/>
  <c r="DU14" s="1"/>
  <c r="FC30"/>
  <c r="FO30" s="1"/>
  <c r="FD30"/>
  <c r="FP30" s="1"/>
  <c r="FE30"/>
  <c r="FQ30" s="1"/>
  <c r="DM10"/>
  <c r="CO13" i="26"/>
  <c r="BT17"/>
  <c r="FC48"/>
  <c r="FO48" s="1"/>
  <c r="CO10"/>
  <c r="FI48"/>
  <c r="FU48" s="1"/>
  <c r="CO16"/>
  <c r="FH48"/>
  <c r="FT48" s="1"/>
  <c r="CO15"/>
  <c r="FG48"/>
  <c r="FS48" s="1"/>
  <c r="CO14"/>
  <c r="FB48"/>
  <c r="FN48" s="1"/>
  <c r="CO9"/>
  <c r="EZ48"/>
  <c r="FL48" s="1"/>
  <c r="CO7"/>
  <c r="CR7" a="1"/>
  <c r="FA48"/>
  <c r="FM48" s="1"/>
  <c r="CO8"/>
  <c r="FE48"/>
  <c r="FQ48" s="1"/>
  <c r="CO12"/>
  <c r="FD48"/>
  <c r="FP48" s="1"/>
  <c r="CO11"/>
  <c r="CD7" a="1"/>
  <c r="EZ52" a="1"/>
  <c r="BQ17"/>
  <c r="BS17"/>
  <c r="BR17"/>
  <c r="K56" i="21"/>
  <c r="BV56" s="1"/>
  <c r="E49"/>
  <c r="BP49" s="1"/>
  <c r="H51"/>
  <c r="BS51" s="1"/>
  <c r="F54"/>
  <c r="BQ54" s="1"/>
  <c r="C53"/>
  <c r="BN53" s="1"/>
  <c r="F49"/>
  <c r="BQ49" s="1"/>
  <c r="J55"/>
  <c r="BU55" s="1"/>
  <c r="E57"/>
  <c r="BP57" s="1"/>
  <c r="F58"/>
  <c r="BQ58" s="1"/>
  <c r="F51"/>
  <c r="BQ51" s="1"/>
  <c r="E51"/>
  <c r="BP51" s="1"/>
  <c r="G56"/>
  <c r="BR56" s="1"/>
  <c r="F50"/>
  <c r="BQ50" s="1"/>
  <c r="C51"/>
  <c r="BN51" s="1"/>
  <c r="G57"/>
  <c r="BR57" s="1"/>
  <c r="J53"/>
  <c r="BU53" s="1"/>
  <c r="E55"/>
  <c r="BP55" s="1"/>
  <c r="J58"/>
  <c r="BU58" s="1"/>
  <c r="I56"/>
  <c r="BT56" s="1"/>
  <c r="I49"/>
  <c r="BT49" s="1"/>
  <c r="K54"/>
  <c r="BV54" s="1"/>
  <c r="H49"/>
  <c r="BS49" s="1"/>
  <c r="I50"/>
  <c r="BT50" s="1"/>
  <c r="C57"/>
  <c r="BN57" s="1"/>
  <c r="F53"/>
  <c r="BQ53" s="1"/>
  <c r="K52"/>
  <c r="BV52" s="1"/>
  <c r="C58"/>
  <c r="BN58" s="1"/>
  <c r="D51"/>
  <c r="BO51" s="1"/>
  <c r="G51"/>
  <c r="BR51" s="1"/>
  <c r="K57"/>
  <c r="BV57" s="1"/>
  <c r="D54"/>
  <c r="BO54" s="1"/>
  <c r="G54"/>
  <c r="BR54" s="1"/>
  <c r="B52"/>
  <c r="BM52" s="1"/>
  <c r="E58"/>
  <c r="BP58" s="1"/>
  <c r="G58"/>
  <c r="BR58" s="1"/>
  <c r="C50"/>
  <c r="BN50" s="1"/>
  <c r="D57"/>
  <c r="BO57" s="1"/>
  <c r="G49"/>
  <c r="BR49" s="1"/>
  <c r="K55"/>
  <c r="BV55" s="1"/>
  <c r="D52"/>
  <c r="BO52" s="1"/>
  <c r="H58"/>
  <c r="BS58" s="1"/>
  <c r="F52"/>
  <c r="BQ52" s="1"/>
  <c r="G53"/>
  <c r="BR53" s="1"/>
  <c r="D56"/>
  <c r="BO56" s="1"/>
  <c r="K58"/>
  <c r="BV58" s="1"/>
  <c r="F56"/>
  <c r="BQ56" s="1"/>
  <c r="C49"/>
  <c r="BN49" s="1"/>
  <c r="G55"/>
  <c r="BR55" s="1"/>
  <c r="J51"/>
  <c r="BU51" s="1"/>
  <c r="D58"/>
  <c r="BO58" s="1"/>
  <c r="I55"/>
  <c r="BT55" s="1"/>
  <c r="H57"/>
  <c r="BS57" s="1"/>
  <c r="B51"/>
  <c r="BM51" s="1"/>
  <c r="D49"/>
  <c r="BO49" s="1"/>
  <c r="H54"/>
  <c r="BS54" s="1"/>
  <c r="J50"/>
  <c r="BU50" s="1"/>
  <c r="I52"/>
  <c r="BT52" s="1"/>
  <c r="F55"/>
  <c r="BQ55" s="1"/>
  <c r="D55"/>
  <c r="BO55" s="1"/>
  <c r="C56"/>
  <c r="BN56" s="1"/>
  <c r="J52"/>
  <c r="BU52" s="1"/>
  <c r="I58"/>
  <c r="BT58" s="1"/>
  <c r="B58"/>
  <c r="BM58" s="1"/>
  <c r="G50"/>
  <c r="BR50" s="1"/>
  <c r="C54"/>
  <c r="BN54" s="1"/>
  <c r="H50"/>
  <c r="BS50" s="1"/>
  <c r="B53"/>
  <c r="BM53" s="1"/>
  <c r="K53"/>
  <c r="BV53" s="1"/>
  <c r="J54"/>
  <c r="BU54" s="1"/>
  <c r="I54"/>
  <c r="BT54" s="1"/>
  <c r="K51"/>
  <c r="BV51" s="1"/>
  <c r="I57"/>
  <c r="BT57" s="1"/>
  <c r="B49"/>
  <c r="J49"/>
  <c r="BU49" s="1"/>
  <c r="E52"/>
  <c r="BP52" s="1"/>
  <c r="I51"/>
  <c r="BT51" s="1"/>
  <c r="K49"/>
  <c r="BV49" s="1"/>
  <c r="H52"/>
  <c r="BS52" s="1"/>
  <c r="H55"/>
  <c r="BS55" s="1"/>
  <c r="J57"/>
  <c r="BU57" s="1"/>
  <c r="B54"/>
  <c r="BM54" s="1"/>
  <c r="E54"/>
  <c r="BP54" s="1"/>
  <c r="B57"/>
  <c r="BM57" s="1"/>
  <c r="E50"/>
  <c r="BP50" s="1"/>
  <c r="G52"/>
  <c r="BR52" s="1"/>
  <c r="B56"/>
  <c r="BM56" s="1"/>
  <c r="D50"/>
  <c r="BO50" s="1"/>
  <c r="C52"/>
  <c r="BN52" s="1"/>
  <c r="E56"/>
  <c r="BP56" s="1"/>
  <c r="C55"/>
  <c r="BN55" s="1"/>
  <c r="J56"/>
  <c r="BU56" s="1"/>
  <c r="E53"/>
  <c r="BP53" s="1"/>
  <c r="D53"/>
  <c r="BO53" s="1"/>
  <c r="H56"/>
  <c r="BS56" s="1"/>
  <c r="I53"/>
  <c r="BT53" s="1"/>
  <c r="F57"/>
  <c r="BQ57" s="1"/>
  <c r="H53"/>
  <c r="BS53" s="1"/>
  <c r="K50"/>
  <c r="BV50" s="1"/>
  <c r="B50"/>
  <c r="BM50" s="1"/>
  <c r="B55"/>
  <c r="BM55" s="1"/>
  <c r="DM15" i="20"/>
  <c r="FH30"/>
  <c r="FT30" s="1"/>
  <c r="EV30" i="21" s="1"/>
  <c r="DM10" i="20"/>
  <c r="FC30"/>
  <c r="FO30" s="1"/>
  <c r="EQ30" i="21" s="1"/>
  <c r="DM13" i="20"/>
  <c r="FF30"/>
  <c r="FR30" s="1"/>
  <c r="ET30" i="21" s="1"/>
  <c r="EZ34" i="20" a="1"/>
  <c r="DM14"/>
  <c r="FG30"/>
  <c r="FS30" s="1"/>
  <c r="EU30" i="21" s="1"/>
  <c r="DM8" i="20"/>
  <c r="FA30"/>
  <c r="FM30" s="1"/>
  <c r="EO30" i="21" s="1"/>
  <c r="DM12" i="20"/>
  <c r="FE30"/>
  <c r="FQ30" s="1"/>
  <c r="ES30" i="21" s="1"/>
  <c r="DM11" i="20"/>
  <c r="FD30"/>
  <c r="FP30" s="1"/>
  <c r="ER30" i="21" s="1"/>
  <c r="DM7" i="20"/>
  <c r="DO7" a="1"/>
  <c r="EZ30"/>
  <c r="FL30" s="1"/>
  <c r="EN30" i="21" s="1"/>
  <c r="DM9" i="20"/>
  <c r="FB30"/>
  <c r="FN30" s="1"/>
  <c r="EP30" i="21" s="1"/>
  <c r="FI30" i="20"/>
  <c r="FU30" s="1"/>
  <c r="EW30" i="21" s="1"/>
  <c r="DM16" i="20"/>
  <c r="DB7" a="1"/>
  <c r="DY12" i="98" l="1"/>
  <c r="DZ8"/>
  <c r="EC12"/>
  <c r="EE8"/>
  <c r="EH9"/>
  <c r="DY10"/>
  <c r="EA10"/>
  <c r="ED11"/>
  <c r="EC14"/>
  <c r="DY7"/>
  <c r="EB8"/>
  <c r="EF9"/>
  <c r="EG10"/>
  <c r="EG14"/>
  <c r="EC10"/>
  <c r="EA8"/>
  <c r="EC11"/>
  <c r="EE14"/>
  <c r="EH7"/>
  <c r="DZ11"/>
  <c r="EB14"/>
  <c r="EF7"/>
  <c r="EB9"/>
  <c r="ED12"/>
  <c r="DZ14"/>
  <c r="EA9"/>
  <c r="EE15"/>
  <c r="EA13"/>
  <c r="EA11"/>
  <c r="EG8"/>
  <c r="EA15"/>
  <c r="EG7"/>
  <c r="EC9"/>
  <c r="DY11"/>
  <c r="EE12"/>
  <c r="EA14"/>
  <c r="EG15"/>
  <c r="ED7"/>
  <c r="DZ9"/>
  <c r="EF10"/>
  <c r="EB12"/>
  <c r="EH13"/>
  <c r="ED15"/>
  <c r="EB7"/>
  <c r="EH8"/>
  <c r="ED10"/>
  <c r="DZ12"/>
  <c r="EF13"/>
  <c r="EB15"/>
  <c r="EH16"/>
  <c r="EC16"/>
  <c r="DY16"/>
  <c r="EC13"/>
  <c r="DY15"/>
  <c r="EE16"/>
  <c r="DZ13"/>
  <c r="EF14"/>
  <c r="EB16"/>
  <c r="EB11"/>
  <c r="EH12"/>
  <c r="ED14"/>
  <c r="DZ16"/>
  <c r="EE9"/>
  <c r="EC8"/>
  <c r="EG12"/>
  <c r="EG16"/>
  <c r="EG9"/>
  <c r="DY13"/>
  <c r="EA16"/>
  <c r="ED9"/>
  <c r="EF12"/>
  <c r="EH15"/>
  <c r="EH10"/>
  <c r="EF15"/>
  <c r="EE7"/>
  <c r="DY14"/>
  <c r="EE11"/>
  <c r="DY8"/>
  <c r="EA7"/>
  <c r="EE13"/>
  <c r="EC7"/>
  <c r="DY9"/>
  <c r="EE10"/>
  <c r="EA12"/>
  <c r="EG13"/>
  <c r="EC15"/>
  <c r="DZ7"/>
  <c r="EF8"/>
  <c r="EB10"/>
  <c r="EH11"/>
  <c r="ED13"/>
  <c r="DZ15"/>
  <c r="EF16"/>
  <c r="ED8"/>
  <c r="DZ10"/>
  <c r="EF11"/>
  <c r="EB13"/>
  <c r="EH14"/>
  <c r="FC17" i="86"/>
  <c r="GA17" s="1"/>
  <c r="GM17" s="1"/>
  <c r="FG23"/>
  <c r="GE23" s="1"/>
  <c r="GQ23" s="1"/>
  <c r="FI16"/>
  <c r="GG16" s="1"/>
  <c r="GS16" s="1"/>
  <c r="FC23"/>
  <c r="GA23" s="1"/>
  <c r="GM23" s="1"/>
  <c r="FE22"/>
  <c r="GC22" s="1"/>
  <c r="GO22" s="1"/>
  <c r="FA18"/>
  <c r="FY18" s="1"/>
  <c r="GK18" s="1"/>
  <c r="FE24"/>
  <c r="GC24" s="1"/>
  <c r="GO24" s="1"/>
  <c r="FE17"/>
  <c r="GC17" s="1"/>
  <c r="GO17" s="1"/>
  <c r="FA19"/>
  <c r="FY19" s="1"/>
  <c r="GK19" s="1"/>
  <c r="FG20"/>
  <c r="GE20" s="1"/>
  <c r="GQ20" s="1"/>
  <c r="FC22"/>
  <c r="GA22" s="1"/>
  <c r="GM22" s="1"/>
  <c r="FI23"/>
  <c r="GG23" s="1"/>
  <c r="GS23" s="1"/>
  <c r="FE25"/>
  <c r="GC25" s="1"/>
  <c r="GO25" s="1"/>
  <c r="EZ17"/>
  <c r="FX17" s="1"/>
  <c r="GJ17" s="1"/>
  <c r="FF18"/>
  <c r="GD18" s="1"/>
  <c r="GP18" s="1"/>
  <c r="FB20"/>
  <c r="FZ20" s="1"/>
  <c r="GL20" s="1"/>
  <c r="FH21"/>
  <c r="GF21" s="1"/>
  <c r="GR21" s="1"/>
  <c r="FD23"/>
  <c r="GB23" s="1"/>
  <c r="GN23" s="1"/>
  <c r="EZ25"/>
  <c r="FX25" s="1"/>
  <c r="GJ25" s="1"/>
  <c r="FD16"/>
  <c r="GB16" s="1"/>
  <c r="GN16" s="1"/>
  <c r="EZ18"/>
  <c r="FX18" s="1"/>
  <c r="GJ18" s="1"/>
  <c r="FF19"/>
  <c r="GD19" s="1"/>
  <c r="GP19" s="1"/>
  <c r="FB21"/>
  <c r="FZ21" s="1"/>
  <c r="GL21" s="1"/>
  <c r="FH22"/>
  <c r="GF22" s="1"/>
  <c r="GR22" s="1"/>
  <c r="FD24"/>
  <c r="GB24" s="1"/>
  <c r="GN24" s="1"/>
  <c r="FA22"/>
  <c r="FY22" s="1"/>
  <c r="GK22" s="1"/>
  <c r="FI20"/>
  <c r="GG20" s="1"/>
  <c r="GS20" s="1"/>
  <c r="FG21"/>
  <c r="GE21" s="1"/>
  <c r="GQ21" s="1"/>
  <c r="FC19"/>
  <c r="GA19" s="1"/>
  <c r="GM19" s="1"/>
  <c r="FE16"/>
  <c r="GC16" s="1"/>
  <c r="GO16" s="1"/>
  <c r="FI22"/>
  <c r="GG22" s="1"/>
  <c r="GS22" s="1"/>
  <c r="FA17"/>
  <c r="FY17" s="1"/>
  <c r="GK17" s="1"/>
  <c r="FG18"/>
  <c r="GE18" s="1"/>
  <c r="GQ18" s="1"/>
  <c r="FC20"/>
  <c r="GA20" s="1"/>
  <c r="GM20" s="1"/>
  <c r="FI21"/>
  <c r="GG21" s="1"/>
  <c r="GS21" s="1"/>
  <c r="FE23"/>
  <c r="GC23" s="1"/>
  <c r="GO23" s="1"/>
  <c r="FA25"/>
  <c r="FY25" s="1"/>
  <c r="GK25" s="1"/>
  <c r="FF16"/>
  <c r="GD16" s="1"/>
  <c r="GP16" s="1"/>
  <c r="FB18"/>
  <c r="FZ18" s="1"/>
  <c r="GL18" s="1"/>
  <c r="FH19"/>
  <c r="GF19" s="1"/>
  <c r="GR19" s="1"/>
  <c r="FD21"/>
  <c r="GB21" s="1"/>
  <c r="GN21" s="1"/>
  <c r="EZ23"/>
  <c r="FX23" s="1"/>
  <c r="GJ23" s="1"/>
  <c r="FF24"/>
  <c r="GD24" s="1"/>
  <c r="GP24" s="1"/>
  <c r="EZ16"/>
  <c r="FX16" s="1"/>
  <c r="GJ16" s="1"/>
  <c r="FF17"/>
  <c r="GD17" s="1"/>
  <c r="GP17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I18"/>
  <c r="GG18" s="1"/>
  <c r="GS18" s="1"/>
  <c r="FC25"/>
  <c r="GA25" s="1"/>
  <c r="GM25" s="1"/>
  <c r="FE18"/>
  <c r="GC18" s="1"/>
  <c r="GO18" s="1"/>
  <c r="FI24"/>
  <c r="GG24" s="1"/>
  <c r="GS24" s="1"/>
  <c r="FA24"/>
  <c r="FY24" s="1"/>
  <c r="GK24" s="1"/>
  <c r="FG19"/>
  <c r="GE19" s="1"/>
  <c r="GQ19" s="1"/>
  <c r="FC16"/>
  <c r="GA16" s="1"/>
  <c r="GM16" s="1"/>
  <c r="FI17"/>
  <c r="GG17" s="1"/>
  <c r="GS17" s="1"/>
  <c r="FE19"/>
  <c r="GC19" s="1"/>
  <c r="GO19" s="1"/>
  <c r="FA21"/>
  <c r="FY21" s="1"/>
  <c r="GK21" s="1"/>
  <c r="FG22"/>
  <c r="GE22" s="1"/>
  <c r="GQ22" s="1"/>
  <c r="FC24"/>
  <c r="GA24" s="1"/>
  <c r="GM24" s="1"/>
  <c r="FI25"/>
  <c r="GG25" s="1"/>
  <c r="GS25" s="1"/>
  <c r="FD17"/>
  <c r="GB17" s="1"/>
  <c r="GN17" s="1"/>
  <c r="EZ19"/>
  <c r="FX19" s="1"/>
  <c r="GJ19" s="1"/>
  <c r="FF20"/>
  <c r="GD20" s="1"/>
  <c r="GP20" s="1"/>
  <c r="FB22"/>
  <c r="FZ22" s="1"/>
  <c r="GL22" s="1"/>
  <c r="FH23"/>
  <c r="GF23" s="1"/>
  <c r="GR23" s="1"/>
  <c r="FD25"/>
  <c r="GB25" s="1"/>
  <c r="GN25" s="1"/>
  <c r="FH16"/>
  <c r="GF16" s="1"/>
  <c r="GR16" s="1"/>
  <c r="FD18"/>
  <c r="GB18" s="1"/>
  <c r="GN18" s="1"/>
  <c r="EZ20"/>
  <c r="FX20" s="1"/>
  <c r="GJ20" s="1"/>
  <c r="FF21"/>
  <c r="GD21" s="1"/>
  <c r="GP21" s="1"/>
  <c r="FB23"/>
  <c r="FZ23" s="1"/>
  <c r="GL23" s="1"/>
  <c r="FH24"/>
  <c r="GF24" s="1"/>
  <c r="GR24" s="1"/>
  <c r="FE20"/>
  <c r="GC20" s="1"/>
  <c r="GO20" s="1"/>
  <c r="FA16"/>
  <c r="FY16" s="1"/>
  <c r="GK16" s="1"/>
  <c r="FA20"/>
  <c r="FY20" s="1"/>
  <c r="GK20" s="1"/>
  <c r="FG17"/>
  <c r="GE17" s="1"/>
  <c r="GQ17" s="1"/>
  <c r="FG25"/>
  <c r="GE25" s="1"/>
  <c r="GQ25" s="1"/>
  <c r="FC21"/>
  <c r="GA21" s="1"/>
  <c r="GM21" s="1"/>
  <c r="FG16"/>
  <c r="GE16" s="1"/>
  <c r="GQ16" s="1"/>
  <c r="FC18"/>
  <c r="GA18" s="1"/>
  <c r="GM18" s="1"/>
  <c r="FI19"/>
  <c r="GG19" s="1"/>
  <c r="GS19" s="1"/>
  <c r="FE21"/>
  <c r="GC21" s="1"/>
  <c r="GO21" s="1"/>
  <c r="FA23"/>
  <c r="FY23" s="1"/>
  <c r="GK23" s="1"/>
  <c r="FG24"/>
  <c r="GE24" s="1"/>
  <c r="GQ24" s="1"/>
  <c r="FB16"/>
  <c r="FZ16" s="1"/>
  <c r="GL16" s="1"/>
  <c r="FH17"/>
  <c r="GF17" s="1"/>
  <c r="GR17" s="1"/>
  <c r="FD19"/>
  <c r="GB19" s="1"/>
  <c r="GN19" s="1"/>
  <c r="EZ21"/>
  <c r="FX21" s="1"/>
  <c r="GJ21" s="1"/>
  <c r="FF22"/>
  <c r="GD22" s="1"/>
  <c r="GP22" s="1"/>
  <c r="FB24"/>
  <c r="FZ24" s="1"/>
  <c r="GL24" s="1"/>
  <c r="FH25"/>
  <c r="GF25" s="1"/>
  <c r="GR25" s="1"/>
  <c r="FB17"/>
  <c r="FZ17" s="1"/>
  <c r="GL17" s="1"/>
  <c r="FH18"/>
  <c r="GF18" s="1"/>
  <c r="GR18" s="1"/>
  <c r="FD20"/>
  <c r="GB20" s="1"/>
  <c r="GN20" s="1"/>
  <c r="EZ22"/>
  <c r="FX22" s="1"/>
  <c r="GJ22" s="1"/>
  <c r="FF23"/>
  <c r="GD23" s="1"/>
  <c r="GP23" s="1"/>
  <c r="FG12"/>
  <c r="GE12" s="1"/>
  <c r="GQ12" s="1"/>
  <c r="FC12"/>
  <c r="GA12" s="1"/>
  <c r="GM12" s="1"/>
  <c r="FI12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EZ12"/>
  <c r="FX12" s="1"/>
  <c r="GJ12" s="1"/>
  <c r="FH12"/>
  <c r="GF12" s="1"/>
  <c r="GR12" s="1"/>
  <c r="FD12"/>
  <c r="GB12" s="1"/>
  <c r="GN12" s="1"/>
  <c r="DY7" i="80" a="1"/>
  <c r="EZ16" a="1"/>
  <c r="FB12" i="79"/>
  <c r="FN12" s="1"/>
  <c r="EJ9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A90"/>
  <c r="FA43" s="1"/>
  <c r="FM43" s="1"/>
  <c r="FE88"/>
  <c r="FE41" s="1"/>
  <c r="FQ41" s="1"/>
  <c r="FI86"/>
  <c r="FI39" s="1"/>
  <c r="FU39" s="1"/>
  <c r="FC85"/>
  <c r="FC38" s="1"/>
  <c r="FO38" s="1"/>
  <c r="FG83"/>
  <c r="FG36" s="1"/>
  <c r="FS36" s="1"/>
  <c r="FA82"/>
  <c r="FA35" s="1"/>
  <c r="FM35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A86"/>
  <c r="FA39" s="1"/>
  <c r="FM39" s="1"/>
  <c r="FE84"/>
  <c r="FE37" s="1"/>
  <c r="FQ37" s="1"/>
  <c r="FG87"/>
  <c r="FG40" s="1"/>
  <c r="FS40" s="1"/>
  <c r="FC81"/>
  <c r="FC34" s="1"/>
  <c r="FO34" s="1"/>
  <c r="FC89"/>
  <c r="FC42" s="1"/>
  <c r="FO42" s="1"/>
  <c r="FI82"/>
  <c r="FI35" s="1"/>
  <c r="FU35" s="1"/>
  <c r="FI90"/>
  <c r="FI43" s="1"/>
  <c r="FU43" s="1"/>
  <c r="FH12"/>
  <c r="FT12" s="1"/>
  <c r="EJ15"/>
  <c r="EZ68" a="1"/>
  <c r="DY7" a="1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D14"/>
  <c r="DH12"/>
  <c r="DF11"/>
  <c r="DD10"/>
  <c r="DB9"/>
  <c r="DH8"/>
  <c r="DF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D16"/>
  <c r="DF15"/>
  <c r="DH14"/>
  <c r="DF13"/>
  <c r="DD12"/>
  <c r="DB11"/>
  <c r="DJ9"/>
  <c r="DD8"/>
  <c r="DB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J15"/>
  <c r="DB15"/>
  <c r="DJ13"/>
  <c r="DB13"/>
  <c r="DJ11"/>
  <c r="DH10"/>
  <c r="DF9"/>
  <c r="DJ7"/>
  <c r="FF12"/>
  <c r="FR12" s="1"/>
  <c r="EJ13"/>
  <c r="EJ14"/>
  <c r="FG12"/>
  <c r="FS12" s="1"/>
  <c r="FE12"/>
  <c r="FQ12" s="1"/>
  <c r="EJ12"/>
  <c r="FD12"/>
  <c r="FP12" s="1"/>
  <c r="EJ11"/>
  <c r="FC12"/>
  <c r="FO12" s="1"/>
  <c r="EJ10"/>
  <c r="FA12"/>
  <c r="FM12" s="1"/>
  <c r="EJ8"/>
  <c r="EZ12"/>
  <c r="FL12" s="1"/>
  <c r="EJ7"/>
  <c r="EJ16"/>
  <c r="FI12"/>
  <c r="FU12" s="1"/>
  <c r="EJ11" i="78"/>
  <c r="EJ10"/>
  <c r="FA12"/>
  <c r="FM12" s="1"/>
  <c r="EJ16"/>
  <c r="EJ15"/>
  <c r="FF12"/>
  <c r="FR12" s="1"/>
  <c r="EJ7"/>
  <c r="EJ8"/>
  <c r="FI12"/>
  <c r="FU12" s="1"/>
  <c r="EJ14"/>
  <c r="EZ12"/>
  <c r="FL12" s="1"/>
  <c r="DY7" a="1"/>
  <c r="EB16" s="1"/>
  <c r="EZ68" a="1"/>
  <c r="FI76" s="1"/>
  <c r="FI24" s="1"/>
  <c r="FU24" s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I90"/>
  <c r="FI43" s="1"/>
  <c r="FU43" s="1"/>
  <c r="FE90"/>
  <c r="FE43" s="1"/>
  <c r="FQ43" s="1"/>
  <c r="FA90"/>
  <c r="FA43" s="1"/>
  <c r="FM43" s="1"/>
  <c r="FG89"/>
  <c r="FG42" s="1"/>
  <c r="FS42" s="1"/>
  <c r="FC89"/>
  <c r="FC42" s="1"/>
  <c r="FO42" s="1"/>
  <c r="FI88"/>
  <c r="FI41" s="1"/>
  <c r="FU41" s="1"/>
  <c r="FE88"/>
  <c r="FE41" s="1"/>
  <c r="FQ41" s="1"/>
  <c r="FA88"/>
  <c r="FA41" s="1"/>
  <c r="FM41" s="1"/>
  <c r="FG87"/>
  <c r="FG40" s="1"/>
  <c r="FS40" s="1"/>
  <c r="FC87"/>
  <c r="FC40" s="1"/>
  <c r="FO40" s="1"/>
  <c r="FI86"/>
  <c r="FI39" s="1"/>
  <c r="FU39" s="1"/>
  <c r="FE86"/>
  <c r="FE39" s="1"/>
  <c r="FQ39" s="1"/>
  <c r="FA86"/>
  <c r="FA39" s="1"/>
  <c r="FM39" s="1"/>
  <c r="FG85"/>
  <c r="FG38" s="1"/>
  <c r="FS38" s="1"/>
  <c r="FC85"/>
  <c r="FC38" s="1"/>
  <c r="FO38" s="1"/>
  <c r="FI84"/>
  <c r="FI37" s="1"/>
  <c r="FU37" s="1"/>
  <c r="FE84"/>
  <c r="FE37" s="1"/>
  <c r="FQ37" s="1"/>
  <c r="FA84"/>
  <c r="FA37" s="1"/>
  <c r="FM37" s="1"/>
  <c r="FG83"/>
  <c r="FG36" s="1"/>
  <c r="FS36" s="1"/>
  <c r="FC83"/>
  <c r="FC36" s="1"/>
  <c r="FO36" s="1"/>
  <c r="FI82"/>
  <c r="FI35" s="1"/>
  <c r="FU35" s="1"/>
  <c r="FE82"/>
  <c r="FE35" s="1"/>
  <c r="FQ35" s="1"/>
  <c r="FA82"/>
  <c r="FA35" s="1"/>
  <c r="FM35" s="1"/>
  <c r="FG81"/>
  <c r="FG34" s="1"/>
  <c r="FS34" s="1"/>
  <c r="FC81"/>
  <c r="FC34" s="1"/>
  <c r="FO34" s="1"/>
  <c r="FC90"/>
  <c r="FC43" s="1"/>
  <c r="FO43" s="1"/>
  <c r="FE89"/>
  <c r="FE42" s="1"/>
  <c r="FQ42" s="1"/>
  <c r="FG88"/>
  <c r="FG41" s="1"/>
  <c r="FS41" s="1"/>
  <c r="FI87"/>
  <c r="FI40" s="1"/>
  <c r="FU40" s="1"/>
  <c r="FA87"/>
  <c r="FA40" s="1"/>
  <c r="FM40" s="1"/>
  <c r="FC86"/>
  <c r="FC39" s="1"/>
  <c r="FO39" s="1"/>
  <c r="FE85"/>
  <c r="FE38" s="1"/>
  <c r="FQ38" s="1"/>
  <c r="FG84"/>
  <c r="FG37" s="1"/>
  <c r="FS37" s="1"/>
  <c r="FI83"/>
  <c r="FI36" s="1"/>
  <c r="FU36" s="1"/>
  <c r="FA83"/>
  <c r="FA36" s="1"/>
  <c r="FM36" s="1"/>
  <c r="FC82"/>
  <c r="FC35" s="1"/>
  <c r="FO35" s="1"/>
  <c r="FE81"/>
  <c r="FE34" s="1"/>
  <c r="FQ34" s="1"/>
  <c r="FD90"/>
  <c r="FD43" s="1"/>
  <c r="FP43" s="1"/>
  <c r="FH88"/>
  <c r="FH41" s="1"/>
  <c r="FT41" s="1"/>
  <c r="FB87"/>
  <c r="FB40" s="1"/>
  <c r="FN40" s="1"/>
  <c r="FF85"/>
  <c r="FF38" s="1"/>
  <c r="FR38" s="1"/>
  <c r="EZ84"/>
  <c r="EZ37" s="1"/>
  <c r="FL37" s="1"/>
  <c r="FB83"/>
  <c r="FB36" s="1"/>
  <c r="FN36" s="1"/>
  <c r="FF81"/>
  <c r="FF34" s="1"/>
  <c r="FR34" s="1"/>
  <c r="FH90"/>
  <c r="FH43" s="1"/>
  <c r="FT43" s="1"/>
  <c r="EZ90"/>
  <c r="EZ43" s="1"/>
  <c r="FL43" s="1"/>
  <c r="FB89"/>
  <c r="FB42" s="1"/>
  <c r="FN42" s="1"/>
  <c r="FD88"/>
  <c r="FD41" s="1"/>
  <c r="FP41" s="1"/>
  <c r="FF87"/>
  <c r="FF40" s="1"/>
  <c r="FR40" s="1"/>
  <c r="FH86"/>
  <c r="FH39" s="1"/>
  <c r="FT39" s="1"/>
  <c r="EZ86"/>
  <c r="EZ39" s="1"/>
  <c r="FL39" s="1"/>
  <c r="FB85"/>
  <c r="FB38" s="1"/>
  <c r="FN38" s="1"/>
  <c r="FD84"/>
  <c r="FD37" s="1"/>
  <c r="FP37" s="1"/>
  <c r="FF83"/>
  <c r="FF36" s="1"/>
  <c r="FR36" s="1"/>
  <c r="FH82"/>
  <c r="FH35" s="1"/>
  <c r="FT35" s="1"/>
  <c r="EZ82"/>
  <c r="EZ35" s="1"/>
  <c r="FL35" s="1"/>
  <c r="FB81"/>
  <c r="FB34" s="1"/>
  <c r="FN34" s="1"/>
  <c r="FF89"/>
  <c r="FF42" s="1"/>
  <c r="FR42" s="1"/>
  <c r="EZ88"/>
  <c r="EZ41" s="1"/>
  <c r="FL41" s="1"/>
  <c r="FD86"/>
  <c r="FD39" s="1"/>
  <c r="FP39" s="1"/>
  <c r="FH84"/>
  <c r="FH37" s="1"/>
  <c r="FT37" s="1"/>
  <c r="FD82"/>
  <c r="FD35" s="1"/>
  <c r="FP35" s="1"/>
  <c r="FC88"/>
  <c r="FC41" s="1"/>
  <c r="FO41" s="1"/>
  <c r="FA85"/>
  <c r="FA38" s="1"/>
  <c r="FM38" s="1"/>
  <c r="FI81"/>
  <c r="FI34" s="1"/>
  <c r="FU34" s="1"/>
  <c r="FG86"/>
  <c r="FG39" s="1"/>
  <c r="FS39" s="1"/>
  <c r="FE83"/>
  <c r="FE36" s="1"/>
  <c r="FQ36" s="1"/>
  <c r="FA89"/>
  <c r="FA42" s="1"/>
  <c r="FM42" s="1"/>
  <c r="FI85"/>
  <c r="FI38" s="1"/>
  <c r="FU38" s="1"/>
  <c r="FG82"/>
  <c r="FG35" s="1"/>
  <c r="FS35" s="1"/>
  <c r="FI89"/>
  <c r="FI42" s="1"/>
  <c r="FU42" s="1"/>
  <c r="FA81"/>
  <c r="FA34" s="1"/>
  <c r="FM34" s="1"/>
  <c r="FE87"/>
  <c r="FE40" s="1"/>
  <c r="FQ40" s="1"/>
  <c r="FC84"/>
  <c r="FC37" s="1"/>
  <c r="FO37" s="1"/>
  <c r="FG90"/>
  <c r="FG43" s="1"/>
  <c r="FS43" s="1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K15"/>
  <c r="DC15"/>
  <c r="DE14"/>
  <c r="DG13"/>
  <c r="DI12"/>
  <c r="DK11"/>
  <c r="DC11"/>
  <c r="DE10"/>
  <c r="DG9"/>
  <c r="DI8"/>
  <c r="DK7"/>
  <c r="DC7"/>
  <c r="DJ16"/>
  <c r="DB16"/>
  <c r="DD15"/>
  <c r="DF14"/>
  <c r="DH13"/>
  <c r="DJ12"/>
  <c r="DB12"/>
  <c r="DD11"/>
  <c r="DF10"/>
  <c r="DH9"/>
  <c r="DJ8"/>
  <c r="DB8"/>
  <c r="DD7"/>
  <c r="DE16"/>
  <c r="DG15"/>
  <c r="DI14"/>
  <c r="DK13"/>
  <c r="DC13"/>
  <c r="DE12"/>
  <c r="DG11"/>
  <c r="DI10"/>
  <c r="DK9"/>
  <c r="DC9"/>
  <c r="DE8"/>
  <c r="DG7"/>
  <c r="DJ14"/>
  <c r="DH11"/>
  <c r="DF8"/>
  <c r="DD13"/>
  <c r="DJ10"/>
  <c r="DH15"/>
  <c r="DF12"/>
  <c r="DD9"/>
  <c r="DF16"/>
  <c r="DB10"/>
  <c r="DB14"/>
  <c r="DH7"/>
  <c r="EB14"/>
  <c r="DZ11"/>
  <c r="ED9"/>
  <c r="EE14"/>
  <c r="DY13"/>
  <c r="EC11"/>
  <c r="EC16"/>
  <c r="EA13"/>
  <c r="DY16"/>
  <c r="EF15"/>
  <c r="EB9"/>
  <c r="EC14"/>
  <c r="ED10"/>
  <c r="EB15"/>
  <c r="EZ12" i="77"/>
  <c r="FL12" s="1"/>
  <c r="EJ7"/>
  <c r="EJ8"/>
  <c r="FA12"/>
  <c r="FM12" s="1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B15"/>
  <c r="DF13"/>
  <c r="DJ11"/>
  <c r="DD10"/>
  <c r="DH8"/>
  <c r="DB7"/>
  <c r="DD16"/>
  <c r="DD8"/>
  <c r="DF15"/>
  <c r="DJ13"/>
  <c r="DD12"/>
  <c r="DH10"/>
  <c r="DB9"/>
  <c r="DF7"/>
  <c r="DH14"/>
  <c r="DJ9"/>
  <c r="DJ15"/>
  <c r="DD14"/>
  <c r="DH12"/>
  <c r="DB11"/>
  <c r="DF9"/>
  <c r="DJ7"/>
  <c r="DB13"/>
  <c r="DF11"/>
  <c r="FB12"/>
  <c r="FN12" s="1"/>
  <c r="EJ9"/>
  <c r="EJ15"/>
  <c r="FH12"/>
  <c r="FT12" s="1"/>
  <c r="EZ68" a="1"/>
  <c r="DY7" a="1"/>
  <c r="EJ10"/>
  <c r="FC12"/>
  <c r="FO12" s="1"/>
  <c r="EJ16"/>
  <c r="FI12"/>
  <c r="FU12" s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A90"/>
  <c r="FA43" s="1"/>
  <c r="FM43" s="1"/>
  <c r="FE88"/>
  <c r="FE41" s="1"/>
  <c r="FQ41" s="1"/>
  <c r="FI86"/>
  <c r="FI39" s="1"/>
  <c r="FU39" s="1"/>
  <c r="FC85"/>
  <c r="FC38" s="1"/>
  <c r="FO38" s="1"/>
  <c r="FG83"/>
  <c r="FG36" s="1"/>
  <c r="FS36" s="1"/>
  <c r="FA82"/>
  <c r="FA35" s="1"/>
  <c r="FM35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A86"/>
  <c r="FA39" s="1"/>
  <c r="FM39" s="1"/>
  <c r="FG87"/>
  <c r="FG40" s="1"/>
  <c r="FS40" s="1"/>
  <c r="FC81"/>
  <c r="FC34" s="1"/>
  <c r="FO34" s="1"/>
  <c r="FE84"/>
  <c r="FE37" s="1"/>
  <c r="FQ37" s="1"/>
  <c r="FC89"/>
  <c r="FC42" s="1"/>
  <c r="FO42" s="1"/>
  <c r="FI82"/>
  <c r="FI35" s="1"/>
  <c r="FU35" s="1"/>
  <c r="FI90"/>
  <c r="FI43" s="1"/>
  <c r="FU43" s="1"/>
  <c r="EJ11"/>
  <c r="FD12"/>
  <c r="FP12" s="1"/>
  <c r="EJ14"/>
  <c r="FG12"/>
  <c r="FS12" s="1"/>
  <c r="FE12"/>
  <c r="FQ12" s="1"/>
  <c r="EJ12"/>
  <c r="FF12"/>
  <c r="FR12" s="1"/>
  <c r="EJ13"/>
  <c r="DH16" i="7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I15"/>
  <c r="DC14"/>
  <c r="DG12"/>
  <c r="DK10"/>
  <c r="DE9"/>
  <c r="DI7"/>
  <c r="DE15"/>
  <c r="DC12"/>
  <c r="DC16"/>
  <c r="DG14"/>
  <c r="DK12"/>
  <c r="DE11"/>
  <c r="DI9"/>
  <c r="DC8"/>
  <c r="DI13"/>
  <c r="DG10"/>
  <c r="DE7"/>
  <c r="DG16"/>
  <c r="DK14"/>
  <c r="DE13"/>
  <c r="DI11"/>
  <c r="DC10"/>
  <c r="DG8"/>
  <c r="DK16"/>
  <c r="DK8"/>
  <c r="FH12"/>
  <c r="FT12" s="1"/>
  <c r="EJ15"/>
  <c r="EZ68" a="1"/>
  <c r="DY7" a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A90"/>
  <c r="FA43" s="1"/>
  <c r="FM43" s="1"/>
  <c r="FE88"/>
  <c r="FE41" s="1"/>
  <c r="FQ41" s="1"/>
  <c r="FI86"/>
  <c r="FI39" s="1"/>
  <c r="FU39" s="1"/>
  <c r="FC85"/>
  <c r="FC38" s="1"/>
  <c r="FO38" s="1"/>
  <c r="FG83"/>
  <c r="FG36" s="1"/>
  <c r="FS36" s="1"/>
  <c r="FA82"/>
  <c r="FA35" s="1"/>
  <c r="FM35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A86"/>
  <c r="FA39" s="1"/>
  <c r="FM39" s="1"/>
  <c r="FG87"/>
  <c r="FG40" s="1"/>
  <c r="FS40" s="1"/>
  <c r="FC81"/>
  <c r="FC34" s="1"/>
  <c r="FO34" s="1"/>
  <c r="FE84"/>
  <c r="FE37" s="1"/>
  <c r="FQ37" s="1"/>
  <c r="FC89"/>
  <c r="FC42" s="1"/>
  <c r="FO42" s="1"/>
  <c r="FI82"/>
  <c r="FI35" s="1"/>
  <c r="FU35" s="1"/>
  <c r="FI90"/>
  <c r="FI43" s="1"/>
  <c r="FU43" s="1"/>
  <c r="EJ10"/>
  <c r="FC12"/>
  <c r="FO12" s="1"/>
  <c r="EZ12"/>
  <c r="FL12" s="1"/>
  <c r="EJ7"/>
  <c r="FA12"/>
  <c r="FM12" s="1"/>
  <c r="EJ8"/>
  <c r="FB12"/>
  <c r="FN12" s="1"/>
  <c r="EJ9"/>
  <c r="EJ12"/>
  <c r="FE12"/>
  <c r="FQ12" s="1"/>
  <c r="EJ16"/>
  <c r="FI12"/>
  <c r="FU12" s="1"/>
  <c r="FF12"/>
  <c r="FR12" s="1"/>
  <c r="EJ13"/>
  <c r="EJ14"/>
  <c r="FG12"/>
  <c r="FS12" s="1"/>
  <c r="FD12"/>
  <c r="FP12" s="1"/>
  <c r="EJ11"/>
  <c r="FG77" i="75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F77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H77"/>
  <c r="FH25" s="1"/>
  <c r="FT25" s="1"/>
  <c r="EZ77"/>
  <c r="EZ25" s="1"/>
  <c r="FL25" s="1"/>
  <c r="FB76"/>
  <c r="FB24" s="1"/>
  <c r="FN24" s="1"/>
  <c r="FD75"/>
  <c r="FD23" s="1"/>
  <c r="FP23" s="1"/>
  <c r="FF74"/>
  <c r="FF22" s="1"/>
  <c r="FR22" s="1"/>
  <c r="FH73"/>
  <c r="FH21" s="1"/>
  <c r="FT21" s="1"/>
  <c r="EZ73"/>
  <c r="EZ21" s="1"/>
  <c r="FL21" s="1"/>
  <c r="FB72"/>
  <c r="FB20" s="1"/>
  <c r="FN20" s="1"/>
  <c r="FD71"/>
  <c r="FD19" s="1"/>
  <c r="FP19" s="1"/>
  <c r="FF70"/>
  <c r="FF18" s="1"/>
  <c r="FR18" s="1"/>
  <c r="FH69"/>
  <c r="FH17" s="1"/>
  <c r="FT17" s="1"/>
  <c r="EZ69"/>
  <c r="EZ17" s="1"/>
  <c r="FL17" s="1"/>
  <c r="FB68"/>
  <c r="FB16" s="1"/>
  <c r="FN16" s="1"/>
  <c r="FI77"/>
  <c r="FI25" s="1"/>
  <c r="FU25" s="1"/>
  <c r="FA77"/>
  <c r="FA25" s="1"/>
  <c r="FM25" s="1"/>
  <c r="FC76"/>
  <c r="FC24" s="1"/>
  <c r="FO24" s="1"/>
  <c r="FE75"/>
  <c r="FE23" s="1"/>
  <c r="FQ23" s="1"/>
  <c r="FG74"/>
  <c r="FG22" s="1"/>
  <c r="FS22" s="1"/>
  <c r="FI73"/>
  <c r="FI21" s="1"/>
  <c r="FU21" s="1"/>
  <c r="FA73"/>
  <c r="FA21" s="1"/>
  <c r="FM21" s="1"/>
  <c r="FC72"/>
  <c r="FC20" s="1"/>
  <c r="FO20" s="1"/>
  <c r="FE71"/>
  <c r="FE19" s="1"/>
  <c r="FQ19" s="1"/>
  <c r="FG70"/>
  <c r="FG18" s="1"/>
  <c r="FS18" s="1"/>
  <c r="FI69"/>
  <c r="FI17" s="1"/>
  <c r="FU17" s="1"/>
  <c r="FA69"/>
  <c r="FA17" s="1"/>
  <c r="FM17" s="1"/>
  <c r="FC68"/>
  <c r="FC16" s="1"/>
  <c r="FO16" s="1"/>
  <c r="FD77"/>
  <c r="FD25" s="1"/>
  <c r="FP25" s="1"/>
  <c r="FH75"/>
  <c r="FH23" s="1"/>
  <c r="FT23" s="1"/>
  <c r="FB74"/>
  <c r="FB22" s="1"/>
  <c r="FN22" s="1"/>
  <c r="FF72"/>
  <c r="FF20" s="1"/>
  <c r="FR20" s="1"/>
  <c r="EZ71"/>
  <c r="EZ19" s="1"/>
  <c r="FL19" s="1"/>
  <c r="FD69"/>
  <c r="FD17" s="1"/>
  <c r="FP17" s="1"/>
  <c r="FE77"/>
  <c r="FE25" s="1"/>
  <c r="FQ25" s="1"/>
  <c r="FC74"/>
  <c r="FC22" s="1"/>
  <c r="FO22" s="1"/>
  <c r="FA71"/>
  <c r="FA19" s="1"/>
  <c r="FM19" s="1"/>
  <c r="FG76"/>
  <c r="FG24" s="1"/>
  <c r="FS24" s="1"/>
  <c r="FA75"/>
  <c r="FA23" s="1"/>
  <c r="FM23" s="1"/>
  <c r="FE73"/>
  <c r="FE21" s="1"/>
  <c r="FQ21" s="1"/>
  <c r="FI71"/>
  <c r="FI19" s="1"/>
  <c r="FU19" s="1"/>
  <c r="FC70"/>
  <c r="FC18" s="1"/>
  <c r="FO18" s="1"/>
  <c r="FG68"/>
  <c r="FG16" s="1"/>
  <c r="FS16" s="1"/>
  <c r="FI75"/>
  <c r="FI23" s="1"/>
  <c r="FU23" s="1"/>
  <c r="FG72"/>
  <c r="FG20" s="1"/>
  <c r="FS20" s="1"/>
  <c r="FE69"/>
  <c r="FE17" s="1"/>
  <c r="FQ17" s="1"/>
  <c r="FF76"/>
  <c r="FF24" s="1"/>
  <c r="FR24" s="1"/>
  <c r="FB70"/>
  <c r="FB18" s="1"/>
  <c r="FN18" s="1"/>
  <c r="FD73"/>
  <c r="FD21" s="1"/>
  <c r="FP21" s="1"/>
  <c r="EZ75"/>
  <c r="EZ23" s="1"/>
  <c r="FL23" s="1"/>
  <c r="FH71"/>
  <c r="FH19" s="1"/>
  <c r="FT19" s="1"/>
  <c r="FF68"/>
  <c r="FF16" s="1"/>
  <c r="FR16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DZ16"/>
  <c r="EB15"/>
  <c r="ED14"/>
  <c r="EF13"/>
  <c r="EH12"/>
  <c r="DZ12"/>
  <c r="EB11"/>
  <c r="ED10"/>
  <c r="EF9"/>
  <c r="EH8"/>
  <c r="DZ8"/>
  <c r="EB7"/>
  <c r="EE16"/>
  <c r="DY15"/>
  <c r="EC13"/>
  <c r="EG11"/>
  <c r="EA10"/>
  <c r="EE8"/>
  <c r="EG7"/>
  <c r="EA16"/>
  <c r="EC15"/>
  <c r="EE14"/>
  <c r="EG13"/>
  <c r="DY13"/>
  <c r="EA12"/>
  <c r="EC11"/>
  <c r="EE10"/>
  <c r="EG9"/>
  <c r="DY9"/>
  <c r="EA8"/>
  <c r="EC7"/>
  <c r="ED16"/>
  <c r="EF15"/>
  <c r="EH14"/>
  <c r="DZ14"/>
  <c r="EB13"/>
  <c r="ED12"/>
  <c r="EF11"/>
  <c r="EH10"/>
  <c r="DZ10"/>
  <c r="EB9"/>
  <c r="ED8"/>
  <c r="EF7"/>
  <c r="EG15"/>
  <c r="EA14"/>
  <c r="EE12"/>
  <c r="DY11"/>
  <c r="EC9"/>
  <c r="DY7"/>
  <c r="FH43" i="7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G43"/>
  <c r="FS43" s="1"/>
  <c r="FI42"/>
  <c r="FU42" s="1"/>
  <c r="FA42"/>
  <c r="FM42" s="1"/>
  <c r="FC41"/>
  <c r="FO41" s="1"/>
  <c r="FE40"/>
  <c r="FQ40" s="1"/>
  <c r="FG39"/>
  <c r="FS39" s="1"/>
  <c r="FI38"/>
  <c r="FU38" s="1"/>
  <c r="FA38"/>
  <c r="FM38" s="1"/>
  <c r="FC37"/>
  <c r="FO37" s="1"/>
  <c r="FE36"/>
  <c r="FQ36" s="1"/>
  <c r="FG35"/>
  <c r="FS35" s="1"/>
  <c r="FI34"/>
  <c r="FU34" s="1"/>
  <c r="FA34"/>
  <c r="FM34" s="1"/>
  <c r="FC43"/>
  <c r="FO43" s="1"/>
  <c r="FG41"/>
  <c r="FS41" s="1"/>
  <c r="FA40"/>
  <c r="FM40" s="1"/>
  <c r="FE38"/>
  <c r="FQ38" s="1"/>
  <c r="FI36"/>
  <c r="FU36" s="1"/>
  <c r="FC35"/>
  <c r="FO35" s="1"/>
  <c r="FF43"/>
  <c r="FR43" s="1"/>
  <c r="EZ42"/>
  <c r="FL42" s="1"/>
  <c r="FD40"/>
  <c r="FP40" s="1"/>
  <c r="FB37"/>
  <c r="FN37" s="1"/>
  <c r="EZ34"/>
  <c r="FL34" s="1"/>
  <c r="FE42"/>
  <c r="FQ42" s="1"/>
  <c r="FI40"/>
  <c r="FU40" s="1"/>
  <c r="FC39"/>
  <c r="FO39" s="1"/>
  <c r="FG37"/>
  <c r="FS37" s="1"/>
  <c r="FE34"/>
  <c r="FQ34" s="1"/>
  <c r="FH42"/>
  <c r="FT42" s="1"/>
  <c r="FB41"/>
  <c r="FN41" s="1"/>
  <c r="FF39"/>
  <c r="FR39" s="1"/>
  <c r="EZ38"/>
  <c r="FL38" s="1"/>
  <c r="FD36"/>
  <c r="FP36" s="1"/>
  <c r="FH34"/>
  <c r="FT34" s="1"/>
  <c r="FH38"/>
  <c r="FT38" s="1"/>
  <c r="FF35"/>
  <c r="FR35" s="1"/>
  <c r="FA36"/>
  <c r="FM36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W26"/>
  <c r="DY25"/>
  <c r="EA24"/>
  <c r="EC23"/>
  <c r="DU23"/>
  <c r="DV26"/>
  <c r="DX25"/>
  <c r="DZ24"/>
  <c r="EB23"/>
  <c r="DT23"/>
  <c r="DZ26"/>
  <c r="DT25"/>
  <c r="DX23"/>
  <c r="EA26"/>
  <c r="DY23"/>
  <c r="EC25"/>
  <c r="DW24"/>
  <c r="DU25"/>
  <c r="EB25"/>
  <c r="DV24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F15"/>
  <c r="DH14"/>
  <c r="DF13"/>
  <c r="DH12"/>
  <c r="DJ11"/>
  <c r="DB11"/>
  <c r="DD10"/>
  <c r="DF9"/>
  <c r="DH8"/>
  <c r="DJ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D16"/>
  <c r="DJ15"/>
  <c r="DB15"/>
  <c r="DD14"/>
  <c r="DJ13"/>
  <c r="DB13"/>
  <c r="DD12"/>
  <c r="DF11"/>
  <c r="DH10"/>
  <c r="DJ9"/>
  <c r="DB9"/>
  <c r="DD8"/>
  <c r="DF7"/>
  <c r="DG15"/>
  <c r="DK13"/>
  <c r="DE12"/>
  <c r="DI10"/>
  <c r="DC9"/>
  <c r="DG7"/>
  <c r="DE14"/>
  <c r="DC11"/>
  <c r="DK7"/>
  <c r="DI14"/>
  <c r="DG11"/>
  <c r="DE8"/>
  <c r="DI16"/>
  <c r="DC15"/>
  <c r="DG13"/>
  <c r="DK11"/>
  <c r="DE10"/>
  <c r="DI8"/>
  <c r="DC7"/>
  <c r="DK15"/>
  <c r="DI12"/>
  <c r="DG9"/>
  <c r="DE16"/>
  <c r="DC13"/>
  <c r="DK9"/>
  <c r="EA26" i="72"/>
  <c r="DW26"/>
  <c r="EC25"/>
  <c r="DY25"/>
  <c r="DU25"/>
  <c r="EA24"/>
  <c r="DW24"/>
  <c r="EC23"/>
  <c r="DY23"/>
  <c r="DU23"/>
  <c r="DZ26"/>
  <c r="DU26"/>
  <c r="DZ25"/>
  <c r="DT25"/>
  <c r="DY24"/>
  <c r="DT24"/>
  <c r="DX23"/>
  <c r="EB26"/>
  <c r="DV26"/>
  <c r="EA25"/>
  <c r="DV25"/>
  <c r="DZ24"/>
  <c r="DU24"/>
  <c r="DZ23"/>
  <c r="DT23"/>
  <c r="DX26"/>
  <c r="DW25"/>
  <c r="DV24"/>
  <c r="DV23"/>
  <c r="DX24"/>
  <c r="EC26"/>
  <c r="EB25"/>
  <c r="EB24"/>
  <c r="DT26"/>
  <c r="EC24"/>
  <c r="EB23"/>
  <c r="DY26"/>
  <c r="DX25"/>
  <c r="DW23"/>
  <c r="EA23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I15"/>
  <c r="DK14"/>
  <c r="DC14"/>
  <c r="DI13"/>
  <c r="DK12"/>
  <c r="DG12"/>
  <c r="DE11"/>
  <c r="DG10"/>
  <c r="DI9"/>
  <c r="DK8"/>
  <c r="DC8"/>
  <c r="DE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C16"/>
  <c r="DE15"/>
  <c r="DG14"/>
  <c r="DE13"/>
  <c r="DC12"/>
  <c r="DI11"/>
  <c r="DK10"/>
  <c r="DC10"/>
  <c r="DE9"/>
  <c r="DG8"/>
  <c r="DI7"/>
  <c r="DD16"/>
  <c r="DH14"/>
  <c r="DB13"/>
  <c r="DF11"/>
  <c r="DJ9"/>
  <c r="DD8"/>
  <c r="DH16"/>
  <c r="DB15"/>
  <c r="DF13"/>
  <c r="DJ11"/>
  <c r="DD10"/>
  <c r="DH8"/>
  <c r="DB7"/>
  <c r="DF15"/>
  <c r="DJ13"/>
  <c r="DD12"/>
  <c r="DH10"/>
  <c r="DB9"/>
  <c r="DF7"/>
  <c r="DJ15"/>
  <c r="DD14"/>
  <c r="DH12"/>
  <c r="DB11"/>
  <c r="DF9"/>
  <c r="DJ7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E43"/>
  <c r="FQ43" s="1"/>
  <c r="FG42"/>
  <c r="FS42" s="1"/>
  <c r="FI41"/>
  <c r="FU41" s="1"/>
  <c r="FA41"/>
  <c r="FM41" s="1"/>
  <c r="FC40"/>
  <c r="FO40" s="1"/>
  <c r="FE39"/>
  <c r="FQ39" s="1"/>
  <c r="FG38"/>
  <c r="FS38" s="1"/>
  <c r="FI37"/>
  <c r="FU37" s="1"/>
  <c r="FA37"/>
  <c r="FM37" s="1"/>
  <c r="FC36"/>
  <c r="FO36" s="1"/>
  <c r="FE35"/>
  <c r="FQ35" s="1"/>
  <c r="FG34"/>
  <c r="FS34" s="1"/>
  <c r="FF43"/>
  <c r="FR43" s="1"/>
  <c r="FH42"/>
  <c r="FT42" s="1"/>
  <c r="EZ42"/>
  <c r="FL42" s="1"/>
  <c r="FB41"/>
  <c r="FN41" s="1"/>
  <c r="FD40"/>
  <c r="FP40" s="1"/>
  <c r="FF39"/>
  <c r="FR39" s="1"/>
  <c r="FH38"/>
  <c r="FT38" s="1"/>
  <c r="EZ38"/>
  <c r="FL38" s="1"/>
  <c r="FB37"/>
  <c r="FN37" s="1"/>
  <c r="FD36"/>
  <c r="FP36" s="1"/>
  <c r="FF35"/>
  <c r="FR35" s="1"/>
  <c r="FH34"/>
  <c r="FT34" s="1"/>
  <c r="EZ34"/>
  <c r="FL34" s="1"/>
  <c r="FI43"/>
  <c r="FU43" s="1"/>
  <c r="FC42"/>
  <c r="FO42" s="1"/>
  <c r="FG40"/>
  <c r="FS40" s="1"/>
  <c r="FA39"/>
  <c r="FM39" s="1"/>
  <c r="FE37"/>
  <c r="FQ37" s="1"/>
  <c r="FI35"/>
  <c r="FU35" s="1"/>
  <c r="FC34"/>
  <c r="FO34" s="1"/>
  <c r="FC38"/>
  <c r="FO38" s="1"/>
  <c r="FA35"/>
  <c r="FM35" s="1"/>
  <c r="FB43"/>
  <c r="FN43" s="1"/>
  <c r="FF41"/>
  <c r="FR41" s="1"/>
  <c r="EZ40"/>
  <c r="FL40" s="1"/>
  <c r="FD38"/>
  <c r="FP38" s="1"/>
  <c r="FH36"/>
  <c r="FT36" s="1"/>
  <c r="FB35"/>
  <c r="FN35" s="1"/>
  <c r="FD42"/>
  <c r="FP42" s="1"/>
  <c r="FH40"/>
  <c r="FT40" s="1"/>
  <c r="FB39"/>
  <c r="FN39" s="1"/>
  <c r="FF37"/>
  <c r="FR37" s="1"/>
  <c r="EZ36"/>
  <c r="FL36" s="1"/>
  <c r="FD34"/>
  <c r="FP34" s="1"/>
  <c r="FA43"/>
  <c r="FM43" s="1"/>
  <c r="FE41"/>
  <c r="FQ41" s="1"/>
  <c r="FI39"/>
  <c r="FU39" s="1"/>
  <c r="FG36"/>
  <c r="FS36" s="1"/>
  <c r="FG39" i="71"/>
  <c r="FS39" s="1"/>
  <c r="FI35"/>
  <c r="FU35" s="1"/>
  <c r="FC42"/>
  <c r="FO42" s="1"/>
  <c r="FE42"/>
  <c r="FQ42" s="1"/>
  <c r="FC43"/>
  <c r="FO43" s="1"/>
  <c r="FF37"/>
  <c r="FR37" s="1"/>
  <c r="FC34"/>
  <c r="FO34" s="1"/>
  <c r="FG40"/>
  <c r="FS40" s="1"/>
  <c r="EZ37"/>
  <c r="FL37" s="1"/>
  <c r="FA34"/>
  <c r="FM34" s="1"/>
  <c r="FB39"/>
  <c r="FN39" s="1"/>
  <c r="FF38"/>
  <c r="FR38" s="1"/>
  <c r="FI36"/>
  <c r="FU36" s="1"/>
  <c r="EZ36"/>
  <c r="FL36" s="1"/>
  <c r="FD42"/>
  <c r="FP42" s="1"/>
  <c r="FA39"/>
  <c r="FM39" s="1"/>
  <c r="FD35"/>
  <c r="FP35" s="1"/>
  <c r="FH41"/>
  <c r="FT41" s="1"/>
  <c r="FD43"/>
  <c r="FP43" s="1"/>
  <c r="FA36"/>
  <c r="FM36" s="1"/>
  <c r="FI38"/>
  <c r="FU38" s="1"/>
  <c r="FG41"/>
  <c r="FS41" s="1"/>
  <c r="EZ34"/>
  <c r="FL34" s="1"/>
  <c r="FB37"/>
  <c r="FN37" s="1"/>
  <c r="FD40"/>
  <c r="FP40" s="1"/>
  <c r="FF43"/>
  <c r="FR43" s="1"/>
  <c r="FA37"/>
  <c r="FM37" s="1"/>
  <c r="FC40"/>
  <c r="FO40" s="1"/>
  <c r="FE43"/>
  <c r="FQ43" s="1"/>
  <c r="FF36"/>
  <c r="FR36" s="1"/>
  <c r="FH39"/>
  <c r="FT39" s="1"/>
  <c r="FD41"/>
  <c r="FP41" s="1"/>
  <c r="EZ43"/>
  <c r="FL43" s="1"/>
  <c r="FG37"/>
  <c r="FS37" s="1"/>
  <c r="FE34"/>
  <c r="FQ34" s="1"/>
  <c r="FC37"/>
  <c r="FO37" s="1"/>
  <c r="FG43"/>
  <c r="FS43" s="1"/>
  <c r="FA40"/>
  <c r="FM40" s="1"/>
  <c r="FE36"/>
  <c r="FQ36" s="1"/>
  <c r="FI42"/>
  <c r="FU42" s="1"/>
  <c r="FB35"/>
  <c r="FN35" s="1"/>
  <c r="FH36"/>
  <c r="FT36" s="1"/>
  <c r="FD38"/>
  <c r="FP38" s="1"/>
  <c r="EZ40"/>
  <c r="FL40" s="1"/>
  <c r="FF41"/>
  <c r="FR41" s="1"/>
  <c r="FB43"/>
  <c r="FN43" s="1"/>
  <c r="FA35"/>
  <c r="FM35" s="1"/>
  <c r="FG36"/>
  <c r="FS36" s="1"/>
  <c r="FC38"/>
  <c r="FO38" s="1"/>
  <c r="FI39"/>
  <c r="FU39" s="1"/>
  <c r="FE41"/>
  <c r="FQ41" s="1"/>
  <c r="FA43"/>
  <c r="FM43" s="1"/>
  <c r="FF34"/>
  <c r="FR34" s="1"/>
  <c r="FB36"/>
  <c r="FN36" s="1"/>
  <c r="FH37"/>
  <c r="FT37" s="1"/>
  <c r="FD39"/>
  <c r="FP39" s="1"/>
  <c r="EZ41"/>
  <c r="FL41" s="1"/>
  <c r="FF42"/>
  <c r="FR42" s="1"/>
  <c r="FI40"/>
  <c r="FU40" s="1"/>
  <c r="FC35"/>
  <c r="FO35" s="1"/>
  <c r="FA38"/>
  <c r="FM38" s="1"/>
  <c r="FF35"/>
  <c r="FR35" s="1"/>
  <c r="FH38"/>
  <c r="FT38" s="1"/>
  <c r="EZ42"/>
  <c r="FL42" s="1"/>
  <c r="FE35"/>
  <c r="FQ35" s="1"/>
  <c r="FG38"/>
  <c r="FS38" s="1"/>
  <c r="FI41"/>
  <c r="FU41" s="1"/>
  <c r="EZ35"/>
  <c r="FL35" s="1"/>
  <c r="FB38"/>
  <c r="FN38" s="1"/>
  <c r="FC39"/>
  <c r="FO39" s="1"/>
  <c r="FG35"/>
  <c r="FS35" s="1"/>
  <c r="FA42"/>
  <c r="FM42" s="1"/>
  <c r="FE38"/>
  <c r="FQ38" s="1"/>
  <c r="FI34"/>
  <c r="FU34" s="1"/>
  <c r="FC41"/>
  <c r="FO41" s="1"/>
  <c r="FH34"/>
  <c r="FT34" s="1"/>
  <c r="FD36"/>
  <c r="FP36" s="1"/>
  <c r="EZ38"/>
  <c r="FL38" s="1"/>
  <c r="FF39"/>
  <c r="FR39" s="1"/>
  <c r="FB41"/>
  <c r="FN41" s="1"/>
  <c r="FH42"/>
  <c r="FT42" s="1"/>
  <c r="FG34"/>
  <c r="FS34" s="1"/>
  <c r="FC36"/>
  <c r="FO36" s="1"/>
  <c r="FI37"/>
  <c r="FU37" s="1"/>
  <c r="FE39"/>
  <c r="FQ39" s="1"/>
  <c r="FA41"/>
  <c r="FM41" s="1"/>
  <c r="FG42"/>
  <c r="FS42" s="1"/>
  <c r="FB34"/>
  <c r="FN34" s="1"/>
  <c r="FH35"/>
  <c r="FT35" s="1"/>
  <c r="FD37"/>
  <c r="FP37" s="1"/>
  <c r="EZ39"/>
  <c r="FL39" s="1"/>
  <c r="FF40"/>
  <c r="FR40" s="1"/>
  <c r="FB42"/>
  <c r="FN42" s="1"/>
  <c r="EA24"/>
  <c r="EA26"/>
  <c r="DZ26"/>
  <c r="DZ23"/>
  <c r="DT25"/>
  <c r="DZ25"/>
  <c r="DY24"/>
  <c r="DE7"/>
  <c r="DG10"/>
  <c r="DI13"/>
  <c r="DK16"/>
  <c r="DJ15"/>
  <c r="DH9"/>
  <c r="DJ12"/>
  <c r="DB16"/>
  <c r="DF13"/>
  <c r="DI8"/>
  <c r="DK11"/>
  <c r="DI16"/>
  <c r="DJ7"/>
  <c r="DH12"/>
  <c r="DC8"/>
  <c r="DI9"/>
  <c r="DE11"/>
  <c r="DK12"/>
  <c r="DG14"/>
  <c r="DC16"/>
  <c r="DF9"/>
  <c r="DJ13"/>
  <c r="DD7"/>
  <c r="DJ8"/>
  <c r="DF10"/>
  <c r="DB12"/>
  <c r="DH13"/>
  <c r="DD15"/>
  <c r="DJ16"/>
  <c r="DB11"/>
  <c r="DF15"/>
  <c r="DK7"/>
  <c r="DG9"/>
  <c r="DC11"/>
  <c r="DI12"/>
  <c r="DE14"/>
  <c r="DK15"/>
  <c r="DY23"/>
  <c r="DX23"/>
  <c r="DU26"/>
  <c r="DB7"/>
  <c r="DJ11"/>
  <c r="DI7"/>
  <c r="DE9"/>
  <c r="DK10"/>
  <c r="DG12"/>
  <c r="DC14"/>
  <c r="DI15"/>
  <c r="DD8"/>
  <c r="DB13"/>
  <c r="DD16"/>
  <c r="DF8"/>
  <c r="DB10"/>
  <c r="DH11"/>
  <c r="DD13"/>
  <c r="DJ14"/>
  <c r="DF16"/>
  <c r="DJ9"/>
  <c r="DH14"/>
  <c r="DG7"/>
  <c r="DC9"/>
  <c r="DI10"/>
  <c r="DE12"/>
  <c r="DK13"/>
  <c r="DG15"/>
  <c r="DH10"/>
  <c r="DK8"/>
  <c r="DC12"/>
  <c r="DE15"/>
  <c r="DF11"/>
  <c r="DB8"/>
  <c r="DD11"/>
  <c r="DF14"/>
  <c r="DH8"/>
  <c r="DC7"/>
  <c r="DE10"/>
  <c r="DG13"/>
  <c r="DC15"/>
  <c r="DB9"/>
  <c r="DD14"/>
  <c r="DG8"/>
  <c r="DC10"/>
  <c r="DI11"/>
  <c r="DE13"/>
  <c r="DK14"/>
  <c r="DG16"/>
  <c r="DD10"/>
  <c r="DB15"/>
  <c r="DH7"/>
  <c r="DD9"/>
  <c r="DJ10"/>
  <c r="DF12"/>
  <c r="DB14"/>
  <c r="DH15"/>
  <c r="DF7"/>
  <c r="DD12"/>
  <c r="DH16"/>
  <c r="DE8"/>
  <c r="DK9"/>
  <c r="DG11"/>
  <c r="DC13"/>
  <c r="DI14"/>
  <c r="DX24"/>
  <c r="DV25"/>
  <c r="EC25"/>
  <c r="EB24"/>
  <c r="EC23"/>
  <c r="DT23"/>
  <c r="DZ24"/>
  <c r="DV26"/>
  <c r="DU24"/>
  <c r="EA25"/>
  <c r="DT26"/>
  <c r="DU25"/>
  <c r="DT24"/>
  <c r="DU23"/>
  <c r="DW26"/>
  <c r="DV24"/>
  <c r="EB25"/>
  <c r="EA23"/>
  <c r="DW25"/>
  <c r="EC26"/>
  <c r="EB26"/>
  <c r="DW24"/>
  <c r="DV23"/>
  <c r="DX26"/>
  <c r="DY25"/>
  <c r="EB23"/>
  <c r="DX25"/>
  <c r="DW23"/>
  <c r="EC24"/>
  <c r="FC39" i="70"/>
  <c r="FO39" s="1"/>
  <c r="FH39"/>
  <c r="FT39" s="1"/>
  <c r="FG40"/>
  <c r="FS40" s="1"/>
  <c r="FA42"/>
  <c r="FM42" s="1"/>
  <c r="FH40"/>
  <c r="FT40" s="1"/>
  <c r="FD40"/>
  <c r="FP40" s="1"/>
  <c r="FE37"/>
  <c r="FQ37" s="1"/>
  <c r="EB25"/>
  <c r="FF35"/>
  <c r="FR35" s="1"/>
  <c r="FF39"/>
  <c r="FR39" s="1"/>
  <c r="FA37"/>
  <c r="FM37" s="1"/>
  <c r="FD35"/>
  <c r="FP35" s="1"/>
  <c r="FD43"/>
  <c r="FP43" s="1"/>
  <c r="FD34"/>
  <c r="FP34" s="1"/>
  <c r="FF36"/>
  <c r="FR36" s="1"/>
  <c r="FC37"/>
  <c r="FO37" s="1"/>
  <c r="FA40"/>
  <c r="FM40" s="1"/>
  <c r="FB43"/>
  <c r="FN43" s="1"/>
  <c r="FC42"/>
  <c r="FO42" s="1"/>
  <c r="FB40"/>
  <c r="FN40" s="1"/>
  <c r="FI38"/>
  <c r="FU38" s="1"/>
  <c r="FE36"/>
  <c r="FQ36" s="1"/>
  <c r="FI36"/>
  <c r="FU36" s="1"/>
  <c r="EZ38"/>
  <c r="FL38" s="1"/>
  <c r="FF37"/>
  <c r="FR37" s="1"/>
  <c r="FI35"/>
  <c r="FU35" s="1"/>
  <c r="FC40"/>
  <c r="FO40" s="1"/>
  <c r="FI43"/>
  <c r="FU43" s="1"/>
  <c r="FF38"/>
  <c r="FR38" s="1"/>
  <c r="EZ43"/>
  <c r="FL43" s="1"/>
  <c r="EC24"/>
  <c r="FI34"/>
  <c r="FU34" s="1"/>
  <c r="EZ42"/>
  <c r="FL42" s="1"/>
  <c r="FC43"/>
  <c r="FO43" s="1"/>
  <c r="FH36"/>
  <c r="FT36" s="1"/>
  <c r="FC34"/>
  <c r="FO34" s="1"/>
  <c r="FA39"/>
  <c r="FM39" s="1"/>
  <c r="FE43"/>
  <c r="FQ43" s="1"/>
  <c r="EZ37"/>
  <c r="FL37" s="1"/>
  <c r="FH41"/>
  <c r="FT41" s="1"/>
  <c r="DW23"/>
  <c r="FA34"/>
  <c r="FM34" s="1"/>
  <c r="EZ34"/>
  <c r="FL34" s="1"/>
  <c r="FA36"/>
  <c r="FM36" s="1"/>
  <c r="FE42"/>
  <c r="FQ42" s="1"/>
  <c r="FF43"/>
  <c r="FR43" s="1"/>
  <c r="EZ40"/>
  <c r="FL40" s="1"/>
  <c r="FE35"/>
  <c r="FQ35" s="1"/>
  <c r="FG38"/>
  <c r="FS38" s="1"/>
  <c r="FI41"/>
  <c r="FU41" s="1"/>
  <c r="EZ35"/>
  <c r="FL35" s="1"/>
  <c r="FB38"/>
  <c r="FN38" s="1"/>
  <c r="FD41"/>
  <c r="FP41" s="1"/>
  <c r="EB23"/>
  <c r="DZ25"/>
  <c r="FG35"/>
  <c r="FS35" s="1"/>
  <c r="FC41"/>
  <c r="FO41" s="1"/>
  <c r="FG43"/>
  <c r="FS43" s="1"/>
  <c r="FI42"/>
  <c r="FU42" s="1"/>
  <c r="FH38"/>
  <c r="FT38" s="1"/>
  <c r="FC35"/>
  <c r="FO35" s="1"/>
  <c r="FE38"/>
  <c r="FQ38" s="1"/>
  <c r="FG41"/>
  <c r="FS41" s="1"/>
  <c r="FD36"/>
  <c r="FP36" s="1"/>
  <c r="FH42"/>
  <c r="FT42" s="1"/>
  <c r="EZ36"/>
  <c r="FL36" s="1"/>
  <c r="FB39"/>
  <c r="FN39" s="1"/>
  <c r="FD42"/>
  <c r="FP42" s="1"/>
  <c r="FA35"/>
  <c r="FM35" s="1"/>
  <c r="FG36"/>
  <c r="FS36" s="1"/>
  <c r="FC38"/>
  <c r="FO38" s="1"/>
  <c r="FI39"/>
  <c r="FU39" s="1"/>
  <c r="FE41"/>
  <c r="FQ41" s="1"/>
  <c r="FA43"/>
  <c r="FM43" s="1"/>
  <c r="FF34"/>
  <c r="FR34" s="1"/>
  <c r="FB36"/>
  <c r="FN36" s="1"/>
  <c r="FH37"/>
  <c r="FT37" s="1"/>
  <c r="FD39"/>
  <c r="FP39" s="1"/>
  <c r="EZ41"/>
  <c r="FL41" s="1"/>
  <c r="FF42"/>
  <c r="FR42" s="1"/>
  <c r="DT23"/>
  <c r="EC23"/>
  <c r="DT24"/>
  <c r="FA38"/>
  <c r="FM38" s="1"/>
  <c r="FE40"/>
  <c r="FQ40" s="1"/>
  <c r="FG39"/>
  <c r="FS39" s="1"/>
  <c r="FB37"/>
  <c r="FN37" s="1"/>
  <c r="FE34"/>
  <c r="FQ34" s="1"/>
  <c r="FG37"/>
  <c r="FS37" s="1"/>
  <c r="FI40"/>
  <c r="FU40" s="1"/>
  <c r="FH34"/>
  <c r="FT34" s="1"/>
  <c r="FB41"/>
  <c r="FN41" s="1"/>
  <c r="FB35"/>
  <c r="FN35" s="1"/>
  <c r="FD38"/>
  <c r="FP38" s="1"/>
  <c r="FF41"/>
  <c r="FR41" s="1"/>
  <c r="FG34"/>
  <c r="FS34" s="1"/>
  <c r="FC36"/>
  <c r="FO36" s="1"/>
  <c r="FI37"/>
  <c r="FU37" s="1"/>
  <c r="FE39"/>
  <c r="FQ39" s="1"/>
  <c r="FA41"/>
  <c r="FM41" s="1"/>
  <c r="FG42"/>
  <c r="FS42" s="1"/>
  <c r="FB34"/>
  <c r="FN34" s="1"/>
  <c r="FH35"/>
  <c r="FT35" s="1"/>
  <c r="FD37"/>
  <c r="FP37" s="1"/>
  <c r="EZ39"/>
  <c r="FL39" s="1"/>
  <c r="FF40"/>
  <c r="FR40" s="1"/>
  <c r="FB42"/>
  <c r="FN42" s="1"/>
  <c r="DU25"/>
  <c r="DY26"/>
  <c r="DC7"/>
  <c r="DE10"/>
  <c r="DG13"/>
  <c r="DI16"/>
  <c r="DJ11"/>
  <c r="DE8"/>
  <c r="DG11"/>
  <c r="DI14"/>
  <c r="DF9"/>
  <c r="DJ15"/>
  <c r="DB9"/>
  <c r="DD12"/>
  <c r="DF15"/>
  <c r="DC8"/>
  <c r="DI9"/>
  <c r="DE11"/>
  <c r="DK12"/>
  <c r="DG14"/>
  <c r="DC16"/>
  <c r="DH7"/>
  <c r="DD9"/>
  <c r="DJ10"/>
  <c r="DF12"/>
  <c r="DB14"/>
  <c r="DH15"/>
  <c r="DI12"/>
  <c r="DD10"/>
  <c r="DI10"/>
  <c r="DJ7"/>
  <c r="DD8"/>
  <c r="DI7"/>
  <c r="DK10"/>
  <c r="DC14"/>
  <c r="DJ8"/>
  <c r="DX25"/>
  <c r="DI8"/>
  <c r="DK11"/>
  <c r="DC15"/>
  <c r="DH8"/>
  <c r="DB15"/>
  <c r="DK9"/>
  <c r="DC13"/>
  <c r="DE16"/>
  <c r="DH12"/>
  <c r="DF7"/>
  <c r="DH10"/>
  <c r="DJ13"/>
  <c r="DE7"/>
  <c r="DK8"/>
  <c r="DG10"/>
  <c r="DC12"/>
  <c r="DI13"/>
  <c r="DE15"/>
  <c r="DK16"/>
  <c r="DF8"/>
  <c r="DB10"/>
  <c r="DH11"/>
  <c r="DD13"/>
  <c r="DJ14"/>
  <c r="DF16"/>
  <c r="DZ24"/>
  <c r="DV24"/>
  <c r="DY23"/>
  <c r="EA26"/>
  <c r="DY25"/>
  <c r="DU24"/>
  <c r="EA25"/>
  <c r="DV23"/>
  <c r="EB24"/>
  <c r="DX26"/>
  <c r="DG9"/>
  <c r="DK15"/>
  <c r="DG7"/>
  <c r="DK13"/>
  <c r="DD14"/>
  <c r="DF11"/>
  <c r="DH14"/>
  <c r="DE9"/>
  <c r="DG12"/>
  <c r="DI15"/>
  <c r="DD7"/>
  <c r="DF10"/>
  <c r="DB12"/>
  <c r="DH13"/>
  <c r="DD15"/>
  <c r="DJ16"/>
  <c r="DT25"/>
  <c r="DW24"/>
  <c r="DU23"/>
  <c r="DW26"/>
  <c r="DY24"/>
  <c r="DU26"/>
  <c r="DZ23"/>
  <c r="DV25"/>
  <c r="EB26"/>
  <c r="DK7"/>
  <c r="DC11"/>
  <c r="DE14"/>
  <c r="DB7"/>
  <c r="DF13"/>
  <c r="DC9"/>
  <c r="DE12"/>
  <c r="DG15"/>
  <c r="DB11"/>
  <c r="DH16"/>
  <c r="DJ9"/>
  <c r="DB13"/>
  <c r="DD16"/>
  <c r="DG8"/>
  <c r="DC10"/>
  <c r="DI11"/>
  <c r="DE13"/>
  <c r="DK14"/>
  <c r="DG16"/>
  <c r="DB8"/>
  <c r="DH9"/>
  <c r="DD11"/>
  <c r="DJ12"/>
  <c r="DF14"/>
  <c r="DV26"/>
  <c r="DX23"/>
  <c r="DZ26"/>
  <c r="EC25"/>
  <c r="EA24"/>
  <c r="EA23"/>
  <c r="DW25"/>
  <c r="EC26"/>
  <c r="DX24"/>
  <c r="EZ16" i="69" a="1"/>
  <c r="DY7" a="1"/>
  <c r="DY7" i="68" a="1"/>
  <c r="EZ16" a="1"/>
  <c r="EJ15" i="67"/>
  <c r="EJ7"/>
  <c r="EJ10"/>
  <c r="EJ12"/>
  <c r="EZ16" a="1"/>
  <c r="DY7" a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I43"/>
  <c r="GG43" s="1"/>
  <c r="GS43" s="1"/>
  <c r="FE43"/>
  <c r="GC43" s="1"/>
  <c r="GO43" s="1"/>
  <c r="FA43"/>
  <c r="FY43" s="1"/>
  <c r="GK43" s="1"/>
  <c r="FG42"/>
  <c r="GE42" s="1"/>
  <c r="GQ42" s="1"/>
  <c r="FC42"/>
  <c r="GA42" s="1"/>
  <c r="GM42" s="1"/>
  <c r="FI41"/>
  <c r="GG41" s="1"/>
  <c r="GS41" s="1"/>
  <c r="FE41"/>
  <c r="GC41" s="1"/>
  <c r="GO41" s="1"/>
  <c r="FA41"/>
  <c r="FY41" s="1"/>
  <c r="GK41" s="1"/>
  <c r="FG40"/>
  <c r="GE40" s="1"/>
  <c r="GQ40" s="1"/>
  <c r="FC40"/>
  <c r="GA40" s="1"/>
  <c r="GM40" s="1"/>
  <c r="FI39"/>
  <c r="GG39" s="1"/>
  <c r="GS39" s="1"/>
  <c r="FE39"/>
  <c r="GC39" s="1"/>
  <c r="GO39" s="1"/>
  <c r="FA39"/>
  <c r="FY39" s="1"/>
  <c r="GK39" s="1"/>
  <c r="FG38"/>
  <c r="GE38" s="1"/>
  <c r="GQ38" s="1"/>
  <c r="FC38"/>
  <c r="GA38" s="1"/>
  <c r="GM38" s="1"/>
  <c r="FI37"/>
  <c r="GG37" s="1"/>
  <c r="GS37" s="1"/>
  <c r="FE37"/>
  <c r="GC37" s="1"/>
  <c r="GO37" s="1"/>
  <c r="FA37"/>
  <c r="FY37" s="1"/>
  <c r="GK37" s="1"/>
  <c r="FG36"/>
  <c r="GE36" s="1"/>
  <c r="GQ36" s="1"/>
  <c r="FC36"/>
  <c r="GA36" s="1"/>
  <c r="GM36" s="1"/>
  <c r="FI35"/>
  <c r="GG35" s="1"/>
  <c r="GS35" s="1"/>
  <c r="FE35"/>
  <c r="GC35" s="1"/>
  <c r="GO35" s="1"/>
  <c r="FA35"/>
  <c r="FY35" s="1"/>
  <c r="GK35" s="1"/>
  <c r="FG34"/>
  <c r="GE34" s="1"/>
  <c r="GQ34" s="1"/>
  <c r="FC34"/>
  <c r="GA34" s="1"/>
  <c r="GM34" s="1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I42"/>
  <c r="GG42" s="1"/>
  <c r="GS42" s="1"/>
  <c r="FC41"/>
  <c r="GA41" s="1"/>
  <c r="GM41" s="1"/>
  <c r="FG39"/>
  <c r="GE39" s="1"/>
  <c r="GQ39" s="1"/>
  <c r="FA38"/>
  <c r="FY38" s="1"/>
  <c r="GK38" s="1"/>
  <c r="FE36"/>
  <c r="GC36" s="1"/>
  <c r="GO36" s="1"/>
  <c r="FI34"/>
  <c r="GG34" s="1"/>
  <c r="GS34" s="1"/>
  <c r="FC43"/>
  <c r="GA43" s="1"/>
  <c r="GM43" s="1"/>
  <c r="FG41"/>
  <c r="GE41" s="1"/>
  <c r="GQ41" s="1"/>
  <c r="FA40"/>
  <c r="FY40" s="1"/>
  <c r="GK40" s="1"/>
  <c r="FE38"/>
  <c r="GC38" s="1"/>
  <c r="GO38" s="1"/>
  <c r="FI36"/>
  <c r="GG36" s="1"/>
  <c r="GS36" s="1"/>
  <c r="FC35"/>
  <c r="GA35" s="1"/>
  <c r="GM35" s="1"/>
  <c r="FG43"/>
  <c r="GE43" s="1"/>
  <c r="GQ43" s="1"/>
  <c r="FA42"/>
  <c r="FY42" s="1"/>
  <c r="GK42" s="1"/>
  <c r="FE40"/>
  <c r="GC40" s="1"/>
  <c r="GO40" s="1"/>
  <c r="FI38"/>
  <c r="GG38" s="1"/>
  <c r="GS38" s="1"/>
  <c r="FC37"/>
  <c r="GA37" s="1"/>
  <c r="GM37" s="1"/>
  <c r="FG35"/>
  <c r="GE35" s="1"/>
  <c r="GQ35" s="1"/>
  <c r="FA34"/>
  <c r="FY34" s="1"/>
  <c r="GK34" s="1"/>
  <c r="FG37"/>
  <c r="GE37" s="1"/>
  <c r="GQ37" s="1"/>
  <c r="FC39"/>
  <c r="GA39" s="1"/>
  <c r="GM39" s="1"/>
  <c r="FE42"/>
  <c r="GC42" s="1"/>
  <c r="GO42" s="1"/>
  <c r="FI40"/>
  <c r="GG40" s="1"/>
  <c r="GS40" s="1"/>
  <c r="FE34"/>
  <c r="GC34" s="1"/>
  <c r="GO34" s="1"/>
  <c r="FA36"/>
  <c r="FY36" s="1"/>
  <c r="GK36" s="1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G15"/>
  <c r="DK13"/>
  <c r="DE12"/>
  <c r="DI10"/>
  <c r="DC9"/>
  <c r="DG7"/>
  <c r="DK15"/>
  <c r="DE14"/>
  <c r="DI12"/>
  <c r="DC11"/>
  <c r="DG9"/>
  <c r="DK7"/>
  <c r="DE16"/>
  <c r="DI14"/>
  <c r="DC13"/>
  <c r="DG11"/>
  <c r="DK9"/>
  <c r="DE8"/>
  <c r="DI16"/>
  <c r="DC15"/>
  <c r="DG13"/>
  <c r="DK11"/>
  <c r="DE10"/>
  <c r="DI8"/>
  <c r="DC7"/>
  <c r="EJ11"/>
  <c r="EJ14"/>
  <c r="EJ16"/>
  <c r="EJ13"/>
  <c r="EJ9"/>
  <c r="EJ8"/>
  <c r="EJ7" i="66"/>
  <c r="EJ11"/>
  <c r="EJ14"/>
  <c r="DC13"/>
  <c r="DD16"/>
  <c r="DK15"/>
  <c r="DK14"/>
  <c r="DH8"/>
  <c r="DK9"/>
  <c r="DE16"/>
  <c r="DD8"/>
  <c r="DB13"/>
  <c r="DC7"/>
  <c r="DI12"/>
  <c r="DI7"/>
  <c r="DK10"/>
  <c r="DE13"/>
  <c r="DC16"/>
  <c r="DD9"/>
  <c r="DB12"/>
  <c r="DF14"/>
  <c r="DB7"/>
  <c r="DC9"/>
  <c r="DK13"/>
  <c r="DH16"/>
  <c r="DD12"/>
  <c r="DH12"/>
  <c r="DK11"/>
  <c r="DI16"/>
  <c r="DI9"/>
  <c r="DK12"/>
  <c r="DI15"/>
  <c r="DB8"/>
  <c r="DD11"/>
  <c r="DB14"/>
  <c r="DJ16"/>
  <c r="DG7"/>
  <c r="DJ11"/>
  <c r="DF11"/>
  <c r="DG9"/>
  <c r="DE9"/>
  <c r="DI11"/>
  <c r="DH7"/>
  <c r="DF10"/>
  <c r="DH13"/>
  <c r="DB16"/>
  <c r="DF13"/>
  <c r="DE12"/>
  <c r="DJ7"/>
  <c r="DB9"/>
  <c r="DF15"/>
  <c r="DI8"/>
  <c r="DG13"/>
  <c r="DG8"/>
  <c r="DE11"/>
  <c r="DC14"/>
  <c r="DD7"/>
  <c r="DH9"/>
  <c r="DF12"/>
  <c r="DH15"/>
  <c r="EJ13"/>
  <c r="EZ16" a="1"/>
  <c r="FF24" s="1"/>
  <c r="GD24" s="1"/>
  <c r="GP24" s="1"/>
  <c r="FA42"/>
  <c r="FY42" s="1"/>
  <c r="GK42" s="1"/>
  <c r="FI38"/>
  <c r="GG38" s="1"/>
  <c r="GS38" s="1"/>
  <c r="FG43"/>
  <c r="GE43" s="1"/>
  <c r="GQ43" s="1"/>
  <c r="FI42"/>
  <c r="GG42" s="1"/>
  <c r="GS42" s="1"/>
  <c r="FD36"/>
  <c r="GB36" s="1"/>
  <c r="GN36" s="1"/>
  <c r="FF39"/>
  <c r="GD39" s="1"/>
  <c r="GP39" s="1"/>
  <c r="FH42"/>
  <c r="GF42" s="1"/>
  <c r="GR42" s="1"/>
  <c r="FA36"/>
  <c r="FY36" s="1"/>
  <c r="GK36" s="1"/>
  <c r="FC39"/>
  <c r="GA39" s="1"/>
  <c r="GM39" s="1"/>
  <c r="FE42"/>
  <c r="GC42" s="1"/>
  <c r="GO42" s="1"/>
  <c r="EZ36"/>
  <c r="FX36" s="1"/>
  <c r="GJ36" s="1"/>
  <c r="FB39"/>
  <c r="FZ39" s="1"/>
  <c r="GL39" s="1"/>
  <c r="FD42"/>
  <c r="GB42" s="1"/>
  <c r="GN42" s="1"/>
  <c r="FA35"/>
  <c r="FY35" s="1"/>
  <c r="GK35" s="1"/>
  <c r="FG36"/>
  <c r="GE36" s="1"/>
  <c r="GQ36" s="1"/>
  <c r="FC38"/>
  <c r="GA38" s="1"/>
  <c r="GM38" s="1"/>
  <c r="FI39"/>
  <c r="GG39" s="1"/>
  <c r="GS39" s="1"/>
  <c r="FE41"/>
  <c r="GC41" s="1"/>
  <c r="GO41" s="1"/>
  <c r="FA43"/>
  <c r="FY43" s="1"/>
  <c r="GK43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F42"/>
  <c r="GD42" s="1"/>
  <c r="GP42" s="1"/>
  <c r="DJ15"/>
  <c r="DI10"/>
  <c r="DG15"/>
  <c r="DD14"/>
  <c r="DJ9"/>
  <c r="DH14"/>
  <c r="DB15"/>
  <c r="DE10"/>
  <c r="DC15"/>
  <c r="DC8"/>
  <c r="DC10"/>
  <c r="DG12"/>
  <c r="DG14"/>
  <c r="DG16"/>
  <c r="DJ8"/>
  <c r="DJ10"/>
  <c r="DJ12"/>
  <c r="DD15"/>
  <c r="FA38"/>
  <c r="FY38" s="1"/>
  <c r="GK38" s="1"/>
  <c r="FC37"/>
  <c r="GA37" s="1"/>
  <c r="GM37" s="1"/>
  <c r="FE36"/>
  <c r="GC36" s="1"/>
  <c r="GO36" s="1"/>
  <c r="FH34"/>
  <c r="GF34" s="1"/>
  <c r="GR34" s="1"/>
  <c r="EZ38"/>
  <c r="FX38" s="1"/>
  <c r="GJ38" s="1"/>
  <c r="FB41"/>
  <c r="FZ41" s="1"/>
  <c r="GL41" s="1"/>
  <c r="FE34"/>
  <c r="GC34" s="1"/>
  <c r="GO34" s="1"/>
  <c r="FG37"/>
  <c r="GE37" s="1"/>
  <c r="GQ37" s="1"/>
  <c r="FI40"/>
  <c r="GG40" s="1"/>
  <c r="GS40" s="1"/>
  <c r="FD34"/>
  <c r="GB34" s="1"/>
  <c r="GN34" s="1"/>
  <c r="FF37"/>
  <c r="GD37" s="1"/>
  <c r="GP37" s="1"/>
  <c r="FH40"/>
  <c r="GF40" s="1"/>
  <c r="GR40" s="1"/>
  <c r="FC34"/>
  <c r="GA34" s="1"/>
  <c r="GM34" s="1"/>
  <c r="FI35"/>
  <c r="GG35" s="1"/>
  <c r="GS35" s="1"/>
  <c r="FE37"/>
  <c r="GC37" s="1"/>
  <c r="GO37" s="1"/>
  <c r="FA39"/>
  <c r="FY39" s="1"/>
  <c r="GK39" s="1"/>
  <c r="FG40"/>
  <c r="GE40" s="1"/>
  <c r="GQ40" s="1"/>
  <c r="FC42"/>
  <c r="GA42" s="1"/>
  <c r="GM42" s="1"/>
  <c r="FI43"/>
  <c r="GG43" s="1"/>
  <c r="GS43" s="1"/>
  <c r="FD35"/>
  <c r="GB35" s="1"/>
  <c r="GN35" s="1"/>
  <c r="EZ37"/>
  <c r="FX37" s="1"/>
  <c r="GJ37" s="1"/>
  <c r="FF38"/>
  <c r="GD38" s="1"/>
  <c r="GP38" s="1"/>
  <c r="FB40"/>
  <c r="FZ40" s="1"/>
  <c r="GL40" s="1"/>
  <c r="FH41"/>
  <c r="GF41" s="1"/>
  <c r="GR41" s="1"/>
  <c r="FD43"/>
  <c r="GB43" s="1"/>
  <c r="GN43" s="1"/>
  <c r="FI34"/>
  <c r="GG34" s="1"/>
  <c r="GS34" s="1"/>
  <c r="FA34"/>
  <c r="FY34" s="1"/>
  <c r="GK34" s="1"/>
  <c r="FG35"/>
  <c r="GE35" s="1"/>
  <c r="GQ35" s="1"/>
  <c r="EZ34"/>
  <c r="FX34" s="1"/>
  <c r="GJ34" s="1"/>
  <c r="FB37"/>
  <c r="FZ37" s="1"/>
  <c r="GL37" s="1"/>
  <c r="FD40"/>
  <c r="GB40" s="1"/>
  <c r="GN40" s="1"/>
  <c r="FF43"/>
  <c r="GD43" s="1"/>
  <c r="GP43" s="1"/>
  <c r="FI36"/>
  <c r="GG36" s="1"/>
  <c r="GS36" s="1"/>
  <c r="FA40"/>
  <c r="FY40" s="1"/>
  <c r="GK40" s="1"/>
  <c r="FC43"/>
  <c r="GA43" s="1"/>
  <c r="GM43" s="1"/>
  <c r="FH36"/>
  <c r="GF36" s="1"/>
  <c r="GR36" s="1"/>
  <c r="EZ40"/>
  <c r="FX40" s="1"/>
  <c r="GJ40" s="1"/>
  <c r="FB43"/>
  <c r="FZ43" s="1"/>
  <c r="GL43" s="1"/>
  <c r="FE35"/>
  <c r="GC35" s="1"/>
  <c r="GO35" s="1"/>
  <c r="FA37"/>
  <c r="FY37" s="1"/>
  <c r="GK37" s="1"/>
  <c r="FG38"/>
  <c r="GE38" s="1"/>
  <c r="GQ38" s="1"/>
  <c r="FC40"/>
  <c r="GA40" s="1"/>
  <c r="GM40" s="1"/>
  <c r="FI41"/>
  <c r="GG41" s="1"/>
  <c r="GS41" s="1"/>
  <c r="FE43"/>
  <c r="GC43" s="1"/>
  <c r="GO43" s="1"/>
  <c r="EZ35"/>
  <c r="FX35" s="1"/>
  <c r="GJ35" s="1"/>
  <c r="FF36"/>
  <c r="GD36" s="1"/>
  <c r="GP36" s="1"/>
  <c r="FB38"/>
  <c r="FZ38" s="1"/>
  <c r="GL38" s="1"/>
  <c r="FH39"/>
  <c r="GF39" s="1"/>
  <c r="GR39" s="1"/>
  <c r="FD41"/>
  <c r="GB41" s="1"/>
  <c r="GN41" s="1"/>
  <c r="EZ43"/>
  <c r="FX43" s="1"/>
  <c r="GJ43" s="1"/>
  <c r="FC41"/>
  <c r="GA41" s="1"/>
  <c r="GM41" s="1"/>
  <c r="FE40"/>
  <c r="GC40" s="1"/>
  <c r="GO40" s="1"/>
  <c r="FG39"/>
  <c r="GE39" s="1"/>
  <c r="GQ39" s="1"/>
  <c r="FF35"/>
  <c r="GD35" s="1"/>
  <c r="GP35" s="1"/>
  <c r="FH38"/>
  <c r="GF38" s="1"/>
  <c r="GR38" s="1"/>
  <c r="EZ42"/>
  <c r="FX42" s="1"/>
  <c r="GJ42" s="1"/>
  <c r="FC35"/>
  <c r="GA35" s="1"/>
  <c r="GM35" s="1"/>
  <c r="FE38"/>
  <c r="GC38" s="1"/>
  <c r="GO38" s="1"/>
  <c r="FG41"/>
  <c r="GE41" s="1"/>
  <c r="GQ41" s="1"/>
  <c r="FB35"/>
  <c r="FZ35" s="1"/>
  <c r="GL35" s="1"/>
  <c r="FD38"/>
  <c r="GB38" s="1"/>
  <c r="GN38" s="1"/>
  <c r="FF41"/>
  <c r="GD41" s="1"/>
  <c r="GP41" s="1"/>
  <c r="FG34"/>
  <c r="GE34" s="1"/>
  <c r="GQ34" s="1"/>
  <c r="FC36"/>
  <c r="GA36" s="1"/>
  <c r="GM36" s="1"/>
  <c r="FI37"/>
  <c r="GG37" s="1"/>
  <c r="GS37" s="1"/>
  <c r="FE39"/>
  <c r="GC39" s="1"/>
  <c r="GO39" s="1"/>
  <c r="FA41"/>
  <c r="FY41" s="1"/>
  <c r="GK41" s="1"/>
  <c r="FG42"/>
  <c r="GE42" s="1"/>
  <c r="GQ42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B42"/>
  <c r="FZ42" s="1"/>
  <c r="GL42" s="1"/>
  <c r="DY7" a="1"/>
  <c r="EF15" s="1"/>
  <c r="DB11"/>
  <c r="DE8"/>
  <c r="DG11"/>
  <c r="DI14"/>
  <c r="DD10"/>
  <c r="DF7"/>
  <c r="DH10"/>
  <c r="DJ13"/>
  <c r="DF9"/>
  <c r="DK7"/>
  <c r="DC11"/>
  <c r="DE14"/>
  <c r="DE7"/>
  <c r="DK8"/>
  <c r="DG10"/>
  <c r="DC12"/>
  <c r="DI13"/>
  <c r="DE15"/>
  <c r="DK16"/>
  <c r="DF8"/>
  <c r="DB10"/>
  <c r="DH11"/>
  <c r="DD13"/>
  <c r="DJ14"/>
  <c r="EJ11" i="65"/>
  <c r="EJ13"/>
  <c r="EJ8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E16"/>
  <c r="DG15"/>
  <c r="DI14"/>
  <c r="DK13"/>
  <c r="DC13"/>
  <c r="DE12"/>
  <c r="DG11"/>
  <c r="DI10"/>
  <c r="DK9"/>
  <c r="DC9"/>
  <c r="DE8"/>
  <c r="DG7"/>
  <c r="DH16"/>
  <c r="DJ15"/>
  <c r="DB15"/>
  <c r="DD14"/>
  <c r="DF13"/>
  <c r="DH12"/>
  <c r="DJ11"/>
  <c r="DB11"/>
  <c r="DD10"/>
  <c r="DF9"/>
  <c r="DH8"/>
  <c r="DJ7"/>
  <c r="DB7"/>
  <c r="DI16"/>
  <c r="DK15"/>
  <c r="DC15"/>
  <c r="DE14"/>
  <c r="DG13"/>
  <c r="DI12"/>
  <c r="DK11"/>
  <c r="DC11"/>
  <c r="DE10"/>
  <c r="DG9"/>
  <c r="DI8"/>
  <c r="DK7"/>
  <c r="DC7"/>
  <c r="DF15"/>
  <c r="DD12"/>
  <c r="DB9"/>
  <c r="DD16"/>
  <c r="DB13"/>
  <c r="DJ9"/>
  <c r="DH14"/>
  <c r="DJ13"/>
  <c r="DH10"/>
  <c r="DF7"/>
  <c r="DF11"/>
  <c r="DD8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I43"/>
  <c r="GG43" s="1"/>
  <c r="GS43" s="1"/>
  <c r="FE43"/>
  <c r="GC43" s="1"/>
  <c r="GO43" s="1"/>
  <c r="FA43"/>
  <c r="FY43" s="1"/>
  <c r="GK43" s="1"/>
  <c r="FG42"/>
  <c r="GE42" s="1"/>
  <c r="GQ42" s="1"/>
  <c r="FC42"/>
  <c r="GA42" s="1"/>
  <c r="GM42" s="1"/>
  <c r="FI41"/>
  <c r="GG41" s="1"/>
  <c r="GS41" s="1"/>
  <c r="FE41"/>
  <c r="GC41" s="1"/>
  <c r="GO41" s="1"/>
  <c r="FA41"/>
  <c r="FY41" s="1"/>
  <c r="GK41" s="1"/>
  <c r="FG40"/>
  <c r="GE40" s="1"/>
  <c r="GQ40" s="1"/>
  <c r="FC40"/>
  <c r="GA40" s="1"/>
  <c r="GM40" s="1"/>
  <c r="FI39"/>
  <c r="GG39" s="1"/>
  <c r="GS39" s="1"/>
  <c r="FE39"/>
  <c r="GC39" s="1"/>
  <c r="GO39" s="1"/>
  <c r="FA39"/>
  <c r="FY39" s="1"/>
  <c r="GK39" s="1"/>
  <c r="FG38"/>
  <c r="GE38" s="1"/>
  <c r="GQ38" s="1"/>
  <c r="FC38"/>
  <c r="GA38" s="1"/>
  <c r="GM38" s="1"/>
  <c r="FI37"/>
  <c r="GG37" s="1"/>
  <c r="GS37" s="1"/>
  <c r="FE37"/>
  <c r="GC37" s="1"/>
  <c r="GO37" s="1"/>
  <c r="FA37"/>
  <c r="FY37" s="1"/>
  <c r="GK37" s="1"/>
  <c r="FG36"/>
  <c r="GE36" s="1"/>
  <c r="GQ36" s="1"/>
  <c r="FC36"/>
  <c r="GA36" s="1"/>
  <c r="GM36" s="1"/>
  <c r="FI35"/>
  <c r="GG35" s="1"/>
  <c r="GS35" s="1"/>
  <c r="FE35"/>
  <c r="GC35" s="1"/>
  <c r="GO35" s="1"/>
  <c r="FA35"/>
  <c r="FY35" s="1"/>
  <c r="GK35" s="1"/>
  <c r="FG34"/>
  <c r="GE34" s="1"/>
  <c r="GQ34" s="1"/>
  <c r="FC34"/>
  <c r="GA34" s="1"/>
  <c r="GM34" s="1"/>
  <c r="FB43"/>
  <c r="FZ43" s="1"/>
  <c r="GL43" s="1"/>
  <c r="FD42"/>
  <c r="GB42" s="1"/>
  <c r="GN42" s="1"/>
  <c r="FF41"/>
  <c r="GD41" s="1"/>
  <c r="GP41" s="1"/>
  <c r="FH40"/>
  <c r="GF40" s="1"/>
  <c r="GR40" s="1"/>
  <c r="EZ40"/>
  <c r="FX40" s="1"/>
  <c r="GJ40" s="1"/>
  <c r="FB39"/>
  <c r="FZ39" s="1"/>
  <c r="GL39" s="1"/>
  <c r="FD38"/>
  <c r="GB38" s="1"/>
  <c r="GN38" s="1"/>
  <c r="FF37"/>
  <c r="GD37" s="1"/>
  <c r="GP37" s="1"/>
  <c r="FH36"/>
  <c r="GF36" s="1"/>
  <c r="GR36" s="1"/>
  <c r="EZ36"/>
  <c r="FX36" s="1"/>
  <c r="GJ36" s="1"/>
  <c r="FB35"/>
  <c r="FZ35" s="1"/>
  <c r="GL35" s="1"/>
  <c r="FD34"/>
  <c r="GB34" s="1"/>
  <c r="GN34" s="1"/>
  <c r="FB41"/>
  <c r="FZ41" s="1"/>
  <c r="GL41" s="1"/>
  <c r="FF39"/>
  <c r="GD39" s="1"/>
  <c r="GP39" s="1"/>
  <c r="EZ38"/>
  <c r="FX38" s="1"/>
  <c r="GJ38" s="1"/>
  <c r="FD36"/>
  <c r="GB36" s="1"/>
  <c r="GN36" s="1"/>
  <c r="FH34"/>
  <c r="GF34" s="1"/>
  <c r="GR34" s="1"/>
  <c r="FC43"/>
  <c r="GA43" s="1"/>
  <c r="GM43" s="1"/>
  <c r="FE42"/>
  <c r="GC42" s="1"/>
  <c r="GO42" s="1"/>
  <c r="FG41"/>
  <c r="GE41" s="1"/>
  <c r="GQ41" s="1"/>
  <c r="FI40"/>
  <c r="GG40" s="1"/>
  <c r="GS40" s="1"/>
  <c r="FA40"/>
  <c r="FY40" s="1"/>
  <c r="GK40" s="1"/>
  <c r="FC39"/>
  <c r="GA39" s="1"/>
  <c r="GM39" s="1"/>
  <c r="FE38"/>
  <c r="GC38" s="1"/>
  <c r="GO38" s="1"/>
  <c r="FG37"/>
  <c r="GE37" s="1"/>
  <c r="GQ37" s="1"/>
  <c r="FI36"/>
  <c r="GG36" s="1"/>
  <c r="GS36" s="1"/>
  <c r="FA36"/>
  <c r="FY36" s="1"/>
  <c r="GK36" s="1"/>
  <c r="FC35"/>
  <c r="GA35" s="1"/>
  <c r="GM35" s="1"/>
  <c r="FE34"/>
  <c r="GC34" s="1"/>
  <c r="GO34" s="1"/>
  <c r="FF43"/>
  <c r="GD43" s="1"/>
  <c r="GP43" s="1"/>
  <c r="FH42"/>
  <c r="GF42" s="1"/>
  <c r="GR42" s="1"/>
  <c r="EZ42"/>
  <c r="FX42" s="1"/>
  <c r="GJ42" s="1"/>
  <c r="FD40"/>
  <c r="GB40" s="1"/>
  <c r="GN40" s="1"/>
  <c r="FH38"/>
  <c r="GF38" s="1"/>
  <c r="GR38" s="1"/>
  <c r="FB37"/>
  <c r="FZ37" s="1"/>
  <c r="GL37" s="1"/>
  <c r="FF35"/>
  <c r="GD35" s="1"/>
  <c r="GP35" s="1"/>
  <c r="FI42"/>
  <c r="GG42" s="1"/>
  <c r="GS42" s="1"/>
  <c r="FG39"/>
  <c r="GE39" s="1"/>
  <c r="GQ39" s="1"/>
  <c r="FE36"/>
  <c r="GC36" s="1"/>
  <c r="GO36" s="1"/>
  <c r="EZ34"/>
  <c r="FX34" s="1"/>
  <c r="GJ34" s="1"/>
  <c r="FG35"/>
  <c r="GE35" s="1"/>
  <c r="GQ35" s="1"/>
  <c r="FG43"/>
  <c r="GE43" s="1"/>
  <c r="GQ43" s="1"/>
  <c r="FE40"/>
  <c r="GC40" s="1"/>
  <c r="GO40" s="1"/>
  <c r="FC37"/>
  <c r="GA37" s="1"/>
  <c r="GM37" s="1"/>
  <c r="FA34"/>
  <c r="FY34" s="1"/>
  <c r="GK34" s="1"/>
  <c r="FA42"/>
  <c r="FY42" s="1"/>
  <c r="GK42" s="1"/>
  <c r="FC41"/>
  <c r="GA41" s="1"/>
  <c r="GM41" s="1"/>
  <c r="FA38"/>
  <c r="FY38" s="1"/>
  <c r="GK38" s="1"/>
  <c r="FI34"/>
  <c r="GG34" s="1"/>
  <c r="GS34" s="1"/>
  <c r="FI38"/>
  <c r="GG38" s="1"/>
  <c r="GS38" s="1"/>
  <c r="EJ16"/>
  <c r="EJ9"/>
  <c r="EJ15"/>
  <c r="EJ7"/>
  <c r="DY7" a="1"/>
  <c r="EZ16" a="1"/>
  <c r="EJ10"/>
  <c r="EJ14"/>
  <c r="EJ12"/>
  <c r="FH25" i="64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C25"/>
  <c r="GA25" s="1"/>
  <c r="GM25" s="1"/>
  <c r="FE24"/>
  <c r="GC24" s="1"/>
  <c r="GO24" s="1"/>
  <c r="FG23"/>
  <c r="GE23" s="1"/>
  <c r="GQ23" s="1"/>
  <c r="FI22"/>
  <c r="GG22" s="1"/>
  <c r="GS22" s="1"/>
  <c r="FA22"/>
  <c r="FY22" s="1"/>
  <c r="GK22" s="1"/>
  <c r="FC21"/>
  <c r="GA21" s="1"/>
  <c r="GM21" s="1"/>
  <c r="FE20"/>
  <c r="GC20" s="1"/>
  <c r="GO20" s="1"/>
  <c r="FG19"/>
  <c r="GE19" s="1"/>
  <c r="GQ19" s="1"/>
  <c r="FI18"/>
  <c r="GG18" s="1"/>
  <c r="GS18" s="1"/>
  <c r="FA18"/>
  <c r="FY18" s="1"/>
  <c r="GK18" s="1"/>
  <c r="FC17"/>
  <c r="GA17" s="1"/>
  <c r="GM17" s="1"/>
  <c r="FE16"/>
  <c r="GC16" s="1"/>
  <c r="GO16" s="1"/>
  <c r="FI24"/>
  <c r="GG24" s="1"/>
  <c r="GS24" s="1"/>
  <c r="FC23"/>
  <c r="GA23" s="1"/>
  <c r="GM23" s="1"/>
  <c r="FG21"/>
  <c r="GE21" s="1"/>
  <c r="GQ21" s="1"/>
  <c r="FA20"/>
  <c r="FY20" s="1"/>
  <c r="GK20" s="1"/>
  <c r="FC19"/>
  <c r="GA19" s="1"/>
  <c r="GM19" s="1"/>
  <c r="FG17"/>
  <c r="GE17" s="1"/>
  <c r="GQ17" s="1"/>
  <c r="FA16"/>
  <c r="FY16" s="1"/>
  <c r="GK16" s="1"/>
  <c r="FF25"/>
  <c r="GD25" s="1"/>
  <c r="GP25" s="1"/>
  <c r="FH24"/>
  <c r="GF24" s="1"/>
  <c r="GR24" s="1"/>
  <c r="EZ24"/>
  <c r="FX24" s="1"/>
  <c r="GJ24" s="1"/>
  <c r="FB23"/>
  <c r="FZ23" s="1"/>
  <c r="GL23" s="1"/>
  <c r="FD22"/>
  <c r="GB22" s="1"/>
  <c r="GN22" s="1"/>
  <c r="FF21"/>
  <c r="GD21" s="1"/>
  <c r="GP21" s="1"/>
  <c r="FH20"/>
  <c r="GF20" s="1"/>
  <c r="GR20" s="1"/>
  <c r="EZ20"/>
  <c r="FX20" s="1"/>
  <c r="GJ20" s="1"/>
  <c r="FB19"/>
  <c r="FZ19" s="1"/>
  <c r="GL19" s="1"/>
  <c r="FD18"/>
  <c r="GB18" s="1"/>
  <c r="GN18" s="1"/>
  <c r="FF17"/>
  <c r="GD17" s="1"/>
  <c r="GP17" s="1"/>
  <c r="FH16"/>
  <c r="GF16" s="1"/>
  <c r="GR16" s="1"/>
  <c r="EZ16"/>
  <c r="FX16" s="1"/>
  <c r="GJ16" s="1"/>
  <c r="FG25"/>
  <c r="GE25" s="1"/>
  <c r="GQ25" s="1"/>
  <c r="FA24"/>
  <c r="FY24" s="1"/>
  <c r="GK24" s="1"/>
  <c r="FE22"/>
  <c r="GC22" s="1"/>
  <c r="GO22" s="1"/>
  <c r="FI20"/>
  <c r="GG20" s="1"/>
  <c r="GS20" s="1"/>
  <c r="FE18"/>
  <c r="GC18" s="1"/>
  <c r="GO18" s="1"/>
  <c r="FI16"/>
  <c r="GG16" s="1"/>
  <c r="GS16" s="1"/>
  <c r="FB25"/>
  <c r="FZ25" s="1"/>
  <c r="GL25" s="1"/>
  <c r="FD24"/>
  <c r="GB24" s="1"/>
  <c r="GN24" s="1"/>
  <c r="FF23"/>
  <c r="GD23" s="1"/>
  <c r="GP23" s="1"/>
  <c r="FH22"/>
  <c r="GF22" s="1"/>
  <c r="GR22" s="1"/>
  <c r="EZ22"/>
  <c r="FX22" s="1"/>
  <c r="GJ22" s="1"/>
  <c r="FB21"/>
  <c r="FZ21" s="1"/>
  <c r="GL21" s="1"/>
  <c r="FD20"/>
  <c r="GB20" s="1"/>
  <c r="GN20" s="1"/>
  <c r="FF19"/>
  <c r="GD19" s="1"/>
  <c r="GP19" s="1"/>
  <c r="FH18"/>
  <c r="GF18" s="1"/>
  <c r="GR18" s="1"/>
  <c r="EZ18"/>
  <c r="FX18" s="1"/>
  <c r="GJ18" s="1"/>
  <c r="FB17"/>
  <c r="FZ17" s="1"/>
  <c r="GL17" s="1"/>
  <c r="FD16"/>
  <c r="GB16" s="1"/>
  <c r="GN16" s="1"/>
  <c r="EZ12" a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DY16"/>
  <c r="EA15"/>
  <c r="EC14"/>
  <c r="EE13"/>
  <c r="EG12"/>
  <c r="DY12"/>
  <c r="EA11"/>
  <c r="EC10"/>
  <c r="EE9"/>
  <c r="EG8"/>
  <c r="DY8"/>
  <c r="EA7"/>
  <c r="EC16"/>
  <c r="DY14"/>
  <c r="EC12"/>
  <c r="EG10"/>
  <c r="EA9"/>
  <c r="EE7"/>
  <c r="DZ15"/>
  <c r="ED13"/>
  <c r="EH11"/>
  <c r="EB10"/>
  <c r="EF8"/>
  <c r="DZ7"/>
  <c r="EB16"/>
  <c r="ED15"/>
  <c r="EF14"/>
  <c r="EH13"/>
  <c r="DZ13"/>
  <c r="EB12"/>
  <c r="ED11"/>
  <c r="EF10"/>
  <c r="EH9"/>
  <c r="DZ9"/>
  <c r="EB8"/>
  <c r="ED7"/>
  <c r="EE15"/>
  <c r="EG14"/>
  <c r="EA13"/>
  <c r="EE11"/>
  <c r="DY10"/>
  <c r="EC8"/>
  <c r="EF16"/>
  <c r="EH15"/>
  <c r="EB14"/>
  <c r="EF12"/>
  <c r="DZ11"/>
  <c r="ED9"/>
  <c r="EH7"/>
  <c r="FI25" i="63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FC25"/>
  <c r="GA25" s="1"/>
  <c r="GM25" s="1"/>
  <c r="FE24"/>
  <c r="GC24" s="1"/>
  <c r="GO24" s="1"/>
  <c r="FG23"/>
  <c r="GE23" s="1"/>
  <c r="GQ23" s="1"/>
  <c r="FI22"/>
  <c r="GG22" s="1"/>
  <c r="GS22" s="1"/>
  <c r="FA22"/>
  <c r="FY22" s="1"/>
  <c r="GK22" s="1"/>
  <c r="FC21"/>
  <c r="GA21" s="1"/>
  <c r="GM21" s="1"/>
  <c r="FE20"/>
  <c r="GC20" s="1"/>
  <c r="GO20" s="1"/>
  <c r="FG19"/>
  <c r="GE19" s="1"/>
  <c r="GQ19" s="1"/>
  <c r="FI18"/>
  <c r="GG18" s="1"/>
  <c r="GS18" s="1"/>
  <c r="FA18"/>
  <c r="FY18" s="1"/>
  <c r="GK18" s="1"/>
  <c r="FC17"/>
  <c r="GA17" s="1"/>
  <c r="GM17" s="1"/>
  <c r="FE16"/>
  <c r="GC16" s="1"/>
  <c r="GO16" s="1"/>
  <c r="FD25"/>
  <c r="GB25" s="1"/>
  <c r="GN25" s="1"/>
  <c r="FF24"/>
  <c r="GD24" s="1"/>
  <c r="GP24" s="1"/>
  <c r="FH23"/>
  <c r="GF23" s="1"/>
  <c r="GR23" s="1"/>
  <c r="EZ23"/>
  <c r="FX23" s="1"/>
  <c r="GJ23" s="1"/>
  <c r="FB22"/>
  <c r="FZ22" s="1"/>
  <c r="GL22" s="1"/>
  <c r="FD21"/>
  <c r="GB21" s="1"/>
  <c r="GN21" s="1"/>
  <c r="FF20"/>
  <c r="GD20" s="1"/>
  <c r="GP20" s="1"/>
  <c r="FH19"/>
  <c r="GF19" s="1"/>
  <c r="GR19" s="1"/>
  <c r="EZ19"/>
  <c r="FX19" s="1"/>
  <c r="GJ19" s="1"/>
  <c r="FB18"/>
  <c r="FZ18" s="1"/>
  <c r="GL18" s="1"/>
  <c r="FD17"/>
  <c r="GB17" s="1"/>
  <c r="GN17" s="1"/>
  <c r="FF16"/>
  <c r="GD16" s="1"/>
  <c r="GP16" s="1"/>
  <c r="FB24"/>
  <c r="FZ24" s="1"/>
  <c r="GL24" s="1"/>
  <c r="EZ21"/>
  <c r="FX21" s="1"/>
  <c r="GJ21" s="1"/>
  <c r="FH17"/>
  <c r="GF17" s="1"/>
  <c r="GR17" s="1"/>
  <c r="FH25"/>
  <c r="GF25" s="1"/>
  <c r="GR25" s="1"/>
  <c r="FF22"/>
  <c r="GD22" s="1"/>
  <c r="GP22" s="1"/>
  <c r="FD19"/>
  <c r="GB19" s="1"/>
  <c r="GN19" s="1"/>
  <c r="FB16"/>
  <c r="FZ16" s="1"/>
  <c r="GL16" s="1"/>
  <c r="EZ25"/>
  <c r="FX25" s="1"/>
  <c r="GJ25" s="1"/>
  <c r="FH21"/>
  <c r="GF21" s="1"/>
  <c r="GR21" s="1"/>
  <c r="FF18"/>
  <c r="GD18" s="1"/>
  <c r="GP18" s="1"/>
  <c r="FD23"/>
  <c r="GB23" s="1"/>
  <c r="GN23" s="1"/>
  <c r="FB20"/>
  <c r="FZ20" s="1"/>
  <c r="GL20" s="1"/>
  <c r="EZ17"/>
  <c r="FX17" s="1"/>
  <c r="GJ17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EA15"/>
  <c r="EE13"/>
  <c r="DY12"/>
  <c r="EC10"/>
  <c r="EG8"/>
  <c r="EA7"/>
  <c r="EA9"/>
  <c r="DY16"/>
  <c r="EC14"/>
  <c r="EG12"/>
  <c r="EA11"/>
  <c r="EE9"/>
  <c r="DY8"/>
  <c r="EE15"/>
  <c r="DY14"/>
  <c r="EG10"/>
  <c r="EE7"/>
  <c r="EC16"/>
  <c r="EG14"/>
  <c r="EA13"/>
  <c r="EE11"/>
  <c r="DY10"/>
  <c r="EC8"/>
  <c r="EC12"/>
  <c r="EZ12" a="1"/>
  <c r="BS5" i="62"/>
  <c r="BV2" s="1"/>
  <c r="EZ16" i="61" a="1"/>
  <c r="DY7" a="1"/>
  <c r="DY7" i="60" a="1"/>
  <c r="EG16" s="1"/>
  <c r="EZ16" a="1"/>
  <c r="EZ25" s="1"/>
  <c r="FL25" s="1"/>
  <c r="EZ16" i="59" a="1"/>
  <c r="FB25" s="1"/>
  <c r="FN25" s="1"/>
  <c r="DY7" a="1"/>
  <c r="EA16" s="1"/>
  <c r="DY7" i="58" a="1"/>
  <c r="EZ16" a="1"/>
  <c r="FG25" i="57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E25"/>
  <c r="FQ25" s="1"/>
  <c r="EZ25"/>
  <c r="FL25" s="1"/>
  <c r="FD24"/>
  <c r="FP24" s="1"/>
  <c r="FI23"/>
  <c r="FU23" s="1"/>
  <c r="FD23"/>
  <c r="FP23" s="1"/>
  <c r="FH22"/>
  <c r="FT22" s="1"/>
  <c r="FC22"/>
  <c r="FO22" s="1"/>
  <c r="FH21"/>
  <c r="FT21" s="1"/>
  <c r="FB21"/>
  <c r="FN21" s="1"/>
  <c r="FG20"/>
  <c r="FS20" s="1"/>
  <c r="FB20"/>
  <c r="FN20" s="1"/>
  <c r="FF19"/>
  <c r="FR19" s="1"/>
  <c r="FA19"/>
  <c r="FM19" s="1"/>
  <c r="FF18"/>
  <c r="FR18" s="1"/>
  <c r="FA18"/>
  <c r="FM18" s="1"/>
  <c r="FG17"/>
  <c r="FS17" s="1"/>
  <c r="FC17"/>
  <c r="FO17" s="1"/>
  <c r="FI16"/>
  <c r="FU16" s="1"/>
  <c r="FE16"/>
  <c r="FQ16" s="1"/>
  <c r="FA16"/>
  <c r="FM16" s="1"/>
  <c r="FI25"/>
  <c r="FU25" s="1"/>
  <c r="FD25"/>
  <c r="FP25" s="1"/>
  <c r="FH24"/>
  <c r="FT24" s="1"/>
  <c r="FC24"/>
  <c r="FO24" s="1"/>
  <c r="FH23"/>
  <c r="FT23" s="1"/>
  <c r="FB23"/>
  <c r="FN23" s="1"/>
  <c r="FG22"/>
  <c r="FS22" s="1"/>
  <c r="FB22"/>
  <c r="FN22" s="1"/>
  <c r="FF21"/>
  <c r="FR21" s="1"/>
  <c r="FA21"/>
  <c r="FM21" s="1"/>
  <c r="FF20"/>
  <c r="FR20" s="1"/>
  <c r="EZ20"/>
  <c r="FL20" s="1"/>
  <c r="FE19"/>
  <c r="FQ19" s="1"/>
  <c r="EZ19"/>
  <c r="FL19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A25"/>
  <c r="FM25" s="1"/>
  <c r="EZ24"/>
  <c r="FL24" s="1"/>
  <c r="EZ23"/>
  <c r="FL23" s="1"/>
  <c r="FI21"/>
  <c r="FU21" s="1"/>
  <c r="FH20"/>
  <c r="FT20" s="1"/>
  <c r="FH19"/>
  <c r="FT19" s="1"/>
  <c r="FG18"/>
  <c r="FS18" s="1"/>
  <c r="FH17"/>
  <c r="FT17" s="1"/>
  <c r="EZ17"/>
  <c r="FL17" s="1"/>
  <c r="FB16"/>
  <c r="FN16" s="1"/>
  <c r="FB25"/>
  <c r="FN25" s="1"/>
  <c r="FB24"/>
  <c r="FN24" s="1"/>
  <c r="FA23"/>
  <c r="FM23" s="1"/>
  <c r="EZ22"/>
  <c r="FL22" s="1"/>
  <c r="EZ21"/>
  <c r="FL21" s="1"/>
  <c r="FI19"/>
  <c r="FU19" s="1"/>
  <c r="FH18"/>
  <c r="FT18" s="1"/>
  <c r="FI17"/>
  <c r="FU17" s="1"/>
  <c r="FA17"/>
  <c r="FM17" s="1"/>
  <c r="FC16"/>
  <c r="FO16" s="1"/>
  <c r="FF25"/>
  <c r="FR25" s="1"/>
  <c r="FF24"/>
  <c r="FR24" s="1"/>
  <c r="FE23"/>
  <c r="FQ23" s="1"/>
  <c r="FD21"/>
  <c r="FP21" s="1"/>
  <c r="FB19"/>
  <c r="FN19" s="1"/>
  <c r="FD17"/>
  <c r="FP17" s="1"/>
  <c r="FH25"/>
  <c r="FT25" s="1"/>
  <c r="FG24"/>
  <c r="FS24" s="1"/>
  <c r="FF23"/>
  <c r="FR23" s="1"/>
  <c r="FF22"/>
  <c r="FR22" s="1"/>
  <c r="FE21"/>
  <c r="FQ21" s="1"/>
  <c r="FD20"/>
  <c r="FP20" s="1"/>
  <c r="FD19"/>
  <c r="FP19" s="1"/>
  <c r="FC18"/>
  <c r="FO18" s="1"/>
  <c r="FE17"/>
  <c r="FQ17" s="1"/>
  <c r="FG16"/>
  <c r="FS16" s="1"/>
  <c r="FD22"/>
  <c r="FP22" s="1"/>
  <c r="FC20"/>
  <c r="FO20" s="1"/>
  <c r="FB18"/>
  <c r="FN18" s="1"/>
  <c r="FF16"/>
  <c r="FR16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C16"/>
  <c r="EE15"/>
  <c r="EG14"/>
  <c r="DY14"/>
  <c r="EA13"/>
  <c r="EC12"/>
  <c r="EE11"/>
  <c r="EG10"/>
  <c r="DY10"/>
  <c r="EA9"/>
  <c r="EC8"/>
  <c r="EE7"/>
  <c r="EF15"/>
  <c r="EH14"/>
  <c r="EB13"/>
  <c r="EF11"/>
  <c r="DZ10"/>
  <c r="ED8"/>
  <c r="EG16"/>
  <c r="DY16"/>
  <c r="EA15"/>
  <c r="EE13"/>
  <c r="DY12"/>
  <c r="EC10"/>
  <c r="EG8"/>
  <c r="EA7"/>
  <c r="EH16"/>
  <c r="DZ16"/>
  <c r="EB15"/>
  <c r="ED14"/>
  <c r="EF13"/>
  <c r="EH12"/>
  <c r="DZ12"/>
  <c r="EB11"/>
  <c r="ED10"/>
  <c r="EF9"/>
  <c r="EH8"/>
  <c r="DZ8"/>
  <c r="EB7"/>
  <c r="ED16"/>
  <c r="DZ14"/>
  <c r="ED12"/>
  <c r="EH10"/>
  <c r="EB9"/>
  <c r="EF7"/>
  <c r="EC14"/>
  <c r="EG12"/>
  <c r="EA11"/>
  <c r="EE9"/>
  <c r="DY8"/>
  <c r="CY24" i="56"/>
  <c r="DD26"/>
  <c r="DF26"/>
  <c r="CZ25"/>
  <c r="DB25"/>
  <c r="DD23"/>
  <c r="CW26"/>
  <c r="CZ26"/>
  <c r="DE25"/>
  <c r="DA24"/>
  <c r="DO14"/>
  <c r="DT14" s="1"/>
  <c r="DP7"/>
  <c r="DU7" s="1"/>
  <c r="DO7"/>
  <c r="DT7" s="1"/>
  <c r="DQ9"/>
  <c r="DV9" s="1"/>
  <c r="CX23"/>
  <c r="DF23"/>
  <c r="CX25"/>
  <c r="DE23"/>
  <c r="DA25"/>
  <c r="CZ23"/>
  <c r="DF24"/>
  <c r="DB26"/>
  <c r="CW24"/>
  <c r="DC25"/>
  <c r="DR15"/>
  <c r="DW15" s="1"/>
  <c r="DP15"/>
  <c r="DU15" s="1"/>
  <c r="DF25"/>
  <c r="DB23"/>
  <c r="DA23"/>
  <c r="CW25"/>
  <c r="DC26"/>
  <c r="DB24"/>
  <c r="CX26"/>
  <c r="DC23"/>
  <c r="CY25"/>
  <c r="DE26"/>
  <c r="DR11"/>
  <c r="DW11" s="1"/>
  <c r="DP11"/>
  <c r="DU11" s="1"/>
  <c r="CZ24"/>
  <c r="DD24"/>
  <c r="CW23"/>
  <c r="DC24"/>
  <c r="CY26"/>
  <c r="CX24"/>
  <c r="DD25"/>
  <c r="CY23"/>
  <c r="DE24"/>
  <c r="DR7"/>
  <c r="DW7" s="1"/>
  <c r="DQ13"/>
  <c r="DV13" s="1"/>
  <c r="DO12"/>
  <c r="DT12" s="1"/>
  <c r="DO15"/>
  <c r="DT15" s="1"/>
  <c r="DO9"/>
  <c r="DT9" s="1"/>
  <c r="DR9"/>
  <c r="DW9" s="1"/>
  <c r="DR13"/>
  <c r="DW13" s="1"/>
  <c r="DQ7"/>
  <c r="DV7" s="1"/>
  <c r="DQ11"/>
  <c r="DV11" s="1"/>
  <c r="DQ15"/>
  <c r="DV15" s="1"/>
  <c r="DP9"/>
  <c r="DU9" s="1"/>
  <c r="DP13"/>
  <c r="DU13" s="1"/>
  <c r="DO16"/>
  <c r="DT16" s="1"/>
  <c r="DO10"/>
  <c r="DT10" s="1"/>
  <c r="DO13"/>
  <c r="DT13" s="1"/>
  <c r="DR10"/>
  <c r="DW10" s="1"/>
  <c r="DR14"/>
  <c r="DW14" s="1"/>
  <c r="DQ8"/>
  <c r="DV8" s="1"/>
  <c r="DQ12"/>
  <c r="DV12" s="1"/>
  <c r="DQ16"/>
  <c r="DV16" s="1"/>
  <c r="DP10"/>
  <c r="DU10" s="1"/>
  <c r="DP14"/>
  <c r="DU14" s="1"/>
  <c r="DO11"/>
  <c r="DT11" s="1"/>
  <c r="DO8"/>
  <c r="DT8" s="1"/>
  <c r="DR8"/>
  <c r="DW8" s="1"/>
  <c r="DR12"/>
  <c r="DW12" s="1"/>
  <c r="DR16"/>
  <c r="DW16" s="1"/>
  <c r="DQ10"/>
  <c r="DV10" s="1"/>
  <c r="DQ14"/>
  <c r="DV14" s="1"/>
  <c r="DP8"/>
  <c r="DU8" s="1"/>
  <c r="DP12"/>
  <c r="DU12" s="1"/>
  <c r="DJ16" i="55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D16"/>
  <c r="DJ15"/>
  <c r="DB15"/>
  <c r="DD14"/>
  <c r="DF13"/>
  <c r="DH12"/>
  <c r="DJ11"/>
  <c r="DB11"/>
  <c r="DD10"/>
  <c r="DF9"/>
  <c r="DH8"/>
  <c r="DJ7"/>
  <c r="DB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F15"/>
  <c r="DH14"/>
  <c r="DJ13"/>
  <c r="DB13"/>
  <c r="DD12"/>
  <c r="DF11"/>
  <c r="DH10"/>
  <c r="DJ9"/>
  <c r="DB9"/>
  <c r="DD8"/>
  <c r="DF7"/>
  <c r="DG15"/>
  <c r="DK13"/>
  <c r="DE12"/>
  <c r="DI10"/>
  <c r="DC9"/>
  <c r="DG7"/>
  <c r="DE16"/>
  <c r="DI14"/>
  <c r="DG11"/>
  <c r="DK9"/>
  <c r="DE8"/>
  <c r="DC15"/>
  <c r="DK11"/>
  <c r="DC7"/>
  <c r="DK15"/>
  <c r="DE14"/>
  <c r="DI12"/>
  <c r="DC11"/>
  <c r="DG9"/>
  <c r="DK7"/>
  <c r="DC13"/>
  <c r="DI16"/>
  <c r="DG13"/>
  <c r="DE10"/>
  <c r="DI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C43"/>
  <c r="FO43" s="1"/>
  <c r="FE42"/>
  <c r="FQ42" s="1"/>
  <c r="FG41"/>
  <c r="FS41" s="1"/>
  <c r="FI40"/>
  <c r="FU40" s="1"/>
  <c r="FA40"/>
  <c r="FM40" s="1"/>
  <c r="FC39"/>
  <c r="FO39" s="1"/>
  <c r="FE38"/>
  <c r="FQ38" s="1"/>
  <c r="FG37"/>
  <c r="FS37" s="1"/>
  <c r="FI36"/>
  <c r="FU36" s="1"/>
  <c r="FA36"/>
  <c r="FM36" s="1"/>
  <c r="FC35"/>
  <c r="FO35" s="1"/>
  <c r="FE34"/>
  <c r="FQ34" s="1"/>
  <c r="FI42"/>
  <c r="FU42" s="1"/>
  <c r="FC41"/>
  <c r="FO41" s="1"/>
  <c r="FG39"/>
  <c r="FS39" s="1"/>
  <c r="FA38"/>
  <c r="FM38" s="1"/>
  <c r="FE36"/>
  <c r="FQ36" s="1"/>
  <c r="FI34"/>
  <c r="FU34" s="1"/>
  <c r="FG43"/>
  <c r="FS43" s="1"/>
  <c r="FA42"/>
  <c r="FM42" s="1"/>
  <c r="FE40"/>
  <c r="FQ40" s="1"/>
  <c r="FC37"/>
  <c r="FO37" s="1"/>
  <c r="FG35"/>
  <c r="FS35" s="1"/>
  <c r="EZ38"/>
  <c r="FL38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I38"/>
  <c r="FU38" s="1"/>
  <c r="FA34"/>
  <c r="FM34" s="1"/>
  <c r="FH42"/>
  <c r="FT42" s="1"/>
  <c r="FB41"/>
  <c r="FN41" s="1"/>
  <c r="FF39"/>
  <c r="FR39" s="1"/>
  <c r="FD36"/>
  <c r="FP36" s="1"/>
  <c r="FH34"/>
  <c r="FT34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W26"/>
  <c r="DY25"/>
  <c r="EA24"/>
  <c r="EC23"/>
  <c r="DU23"/>
  <c r="DZ26"/>
  <c r="EB25"/>
  <c r="DT25"/>
  <c r="DV24"/>
  <c r="DX23"/>
  <c r="EC25"/>
  <c r="DW24"/>
  <c r="EB23"/>
  <c r="DV26"/>
  <c r="DZ24"/>
  <c r="DT23"/>
  <c r="EA26"/>
  <c r="DU25"/>
  <c r="DY23"/>
  <c r="DX25"/>
  <c r="EZ16" i="53" a="1"/>
  <c r="DY7" a="1"/>
  <c r="EB26" i="52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W26"/>
  <c r="DY25"/>
  <c r="EA24"/>
  <c r="DV26"/>
  <c r="DX25"/>
  <c r="DZ24"/>
  <c r="EB23"/>
  <c r="DT23"/>
  <c r="DZ26"/>
  <c r="DT25"/>
  <c r="DY23"/>
  <c r="EA26"/>
  <c r="DU25"/>
  <c r="EC23"/>
  <c r="DV24"/>
  <c r="DW24"/>
  <c r="DU23"/>
  <c r="EC25"/>
  <c r="DX23"/>
  <c r="EB25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D16"/>
  <c r="DF15"/>
  <c r="DH14"/>
  <c r="DJ13"/>
  <c r="DB13"/>
  <c r="DD12"/>
  <c r="DF11"/>
  <c r="DH10"/>
  <c r="DC10"/>
  <c r="DG9"/>
  <c r="DB9"/>
  <c r="DG8"/>
  <c r="DK7"/>
  <c r="DF7"/>
  <c r="DH16"/>
  <c r="DB15"/>
  <c r="DF13"/>
  <c r="DJ11"/>
  <c r="DE10"/>
  <c r="DE9"/>
  <c r="DD8"/>
  <c r="DC7"/>
  <c r="DI16"/>
  <c r="DK15"/>
  <c r="DC15"/>
  <c r="DE14"/>
  <c r="DG13"/>
  <c r="DI12"/>
  <c r="DK11"/>
  <c r="DC11"/>
  <c r="DG10"/>
  <c r="DK9"/>
  <c r="DF9"/>
  <c r="DK8"/>
  <c r="DE8"/>
  <c r="DJ7"/>
  <c r="DE7"/>
  <c r="DE16"/>
  <c r="DG15"/>
  <c r="DI14"/>
  <c r="DK13"/>
  <c r="DC13"/>
  <c r="DE12"/>
  <c r="DG11"/>
  <c r="DI10"/>
  <c r="DD10"/>
  <c r="DI9"/>
  <c r="DC9"/>
  <c r="DH8"/>
  <c r="DC8"/>
  <c r="DG7"/>
  <c r="DB7"/>
  <c r="DJ15"/>
  <c r="DD14"/>
  <c r="DH12"/>
  <c r="DB11"/>
  <c r="DJ9"/>
  <c r="DI8"/>
  <c r="DI7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G43"/>
  <c r="FS43" s="1"/>
  <c r="FI42"/>
  <c r="FU42" s="1"/>
  <c r="FA42"/>
  <c r="FM42" s="1"/>
  <c r="FC41"/>
  <c r="FO41" s="1"/>
  <c r="FE40"/>
  <c r="FQ40" s="1"/>
  <c r="FG39"/>
  <c r="FS39" s="1"/>
  <c r="FI38"/>
  <c r="FU38" s="1"/>
  <c r="FA38"/>
  <c r="FM38" s="1"/>
  <c r="FC37"/>
  <c r="FO37" s="1"/>
  <c r="FE36"/>
  <c r="FQ36" s="1"/>
  <c r="FG35"/>
  <c r="FS35" s="1"/>
  <c r="FI34"/>
  <c r="FU34" s="1"/>
  <c r="FA34"/>
  <c r="FM34" s="1"/>
  <c r="FC43"/>
  <c r="FO43" s="1"/>
  <c r="FG41"/>
  <c r="FS41" s="1"/>
  <c r="FA40"/>
  <c r="FM40" s="1"/>
  <c r="FE38"/>
  <c r="FQ38" s="1"/>
  <c r="FI36"/>
  <c r="FU36" s="1"/>
  <c r="FC35"/>
  <c r="FO35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B41"/>
  <c r="FN41" s="1"/>
  <c r="EZ38"/>
  <c r="FL38" s="1"/>
  <c r="FH34"/>
  <c r="FT34" s="1"/>
  <c r="FE42"/>
  <c r="FQ42" s="1"/>
  <c r="FA36"/>
  <c r="FM36" s="1"/>
  <c r="FH42"/>
  <c r="FT42" s="1"/>
  <c r="FD36"/>
  <c r="FP36" s="1"/>
  <c r="FI40"/>
  <c r="FU40" s="1"/>
  <c r="FG37"/>
  <c r="FS37" s="1"/>
  <c r="FE34"/>
  <c r="FQ34" s="1"/>
  <c r="FC39"/>
  <c r="FO39" s="1"/>
  <c r="FF39"/>
  <c r="FR39" s="1"/>
  <c r="EZ16" i="51" a="1"/>
  <c r="DY7" a="1"/>
  <c r="BS5" i="50"/>
  <c r="BQ17" i="49"/>
  <c r="CO16"/>
  <c r="CO10"/>
  <c r="FB48"/>
  <c r="FN48" s="1"/>
  <c r="CO8"/>
  <c r="CO7"/>
  <c r="CO12"/>
  <c r="CO9"/>
  <c r="CO15"/>
  <c r="FI48"/>
  <c r="FU48" s="1"/>
  <c r="FA48"/>
  <c r="FM48" s="1"/>
  <c r="EZ48"/>
  <c r="FL48" s="1"/>
  <c r="CO14"/>
  <c r="FE48"/>
  <c r="FQ48" s="1"/>
  <c r="BS17"/>
  <c r="BT17"/>
  <c r="FG48"/>
  <c r="FS48" s="1"/>
  <c r="FC48"/>
  <c r="FO48" s="1"/>
  <c r="FF48"/>
  <c r="FR48" s="1"/>
  <c r="BR17"/>
  <c r="EZ94" a="1"/>
  <c r="FB103" s="1"/>
  <c r="FB61" s="1"/>
  <c r="FN61" s="1"/>
  <c r="CD7" a="1"/>
  <c r="CO13"/>
  <c r="CR7" a="1"/>
  <c r="FB48" i="48"/>
  <c r="FN48" s="1"/>
  <c r="BQ17"/>
  <c r="CO10"/>
  <c r="FD48"/>
  <c r="FP48" s="1"/>
  <c r="CO13"/>
  <c r="CO15"/>
  <c r="CO7"/>
  <c r="CO16"/>
  <c r="FE48"/>
  <c r="FQ48" s="1"/>
  <c r="CO11"/>
  <c r="BR17"/>
  <c r="CO14"/>
  <c r="BT17"/>
  <c r="EZ48"/>
  <c r="FL48" s="1"/>
  <c r="CO8"/>
  <c r="BS17"/>
  <c r="FA48"/>
  <c r="FM48" s="1"/>
  <c r="EZ94" a="1"/>
  <c r="FD102" s="1"/>
  <c r="FD60" s="1"/>
  <c r="FP60" s="1"/>
  <c r="CO9"/>
  <c r="FC48"/>
  <c r="FO48" s="1"/>
  <c r="CO12"/>
  <c r="FI48"/>
  <c r="FU48" s="1"/>
  <c r="CD7" a="1"/>
  <c r="FH48"/>
  <c r="FT48" s="1"/>
  <c r="FF48"/>
  <c r="FR48" s="1"/>
  <c r="CR7" a="1"/>
  <c r="CO15" i="47"/>
  <c r="CO8"/>
  <c r="BR17"/>
  <c r="BS17"/>
  <c r="FI48"/>
  <c r="FU48" s="1"/>
  <c r="FA48"/>
  <c r="FM48" s="1"/>
  <c r="CO12"/>
  <c r="CO11"/>
  <c r="FC48"/>
  <c r="FO48" s="1"/>
  <c r="FB48"/>
  <c r="FN48" s="1"/>
  <c r="FH48"/>
  <c r="FT48" s="1"/>
  <c r="FE48"/>
  <c r="FQ48" s="1"/>
  <c r="FF48"/>
  <c r="FR48" s="1"/>
  <c r="BQ17"/>
  <c r="EZ94" a="1"/>
  <c r="FD102" s="1"/>
  <c r="FD60" s="1"/>
  <c r="FP60" s="1"/>
  <c r="EZ48"/>
  <c r="FL48" s="1"/>
  <c r="CO10"/>
  <c r="CD7" a="1"/>
  <c r="CI16" s="1"/>
  <c r="BT17"/>
  <c r="CR7" a="1"/>
  <c r="CO13"/>
  <c r="FG48"/>
  <c r="FS48" s="1"/>
  <c r="CO14"/>
  <c r="FD48"/>
  <c r="FP48" s="1"/>
  <c r="CO9"/>
  <c r="BR17" i="46"/>
  <c r="BT17"/>
  <c r="BS17"/>
  <c r="FC48"/>
  <c r="FO48" s="1"/>
  <c r="CO10"/>
  <c r="FB48"/>
  <c r="FN48" s="1"/>
  <c r="CO9"/>
  <c r="CR7" a="1"/>
  <c r="CO7"/>
  <c r="EZ48"/>
  <c r="FL48" s="1"/>
  <c r="FH48"/>
  <c r="FT48" s="1"/>
  <c r="CO15"/>
  <c r="FF48"/>
  <c r="FR48" s="1"/>
  <c r="CO13"/>
  <c r="FI48"/>
  <c r="FU48" s="1"/>
  <c r="CO16"/>
  <c r="FA48"/>
  <c r="FM48" s="1"/>
  <c r="CO8"/>
  <c r="BQ17"/>
  <c r="EZ94" a="1"/>
  <c r="CD7" a="1"/>
  <c r="FG48"/>
  <c r="FS48" s="1"/>
  <c r="CO14"/>
  <c r="FD48"/>
  <c r="FP48" s="1"/>
  <c r="CO11"/>
  <c r="FE48"/>
  <c r="FQ48" s="1"/>
  <c r="CO12"/>
  <c r="BS5" i="45"/>
  <c r="BV2" s="1"/>
  <c r="CU16"/>
  <c r="CU15"/>
  <c r="CU14"/>
  <c r="CU13"/>
  <c r="CU12"/>
  <c r="CU11"/>
  <c r="CR16"/>
  <c r="CR15"/>
  <c r="CR14"/>
  <c r="CR13"/>
  <c r="CR12"/>
  <c r="CR11"/>
  <c r="CR10"/>
  <c r="CR9"/>
  <c r="CR8"/>
  <c r="CR7"/>
  <c r="CT15"/>
  <c r="CT13"/>
  <c r="CT11"/>
  <c r="CS10"/>
  <c r="CU8"/>
  <c r="CT7"/>
  <c r="CS15"/>
  <c r="CS11"/>
  <c r="CU9"/>
  <c r="CS7"/>
  <c r="CS16"/>
  <c r="CS14"/>
  <c r="CS12"/>
  <c r="CT10"/>
  <c r="CS9"/>
  <c r="CU7"/>
  <c r="CS13"/>
  <c r="CT8"/>
  <c r="CT16"/>
  <c r="CT14"/>
  <c r="CT12"/>
  <c r="CU10"/>
  <c r="CT9"/>
  <c r="CS8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G16"/>
  <c r="CL15"/>
  <c r="CG15"/>
  <c r="CK14"/>
  <c r="CF14"/>
  <c r="CK13"/>
  <c r="CE13"/>
  <c r="CJ12"/>
  <c r="CE12"/>
  <c r="CI11"/>
  <c r="CD11"/>
  <c r="CI10"/>
  <c r="CM9"/>
  <c r="CH9"/>
  <c r="CM8"/>
  <c r="CG8"/>
  <c r="CL7"/>
  <c r="CG7"/>
  <c r="CF16"/>
  <c r="CE15"/>
  <c r="CE14"/>
  <c r="CI12"/>
  <c r="CM11"/>
  <c r="CG10"/>
  <c r="CG9"/>
  <c r="CF8"/>
  <c r="CE7"/>
  <c r="CI16"/>
  <c r="CM15"/>
  <c r="CH15"/>
  <c r="CM14"/>
  <c r="CG14"/>
  <c r="CL13"/>
  <c r="CG13"/>
  <c r="CK12"/>
  <c r="CF12"/>
  <c r="CK11"/>
  <c r="CE11"/>
  <c r="CJ10"/>
  <c r="CE10"/>
  <c r="CI9"/>
  <c r="CD9"/>
  <c r="CI8"/>
  <c r="CM7"/>
  <c r="CH7"/>
  <c r="CK15"/>
  <c r="CJ14"/>
  <c r="CD13"/>
  <c r="CH11"/>
  <c r="CL9"/>
  <c r="CK7"/>
  <c r="CJ16"/>
  <c r="CE16"/>
  <c r="CI15"/>
  <c r="CD15"/>
  <c r="CI14"/>
  <c r="CM13"/>
  <c r="CH13"/>
  <c r="CM12"/>
  <c r="CG12"/>
  <c r="CL11"/>
  <c r="CG11"/>
  <c r="CK10"/>
  <c r="CF10"/>
  <c r="CK9"/>
  <c r="CE9"/>
  <c r="CJ8"/>
  <c r="CE8"/>
  <c r="CI7"/>
  <c r="CD7"/>
  <c r="CK16"/>
  <c r="CI13"/>
  <c r="CM10"/>
  <c r="CK8"/>
  <c r="FF103"/>
  <c r="FF61" s="1"/>
  <c r="FR61" s="1"/>
  <c r="FB103"/>
  <c r="FB61" s="1"/>
  <c r="FN61" s="1"/>
  <c r="FH102"/>
  <c r="FH60" s="1"/>
  <c r="FT60" s="1"/>
  <c r="FD102"/>
  <c r="FD60" s="1"/>
  <c r="FP60" s="1"/>
  <c r="EZ102"/>
  <c r="EZ60" s="1"/>
  <c r="FL60" s="1"/>
  <c r="FF101"/>
  <c r="FF59" s="1"/>
  <c r="FR59" s="1"/>
  <c r="FB101"/>
  <c r="FB59" s="1"/>
  <c r="FN59" s="1"/>
  <c r="FH100"/>
  <c r="FH58" s="1"/>
  <c r="FT58" s="1"/>
  <c r="FD100"/>
  <c r="FD58" s="1"/>
  <c r="FP58" s="1"/>
  <c r="EZ100"/>
  <c r="EZ58" s="1"/>
  <c r="FL58" s="1"/>
  <c r="FF99"/>
  <c r="FF57" s="1"/>
  <c r="FR57" s="1"/>
  <c r="FB99"/>
  <c r="FB57" s="1"/>
  <c r="FN57" s="1"/>
  <c r="FH98"/>
  <c r="FH56" s="1"/>
  <c r="FT56" s="1"/>
  <c r="FD98"/>
  <c r="FD56" s="1"/>
  <c r="FP56" s="1"/>
  <c r="EZ98"/>
  <c r="EZ56" s="1"/>
  <c r="FL56" s="1"/>
  <c r="FF97"/>
  <c r="FF55" s="1"/>
  <c r="FR55" s="1"/>
  <c r="FB97"/>
  <c r="FB55" s="1"/>
  <c r="FN55" s="1"/>
  <c r="FH96"/>
  <c r="FH54" s="1"/>
  <c r="FT54" s="1"/>
  <c r="FD96"/>
  <c r="FD54" s="1"/>
  <c r="FP54" s="1"/>
  <c r="EZ96"/>
  <c r="EZ54" s="1"/>
  <c r="FL54" s="1"/>
  <c r="FF95"/>
  <c r="FF53" s="1"/>
  <c r="FR53" s="1"/>
  <c r="FB95"/>
  <c r="FB53" s="1"/>
  <c r="FN53" s="1"/>
  <c r="FH94"/>
  <c r="FH52" s="1"/>
  <c r="FT52" s="1"/>
  <c r="FD94"/>
  <c r="FD52" s="1"/>
  <c r="FP52" s="1"/>
  <c r="EZ94"/>
  <c r="EZ52" s="1"/>
  <c r="FL52" s="1"/>
  <c r="FG103"/>
  <c r="FG61" s="1"/>
  <c r="FS61" s="1"/>
  <c r="FC103"/>
  <c r="FC61" s="1"/>
  <c r="FO61" s="1"/>
  <c r="FI102"/>
  <c r="FI60" s="1"/>
  <c r="FU60" s="1"/>
  <c r="FE102"/>
  <c r="FE60" s="1"/>
  <c r="FQ60" s="1"/>
  <c r="FA102"/>
  <c r="FA60" s="1"/>
  <c r="FM60" s="1"/>
  <c r="FG101"/>
  <c r="FG59" s="1"/>
  <c r="FS59" s="1"/>
  <c r="FC101"/>
  <c r="FC59" s="1"/>
  <c r="FO59" s="1"/>
  <c r="FI100"/>
  <c r="FI58" s="1"/>
  <c r="FU58" s="1"/>
  <c r="FE100"/>
  <c r="FE58" s="1"/>
  <c r="FQ58" s="1"/>
  <c r="FA100"/>
  <c r="FA58" s="1"/>
  <c r="FM58" s="1"/>
  <c r="FG99"/>
  <c r="FG57" s="1"/>
  <c r="FS57" s="1"/>
  <c r="FC99"/>
  <c r="FC57" s="1"/>
  <c r="FO57" s="1"/>
  <c r="FI98"/>
  <c r="FI56" s="1"/>
  <c r="FU56" s="1"/>
  <c r="FE98"/>
  <c r="FE56" s="1"/>
  <c r="FQ56" s="1"/>
  <c r="FA98"/>
  <c r="FA56" s="1"/>
  <c r="FM56" s="1"/>
  <c r="FG97"/>
  <c r="FG55" s="1"/>
  <c r="FS55" s="1"/>
  <c r="FC97"/>
  <c r="FC55" s="1"/>
  <c r="FO55" s="1"/>
  <c r="FI96"/>
  <c r="FI54" s="1"/>
  <c r="FU54" s="1"/>
  <c r="FE96"/>
  <c r="FE54" s="1"/>
  <c r="FQ54" s="1"/>
  <c r="FA96"/>
  <c r="FA54" s="1"/>
  <c r="FM54" s="1"/>
  <c r="FG95"/>
  <c r="FG53" s="1"/>
  <c r="FS53" s="1"/>
  <c r="FC95"/>
  <c r="FC53" s="1"/>
  <c r="FO53" s="1"/>
  <c r="FI94"/>
  <c r="FI52" s="1"/>
  <c r="FU52" s="1"/>
  <c r="FE94"/>
  <c r="FE52" s="1"/>
  <c r="FQ52" s="1"/>
  <c r="FA94"/>
  <c r="FA52" s="1"/>
  <c r="FM52" s="1"/>
  <c r="FH103"/>
  <c r="FH61" s="1"/>
  <c r="FT61" s="1"/>
  <c r="FD103"/>
  <c r="FD61" s="1"/>
  <c r="FP61" s="1"/>
  <c r="EZ103"/>
  <c r="EZ61" s="1"/>
  <c r="FL61" s="1"/>
  <c r="FF102"/>
  <c r="FF60" s="1"/>
  <c r="FR60" s="1"/>
  <c r="FB102"/>
  <c r="FB60" s="1"/>
  <c r="FN60" s="1"/>
  <c r="FH101"/>
  <c r="FH59" s="1"/>
  <c r="FT59" s="1"/>
  <c r="FD101"/>
  <c r="FD59" s="1"/>
  <c r="FP59" s="1"/>
  <c r="EZ101"/>
  <c r="EZ59" s="1"/>
  <c r="FL59" s="1"/>
  <c r="FF100"/>
  <c r="FF58" s="1"/>
  <c r="FR58" s="1"/>
  <c r="FB100"/>
  <c r="FB58" s="1"/>
  <c r="FN58" s="1"/>
  <c r="FH99"/>
  <c r="FH57" s="1"/>
  <c r="FT57" s="1"/>
  <c r="FD99"/>
  <c r="FD57" s="1"/>
  <c r="FP57" s="1"/>
  <c r="EZ99"/>
  <c r="EZ57" s="1"/>
  <c r="FL57" s="1"/>
  <c r="FF98"/>
  <c r="FF56" s="1"/>
  <c r="FR56" s="1"/>
  <c r="FB98"/>
  <c r="FB56" s="1"/>
  <c r="FN56" s="1"/>
  <c r="FH97"/>
  <c r="FH55" s="1"/>
  <c r="FT55" s="1"/>
  <c r="FD97"/>
  <c r="FD55" s="1"/>
  <c r="FP55" s="1"/>
  <c r="EZ97"/>
  <c r="EZ55" s="1"/>
  <c r="FL55" s="1"/>
  <c r="FF96"/>
  <c r="FF54" s="1"/>
  <c r="FR54" s="1"/>
  <c r="FB96"/>
  <c r="FB54" s="1"/>
  <c r="FN54" s="1"/>
  <c r="FH95"/>
  <c r="FH53" s="1"/>
  <c r="FT53" s="1"/>
  <c r="FD95"/>
  <c r="FD53" s="1"/>
  <c r="FP53" s="1"/>
  <c r="EZ95"/>
  <c r="EZ53" s="1"/>
  <c r="FL53" s="1"/>
  <c r="FF94"/>
  <c r="FF52" s="1"/>
  <c r="FR52" s="1"/>
  <c r="FB94"/>
  <c r="FB52" s="1"/>
  <c r="FN52" s="1"/>
  <c r="FG102"/>
  <c r="FG60" s="1"/>
  <c r="FS60" s="1"/>
  <c r="FA101"/>
  <c r="FA59" s="1"/>
  <c r="FM59" s="1"/>
  <c r="FE99"/>
  <c r="FE57" s="1"/>
  <c r="FQ57" s="1"/>
  <c r="FI97"/>
  <c r="FI55" s="1"/>
  <c r="FU55" s="1"/>
  <c r="FC96"/>
  <c r="FC54" s="1"/>
  <c r="FO54" s="1"/>
  <c r="FG94"/>
  <c r="FG52" s="1"/>
  <c r="FS52" s="1"/>
  <c r="FA103"/>
  <c r="FA61" s="1"/>
  <c r="FM61" s="1"/>
  <c r="FE101"/>
  <c r="FE59" s="1"/>
  <c r="FQ59" s="1"/>
  <c r="FI99"/>
  <c r="FI57" s="1"/>
  <c r="FU57" s="1"/>
  <c r="FC98"/>
  <c r="FC56" s="1"/>
  <c r="FO56" s="1"/>
  <c r="FG96"/>
  <c r="FG54" s="1"/>
  <c r="FS54" s="1"/>
  <c r="FA95"/>
  <c r="FA53" s="1"/>
  <c r="FM53" s="1"/>
  <c r="FE103"/>
  <c r="FE61" s="1"/>
  <c r="FQ61" s="1"/>
  <c r="FI101"/>
  <c r="FI59" s="1"/>
  <c r="FU59" s="1"/>
  <c r="FC100"/>
  <c r="FC58" s="1"/>
  <c r="FO58" s="1"/>
  <c r="FG98"/>
  <c r="FG56" s="1"/>
  <c r="FS56" s="1"/>
  <c r="FA97"/>
  <c r="FA55" s="1"/>
  <c r="FM55" s="1"/>
  <c r="FE95"/>
  <c r="FE53" s="1"/>
  <c r="FQ53" s="1"/>
  <c r="FA99"/>
  <c r="FA57" s="1"/>
  <c r="FM57" s="1"/>
  <c r="FG100"/>
  <c r="FG58" s="1"/>
  <c r="FS58" s="1"/>
  <c r="FC94"/>
  <c r="FC52" s="1"/>
  <c r="FO52" s="1"/>
  <c r="FC102"/>
  <c r="FC60" s="1"/>
  <c r="FO60" s="1"/>
  <c r="FI95"/>
  <c r="FI53" s="1"/>
  <c r="FU53" s="1"/>
  <c r="FI103"/>
  <c r="FI61" s="1"/>
  <c r="FU61" s="1"/>
  <c r="FE97"/>
  <c r="FE55" s="1"/>
  <c r="FQ55" s="1"/>
  <c r="CT16" i="44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R16"/>
  <c r="CR15"/>
  <c r="CR14"/>
  <c r="CR13"/>
  <c r="CR12"/>
  <c r="CR11"/>
  <c r="CR10"/>
  <c r="CR9"/>
  <c r="CR8"/>
  <c r="CR7"/>
  <c r="CS14"/>
  <c r="CS10"/>
  <c r="CS9"/>
  <c r="CS15"/>
  <c r="CS11"/>
  <c r="CS7"/>
  <c r="CS13"/>
  <c r="CS16"/>
  <c r="CS12"/>
  <c r="CS8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G15"/>
  <c r="CK13"/>
  <c r="CE12"/>
  <c r="CI10"/>
  <c r="CM8"/>
  <c r="CG7"/>
  <c r="CG13"/>
  <c r="CI8"/>
  <c r="CK15"/>
  <c r="CE14"/>
  <c r="CI12"/>
  <c r="CM10"/>
  <c r="CG9"/>
  <c r="CK7"/>
  <c r="CI16"/>
  <c r="CK11"/>
  <c r="CE16"/>
  <c r="CI14"/>
  <c r="CM12"/>
  <c r="CG11"/>
  <c r="CK9"/>
  <c r="CE8"/>
  <c r="CM14"/>
  <c r="CE10"/>
  <c r="FS61"/>
  <c r="FO61"/>
  <c r="FU60"/>
  <c r="FQ60"/>
  <c r="FM60"/>
  <c r="FS59"/>
  <c r="FO59"/>
  <c r="FU58"/>
  <c r="FQ58"/>
  <c r="FM58"/>
  <c r="FS57"/>
  <c r="FO57"/>
  <c r="FU56"/>
  <c r="FQ56"/>
  <c r="FM56"/>
  <c r="FS55"/>
  <c r="FO55"/>
  <c r="FU54"/>
  <c r="FQ54"/>
  <c r="FM54"/>
  <c r="FS53"/>
  <c r="FO53"/>
  <c r="FU52"/>
  <c r="FQ52"/>
  <c r="FM52"/>
  <c r="FT61"/>
  <c r="FP61"/>
  <c r="FL61"/>
  <c r="FR60"/>
  <c r="FN60"/>
  <c r="FT59"/>
  <c r="FP59"/>
  <c r="FL59"/>
  <c r="FR58"/>
  <c r="FN58"/>
  <c r="FT57"/>
  <c r="FP57"/>
  <c r="FL57"/>
  <c r="FR56"/>
  <c r="FN56"/>
  <c r="FT55"/>
  <c r="FP55"/>
  <c r="FL55"/>
  <c r="FR54"/>
  <c r="FN54"/>
  <c r="FT53"/>
  <c r="FP53"/>
  <c r="FL53"/>
  <c r="FR52"/>
  <c r="FN52"/>
  <c r="FU61"/>
  <c r="FQ61"/>
  <c r="FM61"/>
  <c r="FS60"/>
  <c r="FO60"/>
  <c r="FU59"/>
  <c r="FQ59"/>
  <c r="FM59"/>
  <c r="FS58"/>
  <c r="FO58"/>
  <c r="FU57"/>
  <c r="FQ57"/>
  <c r="FM57"/>
  <c r="FS56"/>
  <c r="FO56"/>
  <c r="FU55"/>
  <c r="FQ55"/>
  <c r="FM55"/>
  <c r="FS54"/>
  <c r="FO54"/>
  <c r="FU53"/>
  <c r="FQ53"/>
  <c r="FM53"/>
  <c r="FS52"/>
  <c r="FO52"/>
  <c r="FP60"/>
  <c r="FT58"/>
  <c r="FN57"/>
  <c r="FR55"/>
  <c r="FL54"/>
  <c r="FP52"/>
  <c r="FT60"/>
  <c r="FN59"/>
  <c r="FR57"/>
  <c r="FL56"/>
  <c r="FP54"/>
  <c r="FT52"/>
  <c r="FN61"/>
  <c r="FR59"/>
  <c r="FL58"/>
  <c r="FP56"/>
  <c r="FT54"/>
  <c r="FN53"/>
  <c r="FP58"/>
  <c r="FL52"/>
  <c r="FL60"/>
  <c r="FR53"/>
  <c r="FR61"/>
  <c r="FN55"/>
  <c r="FT56"/>
  <c r="BT17" i="43"/>
  <c r="BQ17"/>
  <c r="CO9" i="42"/>
  <c r="BT17"/>
  <c r="CO15"/>
  <c r="CO8"/>
  <c r="FF48"/>
  <c r="FR48" s="1"/>
  <c r="CO14"/>
  <c r="FH48"/>
  <c r="FT48" s="1"/>
  <c r="FG48"/>
  <c r="FS48" s="1"/>
  <c r="FE48"/>
  <c r="FQ48" s="1"/>
  <c r="CO10" i="41"/>
  <c r="BQ17"/>
  <c r="FI48"/>
  <c r="FU48" s="1"/>
  <c r="CO7"/>
  <c r="CO12"/>
  <c r="CO8"/>
  <c r="BS17"/>
  <c r="FC48"/>
  <c r="FO48" s="1"/>
  <c r="CO9"/>
  <c r="FG48"/>
  <c r="FS48" s="1"/>
  <c r="CD7" a="1"/>
  <c r="CJ16" s="1"/>
  <c r="CO16"/>
  <c r="FF48"/>
  <c r="FR48" s="1"/>
  <c r="BR17"/>
  <c r="FA48"/>
  <c r="FM48" s="1"/>
  <c r="CO14"/>
  <c r="EZ52" a="1"/>
  <c r="FF60" s="1"/>
  <c r="FR60" s="1"/>
  <c r="FE48"/>
  <c r="FQ48" s="1"/>
  <c r="CO13"/>
  <c r="FB48"/>
  <c r="FN48" s="1"/>
  <c r="EZ48"/>
  <c r="FL48" s="1"/>
  <c r="CR7" a="1"/>
  <c r="CU13" s="1"/>
  <c r="BT17"/>
  <c r="CO15"/>
  <c r="BQ17" i="40"/>
  <c r="BS17"/>
  <c r="CO16"/>
  <c r="BT17" i="39"/>
  <c r="CO13"/>
  <c r="FF48"/>
  <c r="FR48" s="1"/>
  <c r="EZ48"/>
  <c r="FL48" s="1"/>
  <c r="BQ17"/>
  <c r="CO9"/>
  <c r="FC48"/>
  <c r="FO48" s="1"/>
  <c r="BR17"/>
  <c r="BS17"/>
  <c r="CD7" a="1"/>
  <c r="CD16" s="1"/>
  <c r="EZ52" a="1"/>
  <c r="FH61" s="1"/>
  <c r="FT61" s="1"/>
  <c r="CR7" a="1"/>
  <c r="CR16" s="1"/>
  <c r="CO11" i="43"/>
  <c r="FD48"/>
  <c r="FP48" s="1"/>
  <c r="CO7"/>
  <c r="CR7" a="1"/>
  <c r="EZ48"/>
  <c r="FL48" s="1"/>
  <c r="CO13"/>
  <c r="FF48"/>
  <c r="FR48" s="1"/>
  <c r="FH48"/>
  <c r="FT48" s="1"/>
  <c r="CO15"/>
  <c r="EZ52" a="1"/>
  <c r="CD7" a="1"/>
  <c r="BR17"/>
  <c r="BS17"/>
  <c r="CO12"/>
  <c r="FE48"/>
  <c r="FQ48" s="1"/>
  <c r="CO16"/>
  <c r="FI48"/>
  <c r="FU48" s="1"/>
  <c r="CO14"/>
  <c r="FG48"/>
  <c r="FS48" s="1"/>
  <c r="CO8"/>
  <c r="FA48"/>
  <c r="FM48" s="1"/>
  <c r="FB48"/>
  <c r="FN48" s="1"/>
  <c r="CO9"/>
  <c r="FC48"/>
  <c r="FO48" s="1"/>
  <c r="CO10"/>
  <c r="FI48" i="42"/>
  <c r="FU48" s="1"/>
  <c r="CO16"/>
  <c r="EZ48"/>
  <c r="FL48" s="1"/>
  <c r="CO7"/>
  <c r="CR7" a="1"/>
  <c r="BR17"/>
  <c r="BS17"/>
  <c r="FB48"/>
  <c r="FN48" s="1"/>
  <c r="CO12"/>
  <c r="FC48"/>
  <c r="FO48" s="1"/>
  <c r="CO10"/>
  <c r="CD7" a="1"/>
  <c r="EZ52" a="1"/>
  <c r="FD48"/>
  <c r="FP48" s="1"/>
  <c r="CO11"/>
  <c r="FA48"/>
  <c r="FM48" s="1"/>
  <c r="BQ17"/>
  <c r="CG12" i="41"/>
  <c r="FD48"/>
  <c r="FP48" s="1"/>
  <c r="CO11"/>
  <c r="CO11" i="40"/>
  <c r="FD48"/>
  <c r="FP48" s="1"/>
  <c r="CO12"/>
  <c r="FE48"/>
  <c r="FQ48" s="1"/>
  <c r="CD7" a="1"/>
  <c r="EZ52" a="1"/>
  <c r="FC48"/>
  <c r="FO48" s="1"/>
  <c r="CO10"/>
  <c r="FH48"/>
  <c r="FT48" s="1"/>
  <c r="CO15"/>
  <c r="FB48"/>
  <c r="FN48" s="1"/>
  <c r="CO9"/>
  <c r="CO14"/>
  <c r="FG48"/>
  <c r="FS48" s="1"/>
  <c r="FF48"/>
  <c r="FR48" s="1"/>
  <c r="CO13"/>
  <c r="BR17"/>
  <c r="BT17"/>
  <c r="FI48"/>
  <c r="FU48" s="1"/>
  <c r="CO8"/>
  <c r="FA48"/>
  <c r="FM48" s="1"/>
  <c r="CO7"/>
  <c r="EZ48"/>
  <c r="FL48" s="1"/>
  <c r="CR7" a="1"/>
  <c r="CS16" i="39"/>
  <c r="FD48"/>
  <c r="FP48" s="1"/>
  <c r="CO11"/>
  <c r="FE48"/>
  <c r="FQ48" s="1"/>
  <c r="CO12"/>
  <c r="FI48"/>
  <c r="FU48" s="1"/>
  <c r="CO16"/>
  <c r="FG48"/>
  <c r="FS48" s="1"/>
  <c r="CO14"/>
  <c r="CO10"/>
  <c r="FH48"/>
  <c r="FT48" s="1"/>
  <c r="CO15"/>
  <c r="FA48"/>
  <c r="FM48" s="1"/>
  <c r="CO8"/>
  <c r="FB48"/>
  <c r="FN48" s="1"/>
  <c r="CR16" i="38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U16"/>
  <c r="CU12"/>
  <c r="CU8"/>
  <c r="CU13"/>
  <c r="CU9"/>
  <c r="CU14"/>
  <c r="CU10"/>
  <c r="CU15"/>
  <c r="CU11"/>
  <c r="CU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G16"/>
  <c r="CK14"/>
  <c r="CE13"/>
  <c r="CI11"/>
  <c r="CM9"/>
  <c r="CG8"/>
  <c r="CK16"/>
  <c r="CE15"/>
  <c r="CI13"/>
  <c r="CM11"/>
  <c r="CG10"/>
  <c r="CK8"/>
  <c r="CE7"/>
  <c r="CI15"/>
  <c r="CM13"/>
  <c r="CG12"/>
  <c r="CK10"/>
  <c r="CE9"/>
  <c r="CI7"/>
  <c r="CM15"/>
  <c r="CG14"/>
  <c r="CK12"/>
  <c r="CE11"/>
  <c r="CI9"/>
  <c r="CM7"/>
  <c r="BS5"/>
  <c r="BV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G61"/>
  <c r="FS61" s="1"/>
  <c r="FC61"/>
  <c r="FO61" s="1"/>
  <c r="FI60"/>
  <c r="FU60" s="1"/>
  <c r="FE60"/>
  <c r="FQ60" s="1"/>
  <c r="FA60"/>
  <c r="FM60" s="1"/>
  <c r="FG59"/>
  <c r="FS59" s="1"/>
  <c r="FC59"/>
  <c r="FO59" s="1"/>
  <c r="FI58"/>
  <c r="FU58" s="1"/>
  <c r="FE58"/>
  <c r="FQ58" s="1"/>
  <c r="FA58"/>
  <c r="FM58" s="1"/>
  <c r="FG57"/>
  <c r="FS57" s="1"/>
  <c r="FC57"/>
  <c r="FO57" s="1"/>
  <c r="FI56"/>
  <c r="FU56" s="1"/>
  <c r="FE56"/>
  <c r="FQ56" s="1"/>
  <c r="FA56"/>
  <c r="FM56" s="1"/>
  <c r="FG55"/>
  <c r="FS55" s="1"/>
  <c r="FC55"/>
  <c r="FO55" s="1"/>
  <c r="FI54"/>
  <c r="FU54" s="1"/>
  <c r="FE54"/>
  <c r="FQ54" s="1"/>
  <c r="FA54"/>
  <c r="FM54" s="1"/>
  <c r="FG53"/>
  <c r="FS53" s="1"/>
  <c r="FC53"/>
  <c r="FO53" s="1"/>
  <c r="FI52"/>
  <c r="FU52" s="1"/>
  <c r="FE52"/>
  <c r="FQ52" s="1"/>
  <c r="FA52"/>
  <c r="FM5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A61"/>
  <c r="FM61" s="1"/>
  <c r="FE59"/>
  <c r="FQ59" s="1"/>
  <c r="FI57"/>
  <c r="FU57" s="1"/>
  <c r="FC56"/>
  <c r="FO56" s="1"/>
  <c r="FG54"/>
  <c r="FS54" s="1"/>
  <c r="FA53"/>
  <c r="FM53" s="1"/>
  <c r="FE61"/>
  <c r="FQ61" s="1"/>
  <c r="FI59"/>
  <c r="FU59" s="1"/>
  <c r="FC58"/>
  <c r="FO58" s="1"/>
  <c r="FG56"/>
  <c r="FS56" s="1"/>
  <c r="FA55"/>
  <c r="FM55" s="1"/>
  <c r="FE53"/>
  <c r="FQ53" s="1"/>
  <c r="FC60"/>
  <c r="FO60" s="1"/>
  <c r="FI53"/>
  <c r="FU53" s="1"/>
  <c r="FG58"/>
  <c r="FS58" s="1"/>
  <c r="FI61"/>
  <c r="FU61" s="1"/>
  <c r="FE55"/>
  <c r="FQ55" s="1"/>
  <c r="FA57"/>
  <c r="FM57" s="1"/>
  <c r="FC52"/>
  <c r="FO52" s="1"/>
  <c r="BR17" i="37"/>
  <c r="CO11"/>
  <c r="CO15"/>
  <c r="CO10"/>
  <c r="CO16"/>
  <c r="CO8"/>
  <c r="BQ17"/>
  <c r="BT17"/>
  <c r="EZ52" a="1"/>
  <c r="CD7" a="1"/>
  <c r="CO7"/>
  <c r="CR7" a="1"/>
  <c r="CO13"/>
  <c r="BS17"/>
  <c r="CO14"/>
  <c r="CO12"/>
  <c r="CO9"/>
  <c r="CO14" i="36"/>
  <c r="BS17"/>
  <c r="CO9"/>
  <c r="CO15"/>
  <c r="BT17"/>
  <c r="CO16"/>
  <c r="CO10"/>
  <c r="EZ52" a="1"/>
  <c r="FH61" s="1"/>
  <c r="GF61" s="1"/>
  <c r="GR61" s="1"/>
  <c r="CO11"/>
  <c r="BR17"/>
  <c r="BQ17"/>
  <c r="CO8"/>
  <c r="CR7" a="1"/>
  <c r="CD7" a="1"/>
  <c r="BQ17" i="35"/>
  <c r="CO12"/>
  <c r="CO15"/>
  <c r="CO16"/>
  <c r="CO13"/>
  <c r="CO9"/>
  <c r="EZ52" a="1"/>
  <c r="FG60" s="1"/>
  <c r="GE60" s="1"/>
  <c r="GQ60" s="1"/>
  <c r="BT17"/>
  <c r="CO7"/>
  <c r="CO8"/>
  <c r="CO10"/>
  <c r="CO11"/>
  <c r="CD7" a="1"/>
  <c r="CD16" s="1"/>
  <c r="CR7" a="1"/>
  <c r="CR15" s="1"/>
  <c r="BS17"/>
  <c r="BR17"/>
  <c r="BT17" i="34"/>
  <c r="CO8"/>
  <c r="CO13"/>
  <c r="CO9"/>
  <c r="CO7"/>
  <c r="CO16"/>
  <c r="CO14"/>
  <c r="EZ52" a="1"/>
  <c r="FF60" s="1"/>
  <c r="GD60" s="1"/>
  <c r="GP60" s="1"/>
  <c r="BQ17"/>
  <c r="CO15"/>
  <c r="CO12"/>
  <c r="BS17"/>
  <c r="CR7" a="1"/>
  <c r="CT16" s="1"/>
  <c r="CO10"/>
  <c r="CO11"/>
  <c r="BR17"/>
  <c r="CD7" a="1"/>
  <c r="EZ48" i="33" a="1"/>
  <c r="FH48" s="1"/>
  <c r="GF48" s="1"/>
  <c r="GR48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I16"/>
  <c r="CM14"/>
  <c r="CG13"/>
  <c r="CE12"/>
  <c r="CM10"/>
  <c r="CK9"/>
  <c r="CE8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M16"/>
  <c r="CE16"/>
  <c r="CG15"/>
  <c r="CI14"/>
  <c r="CK13"/>
  <c r="CI12"/>
  <c r="CK11"/>
  <c r="CI10"/>
  <c r="CG9"/>
  <c r="CI8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K15"/>
  <c r="CE14"/>
  <c r="CM12"/>
  <c r="CG11"/>
  <c r="CE10"/>
  <c r="CM8"/>
  <c r="CK7"/>
  <c r="FF61"/>
  <c r="GD61" s="1"/>
  <c r="GP61" s="1"/>
  <c r="FB61"/>
  <c r="FZ61" s="1"/>
  <c r="GL61" s="1"/>
  <c r="FH60"/>
  <c r="GF60" s="1"/>
  <c r="GR60" s="1"/>
  <c r="FD60"/>
  <c r="GB60" s="1"/>
  <c r="GN60" s="1"/>
  <c r="EZ60"/>
  <c r="FX60" s="1"/>
  <c r="GJ60" s="1"/>
  <c r="FF59"/>
  <c r="GD59" s="1"/>
  <c r="GP59" s="1"/>
  <c r="FB59"/>
  <c r="FZ59" s="1"/>
  <c r="GL59" s="1"/>
  <c r="FH58"/>
  <c r="GF58" s="1"/>
  <c r="GR58" s="1"/>
  <c r="FD58"/>
  <c r="GB58" s="1"/>
  <c r="GN58" s="1"/>
  <c r="EZ58"/>
  <c r="FX58" s="1"/>
  <c r="GJ58" s="1"/>
  <c r="FF57"/>
  <c r="GD57" s="1"/>
  <c r="GP57" s="1"/>
  <c r="FB57"/>
  <c r="FZ57" s="1"/>
  <c r="GL57" s="1"/>
  <c r="FH56"/>
  <c r="GF56" s="1"/>
  <c r="GR56" s="1"/>
  <c r="FD56"/>
  <c r="GB56" s="1"/>
  <c r="GN56" s="1"/>
  <c r="EZ56"/>
  <c r="FX56" s="1"/>
  <c r="GJ56" s="1"/>
  <c r="FF55"/>
  <c r="GD55" s="1"/>
  <c r="GP55" s="1"/>
  <c r="FB55"/>
  <c r="FZ55" s="1"/>
  <c r="GL55" s="1"/>
  <c r="FH54"/>
  <c r="GF54" s="1"/>
  <c r="GR54" s="1"/>
  <c r="FD54"/>
  <c r="GB54" s="1"/>
  <c r="GN54" s="1"/>
  <c r="EZ54"/>
  <c r="FX54" s="1"/>
  <c r="GJ54" s="1"/>
  <c r="FF53"/>
  <c r="GD53" s="1"/>
  <c r="GP53" s="1"/>
  <c r="FB53"/>
  <c r="FZ53" s="1"/>
  <c r="GL53" s="1"/>
  <c r="FH52"/>
  <c r="GF52" s="1"/>
  <c r="GR52" s="1"/>
  <c r="FD52"/>
  <c r="GB52" s="1"/>
  <c r="GN52" s="1"/>
  <c r="EZ52"/>
  <c r="FX52" s="1"/>
  <c r="GJ52" s="1"/>
  <c r="FG61"/>
  <c r="GE61" s="1"/>
  <c r="GQ61" s="1"/>
  <c r="FC61"/>
  <c r="GA61" s="1"/>
  <c r="GM61" s="1"/>
  <c r="FI60"/>
  <c r="GG60" s="1"/>
  <c r="GS60" s="1"/>
  <c r="FE60"/>
  <c r="GC60" s="1"/>
  <c r="GO60" s="1"/>
  <c r="FA60"/>
  <c r="FY60" s="1"/>
  <c r="GK60" s="1"/>
  <c r="FG59"/>
  <c r="GE59" s="1"/>
  <c r="GQ59" s="1"/>
  <c r="FC59"/>
  <c r="GA59" s="1"/>
  <c r="GM59" s="1"/>
  <c r="FI58"/>
  <c r="GG58" s="1"/>
  <c r="GS58" s="1"/>
  <c r="FE58"/>
  <c r="GC58" s="1"/>
  <c r="GO58" s="1"/>
  <c r="FA58"/>
  <c r="FY58" s="1"/>
  <c r="GK58" s="1"/>
  <c r="FG57"/>
  <c r="GE57" s="1"/>
  <c r="GQ57" s="1"/>
  <c r="FC57"/>
  <c r="GA57" s="1"/>
  <c r="GM57" s="1"/>
  <c r="FI56"/>
  <c r="GG56" s="1"/>
  <c r="GS56" s="1"/>
  <c r="FE56"/>
  <c r="GC56" s="1"/>
  <c r="GO56" s="1"/>
  <c r="FA56"/>
  <c r="FY56" s="1"/>
  <c r="GK56" s="1"/>
  <c r="FG55"/>
  <c r="GE55" s="1"/>
  <c r="GQ55" s="1"/>
  <c r="FC55"/>
  <c r="GA55" s="1"/>
  <c r="GM55" s="1"/>
  <c r="FI54"/>
  <c r="GG54" s="1"/>
  <c r="GS54" s="1"/>
  <c r="FE54"/>
  <c r="GC54" s="1"/>
  <c r="GO54" s="1"/>
  <c r="FA54"/>
  <c r="FY54" s="1"/>
  <c r="GK54" s="1"/>
  <c r="FG53"/>
  <c r="GE53" s="1"/>
  <c r="GQ53" s="1"/>
  <c r="FC53"/>
  <c r="GA53" s="1"/>
  <c r="GM53" s="1"/>
  <c r="FI52"/>
  <c r="GG52" s="1"/>
  <c r="GS52" s="1"/>
  <c r="FE52"/>
  <c r="GC52" s="1"/>
  <c r="GO52" s="1"/>
  <c r="FA52"/>
  <c r="FY52" s="1"/>
  <c r="GK52" s="1"/>
  <c r="FH61"/>
  <c r="GF61" s="1"/>
  <c r="GR61" s="1"/>
  <c r="FD61"/>
  <c r="GB61" s="1"/>
  <c r="GN61" s="1"/>
  <c r="EZ61"/>
  <c r="FX61" s="1"/>
  <c r="GJ61" s="1"/>
  <c r="FF60"/>
  <c r="GD60" s="1"/>
  <c r="GP60" s="1"/>
  <c r="FB60"/>
  <c r="FZ60" s="1"/>
  <c r="GL60" s="1"/>
  <c r="FH59"/>
  <c r="GF59" s="1"/>
  <c r="GR59" s="1"/>
  <c r="FD59"/>
  <c r="GB59" s="1"/>
  <c r="GN59" s="1"/>
  <c r="EZ59"/>
  <c r="FX59" s="1"/>
  <c r="GJ59" s="1"/>
  <c r="FF58"/>
  <c r="GD58" s="1"/>
  <c r="GP58" s="1"/>
  <c r="FB58"/>
  <c r="FZ58" s="1"/>
  <c r="GL58" s="1"/>
  <c r="FH57"/>
  <c r="GF57" s="1"/>
  <c r="GR57" s="1"/>
  <c r="FD57"/>
  <c r="GB57" s="1"/>
  <c r="GN57" s="1"/>
  <c r="EZ57"/>
  <c r="FX57" s="1"/>
  <c r="GJ57" s="1"/>
  <c r="FF56"/>
  <c r="GD56" s="1"/>
  <c r="GP56" s="1"/>
  <c r="FB56"/>
  <c r="FZ56" s="1"/>
  <c r="GL56" s="1"/>
  <c r="FH55"/>
  <c r="GF55" s="1"/>
  <c r="GR55" s="1"/>
  <c r="FD55"/>
  <c r="GB55" s="1"/>
  <c r="GN55" s="1"/>
  <c r="EZ55"/>
  <c r="FX55" s="1"/>
  <c r="GJ55" s="1"/>
  <c r="FF54"/>
  <c r="GD54" s="1"/>
  <c r="GP54" s="1"/>
  <c r="FB54"/>
  <c r="FZ54" s="1"/>
  <c r="GL54" s="1"/>
  <c r="FH53"/>
  <c r="GF53" s="1"/>
  <c r="GR53" s="1"/>
  <c r="FD53"/>
  <c r="GB53" s="1"/>
  <c r="GN53" s="1"/>
  <c r="EZ53"/>
  <c r="FX53" s="1"/>
  <c r="GJ53" s="1"/>
  <c r="FF52"/>
  <c r="GD52" s="1"/>
  <c r="GP52" s="1"/>
  <c r="FB52"/>
  <c r="FZ52" s="1"/>
  <c r="GL52" s="1"/>
  <c r="FG60"/>
  <c r="GE60" s="1"/>
  <c r="GQ60" s="1"/>
  <c r="FA59"/>
  <c r="FY59" s="1"/>
  <c r="GK59" s="1"/>
  <c r="FE57"/>
  <c r="GC57" s="1"/>
  <c r="GO57" s="1"/>
  <c r="FI55"/>
  <c r="GG55" s="1"/>
  <c r="GS55" s="1"/>
  <c r="FC54"/>
  <c r="GA54" s="1"/>
  <c r="GM54" s="1"/>
  <c r="FG52"/>
  <c r="GE52" s="1"/>
  <c r="GQ52" s="1"/>
  <c r="FA61"/>
  <c r="FY61" s="1"/>
  <c r="GK61" s="1"/>
  <c r="FE59"/>
  <c r="GC59" s="1"/>
  <c r="GO59" s="1"/>
  <c r="FI57"/>
  <c r="GG57" s="1"/>
  <c r="GS57" s="1"/>
  <c r="FC56"/>
  <c r="GA56" s="1"/>
  <c r="GM56" s="1"/>
  <c r="FG54"/>
  <c r="GE54" s="1"/>
  <c r="GQ54" s="1"/>
  <c r="FA53"/>
  <c r="FY53" s="1"/>
  <c r="GK53" s="1"/>
  <c r="FE61"/>
  <c r="GC61" s="1"/>
  <c r="GO61" s="1"/>
  <c r="FC58"/>
  <c r="GA58" s="1"/>
  <c r="GM58" s="1"/>
  <c r="FA55"/>
  <c r="FY55" s="1"/>
  <c r="GK55" s="1"/>
  <c r="FI59"/>
  <c r="GG59" s="1"/>
  <c r="GS59" s="1"/>
  <c r="FG56"/>
  <c r="GE56" s="1"/>
  <c r="GQ56" s="1"/>
  <c r="FE53"/>
  <c r="GC53" s="1"/>
  <c r="GO53" s="1"/>
  <c r="FC60"/>
  <c r="GA60" s="1"/>
  <c r="GM60" s="1"/>
  <c r="FA57"/>
  <c r="FY57" s="1"/>
  <c r="GK57" s="1"/>
  <c r="FI53"/>
  <c r="GG53" s="1"/>
  <c r="GS53" s="1"/>
  <c r="FC52"/>
  <c r="GA52" s="1"/>
  <c r="GM52" s="1"/>
  <c r="FG58"/>
  <c r="GE58" s="1"/>
  <c r="GQ58" s="1"/>
  <c r="FI61"/>
  <c r="GG61" s="1"/>
  <c r="GS61" s="1"/>
  <c r="FE55"/>
  <c r="GC55" s="1"/>
  <c r="GO55" s="1"/>
  <c r="CR16"/>
  <c r="CR15"/>
  <c r="CR14"/>
  <c r="CR13"/>
  <c r="CR12"/>
  <c r="CR11"/>
  <c r="CR10"/>
  <c r="CR9"/>
  <c r="CR8"/>
  <c r="CR7"/>
  <c r="CS16"/>
  <c r="CS12"/>
  <c r="CS8"/>
  <c r="CT16"/>
  <c r="CT15"/>
  <c r="CT14"/>
  <c r="CT13"/>
  <c r="CT12"/>
  <c r="CT11"/>
  <c r="CT10"/>
  <c r="CT9"/>
  <c r="CT8"/>
  <c r="CT7"/>
  <c r="CS14"/>
  <c r="CS11"/>
  <c r="CS9"/>
  <c r="CU16"/>
  <c r="CU15"/>
  <c r="CU14"/>
  <c r="CU13"/>
  <c r="CU12"/>
  <c r="CU11"/>
  <c r="CU10"/>
  <c r="CU9"/>
  <c r="CU8"/>
  <c r="CU7"/>
  <c r="CS15"/>
  <c r="CS13"/>
  <c r="CS10"/>
  <c r="CS7"/>
  <c r="BS5"/>
  <c r="BV2" s="1"/>
  <c r="BS5" i="32"/>
  <c r="BV2" s="1"/>
  <c r="CG13"/>
  <c r="CH11"/>
  <c r="CL7"/>
  <c r="CF14"/>
  <c r="CE14"/>
  <c r="CE12"/>
  <c r="CJ7"/>
  <c r="CF9"/>
  <c r="CH12"/>
  <c r="CJ15"/>
  <c r="CE7"/>
  <c r="CG10"/>
  <c r="CI13"/>
  <c r="CK16"/>
  <c r="CK11"/>
  <c r="CH7"/>
  <c r="CJ10"/>
  <c r="CL13"/>
  <c r="CD7"/>
  <c r="CF10"/>
  <c r="CH13"/>
  <c r="CJ16"/>
  <c r="CI12"/>
  <c r="CE8"/>
  <c r="CG11"/>
  <c r="CI14"/>
  <c r="CF7"/>
  <c r="CL8"/>
  <c r="CH10"/>
  <c r="CD12"/>
  <c r="CJ13"/>
  <c r="CF15"/>
  <c r="CL16"/>
  <c r="CG8"/>
  <c r="CM9"/>
  <c r="CI11"/>
  <c r="CE13"/>
  <c r="CK14"/>
  <c r="CG16"/>
  <c r="CI8"/>
  <c r="CM14"/>
  <c r="CD9"/>
  <c r="CF12"/>
  <c r="CH15"/>
  <c r="CJ8"/>
  <c r="CL11"/>
  <c r="CD15"/>
  <c r="CG9"/>
  <c r="CK15"/>
  <c r="CK9"/>
  <c r="CM12"/>
  <c r="CE16"/>
  <c r="CD8"/>
  <c r="CJ9"/>
  <c r="CF11"/>
  <c r="CL12"/>
  <c r="CH14"/>
  <c r="CD16"/>
  <c r="CI7"/>
  <c r="CE9"/>
  <c r="CK10"/>
  <c r="CG12"/>
  <c r="CM13"/>
  <c r="CI15"/>
  <c r="CF8"/>
  <c r="CJ14"/>
  <c r="CD11"/>
  <c r="CK7"/>
  <c r="CM8"/>
  <c r="CG15"/>
  <c r="CL10"/>
  <c r="CD14"/>
  <c r="CK8"/>
  <c r="CM11"/>
  <c r="CE15"/>
  <c r="CE10"/>
  <c r="CI16"/>
  <c r="CL9"/>
  <c r="CD13"/>
  <c r="CF16"/>
  <c r="CH9"/>
  <c r="CJ12"/>
  <c r="CL15"/>
  <c r="CM10"/>
  <c r="CG7"/>
  <c r="CI10"/>
  <c r="CK13"/>
  <c r="CM16"/>
  <c r="CH8"/>
  <c r="CD10"/>
  <c r="CJ11"/>
  <c r="CF13"/>
  <c r="CL14"/>
  <c r="CH16"/>
  <c r="CM7"/>
  <c r="CI9"/>
  <c r="CE11"/>
  <c r="CK12"/>
  <c r="CG14"/>
  <c r="CU16"/>
  <c r="CU15"/>
  <c r="CU14"/>
  <c r="CU13"/>
  <c r="CU12"/>
  <c r="CU11"/>
  <c r="CU10"/>
  <c r="CU9"/>
  <c r="CU8"/>
  <c r="CU7"/>
  <c r="CS13"/>
  <c r="CS11"/>
  <c r="CS9"/>
  <c r="CR16"/>
  <c r="CR15"/>
  <c r="CR14"/>
  <c r="CR13"/>
  <c r="CR12"/>
  <c r="CR11"/>
  <c r="CR10"/>
  <c r="CR9"/>
  <c r="CR8"/>
  <c r="CR7"/>
  <c r="CS16"/>
  <c r="CS15"/>
  <c r="CS14"/>
  <c r="CS12"/>
  <c r="CS10"/>
  <c r="CS8"/>
  <c r="CT16"/>
  <c r="CT12"/>
  <c r="CT8"/>
  <c r="CT14"/>
  <c r="CS7"/>
  <c r="CT15"/>
  <c r="CT11"/>
  <c r="CT7"/>
  <c r="CT13"/>
  <c r="CT9"/>
  <c r="CT10"/>
  <c r="FA30" i="31"/>
  <c r="FM30" s="1"/>
  <c r="DM8"/>
  <c r="FI30"/>
  <c r="FU30" s="1"/>
  <c r="DM16"/>
  <c r="DM7"/>
  <c r="CW23" a="1"/>
  <c r="EZ30"/>
  <c r="FL30" s="1"/>
  <c r="DO7" a="1"/>
  <c r="FH30"/>
  <c r="FT30" s="1"/>
  <c r="DM15"/>
  <c r="FC30"/>
  <c r="FO30" s="1"/>
  <c r="DM10"/>
  <c r="FG30"/>
  <c r="FS30" s="1"/>
  <c r="DM14"/>
  <c r="FE30"/>
  <c r="FQ30" s="1"/>
  <c r="DM12"/>
  <c r="FD30"/>
  <c r="FP30" s="1"/>
  <c r="DM11"/>
  <c r="FB30"/>
  <c r="FN30" s="1"/>
  <c r="DM9"/>
  <c r="FF30"/>
  <c r="FR30" s="1"/>
  <c r="DM13"/>
  <c r="FA30" i="30"/>
  <c r="FM30" s="1"/>
  <c r="FG30"/>
  <c r="FS30" s="1"/>
  <c r="DM8"/>
  <c r="FB30"/>
  <c r="FN30" s="1"/>
  <c r="FD30"/>
  <c r="FP30" s="1"/>
  <c r="FC30"/>
  <c r="FO30" s="1"/>
  <c r="DM11"/>
  <c r="DM9"/>
  <c r="FF30"/>
  <c r="FR30" s="1"/>
  <c r="EZ30"/>
  <c r="FL30" s="1"/>
  <c r="FH30"/>
  <c r="FT30" s="1"/>
  <c r="FE30"/>
  <c r="FQ30" s="1"/>
  <c r="DM7"/>
  <c r="DM13"/>
  <c r="DM15"/>
  <c r="CW23" a="1"/>
  <c r="CW26" s="1"/>
  <c r="DM12"/>
  <c r="DM16"/>
  <c r="DM10"/>
  <c r="DO7" a="1"/>
  <c r="DQ16" s="1"/>
  <c r="DV16" s="1"/>
  <c r="DM14"/>
  <c r="FI30"/>
  <c r="FU30" s="1"/>
  <c r="FC30" i="29"/>
  <c r="FO30" s="1"/>
  <c r="DM10"/>
  <c r="DM13"/>
  <c r="FF30"/>
  <c r="FR30" s="1"/>
  <c r="FA30"/>
  <c r="FM30" s="1"/>
  <c r="DM8"/>
  <c r="FE30"/>
  <c r="FQ30" s="1"/>
  <c r="DM12"/>
  <c r="FI30"/>
  <c r="FU30" s="1"/>
  <c r="DM16"/>
  <c r="FG30"/>
  <c r="FS30" s="1"/>
  <c r="DM14"/>
  <c r="FB30"/>
  <c r="FN30" s="1"/>
  <c r="DM9"/>
  <c r="EZ30"/>
  <c r="FL30" s="1"/>
  <c r="CW23" a="1"/>
  <c r="DM7"/>
  <c r="DO7" a="1"/>
  <c r="FD30"/>
  <c r="FP30" s="1"/>
  <c r="DM11"/>
  <c r="FH30"/>
  <c r="FT30" s="1"/>
  <c r="DM15"/>
  <c r="EZ30" i="28"/>
  <c r="FL30" s="1"/>
  <c r="CW23" a="1"/>
  <c r="DM7"/>
  <c r="DO7" a="1"/>
  <c r="FH30"/>
  <c r="FT30" s="1"/>
  <c r="DM15"/>
  <c r="FC30"/>
  <c r="FO30" s="1"/>
  <c r="DM10"/>
  <c r="FD30"/>
  <c r="FP30" s="1"/>
  <c r="DM11"/>
  <c r="FG30"/>
  <c r="FS30" s="1"/>
  <c r="DM14"/>
  <c r="FF30"/>
  <c r="FR30" s="1"/>
  <c r="DM13"/>
  <c r="FA30"/>
  <c r="FM30" s="1"/>
  <c r="DM8"/>
  <c r="FI30"/>
  <c r="FU30" s="1"/>
  <c r="DM16"/>
  <c r="DM9"/>
  <c r="FB30"/>
  <c r="FN30" s="1"/>
  <c r="FE30"/>
  <c r="FQ30" s="1"/>
  <c r="DM12"/>
  <c r="DE25" i="27"/>
  <c r="DB26"/>
  <c r="DD24"/>
  <c r="CZ23"/>
  <c r="DC25"/>
  <c r="DC26"/>
  <c r="CY25"/>
  <c r="CY24"/>
  <c r="CX26"/>
  <c r="CZ24"/>
  <c r="CY26"/>
  <c r="DF24"/>
  <c r="CW24"/>
  <c r="CX23"/>
  <c r="CZ26"/>
  <c r="DA25"/>
  <c r="DB24"/>
  <c r="DC23"/>
  <c r="DE26"/>
  <c r="DF25"/>
  <c r="DC24"/>
  <c r="DE23"/>
  <c r="CW25"/>
  <c r="CX24"/>
  <c r="DD25"/>
  <c r="CY23"/>
  <c r="DE24"/>
  <c r="DA26"/>
  <c r="DF23"/>
  <c r="DB25"/>
  <c r="CW23"/>
  <c r="DA23"/>
  <c r="DD23"/>
  <c r="CZ25"/>
  <c r="DF26"/>
  <c r="DA24"/>
  <c r="CW26"/>
  <c r="DB23"/>
  <c r="CX25"/>
  <c r="DO7"/>
  <c r="DT7" s="1"/>
  <c r="DO14"/>
  <c r="DT14" s="1"/>
  <c r="DR8"/>
  <c r="DW8" s="1"/>
  <c r="DR12"/>
  <c r="DW12" s="1"/>
  <c r="DR16"/>
  <c r="DW16" s="1"/>
  <c r="DQ10"/>
  <c r="DV10" s="1"/>
  <c r="DQ14"/>
  <c r="DV14" s="1"/>
  <c r="DP8"/>
  <c r="DU8" s="1"/>
  <c r="DP12"/>
  <c r="DU12" s="1"/>
  <c r="DP16"/>
  <c r="DU16" s="1"/>
  <c r="DO8"/>
  <c r="DT8" s="1"/>
  <c r="DO9"/>
  <c r="DT9" s="1"/>
  <c r="DR13"/>
  <c r="DW13" s="1"/>
  <c r="DQ7"/>
  <c r="DV7" s="1"/>
  <c r="DQ15"/>
  <c r="DV15" s="1"/>
  <c r="DP9"/>
  <c r="DU9" s="1"/>
  <c r="DP13"/>
  <c r="DU13" s="1"/>
  <c r="DO16"/>
  <c r="DT16" s="1"/>
  <c r="DO10"/>
  <c r="DT10" s="1"/>
  <c r="DR7"/>
  <c r="DW7" s="1"/>
  <c r="DR11"/>
  <c r="DW11" s="1"/>
  <c r="DR15"/>
  <c r="DW15" s="1"/>
  <c r="DQ9"/>
  <c r="DV9" s="1"/>
  <c r="DQ13"/>
  <c r="DV13" s="1"/>
  <c r="DP7"/>
  <c r="DU7" s="1"/>
  <c r="DP11"/>
  <c r="DU11" s="1"/>
  <c r="DP15"/>
  <c r="DU15" s="1"/>
  <c r="DO11"/>
  <c r="DT11" s="1"/>
  <c r="DR9"/>
  <c r="DW9" s="1"/>
  <c r="DQ11"/>
  <c r="DV11" s="1"/>
  <c r="DO12"/>
  <c r="DT12" s="1"/>
  <c r="DO15"/>
  <c r="DT15" s="1"/>
  <c r="DO13"/>
  <c r="DT13" s="1"/>
  <c r="DR10"/>
  <c r="DW10" s="1"/>
  <c r="DR14"/>
  <c r="DW14" s="1"/>
  <c r="DQ8"/>
  <c r="DV8" s="1"/>
  <c r="DQ12"/>
  <c r="DV12" s="1"/>
  <c r="DQ16"/>
  <c r="DV16" s="1"/>
  <c r="DP10"/>
  <c r="DU10" s="1"/>
  <c r="BS5" i="26"/>
  <c r="BV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D61"/>
  <c r="FP61" s="1"/>
  <c r="FF60"/>
  <c r="FR60" s="1"/>
  <c r="FH59"/>
  <c r="FT59" s="1"/>
  <c r="EZ59"/>
  <c r="FL59" s="1"/>
  <c r="FB58"/>
  <c r="FN58" s="1"/>
  <c r="FD57"/>
  <c r="FP57" s="1"/>
  <c r="FF56"/>
  <c r="FR56" s="1"/>
  <c r="FH55"/>
  <c r="FT55" s="1"/>
  <c r="EZ55"/>
  <c r="FL55" s="1"/>
  <c r="FB54"/>
  <c r="FN54" s="1"/>
  <c r="FD53"/>
  <c r="FP53" s="1"/>
  <c r="FF52"/>
  <c r="FR52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G57"/>
  <c r="FS57" s="1"/>
  <c r="FE54"/>
  <c r="FQ54" s="1"/>
  <c r="FH61"/>
  <c r="FT61" s="1"/>
  <c r="FB60"/>
  <c r="FN60" s="1"/>
  <c r="FF58"/>
  <c r="FR58" s="1"/>
  <c r="EZ57"/>
  <c r="FL57" s="1"/>
  <c r="FD55"/>
  <c r="FP55" s="1"/>
  <c r="FH53"/>
  <c r="FT53" s="1"/>
  <c r="FB52"/>
  <c r="FN52" s="1"/>
  <c r="FI60"/>
  <c r="FU60" s="1"/>
  <c r="FC59"/>
  <c r="FO59" s="1"/>
  <c r="FA56"/>
  <c r="FM56" s="1"/>
  <c r="FI52"/>
  <c r="FU52" s="1"/>
  <c r="FH57"/>
  <c r="FT57" s="1"/>
  <c r="FD59"/>
  <c r="FP59" s="1"/>
  <c r="EZ53"/>
  <c r="FL53" s="1"/>
  <c r="EZ61"/>
  <c r="FL61" s="1"/>
  <c r="FF54"/>
  <c r="FR54" s="1"/>
  <c r="FB56"/>
  <c r="FN56" s="1"/>
  <c r="CR16"/>
  <c r="CR15"/>
  <c r="CR14"/>
  <c r="CR13"/>
  <c r="CR12"/>
  <c r="CR11"/>
  <c r="CR10"/>
  <c r="CR9"/>
  <c r="CR8"/>
  <c r="CR7"/>
  <c r="CT16"/>
  <c r="CT15"/>
  <c r="CT14"/>
  <c r="CT13"/>
  <c r="CT12"/>
  <c r="CT11"/>
  <c r="CT10"/>
  <c r="CT9"/>
  <c r="CS16"/>
  <c r="CS15"/>
  <c r="CS14"/>
  <c r="CS13"/>
  <c r="CS12"/>
  <c r="CS11"/>
  <c r="CS10"/>
  <c r="CS9"/>
  <c r="CS8"/>
  <c r="CS7"/>
  <c r="CU13"/>
  <c r="CU9"/>
  <c r="CT7"/>
  <c r="CU16"/>
  <c r="CU8"/>
  <c r="CU14"/>
  <c r="CU10"/>
  <c r="CU7"/>
  <c r="CU15"/>
  <c r="CU11"/>
  <c r="CT8"/>
  <c r="CU12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L15"/>
  <c r="CD15"/>
  <c r="CF14"/>
  <c r="CH13"/>
  <c r="CJ12"/>
  <c r="CL11"/>
  <c r="CD11"/>
  <c r="CF10"/>
  <c r="CH9"/>
  <c r="CJ8"/>
  <c r="CL7"/>
  <c r="CD7"/>
  <c r="CG16"/>
  <c r="CI15"/>
  <c r="CK14"/>
  <c r="CM13"/>
  <c r="CE13"/>
  <c r="CG12"/>
  <c r="CI11"/>
  <c r="CK10"/>
  <c r="CM9"/>
  <c r="CE9"/>
  <c r="CG8"/>
  <c r="CI7"/>
  <c r="CK16"/>
  <c r="CM15"/>
  <c r="CE15"/>
  <c r="CG14"/>
  <c r="CI13"/>
  <c r="CK12"/>
  <c r="CM11"/>
  <c r="CE11"/>
  <c r="CG10"/>
  <c r="CI9"/>
  <c r="CK8"/>
  <c r="CM7"/>
  <c r="CE7"/>
  <c r="CF16"/>
  <c r="CH15"/>
  <c r="CJ14"/>
  <c r="CL13"/>
  <c r="CD13"/>
  <c r="CF12"/>
  <c r="CH11"/>
  <c r="CJ10"/>
  <c r="CL9"/>
  <c r="CD9"/>
  <c r="CF8"/>
  <c r="CH7"/>
  <c r="BM49" i="21"/>
  <c r="BS47" s="1"/>
  <c r="M36" a="1"/>
  <c r="DP14" i="20"/>
  <c r="DR9"/>
  <c r="DQ11"/>
  <c r="DO11"/>
  <c r="DP9"/>
  <c r="DO10"/>
  <c r="DQ14"/>
  <c r="DO13"/>
  <c r="DQ13"/>
  <c r="DP12"/>
  <c r="DO7"/>
  <c r="DP15"/>
  <c r="DQ12"/>
  <c r="DO15"/>
  <c r="DO16"/>
  <c r="DR10"/>
  <c r="DP10"/>
  <c r="DO12"/>
  <c r="DP13"/>
  <c r="DR16"/>
  <c r="DQ8"/>
  <c r="DR11"/>
  <c r="DO9"/>
  <c r="DP7"/>
  <c r="DR7"/>
  <c r="DO14"/>
  <c r="DP8"/>
  <c r="DR12"/>
  <c r="DR13"/>
  <c r="DR15"/>
  <c r="DQ7"/>
  <c r="DQ9"/>
  <c r="DO8"/>
  <c r="DP11"/>
  <c r="DQ15"/>
  <c r="DQ10"/>
  <c r="DR14"/>
  <c r="DP16"/>
  <c r="DR8"/>
  <c r="DQ16"/>
  <c r="FF43"/>
  <c r="FR43" s="1"/>
  <c r="ET43" i="21" s="1"/>
  <c r="Y45" s="1"/>
  <c r="FH37" i="20"/>
  <c r="FT37" s="1"/>
  <c r="EV37" i="21" s="1"/>
  <c r="AA39" s="1"/>
  <c r="FD36" i="20"/>
  <c r="FP36" s="1"/>
  <c r="ER36" i="21" s="1"/>
  <c r="W38" s="1"/>
  <c r="FG39" i="20"/>
  <c r="FS39" s="1"/>
  <c r="EU39" i="21" s="1"/>
  <c r="Z41" s="1"/>
  <c r="FH39" i="20"/>
  <c r="FT39" s="1"/>
  <c r="EV39" i="21" s="1"/>
  <c r="AA41" s="1"/>
  <c r="FB34" i="20"/>
  <c r="FN34" s="1"/>
  <c r="EP34" i="21" s="1"/>
  <c r="U36" s="1"/>
  <c r="FB43" i="20"/>
  <c r="FN43" s="1"/>
  <c r="EP43" i="21" s="1"/>
  <c r="U45" s="1"/>
  <c r="FF37" i="20"/>
  <c r="FR37" s="1"/>
  <c r="ET37" i="21" s="1"/>
  <c r="Y39" s="1"/>
  <c r="FA42" i="20"/>
  <c r="FM42" s="1"/>
  <c r="EO42" i="21" s="1"/>
  <c r="T44" s="1"/>
  <c r="FB36" i="20"/>
  <c r="FN36" s="1"/>
  <c r="EP36" i="21" s="1"/>
  <c r="U38" s="1"/>
  <c r="FA40" i="20"/>
  <c r="FM40" s="1"/>
  <c r="EO40" i="21" s="1"/>
  <c r="T42" s="1"/>
  <c r="FA37" i="20"/>
  <c r="FM37" s="1"/>
  <c r="EO37" i="21" s="1"/>
  <c r="T39" s="1"/>
  <c r="FA38" i="20"/>
  <c r="FM38" s="1"/>
  <c r="EO38" i="21" s="1"/>
  <c r="T40" s="1"/>
  <c r="FG41" i="20"/>
  <c r="FS41" s="1"/>
  <c r="EU41" i="21" s="1"/>
  <c r="Z43" s="1"/>
  <c r="FB39" i="20"/>
  <c r="FN39" s="1"/>
  <c r="EP39" i="21" s="1"/>
  <c r="U41" s="1"/>
  <c r="EZ38" i="20"/>
  <c r="FL38" s="1"/>
  <c r="EN38" i="21" s="1"/>
  <c r="S40" s="1"/>
  <c r="FC35" i="20"/>
  <c r="FO35" s="1"/>
  <c r="EQ35" i="21" s="1"/>
  <c r="V37" s="1"/>
  <c r="FD35" i="20"/>
  <c r="FP35" s="1"/>
  <c r="ER35" i="21" s="1"/>
  <c r="W37" s="1"/>
  <c r="EZ41" i="20"/>
  <c r="FL41" s="1"/>
  <c r="EN41" i="21" s="1"/>
  <c r="S43" s="1"/>
  <c r="FB42" i="20"/>
  <c r="FN42" s="1"/>
  <c r="EP42" i="21" s="1"/>
  <c r="U44" s="1"/>
  <c r="FI39" i="20"/>
  <c r="FU39" s="1"/>
  <c r="EW39" i="21" s="1"/>
  <c r="AB41" s="1"/>
  <c r="FI35" i="20"/>
  <c r="FU35" s="1"/>
  <c r="EW35" i="21" s="1"/>
  <c r="AB37" s="1"/>
  <c r="EZ36" i="20"/>
  <c r="FL36" s="1"/>
  <c r="EN36" i="21" s="1"/>
  <c r="S38" s="1"/>
  <c r="FF42" i="20"/>
  <c r="FR42" s="1"/>
  <c r="ET42" i="21" s="1"/>
  <c r="Y44" s="1"/>
  <c r="FI36" i="20"/>
  <c r="FU36" s="1"/>
  <c r="EW36" i="21" s="1"/>
  <c r="AB38" s="1"/>
  <c r="FC42" i="20"/>
  <c r="FO42" s="1"/>
  <c r="EQ42" i="21" s="1"/>
  <c r="V44" s="1"/>
  <c r="FD37" i="20"/>
  <c r="FP37" s="1"/>
  <c r="ER37" i="21" s="1"/>
  <c r="W39" s="1"/>
  <c r="FI41" i="20"/>
  <c r="FU41" s="1"/>
  <c r="EW41" i="21" s="1"/>
  <c r="AB43" s="1"/>
  <c r="FB38" i="20"/>
  <c r="FN38" s="1"/>
  <c r="EP38" i="21" s="1"/>
  <c r="U40" s="1"/>
  <c r="FF41" i="20"/>
  <c r="FR41" s="1"/>
  <c r="ET41" i="21" s="1"/>
  <c r="Y43" s="1"/>
  <c r="FE40" i="20"/>
  <c r="FQ40" s="1"/>
  <c r="ES40" i="21" s="1"/>
  <c r="X42" s="1"/>
  <c r="FE36" i="20"/>
  <c r="FQ36" s="1"/>
  <c r="ES36" i="21" s="1"/>
  <c r="X38" s="1"/>
  <c r="FA41" i="20"/>
  <c r="FM41" s="1"/>
  <c r="EO41" i="21" s="1"/>
  <c r="T43" s="1"/>
  <c r="FF36" i="20"/>
  <c r="FR36" s="1"/>
  <c r="ET36" i="21" s="1"/>
  <c r="Y38" s="1"/>
  <c r="FI38" i="20"/>
  <c r="FU38" s="1"/>
  <c r="EW38" i="21" s="1"/>
  <c r="AB40" s="1"/>
  <c r="FD40" i="20"/>
  <c r="FP40" s="1"/>
  <c r="ER40" i="21" s="1"/>
  <c r="W42" s="1"/>
  <c r="FD34" i="20"/>
  <c r="FP34" s="1"/>
  <c r="ER34" i="21" s="1"/>
  <c r="W36" s="1"/>
  <c r="FH34" i="20"/>
  <c r="FT34" s="1"/>
  <c r="EV34" i="21" s="1"/>
  <c r="AA36" s="1"/>
  <c r="FE41" i="20"/>
  <c r="FQ41" s="1"/>
  <c r="ES41" i="21" s="1"/>
  <c r="X43" s="1"/>
  <c r="FC40" i="20"/>
  <c r="FO40" s="1"/>
  <c r="EQ40" i="21" s="1"/>
  <c r="V42" s="1"/>
  <c r="FF34" i="20"/>
  <c r="FR34" s="1"/>
  <c r="ET34" i="21" s="1"/>
  <c r="Y36" s="1"/>
  <c r="EZ39" i="20"/>
  <c r="FL39" s="1"/>
  <c r="EN39" i="21" s="1"/>
  <c r="S41" s="1"/>
  <c r="FI43" i="20"/>
  <c r="FU43" s="1"/>
  <c r="EW43" i="21" s="1"/>
  <c r="AB45" s="1"/>
  <c r="FC36" i="20"/>
  <c r="FO36" s="1"/>
  <c r="EQ36" i="21" s="1"/>
  <c r="V38" s="1"/>
  <c r="FH36" i="20"/>
  <c r="FT36" s="1"/>
  <c r="EV36" i="21" s="1"/>
  <c r="AA38" s="1"/>
  <c r="FA36" i="20"/>
  <c r="FM36" s="1"/>
  <c r="EO36" i="21" s="1"/>
  <c r="T38" s="1"/>
  <c r="FD39" i="20"/>
  <c r="FP39" s="1"/>
  <c r="ER39" i="21" s="1"/>
  <c r="W41" s="1"/>
  <c r="FD41" i="20"/>
  <c r="FP41" s="1"/>
  <c r="ER41" i="21" s="1"/>
  <c r="W43" s="1"/>
  <c r="FG43" i="20"/>
  <c r="FS43" s="1"/>
  <c r="EU43" i="21" s="1"/>
  <c r="Z45" s="1"/>
  <c r="FH35" i="20"/>
  <c r="FT35" s="1"/>
  <c r="EV35" i="21" s="1"/>
  <c r="AA37" s="1"/>
  <c r="FG38" i="20"/>
  <c r="FS38" s="1"/>
  <c r="EU38" i="21" s="1"/>
  <c r="Z40" s="1"/>
  <c r="FA35" i="20"/>
  <c r="FM35" s="1"/>
  <c r="EO35" i="21" s="1"/>
  <c r="T37" s="1"/>
  <c r="EZ40" i="20"/>
  <c r="FL40" s="1"/>
  <c r="EN40" i="21" s="1"/>
  <c r="S42" s="1"/>
  <c r="FE37" i="20"/>
  <c r="FQ37" s="1"/>
  <c r="ES37" i="21" s="1"/>
  <c r="X39" s="1"/>
  <c r="FA39" i="20"/>
  <c r="FM39" s="1"/>
  <c r="EO39" i="21" s="1"/>
  <c r="T41" s="1"/>
  <c r="FA34" i="20"/>
  <c r="FM34" s="1"/>
  <c r="EO34" i="21" s="1"/>
  <c r="T36" s="1"/>
  <c r="FI40" i="20"/>
  <c r="FU40" s="1"/>
  <c r="EW40" i="21" s="1"/>
  <c r="AB42" s="1"/>
  <c r="FF40" i="20"/>
  <c r="FR40" s="1"/>
  <c r="ET40" i="21" s="1"/>
  <c r="Y42" s="1"/>
  <c r="FH42" i="20"/>
  <c r="FT42" s="1"/>
  <c r="EV42" i="21" s="1"/>
  <c r="AA44" s="1"/>
  <c r="FB37" i="20"/>
  <c r="FN37" s="1"/>
  <c r="EP37" i="21" s="1"/>
  <c r="U39" s="1"/>
  <c r="FG35" i="20"/>
  <c r="FS35" s="1"/>
  <c r="EU35" i="21" s="1"/>
  <c r="Z37" s="1"/>
  <c r="FE42" i="20"/>
  <c r="FQ42" s="1"/>
  <c r="ES42" i="21" s="1"/>
  <c r="X44" s="1"/>
  <c r="FG34" i="20"/>
  <c r="FS34" s="1"/>
  <c r="EU34" i="21" s="1"/>
  <c r="Z36" s="1"/>
  <c r="FC43" i="20"/>
  <c r="FO43" s="1"/>
  <c r="EQ43" i="21" s="1"/>
  <c r="V45" s="1"/>
  <c r="FH41" i="20"/>
  <c r="FT41" s="1"/>
  <c r="EV41" i="21" s="1"/>
  <c r="AA43" s="1"/>
  <c r="FE39" i="20"/>
  <c r="FQ39" s="1"/>
  <c r="ES39" i="21" s="1"/>
  <c r="X41" s="1"/>
  <c r="FH38" i="20"/>
  <c r="FT38" s="1"/>
  <c r="EV38" i="21" s="1"/>
  <c r="AA40" s="1"/>
  <c r="FG37" i="20"/>
  <c r="FS37" s="1"/>
  <c r="EU37" i="21" s="1"/>
  <c r="Z39" s="1"/>
  <c r="EZ43" i="20"/>
  <c r="FL43" s="1"/>
  <c r="EN43" i="21" s="1"/>
  <c r="S45" s="1"/>
  <c r="FG36" i="20"/>
  <c r="FS36" s="1"/>
  <c r="EU36" i="21" s="1"/>
  <c r="Z38" s="1"/>
  <c r="FC41" i="20"/>
  <c r="FO41" s="1"/>
  <c r="EQ41" i="21" s="1"/>
  <c r="V43" s="1"/>
  <c r="EZ35" i="20"/>
  <c r="FL35" s="1"/>
  <c r="EN35" i="21" s="1"/>
  <c r="S37" s="1"/>
  <c r="FD38" i="20"/>
  <c r="FP38" s="1"/>
  <c r="ER38" i="21" s="1"/>
  <c r="W40" s="1"/>
  <c r="FC37" i="20"/>
  <c r="FO37" s="1"/>
  <c r="EQ37" i="21" s="1"/>
  <c r="V39" s="1"/>
  <c r="FI37" i="20"/>
  <c r="FU37" s="1"/>
  <c r="EW37" i="21" s="1"/>
  <c r="AB39" s="1"/>
  <c r="FC34" i="20"/>
  <c r="FO34" s="1"/>
  <c r="EQ34" i="21" s="1"/>
  <c r="V36" s="1"/>
  <c r="FG40" i="20"/>
  <c r="FS40" s="1"/>
  <c r="EU40" i="21" s="1"/>
  <c r="Z42" s="1"/>
  <c r="FH43" i="20"/>
  <c r="FT43" s="1"/>
  <c r="EV43" i="21" s="1"/>
  <c r="AA45" s="1"/>
  <c r="FA43" i="20"/>
  <c r="FM43" s="1"/>
  <c r="EO43" i="21" s="1"/>
  <c r="T45" s="1"/>
  <c r="FF39" i="20"/>
  <c r="FR39" s="1"/>
  <c r="ET39" i="21" s="1"/>
  <c r="Y41" s="1"/>
  <c r="EZ37" i="20"/>
  <c r="FL37" s="1"/>
  <c r="EN37" i="21" s="1"/>
  <c r="S39" s="1"/>
  <c r="FE43" i="20"/>
  <c r="FQ43" s="1"/>
  <c r="ES43" i="21" s="1"/>
  <c r="X45" s="1"/>
  <c r="FC39" i="20"/>
  <c r="FO39" s="1"/>
  <c r="EQ39" i="21" s="1"/>
  <c r="V41" s="1"/>
  <c r="FB41" i="20"/>
  <c r="FN41" s="1"/>
  <c r="EP41" i="21" s="1"/>
  <c r="U43" s="1"/>
  <c r="FE38" i="20"/>
  <c r="FQ38" s="1"/>
  <c r="ES38" i="21" s="1"/>
  <c r="X40" s="1"/>
  <c r="FF38" i="20"/>
  <c r="FR38" s="1"/>
  <c r="ET38" i="21" s="1"/>
  <c r="Y40" s="1"/>
  <c r="FH40" i="20"/>
  <c r="FT40" s="1"/>
  <c r="EV40" i="21" s="1"/>
  <c r="AA42" s="1"/>
  <c r="FF35" i="20"/>
  <c r="FR35" s="1"/>
  <c r="ET35" i="21" s="1"/>
  <c r="Y37" s="1"/>
  <c r="FE34" i="20"/>
  <c r="FQ34" s="1"/>
  <c r="ES34" i="21" s="1"/>
  <c r="X36" s="1"/>
  <c r="FD43" i="20"/>
  <c r="FP43" s="1"/>
  <c r="ER43" i="21" s="1"/>
  <c r="W45" s="1"/>
  <c r="FB40" i="20"/>
  <c r="FN40" s="1"/>
  <c r="EP40" i="21" s="1"/>
  <c r="U42" s="1"/>
  <c r="FG42" i="20"/>
  <c r="FS42" s="1"/>
  <c r="EU42" i="21" s="1"/>
  <c r="Z44" s="1"/>
  <c r="FE35" i="20"/>
  <c r="FQ35" s="1"/>
  <c r="ES35" i="21" s="1"/>
  <c r="X37" s="1"/>
  <c r="FI42" i="20"/>
  <c r="FU42" s="1"/>
  <c r="EW42" i="21" s="1"/>
  <c r="AB44" s="1"/>
  <c r="FD42" i="20"/>
  <c r="FP42" s="1"/>
  <c r="ER42" i="21" s="1"/>
  <c r="W44" s="1"/>
  <c r="EZ34" i="20"/>
  <c r="FL34" s="1"/>
  <c r="EN34" i="21" s="1"/>
  <c r="FC38" i="20"/>
  <c r="FO38" s="1"/>
  <c r="EQ38" i="21" s="1"/>
  <c r="V40" s="1"/>
  <c r="FI34" i="20"/>
  <c r="FU34" s="1"/>
  <c r="EW34" i="21" s="1"/>
  <c r="AB36" s="1"/>
  <c r="FB35" i="20"/>
  <c r="FN35" s="1"/>
  <c r="EP35" i="21" s="1"/>
  <c r="U37" s="1"/>
  <c r="EZ42" i="20"/>
  <c r="FL42" s="1"/>
  <c r="EN42" i="21" s="1"/>
  <c r="S44" s="1"/>
  <c r="DD7" i="20"/>
  <c r="DK14"/>
  <c r="DG10"/>
  <c r="DK13"/>
  <c r="DC13"/>
  <c r="DE10"/>
  <c r="DI7"/>
  <c r="DG9"/>
  <c r="DE11"/>
  <c r="DI14"/>
  <c r="DG8"/>
  <c r="DI13"/>
  <c r="DG15"/>
  <c r="DF8"/>
  <c r="DI16"/>
  <c r="DE9"/>
  <c r="DC11"/>
  <c r="DG14"/>
  <c r="DE16"/>
  <c r="DI11"/>
  <c r="DH9"/>
  <c r="DD12"/>
  <c r="DJ14"/>
  <c r="DC10"/>
  <c r="DI15"/>
  <c r="DJ7"/>
  <c r="DB12"/>
  <c r="DB13"/>
  <c r="DF12"/>
  <c r="DK11"/>
  <c r="DJ13"/>
  <c r="DG7"/>
  <c r="DB8"/>
  <c r="DB11"/>
  <c r="DH13"/>
  <c r="DH14"/>
  <c r="DF7"/>
  <c r="DC15"/>
  <c r="DB16"/>
  <c r="DF11"/>
  <c r="DK15"/>
  <c r="DF13"/>
  <c r="DH10"/>
  <c r="DE8"/>
  <c r="DD15"/>
  <c r="DF14"/>
  <c r="DC9"/>
  <c r="DJ11"/>
  <c r="DJ9"/>
  <c r="DJ16"/>
  <c r="DG12"/>
  <c r="DJ10"/>
  <c r="DB9"/>
  <c r="DI8"/>
  <c r="DG11"/>
  <c r="DF10"/>
  <c r="DJ15"/>
  <c r="DH16"/>
  <c r="DE12"/>
  <c r="DD9"/>
  <c r="DJ8"/>
  <c r="DC14"/>
  <c r="DD13"/>
  <c r="DK16"/>
  <c r="DH8"/>
  <c r="DC8"/>
  <c r="DH12"/>
  <c r="DH7"/>
  <c r="DE7"/>
  <c r="DB15"/>
  <c r="DD14"/>
  <c r="DK8"/>
  <c r="DJ12"/>
  <c r="DE14"/>
  <c r="DB7"/>
  <c r="DE13"/>
  <c r="DI12"/>
  <c r="DB10"/>
  <c r="DF15"/>
  <c r="DK9"/>
  <c r="DK7"/>
  <c r="DC7"/>
  <c r="DI10"/>
  <c r="DG16"/>
  <c r="DC16"/>
  <c r="DK10"/>
  <c r="DH11"/>
  <c r="DE15"/>
  <c r="DH15"/>
  <c r="DK12"/>
  <c r="DF9"/>
  <c r="DG13"/>
  <c r="DF16"/>
  <c r="DC12"/>
  <c r="DI9"/>
  <c r="DB14"/>
  <c r="DD8"/>
  <c r="DD10"/>
  <c r="DD16"/>
  <c r="DD11"/>
  <c r="FH25" i="80" l="1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C19"/>
  <c r="FO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I24"/>
  <c r="FU24" s="1"/>
  <c r="FA24"/>
  <c r="FM24" s="1"/>
  <c r="FC23"/>
  <c r="FO23" s="1"/>
  <c r="FE22"/>
  <c r="FQ22" s="1"/>
  <c r="FG21"/>
  <c r="FS21" s="1"/>
  <c r="FI20"/>
  <c r="FU20" s="1"/>
  <c r="FA20"/>
  <c r="FM20" s="1"/>
  <c r="FD19"/>
  <c r="FP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E24"/>
  <c r="FQ24" s="1"/>
  <c r="FI22"/>
  <c r="FU22" s="1"/>
  <c r="FC21"/>
  <c r="FO21" s="1"/>
  <c r="FG19"/>
  <c r="FS19" s="1"/>
  <c r="FG18"/>
  <c r="FS18" s="1"/>
  <c r="FI17"/>
  <c r="FU17" s="1"/>
  <c r="FA17"/>
  <c r="FM17" s="1"/>
  <c r="FC16"/>
  <c r="FO16" s="1"/>
  <c r="FC25"/>
  <c r="FO25" s="1"/>
  <c r="FG23"/>
  <c r="FS23" s="1"/>
  <c r="FE20"/>
  <c r="FQ20" s="1"/>
  <c r="FC18"/>
  <c r="FO18" s="1"/>
  <c r="FG16"/>
  <c r="FS16" s="1"/>
  <c r="FB25"/>
  <c r="FN25" s="1"/>
  <c r="FF23"/>
  <c r="FR23" s="1"/>
  <c r="EZ22"/>
  <c r="FL22" s="1"/>
  <c r="FD20"/>
  <c r="FP20" s="1"/>
  <c r="EZ19"/>
  <c r="FL19" s="1"/>
  <c r="FB18"/>
  <c r="FN18" s="1"/>
  <c r="FD17"/>
  <c r="FP17" s="1"/>
  <c r="FF16"/>
  <c r="FR16" s="1"/>
  <c r="FA22"/>
  <c r="FM22" s="1"/>
  <c r="FB19"/>
  <c r="FN19" s="1"/>
  <c r="FE17"/>
  <c r="FQ17" s="1"/>
  <c r="FD24"/>
  <c r="FP24" s="1"/>
  <c r="FH22"/>
  <c r="FT22" s="1"/>
  <c r="FB21"/>
  <c r="FN21" s="1"/>
  <c r="FF19"/>
  <c r="FR19" s="1"/>
  <c r="FF18"/>
  <c r="FR18" s="1"/>
  <c r="FH17"/>
  <c r="FT17" s="1"/>
  <c r="EZ17"/>
  <c r="FL17" s="1"/>
  <c r="FB16"/>
  <c r="FN16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D16"/>
  <c r="EF15"/>
  <c r="EH14"/>
  <c r="DZ14"/>
  <c r="EB13"/>
  <c r="ED12"/>
  <c r="EF11"/>
  <c r="EH10"/>
  <c r="DZ10"/>
  <c r="EB9"/>
  <c r="ED8"/>
  <c r="EF7"/>
  <c r="EH16"/>
  <c r="DZ16"/>
  <c r="ED14"/>
  <c r="EH12"/>
  <c r="EB11"/>
  <c r="ED10"/>
  <c r="EH8"/>
  <c r="EB7"/>
  <c r="EG16"/>
  <c r="DY16"/>
  <c r="EA15"/>
  <c r="EC14"/>
  <c r="EE13"/>
  <c r="EG12"/>
  <c r="DY12"/>
  <c r="EA11"/>
  <c r="EC10"/>
  <c r="EE9"/>
  <c r="EG8"/>
  <c r="DY8"/>
  <c r="EA7"/>
  <c r="EB15"/>
  <c r="EF13"/>
  <c r="DZ12"/>
  <c r="EF9"/>
  <c r="DZ8"/>
  <c r="EC16"/>
  <c r="EE15"/>
  <c r="EG14"/>
  <c r="DY14"/>
  <c r="EA13"/>
  <c r="EC12"/>
  <c r="EE11"/>
  <c r="EG10"/>
  <c r="DY10"/>
  <c r="EA9"/>
  <c r="EC8"/>
  <c r="EE7"/>
  <c r="EG16" i="79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B16"/>
  <c r="EH15"/>
  <c r="EF14"/>
  <c r="EB14"/>
  <c r="DZ13"/>
  <c r="EB12"/>
  <c r="DZ11"/>
  <c r="EB10"/>
  <c r="ED9"/>
  <c r="EF8"/>
  <c r="ED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D15"/>
  <c r="EH13"/>
  <c r="EF12"/>
  <c r="ED11"/>
  <c r="EH9"/>
  <c r="EB8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DZ15"/>
  <c r="ED13"/>
  <c r="EH11"/>
  <c r="EF10"/>
  <c r="DZ9"/>
  <c r="EH7"/>
  <c r="DZ7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F77"/>
  <c r="FF25" s="1"/>
  <c r="FR25" s="1"/>
  <c r="EZ76"/>
  <c r="EZ24" s="1"/>
  <c r="FL24" s="1"/>
  <c r="FD74"/>
  <c r="FD22" s="1"/>
  <c r="FP22" s="1"/>
  <c r="FH72"/>
  <c r="FH20" s="1"/>
  <c r="FT20" s="1"/>
  <c r="FB71"/>
  <c r="FB19" s="1"/>
  <c r="FN19" s="1"/>
  <c r="FF69"/>
  <c r="FF17" s="1"/>
  <c r="FR17" s="1"/>
  <c r="EZ68"/>
  <c r="EZ16" s="1"/>
  <c r="FL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H76"/>
  <c r="FH24" s="1"/>
  <c r="FT24" s="1"/>
  <c r="FD70"/>
  <c r="FD18" s="1"/>
  <c r="FP18" s="1"/>
  <c r="FH68"/>
  <c r="FH16" s="1"/>
  <c r="FT16" s="1"/>
  <c r="EZ72"/>
  <c r="EZ20" s="1"/>
  <c r="FL20" s="1"/>
  <c r="FB75"/>
  <c r="FB23" s="1"/>
  <c r="FN23" s="1"/>
  <c r="FF73"/>
  <c r="FF21" s="1"/>
  <c r="FR21" s="1"/>
  <c r="EA7" i="78"/>
  <c r="EC10"/>
  <c r="EA8"/>
  <c r="EH7"/>
  <c r="EH15"/>
  <c r="FD77"/>
  <c r="FD25" s="1"/>
  <c r="FP25" s="1"/>
  <c r="FH75"/>
  <c r="FH23" s="1"/>
  <c r="FT23" s="1"/>
  <c r="FI77"/>
  <c r="FI25" s="1"/>
  <c r="FU25" s="1"/>
  <c r="FC74"/>
  <c r="FC22" s="1"/>
  <c r="FO22" s="1"/>
  <c r="FG70"/>
  <c r="FG18" s="1"/>
  <c r="FS18" s="1"/>
  <c r="FH69"/>
  <c r="FH17" s="1"/>
  <c r="FT17" s="1"/>
  <c r="FB76"/>
  <c r="FB24" s="1"/>
  <c r="FN24" s="1"/>
  <c r="FF69"/>
  <c r="FF17" s="1"/>
  <c r="FR17" s="1"/>
  <c r="EZ72"/>
  <c r="EZ20" s="1"/>
  <c r="FL20" s="1"/>
  <c r="FB75"/>
  <c r="FB23" s="1"/>
  <c r="FN23" s="1"/>
  <c r="FA68"/>
  <c r="FA16" s="1"/>
  <c r="FM16" s="1"/>
  <c r="FI70"/>
  <c r="FI18" s="1"/>
  <c r="FU18" s="1"/>
  <c r="FA74"/>
  <c r="FA22" s="1"/>
  <c r="FM22" s="1"/>
  <c r="FC77"/>
  <c r="FC25" s="1"/>
  <c r="FO25" s="1"/>
  <c r="DZ8"/>
  <c r="ED12"/>
  <c r="DY10"/>
  <c r="EG9"/>
  <c r="EA16"/>
  <c r="EF12"/>
  <c r="EZ75"/>
  <c r="EZ23" s="1"/>
  <c r="FL23" s="1"/>
  <c r="FF72"/>
  <c r="FF20" s="1"/>
  <c r="FR20" s="1"/>
  <c r="FG74"/>
  <c r="FG22" s="1"/>
  <c r="FS22" s="1"/>
  <c r="FI71"/>
  <c r="FI19" s="1"/>
  <c r="FU19" s="1"/>
  <c r="FA69"/>
  <c r="FA17" s="1"/>
  <c r="FM17" s="1"/>
  <c r="EZ69"/>
  <c r="EZ17" s="1"/>
  <c r="FL17" s="1"/>
  <c r="FH73"/>
  <c r="FH21" s="1"/>
  <c r="FT21" s="1"/>
  <c r="FH68"/>
  <c r="FH16" s="1"/>
  <c r="FT16" s="1"/>
  <c r="FF71"/>
  <c r="FF19" s="1"/>
  <c r="FR19" s="1"/>
  <c r="FD74"/>
  <c r="FD22" s="1"/>
  <c r="FP22" s="1"/>
  <c r="FF77"/>
  <c r="FF25" s="1"/>
  <c r="FR25" s="1"/>
  <c r="FA70"/>
  <c r="FA18" s="1"/>
  <c r="FM18" s="1"/>
  <c r="FI72"/>
  <c r="FI20" s="1"/>
  <c r="FU20" s="1"/>
  <c r="FE76"/>
  <c r="FE24" s="1"/>
  <c r="FQ24" s="1"/>
  <c r="FD73"/>
  <c r="FD21" s="1"/>
  <c r="FP21" s="1"/>
  <c r="FC68"/>
  <c r="FC16" s="1"/>
  <c r="FO16" s="1"/>
  <c r="FE69"/>
  <c r="FE17" s="1"/>
  <c r="FQ17" s="1"/>
  <c r="FA75"/>
  <c r="FA23" s="1"/>
  <c r="FM23" s="1"/>
  <c r="FI73"/>
  <c r="FI21" s="1"/>
  <c r="FU21" s="1"/>
  <c r="FB72"/>
  <c r="FB20" s="1"/>
  <c r="FN20" s="1"/>
  <c r="EZ77"/>
  <c r="EZ25" s="1"/>
  <c r="FL25" s="1"/>
  <c r="EZ70"/>
  <c r="EZ18" s="1"/>
  <c r="FL18" s="1"/>
  <c r="FB73"/>
  <c r="FB21" s="1"/>
  <c r="FN21" s="1"/>
  <c r="EZ76"/>
  <c r="EZ24" s="1"/>
  <c r="FL24" s="1"/>
  <c r="FE68"/>
  <c r="FE16" s="1"/>
  <c r="FQ16" s="1"/>
  <c r="FG71"/>
  <c r="FG19" s="1"/>
  <c r="FS19" s="1"/>
  <c r="FE74"/>
  <c r="FE22" s="1"/>
  <c r="FQ22" s="1"/>
  <c r="FH71"/>
  <c r="FH19" s="1"/>
  <c r="FT19" s="1"/>
  <c r="FF76"/>
  <c r="FF24" s="1"/>
  <c r="FR24" s="1"/>
  <c r="FA73"/>
  <c r="FA21" s="1"/>
  <c r="FM21" s="1"/>
  <c r="FA71"/>
  <c r="FA19" s="1"/>
  <c r="FM19" s="1"/>
  <c r="FI75"/>
  <c r="FI23" s="1"/>
  <c r="FU23" s="1"/>
  <c r="FA77"/>
  <c r="FA25" s="1"/>
  <c r="FM25" s="1"/>
  <c r="EZ73"/>
  <c r="EZ21" s="1"/>
  <c r="FL21" s="1"/>
  <c r="EZ68"/>
  <c r="EZ16" s="1"/>
  <c r="FL16" s="1"/>
  <c r="FB71"/>
  <c r="FB19" s="1"/>
  <c r="FN19" s="1"/>
  <c r="FF73"/>
  <c r="FF21" s="1"/>
  <c r="FR21" s="1"/>
  <c r="FD76"/>
  <c r="FD24" s="1"/>
  <c r="FP24" s="1"/>
  <c r="FG69"/>
  <c r="FG17" s="1"/>
  <c r="FS17" s="1"/>
  <c r="FE72"/>
  <c r="FE20" s="1"/>
  <c r="FQ20" s="1"/>
  <c r="FI74"/>
  <c r="FI22" s="1"/>
  <c r="FU22" s="1"/>
  <c r="FA76"/>
  <c r="FA24" s="1"/>
  <c r="FM24" s="1"/>
  <c r="ED14"/>
  <c r="EH16"/>
  <c r="EH12"/>
  <c r="EA11"/>
  <c r="EF7"/>
  <c r="EH10"/>
  <c r="DZ14"/>
  <c r="DY8"/>
  <c r="EE13"/>
  <c r="EC8"/>
  <c r="EE11"/>
  <c r="EG14"/>
  <c r="EC7"/>
  <c r="DY9"/>
  <c r="EE10"/>
  <c r="EA12"/>
  <c r="EG13"/>
  <c r="EC15"/>
  <c r="DZ7"/>
  <c r="EF8"/>
  <c r="EB10"/>
  <c r="EH11"/>
  <c r="ED13"/>
  <c r="DZ15"/>
  <c r="EF16"/>
  <c r="EH8"/>
  <c r="EB7"/>
  <c r="DZ12"/>
  <c r="DZ16"/>
  <c r="EG12"/>
  <c r="ED8"/>
  <c r="EF11"/>
  <c r="EH14"/>
  <c r="EG8"/>
  <c r="EA15"/>
  <c r="EA9"/>
  <c r="EC12"/>
  <c r="EE15"/>
  <c r="EG7"/>
  <c r="EC9"/>
  <c r="DY11"/>
  <c r="EE12"/>
  <c r="EA14"/>
  <c r="EG15"/>
  <c r="ED7"/>
  <c r="DZ9"/>
  <c r="EF10"/>
  <c r="EB12"/>
  <c r="EH13"/>
  <c r="ED15"/>
  <c r="EB11"/>
  <c r="EF13"/>
  <c r="EF9"/>
  <c r="EE9"/>
  <c r="EG16"/>
  <c r="DZ10"/>
  <c r="EB13"/>
  <c r="ED16"/>
  <c r="DY12"/>
  <c r="EE7"/>
  <c r="EG10"/>
  <c r="DY14"/>
  <c r="DY7"/>
  <c r="EE8"/>
  <c r="EA10"/>
  <c r="EG11"/>
  <c r="EC13"/>
  <c r="DY15"/>
  <c r="EE16"/>
  <c r="EB8"/>
  <c r="EH9"/>
  <c r="ED11"/>
  <c r="DZ13"/>
  <c r="EF14"/>
  <c r="EZ71"/>
  <c r="EZ19" s="1"/>
  <c r="FL19" s="1"/>
  <c r="FB74"/>
  <c r="FB22" s="1"/>
  <c r="FN22" s="1"/>
  <c r="FE71"/>
  <c r="FE19" s="1"/>
  <c r="FQ19" s="1"/>
  <c r="FG68"/>
  <c r="FG16" s="1"/>
  <c r="FS16" s="1"/>
  <c r="FG72"/>
  <c r="FG20" s="1"/>
  <c r="FS20" s="1"/>
  <c r="FE77"/>
  <c r="FE25" s="1"/>
  <c r="FQ25" s="1"/>
  <c r="FE75"/>
  <c r="FE23" s="1"/>
  <c r="FQ23" s="1"/>
  <c r="FF70"/>
  <c r="FF18" s="1"/>
  <c r="FR18" s="1"/>
  <c r="FD75"/>
  <c r="FD23" s="1"/>
  <c r="FP23" s="1"/>
  <c r="FD68"/>
  <c r="FD16" s="1"/>
  <c r="FP16" s="1"/>
  <c r="FD70"/>
  <c r="FD18" s="1"/>
  <c r="FP18" s="1"/>
  <c r="FH72"/>
  <c r="FH20" s="1"/>
  <c r="FT20" s="1"/>
  <c r="FH74"/>
  <c r="FH22" s="1"/>
  <c r="FT22" s="1"/>
  <c r="FH76"/>
  <c r="FH24" s="1"/>
  <c r="FT24" s="1"/>
  <c r="FC69"/>
  <c r="FC17" s="1"/>
  <c r="FO17" s="1"/>
  <c r="FC71"/>
  <c r="FC19" s="1"/>
  <c r="FO19" s="1"/>
  <c r="FC73"/>
  <c r="FC21" s="1"/>
  <c r="FO21" s="1"/>
  <c r="FG75"/>
  <c r="FG23" s="1"/>
  <c r="FS23" s="1"/>
  <c r="FG77"/>
  <c r="FG25" s="1"/>
  <c r="FS25" s="1"/>
  <c r="FF68"/>
  <c r="FF16" s="1"/>
  <c r="FR16" s="1"/>
  <c r="FB70"/>
  <c r="FB18" s="1"/>
  <c r="FN18" s="1"/>
  <c r="FD69"/>
  <c r="FD17" s="1"/>
  <c r="FP17" s="1"/>
  <c r="FI69"/>
  <c r="FI17" s="1"/>
  <c r="FU17" s="1"/>
  <c r="FC76"/>
  <c r="FC24" s="1"/>
  <c r="FO24" s="1"/>
  <c r="FC70"/>
  <c r="FC18" s="1"/>
  <c r="FO18" s="1"/>
  <c r="FE73"/>
  <c r="FE21" s="1"/>
  <c r="FQ21" s="1"/>
  <c r="FG76"/>
  <c r="FG24" s="1"/>
  <c r="FS24" s="1"/>
  <c r="FC72"/>
  <c r="FC20" s="1"/>
  <c r="FO20" s="1"/>
  <c r="FB68"/>
  <c r="FB16" s="1"/>
  <c r="FN16" s="1"/>
  <c r="FD71"/>
  <c r="FD19" s="1"/>
  <c r="FP19" s="1"/>
  <c r="FF74"/>
  <c r="FF22" s="1"/>
  <c r="FR22" s="1"/>
  <c r="FH77"/>
  <c r="FH25" s="1"/>
  <c r="FT25" s="1"/>
  <c r="FB69"/>
  <c r="FB17" s="1"/>
  <c r="FN17" s="1"/>
  <c r="FH70"/>
  <c r="FH18" s="1"/>
  <c r="FT18" s="1"/>
  <c r="FD72"/>
  <c r="FD20" s="1"/>
  <c r="FP20" s="1"/>
  <c r="EZ74"/>
  <c r="EZ22" s="1"/>
  <c r="FL22" s="1"/>
  <c r="FF75"/>
  <c r="FF23" s="1"/>
  <c r="FR23" s="1"/>
  <c r="FB77"/>
  <c r="FB25" s="1"/>
  <c r="FN25" s="1"/>
  <c r="FI68"/>
  <c r="FI16" s="1"/>
  <c r="FU16" s="1"/>
  <c r="FE70"/>
  <c r="FE18" s="1"/>
  <c r="FQ18" s="1"/>
  <c r="FA72"/>
  <c r="FA20" s="1"/>
  <c r="FM20" s="1"/>
  <c r="FG73"/>
  <c r="FG21" s="1"/>
  <c r="FS21" s="1"/>
  <c r="FC75"/>
  <c r="FC23" s="1"/>
  <c r="FO23" s="1"/>
  <c r="FG77" i="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F77"/>
  <c r="FF25" s="1"/>
  <c r="FR25" s="1"/>
  <c r="EZ76"/>
  <c r="EZ24" s="1"/>
  <c r="FL24" s="1"/>
  <c r="FD74"/>
  <c r="FD22" s="1"/>
  <c r="FP22" s="1"/>
  <c r="FH72"/>
  <c r="FH20" s="1"/>
  <c r="FT20" s="1"/>
  <c r="FB71"/>
  <c r="FB19" s="1"/>
  <c r="FN19" s="1"/>
  <c r="FF69"/>
  <c r="FF17" s="1"/>
  <c r="FR17" s="1"/>
  <c r="EZ68"/>
  <c r="EZ16" s="1"/>
  <c r="FL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H76"/>
  <c r="FH24" s="1"/>
  <c r="FT24" s="1"/>
  <c r="FD70"/>
  <c r="FD18" s="1"/>
  <c r="FP18" s="1"/>
  <c r="FB75"/>
  <c r="FB23" s="1"/>
  <c r="FN23" s="1"/>
  <c r="FH68"/>
  <c r="FH16" s="1"/>
  <c r="FT16" s="1"/>
  <c r="EZ72"/>
  <c r="EZ20" s="1"/>
  <c r="FL20" s="1"/>
  <c r="FF73"/>
  <c r="FF21" s="1"/>
  <c r="FR21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F14"/>
  <c r="DZ13"/>
  <c r="ED11"/>
  <c r="EH9"/>
  <c r="EB8"/>
  <c r="EH15"/>
  <c r="DZ11"/>
  <c r="EF16"/>
  <c r="DZ15"/>
  <c r="ED13"/>
  <c r="EH11"/>
  <c r="EB10"/>
  <c r="EF8"/>
  <c r="DZ7"/>
  <c r="EB14"/>
  <c r="ED9"/>
  <c r="ED15"/>
  <c r="EH13"/>
  <c r="EB12"/>
  <c r="EF10"/>
  <c r="DZ9"/>
  <c r="ED7"/>
  <c r="EF12"/>
  <c r="EH7"/>
  <c r="FG77" i="76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F77"/>
  <c r="FF25" s="1"/>
  <c r="FR25" s="1"/>
  <c r="EZ76"/>
  <c r="EZ24" s="1"/>
  <c r="FL24" s="1"/>
  <c r="FD74"/>
  <c r="FD22" s="1"/>
  <c r="FP22" s="1"/>
  <c r="FH72"/>
  <c r="FH20" s="1"/>
  <c r="FT20" s="1"/>
  <c r="FB71"/>
  <c r="FB19" s="1"/>
  <c r="FN19" s="1"/>
  <c r="FF69"/>
  <c r="FF17" s="1"/>
  <c r="FR17" s="1"/>
  <c r="EZ68"/>
  <c r="EZ16" s="1"/>
  <c r="FL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H76"/>
  <c r="FH24" s="1"/>
  <c r="FT24" s="1"/>
  <c r="FD70"/>
  <c r="FD18" s="1"/>
  <c r="FP18" s="1"/>
  <c r="FB75"/>
  <c r="FB23" s="1"/>
  <c r="FN23" s="1"/>
  <c r="FH68"/>
  <c r="FH16" s="1"/>
  <c r="FT16" s="1"/>
  <c r="EZ72"/>
  <c r="EZ20" s="1"/>
  <c r="FL20" s="1"/>
  <c r="FF73"/>
  <c r="FF21" s="1"/>
  <c r="FR21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C15"/>
  <c r="EG13"/>
  <c r="EA12"/>
  <c r="EE10"/>
  <c r="DY9"/>
  <c r="EC7"/>
  <c r="EE16"/>
  <c r="DY15"/>
  <c r="EA10"/>
  <c r="EG15"/>
  <c r="EA14"/>
  <c r="EE12"/>
  <c r="DY11"/>
  <c r="EC9"/>
  <c r="EG7"/>
  <c r="EC13"/>
  <c r="EE8"/>
  <c r="EA16"/>
  <c r="EE14"/>
  <c r="DY13"/>
  <c r="EC11"/>
  <c r="EG9"/>
  <c r="EA8"/>
  <c r="EG11"/>
  <c r="DY7"/>
  <c r="DM10" i="74"/>
  <c r="DM13"/>
  <c r="DM11"/>
  <c r="FA30"/>
  <c r="FM30" s="1"/>
  <c r="FB30"/>
  <c r="FN30" s="1"/>
  <c r="FG30"/>
  <c r="FS30" s="1"/>
  <c r="DM16"/>
  <c r="FI30"/>
  <c r="FU30" s="1"/>
  <c r="DM14"/>
  <c r="FC30"/>
  <c r="FO30" s="1"/>
  <c r="FD30"/>
  <c r="FP30" s="1"/>
  <c r="DM7"/>
  <c r="EZ16" i="73" a="1"/>
  <c r="DY7" a="1"/>
  <c r="EZ16" i="72" a="1"/>
  <c r="DY7" a="1"/>
  <c r="DY7" i="71" a="1"/>
  <c r="EC16" s="1"/>
  <c r="EZ16" a="1"/>
  <c r="FB25" s="1"/>
  <c r="FN25" s="1"/>
  <c r="DY7" i="70" a="1"/>
  <c r="ED16" s="1"/>
  <c r="EZ16" a="1"/>
  <c r="EZ25" s="1"/>
  <c r="FL25" s="1"/>
  <c r="EG16" i="69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B16"/>
  <c r="EG15"/>
  <c r="EB15"/>
  <c r="EF14"/>
  <c r="EA14"/>
  <c r="EF13"/>
  <c r="DZ13"/>
  <c r="EE12"/>
  <c r="DZ12"/>
  <c r="ED11"/>
  <c r="DY11"/>
  <c r="ED10"/>
  <c r="EH9"/>
  <c r="EC9"/>
  <c r="EH8"/>
  <c r="EB8"/>
  <c r="EG7"/>
  <c r="EB7"/>
  <c r="DZ16"/>
  <c r="DY15"/>
  <c r="EH13"/>
  <c r="EH12"/>
  <c r="EG11"/>
  <c r="EF10"/>
  <c r="EF9"/>
  <c r="EE8"/>
  <c r="ED7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E16"/>
  <c r="ED15"/>
  <c r="ED14"/>
  <c r="EC13"/>
  <c r="EB12"/>
  <c r="EB11"/>
  <c r="EA10"/>
  <c r="DZ9"/>
  <c r="DZ8"/>
  <c r="DY7"/>
  <c r="EF16"/>
  <c r="EA16"/>
  <c r="EF15"/>
  <c r="DZ15"/>
  <c r="EE14"/>
  <c r="DZ14"/>
  <c r="ED13"/>
  <c r="DY13"/>
  <c r="ED12"/>
  <c r="EH11"/>
  <c r="EC11"/>
  <c r="EH10"/>
  <c r="EB10"/>
  <c r="EG9"/>
  <c r="EB9"/>
  <c r="EF8"/>
  <c r="EA8"/>
  <c r="EF7"/>
  <c r="DZ7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F25"/>
  <c r="FR25" s="1"/>
  <c r="FH24"/>
  <c r="FT24" s="1"/>
  <c r="EZ24"/>
  <c r="FL24" s="1"/>
  <c r="FB23"/>
  <c r="FN23" s="1"/>
  <c r="FE22"/>
  <c r="FQ22" s="1"/>
  <c r="EZ22"/>
  <c r="FL22" s="1"/>
  <c r="FD21"/>
  <c r="FP21" s="1"/>
  <c r="FI20"/>
  <c r="FU20" s="1"/>
  <c r="FD20"/>
  <c r="FP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G25"/>
  <c r="FS25" s="1"/>
  <c r="FI24"/>
  <c r="FU24" s="1"/>
  <c r="FA24"/>
  <c r="FM24" s="1"/>
  <c r="FC23"/>
  <c r="FO23" s="1"/>
  <c r="FF22"/>
  <c r="FR22" s="1"/>
  <c r="FA22"/>
  <c r="FM22" s="1"/>
  <c r="FF21"/>
  <c r="FR21" s="1"/>
  <c r="EZ21"/>
  <c r="FL21" s="1"/>
  <c r="FE20"/>
  <c r="FQ20" s="1"/>
  <c r="EZ20"/>
  <c r="FL20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C25"/>
  <c r="FO25" s="1"/>
  <c r="FG23"/>
  <c r="FS23" s="1"/>
  <c r="FD22"/>
  <c r="FP22" s="1"/>
  <c r="FC21"/>
  <c r="FO21" s="1"/>
  <c r="FB20"/>
  <c r="FN20" s="1"/>
  <c r="FC19"/>
  <c r="FO19" s="1"/>
  <c r="FE18"/>
  <c r="FQ18" s="1"/>
  <c r="FG17"/>
  <c r="FS17" s="1"/>
  <c r="FI16"/>
  <c r="FU16" s="1"/>
  <c r="FA16"/>
  <c r="FM16" s="1"/>
  <c r="FH20"/>
  <c r="FT20" s="1"/>
  <c r="FA18"/>
  <c r="FM18" s="1"/>
  <c r="FE16"/>
  <c r="FQ16" s="1"/>
  <c r="FD24"/>
  <c r="FP24" s="1"/>
  <c r="FH22"/>
  <c r="FT22" s="1"/>
  <c r="FG21"/>
  <c r="FS21" s="1"/>
  <c r="FF20"/>
  <c r="FR20" s="1"/>
  <c r="FF19"/>
  <c r="FR19" s="1"/>
  <c r="FH18"/>
  <c r="FT18" s="1"/>
  <c r="EZ18"/>
  <c r="FL18" s="1"/>
  <c r="FB17"/>
  <c r="FN17" s="1"/>
  <c r="FD16"/>
  <c r="FP16" s="1"/>
  <c r="FE24"/>
  <c r="FQ24" s="1"/>
  <c r="FI22"/>
  <c r="FU22" s="1"/>
  <c r="FH21"/>
  <c r="FT21" s="1"/>
  <c r="FG19"/>
  <c r="FS19" s="1"/>
  <c r="FI18"/>
  <c r="FU18" s="1"/>
  <c r="FC17"/>
  <c r="FO17" s="1"/>
  <c r="FB25"/>
  <c r="FN25" s="1"/>
  <c r="FF23"/>
  <c r="FR23" s="1"/>
  <c r="FB22"/>
  <c r="FN22" s="1"/>
  <c r="FB21"/>
  <c r="FN21" s="1"/>
  <c r="FA20"/>
  <c r="FM20" s="1"/>
  <c r="FB19"/>
  <c r="FN19" s="1"/>
  <c r="FD18"/>
  <c r="FP18" s="1"/>
  <c r="FF17"/>
  <c r="FR17" s="1"/>
  <c r="FH16"/>
  <c r="FT16" s="1"/>
  <c r="EZ16"/>
  <c r="FL16" s="1"/>
  <c r="FI25" i="68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F25"/>
  <c r="FR25" s="1"/>
  <c r="EZ25"/>
  <c r="FL25" s="1"/>
  <c r="FE24"/>
  <c r="FQ24" s="1"/>
  <c r="EZ24"/>
  <c r="FL24" s="1"/>
  <c r="FD23"/>
  <c r="FP23" s="1"/>
  <c r="FI22"/>
  <c r="FU22" s="1"/>
  <c r="FD22"/>
  <c r="FP22" s="1"/>
  <c r="FH21"/>
  <c r="FT21" s="1"/>
  <c r="FC21"/>
  <c r="FO21" s="1"/>
  <c r="FH20"/>
  <c r="FT20" s="1"/>
  <c r="FB20"/>
  <c r="FN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G25"/>
  <c r="FS25" s="1"/>
  <c r="FB25"/>
  <c r="FN25" s="1"/>
  <c r="FF24"/>
  <c r="FR24" s="1"/>
  <c r="FA24"/>
  <c r="FM24" s="1"/>
  <c r="FF23"/>
  <c r="FR23" s="1"/>
  <c r="EZ23"/>
  <c r="FL23" s="1"/>
  <c r="FE22"/>
  <c r="FQ22" s="1"/>
  <c r="EZ22"/>
  <c r="FL22" s="1"/>
  <c r="FD21"/>
  <c r="FP21" s="1"/>
  <c r="FI20"/>
  <c r="FU20" s="1"/>
  <c r="FD20"/>
  <c r="FP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D25"/>
  <c r="FP25" s="1"/>
  <c r="FD24"/>
  <c r="FP24" s="1"/>
  <c r="FC23"/>
  <c r="FO23" s="1"/>
  <c r="FB22"/>
  <c r="FN22" s="1"/>
  <c r="FB21"/>
  <c r="FN21" s="1"/>
  <c r="FA20"/>
  <c r="FM20" s="1"/>
  <c r="FB19"/>
  <c r="FN19" s="1"/>
  <c r="FD18"/>
  <c r="FP18" s="1"/>
  <c r="FF17"/>
  <c r="FR17" s="1"/>
  <c r="FH16"/>
  <c r="FT16" s="1"/>
  <c r="EZ16"/>
  <c r="FL16" s="1"/>
  <c r="FI24"/>
  <c r="FU24" s="1"/>
  <c r="FH23"/>
  <c r="FT23" s="1"/>
  <c r="FH22"/>
  <c r="FT22" s="1"/>
  <c r="FG21"/>
  <c r="FS21" s="1"/>
  <c r="FF20"/>
  <c r="FR20" s="1"/>
  <c r="FF19"/>
  <c r="FR19" s="1"/>
  <c r="FH18"/>
  <c r="FT18" s="1"/>
  <c r="EZ18"/>
  <c r="FL18" s="1"/>
  <c r="FB17"/>
  <c r="FN17" s="1"/>
  <c r="FD16"/>
  <c r="FP16" s="1"/>
  <c r="FC25"/>
  <c r="FO25" s="1"/>
  <c r="FB24"/>
  <c r="FN24" s="1"/>
  <c r="FB23"/>
  <c r="FN23" s="1"/>
  <c r="FA22"/>
  <c r="FM22" s="1"/>
  <c r="EZ21"/>
  <c r="FL21" s="1"/>
  <c r="FA19"/>
  <c r="FM19" s="1"/>
  <c r="FC18"/>
  <c r="FO18" s="1"/>
  <c r="FE17"/>
  <c r="FQ17" s="1"/>
  <c r="FG16"/>
  <c r="FS16" s="1"/>
  <c r="FH25"/>
  <c r="FT25" s="1"/>
  <c r="FH24"/>
  <c r="FT24" s="1"/>
  <c r="FG23"/>
  <c r="FS23" s="1"/>
  <c r="FF22"/>
  <c r="FR22" s="1"/>
  <c r="FF21"/>
  <c r="FR21" s="1"/>
  <c r="FE20"/>
  <c r="FQ20" s="1"/>
  <c r="FE19"/>
  <c r="FQ19" s="1"/>
  <c r="FG18"/>
  <c r="FS18" s="1"/>
  <c r="FI17"/>
  <c r="FU17" s="1"/>
  <c r="FA17"/>
  <c r="FM17" s="1"/>
  <c r="FC16"/>
  <c r="FO16" s="1"/>
  <c r="EZ20"/>
  <c r="FL20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EB9"/>
  <c r="EF8"/>
  <c r="EA8"/>
  <c r="EF7"/>
  <c r="DZ7"/>
  <c r="EE16"/>
  <c r="EG15"/>
  <c r="DY15"/>
  <c r="EA14"/>
  <c r="EC13"/>
  <c r="EE12"/>
  <c r="EG11"/>
  <c r="DY11"/>
  <c r="EA10"/>
  <c r="ED9"/>
  <c r="DY9"/>
  <c r="ED8"/>
  <c r="EH7"/>
  <c r="EC7"/>
  <c r="EH16"/>
  <c r="EB15"/>
  <c r="ED14"/>
  <c r="EH12"/>
  <c r="EB11"/>
  <c r="EF9"/>
  <c r="DZ9"/>
  <c r="DZ8"/>
  <c r="DY7"/>
  <c r="ED16"/>
  <c r="EF15"/>
  <c r="EH14"/>
  <c r="DZ14"/>
  <c r="EB13"/>
  <c r="ED12"/>
  <c r="EF11"/>
  <c r="EH10"/>
  <c r="DZ10"/>
  <c r="EC9"/>
  <c r="EH8"/>
  <c r="EB8"/>
  <c r="EG7"/>
  <c r="EB7"/>
  <c r="DZ16"/>
  <c r="EF13"/>
  <c r="DZ12"/>
  <c r="ED10"/>
  <c r="EE8"/>
  <c r="ED7"/>
  <c r="EZ12" i="67" a="1"/>
  <c r="FA12" s="1"/>
  <c r="FY12" s="1"/>
  <c r="GK12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G25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F24"/>
  <c r="GD24" s="1"/>
  <c r="GP24" s="1"/>
  <c r="EZ23"/>
  <c r="FX23" s="1"/>
  <c r="GJ23" s="1"/>
  <c r="FD21"/>
  <c r="GB21" s="1"/>
  <c r="GN21" s="1"/>
  <c r="FH19"/>
  <c r="GF19" s="1"/>
  <c r="GR19" s="1"/>
  <c r="FB18"/>
  <c r="FZ18" s="1"/>
  <c r="GL18" s="1"/>
  <c r="FF16"/>
  <c r="GD16" s="1"/>
  <c r="GP16" s="1"/>
  <c r="EZ25"/>
  <c r="FX25" s="1"/>
  <c r="GJ25" s="1"/>
  <c r="FD23"/>
  <c r="GB23" s="1"/>
  <c r="GN23" s="1"/>
  <c r="FH21"/>
  <c r="GF21" s="1"/>
  <c r="GR21" s="1"/>
  <c r="FB20"/>
  <c r="FZ20" s="1"/>
  <c r="GL20" s="1"/>
  <c r="FF18"/>
  <c r="GD18" s="1"/>
  <c r="GP18" s="1"/>
  <c r="EZ17"/>
  <c r="FX17" s="1"/>
  <c r="GJ17" s="1"/>
  <c r="FD25"/>
  <c r="GB25" s="1"/>
  <c r="GN25" s="1"/>
  <c r="FH23"/>
  <c r="GF23" s="1"/>
  <c r="GR23" s="1"/>
  <c r="FB22"/>
  <c r="FZ22" s="1"/>
  <c r="GL22" s="1"/>
  <c r="FF20"/>
  <c r="GD20" s="1"/>
  <c r="GP20" s="1"/>
  <c r="EZ19"/>
  <c r="FX19" s="1"/>
  <c r="GJ19" s="1"/>
  <c r="FD17"/>
  <c r="GB17" s="1"/>
  <c r="GN17" s="1"/>
  <c r="FH25"/>
  <c r="GF25" s="1"/>
  <c r="GR25" s="1"/>
  <c r="FD19"/>
  <c r="GB19" s="1"/>
  <c r="GN19" s="1"/>
  <c r="EZ21"/>
  <c r="FX21" s="1"/>
  <c r="GJ21" s="1"/>
  <c r="FF22"/>
  <c r="GD22" s="1"/>
  <c r="GP22" s="1"/>
  <c r="FB16"/>
  <c r="FZ16" s="1"/>
  <c r="GL16" s="1"/>
  <c r="FB24"/>
  <c r="FZ24" s="1"/>
  <c r="GL24" s="1"/>
  <c r="FH17"/>
  <c r="GF17" s="1"/>
  <c r="GR17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A15"/>
  <c r="EE13"/>
  <c r="DY12"/>
  <c r="EC10"/>
  <c r="EG8"/>
  <c r="EA7"/>
  <c r="EE15"/>
  <c r="DY14"/>
  <c r="EC12"/>
  <c r="EG10"/>
  <c r="EA9"/>
  <c r="EE7"/>
  <c r="DY16"/>
  <c r="EC14"/>
  <c r="EG12"/>
  <c r="EA11"/>
  <c r="EE9"/>
  <c r="DY8"/>
  <c r="EC16"/>
  <c r="EG14"/>
  <c r="EA13"/>
  <c r="EE11"/>
  <c r="DY10"/>
  <c r="EC8"/>
  <c r="EH13" i="66"/>
  <c r="EC8"/>
  <c r="EC15"/>
  <c r="ED13"/>
  <c r="EG13"/>
  <c r="EG8"/>
  <c r="EG14"/>
  <c r="DZ12"/>
  <c r="EZ12" a="1"/>
  <c r="FE12" s="1"/>
  <c r="GC12" s="1"/>
  <c r="GO12" s="1"/>
  <c r="EF10"/>
  <c r="EA12"/>
  <c r="EB15"/>
  <c r="DZ7"/>
  <c r="EC7"/>
  <c r="ED10"/>
  <c r="EA15"/>
  <c r="EF16"/>
  <c r="DY9"/>
  <c r="EH8"/>
  <c r="EH16"/>
  <c r="FG19"/>
  <c r="GE19" s="1"/>
  <c r="GQ19" s="1"/>
  <c r="FA16"/>
  <c r="FY16" s="1"/>
  <c r="GK16" s="1"/>
  <c r="FE22"/>
  <c r="GC22" s="1"/>
  <c r="GO22" s="1"/>
  <c r="FI18"/>
  <c r="GG18" s="1"/>
  <c r="GS18" s="1"/>
  <c r="FC25"/>
  <c r="GA25" s="1"/>
  <c r="GM25" s="1"/>
  <c r="FG21"/>
  <c r="GE21" s="1"/>
  <c r="GQ21" s="1"/>
  <c r="FD16"/>
  <c r="GB16" s="1"/>
  <c r="GN16" s="1"/>
  <c r="EZ18"/>
  <c r="FX18" s="1"/>
  <c r="GJ18" s="1"/>
  <c r="FF19"/>
  <c r="GD19" s="1"/>
  <c r="GP19" s="1"/>
  <c r="FB21"/>
  <c r="FZ21" s="1"/>
  <c r="GL21" s="1"/>
  <c r="FH22"/>
  <c r="GF22" s="1"/>
  <c r="GR22" s="1"/>
  <c r="FD24"/>
  <c r="GB24" s="1"/>
  <c r="GN24" s="1"/>
  <c r="FC16"/>
  <c r="GA16" s="1"/>
  <c r="GM16" s="1"/>
  <c r="FI17"/>
  <c r="GG17" s="1"/>
  <c r="GS17" s="1"/>
  <c r="FE19"/>
  <c r="GC19" s="1"/>
  <c r="GO19" s="1"/>
  <c r="FA21"/>
  <c r="FY21" s="1"/>
  <c r="GK21" s="1"/>
  <c r="FG22"/>
  <c r="GE22" s="1"/>
  <c r="GQ22" s="1"/>
  <c r="FC24"/>
  <c r="GA24" s="1"/>
  <c r="GM24" s="1"/>
  <c r="FI25"/>
  <c r="GG25" s="1"/>
  <c r="GS25" s="1"/>
  <c r="FD17"/>
  <c r="GB17" s="1"/>
  <c r="GN17" s="1"/>
  <c r="EZ19"/>
  <c r="FX19" s="1"/>
  <c r="GJ19" s="1"/>
  <c r="FF20"/>
  <c r="GD20" s="1"/>
  <c r="GP20" s="1"/>
  <c r="FB22"/>
  <c r="FZ22" s="1"/>
  <c r="GL22" s="1"/>
  <c r="FH23"/>
  <c r="GF23" s="1"/>
  <c r="GR23" s="1"/>
  <c r="FD25"/>
  <c r="GB25" s="1"/>
  <c r="GN25" s="1"/>
  <c r="DY12"/>
  <c r="EB10"/>
  <c r="EE11"/>
  <c r="EE10"/>
  <c r="EB7"/>
  <c r="EF13"/>
  <c r="FA18"/>
  <c r="FY18" s="1"/>
  <c r="GK18" s="1"/>
  <c r="FE24"/>
  <c r="GC24" s="1"/>
  <c r="GO24" s="1"/>
  <c r="FI20"/>
  <c r="GG20" s="1"/>
  <c r="GS20" s="1"/>
  <c r="FC17"/>
  <c r="GA17" s="1"/>
  <c r="GM17" s="1"/>
  <c r="FG23"/>
  <c r="GE23" s="1"/>
  <c r="GQ23" s="1"/>
  <c r="FA20"/>
  <c r="FY20" s="1"/>
  <c r="GK20" s="1"/>
  <c r="EZ16"/>
  <c r="FX16" s="1"/>
  <c r="GJ16" s="1"/>
  <c r="FF17"/>
  <c r="GD17" s="1"/>
  <c r="GP17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E17"/>
  <c r="GC17" s="1"/>
  <c r="GO17" s="1"/>
  <c r="FA19"/>
  <c r="FY19" s="1"/>
  <c r="GK19" s="1"/>
  <c r="FG20"/>
  <c r="GE20" s="1"/>
  <c r="GQ20" s="1"/>
  <c r="FC22"/>
  <c r="GA22" s="1"/>
  <c r="GM22" s="1"/>
  <c r="FI23"/>
  <c r="GG23" s="1"/>
  <c r="GS23" s="1"/>
  <c r="FE25"/>
  <c r="GC25" s="1"/>
  <c r="GO25" s="1"/>
  <c r="EZ17"/>
  <c r="FX17" s="1"/>
  <c r="GJ17" s="1"/>
  <c r="FF18"/>
  <c r="GD18" s="1"/>
  <c r="GP18" s="1"/>
  <c r="FB20"/>
  <c r="FZ20" s="1"/>
  <c r="GL20" s="1"/>
  <c r="FH21"/>
  <c r="GF21" s="1"/>
  <c r="GR21" s="1"/>
  <c r="FD23"/>
  <c r="GB23" s="1"/>
  <c r="GN23" s="1"/>
  <c r="EZ25"/>
  <c r="FX25" s="1"/>
  <c r="GJ25" s="1"/>
  <c r="FC21"/>
  <c r="GA21" s="1"/>
  <c r="GM21" s="1"/>
  <c r="FG17"/>
  <c r="GE17" s="1"/>
  <c r="GQ17" s="1"/>
  <c r="FA24"/>
  <c r="FY24" s="1"/>
  <c r="GK24" s="1"/>
  <c r="FE20"/>
  <c r="GC20" s="1"/>
  <c r="GO20" s="1"/>
  <c r="FI16"/>
  <c r="GG16" s="1"/>
  <c r="GS16" s="1"/>
  <c r="FC23"/>
  <c r="GA23" s="1"/>
  <c r="GM23" s="1"/>
  <c r="FH16"/>
  <c r="GF16" s="1"/>
  <c r="GR16" s="1"/>
  <c r="FD18"/>
  <c r="GB18" s="1"/>
  <c r="GN18" s="1"/>
  <c r="EZ20"/>
  <c r="FX20" s="1"/>
  <c r="GJ20" s="1"/>
  <c r="FF21"/>
  <c r="GD21" s="1"/>
  <c r="GP21" s="1"/>
  <c r="FB23"/>
  <c r="FZ23" s="1"/>
  <c r="GL23" s="1"/>
  <c r="FH24"/>
  <c r="GF24" s="1"/>
  <c r="GR24" s="1"/>
  <c r="FG16"/>
  <c r="GE16" s="1"/>
  <c r="GQ16" s="1"/>
  <c r="FC18"/>
  <c r="GA18" s="1"/>
  <c r="GM18" s="1"/>
  <c r="FI19"/>
  <c r="GG19" s="1"/>
  <c r="GS19" s="1"/>
  <c r="FE21"/>
  <c r="GC21" s="1"/>
  <c r="GO21" s="1"/>
  <c r="FA23"/>
  <c r="FY23" s="1"/>
  <c r="GK23" s="1"/>
  <c r="FG24"/>
  <c r="GE24" s="1"/>
  <c r="GQ24" s="1"/>
  <c r="FB16"/>
  <c r="FZ16" s="1"/>
  <c r="GL16" s="1"/>
  <c r="FH17"/>
  <c r="GF17" s="1"/>
  <c r="GR17" s="1"/>
  <c r="FD19"/>
  <c r="GB19" s="1"/>
  <c r="GN19" s="1"/>
  <c r="EZ21"/>
  <c r="FX21" s="1"/>
  <c r="GJ21" s="1"/>
  <c r="FF22"/>
  <c r="GD22" s="1"/>
  <c r="GP22" s="1"/>
  <c r="FB24"/>
  <c r="FZ24" s="1"/>
  <c r="GL24" s="1"/>
  <c r="FH25"/>
  <c r="GF25" s="1"/>
  <c r="GR25" s="1"/>
  <c r="FE16"/>
  <c r="GC16" s="1"/>
  <c r="GO16" s="1"/>
  <c r="FI22"/>
  <c r="GG22" s="1"/>
  <c r="GS22" s="1"/>
  <c r="FC19"/>
  <c r="GA19" s="1"/>
  <c r="GM19" s="1"/>
  <c r="FG25"/>
  <c r="GE25" s="1"/>
  <c r="GQ25" s="1"/>
  <c r="FA22"/>
  <c r="FY22" s="1"/>
  <c r="GK22" s="1"/>
  <c r="FE18"/>
  <c r="GC18" s="1"/>
  <c r="GO18" s="1"/>
  <c r="FI24"/>
  <c r="GG24" s="1"/>
  <c r="GS24" s="1"/>
  <c r="FB17"/>
  <c r="FZ17" s="1"/>
  <c r="GL17" s="1"/>
  <c r="FH18"/>
  <c r="GF18" s="1"/>
  <c r="GR18" s="1"/>
  <c r="FD20"/>
  <c r="GB20" s="1"/>
  <c r="GN20" s="1"/>
  <c r="EZ22"/>
  <c r="FX22" s="1"/>
  <c r="GJ22" s="1"/>
  <c r="FF23"/>
  <c r="GD23" s="1"/>
  <c r="GP23" s="1"/>
  <c r="FB25"/>
  <c r="FZ25" s="1"/>
  <c r="GL25" s="1"/>
  <c r="FA17"/>
  <c r="FY17" s="1"/>
  <c r="GK17" s="1"/>
  <c r="FG18"/>
  <c r="GE18" s="1"/>
  <c r="GQ18" s="1"/>
  <c r="FC20"/>
  <c r="GA20" s="1"/>
  <c r="GM20" s="1"/>
  <c r="FI21"/>
  <c r="GG21" s="1"/>
  <c r="GS21" s="1"/>
  <c r="FE23"/>
  <c r="GC23" s="1"/>
  <c r="GO23" s="1"/>
  <c r="FA25"/>
  <c r="FY25" s="1"/>
  <c r="GK25" s="1"/>
  <c r="FF16"/>
  <c r="GD16" s="1"/>
  <c r="GP16" s="1"/>
  <c r="FB18"/>
  <c r="FZ18" s="1"/>
  <c r="GL18" s="1"/>
  <c r="FH19"/>
  <c r="GF19" s="1"/>
  <c r="GR19" s="1"/>
  <c r="FD21"/>
  <c r="GB21" s="1"/>
  <c r="GN21" s="1"/>
  <c r="EZ23"/>
  <c r="FX23" s="1"/>
  <c r="GJ23" s="1"/>
  <c r="EH9"/>
  <c r="EA7"/>
  <c r="EC10"/>
  <c r="EE13"/>
  <c r="EG16"/>
  <c r="EF14"/>
  <c r="EF8"/>
  <c r="EH11"/>
  <c r="DZ15"/>
  <c r="DZ13"/>
  <c r="DY10"/>
  <c r="EA13"/>
  <c r="EC16"/>
  <c r="EA8"/>
  <c r="EG9"/>
  <c r="EC11"/>
  <c r="DY13"/>
  <c r="EE14"/>
  <c r="EA16"/>
  <c r="DZ8"/>
  <c r="EF9"/>
  <c r="EB11"/>
  <c r="EH12"/>
  <c r="ED14"/>
  <c r="DZ16"/>
  <c r="ED11"/>
  <c r="DY8"/>
  <c r="EA11"/>
  <c r="EC14"/>
  <c r="ED7"/>
  <c r="EB16"/>
  <c r="ED9"/>
  <c r="EF12"/>
  <c r="EH15"/>
  <c r="EE7"/>
  <c r="EG10"/>
  <c r="DY14"/>
  <c r="DY7"/>
  <c r="EE8"/>
  <c r="EA10"/>
  <c r="EG11"/>
  <c r="EC13"/>
  <c r="DY15"/>
  <c r="EE16"/>
  <c r="ED8"/>
  <c r="DZ10"/>
  <c r="EF11"/>
  <c r="EB13"/>
  <c r="EH14"/>
  <c r="ED16"/>
  <c r="EB8"/>
  <c r="ED15"/>
  <c r="EE9"/>
  <c r="EG12"/>
  <c r="DY16"/>
  <c r="EB12"/>
  <c r="EH7"/>
  <c r="DZ11"/>
  <c r="EB14"/>
  <c r="DZ9"/>
  <c r="EA9"/>
  <c r="EC12"/>
  <c r="EE15"/>
  <c r="EG7"/>
  <c r="EC9"/>
  <c r="DY11"/>
  <c r="EE12"/>
  <c r="EA14"/>
  <c r="EG15"/>
  <c r="EF7"/>
  <c r="EB9"/>
  <c r="EH10"/>
  <c r="ED12"/>
  <c r="DZ14"/>
  <c r="FH25" i="6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C25"/>
  <c r="GA25" s="1"/>
  <c r="GM25" s="1"/>
  <c r="FE24"/>
  <c r="GC24" s="1"/>
  <c r="GO24" s="1"/>
  <c r="FG23"/>
  <c r="GE23" s="1"/>
  <c r="GQ23" s="1"/>
  <c r="FI22"/>
  <c r="GG22" s="1"/>
  <c r="GS22" s="1"/>
  <c r="FA22"/>
  <c r="FY22" s="1"/>
  <c r="GK22" s="1"/>
  <c r="FC21"/>
  <c r="GA21" s="1"/>
  <c r="GM21" s="1"/>
  <c r="FE20"/>
  <c r="GC20" s="1"/>
  <c r="GO20" s="1"/>
  <c r="FG19"/>
  <c r="GE19" s="1"/>
  <c r="GQ19" s="1"/>
  <c r="FI18"/>
  <c r="GG18" s="1"/>
  <c r="GS18" s="1"/>
  <c r="FA18"/>
  <c r="FY18" s="1"/>
  <c r="GK18" s="1"/>
  <c r="FC17"/>
  <c r="GA17" s="1"/>
  <c r="GM17" s="1"/>
  <c r="FE16"/>
  <c r="GC16" s="1"/>
  <c r="GO16" s="1"/>
  <c r="EZ22"/>
  <c r="FX22" s="1"/>
  <c r="GJ22" s="1"/>
  <c r="FD20"/>
  <c r="GB20" s="1"/>
  <c r="GN20" s="1"/>
  <c r="FH18"/>
  <c r="GF18" s="1"/>
  <c r="GR18" s="1"/>
  <c r="FD16"/>
  <c r="GB16" s="1"/>
  <c r="GN16" s="1"/>
  <c r="FF25"/>
  <c r="GD25" s="1"/>
  <c r="GP25" s="1"/>
  <c r="FH24"/>
  <c r="GF24" s="1"/>
  <c r="GR24" s="1"/>
  <c r="EZ24"/>
  <c r="FX24" s="1"/>
  <c r="GJ24" s="1"/>
  <c r="FB23"/>
  <c r="FZ23" s="1"/>
  <c r="GL23" s="1"/>
  <c r="FD22"/>
  <c r="GB22" s="1"/>
  <c r="GN22" s="1"/>
  <c r="FF21"/>
  <c r="GD21" s="1"/>
  <c r="GP21" s="1"/>
  <c r="FH20"/>
  <c r="GF20" s="1"/>
  <c r="GR20" s="1"/>
  <c r="EZ20"/>
  <c r="FX20" s="1"/>
  <c r="GJ20" s="1"/>
  <c r="FB19"/>
  <c r="FZ19" s="1"/>
  <c r="GL19" s="1"/>
  <c r="FD18"/>
  <c r="GB18" s="1"/>
  <c r="GN18" s="1"/>
  <c r="FF17"/>
  <c r="GD17" s="1"/>
  <c r="GP17" s="1"/>
  <c r="FH16"/>
  <c r="GF16" s="1"/>
  <c r="GR16" s="1"/>
  <c r="EZ16"/>
  <c r="FX16" s="1"/>
  <c r="GJ16" s="1"/>
  <c r="FB25"/>
  <c r="FZ25" s="1"/>
  <c r="GL25" s="1"/>
  <c r="FD24"/>
  <c r="GB24" s="1"/>
  <c r="GN24" s="1"/>
  <c r="FF23"/>
  <c r="GD23" s="1"/>
  <c r="GP23" s="1"/>
  <c r="FH22"/>
  <c r="GF22" s="1"/>
  <c r="GR22" s="1"/>
  <c r="FB21"/>
  <c r="FZ21" s="1"/>
  <c r="GL21" s="1"/>
  <c r="FF19"/>
  <c r="GD19" s="1"/>
  <c r="GP19" s="1"/>
  <c r="EZ18"/>
  <c r="FX18" s="1"/>
  <c r="GJ18" s="1"/>
  <c r="FB17"/>
  <c r="FZ17" s="1"/>
  <c r="GL17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DY16"/>
  <c r="EA15"/>
  <c r="EC14"/>
  <c r="EE13"/>
  <c r="EG12"/>
  <c r="DY12"/>
  <c r="EA11"/>
  <c r="EC10"/>
  <c r="EE9"/>
  <c r="EG8"/>
  <c r="DY8"/>
  <c r="EA7"/>
  <c r="EB14"/>
  <c r="DZ11"/>
  <c r="EF8"/>
  <c r="EB16"/>
  <c r="ED15"/>
  <c r="EF14"/>
  <c r="EH13"/>
  <c r="DZ13"/>
  <c r="EB12"/>
  <c r="ED11"/>
  <c r="EF10"/>
  <c r="EH9"/>
  <c r="DZ9"/>
  <c r="EB8"/>
  <c r="ED7"/>
  <c r="EF16"/>
  <c r="EH15"/>
  <c r="ED13"/>
  <c r="ED9"/>
  <c r="EC16"/>
  <c r="EE15"/>
  <c r="EG14"/>
  <c r="DY14"/>
  <c r="EA13"/>
  <c r="EC12"/>
  <c r="EE11"/>
  <c r="EG10"/>
  <c r="DY10"/>
  <c r="EA9"/>
  <c r="EC8"/>
  <c r="EE7"/>
  <c r="DZ15"/>
  <c r="EF12"/>
  <c r="EH11"/>
  <c r="EB10"/>
  <c r="DZ7"/>
  <c r="EH7"/>
  <c r="EZ12" a="1"/>
  <c r="FI12" i="64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FD12"/>
  <c r="GB12" s="1"/>
  <c r="GN12" s="1"/>
  <c r="FH12"/>
  <c r="GF12" s="1"/>
  <c r="GR12" s="1"/>
  <c r="FC12"/>
  <c r="GA12" s="1"/>
  <c r="GM12" s="1"/>
  <c r="FG12"/>
  <c r="GE12" s="1"/>
  <c r="GQ12" s="1"/>
  <c r="EZ12"/>
  <c r="FX12" s="1"/>
  <c r="GJ12" s="1"/>
  <c r="FG12" i="63"/>
  <c r="GE12" s="1"/>
  <c r="GQ12" s="1"/>
  <c r="FC12"/>
  <c r="GA12" s="1"/>
  <c r="GM12" s="1"/>
  <c r="FH12"/>
  <c r="GF12" s="1"/>
  <c r="GR12" s="1"/>
  <c r="FB12"/>
  <c r="FZ12" s="1"/>
  <c r="GL12" s="1"/>
  <c r="FE12"/>
  <c r="GC12" s="1"/>
  <c r="GO12" s="1"/>
  <c r="EZ12"/>
  <c r="FX12" s="1"/>
  <c r="GJ12" s="1"/>
  <c r="FF12"/>
  <c r="GD12" s="1"/>
  <c r="GP12" s="1"/>
  <c r="FA12"/>
  <c r="FY12" s="1"/>
  <c r="GK12" s="1"/>
  <c r="FD12"/>
  <c r="GB12" s="1"/>
  <c r="GN12" s="1"/>
  <c r="FI12"/>
  <c r="GG12" s="1"/>
  <c r="GS12" s="1"/>
  <c r="DM10" i="62"/>
  <c r="DM12"/>
  <c r="DM9"/>
  <c r="DM16"/>
  <c r="DM15"/>
  <c r="DM8"/>
  <c r="DM14"/>
  <c r="DM13"/>
  <c r="DM7"/>
  <c r="DM11"/>
  <c r="EH16" i="61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A16"/>
  <c r="EE15"/>
  <c r="DZ15"/>
  <c r="EE14"/>
  <c r="DY14"/>
  <c r="ED13"/>
  <c r="DY13"/>
  <c r="EC12"/>
  <c r="EH11"/>
  <c r="EC11"/>
  <c r="EG10"/>
  <c r="EB10"/>
  <c r="EG9"/>
  <c r="EA9"/>
  <c r="EF8"/>
  <c r="EA8"/>
  <c r="EE7"/>
  <c r="DZ7"/>
  <c r="EC16"/>
  <c r="EC15"/>
  <c r="EG14"/>
  <c r="EB14"/>
  <c r="EG13"/>
  <c r="EA13"/>
  <c r="EF12"/>
  <c r="EA12"/>
  <c r="EE11"/>
  <c r="DZ11"/>
  <c r="EE10"/>
  <c r="DY10"/>
  <c r="ED9"/>
  <c r="DY9"/>
  <c r="EC8"/>
  <c r="EC7"/>
  <c r="EG16"/>
  <c r="EB16"/>
  <c r="EG15"/>
  <c r="EA15"/>
  <c r="EF14"/>
  <c r="EA14"/>
  <c r="EE13"/>
  <c r="DZ13"/>
  <c r="EE12"/>
  <c r="DY12"/>
  <c r="ED11"/>
  <c r="DY11"/>
  <c r="EC10"/>
  <c r="EH9"/>
  <c r="EC9"/>
  <c r="EG8"/>
  <c r="EB8"/>
  <c r="EG7"/>
  <c r="EA7"/>
  <c r="EH15"/>
  <c r="EH7"/>
  <c r="DY15"/>
  <c r="EG12"/>
  <c r="EF10"/>
  <c r="EE8"/>
  <c r="EC14"/>
  <c r="EB12"/>
  <c r="DY8"/>
  <c r="ED15"/>
  <c r="EC13"/>
  <c r="EA11"/>
  <c r="DZ9"/>
  <c r="DY7"/>
  <c r="DY16"/>
  <c r="EH13"/>
  <c r="EG11"/>
  <c r="EE9"/>
  <c r="ED7"/>
  <c r="EE16"/>
  <c r="EA10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G25"/>
  <c r="FS25" s="1"/>
  <c r="FI24"/>
  <c r="FU24" s="1"/>
  <c r="FA24"/>
  <c r="FM24" s="1"/>
  <c r="FC23"/>
  <c r="FO23" s="1"/>
  <c r="FE22"/>
  <c r="FQ22" s="1"/>
  <c r="FG21"/>
  <c r="FS21" s="1"/>
  <c r="FI20"/>
  <c r="FU20" s="1"/>
  <c r="FA20"/>
  <c r="FM20" s="1"/>
  <c r="FC19"/>
  <c r="FO19" s="1"/>
  <c r="FE18"/>
  <c r="FQ18" s="1"/>
  <c r="FG17"/>
  <c r="FS17" s="1"/>
  <c r="FI16"/>
  <c r="FU16" s="1"/>
  <c r="FA16"/>
  <c r="FM16" s="1"/>
  <c r="FC25"/>
  <c r="FO25" s="1"/>
  <c r="FG23"/>
  <c r="FS23" s="1"/>
  <c r="FA22"/>
  <c r="FM22" s="1"/>
  <c r="FE20"/>
  <c r="FQ20" s="1"/>
  <c r="FI18"/>
  <c r="FU18" s="1"/>
  <c r="FC17"/>
  <c r="FO17" s="1"/>
  <c r="FF25"/>
  <c r="FR25" s="1"/>
  <c r="FH24"/>
  <c r="FT24" s="1"/>
  <c r="EZ24"/>
  <c r="FL24" s="1"/>
  <c r="FB23"/>
  <c r="FN23" s="1"/>
  <c r="FF21"/>
  <c r="FR21" s="1"/>
  <c r="FH20"/>
  <c r="FT20" s="1"/>
  <c r="FB19"/>
  <c r="FN19" s="1"/>
  <c r="FF17"/>
  <c r="FR17" s="1"/>
  <c r="EZ16"/>
  <c r="FL16" s="1"/>
  <c r="FB25"/>
  <c r="FN25" s="1"/>
  <c r="FD24"/>
  <c r="FP24" s="1"/>
  <c r="FF23"/>
  <c r="FR23" s="1"/>
  <c r="FH22"/>
  <c r="FT22" s="1"/>
  <c r="EZ22"/>
  <c r="FL22" s="1"/>
  <c r="FB21"/>
  <c r="FN21" s="1"/>
  <c r="FD20"/>
  <c r="FP20" s="1"/>
  <c r="FF19"/>
  <c r="FR19" s="1"/>
  <c r="FH18"/>
  <c r="FT18" s="1"/>
  <c r="EZ18"/>
  <c r="FL18" s="1"/>
  <c r="FB17"/>
  <c r="FN17" s="1"/>
  <c r="FD16"/>
  <c r="FP16" s="1"/>
  <c r="FE24"/>
  <c r="FQ24" s="1"/>
  <c r="FI22"/>
  <c r="FU22" s="1"/>
  <c r="FC21"/>
  <c r="FO21" s="1"/>
  <c r="FG19"/>
  <c r="FS19" s="1"/>
  <c r="FA18"/>
  <c r="FM18" s="1"/>
  <c r="FE16"/>
  <c r="FQ16" s="1"/>
  <c r="FD22"/>
  <c r="FP22" s="1"/>
  <c r="EZ20"/>
  <c r="FL20" s="1"/>
  <c r="FD18"/>
  <c r="FP18" s="1"/>
  <c r="FH16"/>
  <c r="FT16" s="1"/>
  <c r="FG18" i="60"/>
  <c r="FS18" s="1"/>
  <c r="FC25"/>
  <c r="FO25" s="1"/>
  <c r="FD21"/>
  <c r="FP21" s="1"/>
  <c r="EZ22"/>
  <c r="FL22" s="1"/>
  <c r="FG25"/>
  <c r="FS25" s="1"/>
  <c r="FA25"/>
  <c r="FM25" s="1"/>
  <c r="ED9"/>
  <c r="DY7"/>
  <c r="EA10"/>
  <c r="EC13"/>
  <c r="EE16"/>
  <c r="EG9"/>
  <c r="DY13"/>
  <c r="EA16"/>
  <c r="ED13"/>
  <c r="ED7"/>
  <c r="EF10"/>
  <c r="EH13"/>
  <c r="EB7"/>
  <c r="EH8"/>
  <c r="ED10"/>
  <c r="DZ12"/>
  <c r="EF13"/>
  <c r="EB15"/>
  <c r="EH16"/>
  <c r="EC8"/>
  <c r="DY10"/>
  <c r="EE11"/>
  <c r="EA13"/>
  <c r="EG14"/>
  <c r="EC16"/>
  <c r="DZ7"/>
  <c r="EF12"/>
  <c r="EE8"/>
  <c r="EG11"/>
  <c r="DY15"/>
  <c r="EA8"/>
  <c r="EC11"/>
  <c r="EE14"/>
  <c r="EB10"/>
  <c r="EH15"/>
  <c r="DZ9"/>
  <c r="EB12"/>
  <c r="ED15"/>
  <c r="DZ8"/>
  <c r="EF9"/>
  <c r="EB11"/>
  <c r="EH12"/>
  <c r="ED14"/>
  <c r="DZ16"/>
  <c r="EE7"/>
  <c r="EA9"/>
  <c r="EG10"/>
  <c r="EC12"/>
  <c r="DY14"/>
  <c r="EE15"/>
  <c r="FE16"/>
  <c r="FQ16" s="1"/>
  <c r="FG19"/>
  <c r="FS19" s="1"/>
  <c r="FH18"/>
  <c r="FT18" s="1"/>
  <c r="FB25"/>
  <c r="FN25" s="1"/>
  <c r="FI21"/>
  <c r="FU21" s="1"/>
  <c r="FB18"/>
  <c r="FN18" s="1"/>
  <c r="FF24"/>
  <c r="FR24" s="1"/>
  <c r="EF8"/>
  <c r="DZ15"/>
  <c r="EC9"/>
  <c r="EE12"/>
  <c r="EG15"/>
  <c r="DY9"/>
  <c r="EA12"/>
  <c r="EC15"/>
  <c r="EH11"/>
  <c r="EF16"/>
  <c r="EH9"/>
  <c r="DZ13"/>
  <c r="EB16"/>
  <c r="ED8"/>
  <c r="DZ10"/>
  <c r="EF11"/>
  <c r="EB13"/>
  <c r="EH14"/>
  <c r="ED16"/>
  <c r="DY8"/>
  <c r="EE9"/>
  <c r="EA11"/>
  <c r="EG12"/>
  <c r="EC14"/>
  <c r="DY16"/>
  <c r="FC19"/>
  <c r="FO19" s="1"/>
  <c r="FI18"/>
  <c r="FU18" s="1"/>
  <c r="FD20"/>
  <c r="FP20" s="1"/>
  <c r="FA17"/>
  <c r="FM17" s="1"/>
  <c r="FE23"/>
  <c r="FQ23" s="1"/>
  <c r="FH19"/>
  <c r="FT19" s="1"/>
  <c r="DZ11"/>
  <c r="EG7"/>
  <c r="DY11"/>
  <c r="EA14"/>
  <c r="EC7"/>
  <c r="EE10"/>
  <c r="EG13"/>
  <c r="EH7"/>
  <c r="EB14"/>
  <c r="EB8"/>
  <c r="ED11"/>
  <c r="EF14"/>
  <c r="EF7"/>
  <c r="EB9"/>
  <c r="EH10"/>
  <c r="ED12"/>
  <c r="DZ14"/>
  <c r="EF15"/>
  <c r="EA7"/>
  <c r="EG8"/>
  <c r="EC10"/>
  <c r="DY12"/>
  <c r="EE13"/>
  <c r="EA15"/>
  <c r="FG21"/>
  <c r="FS21" s="1"/>
  <c r="FB17"/>
  <c r="FN17" s="1"/>
  <c r="FF23"/>
  <c r="FR23" s="1"/>
  <c r="FC20"/>
  <c r="FO20" s="1"/>
  <c r="FF16"/>
  <c r="FR16" s="1"/>
  <c r="EZ23"/>
  <c r="FL23" s="1"/>
  <c r="FG17"/>
  <c r="FS17" s="1"/>
  <c r="FA24"/>
  <c r="FM24" s="1"/>
  <c r="FA20"/>
  <c r="FM20" s="1"/>
  <c r="FA18"/>
  <c r="FM18" s="1"/>
  <c r="FC17"/>
  <c r="FO17" s="1"/>
  <c r="FG23"/>
  <c r="FS23" s="1"/>
  <c r="FH16"/>
  <c r="FT16" s="1"/>
  <c r="FD18"/>
  <c r="FP18" s="1"/>
  <c r="EZ20"/>
  <c r="FL20" s="1"/>
  <c r="FF21"/>
  <c r="FR21" s="1"/>
  <c r="FB23"/>
  <c r="FN23" s="1"/>
  <c r="FH24"/>
  <c r="FT24" s="1"/>
  <c r="FG16"/>
  <c r="FS16" s="1"/>
  <c r="FC18"/>
  <c r="FO18" s="1"/>
  <c r="FI19"/>
  <c r="FU19" s="1"/>
  <c r="FE21"/>
  <c r="FQ21" s="1"/>
  <c r="FA23"/>
  <c r="FM23" s="1"/>
  <c r="FG24"/>
  <c r="FS24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A16"/>
  <c r="FM16" s="1"/>
  <c r="FE22"/>
  <c r="FQ22" s="1"/>
  <c r="FE18"/>
  <c r="FQ18" s="1"/>
  <c r="FI24"/>
  <c r="FU24" s="1"/>
  <c r="FE24"/>
  <c r="FQ24" s="1"/>
  <c r="FA22"/>
  <c r="FM22" s="1"/>
  <c r="FD16"/>
  <c r="FP16" s="1"/>
  <c r="EZ18"/>
  <c r="FL18" s="1"/>
  <c r="FF19"/>
  <c r="FR19" s="1"/>
  <c r="FB21"/>
  <c r="FN21" s="1"/>
  <c r="FH22"/>
  <c r="FT22" s="1"/>
  <c r="FD24"/>
  <c r="FP24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D17"/>
  <c r="FP17" s="1"/>
  <c r="EZ19"/>
  <c r="FL19" s="1"/>
  <c r="FF20"/>
  <c r="FR20" s="1"/>
  <c r="FB22"/>
  <c r="FN22" s="1"/>
  <c r="FH23"/>
  <c r="FT23" s="1"/>
  <c r="FD25"/>
  <c r="FP25" s="1"/>
  <c r="FC21"/>
  <c r="FO21" s="1"/>
  <c r="FI20"/>
  <c r="FU20" s="1"/>
  <c r="FI16"/>
  <c r="FU16" s="1"/>
  <c r="FC23"/>
  <c r="FO23" s="1"/>
  <c r="FI22"/>
  <c r="FU22" s="1"/>
  <c r="FE20"/>
  <c r="FQ20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FE17"/>
  <c r="FQ17" s="1"/>
  <c r="FA19"/>
  <c r="FM19" s="1"/>
  <c r="FG20"/>
  <c r="FS20" s="1"/>
  <c r="FC22"/>
  <c r="FO22" s="1"/>
  <c r="FI23"/>
  <c r="FU23" s="1"/>
  <c r="FE25"/>
  <c r="FQ25" s="1"/>
  <c r="EZ17"/>
  <c r="FL17" s="1"/>
  <c r="FF18"/>
  <c r="FR18" s="1"/>
  <c r="FB20"/>
  <c r="FN20" s="1"/>
  <c r="FH21"/>
  <c r="FT21" s="1"/>
  <c r="FD23"/>
  <c r="FP23" s="1"/>
  <c r="EG14" i="59"/>
  <c r="EE12"/>
  <c r="EB10"/>
  <c r="EC8"/>
  <c r="EB9"/>
  <c r="EF16"/>
  <c r="EB13"/>
  <c r="DZ12"/>
  <c r="EE11"/>
  <c r="DZ7"/>
  <c r="ED13"/>
  <c r="EC9"/>
  <c r="EG15"/>
  <c r="EH12"/>
  <c r="ED16"/>
  <c r="EA13"/>
  <c r="EF8"/>
  <c r="DZ15"/>
  <c r="DY11"/>
  <c r="EF11"/>
  <c r="DY10"/>
  <c r="EC16"/>
  <c r="EH11"/>
  <c r="EG7"/>
  <c r="EA14"/>
  <c r="FE17"/>
  <c r="FQ17" s="1"/>
  <c r="FC22"/>
  <c r="FO22" s="1"/>
  <c r="FF16"/>
  <c r="FR16" s="1"/>
  <c r="FH19"/>
  <c r="FT19" s="1"/>
  <c r="EZ23"/>
  <c r="FL23" s="1"/>
  <c r="FC16"/>
  <c r="FO16" s="1"/>
  <c r="FE19"/>
  <c r="FQ19" s="1"/>
  <c r="FG22"/>
  <c r="FS22" s="1"/>
  <c r="FI25"/>
  <c r="FU25" s="1"/>
  <c r="FB16"/>
  <c r="FN16" s="1"/>
  <c r="FD19"/>
  <c r="FP19" s="1"/>
  <c r="FF22"/>
  <c r="FR22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16"/>
  <c r="FT16" s="1"/>
  <c r="FD18"/>
  <c r="FP18" s="1"/>
  <c r="EZ20"/>
  <c r="FL20" s="1"/>
  <c r="FF21"/>
  <c r="FR21" s="1"/>
  <c r="FB23"/>
  <c r="FN23" s="1"/>
  <c r="FH24"/>
  <c r="FT24" s="1"/>
  <c r="EF9"/>
  <c r="ED8"/>
  <c r="ED12"/>
  <c r="EH8"/>
  <c r="ED14"/>
  <c r="EE7"/>
  <c r="EA9"/>
  <c r="EG10"/>
  <c r="EC12"/>
  <c r="DY14"/>
  <c r="EE15"/>
  <c r="DZ16"/>
  <c r="EH7"/>
  <c r="ED9"/>
  <c r="DZ11"/>
  <c r="EF12"/>
  <c r="EB14"/>
  <c r="EH15"/>
  <c r="DY7"/>
  <c r="EE8"/>
  <c r="EA10"/>
  <c r="EG11"/>
  <c r="EC13"/>
  <c r="DY15"/>
  <c r="EE16"/>
  <c r="FI19"/>
  <c r="FU19" s="1"/>
  <c r="FG24"/>
  <c r="FS24" s="1"/>
  <c r="FB18"/>
  <c r="FN18" s="1"/>
  <c r="FD21"/>
  <c r="FP21" s="1"/>
  <c r="FF24"/>
  <c r="FR24" s="1"/>
  <c r="FI17"/>
  <c r="FU17" s="1"/>
  <c r="FA21"/>
  <c r="FM21" s="1"/>
  <c r="FC24"/>
  <c r="FO24" s="1"/>
  <c r="FG20"/>
  <c r="FS20" s="1"/>
  <c r="FH17"/>
  <c r="FT17" s="1"/>
  <c r="EZ21"/>
  <c r="FL21" s="1"/>
  <c r="FB24"/>
  <c r="FN24" s="1"/>
  <c r="FE16"/>
  <c r="FQ16" s="1"/>
  <c r="FA18"/>
  <c r="FM18" s="1"/>
  <c r="FG19"/>
  <c r="FS19" s="1"/>
  <c r="FC21"/>
  <c r="FO21" s="1"/>
  <c r="FI22"/>
  <c r="FU22" s="1"/>
  <c r="FE24"/>
  <c r="FQ24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DZ10"/>
  <c r="EB11"/>
  <c r="EF7"/>
  <c r="DZ14"/>
  <c r="ED10"/>
  <c r="EF15"/>
  <c r="DY8"/>
  <c r="EE9"/>
  <c r="EA11"/>
  <c r="EG12"/>
  <c r="EC14"/>
  <c r="DY16"/>
  <c r="EH16"/>
  <c r="EB8"/>
  <c r="EH9"/>
  <c r="ED11"/>
  <c r="DZ13"/>
  <c r="EF14"/>
  <c r="EB16"/>
  <c r="EC7"/>
  <c r="DY9"/>
  <c r="EE10"/>
  <c r="EA12"/>
  <c r="EG13"/>
  <c r="EC15"/>
  <c r="FG16"/>
  <c r="FS16" s="1"/>
  <c r="FE21"/>
  <c r="FQ21" s="1"/>
  <c r="FE25"/>
  <c r="FQ25" s="1"/>
  <c r="EZ19"/>
  <c r="FL19" s="1"/>
  <c r="FB22"/>
  <c r="FN22" s="1"/>
  <c r="FD25"/>
  <c r="FP25" s="1"/>
  <c r="FG18"/>
  <c r="FS18" s="1"/>
  <c r="FI21"/>
  <c r="FU21" s="1"/>
  <c r="FA25"/>
  <c r="FM25" s="1"/>
  <c r="FA23"/>
  <c r="FM23" s="1"/>
  <c r="FF18"/>
  <c r="FR18" s="1"/>
  <c r="FH21"/>
  <c r="FT21" s="1"/>
  <c r="EZ25"/>
  <c r="FL25" s="1"/>
  <c r="FI16"/>
  <c r="FU16" s="1"/>
  <c r="FE18"/>
  <c r="FQ18" s="1"/>
  <c r="FA20"/>
  <c r="FM20" s="1"/>
  <c r="FG21"/>
  <c r="FS21" s="1"/>
  <c r="FC23"/>
  <c r="FO23" s="1"/>
  <c r="FI24"/>
  <c r="FU24" s="1"/>
  <c r="FD16"/>
  <c r="FP16" s="1"/>
  <c r="EZ18"/>
  <c r="FL18" s="1"/>
  <c r="FF19"/>
  <c r="FR19" s="1"/>
  <c r="FB21"/>
  <c r="FN21" s="1"/>
  <c r="FH22"/>
  <c r="FT22" s="1"/>
  <c r="FD24"/>
  <c r="FP24" s="1"/>
  <c r="DZ8"/>
  <c r="EH14"/>
  <c r="EH10"/>
  <c r="EB7"/>
  <c r="EF13"/>
  <c r="EA7"/>
  <c r="EG8"/>
  <c r="EC10"/>
  <c r="DY12"/>
  <c r="EE13"/>
  <c r="EA15"/>
  <c r="EG16"/>
  <c r="ED7"/>
  <c r="DZ9"/>
  <c r="EF10"/>
  <c r="EB12"/>
  <c r="EH13"/>
  <c r="ED15"/>
  <c r="EB15"/>
  <c r="EA8"/>
  <c r="EG9"/>
  <c r="EC11"/>
  <c r="DY13"/>
  <c r="EE14"/>
  <c r="FA19"/>
  <c r="FM19" s="1"/>
  <c r="FI23"/>
  <c r="FU23" s="1"/>
  <c r="FD17"/>
  <c r="FP17" s="1"/>
  <c r="FF20"/>
  <c r="FR20" s="1"/>
  <c r="FH23"/>
  <c r="FT23" s="1"/>
  <c r="FA17"/>
  <c r="FM17" s="1"/>
  <c r="FC20"/>
  <c r="FO20" s="1"/>
  <c r="FE23"/>
  <c r="FQ23" s="1"/>
  <c r="FC18"/>
  <c r="FO18" s="1"/>
  <c r="EZ17"/>
  <c r="FL17" s="1"/>
  <c r="FB20"/>
  <c r="FN20" s="1"/>
  <c r="FD23"/>
  <c r="FP23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FH18"/>
  <c r="FT18" s="1"/>
  <c r="FD20"/>
  <c r="FP20" s="1"/>
  <c r="EZ22"/>
  <c r="FL22" s="1"/>
  <c r="FF23"/>
  <c r="FR23" s="1"/>
  <c r="EF15" i="58"/>
  <c r="DZ14"/>
  <c r="ED12"/>
  <c r="EH10"/>
  <c r="EB9"/>
  <c r="EF7"/>
  <c r="EH15"/>
  <c r="EB14"/>
  <c r="EF12"/>
  <c r="DZ11"/>
  <c r="ED9"/>
  <c r="EH7"/>
  <c r="EC16"/>
  <c r="EG14"/>
  <c r="EA13"/>
  <c r="EE11"/>
  <c r="DY10"/>
  <c r="EC8"/>
  <c r="EE16"/>
  <c r="EA10"/>
  <c r="EE10"/>
  <c r="EE12"/>
  <c r="EC15"/>
  <c r="EE14"/>
  <c r="EA8"/>
  <c r="ED14"/>
  <c r="EF9"/>
  <c r="EF14"/>
  <c r="EH9"/>
  <c r="EE13"/>
  <c r="EG8"/>
  <c r="EG13"/>
  <c r="EA16"/>
  <c r="ED16"/>
  <c r="EH14"/>
  <c r="EB13"/>
  <c r="EF11"/>
  <c r="DZ10"/>
  <c r="ED8"/>
  <c r="EF16"/>
  <c r="DZ15"/>
  <c r="ED13"/>
  <c r="EH11"/>
  <c r="EB10"/>
  <c r="EF8"/>
  <c r="DZ7"/>
  <c r="EE15"/>
  <c r="DY14"/>
  <c r="EC12"/>
  <c r="EG10"/>
  <c r="EA9"/>
  <c r="EE7"/>
  <c r="EC13"/>
  <c r="DY7"/>
  <c r="EG15"/>
  <c r="EC9"/>
  <c r="DY9"/>
  <c r="EC11"/>
  <c r="EH12"/>
  <c r="EB11"/>
  <c r="EB16"/>
  <c r="DZ13"/>
  <c r="EB8"/>
  <c r="EA15"/>
  <c r="DY12"/>
  <c r="EA7"/>
  <c r="EG11"/>
  <c r="EG7"/>
  <c r="EH16"/>
  <c r="EB15"/>
  <c r="EF13"/>
  <c r="DZ12"/>
  <c r="ED10"/>
  <c r="EH8"/>
  <c r="EB7"/>
  <c r="ED15"/>
  <c r="EH13"/>
  <c r="EB12"/>
  <c r="EF10"/>
  <c r="DZ9"/>
  <c r="ED7"/>
  <c r="DY16"/>
  <c r="EC14"/>
  <c r="EG12"/>
  <c r="EA11"/>
  <c r="EE9"/>
  <c r="DY8"/>
  <c r="DY15"/>
  <c r="EE8"/>
  <c r="EC7"/>
  <c r="DY11"/>
  <c r="EA12"/>
  <c r="DY13"/>
  <c r="DZ16"/>
  <c r="DZ8"/>
  <c r="ED11"/>
  <c r="EG16"/>
  <c r="EC10"/>
  <c r="EA14"/>
  <c r="EG9"/>
  <c r="FF24"/>
  <c r="FR24" s="1"/>
  <c r="EZ23"/>
  <c r="FL23" s="1"/>
  <c r="FD21"/>
  <c r="FP21" s="1"/>
  <c r="FH19"/>
  <c r="FT19" s="1"/>
  <c r="FB18"/>
  <c r="FN18" s="1"/>
  <c r="FF16"/>
  <c r="FR16" s="1"/>
  <c r="FH24"/>
  <c r="FT24" s="1"/>
  <c r="FB23"/>
  <c r="FN23" s="1"/>
  <c r="FF21"/>
  <c r="FR21" s="1"/>
  <c r="EZ20"/>
  <c r="FL20" s="1"/>
  <c r="FD18"/>
  <c r="FP18" s="1"/>
  <c r="FH16"/>
  <c r="FT16" s="1"/>
  <c r="FC25"/>
  <c r="FO25" s="1"/>
  <c r="FG23"/>
  <c r="FS23" s="1"/>
  <c r="FA22"/>
  <c r="FM22" s="1"/>
  <c r="FE20"/>
  <c r="FQ20" s="1"/>
  <c r="FI18"/>
  <c r="FU18" s="1"/>
  <c r="FC17"/>
  <c r="FO17" s="1"/>
  <c r="FI25"/>
  <c r="FU25" s="1"/>
  <c r="FE19"/>
  <c r="FQ19" s="1"/>
  <c r="FG16"/>
  <c r="FS16" s="1"/>
  <c r="FC20"/>
  <c r="FO20" s="1"/>
  <c r="FE25"/>
  <c r="FQ25" s="1"/>
  <c r="FA19"/>
  <c r="FM19" s="1"/>
  <c r="FI19"/>
  <c r="FU19" s="1"/>
  <c r="FB20"/>
  <c r="FN20" s="1"/>
  <c r="FF23"/>
  <c r="FR23" s="1"/>
  <c r="FG25"/>
  <c r="FS25" s="1"/>
  <c r="FI20"/>
  <c r="FU20" s="1"/>
  <c r="FA16"/>
  <c r="FM16" s="1"/>
  <c r="FI21"/>
  <c r="FU21" s="1"/>
  <c r="FA23"/>
  <c r="FM23" s="1"/>
  <c r="FD25"/>
  <c r="FP25" s="1"/>
  <c r="FH23"/>
  <c r="FT23" s="1"/>
  <c r="FB22"/>
  <c r="FN22" s="1"/>
  <c r="FF20"/>
  <c r="FR20" s="1"/>
  <c r="EZ19"/>
  <c r="FL19" s="1"/>
  <c r="FD17"/>
  <c r="FP17" s="1"/>
  <c r="FF25"/>
  <c r="FR25" s="1"/>
  <c r="EZ24"/>
  <c r="FL24" s="1"/>
  <c r="FD22"/>
  <c r="FP22" s="1"/>
  <c r="FH20"/>
  <c r="FT20" s="1"/>
  <c r="FB19"/>
  <c r="FN19" s="1"/>
  <c r="FF17"/>
  <c r="FR17" s="1"/>
  <c r="EZ16"/>
  <c r="FL16" s="1"/>
  <c r="FE24"/>
  <c r="FQ24" s="1"/>
  <c r="FI22"/>
  <c r="FU22" s="1"/>
  <c r="FC21"/>
  <c r="FO21" s="1"/>
  <c r="FG19"/>
  <c r="FS19" s="1"/>
  <c r="FA18"/>
  <c r="FM18" s="1"/>
  <c r="FE16"/>
  <c r="FQ16" s="1"/>
  <c r="FG22"/>
  <c r="FS22" s="1"/>
  <c r="FC16"/>
  <c r="FO16" s="1"/>
  <c r="FE23"/>
  <c r="FQ23" s="1"/>
  <c r="FA17"/>
  <c r="FM17" s="1"/>
  <c r="FC22"/>
  <c r="FO22" s="1"/>
  <c r="FG24"/>
  <c r="FS24" s="1"/>
  <c r="EZ25"/>
  <c r="FL25" s="1"/>
  <c r="FH21"/>
  <c r="FT21" s="1"/>
  <c r="EZ17"/>
  <c r="FL17" s="1"/>
  <c r="FB25"/>
  <c r="FN25" s="1"/>
  <c r="FD20"/>
  <c r="FP20" s="1"/>
  <c r="FH18"/>
  <c r="FT18" s="1"/>
  <c r="FA24"/>
  <c r="FM24" s="1"/>
  <c r="FC19"/>
  <c r="FO19" s="1"/>
  <c r="FG17"/>
  <c r="FS17" s="1"/>
  <c r="FE21"/>
  <c r="FQ21" s="1"/>
  <c r="FC18"/>
  <c r="FO18" s="1"/>
  <c r="FH25"/>
  <c r="FT25" s="1"/>
  <c r="FB24"/>
  <c r="FN24" s="1"/>
  <c r="FF22"/>
  <c r="FR22" s="1"/>
  <c r="EZ21"/>
  <c r="FL21" s="1"/>
  <c r="FD19"/>
  <c r="FP19" s="1"/>
  <c r="FH17"/>
  <c r="FT17" s="1"/>
  <c r="FB16"/>
  <c r="FN16" s="1"/>
  <c r="FD24"/>
  <c r="FP24" s="1"/>
  <c r="FH22"/>
  <c r="FT22" s="1"/>
  <c r="FB21"/>
  <c r="FN21" s="1"/>
  <c r="FF19"/>
  <c r="FR19" s="1"/>
  <c r="EZ18"/>
  <c r="FL18" s="1"/>
  <c r="FD16"/>
  <c r="FP16" s="1"/>
  <c r="FI24"/>
  <c r="FU24" s="1"/>
  <c r="FC23"/>
  <c r="FO23" s="1"/>
  <c r="FG21"/>
  <c r="FS21" s="1"/>
  <c r="FA20"/>
  <c r="FM20" s="1"/>
  <c r="FE18"/>
  <c r="FQ18" s="1"/>
  <c r="FI16"/>
  <c r="FU16" s="1"/>
  <c r="FC24"/>
  <c r="FO24" s="1"/>
  <c r="FI17"/>
  <c r="FU17" s="1"/>
  <c r="FA25"/>
  <c r="FM25" s="1"/>
  <c r="FG18"/>
  <c r="FS18" s="1"/>
  <c r="FI23"/>
  <c r="FU23" s="1"/>
  <c r="FE17"/>
  <c r="FQ17" s="1"/>
  <c r="FD23"/>
  <c r="FP23" s="1"/>
  <c r="FF18"/>
  <c r="FR18" s="1"/>
  <c r="EZ22"/>
  <c r="FL22" s="1"/>
  <c r="FB17"/>
  <c r="FN17" s="1"/>
  <c r="FE22"/>
  <c r="FQ22" s="1"/>
  <c r="FA21"/>
  <c r="FM21" s="1"/>
  <c r="FG20"/>
  <c r="FS20" s="1"/>
  <c r="DB7" i="56" a="1"/>
  <c r="DG16" s="1"/>
  <c r="EJ13"/>
  <c r="EZ34" a="1"/>
  <c r="FD43" s="1"/>
  <c r="FP43" s="1"/>
  <c r="EJ16"/>
  <c r="EJ14"/>
  <c r="EJ8"/>
  <c r="FH12"/>
  <c r="FT12" s="1"/>
  <c r="FG12"/>
  <c r="FS12" s="1"/>
  <c r="EJ15"/>
  <c r="FI12"/>
  <c r="FU12" s="1"/>
  <c r="DT23" a="1"/>
  <c r="EC25" s="1"/>
  <c r="FF12"/>
  <c r="FR12" s="1"/>
  <c r="EJ9"/>
  <c r="FE12"/>
  <c r="FQ12" s="1"/>
  <c r="FC12"/>
  <c r="FO12" s="1"/>
  <c r="FA12"/>
  <c r="FM12" s="1"/>
  <c r="EJ7"/>
  <c r="FD12"/>
  <c r="FP12" s="1"/>
  <c r="FB12"/>
  <c r="FN12" s="1"/>
  <c r="EJ12"/>
  <c r="EJ10"/>
  <c r="EZ12"/>
  <c r="FL12" s="1"/>
  <c r="EJ11"/>
  <c r="FB38"/>
  <c r="FN38" s="1"/>
  <c r="EZ35"/>
  <c r="FL35" s="1"/>
  <c r="FI41"/>
  <c r="FU41" s="1"/>
  <c r="FA37"/>
  <c r="FM37" s="1"/>
  <c r="EZ42"/>
  <c r="FL42" s="1"/>
  <c r="FD40"/>
  <c r="FP40" s="1"/>
  <c r="EZ34"/>
  <c r="FL34" s="1"/>
  <c r="FA38"/>
  <c r="FM38" s="1"/>
  <c r="FC35"/>
  <c r="FO35" s="1"/>
  <c r="DY25"/>
  <c r="DU25"/>
  <c r="DZ25"/>
  <c r="DV23"/>
  <c r="EC24"/>
  <c r="DW23"/>
  <c r="EZ16" i="55" a="1"/>
  <c r="DY7" a="1"/>
  <c r="EG16" i="53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E16"/>
  <c r="DZ16"/>
  <c r="ED15"/>
  <c r="DY15"/>
  <c r="ED14"/>
  <c r="EH13"/>
  <c r="EC13"/>
  <c r="EH12"/>
  <c r="EB12"/>
  <c r="EG11"/>
  <c r="EB11"/>
  <c r="EF10"/>
  <c r="EA10"/>
  <c r="EF9"/>
  <c r="DZ9"/>
  <c r="EE8"/>
  <c r="DZ8"/>
  <c r="ED7"/>
  <c r="DY7"/>
  <c r="EF16"/>
  <c r="EA16"/>
  <c r="EF15"/>
  <c r="DZ15"/>
  <c r="EE14"/>
  <c r="DZ14"/>
  <c r="ED13"/>
  <c r="DY13"/>
  <c r="ED12"/>
  <c r="EH11"/>
  <c r="EC11"/>
  <c r="EH10"/>
  <c r="EB10"/>
  <c r="EG9"/>
  <c r="EB9"/>
  <c r="EF8"/>
  <c r="EA8"/>
  <c r="EF7"/>
  <c r="DZ7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B16"/>
  <c r="EA14"/>
  <c r="DZ12"/>
  <c r="EH9"/>
  <c r="EG7"/>
  <c r="EF14"/>
  <c r="EE12"/>
  <c r="EB8"/>
  <c r="EG15"/>
  <c r="EF13"/>
  <c r="ED11"/>
  <c r="EC9"/>
  <c r="EB7"/>
  <c r="EH16"/>
  <c r="ED10"/>
  <c r="EB15"/>
  <c r="DZ13"/>
  <c r="DY11"/>
  <c r="EH8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G25"/>
  <c r="FS25" s="1"/>
  <c r="FI24"/>
  <c r="FU24" s="1"/>
  <c r="FA24"/>
  <c r="FM24" s="1"/>
  <c r="FC23"/>
  <c r="FO23" s="1"/>
  <c r="FE22"/>
  <c r="FQ22" s="1"/>
  <c r="FG21"/>
  <c r="FS21" s="1"/>
  <c r="FI20"/>
  <c r="FU20" s="1"/>
  <c r="FA20"/>
  <c r="FM20" s="1"/>
  <c r="FC19"/>
  <c r="FO19" s="1"/>
  <c r="FE18"/>
  <c r="FQ18" s="1"/>
  <c r="FG17"/>
  <c r="FS17" s="1"/>
  <c r="FI16"/>
  <c r="FU16" s="1"/>
  <c r="FA16"/>
  <c r="FM16" s="1"/>
  <c r="FC25"/>
  <c r="FO25" s="1"/>
  <c r="FE24"/>
  <c r="FQ24" s="1"/>
  <c r="FG23"/>
  <c r="FS23" s="1"/>
  <c r="FI22"/>
  <c r="FU22" s="1"/>
  <c r="FA22"/>
  <c r="FM22" s="1"/>
  <c r="FC21"/>
  <c r="FO21" s="1"/>
  <c r="FE20"/>
  <c r="FQ20" s="1"/>
  <c r="FG19"/>
  <c r="FS19" s="1"/>
  <c r="FI18"/>
  <c r="FU18" s="1"/>
  <c r="FA18"/>
  <c r="FM18" s="1"/>
  <c r="FC17"/>
  <c r="FO17" s="1"/>
  <c r="FE16"/>
  <c r="FQ16" s="1"/>
  <c r="FD24"/>
  <c r="FP24" s="1"/>
  <c r="FB21"/>
  <c r="FN21" s="1"/>
  <c r="EZ18"/>
  <c r="FL18" s="1"/>
  <c r="FF23"/>
  <c r="FR23" s="1"/>
  <c r="FD20"/>
  <c r="FP20" s="1"/>
  <c r="FB17"/>
  <c r="FN17" s="1"/>
  <c r="FB25"/>
  <c r="FN25" s="1"/>
  <c r="EZ22"/>
  <c r="FL22" s="1"/>
  <c r="FH18"/>
  <c r="FT18" s="1"/>
  <c r="FH22"/>
  <c r="FT22" s="1"/>
  <c r="FF19"/>
  <c r="FR19" s="1"/>
  <c r="FD16"/>
  <c r="FP16" s="1"/>
  <c r="DY7" i="52" a="1"/>
  <c r="EZ16" a="1"/>
  <c r="EF16" i="51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EC16"/>
  <c r="EG15"/>
  <c r="EB15"/>
  <c r="EG14"/>
  <c r="EA14"/>
  <c r="EF13"/>
  <c r="EA13"/>
  <c r="EE12"/>
  <c r="DZ12"/>
  <c r="EE11"/>
  <c r="DY11"/>
  <c r="ED10"/>
  <c r="DY10"/>
  <c r="EC9"/>
  <c r="EH8"/>
  <c r="EC8"/>
  <c r="EG7"/>
  <c r="EB7"/>
  <c r="ED16"/>
  <c r="DY16"/>
  <c r="EC15"/>
  <c r="EH14"/>
  <c r="EC14"/>
  <c r="EG13"/>
  <c r="EB13"/>
  <c r="EG12"/>
  <c r="EA12"/>
  <c r="EF11"/>
  <c r="EA11"/>
  <c r="EE10"/>
  <c r="DZ10"/>
  <c r="EE9"/>
  <c r="DY9"/>
  <c r="ED8"/>
  <c r="DY8"/>
  <c r="EC7"/>
  <c r="EE16"/>
  <c r="EE15"/>
  <c r="ED14"/>
  <c r="EC13"/>
  <c r="EC12"/>
  <c r="EB11"/>
  <c r="EA10"/>
  <c r="EA9"/>
  <c r="DZ8"/>
  <c r="DY7"/>
  <c r="DZ16"/>
  <c r="DY15"/>
  <c r="DY14"/>
  <c r="EH12"/>
  <c r="EG11"/>
  <c r="EG10"/>
  <c r="EF9"/>
  <c r="EE8"/>
  <c r="EE7"/>
  <c r="DZ14"/>
  <c r="DY12"/>
  <c r="EG9"/>
  <c r="EF7"/>
  <c r="EG16"/>
  <c r="EF15"/>
  <c r="EE14"/>
  <c r="EE13"/>
  <c r="ED12"/>
  <c r="EC11"/>
  <c r="EC10"/>
  <c r="EB9"/>
  <c r="EA8"/>
  <c r="EA7"/>
  <c r="EA16"/>
  <c r="EA15"/>
  <c r="DY13"/>
  <c r="EH10"/>
  <c r="EG8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H25"/>
  <c r="FT25" s="1"/>
  <c r="FB25"/>
  <c r="FN25" s="1"/>
  <c r="FG24"/>
  <c r="FS24" s="1"/>
  <c r="FB24"/>
  <c r="FN24" s="1"/>
  <c r="FF23"/>
  <c r="FR23" s="1"/>
  <c r="FA23"/>
  <c r="FM23" s="1"/>
  <c r="FF22"/>
  <c r="FR22" s="1"/>
  <c r="EZ22"/>
  <c r="FL22" s="1"/>
  <c r="FE21"/>
  <c r="FQ21" s="1"/>
  <c r="EZ21"/>
  <c r="FL21" s="1"/>
  <c r="FD20"/>
  <c r="FP20" s="1"/>
  <c r="FI19"/>
  <c r="FU19" s="1"/>
  <c r="FD19"/>
  <c r="FP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E25"/>
  <c r="FQ25" s="1"/>
  <c r="FH24"/>
  <c r="FT24" s="1"/>
  <c r="EZ24"/>
  <c r="FL24" s="1"/>
  <c r="FD23"/>
  <c r="FP23" s="1"/>
  <c r="FG22"/>
  <c r="FS22" s="1"/>
  <c r="FI21"/>
  <c r="FU21" s="1"/>
  <c r="FB21"/>
  <c r="FN21" s="1"/>
  <c r="FF20"/>
  <c r="FR20" s="1"/>
  <c r="FH19"/>
  <c r="FT19" s="1"/>
  <c r="FA19"/>
  <c r="FM19" s="1"/>
  <c r="FF18"/>
  <c r="FR18" s="1"/>
  <c r="EZ18"/>
  <c r="FL18" s="1"/>
  <c r="FE17"/>
  <c r="FQ17" s="1"/>
  <c r="EZ17"/>
  <c r="FL17" s="1"/>
  <c r="FD16"/>
  <c r="FP16" s="1"/>
  <c r="FI25"/>
  <c r="FU25" s="1"/>
  <c r="FA25"/>
  <c r="FM25" s="1"/>
  <c r="FD24"/>
  <c r="FP24" s="1"/>
  <c r="EZ23"/>
  <c r="FL23" s="1"/>
  <c r="FC22"/>
  <c r="FO22" s="1"/>
  <c r="FH20"/>
  <c r="FT20" s="1"/>
  <c r="FB20"/>
  <c r="FN20" s="1"/>
  <c r="FF25"/>
  <c r="FR25" s="1"/>
  <c r="EZ25"/>
  <c r="FL25" s="1"/>
  <c r="FC24"/>
  <c r="FO24" s="1"/>
  <c r="FE23"/>
  <c r="FQ23" s="1"/>
  <c r="FH22"/>
  <c r="FT22" s="1"/>
  <c r="FB22"/>
  <c r="FN22" s="1"/>
  <c r="FD21"/>
  <c r="FP21" s="1"/>
  <c r="FG20"/>
  <c r="FS20" s="1"/>
  <c r="EZ20"/>
  <c r="FL20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H23"/>
  <c r="FT23" s="1"/>
  <c r="FF21"/>
  <c r="FR21" s="1"/>
  <c r="FE19"/>
  <c r="FQ19" s="1"/>
  <c r="FD25"/>
  <c r="FP25" s="1"/>
  <c r="FD22"/>
  <c r="FP22" s="1"/>
  <c r="FF19"/>
  <c r="FR19" s="1"/>
  <c r="FC18"/>
  <c r="FO18" s="1"/>
  <c r="FB17"/>
  <c r="FN17" s="1"/>
  <c r="FB16"/>
  <c r="FN16" s="1"/>
  <c r="FI23"/>
  <c r="FU23" s="1"/>
  <c r="FA21"/>
  <c r="FM21" s="1"/>
  <c r="FH18"/>
  <c r="FT18" s="1"/>
  <c r="FH17"/>
  <c r="FT17" s="1"/>
  <c r="FG16"/>
  <c r="FS16" s="1"/>
  <c r="FF24"/>
  <c r="FR24" s="1"/>
  <c r="FH21"/>
  <c r="FT21" s="1"/>
  <c r="EZ19"/>
  <c r="FL19" s="1"/>
  <c r="FI17"/>
  <c r="FU17" s="1"/>
  <c r="FH16"/>
  <c r="FT16" s="1"/>
  <c r="FB23"/>
  <c r="FN23" s="1"/>
  <c r="FC20"/>
  <c r="FO20" s="1"/>
  <c r="FD18"/>
  <c r="FP18" s="1"/>
  <c r="FD17"/>
  <c r="FP17" s="1"/>
  <c r="FC16"/>
  <c r="FO16" s="1"/>
  <c r="BS5" i="49"/>
  <c r="BV2" s="1"/>
  <c r="FI95"/>
  <c r="FI53" s="1"/>
  <c r="FU53" s="1"/>
  <c r="FF96"/>
  <c r="FF54" s="1"/>
  <c r="FR54" s="1"/>
  <c r="FE98"/>
  <c r="FE56" s="1"/>
  <c r="FQ56" s="1"/>
  <c r="FI99"/>
  <c r="FI57" s="1"/>
  <c r="FU57" s="1"/>
  <c r="EZ98"/>
  <c r="EZ56" s="1"/>
  <c r="FL56" s="1"/>
  <c r="FG99"/>
  <c r="FG57" s="1"/>
  <c r="FS57" s="1"/>
  <c r="FH97"/>
  <c r="FH55" s="1"/>
  <c r="FT55" s="1"/>
  <c r="FD96"/>
  <c r="FD54" s="1"/>
  <c r="FP54" s="1"/>
  <c r="FG94"/>
  <c r="FG52" s="1"/>
  <c r="FS52" s="1"/>
  <c r="FI100"/>
  <c r="FI58" s="1"/>
  <c r="FU58" s="1"/>
  <c r="FD97"/>
  <c r="FD55" s="1"/>
  <c r="FP55" s="1"/>
  <c r="FC103"/>
  <c r="FC61" s="1"/>
  <c r="FO61" s="1"/>
  <c r="FG98"/>
  <c r="FG56" s="1"/>
  <c r="FS56" s="1"/>
  <c r="FB101"/>
  <c r="FB59" s="1"/>
  <c r="FN59" s="1"/>
  <c r="FC95"/>
  <c r="FC53" s="1"/>
  <c r="FO53" s="1"/>
  <c r="EZ99"/>
  <c r="EZ57" s="1"/>
  <c r="FL57" s="1"/>
  <c r="FA102"/>
  <c r="FA60" s="1"/>
  <c r="FM60" s="1"/>
  <c r="FH94"/>
  <c r="FH52" s="1"/>
  <c r="FT52" s="1"/>
  <c r="FH102"/>
  <c r="FH60" s="1"/>
  <c r="FT60" s="1"/>
  <c r="FE96"/>
  <c r="FE54" s="1"/>
  <c r="FQ54" s="1"/>
  <c r="FB100"/>
  <c r="FB58" s="1"/>
  <c r="FN58" s="1"/>
  <c r="FG95"/>
  <c r="FG53" s="1"/>
  <c r="FS53" s="1"/>
  <c r="FE94"/>
  <c r="FE52" s="1"/>
  <c r="FQ52" s="1"/>
  <c r="EZ103"/>
  <c r="EZ61" s="1"/>
  <c r="FL61" s="1"/>
  <c r="FF99"/>
  <c r="FF57" s="1"/>
  <c r="FR57" s="1"/>
  <c r="FH101"/>
  <c r="FH59" s="1"/>
  <c r="FT59" s="1"/>
  <c r="FG101"/>
  <c r="FG59" s="1"/>
  <c r="FS59" s="1"/>
  <c r="FG100"/>
  <c r="FG58" s="1"/>
  <c r="FS58" s="1"/>
  <c r="FB94"/>
  <c r="FB52" s="1"/>
  <c r="FN52" s="1"/>
  <c r="FG102"/>
  <c r="FG60" s="1"/>
  <c r="FS60" s="1"/>
  <c r="FA98"/>
  <c r="FA56" s="1"/>
  <c r="FM56" s="1"/>
  <c r="FC102"/>
  <c r="FC60" s="1"/>
  <c r="FO60" s="1"/>
  <c r="FI96"/>
  <c r="FI54" s="1"/>
  <c r="FU54" s="1"/>
  <c r="FA101"/>
  <c r="FA59" s="1"/>
  <c r="FM59" s="1"/>
  <c r="FF94"/>
  <c r="FF52" s="1"/>
  <c r="FR52" s="1"/>
  <c r="FG96"/>
  <c r="FG54" s="1"/>
  <c r="FS54" s="1"/>
  <c r="FI98"/>
  <c r="FI56" s="1"/>
  <c r="FU56" s="1"/>
  <c r="EZ101"/>
  <c r="EZ59" s="1"/>
  <c r="FL59" s="1"/>
  <c r="FA103"/>
  <c r="FA61" s="1"/>
  <c r="FM61" s="1"/>
  <c r="FE95"/>
  <c r="FE53" s="1"/>
  <c r="FQ53" s="1"/>
  <c r="FG97"/>
  <c r="FG55" s="1"/>
  <c r="FS55" s="1"/>
  <c r="FH99"/>
  <c r="FH57" s="1"/>
  <c r="FT57" s="1"/>
  <c r="FI101"/>
  <c r="FI59" s="1"/>
  <c r="FU59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D95"/>
  <c r="FD53" s="1"/>
  <c r="FP53" s="1"/>
  <c r="FE97"/>
  <c r="FE55" s="1"/>
  <c r="FQ55" s="1"/>
  <c r="FC94"/>
  <c r="FC52" s="1"/>
  <c r="FO52" s="1"/>
  <c r="FI102"/>
  <c r="FI60" s="1"/>
  <c r="FU60" s="1"/>
  <c r="FC96"/>
  <c r="FC54" s="1"/>
  <c r="FO54" s="1"/>
  <c r="FI94"/>
  <c r="FI52" s="1"/>
  <c r="FU52" s="1"/>
  <c r="FA99"/>
  <c r="FA57" s="1"/>
  <c r="FM57" s="1"/>
  <c r="FD103"/>
  <c r="FD61" s="1"/>
  <c r="FP61" s="1"/>
  <c r="FI97"/>
  <c r="FI55" s="1"/>
  <c r="FU55" s="1"/>
  <c r="FB102"/>
  <c r="FB60" s="1"/>
  <c r="FN60" s="1"/>
  <c r="FA95"/>
  <c r="FA53" s="1"/>
  <c r="FM53" s="1"/>
  <c r="FC97"/>
  <c r="FC55" s="1"/>
  <c r="FO55" s="1"/>
  <c r="FD99"/>
  <c r="FD57" s="1"/>
  <c r="FP57" s="1"/>
  <c r="FE101"/>
  <c r="FE59" s="1"/>
  <c r="FQ59" s="1"/>
  <c r="FG103"/>
  <c r="FG61" s="1"/>
  <c r="FS61" s="1"/>
  <c r="FA96"/>
  <c r="FA54" s="1"/>
  <c r="FM54" s="1"/>
  <c r="FB98"/>
  <c r="FB56" s="1"/>
  <c r="FN56" s="1"/>
  <c r="FC100"/>
  <c r="FC58" s="1"/>
  <c r="FO58" s="1"/>
  <c r="FE102"/>
  <c r="FE60" s="1"/>
  <c r="FQ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FD102"/>
  <c r="FD60" s="1"/>
  <c r="FP60" s="1"/>
  <c r="FI103"/>
  <c r="FI61" s="1"/>
  <c r="FU61" s="1"/>
  <c r="FE99"/>
  <c r="FE57" s="1"/>
  <c r="FQ57" s="1"/>
  <c r="FF98"/>
  <c r="FF56" s="1"/>
  <c r="FR56" s="1"/>
  <c r="FH103"/>
  <c r="FH61" s="1"/>
  <c r="FT61" s="1"/>
  <c r="FF100"/>
  <c r="FF58" s="1"/>
  <c r="FR58" s="1"/>
  <c r="EZ97"/>
  <c r="EZ55" s="1"/>
  <c r="FL55" s="1"/>
  <c r="FC101"/>
  <c r="FC59" s="1"/>
  <c r="FO59" s="1"/>
  <c r="FH95"/>
  <c r="FH53" s="1"/>
  <c r="FT53" s="1"/>
  <c r="FA100"/>
  <c r="FA58" s="1"/>
  <c r="FM58" s="1"/>
  <c r="FA94"/>
  <c r="FA52" s="1"/>
  <c r="FM52" s="1"/>
  <c r="FB96"/>
  <c r="FB54" s="1"/>
  <c r="FN54" s="1"/>
  <c r="FC98"/>
  <c r="FC56" s="1"/>
  <c r="FO56" s="1"/>
  <c r="FE100"/>
  <c r="FE58" s="1"/>
  <c r="FQ58" s="1"/>
  <c r="FF102"/>
  <c r="FF60" s="1"/>
  <c r="FR60" s="1"/>
  <c r="EZ95"/>
  <c r="EZ53" s="1"/>
  <c r="FL53" s="1"/>
  <c r="FA97"/>
  <c r="FA55" s="1"/>
  <c r="FM55" s="1"/>
  <c r="FC99"/>
  <c r="FC57" s="1"/>
  <c r="FO57" s="1"/>
  <c r="FD101"/>
  <c r="FD59" s="1"/>
  <c r="FP59" s="1"/>
  <c r="FE103"/>
  <c r="FE61" s="1"/>
  <c r="FQ61" s="1"/>
  <c r="FB95"/>
  <c r="FB53" s="1"/>
  <c r="FN53" s="1"/>
  <c r="FH96"/>
  <c r="FH54" s="1"/>
  <c r="FT54" s="1"/>
  <c r="FD98"/>
  <c r="FD56" s="1"/>
  <c r="FP56" s="1"/>
  <c r="EZ100"/>
  <c r="EZ58" s="1"/>
  <c r="FL58" s="1"/>
  <c r="FF101"/>
  <c r="FF59" s="1"/>
  <c r="FR59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F16"/>
  <c r="CH15"/>
  <c r="CJ14"/>
  <c r="CL13"/>
  <c r="CD13"/>
  <c r="CF12"/>
  <c r="CH11"/>
  <c r="CJ10"/>
  <c r="CL9"/>
  <c r="CD9"/>
  <c r="CF8"/>
  <c r="CH7"/>
  <c r="CJ16"/>
  <c r="CD15"/>
  <c r="CH13"/>
  <c r="CL11"/>
  <c r="CF10"/>
  <c r="CJ8"/>
  <c r="CD7"/>
  <c r="CM15"/>
  <c r="CI13"/>
  <c r="CM11"/>
  <c r="CG10"/>
  <c r="CK8"/>
  <c r="CE7"/>
  <c r="CG16"/>
  <c r="CI15"/>
  <c r="CK14"/>
  <c r="CM13"/>
  <c r="CE13"/>
  <c r="CG12"/>
  <c r="CI11"/>
  <c r="CK10"/>
  <c r="CM9"/>
  <c r="CE9"/>
  <c r="CG8"/>
  <c r="CI7"/>
  <c r="CL15"/>
  <c r="CF14"/>
  <c r="CJ12"/>
  <c r="CD11"/>
  <c r="CH9"/>
  <c r="CL7"/>
  <c r="CK16"/>
  <c r="CE15"/>
  <c r="CG14"/>
  <c r="CK12"/>
  <c r="CE11"/>
  <c r="CI9"/>
  <c r="CM7"/>
  <c r="CR16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4"/>
  <c r="CT12"/>
  <c r="CT10"/>
  <c r="CT8"/>
  <c r="CT15"/>
  <c r="CT13"/>
  <c r="CT11"/>
  <c r="CT7"/>
  <c r="CU9"/>
  <c r="CU16"/>
  <c r="CU14"/>
  <c r="CU12"/>
  <c r="CU10"/>
  <c r="CU8"/>
  <c r="CT9"/>
  <c r="CU15"/>
  <c r="CU13"/>
  <c r="CU11"/>
  <c r="CU7"/>
  <c r="BS5" i="48"/>
  <c r="BV2" s="1"/>
  <c r="FH97"/>
  <c r="FH55" s="1"/>
  <c r="FT55" s="1"/>
  <c r="FG94"/>
  <c r="FG52" s="1"/>
  <c r="FS52" s="1"/>
  <c r="EZ100"/>
  <c r="EZ58" s="1"/>
  <c r="FL58" s="1"/>
  <c r="FC97"/>
  <c r="FC55" s="1"/>
  <c r="FO55" s="1"/>
  <c r="FF100"/>
  <c r="FF58" s="1"/>
  <c r="FR58" s="1"/>
  <c r="FG103"/>
  <c r="FG61" s="1"/>
  <c r="FS61" s="1"/>
  <c r="FH103"/>
  <c r="FH61" s="1"/>
  <c r="FT61" s="1"/>
  <c r="FE101"/>
  <c r="FE59" s="1"/>
  <c r="FQ59" s="1"/>
  <c r="FA101"/>
  <c r="FA59" s="1"/>
  <c r="FM59" s="1"/>
  <c r="FA94"/>
  <c r="FA52" s="1"/>
  <c r="FM52" s="1"/>
  <c r="FE100"/>
  <c r="FE58" s="1"/>
  <c r="FQ58" s="1"/>
  <c r="FH96"/>
  <c r="FH54" s="1"/>
  <c r="FT54" s="1"/>
  <c r="FB103"/>
  <c r="FB61" s="1"/>
  <c r="FN61" s="1"/>
  <c r="FA95"/>
  <c r="FA53" s="1"/>
  <c r="FM53" s="1"/>
  <c r="FI97"/>
  <c r="FI55" s="1"/>
  <c r="FU55" s="1"/>
  <c r="EZ101"/>
  <c r="EZ59" s="1"/>
  <c r="FL59" s="1"/>
  <c r="FI98"/>
  <c r="FI56" s="1"/>
  <c r="FU56" s="1"/>
  <c r="FB95"/>
  <c r="FB53" s="1"/>
  <c r="FN53" s="1"/>
  <c r="FF101"/>
  <c r="FF59" s="1"/>
  <c r="FR59" s="1"/>
  <c r="FC94"/>
  <c r="FC52" s="1"/>
  <c r="FO52" s="1"/>
  <c r="FB98"/>
  <c r="FB56" s="1"/>
  <c r="FN56" s="1"/>
  <c r="FF94"/>
  <c r="FF52" s="1"/>
  <c r="FR52" s="1"/>
  <c r="FG95"/>
  <c r="FG53" s="1"/>
  <c r="FS53" s="1"/>
  <c r="FA102"/>
  <c r="FA60" s="1"/>
  <c r="FM60" s="1"/>
  <c r="FD98"/>
  <c r="FD56" s="1"/>
  <c r="FP56" s="1"/>
  <c r="FI95"/>
  <c r="FI53" s="1"/>
  <c r="FU53" s="1"/>
  <c r="FI103"/>
  <c r="FI61" s="1"/>
  <c r="FU61" s="1"/>
  <c r="FH95"/>
  <c r="FH53" s="1"/>
  <c r="FT53" s="1"/>
  <c r="FG96"/>
  <c r="FG54" s="1"/>
  <c r="FS54" s="1"/>
  <c r="FA103"/>
  <c r="FA61" s="1"/>
  <c r="FM61" s="1"/>
  <c r="FH99"/>
  <c r="FH57" s="1"/>
  <c r="FT57" s="1"/>
  <c r="FE95"/>
  <c r="FE53" s="1"/>
  <c r="FQ53" s="1"/>
  <c r="FG98"/>
  <c r="FG56" s="1"/>
  <c r="FS56" s="1"/>
  <c r="FI101"/>
  <c r="FI59" s="1"/>
  <c r="FU59" s="1"/>
  <c r="FD95"/>
  <c r="FD53" s="1"/>
  <c r="FP53" s="1"/>
  <c r="FF98"/>
  <c r="FF56" s="1"/>
  <c r="FR56" s="1"/>
  <c r="FH101"/>
  <c r="FH59" s="1"/>
  <c r="FT59" s="1"/>
  <c r="FE94"/>
  <c r="FE52" s="1"/>
  <c r="FQ52" s="1"/>
  <c r="FA96"/>
  <c r="FA54" s="1"/>
  <c r="FM54" s="1"/>
  <c r="FG97"/>
  <c r="FG55" s="1"/>
  <c r="FS55" s="1"/>
  <c r="FC99"/>
  <c r="FC57" s="1"/>
  <c r="FO57" s="1"/>
  <c r="FI100"/>
  <c r="FI58" s="1"/>
  <c r="FU58" s="1"/>
  <c r="FE102"/>
  <c r="FE60" s="1"/>
  <c r="FQ60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G100"/>
  <c r="FG58" s="1"/>
  <c r="FS58" s="1"/>
  <c r="FC102"/>
  <c r="FC60" s="1"/>
  <c r="FO60" s="1"/>
  <c r="FD97"/>
  <c r="FD55" s="1"/>
  <c r="FP55" s="1"/>
  <c r="FB102"/>
  <c r="FB60" s="1"/>
  <c r="FN60" s="1"/>
  <c r="FI99"/>
  <c r="FI57" s="1"/>
  <c r="FU57" s="1"/>
  <c r="FF96"/>
  <c r="FF54" s="1"/>
  <c r="FR54" s="1"/>
  <c r="EZ103"/>
  <c r="EZ61" s="1"/>
  <c r="FL61" s="1"/>
  <c r="FA97"/>
  <c r="FA55" s="1"/>
  <c r="FM55" s="1"/>
  <c r="FC100"/>
  <c r="FC58" s="1"/>
  <c r="FO58" s="1"/>
  <c r="FE103"/>
  <c r="FE61" s="1"/>
  <c r="FQ61" s="1"/>
  <c r="EZ97"/>
  <c r="EZ55" s="1"/>
  <c r="FL55" s="1"/>
  <c r="FB100"/>
  <c r="FB58" s="1"/>
  <c r="FN58" s="1"/>
  <c r="FD103"/>
  <c r="FD61" s="1"/>
  <c r="FP61" s="1"/>
  <c r="FC95"/>
  <c r="FC53" s="1"/>
  <c r="FO53" s="1"/>
  <c r="FI96"/>
  <c r="FI54" s="1"/>
  <c r="FU54" s="1"/>
  <c r="FE98"/>
  <c r="FE56" s="1"/>
  <c r="FQ56" s="1"/>
  <c r="FA100"/>
  <c r="FA58" s="1"/>
  <c r="FM58" s="1"/>
  <c r="FG101"/>
  <c r="FG59" s="1"/>
  <c r="FS59" s="1"/>
  <c r="FC103"/>
  <c r="FC61" s="1"/>
  <c r="FO61" s="1"/>
  <c r="FH94"/>
  <c r="FH52" s="1"/>
  <c r="FT52" s="1"/>
  <c r="FD96"/>
  <c r="FD54" s="1"/>
  <c r="FP54" s="1"/>
  <c r="EZ98"/>
  <c r="EZ56" s="1"/>
  <c r="FL56" s="1"/>
  <c r="FF99"/>
  <c r="FF57" s="1"/>
  <c r="FR57" s="1"/>
  <c r="FB101"/>
  <c r="FB59" s="1"/>
  <c r="FN59" s="1"/>
  <c r="FH102"/>
  <c r="FH60" s="1"/>
  <c r="FT60" s="1"/>
  <c r="FE97"/>
  <c r="FE55" s="1"/>
  <c r="FQ55" s="1"/>
  <c r="FA99"/>
  <c r="FA57" s="1"/>
  <c r="FM57" s="1"/>
  <c r="FB94"/>
  <c r="FB52" s="1"/>
  <c r="FN52" s="1"/>
  <c r="EZ99"/>
  <c r="EZ57" s="1"/>
  <c r="FL57" s="1"/>
  <c r="FC98"/>
  <c r="FC56" s="1"/>
  <c r="FO56" s="1"/>
  <c r="EZ95"/>
  <c r="EZ53" s="1"/>
  <c r="FL53" s="1"/>
  <c r="FD101"/>
  <c r="FD59" s="1"/>
  <c r="FP59" s="1"/>
  <c r="FC96"/>
  <c r="FC54" s="1"/>
  <c r="FO54" s="1"/>
  <c r="FE99"/>
  <c r="FE57" s="1"/>
  <c r="FQ57" s="1"/>
  <c r="FG102"/>
  <c r="FG60" s="1"/>
  <c r="FS60" s="1"/>
  <c r="FB96"/>
  <c r="FB54" s="1"/>
  <c r="FN54" s="1"/>
  <c r="FD99"/>
  <c r="FD57" s="1"/>
  <c r="FP57" s="1"/>
  <c r="FF102"/>
  <c r="FF60" s="1"/>
  <c r="FR60" s="1"/>
  <c r="FI94"/>
  <c r="FI52" s="1"/>
  <c r="FU52" s="1"/>
  <c r="FE96"/>
  <c r="FE54" s="1"/>
  <c r="FQ54" s="1"/>
  <c r="FA98"/>
  <c r="FA56" s="1"/>
  <c r="FM56" s="1"/>
  <c r="FG99"/>
  <c r="FG57" s="1"/>
  <c r="FS57" s="1"/>
  <c r="FC101"/>
  <c r="FC59" s="1"/>
  <c r="FO59" s="1"/>
  <c r="FI102"/>
  <c r="FI60" s="1"/>
  <c r="FU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CS16"/>
  <c r="CS15"/>
  <c r="CS14"/>
  <c r="CS13"/>
  <c r="CS12"/>
  <c r="CS11"/>
  <c r="CS10"/>
  <c r="CS9"/>
  <c r="CS8"/>
  <c r="CS7"/>
  <c r="CU16"/>
  <c r="CT15"/>
  <c r="CR14"/>
  <c r="CU12"/>
  <c r="CT11"/>
  <c r="CR10"/>
  <c r="CU8"/>
  <c r="CT7"/>
  <c r="CR16"/>
  <c r="CU14"/>
  <c r="CT13"/>
  <c r="CR12"/>
  <c r="CU10"/>
  <c r="CT9"/>
  <c r="CR8"/>
  <c r="CU15"/>
  <c r="CT14"/>
  <c r="CR13"/>
  <c r="CU11"/>
  <c r="CT10"/>
  <c r="CR9"/>
  <c r="CU7"/>
  <c r="CT12"/>
  <c r="CR7"/>
  <c r="CR15"/>
  <c r="CU13"/>
  <c r="CT8"/>
  <c r="CU9"/>
  <c r="CT16"/>
  <c r="CR1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L16"/>
  <c r="CG16"/>
  <c r="CL15"/>
  <c r="CF15"/>
  <c r="CK14"/>
  <c r="CF14"/>
  <c r="CJ13"/>
  <c r="CE13"/>
  <c r="CJ12"/>
  <c r="CD12"/>
  <c r="CI11"/>
  <c r="CD11"/>
  <c r="CH10"/>
  <c r="CM9"/>
  <c r="CH9"/>
  <c r="CL8"/>
  <c r="CG8"/>
  <c r="CL7"/>
  <c r="CF7"/>
  <c r="CH16"/>
  <c r="CM15"/>
  <c r="CH15"/>
  <c r="CL14"/>
  <c r="CG14"/>
  <c r="CL13"/>
  <c r="CF13"/>
  <c r="CK12"/>
  <c r="CF12"/>
  <c r="CJ11"/>
  <c r="CE11"/>
  <c r="CJ10"/>
  <c r="CD10"/>
  <c r="CI9"/>
  <c r="CD9"/>
  <c r="CH8"/>
  <c r="CM7"/>
  <c r="CH7"/>
  <c r="CJ16"/>
  <c r="CD16"/>
  <c r="CI15"/>
  <c r="CD15"/>
  <c r="CH14"/>
  <c r="CM13"/>
  <c r="CH13"/>
  <c r="CL12"/>
  <c r="CG12"/>
  <c r="CL11"/>
  <c r="CF11"/>
  <c r="CK10"/>
  <c r="CF10"/>
  <c r="CJ9"/>
  <c r="CE9"/>
  <c r="CJ8"/>
  <c r="CD8"/>
  <c r="CI7"/>
  <c r="CD7"/>
  <c r="CE15"/>
  <c r="CD13"/>
  <c r="CL10"/>
  <c r="CK8"/>
  <c r="CF16"/>
  <c r="CM11"/>
  <c r="CJ7"/>
  <c r="CK16"/>
  <c r="CH12"/>
  <c r="CG10"/>
  <c r="CJ15"/>
  <c r="CI13"/>
  <c r="CH11"/>
  <c r="CF9"/>
  <c r="CE7"/>
  <c r="CD14"/>
  <c r="CL9"/>
  <c r="CJ14"/>
  <c r="CF8"/>
  <c r="BS5" i="47"/>
  <c r="BV2" s="1"/>
  <c r="CD8"/>
  <c r="CM7"/>
  <c r="CM9"/>
  <c r="CM11"/>
  <c r="CG14"/>
  <c r="CG16"/>
  <c r="CF8"/>
  <c r="CJ10"/>
  <c r="CJ12"/>
  <c r="CJ14"/>
  <c r="CF7"/>
  <c r="CH10"/>
  <c r="CJ13"/>
  <c r="CG7"/>
  <c r="CG9"/>
  <c r="CG11"/>
  <c r="CK13"/>
  <c r="CK15"/>
  <c r="CH12"/>
  <c r="CE7"/>
  <c r="CI9"/>
  <c r="CI11"/>
  <c r="CI13"/>
  <c r="CM15"/>
  <c r="CL7"/>
  <c r="CL9"/>
  <c r="CF12"/>
  <c r="CF14"/>
  <c r="CF16"/>
  <c r="CJ9"/>
  <c r="CL12"/>
  <c r="CD16"/>
  <c r="CM8"/>
  <c r="CM10"/>
  <c r="CM12"/>
  <c r="CG15"/>
  <c r="CF11"/>
  <c r="CL16"/>
  <c r="CK8"/>
  <c r="CE11"/>
  <c r="CE13"/>
  <c r="CE15"/>
  <c r="CH7"/>
  <c r="CH9"/>
  <c r="CH11"/>
  <c r="CL13"/>
  <c r="CL15"/>
  <c r="CH8"/>
  <c r="CD12"/>
  <c r="CF15"/>
  <c r="CE8"/>
  <c r="CI10"/>
  <c r="CI12"/>
  <c r="CI14"/>
  <c r="CM16"/>
  <c r="CF13"/>
  <c r="CF9"/>
  <c r="CJ15"/>
  <c r="CG8"/>
  <c r="CG10"/>
  <c r="CK12"/>
  <c r="CK14"/>
  <c r="CK16"/>
  <c r="CD9"/>
  <c r="CD11"/>
  <c r="CD13"/>
  <c r="CH15"/>
  <c r="CJ7"/>
  <c r="CL10"/>
  <c r="CL14"/>
  <c r="CK7"/>
  <c r="CK9"/>
  <c r="CE12"/>
  <c r="CE14"/>
  <c r="CE16"/>
  <c r="FC102"/>
  <c r="FC60" s="1"/>
  <c r="FO60" s="1"/>
  <c r="FE95"/>
  <c r="FE53" s="1"/>
  <c r="FQ53" s="1"/>
  <c r="FI101"/>
  <c r="FI59" s="1"/>
  <c r="FU59" s="1"/>
  <c r="FC98"/>
  <c r="FC56" s="1"/>
  <c r="FO56" s="1"/>
  <c r="FG94"/>
  <c r="FG52" s="1"/>
  <c r="FS52" s="1"/>
  <c r="FA101"/>
  <c r="FA59" s="1"/>
  <c r="FM59" s="1"/>
  <c r="EZ95"/>
  <c r="EZ53" s="1"/>
  <c r="FL53" s="1"/>
  <c r="FF96"/>
  <c r="FF54" s="1"/>
  <c r="FR54" s="1"/>
  <c r="FB98"/>
  <c r="FB56" s="1"/>
  <c r="FN56" s="1"/>
  <c r="FH99"/>
  <c r="FH57" s="1"/>
  <c r="FT57" s="1"/>
  <c r="FD101"/>
  <c r="FD59" s="1"/>
  <c r="FP59" s="1"/>
  <c r="EZ103"/>
  <c r="EZ61" s="1"/>
  <c r="FL61" s="1"/>
  <c r="FE94"/>
  <c r="FE52" s="1"/>
  <c r="FQ52" s="1"/>
  <c r="FA96"/>
  <c r="FA54" s="1"/>
  <c r="FM54" s="1"/>
  <c r="FG97"/>
  <c r="FG55" s="1"/>
  <c r="FS55" s="1"/>
  <c r="FC99"/>
  <c r="FC57" s="1"/>
  <c r="FO57" s="1"/>
  <c r="FI100"/>
  <c r="FI58" s="1"/>
  <c r="FU58" s="1"/>
  <c r="FE102"/>
  <c r="FE60" s="1"/>
  <c r="FQ60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I95"/>
  <c r="FI53" s="1"/>
  <c r="FU53" s="1"/>
  <c r="FC100"/>
  <c r="FC58" s="1"/>
  <c r="FO58" s="1"/>
  <c r="FA103"/>
  <c r="FA61" s="1"/>
  <c r="FM61" s="1"/>
  <c r="FB96"/>
  <c r="FB54" s="1"/>
  <c r="FN54" s="1"/>
  <c r="FA102"/>
  <c r="FA60" s="1"/>
  <c r="FM60" s="1"/>
  <c r="FI103"/>
  <c r="FI61" s="1"/>
  <c r="FU61" s="1"/>
  <c r="FG100"/>
  <c r="FG58" s="1"/>
  <c r="FS58" s="1"/>
  <c r="FG98"/>
  <c r="FG56" s="1"/>
  <c r="FS56" s="1"/>
  <c r="FA95"/>
  <c r="FA53" s="1"/>
  <c r="FM53" s="1"/>
  <c r="FE101"/>
  <c r="FE59" s="1"/>
  <c r="FQ59" s="1"/>
  <c r="FI97"/>
  <c r="FI55" s="1"/>
  <c r="FU55" s="1"/>
  <c r="FB94"/>
  <c r="FB52" s="1"/>
  <c r="FN52" s="1"/>
  <c r="FH95"/>
  <c r="FH53" s="1"/>
  <c r="FT53" s="1"/>
  <c r="FD97"/>
  <c r="FD55" s="1"/>
  <c r="FP55" s="1"/>
  <c r="EZ99"/>
  <c r="EZ57" s="1"/>
  <c r="FL57" s="1"/>
  <c r="FF100"/>
  <c r="FF58" s="1"/>
  <c r="FR58" s="1"/>
  <c r="FB102"/>
  <c r="FB60" s="1"/>
  <c r="FN60" s="1"/>
  <c r="FH103"/>
  <c r="FH61" s="1"/>
  <c r="FT61" s="1"/>
  <c r="FC95"/>
  <c r="FC53" s="1"/>
  <c r="FO53" s="1"/>
  <c r="FI96"/>
  <c r="FI54" s="1"/>
  <c r="FU54" s="1"/>
  <c r="FE98"/>
  <c r="FE56" s="1"/>
  <c r="FQ56" s="1"/>
  <c r="FA100"/>
  <c r="FA58" s="1"/>
  <c r="FM58" s="1"/>
  <c r="FG101"/>
  <c r="FG59" s="1"/>
  <c r="FS59" s="1"/>
  <c r="FC103"/>
  <c r="FC61" s="1"/>
  <c r="FO61" s="1"/>
  <c r="FH94"/>
  <c r="FH52" s="1"/>
  <c r="FT52" s="1"/>
  <c r="FD96"/>
  <c r="FD54" s="1"/>
  <c r="FP54" s="1"/>
  <c r="EZ98"/>
  <c r="EZ56" s="1"/>
  <c r="FL56" s="1"/>
  <c r="FF99"/>
  <c r="FF57" s="1"/>
  <c r="FR57" s="1"/>
  <c r="FB101"/>
  <c r="FB59" s="1"/>
  <c r="FN59" s="1"/>
  <c r="FH102"/>
  <c r="FH60" s="1"/>
  <c r="FT60" s="1"/>
  <c r="CD10"/>
  <c r="CH14"/>
  <c r="CI7"/>
  <c r="CE9"/>
  <c r="CK10"/>
  <c r="CG12"/>
  <c r="CM13"/>
  <c r="CI15"/>
  <c r="CD7"/>
  <c r="CJ8"/>
  <c r="CF10"/>
  <c r="CL11"/>
  <c r="CH13"/>
  <c r="CD15"/>
  <c r="CJ16"/>
  <c r="CL8"/>
  <c r="CJ11"/>
  <c r="CD14"/>
  <c r="CH16"/>
  <c r="CI8"/>
  <c r="CE10"/>
  <c r="CK11"/>
  <c r="CG13"/>
  <c r="CM14"/>
  <c r="FA99"/>
  <c r="FA57" s="1"/>
  <c r="FM57" s="1"/>
  <c r="FG96"/>
  <c r="FG54" s="1"/>
  <c r="FS54" s="1"/>
  <c r="FE99"/>
  <c r="FE57" s="1"/>
  <c r="FQ57" s="1"/>
  <c r="FF94"/>
  <c r="FF52" s="1"/>
  <c r="FR52" s="1"/>
  <c r="FH97"/>
  <c r="FH55" s="1"/>
  <c r="FT55" s="1"/>
  <c r="FD99"/>
  <c r="FD57" s="1"/>
  <c r="FP57" s="1"/>
  <c r="EZ101"/>
  <c r="EZ59" s="1"/>
  <c r="FL59" s="1"/>
  <c r="FF102"/>
  <c r="FF60" s="1"/>
  <c r="FR60" s="1"/>
  <c r="FA94"/>
  <c r="FA52" s="1"/>
  <c r="FM52" s="1"/>
  <c r="FG95"/>
  <c r="FG53" s="1"/>
  <c r="FS53" s="1"/>
  <c r="FC97"/>
  <c r="FC55" s="1"/>
  <c r="FO55" s="1"/>
  <c r="FI98"/>
  <c r="FI56" s="1"/>
  <c r="FU56" s="1"/>
  <c r="FE100"/>
  <c r="FE58" s="1"/>
  <c r="FQ58" s="1"/>
  <c r="FG103"/>
  <c r="FG61" s="1"/>
  <c r="FS61" s="1"/>
  <c r="FB95"/>
  <c r="FB53" s="1"/>
  <c r="FN53" s="1"/>
  <c r="FH96"/>
  <c r="FH54" s="1"/>
  <c r="FT54" s="1"/>
  <c r="FD98"/>
  <c r="FD56" s="1"/>
  <c r="FP56" s="1"/>
  <c r="EZ100"/>
  <c r="EZ58" s="1"/>
  <c r="FL58" s="1"/>
  <c r="FF101"/>
  <c r="FF59" s="1"/>
  <c r="FR59" s="1"/>
  <c r="FB103"/>
  <c r="FB61" s="1"/>
  <c r="FN61" s="1"/>
  <c r="FE97"/>
  <c r="FE55" s="1"/>
  <c r="FQ55" s="1"/>
  <c r="FC94"/>
  <c r="FC52" s="1"/>
  <c r="FO52" s="1"/>
  <c r="FA97"/>
  <c r="FA55" s="1"/>
  <c r="FM55" s="1"/>
  <c r="FE103"/>
  <c r="FE61" s="1"/>
  <c r="FQ61" s="1"/>
  <c r="FI99"/>
  <c r="FI57" s="1"/>
  <c r="FU57" s="1"/>
  <c r="FC96"/>
  <c r="FC54" s="1"/>
  <c r="FO54" s="1"/>
  <c r="FG102"/>
  <c r="FG60" s="1"/>
  <c r="FS60" s="1"/>
  <c r="FD95"/>
  <c r="FD53" s="1"/>
  <c r="FP53" s="1"/>
  <c r="EZ97"/>
  <c r="EZ55" s="1"/>
  <c r="FL55" s="1"/>
  <c r="FF98"/>
  <c r="FF56" s="1"/>
  <c r="FR56" s="1"/>
  <c r="FB100"/>
  <c r="FB58" s="1"/>
  <c r="FN58" s="1"/>
  <c r="FH101"/>
  <c r="FH59" s="1"/>
  <c r="FT59" s="1"/>
  <c r="FD103"/>
  <c r="FD61" s="1"/>
  <c r="FP61" s="1"/>
  <c r="FI94"/>
  <c r="FI52" s="1"/>
  <c r="FU52" s="1"/>
  <c r="FE96"/>
  <c r="FE54" s="1"/>
  <c r="FQ54" s="1"/>
  <c r="FA98"/>
  <c r="FA56" s="1"/>
  <c r="FM56" s="1"/>
  <c r="FG99"/>
  <c r="FG57" s="1"/>
  <c r="FS57" s="1"/>
  <c r="FC101"/>
  <c r="FC59" s="1"/>
  <c r="FO59" s="1"/>
  <c r="FI102"/>
  <c r="FI60" s="1"/>
  <c r="FU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CS16"/>
  <c r="CS15"/>
  <c r="CS14"/>
  <c r="CS13"/>
  <c r="CS12"/>
  <c r="CS11"/>
  <c r="CS10"/>
  <c r="CS9"/>
  <c r="CS8"/>
  <c r="CS7"/>
  <c r="CR14"/>
  <c r="CR12"/>
  <c r="CR10"/>
  <c r="CR9"/>
  <c r="CR7"/>
  <c r="CT16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R16"/>
  <c r="CR15"/>
  <c r="CR13"/>
  <c r="CR11"/>
  <c r="CR8"/>
  <c r="BS5" i="46"/>
  <c r="BV2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J16"/>
  <c r="CE16"/>
  <c r="CI15"/>
  <c r="CD15"/>
  <c r="CI14"/>
  <c r="CM13"/>
  <c r="CH13"/>
  <c r="CM12"/>
  <c r="CG12"/>
  <c r="CL11"/>
  <c r="CG11"/>
  <c r="CK10"/>
  <c r="CF10"/>
  <c r="CK9"/>
  <c r="CE9"/>
  <c r="CJ8"/>
  <c r="CE8"/>
  <c r="CI7"/>
  <c r="CD7"/>
  <c r="CI16"/>
  <c r="CM15"/>
  <c r="CH15"/>
  <c r="CM14"/>
  <c r="CG14"/>
  <c r="CL13"/>
  <c r="CG13"/>
  <c r="CK12"/>
  <c r="CF12"/>
  <c r="CK11"/>
  <c r="CE11"/>
  <c r="CJ10"/>
  <c r="CE10"/>
  <c r="CI9"/>
  <c r="CD9"/>
  <c r="CI8"/>
  <c r="CM7"/>
  <c r="CH7"/>
  <c r="CM16"/>
  <c r="CL15"/>
  <c r="CK14"/>
  <c r="CK13"/>
  <c r="CJ12"/>
  <c r="CI11"/>
  <c r="CI10"/>
  <c r="CH9"/>
  <c r="CG8"/>
  <c r="CG7"/>
  <c r="CF16"/>
  <c r="CE15"/>
  <c r="CE14"/>
  <c r="CD13"/>
  <c r="CM11"/>
  <c r="CM10"/>
  <c r="CL9"/>
  <c r="CK8"/>
  <c r="CK7"/>
  <c r="CG16"/>
  <c r="CF14"/>
  <c r="CE12"/>
  <c r="CM9"/>
  <c r="CL7"/>
  <c r="CK16"/>
  <c r="CK15"/>
  <c r="CJ14"/>
  <c r="CI13"/>
  <c r="CI12"/>
  <c r="CH11"/>
  <c r="CG10"/>
  <c r="CG9"/>
  <c r="CF8"/>
  <c r="CE7"/>
  <c r="CG15"/>
  <c r="CE13"/>
  <c r="CD11"/>
  <c r="CM8"/>
  <c r="FF103"/>
  <c r="FF61" s="1"/>
  <c r="FR61" s="1"/>
  <c r="FB103"/>
  <c r="FB61" s="1"/>
  <c r="FN61" s="1"/>
  <c r="FH102"/>
  <c r="FH60" s="1"/>
  <c r="FT60" s="1"/>
  <c r="FD102"/>
  <c r="FD60" s="1"/>
  <c r="FP60" s="1"/>
  <c r="EZ102"/>
  <c r="EZ60" s="1"/>
  <c r="FL60" s="1"/>
  <c r="FF101"/>
  <c r="FF59" s="1"/>
  <c r="FR59" s="1"/>
  <c r="FB101"/>
  <c r="FB59" s="1"/>
  <c r="FN59" s="1"/>
  <c r="FH100"/>
  <c r="FH58" s="1"/>
  <c r="FT58" s="1"/>
  <c r="FD100"/>
  <c r="FD58" s="1"/>
  <c r="FP58" s="1"/>
  <c r="EZ100"/>
  <c r="EZ58" s="1"/>
  <c r="FL58" s="1"/>
  <c r="FF99"/>
  <c r="FF57" s="1"/>
  <c r="FR57" s="1"/>
  <c r="FB99"/>
  <c r="FB57" s="1"/>
  <c r="FN57" s="1"/>
  <c r="FH98"/>
  <c r="FH56" s="1"/>
  <c r="FT56" s="1"/>
  <c r="FD98"/>
  <c r="FD56" s="1"/>
  <c r="FP56" s="1"/>
  <c r="EZ98"/>
  <c r="EZ56" s="1"/>
  <c r="FL56" s="1"/>
  <c r="FF97"/>
  <c r="FF55" s="1"/>
  <c r="FR55" s="1"/>
  <c r="FB97"/>
  <c r="FB55" s="1"/>
  <c r="FN55" s="1"/>
  <c r="FH96"/>
  <c r="FH54" s="1"/>
  <c r="FT54" s="1"/>
  <c r="FD96"/>
  <c r="FD54" s="1"/>
  <c r="FP54" s="1"/>
  <c r="EZ96"/>
  <c r="EZ54" s="1"/>
  <c r="FL54" s="1"/>
  <c r="FF95"/>
  <c r="FF53" s="1"/>
  <c r="FR53" s="1"/>
  <c r="FB95"/>
  <c r="FB53" s="1"/>
  <c r="FN53" s="1"/>
  <c r="FH94"/>
  <c r="FH52" s="1"/>
  <c r="FT52" s="1"/>
  <c r="FD94"/>
  <c r="FD52" s="1"/>
  <c r="FP52" s="1"/>
  <c r="EZ94"/>
  <c r="EZ52" s="1"/>
  <c r="FL52" s="1"/>
  <c r="FI103"/>
  <c r="FI61" s="1"/>
  <c r="FU61" s="1"/>
  <c r="FE103"/>
  <c r="FE61" s="1"/>
  <c r="FQ61" s="1"/>
  <c r="FA103"/>
  <c r="FA61" s="1"/>
  <c r="FM61" s="1"/>
  <c r="FG102"/>
  <c r="FG60" s="1"/>
  <c r="FS60" s="1"/>
  <c r="FC102"/>
  <c r="FC60" s="1"/>
  <c r="FO60" s="1"/>
  <c r="FI101"/>
  <c r="FI59" s="1"/>
  <c r="FU59" s="1"/>
  <c r="FE101"/>
  <c r="FE59" s="1"/>
  <c r="FQ59" s="1"/>
  <c r="FA101"/>
  <c r="FA59" s="1"/>
  <c r="FM59" s="1"/>
  <c r="FG100"/>
  <c r="FG58" s="1"/>
  <c r="FS58" s="1"/>
  <c r="FC100"/>
  <c r="FC58" s="1"/>
  <c r="FO58" s="1"/>
  <c r="FI99"/>
  <c r="FI57" s="1"/>
  <c r="FU57" s="1"/>
  <c r="FE99"/>
  <c r="FE57" s="1"/>
  <c r="FQ57" s="1"/>
  <c r="FA99"/>
  <c r="FA57" s="1"/>
  <c r="FM57" s="1"/>
  <c r="FG98"/>
  <c r="FG56" s="1"/>
  <c r="FS56" s="1"/>
  <c r="FC98"/>
  <c r="FC56" s="1"/>
  <c r="FO56" s="1"/>
  <c r="FI97"/>
  <c r="FI55" s="1"/>
  <c r="FU55" s="1"/>
  <c r="FE97"/>
  <c r="FE55" s="1"/>
  <c r="FQ55" s="1"/>
  <c r="FA97"/>
  <c r="FA55" s="1"/>
  <c r="FM55" s="1"/>
  <c r="FG96"/>
  <c r="FG54" s="1"/>
  <c r="FS54" s="1"/>
  <c r="FC96"/>
  <c r="FC54" s="1"/>
  <c r="FO54" s="1"/>
  <c r="FI95"/>
  <c r="FI53" s="1"/>
  <c r="FU53" s="1"/>
  <c r="FE95"/>
  <c r="FE53" s="1"/>
  <c r="FQ53" s="1"/>
  <c r="FA95"/>
  <c r="FA53" s="1"/>
  <c r="FM53" s="1"/>
  <c r="FG94"/>
  <c r="FG52" s="1"/>
  <c r="FS52" s="1"/>
  <c r="FC94"/>
  <c r="FC52" s="1"/>
  <c r="FO52" s="1"/>
  <c r="FC103"/>
  <c r="FC61" s="1"/>
  <c r="FO61" s="1"/>
  <c r="FE102"/>
  <c r="FE60" s="1"/>
  <c r="FQ60" s="1"/>
  <c r="FG101"/>
  <c r="FG59" s="1"/>
  <c r="FS59" s="1"/>
  <c r="FI100"/>
  <c r="FI58" s="1"/>
  <c r="FU58" s="1"/>
  <c r="FA100"/>
  <c r="FA58" s="1"/>
  <c r="FM58" s="1"/>
  <c r="FC99"/>
  <c r="FC57" s="1"/>
  <c r="FO57" s="1"/>
  <c r="FE98"/>
  <c r="FE56" s="1"/>
  <c r="FQ56" s="1"/>
  <c r="FG97"/>
  <c r="FG55" s="1"/>
  <c r="FS55" s="1"/>
  <c r="FI96"/>
  <c r="FI54" s="1"/>
  <c r="FU54" s="1"/>
  <c r="FA96"/>
  <c r="FA54" s="1"/>
  <c r="FM54" s="1"/>
  <c r="FC95"/>
  <c r="FC53" s="1"/>
  <c r="FO53" s="1"/>
  <c r="FE94"/>
  <c r="FE52" s="1"/>
  <c r="FQ52" s="1"/>
  <c r="FD103"/>
  <c r="FD61" s="1"/>
  <c r="FP61" s="1"/>
  <c r="FF102"/>
  <c r="FF60" s="1"/>
  <c r="FR60" s="1"/>
  <c r="FH101"/>
  <c r="FH59" s="1"/>
  <c r="FT59" s="1"/>
  <c r="EZ101"/>
  <c r="EZ59" s="1"/>
  <c r="FL59" s="1"/>
  <c r="FB100"/>
  <c r="FB58" s="1"/>
  <c r="FN58" s="1"/>
  <c r="FD99"/>
  <c r="FD57" s="1"/>
  <c r="FP57" s="1"/>
  <c r="FF98"/>
  <c r="FF56" s="1"/>
  <c r="FR56" s="1"/>
  <c r="FH97"/>
  <c r="FH55" s="1"/>
  <c r="FT55" s="1"/>
  <c r="EZ97"/>
  <c r="EZ55" s="1"/>
  <c r="FL55" s="1"/>
  <c r="FB96"/>
  <c r="FB54" s="1"/>
  <c r="FN54" s="1"/>
  <c r="FD95"/>
  <c r="FD53" s="1"/>
  <c r="FP53" s="1"/>
  <c r="FF94"/>
  <c r="FF52" s="1"/>
  <c r="FR52" s="1"/>
  <c r="FI102"/>
  <c r="FI60" s="1"/>
  <c r="FU60" s="1"/>
  <c r="FC101"/>
  <c r="FC59" s="1"/>
  <c r="FO59" s="1"/>
  <c r="FG99"/>
  <c r="FG57" s="1"/>
  <c r="FS57" s="1"/>
  <c r="FA98"/>
  <c r="FA56" s="1"/>
  <c r="FM56" s="1"/>
  <c r="FE96"/>
  <c r="FE54" s="1"/>
  <c r="FQ54" s="1"/>
  <c r="FI94"/>
  <c r="FI52" s="1"/>
  <c r="FU52" s="1"/>
  <c r="FH103"/>
  <c r="FH61" s="1"/>
  <c r="FT61" s="1"/>
  <c r="FB102"/>
  <c r="FB60" s="1"/>
  <c r="FN60" s="1"/>
  <c r="FF100"/>
  <c r="FF58" s="1"/>
  <c r="FR58" s="1"/>
  <c r="EZ99"/>
  <c r="EZ57" s="1"/>
  <c r="FL57" s="1"/>
  <c r="FD97"/>
  <c r="FD55" s="1"/>
  <c r="FP55" s="1"/>
  <c r="FH95"/>
  <c r="FH53" s="1"/>
  <c r="FT53" s="1"/>
  <c r="FB94"/>
  <c r="FB52" s="1"/>
  <c r="FN52" s="1"/>
  <c r="FD101"/>
  <c r="FD59" s="1"/>
  <c r="FP59" s="1"/>
  <c r="FB98"/>
  <c r="FB56" s="1"/>
  <c r="FN56" s="1"/>
  <c r="EZ95"/>
  <c r="EZ53" s="1"/>
  <c r="FL53" s="1"/>
  <c r="FI98"/>
  <c r="FI56" s="1"/>
  <c r="FU56" s="1"/>
  <c r="FG95"/>
  <c r="FG53" s="1"/>
  <c r="FS53" s="1"/>
  <c r="FG103"/>
  <c r="FG61" s="1"/>
  <c r="FS61" s="1"/>
  <c r="FE100"/>
  <c r="FE58" s="1"/>
  <c r="FQ58" s="1"/>
  <c r="FC97"/>
  <c r="FC55" s="1"/>
  <c r="FO55" s="1"/>
  <c r="FA94"/>
  <c r="FA52" s="1"/>
  <c r="FM52" s="1"/>
  <c r="FA102"/>
  <c r="FA60" s="1"/>
  <c r="FM60" s="1"/>
  <c r="FF96"/>
  <c r="FF54" s="1"/>
  <c r="FR54" s="1"/>
  <c r="EZ103"/>
  <c r="EZ61" s="1"/>
  <c r="FL61" s="1"/>
  <c r="FH99"/>
  <c r="FH57" s="1"/>
  <c r="FT57" s="1"/>
  <c r="CR16"/>
  <c r="CR15"/>
  <c r="CR14"/>
  <c r="CR13"/>
  <c r="CR12"/>
  <c r="CR11"/>
  <c r="CR10"/>
  <c r="CR9"/>
  <c r="CR8"/>
  <c r="CR7"/>
  <c r="CS16"/>
  <c r="CU14"/>
  <c r="CT13"/>
  <c r="CS12"/>
  <c r="CU10"/>
  <c r="CT9"/>
  <c r="CS8"/>
  <c r="CU15"/>
  <c r="CT14"/>
  <c r="CS13"/>
  <c r="CU11"/>
  <c r="CT10"/>
  <c r="CS9"/>
  <c r="CU7"/>
  <c r="CU16"/>
  <c r="CS14"/>
  <c r="CT11"/>
  <c r="CU8"/>
  <c r="CS15"/>
  <c r="CT12"/>
  <c r="CU9"/>
  <c r="CS7"/>
  <c r="CS10"/>
  <c r="CT16"/>
  <c r="CU13"/>
  <c r="CS11"/>
  <c r="CT8"/>
  <c r="CT15"/>
  <c r="CU12"/>
  <c r="CT7"/>
  <c r="CY12" i="45"/>
  <c r="DB25"/>
  <c r="DC24"/>
  <c r="CX13"/>
  <c r="CX12"/>
  <c r="DB24"/>
  <c r="CY26"/>
  <c r="CZ9"/>
  <c r="CX26"/>
  <c r="CZ8"/>
  <c r="DE25"/>
  <c r="CY15"/>
  <c r="CW10"/>
  <c r="CZ23"/>
  <c r="CZ16"/>
  <c r="DF26"/>
  <c r="CZ26"/>
  <c r="CZ10"/>
  <c r="CY8"/>
  <c r="CX25"/>
  <c r="CZ25"/>
  <c r="CY10"/>
  <c r="CX7"/>
  <c r="CW24"/>
  <c r="CW25"/>
  <c r="CY7"/>
  <c r="CY13"/>
  <c r="DC25"/>
  <c r="CY23"/>
  <c r="CW9"/>
  <c r="CW13"/>
  <c r="DC23"/>
  <c r="CZ11"/>
  <c r="DA26"/>
  <c r="DE26"/>
  <c r="CZ15"/>
  <c r="CZ12"/>
  <c r="DB26"/>
  <c r="CY9"/>
  <c r="CY25"/>
  <c r="DF25"/>
  <c r="CY16"/>
  <c r="CY24"/>
  <c r="CX9"/>
  <c r="CX16"/>
  <c r="DF24"/>
  <c r="DE24"/>
  <c r="CX15"/>
  <c r="CY11"/>
  <c r="DA25"/>
  <c r="CX23"/>
  <c r="CW8"/>
  <c r="CW12"/>
  <c r="DB23"/>
  <c r="CW16"/>
  <c r="DF23"/>
  <c r="DD26"/>
  <c r="CZ14"/>
  <c r="DD23"/>
  <c r="CW14"/>
  <c r="CX8"/>
  <c r="CX24"/>
  <c r="CY14"/>
  <c r="DD25"/>
  <c r="CZ7"/>
  <c r="CW26"/>
  <c r="DD24"/>
  <c r="CX14"/>
  <c r="CX11"/>
  <c r="DA24"/>
  <c r="CX10"/>
  <c r="CZ24"/>
  <c r="CW7"/>
  <c r="CW23"/>
  <c r="CW11"/>
  <c r="DA23"/>
  <c r="CW15"/>
  <c r="DE23"/>
  <c r="DC26"/>
  <c r="CZ13"/>
  <c r="CY16" i="44"/>
  <c r="DF25"/>
  <c r="DF24"/>
  <c r="CX16"/>
  <c r="CX15"/>
  <c r="DE24"/>
  <c r="CW7"/>
  <c r="CW23"/>
  <c r="DA23"/>
  <c r="CW11"/>
  <c r="DE23"/>
  <c r="CW15"/>
  <c r="CZ9"/>
  <c r="CY26"/>
  <c r="CZ13"/>
  <c r="DC26"/>
  <c r="CW25"/>
  <c r="CY7"/>
  <c r="DA25"/>
  <c r="CY11"/>
  <c r="DE25"/>
  <c r="CY15"/>
  <c r="CX13"/>
  <c r="DC24"/>
  <c r="CW12"/>
  <c r="DB23"/>
  <c r="CZ10"/>
  <c r="CZ26"/>
  <c r="CY12"/>
  <c r="DB25"/>
  <c r="DB24"/>
  <c r="CX12"/>
  <c r="DA24"/>
  <c r="CX11"/>
  <c r="DD24"/>
  <c r="CX14"/>
  <c r="CW10"/>
  <c r="CZ23"/>
  <c r="DD23"/>
  <c r="CW14"/>
  <c r="CX26"/>
  <c r="CZ8"/>
  <c r="CZ12"/>
  <c r="DB26"/>
  <c r="CZ16"/>
  <c r="DF26"/>
  <c r="CY10"/>
  <c r="CZ25"/>
  <c r="DD25"/>
  <c r="CY14"/>
  <c r="CX9"/>
  <c r="CY24"/>
  <c r="CX23"/>
  <c r="CW8"/>
  <c r="DF23"/>
  <c r="CW16"/>
  <c r="DD26"/>
  <c r="CZ14"/>
  <c r="CX25"/>
  <c r="CY8"/>
  <c r="CX24"/>
  <c r="CX8"/>
  <c r="CX7"/>
  <c r="CW24"/>
  <c r="CX10"/>
  <c r="CZ24"/>
  <c r="CY23"/>
  <c r="CW9"/>
  <c r="CW13"/>
  <c r="DC23"/>
  <c r="CZ7"/>
  <c r="CW26"/>
  <c r="DA26"/>
  <c r="CZ11"/>
  <c r="DE26"/>
  <c r="CZ15"/>
  <c r="CY25"/>
  <c r="CY9"/>
  <c r="DC25"/>
  <c r="CY13"/>
  <c r="BS5" i="42"/>
  <c r="BV2" s="1"/>
  <c r="CM16" i="41"/>
  <c r="CM7"/>
  <c r="FA57"/>
  <c r="FM57" s="1"/>
  <c r="FH55"/>
  <c r="FT55" s="1"/>
  <c r="CE8"/>
  <c r="CL15"/>
  <c r="CI7"/>
  <c r="CD14"/>
  <c r="CK12"/>
  <c r="CD12"/>
  <c r="CD11"/>
  <c r="FI54"/>
  <c r="FU54" s="1"/>
  <c r="CJ9"/>
  <c r="CE16"/>
  <c r="CG14"/>
  <c r="CI12"/>
  <c r="CJ12"/>
  <c r="CK9"/>
  <c r="CH8"/>
  <c r="CK7"/>
  <c r="CL7"/>
  <c r="CF16"/>
  <c r="CJ7"/>
  <c r="CH12"/>
  <c r="CK11"/>
  <c r="CE12"/>
  <c r="CD8"/>
  <c r="CM9"/>
  <c r="CG16"/>
  <c r="CL9"/>
  <c r="CF14"/>
  <c r="FD58"/>
  <c r="FP58" s="1"/>
  <c r="CH14"/>
  <c r="CM11"/>
  <c r="CK16"/>
  <c r="CD10"/>
  <c r="CH16"/>
  <c r="CG8"/>
  <c r="CE14"/>
  <c r="CH9"/>
  <c r="CD13"/>
  <c r="FC55"/>
  <c r="FO55" s="1"/>
  <c r="FD56"/>
  <c r="FP56" s="1"/>
  <c r="FA55"/>
  <c r="FM55" s="1"/>
  <c r="FD53"/>
  <c r="FP53" s="1"/>
  <c r="FC59"/>
  <c r="FO59" s="1"/>
  <c r="EZ52"/>
  <c r="FL52" s="1"/>
  <c r="FD60"/>
  <c r="FP60" s="1"/>
  <c r="FE59"/>
  <c r="FQ59" s="1"/>
  <c r="FH57"/>
  <c r="FT57" s="1"/>
  <c r="FC57"/>
  <c r="FO57" s="1"/>
  <c r="EZ54"/>
  <c r="FL54" s="1"/>
  <c r="FA53"/>
  <c r="FM53" s="1"/>
  <c r="FE61"/>
  <c r="FQ61" s="1"/>
  <c r="FB60"/>
  <c r="FN60" s="1"/>
  <c r="CI15"/>
  <c r="CG10"/>
  <c r="CI14"/>
  <c r="CM13"/>
  <c r="CI10"/>
  <c r="CL14"/>
  <c r="CG13"/>
  <c r="CH10"/>
  <c r="CK14"/>
  <c r="CF8"/>
  <c r="CH11"/>
  <c r="CJ14"/>
  <c r="FE54"/>
  <c r="FQ54" s="1"/>
  <c r="FE52"/>
  <c r="FQ52" s="1"/>
  <c r="FA52"/>
  <c r="FM52" s="1"/>
  <c r="FA60"/>
  <c r="FM60" s="1"/>
  <c r="FA58"/>
  <c r="FM58" s="1"/>
  <c r="FB53"/>
  <c r="FN53" s="1"/>
  <c r="FB55"/>
  <c r="FN55" s="1"/>
  <c r="FB57"/>
  <c r="FN57" s="1"/>
  <c r="FF59"/>
  <c r="FR59" s="1"/>
  <c r="FF61"/>
  <c r="FR61" s="1"/>
  <c r="FI53"/>
  <c r="FU53" s="1"/>
  <c r="FC56"/>
  <c r="FO56" s="1"/>
  <c r="FC58"/>
  <c r="FO58" s="1"/>
  <c r="FC60"/>
  <c r="FO60" s="1"/>
  <c r="FF52"/>
  <c r="FR52" s="1"/>
  <c r="FF54"/>
  <c r="FR54" s="1"/>
  <c r="FF56"/>
  <c r="FR56" s="1"/>
  <c r="FD59"/>
  <c r="FP59" s="1"/>
  <c r="FH61"/>
  <c r="FT61" s="1"/>
  <c r="FA56"/>
  <c r="FM56" s="1"/>
  <c r="FG55"/>
  <c r="FS55" s="1"/>
  <c r="FG53"/>
  <c r="FS53" s="1"/>
  <c r="FG61"/>
  <c r="FS61" s="1"/>
  <c r="FC61"/>
  <c r="FO61" s="1"/>
  <c r="FF53"/>
  <c r="FR53" s="1"/>
  <c r="FF55"/>
  <c r="FR55" s="1"/>
  <c r="EZ58"/>
  <c r="FL58" s="1"/>
  <c r="EZ60"/>
  <c r="FL60" s="1"/>
  <c r="FC52"/>
  <c r="FO52" s="1"/>
  <c r="FG54"/>
  <c r="FS54" s="1"/>
  <c r="FG56"/>
  <c r="FS56" s="1"/>
  <c r="FG58"/>
  <c r="FS58" s="1"/>
  <c r="FA61"/>
  <c r="FM61" s="1"/>
  <c r="EZ53"/>
  <c r="FL53" s="1"/>
  <c r="EZ55"/>
  <c r="FL55" s="1"/>
  <c r="FD57"/>
  <c r="FP57" s="1"/>
  <c r="FH59"/>
  <c r="FT59" s="1"/>
  <c r="FI52"/>
  <c r="FU52" s="1"/>
  <c r="FI60"/>
  <c r="FU60" s="1"/>
  <c r="FI58"/>
  <c r="FU58" s="1"/>
  <c r="FE58"/>
  <c r="FQ58" s="1"/>
  <c r="FE56"/>
  <c r="FQ56" s="1"/>
  <c r="FD52"/>
  <c r="FP52" s="1"/>
  <c r="FH54"/>
  <c r="FT54" s="1"/>
  <c r="FH56"/>
  <c r="FT56" s="1"/>
  <c r="FH58"/>
  <c r="FT58" s="1"/>
  <c r="FB61"/>
  <c r="FN61" s="1"/>
  <c r="FE53"/>
  <c r="FQ53" s="1"/>
  <c r="FE55"/>
  <c r="FQ55" s="1"/>
  <c r="FI57"/>
  <c r="FU57" s="1"/>
  <c r="FI59"/>
  <c r="FU59" s="1"/>
  <c r="FI61"/>
  <c r="FU61" s="1"/>
  <c r="FB54"/>
  <c r="FN54" s="1"/>
  <c r="FB56"/>
  <c r="FN56" s="1"/>
  <c r="FB58"/>
  <c r="FN58" s="1"/>
  <c r="FD61"/>
  <c r="FP61" s="1"/>
  <c r="CS13"/>
  <c r="CX13" s="1"/>
  <c r="CT7"/>
  <c r="CW25" s="1"/>
  <c r="CT15"/>
  <c r="DE25" s="1"/>
  <c r="CR9"/>
  <c r="CY23" s="1"/>
  <c r="CU7"/>
  <c r="CZ7" s="1"/>
  <c r="CU15"/>
  <c r="DE26" s="1"/>
  <c r="CL12"/>
  <c r="CE7"/>
  <c r="CF9"/>
  <c r="CG11"/>
  <c r="CI13"/>
  <c r="CJ15"/>
  <c r="CE10"/>
  <c r="CG7"/>
  <c r="CI9"/>
  <c r="CJ11"/>
  <c r="CK13"/>
  <c r="CM15"/>
  <c r="CK10"/>
  <c r="CF7"/>
  <c r="CG9"/>
  <c r="CI11"/>
  <c r="CJ13"/>
  <c r="CK15"/>
  <c r="CH7"/>
  <c r="CD9"/>
  <c r="CJ10"/>
  <c r="CF12"/>
  <c r="CL13"/>
  <c r="CH15"/>
  <c r="CL16"/>
  <c r="FG57"/>
  <c r="FS57" s="1"/>
  <c r="FA54"/>
  <c r="FM54" s="1"/>
  <c r="FE60"/>
  <c r="FQ60" s="1"/>
  <c r="FI56"/>
  <c r="FU56" s="1"/>
  <c r="FC53"/>
  <c r="FO53" s="1"/>
  <c r="FG59"/>
  <c r="FS59" s="1"/>
  <c r="FH52"/>
  <c r="FT52" s="1"/>
  <c r="FD54"/>
  <c r="FP54" s="1"/>
  <c r="EZ56"/>
  <c r="FL56" s="1"/>
  <c r="FF57"/>
  <c r="FR57" s="1"/>
  <c r="FB59"/>
  <c r="FN59" s="1"/>
  <c r="FH60"/>
  <c r="FT60" s="1"/>
  <c r="FG52"/>
  <c r="FS52" s="1"/>
  <c r="FC54"/>
  <c r="FO54" s="1"/>
  <c r="FI55"/>
  <c r="FU55" s="1"/>
  <c r="FE57"/>
  <c r="FQ57" s="1"/>
  <c r="FA59"/>
  <c r="FM59" s="1"/>
  <c r="FG60"/>
  <c r="FS60" s="1"/>
  <c r="FB52"/>
  <c r="FN52" s="1"/>
  <c r="FH53"/>
  <c r="FT53" s="1"/>
  <c r="FD55"/>
  <c r="FP55" s="1"/>
  <c r="EZ57"/>
  <c r="FL57" s="1"/>
  <c r="FF58"/>
  <c r="FR58" s="1"/>
  <c r="EZ61"/>
  <c r="FL61" s="1"/>
  <c r="CS9"/>
  <c r="CY24" s="1"/>
  <c r="CS11"/>
  <c r="CX11" s="1"/>
  <c r="CS14"/>
  <c r="DD24" s="1"/>
  <c r="CT10"/>
  <c r="CZ25" s="1"/>
  <c r="CT14"/>
  <c r="CY14" s="1"/>
  <c r="CR8"/>
  <c r="CX23" s="1"/>
  <c r="CR12"/>
  <c r="CW12" s="1"/>
  <c r="CR16"/>
  <c r="CW16" s="1"/>
  <c r="CU10"/>
  <c r="CZ26" s="1"/>
  <c r="CU14"/>
  <c r="CZ14" s="1"/>
  <c r="CS12"/>
  <c r="CX12" s="1"/>
  <c r="CS8"/>
  <c r="CX8" s="1"/>
  <c r="CT8"/>
  <c r="CY8" s="1"/>
  <c r="CT12"/>
  <c r="CY12" s="1"/>
  <c r="CT16"/>
  <c r="DF25" s="1"/>
  <c r="CR10"/>
  <c r="CZ23" s="1"/>
  <c r="CR14"/>
  <c r="CW14" s="1"/>
  <c r="CU8"/>
  <c r="CX26" s="1"/>
  <c r="CU12"/>
  <c r="DB26" s="1"/>
  <c r="CU16"/>
  <c r="DF26" s="1"/>
  <c r="CS15"/>
  <c r="DE24" s="1"/>
  <c r="CT11"/>
  <c r="CY11" s="1"/>
  <c r="CR13"/>
  <c r="CW13" s="1"/>
  <c r="CU11"/>
  <c r="DA26" s="1"/>
  <c r="BS5"/>
  <c r="BV2" s="1"/>
  <c r="CF11"/>
  <c r="CI16"/>
  <c r="CK8"/>
  <c r="CL10"/>
  <c r="CM12"/>
  <c r="CE15"/>
  <c r="CI8"/>
  <c r="CD16"/>
  <c r="CM8"/>
  <c r="CE11"/>
  <c r="CF13"/>
  <c r="CG15"/>
  <c r="CE9"/>
  <c r="CM14"/>
  <c r="CL8"/>
  <c r="CM10"/>
  <c r="CE13"/>
  <c r="CF15"/>
  <c r="CD7"/>
  <c r="CJ8"/>
  <c r="CF10"/>
  <c r="CL11"/>
  <c r="CH13"/>
  <c r="CD15"/>
  <c r="CS16"/>
  <c r="CX16" s="1"/>
  <c r="CS7"/>
  <c r="CW24" s="1"/>
  <c r="CS10"/>
  <c r="CX10" s="1"/>
  <c r="CT9"/>
  <c r="CY9" s="1"/>
  <c r="CT13"/>
  <c r="DC25" s="1"/>
  <c r="CR7"/>
  <c r="CW23" s="1"/>
  <c r="CR11"/>
  <c r="CW11" s="1"/>
  <c r="CR15"/>
  <c r="DE23" s="1"/>
  <c r="CU9"/>
  <c r="CZ9" s="1"/>
  <c r="EZ59"/>
  <c r="FL59" s="1"/>
  <c r="BS5" i="40"/>
  <c r="BV2" s="1"/>
  <c r="CS8" i="39"/>
  <c r="CX24" s="1"/>
  <c r="CR14"/>
  <c r="DD23" s="1"/>
  <c r="CU7"/>
  <c r="CZ7" s="1"/>
  <c r="CT13"/>
  <c r="DC25" s="1"/>
  <c r="CT10"/>
  <c r="CY10" s="1"/>
  <c r="CU15"/>
  <c r="DE26" s="1"/>
  <c r="CU12"/>
  <c r="CZ12" s="1"/>
  <c r="CS12"/>
  <c r="CX12" s="1"/>
  <c r="CR10"/>
  <c r="CZ23" s="1"/>
  <c r="CT12"/>
  <c r="DB25" s="1"/>
  <c r="CT7"/>
  <c r="CY7" s="1"/>
  <c r="CU14"/>
  <c r="CZ14" s="1"/>
  <c r="CS13"/>
  <c r="DC24" s="1"/>
  <c r="CR11"/>
  <c r="DA23" s="1"/>
  <c r="CU9"/>
  <c r="CY26" s="1"/>
  <c r="CT15"/>
  <c r="CY15" s="1"/>
  <c r="CS9"/>
  <c r="CY24" s="1"/>
  <c r="CR7"/>
  <c r="CW23" s="1"/>
  <c r="CR15"/>
  <c r="DE23" s="1"/>
  <c r="CG10"/>
  <c r="CE9"/>
  <c r="CG11"/>
  <c r="CF9"/>
  <c r="CE7"/>
  <c r="CJ12"/>
  <c r="CK9"/>
  <c r="CJ7"/>
  <c r="CJ15"/>
  <c r="CL13"/>
  <c r="CH9"/>
  <c r="CI15"/>
  <c r="CE16"/>
  <c r="CD14"/>
  <c r="CH7"/>
  <c r="CK16"/>
  <c r="CG12"/>
  <c r="CM12"/>
  <c r="CH12"/>
  <c r="FC57"/>
  <c r="FO57" s="1"/>
  <c r="FD52"/>
  <c r="FP52" s="1"/>
  <c r="FH58"/>
  <c r="FT58" s="1"/>
  <c r="FE56"/>
  <c r="FQ56" s="1"/>
  <c r="FB53"/>
  <c r="FN53" s="1"/>
  <c r="FF59"/>
  <c r="FR59" s="1"/>
  <c r="FG53"/>
  <c r="FS53" s="1"/>
  <c r="FI56"/>
  <c r="FU56" s="1"/>
  <c r="FA60"/>
  <c r="FM60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FI58"/>
  <c r="FU58" s="1"/>
  <c r="FE60"/>
  <c r="FQ60" s="1"/>
  <c r="FB57"/>
  <c r="FN57" s="1"/>
  <c r="FI54"/>
  <c r="FU54" s="1"/>
  <c r="FC61"/>
  <c r="FO61" s="1"/>
  <c r="EZ58"/>
  <c r="FL58" s="1"/>
  <c r="FI52"/>
  <c r="FU52" s="1"/>
  <c r="FA56"/>
  <c r="FM56" s="1"/>
  <c r="FC59"/>
  <c r="FO59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EZ61"/>
  <c r="FL61" s="1"/>
  <c r="CJ10"/>
  <c r="CI13"/>
  <c r="CL15"/>
  <c r="CE8"/>
  <c r="CI14"/>
  <c r="CL10"/>
  <c r="CT8"/>
  <c r="CX25" s="1"/>
  <c r="CT16"/>
  <c r="CY16" s="1"/>
  <c r="CU13"/>
  <c r="DC26" s="1"/>
  <c r="CT11"/>
  <c r="CY11" s="1"/>
  <c r="CU10"/>
  <c r="CZ26" s="1"/>
  <c r="CS7"/>
  <c r="CX7" s="1"/>
  <c r="CS11"/>
  <c r="CX11" s="1"/>
  <c r="CS15"/>
  <c r="DE24" s="1"/>
  <c r="CR9"/>
  <c r="CY23" s="1"/>
  <c r="CR13"/>
  <c r="CW13" s="1"/>
  <c r="FE52"/>
  <c r="FQ52" s="1"/>
  <c r="FA54"/>
  <c r="FM54" s="1"/>
  <c r="FF55"/>
  <c r="FR55" s="1"/>
  <c r="FC53"/>
  <c r="FO53" s="1"/>
  <c r="FG59"/>
  <c r="FS59" s="1"/>
  <c r="FD56"/>
  <c r="FP56" s="1"/>
  <c r="FA52"/>
  <c r="FM52" s="1"/>
  <c r="FC55"/>
  <c r="FO55" s="1"/>
  <c r="FE58"/>
  <c r="FQ58" s="1"/>
  <c r="FG61"/>
  <c r="FS61" s="1"/>
  <c r="FD54"/>
  <c r="FP54" s="1"/>
  <c r="FF57"/>
  <c r="FR57" s="1"/>
  <c r="FH60"/>
  <c r="FT60" s="1"/>
  <c r="FA53"/>
  <c r="FM53" s="1"/>
  <c r="FG54"/>
  <c r="FS54" s="1"/>
  <c r="FC56"/>
  <c r="FO56" s="1"/>
  <c r="FI57"/>
  <c r="FU57" s="1"/>
  <c r="FE59"/>
  <c r="FQ59" s="1"/>
  <c r="FA61"/>
  <c r="FM61" s="1"/>
  <c r="FF52"/>
  <c r="FR52" s="1"/>
  <c r="FB54"/>
  <c r="FN54" s="1"/>
  <c r="FH55"/>
  <c r="FT55" s="1"/>
  <c r="FD57"/>
  <c r="FP57" s="1"/>
  <c r="EZ59"/>
  <c r="FL59" s="1"/>
  <c r="FF60"/>
  <c r="FR60" s="1"/>
  <c r="BS5"/>
  <c r="BV2" s="1"/>
  <c r="CT14"/>
  <c r="DD25" s="1"/>
  <c r="CU11"/>
  <c r="CZ11" s="1"/>
  <c r="CT9"/>
  <c r="CY25" s="1"/>
  <c r="CU8"/>
  <c r="CZ8" s="1"/>
  <c r="CU16"/>
  <c r="CZ16" s="1"/>
  <c r="CS10"/>
  <c r="CX10" s="1"/>
  <c r="CS14"/>
  <c r="DD24" s="1"/>
  <c r="CR8"/>
  <c r="CX23" s="1"/>
  <c r="CR12"/>
  <c r="DB23" s="1"/>
  <c r="FG55"/>
  <c r="FS55" s="1"/>
  <c r="EZ54"/>
  <c r="FL54" s="1"/>
  <c r="FD60"/>
  <c r="FP60" s="1"/>
  <c r="FA58"/>
  <c r="FM58" s="1"/>
  <c r="FH54"/>
  <c r="FT54" s="1"/>
  <c r="FB61"/>
  <c r="FN61" s="1"/>
  <c r="FE54"/>
  <c r="FQ54" s="1"/>
  <c r="FG57"/>
  <c r="FS57" s="1"/>
  <c r="FI60"/>
  <c r="FU60" s="1"/>
  <c r="FF53"/>
  <c r="FR53" s="1"/>
  <c r="FH56"/>
  <c r="FT56" s="1"/>
  <c r="EZ60"/>
  <c r="FL60" s="1"/>
  <c r="FG52"/>
  <c r="FS52" s="1"/>
  <c r="FC54"/>
  <c r="FO54" s="1"/>
  <c r="FI55"/>
  <c r="FU55" s="1"/>
  <c r="FE57"/>
  <c r="FQ57" s="1"/>
  <c r="FA59"/>
  <c r="FM59" s="1"/>
  <c r="FG60"/>
  <c r="FS60" s="1"/>
  <c r="FB52"/>
  <c r="FN52" s="1"/>
  <c r="FH53"/>
  <c r="FT53" s="1"/>
  <c r="FD55"/>
  <c r="FP55" s="1"/>
  <c r="EZ57"/>
  <c r="FL57" s="1"/>
  <c r="FF58"/>
  <c r="FR58" s="1"/>
  <c r="FB60"/>
  <c r="FN60" s="1"/>
  <c r="CD9"/>
  <c r="CF12"/>
  <c r="CH15"/>
  <c r="CK8"/>
  <c r="CM11"/>
  <c r="CE15"/>
  <c r="CL7"/>
  <c r="CD11"/>
  <c r="CF14"/>
  <c r="CI7"/>
  <c r="CK10"/>
  <c r="CM13"/>
  <c r="CG7"/>
  <c r="CM8"/>
  <c r="CI10"/>
  <c r="CE12"/>
  <c r="CK13"/>
  <c r="CG15"/>
  <c r="CM16"/>
  <c r="CH8"/>
  <c r="CD10"/>
  <c r="CJ11"/>
  <c r="CF13"/>
  <c r="CL14"/>
  <c r="CH16"/>
  <c r="CL9"/>
  <c r="CD13"/>
  <c r="CF16"/>
  <c r="CI9"/>
  <c r="CK12"/>
  <c r="CM15"/>
  <c r="CJ8"/>
  <c r="CL11"/>
  <c r="CD15"/>
  <c r="CG8"/>
  <c r="CI11"/>
  <c r="CK14"/>
  <c r="CK7"/>
  <c r="CG9"/>
  <c r="CM10"/>
  <c r="CI12"/>
  <c r="CE14"/>
  <c r="CK15"/>
  <c r="CF7"/>
  <c r="CL8"/>
  <c r="CH10"/>
  <c r="CD12"/>
  <c r="CJ13"/>
  <c r="CF15"/>
  <c r="CL16"/>
  <c r="CF8"/>
  <c r="CH11"/>
  <c r="CJ14"/>
  <c r="CM7"/>
  <c r="CE11"/>
  <c r="CG14"/>
  <c r="CD7"/>
  <c r="CF10"/>
  <c r="CH13"/>
  <c r="CJ16"/>
  <c r="CM9"/>
  <c r="CE13"/>
  <c r="CG16"/>
  <c r="CI8"/>
  <c r="CE10"/>
  <c r="CK11"/>
  <c r="CG13"/>
  <c r="CM14"/>
  <c r="CI16"/>
  <c r="CD8"/>
  <c r="CJ9"/>
  <c r="CF11"/>
  <c r="CL12"/>
  <c r="CH14"/>
  <c r="CK16" i="43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K15"/>
  <c r="CE14"/>
  <c r="CI12"/>
  <c r="CM10"/>
  <c r="CG9"/>
  <c r="CK7"/>
  <c r="CE16"/>
  <c r="CI14"/>
  <c r="CM12"/>
  <c r="CG11"/>
  <c r="CK9"/>
  <c r="CE8"/>
  <c r="CI16"/>
  <c r="CK11"/>
  <c r="CI8"/>
  <c r="CM16"/>
  <c r="CG15"/>
  <c r="CK13"/>
  <c r="CE12"/>
  <c r="CI10"/>
  <c r="CM8"/>
  <c r="CG7"/>
  <c r="CM14"/>
  <c r="CG13"/>
  <c r="CE10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H60"/>
  <c r="FT60" s="1"/>
  <c r="EZ60"/>
  <c r="FL60" s="1"/>
  <c r="FB59"/>
  <c r="FN59" s="1"/>
  <c r="FD58"/>
  <c r="FP58" s="1"/>
  <c r="FF57"/>
  <c r="FR57" s="1"/>
  <c r="FH56"/>
  <c r="FT56" s="1"/>
  <c r="EZ56"/>
  <c r="FL56" s="1"/>
  <c r="FB55"/>
  <c r="FN55" s="1"/>
  <c r="FD54"/>
  <c r="FP54" s="1"/>
  <c r="FF53"/>
  <c r="FR53" s="1"/>
  <c r="FH52"/>
  <c r="FT52" s="1"/>
  <c r="EZ52"/>
  <c r="FL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B61"/>
  <c r="FN61" s="1"/>
  <c r="FF59"/>
  <c r="FR59" s="1"/>
  <c r="EZ58"/>
  <c r="FL58" s="1"/>
  <c r="FD56"/>
  <c r="FP56" s="1"/>
  <c r="FH54"/>
  <c r="FT54" s="1"/>
  <c r="FB53"/>
  <c r="FN53" s="1"/>
  <c r="FI60"/>
  <c r="FU60" s="1"/>
  <c r="FC59"/>
  <c r="FO59" s="1"/>
  <c r="FG57"/>
  <c r="FS57" s="1"/>
  <c r="FA56"/>
  <c r="FM56" s="1"/>
  <c r="FE54"/>
  <c r="FQ54" s="1"/>
  <c r="FI52"/>
  <c r="FU52" s="1"/>
  <c r="FD60"/>
  <c r="FP60" s="1"/>
  <c r="FB57"/>
  <c r="FN57" s="1"/>
  <c r="EZ54"/>
  <c r="FL54" s="1"/>
  <c r="FG61"/>
  <c r="FS61" s="1"/>
  <c r="FC55"/>
  <c r="FO55" s="1"/>
  <c r="FA60"/>
  <c r="FM60" s="1"/>
  <c r="FI56"/>
  <c r="FU56" s="1"/>
  <c r="FG53"/>
  <c r="FS53" s="1"/>
  <c r="FE58"/>
  <c r="FQ58" s="1"/>
  <c r="FA52"/>
  <c r="FM52" s="1"/>
  <c r="FD52"/>
  <c r="FP52" s="1"/>
  <c r="FH58"/>
  <c r="FT58" s="1"/>
  <c r="FF55"/>
  <c r="FR55" s="1"/>
  <c r="CU16"/>
  <c r="CU15"/>
  <c r="CU14"/>
  <c r="CU13"/>
  <c r="CU12"/>
  <c r="CU11"/>
  <c r="CU10"/>
  <c r="CU9"/>
  <c r="CU8"/>
  <c r="CU7"/>
  <c r="CT16"/>
  <c r="CT15"/>
  <c r="CT14"/>
  <c r="CT13"/>
  <c r="CT12"/>
  <c r="CT11"/>
  <c r="CT10"/>
  <c r="CT9"/>
  <c r="CT8"/>
  <c r="CT7"/>
  <c r="CR16"/>
  <c r="CR15"/>
  <c r="CR14"/>
  <c r="CR13"/>
  <c r="CR12"/>
  <c r="CR11"/>
  <c r="CR10"/>
  <c r="CR9"/>
  <c r="CR8"/>
  <c r="CR7"/>
  <c r="CS15"/>
  <c r="CS11"/>
  <c r="CS7"/>
  <c r="CS16"/>
  <c r="CS12"/>
  <c r="CS8"/>
  <c r="CS14"/>
  <c r="CS10"/>
  <c r="CS13"/>
  <c r="CS9"/>
  <c r="BS5"/>
  <c r="BV2" s="1"/>
  <c r="FH61" i="42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C57"/>
  <c r="FO57" s="1"/>
  <c r="FA54"/>
  <c r="FM54" s="1"/>
  <c r="FI60"/>
  <c r="FU60" s="1"/>
  <c r="FG57"/>
  <c r="FS57" s="1"/>
  <c r="FE54"/>
  <c r="FQ54" s="1"/>
  <c r="FI58"/>
  <c r="FU58" s="1"/>
  <c r="FG55"/>
  <c r="FS55" s="1"/>
  <c r="FE52"/>
  <c r="FQ52" s="1"/>
  <c r="FI52"/>
  <c r="FU52" s="1"/>
  <c r="FA56"/>
  <c r="FM56" s="1"/>
  <c r="FC59"/>
  <c r="FO59" s="1"/>
  <c r="CR16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U16"/>
  <c r="CU14"/>
  <c r="CU10"/>
  <c r="CU8"/>
  <c r="CU9"/>
  <c r="CU15"/>
  <c r="CU11"/>
  <c r="CU7"/>
  <c r="CU12"/>
  <c r="CU13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I15"/>
  <c r="CM13"/>
  <c r="CG12"/>
  <c r="CK10"/>
  <c r="CE9"/>
  <c r="CI7"/>
  <c r="CK14"/>
  <c r="CI11"/>
  <c r="CG8"/>
  <c r="CE15"/>
  <c r="CM11"/>
  <c r="CG10"/>
  <c r="CE7"/>
  <c r="CM15"/>
  <c r="CG14"/>
  <c r="CK12"/>
  <c r="CE11"/>
  <c r="CI9"/>
  <c r="CM7"/>
  <c r="CG16"/>
  <c r="CE13"/>
  <c r="CM9"/>
  <c r="CK16"/>
  <c r="CI13"/>
  <c r="CK8"/>
  <c r="CX14" i="41"/>
  <c r="CZ13"/>
  <c r="DC26"/>
  <c r="FH61" i="40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I58"/>
  <c r="FU58" s="1"/>
  <c r="FC57"/>
  <c r="FO57" s="1"/>
  <c r="FG55"/>
  <c r="FS55" s="1"/>
  <c r="FA54"/>
  <c r="FM54" s="1"/>
  <c r="FE52"/>
  <c r="FQ52" s="1"/>
  <c r="FC59"/>
  <c r="FO59" s="1"/>
  <c r="FI52"/>
  <c r="FU52" s="1"/>
  <c r="FI60"/>
  <c r="FU60" s="1"/>
  <c r="FE54"/>
  <c r="FQ54" s="1"/>
  <c r="FA56"/>
  <c r="FM56" s="1"/>
  <c r="FG57"/>
  <c r="FS57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H16"/>
  <c r="CM15"/>
  <c r="CH15"/>
  <c r="CL14"/>
  <c r="CG14"/>
  <c r="CL13"/>
  <c r="CF13"/>
  <c r="CK12"/>
  <c r="CF12"/>
  <c r="CJ11"/>
  <c r="CE11"/>
  <c r="CJ10"/>
  <c r="CD10"/>
  <c r="CI9"/>
  <c r="CD9"/>
  <c r="CH8"/>
  <c r="CM7"/>
  <c r="CH7"/>
  <c r="CL16"/>
  <c r="CL15"/>
  <c r="CK14"/>
  <c r="CJ13"/>
  <c r="CJ12"/>
  <c r="CI11"/>
  <c r="CH10"/>
  <c r="CH9"/>
  <c r="CG8"/>
  <c r="CF7"/>
  <c r="CJ16"/>
  <c r="CD16"/>
  <c r="CI15"/>
  <c r="CD15"/>
  <c r="CH14"/>
  <c r="CM13"/>
  <c r="CH13"/>
  <c r="CL12"/>
  <c r="CG12"/>
  <c r="CL11"/>
  <c r="CF11"/>
  <c r="CK10"/>
  <c r="CF10"/>
  <c r="CJ9"/>
  <c r="CE9"/>
  <c r="CJ8"/>
  <c r="CD8"/>
  <c r="CI7"/>
  <c r="CD7"/>
  <c r="CG16"/>
  <c r="CF15"/>
  <c r="CF14"/>
  <c r="CE13"/>
  <c r="CD12"/>
  <c r="CD11"/>
  <c r="CM9"/>
  <c r="CL8"/>
  <c r="CL7"/>
  <c r="CK16"/>
  <c r="CF16"/>
  <c r="CJ15"/>
  <c r="CE15"/>
  <c r="CJ14"/>
  <c r="CD14"/>
  <c r="CI13"/>
  <c r="CD13"/>
  <c r="CH12"/>
  <c r="CM11"/>
  <c r="CH11"/>
  <c r="CL10"/>
  <c r="CG10"/>
  <c r="CL9"/>
  <c r="CF9"/>
  <c r="CK8"/>
  <c r="CF8"/>
  <c r="CJ7"/>
  <c r="CE7"/>
  <c r="CS16"/>
  <c r="CS15"/>
  <c r="CS14"/>
  <c r="CS13"/>
  <c r="CS12"/>
  <c r="CS11"/>
  <c r="CS10"/>
  <c r="CS9"/>
  <c r="CS8"/>
  <c r="CS7"/>
  <c r="CU16"/>
  <c r="CU15"/>
  <c r="CU14"/>
  <c r="CU13"/>
  <c r="CU12"/>
  <c r="CU11"/>
  <c r="CU10"/>
  <c r="CU9"/>
  <c r="CU8"/>
  <c r="CU7"/>
  <c r="CT16"/>
  <c r="CT14"/>
  <c r="CT12"/>
  <c r="CT10"/>
  <c r="CT8"/>
  <c r="CR14"/>
  <c r="CR10"/>
  <c r="CR15"/>
  <c r="CR13"/>
  <c r="CR11"/>
  <c r="CR9"/>
  <c r="CR7"/>
  <c r="CR16"/>
  <c r="CR12"/>
  <c r="CR8"/>
  <c r="CT15"/>
  <c r="CT13"/>
  <c r="CT11"/>
  <c r="CT9"/>
  <c r="CT7"/>
  <c r="CZ9" i="39"/>
  <c r="DE25"/>
  <c r="CW15"/>
  <c r="CY13"/>
  <c r="DF24"/>
  <c r="CX16"/>
  <c r="CY14"/>
  <c r="CW16"/>
  <c r="DF23"/>
  <c r="CW25"/>
  <c r="CZ10" i="38"/>
  <c r="CZ26"/>
  <c r="CZ8"/>
  <c r="CX26"/>
  <c r="CX25"/>
  <c r="CY8"/>
  <c r="CY12"/>
  <c r="DB25"/>
  <c r="DF25"/>
  <c r="CY16"/>
  <c r="CX10"/>
  <c r="CZ24"/>
  <c r="DD24"/>
  <c r="CX14"/>
  <c r="CX23"/>
  <c r="CW8"/>
  <c r="DB23"/>
  <c r="CW12"/>
  <c r="CW16"/>
  <c r="DF23"/>
  <c r="DE26"/>
  <c r="CZ15"/>
  <c r="DC26"/>
  <c r="CZ13"/>
  <c r="CW25"/>
  <c r="CY7"/>
  <c r="DA25"/>
  <c r="CY11"/>
  <c r="DE25"/>
  <c r="CY15"/>
  <c r="CX9"/>
  <c r="CY24"/>
  <c r="DC24"/>
  <c r="CX13"/>
  <c r="CW7"/>
  <c r="CW23"/>
  <c r="CW11"/>
  <c r="DA23"/>
  <c r="CW15"/>
  <c r="DE23"/>
  <c r="CZ11"/>
  <c r="DA26"/>
  <c r="CZ9"/>
  <c r="CY26"/>
  <c r="DF26"/>
  <c r="CZ16"/>
  <c r="CY10"/>
  <c r="CZ25"/>
  <c r="CY14"/>
  <c r="DD25"/>
  <c r="CX8"/>
  <c r="CX24"/>
  <c r="CX12"/>
  <c r="DB24"/>
  <c r="DF24"/>
  <c r="CX16"/>
  <c r="CW10"/>
  <c r="CZ23"/>
  <c r="DD23"/>
  <c r="CW14"/>
  <c r="CZ7"/>
  <c r="CW26"/>
  <c r="CZ14"/>
  <c r="DD26"/>
  <c r="CZ12"/>
  <c r="DB26"/>
  <c r="CY25"/>
  <c r="CY9"/>
  <c r="DC25"/>
  <c r="CY13"/>
  <c r="CX7"/>
  <c r="CW24"/>
  <c r="CX11"/>
  <c r="DA24"/>
  <c r="DE24"/>
  <c r="CX15"/>
  <c r="CY23"/>
  <c r="CW9"/>
  <c r="CW13"/>
  <c r="DC23"/>
  <c r="FH61" i="37"/>
  <c r="GF61" s="1"/>
  <c r="GR61" s="1"/>
  <c r="FD61"/>
  <c r="GB61" s="1"/>
  <c r="GN61" s="1"/>
  <c r="EZ61"/>
  <c r="FX61" s="1"/>
  <c r="GJ61" s="1"/>
  <c r="FF60"/>
  <c r="GD60" s="1"/>
  <c r="GP60" s="1"/>
  <c r="FB60"/>
  <c r="FZ60" s="1"/>
  <c r="GL60" s="1"/>
  <c r="FH59"/>
  <c r="GF59" s="1"/>
  <c r="GR59" s="1"/>
  <c r="FD59"/>
  <c r="GB59" s="1"/>
  <c r="GN59" s="1"/>
  <c r="EZ59"/>
  <c r="FX59" s="1"/>
  <c r="GJ59" s="1"/>
  <c r="FF58"/>
  <c r="GD58" s="1"/>
  <c r="GP58" s="1"/>
  <c r="FB58"/>
  <c r="FZ58" s="1"/>
  <c r="GL58" s="1"/>
  <c r="FH57"/>
  <c r="GF57" s="1"/>
  <c r="GR57" s="1"/>
  <c r="FD57"/>
  <c r="GB57" s="1"/>
  <c r="GN57" s="1"/>
  <c r="EZ57"/>
  <c r="FX57" s="1"/>
  <c r="GJ57" s="1"/>
  <c r="FF56"/>
  <c r="GD56" s="1"/>
  <c r="GP56" s="1"/>
  <c r="FB56"/>
  <c r="FZ56" s="1"/>
  <c r="GL56" s="1"/>
  <c r="FH55"/>
  <c r="GF55" s="1"/>
  <c r="GR55" s="1"/>
  <c r="FD55"/>
  <c r="GB55" s="1"/>
  <c r="GN55" s="1"/>
  <c r="EZ55"/>
  <c r="FX55" s="1"/>
  <c r="GJ55" s="1"/>
  <c r="FF54"/>
  <c r="GD54" s="1"/>
  <c r="GP54" s="1"/>
  <c r="FB54"/>
  <c r="FZ54" s="1"/>
  <c r="GL54" s="1"/>
  <c r="FH53"/>
  <c r="GF53" s="1"/>
  <c r="GR53" s="1"/>
  <c r="FD53"/>
  <c r="GB53" s="1"/>
  <c r="GN53" s="1"/>
  <c r="EZ53"/>
  <c r="FX53" s="1"/>
  <c r="GJ53" s="1"/>
  <c r="FF52"/>
  <c r="GD52" s="1"/>
  <c r="GP52" s="1"/>
  <c r="FB52"/>
  <c r="FZ52" s="1"/>
  <c r="GL52" s="1"/>
  <c r="FI61"/>
  <c r="GG61" s="1"/>
  <c r="GS61" s="1"/>
  <c r="FE61"/>
  <c r="GC61" s="1"/>
  <c r="GO61" s="1"/>
  <c r="FA61"/>
  <c r="FY61" s="1"/>
  <c r="GK61" s="1"/>
  <c r="FG60"/>
  <c r="GE60" s="1"/>
  <c r="GQ60" s="1"/>
  <c r="FC60"/>
  <c r="GA60" s="1"/>
  <c r="GM60" s="1"/>
  <c r="FI59"/>
  <c r="GG59" s="1"/>
  <c r="GS59" s="1"/>
  <c r="FE59"/>
  <c r="GC59" s="1"/>
  <c r="GO59" s="1"/>
  <c r="FA59"/>
  <c r="FY59" s="1"/>
  <c r="GK59" s="1"/>
  <c r="FG58"/>
  <c r="GE58" s="1"/>
  <c r="GQ58" s="1"/>
  <c r="FC58"/>
  <c r="GA58" s="1"/>
  <c r="GM58" s="1"/>
  <c r="FI57"/>
  <c r="GG57" s="1"/>
  <c r="GS57" s="1"/>
  <c r="FE57"/>
  <c r="GC57" s="1"/>
  <c r="GO57" s="1"/>
  <c r="FA57"/>
  <c r="FY57" s="1"/>
  <c r="GK57" s="1"/>
  <c r="FG56"/>
  <c r="GE56" s="1"/>
  <c r="GQ56" s="1"/>
  <c r="FC56"/>
  <c r="GA56" s="1"/>
  <c r="GM56" s="1"/>
  <c r="FI55"/>
  <c r="GG55" s="1"/>
  <c r="GS55" s="1"/>
  <c r="FE55"/>
  <c r="GC55" s="1"/>
  <c r="GO55" s="1"/>
  <c r="FA55"/>
  <c r="FY55" s="1"/>
  <c r="GK55" s="1"/>
  <c r="FG54"/>
  <c r="GE54" s="1"/>
  <c r="GQ54" s="1"/>
  <c r="FC54"/>
  <c r="GA54" s="1"/>
  <c r="GM54" s="1"/>
  <c r="FI53"/>
  <c r="GG53" s="1"/>
  <c r="GS53" s="1"/>
  <c r="FE53"/>
  <c r="GC53" s="1"/>
  <c r="GO53" s="1"/>
  <c r="FA53"/>
  <c r="FY53" s="1"/>
  <c r="GK53" s="1"/>
  <c r="FG52"/>
  <c r="GE52" s="1"/>
  <c r="GQ52" s="1"/>
  <c r="FC52"/>
  <c r="GA52" s="1"/>
  <c r="GM52" s="1"/>
  <c r="FF61"/>
  <c r="GD61" s="1"/>
  <c r="GP61" s="1"/>
  <c r="FH60"/>
  <c r="GF60" s="1"/>
  <c r="GR60" s="1"/>
  <c r="EZ60"/>
  <c r="FX60" s="1"/>
  <c r="GJ60" s="1"/>
  <c r="FB59"/>
  <c r="FZ59" s="1"/>
  <c r="GL59" s="1"/>
  <c r="FD58"/>
  <c r="GB58" s="1"/>
  <c r="GN58" s="1"/>
  <c r="FF57"/>
  <c r="GD57" s="1"/>
  <c r="GP57" s="1"/>
  <c r="FH56"/>
  <c r="GF56" s="1"/>
  <c r="GR56" s="1"/>
  <c r="EZ56"/>
  <c r="FX56" s="1"/>
  <c r="GJ56" s="1"/>
  <c r="FB55"/>
  <c r="FZ55" s="1"/>
  <c r="GL55" s="1"/>
  <c r="FD54"/>
  <c r="GB54" s="1"/>
  <c r="GN54" s="1"/>
  <c r="FF53"/>
  <c r="GD53" s="1"/>
  <c r="GP53" s="1"/>
  <c r="FH52"/>
  <c r="GF52" s="1"/>
  <c r="GR52" s="1"/>
  <c r="EZ52"/>
  <c r="FX52" s="1"/>
  <c r="GJ52" s="1"/>
  <c r="FG61"/>
  <c r="GE61" s="1"/>
  <c r="GQ61" s="1"/>
  <c r="FI60"/>
  <c r="GG60" s="1"/>
  <c r="GS60" s="1"/>
  <c r="FA60"/>
  <c r="FY60" s="1"/>
  <c r="GK60" s="1"/>
  <c r="FC59"/>
  <c r="GA59" s="1"/>
  <c r="GM59" s="1"/>
  <c r="FE58"/>
  <c r="GC58" s="1"/>
  <c r="GO58" s="1"/>
  <c r="FG57"/>
  <c r="GE57" s="1"/>
  <c r="GQ57" s="1"/>
  <c r="FI56"/>
  <c r="GG56" s="1"/>
  <c r="GS56" s="1"/>
  <c r="FA56"/>
  <c r="FY56" s="1"/>
  <c r="GK56" s="1"/>
  <c r="FC55"/>
  <c r="GA55" s="1"/>
  <c r="GM55" s="1"/>
  <c r="FE54"/>
  <c r="GC54" s="1"/>
  <c r="GO54" s="1"/>
  <c r="FG53"/>
  <c r="GE53" s="1"/>
  <c r="GQ53" s="1"/>
  <c r="FI52"/>
  <c r="GG52" s="1"/>
  <c r="GS52" s="1"/>
  <c r="FA52"/>
  <c r="FY52" s="1"/>
  <c r="GK52" s="1"/>
  <c r="FB61"/>
  <c r="FZ61" s="1"/>
  <c r="GL61" s="1"/>
  <c r="FF59"/>
  <c r="GD59" s="1"/>
  <c r="GP59" s="1"/>
  <c r="EZ58"/>
  <c r="FX58" s="1"/>
  <c r="GJ58" s="1"/>
  <c r="FD56"/>
  <c r="GB56" s="1"/>
  <c r="GN56" s="1"/>
  <c r="FH54"/>
  <c r="GF54" s="1"/>
  <c r="GR54" s="1"/>
  <c r="FB53"/>
  <c r="FZ53" s="1"/>
  <c r="GL53" s="1"/>
  <c r="FC61"/>
  <c r="GA61" s="1"/>
  <c r="GM61" s="1"/>
  <c r="FG59"/>
  <c r="GE59" s="1"/>
  <c r="GQ59" s="1"/>
  <c r="FA58"/>
  <c r="FY58" s="1"/>
  <c r="GK58" s="1"/>
  <c r="FE56"/>
  <c r="GC56" s="1"/>
  <c r="GO56" s="1"/>
  <c r="FI54"/>
  <c r="GG54" s="1"/>
  <c r="GS54" s="1"/>
  <c r="FC53"/>
  <c r="GA53" s="1"/>
  <c r="GM53" s="1"/>
  <c r="FD60"/>
  <c r="GB60" s="1"/>
  <c r="GN60" s="1"/>
  <c r="FH58"/>
  <c r="GF58" s="1"/>
  <c r="GR58" s="1"/>
  <c r="FB57"/>
  <c r="FZ57" s="1"/>
  <c r="GL57" s="1"/>
  <c r="FF55"/>
  <c r="GD55" s="1"/>
  <c r="GP55" s="1"/>
  <c r="EZ54"/>
  <c r="FX54" s="1"/>
  <c r="GJ54" s="1"/>
  <c r="FD52"/>
  <c r="GB52" s="1"/>
  <c r="GN52" s="1"/>
  <c r="FE60"/>
  <c r="GC60" s="1"/>
  <c r="GO60" s="1"/>
  <c r="FA54"/>
  <c r="FY54" s="1"/>
  <c r="GK54" s="1"/>
  <c r="FG55"/>
  <c r="GE55" s="1"/>
  <c r="GQ55" s="1"/>
  <c r="FC57"/>
  <c r="GA57" s="1"/>
  <c r="GM57" s="1"/>
  <c r="FI58"/>
  <c r="GG58" s="1"/>
  <c r="GS58" s="1"/>
  <c r="FE52"/>
  <c r="GC52" s="1"/>
  <c r="GO52" s="1"/>
  <c r="EZ48" a="1"/>
  <c r="BS5"/>
  <c r="BV2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L16"/>
  <c r="CD16"/>
  <c r="CF15"/>
  <c r="CH14"/>
  <c r="CJ13"/>
  <c r="CL12"/>
  <c r="CD12"/>
  <c r="CF11"/>
  <c r="CH10"/>
  <c r="CJ9"/>
  <c r="CL8"/>
  <c r="CD8"/>
  <c r="CF7"/>
  <c r="CH16"/>
  <c r="CL14"/>
  <c r="CF13"/>
  <c r="CJ11"/>
  <c r="CD10"/>
  <c r="CF9"/>
  <c r="CJ7"/>
  <c r="CM15"/>
  <c r="CG14"/>
  <c r="CI13"/>
  <c r="CM11"/>
  <c r="CG10"/>
  <c r="CI9"/>
  <c r="CM7"/>
  <c r="CG16"/>
  <c r="CI15"/>
  <c r="CK14"/>
  <c r="CM13"/>
  <c r="CE13"/>
  <c r="CG12"/>
  <c r="CI11"/>
  <c r="CK10"/>
  <c r="CM9"/>
  <c r="CE9"/>
  <c r="CG8"/>
  <c r="CI7"/>
  <c r="CJ15"/>
  <c r="CD14"/>
  <c r="CH12"/>
  <c r="CL10"/>
  <c r="CH8"/>
  <c r="CK16"/>
  <c r="CE15"/>
  <c r="CK12"/>
  <c r="CE11"/>
  <c r="CK8"/>
  <c r="CE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R16"/>
  <c r="CR14"/>
  <c r="CR12"/>
  <c r="CR10"/>
  <c r="CR8"/>
  <c r="CR11"/>
  <c r="CU15"/>
  <c r="CU13"/>
  <c r="CU9"/>
  <c r="CU7"/>
  <c r="CU16"/>
  <c r="CU14"/>
  <c r="CU12"/>
  <c r="CU10"/>
  <c r="CU8"/>
  <c r="CR15"/>
  <c r="CR13"/>
  <c r="CR9"/>
  <c r="CR7"/>
  <c r="CU11"/>
  <c r="FE55" i="36"/>
  <c r="GC55" s="1"/>
  <c r="GO55" s="1"/>
  <c r="FI58"/>
  <c r="GG58" s="1"/>
  <c r="GS58" s="1"/>
  <c r="FI61"/>
  <c r="GG61" s="1"/>
  <c r="GS61" s="1"/>
  <c r="FH58"/>
  <c r="GF58" s="1"/>
  <c r="GR58" s="1"/>
  <c r="BS5"/>
  <c r="BV2" s="1"/>
  <c r="FD52"/>
  <c r="GB52" s="1"/>
  <c r="GN52" s="1"/>
  <c r="FB58"/>
  <c r="FZ58" s="1"/>
  <c r="GL58" s="1"/>
  <c r="FG57"/>
  <c r="GE57" s="1"/>
  <c r="GQ57" s="1"/>
  <c r="FG61"/>
  <c r="GE61" s="1"/>
  <c r="GQ61" s="1"/>
  <c r="FF55"/>
  <c r="GD55" s="1"/>
  <c r="GP55" s="1"/>
  <c r="FC52"/>
  <c r="GA52" s="1"/>
  <c r="GM52" s="1"/>
  <c r="FG58"/>
  <c r="GE58" s="1"/>
  <c r="GQ58" s="1"/>
  <c r="EZ55"/>
  <c r="FX55" s="1"/>
  <c r="GJ55" s="1"/>
  <c r="FD61"/>
  <c r="GB61" s="1"/>
  <c r="GN61" s="1"/>
  <c r="FE52"/>
  <c r="GC52" s="1"/>
  <c r="GO52" s="1"/>
  <c r="FA58"/>
  <c r="FY58" s="1"/>
  <c r="GK58" s="1"/>
  <c r="FB57"/>
  <c r="FZ57" s="1"/>
  <c r="GL57" s="1"/>
  <c r="FI53"/>
  <c r="GG53" s="1"/>
  <c r="GS53" s="1"/>
  <c r="FC60"/>
  <c r="GA60" s="1"/>
  <c r="GM60" s="1"/>
  <c r="FF56"/>
  <c r="GD56" s="1"/>
  <c r="GP56" s="1"/>
  <c r="FC55"/>
  <c r="GA55" s="1"/>
  <c r="GM55" s="1"/>
  <c r="EZ54"/>
  <c r="FX54" s="1"/>
  <c r="GJ54" s="1"/>
  <c r="FD60"/>
  <c r="GB60" s="1"/>
  <c r="GN60" s="1"/>
  <c r="FA57"/>
  <c r="FY57" s="1"/>
  <c r="GK57" s="1"/>
  <c r="FD53"/>
  <c r="GB53" s="1"/>
  <c r="GN53" s="1"/>
  <c r="FH59"/>
  <c r="GF59" s="1"/>
  <c r="GR59" s="1"/>
  <c r="FC59"/>
  <c r="GA59" s="1"/>
  <c r="GM59" s="1"/>
  <c r="FE54"/>
  <c r="GC54" s="1"/>
  <c r="GO54" s="1"/>
  <c r="FG55"/>
  <c r="GE55" s="1"/>
  <c r="GQ55" s="1"/>
  <c r="FA52"/>
  <c r="FY52" s="1"/>
  <c r="GK52" s="1"/>
  <c r="FE58"/>
  <c r="GC58" s="1"/>
  <c r="GO58" s="1"/>
  <c r="FI54"/>
  <c r="GG54" s="1"/>
  <c r="GS54" s="1"/>
  <c r="FC61"/>
  <c r="GA61" s="1"/>
  <c r="GM61" s="1"/>
  <c r="FB53"/>
  <c r="FZ53" s="1"/>
  <c r="GL53" s="1"/>
  <c r="FH54"/>
  <c r="GF54" s="1"/>
  <c r="GR54" s="1"/>
  <c r="FD56"/>
  <c r="GB56" s="1"/>
  <c r="GN56" s="1"/>
  <c r="EZ58"/>
  <c r="FX58" s="1"/>
  <c r="GJ58" s="1"/>
  <c r="FF59"/>
  <c r="GD59" s="1"/>
  <c r="GP59" s="1"/>
  <c r="FB61"/>
  <c r="FZ61" s="1"/>
  <c r="GL61" s="1"/>
  <c r="FA53"/>
  <c r="FY53" s="1"/>
  <c r="GK53" s="1"/>
  <c r="FG54"/>
  <c r="GE54" s="1"/>
  <c r="GQ54" s="1"/>
  <c r="FC56"/>
  <c r="GA56" s="1"/>
  <c r="GM56" s="1"/>
  <c r="FI57"/>
  <c r="GG57" s="1"/>
  <c r="GS57" s="1"/>
  <c r="FE59"/>
  <c r="GC59" s="1"/>
  <c r="GO59" s="1"/>
  <c r="FA61"/>
  <c r="FY61" s="1"/>
  <c r="GK61" s="1"/>
  <c r="FF52"/>
  <c r="GD52" s="1"/>
  <c r="GP52" s="1"/>
  <c r="FB54"/>
  <c r="FZ54" s="1"/>
  <c r="GL54" s="1"/>
  <c r="FH55"/>
  <c r="GF55" s="1"/>
  <c r="GR55" s="1"/>
  <c r="FD57"/>
  <c r="GB57" s="1"/>
  <c r="GN57" s="1"/>
  <c r="EZ59"/>
  <c r="FX59" s="1"/>
  <c r="GJ59" s="1"/>
  <c r="FF60"/>
  <c r="GD60" s="1"/>
  <c r="GP60" s="1"/>
  <c r="FI52"/>
  <c r="GG52" s="1"/>
  <c r="GS52" s="1"/>
  <c r="FI60"/>
  <c r="GG60" s="1"/>
  <c r="GS60" s="1"/>
  <c r="FC57"/>
  <c r="GA57" s="1"/>
  <c r="GM57" s="1"/>
  <c r="FG53"/>
  <c r="GE53" s="1"/>
  <c r="GQ53" s="1"/>
  <c r="FA60"/>
  <c r="FY60" s="1"/>
  <c r="GK60" s="1"/>
  <c r="FE56"/>
  <c r="GC56" s="1"/>
  <c r="GO56" s="1"/>
  <c r="EZ52"/>
  <c r="FX52" s="1"/>
  <c r="GJ52" s="1"/>
  <c r="FF53"/>
  <c r="GD53" s="1"/>
  <c r="GP53" s="1"/>
  <c r="FB55"/>
  <c r="FZ55" s="1"/>
  <c r="GL55" s="1"/>
  <c r="FH56"/>
  <c r="GF56" s="1"/>
  <c r="GR56" s="1"/>
  <c r="FD58"/>
  <c r="GB58" s="1"/>
  <c r="GN58" s="1"/>
  <c r="EZ60"/>
  <c r="FX60" s="1"/>
  <c r="GJ60" s="1"/>
  <c r="FF61"/>
  <c r="GD61" s="1"/>
  <c r="GP61" s="1"/>
  <c r="FE53"/>
  <c r="GC53" s="1"/>
  <c r="GO53" s="1"/>
  <c r="FA55"/>
  <c r="FY55" s="1"/>
  <c r="GK55" s="1"/>
  <c r="FG56"/>
  <c r="GE56" s="1"/>
  <c r="GQ56" s="1"/>
  <c r="FC58"/>
  <c r="GA58" s="1"/>
  <c r="GM58" s="1"/>
  <c r="FI59"/>
  <c r="GG59" s="1"/>
  <c r="GS59" s="1"/>
  <c r="FE61"/>
  <c r="GC61" s="1"/>
  <c r="GO61" s="1"/>
  <c r="EZ53"/>
  <c r="FX53" s="1"/>
  <c r="GJ53" s="1"/>
  <c r="FF54"/>
  <c r="GD54" s="1"/>
  <c r="GP54" s="1"/>
  <c r="FB56"/>
  <c r="FZ56" s="1"/>
  <c r="GL56" s="1"/>
  <c r="FH57"/>
  <c r="GF57" s="1"/>
  <c r="GR57" s="1"/>
  <c r="FD59"/>
  <c r="GB59" s="1"/>
  <c r="GN59" s="1"/>
  <c r="EZ61"/>
  <c r="FX61" s="1"/>
  <c r="GJ61" s="1"/>
  <c r="EZ48" a="1"/>
  <c r="FI48" s="1"/>
  <c r="GG48" s="1"/>
  <c r="GS48" s="1"/>
  <c r="FA56"/>
  <c r="FY56" s="1"/>
  <c r="GK56" s="1"/>
  <c r="FA54"/>
  <c r="FY54" s="1"/>
  <c r="GK54" s="1"/>
  <c r="FE60"/>
  <c r="GC60" s="1"/>
  <c r="GO60" s="1"/>
  <c r="FI56"/>
  <c r="GG56" s="1"/>
  <c r="GS56" s="1"/>
  <c r="FC53"/>
  <c r="GA53" s="1"/>
  <c r="GM53" s="1"/>
  <c r="FG59"/>
  <c r="GE59" s="1"/>
  <c r="GQ59" s="1"/>
  <c r="FH52"/>
  <c r="GF52" s="1"/>
  <c r="GR52" s="1"/>
  <c r="FD54"/>
  <c r="GB54" s="1"/>
  <c r="GN54" s="1"/>
  <c r="EZ56"/>
  <c r="FX56" s="1"/>
  <c r="GJ56" s="1"/>
  <c r="FF57"/>
  <c r="GD57" s="1"/>
  <c r="GP57" s="1"/>
  <c r="FB59"/>
  <c r="FZ59" s="1"/>
  <c r="GL59" s="1"/>
  <c r="FH60"/>
  <c r="GF60" s="1"/>
  <c r="GR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FG60"/>
  <c r="GE60" s="1"/>
  <c r="GQ60" s="1"/>
  <c r="FB52"/>
  <c r="FZ52" s="1"/>
  <c r="GL52" s="1"/>
  <c r="FH53"/>
  <c r="GF53" s="1"/>
  <c r="GR53" s="1"/>
  <c r="FD55"/>
  <c r="GB55" s="1"/>
  <c r="GN55" s="1"/>
  <c r="EZ57"/>
  <c r="FX57" s="1"/>
  <c r="GJ57" s="1"/>
  <c r="FF58"/>
  <c r="GD58" s="1"/>
  <c r="GP58" s="1"/>
  <c r="FB60"/>
  <c r="FZ60" s="1"/>
  <c r="GL60" s="1"/>
  <c r="CT16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S11"/>
  <c r="CR16"/>
  <c r="CR15"/>
  <c r="CR14"/>
  <c r="CR13"/>
  <c r="CR12"/>
  <c r="CR11"/>
  <c r="CR10"/>
  <c r="CR9"/>
  <c r="CR8"/>
  <c r="CR7"/>
  <c r="CS16"/>
  <c r="CS15"/>
  <c r="CS14"/>
  <c r="CS13"/>
  <c r="CS12"/>
  <c r="CS10"/>
  <c r="CS9"/>
  <c r="CS8"/>
  <c r="CS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M16"/>
  <c r="CK15"/>
  <c r="CI14"/>
  <c r="CG13"/>
  <c r="CE12"/>
  <c r="CM10"/>
  <c r="CK9"/>
  <c r="CI8"/>
  <c r="CG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I16"/>
  <c r="CE16"/>
  <c r="CG15"/>
  <c r="CM14"/>
  <c r="CE14"/>
  <c r="CK13"/>
  <c r="CM12"/>
  <c r="CI12"/>
  <c r="CK11"/>
  <c r="CG11"/>
  <c r="CI10"/>
  <c r="CE10"/>
  <c r="CG9"/>
  <c r="CM8"/>
  <c r="CE8"/>
  <c r="CK7"/>
  <c r="CS12" i="35"/>
  <c r="CX12" s="1"/>
  <c r="CU15"/>
  <c r="CZ15" s="1"/>
  <c r="CU8"/>
  <c r="CZ8" s="1"/>
  <c r="CS8"/>
  <c r="CX24" s="1"/>
  <c r="CU12"/>
  <c r="DB26" s="1"/>
  <c r="CR14"/>
  <c r="DD23" s="1"/>
  <c r="CT10"/>
  <c r="CY10" s="1"/>
  <c r="CR10"/>
  <c r="BS5"/>
  <c r="BV2" s="1"/>
  <c r="FF58"/>
  <c r="GD58" s="1"/>
  <c r="GP58" s="1"/>
  <c r="FB58"/>
  <c r="FZ58" s="1"/>
  <c r="GL58" s="1"/>
  <c r="FB56"/>
  <c r="FZ56" s="1"/>
  <c r="GL56" s="1"/>
  <c r="FH55"/>
  <c r="GF55" s="1"/>
  <c r="GR55" s="1"/>
  <c r="FE52"/>
  <c r="GC52" s="1"/>
  <c r="GO52" s="1"/>
  <c r="FE54"/>
  <c r="GC54" s="1"/>
  <c r="GO54" s="1"/>
  <c r="FI56"/>
  <c r="GG56" s="1"/>
  <c r="GS56" s="1"/>
  <c r="FI58"/>
  <c r="GG58" s="1"/>
  <c r="GS58" s="1"/>
  <c r="FI60"/>
  <c r="GG60" s="1"/>
  <c r="GS60" s="1"/>
  <c r="FB53"/>
  <c r="FZ53" s="1"/>
  <c r="GL53" s="1"/>
  <c r="FB55"/>
  <c r="FZ55" s="1"/>
  <c r="GL55" s="1"/>
  <c r="FB57"/>
  <c r="FZ57" s="1"/>
  <c r="GL57" s="1"/>
  <c r="FF59"/>
  <c r="GD59" s="1"/>
  <c r="GP59" s="1"/>
  <c r="FF61"/>
  <c r="GD61" s="1"/>
  <c r="GP61" s="1"/>
  <c r="FI53"/>
  <c r="GG53" s="1"/>
  <c r="GS53" s="1"/>
  <c r="FC56"/>
  <c r="GA56" s="1"/>
  <c r="GM56" s="1"/>
  <c r="FC58"/>
  <c r="GA58" s="1"/>
  <c r="GM58" s="1"/>
  <c r="FC60"/>
  <c r="GA60" s="1"/>
  <c r="GM60" s="1"/>
  <c r="FB60"/>
  <c r="FZ60" s="1"/>
  <c r="GL60" s="1"/>
  <c r="FF56"/>
  <c r="GD56" s="1"/>
  <c r="GP56" s="1"/>
  <c r="FF54"/>
  <c r="GD54" s="1"/>
  <c r="GP54" s="1"/>
  <c r="FF52"/>
  <c r="GD52" s="1"/>
  <c r="GP52" s="1"/>
  <c r="FA52"/>
  <c r="FY52" s="1"/>
  <c r="GK52" s="1"/>
  <c r="FA54"/>
  <c r="FY54" s="1"/>
  <c r="GK54" s="1"/>
  <c r="FA56"/>
  <c r="FY56" s="1"/>
  <c r="GK56" s="1"/>
  <c r="FE58"/>
  <c r="GC58" s="1"/>
  <c r="GO58" s="1"/>
  <c r="FE60"/>
  <c r="GC60" s="1"/>
  <c r="GO60" s="1"/>
  <c r="FD52"/>
  <c r="GB52" s="1"/>
  <c r="GN52" s="1"/>
  <c r="FH54"/>
  <c r="GF54" s="1"/>
  <c r="GR54" s="1"/>
  <c r="FH56"/>
  <c r="GF56" s="1"/>
  <c r="GR56" s="1"/>
  <c r="FH58"/>
  <c r="GF58" s="1"/>
  <c r="GR58" s="1"/>
  <c r="FB61"/>
  <c r="FZ61" s="1"/>
  <c r="GL61" s="1"/>
  <c r="FE53"/>
  <c r="GC53" s="1"/>
  <c r="GO53" s="1"/>
  <c r="FE55"/>
  <c r="GC55" s="1"/>
  <c r="GO55" s="1"/>
  <c r="FI57"/>
  <c r="GG57" s="1"/>
  <c r="GS57" s="1"/>
  <c r="FI59"/>
  <c r="GG59" s="1"/>
  <c r="GS59" s="1"/>
  <c r="FI61"/>
  <c r="GG61" s="1"/>
  <c r="GS61" s="1"/>
  <c r="FH53"/>
  <c r="GF53" s="1"/>
  <c r="GR53" s="1"/>
  <c r="FD53"/>
  <c r="GB53" s="1"/>
  <c r="GN53" s="1"/>
  <c r="EZ53"/>
  <c r="FX53" s="1"/>
  <c r="GJ53" s="1"/>
  <c r="EZ61"/>
  <c r="FX61" s="1"/>
  <c r="GJ61" s="1"/>
  <c r="EZ59"/>
  <c r="FX59" s="1"/>
  <c r="GJ59" s="1"/>
  <c r="FG53"/>
  <c r="GE53" s="1"/>
  <c r="GQ53" s="1"/>
  <c r="FG55"/>
  <c r="GE55" s="1"/>
  <c r="GQ55" s="1"/>
  <c r="FG57"/>
  <c r="GE57" s="1"/>
  <c r="GQ57" s="1"/>
  <c r="FA60"/>
  <c r="FY60" s="1"/>
  <c r="GK60" s="1"/>
  <c r="EZ52"/>
  <c r="FX52" s="1"/>
  <c r="GJ52" s="1"/>
  <c r="EZ54"/>
  <c r="FX54" s="1"/>
  <c r="GJ54" s="1"/>
  <c r="FD56"/>
  <c r="GB56" s="1"/>
  <c r="GN56" s="1"/>
  <c r="FD58"/>
  <c r="GB58" s="1"/>
  <c r="GN58" s="1"/>
  <c r="FD60"/>
  <c r="GB60" s="1"/>
  <c r="GN60" s="1"/>
  <c r="FA53"/>
  <c r="FY53" s="1"/>
  <c r="GK53" s="1"/>
  <c r="FA55"/>
  <c r="FY55" s="1"/>
  <c r="GK55" s="1"/>
  <c r="FA57"/>
  <c r="FY57" s="1"/>
  <c r="GK57" s="1"/>
  <c r="FE59"/>
  <c r="GC59" s="1"/>
  <c r="GO59" s="1"/>
  <c r="FE61"/>
  <c r="GC61" s="1"/>
  <c r="GO61" s="1"/>
  <c r="CT14"/>
  <c r="CY14" s="1"/>
  <c r="CS16"/>
  <c r="CX16" s="1"/>
  <c r="EZ48" a="1"/>
  <c r="FC48" s="1"/>
  <c r="GA48" s="1"/>
  <c r="GM48" s="1"/>
  <c r="FH61"/>
  <c r="GF61" s="1"/>
  <c r="GR61" s="1"/>
  <c r="EZ57"/>
  <c r="FX57" s="1"/>
  <c r="GJ57" s="1"/>
  <c r="FH59"/>
  <c r="GF59" s="1"/>
  <c r="GR59" s="1"/>
  <c r="FD59"/>
  <c r="GB59" s="1"/>
  <c r="GN59" s="1"/>
  <c r="FD57"/>
  <c r="GB57" s="1"/>
  <c r="GN57" s="1"/>
  <c r="FI52"/>
  <c r="GG52" s="1"/>
  <c r="GS52" s="1"/>
  <c r="FC55"/>
  <c r="GA55" s="1"/>
  <c r="GM55" s="1"/>
  <c r="FC57"/>
  <c r="GA57" s="1"/>
  <c r="GM57" s="1"/>
  <c r="FC59"/>
  <c r="GA59" s="1"/>
  <c r="GM59" s="1"/>
  <c r="FG61"/>
  <c r="GE61" s="1"/>
  <c r="GQ61" s="1"/>
  <c r="FF53"/>
  <c r="GD53" s="1"/>
  <c r="GP53" s="1"/>
  <c r="FF55"/>
  <c r="GD55" s="1"/>
  <c r="GP55" s="1"/>
  <c r="EZ58"/>
  <c r="FX58" s="1"/>
  <c r="GJ58" s="1"/>
  <c r="EZ60"/>
  <c r="FX60" s="1"/>
  <c r="GJ60" s="1"/>
  <c r="FC52"/>
  <c r="GA52" s="1"/>
  <c r="GM52" s="1"/>
  <c r="FG54"/>
  <c r="GE54" s="1"/>
  <c r="GQ54" s="1"/>
  <c r="FG56"/>
  <c r="GE56" s="1"/>
  <c r="GQ56" s="1"/>
  <c r="FG58"/>
  <c r="GE58" s="1"/>
  <c r="GQ58" s="1"/>
  <c r="FA61"/>
  <c r="FY61" s="1"/>
  <c r="GK61" s="1"/>
  <c r="CE7"/>
  <c r="CK8"/>
  <c r="CG10"/>
  <c r="CM11"/>
  <c r="CG14"/>
  <c r="CG16"/>
  <c r="CL7"/>
  <c r="CH9"/>
  <c r="CD11"/>
  <c r="CD13"/>
  <c r="CH15"/>
  <c r="CK7"/>
  <c r="CG9"/>
  <c r="CG11"/>
  <c r="CK13"/>
  <c r="CK15"/>
  <c r="CJ7"/>
  <c r="CD10"/>
  <c r="CD12"/>
  <c r="CD14"/>
  <c r="CH16"/>
  <c r="CM7"/>
  <c r="CI9"/>
  <c r="CE11"/>
  <c r="CE13"/>
  <c r="CE15"/>
  <c r="CD7"/>
  <c r="CJ8"/>
  <c r="CF10"/>
  <c r="CF12"/>
  <c r="CF14"/>
  <c r="CF16"/>
  <c r="CI8"/>
  <c r="CI10"/>
  <c r="CI12"/>
  <c r="CI14"/>
  <c r="CM16"/>
  <c r="CL8"/>
  <c r="CL10"/>
  <c r="CF13"/>
  <c r="CF15"/>
  <c r="CU11"/>
  <c r="DA26" s="1"/>
  <c r="CT8"/>
  <c r="CX25" s="1"/>
  <c r="CT12"/>
  <c r="DB25" s="1"/>
  <c r="CT16"/>
  <c r="DF25" s="1"/>
  <c r="CU16"/>
  <c r="CZ16" s="1"/>
  <c r="CS10"/>
  <c r="CZ24" s="1"/>
  <c r="CS14"/>
  <c r="DD24" s="1"/>
  <c r="CR8"/>
  <c r="CW8" s="1"/>
  <c r="CR12"/>
  <c r="CW12" s="1"/>
  <c r="CR16"/>
  <c r="DF23" s="1"/>
  <c r="CG8"/>
  <c r="CM9"/>
  <c r="CI11"/>
  <c r="CI13"/>
  <c r="CM15"/>
  <c r="CH7"/>
  <c r="CD9"/>
  <c r="CJ10"/>
  <c r="CJ12"/>
  <c r="CJ14"/>
  <c r="CG7"/>
  <c r="CM8"/>
  <c r="CM10"/>
  <c r="CM12"/>
  <c r="CG15"/>
  <c r="CF7"/>
  <c r="CF9"/>
  <c r="CJ11"/>
  <c r="CJ13"/>
  <c r="CJ15"/>
  <c r="CU7"/>
  <c r="CZ7" s="1"/>
  <c r="CU13"/>
  <c r="DC26" s="1"/>
  <c r="CT9"/>
  <c r="CY9" s="1"/>
  <c r="CT13"/>
  <c r="CY13" s="1"/>
  <c r="CU9"/>
  <c r="CY26" s="1"/>
  <c r="CS7"/>
  <c r="CW24" s="1"/>
  <c r="CS11"/>
  <c r="CX11" s="1"/>
  <c r="CS15"/>
  <c r="DE24" s="1"/>
  <c r="CR9"/>
  <c r="CW9" s="1"/>
  <c r="CR13"/>
  <c r="DC23" s="1"/>
  <c r="FD55"/>
  <c r="GB55" s="1"/>
  <c r="GN55" s="1"/>
  <c r="FB52"/>
  <c r="FZ52" s="1"/>
  <c r="GL52" s="1"/>
  <c r="EZ55"/>
  <c r="FX55" s="1"/>
  <c r="GJ55" s="1"/>
  <c r="FD61"/>
  <c r="GB61" s="1"/>
  <c r="GN61" s="1"/>
  <c r="FH57"/>
  <c r="GF57" s="1"/>
  <c r="GR57" s="1"/>
  <c r="FB54"/>
  <c r="FZ54" s="1"/>
  <c r="GL54" s="1"/>
  <c r="FF60"/>
  <c r="GD60" s="1"/>
  <c r="GP60" s="1"/>
  <c r="FC53"/>
  <c r="GA53" s="1"/>
  <c r="GM53" s="1"/>
  <c r="FI54"/>
  <c r="GG54" s="1"/>
  <c r="GS54" s="1"/>
  <c r="FE56"/>
  <c r="GC56" s="1"/>
  <c r="GO56" s="1"/>
  <c r="FA58"/>
  <c r="FY58" s="1"/>
  <c r="GK58" s="1"/>
  <c r="FG59"/>
  <c r="GE59" s="1"/>
  <c r="GQ59" s="1"/>
  <c r="FC61"/>
  <c r="GA61" s="1"/>
  <c r="GM61" s="1"/>
  <c r="FH52"/>
  <c r="GF52" s="1"/>
  <c r="GR52" s="1"/>
  <c r="FD54"/>
  <c r="GB54" s="1"/>
  <c r="GN54" s="1"/>
  <c r="EZ56"/>
  <c r="FX56" s="1"/>
  <c r="GJ56" s="1"/>
  <c r="FF57"/>
  <c r="GD57" s="1"/>
  <c r="GP57" s="1"/>
  <c r="FB59"/>
  <c r="FZ59" s="1"/>
  <c r="GL59" s="1"/>
  <c r="FH60"/>
  <c r="GF60" s="1"/>
  <c r="GR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CI7"/>
  <c r="CE9"/>
  <c r="CK10"/>
  <c r="CK12"/>
  <c r="CK14"/>
  <c r="CK16"/>
  <c r="CF8"/>
  <c r="CL9"/>
  <c r="CH11"/>
  <c r="CL13"/>
  <c r="CL15"/>
  <c r="CE8"/>
  <c r="CK9"/>
  <c r="CE12"/>
  <c r="CE14"/>
  <c r="CE16"/>
  <c r="CH8"/>
  <c r="CH10"/>
  <c r="CH12"/>
  <c r="CL14"/>
  <c r="CL16"/>
  <c r="CU10"/>
  <c r="CZ26" s="1"/>
  <c r="CT7"/>
  <c r="CW25" s="1"/>
  <c r="CT11"/>
  <c r="CY11" s="1"/>
  <c r="CT15"/>
  <c r="DE25" s="1"/>
  <c r="CU14"/>
  <c r="DD26" s="1"/>
  <c r="CS9"/>
  <c r="CX9" s="1"/>
  <c r="CS13"/>
  <c r="CX13" s="1"/>
  <c r="CR7"/>
  <c r="CW7" s="1"/>
  <c r="CR11"/>
  <c r="CW11" s="1"/>
  <c r="CG12"/>
  <c r="CM13"/>
  <c r="CI15"/>
  <c r="CL11"/>
  <c r="CH13"/>
  <c r="CD15"/>
  <c r="CJ16"/>
  <c r="CE10"/>
  <c r="CK11"/>
  <c r="CG13"/>
  <c r="CM14"/>
  <c r="CI16"/>
  <c r="CD8"/>
  <c r="CJ9"/>
  <c r="CF11"/>
  <c r="CL12"/>
  <c r="CH14"/>
  <c r="FF48"/>
  <c r="GD48" s="1"/>
  <c r="GP48" s="1"/>
  <c r="FD48"/>
  <c r="GB48" s="1"/>
  <c r="GN48" s="1"/>
  <c r="CW15"/>
  <c r="DE23"/>
  <c r="CW10"/>
  <c r="CZ23"/>
  <c r="CX23"/>
  <c r="CT15" i="34"/>
  <c r="DE25" s="1"/>
  <c r="CU9"/>
  <c r="CZ9" s="1"/>
  <c r="CR12"/>
  <c r="CW12" s="1"/>
  <c r="EZ48" a="1"/>
  <c r="FI48" s="1"/>
  <c r="GG48" s="1"/>
  <c r="GS48" s="1"/>
  <c r="CR11"/>
  <c r="CW11" s="1"/>
  <c r="CR10"/>
  <c r="CW10" s="1"/>
  <c r="CT10"/>
  <c r="CZ25" s="1"/>
  <c r="CS16"/>
  <c r="CX16" s="1"/>
  <c r="CU15"/>
  <c r="DE26" s="1"/>
  <c r="FI58"/>
  <c r="GG58" s="1"/>
  <c r="GS58" s="1"/>
  <c r="FC57"/>
  <c r="GA57" s="1"/>
  <c r="GM57" s="1"/>
  <c r="FH58"/>
  <c r="GF58" s="1"/>
  <c r="GR58" s="1"/>
  <c r="FA58"/>
  <c r="FY58" s="1"/>
  <c r="GK58" s="1"/>
  <c r="FH54"/>
  <c r="GF54" s="1"/>
  <c r="GR54" s="1"/>
  <c r="FB61"/>
  <c r="FZ61" s="1"/>
  <c r="GL61" s="1"/>
  <c r="FE54"/>
  <c r="GC54" s="1"/>
  <c r="GO54" s="1"/>
  <c r="FG57"/>
  <c r="GE57" s="1"/>
  <c r="GQ57" s="1"/>
  <c r="FI60"/>
  <c r="GG60" s="1"/>
  <c r="GS60" s="1"/>
  <c r="FF53"/>
  <c r="GD53" s="1"/>
  <c r="GP53" s="1"/>
  <c r="FH56"/>
  <c r="GF56" s="1"/>
  <c r="GR56" s="1"/>
  <c r="EZ60"/>
  <c r="FX60" s="1"/>
  <c r="GJ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FG60"/>
  <c r="GE60" s="1"/>
  <c r="GQ60" s="1"/>
  <c r="FB52"/>
  <c r="FZ52" s="1"/>
  <c r="GL52" s="1"/>
  <c r="FH53"/>
  <c r="GF53" s="1"/>
  <c r="GR53" s="1"/>
  <c r="FD55"/>
  <c r="GB55" s="1"/>
  <c r="GN55" s="1"/>
  <c r="EZ57"/>
  <c r="FX57" s="1"/>
  <c r="GJ57" s="1"/>
  <c r="FF58"/>
  <c r="GD58" s="1"/>
  <c r="GP58" s="1"/>
  <c r="FB60"/>
  <c r="FZ60" s="1"/>
  <c r="GL60" s="1"/>
  <c r="FH61"/>
  <c r="GF61" s="1"/>
  <c r="GR61" s="1"/>
  <c r="BS5"/>
  <c r="BV2" s="1"/>
  <c r="CS11"/>
  <c r="DA24" s="1"/>
  <c r="CS13"/>
  <c r="DC24" s="1"/>
  <c r="CS15"/>
  <c r="DE24" s="1"/>
  <c r="CU7"/>
  <c r="CW26" s="1"/>
  <c r="CU12"/>
  <c r="DB26" s="1"/>
  <c r="CT7"/>
  <c r="CY7" s="1"/>
  <c r="CT13"/>
  <c r="CY13" s="1"/>
  <c r="FG55"/>
  <c r="GE55" s="1"/>
  <c r="GQ55" s="1"/>
  <c r="FD60"/>
  <c r="GB60" s="1"/>
  <c r="GN60" s="1"/>
  <c r="FD52"/>
  <c r="GB52" s="1"/>
  <c r="GN52" s="1"/>
  <c r="FI54"/>
  <c r="GG54" s="1"/>
  <c r="GS54" s="1"/>
  <c r="FC61"/>
  <c r="GA61" s="1"/>
  <c r="GM61" s="1"/>
  <c r="EZ58"/>
  <c r="FX58" s="1"/>
  <c r="GJ58" s="1"/>
  <c r="FI52"/>
  <c r="GG52" s="1"/>
  <c r="GS52" s="1"/>
  <c r="FA56"/>
  <c r="FY56" s="1"/>
  <c r="GK56" s="1"/>
  <c r="FC59"/>
  <c r="GA59" s="1"/>
  <c r="GM59" s="1"/>
  <c r="EZ52"/>
  <c r="FX52" s="1"/>
  <c r="GJ52" s="1"/>
  <c r="FB55"/>
  <c r="FZ55" s="1"/>
  <c r="GL55" s="1"/>
  <c r="FD58"/>
  <c r="GB58" s="1"/>
  <c r="GN58" s="1"/>
  <c r="FF61"/>
  <c r="GD61" s="1"/>
  <c r="GP61" s="1"/>
  <c r="FE53"/>
  <c r="GC53" s="1"/>
  <c r="GO53" s="1"/>
  <c r="FA55"/>
  <c r="FY55" s="1"/>
  <c r="GK55" s="1"/>
  <c r="FG56"/>
  <c r="GE56" s="1"/>
  <c r="GQ56" s="1"/>
  <c r="FC58"/>
  <c r="GA58" s="1"/>
  <c r="GM58" s="1"/>
  <c r="FI59"/>
  <c r="GG59" s="1"/>
  <c r="GS59" s="1"/>
  <c r="FE61"/>
  <c r="GC61" s="1"/>
  <c r="GO61" s="1"/>
  <c r="EZ53"/>
  <c r="FX53" s="1"/>
  <c r="GJ53" s="1"/>
  <c r="FF54"/>
  <c r="GD54" s="1"/>
  <c r="GP54" s="1"/>
  <c r="FB56"/>
  <c r="FZ56" s="1"/>
  <c r="GL56" s="1"/>
  <c r="FH57"/>
  <c r="GF57" s="1"/>
  <c r="GR57" s="1"/>
  <c r="FD59"/>
  <c r="GB59" s="1"/>
  <c r="GN59" s="1"/>
  <c r="EZ61"/>
  <c r="FX61" s="1"/>
  <c r="GJ61" s="1"/>
  <c r="CS9"/>
  <c r="CY24" s="1"/>
  <c r="CR14"/>
  <c r="DD23" s="1"/>
  <c r="CR16"/>
  <c r="DF23" s="1"/>
  <c r="CR9"/>
  <c r="CY23" s="1"/>
  <c r="CU8"/>
  <c r="CX26" s="1"/>
  <c r="CU13"/>
  <c r="DC26" s="1"/>
  <c r="CT9"/>
  <c r="CY25" s="1"/>
  <c r="CT14"/>
  <c r="DD25" s="1"/>
  <c r="FE52"/>
  <c r="GC52" s="1"/>
  <c r="GO52" s="1"/>
  <c r="FA54"/>
  <c r="FY54" s="1"/>
  <c r="GK54" s="1"/>
  <c r="FF55"/>
  <c r="GD55" s="1"/>
  <c r="GP55" s="1"/>
  <c r="FE56"/>
  <c r="GC56" s="1"/>
  <c r="GO56" s="1"/>
  <c r="FB53"/>
  <c r="FZ53" s="1"/>
  <c r="GL53" s="1"/>
  <c r="FF59"/>
  <c r="GD59" s="1"/>
  <c r="GP59" s="1"/>
  <c r="FG53"/>
  <c r="GE53" s="1"/>
  <c r="GQ53" s="1"/>
  <c r="FI56"/>
  <c r="GG56" s="1"/>
  <c r="GS56" s="1"/>
  <c r="FA60"/>
  <c r="FY60" s="1"/>
  <c r="GK60" s="1"/>
  <c r="FH52"/>
  <c r="GF52" s="1"/>
  <c r="GR52" s="1"/>
  <c r="EZ56"/>
  <c r="FX56" s="1"/>
  <c r="GJ56" s="1"/>
  <c r="FB59"/>
  <c r="FZ59" s="1"/>
  <c r="GL59" s="1"/>
  <c r="FC52"/>
  <c r="GA52" s="1"/>
  <c r="GM52" s="1"/>
  <c r="FI53"/>
  <c r="GG53" s="1"/>
  <c r="GS53" s="1"/>
  <c r="FE55"/>
  <c r="GC55" s="1"/>
  <c r="GO55" s="1"/>
  <c r="FA57"/>
  <c r="FY57" s="1"/>
  <c r="GK57" s="1"/>
  <c r="FG58"/>
  <c r="GE58" s="1"/>
  <c r="GQ58" s="1"/>
  <c r="FC60"/>
  <c r="GA60" s="1"/>
  <c r="GM60" s="1"/>
  <c r="FI61"/>
  <c r="GG61" s="1"/>
  <c r="GS61" s="1"/>
  <c r="FD53"/>
  <c r="GB53" s="1"/>
  <c r="GN53" s="1"/>
  <c r="EZ55"/>
  <c r="FX55" s="1"/>
  <c r="GJ55" s="1"/>
  <c r="FF56"/>
  <c r="GD56" s="1"/>
  <c r="GP56" s="1"/>
  <c r="FB58"/>
  <c r="FZ58" s="1"/>
  <c r="GL58" s="1"/>
  <c r="FH59"/>
  <c r="GF59" s="1"/>
  <c r="GR59" s="1"/>
  <c r="FD61"/>
  <c r="GB61" s="1"/>
  <c r="GN61" s="1"/>
  <c r="CS14"/>
  <c r="DD24" s="1"/>
  <c r="CS10"/>
  <c r="CX10" s="1"/>
  <c r="CS12"/>
  <c r="DB24" s="1"/>
  <c r="CR13"/>
  <c r="DC23" s="1"/>
  <c r="CU11"/>
  <c r="DA26" s="1"/>
  <c r="CU16"/>
  <c r="CZ16" s="1"/>
  <c r="CT11"/>
  <c r="DA25" s="1"/>
  <c r="FB57"/>
  <c r="FZ57" s="1"/>
  <c r="GL57" s="1"/>
  <c r="EZ54"/>
  <c r="FX54" s="1"/>
  <c r="GJ54" s="1"/>
  <c r="FE60"/>
  <c r="GC60" s="1"/>
  <c r="GO60" s="1"/>
  <c r="FC53"/>
  <c r="GA53" s="1"/>
  <c r="GM53" s="1"/>
  <c r="FG59"/>
  <c r="GE59" s="1"/>
  <c r="GQ59" s="1"/>
  <c r="FD56"/>
  <c r="GB56" s="1"/>
  <c r="GN56" s="1"/>
  <c r="FA52"/>
  <c r="FY52" s="1"/>
  <c r="GK52" s="1"/>
  <c r="FC55"/>
  <c r="GA55" s="1"/>
  <c r="GM55" s="1"/>
  <c r="FE58"/>
  <c r="GC58" s="1"/>
  <c r="GO58" s="1"/>
  <c r="FG61"/>
  <c r="GE61" s="1"/>
  <c r="GQ61" s="1"/>
  <c r="FD54"/>
  <c r="GB54" s="1"/>
  <c r="GN54" s="1"/>
  <c r="FF57"/>
  <c r="GD57" s="1"/>
  <c r="GP57" s="1"/>
  <c r="FH60"/>
  <c r="GF60" s="1"/>
  <c r="GR60" s="1"/>
  <c r="FA53"/>
  <c r="FY53" s="1"/>
  <c r="GK53" s="1"/>
  <c r="FG54"/>
  <c r="GE54" s="1"/>
  <c r="GQ54" s="1"/>
  <c r="FC56"/>
  <c r="GA56" s="1"/>
  <c r="GM56" s="1"/>
  <c r="FI57"/>
  <c r="GG57" s="1"/>
  <c r="GS57" s="1"/>
  <c r="FE59"/>
  <c r="GC59" s="1"/>
  <c r="GO59" s="1"/>
  <c r="FA61"/>
  <c r="FY61" s="1"/>
  <c r="GK61" s="1"/>
  <c r="FF52"/>
  <c r="GD52" s="1"/>
  <c r="GP52" s="1"/>
  <c r="FB54"/>
  <c r="FZ54" s="1"/>
  <c r="GL54" s="1"/>
  <c r="FH55"/>
  <c r="GF55" s="1"/>
  <c r="GR55" s="1"/>
  <c r="FD57"/>
  <c r="GB57" s="1"/>
  <c r="GN57" s="1"/>
  <c r="EZ59"/>
  <c r="FX59" s="1"/>
  <c r="GJ59" s="1"/>
  <c r="CS8"/>
  <c r="CX24" s="1"/>
  <c r="CR8"/>
  <c r="CX23" s="1"/>
  <c r="CS7"/>
  <c r="CW24" s="1"/>
  <c r="CR7"/>
  <c r="CW7" s="1"/>
  <c r="CR15"/>
  <c r="CW15" s="1"/>
  <c r="CU10"/>
  <c r="CZ26" s="1"/>
  <c r="CU14"/>
  <c r="DD26" s="1"/>
  <c r="CT8"/>
  <c r="CY8" s="1"/>
  <c r="CT12"/>
  <c r="CY12" s="1"/>
  <c r="CW8"/>
  <c r="CY16"/>
  <c r="DF25"/>
  <c r="DF24"/>
  <c r="CW25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H16"/>
  <c r="CM15"/>
  <c r="CG15"/>
  <c r="CL14"/>
  <c r="CG14"/>
  <c r="CG16"/>
  <c r="CJ15"/>
  <c r="CM14"/>
  <c r="CE14"/>
  <c r="CJ13"/>
  <c r="CE13"/>
  <c r="CI12"/>
  <c r="CD12"/>
  <c r="CI11"/>
  <c r="CM10"/>
  <c r="CH10"/>
  <c r="CM9"/>
  <c r="CG9"/>
  <c r="CL8"/>
  <c r="CG8"/>
  <c r="CK7"/>
  <c r="CF7"/>
  <c r="CD16"/>
  <c r="CE10"/>
  <c r="CD8"/>
  <c r="CM16"/>
  <c r="CK14"/>
  <c r="CI13"/>
  <c r="CH12"/>
  <c r="CG11"/>
  <c r="CG10"/>
  <c r="CF9"/>
  <c r="CE8"/>
  <c r="CE7"/>
  <c r="CI16"/>
  <c r="CK15"/>
  <c r="CE15"/>
  <c r="CH14"/>
  <c r="CK13"/>
  <c r="CF13"/>
  <c r="CK12"/>
  <c r="CE12"/>
  <c r="CJ11"/>
  <c r="CE11"/>
  <c r="CI10"/>
  <c r="CD10"/>
  <c r="CI9"/>
  <c r="CM8"/>
  <c r="CH8"/>
  <c r="CM7"/>
  <c r="CG7"/>
  <c r="CL16"/>
  <c r="CF15"/>
  <c r="CI14"/>
  <c r="CM13"/>
  <c r="CG13"/>
  <c r="CL12"/>
  <c r="CG12"/>
  <c r="CK11"/>
  <c r="CF11"/>
  <c r="CK10"/>
  <c r="CJ9"/>
  <c r="CE9"/>
  <c r="CI8"/>
  <c r="CI7"/>
  <c r="CE16"/>
  <c r="CI15"/>
  <c r="CD14"/>
  <c r="CM12"/>
  <c r="CM11"/>
  <c r="CL10"/>
  <c r="CK9"/>
  <c r="CK8"/>
  <c r="CJ7"/>
  <c r="CZ8"/>
  <c r="CX14"/>
  <c r="CW13"/>
  <c r="FF48"/>
  <c r="GD48" s="1"/>
  <c r="GP48" s="1"/>
  <c r="FD48"/>
  <c r="GB48" s="1"/>
  <c r="GN48" s="1"/>
  <c r="CX9"/>
  <c r="FD48" i="33"/>
  <c r="GB48" s="1"/>
  <c r="GN48" s="1"/>
  <c r="FA48"/>
  <c r="FY48" s="1"/>
  <c r="GK48" s="1"/>
  <c r="EZ48"/>
  <c r="FX48" s="1"/>
  <c r="GJ48" s="1"/>
  <c r="FB48"/>
  <c r="FZ48" s="1"/>
  <c r="GL48" s="1"/>
  <c r="FI48"/>
  <c r="GG48" s="1"/>
  <c r="GS48" s="1"/>
  <c r="FC48"/>
  <c r="GA48" s="1"/>
  <c r="GM48" s="1"/>
  <c r="FF48"/>
  <c r="GD48" s="1"/>
  <c r="GP48" s="1"/>
  <c r="FG48"/>
  <c r="GE48" s="1"/>
  <c r="GQ48" s="1"/>
  <c r="FE48"/>
  <c r="GC48" s="1"/>
  <c r="GO48" s="1"/>
  <c r="CY25"/>
  <c r="CY9"/>
  <c r="CW8"/>
  <c r="CX23"/>
  <c r="CX10"/>
  <c r="CZ24"/>
  <c r="CX26"/>
  <c r="CZ8"/>
  <c r="CZ12"/>
  <c r="DB26"/>
  <c r="DF26"/>
  <c r="CZ16"/>
  <c r="CY7"/>
  <c r="CW25"/>
  <c r="CY11"/>
  <c r="DA25"/>
  <c r="CY15"/>
  <c r="DE25"/>
  <c r="DF24"/>
  <c r="CX16"/>
  <c r="CW10"/>
  <c r="CZ23"/>
  <c r="CW14"/>
  <c r="DD23"/>
  <c r="CZ10"/>
  <c r="CZ26"/>
  <c r="DD26"/>
  <c r="CZ14"/>
  <c r="CY13"/>
  <c r="DC25"/>
  <c r="CX8"/>
  <c r="CX24"/>
  <c r="CW16"/>
  <c r="DF23"/>
  <c r="CW24"/>
  <c r="CX7"/>
  <c r="CZ7"/>
  <c r="CW26"/>
  <c r="CZ11"/>
  <c r="DA26"/>
  <c r="DE26"/>
  <c r="CZ15"/>
  <c r="DD24"/>
  <c r="CX14"/>
  <c r="CZ25"/>
  <c r="CY10"/>
  <c r="DD25"/>
  <c r="CY14"/>
  <c r="DB24"/>
  <c r="CX12"/>
  <c r="CY23"/>
  <c r="CW9"/>
  <c r="DC23"/>
  <c r="CW13"/>
  <c r="CX15"/>
  <c r="DE24"/>
  <c r="DA24"/>
  <c r="CX11"/>
  <c r="DB23"/>
  <c r="CW12"/>
  <c r="CX13"/>
  <c r="DC24"/>
  <c r="CZ9"/>
  <c r="CY26"/>
  <c r="DC26"/>
  <c r="CZ13"/>
  <c r="CY24"/>
  <c r="CX9"/>
  <c r="CY8"/>
  <c r="CX25"/>
  <c r="CY12"/>
  <c r="DB25"/>
  <c r="DF25"/>
  <c r="CY16"/>
  <c r="CW7"/>
  <c r="CW23"/>
  <c r="DA23"/>
  <c r="CW11"/>
  <c r="CW15"/>
  <c r="DE23"/>
  <c r="CY10" i="32"/>
  <c r="CZ25"/>
  <c r="CY11"/>
  <c r="DA25"/>
  <c r="CX25"/>
  <c r="CY8"/>
  <c r="CX10"/>
  <c r="CZ24"/>
  <c r="CX16"/>
  <c r="DF24"/>
  <c r="CW10"/>
  <c r="CZ23"/>
  <c r="CW14"/>
  <c r="DD23"/>
  <c r="CX11"/>
  <c r="DA24"/>
  <c r="CY26"/>
  <c r="CZ9"/>
  <c r="CZ13"/>
  <c r="DC26"/>
  <c r="CY7"/>
  <c r="CW25"/>
  <c r="DD25"/>
  <c r="CY14"/>
  <c r="CX24"/>
  <c r="CX8"/>
  <c r="DE24"/>
  <c r="CX15"/>
  <c r="CW9"/>
  <c r="CY23"/>
  <c r="DC23"/>
  <c r="CW13"/>
  <c r="CX9"/>
  <c r="CY24"/>
  <c r="CZ8"/>
  <c r="CX26"/>
  <c r="DB26"/>
  <c r="CZ12"/>
  <c r="DF26"/>
  <c r="CZ16"/>
  <c r="DC25"/>
  <c r="CY13"/>
  <c r="CW24"/>
  <c r="CX7"/>
  <c r="CY16"/>
  <c r="DF25"/>
  <c r="CX14"/>
  <c r="DD24"/>
  <c r="CX23"/>
  <c r="CW8"/>
  <c r="CW12"/>
  <c r="DB23"/>
  <c r="CW16"/>
  <c r="DF23"/>
  <c r="CZ7"/>
  <c r="CW26"/>
  <c r="CZ11"/>
  <c r="DA26"/>
  <c r="CZ15"/>
  <c r="DE26"/>
  <c r="CY25"/>
  <c r="CY9"/>
  <c r="CY15"/>
  <c r="DE25"/>
  <c r="DB25"/>
  <c r="CY12"/>
  <c r="CX12"/>
  <c r="DB24"/>
  <c r="CW7"/>
  <c r="CW23"/>
  <c r="DA23"/>
  <c r="CW11"/>
  <c r="DE23"/>
  <c r="CW15"/>
  <c r="CX13"/>
  <c r="DC24"/>
  <c r="CZ26"/>
  <c r="CZ10"/>
  <c r="CZ14"/>
  <c r="DD26"/>
  <c r="DE26" i="31"/>
  <c r="DA26"/>
  <c r="CW26"/>
  <c r="DC25"/>
  <c r="CY25"/>
  <c r="DF26"/>
  <c r="CZ26"/>
  <c r="DE25"/>
  <c r="CZ25"/>
  <c r="DE24"/>
  <c r="DA24"/>
  <c r="CW24"/>
  <c r="DC23"/>
  <c r="CY23"/>
  <c r="DC26"/>
  <c r="CX26"/>
  <c r="DB25"/>
  <c r="CW25"/>
  <c r="DC24"/>
  <c r="CY24"/>
  <c r="DE23"/>
  <c r="DA23"/>
  <c r="CW23"/>
  <c r="DD26"/>
  <c r="CY26"/>
  <c r="DD25"/>
  <c r="CX25"/>
  <c r="DD24"/>
  <c r="CZ24"/>
  <c r="DF23"/>
  <c r="DB23"/>
  <c r="CX23"/>
  <c r="DF25"/>
  <c r="CX24"/>
  <c r="DF24"/>
  <c r="CZ23"/>
  <c r="DB26"/>
  <c r="DA25"/>
  <c r="DD23"/>
  <c r="DB24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4"/>
  <c r="DW14" s="1"/>
  <c r="DR10"/>
  <c r="DW10" s="1"/>
  <c r="DR16"/>
  <c r="DW16" s="1"/>
  <c r="DR12"/>
  <c r="DW12" s="1"/>
  <c r="DR8"/>
  <c r="DW8" s="1"/>
  <c r="DR15"/>
  <c r="DW15" s="1"/>
  <c r="DR11"/>
  <c r="DW11" s="1"/>
  <c r="DR13"/>
  <c r="DW13" s="1"/>
  <c r="DR9"/>
  <c r="DW9" s="1"/>
  <c r="DR7"/>
  <c r="DW7" s="1"/>
  <c r="DD23" i="30"/>
  <c r="CZ23"/>
  <c r="DC23"/>
  <c r="DA26"/>
  <c r="DE23"/>
  <c r="DD26"/>
  <c r="CX25"/>
  <c r="CY23"/>
  <c r="DB23"/>
  <c r="DE25"/>
  <c r="DE26"/>
  <c r="CZ25"/>
  <c r="DD24"/>
  <c r="CY24"/>
  <c r="CY25"/>
  <c r="CX26"/>
  <c r="CX23"/>
  <c r="CZ26"/>
  <c r="DA25"/>
  <c r="DE24"/>
  <c r="DR7"/>
  <c r="DW7" s="1"/>
  <c r="DP10"/>
  <c r="DU10" s="1"/>
  <c r="DP15"/>
  <c r="DU15" s="1"/>
  <c r="DO7"/>
  <c r="DT7" s="1"/>
  <c r="DO13"/>
  <c r="DT13" s="1"/>
  <c r="DR16"/>
  <c r="DW16" s="1"/>
  <c r="DQ11"/>
  <c r="DV11" s="1"/>
  <c r="DF26"/>
  <c r="CX24"/>
  <c r="DF24"/>
  <c r="DF23"/>
  <c r="DB25"/>
  <c r="CW23"/>
  <c r="DC24"/>
  <c r="CY26"/>
  <c r="CW24"/>
  <c r="DC25"/>
  <c r="DR9"/>
  <c r="DW9" s="1"/>
  <c r="DP8"/>
  <c r="DU8" s="1"/>
  <c r="DP14"/>
  <c r="DU14" s="1"/>
  <c r="DR14"/>
  <c r="DW14" s="1"/>
  <c r="DO11"/>
  <c r="DT11" s="1"/>
  <c r="DR15"/>
  <c r="DW15" s="1"/>
  <c r="DQ10"/>
  <c r="DV10" s="1"/>
  <c r="DQ15"/>
  <c r="DV15" s="1"/>
  <c r="DR12"/>
  <c r="DW12" s="1"/>
  <c r="DP7"/>
  <c r="DU7" s="1"/>
  <c r="DP12"/>
  <c r="DU12" s="1"/>
  <c r="DR13"/>
  <c r="DW13" s="1"/>
  <c r="DO10"/>
  <c r="DT10" s="1"/>
  <c r="DO15"/>
  <c r="DT15" s="1"/>
  <c r="DQ9"/>
  <c r="DV9" s="1"/>
  <c r="DQ14"/>
  <c r="DV14" s="1"/>
  <c r="DR10"/>
  <c r="DW10" s="1"/>
  <c r="DP11"/>
  <c r="DU11" s="1"/>
  <c r="DP16"/>
  <c r="DU16" s="1"/>
  <c r="DO9"/>
  <c r="DT9" s="1"/>
  <c r="DO14"/>
  <c r="DT14" s="1"/>
  <c r="DQ7"/>
  <c r="DV7" s="1"/>
  <c r="DQ13"/>
  <c r="DV13" s="1"/>
  <c r="DB24"/>
  <c r="DD25"/>
  <c r="DB26"/>
  <c r="CZ24"/>
  <c r="DF25"/>
  <c r="DA23"/>
  <c r="CW25"/>
  <c r="DC26"/>
  <c r="DA24"/>
  <c r="DR8"/>
  <c r="DW8" s="1"/>
  <c r="DP9"/>
  <c r="DU9" s="1"/>
  <c r="DP13"/>
  <c r="DU13" s="1"/>
  <c r="DR11"/>
  <c r="DW11" s="1"/>
  <c r="DO8"/>
  <c r="DT8" s="1"/>
  <c r="DO12"/>
  <c r="DT12" s="1"/>
  <c r="DO16"/>
  <c r="DT16" s="1"/>
  <c r="DQ8"/>
  <c r="DV8" s="1"/>
  <c r="DQ12"/>
  <c r="DV12" s="1"/>
  <c r="DO16" i="29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5"/>
  <c r="DW15" s="1"/>
  <c r="DR13"/>
  <c r="DW13" s="1"/>
  <c r="DR11"/>
  <c r="DW11" s="1"/>
  <c r="DR9"/>
  <c r="DW9" s="1"/>
  <c r="DR7"/>
  <c r="DW7" s="1"/>
  <c r="DR14"/>
  <c r="DW14" s="1"/>
  <c r="DR10"/>
  <c r="DW10" s="1"/>
  <c r="DQ15"/>
  <c r="DV15" s="1"/>
  <c r="DQ13"/>
  <c r="DV13" s="1"/>
  <c r="DQ9"/>
  <c r="DV9" s="1"/>
  <c r="DQ16"/>
  <c r="DV16" s="1"/>
  <c r="DQ14"/>
  <c r="DV14" s="1"/>
  <c r="DQ12"/>
  <c r="DV12" s="1"/>
  <c r="DQ10"/>
  <c r="DV10" s="1"/>
  <c r="DQ8"/>
  <c r="DV8" s="1"/>
  <c r="DR16"/>
  <c r="DW16" s="1"/>
  <c r="DR12"/>
  <c r="DW12" s="1"/>
  <c r="DR8"/>
  <c r="DW8" s="1"/>
  <c r="DQ11"/>
  <c r="DV11" s="1"/>
  <c r="DQ7"/>
  <c r="DV7" s="1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A26"/>
  <c r="DC25"/>
  <c r="DE24"/>
  <c r="CW24"/>
  <c r="CY23"/>
  <c r="DB26"/>
  <c r="DD25"/>
  <c r="DF24"/>
  <c r="CX24"/>
  <c r="CZ23"/>
  <c r="CX26"/>
  <c r="DB24"/>
  <c r="DA24"/>
  <c r="DE26"/>
  <c r="CY25"/>
  <c r="DC23"/>
  <c r="DF26"/>
  <c r="CZ25"/>
  <c r="DD23"/>
  <c r="CW26"/>
  <c r="DC26" i="28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CX26"/>
  <c r="DB24"/>
  <c r="DF26"/>
  <c r="CZ25"/>
  <c r="DD23"/>
  <c r="DD25"/>
  <c r="CX24"/>
  <c r="DB26"/>
  <c r="DF24"/>
  <c r="CZ23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6"/>
  <c r="DW16" s="1"/>
  <c r="DR12"/>
  <c r="DW12" s="1"/>
  <c r="DR8"/>
  <c r="DW8" s="1"/>
  <c r="DR10"/>
  <c r="DW10" s="1"/>
  <c r="DR13"/>
  <c r="DW13" s="1"/>
  <c r="DR9"/>
  <c r="DW9" s="1"/>
  <c r="DR14"/>
  <c r="DW14" s="1"/>
  <c r="DR15"/>
  <c r="DW15" s="1"/>
  <c r="DR11"/>
  <c r="DW11" s="1"/>
  <c r="DR7"/>
  <c r="DW7" s="1"/>
  <c r="FG12" i="27"/>
  <c r="FS12" s="1"/>
  <c r="EJ13"/>
  <c r="DB7" a="1"/>
  <c r="DC16" s="1"/>
  <c r="EJ15"/>
  <c r="EJ12"/>
  <c r="EJ8"/>
  <c r="EJ16"/>
  <c r="EJ10"/>
  <c r="EZ34" a="1"/>
  <c r="EZ43" s="1"/>
  <c r="FL43" s="1"/>
  <c r="FI12"/>
  <c r="FU12" s="1"/>
  <c r="FC12"/>
  <c r="FO12" s="1"/>
  <c r="EJ14"/>
  <c r="FA12"/>
  <c r="FM12" s="1"/>
  <c r="FH12"/>
  <c r="FT12" s="1"/>
  <c r="EJ11"/>
  <c r="FF12"/>
  <c r="FR12" s="1"/>
  <c r="FB12"/>
  <c r="FN12" s="1"/>
  <c r="EZ12"/>
  <c r="FL12" s="1"/>
  <c r="FE12"/>
  <c r="FQ12" s="1"/>
  <c r="EJ9"/>
  <c r="FD12"/>
  <c r="FP12" s="1"/>
  <c r="DT23" a="1"/>
  <c r="DZ26" s="1"/>
  <c r="EJ7"/>
  <c r="M43" i="21"/>
  <c r="M40"/>
  <c r="M37"/>
  <c r="M45"/>
  <c r="M38"/>
  <c r="M36"/>
  <c r="M42"/>
  <c r="M44"/>
  <c r="M41"/>
  <c r="M39"/>
  <c r="S36"/>
  <c r="B36" a="1"/>
  <c r="DU23" i="20"/>
  <c r="DT8"/>
  <c r="DZ26"/>
  <c r="DW13"/>
  <c r="DT26"/>
  <c r="DW7"/>
  <c r="DU25"/>
  <c r="DV8"/>
  <c r="DW24"/>
  <c r="DU10"/>
  <c r="DY25"/>
  <c r="DV12"/>
  <c r="DV13"/>
  <c r="DZ25"/>
  <c r="DV24"/>
  <c r="DU9"/>
  <c r="EC24"/>
  <c r="DU16"/>
  <c r="DU11"/>
  <c r="DX24"/>
  <c r="DW15"/>
  <c r="EB26"/>
  <c r="EA23"/>
  <c r="DT14"/>
  <c r="DW11"/>
  <c r="DX26"/>
  <c r="DY23"/>
  <c r="DT12"/>
  <c r="DT15"/>
  <c r="EB23"/>
  <c r="DY24"/>
  <c r="DU12"/>
  <c r="DW23"/>
  <c r="DT10"/>
  <c r="DU26"/>
  <c r="DW8"/>
  <c r="DV15"/>
  <c r="EB25"/>
  <c r="DT25"/>
  <c r="DV7"/>
  <c r="DU8"/>
  <c r="DU24"/>
  <c r="DV23"/>
  <c r="DT9"/>
  <c r="DU13"/>
  <c r="DZ24"/>
  <c r="DT16"/>
  <c r="EC23"/>
  <c r="DT23"/>
  <c r="DT7"/>
  <c r="EA25"/>
  <c r="DV14"/>
  <c r="DX25"/>
  <c r="DV11"/>
  <c r="EA26"/>
  <c r="DW14"/>
  <c r="EA24"/>
  <c r="DU14"/>
  <c r="DW9"/>
  <c r="DV26"/>
  <c r="DV16"/>
  <c r="EC25"/>
  <c r="DW25"/>
  <c r="DV10"/>
  <c r="DV9"/>
  <c r="DV25"/>
  <c r="DY26"/>
  <c r="DW12"/>
  <c r="DU7"/>
  <c r="DT24"/>
  <c r="EC26"/>
  <c r="DW16"/>
  <c r="DW10"/>
  <c r="DW26"/>
  <c r="DU15"/>
  <c r="EB24"/>
  <c r="DZ23"/>
  <c r="DT13"/>
  <c r="DT11"/>
  <c r="DX23"/>
  <c r="DB7" i="74" l="1" a="1"/>
  <c r="DI16" s="1"/>
  <c r="FH30"/>
  <c r="FT30" s="1"/>
  <c r="DM12"/>
  <c r="FF30"/>
  <c r="FR30" s="1"/>
  <c r="DM15"/>
  <c r="FE30"/>
  <c r="FQ30" s="1"/>
  <c r="DO7" a="1"/>
  <c r="DR14" s="1"/>
  <c r="EZ30"/>
  <c r="FL30" s="1"/>
  <c r="DM8"/>
  <c r="EZ81" a="1"/>
  <c r="FC90" s="1"/>
  <c r="FC43" s="1"/>
  <c r="FO43" s="1"/>
  <c r="DM9"/>
  <c r="DK15"/>
  <c r="DK13"/>
  <c r="DG11"/>
  <c r="DG9"/>
  <c r="DG7"/>
  <c r="DH14"/>
  <c r="DB12"/>
  <c r="DE9"/>
  <c r="DB16"/>
  <c r="DD11"/>
  <c r="DF16"/>
  <c r="DD13"/>
  <c r="DG10"/>
  <c r="DJ7"/>
  <c r="DH10"/>
  <c r="DF13"/>
  <c r="DF12"/>
  <c r="DJ11"/>
  <c r="DC8"/>
  <c r="EE16" i="73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H15"/>
  <c r="ED15"/>
  <c r="EF14"/>
  <c r="EH13"/>
  <c r="DZ13"/>
  <c r="EB12"/>
  <c r="ED11"/>
  <c r="EF10"/>
  <c r="EH9"/>
  <c r="DZ9"/>
  <c r="EB8"/>
  <c r="ED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B16"/>
  <c r="DZ15"/>
  <c r="EB14"/>
  <c r="ED13"/>
  <c r="EF12"/>
  <c r="EH11"/>
  <c r="DZ11"/>
  <c r="EB10"/>
  <c r="ED9"/>
  <c r="EF8"/>
  <c r="EH7"/>
  <c r="DZ7"/>
  <c r="EG16"/>
  <c r="EA15"/>
  <c r="EE13"/>
  <c r="DY12"/>
  <c r="EC10"/>
  <c r="EG8"/>
  <c r="EA7"/>
  <c r="DY14"/>
  <c r="EG10"/>
  <c r="EE7"/>
  <c r="EC14"/>
  <c r="EG12"/>
  <c r="EA11"/>
  <c r="DY8"/>
  <c r="EC16"/>
  <c r="EG14"/>
  <c r="EA13"/>
  <c r="EE11"/>
  <c r="DY10"/>
  <c r="EC8"/>
  <c r="EE15"/>
  <c r="EC12"/>
  <c r="EA9"/>
  <c r="DY16"/>
  <c r="EE9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F25"/>
  <c r="FR25" s="1"/>
  <c r="FA25"/>
  <c r="FM25" s="1"/>
  <c r="FF24"/>
  <c r="FR24" s="1"/>
  <c r="EZ24"/>
  <c r="FL24" s="1"/>
  <c r="FE23"/>
  <c r="FQ23" s="1"/>
  <c r="EZ23"/>
  <c r="FL23" s="1"/>
  <c r="FD22"/>
  <c r="FP22" s="1"/>
  <c r="FI21"/>
  <c r="FU21" s="1"/>
  <c r="FD21"/>
  <c r="FP21" s="1"/>
  <c r="FH20"/>
  <c r="FT20" s="1"/>
  <c r="FC20"/>
  <c r="FO20" s="1"/>
  <c r="FH19"/>
  <c r="FT19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H25"/>
  <c r="FT25" s="1"/>
  <c r="FG24"/>
  <c r="FS24" s="1"/>
  <c r="FF23"/>
  <c r="FR23" s="1"/>
  <c r="FF22"/>
  <c r="FR22" s="1"/>
  <c r="FE21"/>
  <c r="FQ21" s="1"/>
  <c r="FD20"/>
  <c r="FP20" s="1"/>
  <c r="FD19"/>
  <c r="FP19" s="1"/>
  <c r="FC18"/>
  <c r="FO18" s="1"/>
  <c r="FB17"/>
  <c r="FN17" s="1"/>
  <c r="FB16"/>
  <c r="FN16" s="1"/>
  <c r="FI25"/>
  <c r="FU25" s="1"/>
  <c r="FD25"/>
  <c r="FP25" s="1"/>
  <c r="FH24"/>
  <c r="FT24" s="1"/>
  <c r="FC24"/>
  <c r="FO24" s="1"/>
  <c r="FH23"/>
  <c r="FT23" s="1"/>
  <c r="FB23"/>
  <c r="FN23" s="1"/>
  <c r="FG22"/>
  <c r="FS22" s="1"/>
  <c r="FB22"/>
  <c r="FN22" s="1"/>
  <c r="FF21"/>
  <c r="FR21" s="1"/>
  <c r="FA21"/>
  <c r="FM21" s="1"/>
  <c r="FF20"/>
  <c r="FR20" s="1"/>
  <c r="EZ20"/>
  <c r="FL20" s="1"/>
  <c r="FE19"/>
  <c r="FQ19" s="1"/>
  <c r="EZ19"/>
  <c r="FL19" s="1"/>
  <c r="FD18"/>
  <c r="FP18" s="1"/>
  <c r="FI17"/>
  <c r="FU17" s="1"/>
  <c r="FD17"/>
  <c r="FP17" s="1"/>
  <c r="FH16"/>
  <c r="FT16" s="1"/>
  <c r="FE25"/>
  <c r="FQ25" s="1"/>
  <c r="EZ25"/>
  <c r="FL25" s="1"/>
  <c r="FD24"/>
  <c r="FP24" s="1"/>
  <c r="FI23"/>
  <c r="FU23" s="1"/>
  <c r="FD23"/>
  <c r="FP23" s="1"/>
  <c r="FH22"/>
  <c r="FT22" s="1"/>
  <c r="FC22"/>
  <c r="FO22" s="1"/>
  <c r="FH21"/>
  <c r="FT21" s="1"/>
  <c r="FB21"/>
  <c r="FN21" s="1"/>
  <c r="FG20"/>
  <c r="FS20" s="1"/>
  <c r="FB20"/>
  <c r="FN20" s="1"/>
  <c r="FF19"/>
  <c r="FR19" s="1"/>
  <c r="FA19"/>
  <c r="FM19" s="1"/>
  <c r="FF18"/>
  <c r="FR18" s="1"/>
  <c r="EZ18"/>
  <c r="FL18" s="1"/>
  <c r="FE17"/>
  <c r="FQ17" s="1"/>
  <c r="EZ17"/>
  <c r="FL17" s="1"/>
  <c r="FD16"/>
  <c r="FP16" s="1"/>
  <c r="FB25"/>
  <c r="FN25" s="1"/>
  <c r="FB24"/>
  <c r="FN24" s="1"/>
  <c r="FA23"/>
  <c r="FM23" s="1"/>
  <c r="EZ22"/>
  <c r="FL22" s="1"/>
  <c r="EZ21"/>
  <c r="FL21" s="1"/>
  <c r="FI19"/>
  <c r="FU19" s="1"/>
  <c r="FH18"/>
  <c r="FT18" s="1"/>
  <c r="FH17"/>
  <c r="FT17" s="1"/>
  <c r="FG16"/>
  <c r="FS16" s="1"/>
  <c r="FC16"/>
  <c r="FO16" s="1"/>
  <c r="EH16" i="72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DY15"/>
  <c r="EE14"/>
  <c r="EG13"/>
  <c r="DY13"/>
  <c r="EA12"/>
  <c r="EC11"/>
  <c r="EE10"/>
  <c r="EG9"/>
  <c r="DY9"/>
  <c r="EA8"/>
  <c r="EC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C15"/>
  <c r="EA14"/>
  <c r="EC13"/>
  <c r="EE12"/>
  <c r="EG11"/>
  <c r="DY11"/>
  <c r="EA10"/>
  <c r="EC9"/>
  <c r="EE8"/>
  <c r="EG7"/>
  <c r="DY7"/>
  <c r="EH15"/>
  <c r="EB14"/>
  <c r="EF12"/>
  <c r="DZ11"/>
  <c r="ED9"/>
  <c r="EH7"/>
  <c r="EB16"/>
  <c r="EF14"/>
  <c r="DZ13"/>
  <c r="ED11"/>
  <c r="EH9"/>
  <c r="EB8"/>
  <c r="EF16"/>
  <c r="DZ15"/>
  <c r="ED13"/>
  <c r="EH11"/>
  <c r="EB10"/>
  <c r="EF8"/>
  <c r="DZ7"/>
  <c r="ED15"/>
  <c r="EH13"/>
  <c r="EB12"/>
  <c r="EF10"/>
  <c r="DZ9"/>
  <c r="ED7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C25"/>
  <c r="FO25" s="1"/>
  <c r="FE24"/>
  <c r="FQ24" s="1"/>
  <c r="FG23"/>
  <c r="FS23" s="1"/>
  <c r="FI22"/>
  <c r="FU22" s="1"/>
  <c r="FA22"/>
  <c r="FM22" s="1"/>
  <c r="FC21"/>
  <c r="FO21" s="1"/>
  <c r="FE20"/>
  <c r="FQ20" s="1"/>
  <c r="FG19"/>
  <c r="FS19" s="1"/>
  <c r="FI18"/>
  <c r="FU18" s="1"/>
  <c r="FA18"/>
  <c r="FM18" s="1"/>
  <c r="FC17"/>
  <c r="FO17" s="1"/>
  <c r="FE16"/>
  <c r="FQ16" s="1"/>
  <c r="FD25"/>
  <c r="FP25" s="1"/>
  <c r="FF24"/>
  <c r="FR24" s="1"/>
  <c r="FH23"/>
  <c r="FT23" s="1"/>
  <c r="FB22"/>
  <c r="FN22" s="1"/>
  <c r="FD21"/>
  <c r="FP21" s="1"/>
  <c r="FH19"/>
  <c r="FT19" s="1"/>
  <c r="FB18"/>
  <c r="FN18" s="1"/>
  <c r="FF16"/>
  <c r="FR16" s="1"/>
  <c r="FG25"/>
  <c r="FS25" s="1"/>
  <c r="FA24"/>
  <c r="FM24" s="1"/>
  <c r="FE22"/>
  <c r="FQ22" s="1"/>
  <c r="FI20"/>
  <c r="FU20" s="1"/>
  <c r="FC19"/>
  <c r="FO19" s="1"/>
  <c r="FI16"/>
  <c r="FU16" s="1"/>
  <c r="FH25"/>
  <c r="FT25" s="1"/>
  <c r="EZ25"/>
  <c r="FL25" s="1"/>
  <c r="FB24"/>
  <c r="FN24" s="1"/>
  <c r="FD23"/>
  <c r="FP23" s="1"/>
  <c r="FF22"/>
  <c r="FR22" s="1"/>
  <c r="FH21"/>
  <c r="FT21" s="1"/>
  <c r="EZ21"/>
  <c r="FL21" s="1"/>
  <c r="FB20"/>
  <c r="FN20" s="1"/>
  <c r="FD19"/>
  <c r="FP19" s="1"/>
  <c r="FF18"/>
  <c r="FR18" s="1"/>
  <c r="FH17"/>
  <c r="FT17" s="1"/>
  <c r="EZ17"/>
  <c r="FL17" s="1"/>
  <c r="FB16"/>
  <c r="FN16" s="1"/>
  <c r="EZ23"/>
  <c r="FL23" s="1"/>
  <c r="FF20"/>
  <c r="FR20" s="1"/>
  <c r="EZ19"/>
  <c r="FL19" s="1"/>
  <c r="FD17"/>
  <c r="FP17" s="1"/>
  <c r="FI24"/>
  <c r="FU24" s="1"/>
  <c r="FC23"/>
  <c r="FO23" s="1"/>
  <c r="FG21"/>
  <c r="FS21" s="1"/>
  <c r="FA20"/>
  <c r="FM20" s="1"/>
  <c r="FE18"/>
  <c r="FQ18" s="1"/>
  <c r="FG17"/>
  <c r="FS17" s="1"/>
  <c r="FA16"/>
  <c r="FM16" s="1"/>
  <c r="FA20" i="71"/>
  <c r="FM20" s="1"/>
  <c r="FC24"/>
  <c r="FO24" s="1"/>
  <c r="EZ19"/>
  <c r="FL19" s="1"/>
  <c r="FD24"/>
  <c r="FP24" s="1"/>
  <c r="FI16"/>
  <c r="FU16" s="1"/>
  <c r="FI21"/>
  <c r="FU21" s="1"/>
  <c r="FD16"/>
  <c r="FP16" s="1"/>
  <c r="FF20"/>
  <c r="FR20" s="1"/>
  <c r="EZ18"/>
  <c r="FL18" s="1"/>
  <c r="EE10"/>
  <c r="EB12"/>
  <c r="EB13"/>
  <c r="EA9"/>
  <c r="EA11"/>
  <c r="FE17"/>
  <c r="FQ17" s="1"/>
  <c r="FD17"/>
  <c r="FP17" s="1"/>
  <c r="FD25"/>
  <c r="FP25" s="1"/>
  <c r="FC23"/>
  <c r="FO23" s="1"/>
  <c r="FH22"/>
  <c r="FT22" s="1"/>
  <c r="EE8"/>
  <c r="ED7"/>
  <c r="EH10"/>
  <c r="EA7"/>
  <c r="EE15"/>
  <c r="EH7"/>
  <c r="EE12"/>
  <c r="EF16"/>
  <c r="EB15"/>
  <c r="FC16"/>
  <c r="FO16" s="1"/>
  <c r="FC18"/>
  <c r="FO18" s="1"/>
  <c r="FH23"/>
  <c r="FT23" s="1"/>
  <c r="FG21"/>
  <c r="FS21" s="1"/>
  <c r="FF19"/>
  <c r="FR19" s="1"/>
  <c r="EH13"/>
  <c r="DY15"/>
  <c r="EH8"/>
  <c r="DZ7"/>
  <c r="EE13"/>
  <c r="EF12"/>
  <c r="EG7"/>
  <c r="EA10"/>
  <c r="EA12"/>
  <c r="EA14"/>
  <c r="EE16"/>
  <c r="DZ11"/>
  <c r="EH15"/>
  <c r="ED8"/>
  <c r="ED10"/>
  <c r="ED12"/>
  <c r="EH14"/>
  <c r="EH16"/>
  <c r="DZ13"/>
  <c r="EG8"/>
  <c r="EG10"/>
  <c r="EG12"/>
  <c r="EA15"/>
  <c r="ED11"/>
  <c r="EC7"/>
  <c r="EC9"/>
  <c r="EG11"/>
  <c r="EG13"/>
  <c r="EG15"/>
  <c r="EH9"/>
  <c r="ED15"/>
  <c r="EF7"/>
  <c r="DZ10"/>
  <c r="DZ12"/>
  <c r="DZ14"/>
  <c r="ED16"/>
  <c r="EH11"/>
  <c r="DY8"/>
  <c r="EC10"/>
  <c r="EC12"/>
  <c r="EC14"/>
  <c r="EG16"/>
  <c r="FI23"/>
  <c r="FU23" s="1"/>
  <c r="FG24"/>
  <c r="FS24" s="1"/>
  <c r="FB22"/>
  <c r="FN22" s="1"/>
  <c r="FE18"/>
  <c r="FQ18" s="1"/>
  <c r="FI24"/>
  <c r="FU24" s="1"/>
  <c r="FB21"/>
  <c r="FN21" s="1"/>
  <c r="EF8"/>
  <c r="DY7"/>
  <c r="DY9"/>
  <c r="DY11"/>
  <c r="EC13"/>
  <c r="EC15"/>
  <c r="EB8"/>
  <c r="EB14"/>
  <c r="EB7"/>
  <c r="EB9"/>
  <c r="EF11"/>
  <c r="EF13"/>
  <c r="EF15"/>
  <c r="EF10"/>
  <c r="EE7"/>
  <c r="EE9"/>
  <c r="DY12"/>
  <c r="DY14"/>
  <c r="DY16"/>
  <c r="FI25"/>
  <c r="FU25" s="1"/>
  <c r="FA21"/>
  <c r="FM21" s="1"/>
  <c r="FG16"/>
  <c r="FS16" s="1"/>
  <c r="EZ17"/>
  <c r="FL17" s="1"/>
  <c r="FB20"/>
  <c r="FN20" s="1"/>
  <c r="FD23"/>
  <c r="FP23" s="1"/>
  <c r="FE16"/>
  <c r="FQ16" s="1"/>
  <c r="FC21"/>
  <c r="FO21" s="1"/>
  <c r="FE24"/>
  <c r="FQ24" s="1"/>
  <c r="FF17"/>
  <c r="FR17" s="1"/>
  <c r="FH20"/>
  <c r="FT20" s="1"/>
  <c r="EZ24"/>
  <c r="FL24" s="1"/>
  <c r="FE19"/>
  <c r="FQ19" s="1"/>
  <c r="FA19"/>
  <c r="FM19" s="1"/>
  <c r="FE25"/>
  <c r="FQ25" s="1"/>
  <c r="FA17"/>
  <c r="FM17" s="1"/>
  <c r="FE23"/>
  <c r="FQ23" s="1"/>
  <c r="FI19"/>
  <c r="FU19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16"/>
  <c r="FT16" s="1"/>
  <c r="FD18"/>
  <c r="FP18" s="1"/>
  <c r="EZ20"/>
  <c r="FL20" s="1"/>
  <c r="FF21"/>
  <c r="FR21" s="1"/>
  <c r="FB23"/>
  <c r="FN23" s="1"/>
  <c r="FH24"/>
  <c r="FT24" s="1"/>
  <c r="FC22"/>
  <c r="FO22" s="1"/>
  <c r="FC20"/>
  <c r="FO20" s="1"/>
  <c r="FA23"/>
  <c r="FM23" s="1"/>
  <c r="FF18"/>
  <c r="FR18" s="1"/>
  <c r="FH21"/>
  <c r="FT21" s="1"/>
  <c r="EZ25"/>
  <c r="FL25" s="1"/>
  <c r="FA18"/>
  <c r="FM18" s="1"/>
  <c r="FG19"/>
  <c r="FS19" s="1"/>
  <c r="FI22"/>
  <c r="FU22" s="1"/>
  <c r="EZ16"/>
  <c r="FL16" s="1"/>
  <c r="FB19"/>
  <c r="FN19" s="1"/>
  <c r="FD22"/>
  <c r="FP22" s="1"/>
  <c r="FF25"/>
  <c r="FR25" s="1"/>
  <c r="FG22"/>
  <c r="FS22" s="1"/>
  <c r="FG20"/>
  <c r="FS20" s="1"/>
  <c r="FI17"/>
  <c r="FU17" s="1"/>
  <c r="FG18"/>
  <c r="FS18" s="1"/>
  <c r="FA25"/>
  <c r="FM25" s="1"/>
  <c r="FE21"/>
  <c r="FQ21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FH18"/>
  <c r="FT18" s="1"/>
  <c r="FD20"/>
  <c r="FP20" s="1"/>
  <c r="EZ22"/>
  <c r="FL22" s="1"/>
  <c r="FF23"/>
  <c r="FR23" s="1"/>
  <c r="EB10"/>
  <c r="EF14"/>
  <c r="EA8"/>
  <c r="EG9"/>
  <c r="EC11"/>
  <c r="DY13"/>
  <c r="EE14"/>
  <c r="EA16"/>
  <c r="ED9"/>
  <c r="ED13"/>
  <c r="EB16"/>
  <c r="DZ8"/>
  <c r="EF9"/>
  <c r="EB11"/>
  <c r="EH12"/>
  <c r="ED14"/>
  <c r="DZ16"/>
  <c r="DZ9"/>
  <c r="DZ15"/>
  <c r="EC8"/>
  <c r="DY10"/>
  <c r="EE11"/>
  <c r="EA13"/>
  <c r="EG14"/>
  <c r="FD18" i="70"/>
  <c r="FP18" s="1"/>
  <c r="FC25"/>
  <c r="FO25" s="1"/>
  <c r="FD21"/>
  <c r="FP21" s="1"/>
  <c r="FC22"/>
  <c r="FO22" s="1"/>
  <c r="FI22"/>
  <c r="FU22" s="1"/>
  <c r="FH24"/>
  <c r="FT24" s="1"/>
  <c r="FC23"/>
  <c r="FO23" s="1"/>
  <c r="FI18"/>
  <c r="FU18" s="1"/>
  <c r="FG20"/>
  <c r="FS20" s="1"/>
  <c r="FH16"/>
  <c r="FT16" s="1"/>
  <c r="FB23"/>
  <c r="FN23" s="1"/>
  <c r="FH19"/>
  <c r="FT19" s="1"/>
  <c r="EE7"/>
  <c r="EG10"/>
  <c r="DY14"/>
  <c r="EB8"/>
  <c r="EH13"/>
  <c r="DY8"/>
  <c r="EA11"/>
  <c r="EC14"/>
  <c r="ED7"/>
  <c r="EF14"/>
  <c r="ED9"/>
  <c r="EF12"/>
  <c r="EH15"/>
  <c r="EG7"/>
  <c r="EC9"/>
  <c r="DY11"/>
  <c r="EE12"/>
  <c r="EA14"/>
  <c r="EG15"/>
  <c r="EF7"/>
  <c r="EB9"/>
  <c r="EH10"/>
  <c r="ED12"/>
  <c r="DZ14"/>
  <c r="EF15"/>
  <c r="FI16"/>
  <c r="FU16" s="1"/>
  <c r="FG25"/>
  <c r="FS25" s="1"/>
  <c r="FA19"/>
  <c r="FM19" s="1"/>
  <c r="FE25"/>
  <c r="FQ25" s="1"/>
  <c r="FF21"/>
  <c r="FR21" s="1"/>
  <c r="FB18"/>
  <c r="FN18" s="1"/>
  <c r="FF24"/>
  <c r="FR24" s="1"/>
  <c r="DY10"/>
  <c r="EA13"/>
  <c r="EC16"/>
  <c r="EB12"/>
  <c r="EA7"/>
  <c r="EC10"/>
  <c r="EE13"/>
  <c r="EG16"/>
  <c r="DZ13"/>
  <c r="EF8"/>
  <c r="EH11"/>
  <c r="DZ15"/>
  <c r="EC7"/>
  <c r="DY9"/>
  <c r="EE10"/>
  <c r="EA12"/>
  <c r="EG13"/>
  <c r="EC15"/>
  <c r="EB7"/>
  <c r="EH8"/>
  <c r="ED10"/>
  <c r="DZ12"/>
  <c r="EF13"/>
  <c r="EB15"/>
  <c r="EH16"/>
  <c r="EC8"/>
  <c r="EE11"/>
  <c r="EG14"/>
  <c r="EH9"/>
  <c r="ED15"/>
  <c r="EG8"/>
  <c r="DY12"/>
  <c r="EA15"/>
  <c r="DZ9"/>
  <c r="DZ7"/>
  <c r="EB10"/>
  <c r="ED13"/>
  <c r="EF16"/>
  <c r="EA8"/>
  <c r="EG9"/>
  <c r="EC11"/>
  <c r="DY13"/>
  <c r="EE14"/>
  <c r="EA16"/>
  <c r="DZ8"/>
  <c r="EF9"/>
  <c r="EB11"/>
  <c r="EH12"/>
  <c r="ED14"/>
  <c r="DZ16"/>
  <c r="FC19"/>
  <c r="FO19" s="1"/>
  <c r="FE17"/>
  <c r="FQ17" s="1"/>
  <c r="FI23"/>
  <c r="FU23" s="1"/>
  <c r="EZ20"/>
  <c r="FL20" s="1"/>
  <c r="FF16"/>
  <c r="FR16" s="1"/>
  <c r="EZ23"/>
  <c r="FL23" s="1"/>
  <c r="EA9"/>
  <c r="EC12"/>
  <c r="EE15"/>
  <c r="EF10"/>
  <c r="EB16"/>
  <c r="EE9"/>
  <c r="EG12"/>
  <c r="DY16"/>
  <c r="ED11"/>
  <c r="EH7"/>
  <c r="DZ11"/>
  <c r="EB14"/>
  <c r="DY7"/>
  <c r="EE8"/>
  <c r="EA10"/>
  <c r="EG11"/>
  <c r="EC13"/>
  <c r="DY15"/>
  <c r="EE16"/>
  <c r="ED8"/>
  <c r="DZ10"/>
  <c r="EF11"/>
  <c r="EB13"/>
  <c r="EH14"/>
  <c r="FG21"/>
  <c r="FS21" s="1"/>
  <c r="FG19"/>
  <c r="FS19" s="1"/>
  <c r="FG17"/>
  <c r="FS17" s="1"/>
  <c r="FA24"/>
  <c r="FM24" s="1"/>
  <c r="FC17"/>
  <c r="FO17" s="1"/>
  <c r="FG23"/>
  <c r="FS23" s="1"/>
  <c r="FA17"/>
  <c r="FM17" s="1"/>
  <c r="FG18"/>
  <c r="FS18" s="1"/>
  <c r="FC20"/>
  <c r="FO20" s="1"/>
  <c r="FI21"/>
  <c r="FU21" s="1"/>
  <c r="FE23"/>
  <c r="FQ23" s="1"/>
  <c r="FA25"/>
  <c r="FM25" s="1"/>
  <c r="FD16"/>
  <c r="FP16" s="1"/>
  <c r="EZ18"/>
  <c r="FL18" s="1"/>
  <c r="FF19"/>
  <c r="FR19" s="1"/>
  <c r="FB21"/>
  <c r="FN21" s="1"/>
  <c r="FH22"/>
  <c r="FT22" s="1"/>
  <c r="FD24"/>
  <c r="FP24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A20"/>
  <c r="FM20" s="1"/>
  <c r="FA18"/>
  <c r="FM18" s="1"/>
  <c r="FA16"/>
  <c r="FM16" s="1"/>
  <c r="FE22"/>
  <c r="FQ22" s="1"/>
  <c r="FC21"/>
  <c r="FO21" s="1"/>
  <c r="FA22"/>
  <c r="FM22" s="1"/>
  <c r="FG16"/>
  <c r="FS16" s="1"/>
  <c r="FC18"/>
  <c r="FO18" s="1"/>
  <c r="FI19"/>
  <c r="FU19" s="1"/>
  <c r="FE21"/>
  <c r="FQ21" s="1"/>
  <c r="FA23"/>
  <c r="FM23" s="1"/>
  <c r="FG24"/>
  <c r="FS24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FD17"/>
  <c r="FP17" s="1"/>
  <c r="EZ19"/>
  <c r="FL19" s="1"/>
  <c r="FF20"/>
  <c r="FR20" s="1"/>
  <c r="FB22"/>
  <c r="FN22" s="1"/>
  <c r="FH23"/>
  <c r="FT23" s="1"/>
  <c r="FD25"/>
  <c r="FP25" s="1"/>
  <c r="FE18"/>
  <c r="FQ18" s="1"/>
  <c r="FI24"/>
  <c r="FU24" s="1"/>
  <c r="FE24"/>
  <c r="FQ24" s="1"/>
  <c r="FI20"/>
  <c r="FU20" s="1"/>
  <c r="FE16"/>
  <c r="FQ16" s="1"/>
  <c r="FE20"/>
  <c r="FQ20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B17"/>
  <c r="FN17" s="1"/>
  <c r="FH18"/>
  <c r="FT18" s="1"/>
  <c r="FD20"/>
  <c r="FP20" s="1"/>
  <c r="EZ22"/>
  <c r="FL22" s="1"/>
  <c r="FF23"/>
  <c r="FR23" s="1"/>
  <c r="FB25"/>
  <c r="FN25" s="1"/>
  <c r="EZ17"/>
  <c r="FL17" s="1"/>
  <c r="FF18"/>
  <c r="FR18" s="1"/>
  <c r="FB20"/>
  <c r="FN20" s="1"/>
  <c r="FH21"/>
  <c r="FT21" s="1"/>
  <c r="FD23"/>
  <c r="FP23" s="1"/>
  <c r="EZ12" i="67"/>
  <c r="FX12" s="1"/>
  <c r="GJ12" s="1"/>
  <c r="FF12"/>
  <c r="GD12" s="1"/>
  <c r="GP12" s="1"/>
  <c r="FD12"/>
  <c r="GB12" s="1"/>
  <c r="GN12" s="1"/>
  <c r="FI12"/>
  <c r="GG12" s="1"/>
  <c r="GS12" s="1"/>
  <c r="FH12"/>
  <c r="GF12" s="1"/>
  <c r="GR12" s="1"/>
  <c r="FG12"/>
  <c r="GE12" s="1"/>
  <c r="GQ12" s="1"/>
  <c r="FE12"/>
  <c r="GC12" s="1"/>
  <c r="GO12" s="1"/>
  <c r="FB12"/>
  <c r="FZ12" s="1"/>
  <c r="GL12" s="1"/>
  <c r="FC12"/>
  <c r="GA12" s="1"/>
  <c r="GM12" s="1"/>
  <c r="FG12" i="66"/>
  <c r="GE12" s="1"/>
  <c r="GQ12" s="1"/>
  <c r="FC12"/>
  <c r="GA12" s="1"/>
  <c r="GM12" s="1"/>
  <c r="FH12"/>
  <c r="GF12" s="1"/>
  <c r="GR12" s="1"/>
  <c r="FF12"/>
  <c r="GD12" s="1"/>
  <c r="GP12" s="1"/>
  <c r="FB12"/>
  <c r="FZ12" s="1"/>
  <c r="GL12" s="1"/>
  <c r="EZ12"/>
  <c r="FX12" s="1"/>
  <c r="GJ12" s="1"/>
  <c r="FD12"/>
  <c r="GB12" s="1"/>
  <c r="GN12" s="1"/>
  <c r="FI12"/>
  <c r="GG12" s="1"/>
  <c r="GS12" s="1"/>
  <c r="FA12"/>
  <c r="FY12" s="1"/>
  <c r="GK12" s="1"/>
  <c r="FI12" i="65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FD12"/>
  <c r="GB12" s="1"/>
  <c r="GN12" s="1"/>
  <c r="FC12"/>
  <c r="GA12" s="1"/>
  <c r="GM12" s="1"/>
  <c r="FG12"/>
  <c r="GE12" s="1"/>
  <c r="GQ12" s="1"/>
  <c r="FH12"/>
  <c r="GF12" s="1"/>
  <c r="GR12" s="1"/>
  <c r="EZ12"/>
  <c r="FX12" s="1"/>
  <c r="GJ12" s="1"/>
  <c r="DB7" i="62" a="1"/>
  <c r="DD16" s="1"/>
  <c r="DO7" a="1"/>
  <c r="DQ16" s="1"/>
  <c r="EZ34" a="1"/>
  <c r="FH43" s="1"/>
  <c r="GF43" s="1"/>
  <c r="GR43" s="1"/>
  <c r="EZ30" a="1"/>
  <c r="FA30" s="1"/>
  <c r="FY30" s="1"/>
  <c r="GK30" s="1"/>
  <c r="FC37"/>
  <c r="GA37" s="1"/>
  <c r="GM37" s="1"/>
  <c r="FG38"/>
  <c r="GE38" s="1"/>
  <c r="GQ38" s="1"/>
  <c r="DT23" i="56"/>
  <c r="EB24"/>
  <c r="FG37"/>
  <c r="FS37" s="1"/>
  <c r="FH38"/>
  <c r="FT38" s="1"/>
  <c r="FG38"/>
  <c r="FS38" s="1"/>
  <c r="FH39"/>
  <c r="FT39" s="1"/>
  <c r="EB23"/>
  <c r="DW25"/>
  <c r="DY23"/>
  <c r="FI38"/>
  <c r="FU38" s="1"/>
  <c r="FF35"/>
  <c r="FR35" s="1"/>
  <c r="FE35"/>
  <c r="FQ35" s="1"/>
  <c r="FE43"/>
  <c r="FQ43" s="1"/>
  <c r="FD41"/>
  <c r="FP41" s="1"/>
  <c r="DD11"/>
  <c r="DJ10"/>
  <c r="DH9"/>
  <c r="DF10"/>
  <c r="DJ16"/>
  <c r="DH11"/>
  <c r="DC7"/>
  <c r="DI8"/>
  <c r="DE10"/>
  <c r="DK11"/>
  <c r="DG13"/>
  <c r="DC15"/>
  <c r="DI16"/>
  <c r="DD8"/>
  <c r="DJ9"/>
  <c r="DF11"/>
  <c r="DB13"/>
  <c r="DH14"/>
  <c r="DD16"/>
  <c r="DC8"/>
  <c r="DI9"/>
  <c r="DE11"/>
  <c r="DK12"/>
  <c r="DG14"/>
  <c r="DC16"/>
  <c r="DD9"/>
  <c r="DJ8"/>
  <c r="DB10"/>
  <c r="DE8"/>
  <c r="DG11"/>
  <c r="DI14"/>
  <c r="DJ7"/>
  <c r="DB11"/>
  <c r="DJ15"/>
  <c r="DE9"/>
  <c r="DG12"/>
  <c r="DI15"/>
  <c r="DH7"/>
  <c r="DB14"/>
  <c r="DD7"/>
  <c r="DH13"/>
  <c r="DF8"/>
  <c r="DJ14"/>
  <c r="DK7"/>
  <c r="DG9"/>
  <c r="DC11"/>
  <c r="DI12"/>
  <c r="DE14"/>
  <c r="DK15"/>
  <c r="DF7"/>
  <c r="DB9"/>
  <c r="DH10"/>
  <c r="DD12"/>
  <c r="DJ13"/>
  <c r="DF15"/>
  <c r="DE7"/>
  <c r="DK8"/>
  <c r="DG10"/>
  <c r="DC12"/>
  <c r="DI13"/>
  <c r="DE15"/>
  <c r="DK16"/>
  <c r="DB8"/>
  <c r="DH15"/>
  <c r="DD15"/>
  <c r="DF16"/>
  <c r="DK9"/>
  <c r="DC13"/>
  <c r="DE16"/>
  <c r="DF9"/>
  <c r="DH12"/>
  <c r="DD14"/>
  <c r="DI7"/>
  <c r="DK10"/>
  <c r="DC14"/>
  <c r="DF14"/>
  <c r="DF12"/>
  <c r="DB16"/>
  <c r="DB12"/>
  <c r="DJ12"/>
  <c r="DD13"/>
  <c r="DG7"/>
  <c r="DC9"/>
  <c r="DI10"/>
  <c r="DE12"/>
  <c r="DK13"/>
  <c r="DG15"/>
  <c r="DB7"/>
  <c r="DH8"/>
  <c r="DD10"/>
  <c r="DJ11"/>
  <c r="DF13"/>
  <c r="DB15"/>
  <c r="DH16"/>
  <c r="DG8"/>
  <c r="DC10"/>
  <c r="DI11"/>
  <c r="DE13"/>
  <c r="DK14"/>
  <c r="DV24"/>
  <c r="EC26"/>
  <c r="DU23"/>
  <c r="FE34"/>
  <c r="FQ34" s="1"/>
  <c r="FG41"/>
  <c r="FS41" s="1"/>
  <c r="FB37"/>
  <c r="FN37" s="1"/>
  <c r="FF43"/>
  <c r="FR43" s="1"/>
  <c r="FC40"/>
  <c r="FO40" s="1"/>
  <c r="FF36"/>
  <c r="FR36" s="1"/>
  <c r="EZ43"/>
  <c r="FL43" s="1"/>
  <c r="DZ26"/>
  <c r="DX25"/>
  <c r="DU24"/>
  <c r="DY26"/>
  <c r="DX24"/>
  <c r="DX26"/>
  <c r="EA24"/>
  <c r="EA26"/>
  <c r="FA36"/>
  <c r="FM36" s="1"/>
  <c r="FG35"/>
  <c r="FS35" s="1"/>
  <c r="FA42"/>
  <c r="FM42" s="1"/>
  <c r="FE38"/>
  <c r="FQ38" s="1"/>
  <c r="FI34"/>
  <c r="FU34" s="1"/>
  <c r="FC41"/>
  <c r="FO41" s="1"/>
  <c r="FH34"/>
  <c r="FT34" s="1"/>
  <c r="FD36"/>
  <c r="FP36" s="1"/>
  <c r="EZ38"/>
  <c r="FL38" s="1"/>
  <c r="FF39"/>
  <c r="FR39" s="1"/>
  <c r="FB41"/>
  <c r="FN41" s="1"/>
  <c r="FH42"/>
  <c r="FT42" s="1"/>
  <c r="FG34"/>
  <c r="FS34" s="1"/>
  <c r="FC36"/>
  <c r="FO36" s="1"/>
  <c r="FI37"/>
  <c r="FU37" s="1"/>
  <c r="FE39"/>
  <c r="FQ39" s="1"/>
  <c r="FA41"/>
  <c r="FM41" s="1"/>
  <c r="FG42"/>
  <c r="FS42" s="1"/>
  <c r="FB34"/>
  <c r="FN34" s="1"/>
  <c r="FH35"/>
  <c r="FT35" s="1"/>
  <c r="FD37"/>
  <c r="FP37" s="1"/>
  <c r="EZ39"/>
  <c r="FL39" s="1"/>
  <c r="FF40"/>
  <c r="FR40" s="1"/>
  <c r="FB42"/>
  <c r="FN42" s="1"/>
  <c r="FH43"/>
  <c r="FT43" s="1"/>
  <c r="FE42"/>
  <c r="FQ42" s="1"/>
  <c r="FC39"/>
  <c r="FO39" s="1"/>
  <c r="FC37"/>
  <c r="FO37" s="1"/>
  <c r="FG43"/>
  <c r="FS43" s="1"/>
  <c r="FA40"/>
  <c r="FM40" s="1"/>
  <c r="FE36"/>
  <c r="FQ36" s="1"/>
  <c r="FI42"/>
  <c r="FU42" s="1"/>
  <c r="FB35"/>
  <c r="FN35" s="1"/>
  <c r="FH36"/>
  <c r="FT36" s="1"/>
  <c r="FD38"/>
  <c r="FP38" s="1"/>
  <c r="EZ40"/>
  <c r="FL40" s="1"/>
  <c r="FF41"/>
  <c r="FR41" s="1"/>
  <c r="FB43"/>
  <c r="FN43" s="1"/>
  <c r="FA35"/>
  <c r="FM35" s="1"/>
  <c r="FG36"/>
  <c r="FS36" s="1"/>
  <c r="FC38"/>
  <c r="FO38" s="1"/>
  <c r="FI39"/>
  <c r="FU39" s="1"/>
  <c r="FE41"/>
  <c r="FQ41" s="1"/>
  <c r="FA43"/>
  <c r="FM43" s="1"/>
  <c r="FF34"/>
  <c r="FR34" s="1"/>
  <c r="FB36"/>
  <c r="FN36" s="1"/>
  <c r="FH37"/>
  <c r="FT37" s="1"/>
  <c r="FD39"/>
  <c r="FP39" s="1"/>
  <c r="EZ41"/>
  <c r="FL41" s="1"/>
  <c r="FF42"/>
  <c r="FR42" s="1"/>
  <c r="DX23"/>
  <c r="DV26"/>
  <c r="EA23"/>
  <c r="EA25"/>
  <c r="DT24"/>
  <c r="DT26"/>
  <c r="EC23"/>
  <c r="DW26"/>
  <c r="FI40"/>
  <c r="FU40" s="1"/>
  <c r="FA34"/>
  <c r="FM34" s="1"/>
  <c r="FE40"/>
  <c r="FQ40" s="1"/>
  <c r="FI36"/>
  <c r="FU36" s="1"/>
  <c r="FC43"/>
  <c r="FO43" s="1"/>
  <c r="FG39"/>
  <c r="FS39" s="1"/>
  <c r="FD34"/>
  <c r="FP34" s="1"/>
  <c r="EZ36"/>
  <c r="FL36" s="1"/>
  <c r="FF37"/>
  <c r="FR37" s="1"/>
  <c r="FB39"/>
  <c r="FN39" s="1"/>
  <c r="FH40"/>
  <c r="FT40" s="1"/>
  <c r="FD42"/>
  <c r="FP42" s="1"/>
  <c r="FC34"/>
  <c r="FO34" s="1"/>
  <c r="FI35"/>
  <c r="FU35" s="1"/>
  <c r="FE37"/>
  <c r="FQ37" s="1"/>
  <c r="FA39"/>
  <c r="FM39" s="1"/>
  <c r="FG40"/>
  <c r="FS40" s="1"/>
  <c r="FC42"/>
  <c r="FO42" s="1"/>
  <c r="FI43"/>
  <c r="FU43" s="1"/>
  <c r="FD35"/>
  <c r="FP35" s="1"/>
  <c r="EZ37"/>
  <c r="FL37" s="1"/>
  <c r="FF38"/>
  <c r="FR38" s="1"/>
  <c r="FB40"/>
  <c r="FN40" s="1"/>
  <c r="FH41"/>
  <c r="FT41" s="1"/>
  <c r="DT25"/>
  <c r="DZ24"/>
  <c r="EB25"/>
  <c r="DY24"/>
  <c r="DU26"/>
  <c r="DZ23"/>
  <c r="DV25"/>
  <c r="EB26"/>
  <c r="DW24"/>
  <c r="FH25" i="5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B25"/>
  <c r="FN25" s="1"/>
  <c r="FD24"/>
  <c r="FP24" s="1"/>
  <c r="FF23"/>
  <c r="FR23" s="1"/>
  <c r="FH22"/>
  <c r="FT22" s="1"/>
  <c r="EZ22"/>
  <c r="FL22" s="1"/>
  <c r="FB21"/>
  <c r="FN21" s="1"/>
  <c r="FD20"/>
  <c r="FP20" s="1"/>
  <c r="FF19"/>
  <c r="FR19" s="1"/>
  <c r="FH18"/>
  <c r="FT18" s="1"/>
  <c r="EZ18"/>
  <c r="FL18" s="1"/>
  <c r="FB17"/>
  <c r="FN17" s="1"/>
  <c r="FD16"/>
  <c r="FP16" s="1"/>
  <c r="FC25"/>
  <c r="FO25" s="1"/>
  <c r="FG23"/>
  <c r="FS23" s="1"/>
  <c r="FA22"/>
  <c r="FM22" s="1"/>
  <c r="FE20"/>
  <c r="FQ20" s="1"/>
  <c r="FI18"/>
  <c r="FU18" s="1"/>
  <c r="FC17"/>
  <c r="FO17" s="1"/>
  <c r="FG25"/>
  <c r="FS25" s="1"/>
  <c r="FI24"/>
  <c r="FU24" s="1"/>
  <c r="FA24"/>
  <c r="FM24" s="1"/>
  <c r="FC23"/>
  <c r="FO23" s="1"/>
  <c r="FE22"/>
  <c r="FQ22" s="1"/>
  <c r="FG21"/>
  <c r="FS21" s="1"/>
  <c r="FI20"/>
  <c r="FU20" s="1"/>
  <c r="FA20"/>
  <c r="FM20" s="1"/>
  <c r="FC19"/>
  <c r="FO19" s="1"/>
  <c r="FE18"/>
  <c r="FQ18" s="1"/>
  <c r="FG17"/>
  <c r="FS17" s="1"/>
  <c r="FI16"/>
  <c r="FU16" s="1"/>
  <c r="FA16"/>
  <c r="FM16" s="1"/>
  <c r="FE24"/>
  <c r="FQ24" s="1"/>
  <c r="FI22"/>
  <c r="FU22" s="1"/>
  <c r="FC21"/>
  <c r="FO21" s="1"/>
  <c r="FG19"/>
  <c r="FS19" s="1"/>
  <c r="FA18"/>
  <c r="FM18" s="1"/>
  <c r="FE16"/>
  <c r="FQ16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H15"/>
  <c r="DZ15"/>
  <c r="EB14"/>
  <c r="ED13"/>
  <c r="EF12"/>
  <c r="EH11"/>
  <c r="DZ11"/>
  <c r="EB10"/>
  <c r="ED9"/>
  <c r="EF8"/>
  <c r="EH7"/>
  <c r="DZ7"/>
  <c r="EG16"/>
  <c r="DY16"/>
  <c r="EA15"/>
  <c r="EC14"/>
  <c r="EE13"/>
  <c r="EG12"/>
  <c r="DY12"/>
  <c r="EA11"/>
  <c r="EC10"/>
  <c r="EE9"/>
  <c r="EG8"/>
  <c r="DY8"/>
  <c r="EA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D15"/>
  <c r="EF14"/>
  <c r="EH13"/>
  <c r="DZ13"/>
  <c r="EB12"/>
  <c r="ED11"/>
  <c r="EF10"/>
  <c r="EH9"/>
  <c r="DZ9"/>
  <c r="EB8"/>
  <c r="ED7"/>
  <c r="EC16"/>
  <c r="EE15"/>
  <c r="EG14"/>
  <c r="DY14"/>
  <c r="EA13"/>
  <c r="EC12"/>
  <c r="EE11"/>
  <c r="EG10"/>
  <c r="DY10"/>
  <c r="EA9"/>
  <c r="EC8"/>
  <c r="EE7"/>
  <c r="FH25" i="52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F25"/>
  <c r="FR25" s="1"/>
  <c r="FA25"/>
  <c r="FM25" s="1"/>
  <c r="FE24"/>
  <c r="FQ24" s="1"/>
  <c r="EZ24"/>
  <c r="FL24" s="1"/>
  <c r="FE23"/>
  <c r="FQ23" s="1"/>
  <c r="FI22"/>
  <c r="FU22" s="1"/>
  <c r="FD22"/>
  <c r="FP22" s="1"/>
  <c r="FI21"/>
  <c r="FU21" s="1"/>
  <c r="FC21"/>
  <c r="FO21" s="1"/>
  <c r="FH20"/>
  <c r="FT20" s="1"/>
  <c r="FC20"/>
  <c r="FO20" s="1"/>
  <c r="FG19"/>
  <c r="FS19" s="1"/>
  <c r="FB19"/>
  <c r="FN19" s="1"/>
  <c r="FG18"/>
  <c r="FS18" s="1"/>
  <c r="FA18"/>
  <c r="FM18" s="1"/>
  <c r="FF17"/>
  <c r="FR17" s="1"/>
  <c r="FA17"/>
  <c r="FM17" s="1"/>
  <c r="FE16"/>
  <c r="FQ16" s="1"/>
  <c r="EZ16"/>
  <c r="FL16" s="1"/>
  <c r="FG25"/>
  <c r="FS25" s="1"/>
  <c r="FB25"/>
  <c r="FN25" s="1"/>
  <c r="FG24"/>
  <c r="FS24" s="1"/>
  <c r="FA24"/>
  <c r="FM24" s="1"/>
  <c r="FF23"/>
  <c r="FR23" s="1"/>
  <c r="FA23"/>
  <c r="FM23" s="1"/>
  <c r="FE22"/>
  <c r="FQ22" s="1"/>
  <c r="EZ22"/>
  <c r="FL22" s="1"/>
  <c r="FE21"/>
  <c r="FQ21" s="1"/>
  <c r="FI20"/>
  <c r="FU20" s="1"/>
  <c r="FD20"/>
  <c r="FP20" s="1"/>
  <c r="FI19"/>
  <c r="FU19" s="1"/>
  <c r="FC19"/>
  <c r="FO19" s="1"/>
  <c r="FH18"/>
  <c r="FT18" s="1"/>
  <c r="FC18"/>
  <c r="FO18" s="1"/>
  <c r="FG17"/>
  <c r="FS17" s="1"/>
  <c r="FB17"/>
  <c r="FN17" s="1"/>
  <c r="FG16"/>
  <c r="FS16" s="1"/>
  <c r="FA16"/>
  <c r="FM16" s="1"/>
  <c r="FI24"/>
  <c r="FU24" s="1"/>
  <c r="FI23"/>
  <c r="FU23" s="1"/>
  <c r="FH22"/>
  <c r="FT22" s="1"/>
  <c r="FG21"/>
  <c r="FS21" s="1"/>
  <c r="FG20"/>
  <c r="FS20" s="1"/>
  <c r="FF19"/>
  <c r="FR19" s="1"/>
  <c r="FE18"/>
  <c r="FQ18" s="1"/>
  <c r="FE17"/>
  <c r="FQ17" s="1"/>
  <c r="FD16"/>
  <c r="FP16" s="1"/>
  <c r="FA21"/>
  <c r="FM21" s="1"/>
  <c r="FI17"/>
  <c r="FU17" s="1"/>
  <c r="FC23"/>
  <c r="FO23" s="1"/>
  <c r="FB21"/>
  <c r="FN21" s="1"/>
  <c r="FA19"/>
  <c r="FM19" s="1"/>
  <c r="FI16"/>
  <c r="FU16" s="1"/>
  <c r="FI25"/>
  <c r="FU25" s="1"/>
  <c r="FH24"/>
  <c r="FT24" s="1"/>
  <c r="FG23"/>
  <c r="FS23" s="1"/>
  <c r="FG22"/>
  <c r="FS22" s="1"/>
  <c r="FF21"/>
  <c r="FR21" s="1"/>
  <c r="FE20"/>
  <c r="FQ20" s="1"/>
  <c r="FE19"/>
  <c r="FQ19" s="1"/>
  <c r="FD18"/>
  <c r="FP18" s="1"/>
  <c r="FC17"/>
  <c r="FO17" s="1"/>
  <c r="FC16"/>
  <c r="FO16" s="1"/>
  <c r="FC25"/>
  <c r="FO25" s="1"/>
  <c r="FC24"/>
  <c r="FO24" s="1"/>
  <c r="FB23"/>
  <c r="FN23" s="1"/>
  <c r="FA22"/>
  <c r="FM22" s="1"/>
  <c r="EZ20"/>
  <c r="FL20" s="1"/>
  <c r="FI18"/>
  <c r="FU18" s="1"/>
  <c r="FH16"/>
  <c r="FT16" s="1"/>
  <c r="FE25"/>
  <c r="FQ25" s="1"/>
  <c r="FD24"/>
  <c r="FP24" s="1"/>
  <c r="FC22"/>
  <c r="FO22" s="1"/>
  <c r="FA20"/>
  <c r="FM20" s="1"/>
  <c r="EZ18"/>
  <c r="FL18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H15"/>
  <c r="DZ15"/>
  <c r="EB14"/>
  <c r="ED13"/>
  <c r="EF12"/>
  <c r="EH11"/>
  <c r="DZ11"/>
  <c r="EB10"/>
  <c r="ED9"/>
  <c r="EF8"/>
  <c r="EH7"/>
  <c r="DZ7"/>
  <c r="EG16"/>
  <c r="DY16"/>
  <c r="EA15"/>
  <c r="EC14"/>
  <c r="EE13"/>
  <c r="EG12"/>
  <c r="DY12"/>
  <c r="EA11"/>
  <c r="EC10"/>
  <c r="EE9"/>
  <c r="EG8"/>
  <c r="DY8"/>
  <c r="EA7"/>
  <c r="EB16"/>
  <c r="EF14"/>
  <c r="EH13"/>
  <c r="EB12"/>
  <c r="EF10"/>
  <c r="EB8"/>
  <c r="EC16"/>
  <c r="EE15"/>
  <c r="EG14"/>
  <c r="DY14"/>
  <c r="EA13"/>
  <c r="EC12"/>
  <c r="EE11"/>
  <c r="EG10"/>
  <c r="DY10"/>
  <c r="EA9"/>
  <c r="EC8"/>
  <c r="EE7"/>
  <c r="ED15"/>
  <c r="DZ13"/>
  <c r="ED11"/>
  <c r="EH9"/>
  <c r="DZ9"/>
  <c r="ED7"/>
  <c r="DM14" i="50"/>
  <c r="FG30"/>
  <c r="FS30" s="1"/>
  <c r="FI30"/>
  <c r="FU30" s="1"/>
  <c r="DM16"/>
  <c r="FB30"/>
  <c r="FN30" s="1"/>
  <c r="DM9"/>
  <c r="FF30"/>
  <c r="FR30" s="1"/>
  <c r="DM13"/>
  <c r="FH30"/>
  <c r="FT30" s="1"/>
  <c r="DM15"/>
  <c r="FD30"/>
  <c r="FP30" s="1"/>
  <c r="DM11"/>
  <c r="FE30"/>
  <c r="FQ30" s="1"/>
  <c r="DM12"/>
  <c r="EZ30"/>
  <c r="FL30" s="1"/>
  <c r="DM7"/>
  <c r="DO7" a="1"/>
  <c r="FA30"/>
  <c r="FM30" s="1"/>
  <c r="DM8"/>
  <c r="EZ34" a="1"/>
  <c r="DB7" a="1"/>
  <c r="FC30"/>
  <c r="FO30" s="1"/>
  <c r="DM10"/>
  <c r="DB26" i="49"/>
  <c r="CZ12"/>
  <c r="CX25"/>
  <c r="CY8"/>
  <c r="CZ24"/>
  <c r="CX10"/>
  <c r="CW12"/>
  <c r="DB23"/>
  <c r="CZ10"/>
  <c r="CZ26"/>
  <c r="CY15"/>
  <c r="DE25"/>
  <c r="DD25"/>
  <c r="CY14"/>
  <c r="CX13"/>
  <c r="DC24"/>
  <c r="CW7"/>
  <c r="CW23"/>
  <c r="DE23"/>
  <c r="CW15"/>
  <c r="DA26"/>
  <c r="CZ11"/>
  <c r="CX26"/>
  <c r="CZ8"/>
  <c r="CZ16"/>
  <c r="DF26"/>
  <c r="DC25"/>
  <c r="CY13"/>
  <c r="CY12"/>
  <c r="DB25"/>
  <c r="CX8"/>
  <c r="CX24"/>
  <c r="CX12"/>
  <c r="DB24"/>
  <c r="CX16"/>
  <c r="DF24"/>
  <c r="CW10"/>
  <c r="CZ23"/>
  <c r="CW14"/>
  <c r="DD23"/>
  <c r="DE26"/>
  <c r="CZ15"/>
  <c r="CW25"/>
  <c r="CY7"/>
  <c r="DF25"/>
  <c r="CY16"/>
  <c r="DD24"/>
  <c r="CX14"/>
  <c r="CW8"/>
  <c r="CX23"/>
  <c r="CW16"/>
  <c r="DF23"/>
  <c r="DC26"/>
  <c r="CZ13"/>
  <c r="CY26"/>
  <c r="CZ9"/>
  <c r="CX9"/>
  <c r="CY24"/>
  <c r="CW11"/>
  <c r="DA23"/>
  <c r="CZ7"/>
  <c r="CW26"/>
  <c r="CY25"/>
  <c r="CY9"/>
  <c r="CZ14"/>
  <c r="DD26"/>
  <c r="CY11"/>
  <c r="DA25"/>
  <c r="CZ25"/>
  <c r="CY10"/>
  <c r="CW24"/>
  <c r="CX7"/>
  <c r="DA24"/>
  <c r="CX11"/>
  <c r="DE24"/>
  <c r="CX15"/>
  <c r="CY23"/>
  <c r="CW9"/>
  <c r="CW13"/>
  <c r="DC23"/>
  <c r="CY8" i="48"/>
  <c r="CX25"/>
  <c r="DB25"/>
  <c r="CY12"/>
  <c r="CW8"/>
  <c r="CX23"/>
  <c r="CY13"/>
  <c r="DC25"/>
  <c r="CW14"/>
  <c r="DD23"/>
  <c r="CX8"/>
  <c r="CX24"/>
  <c r="CX12"/>
  <c r="DB24"/>
  <c r="CW23"/>
  <c r="CW7"/>
  <c r="DE26"/>
  <c r="CZ15"/>
  <c r="DB23"/>
  <c r="CW12"/>
  <c r="CY7"/>
  <c r="CW25"/>
  <c r="DB26"/>
  <c r="CZ12"/>
  <c r="CX7"/>
  <c r="CW24"/>
  <c r="DE24"/>
  <c r="CX15"/>
  <c r="CY16"/>
  <c r="DF25"/>
  <c r="CW15"/>
  <c r="DE23"/>
  <c r="CW9"/>
  <c r="CY23"/>
  <c r="CY14"/>
  <c r="DD25"/>
  <c r="CZ10"/>
  <c r="CZ26"/>
  <c r="CW16"/>
  <c r="DF23"/>
  <c r="CY11"/>
  <c r="DA25"/>
  <c r="DF26"/>
  <c r="CZ16"/>
  <c r="CX10"/>
  <c r="CZ24"/>
  <c r="DD24"/>
  <c r="CX14"/>
  <c r="DA26"/>
  <c r="CZ11"/>
  <c r="CX26"/>
  <c r="CZ8"/>
  <c r="CX16"/>
  <c r="DF24"/>
  <c r="CZ9"/>
  <c r="CY26"/>
  <c r="CZ25"/>
  <c r="CY10"/>
  <c r="CX11"/>
  <c r="DA24"/>
  <c r="CW11"/>
  <c r="DA23"/>
  <c r="DC26"/>
  <c r="CZ13"/>
  <c r="CZ7"/>
  <c r="CW26"/>
  <c r="DC23"/>
  <c r="CW13"/>
  <c r="CY25"/>
  <c r="CY9"/>
  <c r="CZ14"/>
  <c r="DD26"/>
  <c r="CZ23"/>
  <c r="CW10"/>
  <c r="CY15"/>
  <c r="DE25"/>
  <c r="CY24"/>
  <c r="CX9"/>
  <c r="CX13"/>
  <c r="DC24"/>
  <c r="CX16" i="47"/>
  <c r="DF24"/>
  <c r="CW13"/>
  <c r="DC23"/>
  <c r="CZ8"/>
  <c r="CX26"/>
  <c r="CZ12"/>
  <c r="DB26"/>
  <c r="CZ16"/>
  <c r="DF26"/>
  <c r="CY10"/>
  <c r="CZ25"/>
  <c r="DD25"/>
  <c r="CY14"/>
  <c r="CW9"/>
  <c r="CY23"/>
  <c r="CX7"/>
  <c r="CW24"/>
  <c r="CX11"/>
  <c r="DA24"/>
  <c r="CX15"/>
  <c r="DE24"/>
  <c r="DB24"/>
  <c r="CX12"/>
  <c r="CW11"/>
  <c r="DA23"/>
  <c r="CZ7"/>
  <c r="CW26"/>
  <c r="DA26"/>
  <c r="CZ11"/>
  <c r="CZ15"/>
  <c r="DE26"/>
  <c r="CY25"/>
  <c r="CY9"/>
  <c r="DC25"/>
  <c r="CY13"/>
  <c r="CW7"/>
  <c r="CW23"/>
  <c r="CW14"/>
  <c r="DD23"/>
  <c r="CX10"/>
  <c r="CZ24"/>
  <c r="CX14"/>
  <c r="DD24"/>
  <c r="CW15"/>
  <c r="DE23"/>
  <c r="CY26"/>
  <c r="CZ9"/>
  <c r="CZ13"/>
  <c r="DC26"/>
  <c r="CY7"/>
  <c r="CW25"/>
  <c r="CY11"/>
  <c r="DA25"/>
  <c r="CY15"/>
  <c r="DE25"/>
  <c r="CZ23"/>
  <c r="CW10"/>
  <c r="CX24"/>
  <c r="CX8"/>
  <c r="CW8"/>
  <c r="CX23"/>
  <c r="DF23"/>
  <c r="CW16"/>
  <c r="CZ26"/>
  <c r="CZ10"/>
  <c r="DD26"/>
  <c r="CZ14"/>
  <c r="CY8"/>
  <c r="CX25"/>
  <c r="DB25"/>
  <c r="CY12"/>
  <c r="CY16"/>
  <c r="DF25"/>
  <c r="CW12"/>
  <c r="DB23"/>
  <c r="CX9"/>
  <c r="CY24"/>
  <c r="CX13"/>
  <c r="DC24"/>
  <c r="DE25" i="46"/>
  <c r="CY15"/>
  <c r="CX14"/>
  <c r="DD24"/>
  <c r="DE26"/>
  <c r="CZ15"/>
  <c r="DA23"/>
  <c r="CW11"/>
  <c r="CZ13"/>
  <c r="DC26"/>
  <c r="DA25"/>
  <c r="CY11"/>
  <c r="CZ26"/>
  <c r="CZ10"/>
  <c r="CZ23"/>
  <c r="CW10"/>
  <c r="CY8"/>
  <c r="CX25"/>
  <c r="CZ24"/>
  <c r="CX10"/>
  <c r="CX15"/>
  <c r="DE24"/>
  <c r="CZ16"/>
  <c r="DF26"/>
  <c r="CZ11"/>
  <c r="DA26"/>
  <c r="CX8"/>
  <c r="CX24"/>
  <c r="CY13"/>
  <c r="DC25"/>
  <c r="CX23"/>
  <c r="CW8"/>
  <c r="DB23"/>
  <c r="CW12"/>
  <c r="DF23"/>
  <c r="CW16"/>
  <c r="DF25"/>
  <c r="CY16"/>
  <c r="CY12"/>
  <c r="DB25"/>
  <c r="CZ25"/>
  <c r="CY10"/>
  <c r="DB24"/>
  <c r="CX12"/>
  <c r="CW7"/>
  <c r="CW23"/>
  <c r="DE23"/>
  <c r="CW15"/>
  <c r="CZ12"/>
  <c r="DB26"/>
  <c r="CZ9"/>
  <c r="CY26"/>
  <c r="CY24"/>
  <c r="CX9"/>
  <c r="CY14"/>
  <c r="DD25"/>
  <c r="DF24"/>
  <c r="CX16"/>
  <c r="DD23"/>
  <c r="CW14"/>
  <c r="CY7"/>
  <c r="CW25"/>
  <c r="DA24"/>
  <c r="CX11"/>
  <c r="CW24"/>
  <c r="CX7"/>
  <c r="CZ8"/>
  <c r="CX26"/>
  <c r="CW26"/>
  <c r="CZ7"/>
  <c r="DC24"/>
  <c r="CX13"/>
  <c r="CY9"/>
  <c r="CY25"/>
  <c r="DD26"/>
  <c r="CZ14"/>
  <c r="CW9"/>
  <c r="CY23"/>
  <c r="CW13"/>
  <c r="DC23"/>
  <c r="EZ30" i="45"/>
  <c r="FL30" s="1"/>
  <c r="DO7" a="1"/>
  <c r="DM7"/>
  <c r="DB7" a="1"/>
  <c r="EZ81" a="1"/>
  <c r="FB30"/>
  <c r="FN30" s="1"/>
  <c r="DM9"/>
  <c r="FE30"/>
  <c r="FQ30" s="1"/>
  <c r="DM12"/>
  <c r="FD30"/>
  <c r="FP30" s="1"/>
  <c r="DM11"/>
  <c r="FI30"/>
  <c r="FU30" s="1"/>
  <c r="DM16"/>
  <c r="FF30"/>
  <c r="FR30" s="1"/>
  <c r="DM13"/>
  <c r="FH30"/>
  <c r="FT30" s="1"/>
  <c r="DM15"/>
  <c r="FC30"/>
  <c r="FO30" s="1"/>
  <c r="DM10"/>
  <c r="FG30"/>
  <c r="FS30" s="1"/>
  <c r="DM14"/>
  <c r="FA30"/>
  <c r="FM30" s="1"/>
  <c r="DM8"/>
  <c r="FF30" i="44"/>
  <c r="FR30" s="1"/>
  <c r="DM13"/>
  <c r="FE30"/>
  <c r="FQ30" s="1"/>
  <c r="DM12"/>
  <c r="FA30"/>
  <c r="FM30" s="1"/>
  <c r="DM8"/>
  <c r="FD30"/>
  <c r="FP30" s="1"/>
  <c r="DM11"/>
  <c r="EZ30"/>
  <c r="FL30" s="1"/>
  <c r="DO7" a="1"/>
  <c r="DM7"/>
  <c r="FC30"/>
  <c r="FO30" s="1"/>
  <c r="DM10"/>
  <c r="FB30"/>
  <c r="FN30" s="1"/>
  <c r="DM9"/>
  <c r="FI30"/>
  <c r="FU30" s="1"/>
  <c r="DM16"/>
  <c r="DM14"/>
  <c r="FG30"/>
  <c r="FS30" s="1"/>
  <c r="FH30"/>
  <c r="FT30" s="1"/>
  <c r="DM15"/>
  <c r="DB7" a="1"/>
  <c r="DA25" i="41"/>
  <c r="CY15"/>
  <c r="CX24"/>
  <c r="CX15"/>
  <c r="CY25"/>
  <c r="DD25"/>
  <c r="CW26"/>
  <c r="DD23"/>
  <c r="CX9"/>
  <c r="CX25"/>
  <c r="CZ8"/>
  <c r="CW9"/>
  <c r="DC24"/>
  <c r="DB25"/>
  <c r="CW15"/>
  <c r="CZ11"/>
  <c r="FD30" s="1"/>
  <c r="FP30" s="1"/>
  <c r="CZ10"/>
  <c r="CW10"/>
  <c r="DA23"/>
  <c r="CY10"/>
  <c r="CZ16"/>
  <c r="CX7"/>
  <c r="CZ24"/>
  <c r="DF23"/>
  <c r="DC23"/>
  <c r="CY16"/>
  <c r="CZ12"/>
  <c r="FE30" s="1"/>
  <c r="FQ30" s="1"/>
  <c r="DB23"/>
  <c r="CZ15"/>
  <c r="CW7"/>
  <c r="CY7"/>
  <c r="DB24"/>
  <c r="DD26"/>
  <c r="CW8"/>
  <c r="DA24"/>
  <c r="CY26"/>
  <c r="CY13"/>
  <c r="DM13" s="1"/>
  <c r="DF24"/>
  <c r="DB26" i="39"/>
  <c r="CW26"/>
  <c r="CW9"/>
  <c r="CW11"/>
  <c r="FD30" s="1"/>
  <c r="FP30" s="1"/>
  <c r="CW14"/>
  <c r="CX8"/>
  <c r="CY12"/>
  <c r="CX14"/>
  <c r="DA25"/>
  <c r="DD26"/>
  <c r="DB24"/>
  <c r="CX13"/>
  <c r="CX9"/>
  <c r="CW10"/>
  <c r="CZ15"/>
  <c r="CZ25"/>
  <c r="CW7"/>
  <c r="EZ30" s="1"/>
  <c r="FL30" s="1"/>
  <c r="CW8"/>
  <c r="CX15"/>
  <c r="FH30" s="1"/>
  <c r="FT30" s="1"/>
  <c r="CX26"/>
  <c r="CZ10"/>
  <c r="CY8"/>
  <c r="DA24"/>
  <c r="CZ13"/>
  <c r="DM13" s="1"/>
  <c r="CY9"/>
  <c r="DC23"/>
  <c r="CW24"/>
  <c r="DF25"/>
  <c r="CW12"/>
  <c r="DF26"/>
  <c r="DA26"/>
  <c r="CZ24"/>
  <c r="CX14" i="43"/>
  <c r="DD24"/>
  <c r="DB23"/>
  <c r="CW12"/>
  <c r="CY10"/>
  <c r="CZ25"/>
  <c r="CX26"/>
  <c r="CZ8"/>
  <c r="CZ16"/>
  <c r="DF26"/>
  <c r="CX16"/>
  <c r="DF24"/>
  <c r="DE23"/>
  <c r="CW15"/>
  <c r="CZ7"/>
  <c r="CW26"/>
  <c r="CZ15"/>
  <c r="DE26"/>
  <c r="CX13"/>
  <c r="DC24"/>
  <c r="DB24"/>
  <c r="CX12"/>
  <c r="CX15"/>
  <c r="DE24"/>
  <c r="CW10"/>
  <c r="CZ23"/>
  <c r="CW14"/>
  <c r="DD23"/>
  <c r="CX25"/>
  <c r="CY8"/>
  <c r="CY12"/>
  <c r="DB25"/>
  <c r="DF25"/>
  <c r="CY16"/>
  <c r="CZ10"/>
  <c r="CZ26"/>
  <c r="DD26"/>
  <c r="CZ14"/>
  <c r="CW24"/>
  <c r="CX7"/>
  <c r="CX23"/>
  <c r="CW8"/>
  <c r="CW16"/>
  <c r="DF23"/>
  <c r="CY14"/>
  <c r="DD25"/>
  <c r="DB26"/>
  <c r="CZ12"/>
  <c r="CZ24"/>
  <c r="CX10"/>
  <c r="CW7"/>
  <c r="CW23"/>
  <c r="DA23"/>
  <c r="CW11"/>
  <c r="CY9"/>
  <c r="CY25"/>
  <c r="DC25"/>
  <c r="CY13"/>
  <c r="DA26"/>
  <c r="CZ11"/>
  <c r="CX9"/>
  <c r="CY24"/>
  <c r="CX24"/>
  <c r="CX8"/>
  <c r="CX11"/>
  <c r="DA24"/>
  <c r="CY23"/>
  <c r="CW9"/>
  <c r="CW13"/>
  <c r="DC23"/>
  <c r="CY7"/>
  <c r="CW25"/>
  <c r="CY11"/>
  <c r="DA25"/>
  <c r="DE25"/>
  <c r="CY15"/>
  <c r="CY26"/>
  <c r="CZ9"/>
  <c r="CZ13"/>
  <c r="DC26"/>
  <c r="CY16" i="42"/>
  <c r="DF25"/>
  <c r="CY7"/>
  <c r="CW25"/>
  <c r="CX9"/>
  <c r="CY24"/>
  <c r="DE23"/>
  <c r="CW15"/>
  <c r="CZ12"/>
  <c r="DB26"/>
  <c r="CY26"/>
  <c r="CZ9"/>
  <c r="CZ16"/>
  <c r="DF26"/>
  <c r="CZ25"/>
  <c r="CY10"/>
  <c r="CY14"/>
  <c r="DD25"/>
  <c r="CX8"/>
  <c r="CX24"/>
  <c r="CX12"/>
  <c r="DB24"/>
  <c r="DF24"/>
  <c r="CX16"/>
  <c r="CW10"/>
  <c r="CZ23"/>
  <c r="CW14"/>
  <c r="DD23"/>
  <c r="DA26"/>
  <c r="CZ11"/>
  <c r="CZ26"/>
  <c r="CZ10"/>
  <c r="CX25"/>
  <c r="CY8"/>
  <c r="CY12"/>
  <c r="DB25"/>
  <c r="CX10"/>
  <c r="CZ24"/>
  <c r="CX14"/>
  <c r="DD24"/>
  <c r="CX23"/>
  <c r="CW8"/>
  <c r="CW12"/>
  <c r="DB23"/>
  <c r="CW16"/>
  <c r="DF23"/>
  <c r="CZ7"/>
  <c r="CW26"/>
  <c r="CX26"/>
  <c r="CZ8"/>
  <c r="CY11"/>
  <c r="DA25"/>
  <c r="CY15"/>
  <c r="DE25"/>
  <c r="CX13"/>
  <c r="DC24"/>
  <c r="CW7"/>
  <c r="CW23"/>
  <c r="DA23"/>
  <c r="CW11"/>
  <c r="DC26"/>
  <c r="CZ13"/>
  <c r="CZ15"/>
  <c r="DE26"/>
  <c r="DD26"/>
  <c r="CZ14"/>
  <c r="CY25"/>
  <c r="CY9"/>
  <c r="CY13"/>
  <c r="DC25"/>
  <c r="CW24"/>
  <c r="CX7"/>
  <c r="DA24"/>
  <c r="CX11"/>
  <c r="DE24"/>
  <c r="CX15"/>
  <c r="CY23"/>
  <c r="CW9"/>
  <c r="CW13"/>
  <c r="DC23"/>
  <c r="FG30" i="41"/>
  <c r="FS30" s="1"/>
  <c r="DM14"/>
  <c r="CY25" i="40"/>
  <c r="CY9"/>
  <c r="DB25"/>
  <c r="CY12"/>
  <c r="CZ24"/>
  <c r="CX10"/>
  <c r="CY13"/>
  <c r="DC25"/>
  <c r="CW16"/>
  <c r="DF23"/>
  <c r="CW13"/>
  <c r="DC23"/>
  <c r="CY8"/>
  <c r="CX25"/>
  <c r="DF25"/>
  <c r="CY16"/>
  <c r="CZ10"/>
  <c r="CZ26"/>
  <c r="DD26"/>
  <c r="CZ14"/>
  <c r="CX8"/>
  <c r="CX24"/>
  <c r="CX12"/>
  <c r="DB24"/>
  <c r="DF24"/>
  <c r="CX16"/>
  <c r="CW9"/>
  <c r="CY23"/>
  <c r="CX26"/>
  <c r="CZ8"/>
  <c r="DB26"/>
  <c r="CZ12"/>
  <c r="CX14"/>
  <c r="DD24"/>
  <c r="CY11"/>
  <c r="DA25"/>
  <c r="CW12"/>
  <c r="DB23"/>
  <c r="DA23"/>
  <c r="CW11"/>
  <c r="DD23"/>
  <c r="CW14"/>
  <c r="CY14"/>
  <c r="DD25"/>
  <c r="CY26"/>
  <c r="CZ9"/>
  <c r="DC26"/>
  <c r="CZ13"/>
  <c r="CX7"/>
  <c r="CW24"/>
  <c r="CX11"/>
  <c r="DA24"/>
  <c r="CX15"/>
  <c r="DE24"/>
  <c r="CW8"/>
  <c r="CX23"/>
  <c r="CW10"/>
  <c r="CZ23"/>
  <c r="DF26"/>
  <c r="CZ16"/>
  <c r="CY7"/>
  <c r="CW25"/>
  <c r="DE25"/>
  <c r="CY15"/>
  <c r="CW23"/>
  <c r="CW7"/>
  <c r="DE23"/>
  <c r="CW15"/>
  <c r="CY10"/>
  <c r="CZ25"/>
  <c r="CZ7"/>
  <c r="CW26"/>
  <c r="CZ11"/>
  <c r="DA26"/>
  <c r="DE26"/>
  <c r="CZ15"/>
  <c r="CY24"/>
  <c r="CX9"/>
  <c r="CX13"/>
  <c r="DC24"/>
  <c r="DM16" i="39"/>
  <c r="FI30"/>
  <c r="FU30" s="1"/>
  <c r="FC30" i="38"/>
  <c r="FO30" s="1"/>
  <c r="DM10"/>
  <c r="FD30"/>
  <c r="FP30" s="1"/>
  <c r="DM11"/>
  <c r="FB30"/>
  <c r="FN30" s="1"/>
  <c r="DM9"/>
  <c r="FE30"/>
  <c r="FQ30" s="1"/>
  <c r="DM12"/>
  <c r="FF30"/>
  <c r="FR30" s="1"/>
  <c r="DM13"/>
  <c r="FH30"/>
  <c r="FT30" s="1"/>
  <c r="DM15"/>
  <c r="EZ30"/>
  <c r="FL30" s="1"/>
  <c r="DM7"/>
  <c r="DO7" a="1"/>
  <c r="FI30"/>
  <c r="FU30" s="1"/>
  <c r="DM16"/>
  <c r="FG30"/>
  <c r="FS30" s="1"/>
  <c r="DM14"/>
  <c r="DB7" a="1"/>
  <c r="EZ34" a="1"/>
  <c r="FA30"/>
  <c r="FM30" s="1"/>
  <c r="DM8"/>
  <c r="FI48" i="37"/>
  <c r="GG48" s="1"/>
  <c r="GS48" s="1"/>
  <c r="FE48"/>
  <c r="GC48" s="1"/>
  <c r="GO48" s="1"/>
  <c r="FA48"/>
  <c r="FY48" s="1"/>
  <c r="GK48" s="1"/>
  <c r="FF48"/>
  <c r="GD48" s="1"/>
  <c r="GP48" s="1"/>
  <c r="FB48"/>
  <c r="FZ48" s="1"/>
  <c r="GL48" s="1"/>
  <c r="FC48"/>
  <c r="GA48" s="1"/>
  <c r="GM48" s="1"/>
  <c r="FD48"/>
  <c r="GB48" s="1"/>
  <c r="GN48" s="1"/>
  <c r="FG48"/>
  <c r="GE48" s="1"/>
  <c r="GQ48" s="1"/>
  <c r="EZ48"/>
  <c r="FX48" s="1"/>
  <c r="GJ48" s="1"/>
  <c r="FH48"/>
  <c r="GF48" s="1"/>
  <c r="GR48" s="1"/>
  <c r="CW15"/>
  <c r="DE23"/>
  <c r="CZ13"/>
  <c r="DC26"/>
  <c r="DA25"/>
  <c r="CY11"/>
  <c r="CX13"/>
  <c r="DC24"/>
  <c r="CW13"/>
  <c r="DC23"/>
  <c r="DB26"/>
  <c r="CZ12"/>
  <c r="CZ9"/>
  <c r="CY26"/>
  <c r="CX23"/>
  <c r="CW8"/>
  <c r="DF23"/>
  <c r="CW16"/>
  <c r="CZ25"/>
  <c r="CY10"/>
  <c r="DD25"/>
  <c r="CY14"/>
  <c r="CX8"/>
  <c r="CX24"/>
  <c r="DB24"/>
  <c r="CX12"/>
  <c r="CX16"/>
  <c r="DF24"/>
  <c r="CW23"/>
  <c r="CW7"/>
  <c r="CZ8"/>
  <c r="CX26"/>
  <c r="DF26"/>
  <c r="CZ16"/>
  <c r="DE26"/>
  <c r="CZ15"/>
  <c r="DB23"/>
  <c r="CW12"/>
  <c r="CY8"/>
  <c r="CX25"/>
  <c r="DB25"/>
  <c r="CY12"/>
  <c r="DF25"/>
  <c r="CY16"/>
  <c r="CX10"/>
  <c r="CZ24"/>
  <c r="DD24"/>
  <c r="CX14"/>
  <c r="DA26"/>
  <c r="CZ11"/>
  <c r="CZ14"/>
  <c r="DD26"/>
  <c r="CW10"/>
  <c r="CZ23"/>
  <c r="CY7"/>
  <c r="CW25"/>
  <c r="DE25"/>
  <c r="CY15"/>
  <c r="CY24"/>
  <c r="CX9"/>
  <c r="CY23"/>
  <c r="CW9"/>
  <c r="CZ26"/>
  <c r="CZ10"/>
  <c r="CW26"/>
  <c r="CZ7"/>
  <c r="CW11"/>
  <c r="DA23"/>
  <c r="CW14"/>
  <c r="DD23"/>
  <c r="CY9"/>
  <c r="CY25"/>
  <c r="DC25"/>
  <c r="CY13"/>
  <c r="CW24"/>
  <c r="CX7"/>
  <c r="CX11"/>
  <c r="DA24"/>
  <c r="CX15"/>
  <c r="DE24"/>
  <c r="EZ48" i="36"/>
  <c r="FX48" s="1"/>
  <c r="GJ48" s="1"/>
  <c r="FB48"/>
  <c r="FZ48" s="1"/>
  <c r="GL48" s="1"/>
  <c r="FD48"/>
  <c r="GB48" s="1"/>
  <c r="GN48" s="1"/>
  <c r="FG48"/>
  <c r="GE48" s="1"/>
  <c r="GQ48" s="1"/>
  <c r="FA48"/>
  <c r="FY48" s="1"/>
  <c r="GK48" s="1"/>
  <c r="FF48"/>
  <c r="GD48" s="1"/>
  <c r="GP48" s="1"/>
  <c r="FE48"/>
  <c r="GC48" s="1"/>
  <c r="GO48" s="1"/>
  <c r="FH48"/>
  <c r="GF48" s="1"/>
  <c r="GR48" s="1"/>
  <c r="FC48"/>
  <c r="GA48" s="1"/>
  <c r="GM48" s="1"/>
  <c r="CY16"/>
  <c r="DF25"/>
  <c r="CX9"/>
  <c r="CY24"/>
  <c r="DD24"/>
  <c r="CX14"/>
  <c r="CX23"/>
  <c r="CW8"/>
  <c r="DB23"/>
  <c r="CW12"/>
  <c r="CW16"/>
  <c r="DF23"/>
  <c r="CY26"/>
  <c r="CZ9"/>
  <c r="DC26"/>
  <c r="CZ13"/>
  <c r="CY7"/>
  <c r="CW25"/>
  <c r="CY11"/>
  <c r="DA25"/>
  <c r="CY15"/>
  <c r="DE25"/>
  <c r="DE24"/>
  <c r="CX15"/>
  <c r="CW13"/>
  <c r="DC23"/>
  <c r="CZ10"/>
  <c r="CZ26"/>
  <c r="DB25"/>
  <c r="CY12"/>
  <c r="CX24"/>
  <c r="CX8"/>
  <c r="DC24"/>
  <c r="CX13"/>
  <c r="CW23"/>
  <c r="CW7"/>
  <c r="CW11"/>
  <c r="DA23"/>
  <c r="CW15"/>
  <c r="DE23"/>
  <c r="CX26"/>
  <c r="CZ8"/>
  <c r="CZ12"/>
  <c r="DB26"/>
  <c r="DF26"/>
  <c r="CZ16"/>
  <c r="CZ25"/>
  <c r="CY10"/>
  <c r="DD25"/>
  <c r="CY14"/>
  <c r="CX10"/>
  <c r="CZ24"/>
  <c r="CY23"/>
  <c r="CW9"/>
  <c r="CX11"/>
  <c r="DA24"/>
  <c r="CZ14"/>
  <c r="DD26"/>
  <c r="CX25"/>
  <c r="CY8"/>
  <c r="CX7"/>
  <c r="CW24"/>
  <c r="CX12"/>
  <c r="DB24"/>
  <c r="DF24"/>
  <c r="CX16"/>
  <c r="CW10"/>
  <c r="CZ23"/>
  <c r="CW14"/>
  <c r="DD23"/>
  <c r="CZ7"/>
  <c r="CW26"/>
  <c r="DA26"/>
  <c r="CZ11"/>
  <c r="DE26"/>
  <c r="CZ15"/>
  <c r="CY9"/>
  <c r="CY25"/>
  <c r="DC25"/>
  <c r="CY13"/>
  <c r="CZ12" i="35"/>
  <c r="FH48"/>
  <c r="GF48" s="1"/>
  <c r="GR48" s="1"/>
  <c r="CZ9"/>
  <c r="DM9" s="1"/>
  <c r="CX7"/>
  <c r="CW14"/>
  <c r="DB24"/>
  <c r="DE26"/>
  <c r="FI48"/>
  <c r="GG48" s="1"/>
  <c r="GS48" s="1"/>
  <c r="CY8"/>
  <c r="CY23"/>
  <c r="CZ13"/>
  <c r="DF24"/>
  <c r="CX8"/>
  <c r="CZ25"/>
  <c r="CX26"/>
  <c r="CY7"/>
  <c r="EZ48"/>
  <c r="FX48" s="1"/>
  <c r="GJ48" s="1"/>
  <c r="FB48"/>
  <c r="FZ48" s="1"/>
  <c r="GL48" s="1"/>
  <c r="CW26"/>
  <c r="FE48"/>
  <c r="GC48" s="1"/>
  <c r="GO48" s="1"/>
  <c r="FG48"/>
  <c r="GE48" s="1"/>
  <c r="GQ48" s="1"/>
  <c r="CW13"/>
  <c r="CZ14"/>
  <c r="CY16"/>
  <c r="FA48"/>
  <c r="FY48" s="1"/>
  <c r="GK48" s="1"/>
  <c r="CW16"/>
  <c r="CW23"/>
  <c r="CX15"/>
  <c r="DD25"/>
  <c r="CY15"/>
  <c r="CX10"/>
  <c r="DC25"/>
  <c r="DA23"/>
  <c r="CY24"/>
  <c r="CZ10"/>
  <c r="CX14"/>
  <c r="CY12"/>
  <c r="DM12" s="1"/>
  <c r="DA24"/>
  <c r="CY25"/>
  <c r="DB23"/>
  <c r="DC24"/>
  <c r="DA25"/>
  <c r="DF26"/>
  <c r="CZ11"/>
  <c r="DM11" s="1"/>
  <c r="CW14" i="34"/>
  <c r="FA48"/>
  <c r="FY48" s="1"/>
  <c r="GK48" s="1"/>
  <c r="DA23"/>
  <c r="CZ11"/>
  <c r="CW23"/>
  <c r="CZ15"/>
  <c r="CX13"/>
  <c r="CY15"/>
  <c r="CZ13"/>
  <c r="DM13" s="1"/>
  <c r="DE23"/>
  <c r="CZ10"/>
  <c r="CY10"/>
  <c r="DM10" s="1"/>
  <c r="EZ48"/>
  <c r="FX48" s="1"/>
  <c r="GJ48" s="1"/>
  <c r="FH48"/>
  <c r="GF48" s="1"/>
  <c r="GR48" s="1"/>
  <c r="FC48"/>
  <c r="GA48" s="1"/>
  <c r="GM48" s="1"/>
  <c r="FE48"/>
  <c r="GC48" s="1"/>
  <c r="GO48" s="1"/>
  <c r="CZ12"/>
  <c r="CX11"/>
  <c r="FG48"/>
  <c r="GE48" s="1"/>
  <c r="GQ48" s="1"/>
  <c r="FB48"/>
  <c r="FZ48" s="1"/>
  <c r="GL48" s="1"/>
  <c r="CY14"/>
  <c r="DB23"/>
  <c r="CY26"/>
  <c r="CZ23"/>
  <c r="DF26"/>
  <c r="CX12"/>
  <c r="CW9"/>
  <c r="DB25"/>
  <c r="CX15"/>
  <c r="DM15" s="1"/>
  <c r="CZ7"/>
  <c r="CZ24"/>
  <c r="CX25"/>
  <c r="CY9"/>
  <c r="CY11"/>
  <c r="CZ14"/>
  <c r="DC25"/>
  <c r="CX7"/>
  <c r="CW16"/>
  <c r="DM16" s="1"/>
  <c r="CX8"/>
  <c r="DM8" s="1"/>
  <c r="DM14" i="33"/>
  <c r="DM15"/>
  <c r="DM16"/>
  <c r="DM10"/>
  <c r="DM11"/>
  <c r="DM13"/>
  <c r="DO7" a="1"/>
  <c r="DM7"/>
  <c r="DB7" a="1"/>
  <c r="EZ34" a="1"/>
  <c r="DM8"/>
  <c r="DM12"/>
  <c r="DM9"/>
  <c r="DM11" i="32"/>
  <c r="DM13"/>
  <c r="DM7"/>
  <c r="DO7" a="1"/>
  <c r="DM16"/>
  <c r="DM9"/>
  <c r="DM14"/>
  <c r="DM15"/>
  <c r="DB7" a="1"/>
  <c r="DM8"/>
  <c r="DM12"/>
  <c r="DM10"/>
  <c r="FC12" i="31"/>
  <c r="FO12" s="1"/>
  <c r="EJ10"/>
  <c r="EJ9"/>
  <c r="FB12"/>
  <c r="FN12" s="1"/>
  <c r="FA12"/>
  <c r="FM12" s="1"/>
  <c r="EJ8"/>
  <c r="FE12"/>
  <c r="FQ12" s="1"/>
  <c r="EJ12"/>
  <c r="EJ16"/>
  <c r="FI12"/>
  <c r="FU12" s="1"/>
  <c r="DB7" a="1"/>
  <c r="EZ34" a="1"/>
  <c r="FG12"/>
  <c r="FS12" s="1"/>
  <c r="EJ14"/>
  <c r="EJ13"/>
  <c r="FF12"/>
  <c r="FR12" s="1"/>
  <c r="EZ12"/>
  <c r="FL12" s="1"/>
  <c r="DT23" a="1"/>
  <c r="EJ7"/>
  <c r="FD12"/>
  <c r="FP12" s="1"/>
  <c r="EJ11"/>
  <c r="EJ15"/>
  <c r="FH12"/>
  <c r="FT12" s="1"/>
  <c r="FH12" i="30"/>
  <c r="FT12" s="1"/>
  <c r="DB7" a="1"/>
  <c r="DD16" s="1"/>
  <c r="FF12"/>
  <c r="FR12" s="1"/>
  <c r="EJ7"/>
  <c r="EJ10"/>
  <c r="EJ16"/>
  <c r="EZ34" a="1"/>
  <c r="FA43" s="1"/>
  <c r="FM43" s="1"/>
  <c r="EJ11"/>
  <c r="EJ13"/>
  <c r="FA12"/>
  <c r="FM12" s="1"/>
  <c r="EJ14"/>
  <c r="FI12"/>
  <c r="FU12" s="1"/>
  <c r="EJ15"/>
  <c r="EZ12"/>
  <c r="FL12" s="1"/>
  <c r="FD12"/>
  <c r="FP12" s="1"/>
  <c r="EJ8"/>
  <c r="FB12"/>
  <c r="FN12" s="1"/>
  <c r="FC12"/>
  <c r="FO12" s="1"/>
  <c r="FG12"/>
  <c r="FS12" s="1"/>
  <c r="FE12"/>
  <c r="FQ12" s="1"/>
  <c r="EJ9"/>
  <c r="DT23" a="1"/>
  <c r="EA26" s="1"/>
  <c r="EJ12"/>
  <c r="FA12" i="29"/>
  <c r="FM12" s="1"/>
  <c r="EJ8"/>
  <c r="FE12"/>
  <c r="FQ12" s="1"/>
  <c r="EJ12"/>
  <c r="DB7" a="1"/>
  <c r="EZ34" a="1"/>
  <c r="EJ15"/>
  <c r="FH12"/>
  <c r="FT12" s="1"/>
  <c r="FC12"/>
  <c r="FO12" s="1"/>
  <c r="EJ10"/>
  <c r="EJ14"/>
  <c r="FG12"/>
  <c r="FS12" s="1"/>
  <c r="FI12"/>
  <c r="FU12" s="1"/>
  <c r="EJ16"/>
  <c r="DT23" a="1"/>
  <c r="EJ7"/>
  <c r="EZ12"/>
  <c r="FL12" s="1"/>
  <c r="EJ11"/>
  <c r="FD12"/>
  <c r="FP12" s="1"/>
  <c r="FB12"/>
  <c r="FN12" s="1"/>
  <c r="EJ9"/>
  <c r="EJ13"/>
  <c r="FF12"/>
  <c r="FR12" s="1"/>
  <c r="DB7" i="28" a="1"/>
  <c r="EZ34" a="1"/>
  <c r="FC12"/>
  <c r="FO12" s="1"/>
  <c r="EJ10"/>
  <c r="FG12"/>
  <c r="FS12" s="1"/>
  <c r="EJ14"/>
  <c r="FB12"/>
  <c r="FN12" s="1"/>
  <c r="EJ9"/>
  <c r="FA12"/>
  <c r="FM12" s="1"/>
  <c r="EJ8"/>
  <c r="FE12"/>
  <c r="FQ12" s="1"/>
  <c r="EJ12"/>
  <c r="EJ16"/>
  <c r="FI12"/>
  <c r="FU12" s="1"/>
  <c r="EJ13"/>
  <c r="FF12"/>
  <c r="FR12" s="1"/>
  <c r="DT23" a="1"/>
  <c r="EJ7"/>
  <c r="EZ12"/>
  <c r="FL12" s="1"/>
  <c r="EJ11"/>
  <c r="FD12"/>
  <c r="FP12" s="1"/>
  <c r="EJ15"/>
  <c r="FH12"/>
  <c r="FT12" s="1"/>
  <c r="DU26" i="27"/>
  <c r="DT23"/>
  <c r="FG43"/>
  <c r="FS43" s="1"/>
  <c r="FI38"/>
  <c r="FU38" s="1"/>
  <c r="FC43"/>
  <c r="FO43" s="1"/>
  <c r="FE34"/>
  <c r="FQ34" s="1"/>
  <c r="EZ34"/>
  <c r="FL34" s="1"/>
  <c r="FD36"/>
  <c r="FP36" s="1"/>
  <c r="FF39"/>
  <c r="FR39" s="1"/>
  <c r="FD42"/>
  <c r="FP42" s="1"/>
  <c r="FA35"/>
  <c r="FM35" s="1"/>
  <c r="FC38"/>
  <c r="FO38" s="1"/>
  <c r="FA41"/>
  <c r="FM41" s="1"/>
  <c r="FI43"/>
  <c r="FU43" s="1"/>
  <c r="EZ37"/>
  <c r="FL37" s="1"/>
  <c r="FD39"/>
  <c r="FP39" s="1"/>
  <c r="FH43"/>
  <c r="FT43" s="1"/>
  <c r="FG35"/>
  <c r="FS35" s="1"/>
  <c r="FC35"/>
  <c r="FO35" s="1"/>
  <c r="FE36"/>
  <c r="FQ36" s="1"/>
  <c r="FA36"/>
  <c r="FM36" s="1"/>
  <c r="FD34"/>
  <c r="FP34" s="1"/>
  <c r="FF37"/>
  <c r="FR37" s="1"/>
  <c r="EZ40"/>
  <c r="FL40" s="1"/>
  <c r="FH42"/>
  <c r="FT42" s="1"/>
  <c r="FC36"/>
  <c r="FO36" s="1"/>
  <c r="FA39"/>
  <c r="FM39" s="1"/>
  <c r="FE41"/>
  <c r="FQ41" s="1"/>
  <c r="FF34"/>
  <c r="FR34" s="1"/>
  <c r="FD37"/>
  <c r="FP37" s="1"/>
  <c r="FB40"/>
  <c r="FN40" s="1"/>
  <c r="FA34"/>
  <c r="FM34" s="1"/>
  <c r="FG41"/>
  <c r="FS41" s="1"/>
  <c r="FG39"/>
  <c r="FS39" s="1"/>
  <c r="FE42"/>
  <c r="FQ42" s="1"/>
  <c r="EZ36"/>
  <c r="FL36" s="1"/>
  <c r="FD38"/>
  <c r="FP38" s="1"/>
  <c r="FF41"/>
  <c r="FR41" s="1"/>
  <c r="FG34"/>
  <c r="FS34" s="1"/>
  <c r="FE37"/>
  <c r="FQ37" s="1"/>
  <c r="FG40"/>
  <c r="FS40" s="1"/>
  <c r="FA43"/>
  <c r="FM43" s="1"/>
  <c r="FH35"/>
  <c r="FT35" s="1"/>
  <c r="EZ39"/>
  <c r="FL39" s="1"/>
  <c r="FB42"/>
  <c r="FN42" s="1"/>
  <c r="FA42"/>
  <c r="FM42" s="1"/>
  <c r="FA40"/>
  <c r="FM40" s="1"/>
  <c r="FA38"/>
  <c r="FM38" s="1"/>
  <c r="FC39"/>
  <c r="FO39" s="1"/>
  <c r="FB35"/>
  <c r="FN35" s="1"/>
  <c r="EZ38"/>
  <c r="FL38" s="1"/>
  <c r="FH40"/>
  <c r="FT40" s="1"/>
  <c r="FC34"/>
  <c r="FO34" s="1"/>
  <c r="FG36"/>
  <c r="FS36" s="1"/>
  <c r="FE39"/>
  <c r="FQ39" s="1"/>
  <c r="FG42"/>
  <c r="FS42" s="1"/>
  <c r="FD35"/>
  <c r="FP35" s="1"/>
  <c r="FH37"/>
  <c r="FT37" s="1"/>
  <c r="FH41"/>
  <c r="FT41" s="1"/>
  <c r="DJ12"/>
  <c r="DH15"/>
  <c r="DF8"/>
  <c r="DK7"/>
  <c r="DC11"/>
  <c r="DE14"/>
  <c r="DF7"/>
  <c r="DH10"/>
  <c r="DF15"/>
  <c r="DI13"/>
  <c r="DB8"/>
  <c r="DF14"/>
  <c r="DJ10"/>
  <c r="DD7"/>
  <c r="DH13"/>
  <c r="DB10"/>
  <c r="DF16"/>
  <c r="DE8"/>
  <c r="DK9"/>
  <c r="DG11"/>
  <c r="DC13"/>
  <c r="DI14"/>
  <c r="DE16"/>
  <c r="DJ7"/>
  <c r="DF9"/>
  <c r="DB11"/>
  <c r="DH12"/>
  <c r="DD14"/>
  <c r="DJ15"/>
  <c r="DI7"/>
  <c r="DE9"/>
  <c r="DK10"/>
  <c r="DG12"/>
  <c r="DC14"/>
  <c r="DI15"/>
  <c r="DD9"/>
  <c r="DB12"/>
  <c r="DJ14"/>
  <c r="DG9"/>
  <c r="DI12"/>
  <c r="DK15"/>
  <c r="DB9"/>
  <c r="DD12"/>
  <c r="DJ13"/>
  <c r="DE7"/>
  <c r="DK8"/>
  <c r="DG10"/>
  <c r="DC12"/>
  <c r="DE15"/>
  <c r="DK16"/>
  <c r="EZ41"/>
  <c r="FL41" s="1"/>
  <c r="FD43"/>
  <c r="FP43" s="1"/>
  <c r="DD11"/>
  <c r="DH7"/>
  <c r="DB14"/>
  <c r="DF10"/>
  <c r="DJ16"/>
  <c r="DD13"/>
  <c r="DG7"/>
  <c r="DC9"/>
  <c r="DI10"/>
  <c r="DE12"/>
  <c r="DK13"/>
  <c r="DG15"/>
  <c r="DB7"/>
  <c r="DH8"/>
  <c r="DD10"/>
  <c r="DJ11"/>
  <c r="DF13"/>
  <c r="DB15"/>
  <c r="DH16"/>
  <c r="DG8"/>
  <c r="DC10"/>
  <c r="DI11"/>
  <c r="DE13"/>
  <c r="DK14"/>
  <c r="DG16"/>
  <c r="FC37"/>
  <c r="FO37" s="1"/>
  <c r="FI36"/>
  <c r="FU36" s="1"/>
  <c r="FI34"/>
  <c r="FU34" s="1"/>
  <c r="FI42"/>
  <c r="FU42" s="1"/>
  <c r="FI40"/>
  <c r="FU40" s="1"/>
  <c r="FH34"/>
  <c r="FT34" s="1"/>
  <c r="FH36"/>
  <c r="FT36" s="1"/>
  <c r="FB39"/>
  <c r="FN39" s="1"/>
  <c r="FB41"/>
  <c r="FN41" s="1"/>
  <c r="FB43"/>
  <c r="FN43" s="1"/>
  <c r="FI35"/>
  <c r="FU35" s="1"/>
  <c r="FI37"/>
  <c r="FU37" s="1"/>
  <c r="FI39"/>
  <c r="FU39" s="1"/>
  <c r="FC42"/>
  <c r="FO42" s="1"/>
  <c r="FB34"/>
  <c r="FN34" s="1"/>
  <c r="FB36"/>
  <c r="FN36" s="1"/>
  <c r="FF38"/>
  <c r="FR38" s="1"/>
  <c r="FF40"/>
  <c r="FR40" s="1"/>
  <c r="FF42"/>
  <c r="FR42" s="1"/>
  <c r="DH9"/>
  <c r="DB16"/>
  <c r="DF12"/>
  <c r="DJ8"/>
  <c r="DD15"/>
  <c r="DH11"/>
  <c r="DC7"/>
  <c r="DI8"/>
  <c r="DE10"/>
  <c r="DK11"/>
  <c r="DG13"/>
  <c r="DC15"/>
  <c r="DI16"/>
  <c r="DD8"/>
  <c r="DJ9"/>
  <c r="DF11"/>
  <c r="DB13"/>
  <c r="DH14"/>
  <c r="DD16"/>
  <c r="DC8"/>
  <c r="DI9"/>
  <c r="DE11"/>
  <c r="DK12"/>
  <c r="DG14"/>
  <c r="FE40"/>
  <c r="FQ40" s="1"/>
  <c r="FE38"/>
  <c r="FQ38" s="1"/>
  <c r="FC41"/>
  <c r="FO41" s="1"/>
  <c r="FG37"/>
  <c r="FS37" s="1"/>
  <c r="FF35"/>
  <c r="FR35" s="1"/>
  <c r="FB37"/>
  <c r="FN37" s="1"/>
  <c r="FH38"/>
  <c r="FT38" s="1"/>
  <c r="FD40"/>
  <c r="FP40" s="1"/>
  <c r="EZ42"/>
  <c r="FL42" s="1"/>
  <c r="FF43"/>
  <c r="FR43" s="1"/>
  <c r="FE35"/>
  <c r="FQ35" s="1"/>
  <c r="FA37"/>
  <c r="FM37" s="1"/>
  <c r="FG38"/>
  <c r="FS38" s="1"/>
  <c r="FC40"/>
  <c r="FO40" s="1"/>
  <c r="FI41"/>
  <c r="FU41" s="1"/>
  <c r="FE43"/>
  <c r="FQ43" s="1"/>
  <c r="EZ35"/>
  <c r="FL35" s="1"/>
  <c r="FF36"/>
  <c r="FR36" s="1"/>
  <c r="FB38"/>
  <c r="FN38" s="1"/>
  <c r="FH39"/>
  <c r="FT39" s="1"/>
  <c r="FD41"/>
  <c r="FP41" s="1"/>
  <c r="DX26"/>
  <c r="DY24"/>
  <c r="EC24"/>
  <c r="DX24"/>
  <c r="EC23"/>
  <c r="DV26"/>
  <c r="EB24"/>
  <c r="DY25"/>
  <c r="DW23"/>
  <c r="DV23"/>
  <c r="DY23"/>
  <c r="DZ24"/>
  <c r="EA23"/>
  <c r="DW25"/>
  <c r="DU24"/>
  <c r="DT24"/>
  <c r="DZ25"/>
  <c r="DU23"/>
  <c r="EA24"/>
  <c r="DW26"/>
  <c r="EB23"/>
  <c r="DX25"/>
  <c r="EA25"/>
  <c r="DT26"/>
  <c r="DU25"/>
  <c r="EA26"/>
  <c r="DV24"/>
  <c r="EB25"/>
  <c r="DY26"/>
  <c r="EC26"/>
  <c r="DZ23"/>
  <c r="DV25"/>
  <c r="EB26"/>
  <c r="DW24"/>
  <c r="EC25"/>
  <c r="DX23"/>
  <c r="DT25"/>
  <c r="FB30" i="26"/>
  <c r="FN30" s="1"/>
  <c r="DM9"/>
  <c r="FI30"/>
  <c r="FU30" s="1"/>
  <c r="DM16"/>
  <c r="FA30"/>
  <c r="FM30" s="1"/>
  <c r="DM8"/>
  <c r="FC30"/>
  <c r="FO30" s="1"/>
  <c r="DM10"/>
  <c r="FG30"/>
  <c r="FS30" s="1"/>
  <c r="DM14"/>
  <c r="DB7" a="1"/>
  <c r="EZ34" a="1"/>
  <c r="FD30"/>
  <c r="FP30" s="1"/>
  <c r="DM11"/>
  <c r="FH30"/>
  <c r="FT30" s="1"/>
  <c r="DM15"/>
  <c r="DM13"/>
  <c r="FF30"/>
  <c r="FR30" s="1"/>
  <c r="EZ30"/>
  <c r="FL30" s="1"/>
  <c r="DM7"/>
  <c r="DO7" a="1"/>
  <c r="FE30"/>
  <c r="FQ30" s="1"/>
  <c r="DM12"/>
  <c r="H41" i="21"/>
  <c r="BS41" s="1"/>
  <c r="C45"/>
  <c r="BN45" s="1"/>
  <c r="E42"/>
  <c r="BP42" s="1"/>
  <c r="F39"/>
  <c r="BQ39" s="1"/>
  <c r="J45"/>
  <c r="BU45" s="1"/>
  <c r="C42"/>
  <c r="BN42" s="1"/>
  <c r="F44"/>
  <c r="BQ44" s="1"/>
  <c r="B40"/>
  <c r="BM40" s="1"/>
  <c r="K39"/>
  <c r="BV39" s="1"/>
  <c r="K36"/>
  <c r="BV36" s="1"/>
  <c r="F38"/>
  <c r="BQ38" s="1"/>
  <c r="K43"/>
  <c r="BV43" s="1"/>
  <c r="H38"/>
  <c r="BS38" s="1"/>
  <c r="B45"/>
  <c r="BM45" s="1"/>
  <c r="E41"/>
  <c r="BP41" s="1"/>
  <c r="D39"/>
  <c r="BO39" s="1"/>
  <c r="D43"/>
  <c r="BO43" s="1"/>
  <c r="H40"/>
  <c r="BS40" s="1"/>
  <c r="I41"/>
  <c r="BT41" s="1"/>
  <c r="F40"/>
  <c r="BQ40" s="1"/>
  <c r="C41"/>
  <c r="BN41" s="1"/>
  <c r="E38"/>
  <c r="BP38" s="1"/>
  <c r="F41"/>
  <c r="BQ41" s="1"/>
  <c r="I37"/>
  <c r="BT37" s="1"/>
  <c r="C44"/>
  <c r="BN44" s="1"/>
  <c r="D37"/>
  <c r="BO37" s="1"/>
  <c r="G45"/>
  <c r="BR45" s="1"/>
  <c r="J37"/>
  <c r="BU37" s="1"/>
  <c r="D44"/>
  <c r="BO44" s="1"/>
  <c r="G40"/>
  <c r="BR40" s="1"/>
  <c r="B38"/>
  <c r="BM38" s="1"/>
  <c r="J40"/>
  <c r="BU40" s="1"/>
  <c r="E36"/>
  <c r="BP36" s="1"/>
  <c r="D42"/>
  <c r="BO42" s="1"/>
  <c r="J42"/>
  <c r="BU42" s="1"/>
  <c r="C37"/>
  <c r="BN37" s="1"/>
  <c r="B37"/>
  <c r="BM37" s="1"/>
  <c r="F43"/>
  <c r="BQ43" s="1"/>
  <c r="I39"/>
  <c r="BT39" s="1"/>
  <c r="K41"/>
  <c r="BV41" s="1"/>
  <c r="B41"/>
  <c r="BM41" s="1"/>
  <c r="I43"/>
  <c r="BT43" s="1"/>
  <c r="K45"/>
  <c r="BV45" s="1"/>
  <c r="C40"/>
  <c r="BN40" s="1"/>
  <c r="I40"/>
  <c r="BT40" s="1"/>
  <c r="G36"/>
  <c r="BR36" s="1"/>
  <c r="D41"/>
  <c r="BO41" s="1"/>
  <c r="I42"/>
  <c r="BT42" s="1"/>
  <c r="F45"/>
  <c r="BQ45" s="1"/>
  <c r="F42"/>
  <c r="BQ42" s="1"/>
  <c r="K37"/>
  <c r="BV37" s="1"/>
  <c r="D38"/>
  <c r="BO38" s="1"/>
  <c r="C36"/>
  <c r="BN36" s="1"/>
  <c r="I45"/>
  <c r="BT45" s="1"/>
  <c r="B44"/>
  <c r="BM44" s="1"/>
  <c r="D36"/>
  <c r="BO36" s="1"/>
  <c r="B42"/>
  <c r="BM42" s="1"/>
  <c r="E40"/>
  <c r="BP40" s="1"/>
  <c r="G44"/>
  <c r="BR44" s="1"/>
  <c r="J43"/>
  <c r="BU43" s="1"/>
  <c r="E44"/>
  <c r="BP44" s="1"/>
  <c r="H44"/>
  <c r="BS44" s="1"/>
  <c r="H43"/>
  <c r="BS43" s="1"/>
  <c r="C39"/>
  <c r="BN39" s="1"/>
  <c r="H45"/>
  <c r="BS45" s="1"/>
  <c r="G43"/>
  <c r="BR43" s="1"/>
  <c r="K42"/>
  <c r="BV42" s="1"/>
  <c r="F37"/>
  <c r="BQ37" s="1"/>
  <c r="J44"/>
  <c r="BU44" s="1"/>
  <c r="B43"/>
  <c r="BM43" s="1"/>
  <c r="B36"/>
  <c r="I38"/>
  <c r="BT38" s="1"/>
  <c r="H42"/>
  <c r="BS42" s="1"/>
  <c r="E45"/>
  <c r="BP45" s="1"/>
  <c r="G39"/>
  <c r="BR39" s="1"/>
  <c r="E43"/>
  <c r="BP43" s="1"/>
  <c r="G37"/>
  <c r="BR37" s="1"/>
  <c r="C38"/>
  <c r="BN38" s="1"/>
  <c r="J38"/>
  <c r="BU38" s="1"/>
  <c r="C43"/>
  <c r="BN43" s="1"/>
  <c r="G38"/>
  <c r="BR38" s="1"/>
  <c r="H37"/>
  <c r="BS37" s="1"/>
  <c r="I44"/>
  <c r="BT44" s="1"/>
  <c r="J39"/>
  <c r="BU39" s="1"/>
  <c r="E39"/>
  <c r="BP39" s="1"/>
  <c r="H39"/>
  <c r="BS39" s="1"/>
  <c r="K38"/>
  <c r="BV38" s="1"/>
  <c r="B39"/>
  <c r="BM39" s="1"/>
  <c r="J41"/>
  <c r="BU41" s="1"/>
  <c r="J36"/>
  <c r="BU36" s="1"/>
  <c r="F36"/>
  <c r="BQ36" s="1"/>
  <c r="H36"/>
  <c r="BS36" s="1"/>
  <c r="G42"/>
  <c r="BR42" s="1"/>
  <c r="E37"/>
  <c r="BP37" s="1"/>
  <c r="I36"/>
  <c r="BT36" s="1"/>
  <c r="D40"/>
  <c r="BO40" s="1"/>
  <c r="D45"/>
  <c r="BO45" s="1"/>
  <c r="K44"/>
  <c r="BV44" s="1"/>
  <c r="G41"/>
  <c r="BR41" s="1"/>
  <c r="K40"/>
  <c r="BV40" s="1"/>
  <c r="EZ16" i="20" a="1"/>
  <c r="DY7" a="1"/>
  <c r="EJ15"/>
  <c r="FH12"/>
  <c r="FT12" s="1"/>
  <c r="EV12" i="21" s="1"/>
  <c r="FF12" i="20"/>
  <c r="FR12" s="1"/>
  <c r="ET12" i="21" s="1"/>
  <c r="EJ13" i="20"/>
  <c r="EJ7"/>
  <c r="EZ12"/>
  <c r="FL12" s="1"/>
  <c r="EN12" i="21" s="1"/>
  <c r="EJ10" i="20"/>
  <c r="FC12"/>
  <c r="FO12" s="1"/>
  <c r="EQ12" i="21" s="1"/>
  <c r="FA12" i="20"/>
  <c r="FM12" s="1"/>
  <c r="EO12" i="21" s="1"/>
  <c r="EJ8" i="20"/>
  <c r="EJ11"/>
  <c r="FD12"/>
  <c r="FP12" s="1"/>
  <c r="ER12" i="21" s="1"/>
  <c r="FI12" i="20"/>
  <c r="FU12" s="1"/>
  <c r="EW12" i="21" s="1"/>
  <c r="EJ16" i="20"/>
  <c r="EJ9"/>
  <c r="FB12"/>
  <c r="FN12" s="1"/>
  <c r="EP12" i="21" s="1"/>
  <c r="FE12" i="20"/>
  <c r="FQ12" s="1"/>
  <c r="ES12" i="21" s="1"/>
  <c r="EJ12" i="20"/>
  <c r="FG12"/>
  <c r="FS12" s="1"/>
  <c r="EU12" i="21" s="1"/>
  <c r="EJ14" i="20"/>
  <c r="DH8" i="74" l="1"/>
  <c r="DI9"/>
  <c r="DK12"/>
  <c r="DE11"/>
  <c r="DH9"/>
  <c r="DK14"/>
  <c r="DB10"/>
  <c r="DH12"/>
  <c r="DE15"/>
  <c r="DC10"/>
  <c r="DF15"/>
  <c r="DD8"/>
  <c r="DF11"/>
  <c r="DC14"/>
  <c r="DJ16"/>
  <c r="DC9"/>
  <c r="DC11"/>
  <c r="DC13"/>
  <c r="DG15"/>
  <c r="DH7"/>
  <c r="DJ10"/>
  <c r="DB7"/>
  <c r="DG8"/>
  <c r="DJ13"/>
  <c r="DK8"/>
  <c r="DC12"/>
  <c r="DJ14"/>
  <c r="DB8"/>
  <c r="DF14"/>
  <c r="DI7"/>
  <c r="DF10"/>
  <c r="DH13"/>
  <c r="DD16"/>
  <c r="DE8"/>
  <c r="DI10"/>
  <c r="DI12"/>
  <c r="DI14"/>
  <c r="DD10"/>
  <c r="DC16"/>
  <c r="DH16"/>
  <c r="DH15"/>
  <c r="DJ12"/>
  <c r="DF8"/>
  <c r="DB11"/>
  <c r="DD14"/>
  <c r="DK16"/>
  <c r="DD12"/>
  <c r="DD7"/>
  <c r="DJ9"/>
  <c r="DG12"/>
  <c r="DI15"/>
  <c r="DK7"/>
  <c r="DK9"/>
  <c r="DE12"/>
  <c r="DE14"/>
  <c r="DE16"/>
  <c r="DG14"/>
  <c r="DB14"/>
  <c r="DB15"/>
  <c r="DD9"/>
  <c r="DF7"/>
  <c r="DI11"/>
  <c r="DE7"/>
  <c r="DF9"/>
  <c r="DH11"/>
  <c r="DI13"/>
  <c r="DJ15"/>
  <c r="DB9"/>
  <c r="DE13"/>
  <c r="DG16"/>
  <c r="DJ8"/>
  <c r="DK10"/>
  <c r="DB13"/>
  <c r="DD15"/>
  <c r="DC7"/>
  <c r="DI8"/>
  <c r="DE10"/>
  <c r="DK11"/>
  <c r="DG13"/>
  <c r="DC15"/>
  <c r="FA88"/>
  <c r="FA41" s="1"/>
  <c r="FM41" s="1"/>
  <c r="FB90"/>
  <c r="FB43" s="1"/>
  <c r="FN43" s="1"/>
  <c r="FF84"/>
  <c r="FF37" s="1"/>
  <c r="FR37" s="1"/>
  <c r="FC83"/>
  <c r="FC36" s="1"/>
  <c r="FO36" s="1"/>
  <c r="FC81"/>
  <c r="FC34" s="1"/>
  <c r="FO34" s="1"/>
  <c r="FG87"/>
  <c r="FG40" s="1"/>
  <c r="FS40" s="1"/>
  <c r="FD82"/>
  <c r="FD35" s="1"/>
  <c r="FP35" s="1"/>
  <c r="FF85"/>
  <c r="FF38" s="1"/>
  <c r="FR38" s="1"/>
  <c r="FH88"/>
  <c r="FH41" s="1"/>
  <c r="FT41" s="1"/>
  <c r="FI81"/>
  <c r="FI34" s="1"/>
  <c r="FU34" s="1"/>
  <c r="FA85"/>
  <c r="FA38" s="1"/>
  <c r="FM38" s="1"/>
  <c r="FC88"/>
  <c r="FC41" s="1"/>
  <c r="FO41" s="1"/>
  <c r="FH83"/>
  <c r="FH36" s="1"/>
  <c r="FT36" s="1"/>
  <c r="FH85"/>
  <c r="FH38" s="1"/>
  <c r="FT38" s="1"/>
  <c r="FD83"/>
  <c r="FD36" s="1"/>
  <c r="FP36" s="1"/>
  <c r="FB82"/>
  <c r="FB35" s="1"/>
  <c r="FN35" s="1"/>
  <c r="FF90"/>
  <c r="FF43" s="1"/>
  <c r="FR43" s="1"/>
  <c r="FI86"/>
  <c r="FI39" s="1"/>
  <c r="FU39" s="1"/>
  <c r="EZ82"/>
  <c r="EZ35" s="1"/>
  <c r="FL35" s="1"/>
  <c r="FB85"/>
  <c r="FB38" s="1"/>
  <c r="FN38" s="1"/>
  <c r="FD88"/>
  <c r="FD41" s="1"/>
  <c r="FP41" s="1"/>
  <c r="FE81"/>
  <c r="FE34" s="1"/>
  <c r="FQ34" s="1"/>
  <c r="FG84"/>
  <c r="FG37" s="1"/>
  <c r="FS37" s="1"/>
  <c r="FI87"/>
  <c r="FI40" s="1"/>
  <c r="FU40" s="1"/>
  <c r="FB86"/>
  <c r="FB39" s="1"/>
  <c r="FN39" s="1"/>
  <c r="FD89"/>
  <c r="FD42" s="1"/>
  <c r="FP42" s="1"/>
  <c r="EZ89"/>
  <c r="EZ42" s="1"/>
  <c r="FL42" s="1"/>
  <c r="FI88"/>
  <c r="FI41" s="1"/>
  <c r="FU41" s="1"/>
  <c r="FD87"/>
  <c r="FD40" s="1"/>
  <c r="FP40" s="1"/>
  <c r="FE84"/>
  <c r="FE37" s="1"/>
  <c r="FQ37" s="1"/>
  <c r="FI90"/>
  <c r="FI43" s="1"/>
  <c r="FU43" s="1"/>
  <c r="EZ84"/>
  <c r="EZ37" s="1"/>
  <c r="FL37" s="1"/>
  <c r="FB87"/>
  <c r="FB40" s="1"/>
  <c r="FN40" s="1"/>
  <c r="FD90"/>
  <c r="FD43" s="1"/>
  <c r="FP43" s="1"/>
  <c r="FE83"/>
  <c r="FE36" s="1"/>
  <c r="FQ36" s="1"/>
  <c r="FG86"/>
  <c r="FG39" s="1"/>
  <c r="FS39" s="1"/>
  <c r="FI89"/>
  <c r="FI42" s="1"/>
  <c r="FU42" s="1"/>
  <c r="FH81"/>
  <c r="FH34" s="1"/>
  <c r="FT34" s="1"/>
  <c r="FC87"/>
  <c r="FC40" s="1"/>
  <c r="FO40" s="1"/>
  <c r="EZ87"/>
  <c r="EZ40" s="1"/>
  <c r="FL40" s="1"/>
  <c r="FH87"/>
  <c r="FH40" s="1"/>
  <c r="FT40" s="1"/>
  <c r="FE86"/>
  <c r="FE39" s="1"/>
  <c r="FQ39" s="1"/>
  <c r="FG83"/>
  <c r="FG36" s="1"/>
  <c r="FS36" s="1"/>
  <c r="FA90"/>
  <c r="FA43" s="1"/>
  <c r="FM43" s="1"/>
  <c r="FF83"/>
  <c r="FF36" s="1"/>
  <c r="FR36" s="1"/>
  <c r="FH86"/>
  <c r="FH39" s="1"/>
  <c r="FT39" s="1"/>
  <c r="EZ90"/>
  <c r="EZ43" s="1"/>
  <c r="FL43" s="1"/>
  <c r="FA83"/>
  <c r="FA36" s="1"/>
  <c r="FM36" s="1"/>
  <c r="FC86"/>
  <c r="FC39" s="1"/>
  <c r="FO39" s="1"/>
  <c r="FE89"/>
  <c r="FE42" s="1"/>
  <c r="FQ42" s="1"/>
  <c r="DO7"/>
  <c r="DT7" s="1"/>
  <c r="DQ13"/>
  <c r="DQ14"/>
  <c r="EA25" s="1"/>
  <c r="DP10"/>
  <c r="DU10" s="1"/>
  <c r="DQ15"/>
  <c r="DV15" s="1"/>
  <c r="DQ8"/>
  <c r="DU25" s="1"/>
  <c r="DO14"/>
  <c r="EA23" s="1"/>
  <c r="DR8"/>
  <c r="DW8" s="1"/>
  <c r="DR12"/>
  <c r="DY26" s="1"/>
  <c r="DR16"/>
  <c r="FG81"/>
  <c r="FG34" s="1"/>
  <c r="FS34" s="1"/>
  <c r="EZ85"/>
  <c r="EZ38" s="1"/>
  <c r="FL38" s="1"/>
  <c r="FB88"/>
  <c r="FB41" s="1"/>
  <c r="FN41" s="1"/>
  <c r="FI84"/>
  <c r="FI37" s="1"/>
  <c r="FU37" s="1"/>
  <c r="FE82"/>
  <c r="FE35" s="1"/>
  <c r="FQ35" s="1"/>
  <c r="FF86"/>
  <c r="FF39" s="1"/>
  <c r="FR39" s="1"/>
  <c r="EZ81"/>
  <c r="EZ34" s="1"/>
  <c r="FL34" s="1"/>
  <c r="FD85"/>
  <c r="FD38" s="1"/>
  <c r="FP38" s="1"/>
  <c r="FG89"/>
  <c r="FG42" s="1"/>
  <c r="FS42" s="1"/>
  <c r="FI82"/>
  <c r="FI35" s="1"/>
  <c r="FU35" s="1"/>
  <c r="FA86"/>
  <c r="FA39" s="1"/>
  <c r="FM39" s="1"/>
  <c r="FC89"/>
  <c r="FC42" s="1"/>
  <c r="FO42" s="1"/>
  <c r="FF81"/>
  <c r="FF34" s="1"/>
  <c r="FR34" s="1"/>
  <c r="FB83"/>
  <c r="FB36" s="1"/>
  <c r="FN36" s="1"/>
  <c r="FH84"/>
  <c r="FH37" s="1"/>
  <c r="FT37" s="1"/>
  <c r="FD86"/>
  <c r="FD39" s="1"/>
  <c r="FP39" s="1"/>
  <c r="EZ88"/>
  <c r="EZ41" s="1"/>
  <c r="FL41" s="1"/>
  <c r="FF89"/>
  <c r="FF42" s="1"/>
  <c r="FR42" s="1"/>
  <c r="FA81"/>
  <c r="FA34" s="1"/>
  <c r="FM34" s="1"/>
  <c r="FG82"/>
  <c r="FG35" s="1"/>
  <c r="FS35" s="1"/>
  <c r="FC84"/>
  <c r="FC37" s="1"/>
  <c r="FO37" s="1"/>
  <c r="FI85"/>
  <c r="FI38" s="1"/>
  <c r="FU38" s="1"/>
  <c r="FE87"/>
  <c r="FE40" s="1"/>
  <c r="FQ40" s="1"/>
  <c r="FA89"/>
  <c r="FA42" s="1"/>
  <c r="FM42" s="1"/>
  <c r="FG90"/>
  <c r="FG43" s="1"/>
  <c r="FS43" s="1"/>
  <c r="DO11"/>
  <c r="DT11" s="1"/>
  <c r="DP9"/>
  <c r="DV24" s="1"/>
  <c r="DQ11"/>
  <c r="DO10"/>
  <c r="DW23" s="1"/>
  <c r="DR9"/>
  <c r="DW9" s="1"/>
  <c r="DO15"/>
  <c r="EB23" s="1"/>
  <c r="DP8"/>
  <c r="DP13"/>
  <c r="DU13" s="1"/>
  <c r="DO9"/>
  <c r="DV23" s="1"/>
  <c r="DP14"/>
  <c r="DU14" s="1"/>
  <c r="DP7"/>
  <c r="DU7" s="1"/>
  <c r="DQ12"/>
  <c r="DV12" s="1"/>
  <c r="DR7"/>
  <c r="DT26" s="1"/>
  <c r="DR11"/>
  <c r="DX26" s="1"/>
  <c r="DR15"/>
  <c r="EB26" s="1"/>
  <c r="FE90"/>
  <c r="FE43" s="1"/>
  <c r="FQ43" s="1"/>
  <c r="EZ83"/>
  <c r="EZ36" s="1"/>
  <c r="FL36" s="1"/>
  <c r="FA84"/>
  <c r="FA37" s="1"/>
  <c r="FM37" s="1"/>
  <c r="FF82"/>
  <c r="FF35" s="1"/>
  <c r="FR35" s="1"/>
  <c r="FD81"/>
  <c r="FD34" s="1"/>
  <c r="FP34" s="1"/>
  <c r="FG85"/>
  <c r="FG38" s="1"/>
  <c r="FS38" s="1"/>
  <c r="FH89"/>
  <c r="FH42" s="1"/>
  <c r="FT42" s="1"/>
  <c r="FB84"/>
  <c r="FB37" s="1"/>
  <c r="FN37" s="1"/>
  <c r="FF88"/>
  <c r="FF41" s="1"/>
  <c r="FR41" s="1"/>
  <c r="FA82"/>
  <c r="FA35" s="1"/>
  <c r="FM35" s="1"/>
  <c r="FC85"/>
  <c r="FC38" s="1"/>
  <c r="FO38" s="1"/>
  <c r="FE88"/>
  <c r="FE41" s="1"/>
  <c r="FQ41" s="1"/>
  <c r="FB81"/>
  <c r="FB34" s="1"/>
  <c r="FN34" s="1"/>
  <c r="FH82"/>
  <c r="FH35" s="1"/>
  <c r="FT35" s="1"/>
  <c r="FD84"/>
  <c r="FD37" s="1"/>
  <c r="FP37" s="1"/>
  <c r="EZ86"/>
  <c r="EZ39" s="1"/>
  <c r="FL39" s="1"/>
  <c r="FF87"/>
  <c r="FF40" s="1"/>
  <c r="FR40" s="1"/>
  <c r="FB89"/>
  <c r="FB42" s="1"/>
  <c r="FN42" s="1"/>
  <c r="FH90"/>
  <c r="FH43" s="1"/>
  <c r="FT43" s="1"/>
  <c r="FC82"/>
  <c r="FC35" s="1"/>
  <c r="FO35" s="1"/>
  <c r="FI83"/>
  <c r="FI36" s="1"/>
  <c r="FU36" s="1"/>
  <c r="FE85"/>
  <c r="FE38" s="1"/>
  <c r="FQ38" s="1"/>
  <c r="FA87"/>
  <c r="FA40" s="1"/>
  <c r="FM40" s="1"/>
  <c r="FG88"/>
  <c r="FG41" s="1"/>
  <c r="FS41" s="1"/>
  <c r="DP12"/>
  <c r="DU12" s="1"/>
  <c r="DO16"/>
  <c r="DT16" s="1"/>
  <c r="DO8"/>
  <c r="DT8" s="1"/>
  <c r="DP15"/>
  <c r="DU15" s="1"/>
  <c r="DR13"/>
  <c r="DW13" s="1"/>
  <c r="DQ9"/>
  <c r="DV9" s="1"/>
  <c r="DP16"/>
  <c r="DU16" s="1"/>
  <c r="DQ10"/>
  <c r="DV10" s="1"/>
  <c r="DQ7"/>
  <c r="DT25" s="1"/>
  <c r="DO13"/>
  <c r="DT13" s="1"/>
  <c r="DO12"/>
  <c r="DY23" s="1"/>
  <c r="DP11"/>
  <c r="DX24" s="1"/>
  <c r="DQ16"/>
  <c r="EC25" s="1"/>
  <c r="DR10"/>
  <c r="DW10" s="1"/>
  <c r="DV13"/>
  <c r="DZ25"/>
  <c r="DU26"/>
  <c r="DW25"/>
  <c r="DU11"/>
  <c r="DV16"/>
  <c r="DW14"/>
  <c r="EA26"/>
  <c r="DT23"/>
  <c r="DV14"/>
  <c r="EC26"/>
  <c r="DW16"/>
  <c r="DU8"/>
  <c r="DU24"/>
  <c r="DU9"/>
  <c r="DV11"/>
  <c r="DX25"/>
  <c r="FF30" i="62"/>
  <c r="GD30" s="1"/>
  <c r="GP30" s="1"/>
  <c r="DK8"/>
  <c r="DE15"/>
  <c r="DE9"/>
  <c r="DG12"/>
  <c r="DI15"/>
  <c r="DE11"/>
  <c r="DD7"/>
  <c r="DF10"/>
  <c r="DH13"/>
  <c r="DJ16"/>
  <c r="DB10"/>
  <c r="DD13"/>
  <c r="DF16"/>
  <c r="DE8"/>
  <c r="DK9"/>
  <c r="DG11"/>
  <c r="DC13"/>
  <c r="DI14"/>
  <c r="DE16"/>
  <c r="DJ7"/>
  <c r="DF9"/>
  <c r="DB11"/>
  <c r="DH12"/>
  <c r="DD14"/>
  <c r="DJ15"/>
  <c r="DC12"/>
  <c r="DI7"/>
  <c r="DK10"/>
  <c r="DC14"/>
  <c r="DC8"/>
  <c r="DG14"/>
  <c r="DJ8"/>
  <c r="DB12"/>
  <c r="DD15"/>
  <c r="DF8"/>
  <c r="DH11"/>
  <c r="DJ14"/>
  <c r="DG7"/>
  <c r="DC9"/>
  <c r="DI10"/>
  <c r="DE12"/>
  <c r="DK13"/>
  <c r="DG15"/>
  <c r="DB7"/>
  <c r="DH8"/>
  <c r="DD10"/>
  <c r="DJ11"/>
  <c r="DF13"/>
  <c r="DB15"/>
  <c r="DH16"/>
  <c r="DE7"/>
  <c r="DI13"/>
  <c r="DG8"/>
  <c r="DI11"/>
  <c r="DK14"/>
  <c r="DI9"/>
  <c r="DC16"/>
  <c r="DH9"/>
  <c r="DJ12"/>
  <c r="DB16"/>
  <c r="DD9"/>
  <c r="DF12"/>
  <c r="DH15"/>
  <c r="DK7"/>
  <c r="DG9"/>
  <c r="DC11"/>
  <c r="DI12"/>
  <c r="DE14"/>
  <c r="DK15"/>
  <c r="DF7"/>
  <c r="DB9"/>
  <c r="DH10"/>
  <c r="DD12"/>
  <c r="DJ13"/>
  <c r="DF15"/>
  <c r="DG10"/>
  <c r="DK16"/>
  <c r="DC10"/>
  <c r="DE13"/>
  <c r="DG16"/>
  <c r="DK12"/>
  <c r="DB8"/>
  <c r="DD11"/>
  <c r="DF14"/>
  <c r="DH7"/>
  <c r="DJ10"/>
  <c r="DB14"/>
  <c r="DC7"/>
  <c r="DI8"/>
  <c r="DE10"/>
  <c r="DK11"/>
  <c r="DG13"/>
  <c r="DC15"/>
  <c r="DI16"/>
  <c r="DD8"/>
  <c r="DJ9"/>
  <c r="DF11"/>
  <c r="DB13"/>
  <c r="DH14"/>
  <c r="FF43"/>
  <c r="GD43" s="1"/>
  <c r="GP43" s="1"/>
  <c r="FB40"/>
  <c r="FZ40" s="1"/>
  <c r="GL40" s="1"/>
  <c r="FG34"/>
  <c r="GE34" s="1"/>
  <c r="GQ34" s="1"/>
  <c r="FH41"/>
  <c r="GF41" s="1"/>
  <c r="GR41" s="1"/>
  <c r="DP15"/>
  <c r="DU15" s="1"/>
  <c r="DR9"/>
  <c r="DV26" s="1"/>
  <c r="DQ15"/>
  <c r="EB25" s="1"/>
  <c r="DO16"/>
  <c r="DQ7"/>
  <c r="DV7" s="1"/>
  <c r="FF35"/>
  <c r="GD35" s="1"/>
  <c r="GP35" s="1"/>
  <c r="FF37"/>
  <c r="GD37" s="1"/>
  <c r="GP37" s="1"/>
  <c r="FG36"/>
  <c r="GE36" s="1"/>
  <c r="GQ36" s="1"/>
  <c r="EZ37"/>
  <c r="FX37" s="1"/>
  <c r="GJ37" s="1"/>
  <c r="FA34"/>
  <c r="FY34" s="1"/>
  <c r="GK34" s="1"/>
  <c r="FE40"/>
  <c r="GC40" s="1"/>
  <c r="GO40" s="1"/>
  <c r="DP7"/>
  <c r="DT24" s="1"/>
  <c r="DO13"/>
  <c r="DT13" s="1"/>
  <c r="DQ11"/>
  <c r="DV11" s="1"/>
  <c r="EZ38"/>
  <c r="FX38" s="1"/>
  <c r="GJ38" s="1"/>
  <c r="FH40"/>
  <c r="GF40" s="1"/>
  <c r="GR40" s="1"/>
  <c r="FI39"/>
  <c r="GG39" s="1"/>
  <c r="GS39" s="1"/>
  <c r="FF38"/>
  <c r="GD38" s="1"/>
  <c r="GP38" s="1"/>
  <c r="FG35"/>
  <c r="GE35" s="1"/>
  <c r="GQ35" s="1"/>
  <c r="FC42"/>
  <c r="GA42" s="1"/>
  <c r="GM42" s="1"/>
  <c r="FD30"/>
  <c r="GB30" s="1"/>
  <c r="GN30" s="1"/>
  <c r="DO8"/>
  <c r="DU23" s="1"/>
  <c r="DR13"/>
  <c r="DZ26" s="1"/>
  <c r="FD40"/>
  <c r="GB40" s="1"/>
  <c r="GN40" s="1"/>
  <c r="FD34"/>
  <c r="GB34" s="1"/>
  <c r="GN34" s="1"/>
  <c r="FA41"/>
  <c r="FY41" s="1"/>
  <c r="GK41" s="1"/>
  <c r="FD35"/>
  <c r="GB35" s="1"/>
  <c r="GN35" s="1"/>
  <c r="FI41"/>
  <c r="GG41" s="1"/>
  <c r="GS41" s="1"/>
  <c r="FI38"/>
  <c r="GG38" s="1"/>
  <c r="GS38" s="1"/>
  <c r="FD43"/>
  <c r="GB43" s="1"/>
  <c r="GN43" s="1"/>
  <c r="DP10"/>
  <c r="DW24" s="1"/>
  <c r="DP11"/>
  <c r="DU11" s="1"/>
  <c r="DP12"/>
  <c r="DY24" s="1"/>
  <c r="DO12"/>
  <c r="DY23" s="1"/>
  <c r="DO9"/>
  <c r="DV23" s="1"/>
  <c r="DR7"/>
  <c r="DT26" s="1"/>
  <c r="DR11"/>
  <c r="DX26" s="1"/>
  <c r="DR15"/>
  <c r="DW15" s="1"/>
  <c r="DQ9"/>
  <c r="DV9" s="1"/>
  <c r="DQ13"/>
  <c r="DV13" s="1"/>
  <c r="EZ34"/>
  <c r="FX34" s="1"/>
  <c r="GJ34" s="1"/>
  <c r="FF39"/>
  <c r="GD39" s="1"/>
  <c r="GP39" s="1"/>
  <c r="FA42"/>
  <c r="FY42" s="1"/>
  <c r="GK42" s="1"/>
  <c r="FE35"/>
  <c r="GC35" s="1"/>
  <c r="GO35" s="1"/>
  <c r="EZ42"/>
  <c r="FX42" s="1"/>
  <c r="GJ42" s="1"/>
  <c r="EZ36"/>
  <c r="FX36" s="1"/>
  <c r="GJ36" s="1"/>
  <c r="FB39"/>
  <c r="FZ39" s="1"/>
  <c r="GL39" s="1"/>
  <c r="FG42"/>
  <c r="GE42" s="1"/>
  <c r="GQ42" s="1"/>
  <c r="FI37"/>
  <c r="GG37" s="1"/>
  <c r="GS37" s="1"/>
  <c r="FA35"/>
  <c r="FY35" s="1"/>
  <c r="GK35" s="1"/>
  <c r="FC38"/>
  <c r="GA38" s="1"/>
  <c r="GM38" s="1"/>
  <c r="FE41"/>
  <c r="GC41" s="1"/>
  <c r="GO41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I42"/>
  <c r="GG42" s="1"/>
  <c r="GS42" s="1"/>
  <c r="FI34"/>
  <c r="GG34" s="1"/>
  <c r="GS34" s="1"/>
  <c r="FE36"/>
  <c r="GC36" s="1"/>
  <c r="GO36" s="1"/>
  <c r="FA38"/>
  <c r="FY38" s="1"/>
  <c r="GK38" s="1"/>
  <c r="FG39"/>
  <c r="GE39" s="1"/>
  <c r="GQ39" s="1"/>
  <c r="FC41"/>
  <c r="GA41" s="1"/>
  <c r="GM41" s="1"/>
  <c r="FC43"/>
  <c r="GA43" s="1"/>
  <c r="GM43" s="1"/>
  <c r="FF42"/>
  <c r="GD42" s="1"/>
  <c r="GP42" s="1"/>
  <c r="DP14"/>
  <c r="DU14" s="1"/>
  <c r="DP13"/>
  <c r="DZ24" s="1"/>
  <c r="DP16"/>
  <c r="DU16" s="1"/>
  <c r="DO14"/>
  <c r="DT14" s="1"/>
  <c r="DO11"/>
  <c r="DT11" s="1"/>
  <c r="DR8"/>
  <c r="DU26" s="1"/>
  <c r="DR12"/>
  <c r="DY26" s="1"/>
  <c r="DR16"/>
  <c r="EC26" s="1"/>
  <c r="DQ10"/>
  <c r="DV10" s="1"/>
  <c r="DQ14"/>
  <c r="EA25" s="1"/>
  <c r="FB37"/>
  <c r="FZ37" s="1"/>
  <c r="GL37" s="1"/>
  <c r="FB43"/>
  <c r="FZ43" s="1"/>
  <c r="GL43" s="1"/>
  <c r="FH34"/>
  <c r="GF34" s="1"/>
  <c r="GR34" s="1"/>
  <c r="FA37"/>
  <c r="FY37" s="1"/>
  <c r="GK37" s="1"/>
  <c r="FA43"/>
  <c r="FY43" s="1"/>
  <c r="GK43" s="1"/>
  <c r="FH36"/>
  <c r="GF36" s="1"/>
  <c r="GR36" s="1"/>
  <c r="EZ40"/>
  <c r="FX40" s="1"/>
  <c r="GJ40" s="1"/>
  <c r="FG43"/>
  <c r="GE43" s="1"/>
  <c r="GQ43" s="1"/>
  <c r="FE39"/>
  <c r="GC39" s="1"/>
  <c r="GO39" s="1"/>
  <c r="FI35"/>
  <c r="GG35" s="1"/>
  <c r="GS35" s="1"/>
  <c r="FA39"/>
  <c r="FY39" s="1"/>
  <c r="GK39" s="1"/>
  <c r="FE42"/>
  <c r="GC42" s="1"/>
  <c r="GO42" s="1"/>
  <c r="EZ35"/>
  <c r="FX35" s="1"/>
  <c r="GJ35" s="1"/>
  <c r="FF36"/>
  <c r="GD36" s="1"/>
  <c r="GP36" s="1"/>
  <c r="FB38"/>
  <c r="FZ38" s="1"/>
  <c r="GL38" s="1"/>
  <c r="FH39"/>
  <c r="GF39" s="1"/>
  <c r="GR39" s="1"/>
  <c r="FD41"/>
  <c r="GB41" s="1"/>
  <c r="GN41" s="1"/>
  <c r="FE43"/>
  <c r="GC43" s="1"/>
  <c r="GO43" s="1"/>
  <c r="FC35"/>
  <c r="GA35" s="1"/>
  <c r="GM35" s="1"/>
  <c r="FI36"/>
  <c r="GG36" s="1"/>
  <c r="GS36" s="1"/>
  <c r="FE38"/>
  <c r="GC38" s="1"/>
  <c r="GO38" s="1"/>
  <c r="FA40"/>
  <c r="FY40" s="1"/>
  <c r="GK40" s="1"/>
  <c r="FG41"/>
  <c r="GE41" s="1"/>
  <c r="GQ41" s="1"/>
  <c r="FI43"/>
  <c r="GG43" s="1"/>
  <c r="GS43" s="1"/>
  <c r="EZ43"/>
  <c r="FX43" s="1"/>
  <c r="GJ43" s="1"/>
  <c r="DP9"/>
  <c r="DV24" s="1"/>
  <c r="DP8"/>
  <c r="DO10"/>
  <c r="DW23" s="1"/>
  <c r="DO7"/>
  <c r="DT23" s="1"/>
  <c r="DO15"/>
  <c r="DT15" s="1"/>
  <c r="DR10"/>
  <c r="DW10" s="1"/>
  <c r="DR14"/>
  <c r="DW14" s="1"/>
  <c r="DQ8"/>
  <c r="DQ12"/>
  <c r="DY25" s="1"/>
  <c r="FD36"/>
  <c r="GB36" s="1"/>
  <c r="GN36" s="1"/>
  <c r="FH38"/>
  <c r="GF38" s="1"/>
  <c r="GR38" s="1"/>
  <c r="FB41"/>
  <c r="FZ41" s="1"/>
  <c r="GL41" s="1"/>
  <c r="FC40"/>
  <c r="GA40" s="1"/>
  <c r="GM40" s="1"/>
  <c r="FB35"/>
  <c r="FZ35" s="1"/>
  <c r="GL35" s="1"/>
  <c r="FD38"/>
  <c r="GB38" s="1"/>
  <c r="GN38" s="1"/>
  <c r="FF41"/>
  <c r="GD41" s="1"/>
  <c r="GP41" s="1"/>
  <c r="FC36"/>
  <c r="GA36" s="1"/>
  <c r="GM36" s="1"/>
  <c r="FC34"/>
  <c r="GA34" s="1"/>
  <c r="GM34" s="1"/>
  <c r="FE37"/>
  <c r="GC37" s="1"/>
  <c r="GO37" s="1"/>
  <c r="FG40"/>
  <c r="GE40" s="1"/>
  <c r="GQ40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D42"/>
  <c r="GB42" s="1"/>
  <c r="GN42" s="1"/>
  <c r="FE34"/>
  <c r="GC34" s="1"/>
  <c r="GO34" s="1"/>
  <c r="FA36"/>
  <c r="FY36" s="1"/>
  <c r="GK36" s="1"/>
  <c r="FG37"/>
  <c r="GE37" s="1"/>
  <c r="GQ37" s="1"/>
  <c r="FC39"/>
  <c r="GA39" s="1"/>
  <c r="GM39" s="1"/>
  <c r="FI40"/>
  <c r="GG40" s="1"/>
  <c r="GS40" s="1"/>
  <c r="FH42"/>
  <c r="GF42" s="1"/>
  <c r="GR42" s="1"/>
  <c r="FB42"/>
  <c r="FZ42" s="1"/>
  <c r="GL42" s="1"/>
  <c r="FH30"/>
  <c r="GF30" s="1"/>
  <c r="GR30" s="1"/>
  <c r="FI30"/>
  <c r="GG30" s="1"/>
  <c r="GS30" s="1"/>
  <c r="EZ30"/>
  <c r="FX30" s="1"/>
  <c r="GJ30" s="1"/>
  <c r="FC30"/>
  <c r="GA30" s="1"/>
  <c r="GM30" s="1"/>
  <c r="FE30"/>
  <c r="GC30" s="1"/>
  <c r="GO30" s="1"/>
  <c r="FB30"/>
  <c r="FZ30" s="1"/>
  <c r="GL30" s="1"/>
  <c r="FG30"/>
  <c r="GE30" s="1"/>
  <c r="GQ30" s="1"/>
  <c r="DU24"/>
  <c r="DU8"/>
  <c r="DV8"/>
  <c r="DU25"/>
  <c r="DT16"/>
  <c r="EC23"/>
  <c r="DU13"/>
  <c r="DV16"/>
  <c r="EC25"/>
  <c r="DX24"/>
  <c r="DW7"/>
  <c r="DZ25"/>
  <c r="DY7" i="56" a="1"/>
  <c r="EA16" s="1"/>
  <c r="EZ16" a="1"/>
  <c r="FI24" s="1"/>
  <c r="FU24" s="1"/>
  <c r="DO16" i="50"/>
  <c r="DO15"/>
  <c r="DO14"/>
  <c r="DO13"/>
  <c r="DO12"/>
  <c r="DO11"/>
  <c r="DO10"/>
  <c r="DO9"/>
  <c r="DO8"/>
  <c r="DO7"/>
  <c r="DR16"/>
  <c r="DQ15"/>
  <c r="DP14"/>
  <c r="DR12"/>
  <c r="DQ11"/>
  <c r="DP10"/>
  <c r="DR8"/>
  <c r="DQ7"/>
  <c r="DQ16"/>
  <c r="DQ12"/>
  <c r="DQ8"/>
  <c r="DR15"/>
  <c r="DQ14"/>
  <c r="DP13"/>
  <c r="DR11"/>
  <c r="DQ10"/>
  <c r="DP9"/>
  <c r="DR7"/>
  <c r="DR9"/>
  <c r="DP16"/>
  <c r="DR14"/>
  <c r="DQ13"/>
  <c r="DP12"/>
  <c r="DR10"/>
  <c r="DQ9"/>
  <c r="DP8"/>
  <c r="DP15"/>
  <c r="DR13"/>
  <c r="DP11"/>
  <c r="DP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E16"/>
  <c r="DJ15"/>
  <c r="DE15"/>
  <c r="DI14"/>
  <c r="DD14"/>
  <c r="DI13"/>
  <c r="DC13"/>
  <c r="DH12"/>
  <c r="DC12"/>
  <c r="DG11"/>
  <c r="DB11"/>
  <c r="DG10"/>
  <c r="DK9"/>
  <c r="DF9"/>
  <c r="DK8"/>
  <c r="DE8"/>
  <c r="DJ7"/>
  <c r="DE7"/>
  <c r="DD16"/>
  <c r="DH14"/>
  <c r="DG12"/>
  <c r="DE10"/>
  <c r="DD8"/>
  <c r="DG16"/>
  <c r="DK15"/>
  <c r="DF15"/>
  <c r="DK14"/>
  <c r="DE14"/>
  <c r="DJ13"/>
  <c r="DE13"/>
  <c r="DI12"/>
  <c r="DD12"/>
  <c r="DI11"/>
  <c r="DC11"/>
  <c r="DH10"/>
  <c r="DC10"/>
  <c r="DG9"/>
  <c r="DB9"/>
  <c r="DG8"/>
  <c r="DK7"/>
  <c r="DF7"/>
  <c r="DI15"/>
  <c r="DG13"/>
  <c r="DK11"/>
  <c r="DJ9"/>
  <c r="DI7"/>
  <c r="DH16"/>
  <c r="DC16"/>
  <c r="DG15"/>
  <c r="DB15"/>
  <c r="DG14"/>
  <c r="DK13"/>
  <c r="DF13"/>
  <c r="DK12"/>
  <c r="DE12"/>
  <c r="DJ11"/>
  <c r="DE11"/>
  <c r="DI10"/>
  <c r="DD10"/>
  <c r="DI9"/>
  <c r="DC9"/>
  <c r="DH8"/>
  <c r="DC8"/>
  <c r="DG7"/>
  <c r="DB7"/>
  <c r="DI16"/>
  <c r="DC15"/>
  <c r="DC14"/>
  <c r="DB13"/>
  <c r="DF11"/>
  <c r="DK10"/>
  <c r="DE9"/>
  <c r="DI8"/>
  <c r="DC7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C43"/>
  <c r="FO43" s="1"/>
  <c r="FG41"/>
  <c r="FS41" s="1"/>
  <c r="FA40"/>
  <c r="FM40" s="1"/>
  <c r="FE38"/>
  <c r="FQ38" s="1"/>
  <c r="FI36"/>
  <c r="FU36" s="1"/>
  <c r="FC35"/>
  <c r="FO35" s="1"/>
  <c r="FG43"/>
  <c r="FS43" s="1"/>
  <c r="FA42"/>
  <c r="FM42" s="1"/>
  <c r="FE40"/>
  <c r="FQ40" s="1"/>
  <c r="FI38"/>
  <c r="FU38" s="1"/>
  <c r="FC37"/>
  <c r="FO37" s="1"/>
  <c r="FG35"/>
  <c r="FS35" s="1"/>
  <c r="FA34"/>
  <c r="FM34" s="1"/>
  <c r="FE42"/>
  <c r="FQ42" s="1"/>
  <c r="FI40"/>
  <c r="FU40" s="1"/>
  <c r="FC39"/>
  <c r="FO39" s="1"/>
  <c r="FG37"/>
  <c r="FS37" s="1"/>
  <c r="FA36"/>
  <c r="FM36" s="1"/>
  <c r="FE34"/>
  <c r="FQ34" s="1"/>
  <c r="FC41"/>
  <c r="FO41" s="1"/>
  <c r="FI34"/>
  <c r="FU34" s="1"/>
  <c r="FI42"/>
  <c r="FU42" s="1"/>
  <c r="FE36"/>
  <c r="FQ36" s="1"/>
  <c r="FA38"/>
  <c r="FM38" s="1"/>
  <c r="FG39"/>
  <c r="FS39" s="1"/>
  <c r="DM9" i="49"/>
  <c r="FB30"/>
  <c r="FN30" s="1"/>
  <c r="FF30"/>
  <c r="FR30" s="1"/>
  <c r="DM13"/>
  <c r="FD30"/>
  <c r="FP30" s="1"/>
  <c r="DM11"/>
  <c r="FI30"/>
  <c r="FU30" s="1"/>
  <c r="DM16"/>
  <c r="FG30"/>
  <c r="FS30" s="1"/>
  <c r="DM14"/>
  <c r="DM12"/>
  <c r="FE30"/>
  <c r="FQ30" s="1"/>
  <c r="FA30"/>
  <c r="FM30" s="1"/>
  <c r="DM8"/>
  <c r="FC30"/>
  <c r="FO30" s="1"/>
  <c r="DM10"/>
  <c r="DM7"/>
  <c r="EZ30"/>
  <c r="FL30" s="1"/>
  <c r="DO7" a="1"/>
  <c r="DB7" a="1"/>
  <c r="EZ81" a="1"/>
  <c r="DM15"/>
  <c r="FH30"/>
  <c r="FT30" s="1"/>
  <c r="FD30" i="48"/>
  <c r="FP30" s="1"/>
  <c r="DM11"/>
  <c r="FI30"/>
  <c r="FU30" s="1"/>
  <c r="DM16"/>
  <c r="DM15"/>
  <c r="FH30"/>
  <c r="FT30" s="1"/>
  <c r="DB7" a="1"/>
  <c r="EZ81" a="1"/>
  <c r="FB30"/>
  <c r="FN30" s="1"/>
  <c r="DM9"/>
  <c r="FG30"/>
  <c r="FS30" s="1"/>
  <c r="DM14"/>
  <c r="FA30"/>
  <c r="FM30" s="1"/>
  <c r="DM8"/>
  <c r="FC30"/>
  <c r="FO30" s="1"/>
  <c r="DM10"/>
  <c r="FF30"/>
  <c r="FR30" s="1"/>
  <c r="DM13"/>
  <c r="DM12"/>
  <c r="FE30"/>
  <c r="FQ30" s="1"/>
  <c r="DM7"/>
  <c r="DO7" a="1"/>
  <c r="EZ30"/>
  <c r="FL30" s="1"/>
  <c r="FA30" i="47"/>
  <c r="FM30" s="1"/>
  <c r="DM8"/>
  <c r="FH30"/>
  <c r="FT30" s="1"/>
  <c r="DM15"/>
  <c r="FC30"/>
  <c r="FO30" s="1"/>
  <c r="DM10"/>
  <c r="DB7" a="1"/>
  <c r="EZ81" a="1"/>
  <c r="FD30"/>
  <c r="FP30" s="1"/>
  <c r="DM11"/>
  <c r="FE30"/>
  <c r="FQ30" s="1"/>
  <c r="DM12"/>
  <c r="FG30"/>
  <c r="FS30" s="1"/>
  <c r="DM14"/>
  <c r="FB30"/>
  <c r="FN30" s="1"/>
  <c r="DM9"/>
  <c r="DM13"/>
  <c r="FF30"/>
  <c r="FR30" s="1"/>
  <c r="EZ30"/>
  <c r="FL30" s="1"/>
  <c r="DO7" a="1"/>
  <c r="DM7"/>
  <c r="FI30"/>
  <c r="FU30" s="1"/>
  <c r="DM16"/>
  <c r="DM13" i="46"/>
  <c r="FF30"/>
  <c r="FR30" s="1"/>
  <c r="FB30"/>
  <c r="FN30" s="1"/>
  <c r="DM9"/>
  <c r="EZ30"/>
  <c r="FL30" s="1"/>
  <c r="DM7"/>
  <c r="DO7" a="1"/>
  <c r="EZ81" a="1"/>
  <c r="DB7" a="1"/>
  <c r="FE30"/>
  <c r="FQ30" s="1"/>
  <c r="DM12"/>
  <c r="FG30"/>
  <c r="FS30" s="1"/>
  <c r="DM14"/>
  <c r="FH30"/>
  <c r="FT30" s="1"/>
  <c r="DM15"/>
  <c r="FI30"/>
  <c r="FU30" s="1"/>
  <c r="DM16"/>
  <c r="FA30"/>
  <c r="FM30" s="1"/>
  <c r="DM8"/>
  <c r="FC30"/>
  <c r="FO30" s="1"/>
  <c r="DM10"/>
  <c r="FD30"/>
  <c r="FP30" s="1"/>
  <c r="DM11"/>
  <c r="DR16" i="45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5"/>
  <c r="DQ11"/>
  <c r="DQ7"/>
  <c r="DQ14"/>
  <c r="DQ16"/>
  <c r="DQ12"/>
  <c r="DQ8"/>
  <c r="DQ10"/>
  <c r="DQ13"/>
  <c r="DQ9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E90"/>
  <c r="FE43" s="1"/>
  <c r="FQ43" s="1"/>
  <c r="FA90"/>
  <c r="FA43" s="1"/>
  <c r="FM43" s="1"/>
  <c r="FG89"/>
  <c r="FG42" s="1"/>
  <c r="FS42" s="1"/>
  <c r="FC89"/>
  <c r="FC42" s="1"/>
  <c r="FO42" s="1"/>
  <c r="FI88"/>
  <c r="FI41" s="1"/>
  <c r="FU41" s="1"/>
  <c r="FE88"/>
  <c r="FE41" s="1"/>
  <c r="FQ41" s="1"/>
  <c r="FA88"/>
  <c r="FA41" s="1"/>
  <c r="FM41" s="1"/>
  <c r="FG87"/>
  <c r="FG40" s="1"/>
  <c r="FS40" s="1"/>
  <c r="FC87"/>
  <c r="FC40" s="1"/>
  <c r="FO40" s="1"/>
  <c r="FI86"/>
  <c r="FI39" s="1"/>
  <c r="FU39" s="1"/>
  <c r="FE86"/>
  <c r="FE39" s="1"/>
  <c r="FQ39" s="1"/>
  <c r="FA86"/>
  <c r="FA39" s="1"/>
  <c r="FM39" s="1"/>
  <c r="FG85"/>
  <c r="FG38" s="1"/>
  <c r="FS38" s="1"/>
  <c r="FC85"/>
  <c r="FC38" s="1"/>
  <c r="FO38" s="1"/>
  <c r="FI84"/>
  <c r="FI37" s="1"/>
  <c r="FU37" s="1"/>
  <c r="FE84"/>
  <c r="FE37" s="1"/>
  <c r="FQ37" s="1"/>
  <c r="FA84"/>
  <c r="FA37" s="1"/>
  <c r="FM37" s="1"/>
  <c r="FG83"/>
  <c r="FG36" s="1"/>
  <c r="FS36" s="1"/>
  <c r="FC83"/>
  <c r="FC36" s="1"/>
  <c r="FO36" s="1"/>
  <c r="FI82"/>
  <c r="FI35" s="1"/>
  <c r="FU35" s="1"/>
  <c r="FE82"/>
  <c r="FE35" s="1"/>
  <c r="FQ35" s="1"/>
  <c r="FA82"/>
  <c r="FA35" s="1"/>
  <c r="FM35" s="1"/>
  <c r="FG81"/>
  <c r="FG34" s="1"/>
  <c r="FS34" s="1"/>
  <c r="FC81"/>
  <c r="FC34" s="1"/>
  <c r="FO34" s="1"/>
  <c r="FB90"/>
  <c r="FB43" s="1"/>
  <c r="FN43" s="1"/>
  <c r="FF88"/>
  <c r="FF41" s="1"/>
  <c r="FR41" s="1"/>
  <c r="EZ87"/>
  <c r="EZ40" s="1"/>
  <c r="FL40" s="1"/>
  <c r="FD85"/>
  <c r="FD38" s="1"/>
  <c r="FP38" s="1"/>
  <c r="FH83"/>
  <c r="FH36" s="1"/>
  <c r="FT36" s="1"/>
  <c r="FB82"/>
  <c r="FB35" s="1"/>
  <c r="FN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D89"/>
  <c r="FD42" s="1"/>
  <c r="FP42" s="1"/>
  <c r="FH87"/>
  <c r="FH40" s="1"/>
  <c r="FT40" s="1"/>
  <c r="FB86"/>
  <c r="FB39" s="1"/>
  <c r="FN39" s="1"/>
  <c r="FF84"/>
  <c r="FF37" s="1"/>
  <c r="FR37" s="1"/>
  <c r="EZ83"/>
  <c r="EZ36" s="1"/>
  <c r="FL36" s="1"/>
  <c r="FD81"/>
  <c r="FD34" s="1"/>
  <c r="FP34" s="1"/>
  <c r="FH89"/>
  <c r="FH42" s="1"/>
  <c r="FT42" s="1"/>
  <c r="FD83"/>
  <c r="FD36" s="1"/>
  <c r="FP36" s="1"/>
  <c r="EZ85"/>
  <c r="EZ38" s="1"/>
  <c r="FL38" s="1"/>
  <c r="FF86"/>
  <c r="FF39" s="1"/>
  <c r="FR39" s="1"/>
  <c r="FH81"/>
  <c r="FH34" s="1"/>
  <c r="FT34" s="1"/>
  <c r="FB88"/>
  <c r="FB41" s="1"/>
  <c r="FN41" s="1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E16"/>
  <c r="DG15"/>
  <c r="DI14"/>
  <c r="DK13"/>
  <c r="DC13"/>
  <c r="DE12"/>
  <c r="DG11"/>
  <c r="DI10"/>
  <c r="DK9"/>
  <c r="DC9"/>
  <c r="DE8"/>
  <c r="DG7"/>
  <c r="DD16"/>
  <c r="DH14"/>
  <c r="DJ13"/>
  <c r="DD12"/>
  <c r="DF11"/>
  <c r="DB9"/>
  <c r="DF7"/>
  <c r="DH16"/>
  <c r="DJ15"/>
  <c r="DB15"/>
  <c r="DD14"/>
  <c r="DF13"/>
  <c r="DH12"/>
  <c r="DJ11"/>
  <c r="DB11"/>
  <c r="DD10"/>
  <c r="DF9"/>
  <c r="DH8"/>
  <c r="DJ7"/>
  <c r="DB7"/>
  <c r="DF15"/>
  <c r="DB13"/>
  <c r="DH10"/>
  <c r="DD8"/>
  <c r="DI16"/>
  <c r="DK15"/>
  <c r="DC15"/>
  <c r="DE14"/>
  <c r="DG13"/>
  <c r="DI12"/>
  <c r="DK11"/>
  <c r="DC11"/>
  <c r="DE10"/>
  <c r="DG9"/>
  <c r="DI8"/>
  <c r="DK7"/>
  <c r="DC7"/>
  <c r="DJ9"/>
  <c r="FU43" i="44"/>
  <c r="FQ43"/>
  <c r="FM43"/>
  <c r="FS42"/>
  <c r="FO42"/>
  <c r="FU41"/>
  <c r="FQ41"/>
  <c r="FM41"/>
  <c r="FS40"/>
  <c r="FO40"/>
  <c r="FU39"/>
  <c r="FQ39"/>
  <c r="FM39"/>
  <c r="FS38"/>
  <c r="FO38"/>
  <c r="FU37"/>
  <c r="FQ37"/>
  <c r="FM37"/>
  <c r="FS36"/>
  <c r="FO36"/>
  <c r="FU35"/>
  <c r="FQ35"/>
  <c r="FM35"/>
  <c r="FS34"/>
  <c r="FO34"/>
  <c r="FR43"/>
  <c r="FN43"/>
  <c r="FT42"/>
  <c r="FP42"/>
  <c r="FL42"/>
  <c r="FR41"/>
  <c r="FN41"/>
  <c r="FT40"/>
  <c r="FP40"/>
  <c r="FL40"/>
  <c r="FR39"/>
  <c r="FN39"/>
  <c r="FT38"/>
  <c r="FP38"/>
  <c r="FL38"/>
  <c r="FR37"/>
  <c r="FN37"/>
  <c r="FT36"/>
  <c r="FP36"/>
  <c r="FL36"/>
  <c r="FR35"/>
  <c r="FN35"/>
  <c r="FT34"/>
  <c r="FP34"/>
  <c r="FL34"/>
  <c r="FS43"/>
  <c r="FU42"/>
  <c r="FM42"/>
  <c r="FO41"/>
  <c r="FQ40"/>
  <c r="FS39"/>
  <c r="FU38"/>
  <c r="FM38"/>
  <c r="FO37"/>
  <c r="FQ36"/>
  <c r="FS35"/>
  <c r="FU34"/>
  <c r="FM34"/>
  <c r="FT43"/>
  <c r="FL43"/>
  <c r="FN42"/>
  <c r="FP41"/>
  <c r="FR40"/>
  <c r="FT39"/>
  <c r="FL39"/>
  <c r="FN38"/>
  <c r="FP37"/>
  <c r="FR36"/>
  <c r="FT35"/>
  <c r="FL35"/>
  <c r="FN34"/>
  <c r="FO43"/>
  <c r="FQ42"/>
  <c r="FS41"/>
  <c r="FU40"/>
  <c r="FM40"/>
  <c r="FO39"/>
  <c r="FQ38"/>
  <c r="FS37"/>
  <c r="FU36"/>
  <c r="FM36"/>
  <c r="FO35"/>
  <c r="FQ34"/>
  <c r="FR42"/>
  <c r="FP39"/>
  <c r="FN36"/>
  <c r="FP43"/>
  <c r="FN40"/>
  <c r="FL37"/>
  <c r="FL41"/>
  <c r="FT37"/>
  <c r="FR34"/>
  <c r="FT41"/>
  <c r="FR38"/>
  <c r="FP35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3"/>
  <c r="DQ9"/>
  <c r="DQ16"/>
  <c r="DQ14"/>
  <c r="DQ10"/>
  <c r="DQ12"/>
  <c r="DQ15"/>
  <c r="DQ11"/>
  <c r="DQ7"/>
  <c r="DQ8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B15"/>
  <c r="DF13"/>
  <c r="DJ11"/>
  <c r="DD10"/>
  <c r="DH8"/>
  <c r="DB7"/>
  <c r="DB13"/>
  <c r="DD8"/>
  <c r="DF15"/>
  <c r="DJ13"/>
  <c r="DD12"/>
  <c r="DH10"/>
  <c r="DB9"/>
  <c r="DF7"/>
  <c r="DD16"/>
  <c r="DF11"/>
  <c r="DJ15"/>
  <c r="DD14"/>
  <c r="DH12"/>
  <c r="DB11"/>
  <c r="DF9"/>
  <c r="DJ7"/>
  <c r="DH14"/>
  <c r="DJ9"/>
  <c r="DM11" i="41"/>
  <c r="DM16"/>
  <c r="FA30"/>
  <c r="FM30" s="1"/>
  <c r="FB30"/>
  <c r="FN30" s="1"/>
  <c r="DM9"/>
  <c r="FI30"/>
  <c r="FU30" s="1"/>
  <c r="DM15"/>
  <c r="DM10"/>
  <c r="FH30"/>
  <c r="FT30" s="1"/>
  <c r="FC30"/>
  <c r="FO30" s="1"/>
  <c r="DM12"/>
  <c r="DB7" a="1"/>
  <c r="DF16" s="1"/>
  <c r="DO7" a="1"/>
  <c r="DO14" s="1"/>
  <c r="DM7"/>
  <c r="DM8"/>
  <c r="EZ30"/>
  <c r="FL30" s="1"/>
  <c r="EZ34" a="1"/>
  <c r="FA43" s="1"/>
  <c r="FM43" s="1"/>
  <c r="FF30"/>
  <c r="FR30" s="1"/>
  <c r="FG30" i="39"/>
  <c r="FS30" s="1"/>
  <c r="DM11"/>
  <c r="DM14"/>
  <c r="DM15"/>
  <c r="DM12"/>
  <c r="DM9"/>
  <c r="DM7"/>
  <c r="FC30"/>
  <c r="FO30" s="1"/>
  <c r="FE30"/>
  <c r="FQ30" s="1"/>
  <c r="DM8"/>
  <c r="DM10"/>
  <c r="FB30"/>
  <c r="FN30" s="1"/>
  <c r="FA30"/>
  <c r="FM30" s="1"/>
  <c r="DO7" a="1"/>
  <c r="DP14" s="1"/>
  <c r="FF30"/>
  <c r="FR30" s="1"/>
  <c r="EZ34" a="1"/>
  <c r="FI43" s="1"/>
  <c r="FU43" s="1"/>
  <c r="DB7" a="1"/>
  <c r="DG16" s="1"/>
  <c r="FC30" i="43"/>
  <c r="FO30" s="1"/>
  <c r="DM10"/>
  <c r="DM8"/>
  <c r="FA30"/>
  <c r="FM30" s="1"/>
  <c r="DO7" a="1"/>
  <c r="EZ30"/>
  <c r="FL30" s="1"/>
  <c r="DM7"/>
  <c r="FI30"/>
  <c r="FU30" s="1"/>
  <c r="DM16"/>
  <c r="FG30"/>
  <c r="FS30" s="1"/>
  <c r="DM14"/>
  <c r="FF30"/>
  <c r="FR30" s="1"/>
  <c r="DM13"/>
  <c r="FD30"/>
  <c r="FP30" s="1"/>
  <c r="DM11"/>
  <c r="DM15"/>
  <c r="FH30"/>
  <c r="FT30" s="1"/>
  <c r="FB30"/>
  <c r="FN30" s="1"/>
  <c r="DM9"/>
  <c r="DB7" a="1"/>
  <c r="EZ34" a="1"/>
  <c r="FE30"/>
  <c r="FQ30" s="1"/>
  <c r="DM12"/>
  <c r="EZ30" i="42"/>
  <c r="FL30" s="1"/>
  <c r="DO7" a="1"/>
  <c r="DM7"/>
  <c r="FA30"/>
  <c r="FM30" s="1"/>
  <c r="DM8"/>
  <c r="FF30"/>
  <c r="FR30" s="1"/>
  <c r="DM13"/>
  <c r="FE30"/>
  <c r="FQ30" s="1"/>
  <c r="DM12"/>
  <c r="FG30"/>
  <c r="FS30" s="1"/>
  <c r="DM14"/>
  <c r="DM16"/>
  <c r="FI30"/>
  <c r="FU30" s="1"/>
  <c r="FC30"/>
  <c r="FO30" s="1"/>
  <c r="DM10"/>
  <c r="FB30"/>
  <c r="FN30" s="1"/>
  <c r="DM9"/>
  <c r="DB7" a="1"/>
  <c r="EZ34" a="1"/>
  <c r="FD30"/>
  <c r="FP30" s="1"/>
  <c r="DM11"/>
  <c r="FH30"/>
  <c r="FT30" s="1"/>
  <c r="DM15"/>
  <c r="DM8" i="40"/>
  <c r="FA30"/>
  <c r="FM30" s="1"/>
  <c r="FF30"/>
  <c r="FR30" s="1"/>
  <c r="DM13"/>
  <c r="DB7" a="1"/>
  <c r="EZ34" a="1"/>
  <c r="FC30"/>
  <c r="FO30" s="1"/>
  <c r="DM10"/>
  <c r="FE30"/>
  <c r="FQ30" s="1"/>
  <c r="DM12"/>
  <c r="DM16"/>
  <c r="FI30"/>
  <c r="FU30" s="1"/>
  <c r="FB30"/>
  <c r="FN30" s="1"/>
  <c r="DM9"/>
  <c r="EZ30"/>
  <c r="FL30" s="1"/>
  <c r="DM7"/>
  <c r="DO7" a="1"/>
  <c r="FG30"/>
  <c r="FS30" s="1"/>
  <c r="DM14"/>
  <c r="FH30"/>
  <c r="FT30" s="1"/>
  <c r="DM15"/>
  <c r="FD30"/>
  <c r="FP30" s="1"/>
  <c r="DM11"/>
  <c r="FH43" i="38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C43"/>
  <c r="FO43" s="1"/>
  <c r="FG41"/>
  <c r="FS41" s="1"/>
  <c r="FA40"/>
  <c r="FM40" s="1"/>
  <c r="FE38"/>
  <c r="FQ38" s="1"/>
  <c r="FI36"/>
  <c r="FU36" s="1"/>
  <c r="FC35"/>
  <c r="FO35" s="1"/>
  <c r="FG43"/>
  <c r="FS43" s="1"/>
  <c r="FA42"/>
  <c r="FM42" s="1"/>
  <c r="FE40"/>
  <c r="FQ40" s="1"/>
  <c r="FI38"/>
  <c r="FU38" s="1"/>
  <c r="FC37"/>
  <c r="FO37" s="1"/>
  <c r="FG35"/>
  <c r="FS35" s="1"/>
  <c r="FA34"/>
  <c r="FM34" s="1"/>
  <c r="FE42"/>
  <c r="FQ42" s="1"/>
  <c r="FI40"/>
  <c r="FU40" s="1"/>
  <c r="FC39"/>
  <c r="FO39" s="1"/>
  <c r="FG37"/>
  <c r="FS37" s="1"/>
  <c r="FA36"/>
  <c r="FM36" s="1"/>
  <c r="FE34"/>
  <c r="FQ34" s="1"/>
  <c r="FG39"/>
  <c r="FS39" s="1"/>
  <c r="FC41"/>
  <c r="FO41" s="1"/>
  <c r="FI34"/>
  <c r="FU34" s="1"/>
  <c r="FI42"/>
  <c r="FU42" s="1"/>
  <c r="FE36"/>
  <c r="FQ36" s="1"/>
  <c r="FA38"/>
  <c r="FM38" s="1"/>
  <c r="DP16"/>
  <c r="DP15"/>
  <c r="DP14"/>
  <c r="DP13"/>
  <c r="DP12"/>
  <c r="DP11"/>
  <c r="DP10"/>
  <c r="DP9"/>
  <c r="DP8"/>
  <c r="DP7"/>
  <c r="DO13"/>
  <c r="DO9"/>
  <c r="DQ16"/>
  <c r="DQ15"/>
  <c r="DQ14"/>
  <c r="DQ13"/>
  <c r="DQ12"/>
  <c r="DQ11"/>
  <c r="DQ10"/>
  <c r="DQ9"/>
  <c r="DQ8"/>
  <c r="DQ7"/>
  <c r="DO15"/>
  <c r="DO11"/>
  <c r="DO8"/>
  <c r="DR16"/>
  <c r="DR15"/>
  <c r="DR14"/>
  <c r="DR13"/>
  <c r="DR12"/>
  <c r="DR11"/>
  <c r="DR10"/>
  <c r="DR9"/>
  <c r="DR8"/>
  <c r="DR7"/>
  <c r="DO16"/>
  <c r="DO14"/>
  <c r="DO12"/>
  <c r="DO10"/>
  <c r="DO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F16"/>
  <c r="DF14"/>
  <c r="DJ12"/>
  <c r="DD11"/>
  <c r="DB10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B16"/>
  <c r="DD15"/>
  <c r="DH13"/>
  <c r="DB12"/>
  <c r="DJ10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H15"/>
  <c r="DJ14"/>
  <c r="DB14"/>
  <c r="DD13"/>
  <c r="DF12"/>
  <c r="DH11"/>
  <c r="DF10"/>
  <c r="DH9"/>
  <c r="DJ8"/>
  <c r="DB8"/>
  <c r="DF8"/>
  <c r="DD9"/>
  <c r="DD7"/>
  <c r="DH7"/>
  <c r="DM11" i="37"/>
  <c r="DB7" a="1"/>
  <c r="EZ34" a="1"/>
  <c r="DM14"/>
  <c r="DM10"/>
  <c r="DM13"/>
  <c r="DM15"/>
  <c r="DM7"/>
  <c r="DO7" a="1"/>
  <c r="DM8"/>
  <c r="DM9"/>
  <c r="DM12"/>
  <c r="DM16"/>
  <c r="DM14" i="36"/>
  <c r="DM11"/>
  <c r="DM13"/>
  <c r="DM10"/>
  <c r="DM9"/>
  <c r="DM12"/>
  <c r="DB7" a="1"/>
  <c r="EZ34" a="1"/>
  <c r="DM15"/>
  <c r="DM16"/>
  <c r="DM7"/>
  <c r="DO7" a="1"/>
  <c r="DM8"/>
  <c r="DM8" i="35"/>
  <c r="DM7"/>
  <c r="DM13"/>
  <c r="DM15"/>
  <c r="DM16"/>
  <c r="DO7" a="1"/>
  <c r="DP14" s="1"/>
  <c r="DM14"/>
  <c r="EZ34" a="1"/>
  <c r="FG42" s="1"/>
  <c r="GE42" s="1"/>
  <c r="GQ42" s="1"/>
  <c r="DM10"/>
  <c r="DB7" a="1"/>
  <c r="DI15" s="1"/>
  <c r="DM11" i="34"/>
  <c r="DM12"/>
  <c r="DO7" a="1"/>
  <c r="DR16" s="1"/>
  <c r="DM9"/>
  <c r="DM14"/>
  <c r="EZ34" a="1"/>
  <c r="FC43" s="1"/>
  <c r="GA43" s="1"/>
  <c r="GM43" s="1"/>
  <c r="DM7"/>
  <c r="DB7" a="1"/>
  <c r="DK15" s="1"/>
  <c r="DP16" i="33"/>
  <c r="DP15"/>
  <c r="DP14"/>
  <c r="DP13"/>
  <c r="DP12"/>
  <c r="DP11"/>
  <c r="DP10"/>
  <c r="DP9"/>
  <c r="DP8"/>
  <c r="DP7"/>
  <c r="DQ11"/>
  <c r="DQ7"/>
  <c r="DR16"/>
  <c r="DR15"/>
  <c r="DR14"/>
  <c r="DR13"/>
  <c r="DR12"/>
  <c r="DR11"/>
  <c r="DR10"/>
  <c r="DR9"/>
  <c r="DR8"/>
  <c r="DR7"/>
  <c r="DQ16"/>
  <c r="DQ14"/>
  <c r="DQ13"/>
  <c r="DQ10"/>
  <c r="DQ8"/>
  <c r="DO16"/>
  <c r="DO15"/>
  <c r="DO14"/>
  <c r="DO13"/>
  <c r="DO12"/>
  <c r="DO11"/>
  <c r="DO10"/>
  <c r="DO9"/>
  <c r="DO8"/>
  <c r="DO7"/>
  <c r="DQ15"/>
  <c r="DQ12"/>
  <c r="DQ9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D16"/>
  <c r="DB15"/>
  <c r="DJ13"/>
  <c r="DH12"/>
  <c r="DF11"/>
  <c r="DJ9"/>
  <c r="DH8"/>
  <c r="DF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H16"/>
  <c r="DJ15"/>
  <c r="DF15"/>
  <c r="DH14"/>
  <c r="DD14"/>
  <c r="DB13"/>
  <c r="DD12"/>
  <c r="DJ11"/>
  <c r="DH10"/>
  <c r="DF9"/>
  <c r="DD8"/>
  <c r="DJ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F13"/>
  <c r="DB11"/>
  <c r="DD10"/>
  <c r="DB9"/>
  <c r="DB7"/>
  <c r="EZ30" a="1"/>
  <c r="FG43"/>
  <c r="GE43" s="1"/>
  <c r="GQ43" s="1"/>
  <c r="FC43"/>
  <c r="GA43" s="1"/>
  <c r="GM43" s="1"/>
  <c r="FI42"/>
  <c r="GG42" s="1"/>
  <c r="GS42" s="1"/>
  <c r="FE42"/>
  <c r="GC42" s="1"/>
  <c r="GO42" s="1"/>
  <c r="FA42"/>
  <c r="FY42" s="1"/>
  <c r="GK42" s="1"/>
  <c r="FG41"/>
  <c r="GE41" s="1"/>
  <c r="GQ41" s="1"/>
  <c r="FC41"/>
  <c r="GA41" s="1"/>
  <c r="GM41" s="1"/>
  <c r="FI40"/>
  <c r="GG40" s="1"/>
  <c r="GS40" s="1"/>
  <c r="FE40"/>
  <c r="GC40" s="1"/>
  <c r="GO40" s="1"/>
  <c r="FA40"/>
  <c r="FY40" s="1"/>
  <c r="GK40" s="1"/>
  <c r="FG39"/>
  <c r="GE39" s="1"/>
  <c r="GQ39" s="1"/>
  <c r="FC39"/>
  <c r="GA39" s="1"/>
  <c r="GM39" s="1"/>
  <c r="FI38"/>
  <c r="GG38" s="1"/>
  <c r="GS38" s="1"/>
  <c r="FE38"/>
  <c r="GC38" s="1"/>
  <c r="GO38" s="1"/>
  <c r="FA38"/>
  <c r="FY38" s="1"/>
  <c r="GK38" s="1"/>
  <c r="FG37"/>
  <c r="GE37" s="1"/>
  <c r="GQ37" s="1"/>
  <c r="FC37"/>
  <c r="GA37" s="1"/>
  <c r="GM37" s="1"/>
  <c r="FI36"/>
  <c r="GG36" s="1"/>
  <c r="GS36" s="1"/>
  <c r="FE36"/>
  <c r="GC36" s="1"/>
  <c r="GO36" s="1"/>
  <c r="FA36"/>
  <c r="FY36" s="1"/>
  <c r="GK36" s="1"/>
  <c r="FG35"/>
  <c r="GE35" s="1"/>
  <c r="GQ35" s="1"/>
  <c r="FC35"/>
  <c r="GA35" s="1"/>
  <c r="GM35" s="1"/>
  <c r="FI34"/>
  <c r="GG34" s="1"/>
  <c r="GS34" s="1"/>
  <c r="FE34"/>
  <c r="GC34" s="1"/>
  <c r="GO34" s="1"/>
  <c r="FA34"/>
  <c r="FY34" s="1"/>
  <c r="GK34" s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I43"/>
  <c r="GG43" s="1"/>
  <c r="GS43" s="1"/>
  <c r="FA43"/>
  <c r="FY43" s="1"/>
  <c r="GK43" s="1"/>
  <c r="FC42"/>
  <c r="GA42" s="1"/>
  <c r="GM42" s="1"/>
  <c r="FE41"/>
  <c r="GC41" s="1"/>
  <c r="GO41" s="1"/>
  <c r="FG40"/>
  <c r="GE40" s="1"/>
  <c r="GQ40" s="1"/>
  <c r="FI39"/>
  <c r="GG39" s="1"/>
  <c r="GS39" s="1"/>
  <c r="FA39"/>
  <c r="FY39" s="1"/>
  <c r="GK39" s="1"/>
  <c r="FC38"/>
  <c r="GA38" s="1"/>
  <c r="GM38" s="1"/>
  <c r="FE37"/>
  <c r="GC37" s="1"/>
  <c r="GO37" s="1"/>
  <c r="FG36"/>
  <c r="GE36" s="1"/>
  <c r="GQ36" s="1"/>
  <c r="FI35"/>
  <c r="GG35" s="1"/>
  <c r="GS35" s="1"/>
  <c r="FA35"/>
  <c r="FY35" s="1"/>
  <c r="GK35" s="1"/>
  <c r="FC34"/>
  <c r="GA34" s="1"/>
  <c r="GM34" s="1"/>
  <c r="FE43"/>
  <c r="GC43" s="1"/>
  <c r="GO43" s="1"/>
  <c r="FG42"/>
  <c r="GE42" s="1"/>
  <c r="GQ42" s="1"/>
  <c r="FI41"/>
  <c r="GG41" s="1"/>
  <c r="GS41" s="1"/>
  <c r="FA41"/>
  <c r="FY41" s="1"/>
  <c r="GK41" s="1"/>
  <c r="FC40"/>
  <c r="GA40" s="1"/>
  <c r="GM40" s="1"/>
  <c r="FE39"/>
  <c r="GC39" s="1"/>
  <c r="GO39" s="1"/>
  <c r="FG38"/>
  <c r="GE38" s="1"/>
  <c r="GQ38" s="1"/>
  <c r="FI37"/>
  <c r="GG37" s="1"/>
  <c r="GS37" s="1"/>
  <c r="FA37"/>
  <c r="FY37" s="1"/>
  <c r="GK37" s="1"/>
  <c r="FC36"/>
  <c r="GA36" s="1"/>
  <c r="GM36" s="1"/>
  <c r="FE35"/>
  <c r="GC35" s="1"/>
  <c r="GO35" s="1"/>
  <c r="FG34"/>
  <c r="GE34" s="1"/>
  <c r="GQ34" s="1"/>
  <c r="FF43"/>
  <c r="GD43" s="1"/>
  <c r="GP43" s="1"/>
  <c r="FH42"/>
  <c r="GF42" s="1"/>
  <c r="GR42" s="1"/>
  <c r="EZ42"/>
  <c r="FX42" s="1"/>
  <c r="GJ42" s="1"/>
  <c r="FB41"/>
  <c r="FZ41" s="1"/>
  <c r="GL41" s="1"/>
  <c r="FD40"/>
  <c r="GB40" s="1"/>
  <c r="GN40" s="1"/>
  <c r="FF39"/>
  <c r="GD39" s="1"/>
  <c r="GP39" s="1"/>
  <c r="FH38"/>
  <c r="GF38" s="1"/>
  <c r="GR38" s="1"/>
  <c r="EZ38"/>
  <c r="FX38" s="1"/>
  <c r="GJ38" s="1"/>
  <c r="FB37"/>
  <c r="FZ37" s="1"/>
  <c r="GL37" s="1"/>
  <c r="FD36"/>
  <c r="GB36" s="1"/>
  <c r="GN36" s="1"/>
  <c r="FF35"/>
  <c r="GD35" s="1"/>
  <c r="GP35" s="1"/>
  <c r="FH34"/>
  <c r="GF34" s="1"/>
  <c r="GR34" s="1"/>
  <c r="EZ34"/>
  <c r="FX34" s="1"/>
  <c r="GJ34" s="1"/>
  <c r="FH40"/>
  <c r="GF40" s="1"/>
  <c r="GR40" s="1"/>
  <c r="FF37"/>
  <c r="GD37" s="1"/>
  <c r="GP37" s="1"/>
  <c r="FD34"/>
  <c r="GB34" s="1"/>
  <c r="GN34" s="1"/>
  <c r="FF41"/>
  <c r="GD41" s="1"/>
  <c r="GP41" s="1"/>
  <c r="FD42"/>
  <c r="GB42" s="1"/>
  <c r="GN42" s="1"/>
  <c r="FB39"/>
  <c r="FZ39" s="1"/>
  <c r="GL39" s="1"/>
  <c r="EZ36"/>
  <c r="FX36" s="1"/>
  <c r="GJ36" s="1"/>
  <c r="FB35"/>
  <c r="FZ35" s="1"/>
  <c r="GL35" s="1"/>
  <c r="FB43"/>
  <c r="FZ43" s="1"/>
  <c r="GL43" s="1"/>
  <c r="EZ40"/>
  <c r="FX40" s="1"/>
  <c r="GJ40" s="1"/>
  <c r="FH36"/>
  <c r="GF36" s="1"/>
  <c r="GR36" s="1"/>
  <c r="FD38"/>
  <c r="GB38" s="1"/>
  <c r="GN38" s="1"/>
  <c r="DJ16" i="32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D16"/>
  <c r="DJ15"/>
  <c r="DF15"/>
  <c r="DH14"/>
  <c r="DD14"/>
  <c r="DF13"/>
  <c r="DH12"/>
  <c r="DD12"/>
  <c r="DF11"/>
  <c r="DH10"/>
  <c r="DJ9"/>
  <c r="DB9"/>
  <c r="DD8"/>
  <c r="DF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B15"/>
  <c r="DJ13"/>
  <c r="DB13"/>
  <c r="DJ11"/>
  <c r="DB11"/>
  <c r="DD10"/>
  <c r="DF9"/>
  <c r="DH8"/>
  <c r="DJ7"/>
  <c r="DB7"/>
  <c r="DK15"/>
  <c r="DE14"/>
  <c r="DI12"/>
  <c r="DC11"/>
  <c r="DG9"/>
  <c r="DK7"/>
  <c r="DI16"/>
  <c r="DG13"/>
  <c r="DE10"/>
  <c r="DI8"/>
  <c r="DG15"/>
  <c r="DK13"/>
  <c r="DE12"/>
  <c r="DI10"/>
  <c r="DC9"/>
  <c r="DG7"/>
  <c r="DE16"/>
  <c r="DI14"/>
  <c r="DC13"/>
  <c r="DG11"/>
  <c r="DK9"/>
  <c r="DE8"/>
  <c r="DC15"/>
  <c r="DK11"/>
  <c r="DC7"/>
  <c r="DO16"/>
  <c r="DO15"/>
  <c r="DO14"/>
  <c r="DO13"/>
  <c r="DO12"/>
  <c r="DO11"/>
  <c r="DO10"/>
  <c r="DO9"/>
  <c r="DO8"/>
  <c r="DO7"/>
  <c r="DQ13"/>
  <c r="DQ11"/>
  <c r="DQ9"/>
  <c r="DQ7"/>
  <c r="DP16"/>
  <c r="DP15"/>
  <c r="DP14"/>
  <c r="DP13"/>
  <c r="DP12"/>
  <c r="DP11"/>
  <c r="DP10"/>
  <c r="DP9"/>
  <c r="DP8"/>
  <c r="DP7"/>
  <c r="DQ16"/>
  <c r="DQ15"/>
  <c r="DQ14"/>
  <c r="DQ12"/>
  <c r="DQ10"/>
  <c r="DQ8"/>
  <c r="DR15"/>
  <c r="DR11"/>
  <c r="DR7"/>
  <c r="DR10"/>
  <c r="DR16"/>
  <c r="DR12"/>
  <c r="DR8"/>
  <c r="DR13"/>
  <c r="DR9"/>
  <c r="DR14"/>
  <c r="DH16" i="31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G15"/>
  <c r="DK13"/>
  <c r="DE12"/>
  <c r="DI10"/>
  <c r="DC9"/>
  <c r="DG7"/>
  <c r="DE14"/>
  <c r="DK7"/>
  <c r="DE16"/>
  <c r="DI14"/>
  <c r="DC13"/>
  <c r="DG11"/>
  <c r="DK9"/>
  <c r="DE8"/>
  <c r="DK15"/>
  <c r="DI12"/>
  <c r="DG9"/>
  <c r="DI16"/>
  <c r="DC15"/>
  <c r="DG13"/>
  <c r="DK11"/>
  <c r="DE10"/>
  <c r="DI8"/>
  <c r="DC7"/>
  <c r="DC11"/>
  <c r="EA26"/>
  <c r="DW26"/>
  <c r="EC25"/>
  <c r="DY25"/>
  <c r="DU25"/>
  <c r="EA24"/>
  <c r="DW24"/>
  <c r="EC23"/>
  <c r="DY23"/>
  <c r="DU23"/>
  <c r="DY26"/>
  <c r="DT26"/>
  <c r="DX25"/>
  <c r="EC24"/>
  <c r="DX24"/>
  <c r="EB23"/>
  <c r="DW23"/>
  <c r="EB26"/>
  <c r="DV26"/>
  <c r="EA25"/>
  <c r="DV25"/>
  <c r="DZ24"/>
  <c r="DU24"/>
  <c r="DZ23"/>
  <c r="DT23"/>
  <c r="EC26"/>
  <c r="DX26"/>
  <c r="EB25"/>
  <c r="DW25"/>
  <c r="EB24"/>
  <c r="DV24"/>
  <c r="EA23"/>
  <c r="DV23"/>
  <c r="DU26"/>
  <c r="DT24"/>
  <c r="DY24"/>
  <c r="DT25"/>
  <c r="DZ25"/>
  <c r="DX23"/>
  <c r="DZ26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H43"/>
  <c r="FT43" s="1"/>
  <c r="FC43"/>
  <c r="FO43" s="1"/>
  <c r="FH42"/>
  <c r="FT42" s="1"/>
  <c r="FB42"/>
  <c r="FN42" s="1"/>
  <c r="FG41"/>
  <c r="FS41" s="1"/>
  <c r="FB41"/>
  <c r="FN41" s="1"/>
  <c r="FF40"/>
  <c r="FR40" s="1"/>
  <c r="FA40"/>
  <c r="FM40" s="1"/>
  <c r="FF39"/>
  <c r="FR39" s="1"/>
  <c r="EZ39"/>
  <c r="FL39" s="1"/>
  <c r="FE38"/>
  <c r="FQ38" s="1"/>
  <c r="EZ38"/>
  <c r="FL38" s="1"/>
  <c r="FD37"/>
  <c r="FP37" s="1"/>
  <c r="FI36"/>
  <c r="FU36" s="1"/>
  <c r="FD36"/>
  <c r="FP36" s="1"/>
  <c r="FH35"/>
  <c r="FT35" s="1"/>
  <c r="FC35"/>
  <c r="FO35" s="1"/>
  <c r="FH34"/>
  <c r="FT34" s="1"/>
  <c r="FB34"/>
  <c r="FN34" s="1"/>
  <c r="FD43"/>
  <c r="FP43" s="1"/>
  <c r="FI42"/>
  <c r="FU42" s="1"/>
  <c r="FD42"/>
  <c r="FP42" s="1"/>
  <c r="FH41"/>
  <c r="FT41" s="1"/>
  <c r="FC41"/>
  <c r="FO41" s="1"/>
  <c r="FH40"/>
  <c r="FT40" s="1"/>
  <c r="FB40"/>
  <c r="FN40" s="1"/>
  <c r="FG39"/>
  <c r="FS39" s="1"/>
  <c r="FB39"/>
  <c r="FN39" s="1"/>
  <c r="FF38"/>
  <c r="FR38" s="1"/>
  <c r="FA38"/>
  <c r="FM38" s="1"/>
  <c r="FF37"/>
  <c r="FR37" s="1"/>
  <c r="EZ37"/>
  <c r="FL37" s="1"/>
  <c r="FE36"/>
  <c r="FQ36" s="1"/>
  <c r="EZ36"/>
  <c r="FL36" s="1"/>
  <c r="FD35"/>
  <c r="FP35" s="1"/>
  <c r="FI34"/>
  <c r="FU34" s="1"/>
  <c r="FD34"/>
  <c r="FP34" s="1"/>
  <c r="FG43"/>
  <c r="FS43" s="1"/>
  <c r="FF41"/>
  <c r="FR41" s="1"/>
  <c r="FD39"/>
  <c r="FP39" s="1"/>
  <c r="FC37"/>
  <c r="FO37" s="1"/>
  <c r="FB35"/>
  <c r="FN35" s="1"/>
  <c r="FF42"/>
  <c r="FR42" s="1"/>
  <c r="FE40"/>
  <c r="FQ40" s="1"/>
  <c r="FD38"/>
  <c r="FP38" s="1"/>
  <c r="FB36"/>
  <c r="FN36" s="1"/>
  <c r="FA34"/>
  <c r="FM34" s="1"/>
  <c r="FB43"/>
  <c r="FN43" s="1"/>
  <c r="EZ41"/>
  <c r="FL41" s="1"/>
  <c r="FI38"/>
  <c r="FU38" s="1"/>
  <c r="FH36"/>
  <c r="FT36" s="1"/>
  <c r="FF34"/>
  <c r="FR34" s="1"/>
  <c r="EZ40"/>
  <c r="FL40" s="1"/>
  <c r="FG35"/>
  <c r="FS35" s="1"/>
  <c r="FA42"/>
  <c r="FM42" s="1"/>
  <c r="FH37"/>
  <c r="FT37" s="1"/>
  <c r="EZ38" i="30"/>
  <c r="FL38" s="1"/>
  <c r="FB38"/>
  <c r="FN38" s="1"/>
  <c r="FG42"/>
  <c r="FS42" s="1"/>
  <c r="DG11"/>
  <c r="FF41"/>
  <c r="FR41" s="1"/>
  <c r="FI42"/>
  <c r="FU42" s="1"/>
  <c r="DJ7"/>
  <c r="DH11"/>
  <c r="FD36"/>
  <c r="FP36" s="1"/>
  <c r="FG39"/>
  <c r="FS39" s="1"/>
  <c r="FG40"/>
  <c r="FS40" s="1"/>
  <c r="DE15"/>
  <c r="FI40"/>
  <c r="FU40" s="1"/>
  <c r="FC34"/>
  <c r="FO34" s="1"/>
  <c r="DK8"/>
  <c r="DD14"/>
  <c r="DC11"/>
  <c r="DE7"/>
  <c r="DI13"/>
  <c r="DB10"/>
  <c r="DF16"/>
  <c r="DH12"/>
  <c r="FC35"/>
  <c r="FO35" s="1"/>
  <c r="FF35"/>
  <c r="FR35" s="1"/>
  <c r="EZ37"/>
  <c r="FL37" s="1"/>
  <c r="FD38"/>
  <c r="FP38" s="1"/>
  <c r="FG38"/>
  <c r="FS38" s="1"/>
  <c r="DK11"/>
  <c r="DI10"/>
  <c r="DC12"/>
  <c r="DF8"/>
  <c r="DJ14"/>
  <c r="DB11"/>
  <c r="EZ39"/>
  <c r="FL39" s="1"/>
  <c r="FD34"/>
  <c r="FP34" s="1"/>
  <c r="FG35"/>
  <c r="FS35" s="1"/>
  <c r="FC36"/>
  <c r="FO36" s="1"/>
  <c r="DI12"/>
  <c r="DG9"/>
  <c r="DG10"/>
  <c r="DK16"/>
  <c r="DD13"/>
  <c r="DF9"/>
  <c r="DJ15"/>
  <c r="FD37"/>
  <c r="FP37" s="1"/>
  <c r="FH35"/>
  <c r="FT35" s="1"/>
  <c r="FI36"/>
  <c r="FU36" s="1"/>
  <c r="FE34"/>
  <c r="FQ34" s="1"/>
  <c r="FG37"/>
  <c r="FS37" s="1"/>
  <c r="FD40"/>
  <c r="FP40" s="1"/>
  <c r="EZ43"/>
  <c r="FL43" s="1"/>
  <c r="FE36"/>
  <c r="FQ36" s="1"/>
  <c r="FB39"/>
  <c r="FN39" s="1"/>
  <c r="FH41"/>
  <c r="FT41" s="1"/>
  <c r="FB35"/>
  <c r="FN35" s="1"/>
  <c r="FH37"/>
  <c r="FT37" s="1"/>
  <c r="FE40"/>
  <c r="FQ40" s="1"/>
  <c r="FG43"/>
  <c r="FS43" s="1"/>
  <c r="FI35"/>
  <c r="FU35" s="1"/>
  <c r="FI37"/>
  <c r="FU37" s="1"/>
  <c r="FC40"/>
  <c r="FO40" s="1"/>
  <c r="FC42"/>
  <c r="FO42" s="1"/>
  <c r="DK7"/>
  <c r="DE10"/>
  <c r="DI16"/>
  <c r="DK9"/>
  <c r="DE16"/>
  <c r="DC9"/>
  <c r="DG15"/>
  <c r="DG8"/>
  <c r="DC10"/>
  <c r="DI11"/>
  <c r="DE13"/>
  <c r="DK14"/>
  <c r="DG16"/>
  <c r="DB8"/>
  <c r="DH9"/>
  <c r="DD11"/>
  <c r="DJ12"/>
  <c r="DF14"/>
  <c r="DB16"/>
  <c r="DF7"/>
  <c r="DB9"/>
  <c r="DH10"/>
  <c r="DD12"/>
  <c r="DJ13"/>
  <c r="DF15"/>
  <c r="FG41"/>
  <c r="FS41" s="1"/>
  <c r="FF40"/>
  <c r="FR40" s="1"/>
  <c r="FH34"/>
  <c r="FT34" s="1"/>
  <c r="EZ34"/>
  <c r="FL34" s="1"/>
  <c r="FF36"/>
  <c r="FR36" s="1"/>
  <c r="FH39"/>
  <c r="FT39" s="1"/>
  <c r="FE42"/>
  <c r="FQ42" s="1"/>
  <c r="FD35"/>
  <c r="FP35" s="1"/>
  <c r="FF38"/>
  <c r="FR38" s="1"/>
  <c r="FC41"/>
  <c r="FO41" s="1"/>
  <c r="FA34"/>
  <c r="FM34" s="1"/>
  <c r="FC37"/>
  <c r="FO37" s="1"/>
  <c r="EZ40"/>
  <c r="FL40" s="1"/>
  <c r="FF42"/>
  <c r="FR42" s="1"/>
  <c r="FE35"/>
  <c r="FQ35" s="1"/>
  <c r="FE37"/>
  <c r="FQ37" s="1"/>
  <c r="FE39"/>
  <c r="FQ39" s="1"/>
  <c r="FI41"/>
  <c r="FU41" s="1"/>
  <c r="FI43"/>
  <c r="FU43" s="1"/>
  <c r="DI8"/>
  <c r="DC15"/>
  <c r="DE8"/>
  <c r="DI14"/>
  <c r="DG7"/>
  <c r="DK13"/>
  <c r="DC8"/>
  <c r="DI9"/>
  <c r="DE11"/>
  <c r="DK12"/>
  <c r="DG14"/>
  <c r="DC16"/>
  <c r="DH7"/>
  <c r="DD9"/>
  <c r="DJ10"/>
  <c r="DF12"/>
  <c r="DB14"/>
  <c r="DH15"/>
  <c r="DB7"/>
  <c r="DH8"/>
  <c r="DD10"/>
  <c r="DJ11"/>
  <c r="DF13"/>
  <c r="DB15"/>
  <c r="DH16"/>
  <c r="FF39"/>
  <c r="FR39" s="1"/>
  <c r="FE38"/>
  <c r="FQ38" s="1"/>
  <c r="FA40"/>
  <c r="FM40" s="1"/>
  <c r="FC43"/>
  <c r="FO43" s="1"/>
  <c r="FA36"/>
  <c r="FM36" s="1"/>
  <c r="FH38"/>
  <c r="FT38" s="1"/>
  <c r="EZ42"/>
  <c r="FL42" s="1"/>
  <c r="FI34"/>
  <c r="FU34" s="1"/>
  <c r="FF37"/>
  <c r="FR37" s="1"/>
  <c r="FH40"/>
  <c r="FT40" s="1"/>
  <c r="FD43"/>
  <c r="FP43" s="1"/>
  <c r="FB36"/>
  <c r="FN36" s="1"/>
  <c r="FD39"/>
  <c r="FP39" s="1"/>
  <c r="FA42"/>
  <c r="FM42" s="1"/>
  <c r="FG34"/>
  <c r="FS34" s="1"/>
  <c r="FA37"/>
  <c r="FM37" s="1"/>
  <c r="FA39"/>
  <c r="FM39" s="1"/>
  <c r="FA41"/>
  <c r="FM41" s="1"/>
  <c r="FE43"/>
  <c r="FQ43" s="1"/>
  <c r="DC7"/>
  <c r="DG13"/>
  <c r="DE14"/>
  <c r="DC13"/>
  <c r="DK15"/>
  <c r="DE12"/>
  <c r="DI7"/>
  <c r="DE9"/>
  <c r="DK10"/>
  <c r="DG12"/>
  <c r="DC14"/>
  <c r="DI15"/>
  <c r="DD7"/>
  <c r="DJ8"/>
  <c r="DF10"/>
  <c r="DB12"/>
  <c r="DH13"/>
  <c r="DD15"/>
  <c r="DJ16"/>
  <c r="DD8"/>
  <c r="DJ9"/>
  <c r="DF11"/>
  <c r="DB13"/>
  <c r="DH14"/>
  <c r="FH43"/>
  <c r="FT43" s="1"/>
  <c r="FB34"/>
  <c r="FN34" s="1"/>
  <c r="FH42"/>
  <c r="FT42" s="1"/>
  <c r="FB42"/>
  <c r="FN42" s="1"/>
  <c r="FB41"/>
  <c r="FN41" s="1"/>
  <c r="EZ35"/>
  <c r="FL35" s="1"/>
  <c r="FB37"/>
  <c r="FN37" s="1"/>
  <c r="FC39"/>
  <c r="FO39" s="1"/>
  <c r="FD41"/>
  <c r="FP41" s="1"/>
  <c r="FF43"/>
  <c r="FR43" s="1"/>
  <c r="EZ36"/>
  <c r="FL36" s="1"/>
  <c r="FA38"/>
  <c r="FM38" s="1"/>
  <c r="FB40"/>
  <c r="FN40" s="1"/>
  <c r="FD42"/>
  <c r="FP42" s="1"/>
  <c r="FF34"/>
  <c r="FR34" s="1"/>
  <c r="FH36"/>
  <c r="FT36" s="1"/>
  <c r="FI38"/>
  <c r="FU38" s="1"/>
  <c r="EZ41"/>
  <c r="FL41" s="1"/>
  <c r="FB43"/>
  <c r="FN43" s="1"/>
  <c r="FA35"/>
  <c r="FM35" s="1"/>
  <c r="FG36"/>
  <c r="FS36" s="1"/>
  <c r="FC38"/>
  <c r="FO38" s="1"/>
  <c r="FI39"/>
  <c r="FU39" s="1"/>
  <c r="FE41"/>
  <c r="FQ41" s="1"/>
  <c r="DV25"/>
  <c r="EB24"/>
  <c r="DZ25"/>
  <c r="DV24"/>
  <c r="EB25"/>
  <c r="EA23"/>
  <c r="DW25"/>
  <c r="EC26"/>
  <c r="DW24"/>
  <c r="EC25"/>
  <c r="DZ23"/>
  <c r="DV23"/>
  <c r="DT24"/>
  <c r="DX25"/>
  <c r="DW23"/>
  <c r="EC24"/>
  <c r="DY26"/>
  <c r="EC23"/>
  <c r="DY25"/>
  <c r="EB26"/>
  <c r="DX26"/>
  <c r="DT23"/>
  <c r="DZ24"/>
  <c r="DV26"/>
  <c r="DU24"/>
  <c r="EA25"/>
  <c r="DU23"/>
  <c r="EA24"/>
  <c r="DW26"/>
  <c r="EB23"/>
  <c r="DX24"/>
  <c r="DT26"/>
  <c r="DX23"/>
  <c r="DT25"/>
  <c r="DZ26"/>
  <c r="DY24"/>
  <c r="DU26"/>
  <c r="DY23"/>
  <c r="DU25"/>
  <c r="FI43" i="29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G43"/>
  <c r="FS43" s="1"/>
  <c r="FB43"/>
  <c r="FN43" s="1"/>
  <c r="FF42"/>
  <c r="FR42" s="1"/>
  <c r="FA42"/>
  <c r="FM42" s="1"/>
  <c r="FF41"/>
  <c r="FR41" s="1"/>
  <c r="EZ41"/>
  <c r="FL41" s="1"/>
  <c r="FE40"/>
  <c r="FQ40" s="1"/>
  <c r="EZ40"/>
  <c r="FL40" s="1"/>
  <c r="FD39"/>
  <c r="FP39" s="1"/>
  <c r="FI38"/>
  <c r="FU38" s="1"/>
  <c r="FD38"/>
  <c r="FP38" s="1"/>
  <c r="FH37"/>
  <c r="FT37" s="1"/>
  <c r="FC37"/>
  <c r="FO37" s="1"/>
  <c r="FH36"/>
  <c r="FT36" s="1"/>
  <c r="FB36"/>
  <c r="FN36" s="1"/>
  <c r="FG35"/>
  <c r="FS35" s="1"/>
  <c r="FB35"/>
  <c r="FN35" s="1"/>
  <c r="FF34"/>
  <c r="FR34" s="1"/>
  <c r="FA34"/>
  <c r="FM34" s="1"/>
  <c r="FI42"/>
  <c r="FU42" s="1"/>
  <c r="FH41"/>
  <c r="FT41" s="1"/>
  <c r="FH40"/>
  <c r="FT40" s="1"/>
  <c r="FG39"/>
  <c r="FS39" s="1"/>
  <c r="FF38"/>
  <c r="FR38" s="1"/>
  <c r="FF37"/>
  <c r="FR37" s="1"/>
  <c r="FE36"/>
  <c r="FQ36" s="1"/>
  <c r="FD35"/>
  <c r="FP35" s="1"/>
  <c r="FD34"/>
  <c r="FP34" s="1"/>
  <c r="FC41"/>
  <c r="FO41" s="1"/>
  <c r="FA38"/>
  <c r="FM38" s="1"/>
  <c r="FI34"/>
  <c r="FU34" s="1"/>
  <c r="FC43"/>
  <c r="FO43" s="1"/>
  <c r="FB42"/>
  <c r="FN42" s="1"/>
  <c r="FB41"/>
  <c r="FN41" s="1"/>
  <c r="FA40"/>
  <c r="FM40" s="1"/>
  <c r="EZ39"/>
  <c r="FL39" s="1"/>
  <c r="EZ38"/>
  <c r="FL38" s="1"/>
  <c r="FI36"/>
  <c r="FU36" s="1"/>
  <c r="FH35"/>
  <c r="FT35" s="1"/>
  <c r="FH34"/>
  <c r="FT34" s="1"/>
  <c r="FD43"/>
  <c r="FP43" s="1"/>
  <c r="FD42"/>
  <c r="FP42" s="1"/>
  <c r="FB40"/>
  <c r="FN40" s="1"/>
  <c r="FB39"/>
  <c r="FN39" s="1"/>
  <c r="EZ37"/>
  <c r="FL37" s="1"/>
  <c r="EZ36"/>
  <c r="FL36" s="1"/>
  <c r="FH42"/>
  <c r="FT42" s="1"/>
  <c r="FE38"/>
  <c r="FQ38" s="1"/>
  <c r="FB34"/>
  <c r="FN34" s="1"/>
  <c r="FG41"/>
  <c r="FS41" s="1"/>
  <c r="FD37"/>
  <c r="FP37" s="1"/>
  <c r="FH43"/>
  <c r="FT43" s="1"/>
  <c r="FF39"/>
  <c r="FR39" s="1"/>
  <c r="FC35"/>
  <c r="FO35" s="1"/>
  <c r="FF40"/>
  <c r="FR40" s="1"/>
  <c r="FD36"/>
  <c r="FP36" s="1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W26"/>
  <c r="DY25"/>
  <c r="EA24"/>
  <c r="EC23"/>
  <c r="DU23"/>
  <c r="DX26"/>
  <c r="DZ25"/>
  <c r="EB24"/>
  <c r="DT24"/>
  <c r="DV23"/>
  <c r="EB26"/>
  <c r="DV25"/>
  <c r="DZ23"/>
  <c r="EC25"/>
  <c r="DW24"/>
  <c r="DT26"/>
  <c r="DX24"/>
  <c r="EA26"/>
  <c r="DU25"/>
  <c r="DY23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K15"/>
  <c r="DC15"/>
  <c r="DE14"/>
  <c r="DG13"/>
  <c r="DI12"/>
  <c r="DK11"/>
  <c r="DC11"/>
  <c r="DE10"/>
  <c r="DG9"/>
  <c r="DI8"/>
  <c r="DK7"/>
  <c r="DC7"/>
  <c r="DE16"/>
  <c r="DG15"/>
  <c r="DI14"/>
  <c r="DK13"/>
  <c r="DC13"/>
  <c r="DE12"/>
  <c r="DG11"/>
  <c r="DI10"/>
  <c r="DK9"/>
  <c r="DC9"/>
  <c r="DE8"/>
  <c r="DG7"/>
  <c r="DH16"/>
  <c r="DB15"/>
  <c r="DF13"/>
  <c r="DJ11"/>
  <c r="DD10"/>
  <c r="DH8"/>
  <c r="DB7"/>
  <c r="DD16"/>
  <c r="DF15"/>
  <c r="DH14"/>
  <c r="DJ13"/>
  <c r="DB13"/>
  <c r="DD12"/>
  <c r="DF11"/>
  <c r="DH10"/>
  <c r="DJ9"/>
  <c r="DB9"/>
  <c r="DD8"/>
  <c r="DF7"/>
  <c r="DJ15"/>
  <c r="DD14"/>
  <c r="DH12"/>
  <c r="DB11"/>
  <c r="DF9"/>
  <c r="DJ7"/>
  <c r="DH16" i="28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E16"/>
  <c r="DI14"/>
  <c r="DC13"/>
  <c r="DE12"/>
  <c r="DG11"/>
  <c r="DI10"/>
  <c r="DK9"/>
  <c r="DC9"/>
  <c r="DE8"/>
  <c r="DG7"/>
  <c r="DI16"/>
  <c r="DC15"/>
  <c r="DG13"/>
  <c r="DG12"/>
  <c r="DI11"/>
  <c r="DK10"/>
  <c r="DC10"/>
  <c r="DE9"/>
  <c r="DG8"/>
  <c r="DI7"/>
  <c r="DK13"/>
  <c r="DK11"/>
  <c r="DE10"/>
  <c r="DI8"/>
  <c r="DC7"/>
  <c r="DK15"/>
  <c r="DE14"/>
  <c r="DK12"/>
  <c r="DC12"/>
  <c r="DE11"/>
  <c r="DG10"/>
  <c r="DI9"/>
  <c r="DK8"/>
  <c r="DC8"/>
  <c r="DE7"/>
  <c r="DG15"/>
  <c r="DI12"/>
  <c r="DC11"/>
  <c r="DG9"/>
  <c r="DK7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EB26"/>
  <c r="DV25"/>
  <c r="DZ23"/>
  <c r="DT26"/>
  <c r="DX24"/>
  <c r="DX26"/>
  <c r="EB24"/>
  <c r="DV23"/>
  <c r="DT24"/>
  <c r="DZ25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H43"/>
  <c r="FT43" s="1"/>
  <c r="FC43"/>
  <c r="FO43" s="1"/>
  <c r="FG42"/>
  <c r="FS42" s="1"/>
  <c r="FB42"/>
  <c r="FN42" s="1"/>
  <c r="FG41"/>
  <c r="FS41" s="1"/>
  <c r="FA41"/>
  <c r="FM41" s="1"/>
  <c r="FF40"/>
  <c r="FR40" s="1"/>
  <c r="FA40"/>
  <c r="FM40" s="1"/>
  <c r="FE39"/>
  <c r="FQ39" s="1"/>
  <c r="EZ39"/>
  <c r="FL39" s="1"/>
  <c r="FE38"/>
  <c r="FQ38" s="1"/>
  <c r="FI37"/>
  <c r="FU37" s="1"/>
  <c r="FD37"/>
  <c r="FP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D43"/>
  <c r="FP43" s="1"/>
  <c r="FC41"/>
  <c r="FO41" s="1"/>
  <c r="FA39"/>
  <c r="FM39" s="1"/>
  <c r="EZ37"/>
  <c r="FL37" s="1"/>
  <c r="FD35"/>
  <c r="FP35" s="1"/>
  <c r="FC42"/>
  <c r="FO42" s="1"/>
  <c r="FB40"/>
  <c r="FN40" s="1"/>
  <c r="FA38"/>
  <c r="FM38" s="1"/>
  <c r="FB36"/>
  <c r="FN36" s="1"/>
  <c r="FF34"/>
  <c r="FR34" s="1"/>
  <c r="FI42"/>
  <c r="FU42" s="1"/>
  <c r="FG40"/>
  <c r="FS40" s="1"/>
  <c r="FF38"/>
  <c r="FR38" s="1"/>
  <c r="FF36"/>
  <c r="FR36" s="1"/>
  <c r="EZ35"/>
  <c r="FL35" s="1"/>
  <c r="FH41"/>
  <c r="FT41" s="1"/>
  <c r="FB34"/>
  <c r="FN34" s="1"/>
  <c r="FI43"/>
  <c r="FU43" s="1"/>
  <c r="FH35"/>
  <c r="FT35" s="1"/>
  <c r="FE37"/>
  <c r="FQ37" s="1"/>
  <c r="FG39"/>
  <c r="FS39" s="1"/>
  <c r="DY7" i="27" a="1"/>
  <c r="EA16" s="1"/>
  <c r="EZ16" a="1"/>
  <c r="FH24" s="1"/>
  <c r="FT24" s="1"/>
  <c r="DP16" i="2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6"/>
  <c r="DW16" s="1"/>
  <c r="DR15"/>
  <c r="DW15" s="1"/>
  <c r="DR14"/>
  <c r="DW14" s="1"/>
  <c r="DR12"/>
  <c r="DW12" s="1"/>
  <c r="DR11"/>
  <c r="DW11" s="1"/>
  <c r="DR9"/>
  <c r="DW9" s="1"/>
  <c r="DR7"/>
  <c r="DW7" s="1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R13"/>
  <c r="DW13" s="1"/>
  <c r="DR10"/>
  <c r="DW10" s="1"/>
  <c r="DR8"/>
  <c r="DW8" s="1"/>
  <c r="DO13"/>
  <c r="DT13" s="1"/>
  <c r="DO9"/>
  <c r="DT9" s="1"/>
  <c r="DO12"/>
  <c r="DT12" s="1"/>
  <c r="DO14"/>
  <c r="DT14" s="1"/>
  <c r="DO10"/>
  <c r="DT10" s="1"/>
  <c r="DO15"/>
  <c r="DT15" s="1"/>
  <c r="DO11"/>
  <c r="DT11" s="1"/>
  <c r="DO7"/>
  <c r="DT7" s="1"/>
  <c r="DO16"/>
  <c r="DT16" s="1"/>
  <c r="DO8"/>
  <c r="DT8" s="1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F16"/>
  <c r="DJ14"/>
  <c r="DD13"/>
  <c r="DH11"/>
  <c r="DB10"/>
  <c r="DF8"/>
  <c r="DB16"/>
  <c r="DJ12"/>
  <c r="DH9"/>
  <c r="DJ16"/>
  <c r="DD15"/>
  <c r="DH13"/>
  <c r="DB12"/>
  <c r="DF10"/>
  <c r="DJ8"/>
  <c r="DD7"/>
  <c r="DH15"/>
  <c r="DB14"/>
  <c r="DF12"/>
  <c r="DJ10"/>
  <c r="DD9"/>
  <c r="DH7"/>
  <c r="DF14"/>
  <c r="DD11"/>
  <c r="DB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I43"/>
  <c r="FU43" s="1"/>
  <c r="FA43"/>
  <c r="FM43" s="1"/>
  <c r="FC42"/>
  <c r="FO42" s="1"/>
  <c r="FE41"/>
  <c r="FQ41" s="1"/>
  <c r="FG40"/>
  <c r="FS40" s="1"/>
  <c r="FI39"/>
  <c r="FU39" s="1"/>
  <c r="FA39"/>
  <c r="FM39" s="1"/>
  <c r="FC38"/>
  <c r="FO38" s="1"/>
  <c r="FE37"/>
  <c r="FQ37" s="1"/>
  <c r="FG36"/>
  <c r="FS36" s="1"/>
  <c r="FI35"/>
  <c r="FU35" s="1"/>
  <c r="FA35"/>
  <c r="FM35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E43"/>
  <c r="FQ43" s="1"/>
  <c r="FI41"/>
  <c r="FU41" s="1"/>
  <c r="FC40"/>
  <c r="FO40" s="1"/>
  <c r="FG38"/>
  <c r="FS38" s="1"/>
  <c r="FA37"/>
  <c r="FM37" s="1"/>
  <c r="FE35"/>
  <c r="FQ35" s="1"/>
  <c r="FG42"/>
  <c r="FS42" s="1"/>
  <c r="FE39"/>
  <c r="FQ39" s="1"/>
  <c r="FC36"/>
  <c r="FO36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A41"/>
  <c r="FM41" s="1"/>
  <c r="FI37"/>
  <c r="FU37" s="1"/>
  <c r="FG34"/>
  <c r="FS34" s="1"/>
  <c r="FF39"/>
  <c r="FR39" s="1"/>
  <c r="FB41"/>
  <c r="FN41" s="1"/>
  <c r="FH34"/>
  <c r="FT34" s="1"/>
  <c r="FH42"/>
  <c r="FT42" s="1"/>
  <c r="FD36"/>
  <c r="FP36" s="1"/>
  <c r="EZ38"/>
  <c r="FL38" s="1"/>
  <c r="BM36" i="21"/>
  <c r="BS34" s="1"/>
  <c r="M23" a="1"/>
  <c r="EC11" i="20"/>
  <c r="DY15"/>
  <c r="DY16"/>
  <c r="EC15"/>
  <c r="ED12"/>
  <c r="EH10"/>
  <c r="DZ10"/>
  <c r="EE11"/>
  <c r="EA7"/>
  <c r="EG15"/>
  <c r="EA15"/>
  <c r="ED16"/>
  <c r="EC16"/>
  <c r="EC12"/>
  <c r="EC7"/>
  <c r="DY10"/>
  <c r="EG13"/>
  <c r="EF15"/>
  <c r="DZ16"/>
  <c r="EE7"/>
  <c r="EF13"/>
  <c r="EA9"/>
  <c r="EF10"/>
  <c r="DY14"/>
  <c r="DZ12"/>
  <c r="DY12"/>
  <c r="EG10"/>
  <c r="EC8"/>
  <c r="DZ13"/>
  <c r="EE8"/>
  <c r="ED8"/>
  <c r="DY11"/>
  <c r="EA11"/>
  <c r="EA13"/>
  <c r="DY7"/>
  <c r="EH8"/>
  <c r="EA10"/>
  <c r="EE16"/>
  <c r="EE13"/>
  <c r="EB15"/>
  <c r="EG12"/>
  <c r="DY8"/>
  <c r="EF7"/>
  <c r="EF16"/>
  <c r="ED15"/>
  <c r="EB16"/>
  <c r="EB7"/>
  <c r="ED10"/>
  <c r="ED13"/>
  <c r="EH11"/>
  <c r="EC13"/>
  <c r="EF8"/>
  <c r="EB10"/>
  <c r="DZ9"/>
  <c r="DZ8"/>
  <c r="DZ7"/>
  <c r="EF14"/>
  <c r="EF9"/>
  <c r="DZ11"/>
  <c r="DY13"/>
  <c r="EA16"/>
  <c r="ED9"/>
  <c r="EG8"/>
  <c r="EH7"/>
  <c r="EA8"/>
  <c r="EF12"/>
  <c r="EC10"/>
  <c r="EG11"/>
  <c r="EE9"/>
  <c r="EB9"/>
  <c r="EH9"/>
  <c r="EG16"/>
  <c r="EH14"/>
  <c r="EA14"/>
  <c r="EE14"/>
  <c r="EH12"/>
  <c r="EB13"/>
  <c r="ED14"/>
  <c r="EE10"/>
  <c r="DZ14"/>
  <c r="EG14"/>
  <c r="EH15"/>
  <c r="EG9"/>
  <c r="DZ15"/>
  <c r="EB11"/>
  <c r="EG7"/>
  <c r="EC9"/>
  <c r="EB14"/>
  <c r="EA12"/>
  <c r="EE12"/>
  <c r="ED11"/>
  <c r="EE15"/>
  <c r="DY9"/>
  <c r="EF11"/>
  <c r="EH13"/>
  <c r="EC14"/>
  <c r="EB8"/>
  <c r="EH16"/>
  <c r="ED7"/>
  <c r="EB12"/>
  <c r="FG18"/>
  <c r="FS18" s="1"/>
  <c r="EU18" i="21" s="1"/>
  <c r="Z25" s="1"/>
  <c r="FE18" i="20"/>
  <c r="FQ18" s="1"/>
  <c r="ES18" i="21" s="1"/>
  <c r="X25" s="1"/>
  <c r="EZ16" i="20"/>
  <c r="FL16" s="1"/>
  <c r="EN16" i="21" s="1"/>
  <c r="FI17" i="20"/>
  <c r="FU17" s="1"/>
  <c r="EW17" i="21" s="1"/>
  <c r="AB24" s="1"/>
  <c r="FG21" i="20"/>
  <c r="FS21" s="1"/>
  <c r="EU21" i="21" s="1"/>
  <c r="Z28" s="1"/>
  <c r="FI25" i="20"/>
  <c r="FU25" s="1"/>
  <c r="EW25" i="21" s="1"/>
  <c r="AB32" s="1"/>
  <c r="FA24" i="20"/>
  <c r="FM24" s="1"/>
  <c r="EO24" i="21" s="1"/>
  <c r="T31" s="1"/>
  <c r="FD22" i="20"/>
  <c r="FP22" s="1"/>
  <c r="ER22" i="21" s="1"/>
  <c r="W29" s="1"/>
  <c r="FE23" i="20"/>
  <c r="FQ23" s="1"/>
  <c r="ES23" i="21" s="1"/>
  <c r="X30" s="1"/>
  <c r="FD21" i="20"/>
  <c r="FP21" s="1"/>
  <c r="ER21" i="21" s="1"/>
  <c r="W28" s="1"/>
  <c r="FH18" i="20"/>
  <c r="FT18" s="1"/>
  <c r="EV18" i="21" s="1"/>
  <c r="AA25" s="1"/>
  <c r="EZ18" i="20"/>
  <c r="FL18" s="1"/>
  <c r="EN18" i="21" s="1"/>
  <c r="S25" s="1"/>
  <c r="FF20" i="20"/>
  <c r="FR20" s="1"/>
  <c r="ET20" i="21" s="1"/>
  <c r="Y27" s="1"/>
  <c r="FD18" i="20"/>
  <c r="FP18" s="1"/>
  <c r="ER18" i="21" s="1"/>
  <c r="W25" s="1"/>
  <c r="FC22" i="20"/>
  <c r="FO22" s="1"/>
  <c r="EQ22" i="21" s="1"/>
  <c r="V29" s="1"/>
  <c r="FG17" i="20"/>
  <c r="FS17" s="1"/>
  <c r="EU17" i="21" s="1"/>
  <c r="Z24" s="1"/>
  <c r="FF22" i="20"/>
  <c r="FR22" s="1"/>
  <c r="ET22" i="21" s="1"/>
  <c r="Y29" s="1"/>
  <c r="FH16" i="20"/>
  <c r="FT16" s="1"/>
  <c r="EV16" i="21" s="1"/>
  <c r="AA23" s="1"/>
  <c r="FG24" i="20"/>
  <c r="FS24" s="1"/>
  <c r="EU24" i="21" s="1"/>
  <c r="Z31" s="1"/>
  <c r="FD25" i="20"/>
  <c r="FP25" s="1"/>
  <c r="ER25" i="21" s="1"/>
  <c r="W32" s="1"/>
  <c r="FB16" i="20"/>
  <c r="FN16" s="1"/>
  <c r="EP16" i="21" s="1"/>
  <c r="U23" s="1"/>
  <c r="FI23" i="20"/>
  <c r="FU23" s="1"/>
  <c r="EW23" i="21" s="1"/>
  <c r="AB30" s="1"/>
  <c r="FD23" i="20"/>
  <c r="FP23" s="1"/>
  <c r="ER23" i="21" s="1"/>
  <c r="W30" s="1"/>
  <c r="FF19" i="20"/>
  <c r="FR19" s="1"/>
  <c r="ET19" i="21" s="1"/>
  <c r="Y26" s="1"/>
  <c r="EZ24" i="20"/>
  <c r="FL24" s="1"/>
  <c r="EN24" i="21" s="1"/>
  <c r="S31" s="1"/>
  <c r="FB24" i="20"/>
  <c r="FN24" s="1"/>
  <c r="EP24" i="21" s="1"/>
  <c r="U31" s="1"/>
  <c r="FB21" i="20"/>
  <c r="FN21" s="1"/>
  <c r="EP21" i="21" s="1"/>
  <c r="U28" s="1"/>
  <c r="EZ20" i="20"/>
  <c r="FL20" s="1"/>
  <c r="EN20" i="21" s="1"/>
  <c r="S27" s="1"/>
  <c r="FF25" i="20"/>
  <c r="FR25" s="1"/>
  <c r="ET25" i="21" s="1"/>
  <c r="Y32" s="1"/>
  <c r="FC24" i="20"/>
  <c r="FO24" s="1"/>
  <c r="EQ24" i="21" s="1"/>
  <c r="V31" s="1"/>
  <c r="FG25" i="20"/>
  <c r="FS25" s="1"/>
  <c r="EU25" i="21" s="1"/>
  <c r="Z32" s="1"/>
  <c r="FG22" i="20"/>
  <c r="FS22" s="1"/>
  <c r="EU22" i="21" s="1"/>
  <c r="Z29" s="1"/>
  <c r="FI16" i="20"/>
  <c r="FU16" s="1"/>
  <c r="EW16" i="21" s="1"/>
  <c r="AB23" s="1"/>
  <c r="FF23" i="20"/>
  <c r="FR23" s="1"/>
  <c r="ET23" i="21" s="1"/>
  <c r="Y30" s="1"/>
  <c r="FE16" i="20"/>
  <c r="FQ16" s="1"/>
  <c r="ES16" i="21" s="1"/>
  <c r="X23" s="1"/>
  <c r="FF16" i="20"/>
  <c r="FR16" s="1"/>
  <c r="ET16" i="21" s="1"/>
  <c r="Y23" s="1"/>
  <c r="FA22" i="20"/>
  <c r="FM22" s="1"/>
  <c r="EO22" i="21" s="1"/>
  <c r="T29" s="1"/>
  <c r="EZ21" i="20"/>
  <c r="FL21" s="1"/>
  <c r="EN21" i="21" s="1"/>
  <c r="S28" s="1"/>
  <c r="FG20" i="20"/>
  <c r="FS20" s="1"/>
  <c r="EU20" i="21" s="1"/>
  <c r="Z27" s="1"/>
  <c r="FD16" i="20"/>
  <c r="FP16" s="1"/>
  <c r="ER16" i="21" s="1"/>
  <c r="W23" s="1"/>
  <c r="FB17" i="20"/>
  <c r="FN17" s="1"/>
  <c r="EP17" i="21" s="1"/>
  <c r="U24" s="1"/>
  <c r="FH22" i="20"/>
  <c r="FT22" s="1"/>
  <c r="EV22" i="21" s="1"/>
  <c r="AA29" s="1"/>
  <c r="FB25" i="20"/>
  <c r="FN25" s="1"/>
  <c r="EP25" i="21" s="1"/>
  <c r="U32" s="1"/>
  <c r="FI18" i="20"/>
  <c r="FU18" s="1"/>
  <c r="EW18" i="21" s="1"/>
  <c r="AB25" s="1"/>
  <c r="FA18" i="20"/>
  <c r="FM18" s="1"/>
  <c r="EO18" i="21" s="1"/>
  <c r="T25" s="1"/>
  <c r="FE24" i="20"/>
  <c r="FQ24" s="1"/>
  <c r="ES24" i="21" s="1"/>
  <c r="X31" s="1"/>
  <c r="FA16" i="20"/>
  <c r="FM16" s="1"/>
  <c r="EO16" i="21" s="1"/>
  <c r="T23" s="1"/>
  <c r="FD24" i="20"/>
  <c r="FP24" s="1"/>
  <c r="ER24" i="21" s="1"/>
  <c r="W31" s="1"/>
  <c r="FF21" i="20"/>
  <c r="FR21" s="1"/>
  <c r="ET21" i="21" s="1"/>
  <c r="Y28" s="1"/>
  <c r="FI20" i="20"/>
  <c r="FU20" s="1"/>
  <c r="EW20" i="21" s="1"/>
  <c r="AB27" s="1"/>
  <c r="FI19" i="20"/>
  <c r="FU19" s="1"/>
  <c r="EW19" i="21" s="1"/>
  <c r="AB26" s="1"/>
  <c r="FF24" i="20"/>
  <c r="FR24" s="1"/>
  <c r="ET24" i="21" s="1"/>
  <c r="Y31" s="1"/>
  <c r="FE20" i="20"/>
  <c r="FQ20" s="1"/>
  <c r="ES20" i="21" s="1"/>
  <c r="X27" s="1"/>
  <c r="FG16" i="20"/>
  <c r="FS16" s="1"/>
  <c r="EU16" i="21" s="1"/>
  <c r="Z23" s="1"/>
  <c r="FC21" i="20"/>
  <c r="FO21" s="1"/>
  <c r="EQ21" i="21" s="1"/>
  <c r="V28" s="1"/>
  <c r="FB18" i="20"/>
  <c r="FN18" s="1"/>
  <c r="EP18" i="21" s="1"/>
  <c r="U25" s="1"/>
  <c r="FA19" i="20"/>
  <c r="FM19" s="1"/>
  <c r="EO19" i="21" s="1"/>
  <c r="T26" s="1"/>
  <c r="FB23" i="20"/>
  <c r="FN23" s="1"/>
  <c r="EP23" i="21" s="1"/>
  <c r="U30" s="1"/>
  <c r="FC18" i="20"/>
  <c r="FO18" s="1"/>
  <c r="EQ18" i="21" s="1"/>
  <c r="V25" s="1"/>
  <c r="FH17" i="20"/>
  <c r="FT17" s="1"/>
  <c r="EV17" i="21" s="1"/>
  <c r="AA24" s="1"/>
  <c r="FA17" i="20"/>
  <c r="FM17" s="1"/>
  <c r="EO17" i="21" s="1"/>
  <c r="T24" s="1"/>
  <c r="FE17" i="20"/>
  <c r="FQ17" s="1"/>
  <c r="ES17" i="21" s="1"/>
  <c r="X24" s="1"/>
  <c r="EZ17" i="20"/>
  <c r="FL17" s="1"/>
  <c r="EN17" i="21" s="1"/>
  <c r="S24" s="1"/>
  <c r="FD19" i="20"/>
  <c r="FP19" s="1"/>
  <c r="ER19" i="21" s="1"/>
  <c r="W26" s="1"/>
  <c r="FF17" i="20"/>
  <c r="FR17" s="1"/>
  <c r="ET17" i="21" s="1"/>
  <c r="Y24" s="1"/>
  <c r="FH19" i="20"/>
  <c r="FT19" s="1"/>
  <c r="EV19" i="21" s="1"/>
  <c r="AA26" s="1"/>
  <c r="FG23" i="20"/>
  <c r="FS23" s="1"/>
  <c r="EU23" i="21" s="1"/>
  <c r="Z30" s="1"/>
  <c r="FH21" i="20"/>
  <c r="FT21" s="1"/>
  <c r="EV21" i="21" s="1"/>
  <c r="AA28" s="1"/>
  <c r="FI21" i="20"/>
  <c r="FU21" s="1"/>
  <c r="EW21" i="21" s="1"/>
  <c r="AB28" s="1"/>
  <c r="FA20" i="20"/>
  <c r="FM20" s="1"/>
  <c r="EO20" i="21" s="1"/>
  <c r="T27" s="1"/>
  <c r="FB19" i="20"/>
  <c r="FN19" s="1"/>
  <c r="EP19" i="21" s="1"/>
  <c r="U26" s="1"/>
  <c r="FA21" i="20"/>
  <c r="FM21" s="1"/>
  <c r="EO21" i="21" s="1"/>
  <c r="T28" s="1"/>
  <c r="FI24" i="20"/>
  <c r="FU24" s="1"/>
  <c r="EW24" i="21" s="1"/>
  <c r="AB31" s="1"/>
  <c r="FF18" i="20"/>
  <c r="FR18" s="1"/>
  <c r="ET18" i="21" s="1"/>
  <c r="Y25" s="1"/>
  <c r="FD20" i="20"/>
  <c r="FP20" s="1"/>
  <c r="ER20" i="21" s="1"/>
  <c r="W27" s="1"/>
  <c r="FH23" i="20"/>
  <c r="FT23" s="1"/>
  <c r="EV23" i="21" s="1"/>
  <c r="AA30" s="1"/>
  <c r="EZ19" i="20"/>
  <c r="FL19" s="1"/>
  <c r="EN19" i="21" s="1"/>
  <c r="S26" s="1"/>
  <c r="FC23" i="20"/>
  <c r="FO23" s="1"/>
  <c r="EQ23" i="21" s="1"/>
  <c r="V30" s="1"/>
  <c r="FC16" i="20"/>
  <c r="FO16" s="1"/>
  <c r="EQ16" i="21" s="1"/>
  <c r="V23" s="1"/>
  <c r="EZ25" i="20"/>
  <c r="FL25" s="1"/>
  <c r="EN25" i="21" s="1"/>
  <c r="S32" s="1"/>
  <c r="FC25" i="20"/>
  <c r="FO25" s="1"/>
  <c r="EQ25" i="21" s="1"/>
  <c r="V32" s="1"/>
  <c r="FE19" i="20"/>
  <c r="FQ19" s="1"/>
  <c r="ES19" i="21" s="1"/>
  <c r="X26" s="1"/>
  <c r="FD17" i="20"/>
  <c r="FP17" s="1"/>
  <c r="ER17" i="21" s="1"/>
  <c r="W24" s="1"/>
  <c r="FE22" i="20"/>
  <c r="FQ22" s="1"/>
  <c r="ES22" i="21" s="1"/>
  <c r="X29" s="1"/>
  <c r="FG19" i="20"/>
  <c r="FS19" s="1"/>
  <c r="EU19" i="21" s="1"/>
  <c r="Z26" s="1"/>
  <c r="FA23" i="20"/>
  <c r="FM23" s="1"/>
  <c r="EO23" i="21" s="1"/>
  <c r="T30" s="1"/>
  <c r="FI22" i="20"/>
  <c r="FU22" s="1"/>
  <c r="EW22" i="21" s="1"/>
  <c r="AB29" s="1"/>
  <c r="FE21" i="20"/>
  <c r="FQ21" s="1"/>
  <c r="ES21" i="21" s="1"/>
  <c r="X28" s="1"/>
  <c r="FC20" i="20"/>
  <c r="FO20" s="1"/>
  <c r="EQ20" i="21" s="1"/>
  <c r="V27" s="1"/>
  <c r="FB20" i="20"/>
  <c r="FN20" s="1"/>
  <c r="EP20" i="21" s="1"/>
  <c r="U27" s="1"/>
  <c r="FH20" i="20"/>
  <c r="FT20" s="1"/>
  <c r="EV20" i="21" s="1"/>
  <c r="AA27" s="1"/>
  <c r="FC17" i="20"/>
  <c r="FO17" s="1"/>
  <c r="EQ17" i="21" s="1"/>
  <c r="V24" s="1"/>
  <c r="FC19" i="20"/>
  <c r="FO19" s="1"/>
  <c r="EQ19" i="21" s="1"/>
  <c r="V26" s="1"/>
  <c r="FE25" i="20"/>
  <c r="FQ25" s="1"/>
  <c r="ES25" i="21" s="1"/>
  <c r="X32" s="1"/>
  <c r="FH24" i="20"/>
  <c r="FT24" s="1"/>
  <c r="EV24" i="21" s="1"/>
  <c r="AA31" s="1"/>
  <c r="FA25" i="20"/>
  <c r="FM25" s="1"/>
  <c r="EO25" i="21" s="1"/>
  <c r="T32" s="1"/>
  <c r="EZ23" i="20"/>
  <c r="FL23" s="1"/>
  <c r="EN23" i="21" s="1"/>
  <c r="S30" s="1"/>
  <c r="EZ22" i="20"/>
  <c r="FL22" s="1"/>
  <c r="EN22" i="21" s="1"/>
  <c r="S29" s="1"/>
  <c r="FH25" i="20"/>
  <c r="FT25" s="1"/>
  <c r="EV25" i="21" s="1"/>
  <c r="AA32" s="1"/>
  <c r="FB22" i="20"/>
  <c r="FN22" s="1"/>
  <c r="EP22" i="21" s="1"/>
  <c r="U29" s="1"/>
  <c r="DW11" i="74" l="1"/>
  <c r="EJ11" s="1"/>
  <c r="DZ23"/>
  <c r="EC23"/>
  <c r="DW24"/>
  <c r="DV26"/>
  <c r="DW7"/>
  <c r="DZ26"/>
  <c r="DY24"/>
  <c r="DT14"/>
  <c r="FG12" s="1"/>
  <c r="FS12" s="1"/>
  <c r="DT10"/>
  <c r="EJ10" s="1"/>
  <c r="DT9"/>
  <c r="EJ9" s="1"/>
  <c r="DY25"/>
  <c r="DX23"/>
  <c r="DZ24"/>
  <c r="DW26"/>
  <c r="DV7"/>
  <c r="DV25"/>
  <c r="EB24"/>
  <c r="DU23"/>
  <c r="DW15"/>
  <c r="EA24"/>
  <c r="DT15"/>
  <c r="DW12"/>
  <c r="DV8"/>
  <c r="FA12" s="1"/>
  <c r="FM12" s="1"/>
  <c r="DT12"/>
  <c r="EC24"/>
  <c r="DT24"/>
  <c r="EB25"/>
  <c r="FD12"/>
  <c r="FP12" s="1"/>
  <c r="FI12"/>
  <c r="FU12" s="1"/>
  <c r="EJ16"/>
  <c r="EJ13"/>
  <c r="FF12"/>
  <c r="FR12" s="1"/>
  <c r="DW25" i="62"/>
  <c r="DX23"/>
  <c r="DW26"/>
  <c r="DX25"/>
  <c r="DV14"/>
  <c r="EJ14" s="1"/>
  <c r="DV15"/>
  <c r="EJ15" s="1"/>
  <c r="DT7"/>
  <c r="DW8"/>
  <c r="DW13"/>
  <c r="DU7"/>
  <c r="DW16"/>
  <c r="EA26"/>
  <c r="EB26"/>
  <c r="DZ23"/>
  <c r="DT8"/>
  <c r="EJ8" s="1"/>
  <c r="DU9"/>
  <c r="DU12"/>
  <c r="EA24"/>
  <c r="DW11"/>
  <c r="EJ11" s="1"/>
  <c r="DT12"/>
  <c r="DV12"/>
  <c r="EB23"/>
  <c r="EA23"/>
  <c r="DT25"/>
  <c r="DW9"/>
  <c r="EB24"/>
  <c r="DV25"/>
  <c r="DT9"/>
  <c r="DU10"/>
  <c r="DT10"/>
  <c r="DW12"/>
  <c r="EC24"/>
  <c r="EJ13"/>
  <c r="EJ16"/>
  <c r="DZ14" i="56"/>
  <c r="DZ12"/>
  <c r="EB9"/>
  <c r="EB13"/>
  <c r="ED12"/>
  <c r="EB11"/>
  <c r="EA7"/>
  <c r="EG8"/>
  <c r="EC10"/>
  <c r="DY12"/>
  <c r="EE13"/>
  <c r="EA15"/>
  <c r="EG16"/>
  <c r="EB8"/>
  <c r="EH9"/>
  <c r="ED11"/>
  <c r="DZ13"/>
  <c r="EF14"/>
  <c r="EB16"/>
  <c r="EG7"/>
  <c r="EC9"/>
  <c r="DY11"/>
  <c r="EE12"/>
  <c r="EA14"/>
  <c r="EG15"/>
  <c r="EH8"/>
  <c r="EB15"/>
  <c r="DZ10"/>
  <c r="ED16"/>
  <c r="DZ8"/>
  <c r="ED14"/>
  <c r="DY8"/>
  <c r="EE9"/>
  <c r="EA11"/>
  <c r="EG12"/>
  <c r="EC14"/>
  <c r="DY16"/>
  <c r="ED7"/>
  <c r="DZ9"/>
  <c r="EF10"/>
  <c r="EB12"/>
  <c r="EH13"/>
  <c r="ED15"/>
  <c r="DY7"/>
  <c r="EE8"/>
  <c r="EA10"/>
  <c r="EG11"/>
  <c r="EC13"/>
  <c r="DY15"/>
  <c r="EE16"/>
  <c r="EH10"/>
  <c r="ED10"/>
  <c r="EH16"/>
  <c r="EF11"/>
  <c r="EF7"/>
  <c r="EF9"/>
  <c r="DZ16"/>
  <c r="EC8"/>
  <c r="DY10"/>
  <c r="EE11"/>
  <c r="EA13"/>
  <c r="EG14"/>
  <c r="EC16"/>
  <c r="EH7"/>
  <c r="ED9"/>
  <c r="DZ11"/>
  <c r="EF12"/>
  <c r="EB14"/>
  <c r="EH15"/>
  <c r="EC7"/>
  <c r="DY9"/>
  <c r="EE10"/>
  <c r="EA12"/>
  <c r="EG13"/>
  <c r="EC15"/>
  <c r="EB7"/>
  <c r="EF13"/>
  <c r="ED8"/>
  <c r="EH14"/>
  <c r="EF15"/>
  <c r="EH12"/>
  <c r="EE7"/>
  <c r="EA9"/>
  <c r="EG10"/>
  <c r="EC12"/>
  <c r="DY14"/>
  <c r="EE15"/>
  <c r="DZ7"/>
  <c r="EF8"/>
  <c r="EB10"/>
  <c r="EH11"/>
  <c r="ED13"/>
  <c r="DZ15"/>
  <c r="EF16"/>
  <c r="EA8"/>
  <c r="EG9"/>
  <c r="EC11"/>
  <c r="DY13"/>
  <c r="EE14"/>
  <c r="FF19"/>
  <c r="FR19" s="1"/>
  <c r="FF17"/>
  <c r="FR17" s="1"/>
  <c r="EZ24"/>
  <c r="FL24" s="1"/>
  <c r="FD20"/>
  <c r="FP20" s="1"/>
  <c r="FH16"/>
  <c r="FT16" s="1"/>
  <c r="FB23"/>
  <c r="FN23" s="1"/>
  <c r="FA17"/>
  <c r="FM17" s="1"/>
  <c r="FG18"/>
  <c r="FS18" s="1"/>
  <c r="FC20"/>
  <c r="FO20" s="1"/>
  <c r="FI21"/>
  <c r="FU21" s="1"/>
  <c r="FE23"/>
  <c r="FQ23" s="1"/>
  <c r="FA25"/>
  <c r="FM25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G25"/>
  <c r="FS25" s="1"/>
  <c r="FD16"/>
  <c r="FP16" s="1"/>
  <c r="EZ16"/>
  <c r="FL16" s="1"/>
  <c r="FD22"/>
  <c r="FP22" s="1"/>
  <c r="FH18"/>
  <c r="FT18" s="1"/>
  <c r="FB25"/>
  <c r="FN25" s="1"/>
  <c r="FF21"/>
  <c r="FR21" s="1"/>
  <c r="FG16"/>
  <c r="FS16" s="1"/>
  <c r="FC18"/>
  <c r="FO18" s="1"/>
  <c r="FI19"/>
  <c r="FU19" s="1"/>
  <c r="FE21"/>
  <c r="FQ21" s="1"/>
  <c r="FA23"/>
  <c r="FM23" s="1"/>
  <c r="FG24"/>
  <c r="FS24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22"/>
  <c r="FT22" s="1"/>
  <c r="EZ18"/>
  <c r="FL18" s="1"/>
  <c r="FB19"/>
  <c r="FN19" s="1"/>
  <c r="FF25"/>
  <c r="FR25" s="1"/>
  <c r="EZ22"/>
  <c r="FL22" s="1"/>
  <c r="FD18"/>
  <c r="FP18" s="1"/>
  <c r="FH24"/>
  <c r="FT24" s="1"/>
  <c r="FE17"/>
  <c r="FQ17" s="1"/>
  <c r="FA19"/>
  <c r="FM19" s="1"/>
  <c r="FG20"/>
  <c r="FS20" s="1"/>
  <c r="FC22"/>
  <c r="FO22" s="1"/>
  <c r="FI23"/>
  <c r="FU23" s="1"/>
  <c r="FE25"/>
  <c r="FQ25" s="1"/>
  <c r="EZ17"/>
  <c r="FL17" s="1"/>
  <c r="FF18"/>
  <c r="FR18" s="1"/>
  <c r="FB20"/>
  <c r="FN20" s="1"/>
  <c r="FH21"/>
  <c r="FT21" s="1"/>
  <c r="FD23"/>
  <c r="FP23" s="1"/>
  <c r="EZ25"/>
  <c r="FL25" s="1"/>
  <c r="FE16"/>
  <c r="FQ16" s="1"/>
  <c r="FA18"/>
  <c r="FM18" s="1"/>
  <c r="FG19"/>
  <c r="FS19" s="1"/>
  <c r="FC21"/>
  <c r="FO21" s="1"/>
  <c r="FI22"/>
  <c r="FU22" s="1"/>
  <c r="FE24"/>
  <c r="FQ24" s="1"/>
  <c r="FA24"/>
  <c r="FM24" s="1"/>
  <c r="FB21"/>
  <c r="FN21" s="1"/>
  <c r="FD24"/>
  <c r="FP24" s="1"/>
  <c r="FH20"/>
  <c r="FT20" s="1"/>
  <c r="FB17"/>
  <c r="FN17" s="1"/>
  <c r="FF23"/>
  <c r="FR23" s="1"/>
  <c r="EZ20"/>
  <c r="FL20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D17"/>
  <c r="FP17" s="1"/>
  <c r="EZ19"/>
  <c r="FL19" s="1"/>
  <c r="FF20"/>
  <c r="FR20" s="1"/>
  <c r="FB22"/>
  <c r="FN22" s="1"/>
  <c r="FH23"/>
  <c r="FT23" s="1"/>
  <c r="FD25"/>
  <c r="FP25" s="1"/>
  <c r="FI16"/>
  <c r="FU16" s="1"/>
  <c r="FE18"/>
  <c r="FQ18" s="1"/>
  <c r="FA20"/>
  <c r="FM20" s="1"/>
  <c r="FG21"/>
  <c r="FS21" s="1"/>
  <c r="FC23"/>
  <c r="FO23" s="1"/>
  <c r="DU15" i="50"/>
  <c r="DU12"/>
  <c r="DW9"/>
  <c r="DW11"/>
  <c r="DV8"/>
  <c r="DW8"/>
  <c r="DU14"/>
  <c r="DT16"/>
  <c r="DW13"/>
  <c r="DW10"/>
  <c r="DU16"/>
  <c r="DV10"/>
  <c r="DW15"/>
  <c r="DV7"/>
  <c r="DW12"/>
  <c r="DT7"/>
  <c r="DT11"/>
  <c r="DT15"/>
  <c r="DT8"/>
  <c r="DU11"/>
  <c r="DV9"/>
  <c r="DW14"/>
  <c r="DU9"/>
  <c r="DV14"/>
  <c r="DV16"/>
  <c r="DV11"/>
  <c r="DW16"/>
  <c r="DT10"/>
  <c r="DT14"/>
  <c r="DT12"/>
  <c r="DU7"/>
  <c r="DU8"/>
  <c r="DV13"/>
  <c r="DW7"/>
  <c r="DU13"/>
  <c r="DV12"/>
  <c r="DU10"/>
  <c r="DV15"/>
  <c r="DT9"/>
  <c r="DT13"/>
  <c r="FG90" i="49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E90"/>
  <c r="FE43" s="1"/>
  <c r="FQ43" s="1"/>
  <c r="EZ90"/>
  <c r="EZ43" s="1"/>
  <c r="FL43" s="1"/>
  <c r="FD89"/>
  <c r="FD42" s="1"/>
  <c r="FP42" s="1"/>
  <c r="FI88"/>
  <c r="FI41" s="1"/>
  <c r="FU41" s="1"/>
  <c r="FD88"/>
  <c r="FD41" s="1"/>
  <c r="FP41" s="1"/>
  <c r="FH87"/>
  <c r="FH40" s="1"/>
  <c r="FT40" s="1"/>
  <c r="FC87"/>
  <c r="FC40" s="1"/>
  <c r="FO40" s="1"/>
  <c r="FH86"/>
  <c r="FH39" s="1"/>
  <c r="FT39" s="1"/>
  <c r="FB86"/>
  <c r="FB39" s="1"/>
  <c r="FN39" s="1"/>
  <c r="FG85"/>
  <c r="FG38" s="1"/>
  <c r="FS38" s="1"/>
  <c r="FB85"/>
  <c r="FB38" s="1"/>
  <c r="FN38" s="1"/>
  <c r="FF84"/>
  <c r="FF37" s="1"/>
  <c r="FR37" s="1"/>
  <c r="FA84"/>
  <c r="FA37" s="1"/>
  <c r="FM37" s="1"/>
  <c r="FF83"/>
  <c r="FF36" s="1"/>
  <c r="FR36" s="1"/>
  <c r="EZ83"/>
  <c r="EZ36" s="1"/>
  <c r="FL36" s="1"/>
  <c r="FE82"/>
  <c r="FE35" s="1"/>
  <c r="FQ35" s="1"/>
  <c r="EZ82"/>
  <c r="EZ35" s="1"/>
  <c r="FL35" s="1"/>
  <c r="FD81"/>
  <c r="FD34" s="1"/>
  <c r="FP34" s="1"/>
  <c r="FF90"/>
  <c r="FF43" s="1"/>
  <c r="FR43" s="1"/>
  <c r="FA90"/>
  <c r="FA43" s="1"/>
  <c r="FM43" s="1"/>
  <c r="FF89"/>
  <c r="FF42" s="1"/>
  <c r="FR42" s="1"/>
  <c r="EZ89"/>
  <c r="EZ42" s="1"/>
  <c r="FL42" s="1"/>
  <c r="FE88"/>
  <c r="FE41" s="1"/>
  <c r="FQ41" s="1"/>
  <c r="EZ88"/>
  <c r="EZ41" s="1"/>
  <c r="FL41" s="1"/>
  <c r="FD87"/>
  <c r="FD40" s="1"/>
  <c r="FP40" s="1"/>
  <c r="FI86"/>
  <c r="FI39" s="1"/>
  <c r="FU39" s="1"/>
  <c r="FD86"/>
  <c r="FD39" s="1"/>
  <c r="FP39" s="1"/>
  <c r="FH85"/>
  <c r="FH38" s="1"/>
  <c r="FT38" s="1"/>
  <c r="FC85"/>
  <c r="FC38" s="1"/>
  <c r="FO38" s="1"/>
  <c r="FH84"/>
  <c r="FH37" s="1"/>
  <c r="FT37" s="1"/>
  <c r="FB84"/>
  <c r="FB37" s="1"/>
  <c r="FN37" s="1"/>
  <c r="FG83"/>
  <c r="FG36" s="1"/>
  <c r="FS36" s="1"/>
  <c r="FB83"/>
  <c r="FB36" s="1"/>
  <c r="FN36" s="1"/>
  <c r="FF82"/>
  <c r="FF35" s="1"/>
  <c r="FR35" s="1"/>
  <c r="FA82"/>
  <c r="FA35" s="1"/>
  <c r="FM35" s="1"/>
  <c r="FF81"/>
  <c r="FF34" s="1"/>
  <c r="FR34" s="1"/>
  <c r="EZ81"/>
  <c r="EZ34" s="1"/>
  <c r="FL34" s="1"/>
  <c r="FH90"/>
  <c r="FH43" s="1"/>
  <c r="FT43" s="1"/>
  <c r="FG89"/>
  <c r="FG42" s="1"/>
  <c r="FS42" s="1"/>
  <c r="FF88"/>
  <c r="FF41" s="1"/>
  <c r="FR41" s="1"/>
  <c r="FF87"/>
  <c r="FF40" s="1"/>
  <c r="FR40" s="1"/>
  <c r="FE86"/>
  <c r="FE39" s="1"/>
  <c r="FQ39" s="1"/>
  <c r="FD85"/>
  <c r="FD38" s="1"/>
  <c r="FP38" s="1"/>
  <c r="FD84"/>
  <c r="FD37" s="1"/>
  <c r="FP37" s="1"/>
  <c r="FC83"/>
  <c r="FC36" s="1"/>
  <c r="FO36" s="1"/>
  <c r="FB82"/>
  <c r="FB35" s="1"/>
  <c r="FN35" s="1"/>
  <c r="FB81"/>
  <c r="FB34" s="1"/>
  <c r="FN34" s="1"/>
  <c r="FI90"/>
  <c r="FI43" s="1"/>
  <c r="FU43" s="1"/>
  <c r="FH89"/>
  <c r="FH42" s="1"/>
  <c r="FT42" s="1"/>
  <c r="FH88"/>
  <c r="FH41" s="1"/>
  <c r="FT41" s="1"/>
  <c r="FG87"/>
  <c r="FG40" s="1"/>
  <c r="FS40" s="1"/>
  <c r="FF86"/>
  <c r="FF39" s="1"/>
  <c r="FR39" s="1"/>
  <c r="FF85"/>
  <c r="FF38" s="1"/>
  <c r="FR38" s="1"/>
  <c r="FE84"/>
  <c r="FE37" s="1"/>
  <c r="FQ37" s="1"/>
  <c r="FD83"/>
  <c r="FD36" s="1"/>
  <c r="FP36" s="1"/>
  <c r="FD82"/>
  <c r="FD35" s="1"/>
  <c r="FP35" s="1"/>
  <c r="FC81"/>
  <c r="FC34" s="1"/>
  <c r="FO34" s="1"/>
  <c r="FB89"/>
  <c r="FB42" s="1"/>
  <c r="FN42" s="1"/>
  <c r="EZ87"/>
  <c r="EZ40" s="1"/>
  <c r="FL40" s="1"/>
  <c r="FI84"/>
  <c r="FI37" s="1"/>
  <c r="FU37" s="1"/>
  <c r="FH82"/>
  <c r="FH35" s="1"/>
  <c r="FT35" s="1"/>
  <c r="FA88"/>
  <c r="FA41" s="1"/>
  <c r="FM41" s="1"/>
  <c r="FH83"/>
  <c r="FH36" s="1"/>
  <c r="FT36" s="1"/>
  <c r="FC89"/>
  <c r="FC42" s="1"/>
  <c r="FO42" s="1"/>
  <c r="FB87"/>
  <c r="FB40" s="1"/>
  <c r="FN40" s="1"/>
  <c r="EZ85"/>
  <c r="EZ38" s="1"/>
  <c r="FL38" s="1"/>
  <c r="FI82"/>
  <c r="FI35" s="1"/>
  <c r="FU35" s="1"/>
  <c r="FB90"/>
  <c r="FB43" s="1"/>
  <c r="FN43" s="1"/>
  <c r="EZ86"/>
  <c r="EZ39" s="1"/>
  <c r="FL39" s="1"/>
  <c r="FG81"/>
  <c r="FG34" s="1"/>
  <c r="FS34" s="1"/>
  <c r="FA86"/>
  <c r="FA39" s="1"/>
  <c r="FM39" s="1"/>
  <c r="EZ84"/>
  <c r="EZ37" s="1"/>
  <c r="FL37" s="1"/>
  <c r="FB88"/>
  <c r="FB41" s="1"/>
  <c r="FN41" s="1"/>
  <c r="FD90"/>
  <c r="FD43" s="1"/>
  <c r="FP43" s="1"/>
  <c r="FH81"/>
  <c r="FH34" s="1"/>
  <c r="FT34" s="1"/>
  <c r="DQ16"/>
  <c r="DQ15"/>
  <c r="DQ14"/>
  <c r="DQ13"/>
  <c r="DQ12"/>
  <c r="DQ11"/>
  <c r="DQ10"/>
  <c r="DQ9"/>
  <c r="DQ8"/>
  <c r="DQ7"/>
  <c r="DO16"/>
  <c r="DR14"/>
  <c r="DP13"/>
  <c r="DO12"/>
  <c r="DR10"/>
  <c r="DP9"/>
  <c r="DO8"/>
  <c r="DP16"/>
  <c r="DO15"/>
  <c r="DR13"/>
  <c r="DP12"/>
  <c r="DO11"/>
  <c r="DR9"/>
  <c r="DP8"/>
  <c r="DO7"/>
  <c r="DP15"/>
  <c r="DR12"/>
  <c r="DO10"/>
  <c r="DP7"/>
  <c r="DR16"/>
  <c r="DO14"/>
  <c r="DR8"/>
  <c r="DO9"/>
  <c r="DR15"/>
  <c r="DO13"/>
  <c r="DP10"/>
  <c r="DR7"/>
  <c r="DP11"/>
  <c r="DP14"/>
  <c r="DR11"/>
  <c r="DH16"/>
  <c r="DD16"/>
  <c r="DJ15"/>
  <c r="DF15"/>
  <c r="DB15"/>
  <c r="DG16"/>
  <c r="DB16"/>
  <c r="DG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C16"/>
  <c r="DH15"/>
  <c r="DC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E16"/>
  <c r="DD15"/>
  <c r="DE14"/>
  <c r="DG13"/>
  <c r="DI12"/>
  <c r="DK11"/>
  <c r="DC11"/>
  <c r="DE10"/>
  <c r="DG9"/>
  <c r="DI8"/>
  <c r="DK7"/>
  <c r="DC7"/>
  <c r="DI15"/>
  <c r="DC13"/>
  <c r="DG11"/>
  <c r="DC9"/>
  <c r="DG7"/>
  <c r="DJ14"/>
  <c r="DD13"/>
  <c r="DH11"/>
  <c r="DB10"/>
  <c r="DF8"/>
  <c r="DF16"/>
  <c r="DE15"/>
  <c r="DF14"/>
  <c r="DH13"/>
  <c r="DJ12"/>
  <c r="DB12"/>
  <c r="DD11"/>
  <c r="DF10"/>
  <c r="DH9"/>
  <c r="DJ8"/>
  <c r="DB8"/>
  <c r="DD7"/>
  <c r="DJ16"/>
  <c r="DI14"/>
  <c r="DK13"/>
  <c r="DE12"/>
  <c r="DI10"/>
  <c r="DK9"/>
  <c r="DE8"/>
  <c r="DK16"/>
  <c r="DK15"/>
  <c r="DB14"/>
  <c r="DF12"/>
  <c r="DJ10"/>
  <c r="DD9"/>
  <c r="DH7"/>
  <c r="DQ16" i="48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O15"/>
  <c r="DO13"/>
  <c r="DO11"/>
  <c r="DO9"/>
  <c r="DO7"/>
  <c r="DO16"/>
  <c r="DO14"/>
  <c r="DO12"/>
  <c r="DO10"/>
  <c r="DO8"/>
  <c r="DP15"/>
  <c r="DP13"/>
  <c r="DP11"/>
  <c r="DP9"/>
  <c r="DP7"/>
  <c r="DP16"/>
  <c r="DP8"/>
  <c r="DP12"/>
  <c r="DP10"/>
  <c r="DP14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G16"/>
  <c r="DB16"/>
  <c r="DG15"/>
  <c r="DK14"/>
  <c r="DF14"/>
  <c r="DK13"/>
  <c r="DE13"/>
  <c r="DJ12"/>
  <c r="DE12"/>
  <c r="DI11"/>
  <c r="DD11"/>
  <c r="DI10"/>
  <c r="DC10"/>
  <c r="DH9"/>
  <c r="DC9"/>
  <c r="DG8"/>
  <c r="DB8"/>
  <c r="DG7"/>
  <c r="DJ16"/>
  <c r="DE16"/>
  <c r="DI15"/>
  <c r="DD15"/>
  <c r="DI14"/>
  <c r="DC14"/>
  <c r="DH13"/>
  <c r="DC13"/>
  <c r="DG12"/>
  <c r="DB12"/>
  <c r="DG11"/>
  <c r="DK10"/>
  <c r="DF10"/>
  <c r="DK9"/>
  <c r="DE9"/>
  <c r="DJ8"/>
  <c r="DE8"/>
  <c r="DI7"/>
  <c r="DD7"/>
  <c r="DI16"/>
  <c r="DC16"/>
  <c r="DH15"/>
  <c r="DC15"/>
  <c r="DG14"/>
  <c r="DB14"/>
  <c r="DG13"/>
  <c r="DK12"/>
  <c r="DF12"/>
  <c r="DK11"/>
  <c r="DE11"/>
  <c r="DJ10"/>
  <c r="DE10"/>
  <c r="DI9"/>
  <c r="DD9"/>
  <c r="DI8"/>
  <c r="DC8"/>
  <c r="DH7"/>
  <c r="DC7"/>
  <c r="DE15"/>
  <c r="DD13"/>
  <c r="DC11"/>
  <c r="DK8"/>
  <c r="DE14"/>
  <c r="DB10"/>
  <c r="DK16"/>
  <c r="DI12"/>
  <c r="DF8"/>
  <c r="DK15"/>
  <c r="DI13"/>
  <c r="DH11"/>
  <c r="DG9"/>
  <c r="DE7"/>
  <c r="DF16"/>
  <c r="DC12"/>
  <c r="DK7"/>
  <c r="DJ14"/>
  <c r="DG10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A90"/>
  <c r="FA43" s="1"/>
  <c r="FM43" s="1"/>
  <c r="FC89"/>
  <c r="FC42" s="1"/>
  <c r="FO42" s="1"/>
  <c r="FE88"/>
  <c r="FE41" s="1"/>
  <c r="FQ41" s="1"/>
  <c r="FG87"/>
  <c r="FG40" s="1"/>
  <c r="FS40" s="1"/>
  <c r="FI86"/>
  <c r="FI39" s="1"/>
  <c r="FU39" s="1"/>
  <c r="FA86"/>
  <c r="FA39" s="1"/>
  <c r="FM39" s="1"/>
  <c r="FC85"/>
  <c r="FC38" s="1"/>
  <c r="FO38" s="1"/>
  <c r="FE84"/>
  <c r="FE37" s="1"/>
  <c r="FQ37" s="1"/>
  <c r="FG83"/>
  <c r="FG36" s="1"/>
  <c r="FS36" s="1"/>
  <c r="FI82"/>
  <c r="FI35" s="1"/>
  <c r="FU35" s="1"/>
  <c r="FA82"/>
  <c r="FA35" s="1"/>
  <c r="FM35" s="1"/>
  <c r="FC81"/>
  <c r="FC34" s="1"/>
  <c r="FO34" s="1"/>
  <c r="FB90"/>
  <c r="FB43" s="1"/>
  <c r="FN43" s="1"/>
  <c r="FD89"/>
  <c r="FD42" s="1"/>
  <c r="FP42" s="1"/>
  <c r="FF88"/>
  <c r="FF41" s="1"/>
  <c r="FR41" s="1"/>
  <c r="FH87"/>
  <c r="FH40" s="1"/>
  <c r="FT40" s="1"/>
  <c r="EZ87"/>
  <c r="EZ40" s="1"/>
  <c r="FL40" s="1"/>
  <c r="FB86"/>
  <c r="FB39" s="1"/>
  <c r="FN39" s="1"/>
  <c r="FD85"/>
  <c r="FD38" s="1"/>
  <c r="FP38" s="1"/>
  <c r="FF84"/>
  <c r="FF37" s="1"/>
  <c r="FR37" s="1"/>
  <c r="FH83"/>
  <c r="FH36" s="1"/>
  <c r="FT36" s="1"/>
  <c r="EZ83"/>
  <c r="EZ36" s="1"/>
  <c r="FL36" s="1"/>
  <c r="FB82"/>
  <c r="FB35" s="1"/>
  <c r="FN35" s="1"/>
  <c r="FD81"/>
  <c r="FD34" s="1"/>
  <c r="FP34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G89"/>
  <c r="FG42" s="1"/>
  <c r="FS42" s="1"/>
  <c r="FE86"/>
  <c r="FE39" s="1"/>
  <c r="FQ39" s="1"/>
  <c r="FC83"/>
  <c r="FC36" s="1"/>
  <c r="FO36" s="1"/>
  <c r="FI84"/>
  <c r="FI37" s="1"/>
  <c r="FU37" s="1"/>
  <c r="FH81"/>
  <c r="FH34" s="1"/>
  <c r="FT34" s="1"/>
  <c r="FH89"/>
  <c r="FH42" s="1"/>
  <c r="FT42" s="1"/>
  <c r="FF86"/>
  <c r="FF39" s="1"/>
  <c r="FR39" s="1"/>
  <c r="FD83"/>
  <c r="FD36" s="1"/>
  <c r="FP36" s="1"/>
  <c r="FA88"/>
  <c r="FA41" s="1"/>
  <c r="FM41" s="1"/>
  <c r="FG81"/>
  <c r="FG34" s="1"/>
  <c r="FS34" s="1"/>
  <c r="FB88"/>
  <c r="FB41" s="1"/>
  <c r="FN41" s="1"/>
  <c r="EZ85"/>
  <c r="EZ38" s="1"/>
  <c r="FL38" s="1"/>
  <c r="DH16" i="47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C16"/>
  <c r="DK14"/>
  <c r="DC14"/>
  <c r="DE13"/>
  <c r="DG12"/>
  <c r="DE11"/>
  <c r="DG10"/>
  <c r="DE9"/>
  <c r="DK8"/>
  <c r="DI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G16"/>
  <c r="DE15"/>
  <c r="DI13"/>
  <c r="DC12"/>
  <c r="DC10"/>
  <c r="DG8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I15"/>
  <c r="DG14"/>
  <c r="DK12"/>
  <c r="DI11"/>
  <c r="DK10"/>
  <c r="DI9"/>
  <c r="DC8"/>
  <c r="DE7"/>
  <c r="DR16"/>
  <c r="DR15"/>
  <c r="DR14"/>
  <c r="DR13"/>
  <c r="DR12"/>
  <c r="DR11"/>
  <c r="DR10"/>
  <c r="DR9"/>
  <c r="DR8"/>
  <c r="DR7"/>
  <c r="DO16"/>
  <c r="DQ14"/>
  <c r="DP13"/>
  <c r="DO12"/>
  <c r="DQ10"/>
  <c r="DP9"/>
  <c r="DO8"/>
  <c r="DQ11"/>
  <c r="DQ7"/>
  <c r="DP16"/>
  <c r="DO15"/>
  <c r="DQ13"/>
  <c r="DP12"/>
  <c r="DO11"/>
  <c r="DQ9"/>
  <c r="DP8"/>
  <c r="DO7"/>
  <c r="DQ15"/>
  <c r="DO13"/>
  <c r="DO9"/>
  <c r="DQ16"/>
  <c r="DP15"/>
  <c r="DO14"/>
  <c r="DQ12"/>
  <c r="DP11"/>
  <c r="DO10"/>
  <c r="DQ8"/>
  <c r="DP7"/>
  <c r="DP14"/>
  <c r="DP10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E90"/>
  <c r="FE43" s="1"/>
  <c r="FQ43" s="1"/>
  <c r="FA90"/>
  <c r="FA43" s="1"/>
  <c r="FM43" s="1"/>
  <c r="FG89"/>
  <c r="FG42" s="1"/>
  <c r="FS42" s="1"/>
  <c r="FC89"/>
  <c r="FC42" s="1"/>
  <c r="FO42" s="1"/>
  <c r="FI88"/>
  <c r="FI41" s="1"/>
  <c r="FU41" s="1"/>
  <c r="FE88"/>
  <c r="FE41" s="1"/>
  <c r="FQ41" s="1"/>
  <c r="FA88"/>
  <c r="FA41" s="1"/>
  <c r="FM41" s="1"/>
  <c r="FG87"/>
  <c r="FG40" s="1"/>
  <c r="FS40" s="1"/>
  <c r="FC87"/>
  <c r="FC40" s="1"/>
  <c r="FO40" s="1"/>
  <c r="FI86"/>
  <c r="FI39" s="1"/>
  <c r="FU39" s="1"/>
  <c r="FE86"/>
  <c r="FE39" s="1"/>
  <c r="FQ39" s="1"/>
  <c r="FA86"/>
  <c r="FA39" s="1"/>
  <c r="FM39" s="1"/>
  <c r="FG85"/>
  <c r="FG38" s="1"/>
  <c r="FS38" s="1"/>
  <c r="FC85"/>
  <c r="FC38" s="1"/>
  <c r="FO38" s="1"/>
  <c r="FI84"/>
  <c r="FI37" s="1"/>
  <c r="FU37" s="1"/>
  <c r="FE84"/>
  <c r="FE37" s="1"/>
  <c r="FQ37" s="1"/>
  <c r="FA84"/>
  <c r="FA37" s="1"/>
  <c r="FM37" s="1"/>
  <c r="FG83"/>
  <c r="FG36" s="1"/>
  <c r="FS36" s="1"/>
  <c r="FC83"/>
  <c r="FC36" s="1"/>
  <c r="FO36" s="1"/>
  <c r="FI82"/>
  <c r="FI35" s="1"/>
  <c r="FU35" s="1"/>
  <c r="FE82"/>
  <c r="FE35" s="1"/>
  <c r="FQ35" s="1"/>
  <c r="FA82"/>
  <c r="FA35" s="1"/>
  <c r="FM35" s="1"/>
  <c r="FG81"/>
  <c r="FG34" s="1"/>
  <c r="FS34" s="1"/>
  <c r="FC81"/>
  <c r="FC34" s="1"/>
  <c r="FO34" s="1"/>
  <c r="FB90"/>
  <c r="FB43" s="1"/>
  <c r="FN43" s="1"/>
  <c r="FF88"/>
  <c r="FF41" s="1"/>
  <c r="FR41" s="1"/>
  <c r="EZ87"/>
  <c r="EZ40" s="1"/>
  <c r="FL40" s="1"/>
  <c r="FD85"/>
  <c r="FD38" s="1"/>
  <c r="FP38" s="1"/>
  <c r="FH83"/>
  <c r="FH36" s="1"/>
  <c r="FT36" s="1"/>
  <c r="FB82"/>
  <c r="FB35" s="1"/>
  <c r="FN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D89"/>
  <c r="FD42" s="1"/>
  <c r="FP42" s="1"/>
  <c r="FH87"/>
  <c r="FH40" s="1"/>
  <c r="FT40" s="1"/>
  <c r="FB86"/>
  <c r="FB39" s="1"/>
  <c r="FN39" s="1"/>
  <c r="FF84"/>
  <c r="FF37" s="1"/>
  <c r="FR37" s="1"/>
  <c r="EZ83"/>
  <c r="EZ36" s="1"/>
  <c r="FL36" s="1"/>
  <c r="FD81"/>
  <c r="FD34" s="1"/>
  <c r="FP34" s="1"/>
  <c r="FH89"/>
  <c r="FH42" s="1"/>
  <c r="FT42" s="1"/>
  <c r="FD83"/>
  <c r="FD36" s="1"/>
  <c r="FP36" s="1"/>
  <c r="EZ85"/>
  <c r="EZ38" s="1"/>
  <c r="FL38" s="1"/>
  <c r="FF86"/>
  <c r="FF39" s="1"/>
  <c r="FR39" s="1"/>
  <c r="FH81"/>
  <c r="FH34" s="1"/>
  <c r="FT34" s="1"/>
  <c r="FB88"/>
  <c r="FB41" s="1"/>
  <c r="FN41" s="1"/>
  <c r="DK16" i="4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J16"/>
  <c r="DE16"/>
  <c r="DJ15"/>
  <c r="DD15"/>
  <c r="DI14"/>
  <c r="DD14"/>
  <c r="DH13"/>
  <c r="DC13"/>
  <c r="DH12"/>
  <c r="DB12"/>
  <c r="DG11"/>
  <c r="DB11"/>
  <c r="DF10"/>
  <c r="DK9"/>
  <c r="DF9"/>
  <c r="DJ8"/>
  <c r="DE8"/>
  <c r="DJ7"/>
  <c r="DD7"/>
  <c r="DF16"/>
  <c r="DK15"/>
  <c r="DF15"/>
  <c r="DJ14"/>
  <c r="DE14"/>
  <c r="DJ13"/>
  <c r="DD13"/>
  <c r="DI12"/>
  <c r="DD12"/>
  <c r="DH11"/>
  <c r="DC11"/>
  <c r="DH10"/>
  <c r="DB10"/>
  <c r="DG9"/>
  <c r="DB9"/>
  <c r="DF8"/>
  <c r="DK7"/>
  <c r="DF7"/>
  <c r="DI16"/>
  <c r="DD16"/>
  <c r="DH15"/>
  <c r="DC15"/>
  <c r="DH14"/>
  <c r="DB14"/>
  <c r="DG13"/>
  <c r="DB13"/>
  <c r="DF12"/>
  <c r="DK11"/>
  <c r="DF11"/>
  <c r="DJ10"/>
  <c r="DE10"/>
  <c r="DJ9"/>
  <c r="DD9"/>
  <c r="DI8"/>
  <c r="DD8"/>
  <c r="DH7"/>
  <c r="DC7"/>
  <c r="DH16"/>
  <c r="DF14"/>
  <c r="DE12"/>
  <c r="DD10"/>
  <c r="DB8"/>
  <c r="DB15"/>
  <c r="DJ12"/>
  <c r="DI10"/>
  <c r="DH8"/>
  <c r="DF13"/>
  <c r="DB7"/>
  <c r="DB16"/>
  <c r="DK13"/>
  <c r="DJ11"/>
  <c r="DH9"/>
  <c r="DG7"/>
  <c r="DG15"/>
  <c r="DD11"/>
  <c r="DC9"/>
  <c r="DP16"/>
  <c r="DP15"/>
  <c r="DP14"/>
  <c r="DP13"/>
  <c r="DP12"/>
  <c r="DP11"/>
  <c r="DP10"/>
  <c r="DP9"/>
  <c r="DP8"/>
  <c r="DP7"/>
  <c r="DR16"/>
  <c r="DQ15"/>
  <c r="DO14"/>
  <c r="DR12"/>
  <c r="DQ11"/>
  <c r="DO10"/>
  <c r="DR8"/>
  <c r="DQ7"/>
  <c r="DR15"/>
  <c r="DQ14"/>
  <c r="DO13"/>
  <c r="DR11"/>
  <c r="DQ10"/>
  <c r="DO9"/>
  <c r="DR7"/>
  <c r="DQ16"/>
  <c r="DO15"/>
  <c r="DR13"/>
  <c r="DQ12"/>
  <c r="DO11"/>
  <c r="DR9"/>
  <c r="DQ8"/>
  <c r="DO7"/>
  <c r="DO16"/>
  <c r="DR10"/>
  <c r="DO8"/>
  <c r="DR14"/>
  <c r="DQ9"/>
  <c r="DO12"/>
  <c r="DQ13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H90"/>
  <c r="FH43" s="1"/>
  <c r="FT43" s="1"/>
  <c r="EZ90"/>
  <c r="EZ43" s="1"/>
  <c r="FL43" s="1"/>
  <c r="FB89"/>
  <c r="FB42" s="1"/>
  <c r="FN42" s="1"/>
  <c r="FD88"/>
  <c r="FD41" s="1"/>
  <c r="FP41" s="1"/>
  <c r="FF87"/>
  <c r="FF40" s="1"/>
  <c r="FR40" s="1"/>
  <c r="FH86"/>
  <c r="FH39" s="1"/>
  <c r="FT39" s="1"/>
  <c r="EZ86"/>
  <c r="EZ39" s="1"/>
  <c r="FL39" s="1"/>
  <c r="FB85"/>
  <c r="FB38" s="1"/>
  <c r="FN38" s="1"/>
  <c r="FD84"/>
  <c r="FD37" s="1"/>
  <c r="FP37" s="1"/>
  <c r="FF83"/>
  <c r="FF36" s="1"/>
  <c r="FR36" s="1"/>
  <c r="FH82"/>
  <c r="FH35" s="1"/>
  <c r="FT35" s="1"/>
  <c r="EZ82"/>
  <c r="EZ35" s="1"/>
  <c r="FL35" s="1"/>
  <c r="FB81"/>
  <c r="FB34" s="1"/>
  <c r="FN34" s="1"/>
  <c r="FI90"/>
  <c r="FI43" s="1"/>
  <c r="FU43" s="1"/>
  <c r="FA90"/>
  <c r="FA43" s="1"/>
  <c r="FM43" s="1"/>
  <c r="FC89"/>
  <c r="FC42" s="1"/>
  <c r="FO42" s="1"/>
  <c r="FE88"/>
  <c r="FE41" s="1"/>
  <c r="FQ41" s="1"/>
  <c r="FG87"/>
  <c r="FG40" s="1"/>
  <c r="FS40" s="1"/>
  <c r="FI86"/>
  <c r="FI39" s="1"/>
  <c r="FU39" s="1"/>
  <c r="FA86"/>
  <c r="FA39" s="1"/>
  <c r="FM39" s="1"/>
  <c r="FC85"/>
  <c r="FC38" s="1"/>
  <c r="FO38" s="1"/>
  <c r="FE84"/>
  <c r="FE37" s="1"/>
  <c r="FQ37" s="1"/>
  <c r="FG83"/>
  <c r="FG36" s="1"/>
  <c r="FS36" s="1"/>
  <c r="FI82"/>
  <c r="FI35" s="1"/>
  <c r="FU35" s="1"/>
  <c r="FA82"/>
  <c r="FA35" s="1"/>
  <c r="FM35" s="1"/>
  <c r="FC81"/>
  <c r="FC34" s="1"/>
  <c r="FO34" s="1"/>
  <c r="FD90"/>
  <c r="FD43" s="1"/>
  <c r="FP43" s="1"/>
  <c r="FH88"/>
  <c r="FH41" s="1"/>
  <c r="FT41" s="1"/>
  <c r="FB87"/>
  <c r="FB40" s="1"/>
  <c r="FN40" s="1"/>
  <c r="FF85"/>
  <c r="FF38" s="1"/>
  <c r="FR38" s="1"/>
  <c r="EZ84"/>
  <c r="EZ37" s="1"/>
  <c r="FL37" s="1"/>
  <c r="FD82"/>
  <c r="FD35" s="1"/>
  <c r="FP35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I88"/>
  <c r="FI41" s="1"/>
  <c r="FU41" s="1"/>
  <c r="FG85"/>
  <c r="FG38" s="1"/>
  <c r="FS38" s="1"/>
  <c r="FE82"/>
  <c r="FE35" s="1"/>
  <c r="FQ35" s="1"/>
  <c r="FF89"/>
  <c r="FF42" s="1"/>
  <c r="FR42" s="1"/>
  <c r="FD86"/>
  <c r="FD39" s="1"/>
  <c r="FP39" s="1"/>
  <c r="FB83"/>
  <c r="FB36" s="1"/>
  <c r="FN36" s="1"/>
  <c r="EZ88"/>
  <c r="EZ41" s="1"/>
  <c r="FL41" s="1"/>
  <c r="FH84"/>
  <c r="FH37" s="1"/>
  <c r="FT37" s="1"/>
  <c r="FF81"/>
  <c r="FF34" s="1"/>
  <c r="FR34" s="1"/>
  <c r="FE90"/>
  <c r="FE43" s="1"/>
  <c r="FQ43" s="1"/>
  <c r="FA84"/>
  <c r="FA37" s="1"/>
  <c r="FM37" s="1"/>
  <c r="FC87"/>
  <c r="FC40" s="1"/>
  <c r="FO40" s="1"/>
  <c r="DU25" i="45"/>
  <c r="DV8"/>
  <c r="DY24"/>
  <c r="DU12"/>
  <c r="DW23"/>
  <c r="DT10"/>
  <c r="DW16"/>
  <c r="EC26"/>
  <c r="DW25"/>
  <c r="DV10"/>
  <c r="DV14"/>
  <c r="EA25"/>
  <c r="DU7"/>
  <c r="DT24"/>
  <c r="DU11"/>
  <c r="DX24"/>
  <c r="DU15"/>
  <c r="EB24"/>
  <c r="DV23"/>
  <c r="DT9"/>
  <c r="DZ23"/>
  <c r="DT13"/>
  <c r="DT26"/>
  <c r="DW7"/>
  <c r="DW11"/>
  <c r="DX26"/>
  <c r="DW15"/>
  <c r="EB26"/>
  <c r="DV7"/>
  <c r="DT25"/>
  <c r="EC24"/>
  <c r="DU16"/>
  <c r="EA23"/>
  <c r="DT14"/>
  <c r="DU26"/>
  <c r="DW8"/>
  <c r="DZ25"/>
  <c r="DV13"/>
  <c r="DV16"/>
  <c r="EC25"/>
  <c r="EB25"/>
  <c r="DV15"/>
  <c r="DW24"/>
  <c r="DU10"/>
  <c r="DU14"/>
  <c r="EA24"/>
  <c r="DT8"/>
  <c r="DU23"/>
  <c r="DT12"/>
  <c r="DY23"/>
  <c r="DT16"/>
  <c r="EC23"/>
  <c r="DW10"/>
  <c r="DW26"/>
  <c r="EA26"/>
  <c r="DW14"/>
  <c r="DU8"/>
  <c r="DU24"/>
  <c r="DY26"/>
  <c r="DW12"/>
  <c r="DV9"/>
  <c r="DV25"/>
  <c r="DV12"/>
  <c r="DY25"/>
  <c r="DX25"/>
  <c r="DV11"/>
  <c r="DU9"/>
  <c r="DV24"/>
  <c r="DU13"/>
  <c r="DZ24"/>
  <c r="DT7"/>
  <c r="DT23"/>
  <c r="DX23"/>
  <c r="DT11"/>
  <c r="DT15"/>
  <c r="EB23"/>
  <c r="DW9"/>
  <c r="DV26"/>
  <c r="DW13"/>
  <c r="DZ26"/>
  <c r="DU25" i="44"/>
  <c r="DV8"/>
  <c r="DV12"/>
  <c r="DY25"/>
  <c r="DV9"/>
  <c r="DV25"/>
  <c r="DU9"/>
  <c r="DV24"/>
  <c r="DZ24"/>
  <c r="DU13"/>
  <c r="DT23"/>
  <c r="DT7"/>
  <c r="DT11"/>
  <c r="DX23"/>
  <c r="EB23"/>
  <c r="DT15"/>
  <c r="DW9"/>
  <c r="DV26"/>
  <c r="DW13"/>
  <c r="DZ26"/>
  <c r="DV15"/>
  <c r="EB25"/>
  <c r="DV16"/>
  <c r="EC25"/>
  <c r="DU24"/>
  <c r="DU8"/>
  <c r="DY24"/>
  <c r="DU12"/>
  <c r="EC24"/>
  <c r="DU16"/>
  <c r="DT10"/>
  <c r="DW23"/>
  <c r="DT14"/>
  <c r="EA23"/>
  <c r="DU26"/>
  <c r="DW8"/>
  <c r="DW12"/>
  <c r="DY26"/>
  <c r="DW16"/>
  <c r="EC26"/>
  <c r="DV11"/>
  <c r="DX25"/>
  <c r="EA25"/>
  <c r="DV14"/>
  <c r="DU7"/>
  <c r="DT24"/>
  <c r="DU11"/>
  <c r="DX24"/>
  <c r="DU15"/>
  <c r="EB24"/>
  <c r="DT9"/>
  <c r="DV23"/>
  <c r="DT13"/>
  <c r="DZ23"/>
  <c r="DW7"/>
  <c r="DT26"/>
  <c r="DW11"/>
  <c r="DX26"/>
  <c r="EB26"/>
  <c r="DW15"/>
  <c r="DV7"/>
  <c r="DT25"/>
  <c r="DW25"/>
  <c r="DV10"/>
  <c r="DZ25"/>
  <c r="DV13"/>
  <c r="DU10"/>
  <c r="DW24"/>
  <c r="DU14"/>
  <c r="EA24"/>
  <c r="DU23"/>
  <c r="DT8"/>
  <c r="DY23"/>
  <c r="DT12"/>
  <c r="EC23"/>
  <c r="DT16"/>
  <c r="DW10"/>
  <c r="DW26"/>
  <c r="EA26"/>
  <c r="DW14"/>
  <c r="FB34" i="41"/>
  <c r="FN34" s="1"/>
  <c r="DH12"/>
  <c r="DF9"/>
  <c r="DJ13"/>
  <c r="DJ11"/>
  <c r="DE8"/>
  <c r="DC11"/>
  <c r="DE14"/>
  <c r="DI16"/>
  <c r="DI9"/>
  <c r="DK12"/>
  <c r="DI15"/>
  <c r="DB8"/>
  <c r="DD11"/>
  <c r="DB14"/>
  <c r="DJ16"/>
  <c r="FC34"/>
  <c r="FO34" s="1"/>
  <c r="FH38"/>
  <c r="FT38" s="1"/>
  <c r="DH14"/>
  <c r="DD12"/>
  <c r="DH8"/>
  <c r="DK7"/>
  <c r="DE10"/>
  <c r="DC13"/>
  <c r="DE16"/>
  <c r="DE9"/>
  <c r="DI11"/>
  <c r="DK14"/>
  <c r="DH7"/>
  <c r="DF10"/>
  <c r="DH13"/>
  <c r="DB16"/>
  <c r="FF35"/>
  <c r="FR35" s="1"/>
  <c r="DF11"/>
  <c r="DH10"/>
  <c r="DJ15"/>
  <c r="DH16"/>
  <c r="DK9"/>
  <c r="DI12"/>
  <c r="DC15"/>
  <c r="DG8"/>
  <c r="DE11"/>
  <c r="DC14"/>
  <c r="DD7"/>
  <c r="DH9"/>
  <c r="DF12"/>
  <c r="DH15"/>
  <c r="DP11"/>
  <c r="DU11" s="1"/>
  <c r="FA34"/>
  <c r="FM34" s="1"/>
  <c r="DD8"/>
  <c r="DD14"/>
  <c r="DB11"/>
  <c r="DB15"/>
  <c r="DI8"/>
  <c r="DK11"/>
  <c r="DI14"/>
  <c r="DI7"/>
  <c r="DK10"/>
  <c r="DE13"/>
  <c r="DC16"/>
  <c r="DD9"/>
  <c r="DB12"/>
  <c r="DF14"/>
  <c r="DQ9"/>
  <c r="DV25" s="1"/>
  <c r="FI41"/>
  <c r="FU41" s="1"/>
  <c r="FH41"/>
  <c r="FT41" s="1"/>
  <c r="FG41"/>
  <c r="FS41" s="1"/>
  <c r="FB37"/>
  <c r="FN37" s="1"/>
  <c r="DQ16"/>
  <c r="DV16" s="1"/>
  <c r="DP7"/>
  <c r="DT24" s="1"/>
  <c r="DO13"/>
  <c r="DZ23" s="1"/>
  <c r="FG37"/>
  <c r="FS37" s="1"/>
  <c r="FG39"/>
  <c r="FS39" s="1"/>
  <c r="FE39"/>
  <c r="FQ39" s="1"/>
  <c r="FD39"/>
  <c r="FP39" s="1"/>
  <c r="FF43"/>
  <c r="FR43" s="1"/>
  <c r="DB13"/>
  <c r="DF7"/>
  <c r="DJ7"/>
  <c r="DD10"/>
  <c r="DC7"/>
  <c r="DG9"/>
  <c r="DG11"/>
  <c r="DG13"/>
  <c r="DK15"/>
  <c r="DC8"/>
  <c r="DC10"/>
  <c r="DG12"/>
  <c r="DG14"/>
  <c r="DG16"/>
  <c r="DJ8"/>
  <c r="DJ10"/>
  <c r="DJ12"/>
  <c r="DD15"/>
  <c r="DQ7"/>
  <c r="DV7" s="1"/>
  <c r="DR13"/>
  <c r="DW13" s="1"/>
  <c r="DO9"/>
  <c r="DT9" s="1"/>
  <c r="FI35"/>
  <c r="FU35" s="1"/>
  <c r="FH35"/>
  <c r="FT35" s="1"/>
  <c r="FD37"/>
  <c r="FP37" s="1"/>
  <c r="FC37"/>
  <c r="FO37" s="1"/>
  <c r="FD40"/>
  <c r="FP40" s="1"/>
  <c r="DR9"/>
  <c r="DW9" s="1"/>
  <c r="DP15"/>
  <c r="DU15" s="1"/>
  <c r="FH39"/>
  <c r="FT39" s="1"/>
  <c r="FE37"/>
  <c r="FQ37" s="1"/>
  <c r="FG35"/>
  <c r="FS35" s="1"/>
  <c r="EZ34"/>
  <c r="FL34" s="1"/>
  <c r="FE41"/>
  <c r="FQ41" s="1"/>
  <c r="EZ42"/>
  <c r="FL42" s="1"/>
  <c r="FE35"/>
  <c r="FQ35" s="1"/>
  <c r="FA37"/>
  <c r="FM37" s="1"/>
  <c r="FC39"/>
  <c r="FO39" s="1"/>
  <c r="FD41"/>
  <c r="FP41" s="1"/>
  <c r="FH43"/>
  <c r="FT43" s="1"/>
  <c r="FD35"/>
  <c r="FP35" s="1"/>
  <c r="EZ37"/>
  <c r="FL37" s="1"/>
  <c r="FA39"/>
  <c r="FM39" s="1"/>
  <c r="FC41"/>
  <c r="FO41" s="1"/>
  <c r="FG43"/>
  <c r="FS43" s="1"/>
  <c r="FC35"/>
  <c r="FO35" s="1"/>
  <c r="FI36"/>
  <c r="FU36" s="1"/>
  <c r="EZ39"/>
  <c r="FL39" s="1"/>
  <c r="FA41"/>
  <c r="FM41" s="1"/>
  <c r="FD43"/>
  <c r="FP43" s="1"/>
  <c r="FB35"/>
  <c r="FN35" s="1"/>
  <c r="FH36"/>
  <c r="FT36" s="1"/>
  <c r="FI38"/>
  <c r="FU38" s="1"/>
  <c r="EZ41"/>
  <c r="FL41" s="1"/>
  <c r="FC43"/>
  <c r="FO43" s="1"/>
  <c r="FD38"/>
  <c r="FP38" s="1"/>
  <c r="EZ40"/>
  <c r="FL40" s="1"/>
  <c r="FF41"/>
  <c r="FR41" s="1"/>
  <c r="FB43"/>
  <c r="FN43" s="1"/>
  <c r="FI43"/>
  <c r="FU43" s="1"/>
  <c r="DQ12"/>
  <c r="DY25" s="1"/>
  <c r="DQ14"/>
  <c r="DV14" s="1"/>
  <c r="DR8"/>
  <c r="DW8" s="1"/>
  <c r="DR12"/>
  <c r="DY26" s="1"/>
  <c r="DR16"/>
  <c r="DW16" s="1"/>
  <c r="DP10"/>
  <c r="DU10" s="1"/>
  <c r="DP14"/>
  <c r="DU14" s="1"/>
  <c r="DO8"/>
  <c r="DU23" s="1"/>
  <c r="DO12"/>
  <c r="DT12" s="1"/>
  <c r="DO16"/>
  <c r="DT16" s="1"/>
  <c r="FA35"/>
  <c r="FM35" s="1"/>
  <c r="FG36"/>
  <c r="FS36" s="1"/>
  <c r="FG38"/>
  <c r="FS38" s="1"/>
  <c r="FI40"/>
  <c r="FU40" s="1"/>
  <c r="EZ43"/>
  <c r="FL43" s="1"/>
  <c r="EZ35"/>
  <c r="FL35" s="1"/>
  <c r="FF36"/>
  <c r="FR36" s="1"/>
  <c r="FF38"/>
  <c r="FR38" s="1"/>
  <c r="FG40"/>
  <c r="FS40" s="1"/>
  <c r="FI42"/>
  <c r="FU42" s="1"/>
  <c r="FI34"/>
  <c r="FU34" s="1"/>
  <c r="FE36"/>
  <c r="FQ36" s="1"/>
  <c r="FE38"/>
  <c r="FQ38" s="1"/>
  <c r="FF40"/>
  <c r="FR40" s="1"/>
  <c r="FG42"/>
  <c r="FS42" s="1"/>
  <c r="FH34"/>
  <c r="FT34" s="1"/>
  <c r="FD36"/>
  <c r="FP36" s="1"/>
  <c r="FC38"/>
  <c r="FO38" s="1"/>
  <c r="FE40"/>
  <c r="FQ40" s="1"/>
  <c r="FF42"/>
  <c r="FR42" s="1"/>
  <c r="EZ38"/>
  <c r="FL38" s="1"/>
  <c r="FF39"/>
  <c r="FR39" s="1"/>
  <c r="FB41"/>
  <c r="FN41" s="1"/>
  <c r="FH42"/>
  <c r="FT42" s="1"/>
  <c r="FE43"/>
  <c r="FQ43" s="1"/>
  <c r="DJ9"/>
  <c r="DD16"/>
  <c r="DB9"/>
  <c r="DF15"/>
  <c r="DB7"/>
  <c r="DF13"/>
  <c r="DG7"/>
  <c r="DC9"/>
  <c r="DI10"/>
  <c r="DE12"/>
  <c r="DK13"/>
  <c r="DG15"/>
  <c r="DE7"/>
  <c r="DK8"/>
  <c r="DG10"/>
  <c r="DC12"/>
  <c r="DI13"/>
  <c r="DE15"/>
  <c r="DK16"/>
  <c r="DF8"/>
  <c r="DB10"/>
  <c r="DH11"/>
  <c r="DD13"/>
  <c r="DJ14"/>
  <c r="DQ8"/>
  <c r="DU25" s="1"/>
  <c r="DQ10"/>
  <c r="DV10" s="1"/>
  <c r="DR7"/>
  <c r="DT26" s="1"/>
  <c r="DR11"/>
  <c r="DW11" s="1"/>
  <c r="DR15"/>
  <c r="DW15" s="1"/>
  <c r="DP9"/>
  <c r="DU9" s="1"/>
  <c r="DP13"/>
  <c r="DU13" s="1"/>
  <c r="DO7"/>
  <c r="DT23" s="1"/>
  <c r="DO11"/>
  <c r="DT11" s="1"/>
  <c r="DO15"/>
  <c r="DT15" s="1"/>
  <c r="FG34"/>
  <c r="FS34" s="1"/>
  <c r="FC36"/>
  <c r="FO36" s="1"/>
  <c r="FB38"/>
  <c r="FN38" s="1"/>
  <c r="FC40"/>
  <c r="FO40" s="1"/>
  <c r="FE42"/>
  <c r="FQ42" s="1"/>
  <c r="FF34"/>
  <c r="FR34" s="1"/>
  <c r="FB36"/>
  <c r="FN36" s="1"/>
  <c r="FA38"/>
  <c r="FM38" s="1"/>
  <c r="FB40"/>
  <c r="FN40" s="1"/>
  <c r="FC42"/>
  <c r="FO42" s="1"/>
  <c r="FE34"/>
  <c r="FQ34" s="1"/>
  <c r="FA36"/>
  <c r="FM36" s="1"/>
  <c r="FI37"/>
  <c r="FU37" s="1"/>
  <c r="FA40"/>
  <c r="FM40" s="1"/>
  <c r="FB42"/>
  <c r="FN42" s="1"/>
  <c r="FD34"/>
  <c r="FP34" s="1"/>
  <c r="EZ36"/>
  <c r="FL36" s="1"/>
  <c r="FH37"/>
  <c r="FT37" s="1"/>
  <c r="FI39"/>
  <c r="FU39" s="1"/>
  <c r="FA42"/>
  <c r="FM42" s="1"/>
  <c r="FF37"/>
  <c r="FR37" s="1"/>
  <c r="FB39"/>
  <c r="FN39" s="1"/>
  <c r="FH40"/>
  <c r="FT40" s="1"/>
  <c r="FD42"/>
  <c r="FP42" s="1"/>
  <c r="DQ15"/>
  <c r="DV15" s="1"/>
  <c r="DQ11"/>
  <c r="DV11" s="1"/>
  <c r="DQ13"/>
  <c r="DZ25" s="1"/>
  <c r="DR10"/>
  <c r="DW26" s="1"/>
  <c r="DR14"/>
  <c r="EA26" s="1"/>
  <c r="DP8"/>
  <c r="DU8" s="1"/>
  <c r="DP12"/>
  <c r="DY24" s="1"/>
  <c r="DP16"/>
  <c r="DU16" s="1"/>
  <c r="DO10"/>
  <c r="DW23" s="1"/>
  <c r="DR7" i="39"/>
  <c r="DW7" s="1"/>
  <c r="DR15"/>
  <c r="EB26" s="1"/>
  <c r="DO13"/>
  <c r="DT13" s="1"/>
  <c r="DR12"/>
  <c r="DW12" s="1"/>
  <c r="DO10"/>
  <c r="DW23" s="1"/>
  <c r="DQ7"/>
  <c r="DT25" s="1"/>
  <c r="DQ11"/>
  <c r="DV11" s="1"/>
  <c r="DQ15"/>
  <c r="DV15" s="1"/>
  <c r="DP9"/>
  <c r="DU9" s="1"/>
  <c r="DP13"/>
  <c r="DZ24" s="1"/>
  <c r="DR13"/>
  <c r="DZ26" s="1"/>
  <c r="DR10"/>
  <c r="DW26" s="1"/>
  <c r="DO16"/>
  <c r="DT16" s="1"/>
  <c r="DQ14"/>
  <c r="DV14" s="1"/>
  <c r="DP12"/>
  <c r="DU12" s="1"/>
  <c r="DR11"/>
  <c r="DX26" s="1"/>
  <c r="DO9"/>
  <c r="DT9" s="1"/>
  <c r="DR8"/>
  <c r="DW8" s="1"/>
  <c r="DR16"/>
  <c r="DW16" s="1"/>
  <c r="DO14"/>
  <c r="EA23" s="1"/>
  <c r="DQ9"/>
  <c r="DV25" s="1"/>
  <c r="DQ13"/>
  <c r="DZ25" s="1"/>
  <c r="DP7"/>
  <c r="DU7" s="1"/>
  <c r="DP11"/>
  <c r="DX24" s="1"/>
  <c r="DP15"/>
  <c r="DU15" s="1"/>
  <c r="DO11"/>
  <c r="DX23" s="1"/>
  <c r="DO8"/>
  <c r="DU23" s="1"/>
  <c r="DQ10"/>
  <c r="DV10" s="1"/>
  <c r="DP8"/>
  <c r="DU24" s="1"/>
  <c r="DP16"/>
  <c r="DU16" s="1"/>
  <c r="DR9"/>
  <c r="DV26" s="1"/>
  <c r="DO7"/>
  <c r="DT7" s="1"/>
  <c r="DO15"/>
  <c r="EB23" s="1"/>
  <c r="DR14"/>
  <c r="DW14" s="1"/>
  <c r="DO12"/>
  <c r="DT12" s="1"/>
  <c r="DQ8"/>
  <c r="DV8" s="1"/>
  <c r="DQ12"/>
  <c r="DV12" s="1"/>
  <c r="DQ16"/>
  <c r="DV16" s="1"/>
  <c r="DP10"/>
  <c r="DW24" s="1"/>
  <c r="FH42"/>
  <c r="FT42" s="1"/>
  <c r="FF40"/>
  <c r="FR40" s="1"/>
  <c r="FI34"/>
  <c r="FU34" s="1"/>
  <c r="FB39"/>
  <c r="FN39" s="1"/>
  <c r="FD43"/>
  <c r="FP43" s="1"/>
  <c r="EZ38"/>
  <c r="FL38" s="1"/>
  <c r="FB42"/>
  <c r="FN42" s="1"/>
  <c r="FE36"/>
  <c r="FQ36" s="1"/>
  <c r="FH40"/>
  <c r="FT40" s="1"/>
  <c r="FF34"/>
  <c r="FR34" s="1"/>
  <c r="FH36"/>
  <c r="FT36" s="1"/>
  <c r="FI38"/>
  <c r="FU38" s="1"/>
  <c r="EZ41"/>
  <c r="FL41" s="1"/>
  <c r="FB43"/>
  <c r="FN43" s="1"/>
  <c r="EZ35"/>
  <c r="FL35" s="1"/>
  <c r="FB37"/>
  <c r="FN37" s="1"/>
  <c r="FC39"/>
  <c r="FO39" s="1"/>
  <c r="FD41"/>
  <c r="FP41" s="1"/>
  <c r="FF43"/>
  <c r="FR43" s="1"/>
  <c r="FE35"/>
  <c r="FQ35" s="1"/>
  <c r="FA37"/>
  <c r="FM37" s="1"/>
  <c r="FG38"/>
  <c r="FS38" s="1"/>
  <c r="FC40"/>
  <c r="FO40" s="1"/>
  <c r="FI41"/>
  <c r="FU41" s="1"/>
  <c r="FE43"/>
  <c r="FQ43" s="1"/>
  <c r="FB34"/>
  <c r="FN34" s="1"/>
  <c r="FG41"/>
  <c r="FS41" s="1"/>
  <c r="FF39"/>
  <c r="FR39" s="1"/>
  <c r="EZ37"/>
  <c r="FL37" s="1"/>
  <c r="FC41"/>
  <c r="FO41" s="1"/>
  <c r="FH35"/>
  <c r="FT35" s="1"/>
  <c r="FA40"/>
  <c r="FM40" s="1"/>
  <c r="FD34"/>
  <c r="FP34" s="1"/>
  <c r="FF38"/>
  <c r="FR38" s="1"/>
  <c r="FI42"/>
  <c r="FU42" s="1"/>
  <c r="FG35"/>
  <c r="FS35" s="1"/>
  <c r="FH37"/>
  <c r="FT37" s="1"/>
  <c r="EZ40"/>
  <c r="FL40" s="1"/>
  <c r="FA42"/>
  <c r="FM42" s="1"/>
  <c r="EZ34"/>
  <c r="FL34" s="1"/>
  <c r="FA36"/>
  <c r="FM36" s="1"/>
  <c r="FB38"/>
  <c r="FN38" s="1"/>
  <c r="FD40"/>
  <c r="FP40" s="1"/>
  <c r="FE42"/>
  <c r="FQ42" s="1"/>
  <c r="FG34"/>
  <c r="FS34" s="1"/>
  <c r="FC36"/>
  <c r="FO36" s="1"/>
  <c r="FI37"/>
  <c r="FU37" s="1"/>
  <c r="FE39"/>
  <c r="FQ39" s="1"/>
  <c r="FA41"/>
  <c r="FM41" s="1"/>
  <c r="FG42"/>
  <c r="FS42" s="1"/>
  <c r="FE38"/>
  <c r="FQ38" s="1"/>
  <c r="FD36"/>
  <c r="FP36" s="1"/>
  <c r="FH43"/>
  <c r="FT43" s="1"/>
  <c r="FA38"/>
  <c r="FM38" s="1"/>
  <c r="FD42"/>
  <c r="FP42" s="1"/>
  <c r="FI36"/>
  <c r="FU36" s="1"/>
  <c r="FB41"/>
  <c r="FN41" s="1"/>
  <c r="FD35"/>
  <c r="FP35" s="1"/>
  <c r="FG39"/>
  <c r="FS39" s="1"/>
  <c r="FA34"/>
  <c r="FM34" s="1"/>
  <c r="FB36"/>
  <c r="FN36" s="1"/>
  <c r="FD38"/>
  <c r="FP38" s="1"/>
  <c r="FE40"/>
  <c r="FQ40" s="1"/>
  <c r="FF42"/>
  <c r="FR42" s="1"/>
  <c r="FE34"/>
  <c r="FQ34" s="1"/>
  <c r="FF36"/>
  <c r="FR36" s="1"/>
  <c r="FH38"/>
  <c r="FT38" s="1"/>
  <c r="FI40"/>
  <c r="FU40" s="1"/>
  <c r="EZ43"/>
  <c r="FL43" s="1"/>
  <c r="FA35"/>
  <c r="FM35" s="1"/>
  <c r="FG36"/>
  <c r="FS36" s="1"/>
  <c r="FC38"/>
  <c r="FO38" s="1"/>
  <c r="FI39"/>
  <c r="FU39" s="1"/>
  <c r="FE41"/>
  <c r="FQ41" s="1"/>
  <c r="FA43"/>
  <c r="FM43" s="1"/>
  <c r="FD37"/>
  <c r="FP37" s="1"/>
  <c r="FC35"/>
  <c r="FO35" s="1"/>
  <c r="EZ36"/>
  <c r="FL36" s="1"/>
  <c r="FB40"/>
  <c r="FN40" s="1"/>
  <c r="FH34"/>
  <c r="FT34" s="1"/>
  <c r="EZ39"/>
  <c r="FL39" s="1"/>
  <c r="FC43"/>
  <c r="FO43" s="1"/>
  <c r="FF37"/>
  <c r="FR37" s="1"/>
  <c r="FH41"/>
  <c r="FT41" s="1"/>
  <c r="FB35"/>
  <c r="FN35" s="1"/>
  <c r="FC37"/>
  <c r="FO37" s="1"/>
  <c r="FD39"/>
  <c r="FP39" s="1"/>
  <c r="FF41"/>
  <c r="FR41" s="1"/>
  <c r="FG43"/>
  <c r="FS43" s="1"/>
  <c r="FF35"/>
  <c r="FR35" s="1"/>
  <c r="FG37"/>
  <c r="FS37" s="1"/>
  <c r="FH39"/>
  <c r="FT39" s="1"/>
  <c r="EZ42"/>
  <c r="FL42" s="1"/>
  <c r="FC34"/>
  <c r="FO34" s="1"/>
  <c r="FI35"/>
  <c r="FU35" s="1"/>
  <c r="FE37"/>
  <c r="FQ37" s="1"/>
  <c r="FA39"/>
  <c r="FM39" s="1"/>
  <c r="FG40"/>
  <c r="FS40" s="1"/>
  <c r="FC42"/>
  <c r="FO42" s="1"/>
  <c r="DK7"/>
  <c r="DC11"/>
  <c r="DE14"/>
  <c r="DH7"/>
  <c r="DJ10"/>
  <c r="DB14"/>
  <c r="DG7"/>
  <c r="DI10"/>
  <c r="DK13"/>
  <c r="DD7"/>
  <c r="DF10"/>
  <c r="DH13"/>
  <c r="DJ16"/>
  <c r="DD8"/>
  <c r="DJ9"/>
  <c r="DF11"/>
  <c r="DB13"/>
  <c r="DH14"/>
  <c r="DD16"/>
  <c r="DC8"/>
  <c r="DI9"/>
  <c r="DE11"/>
  <c r="DK12"/>
  <c r="DG14"/>
  <c r="DC16"/>
  <c r="DE10"/>
  <c r="DI16"/>
  <c r="DD13"/>
  <c r="DK9"/>
  <c r="DE16"/>
  <c r="DH9"/>
  <c r="DB16"/>
  <c r="DF9"/>
  <c r="DB11"/>
  <c r="DD14"/>
  <c r="DI7"/>
  <c r="DE9"/>
  <c r="DG12"/>
  <c r="DI15"/>
  <c r="DG9"/>
  <c r="DI12"/>
  <c r="DK15"/>
  <c r="DD9"/>
  <c r="DF12"/>
  <c r="DH15"/>
  <c r="DC9"/>
  <c r="DE12"/>
  <c r="DG15"/>
  <c r="DJ8"/>
  <c r="DB12"/>
  <c r="DD15"/>
  <c r="DF7"/>
  <c r="DB9"/>
  <c r="DH10"/>
  <c r="DD12"/>
  <c r="DJ13"/>
  <c r="DF15"/>
  <c r="DE7"/>
  <c r="DK8"/>
  <c r="DG10"/>
  <c r="DC12"/>
  <c r="DI13"/>
  <c r="DE15"/>
  <c r="DK16"/>
  <c r="DC7"/>
  <c r="DG13"/>
  <c r="DB10"/>
  <c r="DF16"/>
  <c r="DC13"/>
  <c r="DJ12"/>
  <c r="DJ7"/>
  <c r="DH12"/>
  <c r="DJ15"/>
  <c r="DK10"/>
  <c r="DC14"/>
  <c r="DI8"/>
  <c r="DK11"/>
  <c r="DC15"/>
  <c r="DF8"/>
  <c r="DH11"/>
  <c r="DJ14"/>
  <c r="DE8"/>
  <c r="DG11"/>
  <c r="DI14"/>
  <c r="DB8"/>
  <c r="DD11"/>
  <c r="DF14"/>
  <c r="DB7"/>
  <c r="DH8"/>
  <c r="DD10"/>
  <c r="DJ11"/>
  <c r="DF13"/>
  <c r="DB15"/>
  <c r="DH16"/>
  <c r="DG8"/>
  <c r="DC10"/>
  <c r="DI11"/>
  <c r="DE13"/>
  <c r="DK14"/>
  <c r="DO16" i="43"/>
  <c r="DO15"/>
  <c r="DO14"/>
  <c r="DO13"/>
  <c r="DO12"/>
  <c r="DO11"/>
  <c r="DO10"/>
  <c r="DO9"/>
  <c r="DO8"/>
  <c r="DO7"/>
  <c r="DP14"/>
  <c r="DP11"/>
  <c r="DP9"/>
  <c r="DP7"/>
  <c r="DR16"/>
  <c r="DR15"/>
  <c r="DR14"/>
  <c r="DR13"/>
  <c r="DR12"/>
  <c r="DR11"/>
  <c r="DR10"/>
  <c r="DR9"/>
  <c r="DR8"/>
  <c r="DR7"/>
  <c r="DP16"/>
  <c r="DP15"/>
  <c r="DP13"/>
  <c r="DP12"/>
  <c r="DP10"/>
  <c r="DP8"/>
  <c r="DQ14"/>
  <c r="DQ10"/>
  <c r="DQ15"/>
  <c r="DQ11"/>
  <c r="DQ7"/>
  <c r="DQ16"/>
  <c r="DQ8"/>
  <c r="DQ13"/>
  <c r="DQ9"/>
  <c r="DQ12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D43"/>
  <c r="FP43" s="1"/>
  <c r="FI42"/>
  <c r="FU42" s="1"/>
  <c r="FD42"/>
  <c r="FP42" s="1"/>
  <c r="FH41"/>
  <c r="FT41" s="1"/>
  <c r="FC41"/>
  <c r="FO41" s="1"/>
  <c r="FH40"/>
  <c r="FT40" s="1"/>
  <c r="FB40"/>
  <c r="FN40" s="1"/>
  <c r="FG39"/>
  <c r="FS39" s="1"/>
  <c r="FB39"/>
  <c r="FN39" s="1"/>
  <c r="FF38"/>
  <c r="FR38" s="1"/>
  <c r="FA38"/>
  <c r="FM38" s="1"/>
  <c r="FF37"/>
  <c r="FR37" s="1"/>
  <c r="EZ37"/>
  <c r="FL37" s="1"/>
  <c r="FE36"/>
  <c r="FQ36" s="1"/>
  <c r="EZ36"/>
  <c r="FL36" s="1"/>
  <c r="FD35"/>
  <c r="FP35" s="1"/>
  <c r="FI34"/>
  <c r="FU34" s="1"/>
  <c r="FD34"/>
  <c r="FP34" s="1"/>
  <c r="FG43"/>
  <c r="FS43" s="1"/>
  <c r="FF42"/>
  <c r="FR42" s="1"/>
  <c r="FF41"/>
  <c r="FR41" s="1"/>
  <c r="FE40"/>
  <c r="FQ40" s="1"/>
  <c r="FD39"/>
  <c r="FP39" s="1"/>
  <c r="FD38"/>
  <c r="FP38" s="1"/>
  <c r="FC37"/>
  <c r="FO37" s="1"/>
  <c r="FB36"/>
  <c r="FN36" s="1"/>
  <c r="FB35"/>
  <c r="FN35" s="1"/>
  <c r="FA34"/>
  <c r="FM34" s="1"/>
  <c r="FC43"/>
  <c r="FO43" s="1"/>
  <c r="FB42"/>
  <c r="FN42" s="1"/>
  <c r="FB41"/>
  <c r="FN41" s="1"/>
  <c r="FA40"/>
  <c r="FM40" s="1"/>
  <c r="EZ39"/>
  <c r="FL39" s="1"/>
  <c r="EZ38"/>
  <c r="FL38" s="1"/>
  <c r="FI36"/>
  <c r="FU36" s="1"/>
  <c r="FH35"/>
  <c r="FT35" s="1"/>
  <c r="FH34"/>
  <c r="FT34" s="1"/>
  <c r="FA42"/>
  <c r="FM42" s="1"/>
  <c r="EZ40"/>
  <c r="FL40" s="1"/>
  <c r="FH37"/>
  <c r="FT37" s="1"/>
  <c r="FG35"/>
  <c r="FS35" s="1"/>
  <c r="FF40"/>
  <c r="FR40" s="1"/>
  <c r="FB34"/>
  <c r="FN34" s="1"/>
  <c r="FH43"/>
  <c r="FT43" s="1"/>
  <c r="FG41"/>
  <c r="FS41" s="1"/>
  <c r="FF39"/>
  <c r="FR39" s="1"/>
  <c r="FD37"/>
  <c r="FP37" s="1"/>
  <c r="FC35"/>
  <c r="FO35" s="1"/>
  <c r="FH42"/>
  <c r="FT42" s="1"/>
  <c r="FE38"/>
  <c r="FQ38" s="1"/>
  <c r="FD36"/>
  <c r="FP36" s="1"/>
  <c r="FH36"/>
  <c r="FT36" s="1"/>
  <c r="FI38"/>
  <c r="FU38" s="1"/>
  <c r="EZ41"/>
  <c r="FL41" s="1"/>
  <c r="FB43"/>
  <c r="FN43" s="1"/>
  <c r="FF34"/>
  <c r="FR34" s="1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G16"/>
  <c r="DI15"/>
  <c r="DK14"/>
  <c r="DC14"/>
  <c r="DE13"/>
  <c r="DG12"/>
  <c r="DI11"/>
  <c r="DK10"/>
  <c r="DC10"/>
  <c r="DE9"/>
  <c r="DG8"/>
  <c r="DI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K16"/>
  <c r="DC16"/>
  <c r="DE15"/>
  <c r="DG14"/>
  <c r="DI13"/>
  <c r="DK12"/>
  <c r="DC12"/>
  <c r="DE11"/>
  <c r="DG10"/>
  <c r="DI9"/>
  <c r="DK8"/>
  <c r="DC8"/>
  <c r="DE7"/>
  <c r="DF15"/>
  <c r="DJ13"/>
  <c r="DD12"/>
  <c r="DH10"/>
  <c r="DB9"/>
  <c r="DF7"/>
  <c r="DJ15"/>
  <c r="DD14"/>
  <c r="DH12"/>
  <c r="DB11"/>
  <c r="DF9"/>
  <c r="DJ7"/>
  <c r="DB13"/>
  <c r="DJ9"/>
  <c r="DH16"/>
  <c r="DB15"/>
  <c r="DF13"/>
  <c r="DJ11"/>
  <c r="DD10"/>
  <c r="DH8"/>
  <c r="DB7"/>
  <c r="DD16"/>
  <c r="DH14"/>
  <c r="DF11"/>
  <c r="DD8"/>
  <c r="DK16" i="42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D43"/>
  <c r="FP43" s="1"/>
  <c r="FC42"/>
  <c r="FO42" s="1"/>
  <c r="FC41"/>
  <c r="FO41" s="1"/>
  <c r="FB40"/>
  <c r="FN40" s="1"/>
  <c r="FA39"/>
  <c r="FM39" s="1"/>
  <c r="FA38"/>
  <c r="FM38" s="1"/>
  <c r="EZ37"/>
  <c r="FL37" s="1"/>
  <c r="FB36"/>
  <c r="FN36" s="1"/>
  <c r="FD35"/>
  <c r="FP35" s="1"/>
  <c r="FF34"/>
  <c r="FR34" s="1"/>
  <c r="FH43"/>
  <c r="FT43" s="1"/>
  <c r="FG42"/>
  <c r="FS42" s="1"/>
  <c r="FG41"/>
  <c r="FS41" s="1"/>
  <c r="FF40"/>
  <c r="FR40" s="1"/>
  <c r="FE39"/>
  <c r="FQ39" s="1"/>
  <c r="FE38"/>
  <c r="FQ38" s="1"/>
  <c r="FD37"/>
  <c r="FP37" s="1"/>
  <c r="FE36"/>
  <c r="FQ36" s="1"/>
  <c r="FG35"/>
  <c r="FS35" s="1"/>
  <c r="FI34"/>
  <c r="FU34" s="1"/>
  <c r="FA34"/>
  <c r="FM34" s="1"/>
  <c r="FI43"/>
  <c r="FU43" s="1"/>
  <c r="FI42"/>
  <c r="FU42" s="1"/>
  <c r="FH41"/>
  <c r="FT41" s="1"/>
  <c r="FG40"/>
  <c r="FS40" s="1"/>
  <c r="FG39"/>
  <c r="FS39" s="1"/>
  <c r="FF38"/>
  <c r="FR38" s="1"/>
  <c r="FE37"/>
  <c r="FQ37" s="1"/>
  <c r="FF36"/>
  <c r="FR36" s="1"/>
  <c r="FH35"/>
  <c r="FT35" s="1"/>
  <c r="EZ35"/>
  <c r="FL35" s="1"/>
  <c r="FB34"/>
  <c r="FN34" s="1"/>
  <c r="FC43"/>
  <c r="FO43" s="1"/>
  <c r="EZ39"/>
  <c r="FL39" s="1"/>
  <c r="FC35"/>
  <c r="FO35" s="1"/>
  <c r="FA41"/>
  <c r="FM41" s="1"/>
  <c r="FI37"/>
  <c r="FU37" s="1"/>
  <c r="FE34"/>
  <c r="FQ34" s="1"/>
  <c r="FA40"/>
  <c r="FM40" s="1"/>
  <c r="FA36"/>
  <c r="FM36" s="1"/>
  <c r="FI36"/>
  <c r="FU36" s="1"/>
  <c r="FB42"/>
  <c r="FN42" s="1"/>
  <c r="DP16"/>
  <c r="DP15"/>
  <c r="DP14"/>
  <c r="DP13"/>
  <c r="DP12"/>
  <c r="DP11"/>
  <c r="DP10"/>
  <c r="DP9"/>
  <c r="DP8"/>
  <c r="DP7"/>
  <c r="DR14"/>
  <c r="DR12"/>
  <c r="DR10"/>
  <c r="DR8"/>
  <c r="DQ16"/>
  <c r="DQ15"/>
  <c r="DQ14"/>
  <c r="DQ13"/>
  <c r="DQ12"/>
  <c r="DQ11"/>
  <c r="DQ10"/>
  <c r="DQ9"/>
  <c r="DQ8"/>
  <c r="DQ7"/>
  <c r="DR16"/>
  <c r="DR15"/>
  <c r="DR13"/>
  <c r="DR11"/>
  <c r="DR9"/>
  <c r="DR7"/>
  <c r="DO16"/>
  <c r="DO15"/>
  <c r="DO14"/>
  <c r="DO13"/>
  <c r="DO12"/>
  <c r="DO11"/>
  <c r="DO10"/>
  <c r="DO9"/>
  <c r="DO8"/>
  <c r="DO7"/>
  <c r="DT14" i="41"/>
  <c r="EA23"/>
  <c r="DT25"/>
  <c r="DV26"/>
  <c r="DT13"/>
  <c r="DQ16" i="40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3"/>
  <c r="DP9"/>
  <c r="DP16"/>
  <c r="DP14"/>
  <c r="DP10"/>
  <c r="DP15"/>
  <c r="DP11"/>
  <c r="DP7"/>
  <c r="DP12"/>
  <c r="DP8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I43"/>
  <c r="FU43" s="1"/>
  <c r="FD43"/>
  <c r="FP43" s="1"/>
  <c r="FI42"/>
  <c r="FU42" s="1"/>
  <c r="FC42"/>
  <c r="FO42" s="1"/>
  <c r="FH41"/>
  <c r="FT41" s="1"/>
  <c r="FC41"/>
  <c r="FO41" s="1"/>
  <c r="FG40"/>
  <c r="FS40" s="1"/>
  <c r="FB40"/>
  <c r="FN40" s="1"/>
  <c r="FG39"/>
  <c r="FS39" s="1"/>
  <c r="FA39"/>
  <c r="FM39" s="1"/>
  <c r="FF38"/>
  <c r="FR38" s="1"/>
  <c r="FA38"/>
  <c r="FM38" s="1"/>
  <c r="FE37"/>
  <c r="FQ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B42"/>
  <c r="FN42" s="1"/>
  <c r="FA40"/>
  <c r="FM40" s="1"/>
  <c r="FI37"/>
  <c r="FU37" s="1"/>
  <c r="FA36"/>
  <c r="FM36" s="1"/>
  <c r="FE34"/>
  <c r="FQ34" s="1"/>
  <c r="FG42"/>
  <c r="FS42" s="1"/>
  <c r="FF40"/>
  <c r="FR40" s="1"/>
  <c r="FE38"/>
  <c r="FQ38" s="1"/>
  <c r="FE36"/>
  <c r="FQ36" s="1"/>
  <c r="FI34"/>
  <c r="FU34" s="1"/>
  <c r="FC43"/>
  <c r="FO43" s="1"/>
  <c r="FA41"/>
  <c r="FM41" s="1"/>
  <c r="EZ39"/>
  <c r="FL39" s="1"/>
  <c r="FI36"/>
  <c r="FU36" s="1"/>
  <c r="FC35"/>
  <c r="FO35" s="1"/>
  <c r="FD37"/>
  <c r="FP37" s="1"/>
  <c r="FE39"/>
  <c r="FQ39" s="1"/>
  <c r="FG41"/>
  <c r="FS41" s="1"/>
  <c r="FA34"/>
  <c r="FM34" s="1"/>
  <c r="FH43"/>
  <c r="FT43" s="1"/>
  <c r="FG35"/>
  <c r="FS35" s="1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G16"/>
  <c r="DK14"/>
  <c r="DE13"/>
  <c r="DK11"/>
  <c r="DC11"/>
  <c r="DE10"/>
  <c r="DG9"/>
  <c r="DI8"/>
  <c r="DK7"/>
  <c r="DC7"/>
  <c r="DC16"/>
  <c r="DI11"/>
  <c r="DG8"/>
  <c r="DK16"/>
  <c r="DE15"/>
  <c r="DI13"/>
  <c r="DC12"/>
  <c r="DE11"/>
  <c r="DG10"/>
  <c r="DI9"/>
  <c r="DK8"/>
  <c r="DC8"/>
  <c r="DE7"/>
  <c r="DK12"/>
  <c r="DE9"/>
  <c r="DI15"/>
  <c r="DC14"/>
  <c r="DG12"/>
  <c r="DG11"/>
  <c r="DI10"/>
  <c r="DK9"/>
  <c r="DC9"/>
  <c r="DE8"/>
  <c r="DG7"/>
  <c r="DG14"/>
  <c r="DK10"/>
  <c r="DC10"/>
  <c r="DI7"/>
  <c r="DW10" i="39"/>
  <c r="DU14"/>
  <c r="EA24"/>
  <c r="DT14"/>
  <c r="DZ23"/>
  <c r="DY26"/>
  <c r="EA23" i="38"/>
  <c r="DT14"/>
  <c r="DV26"/>
  <c r="DW9"/>
  <c r="DW13"/>
  <c r="DZ26"/>
  <c r="DU23"/>
  <c r="DT8"/>
  <c r="DU25"/>
  <c r="DV8"/>
  <c r="DY25"/>
  <c r="DV12"/>
  <c r="DV16"/>
  <c r="EC25"/>
  <c r="DU8"/>
  <c r="DU24"/>
  <c r="DY24"/>
  <c r="DU12"/>
  <c r="EC24"/>
  <c r="DU16"/>
  <c r="DT12"/>
  <c r="DY23"/>
  <c r="DW8"/>
  <c r="DU26"/>
  <c r="DW12"/>
  <c r="DY26"/>
  <c r="EC26"/>
  <c r="DW16"/>
  <c r="DV7"/>
  <c r="DT25"/>
  <c r="DV11"/>
  <c r="DX25"/>
  <c r="EB25"/>
  <c r="DV15"/>
  <c r="DU7"/>
  <c r="DT24"/>
  <c r="DX24"/>
  <c r="DU11"/>
  <c r="EB24"/>
  <c r="DU15"/>
  <c r="DT10"/>
  <c r="DW23"/>
  <c r="DW7"/>
  <c r="DT26"/>
  <c r="DW11"/>
  <c r="DX26"/>
  <c r="EB26"/>
  <c r="DW15"/>
  <c r="DT15"/>
  <c r="EB23"/>
  <c r="DW25"/>
  <c r="DV10"/>
  <c r="DV14"/>
  <c r="EA25"/>
  <c r="DT13"/>
  <c r="DZ23"/>
  <c r="DW24"/>
  <c r="DU10"/>
  <c r="EA24"/>
  <c r="DU14"/>
  <c r="DT7"/>
  <c r="DT23"/>
  <c r="DT16"/>
  <c r="EC23"/>
  <c r="DW10"/>
  <c r="DW26"/>
  <c r="EA26"/>
  <c r="DW14"/>
  <c r="DX23"/>
  <c r="DT11"/>
  <c r="DV25"/>
  <c r="DV9"/>
  <c r="DZ25"/>
  <c r="DV13"/>
  <c r="DV23"/>
  <c r="DT9"/>
  <c r="DU9"/>
  <c r="DV24"/>
  <c r="DU13"/>
  <c r="DZ24"/>
  <c r="FI43" i="37"/>
  <c r="GG43" s="1"/>
  <c r="GS43" s="1"/>
  <c r="FE43"/>
  <c r="GC43" s="1"/>
  <c r="GO43" s="1"/>
  <c r="FA43"/>
  <c r="FY43" s="1"/>
  <c r="GK43" s="1"/>
  <c r="FG42"/>
  <c r="GE42" s="1"/>
  <c r="GQ42" s="1"/>
  <c r="FC42"/>
  <c r="GA42" s="1"/>
  <c r="GM42" s="1"/>
  <c r="FI41"/>
  <c r="GG41" s="1"/>
  <c r="GS41" s="1"/>
  <c r="FE41"/>
  <c r="GC41" s="1"/>
  <c r="GO41" s="1"/>
  <c r="FA41"/>
  <c r="FY41" s="1"/>
  <c r="GK41" s="1"/>
  <c r="FG40"/>
  <c r="GE40" s="1"/>
  <c r="GQ40" s="1"/>
  <c r="FC40"/>
  <c r="GA40" s="1"/>
  <c r="GM40" s="1"/>
  <c r="FI39"/>
  <c r="GG39" s="1"/>
  <c r="GS39" s="1"/>
  <c r="FE39"/>
  <c r="GC39" s="1"/>
  <c r="GO39" s="1"/>
  <c r="FA39"/>
  <c r="FY39" s="1"/>
  <c r="GK39" s="1"/>
  <c r="FG38"/>
  <c r="GE38" s="1"/>
  <c r="GQ38" s="1"/>
  <c r="FC38"/>
  <c r="GA38" s="1"/>
  <c r="GM38" s="1"/>
  <c r="FI37"/>
  <c r="GG37" s="1"/>
  <c r="GS37" s="1"/>
  <c r="FE37"/>
  <c r="GC37" s="1"/>
  <c r="GO37" s="1"/>
  <c r="FA37"/>
  <c r="FY37" s="1"/>
  <c r="GK37" s="1"/>
  <c r="FG36"/>
  <c r="GE36" s="1"/>
  <c r="GQ36" s="1"/>
  <c r="FC36"/>
  <c r="GA36" s="1"/>
  <c r="GM36" s="1"/>
  <c r="FI35"/>
  <c r="GG35" s="1"/>
  <c r="GS35" s="1"/>
  <c r="FE35"/>
  <c r="GC35" s="1"/>
  <c r="GO35" s="1"/>
  <c r="FA35"/>
  <c r="FY35" s="1"/>
  <c r="GK35" s="1"/>
  <c r="FG34"/>
  <c r="GE34" s="1"/>
  <c r="GQ34" s="1"/>
  <c r="FC34"/>
  <c r="GA34" s="1"/>
  <c r="GM34" s="1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C43"/>
  <c r="GA43" s="1"/>
  <c r="GM43" s="1"/>
  <c r="FE42"/>
  <c r="GC42" s="1"/>
  <c r="GO42" s="1"/>
  <c r="FG41"/>
  <c r="GE41" s="1"/>
  <c r="GQ41" s="1"/>
  <c r="FI40"/>
  <c r="GG40" s="1"/>
  <c r="GS40" s="1"/>
  <c r="FA40"/>
  <c r="FY40" s="1"/>
  <c r="GK40" s="1"/>
  <c r="FC39"/>
  <c r="GA39" s="1"/>
  <c r="GM39" s="1"/>
  <c r="FE38"/>
  <c r="GC38" s="1"/>
  <c r="GO38" s="1"/>
  <c r="FG37"/>
  <c r="GE37" s="1"/>
  <c r="GQ37" s="1"/>
  <c r="FI36"/>
  <c r="GG36" s="1"/>
  <c r="GS36" s="1"/>
  <c r="FA36"/>
  <c r="FY36" s="1"/>
  <c r="GK36" s="1"/>
  <c r="FC35"/>
  <c r="GA35" s="1"/>
  <c r="GM35" s="1"/>
  <c r="FE34"/>
  <c r="GC34" s="1"/>
  <c r="GO34" s="1"/>
  <c r="FI42"/>
  <c r="GG42" s="1"/>
  <c r="GS42" s="1"/>
  <c r="FC41"/>
  <c r="GA41" s="1"/>
  <c r="GM41" s="1"/>
  <c r="FG39"/>
  <c r="GE39" s="1"/>
  <c r="GQ39" s="1"/>
  <c r="FC37"/>
  <c r="GA37" s="1"/>
  <c r="GM37" s="1"/>
  <c r="FG35"/>
  <c r="GE35" s="1"/>
  <c r="GQ35" s="1"/>
  <c r="FD43"/>
  <c r="GB43" s="1"/>
  <c r="GN43" s="1"/>
  <c r="FF42"/>
  <c r="GD42" s="1"/>
  <c r="GP42" s="1"/>
  <c r="FH41"/>
  <c r="GF41" s="1"/>
  <c r="GR41" s="1"/>
  <c r="EZ41"/>
  <c r="FX41" s="1"/>
  <c r="GJ41" s="1"/>
  <c r="FB40"/>
  <c r="FZ40" s="1"/>
  <c r="GL40" s="1"/>
  <c r="FD39"/>
  <c r="GB39" s="1"/>
  <c r="GN39" s="1"/>
  <c r="FF38"/>
  <c r="GD38" s="1"/>
  <c r="GP38" s="1"/>
  <c r="FH37"/>
  <c r="GF37" s="1"/>
  <c r="GR37" s="1"/>
  <c r="EZ37"/>
  <c r="FX37" s="1"/>
  <c r="GJ37" s="1"/>
  <c r="FB36"/>
  <c r="FZ36" s="1"/>
  <c r="GL36" s="1"/>
  <c r="FD35"/>
  <c r="GB35" s="1"/>
  <c r="GN35" s="1"/>
  <c r="FF34"/>
  <c r="GD34" s="1"/>
  <c r="GP34" s="1"/>
  <c r="FG43"/>
  <c r="GE43" s="1"/>
  <c r="GQ43" s="1"/>
  <c r="FA42"/>
  <c r="FY42" s="1"/>
  <c r="GK42" s="1"/>
  <c r="FE40"/>
  <c r="GC40" s="1"/>
  <c r="GO40" s="1"/>
  <c r="FI38"/>
  <c r="GG38" s="1"/>
  <c r="GS38" s="1"/>
  <c r="FA38"/>
  <c r="FY38" s="1"/>
  <c r="GK38" s="1"/>
  <c r="FE36"/>
  <c r="GC36" s="1"/>
  <c r="GO36" s="1"/>
  <c r="FI34"/>
  <c r="GG34" s="1"/>
  <c r="GS34" s="1"/>
  <c r="FA34"/>
  <c r="FY34" s="1"/>
  <c r="GK34" s="1"/>
  <c r="FH43"/>
  <c r="GF43" s="1"/>
  <c r="GR43" s="1"/>
  <c r="FF40"/>
  <c r="GD40" s="1"/>
  <c r="GP40" s="1"/>
  <c r="FD37"/>
  <c r="GB37" s="1"/>
  <c r="GN37" s="1"/>
  <c r="FB34"/>
  <c r="FZ34" s="1"/>
  <c r="GL34" s="1"/>
  <c r="FD41"/>
  <c r="GB41" s="1"/>
  <c r="GN41" s="1"/>
  <c r="FB38"/>
  <c r="FZ38" s="1"/>
  <c r="GL38" s="1"/>
  <c r="EZ35"/>
  <c r="FX35" s="1"/>
  <c r="GJ35" s="1"/>
  <c r="FB42"/>
  <c r="FZ42" s="1"/>
  <c r="GL42" s="1"/>
  <c r="EZ39"/>
  <c r="FX39" s="1"/>
  <c r="GJ39" s="1"/>
  <c r="FH35"/>
  <c r="GF35" s="1"/>
  <c r="GR35" s="1"/>
  <c r="EZ43"/>
  <c r="FX43" s="1"/>
  <c r="GJ43" s="1"/>
  <c r="FH39"/>
  <c r="GF39" s="1"/>
  <c r="GR39" s="1"/>
  <c r="FF36"/>
  <c r="GD36" s="1"/>
  <c r="GP36" s="1"/>
  <c r="EZ30" a="1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G16"/>
  <c r="DI15"/>
  <c r="DK14"/>
  <c r="DC14"/>
  <c r="DE13"/>
  <c r="DG12"/>
  <c r="DI11"/>
  <c r="DK10"/>
  <c r="DC10"/>
  <c r="DE9"/>
  <c r="DG8"/>
  <c r="DI7"/>
  <c r="DK16"/>
  <c r="DE15"/>
  <c r="DI13"/>
  <c r="DC12"/>
  <c r="DG10"/>
  <c r="DK8"/>
  <c r="DH15"/>
  <c r="DB14"/>
  <c r="DF12"/>
  <c r="DJ10"/>
  <c r="DD9"/>
  <c r="DH7"/>
  <c r="DJ16"/>
  <c r="DB16"/>
  <c r="DD15"/>
  <c r="DF14"/>
  <c r="DH13"/>
  <c r="DJ12"/>
  <c r="DB12"/>
  <c r="DD11"/>
  <c r="DF10"/>
  <c r="DH9"/>
  <c r="DJ8"/>
  <c r="DB8"/>
  <c r="DD7"/>
  <c r="DC16"/>
  <c r="DG14"/>
  <c r="DK12"/>
  <c r="DE11"/>
  <c r="DI9"/>
  <c r="DC8"/>
  <c r="DE7"/>
  <c r="DF16"/>
  <c r="DJ14"/>
  <c r="DD13"/>
  <c r="DH11"/>
  <c r="DB10"/>
  <c r="DF8"/>
  <c r="DQ16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P15"/>
  <c r="DP13"/>
  <c r="DP11"/>
  <c r="DP9"/>
  <c r="DP7"/>
  <c r="DP14"/>
  <c r="DP10"/>
  <c r="DO11"/>
  <c r="DO7"/>
  <c r="DO16"/>
  <c r="DO14"/>
  <c r="DO12"/>
  <c r="DO10"/>
  <c r="DO8"/>
  <c r="DP16"/>
  <c r="DP12"/>
  <c r="DP8"/>
  <c r="DO15"/>
  <c r="DO13"/>
  <c r="DO9"/>
  <c r="DK16" i="3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F16"/>
  <c r="DK15"/>
  <c r="DF15"/>
  <c r="DJ14"/>
  <c r="DE14"/>
  <c r="DJ13"/>
  <c r="DD13"/>
  <c r="DI12"/>
  <c r="DD12"/>
  <c r="DH11"/>
  <c r="DC11"/>
  <c r="DH10"/>
  <c r="DB10"/>
  <c r="DG9"/>
  <c r="DB9"/>
  <c r="DF8"/>
  <c r="DK7"/>
  <c r="DG7"/>
  <c r="DC7"/>
  <c r="DH16"/>
  <c r="DB16"/>
  <c r="DG15"/>
  <c r="DB15"/>
  <c r="DF14"/>
  <c r="DK13"/>
  <c r="DF13"/>
  <c r="DJ12"/>
  <c r="DE12"/>
  <c r="DJ11"/>
  <c r="DD11"/>
  <c r="DI10"/>
  <c r="DD10"/>
  <c r="DH9"/>
  <c r="DC9"/>
  <c r="DH8"/>
  <c r="DB8"/>
  <c r="DH7"/>
  <c r="DD7"/>
  <c r="DJ16"/>
  <c r="DJ15"/>
  <c r="DD14"/>
  <c r="DC13"/>
  <c r="DG11"/>
  <c r="DE8"/>
  <c r="DI16"/>
  <c r="DD16"/>
  <c r="DH15"/>
  <c r="DC15"/>
  <c r="DH14"/>
  <c r="DB14"/>
  <c r="DG13"/>
  <c r="DB13"/>
  <c r="DF12"/>
  <c r="DK11"/>
  <c r="DF11"/>
  <c r="DJ10"/>
  <c r="DE10"/>
  <c r="DJ9"/>
  <c r="DD9"/>
  <c r="DI8"/>
  <c r="DD8"/>
  <c r="DI7"/>
  <c r="DE7"/>
  <c r="DE16"/>
  <c r="DD15"/>
  <c r="DI14"/>
  <c r="DH13"/>
  <c r="DH12"/>
  <c r="DB12"/>
  <c r="DB11"/>
  <c r="DF10"/>
  <c r="DK9"/>
  <c r="DF9"/>
  <c r="DJ8"/>
  <c r="DJ7"/>
  <c r="DF7"/>
  <c r="DB7"/>
  <c r="EZ30" a="1"/>
  <c r="DP16"/>
  <c r="DP15"/>
  <c r="DP14"/>
  <c r="DP13"/>
  <c r="DP12"/>
  <c r="DP11"/>
  <c r="DP10"/>
  <c r="DP9"/>
  <c r="DP8"/>
  <c r="DP7"/>
  <c r="DR15"/>
  <c r="DQ14"/>
  <c r="DO13"/>
  <c r="DR11"/>
  <c r="DQ10"/>
  <c r="DO9"/>
  <c r="DR7"/>
  <c r="DO16"/>
  <c r="DR14"/>
  <c r="DQ13"/>
  <c r="DO12"/>
  <c r="DR10"/>
  <c r="DQ9"/>
  <c r="DO8"/>
  <c r="DR16"/>
  <c r="DR12"/>
  <c r="DO10"/>
  <c r="DQ16"/>
  <c r="DO15"/>
  <c r="DR13"/>
  <c r="DQ12"/>
  <c r="DO11"/>
  <c r="DR9"/>
  <c r="DQ8"/>
  <c r="DO7"/>
  <c r="DQ15"/>
  <c r="DO14"/>
  <c r="DQ11"/>
  <c r="DR8"/>
  <c r="DQ7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G43"/>
  <c r="GE43" s="1"/>
  <c r="GQ43" s="1"/>
  <c r="FC43"/>
  <c r="GA43" s="1"/>
  <c r="GM43" s="1"/>
  <c r="FI42"/>
  <c r="GG42" s="1"/>
  <c r="GS42" s="1"/>
  <c r="FE42"/>
  <c r="GC42" s="1"/>
  <c r="GO42" s="1"/>
  <c r="FA42"/>
  <c r="FY42" s="1"/>
  <c r="GK42" s="1"/>
  <c r="FG41"/>
  <c r="GE41" s="1"/>
  <c r="GQ41" s="1"/>
  <c r="FC41"/>
  <c r="GA41" s="1"/>
  <c r="GM41" s="1"/>
  <c r="FI40"/>
  <c r="GG40" s="1"/>
  <c r="GS40" s="1"/>
  <c r="FE40"/>
  <c r="GC40" s="1"/>
  <c r="GO40" s="1"/>
  <c r="FA40"/>
  <c r="FY40" s="1"/>
  <c r="GK40" s="1"/>
  <c r="FG39"/>
  <c r="GE39" s="1"/>
  <c r="GQ39" s="1"/>
  <c r="FC39"/>
  <c r="GA39" s="1"/>
  <c r="GM39" s="1"/>
  <c r="FI38"/>
  <c r="GG38" s="1"/>
  <c r="GS38" s="1"/>
  <c r="FE38"/>
  <c r="GC38" s="1"/>
  <c r="GO38" s="1"/>
  <c r="FA38"/>
  <c r="FY38" s="1"/>
  <c r="GK38" s="1"/>
  <c r="FG37"/>
  <c r="GE37" s="1"/>
  <c r="GQ37" s="1"/>
  <c r="FC37"/>
  <c r="GA37" s="1"/>
  <c r="GM37" s="1"/>
  <c r="FI36"/>
  <c r="GG36" s="1"/>
  <c r="GS36" s="1"/>
  <c r="FE36"/>
  <c r="GC36" s="1"/>
  <c r="GO36" s="1"/>
  <c r="FA36"/>
  <c r="FY36" s="1"/>
  <c r="GK36" s="1"/>
  <c r="FG35"/>
  <c r="GE35" s="1"/>
  <c r="GQ35" s="1"/>
  <c r="FC35"/>
  <c r="GA35" s="1"/>
  <c r="GM35" s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E43"/>
  <c r="GC43" s="1"/>
  <c r="GO43" s="1"/>
  <c r="FI41"/>
  <c r="GG41" s="1"/>
  <c r="GS41" s="1"/>
  <c r="FC40"/>
  <c r="GA40" s="1"/>
  <c r="GM40" s="1"/>
  <c r="FG38"/>
  <c r="GE38" s="1"/>
  <c r="GQ38" s="1"/>
  <c r="FA37"/>
  <c r="FY37" s="1"/>
  <c r="GK37" s="1"/>
  <c r="FE35"/>
  <c r="GC35" s="1"/>
  <c r="GO35" s="1"/>
  <c r="FE34"/>
  <c r="GC34" s="1"/>
  <c r="GO34" s="1"/>
  <c r="FI43"/>
  <c r="GG43" s="1"/>
  <c r="GS43" s="1"/>
  <c r="FC42"/>
  <c r="GA42" s="1"/>
  <c r="GM42" s="1"/>
  <c r="FG40"/>
  <c r="GE40" s="1"/>
  <c r="GQ40" s="1"/>
  <c r="FA39"/>
  <c r="FY39" s="1"/>
  <c r="GK39" s="1"/>
  <c r="FE37"/>
  <c r="GC37" s="1"/>
  <c r="GO37" s="1"/>
  <c r="FI35"/>
  <c r="GG35" s="1"/>
  <c r="GS35" s="1"/>
  <c r="FG34"/>
  <c r="GE34" s="1"/>
  <c r="GQ34" s="1"/>
  <c r="FG42"/>
  <c r="GE42" s="1"/>
  <c r="GQ42" s="1"/>
  <c r="FA41"/>
  <c r="FY41" s="1"/>
  <c r="GK41" s="1"/>
  <c r="FE39"/>
  <c r="GC39" s="1"/>
  <c r="GO39" s="1"/>
  <c r="FI37"/>
  <c r="GG37" s="1"/>
  <c r="GS37" s="1"/>
  <c r="FC36"/>
  <c r="GA36" s="1"/>
  <c r="GM36" s="1"/>
  <c r="FI34"/>
  <c r="GG34" s="1"/>
  <c r="GS34" s="1"/>
  <c r="FA34"/>
  <c r="FY34" s="1"/>
  <c r="GK34" s="1"/>
  <c r="FA43"/>
  <c r="FY43" s="1"/>
  <c r="GK43" s="1"/>
  <c r="FG36"/>
  <c r="GE36" s="1"/>
  <c r="GQ36" s="1"/>
  <c r="FC38"/>
  <c r="GA38" s="1"/>
  <c r="GM38" s="1"/>
  <c r="FE41"/>
  <c r="GC41" s="1"/>
  <c r="GO41" s="1"/>
  <c r="FI39"/>
  <c r="GG39" s="1"/>
  <c r="GS39" s="1"/>
  <c r="FC34"/>
  <c r="GA34" s="1"/>
  <c r="GM34" s="1"/>
  <c r="FA35"/>
  <c r="FY35" s="1"/>
  <c r="GK35" s="1"/>
  <c r="DR10" i="35"/>
  <c r="DW10" s="1"/>
  <c r="DK7"/>
  <c r="DQ11"/>
  <c r="DV11" s="1"/>
  <c r="DO15"/>
  <c r="EB23" s="1"/>
  <c r="DQ7"/>
  <c r="DV7" s="1"/>
  <c r="DP13"/>
  <c r="DU13" s="1"/>
  <c r="DO7"/>
  <c r="DT7" s="1"/>
  <c r="DO10"/>
  <c r="DT10" s="1"/>
  <c r="DP9"/>
  <c r="DU9" s="1"/>
  <c r="DG10"/>
  <c r="DR14"/>
  <c r="EA26" s="1"/>
  <c r="DQ15"/>
  <c r="DV15" s="1"/>
  <c r="DB16"/>
  <c r="DE14"/>
  <c r="DB9"/>
  <c r="DK8"/>
  <c r="DK16"/>
  <c r="DO13"/>
  <c r="DZ23" s="1"/>
  <c r="DR9"/>
  <c r="DW9" s="1"/>
  <c r="DR13"/>
  <c r="DZ26" s="1"/>
  <c r="DO8"/>
  <c r="DT8" s="1"/>
  <c r="DO16"/>
  <c r="DT16" s="1"/>
  <c r="DQ10"/>
  <c r="DW25" s="1"/>
  <c r="DQ14"/>
  <c r="DV14" s="1"/>
  <c r="DP8"/>
  <c r="DU8" s="1"/>
  <c r="DP12"/>
  <c r="DY24" s="1"/>
  <c r="DP16"/>
  <c r="DU16" s="1"/>
  <c r="DD11"/>
  <c r="DI12"/>
  <c r="DF7"/>
  <c r="DF15"/>
  <c r="DE15"/>
  <c r="DO11"/>
  <c r="DX23" s="1"/>
  <c r="DR8"/>
  <c r="DW8" s="1"/>
  <c r="DR12"/>
  <c r="DW12" s="1"/>
  <c r="DR16"/>
  <c r="DW16" s="1"/>
  <c r="DO14"/>
  <c r="EA23" s="1"/>
  <c r="DQ9"/>
  <c r="DV9" s="1"/>
  <c r="DQ13"/>
  <c r="DZ25" s="1"/>
  <c r="DP7"/>
  <c r="DT24" s="1"/>
  <c r="DP11"/>
  <c r="DU11" s="1"/>
  <c r="DP15"/>
  <c r="EB24" s="1"/>
  <c r="DK15"/>
  <c r="DD12"/>
  <c r="DJ8"/>
  <c r="DG9"/>
  <c r="DB14"/>
  <c r="DJ13"/>
  <c r="DC12"/>
  <c r="DO9"/>
  <c r="DT9" s="1"/>
  <c r="DR7"/>
  <c r="DW7" s="1"/>
  <c r="DR11"/>
  <c r="DW11" s="1"/>
  <c r="DR15"/>
  <c r="EB26" s="1"/>
  <c r="DO12"/>
  <c r="DY23" s="1"/>
  <c r="DQ8"/>
  <c r="DV8" s="1"/>
  <c r="DQ12"/>
  <c r="DV12" s="1"/>
  <c r="DQ16"/>
  <c r="DV16" s="1"/>
  <c r="DP10"/>
  <c r="DW24" s="1"/>
  <c r="EZ30" a="1"/>
  <c r="FD30" s="1"/>
  <c r="GB30" s="1"/>
  <c r="GN30" s="1"/>
  <c r="FH35"/>
  <c r="GF35" s="1"/>
  <c r="GR35" s="1"/>
  <c r="FH43"/>
  <c r="GF43" s="1"/>
  <c r="GR43" s="1"/>
  <c r="FB40"/>
  <c r="FZ40" s="1"/>
  <c r="GL40" s="1"/>
  <c r="FF36"/>
  <c r="GD36" s="1"/>
  <c r="GP36" s="1"/>
  <c r="EZ43"/>
  <c r="FX43" s="1"/>
  <c r="GJ43" s="1"/>
  <c r="FD39"/>
  <c r="GB39" s="1"/>
  <c r="GN39" s="1"/>
  <c r="FE34"/>
  <c r="GC34" s="1"/>
  <c r="GO34" s="1"/>
  <c r="FA36"/>
  <c r="FY36" s="1"/>
  <c r="GK36" s="1"/>
  <c r="FG37"/>
  <c r="GE37" s="1"/>
  <c r="GQ37" s="1"/>
  <c r="FC39"/>
  <c r="GA39" s="1"/>
  <c r="GM39" s="1"/>
  <c r="FI40"/>
  <c r="GG40" s="1"/>
  <c r="GS40" s="1"/>
  <c r="FE42"/>
  <c r="GC42" s="1"/>
  <c r="GO42" s="1"/>
  <c r="EZ34"/>
  <c r="FX34" s="1"/>
  <c r="GJ34" s="1"/>
  <c r="FF35"/>
  <c r="GD35" s="1"/>
  <c r="GP35" s="1"/>
  <c r="FB37"/>
  <c r="FZ37" s="1"/>
  <c r="GL37" s="1"/>
  <c r="FH38"/>
  <c r="GF38" s="1"/>
  <c r="GR38" s="1"/>
  <c r="FD40"/>
  <c r="GB40" s="1"/>
  <c r="GN40" s="1"/>
  <c r="EZ42"/>
  <c r="FX42" s="1"/>
  <c r="GJ42" s="1"/>
  <c r="FF43"/>
  <c r="GD43" s="1"/>
  <c r="GP43" s="1"/>
  <c r="FE35"/>
  <c r="GC35" s="1"/>
  <c r="GO35" s="1"/>
  <c r="FA37"/>
  <c r="FY37" s="1"/>
  <c r="GK37" s="1"/>
  <c r="FG38"/>
  <c r="GE38" s="1"/>
  <c r="GQ38" s="1"/>
  <c r="FC40"/>
  <c r="GA40" s="1"/>
  <c r="GM40" s="1"/>
  <c r="FI41"/>
  <c r="GG41" s="1"/>
  <c r="GS41" s="1"/>
  <c r="FE43"/>
  <c r="GC43" s="1"/>
  <c r="GO43" s="1"/>
  <c r="DH13"/>
  <c r="DC11"/>
  <c r="DD9"/>
  <c r="DH10"/>
  <c r="DE7"/>
  <c r="DI13"/>
  <c r="FF40"/>
  <c r="GD40" s="1"/>
  <c r="GP40" s="1"/>
  <c r="FD37"/>
  <c r="GB37" s="1"/>
  <c r="GN37" s="1"/>
  <c r="FF38"/>
  <c r="GD38" s="1"/>
  <c r="GP38" s="1"/>
  <c r="EZ35"/>
  <c r="FX35" s="1"/>
  <c r="GJ35" s="1"/>
  <c r="FD41"/>
  <c r="GB41" s="1"/>
  <c r="GN41" s="1"/>
  <c r="FH37"/>
  <c r="GF37" s="1"/>
  <c r="GR37" s="1"/>
  <c r="FA34"/>
  <c r="FY34" s="1"/>
  <c r="GK34" s="1"/>
  <c r="FG35"/>
  <c r="GE35" s="1"/>
  <c r="GQ35" s="1"/>
  <c r="FC37"/>
  <c r="GA37" s="1"/>
  <c r="GM37" s="1"/>
  <c r="FI38"/>
  <c r="GG38" s="1"/>
  <c r="GS38" s="1"/>
  <c r="FE40"/>
  <c r="GC40" s="1"/>
  <c r="GO40" s="1"/>
  <c r="FA42"/>
  <c r="FY42" s="1"/>
  <c r="GK42" s="1"/>
  <c r="FG43"/>
  <c r="GE43" s="1"/>
  <c r="GQ43" s="1"/>
  <c r="FB35"/>
  <c r="FZ35" s="1"/>
  <c r="GL35" s="1"/>
  <c r="FH36"/>
  <c r="GF36" s="1"/>
  <c r="GR36" s="1"/>
  <c r="FD38"/>
  <c r="GB38" s="1"/>
  <c r="GN38" s="1"/>
  <c r="EZ40"/>
  <c r="FX40" s="1"/>
  <c r="GJ40" s="1"/>
  <c r="FF41"/>
  <c r="GD41" s="1"/>
  <c r="GP41" s="1"/>
  <c r="FB43"/>
  <c r="FZ43" s="1"/>
  <c r="GL43" s="1"/>
  <c r="FA35"/>
  <c r="FY35" s="1"/>
  <c r="GK35" s="1"/>
  <c r="FG36"/>
  <c r="GE36" s="1"/>
  <c r="GQ36" s="1"/>
  <c r="FC38"/>
  <c r="GA38" s="1"/>
  <c r="GM38" s="1"/>
  <c r="FI39"/>
  <c r="GG39" s="1"/>
  <c r="GS39" s="1"/>
  <c r="FE41"/>
  <c r="GC41" s="1"/>
  <c r="GO41" s="1"/>
  <c r="FA43"/>
  <c r="FY43" s="1"/>
  <c r="GK43" s="1"/>
  <c r="EZ39"/>
  <c r="FX39" s="1"/>
  <c r="GJ39" s="1"/>
  <c r="FD35"/>
  <c r="GB35" s="1"/>
  <c r="GN35" s="1"/>
  <c r="FH41"/>
  <c r="GF41" s="1"/>
  <c r="GR41" s="1"/>
  <c r="FB38"/>
  <c r="FZ38" s="1"/>
  <c r="GL38" s="1"/>
  <c r="FF34"/>
  <c r="GD34" s="1"/>
  <c r="GP34" s="1"/>
  <c r="EZ41"/>
  <c r="FX41" s="1"/>
  <c r="GJ41" s="1"/>
  <c r="FI34"/>
  <c r="GG34" s="1"/>
  <c r="GS34" s="1"/>
  <c r="FE36"/>
  <c r="GC36" s="1"/>
  <c r="GO36" s="1"/>
  <c r="FA38"/>
  <c r="FY38" s="1"/>
  <c r="GK38" s="1"/>
  <c r="FG39"/>
  <c r="GE39" s="1"/>
  <c r="GQ39" s="1"/>
  <c r="FC41"/>
  <c r="GA41" s="1"/>
  <c r="GM41" s="1"/>
  <c r="FI42"/>
  <c r="GG42" s="1"/>
  <c r="GS42" s="1"/>
  <c r="FD34"/>
  <c r="GB34" s="1"/>
  <c r="GN34" s="1"/>
  <c r="EZ36"/>
  <c r="FX36" s="1"/>
  <c r="GJ36" s="1"/>
  <c r="FF37"/>
  <c r="GD37" s="1"/>
  <c r="GP37" s="1"/>
  <c r="FB39"/>
  <c r="FZ39" s="1"/>
  <c r="GL39" s="1"/>
  <c r="FH40"/>
  <c r="GF40" s="1"/>
  <c r="GR40" s="1"/>
  <c r="FD42"/>
  <c r="GB42" s="1"/>
  <c r="GN42" s="1"/>
  <c r="FC34"/>
  <c r="GA34" s="1"/>
  <c r="GM34" s="1"/>
  <c r="FI35"/>
  <c r="GG35" s="1"/>
  <c r="GS35" s="1"/>
  <c r="FE37"/>
  <c r="GC37" s="1"/>
  <c r="GO37" s="1"/>
  <c r="FA39"/>
  <c r="FY39" s="1"/>
  <c r="GK39" s="1"/>
  <c r="FG40"/>
  <c r="GE40" s="1"/>
  <c r="GQ40" s="1"/>
  <c r="FC42"/>
  <c r="GA42" s="1"/>
  <c r="GM42" s="1"/>
  <c r="FI43"/>
  <c r="GG43" s="1"/>
  <c r="GS43" s="1"/>
  <c r="FB34"/>
  <c r="FZ34" s="1"/>
  <c r="GL34" s="1"/>
  <c r="FB42"/>
  <c r="FZ42" s="1"/>
  <c r="GL42" s="1"/>
  <c r="EZ37"/>
  <c r="FX37" s="1"/>
  <c r="GJ37" s="1"/>
  <c r="FD43"/>
  <c r="GB43" s="1"/>
  <c r="GN43" s="1"/>
  <c r="FH39"/>
  <c r="GF39" s="1"/>
  <c r="GR39" s="1"/>
  <c r="FB36"/>
  <c r="FZ36" s="1"/>
  <c r="GL36" s="1"/>
  <c r="FF42"/>
  <c r="GD42" s="1"/>
  <c r="GP42" s="1"/>
  <c r="FC35"/>
  <c r="GA35" s="1"/>
  <c r="GM35" s="1"/>
  <c r="FI36"/>
  <c r="GG36" s="1"/>
  <c r="GS36" s="1"/>
  <c r="FE38"/>
  <c r="GC38" s="1"/>
  <c r="GO38" s="1"/>
  <c r="FA40"/>
  <c r="FY40" s="1"/>
  <c r="GK40" s="1"/>
  <c r="FG41"/>
  <c r="GE41" s="1"/>
  <c r="GQ41" s="1"/>
  <c r="FC43"/>
  <c r="GA43" s="1"/>
  <c r="GM43" s="1"/>
  <c r="FH34"/>
  <c r="GF34" s="1"/>
  <c r="GR34" s="1"/>
  <c r="FD36"/>
  <c r="GB36" s="1"/>
  <c r="GN36" s="1"/>
  <c r="EZ38"/>
  <c r="FX38" s="1"/>
  <c r="GJ38" s="1"/>
  <c r="FF39"/>
  <c r="GD39" s="1"/>
  <c r="GP39" s="1"/>
  <c r="FB41"/>
  <c r="FZ41" s="1"/>
  <c r="GL41" s="1"/>
  <c r="FH42"/>
  <c r="GF42" s="1"/>
  <c r="GR42" s="1"/>
  <c r="FG34"/>
  <c r="GE34" s="1"/>
  <c r="GQ34" s="1"/>
  <c r="FC36"/>
  <c r="GA36" s="1"/>
  <c r="GM36" s="1"/>
  <c r="FI37"/>
  <c r="GG37" s="1"/>
  <c r="GS37" s="1"/>
  <c r="FE39"/>
  <c r="GC39" s="1"/>
  <c r="GO39" s="1"/>
  <c r="FA41"/>
  <c r="FY41" s="1"/>
  <c r="GK41" s="1"/>
  <c r="DB8"/>
  <c r="DB10"/>
  <c r="DF12"/>
  <c r="DJ14"/>
  <c r="DC7"/>
  <c r="DI8"/>
  <c r="DE10"/>
  <c r="DK11"/>
  <c r="DG13"/>
  <c r="DC15"/>
  <c r="DI16"/>
  <c r="DH11"/>
  <c r="DF16"/>
  <c r="DD8"/>
  <c r="DJ9"/>
  <c r="DF11"/>
  <c r="DB13"/>
  <c r="DH14"/>
  <c r="DD16"/>
  <c r="DC8"/>
  <c r="DI9"/>
  <c r="DE11"/>
  <c r="DK12"/>
  <c r="DG14"/>
  <c r="DC16"/>
  <c r="DF8"/>
  <c r="DJ10"/>
  <c r="DD13"/>
  <c r="DH15"/>
  <c r="DG7"/>
  <c r="DC9"/>
  <c r="DI10"/>
  <c r="DE12"/>
  <c r="DK13"/>
  <c r="DG15"/>
  <c r="DH7"/>
  <c r="DJ12"/>
  <c r="DB7"/>
  <c r="DH8"/>
  <c r="DD10"/>
  <c r="DJ11"/>
  <c r="DF13"/>
  <c r="DB15"/>
  <c r="DH16"/>
  <c r="DG8"/>
  <c r="DC10"/>
  <c r="DI11"/>
  <c r="DE13"/>
  <c r="DK14"/>
  <c r="DG16"/>
  <c r="DD7"/>
  <c r="DH9"/>
  <c r="DB12"/>
  <c r="DF14"/>
  <c r="DJ16"/>
  <c r="DE8"/>
  <c r="DK9"/>
  <c r="DG11"/>
  <c r="DC13"/>
  <c r="DI14"/>
  <c r="DE16"/>
  <c r="DF10"/>
  <c r="DD15"/>
  <c r="DJ7"/>
  <c r="DF9"/>
  <c r="DB11"/>
  <c r="DH12"/>
  <c r="DD14"/>
  <c r="DJ15"/>
  <c r="DI7"/>
  <c r="DE9"/>
  <c r="DK10"/>
  <c r="DG12"/>
  <c r="DC14"/>
  <c r="FA30"/>
  <c r="FY30" s="1"/>
  <c r="GK30" s="1"/>
  <c r="EA24"/>
  <c r="DU14"/>
  <c r="DW14"/>
  <c r="DO8" i="34"/>
  <c r="DT8" s="1"/>
  <c r="DO16"/>
  <c r="DT16" s="1"/>
  <c r="DP13"/>
  <c r="DZ24" s="1"/>
  <c r="DQ8"/>
  <c r="DU25" s="1"/>
  <c r="DR14"/>
  <c r="EA26" s="1"/>
  <c r="DP15"/>
  <c r="EB24" s="1"/>
  <c r="DQ14"/>
  <c r="EA25" s="1"/>
  <c r="DP14"/>
  <c r="EA24" s="1"/>
  <c r="DO13"/>
  <c r="DT13" s="1"/>
  <c r="DR11"/>
  <c r="DX26" s="1"/>
  <c r="DQ12"/>
  <c r="DY25" s="1"/>
  <c r="DP7"/>
  <c r="DT24" s="1"/>
  <c r="DP12"/>
  <c r="DY24" s="1"/>
  <c r="DO12"/>
  <c r="DT12" s="1"/>
  <c r="DR10"/>
  <c r="DW10" s="1"/>
  <c r="DP11"/>
  <c r="DU11" s="1"/>
  <c r="DQ15"/>
  <c r="EB25" s="1"/>
  <c r="DO9"/>
  <c r="DT9" s="1"/>
  <c r="DR7"/>
  <c r="DT26" s="1"/>
  <c r="DR15"/>
  <c r="EB26" s="1"/>
  <c r="DQ9"/>
  <c r="DV9" s="1"/>
  <c r="DQ11"/>
  <c r="DX25" s="1"/>
  <c r="DQ16"/>
  <c r="EC25" s="1"/>
  <c r="DQ10"/>
  <c r="DV10" s="1"/>
  <c r="DP10"/>
  <c r="DW24" s="1"/>
  <c r="DO7"/>
  <c r="DT23" s="1"/>
  <c r="DO11"/>
  <c r="DT11" s="1"/>
  <c r="DO15"/>
  <c r="DT15" s="1"/>
  <c r="DR9"/>
  <c r="DV26" s="1"/>
  <c r="DR13"/>
  <c r="DW13" s="1"/>
  <c r="DP9"/>
  <c r="DU9" s="1"/>
  <c r="DQ13"/>
  <c r="DZ25" s="1"/>
  <c r="DQ7"/>
  <c r="DV7" s="1"/>
  <c r="DP8"/>
  <c r="DU24" s="1"/>
  <c r="DP16"/>
  <c r="EC24" s="1"/>
  <c r="DO10"/>
  <c r="DW23" s="1"/>
  <c r="DO14"/>
  <c r="EA23" s="1"/>
  <c r="DR8"/>
  <c r="DU26" s="1"/>
  <c r="DR12"/>
  <c r="DW12" s="1"/>
  <c r="EZ30" a="1"/>
  <c r="FI30" s="1"/>
  <c r="GG30" s="1"/>
  <c r="GS30" s="1"/>
  <c r="DF13"/>
  <c r="DI9"/>
  <c r="DH9"/>
  <c r="FG36"/>
  <c r="GE36" s="1"/>
  <c r="GQ36" s="1"/>
  <c r="FA35"/>
  <c r="FY35" s="1"/>
  <c r="GK35" s="1"/>
  <c r="FA43"/>
  <c r="FY43" s="1"/>
  <c r="GK43" s="1"/>
  <c r="EZ34"/>
  <c r="FX34" s="1"/>
  <c r="GJ34" s="1"/>
  <c r="FD40"/>
  <c r="GB40" s="1"/>
  <c r="GN40" s="1"/>
  <c r="FI35"/>
  <c r="GG35" s="1"/>
  <c r="GS35" s="1"/>
  <c r="FC42"/>
  <c r="GA42" s="1"/>
  <c r="GM42" s="1"/>
  <c r="FC36"/>
  <c r="GA36" s="1"/>
  <c r="GM36" s="1"/>
  <c r="FE39"/>
  <c r="GC39" s="1"/>
  <c r="GO39" s="1"/>
  <c r="FG42"/>
  <c r="GE42" s="1"/>
  <c r="GQ42" s="1"/>
  <c r="EZ36"/>
  <c r="FX36" s="1"/>
  <c r="GJ36" s="1"/>
  <c r="FB39"/>
  <c r="FZ39" s="1"/>
  <c r="GL39" s="1"/>
  <c r="FD42"/>
  <c r="GB42" s="1"/>
  <c r="GN42" s="1"/>
  <c r="EZ35"/>
  <c r="FX35" s="1"/>
  <c r="GJ35" s="1"/>
  <c r="FF36"/>
  <c r="GD36" s="1"/>
  <c r="GP36" s="1"/>
  <c r="FB38"/>
  <c r="FZ38" s="1"/>
  <c r="GL38" s="1"/>
  <c r="FH39"/>
  <c r="GF39" s="1"/>
  <c r="GR39" s="1"/>
  <c r="FD41"/>
  <c r="GB41" s="1"/>
  <c r="GN41" s="1"/>
  <c r="EZ43"/>
  <c r="FX43" s="1"/>
  <c r="GJ43" s="1"/>
  <c r="FE34"/>
  <c r="GC34" s="1"/>
  <c r="GO34" s="1"/>
  <c r="FA36"/>
  <c r="FY36" s="1"/>
  <c r="GK36" s="1"/>
  <c r="FG37"/>
  <c r="GE37" s="1"/>
  <c r="GQ37" s="1"/>
  <c r="FC39"/>
  <c r="GA39" s="1"/>
  <c r="GM39" s="1"/>
  <c r="FI40"/>
  <c r="GG40" s="1"/>
  <c r="GS40" s="1"/>
  <c r="FE42"/>
  <c r="GC42" s="1"/>
  <c r="GO42" s="1"/>
  <c r="DH10"/>
  <c r="DB8"/>
  <c r="FD36"/>
  <c r="GB36" s="1"/>
  <c r="GN36" s="1"/>
  <c r="FH34"/>
  <c r="GF34" s="1"/>
  <c r="GR34" s="1"/>
  <c r="EZ42"/>
  <c r="FX42" s="1"/>
  <c r="GJ42" s="1"/>
  <c r="FI43"/>
  <c r="GG43" s="1"/>
  <c r="GS43" s="1"/>
  <c r="FE43"/>
  <c r="GC43" s="1"/>
  <c r="GO43" s="1"/>
  <c r="EZ40"/>
  <c r="FX40" s="1"/>
  <c r="GJ40" s="1"/>
  <c r="FD35"/>
  <c r="GB35" s="1"/>
  <c r="GN35" s="1"/>
  <c r="FF38"/>
  <c r="GD38" s="1"/>
  <c r="GP38" s="1"/>
  <c r="FH41"/>
  <c r="GF41" s="1"/>
  <c r="GR41" s="1"/>
  <c r="FI34"/>
  <c r="GG34" s="1"/>
  <c r="GS34" s="1"/>
  <c r="FA38"/>
  <c r="FY38" s="1"/>
  <c r="GK38" s="1"/>
  <c r="FC41"/>
  <c r="GA41" s="1"/>
  <c r="GM41" s="1"/>
  <c r="FH42"/>
  <c r="GF42" s="1"/>
  <c r="GR42" s="1"/>
  <c r="FI39"/>
  <c r="GG39" s="1"/>
  <c r="GS39" s="1"/>
  <c r="FB41"/>
  <c r="FZ41" s="1"/>
  <c r="GL41" s="1"/>
  <c r="FH38"/>
  <c r="GF38" s="1"/>
  <c r="GR38" s="1"/>
  <c r="FC34"/>
  <c r="GA34" s="1"/>
  <c r="GM34" s="1"/>
  <c r="FG40"/>
  <c r="GE40" s="1"/>
  <c r="GQ40" s="1"/>
  <c r="FE35"/>
  <c r="GC35" s="1"/>
  <c r="GO35" s="1"/>
  <c r="FG38"/>
  <c r="GE38" s="1"/>
  <c r="GQ38" s="1"/>
  <c r="FI41"/>
  <c r="GG41" s="1"/>
  <c r="GS41" s="1"/>
  <c r="FB35"/>
  <c r="FZ35" s="1"/>
  <c r="GL35" s="1"/>
  <c r="FD38"/>
  <c r="GB38" s="1"/>
  <c r="GN38" s="1"/>
  <c r="FF41"/>
  <c r="GD41" s="1"/>
  <c r="GP41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F42"/>
  <c r="GD42" s="1"/>
  <c r="GP42" s="1"/>
  <c r="FA34"/>
  <c r="FY34" s="1"/>
  <c r="GK34" s="1"/>
  <c r="FG35"/>
  <c r="GE35" s="1"/>
  <c r="GQ35" s="1"/>
  <c r="FC37"/>
  <c r="GA37" s="1"/>
  <c r="GM37" s="1"/>
  <c r="FI38"/>
  <c r="GG38" s="1"/>
  <c r="GS38" s="1"/>
  <c r="FE40"/>
  <c r="GC40" s="1"/>
  <c r="GO40" s="1"/>
  <c r="FA42"/>
  <c r="FY42" s="1"/>
  <c r="GK42" s="1"/>
  <c r="FG43"/>
  <c r="GE43" s="1"/>
  <c r="GQ43" s="1"/>
  <c r="FC38"/>
  <c r="GA38" s="1"/>
  <c r="GM38" s="1"/>
  <c r="FF35"/>
  <c r="GD35" s="1"/>
  <c r="GP35" s="1"/>
  <c r="FE37"/>
  <c r="GC37" s="1"/>
  <c r="GO37" s="1"/>
  <c r="FA37"/>
  <c r="FY37" s="1"/>
  <c r="GK37" s="1"/>
  <c r="FC40"/>
  <c r="GA40" s="1"/>
  <c r="GM40" s="1"/>
  <c r="FH36"/>
  <c r="GF36" s="1"/>
  <c r="GR36" s="1"/>
  <c r="FB43"/>
  <c r="FZ43" s="1"/>
  <c r="GL43" s="1"/>
  <c r="EZ37"/>
  <c r="FX37" s="1"/>
  <c r="GJ37" s="1"/>
  <c r="FB40"/>
  <c r="FZ40" s="1"/>
  <c r="GL40" s="1"/>
  <c r="FD43"/>
  <c r="GB43" s="1"/>
  <c r="GN43" s="1"/>
  <c r="FE36"/>
  <c r="GC36" s="1"/>
  <c r="GO36" s="1"/>
  <c r="FG39"/>
  <c r="GE39" s="1"/>
  <c r="GQ39" s="1"/>
  <c r="FI42"/>
  <c r="GG42" s="1"/>
  <c r="GS42" s="1"/>
  <c r="FF39"/>
  <c r="GD39" s="1"/>
  <c r="GP39" s="1"/>
  <c r="FE41"/>
  <c r="GC41" s="1"/>
  <c r="GO41" s="1"/>
  <c r="EZ38"/>
  <c r="FX38" s="1"/>
  <c r="GJ38" s="1"/>
  <c r="FB37"/>
  <c r="FZ37" s="1"/>
  <c r="GL37" s="1"/>
  <c r="FF43"/>
  <c r="GD43" s="1"/>
  <c r="GP43" s="1"/>
  <c r="FA39"/>
  <c r="FY39" s="1"/>
  <c r="GK39" s="1"/>
  <c r="FG34"/>
  <c r="GE34" s="1"/>
  <c r="GQ34" s="1"/>
  <c r="FI37"/>
  <c r="GG37" s="1"/>
  <c r="GS37" s="1"/>
  <c r="FA41"/>
  <c r="FY41" s="1"/>
  <c r="GK41" s="1"/>
  <c r="FD34"/>
  <c r="GB34" s="1"/>
  <c r="GN34" s="1"/>
  <c r="FF37"/>
  <c r="GD37" s="1"/>
  <c r="GP37" s="1"/>
  <c r="FH40"/>
  <c r="GF40" s="1"/>
  <c r="GR40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B42"/>
  <c r="FZ42" s="1"/>
  <c r="GL42" s="1"/>
  <c r="FH43"/>
  <c r="GF43" s="1"/>
  <c r="GR43" s="1"/>
  <c r="FC35"/>
  <c r="GA35" s="1"/>
  <c r="GM35" s="1"/>
  <c r="FI36"/>
  <c r="GG36" s="1"/>
  <c r="GS36" s="1"/>
  <c r="FE38"/>
  <c r="GC38" s="1"/>
  <c r="GO38" s="1"/>
  <c r="FA40"/>
  <c r="FY40" s="1"/>
  <c r="GK40" s="1"/>
  <c r="FG41"/>
  <c r="GE41" s="1"/>
  <c r="GQ41" s="1"/>
  <c r="DH8"/>
  <c r="DG7"/>
  <c r="DD16"/>
  <c r="DG16"/>
  <c r="DF14"/>
  <c r="DI7"/>
  <c r="DE9"/>
  <c r="DD12"/>
  <c r="DC16"/>
  <c r="DJ12"/>
  <c r="DI10"/>
  <c r="DK14"/>
  <c r="DJ7"/>
  <c r="DK12"/>
  <c r="DD11"/>
  <c r="DC9"/>
  <c r="DC14"/>
  <c r="DF9"/>
  <c r="DJ13"/>
  <c r="DD8"/>
  <c r="DG12"/>
  <c r="DH16"/>
  <c r="DB15"/>
  <c r="DB11"/>
  <c r="DF15"/>
  <c r="DK8"/>
  <c r="DC12"/>
  <c r="DE15"/>
  <c r="DH7"/>
  <c r="DD9"/>
  <c r="DJ10"/>
  <c r="DF12"/>
  <c r="DB14"/>
  <c r="DH15"/>
  <c r="DC7"/>
  <c r="DI8"/>
  <c r="DE10"/>
  <c r="DK11"/>
  <c r="DG13"/>
  <c r="DC15"/>
  <c r="DJ11"/>
  <c r="DG8"/>
  <c r="DH12"/>
  <c r="DB7"/>
  <c r="DF11"/>
  <c r="DI15"/>
  <c r="DB13"/>
  <c r="DC10"/>
  <c r="DD14"/>
  <c r="DC8"/>
  <c r="DE11"/>
  <c r="DG14"/>
  <c r="DD7"/>
  <c r="DJ8"/>
  <c r="DF10"/>
  <c r="DB12"/>
  <c r="DH13"/>
  <c r="DD15"/>
  <c r="DJ16"/>
  <c r="DE8"/>
  <c r="DK9"/>
  <c r="DG11"/>
  <c r="DC13"/>
  <c r="DI14"/>
  <c r="DE16"/>
  <c r="DB16"/>
  <c r="DE12"/>
  <c r="DK13"/>
  <c r="DG15"/>
  <c r="DI16"/>
  <c r="DJ9"/>
  <c r="DF7"/>
  <c r="DI11"/>
  <c r="DJ15"/>
  <c r="DD10"/>
  <c r="DH14"/>
  <c r="DK10"/>
  <c r="DB9"/>
  <c r="DE13"/>
  <c r="DE7"/>
  <c r="DG10"/>
  <c r="DI13"/>
  <c r="DK16"/>
  <c r="DF8"/>
  <c r="DB10"/>
  <c r="DH11"/>
  <c r="DD13"/>
  <c r="DJ14"/>
  <c r="DF16"/>
  <c r="DK7"/>
  <c r="DG9"/>
  <c r="DC11"/>
  <c r="DI12"/>
  <c r="DE14"/>
  <c r="DT10"/>
  <c r="DW16"/>
  <c r="EC26"/>
  <c r="DU15"/>
  <c r="DV14"/>
  <c r="DV8"/>
  <c r="DU13"/>
  <c r="DU23"/>
  <c r="DY26"/>
  <c r="DY24" i="33"/>
  <c r="DU12"/>
  <c r="DU11"/>
  <c r="DX24"/>
  <c r="DV12"/>
  <c r="DY25"/>
  <c r="DV23"/>
  <c r="DT9"/>
  <c r="DT13"/>
  <c r="DZ23"/>
  <c r="DV8"/>
  <c r="DU25"/>
  <c r="DV16"/>
  <c r="EC25"/>
  <c r="DW10"/>
  <c r="DW26"/>
  <c r="DW14"/>
  <c r="EA26"/>
  <c r="DX25"/>
  <c r="DV11"/>
  <c r="DU10"/>
  <c r="DW24"/>
  <c r="DU14"/>
  <c r="EA24"/>
  <c r="FI30"/>
  <c r="GG30" s="1"/>
  <c r="GS30" s="1"/>
  <c r="FE30"/>
  <c r="GC30" s="1"/>
  <c r="GO30" s="1"/>
  <c r="FA30"/>
  <c r="FY30" s="1"/>
  <c r="GK30" s="1"/>
  <c r="FF30"/>
  <c r="GD30" s="1"/>
  <c r="GP30" s="1"/>
  <c r="FB30"/>
  <c r="FZ30" s="1"/>
  <c r="GL30" s="1"/>
  <c r="FC30"/>
  <c r="GA30" s="1"/>
  <c r="GM30" s="1"/>
  <c r="FG30"/>
  <c r="GE30" s="1"/>
  <c r="GQ30" s="1"/>
  <c r="FH30"/>
  <c r="GF30" s="1"/>
  <c r="GR30" s="1"/>
  <c r="EZ30"/>
  <c r="FX30" s="1"/>
  <c r="GJ30" s="1"/>
  <c r="FD30"/>
  <c r="GB30" s="1"/>
  <c r="GN30" s="1"/>
  <c r="DT7"/>
  <c r="DT23"/>
  <c r="DX23"/>
  <c r="DT11"/>
  <c r="EB23"/>
  <c r="DT15"/>
  <c r="DZ25"/>
  <c r="DV13"/>
  <c r="DW8"/>
  <c r="DU26"/>
  <c r="DY26"/>
  <c r="DW12"/>
  <c r="EC26"/>
  <c r="DW16"/>
  <c r="DU8"/>
  <c r="DU24"/>
  <c r="DU16"/>
  <c r="EC24"/>
  <c r="EB25"/>
  <c r="DV15"/>
  <c r="DT10"/>
  <c r="DW23"/>
  <c r="EA23"/>
  <c r="DT14"/>
  <c r="DV10"/>
  <c r="DW25"/>
  <c r="DW7"/>
  <c r="DT26"/>
  <c r="DX26"/>
  <c r="DW11"/>
  <c r="EB26"/>
  <c r="DW15"/>
  <c r="DU7"/>
  <c r="DT24"/>
  <c r="EB24"/>
  <c r="DU15"/>
  <c r="DV9"/>
  <c r="DV25"/>
  <c r="DU23"/>
  <c r="DT8"/>
  <c r="DT12"/>
  <c r="DY23"/>
  <c r="EC23"/>
  <c r="DT16"/>
  <c r="DV14"/>
  <c r="EA25"/>
  <c r="DW9"/>
  <c r="DV26"/>
  <c r="DZ26"/>
  <c r="DW13"/>
  <c r="DV7"/>
  <c r="DT25"/>
  <c r="DU9"/>
  <c r="DV24"/>
  <c r="DU13"/>
  <c r="DZ24"/>
  <c r="EA26" i="32"/>
  <c r="DW14"/>
  <c r="DY26"/>
  <c r="DW12"/>
  <c r="DW11"/>
  <c r="DX26"/>
  <c r="DV12"/>
  <c r="DY25"/>
  <c r="DU7"/>
  <c r="DT24"/>
  <c r="DX24"/>
  <c r="DU11"/>
  <c r="EB24"/>
  <c r="DU15"/>
  <c r="DX25"/>
  <c r="DV11"/>
  <c r="DT9"/>
  <c r="DV23"/>
  <c r="DT13"/>
  <c r="DZ23"/>
  <c r="DU26"/>
  <c r="DW8"/>
  <c r="DW7"/>
  <c r="DT26"/>
  <c r="DV10"/>
  <c r="DW25"/>
  <c r="DV16"/>
  <c r="EC25"/>
  <c r="DW24"/>
  <c r="DU10"/>
  <c r="DU14"/>
  <c r="EA24"/>
  <c r="DV25"/>
  <c r="DV9"/>
  <c r="DU23"/>
  <c r="DT8"/>
  <c r="DT12"/>
  <c r="DY23"/>
  <c r="DT16"/>
  <c r="EC23"/>
  <c r="DZ26"/>
  <c r="DW13"/>
  <c r="DW10"/>
  <c r="DW26"/>
  <c r="DV8"/>
  <c r="DU25"/>
  <c r="EB25"/>
  <c r="DV15"/>
  <c r="DV24"/>
  <c r="DU9"/>
  <c r="DU13"/>
  <c r="DZ24"/>
  <c r="DV7"/>
  <c r="DT25"/>
  <c r="DT7"/>
  <c r="DT23"/>
  <c r="DT11"/>
  <c r="DX23"/>
  <c r="DT15"/>
  <c r="EB23"/>
  <c r="DV26"/>
  <c r="DW9"/>
  <c r="DW16"/>
  <c r="EC26"/>
  <c r="EB26"/>
  <c r="DW15"/>
  <c r="DV14"/>
  <c r="EA25"/>
  <c r="DU8"/>
  <c r="DU24"/>
  <c r="DU12"/>
  <c r="DY24"/>
  <c r="EC24"/>
  <c r="DU16"/>
  <c r="DV13"/>
  <c r="DZ25"/>
  <c r="DW23"/>
  <c r="DT10"/>
  <c r="EA23"/>
  <c r="DT14"/>
  <c r="EZ16" i="31" a="1"/>
  <c r="DY7" a="1"/>
  <c r="EZ16" i="30" a="1"/>
  <c r="FI24" s="1"/>
  <c r="FU24" s="1"/>
  <c r="DY7" a="1"/>
  <c r="EH15" s="1"/>
  <c r="DY7" i="29" a="1"/>
  <c r="EZ16" a="1"/>
  <c r="DY7" i="28" a="1"/>
  <c r="EZ16" a="1"/>
  <c r="DZ12" i="27"/>
  <c r="EA7"/>
  <c r="EE13"/>
  <c r="EH9"/>
  <c r="EB16"/>
  <c r="EE12"/>
  <c r="EB9"/>
  <c r="EH14"/>
  <c r="EC10"/>
  <c r="EG16"/>
  <c r="DZ13"/>
  <c r="EC9"/>
  <c r="EG15"/>
  <c r="EF15"/>
  <c r="EB11"/>
  <c r="DY12"/>
  <c r="EB8"/>
  <c r="EF14"/>
  <c r="DY11"/>
  <c r="ED8"/>
  <c r="EG8"/>
  <c r="EA15"/>
  <c r="ED11"/>
  <c r="EG7"/>
  <c r="EA14"/>
  <c r="EF7"/>
  <c r="DZ14"/>
  <c r="ED10"/>
  <c r="EH16"/>
  <c r="EB13"/>
  <c r="EF9"/>
  <c r="DZ16"/>
  <c r="EC8"/>
  <c r="DY10"/>
  <c r="EE11"/>
  <c r="EA13"/>
  <c r="EG14"/>
  <c r="EC16"/>
  <c r="EH7"/>
  <c r="ED9"/>
  <c r="DZ11"/>
  <c r="EF12"/>
  <c r="EB14"/>
  <c r="EH15"/>
  <c r="EC7"/>
  <c r="DY9"/>
  <c r="EE10"/>
  <c r="EA12"/>
  <c r="EG13"/>
  <c r="EC15"/>
  <c r="ED12"/>
  <c r="EH8"/>
  <c r="EB15"/>
  <c r="EF11"/>
  <c r="DZ8"/>
  <c r="ED14"/>
  <c r="DY8"/>
  <c r="EE9"/>
  <c r="EA11"/>
  <c r="EG12"/>
  <c r="EC14"/>
  <c r="DY16"/>
  <c r="ED7"/>
  <c r="DZ9"/>
  <c r="EF10"/>
  <c r="EB12"/>
  <c r="EH13"/>
  <c r="ED15"/>
  <c r="DY7"/>
  <c r="EE8"/>
  <c r="EA10"/>
  <c r="EG11"/>
  <c r="EC13"/>
  <c r="DY15"/>
  <c r="EE16"/>
  <c r="EH10"/>
  <c r="EB7"/>
  <c r="EF13"/>
  <c r="DZ10"/>
  <c r="ED16"/>
  <c r="EH12"/>
  <c r="EE7"/>
  <c r="EA9"/>
  <c r="EG10"/>
  <c r="EC12"/>
  <c r="DY14"/>
  <c r="EE15"/>
  <c r="DZ7"/>
  <c r="EF8"/>
  <c r="EB10"/>
  <c r="EH11"/>
  <c r="ED13"/>
  <c r="DZ15"/>
  <c r="EF16"/>
  <c r="EA8"/>
  <c r="EG9"/>
  <c r="EC11"/>
  <c r="DY13"/>
  <c r="EE14"/>
  <c r="FA19"/>
  <c r="FM19" s="1"/>
  <c r="FG18"/>
  <c r="FS18" s="1"/>
  <c r="FA25"/>
  <c r="FM25" s="1"/>
  <c r="FG16"/>
  <c r="FS16" s="1"/>
  <c r="FA23"/>
  <c r="FM23" s="1"/>
  <c r="FE19"/>
  <c r="FQ19" s="1"/>
  <c r="FI25"/>
  <c r="FU25" s="1"/>
  <c r="FD17"/>
  <c r="FP17" s="1"/>
  <c r="EZ19"/>
  <c r="FL19" s="1"/>
  <c r="FF20"/>
  <c r="FR20" s="1"/>
  <c r="FB22"/>
  <c r="FN22" s="1"/>
  <c r="FH23"/>
  <c r="FT23" s="1"/>
  <c r="FD25"/>
  <c r="FP25" s="1"/>
  <c r="FI16"/>
  <c r="FU16" s="1"/>
  <c r="FE18"/>
  <c r="FQ18" s="1"/>
  <c r="FA20"/>
  <c r="FM20" s="1"/>
  <c r="FG21"/>
  <c r="FS21" s="1"/>
  <c r="FC23"/>
  <c r="FO23" s="1"/>
  <c r="FI24"/>
  <c r="FU24" s="1"/>
  <c r="FD16"/>
  <c r="FP16" s="1"/>
  <c r="EZ18"/>
  <c r="FL18" s="1"/>
  <c r="FF19"/>
  <c r="FR19" s="1"/>
  <c r="FB21"/>
  <c r="FN21" s="1"/>
  <c r="FH22"/>
  <c r="FT22" s="1"/>
  <c r="FD24"/>
  <c r="FP24" s="1"/>
  <c r="FE23"/>
  <c r="FQ23" s="1"/>
  <c r="FE21"/>
  <c r="FQ21" s="1"/>
  <c r="FC24"/>
  <c r="FO24" s="1"/>
  <c r="FF18"/>
  <c r="FR18" s="1"/>
  <c r="FH21"/>
  <c r="FT21" s="1"/>
  <c r="EZ25"/>
  <c r="FL25" s="1"/>
  <c r="FA18"/>
  <c r="FM18" s="1"/>
  <c r="FC21"/>
  <c r="FO21" s="1"/>
  <c r="FE24"/>
  <c r="FQ24" s="1"/>
  <c r="EZ16"/>
  <c r="FL16" s="1"/>
  <c r="FB19"/>
  <c r="FN19" s="1"/>
  <c r="FD22"/>
  <c r="FP22" s="1"/>
  <c r="EZ24"/>
  <c r="FL24" s="1"/>
  <c r="FI23"/>
  <c r="FU23" s="1"/>
  <c r="FI21"/>
  <c r="FU21" s="1"/>
  <c r="FC22"/>
  <c r="FO22" s="1"/>
  <c r="FI19"/>
  <c r="FU19" s="1"/>
  <c r="FC16"/>
  <c r="FO16" s="1"/>
  <c r="FG22"/>
  <c r="FS22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FH18"/>
  <c r="FT18" s="1"/>
  <c r="FD20"/>
  <c r="FP20" s="1"/>
  <c r="EZ22"/>
  <c r="FL22" s="1"/>
  <c r="FF23"/>
  <c r="FR23" s="1"/>
  <c r="FB25"/>
  <c r="FN25" s="1"/>
  <c r="FA17"/>
  <c r="FM17" s="1"/>
  <c r="FE25"/>
  <c r="FQ25" s="1"/>
  <c r="FI17"/>
  <c r="FU17" s="1"/>
  <c r="EZ17"/>
  <c r="FL17" s="1"/>
  <c r="FB20"/>
  <c r="FN20" s="1"/>
  <c r="FD23"/>
  <c r="FP23" s="1"/>
  <c r="FE16"/>
  <c r="FQ16" s="1"/>
  <c r="FG19"/>
  <c r="FS19" s="1"/>
  <c r="FI22"/>
  <c r="FU22" s="1"/>
  <c r="FF17"/>
  <c r="FR17" s="1"/>
  <c r="FH20"/>
  <c r="FT20" s="1"/>
  <c r="FF25"/>
  <c r="FR25" s="1"/>
  <c r="FG20"/>
  <c r="FS20" s="1"/>
  <c r="FC20"/>
  <c r="FO20" s="1"/>
  <c r="FE17"/>
  <c r="FQ17" s="1"/>
  <c r="FC18"/>
  <c r="FO18" s="1"/>
  <c r="FG24"/>
  <c r="FS24" s="1"/>
  <c r="FA21"/>
  <c r="FM21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16"/>
  <c r="FT16" s="1"/>
  <c r="FD18"/>
  <c r="FP18" s="1"/>
  <c r="EZ20"/>
  <c r="FL20" s="1"/>
  <c r="FF21"/>
  <c r="FR21" s="1"/>
  <c r="FB23"/>
  <c r="FN23" s="1"/>
  <c r="S23" i="21"/>
  <c r="B23" a="1"/>
  <c r="M29"/>
  <c r="M28"/>
  <c r="M31"/>
  <c r="M23"/>
  <c r="M30"/>
  <c r="M27"/>
  <c r="M25"/>
  <c r="M26"/>
  <c r="M32"/>
  <c r="M24"/>
  <c r="EJ14" i="74" l="1"/>
  <c r="FC12"/>
  <c r="FO12" s="1"/>
  <c r="EZ12"/>
  <c r="FL12" s="1"/>
  <c r="FB12"/>
  <c r="FN12" s="1"/>
  <c r="FE12"/>
  <c r="FQ12" s="1"/>
  <c r="DY7" a="1"/>
  <c r="EG16" s="1"/>
  <c r="EJ8"/>
  <c r="EJ7"/>
  <c r="EJ15"/>
  <c r="EJ12"/>
  <c r="EZ68" a="1"/>
  <c r="FD77" s="1"/>
  <c r="FD25" s="1"/>
  <c r="FP25" s="1"/>
  <c r="FH12"/>
  <c r="FT12" s="1"/>
  <c r="EJ10" i="62"/>
  <c r="EJ7"/>
  <c r="EJ12"/>
  <c r="EJ9"/>
  <c r="DY7" a="1"/>
  <c r="ED15" s="1"/>
  <c r="EZ16" a="1"/>
  <c r="FB25" s="1"/>
  <c r="FZ25" s="1"/>
  <c r="GL25" s="1"/>
  <c r="FA12" i="50"/>
  <c r="FM12" s="1"/>
  <c r="EJ8"/>
  <c r="FB12"/>
  <c r="FN12" s="1"/>
  <c r="EJ9"/>
  <c r="EJ14"/>
  <c r="FG12"/>
  <c r="FS12" s="1"/>
  <c r="FD12"/>
  <c r="FP12" s="1"/>
  <c r="EJ11"/>
  <c r="FE12"/>
  <c r="FQ12" s="1"/>
  <c r="EJ12"/>
  <c r="EJ7"/>
  <c r="EZ12"/>
  <c r="FL12" s="1"/>
  <c r="EJ13"/>
  <c r="FF12"/>
  <c r="FR12" s="1"/>
  <c r="FC12"/>
  <c r="FO12" s="1"/>
  <c r="EJ10"/>
  <c r="FH12"/>
  <c r="FT12" s="1"/>
  <c r="EJ15"/>
  <c r="DY7" a="1"/>
  <c r="EZ16" a="1"/>
  <c r="FI12"/>
  <c r="FU12" s="1"/>
  <c r="EJ16"/>
  <c r="DT9" i="49"/>
  <c r="DV23"/>
  <c r="DU12"/>
  <c r="DY24"/>
  <c r="DU25"/>
  <c r="DV8"/>
  <c r="DU11"/>
  <c r="DX24"/>
  <c r="DX23"/>
  <c r="DT11"/>
  <c r="DV7"/>
  <c r="DT25"/>
  <c r="EA24"/>
  <c r="DU14"/>
  <c r="DT13"/>
  <c r="DZ23"/>
  <c r="DT14"/>
  <c r="EA23"/>
  <c r="DY26"/>
  <c r="DW12"/>
  <c r="DV26"/>
  <c r="DW9"/>
  <c r="DT15"/>
  <c r="EB23"/>
  <c r="DW10"/>
  <c r="DW26"/>
  <c r="DT16"/>
  <c r="EC23"/>
  <c r="DV10"/>
  <c r="DW25"/>
  <c r="EA25"/>
  <c r="DV14"/>
  <c r="DT26"/>
  <c r="DW7"/>
  <c r="DT24"/>
  <c r="DU7"/>
  <c r="DT23"/>
  <c r="DT7"/>
  <c r="DT8"/>
  <c r="DU23"/>
  <c r="DZ24"/>
  <c r="DU13"/>
  <c r="DV12"/>
  <c r="DY25"/>
  <c r="EC25"/>
  <c r="DV16"/>
  <c r="DW15"/>
  <c r="EB26"/>
  <c r="DW16"/>
  <c r="EC26"/>
  <c r="EB24"/>
  <c r="DU15"/>
  <c r="EC24"/>
  <c r="DU16"/>
  <c r="DY23"/>
  <c r="DT12"/>
  <c r="DV11"/>
  <c r="DX25"/>
  <c r="EB25"/>
  <c r="DV15"/>
  <c r="DW11"/>
  <c r="DX26"/>
  <c r="DU10"/>
  <c r="DW24"/>
  <c r="DW8"/>
  <c r="DU26"/>
  <c r="DT10"/>
  <c r="DW23"/>
  <c r="DU8"/>
  <c r="DU24"/>
  <c r="DZ26"/>
  <c r="DW13"/>
  <c r="DV24"/>
  <c r="DU9"/>
  <c r="EA26"/>
  <c r="DW14"/>
  <c r="DV25"/>
  <c r="DV9"/>
  <c r="DZ25"/>
  <c r="DV13"/>
  <c r="DX24" i="48"/>
  <c r="DU11"/>
  <c r="EB23"/>
  <c r="DT15"/>
  <c r="DW14"/>
  <c r="EA26"/>
  <c r="EC25"/>
  <c r="DV16"/>
  <c r="DU12"/>
  <c r="DY24"/>
  <c r="DU9"/>
  <c r="DV24"/>
  <c r="DT16"/>
  <c r="EC23"/>
  <c r="DZ23"/>
  <c r="DT13"/>
  <c r="DW9"/>
  <c r="DV26"/>
  <c r="DW13"/>
  <c r="DZ26"/>
  <c r="DT25"/>
  <c r="DV7"/>
  <c r="DV15"/>
  <c r="EB25"/>
  <c r="DW24"/>
  <c r="DU10"/>
  <c r="DT24"/>
  <c r="DU7"/>
  <c r="DU15"/>
  <c r="EB24"/>
  <c r="DT14"/>
  <c r="EA23"/>
  <c r="DT11"/>
  <c r="DX23"/>
  <c r="DU26"/>
  <c r="DW8"/>
  <c r="DY26"/>
  <c r="DW12"/>
  <c r="EC26"/>
  <c r="DW16"/>
  <c r="DW25"/>
  <c r="DV10"/>
  <c r="DV14"/>
  <c r="EA25"/>
  <c r="DU8"/>
  <c r="DU24"/>
  <c r="DT10"/>
  <c r="DW23"/>
  <c r="DT7"/>
  <c r="DT23"/>
  <c r="DW26"/>
  <c r="DW10"/>
  <c r="DU25"/>
  <c r="DV8"/>
  <c r="DY25"/>
  <c r="DV12"/>
  <c r="DT8"/>
  <c r="DU23"/>
  <c r="DV11"/>
  <c r="DX25"/>
  <c r="EA24"/>
  <c r="DU14"/>
  <c r="DU16"/>
  <c r="EC24"/>
  <c r="DU13"/>
  <c r="DZ24"/>
  <c r="DY23"/>
  <c r="DT12"/>
  <c r="DV23"/>
  <c r="DT9"/>
  <c r="DW7"/>
  <c r="DT26"/>
  <c r="DW11"/>
  <c r="DX26"/>
  <c r="DW15"/>
  <c r="EB26"/>
  <c r="DV9"/>
  <c r="DV25"/>
  <c r="DZ25"/>
  <c r="DV13"/>
  <c r="DV8" i="47"/>
  <c r="DU25"/>
  <c r="DV25"/>
  <c r="DV9"/>
  <c r="DU13"/>
  <c r="DZ24"/>
  <c r="DW16"/>
  <c r="EC26"/>
  <c r="DU7"/>
  <c r="DT24"/>
  <c r="DV12"/>
  <c r="DY25"/>
  <c r="DV23"/>
  <c r="DT9"/>
  <c r="DU24"/>
  <c r="DU8"/>
  <c r="DZ25"/>
  <c r="DV13"/>
  <c r="DV11"/>
  <c r="DX25"/>
  <c r="DT12"/>
  <c r="DY23"/>
  <c r="DT26"/>
  <c r="DW7"/>
  <c r="DW11"/>
  <c r="DX26"/>
  <c r="DW15"/>
  <c r="EB26"/>
  <c r="DT14"/>
  <c r="EA23"/>
  <c r="EB23"/>
  <c r="DT15"/>
  <c r="DU26"/>
  <c r="DW8"/>
  <c r="EA24"/>
  <c r="DU14"/>
  <c r="DX24"/>
  <c r="DU11"/>
  <c r="DV16"/>
  <c r="EC25"/>
  <c r="DT7"/>
  <c r="DT23"/>
  <c r="DU12"/>
  <c r="DY24"/>
  <c r="DT25"/>
  <c r="DV7"/>
  <c r="DV10"/>
  <c r="DW25"/>
  <c r="EC23"/>
  <c r="DT16"/>
  <c r="DW26"/>
  <c r="DW10"/>
  <c r="DW14"/>
  <c r="EA26"/>
  <c r="DT13"/>
  <c r="DZ23"/>
  <c r="DU23"/>
  <c r="DT8"/>
  <c r="DY26"/>
  <c r="DW12"/>
  <c r="DU10"/>
  <c r="DW24"/>
  <c r="DT10"/>
  <c r="DW23"/>
  <c r="DU15"/>
  <c r="EB24"/>
  <c r="DV15"/>
  <c r="EB25"/>
  <c r="DX23"/>
  <c r="DT11"/>
  <c r="EC24"/>
  <c r="DU16"/>
  <c r="DU9"/>
  <c r="DV24"/>
  <c r="DV14"/>
  <c r="EA25"/>
  <c r="DW9"/>
  <c r="DV26"/>
  <c r="DZ26"/>
  <c r="DW13"/>
  <c r="DW14" i="46"/>
  <c r="EA26"/>
  <c r="DV12"/>
  <c r="DY25"/>
  <c r="DU26"/>
  <c r="DW8"/>
  <c r="DU24"/>
  <c r="DU8"/>
  <c r="DU16"/>
  <c r="EC24"/>
  <c r="DT12"/>
  <c r="DY23"/>
  <c r="DW10"/>
  <c r="DW26"/>
  <c r="DW9"/>
  <c r="DV26"/>
  <c r="EB23"/>
  <c r="DT15"/>
  <c r="DW25"/>
  <c r="DV10"/>
  <c r="DW15"/>
  <c r="EB26"/>
  <c r="DV11"/>
  <c r="DX25"/>
  <c r="EC26"/>
  <c r="DW16"/>
  <c r="DU10"/>
  <c r="DW24"/>
  <c r="DU14"/>
  <c r="EA24"/>
  <c r="DT23"/>
  <c r="DT7"/>
  <c r="DW7"/>
  <c r="DT26"/>
  <c r="DT13"/>
  <c r="DZ23"/>
  <c r="DT14"/>
  <c r="EA23"/>
  <c r="DU12"/>
  <c r="DY24"/>
  <c r="DV9"/>
  <c r="DV25"/>
  <c r="EC23"/>
  <c r="DT16"/>
  <c r="DX23"/>
  <c r="DT11"/>
  <c r="DV16"/>
  <c r="EC25"/>
  <c r="DW11"/>
  <c r="DX26"/>
  <c r="DV7"/>
  <c r="DT25"/>
  <c r="DW12"/>
  <c r="DY26"/>
  <c r="DU7"/>
  <c r="DT24"/>
  <c r="DX24"/>
  <c r="DU11"/>
  <c r="EB24"/>
  <c r="DU15"/>
  <c r="DZ25"/>
  <c r="DV13"/>
  <c r="DU23"/>
  <c r="DT8"/>
  <c r="DU25"/>
  <c r="DV8"/>
  <c r="DW13"/>
  <c r="DZ26"/>
  <c r="DT9"/>
  <c r="DV23"/>
  <c r="DV14"/>
  <c r="EA25"/>
  <c r="DW23"/>
  <c r="DT10"/>
  <c r="DV15"/>
  <c r="EB25"/>
  <c r="DU9"/>
  <c r="DV24"/>
  <c r="DU13"/>
  <c r="DZ24"/>
  <c r="FD12" i="45"/>
  <c r="FP12" s="1"/>
  <c r="EJ11"/>
  <c r="FG12"/>
  <c r="FS12" s="1"/>
  <c r="EJ14"/>
  <c r="EJ13"/>
  <c r="FF12"/>
  <c r="FR12" s="1"/>
  <c r="FC12"/>
  <c r="FO12" s="1"/>
  <c r="EJ10"/>
  <c r="EJ15"/>
  <c r="FH12"/>
  <c r="FT12" s="1"/>
  <c r="EZ12"/>
  <c r="FL12" s="1"/>
  <c r="EJ7"/>
  <c r="EJ16"/>
  <c r="FI12"/>
  <c r="FU12" s="1"/>
  <c r="EJ8"/>
  <c r="FA12"/>
  <c r="FM12" s="1"/>
  <c r="EJ12"/>
  <c r="FE12"/>
  <c r="FQ12" s="1"/>
  <c r="EZ68" a="1"/>
  <c r="DY7" a="1"/>
  <c r="FB12"/>
  <c r="FN12" s="1"/>
  <c r="EJ9"/>
  <c r="EJ16" i="44"/>
  <c r="FI12"/>
  <c r="FU12" s="1"/>
  <c r="FA12"/>
  <c r="FM12" s="1"/>
  <c r="EJ8"/>
  <c r="EJ15"/>
  <c r="FH12"/>
  <c r="FT12" s="1"/>
  <c r="EZ12"/>
  <c r="FL12" s="1"/>
  <c r="EJ7"/>
  <c r="FF12"/>
  <c r="FR12" s="1"/>
  <c r="EJ13"/>
  <c r="FG12"/>
  <c r="FS12" s="1"/>
  <c r="EJ14"/>
  <c r="EJ11"/>
  <c r="FD12"/>
  <c r="FP12" s="1"/>
  <c r="EJ12"/>
  <c r="FE12"/>
  <c r="FQ12" s="1"/>
  <c r="EJ9"/>
  <c r="FB12"/>
  <c r="FN12" s="1"/>
  <c r="FC12"/>
  <c r="FO12" s="1"/>
  <c r="EJ10"/>
  <c r="DY7" a="1"/>
  <c r="DU7" i="41"/>
  <c r="DZ26"/>
  <c r="EA25"/>
  <c r="DV24"/>
  <c r="DX24"/>
  <c r="DV9"/>
  <c r="FB12" s="1"/>
  <c r="FN12" s="1"/>
  <c r="DV12"/>
  <c r="EB24"/>
  <c r="DY23"/>
  <c r="DV13"/>
  <c r="EJ13" s="1"/>
  <c r="DW12"/>
  <c r="DU12"/>
  <c r="DW25"/>
  <c r="EC25"/>
  <c r="DU26"/>
  <c r="DZ24"/>
  <c r="DT7"/>
  <c r="EZ12" s="1"/>
  <c r="FL12" s="1"/>
  <c r="DX26"/>
  <c r="DV23"/>
  <c r="DW14"/>
  <c r="EJ14" s="1"/>
  <c r="DW24"/>
  <c r="EB25"/>
  <c r="EA24"/>
  <c r="DX25"/>
  <c r="DT10"/>
  <c r="DW7"/>
  <c r="EC23"/>
  <c r="DU24"/>
  <c r="DX23"/>
  <c r="EC24"/>
  <c r="DW10"/>
  <c r="EB23"/>
  <c r="EB26"/>
  <c r="DV8"/>
  <c r="DT8"/>
  <c r="EC26"/>
  <c r="DW13" i="39"/>
  <c r="DX25"/>
  <c r="EC26"/>
  <c r="DU10"/>
  <c r="DT8"/>
  <c r="DY23"/>
  <c r="DW15"/>
  <c r="DV7"/>
  <c r="EZ12" s="1"/>
  <c r="FL12" s="1"/>
  <c r="DT24"/>
  <c r="DW9"/>
  <c r="DY24"/>
  <c r="DT23"/>
  <c r="DV13"/>
  <c r="DT11"/>
  <c r="EA25"/>
  <c r="DV24"/>
  <c r="EC24"/>
  <c r="DU13"/>
  <c r="DT10"/>
  <c r="FC12" s="1"/>
  <c r="FO12" s="1"/>
  <c r="DY25"/>
  <c r="EB24"/>
  <c r="DV9"/>
  <c r="FB12" s="1"/>
  <c r="FN12" s="1"/>
  <c r="DU26"/>
  <c r="DU8"/>
  <c r="EC25"/>
  <c r="EA26"/>
  <c r="DV23"/>
  <c r="DT15"/>
  <c r="DT26"/>
  <c r="EC23"/>
  <c r="EB25"/>
  <c r="DW25"/>
  <c r="DU11"/>
  <c r="DW11"/>
  <c r="DU25"/>
  <c r="DV8" i="43"/>
  <c r="DU25"/>
  <c r="DY23"/>
  <c r="DT12"/>
  <c r="DZ25"/>
  <c r="DV13"/>
  <c r="DU8"/>
  <c r="DU24"/>
  <c r="DT15"/>
  <c r="EB23"/>
  <c r="DV25"/>
  <c r="DV9"/>
  <c r="DV7"/>
  <c r="DT25"/>
  <c r="EA25"/>
  <c r="DV14"/>
  <c r="DU13"/>
  <c r="DZ24"/>
  <c r="DW8"/>
  <c r="DU26"/>
  <c r="DW12"/>
  <c r="DY26"/>
  <c r="EC26"/>
  <c r="DW16"/>
  <c r="EA24"/>
  <c r="DU14"/>
  <c r="DW23"/>
  <c r="DT10"/>
  <c r="EA23"/>
  <c r="DT14"/>
  <c r="EB25"/>
  <c r="DV15"/>
  <c r="DU10"/>
  <c r="DW24"/>
  <c r="DU16"/>
  <c r="EC24"/>
  <c r="DW26"/>
  <c r="DW10"/>
  <c r="DW14"/>
  <c r="EA26"/>
  <c r="DU9"/>
  <c r="DV24"/>
  <c r="DT8"/>
  <c r="DU23"/>
  <c r="DT16"/>
  <c r="EC23"/>
  <c r="DX25"/>
  <c r="DV11"/>
  <c r="EB24"/>
  <c r="DU15"/>
  <c r="DW9"/>
  <c r="DV26"/>
  <c r="DZ26"/>
  <c r="DW13"/>
  <c r="DU7"/>
  <c r="DT24"/>
  <c r="DT7"/>
  <c r="DT23"/>
  <c r="DX23"/>
  <c r="DT11"/>
  <c r="DY25"/>
  <c r="DV12"/>
  <c r="EC25"/>
  <c r="DV16"/>
  <c r="DV10"/>
  <c r="DW25"/>
  <c r="DY24"/>
  <c r="DU12"/>
  <c r="DW7"/>
  <c r="DT26"/>
  <c r="DX26"/>
  <c r="DW11"/>
  <c r="EB26"/>
  <c r="DW15"/>
  <c r="DU11"/>
  <c r="DX24"/>
  <c r="DT9"/>
  <c r="DV23"/>
  <c r="DT13"/>
  <c r="DZ23"/>
  <c r="EA23" i="42"/>
  <c r="DT14"/>
  <c r="DW9"/>
  <c r="DV26"/>
  <c r="DW25"/>
  <c r="DV10"/>
  <c r="DV14"/>
  <c r="EA25"/>
  <c r="DU24"/>
  <c r="DU8"/>
  <c r="DU16"/>
  <c r="EC24"/>
  <c r="DZ23"/>
  <c r="DT13"/>
  <c r="DW15"/>
  <c r="EB26"/>
  <c r="DZ25"/>
  <c r="DV13"/>
  <c r="DW8"/>
  <c r="DU26"/>
  <c r="DU11"/>
  <c r="DX24"/>
  <c r="DU23"/>
  <c r="DT8"/>
  <c r="DY23"/>
  <c r="DT12"/>
  <c r="DT16"/>
  <c r="EC23"/>
  <c r="DW13"/>
  <c r="DZ26"/>
  <c r="DU25"/>
  <c r="DV8"/>
  <c r="DV12"/>
  <c r="DY25"/>
  <c r="DV16"/>
  <c r="EC25"/>
  <c r="DW14"/>
  <c r="EA26"/>
  <c r="DW24"/>
  <c r="DU10"/>
  <c r="EA24"/>
  <c r="DU14"/>
  <c r="DT10"/>
  <c r="DW23"/>
  <c r="EC26"/>
  <c r="DW16"/>
  <c r="DW26"/>
  <c r="DW10"/>
  <c r="DY24"/>
  <c r="DU12"/>
  <c r="DT9"/>
  <c r="DV23"/>
  <c r="DW7"/>
  <c r="DT26"/>
  <c r="DV25"/>
  <c r="DV9"/>
  <c r="DT24"/>
  <c r="DU7"/>
  <c r="DU15"/>
  <c r="EB24"/>
  <c r="DT23"/>
  <c r="DT7"/>
  <c r="DT11"/>
  <c r="DX23"/>
  <c r="DT15"/>
  <c r="EB23"/>
  <c r="DX26"/>
  <c r="DW11"/>
  <c r="DV7"/>
  <c r="DT25"/>
  <c r="DX25"/>
  <c r="DV11"/>
  <c r="EB25"/>
  <c r="DV15"/>
  <c r="DW12"/>
  <c r="DY26"/>
  <c r="DV24"/>
  <c r="DU9"/>
  <c r="DZ24"/>
  <c r="DU13"/>
  <c r="FI12" i="41"/>
  <c r="FU12" s="1"/>
  <c r="EJ16"/>
  <c r="EJ11"/>
  <c r="FD12"/>
  <c r="FP12" s="1"/>
  <c r="EJ15"/>
  <c r="FH12"/>
  <c r="FT12" s="1"/>
  <c r="EC25" i="40"/>
  <c r="DV16"/>
  <c r="DT24"/>
  <c r="DU7"/>
  <c r="DU14"/>
  <c r="EA24"/>
  <c r="DT7"/>
  <c r="DT23"/>
  <c r="DT11"/>
  <c r="DX23"/>
  <c r="DT15"/>
  <c r="EB23"/>
  <c r="DW9"/>
  <c r="DV26"/>
  <c r="DW13"/>
  <c r="DZ26"/>
  <c r="DT25"/>
  <c r="DV7"/>
  <c r="DV11"/>
  <c r="DX25"/>
  <c r="EB25"/>
  <c r="DV15"/>
  <c r="DU11"/>
  <c r="DX24"/>
  <c r="DT8"/>
  <c r="DU23"/>
  <c r="DT16"/>
  <c r="EC23"/>
  <c r="DW14"/>
  <c r="EA26"/>
  <c r="DY25"/>
  <c r="DV12"/>
  <c r="DY24"/>
  <c r="DU12"/>
  <c r="DW24"/>
  <c r="DU10"/>
  <c r="DZ24"/>
  <c r="DU13"/>
  <c r="DT10"/>
  <c r="DW23"/>
  <c r="DT14"/>
  <c r="EA23"/>
  <c r="DW8"/>
  <c r="DU26"/>
  <c r="DW12"/>
  <c r="DY26"/>
  <c r="EC26"/>
  <c r="DW16"/>
  <c r="DW25"/>
  <c r="DV10"/>
  <c r="DV14"/>
  <c r="EA25"/>
  <c r="DU16"/>
  <c r="EC24"/>
  <c r="DY23"/>
  <c r="DT12"/>
  <c r="DW10"/>
  <c r="DW26"/>
  <c r="DV8"/>
  <c r="DU25"/>
  <c r="DU8"/>
  <c r="DU24"/>
  <c r="EB24"/>
  <c r="DU15"/>
  <c r="DU9"/>
  <c r="DV24"/>
  <c r="DV23"/>
  <c r="DT9"/>
  <c r="DT13"/>
  <c r="DZ23"/>
  <c r="DT26"/>
  <c r="DW7"/>
  <c r="DX26"/>
  <c r="DW11"/>
  <c r="DW15"/>
  <c r="EB26"/>
  <c r="DV25"/>
  <c r="DV9"/>
  <c r="DV13"/>
  <c r="DZ25"/>
  <c r="EJ9" i="39"/>
  <c r="FE12"/>
  <c r="FQ12" s="1"/>
  <c r="EJ12"/>
  <c r="EJ14"/>
  <c r="FG12"/>
  <c r="FS12" s="1"/>
  <c r="FI12"/>
  <c r="FU12" s="1"/>
  <c r="EJ16"/>
  <c r="EZ12" i="38"/>
  <c r="EJ7"/>
  <c r="EJ15"/>
  <c r="FH12"/>
  <c r="FT12" s="1"/>
  <c r="FC12"/>
  <c r="FO12" s="1"/>
  <c r="EJ10"/>
  <c r="FE12"/>
  <c r="FQ12" s="1"/>
  <c r="EJ12"/>
  <c r="EJ11"/>
  <c r="FD12"/>
  <c r="FP12" s="1"/>
  <c r="DY7" a="1"/>
  <c r="EZ16" a="1"/>
  <c r="EJ14"/>
  <c r="FG12"/>
  <c r="FS12" s="1"/>
  <c r="FI12"/>
  <c r="FU12" s="1"/>
  <c r="EJ16"/>
  <c r="EJ13"/>
  <c r="FF12"/>
  <c r="FR12" s="1"/>
  <c r="FB12"/>
  <c r="FN12" s="1"/>
  <c r="EJ9"/>
  <c r="FA12"/>
  <c r="FM12" s="1"/>
  <c r="EJ8"/>
  <c r="FG30" i="37"/>
  <c r="GE30" s="1"/>
  <c r="GQ30" s="1"/>
  <c r="FC30"/>
  <c r="GA30" s="1"/>
  <c r="GM30" s="1"/>
  <c r="FH30"/>
  <c r="GF30" s="1"/>
  <c r="GR30" s="1"/>
  <c r="FD30"/>
  <c r="GB30" s="1"/>
  <c r="GN30" s="1"/>
  <c r="EZ30"/>
  <c r="FX30" s="1"/>
  <c r="GJ30" s="1"/>
  <c r="FB30"/>
  <c r="FZ30" s="1"/>
  <c r="GL30" s="1"/>
  <c r="FF30"/>
  <c r="GD30" s="1"/>
  <c r="GP30" s="1"/>
  <c r="FE30"/>
  <c r="GC30" s="1"/>
  <c r="GO30" s="1"/>
  <c r="FA30"/>
  <c r="FY30" s="1"/>
  <c r="GK30" s="1"/>
  <c r="FI30"/>
  <c r="GG30" s="1"/>
  <c r="GS30" s="1"/>
  <c r="DU24"/>
  <c r="DU8"/>
  <c r="DT7"/>
  <c r="DT23"/>
  <c r="DT24"/>
  <c r="DU7"/>
  <c r="DW26"/>
  <c r="DW10"/>
  <c r="DU25"/>
  <c r="DV8"/>
  <c r="DV16"/>
  <c r="EC25"/>
  <c r="DT15"/>
  <c r="EB23"/>
  <c r="DU23"/>
  <c r="DT8"/>
  <c r="DT16"/>
  <c r="EC23"/>
  <c r="DU14"/>
  <c r="EA24"/>
  <c r="DZ24"/>
  <c r="DU13"/>
  <c r="DW9"/>
  <c r="DV26"/>
  <c r="DZ26"/>
  <c r="DW13"/>
  <c r="DV7"/>
  <c r="DT25"/>
  <c r="DV11"/>
  <c r="DX25"/>
  <c r="DV15"/>
  <c r="EB25"/>
  <c r="DT9"/>
  <c r="DV23"/>
  <c r="DU12"/>
  <c r="DY24"/>
  <c r="DY23"/>
  <c r="DT12"/>
  <c r="DX23"/>
  <c r="DT11"/>
  <c r="DV24"/>
  <c r="DU9"/>
  <c r="DT26"/>
  <c r="DW7"/>
  <c r="DW11"/>
  <c r="DX26"/>
  <c r="EB26"/>
  <c r="DW15"/>
  <c r="DV25"/>
  <c r="DV9"/>
  <c r="DV13"/>
  <c r="DZ25"/>
  <c r="DT10"/>
  <c r="DW23"/>
  <c r="DU15"/>
  <c r="EB24"/>
  <c r="EA26"/>
  <c r="DW14"/>
  <c r="DY25"/>
  <c r="DV12"/>
  <c r="DT13"/>
  <c r="DZ23"/>
  <c r="EC24"/>
  <c r="DU16"/>
  <c r="DT14"/>
  <c r="EA23"/>
  <c r="DW24"/>
  <c r="DU10"/>
  <c r="DU11"/>
  <c r="DX24"/>
  <c r="DW8"/>
  <c r="DU26"/>
  <c r="DW12"/>
  <c r="DY26"/>
  <c r="EC26"/>
  <c r="DW16"/>
  <c r="DV10"/>
  <c r="DW25"/>
  <c r="EA25"/>
  <c r="DV14"/>
  <c r="EB25" i="36"/>
  <c r="DV15"/>
  <c r="DV24"/>
  <c r="DU9"/>
  <c r="EA23"/>
  <c r="DT14"/>
  <c r="DV26"/>
  <c r="DW9"/>
  <c r="DT15"/>
  <c r="EB23"/>
  <c r="EC26"/>
  <c r="DW16"/>
  <c r="DY23"/>
  <c r="DT12"/>
  <c r="DW7"/>
  <c r="DT26"/>
  <c r="DT13"/>
  <c r="DZ23"/>
  <c r="DU24"/>
  <c r="DU8"/>
  <c r="DU12"/>
  <c r="DY24"/>
  <c r="DU16"/>
  <c r="EC24"/>
  <c r="FH30"/>
  <c r="GF30" s="1"/>
  <c r="GR30" s="1"/>
  <c r="FD30"/>
  <c r="GB30" s="1"/>
  <c r="GN30" s="1"/>
  <c r="EZ30"/>
  <c r="FX30" s="1"/>
  <c r="GJ30" s="1"/>
  <c r="FF30"/>
  <c r="GD30" s="1"/>
  <c r="GP30" s="1"/>
  <c r="FB30"/>
  <c r="FZ30" s="1"/>
  <c r="GL30" s="1"/>
  <c r="FI30"/>
  <c r="GG30" s="1"/>
  <c r="GS30" s="1"/>
  <c r="FA30"/>
  <c r="FY30" s="1"/>
  <c r="GK30" s="1"/>
  <c r="FC30"/>
  <c r="GA30" s="1"/>
  <c r="GM30" s="1"/>
  <c r="FE30"/>
  <c r="GC30" s="1"/>
  <c r="GO30" s="1"/>
  <c r="FG30"/>
  <c r="GE30" s="1"/>
  <c r="GQ30" s="1"/>
  <c r="DX25"/>
  <c r="DV11"/>
  <c r="DV8"/>
  <c r="DU25"/>
  <c r="DZ26"/>
  <c r="DW13"/>
  <c r="DY26"/>
  <c r="DW12"/>
  <c r="DW10"/>
  <c r="DW26"/>
  <c r="DT16"/>
  <c r="EC23"/>
  <c r="DX26"/>
  <c r="DW11"/>
  <c r="DU7"/>
  <c r="DT24"/>
  <c r="DU11"/>
  <c r="DX24"/>
  <c r="DU15"/>
  <c r="EB24"/>
  <c r="DV7"/>
  <c r="DT25"/>
  <c r="DT11"/>
  <c r="DX23"/>
  <c r="DV16"/>
  <c r="EC25"/>
  <c r="DT8"/>
  <c r="DU23"/>
  <c r="DZ25"/>
  <c r="DV13"/>
  <c r="DV23"/>
  <c r="DT9"/>
  <c r="DV14"/>
  <c r="EA25"/>
  <c r="DU13"/>
  <c r="DZ24"/>
  <c r="DW8"/>
  <c r="DU26"/>
  <c r="DT23"/>
  <c r="DT7"/>
  <c r="DY25"/>
  <c r="DV12"/>
  <c r="DW23"/>
  <c r="DT10"/>
  <c r="DV9"/>
  <c r="DV25"/>
  <c r="DW14"/>
  <c r="EA26"/>
  <c r="DW25"/>
  <c r="DV10"/>
  <c r="DW15"/>
  <c r="EB26"/>
  <c r="DU10"/>
  <c r="DW24"/>
  <c r="EA24"/>
  <c r="DU14"/>
  <c r="EB25" i="35"/>
  <c r="DZ24"/>
  <c r="DT26"/>
  <c r="DU25"/>
  <c r="DU26"/>
  <c r="DV25"/>
  <c r="DT13"/>
  <c r="DU15"/>
  <c r="EC23"/>
  <c r="DT12"/>
  <c r="DU7"/>
  <c r="EJ7" s="1"/>
  <c r="DU12"/>
  <c r="DT15"/>
  <c r="DY25"/>
  <c r="DW26"/>
  <c r="DU10"/>
  <c r="DV23"/>
  <c r="DV24"/>
  <c r="DT14"/>
  <c r="DU24"/>
  <c r="DT25"/>
  <c r="EC25"/>
  <c r="EC24"/>
  <c r="DV26"/>
  <c r="FB30"/>
  <c r="FZ30" s="1"/>
  <c r="GL30" s="1"/>
  <c r="DV13"/>
  <c r="DY26"/>
  <c r="DV10"/>
  <c r="DX25"/>
  <c r="DT23"/>
  <c r="FI30"/>
  <c r="GG30" s="1"/>
  <c r="GS30" s="1"/>
  <c r="FE30"/>
  <c r="GC30" s="1"/>
  <c r="GO30" s="1"/>
  <c r="FG30"/>
  <c r="GE30" s="1"/>
  <c r="GQ30" s="1"/>
  <c r="FC30"/>
  <c r="GA30" s="1"/>
  <c r="GM30" s="1"/>
  <c r="DW13"/>
  <c r="FF30"/>
  <c r="GD30" s="1"/>
  <c r="GP30" s="1"/>
  <c r="FH30"/>
  <c r="GF30" s="1"/>
  <c r="GR30" s="1"/>
  <c r="EZ30"/>
  <c r="FX30" s="1"/>
  <c r="GJ30" s="1"/>
  <c r="DW23"/>
  <c r="DX24"/>
  <c r="EC26"/>
  <c r="DT11"/>
  <c r="EA25"/>
  <c r="DU23"/>
  <c r="DX26"/>
  <c r="DW15"/>
  <c r="EJ14"/>
  <c r="EJ9"/>
  <c r="EJ8"/>
  <c r="EJ11"/>
  <c r="EJ16"/>
  <c r="DW11" i="34"/>
  <c r="DZ26"/>
  <c r="EC23"/>
  <c r="DT7"/>
  <c r="DY23"/>
  <c r="DV23"/>
  <c r="DU12"/>
  <c r="DV16"/>
  <c r="DW14"/>
  <c r="DX23"/>
  <c r="DZ23"/>
  <c r="DV15"/>
  <c r="FC30"/>
  <c r="GA30" s="1"/>
  <c r="GM30" s="1"/>
  <c r="DW8"/>
  <c r="DW25"/>
  <c r="DU14"/>
  <c r="DV13"/>
  <c r="EJ13" s="1"/>
  <c r="DU7"/>
  <c r="DT25"/>
  <c r="DV11"/>
  <c r="EJ11" s="1"/>
  <c r="DU8"/>
  <c r="DW15"/>
  <c r="FE30"/>
  <c r="GC30" s="1"/>
  <c r="GO30" s="1"/>
  <c r="DV24"/>
  <c r="DW7"/>
  <c r="EB23"/>
  <c r="DX24"/>
  <c r="DU16"/>
  <c r="EJ16" s="1"/>
  <c r="DW26"/>
  <c r="DV12"/>
  <c r="FH30"/>
  <c r="GF30" s="1"/>
  <c r="GR30" s="1"/>
  <c r="DT14"/>
  <c r="EJ14" s="1"/>
  <c r="DW9"/>
  <c r="EJ9" s="1"/>
  <c r="DU10"/>
  <c r="EJ10" s="1"/>
  <c r="DV25"/>
  <c r="FD30"/>
  <c r="GB30" s="1"/>
  <c r="GN30" s="1"/>
  <c r="FA30"/>
  <c r="FY30" s="1"/>
  <c r="GK30" s="1"/>
  <c r="EZ30"/>
  <c r="FX30" s="1"/>
  <c r="GJ30" s="1"/>
  <c r="FF30"/>
  <c r="GD30" s="1"/>
  <c r="GP30" s="1"/>
  <c r="FG30"/>
  <c r="GE30" s="1"/>
  <c r="GQ30" s="1"/>
  <c r="FB30"/>
  <c r="FZ30" s="1"/>
  <c r="GL30" s="1"/>
  <c r="EJ11" i="33"/>
  <c r="EJ13"/>
  <c r="EJ8"/>
  <c r="EJ12"/>
  <c r="EJ10"/>
  <c r="EJ7"/>
  <c r="EZ16" a="1"/>
  <c r="DY7" a="1"/>
  <c r="EJ16"/>
  <c r="EJ14"/>
  <c r="EJ15"/>
  <c r="EJ9"/>
  <c r="EJ14" i="32"/>
  <c r="DY7" a="1"/>
  <c r="EJ8"/>
  <c r="EJ11"/>
  <c r="EJ12"/>
  <c r="EJ9"/>
  <c r="EJ10"/>
  <c r="EJ15"/>
  <c r="EJ7"/>
  <c r="EJ16"/>
  <c r="EJ13"/>
  <c r="EF16" i="31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DY16"/>
  <c r="EC14"/>
  <c r="EG12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5"/>
  <c r="EG14"/>
  <c r="DY14"/>
  <c r="EA13"/>
  <c r="EC12"/>
  <c r="EE1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C16"/>
  <c r="EA15"/>
  <c r="EE13"/>
  <c r="EC10"/>
  <c r="EG8"/>
  <c r="EA7"/>
  <c r="EE7"/>
  <c r="EA11"/>
  <c r="EE9"/>
  <c r="DY8"/>
  <c r="EA9"/>
  <c r="DY12"/>
  <c r="DY10"/>
  <c r="EC8"/>
  <c r="EG10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F24"/>
  <c r="FR24" s="1"/>
  <c r="EZ23"/>
  <c r="FL23" s="1"/>
  <c r="FD21"/>
  <c r="FP21" s="1"/>
  <c r="FH19"/>
  <c r="FT19" s="1"/>
  <c r="FB18"/>
  <c r="FN18" s="1"/>
  <c r="FF16"/>
  <c r="FR16" s="1"/>
  <c r="FD25"/>
  <c r="FP25" s="1"/>
  <c r="FH23"/>
  <c r="FT23" s="1"/>
  <c r="FB22"/>
  <c r="FN22" s="1"/>
  <c r="FF20"/>
  <c r="FR20" s="1"/>
  <c r="EZ19"/>
  <c r="FL19" s="1"/>
  <c r="FD17"/>
  <c r="FP17" s="1"/>
  <c r="FD23"/>
  <c r="FP23" s="1"/>
  <c r="FB20"/>
  <c r="FN20" s="1"/>
  <c r="EZ17"/>
  <c r="FL17" s="1"/>
  <c r="FH25"/>
  <c r="FT25" s="1"/>
  <c r="FB24"/>
  <c r="FN24" s="1"/>
  <c r="FF22"/>
  <c r="FR22" s="1"/>
  <c r="EZ21"/>
  <c r="FL21" s="1"/>
  <c r="FD19"/>
  <c r="FP19" s="1"/>
  <c r="FH17"/>
  <c r="FT17" s="1"/>
  <c r="FB16"/>
  <c r="FN16" s="1"/>
  <c r="EZ25"/>
  <c r="FL25" s="1"/>
  <c r="FH21"/>
  <c r="FT21" s="1"/>
  <c r="FF18"/>
  <c r="FR18" s="1"/>
  <c r="FB16" i="30"/>
  <c r="FN16" s="1"/>
  <c r="FH19"/>
  <c r="FT19" s="1"/>
  <c r="FH23"/>
  <c r="FT23" s="1"/>
  <c r="FD18"/>
  <c r="FP18" s="1"/>
  <c r="FF21"/>
  <c r="FR21" s="1"/>
  <c r="FH24"/>
  <c r="FT24" s="1"/>
  <c r="FC18"/>
  <c r="FO18" s="1"/>
  <c r="FE21"/>
  <c r="FQ21" s="1"/>
  <c r="FG24"/>
  <c r="FS24" s="1"/>
  <c r="FG17"/>
  <c r="FS17" s="1"/>
  <c r="FI20"/>
  <c r="FU20" s="1"/>
  <c r="FA24"/>
  <c r="FM24" s="1"/>
  <c r="FH21"/>
  <c r="FT21" s="1"/>
  <c r="FH25"/>
  <c r="FT25" s="1"/>
  <c r="EZ19"/>
  <c r="FL19" s="1"/>
  <c r="FB17"/>
  <c r="FN17" s="1"/>
  <c r="FD20"/>
  <c r="FP20" s="1"/>
  <c r="FF23"/>
  <c r="FR23" s="1"/>
  <c r="FA17"/>
  <c r="FM17" s="1"/>
  <c r="FC20"/>
  <c r="FO20" s="1"/>
  <c r="FE23"/>
  <c r="FQ23" s="1"/>
  <c r="FE16"/>
  <c r="FQ16" s="1"/>
  <c r="FG19"/>
  <c r="FS19" s="1"/>
  <c r="FI22"/>
  <c r="FU22" s="1"/>
  <c r="FB20"/>
  <c r="FN20" s="1"/>
  <c r="FB24"/>
  <c r="FN24" s="1"/>
  <c r="FD17"/>
  <c r="FP17" s="1"/>
  <c r="FH16"/>
  <c r="FT16" s="1"/>
  <c r="EZ20"/>
  <c r="FL20" s="1"/>
  <c r="FB23"/>
  <c r="FN23" s="1"/>
  <c r="FG16"/>
  <c r="FS16" s="1"/>
  <c r="FI19"/>
  <c r="FU19" s="1"/>
  <c r="FA23"/>
  <c r="FM23" s="1"/>
  <c r="FA16"/>
  <c r="FM16" s="1"/>
  <c r="FC19"/>
  <c r="FO19" s="1"/>
  <c r="FE22"/>
  <c r="FQ22" s="1"/>
  <c r="FG25"/>
  <c r="FS25" s="1"/>
  <c r="FD19"/>
  <c r="FP19" s="1"/>
  <c r="FH17"/>
  <c r="FT17" s="1"/>
  <c r="FD21"/>
  <c r="FP21" s="1"/>
  <c r="FD25"/>
  <c r="FP25" s="1"/>
  <c r="FH18"/>
  <c r="FT18" s="1"/>
  <c r="EZ22"/>
  <c r="FL22" s="1"/>
  <c r="FB25"/>
  <c r="FN25" s="1"/>
  <c r="FG18"/>
  <c r="FS18" s="1"/>
  <c r="FI21"/>
  <c r="FU21" s="1"/>
  <c r="FA25"/>
  <c r="FM25" s="1"/>
  <c r="FA18"/>
  <c r="FM18" s="1"/>
  <c r="FC21"/>
  <c r="FO21" s="1"/>
  <c r="FE24"/>
  <c r="FQ24" s="1"/>
  <c r="EG9"/>
  <c r="DY13"/>
  <c r="EA16"/>
  <c r="EG10"/>
  <c r="DY16"/>
  <c r="EF9"/>
  <c r="EH12"/>
  <c r="ED16"/>
  <c r="EG14"/>
  <c r="DZ9"/>
  <c r="EB12"/>
  <c r="DY7"/>
  <c r="EA10"/>
  <c r="EC13"/>
  <c r="EE16"/>
  <c r="EA11"/>
  <c r="EC16"/>
  <c r="DZ10"/>
  <c r="EB13"/>
  <c r="EA9"/>
  <c r="DZ7"/>
  <c r="EB10"/>
  <c r="ED13"/>
  <c r="FF18"/>
  <c r="FR18" s="1"/>
  <c r="EZ25"/>
  <c r="FL25" s="1"/>
  <c r="FF22"/>
  <c r="FR22" s="1"/>
  <c r="FB18"/>
  <c r="FN18" s="1"/>
  <c r="FF24"/>
  <c r="FR24" s="1"/>
  <c r="FB22"/>
  <c r="FN22" s="1"/>
  <c r="FD16"/>
  <c r="FP16" s="1"/>
  <c r="EZ18"/>
  <c r="FL18" s="1"/>
  <c r="FF19"/>
  <c r="FR19" s="1"/>
  <c r="FB21"/>
  <c r="FN21" s="1"/>
  <c r="FH22"/>
  <c r="FT22" s="1"/>
  <c r="FD24"/>
  <c r="FP24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C17"/>
  <c r="FO17" s="1"/>
  <c r="FI18"/>
  <c r="FU18" s="1"/>
  <c r="FE20"/>
  <c r="FQ20" s="1"/>
  <c r="FA22"/>
  <c r="FM22" s="1"/>
  <c r="FG23"/>
  <c r="FS23" s="1"/>
  <c r="FC25"/>
  <c r="FO25" s="1"/>
  <c r="EE8"/>
  <c r="EG11"/>
  <c r="DY15"/>
  <c r="EG8"/>
  <c r="DY14"/>
  <c r="ED8"/>
  <c r="EF11"/>
  <c r="EH14"/>
  <c r="EE13"/>
  <c r="EF8"/>
  <c r="EH11"/>
  <c r="ED15"/>
  <c r="EZ17"/>
  <c r="FL17" s="1"/>
  <c r="FD23"/>
  <c r="FP23" s="1"/>
  <c r="EZ21"/>
  <c r="FL21" s="1"/>
  <c r="FF16"/>
  <c r="FR16" s="1"/>
  <c r="EZ23"/>
  <c r="FL23" s="1"/>
  <c r="FF20"/>
  <c r="FR20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FE17"/>
  <c r="FQ17" s="1"/>
  <c r="FA19"/>
  <c r="FM19" s="1"/>
  <c r="FG20"/>
  <c r="FS20" s="1"/>
  <c r="FC22"/>
  <c r="FO22" s="1"/>
  <c r="FI23"/>
  <c r="FU23" s="1"/>
  <c r="FE25"/>
  <c r="FQ25" s="1"/>
  <c r="FI16"/>
  <c r="FU16" s="1"/>
  <c r="FE18"/>
  <c r="FQ18" s="1"/>
  <c r="FA20"/>
  <c r="FM20" s="1"/>
  <c r="FG21"/>
  <c r="FS21" s="1"/>
  <c r="FC23"/>
  <c r="FO23" s="1"/>
  <c r="EA8"/>
  <c r="EC11"/>
  <c r="EE14"/>
  <c r="EC8"/>
  <c r="EA13"/>
  <c r="DZ8"/>
  <c r="EB11"/>
  <c r="ED14"/>
  <c r="EC10"/>
  <c r="ED7"/>
  <c r="EF10"/>
  <c r="EH13"/>
  <c r="DZ16"/>
  <c r="DZ15"/>
  <c r="EF16"/>
  <c r="EG7"/>
  <c r="EC9"/>
  <c r="DY11"/>
  <c r="EE12"/>
  <c r="EA14"/>
  <c r="EG15"/>
  <c r="EE7"/>
  <c r="DY10"/>
  <c r="EC12"/>
  <c r="EA15"/>
  <c r="EF7"/>
  <c r="EB9"/>
  <c r="EH10"/>
  <c r="ED12"/>
  <c r="DZ14"/>
  <c r="EF15"/>
  <c r="DY8"/>
  <c r="EG12"/>
  <c r="EG16"/>
  <c r="EB8"/>
  <c r="EH9"/>
  <c r="ED11"/>
  <c r="DZ13"/>
  <c r="EF14"/>
  <c r="EB16"/>
  <c r="EC7"/>
  <c r="DY9"/>
  <c r="EE10"/>
  <c r="EA12"/>
  <c r="EG13"/>
  <c r="EC15"/>
  <c r="EA7"/>
  <c r="EE9"/>
  <c r="DY12"/>
  <c r="EC14"/>
  <c r="EB7"/>
  <c r="EH8"/>
  <c r="ED10"/>
  <c r="DZ12"/>
  <c r="EF13"/>
  <c r="EB15"/>
  <c r="EH16"/>
  <c r="EE11"/>
  <c r="EE15"/>
  <c r="EH7"/>
  <c r="ED9"/>
  <c r="DZ11"/>
  <c r="EF12"/>
  <c r="EB14"/>
  <c r="FH25" i="29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C25"/>
  <c r="FO25" s="1"/>
  <c r="FE24"/>
  <c r="FQ24" s="1"/>
  <c r="FG23"/>
  <c r="FS23" s="1"/>
  <c r="FI22"/>
  <c r="FU22" s="1"/>
  <c r="FA22"/>
  <c r="FM22" s="1"/>
  <c r="FC21"/>
  <c r="FO21" s="1"/>
  <c r="FE20"/>
  <c r="FQ20" s="1"/>
  <c r="FG19"/>
  <c r="FS19" s="1"/>
  <c r="FI18"/>
  <c r="FU18" s="1"/>
  <c r="FA18"/>
  <c r="FM18" s="1"/>
  <c r="FC17"/>
  <c r="FO17" s="1"/>
  <c r="FE16"/>
  <c r="FQ16" s="1"/>
  <c r="FI24"/>
  <c r="FU24" s="1"/>
  <c r="FE22"/>
  <c r="FQ22" s="1"/>
  <c r="FA20"/>
  <c r="FM20" s="1"/>
  <c r="FG17"/>
  <c r="FS17" s="1"/>
  <c r="FB25"/>
  <c r="FN25" s="1"/>
  <c r="FD24"/>
  <c r="FP24" s="1"/>
  <c r="FH22"/>
  <c r="FT22" s="1"/>
  <c r="FB21"/>
  <c r="FN21" s="1"/>
  <c r="FF19"/>
  <c r="FR19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G25"/>
  <c r="FS25" s="1"/>
  <c r="FA24"/>
  <c r="FM24" s="1"/>
  <c r="FC23"/>
  <c r="FO23" s="1"/>
  <c r="FG21"/>
  <c r="FS21" s="1"/>
  <c r="FI20"/>
  <c r="FU20" s="1"/>
  <c r="FC19"/>
  <c r="FO19" s="1"/>
  <c r="FE18"/>
  <c r="FQ18" s="1"/>
  <c r="FI16"/>
  <c r="FU16" s="1"/>
  <c r="FA16"/>
  <c r="FM16" s="1"/>
  <c r="FF23"/>
  <c r="FR23" s="1"/>
  <c r="EZ22"/>
  <c r="FL22" s="1"/>
  <c r="FD20"/>
  <c r="FP20" s="1"/>
  <c r="FH18"/>
  <c r="FT18" s="1"/>
  <c r="FB17"/>
  <c r="FN17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C16"/>
  <c r="EE15"/>
  <c r="EG14"/>
  <c r="DY14"/>
  <c r="EA13"/>
  <c r="EC12"/>
  <c r="EE11"/>
  <c r="EG10"/>
  <c r="DY10"/>
  <c r="EA9"/>
  <c r="EC8"/>
  <c r="EE7"/>
  <c r="DY16"/>
  <c r="EC14"/>
  <c r="EG12"/>
  <c r="EA11"/>
  <c r="EE9"/>
  <c r="EG8"/>
  <c r="EA7"/>
  <c r="ED15"/>
  <c r="EH13"/>
  <c r="EB12"/>
  <c r="EF10"/>
  <c r="DZ9"/>
  <c r="ED7"/>
  <c r="EF16"/>
  <c r="EH15"/>
  <c r="DZ15"/>
  <c r="EB14"/>
  <c r="ED13"/>
  <c r="EF12"/>
  <c r="EH11"/>
  <c r="DZ11"/>
  <c r="EB10"/>
  <c r="ED9"/>
  <c r="EF8"/>
  <c r="EH7"/>
  <c r="DZ7"/>
  <c r="EG16"/>
  <c r="EA15"/>
  <c r="EE13"/>
  <c r="DY12"/>
  <c r="EC10"/>
  <c r="DY8"/>
  <c r="EB16"/>
  <c r="EF14"/>
  <c r="DZ13"/>
  <c r="ED11"/>
  <c r="EH9"/>
  <c r="EB8"/>
  <c r="EF16" i="28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DY16"/>
  <c r="EC14"/>
  <c r="EG12"/>
  <c r="EA11"/>
  <c r="EE9"/>
  <c r="DY8"/>
  <c r="EE13"/>
  <c r="EG8"/>
  <c r="EC16"/>
  <c r="EG14"/>
  <c r="EA13"/>
  <c r="EE11"/>
  <c r="DY10"/>
  <c r="EC8"/>
  <c r="DY12"/>
  <c r="EE15"/>
  <c r="DY14"/>
  <c r="EC12"/>
  <c r="EG10"/>
  <c r="EA9"/>
  <c r="EE7"/>
  <c r="EG16"/>
  <c r="EA15"/>
  <c r="EC10"/>
  <c r="EA7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I24"/>
  <c r="FU24" s="1"/>
  <c r="FC23"/>
  <c r="FO23" s="1"/>
  <c r="FG21"/>
  <c r="FS21" s="1"/>
  <c r="FA20"/>
  <c r="FM20" s="1"/>
  <c r="FE18"/>
  <c r="FQ18" s="1"/>
  <c r="FI16"/>
  <c r="FU16" s="1"/>
  <c r="FA24"/>
  <c r="FM24" s="1"/>
  <c r="FC19"/>
  <c r="FO19" s="1"/>
  <c r="FC25"/>
  <c r="FO25" s="1"/>
  <c r="FG23"/>
  <c r="FS23" s="1"/>
  <c r="FA22"/>
  <c r="FM22" s="1"/>
  <c r="FE20"/>
  <c r="FQ20" s="1"/>
  <c r="FI18"/>
  <c r="FU18" s="1"/>
  <c r="FC17"/>
  <c r="FO17" s="1"/>
  <c r="FE22"/>
  <c r="FQ22" s="1"/>
  <c r="FG17"/>
  <c r="FS17" s="1"/>
  <c r="FE24"/>
  <c r="FQ24" s="1"/>
  <c r="FI22"/>
  <c r="FU22" s="1"/>
  <c r="FC21"/>
  <c r="FO21" s="1"/>
  <c r="FG19"/>
  <c r="FS19" s="1"/>
  <c r="FA18"/>
  <c r="FM18" s="1"/>
  <c r="FE16"/>
  <c r="FQ16" s="1"/>
  <c r="FG25"/>
  <c r="FS25" s="1"/>
  <c r="FI20"/>
  <c r="FU20" s="1"/>
  <c r="FA16"/>
  <c r="FM16" s="1"/>
  <c r="EJ15" i="26"/>
  <c r="FH12"/>
  <c r="FT12" s="1"/>
  <c r="EJ10"/>
  <c r="FC12"/>
  <c r="FO12" s="1"/>
  <c r="EJ14"/>
  <c r="FG12"/>
  <c r="FS12" s="1"/>
  <c r="FI12"/>
  <c r="FU12" s="1"/>
  <c r="EJ16"/>
  <c r="EZ12"/>
  <c r="FL12" s="1"/>
  <c r="EJ7"/>
  <c r="FD12"/>
  <c r="FP12" s="1"/>
  <c r="EJ11"/>
  <c r="EJ9"/>
  <c r="FB12"/>
  <c r="FN12" s="1"/>
  <c r="FA12"/>
  <c r="FM12" s="1"/>
  <c r="EJ8"/>
  <c r="FF12"/>
  <c r="FR12" s="1"/>
  <c r="EJ13"/>
  <c r="EZ16" a="1"/>
  <c r="DY7" a="1"/>
  <c r="FE12"/>
  <c r="FQ12" s="1"/>
  <c r="EJ12"/>
  <c r="K30" i="21"/>
  <c r="BV30" s="1"/>
  <c r="G26"/>
  <c r="BR26" s="1"/>
  <c r="I28"/>
  <c r="BT28" s="1"/>
  <c r="G31"/>
  <c r="BR31" s="1"/>
  <c r="H28"/>
  <c r="BS28" s="1"/>
  <c r="D25"/>
  <c r="BO25" s="1"/>
  <c r="H31"/>
  <c r="BS31" s="1"/>
  <c r="K28"/>
  <c r="BV28" s="1"/>
  <c r="C31"/>
  <c r="BN31" s="1"/>
  <c r="F23"/>
  <c r="BQ23" s="1"/>
  <c r="J29"/>
  <c r="BU29" s="1"/>
  <c r="F26"/>
  <c r="BQ26" s="1"/>
  <c r="J32"/>
  <c r="BU32" s="1"/>
  <c r="C24"/>
  <c r="BN24" s="1"/>
  <c r="E26"/>
  <c r="BP26" s="1"/>
  <c r="C29"/>
  <c r="BN29" s="1"/>
  <c r="F27"/>
  <c r="BQ27" s="1"/>
  <c r="B24"/>
  <c r="BM24" s="1"/>
  <c r="F30"/>
  <c r="BQ30" s="1"/>
  <c r="I23"/>
  <c r="BT23" s="1"/>
  <c r="E31"/>
  <c r="BP31" s="1"/>
  <c r="G23"/>
  <c r="BR23" s="1"/>
  <c r="H24"/>
  <c r="BS24" s="1"/>
  <c r="B31"/>
  <c r="BM31" s="1"/>
  <c r="H27"/>
  <c r="BS27" s="1"/>
  <c r="G28"/>
  <c r="BR28" s="1"/>
  <c r="G25"/>
  <c r="BR25" s="1"/>
  <c r="J23"/>
  <c r="BU23" s="1"/>
  <c r="J31"/>
  <c r="BU31" s="1"/>
  <c r="C32"/>
  <c r="BN32" s="1"/>
  <c r="G27"/>
  <c r="BR27" s="1"/>
  <c r="D28"/>
  <c r="BO28" s="1"/>
  <c r="B28"/>
  <c r="BM28" s="1"/>
  <c r="C23"/>
  <c r="BN23" s="1"/>
  <c r="J28"/>
  <c r="BU28" s="1"/>
  <c r="B23"/>
  <c r="E28"/>
  <c r="BP28" s="1"/>
  <c r="F28"/>
  <c r="BQ28" s="1"/>
  <c r="E24"/>
  <c r="BP24" s="1"/>
  <c r="J24"/>
  <c r="BU24" s="1"/>
  <c r="G30"/>
  <c r="BR30" s="1"/>
  <c r="B29"/>
  <c r="BM29" s="1"/>
  <c r="I31"/>
  <c r="BT31" s="1"/>
  <c r="K29"/>
  <c r="BV29" s="1"/>
  <c r="D29"/>
  <c r="BO29" s="1"/>
  <c r="C25"/>
  <c r="BN25" s="1"/>
  <c r="J26"/>
  <c r="BU26" s="1"/>
  <c r="K27"/>
  <c r="BV27" s="1"/>
  <c r="B25"/>
  <c r="BM25" s="1"/>
  <c r="D31"/>
  <c r="BO31" s="1"/>
  <c r="I32"/>
  <c r="BT32" s="1"/>
  <c r="H25"/>
  <c r="BS25" s="1"/>
  <c r="C28"/>
  <c r="BN28" s="1"/>
  <c r="J27"/>
  <c r="BU27" s="1"/>
  <c r="G24"/>
  <c r="BR24" s="1"/>
  <c r="E23"/>
  <c r="BP23" s="1"/>
  <c r="K31"/>
  <c r="BV31" s="1"/>
  <c r="F25"/>
  <c r="BQ25" s="1"/>
  <c r="H23"/>
  <c r="BS23" s="1"/>
  <c r="C30"/>
  <c r="BN30" s="1"/>
  <c r="I24"/>
  <c r="BT24" s="1"/>
  <c r="I30"/>
  <c r="BT30" s="1"/>
  <c r="F31"/>
  <c r="BQ31" s="1"/>
  <c r="H29"/>
  <c r="BS29" s="1"/>
  <c r="G32"/>
  <c r="BR32" s="1"/>
  <c r="G29"/>
  <c r="BR29" s="1"/>
  <c r="D24"/>
  <c r="BO24" s="1"/>
  <c r="D32"/>
  <c r="BO32" s="1"/>
  <c r="B32"/>
  <c r="BM32" s="1"/>
  <c r="K24"/>
  <c r="BV24" s="1"/>
  <c r="E30"/>
  <c r="BP30" s="1"/>
  <c r="D26"/>
  <c r="BO26" s="1"/>
  <c r="F24"/>
  <c r="BQ24" s="1"/>
  <c r="F32"/>
  <c r="BQ32" s="1"/>
  <c r="B30"/>
  <c r="BM30" s="1"/>
  <c r="K26"/>
  <c r="BV26" s="1"/>
  <c r="E32"/>
  <c r="BP32" s="1"/>
  <c r="H30"/>
  <c r="BS30" s="1"/>
  <c r="E29"/>
  <c r="BP29" s="1"/>
  <c r="C27"/>
  <c r="BN27" s="1"/>
  <c r="H32"/>
  <c r="BS32" s="1"/>
  <c r="J30"/>
  <c r="BU30" s="1"/>
  <c r="K32"/>
  <c r="BV32" s="1"/>
  <c r="D30"/>
  <c r="BO30" s="1"/>
  <c r="I25"/>
  <c r="BT25" s="1"/>
  <c r="H26"/>
  <c r="BS26" s="1"/>
  <c r="E25"/>
  <c r="BP25" s="1"/>
  <c r="K25"/>
  <c r="BV25" s="1"/>
  <c r="D27"/>
  <c r="BO27" s="1"/>
  <c r="K23"/>
  <c r="BV23" s="1"/>
  <c r="F29"/>
  <c r="BQ29" s="1"/>
  <c r="I29"/>
  <c r="BT29" s="1"/>
  <c r="B27"/>
  <c r="BM27" s="1"/>
  <c r="C26"/>
  <c r="BN26" s="1"/>
  <c r="D23"/>
  <c r="BO23" s="1"/>
  <c r="E27"/>
  <c r="BP27" s="1"/>
  <c r="J25"/>
  <c r="BU25" s="1"/>
  <c r="I27"/>
  <c r="BT27" s="1"/>
  <c r="I26"/>
  <c r="BT26" s="1"/>
  <c r="B26"/>
  <c r="BM26" s="1"/>
  <c r="EA14" i="74" l="1"/>
  <c r="EF15"/>
  <c r="DZ7"/>
  <c r="EB14"/>
  <c r="EA13"/>
  <c r="EB7"/>
  <c r="EH12"/>
  <c r="EH7"/>
  <c r="EC8"/>
  <c r="EC11"/>
  <c r="DY15"/>
  <c r="DZ10"/>
  <c r="EE11"/>
  <c r="DZ13"/>
  <c r="EE8"/>
  <c r="DZ15"/>
  <c r="ED16"/>
  <c r="EG14"/>
  <c r="EH16"/>
  <c r="EG15"/>
  <c r="EF10"/>
  <c r="EH10"/>
  <c r="EA12"/>
  <c r="DY10"/>
  <c r="EC16"/>
  <c r="EE12"/>
  <c r="DZ12"/>
  <c r="DY11"/>
  <c r="EF14"/>
  <c r="EF13"/>
  <c r="EB10"/>
  <c r="EE14"/>
  <c r="DZ8"/>
  <c r="EA10"/>
  <c r="EB12"/>
  <c r="ED14"/>
  <c r="EE16"/>
  <c r="EG9"/>
  <c r="DZ14"/>
  <c r="EC7"/>
  <c r="ED9"/>
  <c r="EF11"/>
  <c r="EG13"/>
  <c r="EH15"/>
  <c r="DY8"/>
  <c r="EE9"/>
  <c r="EA11"/>
  <c r="EG12"/>
  <c r="EC14"/>
  <c r="DY16"/>
  <c r="EB8"/>
  <c r="EH9"/>
  <c r="EH8"/>
  <c r="ED10"/>
  <c r="ED11"/>
  <c r="EF8"/>
  <c r="ED13"/>
  <c r="ED7"/>
  <c r="EF9"/>
  <c r="EG11"/>
  <c r="EH13"/>
  <c r="DZ16"/>
  <c r="EB9"/>
  <c r="DY13"/>
  <c r="EF16"/>
  <c r="DY9"/>
  <c r="DZ11"/>
  <c r="EB13"/>
  <c r="EC15"/>
  <c r="EE7"/>
  <c r="EA9"/>
  <c r="EG10"/>
  <c r="EC12"/>
  <c r="DY14"/>
  <c r="EE15"/>
  <c r="EG7"/>
  <c r="EB16"/>
  <c r="EB15"/>
  <c r="EC9"/>
  <c r="EF7"/>
  <c r="ED12"/>
  <c r="DY7"/>
  <c r="DZ9"/>
  <c r="EB11"/>
  <c r="EC13"/>
  <c r="ED15"/>
  <c r="EA8"/>
  <c r="EH11"/>
  <c r="EA16"/>
  <c r="ED8"/>
  <c r="EE10"/>
  <c r="EF12"/>
  <c r="EH14"/>
  <c r="EA7"/>
  <c r="EG8"/>
  <c r="EC10"/>
  <c r="DY12"/>
  <c r="EE13"/>
  <c r="EA15"/>
  <c r="FH74"/>
  <c r="FH22" s="1"/>
  <c r="FT22" s="1"/>
  <c r="FF71"/>
  <c r="FF19" s="1"/>
  <c r="FR19" s="1"/>
  <c r="FE72"/>
  <c r="FE20" s="1"/>
  <c r="FQ20" s="1"/>
  <c r="FE76"/>
  <c r="FE24" s="1"/>
  <c r="FQ24" s="1"/>
  <c r="FF75"/>
  <c r="FF23" s="1"/>
  <c r="FR23" s="1"/>
  <c r="FI70"/>
  <c r="FI18" s="1"/>
  <c r="FU18" s="1"/>
  <c r="FC75"/>
  <c r="FC23" s="1"/>
  <c r="FO23" s="1"/>
  <c r="FG69"/>
  <c r="FG17" s="1"/>
  <c r="FS17" s="1"/>
  <c r="EZ74"/>
  <c r="EZ22" s="1"/>
  <c r="FL22" s="1"/>
  <c r="EZ68"/>
  <c r="EZ16" s="1"/>
  <c r="FL16" s="1"/>
  <c r="FB71"/>
  <c r="FB19" s="1"/>
  <c r="FN19" s="1"/>
  <c r="FD74"/>
  <c r="FD22" s="1"/>
  <c r="FP22" s="1"/>
  <c r="FF77"/>
  <c r="FF25" s="1"/>
  <c r="FR25" s="1"/>
  <c r="FE69"/>
  <c r="FE17" s="1"/>
  <c r="FQ17" s="1"/>
  <c r="FA71"/>
  <c r="FA19" s="1"/>
  <c r="FM19" s="1"/>
  <c r="FG72"/>
  <c r="FG20" s="1"/>
  <c r="FS20" s="1"/>
  <c r="FC74"/>
  <c r="FC22" s="1"/>
  <c r="FO22" s="1"/>
  <c r="FI75"/>
  <c r="FI23" s="1"/>
  <c r="FU23" s="1"/>
  <c r="FE77"/>
  <c r="FE25" s="1"/>
  <c r="FQ25" s="1"/>
  <c r="EZ69"/>
  <c r="EZ17" s="1"/>
  <c r="FL17" s="1"/>
  <c r="FF70"/>
  <c r="FF18" s="1"/>
  <c r="FR18" s="1"/>
  <c r="FB72"/>
  <c r="FB20" s="1"/>
  <c r="FN20" s="1"/>
  <c r="FH73"/>
  <c r="FH21" s="1"/>
  <c r="FT21" s="1"/>
  <c r="FD75"/>
  <c r="FD23" s="1"/>
  <c r="FP23" s="1"/>
  <c r="EZ77"/>
  <c r="EZ25" s="1"/>
  <c r="FL25" s="1"/>
  <c r="FE70"/>
  <c r="FE18" s="1"/>
  <c r="FQ18" s="1"/>
  <c r="FD68"/>
  <c r="FD16" s="1"/>
  <c r="FP16" s="1"/>
  <c r="FC73"/>
  <c r="FC21" s="1"/>
  <c r="FO21" s="1"/>
  <c r="FA74"/>
  <c r="FA22" s="1"/>
  <c r="FM22" s="1"/>
  <c r="FI72"/>
  <c r="FI20" s="1"/>
  <c r="FU20" s="1"/>
  <c r="FD70"/>
  <c r="FD18" s="1"/>
  <c r="FP18" s="1"/>
  <c r="FH76"/>
  <c r="FH24" s="1"/>
  <c r="FT24" s="1"/>
  <c r="FG70"/>
  <c r="FG18" s="1"/>
  <c r="FS18" s="1"/>
  <c r="FI73"/>
  <c r="FI21" s="1"/>
  <c r="FU21" s="1"/>
  <c r="FA77"/>
  <c r="FA25" s="1"/>
  <c r="FM25" s="1"/>
  <c r="FB70"/>
  <c r="FB18" s="1"/>
  <c r="FN18" s="1"/>
  <c r="FD73"/>
  <c r="FD21" s="1"/>
  <c r="FP21" s="1"/>
  <c r="FF76"/>
  <c r="FF24" s="1"/>
  <c r="FR24" s="1"/>
  <c r="FE74"/>
  <c r="FE22" s="1"/>
  <c r="FQ22" s="1"/>
  <c r="FG75"/>
  <c r="FG23" s="1"/>
  <c r="FS23" s="1"/>
  <c r="FA68"/>
  <c r="FA16" s="1"/>
  <c r="FM16" s="1"/>
  <c r="FC71"/>
  <c r="FC19" s="1"/>
  <c r="FO19" s="1"/>
  <c r="FI68"/>
  <c r="FI16" s="1"/>
  <c r="FU16" s="1"/>
  <c r="FB73"/>
  <c r="FB21" s="1"/>
  <c r="FN21" s="1"/>
  <c r="FC77"/>
  <c r="FC25" s="1"/>
  <c r="FO25" s="1"/>
  <c r="FG71"/>
  <c r="FG19" s="1"/>
  <c r="FS19" s="1"/>
  <c r="FA76"/>
  <c r="FA24" s="1"/>
  <c r="FM24" s="1"/>
  <c r="FF69"/>
  <c r="FF17" s="1"/>
  <c r="FR17" s="1"/>
  <c r="FH72"/>
  <c r="FH20" s="1"/>
  <c r="FT20" s="1"/>
  <c r="EZ76"/>
  <c r="EZ24" s="1"/>
  <c r="FL24" s="1"/>
  <c r="FG68"/>
  <c r="FG16" s="1"/>
  <c r="FS16" s="1"/>
  <c r="FC70"/>
  <c r="FC18" s="1"/>
  <c r="FO18" s="1"/>
  <c r="FI71"/>
  <c r="FI19" s="1"/>
  <c r="FU19" s="1"/>
  <c r="FE73"/>
  <c r="FE21" s="1"/>
  <c r="FQ21" s="1"/>
  <c r="FA75"/>
  <c r="FA23" s="1"/>
  <c r="FM23" s="1"/>
  <c r="FG76"/>
  <c r="FG24" s="1"/>
  <c r="FS24" s="1"/>
  <c r="FB68"/>
  <c r="FB16" s="1"/>
  <c r="FN16" s="1"/>
  <c r="FH69"/>
  <c r="FH17" s="1"/>
  <c r="FT17" s="1"/>
  <c r="FD71"/>
  <c r="FD19" s="1"/>
  <c r="FP19" s="1"/>
  <c r="EZ73"/>
  <c r="EZ21" s="1"/>
  <c r="FL21" s="1"/>
  <c r="FF74"/>
  <c r="FF22" s="1"/>
  <c r="FR22" s="1"/>
  <c r="FB76"/>
  <c r="FB24" s="1"/>
  <c r="FN24" s="1"/>
  <c r="FH77"/>
  <c r="FH25" s="1"/>
  <c r="FT25" s="1"/>
  <c r="FC69"/>
  <c r="FC17" s="1"/>
  <c r="FO17" s="1"/>
  <c r="FD72"/>
  <c r="FD20" s="1"/>
  <c r="FP20" s="1"/>
  <c r="EZ70"/>
  <c r="EZ18" s="1"/>
  <c r="FL18" s="1"/>
  <c r="FE68"/>
  <c r="FE16" s="1"/>
  <c r="FQ16" s="1"/>
  <c r="FB77"/>
  <c r="FB25" s="1"/>
  <c r="FN25" s="1"/>
  <c r="FF73"/>
  <c r="FF21" s="1"/>
  <c r="FR21" s="1"/>
  <c r="FA69"/>
  <c r="FA17" s="1"/>
  <c r="FM17" s="1"/>
  <c r="FC72"/>
  <c r="FC20" s="1"/>
  <c r="FO20" s="1"/>
  <c r="FE75"/>
  <c r="FE23" s="1"/>
  <c r="FQ23" s="1"/>
  <c r="FF68"/>
  <c r="FF16" s="1"/>
  <c r="FR16" s="1"/>
  <c r="FH71"/>
  <c r="FH19" s="1"/>
  <c r="FT19" s="1"/>
  <c r="EZ75"/>
  <c r="EZ23" s="1"/>
  <c r="FL23" s="1"/>
  <c r="FA70"/>
  <c r="FA18" s="1"/>
  <c r="FM18" s="1"/>
  <c r="FG73"/>
  <c r="FG21" s="1"/>
  <c r="FS21" s="1"/>
  <c r="FI76"/>
  <c r="FI24" s="1"/>
  <c r="FU24" s="1"/>
  <c r="FB69"/>
  <c r="FB17" s="1"/>
  <c r="FN17" s="1"/>
  <c r="FG77"/>
  <c r="FG25" s="1"/>
  <c r="FS25" s="1"/>
  <c r="FA72"/>
  <c r="FA20" s="1"/>
  <c r="FM20" s="1"/>
  <c r="FD76"/>
  <c r="FD24" s="1"/>
  <c r="FP24" s="1"/>
  <c r="FH70"/>
  <c r="FH18" s="1"/>
  <c r="FT18" s="1"/>
  <c r="FI74"/>
  <c r="FI22" s="1"/>
  <c r="FU22" s="1"/>
  <c r="FH68"/>
  <c r="FH16" s="1"/>
  <c r="FT16" s="1"/>
  <c r="EZ72"/>
  <c r="EZ20" s="1"/>
  <c r="FL20" s="1"/>
  <c r="FB75"/>
  <c r="FB23" s="1"/>
  <c r="FN23" s="1"/>
  <c r="FC68"/>
  <c r="FC16" s="1"/>
  <c r="FO16" s="1"/>
  <c r="FI69"/>
  <c r="FI17" s="1"/>
  <c r="FU17" s="1"/>
  <c r="FE71"/>
  <c r="FE19" s="1"/>
  <c r="FQ19" s="1"/>
  <c r="FA73"/>
  <c r="FA21" s="1"/>
  <c r="FM21" s="1"/>
  <c r="FG74"/>
  <c r="FG22" s="1"/>
  <c r="FS22" s="1"/>
  <c r="FC76"/>
  <c r="FC24" s="1"/>
  <c r="FO24" s="1"/>
  <c r="FI77"/>
  <c r="FI25" s="1"/>
  <c r="FU25" s="1"/>
  <c r="FD69"/>
  <c r="FD17" s="1"/>
  <c r="FP17" s="1"/>
  <c r="EZ71"/>
  <c r="EZ19" s="1"/>
  <c r="FL19" s="1"/>
  <c r="FF72"/>
  <c r="FF20" s="1"/>
  <c r="FR20" s="1"/>
  <c r="FB74"/>
  <c r="FB22" s="1"/>
  <c r="FN22" s="1"/>
  <c r="FH75"/>
  <c r="FH23" s="1"/>
  <c r="FT23" s="1"/>
  <c r="EA12" i="62"/>
  <c r="DZ12"/>
  <c r="EC12"/>
  <c r="EB10"/>
  <c r="DY9"/>
  <c r="DZ14"/>
  <c r="EG10"/>
  <c r="EF8"/>
  <c r="EF16"/>
  <c r="EG11"/>
  <c r="DY11"/>
  <c r="EB15"/>
  <c r="DY14"/>
  <c r="ED13"/>
  <c r="EH14"/>
  <c r="EF7"/>
  <c r="EE7"/>
  <c r="DZ7"/>
  <c r="DZ15"/>
  <c r="FF17"/>
  <c r="GD17" s="1"/>
  <c r="GP17" s="1"/>
  <c r="FG17"/>
  <c r="GE17" s="1"/>
  <c r="GQ17" s="1"/>
  <c r="FB23"/>
  <c r="FZ23" s="1"/>
  <c r="GL23" s="1"/>
  <c r="EZ12" a="1"/>
  <c r="ED8"/>
  <c r="EC15"/>
  <c r="EH8"/>
  <c r="EA9"/>
  <c r="EE15"/>
  <c r="EH11"/>
  <c r="FC20"/>
  <c r="GA20" s="1"/>
  <c r="GM20" s="1"/>
  <c r="FH17"/>
  <c r="GF17" s="1"/>
  <c r="GR17" s="1"/>
  <c r="EZ20"/>
  <c r="FX20" s="1"/>
  <c r="GJ20" s="1"/>
  <c r="FI17"/>
  <c r="GG17" s="1"/>
  <c r="GS17" s="1"/>
  <c r="EZ23"/>
  <c r="FX23" s="1"/>
  <c r="GJ23" s="1"/>
  <c r="FD23"/>
  <c r="GB23" s="1"/>
  <c r="GN23" s="1"/>
  <c r="FE20"/>
  <c r="GC20" s="1"/>
  <c r="GO20" s="1"/>
  <c r="FA23"/>
  <c r="FY23" s="1"/>
  <c r="GK23" s="1"/>
  <c r="FG23"/>
  <c r="GE23" s="1"/>
  <c r="GQ23" s="1"/>
  <c r="EE8"/>
  <c r="DY15"/>
  <c r="EF11"/>
  <c r="EC7"/>
  <c r="EE10"/>
  <c r="EG13"/>
  <c r="EG7"/>
  <c r="EA14"/>
  <c r="EH10"/>
  <c r="EB7"/>
  <c r="ED10"/>
  <c r="EF13"/>
  <c r="EH16"/>
  <c r="EC8"/>
  <c r="DY10"/>
  <c r="EE11"/>
  <c r="EA13"/>
  <c r="EG14"/>
  <c r="EC16"/>
  <c r="EH7"/>
  <c r="ED9"/>
  <c r="DZ11"/>
  <c r="EF12"/>
  <c r="EB14"/>
  <c r="EH15"/>
  <c r="FD18"/>
  <c r="GB18" s="1"/>
  <c r="GN18" s="1"/>
  <c r="FA25"/>
  <c r="FY25" s="1"/>
  <c r="GK25" s="1"/>
  <c r="FC16"/>
  <c r="GA16" s="1"/>
  <c r="GM16" s="1"/>
  <c r="FB20"/>
  <c r="FZ20" s="1"/>
  <c r="GL20" s="1"/>
  <c r="FB16"/>
  <c r="FZ16" s="1"/>
  <c r="GL16" s="1"/>
  <c r="FI19"/>
  <c r="GG19" s="1"/>
  <c r="GS19" s="1"/>
  <c r="FA16"/>
  <c r="FY16" s="1"/>
  <c r="GK16" s="1"/>
  <c r="FH19"/>
  <c r="GF19" s="1"/>
  <c r="GR19" s="1"/>
  <c r="FI18"/>
  <c r="GG18" s="1"/>
  <c r="GS18" s="1"/>
  <c r="FA22"/>
  <c r="FY22" s="1"/>
  <c r="GK22" s="1"/>
  <c r="FC25"/>
  <c r="GA25" s="1"/>
  <c r="GM25" s="1"/>
  <c r="FF21"/>
  <c r="GD21" s="1"/>
  <c r="GP21" s="1"/>
  <c r="FH24"/>
  <c r="GF24" s="1"/>
  <c r="GR24" s="1"/>
  <c r="EA10"/>
  <c r="EG15"/>
  <c r="EB13"/>
  <c r="EA8"/>
  <c r="EC11"/>
  <c r="EE14"/>
  <c r="EC9"/>
  <c r="EE16"/>
  <c r="ED12"/>
  <c r="DZ8"/>
  <c r="EB11"/>
  <c r="ED14"/>
  <c r="EA7"/>
  <c r="EG8"/>
  <c r="EC10"/>
  <c r="DY12"/>
  <c r="EE13"/>
  <c r="EA15"/>
  <c r="EG16"/>
  <c r="EB8"/>
  <c r="EH9"/>
  <c r="ED11"/>
  <c r="DZ13"/>
  <c r="EF14"/>
  <c r="EB16"/>
  <c r="EZ18"/>
  <c r="FX18" s="1"/>
  <c r="GJ18" s="1"/>
  <c r="EZ16"/>
  <c r="FX16" s="1"/>
  <c r="GJ16" s="1"/>
  <c r="FE17"/>
  <c r="GC17" s="1"/>
  <c r="GO17" s="1"/>
  <c r="FF22"/>
  <c r="GD22" s="1"/>
  <c r="GP22" s="1"/>
  <c r="FD17"/>
  <c r="GB17" s="1"/>
  <c r="GN17" s="1"/>
  <c r="FC22"/>
  <c r="GA22" s="1"/>
  <c r="GM22" s="1"/>
  <c r="FC17"/>
  <c r="GA17" s="1"/>
  <c r="GM17" s="1"/>
  <c r="FB22"/>
  <c r="FZ22" s="1"/>
  <c r="GL22" s="1"/>
  <c r="FA20"/>
  <c r="FY20" s="1"/>
  <c r="GK20" s="1"/>
  <c r="FC23"/>
  <c r="GA23" s="1"/>
  <c r="GM23" s="1"/>
  <c r="FF19"/>
  <c r="GD19" s="1"/>
  <c r="GP19" s="1"/>
  <c r="FH22"/>
  <c r="GF22" s="1"/>
  <c r="GR22" s="1"/>
  <c r="DY7"/>
  <c r="EC13"/>
  <c r="DZ10"/>
  <c r="ED16"/>
  <c r="EG9"/>
  <c r="DY13"/>
  <c r="EA16"/>
  <c r="EE12"/>
  <c r="EB9"/>
  <c r="EF15"/>
  <c r="EF9"/>
  <c r="EH12"/>
  <c r="DZ16"/>
  <c r="DY8"/>
  <c r="EE9"/>
  <c r="EA11"/>
  <c r="EG12"/>
  <c r="EC14"/>
  <c r="DY16"/>
  <c r="ED7"/>
  <c r="DZ9"/>
  <c r="EF10"/>
  <c r="EB12"/>
  <c r="EH13"/>
  <c r="FB17"/>
  <c r="FZ17" s="1"/>
  <c r="GL17" s="1"/>
  <c r="FI21"/>
  <c r="GG21" s="1"/>
  <c r="GS21" s="1"/>
  <c r="FI25"/>
  <c r="GG25" s="1"/>
  <c r="GS25" s="1"/>
  <c r="FD19"/>
  <c r="GB19" s="1"/>
  <c r="GN19" s="1"/>
  <c r="FH25"/>
  <c r="GF25" s="1"/>
  <c r="GR25" s="1"/>
  <c r="FA19"/>
  <c r="FY19" s="1"/>
  <c r="GK19" s="1"/>
  <c r="FE25"/>
  <c r="GC25" s="1"/>
  <c r="GO25" s="1"/>
  <c r="EZ19"/>
  <c r="FX19" s="1"/>
  <c r="GJ19" s="1"/>
  <c r="FD25"/>
  <c r="GB25" s="1"/>
  <c r="GN25" s="1"/>
  <c r="FG21"/>
  <c r="GE21" s="1"/>
  <c r="GQ21" s="1"/>
  <c r="FI24"/>
  <c r="GG24" s="1"/>
  <c r="GS24" s="1"/>
  <c r="FB21"/>
  <c r="FZ21" s="1"/>
  <c r="GL21" s="1"/>
  <c r="FD24"/>
  <c r="GB24" s="1"/>
  <c r="GN24" s="1"/>
  <c r="FD16"/>
  <c r="GB16" s="1"/>
  <c r="GN16" s="1"/>
  <c r="FH18"/>
  <c r="GF18" s="1"/>
  <c r="GR18" s="1"/>
  <c r="FA21"/>
  <c r="FY21" s="1"/>
  <c r="GK21" s="1"/>
  <c r="FG22"/>
  <c r="GE22" s="1"/>
  <c r="GQ22" s="1"/>
  <c r="FA17"/>
  <c r="FY17" s="1"/>
  <c r="GK17" s="1"/>
  <c r="FG18"/>
  <c r="GE18" s="1"/>
  <c r="GQ18" s="1"/>
  <c r="FH21"/>
  <c r="GF21" s="1"/>
  <c r="GR21" s="1"/>
  <c r="EZ25"/>
  <c r="FX25" s="1"/>
  <c r="GJ25" s="1"/>
  <c r="EZ17"/>
  <c r="FX17" s="1"/>
  <c r="GJ17" s="1"/>
  <c r="FF18"/>
  <c r="GD18" s="1"/>
  <c r="GP18" s="1"/>
  <c r="FE21"/>
  <c r="GC21" s="1"/>
  <c r="GO21" s="1"/>
  <c r="FG24"/>
  <c r="GE24" s="1"/>
  <c r="GQ24" s="1"/>
  <c r="FI16"/>
  <c r="GG16" s="1"/>
  <c r="GS16" s="1"/>
  <c r="FE18"/>
  <c r="GC18" s="1"/>
  <c r="GO18" s="1"/>
  <c r="FD21"/>
  <c r="GB21" s="1"/>
  <c r="GN21" s="1"/>
  <c r="FF24"/>
  <c r="GD24" s="1"/>
  <c r="GP24" s="1"/>
  <c r="FG19"/>
  <c r="GE19" s="1"/>
  <c r="GQ19" s="1"/>
  <c r="FC21"/>
  <c r="GA21" s="1"/>
  <c r="GM21" s="1"/>
  <c r="FI22"/>
  <c r="GG22" s="1"/>
  <c r="GS22" s="1"/>
  <c r="FE24"/>
  <c r="GC24" s="1"/>
  <c r="GO24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C24"/>
  <c r="GA24" s="1"/>
  <c r="GM24" s="1"/>
  <c r="FE23"/>
  <c r="GC23" s="1"/>
  <c r="GO23" s="1"/>
  <c r="FH16"/>
  <c r="GF16" s="1"/>
  <c r="GR16" s="1"/>
  <c r="FE19"/>
  <c r="GC19" s="1"/>
  <c r="GO19" s="1"/>
  <c r="FG16"/>
  <c r="GE16" s="1"/>
  <c r="GQ16" s="1"/>
  <c r="FC18"/>
  <c r="GA18" s="1"/>
  <c r="GM18" s="1"/>
  <c r="EZ21"/>
  <c r="FX21" s="1"/>
  <c r="GJ21" s="1"/>
  <c r="FB24"/>
  <c r="FZ24" s="1"/>
  <c r="GL24" s="1"/>
  <c r="FF16"/>
  <c r="GD16" s="1"/>
  <c r="GP16" s="1"/>
  <c r="FB18"/>
  <c r="FZ18" s="1"/>
  <c r="GL18" s="1"/>
  <c r="FG20"/>
  <c r="GE20" s="1"/>
  <c r="GQ20" s="1"/>
  <c r="FI23"/>
  <c r="GG23" s="1"/>
  <c r="GS23" s="1"/>
  <c r="FE16"/>
  <c r="GC16" s="1"/>
  <c r="GO16" s="1"/>
  <c r="FA18"/>
  <c r="FY18" s="1"/>
  <c r="GK18" s="1"/>
  <c r="FF20"/>
  <c r="GD20" s="1"/>
  <c r="GP20" s="1"/>
  <c r="FH23"/>
  <c r="GF23" s="1"/>
  <c r="GR23" s="1"/>
  <c r="FC19"/>
  <c r="GA19" s="1"/>
  <c r="GM19" s="1"/>
  <c r="FI20"/>
  <c r="GG20" s="1"/>
  <c r="GS20" s="1"/>
  <c r="FE22"/>
  <c r="GC22" s="1"/>
  <c r="GO22" s="1"/>
  <c r="FA24"/>
  <c r="FY24" s="1"/>
  <c r="GK24" s="1"/>
  <c r="FG25"/>
  <c r="GE25" s="1"/>
  <c r="GQ25" s="1"/>
  <c r="FD20"/>
  <c r="GB20" s="1"/>
  <c r="GN20" s="1"/>
  <c r="EZ22"/>
  <c r="FX22" s="1"/>
  <c r="GJ22" s="1"/>
  <c r="FF23"/>
  <c r="GD23" s="1"/>
  <c r="GP23" s="1"/>
  <c r="FH12"/>
  <c r="GF12" s="1"/>
  <c r="GR12" s="1"/>
  <c r="FD12"/>
  <c r="GB12" s="1"/>
  <c r="GN12" s="1"/>
  <c r="EZ12"/>
  <c r="FX12" s="1"/>
  <c r="GJ12" s="1"/>
  <c r="FF12"/>
  <c r="GD12" s="1"/>
  <c r="GP12" s="1"/>
  <c r="FB12"/>
  <c r="FZ12" s="1"/>
  <c r="GL12" s="1"/>
  <c r="FI12"/>
  <c r="GG12" s="1"/>
  <c r="GS12" s="1"/>
  <c r="FE12"/>
  <c r="GC12" s="1"/>
  <c r="GO12" s="1"/>
  <c r="FA12"/>
  <c r="FY12" s="1"/>
  <c r="GK12" s="1"/>
  <c r="FC12"/>
  <c r="GA12" s="1"/>
  <c r="GM12" s="1"/>
  <c r="FG12"/>
  <c r="GE12" s="1"/>
  <c r="GQ12" s="1"/>
  <c r="EH16" i="50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DY16"/>
  <c r="ED15"/>
  <c r="DY15"/>
  <c r="EC14"/>
  <c r="EH13"/>
  <c r="EC13"/>
  <c r="EG12"/>
  <c r="EB12"/>
  <c r="EG11"/>
  <c r="EA11"/>
  <c r="EF10"/>
  <c r="EA10"/>
  <c r="EE9"/>
  <c r="DZ9"/>
  <c r="EE8"/>
  <c r="DY8"/>
  <c r="ED7"/>
  <c r="DY7"/>
  <c r="EC16"/>
  <c r="EH15"/>
  <c r="EG14"/>
  <c r="EB14"/>
  <c r="EF12"/>
  <c r="EE11"/>
  <c r="DY10"/>
  <c r="EH7"/>
  <c r="EF16"/>
  <c r="EA16"/>
  <c r="EE15"/>
  <c r="DZ15"/>
  <c r="EE14"/>
  <c r="DY14"/>
  <c r="ED13"/>
  <c r="DY13"/>
  <c r="EC12"/>
  <c r="EH11"/>
  <c r="EC11"/>
  <c r="EG10"/>
  <c r="EB10"/>
  <c r="EG9"/>
  <c r="EA9"/>
  <c r="EF8"/>
  <c r="EA8"/>
  <c r="EE7"/>
  <c r="DZ7"/>
  <c r="EA13"/>
  <c r="DZ11"/>
  <c r="DY9"/>
  <c r="EG16"/>
  <c r="EB16"/>
  <c r="EG15"/>
  <c r="EA15"/>
  <c r="EF14"/>
  <c r="EA14"/>
  <c r="EE13"/>
  <c r="DZ13"/>
  <c r="EE12"/>
  <c r="DY12"/>
  <c r="ED11"/>
  <c r="DY11"/>
  <c r="EC10"/>
  <c r="EH9"/>
  <c r="EC9"/>
  <c r="EG8"/>
  <c r="EB8"/>
  <c r="EG7"/>
  <c r="EA7"/>
  <c r="EC15"/>
  <c r="EG13"/>
  <c r="EA12"/>
  <c r="EE10"/>
  <c r="ED9"/>
  <c r="EC8"/>
  <c r="EC7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G24"/>
  <c r="FS24" s="1"/>
  <c r="FA23"/>
  <c r="FM23" s="1"/>
  <c r="FE21"/>
  <c r="FQ21" s="1"/>
  <c r="FI19"/>
  <c r="FU19" s="1"/>
  <c r="FC18"/>
  <c r="FO18" s="1"/>
  <c r="FG16"/>
  <c r="FS16" s="1"/>
  <c r="FI25"/>
  <c r="FU25" s="1"/>
  <c r="FG22"/>
  <c r="FS22" s="1"/>
  <c r="FE19"/>
  <c r="FQ19" s="1"/>
  <c r="FC16"/>
  <c r="FO16" s="1"/>
  <c r="FA25"/>
  <c r="FM25" s="1"/>
  <c r="FE23"/>
  <c r="FQ23" s="1"/>
  <c r="FI21"/>
  <c r="FU21" s="1"/>
  <c r="FC20"/>
  <c r="FO20" s="1"/>
  <c r="FG18"/>
  <c r="FS18" s="1"/>
  <c r="FA17"/>
  <c r="FM17" s="1"/>
  <c r="FE25"/>
  <c r="FQ25" s="1"/>
  <c r="FI23"/>
  <c r="FU23" s="1"/>
  <c r="FC22"/>
  <c r="FO22" s="1"/>
  <c r="FG20"/>
  <c r="FS20" s="1"/>
  <c r="FA19"/>
  <c r="FM19" s="1"/>
  <c r="FE17"/>
  <c r="FQ17" s="1"/>
  <c r="FC24"/>
  <c r="FO24" s="1"/>
  <c r="FA21"/>
  <c r="FM21" s="1"/>
  <c r="FI17"/>
  <c r="FU17" s="1"/>
  <c r="EJ9" i="49"/>
  <c r="FB12"/>
  <c r="FN12" s="1"/>
  <c r="FC12"/>
  <c r="FO12" s="1"/>
  <c r="EJ10"/>
  <c r="FA12"/>
  <c r="FM12" s="1"/>
  <c r="EJ8"/>
  <c r="EJ16"/>
  <c r="FI12"/>
  <c r="FU12" s="1"/>
  <c r="EJ15"/>
  <c r="FH12"/>
  <c r="FT12" s="1"/>
  <c r="EJ13"/>
  <c r="FF12"/>
  <c r="FR12" s="1"/>
  <c r="EZ68" a="1"/>
  <c r="DY7" a="1"/>
  <c r="FG12"/>
  <c r="FS12" s="1"/>
  <c r="EJ14"/>
  <c r="EZ12"/>
  <c r="FL12" s="1"/>
  <c r="EJ7"/>
  <c r="FD12"/>
  <c r="FP12" s="1"/>
  <c r="EJ11"/>
  <c r="FE12"/>
  <c r="FQ12" s="1"/>
  <c r="EJ12"/>
  <c r="EZ12" i="48"/>
  <c r="FL12" s="1"/>
  <c r="EJ7"/>
  <c r="FD12"/>
  <c r="FP12" s="1"/>
  <c r="EJ11"/>
  <c r="EJ16"/>
  <c r="FI12"/>
  <c r="FU12" s="1"/>
  <c r="EJ9"/>
  <c r="FB12"/>
  <c r="FN12" s="1"/>
  <c r="FC12"/>
  <c r="FO12" s="1"/>
  <c r="EJ10"/>
  <c r="FG12"/>
  <c r="FS12" s="1"/>
  <c r="EJ14"/>
  <c r="EJ8"/>
  <c r="FA12"/>
  <c r="FM12" s="1"/>
  <c r="EZ68" a="1"/>
  <c r="DY7" a="1"/>
  <c r="EJ12"/>
  <c r="FE12"/>
  <c r="FQ12" s="1"/>
  <c r="FF12"/>
  <c r="FR12" s="1"/>
  <c r="EJ13"/>
  <c r="EJ15"/>
  <c r="FH12"/>
  <c r="FT12" s="1"/>
  <c r="FD12" i="47"/>
  <c r="FP12" s="1"/>
  <c r="EJ11"/>
  <c r="FA12"/>
  <c r="FM12" s="1"/>
  <c r="EJ8"/>
  <c r="FI12"/>
  <c r="FU12" s="1"/>
  <c r="EJ16"/>
  <c r="EZ68" a="1"/>
  <c r="DY7" a="1"/>
  <c r="EJ9"/>
  <c r="FB12"/>
  <c r="FN12" s="1"/>
  <c r="EJ14"/>
  <c r="FG12"/>
  <c r="FS12" s="1"/>
  <c r="FE12"/>
  <c r="FQ12" s="1"/>
  <c r="EJ12"/>
  <c r="EJ10"/>
  <c r="FC12"/>
  <c r="FO12" s="1"/>
  <c r="EJ13"/>
  <c r="FF12"/>
  <c r="FR12" s="1"/>
  <c r="EZ12"/>
  <c r="FL12" s="1"/>
  <c r="EJ7"/>
  <c r="EJ15"/>
  <c r="FH12"/>
  <c r="FT12" s="1"/>
  <c r="EJ13" i="46"/>
  <c r="FF12"/>
  <c r="FR12" s="1"/>
  <c r="EZ68" a="1"/>
  <c r="DY7" a="1"/>
  <c r="EJ12"/>
  <c r="FE12"/>
  <c r="FQ12" s="1"/>
  <c r="FB12"/>
  <c r="FN12" s="1"/>
  <c r="EJ9"/>
  <c r="FG12"/>
  <c r="FS12" s="1"/>
  <c r="EJ14"/>
  <c r="FC12"/>
  <c r="FO12" s="1"/>
  <c r="EJ10"/>
  <c r="EJ11"/>
  <c r="FD12"/>
  <c r="FP12" s="1"/>
  <c r="EJ15"/>
  <c r="FH12"/>
  <c r="FT12" s="1"/>
  <c r="FA12"/>
  <c r="FM12" s="1"/>
  <c r="EJ8"/>
  <c r="EJ16"/>
  <c r="FI12"/>
  <c r="FU12" s="1"/>
  <c r="EJ7"/>
  <c r="EZ12"/>
  <c r="FL12" s="1"/>
  <c r="FH77" i="45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I76"/>
  <c r="FI24" s="1"/>
  <c r="FU24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A74"/>
  <c r="FA22" s="1"/>
  <c r="FM22" s="1"/>
  <c r="FG75"/>
  <c r="FG23" s="1"/>
  <c r="FS23" s="1"/>
  <c r="FC69"/>
  <c r="FC17" s="1"/>
  <c r="FO17" s="1"/>
  <c r="FC77"/>
  <c r="FC25" s="1"/>
  <c r="FO25" s="1"/>
  <c r="FI70"/>
  <c r="FI18" s="1"/>
  <c r="FU18" s="1"/>
  <c r="FE72"/>
  <c r="FE20" s="1"/>
  <c r="FQ20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D15"/>
  <c r="EH13"/>
  <c r="EB12"/>
  <c r="EF10"/>
  <c r="DZ9"/>
  <c r="ED7"/>
  <c r="EF16"/>
  <c r="DZ15"/>
  <c r="ED13"/>
  <c r="EH11"/>
  <c r="EF8"/>
  <c r="EH15"/>
  <c r="EB14"/>
  <c r="EF12"/>
  <c r="DZ11"/>
  <c r="ED9"/>
  <c r="EH7"/>
  <c r="EB10"/>
  <c r="EB16"/>
  <c r="EF14"/>
  <c r="DZ13"/>
  <c r="ED11"/>
  <c r="EH9"/>
  <c r="EB8"/>
  <c r="DZ7"/>
  <c r="FT25" i="44"/>
  <c r="FP25"/>
  <c r="FL25"/>
  <c r="FR24"/>
  <c r="FN24"/>
  <c r="FT23"/>
  <c r="FP23"/>
  <c r="FL23"/>
  <c r="FR22"/>
  <c r="FN22"/>
  <c r="FT21"/>
  <c r="FP21"/>
  <c r="FL21"/>
  <c r="FR20"/>
  <c r="FN20"/>
  <c r="FT19"/>
  <c r="FP19"/>
  <c r="FL19"/>
  <c r="FR18"/>
  <c r="FN18"/>
  <c r="FT17"/>
  <c r="FP17"/>
  <c r="FL17"/>
  <c r="FR16"/>
  <c r="FN16"/>
  <c r="FU25"/>
  <c r="FQ25"/>
  <c r="FM25"/>
  <c r="FS24"/>
  <c r="FO24"/>
  <c r="FU23"/>
  <c r="FQ23"/>
  <c r="FM23"/>
  <c r="FS22"/>
  <c r="FO22"/>
  <c r="FU21"/>
  <c r="FQ21"/>
  <c r="FM21"/>
  <c r="FS20"/>
  <c r="FO20"/>
  <c r="FU19"/>
  <c r="FQ19"/>
  <c r="FM19"/>
  <c r="FS18"/>
  <c r="FO18"/>
  <c r="FU17"/>
  <c r="FQ17"/>
  <c r="FM17"/>
  <c r="FS16"/>
  <c r="FO16"/>
  <c r="FR25"/>
  <c r="FN25"/>
  <c r="FT24"/>
  <c r="FP24"/>
  <c r="FL24"/>
  <c r="FR23"/>
  <c r="FN23"/>
  <c r="FT22"/>
  <c r="FP22"/>
  <c r="FL22"/>
  <c r="FR21"/>
  <c r="FN21"/>
  <c r="FT20"/>
  <c r="FP20"/>
  <c r="FL20"/>
  <c r="FR19"/>
  <c r="FN19"/>
  <c r="FT18"/>
  <c r="FP18"/>
  <c r="FL18"/>
  <c r="FR17"/>
  <c r="FN17"/>
  <c r="FT16"/>
  <c r="FP16"/>
  <c r="FL16"/>
  <c r="FU24"/>
  <c r="FO23"/>
  <c r="FS21"/>
  <c r="FM20"/>
  <c r="FQ18"/>
  <c r="FU16"/>
  <c r="FO25"/>
  <c r="FS23"/>
  <c r="FM22"/>
  <c r="FQ20"/>
  <c r="FU18"/>
  <c r="FO17"/>
  <c r="FS25"/>
  <c r="FM24"/>
  <c r="FQ22"/>
  <c r="FU20"/>
  <c r="FO19"/>
  <c r="FS17"/>
  <c r="FM16"/>
  <c r="FU22"/>
  <c r="FQ16"/>
  <c r="FQ24"/>
  <c r="FM18"/>
  <c r="FS19"/>
  <c r="FO2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F14"/>
  <c r="DZ13"/>
  <c r="ED11"/>
  <c r="EH9"/>
  <c r="EB8"/>
  <c r="DZ11"/>
  <c r="EF16"/>
  <c r="DZ15"/>
  <c r="ED13"/>
  <c r="EH11"/>
  <c r="EB10"/>
  <c r="EF8"/>
  <c r="DZ7"/>
  <c r="EF12"/>
  <c r="ED15"/>
  <c r="EH13"/>
  <c r="EB12"/>
  <c r="EF10"/>
  <c r="DZ9"/>
  <c r="ED7"/>
  <c r="EH15"/>
  <c r="EB14"/>
  <c r="ED9"/>
  <c r="EH7"/>
  <c r="FF12" i="41"/>
  <c r="FR12" s="1"/>
  <c r="EJ9"/>
  <c r="FE12"/>
  <c r="FQ12" s="1"/>
  <c r="EJ12"/>
  <c r="FG12"/>
  <c r="FS12" s="1"/>
  <c r="EJ7"/>
  <c r="DY7" a="1"/>
  <c r="ED16" s="1"/>
  <c r="EJ10"/>
  <c r="EZ16" a="1"/>
  <c r="FD25" s="1"/>
  <c r="FP25" s="1"/>
  <c r="EJ8"/>
  <c r="FC12"/>
  <c r="FO12" s="1"/>
  <c r="FA12"/>
  <c r="FM12" s="1"/>
  <c r="FA12" i="39"/>
  <c r="FM12" s="1"/>
  <c r="EJ11"/>
  <c r="EJ7"/>
  <c r="FF12"/>
  <c r="FR12" s="1"/>
  <c r="EJ10"/>
  <c r="FH12"/>
  <c r="FT12" s="1"/>
  <c r="DY7" a="1"/>
  <c r="EC15" s="1"/>
  <c r="EJ8"/>
  <c r="EJ13"/>
  <c r="EJ15"/>
  <c r="EZ16" a="1"/>
  <c r="EZ25" s="1"/>
  <c r="FL25" s="1"/>
  <c r="FD12"/>
  <c r="FP12" s="1"/>
  <c r="EZ12" i="43"/>
  <c r="FL12" s="1"/>
  <c r="EJ7"/>
  <c r="EJ15"/>
  <c r="FH12"/>
  <c r="FT12" s="1"/>
  <c r="DY7" a="1"/>
  <c r="EZ16" a="1"/>
  <c r="EJ13"/>
  <c r="FF12"/>
  <c r="FR12" s="1"/>
  <c r="FA12"/>
  <c r="FM12" s="1"/>
  <c r="EJ8"/>
  <c r="FB12"/>
  <c r="FN12" s="1"/>
  <c r="EJ9"/>
  <c r="FI12"/>
  <c r="FU12" s="1"/>
  <c r="EJ16"/>
  <c r="EJ14"/>
  <c r="FG12"/>
  <c r="FS12" s="1"/>
  <c r="EJ11"/>
  <c r="FD12"/>
  <c r="FP12" s="1"/>
  <c r="EJ10"/>
  <c r="FC12"/>
  <c r="FO12" s="1"/>
  <c r="FE12"/>
  <c r="FQ12" s="1"/>
  <c r="EJ12"/>
  <c r="EJ15" i="42"/>
  <c r="FH12"/>
  <c r="FT12" s="1"/>
  <c r="EZ12"/>
  <c r="FL12" s="1"/>
  <c r="EJ7"/>
  <c r="EJ13"/>
  <c r="FF12"/>
  <c r="FR12" s="1"/>
  <c r="FG12"/>
  <c r="FS12" s="1"/>
  <c r="EJ14"/>
  <c r="EJ11"/>
  <c r="FD12"/>
  <c r="FP12" s="1"/>
  <c r="FB12"/>
  <c r="FN12" s="1"/>
  <c r="EJ9"/>
  <c r="FC12"/>
  <c r="FO12" s="1"/>
  <c r="EJ10"/>
  <c r="EJ16"/>
  <c r="FI12"/>
  <c r="FU12" s="1"/>
  <c r="EZ16" a="1"/>
  <c r="DY7" a="1"/>
  <c r="FE12"/>
  <c r="FQ12" s="1"/>
  <c r="EJ12"/>
  <c r="EJ8"/>
  <c r="FA12"/>
  <c r="FM12" s="1"/>
  <c r="FF12" i="40"/>
  <c r="FR12" s="1"/>
  <c r="EJ13"/>
  <c r="FA12"/>
  <c r="FM12" s="1"/>
  <c r="EJ8"/>
  <c r="FC12"/>
  <c r="FO12" s="1"/>
  <c r="EJ10"/>
  <c r="EJ16"/>
  <c r="FI12"/>
  <c r="FU12" s="1"/>
  <c r="EJ15"/>
  <c r="FH12"/>
  <c r="FT12" s="1"/>
  <c r="EZ12"/>
  <c r="FL12" s="1"/>
  <c r="EJ7"/>
  <c r="FG12"/>
  <c r="FS12" s="1"/>
  <c r="EJ14"/>
  <c r="FD12"/>
  <c r="FP12" s="1"/>
  <c r="EJ11"/>
  <c r="EJ9"/>
  <c r="FB12"/>
  <c r="FN12" s="1"/>
  <c r="FE12"/>
  <c r="FQ12" s="1"/>
  <c r="EJ12"/>
  <c r="DY7" a="1"/>
  <c r="EZ16" a="1"/>
  <c r="EH16" i="38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A16"/>
  <c r="EE15"/>
  <c r="DZ15"/>
  <c r="EE14"/>
  <c r="DY14"/>
  <c r="ED13"/>
  <c r="DY13"/>
  <c r="EC12"/>
  <c r="EH11"/>
  <c r="EC11"/>
  <c r="EG10"/>
  <c r="EB10"/>
  <c r="EG9"/>
  <c r="EA9"/>
  <c r="EF8"/>
  <c r="EA8"/>
  <c r="EE7"/>
  <c r="DZ7"/>
  <c r="DY16"/>
  <c r="DY15"/>
  <c r="EC13"/>
  <c r="EG11"/>
  <c r="EA10"/>
  <c r="EE8"/>
  <c r="EG16"/>
  <c r="EB16"/>
  <c r="EG15"/>
  <c r="EA15"/>
  <c r="EF14"/>
  <c r="EA14"/>
  <c r="EE13"/>
  <c r="DZ13"/>
  <c r="EE12"/>
  <c r="DY12"/>
  <c r="ED11"/>
  <c r="DY11"/>
  <c r="EC10"/>
  <c r="EH9"/>
  <c r="EC9"/>
  <c r="EG8"/>
  <c r="EB8"/>
  <c r="EG7"/>
  <c r="EA7"/>
  <c r="EE16"/>
  <c r="EC14"/>
  <c r="EG12"/>
  <c r="EA11"/>
  <c r="DZ9"/>
  <c r="DY7"/>
  <c r="EC16"/>
  <c r="EH15"/>
  <c r="EC15"/>
  <c r="EG14"/>
  <c r="EB14"/>
  <c r="EG13"/>
  <c r="EA13"/>
  <c r="EF12"/>
  <c r="EA12"/>
  <c r="EE11"/>
  <c r="DZ11"/>
  <c r="EE10"/>
  <c r="DY10"/>
  <c r="ED9"/>
  <c r="DY9"/>
  <c r="EC8"/>
  <c r="EH7"/>
  <c r="EC7"/>
  <c r="ED15"/>
  <c r="EH13"/>
  <c r="EB12"/>
  <c r="EF10"/>
  <c r="EE9"/>
  <c r="DY8"/>
  <c r="ED7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I23"/>
  <c r="FU23" s="1"/>
  <c r="FC22"/>
  <c r="FO22" s="1"/>
  <c r="FG20"/>
  <c r="FS20" s="1"/>
  <c r="FA19"/>
  <c r="FM19" s="1"/>
  <c r="FE17"/>
  <c r="FQ17" s="1"/>
  <c r="FE23"/>
  <c r="FQ23" s="1"/>
  <c r="FC20"/>
  <c r="FO20" s="1"/>
  <c r="FI25"/>
  <c r="FU25" s="1"/>
  <c r="FC24"/>
  <c r="FO24" s="1"/>
  <c r="FG22"/>
  <c r="FS22" s="1"/>
  <c r="FA21"/>
  <c r="FM21" s="1"/>
  <c r="FE19"/>
  <c r="FQ19" s="1"/>
  <c r="FI17"/>
  <c r="FU17" s="1"/>
  <c r="FC16"/>
  <c r="FO16" s="1"/>
  <c r="FA25"/>
  <c r="FM25" s="1"/>
  <c r="FI21"/>
  <c r="FU21" s="1"/>
  <c r="FA17"/>
  <c r="FM17" s="1"/>
  <c r="FG24"/>
  <c r="FS24" s="1"/>
  <c r="FA23"/>
  <c r="FM23" s="1"/>
  <c r="FE21"/>
  <c r="FQ21" s="1"/>
  <c r="FI19"/>
  <c r="FU19" s="1"/>
  <c r="FC18"/>
  <c r="FO18" s="1"/>
  <c r="FG16"/>
  <c r="FS16" s="1"/>
  <c r="FG18"/>
  <c r="FS18" s="1"/>
  <c r="EJ11" i="37"/>
  <c r="EZ16" a="1"/>
  <c r="DY7" a="1"/>
  <c r="EJ8"/>
  <c r="EJ14"/>
  <c r="EJ13"/>
  <c r="EJ10"/>
  <c r="EJ9"/>
  <c r="EJ16"/>
  <c r="EJ15"/>
  <c r="EJ7"/>
  <c r="EJ12"/>
  <c r="EJ8" i="36"/>
  <c r="EJ11"/>
  <c r="EJ16"/>
  <c r="EJ13"/>
  <c r="EJ10"/>
  <c r="EJ7"/>
  <c r="EJ9"/>
  <c r="EJ12"/>
  <c r="EJ14"/>
  <c r="DY7" a="1"/>
  <c r="EZ16" a="1"/>
  <c r="EJ15"/>
  <c r="EJ12" i="35"/>
  <c r="EJ15"/>
  <c r="EJ10"/>
  <c r="EZ16" a="1"/>
  <c r="FG24" s="1"/>
  <c r="GE24" s="1"/>
  <c r="GQ24" s="1"/>
  <c r="EJ13"/>
  <c r="DY7" a="1"/>
  <c r="EA16" s="1"/>
  <c r="EJ15" i="34"/>
  <c r="EJ7"/>
  <c r="EJ8"/>
  <c r="EJ12"/>
  <c r="DY7" a="1"/>
  <c r="EG16" s="1"/>
  <c r="EZ16" a="1"/>
  <c r="FB25" s="1"/>
  <c r="FZ25" s="1"/>
  <c r="GL25" s="1"/>
  <c r="EG14"/>
  <c r="EC8"/>
  <c r="EB10"/>
  <c r="EB8"/>
  <c r="EE16" i="33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D15"/>
  <c r="EB14"/>
  <c r="DZ13"/>
  <c r="EH11"/>
  <c r="EF10"/>
  <c r="ED9"/>
  <c r="EB8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F16"/>
  <c r="EH15"/>
  <c r="EF14"/>
  <c r="EH13"/>
  <c r="EF12"/>
  <c r="ED11"/>
  <c r="DZ11"/>
  <c r="EH9"/>
  <c r="DZ9"/>
  <c r="EH7"/>
  <c r="DZ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DZ15"/>
  <c r="ED13"/>
  <c r="EB12"/>
  <c r="EB10"/>
  <c r="EF8"/>
  <c r="ED7"/>
  <c r="EZ12" a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G25"/>
  <c r="GE25" s="1"/>
  <c r="GQ25" s="1"/>
  <c r="FA24"/>
  <c r="FY24" s="1"/>
  <c r="GK24" s="1"/>
  <c r="FE22"/>
  <c r="GC22" s="1"/>
  <c r="GO22" s="1"/>
  <c r="FI20"/>
  <c r="GG20" s="1"/>
  <c r="GS20" s="1"/>
  <c r="FC19"/>
  <c r="GA19" s="1"/>
  <c r="GM19" s="1"/>
  <c r="FG17"/>
  <c r="GE17" s="1"/>
  <c r="GQ17" s="1"/>
  <c r="FA16"/>
  <c r="FY16" s="1"/>
  <c r="GK16" s="1"/>
  <c r="FE24"/>
  <c r="GC24" s="1"/>
  <c r="GO24" s="1"/>
  <c r="FC21"/>
  <c r="GA21" s="1"/>
  <c r="GM21" s="1"/>
  <c r="FE16"/>
  <c r="GC16" s="1"/>
  <c r="GO16" s="1"/>
  <c r="FI24"/>
  <c r="GG24" s="1"/>
  <c r="GS24" s="1"/>
  <c r="FC23"/>
  <c r="GA23" s="1"/>
  <c r="GM23" s="1"/>
  <c r="FG21"/>
  <c r="GE21" s="1"/>
  <c r="GQ21" s="1"/>
  <c r="FA20"/>
  <c r="FY20" s="1"/>
  <c r="GK20" s="1"/>
  <c r="FE18"/>
  <c r="GC18" s="1"/>
  <c r="GO18" s="1"/>
  <c r="FI16"/>
  <c r="GG16" s="1"/>
  <c r="GS16" s="1"/>
  <c r="FI22"/>
  <c r="GG22" s="1"/>
  <c r="GS22" s="1"/>
  <c r="FG19"/>
  <c r="GE19" s="1"/>
  <c r="GQ19" s="1"/>
  <c r="FA18"/>
  <c r="FY18" s="1"/>
  <c r="GK18" s="1"/>
  <c r="FC25"/>
  <c r="GA25" s="1"/>
  <c r="GM25" s="1"/>
  <c r="FG23"/>
  <c r="GE23" s="1"/>
  <c r="GQ23" s="1"/>
  <c r="FA22"/>
  <c r="FY22" s="1"/>
  <c r="GK22" s="1"/>
  <c r="FE20"/>
  <c r="GC20" s="1"/>
  <c r="GO20" s="1"/>
  <c r="FI18"/>
  <c r="GG18" s="1"/>
  <c r="GS18" s="1"/>
  <c r="FC17"/>
  <c r="GA17" s="1"/>
  <c r="GM17" s="1"/>
  <c r="EH16" i="32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H15"/>
  <c r="EF14"/>
  <c r="EH13"/>
  <c r="DZ13"/>
  <c r="EB12"/>
  <c r="ED11"/>
  <c r="EF10"/>
  <c r="EH9"/>
  <c r="DZ9"/>
  <c r="EB8"/>
  <c r="ED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D15"/>
  <c r="DZ15"/>
  <c r="EB14"/>
  <c r="ED13"/>
  <c r="EF12"/>
  <c r="EH11"/>
  <c r="DZ11"/>
  <c r="EB10"/>
  <c r="ED9"/>
  <c r="EF8"/>
  <c r="EH7"/>
  <c r="DZ7"/>
  <c r="EE15"/>
  <c r="DY14"/>
  <c r="EC12"/>
  <c r="EG10"/>
  <c r="EA9"/>
  <c r="EE7"/>
  <c r="EC16"/>
  <c r="EA13"/>
  <c r="DY10"/>
  <c r="EC8"/>
  <c r="EA15"/>
  <c r="DY12"/>
  <c r="EA7"/>
  <c r="DY16"/>
  <c r="EC14"/>
  <c r="EG12"/>
  <c r="EA11"/>
  <c r="EE9"/>
  <c r="DY8"/>
  <c r="EG14"/>
  <c r="EE11"/>
  <c r="EG16"/>
  <c r="EE13"/>
  <c r="EC10"/>
  <c r="EG8"/>
  <c r="FG25" i="26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E25"/>
  <c r="FQ25" s="1"/>
  <c r="EZ25"/>
  <c r="FL25" s="1"/>
  <c r="FD24"/>
  <c r="FP24" s="1"/>
  <c r="FI23"/>
  <c r="FU23" s="1"/>
  <c r="FD23"/>
  <c r="FP23" s="1"/>
  <c r="FH22"/>
  <c r="FT22" s="1"/>
  <c r="FC22"/>
  <c r="FO22" s="1"/>
  <c r="FH21"/>
  <c r="FT21" s="1"/>
  <c r="FB21"/>
  <c r="FN21" s="1"/>
  <c r="FG20"/>
  <c r="FS20" s="1"/>
  <c r="FB20"/>
  <c r="FN20" s="1"/>
  <c r="FF19"/>
  <c r="FR19" s="1"/>
  <c r="FA19"/>
  <c r="FM19" s="1"/>
  <c r="FF18"/>
  <c r="FR18" s="1"/>
  <c r="EZ18"/>
  <c r="FL18" s="1"/>
  <c r="FE17"/>
  <c r="FQ17" s="1"/>
  <c r="EZ17"/>
  <c r="FL17" s="1"/>
  <c r="FD16"/>
  <c r="FP16" s="1"/>
  <c r="FH25"/>
  <c r="FT25" s="1"/>
  <c r="FB25"/>
  <c r="FN25" s="1"/>
  <c r="FB24"/>
  <c r="FN24" s="1"/>
  <c r="FF23"/>
  <c r="FR23" s="1"/>
  <c r="FF22"/>
  <c r="FR22" s="1"/>
  <c r="FE21"/>
  <c r="FQ21" s="1"/>
  <c r="FD20"/>
  <c r="FP20" s="1"/>
  <c r="FD19"/>
  <c r="FP19" s="1"/>
  <c r="FC18"/>
  <c r="FO18" s="1"/>
  <c r="FB17"/>
  <c r="FN17" s="1"/>
  <c r="FB16"/>
  <c r="FN16" s="1"/>
  <c r="FF25"/>
  <c r="FR25" s="1"/>
  <c r="FA25"/>
  <c r="FM25" s="1"/>
  <c r="FF24"/>
  <c r="FR24" s="1"/>
  <c r="EZ24"/>
  <c r="FL24" s="1"/>
  <c r="FE23"/>
  <c r="FQ23" s="1"/>
  <c r="EZ23"/>
  <c r="FL23" s="1"/>
  <c r="FD22"/>
  <c r="FP22" s="1"/>
  <c r="FI21"/>
  <c r="FU21" s="1"/>
  <c r="FD21"/>
  <c r="FP21" s="1"/>
  <c r="FH20"/>
  <c r="FT20" s="1"/>
  <c r="FC20"/>
  <c r="FO20" s="1"/>
  <c r="FH19"/>
  <c r="FT19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G24"/>
  <c r="FS24" s="1"/>
  <c r="FA23"/>
  <c r="FM23" s="1"/>
  <c r="EZ22"/>
  <c r="FL22" s="1"/>
  <c r="EZ21"/>
  <c r="FL21" s="1"/>
  <c r="FI19"/>
  <c r="FU19" s="1"/>
  <c r="FH18"/>
  <c r="FT18" s="1"/>
  <c r="FH17"/>
  <c r="FT17" s="1"/>
  <c r="FG16"/>
  <c r="FS16" s="1"/>
  <c r="FH24"/>
  <c r="FT24" s="1"/>
  <c r="FG22"/>
  <c r="FS22" s="1"/>
  <c r="FF20"/>
  <c r="FR20" s="1"/>
  <c r="FD18"/>
  <c r="FP18" s="1"/>
  <c r="FC16"/>
  <c r="FO16" s="1"/>
  <c r="FI25"/>
  <c r="FU25" s="1"/>
  <c r="FC24"/>
  <c r="FO24" s="1"/>
  <c r="EZ20"/>
  <c r="FL20" s="1"/>
  <c r="FI17"/>
  <c r="FU17" s="1"/>
  <c r="FD25"/>
  <c r="FP25" s="1"/>
  <c r="FB23"/>
  <c r="FN23" s="1"/>
  <c r="FA21"/>
  <c r="FM21" s="1"/>
  <c r="EZ19"/>
  <c r="FL19" s="1"/>
  <c r="FH16"/>
  <c r="FT16" s="1"/>
  <c r="FH23"/>
  <c r="FT23" s="1"/>
  <c r="FF21"/>
  <c r="FR21" s="1"/>
  <c r="FE19"/>
  <c r="FQ19" s="1"/>
  <c r="FD17"/>
  <c r="FP17" s="1"/>
  <c r="FB22"/>
  <c r="FN22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DY16"/>
  <c r="EA15"/>
  <c r="EC14"/>
  <c r="EE13"/>
  <c r="EG12"/>
  <c r="DY12"/>
  <c r="EA11"/>
  <c r="EC10"/>
  <c r="EE9"/>
  <c r="EG8"/>
  <c r="DY8"/>
  <c r="EA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C16"/>
  <c r="EE15"/>
  <c r="EG14"/>
  <c r="DY14"/>
  <c r="EA13"/>
  <c r="EC12"/>
  <c r="EE11"/>
  <c r="EG10"/>
  <c r="DY10"/>
  <c r="EA9"/>
  <c r="EC8"/>
  <c r="EE7"/>
  <c r="DZ16"/>
  <c r="ED14"/>
  <c r="EH12"/>
  <c r="EB11"/>
  <c r="EF9"/>
  <c r="DZ8"/>
  <c r="DZ14"/>
  <c r="EH10"/>
  <c r="EF7"/>
  <c r="ED16"/>
  <c r="EH14"/>
  <c r="EB13"/>
  <c r="EF11"/>
  <c r="DZ10"/>
  <c r="ED8"/>
  <c r="EH16"/>
  <c r="EB15"/>
  <c r="EF13"/>
  <c r="DZ12"/>
  <c r="ED10"/>
  <c r="EH8"/>
  <c r="EB7"/>
  <c r="EF15"/>
  <c r="ED12"/>
  <c r="EB9"/>
  <c r="N7" i="21" a="1"/>
  <c r="BM23"/>
  <c r="BS21" s="1"/>
  <c r="BO19" s="1"/>
  <c r="FH77" i="49" l="1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E77"/>
  <c r="FE25" s="1"/>
  <c r="FQ25" s="1"/>
  <c r="FI76"/>
  <c r="FI24" s="1"/>
  <c r="FU24" s="1"/>
  <c r="FD76"/>
  <c r="FD24" s="1"/>
  <c r="FP24" s="1"/>
  <c r="FI75"/>
  <c r="FI23" s="1"/>
  <c r="FU23" s="1"/>
  <c r="FC75"/>
  <c r="FC23" s="1"/>
  <c r="FO23" s="1"/>
  <c r="FH74"/>
  <c r="FH22" s="1"/>
  <c r="FT22" s="1"/>
  <c r="FC74"/>
  <c r="FC22" s="1"/>
  <c r="FO22" s="1"/>
  <c r="FG73"/>
  <c r="FG21" s="1"/>
  <c r="FS21" s="1"/>
  <c r="FB73"/>
  <c r="FB21" s="1"/>
  <c r="FN21" s="1"/>
  <c r="FG72"/>
  <c r="FG20" s="1"/>
  <c r="FS20" s="1"/>
  <c r="FA72"/>
  <c r="FA20" s="1"/>
  <c r="FM20" s="1"/>
  <c r="FF71"/>
  <c r="FF19" s="1"/>
  <c r="FR19" s="1"/>
  <c r="FA71"/>
  <c r="FA19" s="1"/>
  <c r="FM19" s="1"/>
  <c r="FE70"/>
  <c r="FE18" s="1"/>
  <c r="FQ18" s="1"/>
  <c r="EZ70"/>
  <c r="EZ18" s="1"/>
  <c r="FL18" s="1"/>
  <c r="FE69"/>
  <c r="FE17" s="1"/>
  <c r="FQ17" s="1"/>
  <c r="FI68"/>
  <c r="FI16" s="1"/>
  <c r="FU16" s="1"/>
  <c r="FD68"/>
  <c r="FD16" s="1"/>
  <c r="FP16" s="1"/>
  <c r="FF77"/>
  <c r="FF25" s="1"/>
  <c r="FR25" s="1"/>
  <c r="FA77"/>
  <c r="FA25" s="1"/>
  <c r="FM25" s="1"/>
  <c r="FE76"/>
  <c r="FE24" s="1"/>
  <c r="FQ24" s="1"/>
  <c r="EZ76"/>
  <c r="EZ24" s="1"/>
  <c r="FL24" s="1"/>
  <c r="FE75"/>
  <c r="FE23" s="1"/>
  <c r="FQ23" s="1"/>
  <c r="FI74"/>
  <c r="FI22" s="1"/>
  <c r="FU22" s="1"/>
  <c r="FD74"/>
  <c r="FD22" s="1"/>
  <c r="FP22" s="1"/>
  <c r="FI73"/>
  <c r="FI21" s="1"/>
  <c r="FU21" s="1"/>
  <c r="FC73"/>
  <c r="FC21" s="1"/>
  <c r="FO21" s="1"/>
  <c r="FH72"/>
  <c r="FH20" s="1"/>
  <c r="FT20" s="1"/>
  <c r="FC72"/>
  <c r="FC20" s="1"/>
  <c r="FO20" s="1"/>
  <c r="FG71"/>
  <c r="FG19" s="1"/>
  <c r="FS19" s="1"/>
  <c r="FB71"/>
  <c r="FB19" s="1"/>
  <c r="FN19" s="1"/>
  <c r="FG70"/>
  <c r="FG18" s="1"/>
  <c r="FS18" s="1"/>
  <c r="FA70"/>
  <c r="FA18" s="1"/>
  <c r="FM18" s="1"/>
  <c r="FF69"/>
  <c r="FF17" s="1"/>
  <c r="FR17" s="1"/>
  <c r="FA69"/>
  <c r="FA17" s="1"/>
  <c r="FM17" s="1"/>
  <c r="FE68"/>
  <c r="FE16" s="1"/>
  <c r="FQ16" s="1"/>
  <c r="EZ68"/>
  <c r="EZ16" s="1"/>
  <c r="FL16" s="1"/>
  <c r="FB77"/>
  <c r="FB25" s="1"/>
  <c r="FN25" s="1"/>
  <c r="FA76"/>
  <c r="FA24" s="1"/>
  <c r="FM24" s="1"/>
  <c r="FA75"/>
  <c r="FA23" s="1"/>
  <c r="FM23" s="1"/>
  <c r="EZ74"/>
  <c r="EZ22" s="1"/>
  <c r="FL22" s="1"/>
  <c r="FI72"/>
  <c r="FI20" s="1"/>
  <c r="FU20" s="1"/>
  <c r="FI71"/>
  <c r="FI19" s="1"/>
  <c r="FU19" s="1"/>
  <c r="FH70"/>
  <c r="FH18" s="1"/>
  <c r="FT18" s="1"/>
  <c r="FG69"/>
  <c r="FG17" s="1"/>
  <c r="FS17" s="1"/>
  <c r="FG68"/>
  <c r="FG16" s="1"/>
  <c r="FS16" s="1"/>
  <c r="FC77"/>
  <c r="FC25" s="1"/>
  <c r="FO25" s="1"/>
  <c r="FC76"/>
  <c r="FC24" s="1"/>
  <c r="FO24" s="1"/>
  <c r="FB75"/>
  <c r="FB23" s="1"/>
  <c r="FN23" s="1"/>
  <c r="FA74"/>
  <c r="FA22" s="1"/>
  <c r="FM22" s="1"/>
  <c r="FA73"/>
  <c r="FA21" s="1"/>
  <c r="FM21" s="1"/>
  <c r="EZ72"/>
  <c r="EZ20" s="1"/>
  <c r="FL20" s="1"/>
  <c r="FI70"/>
  <c r="FI18" s="1"/>
  <c r="FU18" s="1"/>
  <c r="FI69"/>
  <c r="FI17" s="1"/>
  <c r="FU17" s="1"/>
  <c r="FH68"/>
  <c r="FH16" s="1"/>
  <c r="FT16" s="1"/>
  <c r="FG77"/>
  <c r="FG25" s="1"/>
  <c r="FS25" s="1"/>
  <c r="FF75"/>
  <c r="FF23" s="1"/>
  <c r="FR23" s="1"/>
  <c r="FE73"/>
  <c r="FE21" s="1"/>
  <c r="FQ21" s="1"/>
  <c r="FC71"/>
  <c r="FC19" s="1"/>
  <c r="FO19" s="1"/>
  <c r="FB69"/>
  <c r="FB17" s="1"/>
  <c r="FN17" s="1"/>
  <c r="FG76"/>
  <c r="FG24" s="1"/>
  <c r="FS24" s="1"/>
  <c r="FD72"/>
  <c r="FD20" s="1"/>
  <c r="FP20" s="1"/>
  <c r="FA68"/>
  <c r="FA16" s="1"/>
  <c r="FM16" s="1"/>
  <c r="FI77"/>
  <c r="FI25" s="1"/>
  <c r="FU25" s="1"/>
  <c r="FG75"/>
  <c r="FG23" s="1"/>
  <c r="FS23" s="1"/>
  <c r="FF73"/>
  <c r="FF21" s="1"/>
  <c r="FR21" s="1"/>
  <c r="FE71"/>
  <c r="FE19" s="1"/>
  <c r="FQ19" s="1"/>
  <c r="FC69"/>
  <c r="FC17" s="1"/>
  <c r="FO17" s="1"/>
  <c r="FE74"/>
  <c r="FE22" s="1"/>
  <c r="FQ22" s="1"/>
  <c r="FC70"/>
  <c r="FC18" s="1"/>
  <c r="FO18" s="1"/>
  <c r="FG74"/>
  <c r="FG22" s="1"/>
  <c r="FS22" s="1"/>
  <c r="FE72"/>
  <c r="FE20" s="1"/>
  <c r="FQ20" s="1"/>
  <c r="FH76"/>
  <c r="FH24" s="1"/>
  <c r="FT24" s="1"/>
  <c r="FC68"/>
  <c r="FC16" s="1"/>
  <c r="FO16" s="1"/>
  <c r="FD70"/>
  <c r="FD18" s="1"/>
  <c r="FP18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A16"/>
  <c r="EF15"/>
  <c r="EA15"/>
  <c r="EE14"/>
  <c r="DZ14"/>
  <c r="EE13"/>
  <c r="DY13"/>
  <c r="ED12"/>
  <c r="DY12"/>
  <c r="EC11"/>
  <c r="EH10"/>
  <c r="EC10"/>
  <c r="EG9"/>
  <c r="EB9"/>
  <c r="EG8"/>
  <c r="EA8"/>
  <c r="EF7"/>
  <c r="EA7"/>
  <c r="EH16"/>
  <c r="EC16"/>
  <c r="EG15"/>
  <c r="EB15"/>
  <c r="EG14"/>
  <c r="EA14"/>
  <c r="EF13"/>
  <c r="EA13"/>
  <c r="EE12"/>
  <c r="DZ12"/>
  <c r="EE11"/>
  <c r="DY11"/>
  <c r="ED10"/>
  <c r="DY10"/>
  <c r="EC9"/>
  <c r="EH8"/>
  <c r="EC8"/>
  <c r="EG7"/>
  <c r="EB7"/>
  <c r="ED16"/>
  <c r="EC15"/>
  <c r="EC14"/>
  <c r="EB13"/>
  <c r="EA12"/>
  <c r="EA11"/>
  <c r="DZ10"/>
  <c r="DY9"/>
  <c r="DY8"/>
  <c r="DY16"/>
  <c r="EH14"/>
  <c r="EG13"/>
  <c r="EF11"/>
  <c r="EE10"/>
  <c r="ED8"/>
  <c r="DZ16"/>
  <c r="DY15"/>
  <c r="EH12"/>
  <c r="EG10"/>
  <c r="EE8"/>
  <c r="EE16"/>
  <c r="EE15"/>
  <c r="ED14"/>
  <c r="EC13"/>
  <c r="EC12"/>
  <c r="EB11"/>
  <c r="EA10"/>
  <c r="EA9"/>
  <c r="DZ8"/>
  <c r="DY7"/>
  <c r="EG12"/>
  <c r="EE9"/>
  <c r="EC7"/>
  <c r="DY14"/>
  <c r="EG11"/>
  <c r="EF9"/>
  <c r="EE7"/>
  <c r="FH77" i="48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H76"/>
  <c r="FH24" s="1"/>
  <c r="FT24" s="1"/>
  <c r="EZ76"/>
  <c r="EZ24" s="1"/>
  <c r="FL24" s="1"/>
  <c r="FB75"/>
  <c r="FB23" s="1"/>
  <c r="FN23" s="1"/>
  <c r="FD74"/>
  <c r="FD22" s="1"/>
  <c r="FP22" s="1"/>
  <c r="FF73"/>
  <c r="FF21" s="1"/>
  <c r="FR21" s="1"/>
  <c r="FH72"/>
  <c r="FH20" s="1"/>
  <c r="FT20" s="1"/>
  <c r="EZ72"/>
  <c r="EZ20" s="1"/>
  <c r="FL20" s="1"/>
  <c r="FB71"/>
  <c r="FB19" s="1"/>
  <c r="FN19" s="1"/>
  <c r="FD70"/>
  <c r="FD18" s="1"/>
  <c r="FP18" s="1"/>
  <c r="FF69"/>
  <c r="FF17" s="1"/>
  <c r="FR17" s="1"/>
  <c r="FH68"/>
  <c r="FH16" s="1"/>
  <c r="FT16" s="1"/>
  <c r="EZ68"/>
  <c r="EZ16" s="1"/>
  <c r="FL16" s="1"/>
  <c r="FG77"/>
  <c r="FG25" s="1"/>
  <c r="FS25" s="1"/>
  <c r="FI76"/>
  <c r="FI24" s="1"/>
  <c r="FU24" s="1"/>
  <c r="FA76"/>
  <c r="FA24" s="1"/>
  <c r="FM24" s="1"/>
  <c r="FC75"/>
  <c r="FC23" s="1"/>
  <c r="FO23" s="1"/>
  <c r="FE74"/>
  <c r="FE22" s="1"/>
  <c r="FQ22" s="1"/>
  <c r="FG73"/>
  <c r="FG21" s="1"/>
  <c r="FS21" s="1"/>
  <c r="FI72"/>
  <c r="FI20" s="1"/>
  <c r="FU20" s="1"/>
  <c r="FA72"/>
  <c r="FA20" s="1"/>
  <c r="FM20" s="1"/>
  <c r="FC71"/>
  <c r="FC19" s="1"/>
  <c r="FO19" s="1"/>
  <c r="FE70"/>
  <c r="FE18" s="1"/>
  <c r="FQ18" s="1"/>
  <c r="FG69"/>
  <c r="FG17" s="1"/>
  <c r="FS17" s="1"/>
  <c r="FI68"/>
  <c r="FI16" s="1"/>
  <c r="FU16" s="1"/>
  <c r="FA68"/>
  <c r="FA16" s="1"/>
  <c r="FM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B77"/>
  <c r="FB25" s="1"/>
  <c r="FN25" s="1"/>
  <c r="EZ74"/>
  <c r="EZ22" s="1"/>
  <c r="FL22" s="1"/>
  <c r="FH70"/>
  <c r="FH18" s="1"/>
  <c r="FT18" s="1"/>
  <c r="FF75"/>
  <c r="FF23" s="1"/>
  <c r="FR23" s="1"/>
  <c r="FB69"/>
  <c r="FB17" s="1"/>
  <c r="FN17" s="1"/>
  <c r="FE72"/>
  <c r="FE20" s="1"/>
  <c r="FQ20" s="1"/>
  <c r="FC77"/>
  <c r="FC25" s="1"/>
  <c r="FO25" s="1"/>
  <c r="FA74"/>
  <c r="FA22" s="1"/>
  <c r="FM22" s="1"/>
  <c r="FI70"/>
  <c r="FI18" s="1"/>
  <c r="FU18" s="1"/>
  <c r="FD72"/>
  <c r="FD20" s="1"/>
  <c r="FP20" s="1"/>
  <c r="FG75"/>
  <c r="FG23" s="1"/>
  <c r="FS23" s="1"/>
  <c r="FC69"/>
  <c r="FC17" s="1"/>
  <c r="FO17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DZ16"/>
  <c r="EB15"/>
  <c r="ED14"/>
  <c r="EF13"/>
  <c r="EH12"/>
  <c r="DZ12"/>
  <c r="EB11"/>
  <c r="ED10"/>
  <c r="EF9"/>
  <c r="EH8"/>
  <c r="DZ8"/>
  <c r="EB7"/>
  <c r="EF15"/>
  <c r="DZ14"/>
  <c r="EF11"/>
  <c r="DZ10"/>
  <c r="ED8"/>
  <c r="EA16"/>
  <c r="EC15"/>
  <c r="EE14"/>
  <c r="EG13"/>
  <c r="DY13"/>
  <c r="EA12"/>
  <c r="EC11"/>
  <c r="EE10"/>
  <c r="EG9"/>
  <c r="DY9"/>
  <c r="EA8"/>
  <c r="EC7"/>
  <c r="ED16"/>
  <c r="EH14"/>
  <c r="EB13"/>
  <c r="ED12"/>
  <c r="EH10"/>
  <c r="EB9"/>
  <c r="EF7"/>
  <c r="EG15"/>
  <c r="EE12"/>
  <c r="EC9"/>
  <c r="EA14"/>
  <c r="EG7"/>
  <c r="EE8"/>
  <c r="EE16"/>
  <c r="EC13"/>
  <c r="EA10"/>
  <c r="DY7"/>
  <c r="DY11"/>
  <c r="DY15"/>
  <c r="EG11"/>
  <c r="FH77" i="4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I76"/>
  <c r="FI24" s="1"/>
  <c r="FU24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A74"/>
  <c r="FA22" s="1"/>
  <c r="FM22" s="1"/>
  <c r="FG75"/>
  <c r="FG23" s="1"/>
  <c r="FS23" s="1"/>
  <c r="FC69"/>
  <c r="FC17" s="1"/>
  <c r="FO17" s="1"/>
  <c r="FC77"/>
  <c r="FC25" s="1"/>
  <c r="FO25" s="1"/>
  <c r="FI70"/>
  <c r="FI18" s="1"/>
  <c r="FU18" s="1"/>
  <c r="FE72"/>
  <c r="FE20" s="1"/>
  <c r="FQ20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F16"/>
  <c r="EA16"/>
  <c r="EF15"/>
  <c r="DZ15"/>
  <c r="EE14"/>
  <c r="DZ14"/>
  <c r="ED13"/>
  <c r="DY13"/>
  <c r="ED12"/>
  <c r="EH11"/>
  <c r="EC11"/>
  <c r="EH10"/>
  <c r="EB10"/>
  <c r="EG9"/>
  <c r="EB9"/>
  <c r="EF8"/>
  <c r="EA8"/>
  <c r="EF7"/>
  <c r="DZ7"/>
  <c r="EE16"/>
  <c r="DZ16"/>
  <c r="DY15"/>
  <c r="EH13"/>
  <c r="EH12"/>
  <c r="EG11"/>
  <c r="EF10"/>
  <c r="EF9"/>
  <c r="EE8"/>
  <c r="ED7"/>
  <c r="EH16"/>
  <c r="EB16"/>
  <c r="EG15"/>
  <c r="EB15"/>
  <c r="EF14"/>
  <c r="EA14"/>
  <c r="EF13"/>
  <c r="DZ13"/>
  <c r="EE12"/>
  <c r="DZ12"/>
  <c r="ED11"/>
  <c r="DY11"/>
  <c r="ED10"/>
  <c r="EH9"/>
  <c r="EC9"/>
  <c r="EH8"/>
  <c r="EB8"/>
  <c r="EG7"/>
  <c r="EB7"/>
  <c r="ED14"/>
  <c r="EB12"/>
  <c r="EA10"/>
  <c r="DZ8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D15"/>
  <c r="EC13"/>
  <c r="EB11"/>
  <c r="DZ9"/>
  <c r="DY7"/>
  <c r="FH77" i="46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F77"/>
  <c r="FF25" s="1"/>
  <c r="FR25" s="1"/>
  <c r="FH76"/>
  <c r="FH24" s="1"/>
  <c r="FT24" s="1"/>
  <c r="EZ76"/>
  <c r="EZ24" s="1"/>
  <c r="FL24" s="1"/>
  <c r="FB75"/>
  <c r="FB23" s="1"/>
  <c r="FN23" s="1"/>
  <c r="FD74"/>
  <c r="FD22" s="1"/>
  <c r="FP22" s="1"/>
  <c r="FF73"/>
  <c r="FF21" s="1"/>
  <c r="FR21" s="1"/>
  <c r="FH72"/>
  <c r="FH20" s="1"/>
  <c r="FT20" s="1"/>
  <c r="EZ72"/>
  <c r="EZ20" s="1"/>
  <c r="FL20" s="1"/>
  <c r="FB71"/>
  <c r="FB19" s="1"/>
  <c r="FN19" s="1"/>
  <c r="FD70"/>
  <c r="FD18" s="1"/>
  <c r="FP18" s="1"/>
  <c r="FF69"/>
  <c r="FF17" s="1"/>
  <c r="FR17" s="1"/>
  <c r="FH68"/>
  <c r="FH16" s="1"/>
  <c r="FT16" s="1"/>
  <c r="EZ68"/>
  <c r="EZ16" s="1"/>
  <c r="FL16" s="1"/>
  <c r="FI77"/>
  <c r="FI25" s="1"/>
  <c r="FU25" s="1"/>
  <c r="FC76"/>
  <c r="FC24" s="1"/>
  <c r="FO24" s="1"/>
  <c r="FG74"/>
  <c r="FG22" s="1"/>
  <c r="FS22" s="1"/>
  <c r="FA73"/>
  <c r="FA21" s="1"/>
  <c r="FM21" s="1"/>
  <c r="FE71"/>
  <c r="FE19" s="1"/>
  <c r="FQ19" s="1"/>
  <c r="FI69"/>
  <c r="FI17" s="1"/>
  <c r="FU17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D76"/>
  <c r="FD24" s="1"/>
  <c r="FP24" s="1"/>
  <c r="FB73"/>
  <c r="FB21" s="1"/>
  <c r="FN21" s="1"/>
  <c r="EZ70"/>
  <c r="EZ18" s="1"/>
  <c r="FL18" s="1"/>
  <c r="FA77"/>
  <c r="FA25" s="1"/>
  <c r="FM25" s="1"/>
  <c r="FI73"/>
  <c r="FI21" s="1"/>
  <c r="FU21" s="1"/>
  <c r="FG70"/>
  <c r="FG18" s="1"/>
  <c r="FS18" s="1"/>
  <c r="FE75"/>
  <c r="FE23" s="1"/>
  <c r="FQ23" s="1"/>
  <c r="FC72"/>
  <c r="FC20" s="1"/>
  <c r="FO20" s="1"/>
  <c r="FA69"/>
  <c r="FA17" s="1"/>
  <c r="FM17" s="1"/>
  <c r="FH74"/>
  <c r="FH22" s="1"/>
  <c r="FT22" s="1"/>
  <c r="FD68"/>
  <c r="FD16" s="1"/>
  <c r="FP16" s="1"/>
  <c r="FF71"/>
  <c r="FF19" s="1"/>
  <c r="FR19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D16"/>
  <c r="DY16"/>
  <c r="ED15"/>
  <c r="EH14"/>
  <c r="EC14"/>
  <c r="EH13"/>
  <c r="EB13"/>
  <c r="EG12"/>
  <c r="EB12"/>
  <c r="EF11"/>
  <c r="EA11"/>
  <c r="EF10"/>
  <c r="DZ10"/>
  <c r="EE9"/>
  <c r="DZ9"/>
  <c r="ED8"/>
  <c r="DY8"/>
  <c r="ED7"/>
  <c r="EF16"/>
  <c r="EE15"/>
  <c r="ED14"/>
  <c r="ED13"/>
  <c r="EC12"/>
  <c r="EB11"/>
  <c r="EB10"/>
  <c r="EA9"/>
  <c r="DZ8"/>
  <c r="DZ7"/>
  <c r="EH16"/>
  <c r="EC16"/>
  <c r="EH15"/>
  <c r="EB15"/>
  <c r="EG14"/>
  <c r="EB14"/>
  <c r="EF13"/>
  <c r="EA13"/>
  <c r="EF12"/>
  <c r="DZ12"/>
  <c r="EE11"/>
  <c r="DZ11"/>
  <c r="ED10"/>
  <c r="DY10"/>
  <c r="ED9"/>
  <c r="EH8"/>
  <c r="EC8"/>
  <c r="EH7"/>
  <c r="EB7"/>
  <c r="DZ16"/>
  <c r="DZ15"/>
  <c r="DY14"/>
  <c r="EH12"/>
  <c r="EH11"/>
  <c r="EG10"/>
  <c r="EF9"/>
  <c r="EF8"/>
  <c r="EE7"/>
  <c r="EG16"/>
  <c r="EF14"/>
  <c r="ED12"/>
  <c r="EC10"/>
  <c r="EB8"/>
  <c r="DZ13"/>
  <c r="EH10"/>
  <c r="EE13"/>
  <c r="EA7"/>
  <c r="EB16"/>
  <c r="DZ14"/>
  <c r="DY12"/>
  <c r="EH9"/>
  <c r="EF7"/>
  <c r="EA15"/>
  <c r="EG8"/>
  <c r="EF15"/>
  <c r="ED11"/>
  <c r="EB9"/>
  <c r="FF21" i="41"/>
  <c r="FR21" s="1"/>
  <c r="FD22"/>
  <c r="FP22" s="1"/>
  <c r="FF23"/>
  <c r="FR23" s="1"/>
  <c r="FI18"/>
  <c r="FU18" s="1"/>
  <c r="FA22"/>
  <c r="FM22" s="1"/>
  <c r="FG25"/>
  <c r="FS25" s="1"/>
  <c r="FC20"/>
  <c r="FO20" s="1"/>
  <c r="FI23"/>
  <c r="FU23" s="1"/>
  <c r="EZ17"/>
  <c r="FL17" s="1"/>
  <c r="FD21"/>
  <c r="FP21" s="1"/>
  <c r="EZ25"/>
  <c r="FL25" s="1"/>
  <c r="EZ18"/>
  <c r="FL18" s="1"/>
  <c r="FD24"/>
  <c r="FP24" s="1"/>
  <c r="FF25"/>
  <c r="FR25" s="1"/>
  <c r="FA16"/>
  <c r="FM16" s="1"/>
  <c r="FC19"/>
  <c r="FO19" s="1"/>
  <c r="FC23"/>
  <c r="FO23" s="1"/>
  <c r="FE17"/>
  <c r="FQ17" s="1"/>
  <c r="FG20"/>
  <c r="FS20" s="1"/>
  <c r="FG24"/>
  <c r="FS24" s="1"/>
  <c r="FF18"/>
  <c r="FR18" s="1"/>
  <c r="FF22"/>
  <c r="FR22" s="1"/>
  <c r="FH25"/>
  <c r="FT25" s="1"/>
  <c r="FD18"/>
  <c r="FP18" s="1"/>
  <c r="FH20"/>
  <c r="FT20" s="1"/>
  <c r="FH18"/>
  <c r="FT18" s="1"/>
  <c r="FC17"/>
  <c r="FO17" s="1"/>
  <c r="FG21"/>
  <c r="FS21" s="1"/>
  <c r="FC25"/>
  <c r="FO25" s="1"/>
  <c r="FG18"/>
  <c r="FS18" s="1"/>
  <c r="FA23"/>
  <c r="FM23" s="1"/>
  <c r="FF16"/>
  <c r="FR16" s="1"/>
  <c r="FB20"/>
  <c r="FN20" s="1"/>
  <c r="FF24"/>
  <c r="FR24" s="1"/>
  <c r="FB21"/>
  <c r="FN21" s="1"/>
  <c r="EZ16"/>
  <c r="FL16" s="1"/>
  <c r="FB17"/>
  <c r="FN17" s="1"/>
  <c r="FI16"/>
  <c r="FU16" s="1"/>
  <c r="FA20"/>
  <c r="FM20" s="1"/>
  <c r="FA24"/>
  <c r="FM24" s="1"/>
  <c r="FC18"/>
  <c r="FO18" s="1"/>
  <c r="FI21"/>
  <c r="FU21" s="1"/>
  <c r="FB16"/>
  <c r="FN16" s="1"/>
  <c r="FD19"/>
  <c r="FP19" s="1"/>
  <c r="EZ23"/>
  <c r="FL23" s="1"/>
  <c r="EZ20"/>
  <c r="FL20" s="1"/>
  <c r="FF17"/>
  <c r="FR17" s="1"/>
  <c r="FF19"/>
  <c r="FR19" s="1"/>
  <c r="FB25"/>
  <c r="FN25" s="1"/>
  <c r="FG17"/>
  <c r="FS17" s="1"/>
  <c r="FI20"/>
  <c r="FU20" s="1"/>
  <c r="FG23"/>
  <c r="FS23" s="1"/>
  <c r="FG16"/>
  <c r="FS16" s="1"/>
  <c r="FI19"/>
  <c r="FU19" s="1"/>
  <c r="FC22"/>
  <c r="FO22" s="1"/>
  <c r="FA25"/>
  <c r="FM25" s="1"/>
  <c r="FB18"/>
  <c r="FN18" s="1"/>
  <c r="EZ21"/>
  <c r="FL21" s="1"/>
  <c r="FD23"/>
  <c r="FP23" s="1"/>
  <c r="FH16"/>
  <c r="FT16" s="1"/>
  <c r="FH24"/>
  <c r="FT24" s="1"/>
  <c r="FB19"/>
  <c r="FN19" s="1"/>
  <c r="FD16"/>
  <c r="FP16" s="1"/>
  <c r="FD20"/>
  <c r="FP20" s="1"/>
  <c r="FE16"/>
  <c r="FQ16" s="1"/>
  <c r="FE18"/>
  <c r="FQ18" s="1"/>
  <c r="FE20"/>
  <c r="FQ20" s="1"/>
  <c r="FE22"/>
  <c r="FQ22" s="1"/>
  <c r="FI24"/>
  <c r="FU24" s="1"/>
  <c r="FA17"/>
  <c r="FM17" s="1"/>
  <c r="FA19"/>
  <c r="FM19" s="1"/>
  <c r="FE21"/>
  <c r="FQ21" s="1"/>
  <c r="FE23"/>
  <c r="FQ23" s="1"/>
  <c r="FE25"/>
  <c r="FQ25" s="1"/>
  <c r="FH17"/>
  <c r="FT17" s="1"/>
  <c r="FH19"/>
  <c r="FT19" s="1"/>
  <c r="FH21"/>
  <c r="FT21" s="1"/>
  <c r="FB24"/>
  <c r="FN24" s="1"/>
  <c r="EF10"/>
  <c r="DZ9"/>
  <c r="EB10"/>
  <c r="EF16"/>
  <c r="EH9"/>
  <c r="EB16"/>
  <c r="EC8"/>
  <c r="EE11"/>
  <c r="EA13"/>
  <c r="EG14"/>
  <c r="EC16"/>
  <c r="EG7"/>
  <c r="EC9"/>
  <c r="DY11"/>
  <c r="EE12"/>
  <c r="EA14"/>
  <c r="EG15"/>
  <c r="EF7"/>
  <c r="EB9"/>
  <c r="EH10"/>
  <c r="ED12"/>
  <c r="DZ14"/>
  <c r="EF15"/>
  <c r="ED9"/>
  <c r="EH15"/>
  <c r="EF8"/>
  <c r="DZ15"/>
  <c r="EB8"/>
  <c r="EF14"/>
  <c r="DY8"/>
  <c r="EE9"/>
  <c r="EA11"/>
  <c r="EG12"/>
  <c r="EC14"/>
  <c r="DY16"/>
  <c r="EC7"/>
  <c r="DY9"/>
  <c r="EE10"/>
  <c r="EA12"/>
  <c r="EG13"/>
  <c r="EC15"/>
  <c r="EB7"/>
  <c r="EH8"/>
  <c r="ED10"/>
  <c r="DZ12"/>
  <c r="EF13"/>
  <c r="EB15"/>
  <c r="EH16"/>
  <c r="ED15"/>
  <c r="EF12"/>
  <c r="EH13"/>
  <c r="EH11"/>
  <c r="ED7"/>
  <c r="ED11"/>
  <c r="EA7"/>
  <c r="EG8"/>
  <c r="EC10"/>
  <c r="DY12"/>
  <c r="EE13"/>
  <c r="EA15"/>
  <c r="EG16"/>
  <c r="EA8"/>
  <c r="EG9"/>
  <c r="EC11"/>
  <c r="DY13"/>
  <c r="EE14"/>
  <c r="EA16"/>
  <c r="DZ8"/>
  <c r="EF9"/>
  <c r="EB11"/>
  <c r="EH12"/>
  <c r="ED14"/>
  <c r="DZ16"/>
  <c r="DZ11"/>
  <c r="DY10"/>
  <c r="FB23"/>
  <c r="FN23" s="1"/>
  <c r="EZ24"/>
  <c r="FL24" s="1"/>
  <c r="FH22"/>
  <c r="FT22" s="1"/>
  <c r="EZ22"/>
  <c r="FL22" s="1"/>
  <c r="FA18"/>
  <c r="FM18" s="1"/>
  <c r="FG19"/>
  <c r="FS19" s="1"/>
  <c r="FC21"/>
  <c r="FO21" s="1"/>
  <c r="FI22"/>
  <c r="FU22" s="1"/>
  <c r="FE24"/>
  <c r="FQ24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D17"/>
  <c r="FP17" s="1"/>
  <c r="EZ19"/>
  <c r="FL19" s="1"/>
  <c r="FF20"/>
  <c r="FR20" s="1"/>
  <c r="FB22"/>
  <c r="FN22" s="1"/>
  <c r="FH23"/>
  <c r="FT23" s="1"/>
  <c r="EH7"/>
  <c r="EB14"/>
  <c r="DZ7"/>
  <c r="ED13"/>
  <c r="EB12"/>
  <c r="DZ13"/>
  <c r="EE7"/>
  <c r="EA9"/>
  <c r="EG10"/>
  <c r="EC12"/>
  <c r="DY14"/>
  <c r="EE15"/>
  <c r="DY7"/>
  <c r="EE8"/>
  <c r="EA10"/>
  <c r="EG11"/>
  <c r="EC13"/>
  <c r="DY15"/>
  <c r="EE16"/>
  <c r="ED8"/>
  <c r="DZ10"/>
  <c r="EF11"/>
  <c r="EB13"/>
  <c r="EH14"/>
  <c r="EB12" i="39"/>
  <c r="EF13"/>
  <c r="EF11"/>
  <c r="EA10"/>
  <c r="ED10"/>
  <c r="EF10"/>
  <c r="EE16"/>
  <c r="DY16"/>
  <c r="EE8"/>
  <c r="EB7"/>
  <c r="EG12"/>
  <c r="ED7"/>
  <c r="DY7"/>
  <c r="DY15"/>
  <c r="DY10"/>
  <c r="EE9"/>
  <c r="EH14"/>
  <c r="EH13"/>
  <c r="EC13"/>
  <c r="EA13"/>
  <c r="EH16"/>
  <c r="ED8"/>
  <c r="DZ9"/>
  <c r="ED15"/>
  <c r="EG11"/>
  <c r="EA9"/>
  <c r="EC12"/>
  <c r="EE15"/>
  <c r="EF9"/>
  <c r="EH12"/>
  <c r="DZ16"/>
  <c r="DY12"/>
  <c r="EA15"/>
  <c r="EF7"/>
  <c r="EH10"/>
  <c r="DZ14"/>
  <c r="DZ7"/>
  <c r="EF8"/>
  <c r="EB10"/>
  <c r="EH11"/>
  <c r="ED13"/>
  <c r="DZ15"/>
  <c r="EF16"/>
  <c r="EA8"/>
  <c r="EG9"/>
  <c r="EC11"/>
  <c r="DY13"/>
  <c r="EE14"/>
  <c r="EA16"/>
  <c r="EC8"/>
  <c r="EE11"/>
  <c r="EG14"/>
  <c r="EH8"/>
  <c r="DZ12"/>
  <c r="EB15"/>
  <c r="DY8"/>
  <c r="EA11"/>
  <c r="EC14"/>
  <c r="EC16"/>
  <c r="DZ10"/>
  <c r="EB13"/>
  <c r="ED16"/>
  <c r="EB8"/>
  <c r="EH9"/>
  <c r="ED11"/>
  <c r="DZ13"/>
  <c r="EF14"/>
  <c r="EB16"/>
  <c r="EG7"/>
  <c r="EC9"/>
  <c r="DY11"/>
  <c r="EE12"/>
  <c r="EA14"/>
  <c r="EG15"/>
  <c r="EG8"/>
  <c r="EE7"/>
  <c r="EG10"/>
  <c r="DY14"/>
  <c r="DZ8"/>
  <c r="EB11"/>
  <c r="ED14"/>
  <c r="EA7"/>
  <c r="EC10"/>
  <c r="EE13"/>
  <c r="EG16"/>
  <c r="EB9"/>
  <c r="ED12"/>
  <c r="EF15"/>
  <c r="EH7"/>
  <c r="ED9"/>
  <c r="DZ11"/>
  <c r="EF12"/>
  <c r="EB14"/>
  <c r="EH15"/>
  <c r="EC7"/>
  <c r="DY9"/>
  <c r="EE10"/>
  <c r="EA12"/>
  <c r="EG13"/>
  <c r="FH18"/>
  <c r="FT18" s="1"/>
  <c r="FA23"/>
  <c r="FM23" s="1"/>
  <c r="FC17"/>
  <c r="FO17" s="1"/>
  <c r="FF21"/>
  <c r="FR21" s="1"/>
  <c r="FI25"/>
  <c r="FU25" s="1"/>
  <c r="FC19"/>
  <c r="FO19" s="1"/>
  <c r="FF23"/>
  <c r="FR23" s="1"/>
  <c r="FI17"/>
  <c r="FU17" s="1"/>
  <c r="FA22"/>
  <c r="FM22" s="1"/>
  <c r="EZ16"/>
  <c r="FL16" s="1"/>
  <c r="FA18"/>
  <c r="FM18" s="1"/>
  <c r="FC20"/>
  <c r="FO20" s="1"/>
  <c r="FD22"/>
  <c r="FP22" s="1"/>
  <c r="FE24"/>
  <c r="FQ24" s="1"/>
  <c r="FI16"/>
  <c r="FU16" s="1"/>
  <c r="FA19"/>
  <c r="FM19" s="1"/>
  <c r="FB21"/>
  <c r="FN21" s="1"/>
  <c r="FC23"/>
  <c r="FO23" s="1"/>
  <c r="FE25"/>
  <c r="FQ25" s="1"/>
  <c r="FD17"/>
  <c r="FP17" s="1"/>
  <c r="EZ19"/>
  <c r="FL19" s="1"/>
  <c r="FF20"/>
  <c r="FR20" s="1"/>
  <c r="FB22"/>
  <c r="FN22" s="1"/>
  <c r="FH23"/>
  <c r="FT23" s="1"/>
  <c r="FD25"/>
  <c r="FP25" s="1"/>
  <c r="FG16"/>
  <c r="FS16" s="1"/>
  <c r="FI20"/>
  <c r="FU20" s="1"/>
  <c r="FB25"/>
  <c r="FN25" s="1"/>
  <c r="FE19"/>
  <c r="FQ19" s="1"/>
  <c r="FG23"/>
  <c r="FS23" s="1"/>
  <c r="FB17"/>
  <c r="FN17" s="1"/>
  <c r="FE21"/>
  <c r="FQ21" s="1"/>
  <c r="FG25"/>
  <c r="FS25" s="1"/>
  <c r="EZ20"/>
  <c r="FL20" s="1"/>
  <c r="FC24"/>
  <c r="FO24" s="1"/>
  <c r="FA17"/>
  <c r="FM17" s="1"/>
  <c r="FB19"/>
  <c r="FN19" s="1"/>
  <c r="FC21"/>
  <c r="FO21" s="1"/>
  <c r="FE23"/>
  <c r="FQ23" s="1"/>
  <c r="FF25"/>
  <c r="FR25" s="1"/>
  <c r="EZ18"/>
  <c r="FL18" s="1"/>
  <c r="FA20"/>
  <c r="FM20" s="1"/>
  <c r="FC22"/>
  <c r="FO22" s="1"/>
  <c r="FD24"/>
  <c r="FP24" s="1"/>
  <c r="FF16"/>
  <c r="FR16" s="1"/>
  <c r="FB18"/>
  <c r="FN18" s="1"/>
  <c r="FH19"/>
  <c r="FT19" s="1"/>
  <c r="FD21"/>
  <c r="FP21" s="1"/>
  <c r="EZ23"/>
  <c r="FL23" s="1"/>
  <c r="FF24"/>
  <c r="FR24" s="1"/>
  <c r="FI19"/>
  <c r="FU19" s="1"/>
  <c r="FA24"/>
  <c r="FM24" s="1"/>
  <c r="FD18"/>
  <c r="FP18" s="1"/>
  <c r="FG22"/>
  <c r="FS22" s="1"/>
  <c r="FA16"/>
  <c r="FM16" s="1"/>
  <c r="FD20"/>
  <c r="FP20" s="1"/>
  <c r="FG24"/>
  <c r="FS24" s="1"/>
  <c r="FI18"/>
  <c r="FU18" s="1"/>
  <c r="FB23"/>
  <c r="FN23" s="1"/>
  <c r="FE16"/>
  <c r="FQ16" s="1"/>
  <c r="FG18"/>
  <c r="FS18" s="1"/>
  <c r="FH20"/>
  <c r="FT20" s="1"/>
  <c r="FI22"/>
  <c r="FU22" s="1"/>
  <c r="FA25"/>
  <c r="FM25" s="1"/>
  <c r="FE17"/>
  <c r="FQ17" s="1"/>
  <c r="FF19"/>
  <c r="FR19" s="1"/>
  <c r="FG21"/>
  <c r="FS21" s="1"/>
  <c r="FI23"/>
  <c r="FU23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G17"/>
  <c r="FS17" s="1"/>
  <c r="EZ22"/>
  <c r="FL22" s="1"/>
  <c r="FC16"/>
  <c r="FO16" s="1"/>
  <c r="FE20"/>
  <c r="FQ20" s="1"/>
  <c r="FH24"/>
  <c r="FT24" s="1"/>
  <c r="FC18"/>
  <c r="FO18" s="1"/>
  <c r="FE22"/>
  <c r="FQ22" s="1"/>
  <c r="FH16"/>
  <c r="FT16" s="1"/>
  <c r="FA21"/>
  <c r="FM21" s="1"/>
  <c r="FC25"/>
  <c r="FO25" s="1"/>
  <c r="FF17"/>
  <c r="FR17" s="1"/>
  <c r="FG19"/>
  <c r="FS19" s="1"/>
  <c r="FI21"/>
  <c r="FU21" s="1"/>
  <c r="EZ24"/>
  <c r="FL24" s="1"/>
  <c r="FD16"/>
  <c r="FP16" s="1"/>
  <c r="FE18"/>
  <c r="FQ18" s="1"/>
  <c r="FG20"/>
  <c r="FS20" s="1"/>
  <c r="FH22"/>
  <c r="FT22" s="1"/>
  <c r="FI24"/>
  <c r="FU24" s="1"/>
  <c r="EZ17"/>
  <c r="FL17" s="1"/>
  <c r="FF18"/>
  <c r="FR18" s="1"/>
  <c r="FB20"/>
  <c r="FN20" s="1"/>
  <c r="FH21"/>
  <c r="FT21" s="1"/>
  <c r="FD23"/>
  <c r="FP23" s="1"/>
  <c r="EH16" i="43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C15"/>
  <c r="EE14"/>
  <c r="EG13"/>
  <c r="DY13"/>
  <c r="EA12"/>
  <c r="EC11"/>
  <c r="EE10"/>
  <c r="EG9"/>
  <c r="DY9"/>
  <c r="EA8"/>
  <c r="EC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G15"/>
  <c r="DY15"/>
  <c r="EA14"/>
  <c r="EC13"/>
  <c r="EE12"/>
  <c r="EG11"/>
  <c r="DY11"/>
  <c r="EA10"/>
  <c r="EC9"/>
  <c r="EE8"/>
  <c r="EG7"/>
  <c r="DY7"/>
  <c r="EF16"/>
  <c r="DZ15"/>
  <c r="ED13"/>
  <c r="EH11"/>
  <c r="EB10"/>
  <c r="EF8"/>
  <c r="DZ7"/>
  <c r="ED15"/>
  <c r="EH13"/>
  <c r="EB12"/>
  <c r="EF10"/>
  <c r="DZ9"/>
  <c r="ED7"/>
  <c r="EF12"/>
  <c r="ED9"/>
  <c r="EB16"/>
  <c r="EF14"/>
  <c r="DZ13"/>
  <c r="ED11"/>
  <c r="EH9"/>
  <c r="EB8"/>
  <c r="EH15"/>
  <c r="EB14"/>
  <c r="DZ11"/>
  <c r="EH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F25"/>
  <c r="FR25" s="1"/>
  <c r="FI25"/>
  <c r="FU25" s="1"/>
  <c r="FB25"/>
  <c r="FN25" s="1"/>
  <c r="FG24"/>
  <c r="FS24" s="1"/>
  <c r="FB24"/>
  <c r="FN24" s="1"/>
  <c r="FF23"/>
  <c r="FR23" s="1"/>
  <c r="FA23"/>
  <c r="FM23" s="1"/>
  <c r="FF22"/>
  <c r="FR22" s="1"/>
  <c r="EZ22"/>
  <c r="FL22" s="1"/>
  <c r="FE21"/>
  <c r="FQ21" s="1"/>
  <c r="EZ21"/>
  <c r="FL21" s="1"/>
  <c r="FD20"/>
  <c r="FP20" s="1"/>
  <c r="FI19"/>
  <c r="FU19" s="1"/>
  <c r="FD19"/>
  <c r="FP19" s="1"/>
  <c r="FH18"/>
  <c r="FT18" s="1"/>
  <c r="FC18"/>
  <c r="FO18" s="1"/>
  <c r="FH17"/>
  <c r="FT17" s="1"/>
  <c r="FB17"/>
  <c r="FN17" s="1"/>
  <c r="FG16"/>
  <c r="FS16" s="1"/>
  <c r="FB16"/>
  <c r="FN16" s="1"/>
  <c r="FD25"/>
  <c r="FP25" s="1"/>
  <c r="FC24"/>
  <c r="FO24" s="1"/>
  <c r="FB23"/>
  <c r="FN23" s="1"/>
  <c r="FB22"/>
  <c r="FN22" s="1"/>
  <c r="FA21"/>
  <c r="FM21" s="1"/>
  <c r="EZ20"/>
  <c r="FL20" s="1"/>
  <c r="EZ19"/>
  <c r="FL19" s="1"/>
  <c r="FI17"/>
  <c r="FU17" s="1"/>
  <c r="FH16"/>
  <c r="FT16" s="1"/>
  <c r="FH25"/>
  <c r="FT25" s="1"/>
  <c r="FA25"/>
  <c r="FM25" s="1"/>
  <c r="FF24"/>
  <c r="FR24" s="1"/>
  <c r="EZ24"/>
  <c r="FL24" s="1"/>
  <c r="FE23"/>
  <c r="FQ23" s="1"/>
  <c r="EZ23"/>
  <c r="FL23" s="1"/>
  <c r="FD22"/>
  <c r="FP22" s="1"/>
  <c r="FI21"/>
  <c r="FU21" s="1"/>
  <c r="FD21"/>
  <c r="FP21" s="1"/>
  <c r="FH20"/>
  <c r="FT20" s="1"/>
  <c r="FC20"/>
  <c r="FO20" s="1"/>
  <c r="FH19"/>
  <c r="FT19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H24"/>
  <c r="FT24" s="1"/>
  <c r="FH23"/>
  <c r="FT23" s="1"/>
  <c r="FG22"/>
  <c r="FS22" s="1"/>
  <c r="FF21"/>
  <c r="FR21" s="1"/>
  <c r="FF20"/>
  <c r="FR20" s="1"/>
  <c r="FE19"/>
  <c r="FQ19" s="1"/>
  <c r="FD18"/>
  <c r="FP18" s="1"/>
  <c r="FD17"/>
  <c r="FP17" s="1"/>
  <c r="FC16"/>
  <c r="FO16" s="1"/>
  <c r="FI23"/>
  <c r="FU23" s="1"/>
  <c r="FH21"/>
  <c r="FT21" s="1"/>
  <c r="FF19"/>
  <c r="FR19" s="1"/>
  <c r="FE17"/>
  <c r="FQ17" s="1"/>
  <c r="EZ18"/>
  <c r="FL18" s="1"/>
  <c r="EZ25"/>
  <c r="FL25" s="1"/>
  <c r="FG20"/>
  <c r="FS20" s="1"/>
  <c r="FF18"/>
  <c r="FR18" s="1"/>
  <c r="FE25"/>
  <c r="FQ25" s="1"/>
  <c r="FD23"/>
  <c r="FP23" s="1"/>
  <c r="FB21"/>
  <c r="FN21" s="1"/>
  <c r="FA19"/>
  <c r="FM19" s="1"/>
  <c r="EZ17"/>
  <c r="FL17" s="1"/>
  <c r="FD24"/>
  <c r="FP24" s="1"/>
  <c r="FC22"/>
  <c r="FO22" s="1"/>
  <c r="FB20"/>
  <c r="FN20" s="1"/>
  <c r="FH22"/>
  <c r="FT22" s="1"/>
  <c r="FD16"/>
  <c r="FP16" s="1"/>
  <c r="FI25" i="42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B24"/>
  <c r="FN24" s="1"/>
  <c r="FF22"/>
  <c r="FR22" s="1"/>
  <c r="EZ21"/>
  <c r="FL21" s="1"/>
  <c r="FD19"/>
  <c r="FP19" s="1"/>
  <c r="FH17"/>
  <c r="FT17" s="1"/>
  <c r="FB16"/>
  <c r="FN16" s="1"/>
  <c r="FB20"/>
  <c r="FN20" s="1"/>
  <c r="EZ17"/>
  <c r="FL17" s="1"/>
  <c r="FD25"/>
  <c r="FP25" s="1"/>
  <c r="FH23"/>
  <c r="FT23" s="1"/>
  <c r="FB22"/>
  <c r="FN22" s="1"/>
  <c r="FF20"/>
  <c r="FR20" s="1"/>
  <c r="EZ19"/>
  <c r="FL19" s="1"/>
  <c r="FF24"/>
  <c r="FR24" s="1"/>
  <c r="EZ23"/>
  <c r="FL23" s="1"/>
  <c r="FD21"/>
  <c r="FP21" s="1"/>
  <c r="FH19"/>
  <c r="FT19" s="1"/>
  <c r="FB18"/>
  <c r="FN18" s="1"/>
  <c r="FF16"/>
  <c r="FR16" s="1"/>
  <c r="EZ25"/>
  <c r="FL25" s="1"/>
  <c r="FD23"/>
  <c r="FP23" s="1"/>
  <c r="FH21"/>
  <c r="FT21" s="1"/>
  <c r="FF18"/>
  <c r="FR18" s="1"/>
  <c r="FD17"/>
  <c r="FP17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EC16"/>
  <c r="EE15"/>
  <c r="EG14"/>
  <c r="DY14"/>
  <c r="EA13"/>
  <c r="EC12"/>
  <c r="EE11"/>
  <c r="EG10"/>
  <c r="DY10"/>
  <c r="EA9"/>
  <c r="EC8"/>
  <c r="EE7"/>
  <c r="EH16"/>
  <c r="DZ16"/>
  <c r="EB15"/>
  <c r="ED14"/>
  <c r="DZ14"/>
  <c r="EB13"/>
  <c r="ED12"/>
  <c r="EF11"/>
  <c r="EH10"/>
  <c r="DZ10"/>
  <c r="EB9"/>
  <c r="ED8"/>
  <c r="EF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DY16"/>
  <c r="EA15"/>
  <c r="EC14"/>
  <c r="EE13"/>
  <c r="EG12"/>
  <c r="DY12"/>
  <c r="EA11"/>
  <c r="EC10"/>
  <c r="EE9"/>
  <c r="EG8"/>
  <c r="DY8"/>
  <c r="EA7"/>
  <c r="ED16"/>
  <c r="EF15"/>
  <c r="EH14"/>
  <c r="EF13"/>
  <c r="EH12"/>
  <c r="DZ12"/>
  <c r="EB11"/>
  <c r="ED10"/>
  <c r="EF9"/>
  <c r="EH8"/>
  <c r="DZ8"/>
  <c r="EB7"/>
  <c r="EF16" i="40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A16"/>
  <c r="EE14"/>
  <c r="DY13"/>
  <c r="EC11"/>
  <c r="EG9"/>
  <c r="EA8"/>
  <c r="EG15"/>
  <c r="EA14"/>
  <c r="DY11"/>
  <c r="EE16"/>
  <c r="DY15"/>
  <c r="EC13"/>
  <c r="EG11"/>
  <c r="EA10"/>
  <c r="EE8"/>
  <c r="DY7"/>
  <c r="EG7"/>
  <c r="EC15"/>
  <c r="EG13"/>
  <c r="EA12"/>
  <c r="EE10"/>
  <c r="DY9"/>
  <c r="EC7"/>
  <c r="EE12"/>
  <c r="EC9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F25"/>
  <c r="FR25" s="1"/>
  <c r="FA25"/>
  <c r="FM25" s="1"/>
  <c r="FE24"/>
  <c r="FQ24" s="1"/>
  <c r="EZ24"/>
  <c r="FL24" s="1"/>
  <c r="FE23"/>
  <c r="FQ23" s="1"/>
  <c r="FI22"/>
  <c r="FU22" s="1"/>
  <c r="FD22"/>
  <c r="FP22" s="1"/>
  <c r="FI21"/>
  <c r="FU21" s="1"/>
  <c r="FC21"/>
  <c r="FO21" s="1"/>
  <c r="FH20"/>
  <c r="FT20" s="1"/>
  <c r="FC20"/>
  <c r="FO20" s="1"/>
  <c r="FG19"/>
  <c r="FS19" s="1"/>
  <c r="FB19"/>
  <c r="FN19" s="1"/>
  <c r="FG18"/>
  <c r="FS18" s="1"/>
  <c r="FA18"/>
  <c r="FM18" s="1"/>
  <c r="FF17"/>
  <c r="FR17" s="1"/>
  <c r="FA17"/>
  <c r="FM17" s="1"/>
  <c r="FE16"/>
  <c r="FQ16" s="1"/>
  <c r="EZ16"/>
  <c r="FL16" s="1"/>
  <c r="FG25"/>
  <c r="FS25" s="1"/>
  <c r="FB25"/>
  <c r="FN25" s="1"/>
  <c r="FG24"/>
  <c r="FS24" s="1"/>
  <c r="FA24"/>
  <c r="FM24" s="1"/>
  <c r="FF23"/>
  <c r="FR23" s="1"/>
  <c r="FA23"/>
  <c r="FM23" s="1"/>
  <c r="FE22"/>
  <c r="FQ22" s="1"/>
  <c r="EZ22"/>
  <c r="FL22" s="1"/>
  <c r="FE21"/>
  <c r="FQ21" s="1"/>
  <c r="FI20"/>
  <c r="FU20" s="1"/>
  <c r="FD20"/>
  <c r="FP20" s="1"/>
  <c r="FI19"/>
  <c r="FU19" s="1"/>
  <c r="FC19"/>
  <c r="FO19" s="1"/>
  <c r="FH18"/>
  <c r="FT18" s="1"/>
  <c r="FC18"/>
  <c r="FO18" s="1"/>
  <c r="FG17"/>
  <c r="FS17" s="1"/>
  <c r="FB17"/>
  <c r="FN17" s="1"/>
  <c r="FG16"/>
  <c r="FS16" s="1"/>
  <c r="FA16"/>
  <c r="FM16" s="1"/>
  <c r="FI25"/>
  <c r="FU25" s="1"/>
  <c r="FC25"/>
  <c r="FO25" s="1"/>
  <c r="FH24"/>
  <c r="FT24" s="1"/>
  <c r="FC24"/>
  <c r="FO24" s="1"/>
  <c r="FG23"/>
  <c r="FS23" s="1"/>
  <c r="FB23"/>
  <c r="FN23" s="1"/>
  <c r="FG22"/>
  <c r="FS22" s="1"/>
  <c r="FA22"/>
  <c r="FM22" s="1"/>
  <c r="FF21"/>
  <c r="FR21" s="1"/>
  <c r="FA21"/>
  <c r="FM21" s="1"/>
  <c r="FE20"/>
  <c r="FQ20" s="1"/>
  <c r="EZ20"/>
  <c r="FL20" s="1"/>
  <c r="FE19"/>
  <c r="FQ19" s="1"/>
  <c r="FI18"/>
  <c r="FU18" s="1"/>
  <c r="FD18"/>
  <c r="FP18" s="1"/>
  <c r="FI17"/>
  <c r="FU17" s="1"/>
  <c r="FC17"/>
  <c r="FO17" s="1"/>
  <c r="FH16"/>
  <c r="FT16" s="1"/>
  <c r="FC16"/>
  <c r="FO16" s="1"/>
  <c r="FD24"/>
  <c r="FP24" s="1"/>
  <c r="FC22"/>
  <c r="FO22" s="1"/>
  <c r="FA20"/>
  <c r="FM20" s="1"/>
  <c r="EZ18"/>
  <c r="FL18" s="1"/>
  <c r="FI24"/>
  <c r="FU24" s="1"/>
  <c r="FH22"/>
  <c r="FT22" s="1"/>
  <c r="FG20"/>
  <c r="FS20" s="1"/>
  <c r="FE18"/>
  <c r="FQ18" s="1"/>
  <c r="FD16"/>
  <c r="FP16" s="1"/>
  <c r="FF19"/>
  <c r="FR19" s="1"/>
  <c r="FE25"/>
  <c r="FQ25" s="1"/>
  <c r="FC23"/>
  <c r="FO23" s="1"/>
  <c r="FB21"/>
  <c r="FN21" s="1"/>
  <c r="FA19"/>
  <c r="FM19" s="1"/>
  <c r="FI16"/>
  <c r="FU16" s="1"/>
  <c r="FI23"/>
  <c r="FU23" s="1"/>
  <c r="FG21"/>
  <c r="FS21" s="1"/>
  <c r="FE17"/>
  <c r="FQ17" s="1"/>
  <c r="FH25" i="37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FB25"/>
  <c r="FZ25" s="1"/>
  <c r="GL25" s="1"/>
  <c r="FD24"/>
  <c r="GB24" s="1"/>
  <c r="GN24" s="1"/>
  <c r="FF23"/>
  <c r="GD23" s="1"/>
  <c r="GP23" s="1"/>
  <c r="FH22"/>
  <c r="GF22" s="1"/>
  <c r="GR22" s="1"/>
  <c r="EZ22"/>
  <c r="FX22" s="1"/>
  <c r="GJ22" s="1"/>
  <c r="FB21"/>
  <c r="FZ21" s="1"/>
  <c r="GL21" s="1"/>
  <c r="FD20"/>
  <c r="GB20" s="1"/>
  <c r="GN20" s="1"/>
  <c r="FF19"/>
  <c r="GD19" s="1"/>
  <c r="GP19" s="1"/>
  <c r="FH18"/>
  <c r="GF18" s="1"/>
  <c r="GR18" s="1"/>
  <c r="EZ18"/>
  <c r="FX18" s="1"/>
  <c r="GJ18" s="1"/>
  <c r="FB17"/>
  <c r="FZ17" s="1"/>
  <c r="GL17" s="1"/>
  <c r="FD16"/>
  <c r="GB16" s="1"/>
  <c r="GN16" s="1"/>
  <c r="FH24"/>
  <c r="GF24" s="1"/>
  <c r="GR24" s="1"/>
  <c r="FB23"/>
  <c r="FZ23" s="1"/>
  <c r="GL23" s="1"/>
  <c r="FF21"/>
  <c r="GD21" s="1"/>
  <c r="GP21" s="1"/>
  <c r="EZ20"/>
  <c r="FX20" s="1"/>
  <c r="GJ20" s="1"/>
  <c r="FD18"/>
  <c r="GB18" s="1"/>
  <c r="GN18" s="1"/>
  <c r="FH16"/>
  <c r="GF16" s="1"/>
  <c r="GR16" s="1"/>
  <c r="FD22"/>
  <c r="GB22" s="1"/>
  <c r="GN22" s="1"/>
  <c r="FE24"/>
  <c r="GC24" s="1"/>
  <c r="GO24" s="1"/>
  <c r="FI22"/>
  <c r="GG22" s="1"/>
  <c r="GS22" s="1"/>
  <c r="FC21"/>
  <c r="GA21" s="1"/>
  <c r="GM21" s="1"/>
  <c r="FA18"/>
  <c r="FY18" s="1"/>
  <c r="GK18" s="1"/>
  <c r="FE16"/>
  <c r="GC16" s="1"/>
  <c r="GO16" s="1"/>
  <c r="FC25"/>
  <c r="GA25" s="1"/>
  <c r="GM25" s="1"/>
  <c r="FG23"/>
  <c r="GE23" s="1"/>
  <c r="GQ23" s="1"/>
  <c r="FA22"/>
  <c r="FY22" s="1"/>
  <c r="GK22" s="1"/>
  <c r="FE20"/>
  <c r="GC20" s="1"/>
  <c r="GO20" s="1"/>
  <c r="FI18"/>
  <c r="GG18" s="1"/>
  <c r="GS18" s="1"/>
  <c r="FC17"/>
  <c r="GA17" s="1"/>
  <c r="GM17" s="1"/>
  <c r="FF25"/>
  <c r="GD25" s="1"/>
  <c r="GP25" s="1"/>
  <c r="EZ24"/>
  <c r="FX24" s="1"/>
  <c r="GJ24" s="1"/>
  <c r="FH20"/>
  <c r="GF20" s="1"/>
  <c r="GR20" s="1"/>
  <c r="FB19"/>
  <c r="FZ19" s="1"/>
  <c r="GL19" s="1"/>
  <c r="FF17"/>
  <c r="GD17" s="1"/>
  <c r="GP17" s="1"/>
  <c r="EZ16"/>
  <c r="FX16" s="1"/>
  <c r="GJ16" s="1"/>
  <c r="FG19"/>
  <c r="GE19" s="1"/>
  <c r="GQ19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DY9"/>
  <c r="EA8"/>
  <c r="EC7"/>
  <c r="EG15"/>
  <c r="EC13"/>
  <c r="EG11"/>
  <c r="EA10"/>
  <c r="EE8"/>
  <c r="DY7"/>
  <c r="DZ16"/>
  <c r="ED14"/>
  <c r="EH12"/>
  <c r="DZ12"/>
  <c r="ED10"/>
  <c r="EH8"/>
  <c r="ED16"/>
  <c r="EF15"/>
  <c r="EH14"/>
  <c r="DZ14"/>
  <c r="EB13"/>
  <c r="ED12"/>
  <c r="EF11"/>
  <c r="EH10"/>
  <c r="DZ10"/>
  <c r="EB9"/>
  <c r="ED8"/>
  <c r="EF7"/>
  <c r="EE16"/>
  <c r="DY15"/>
  <c r="EA14"/>
  <c r="EE12"/>
  <c r="DY11"/>
  <c r="EC9"/>
  <c r="EG7"/>
  <c r="EH16"/>
  <c r="EB15"/>
  <c r="EF13"/>
  <c r="EB11"/>
  <c r="EF9"/>
  <c r="DZ8"/>
  <c r="EB7"/>
  <c r="EZ12" a="1"/>
  <c r="EE16" i="3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DZ16"/>
  <c r="EE15"/>
  <c r="DZ15"/>
  <c r="ED14"/>
  <c r="DY14"/>
  <c r="ED13"/>
  <c r="EH12"/>
  <c r="EC12"/>
  <c r="EH11"/>
  <c r="EB11"/>
  <c r="EG10"/>
  <c r="EB10"/>
  <c r="EF9"/>
  <c r="EA9"/>
  <c r="EF8"/>
  <c r="DZ8"/>
  <c r="EE7"/>
  <c r="DZ7"/>
  <c r="EH14"/>
  <c r="EB12"/>
  <c r="EF10"/>
  <c r="DZ9"/>
  <c r="EG16"/>
  <c r="EB16"/>
  <c r="EF15"/>
  <c r="EA15"/>
  <c r="EF14"/>
  <c r="DZ14"/>
  <c r="EE13"/>
  <c r="DZ13"/>
  <c r="ED12"/>
  <c r="DY12"/>
  <c r="ED11"/>
  <c r="EH10"/>
  <c r="EC10"/>
  <c r="EH9"/>
  <c r="EB9"/>
  <c r="EG8"/>
  <c r="EB8"/>
  <c r="EF7"/>
  <c r="EA7"/>
  <c r="DY16"/>
  <c r="EC14"/>
  <c r="EG12"/>
  <c r="EA11"/>
  <c r="EE9"/>
  <c r="DY8"/>
  <c r="EH16"/>
  <c r="EC16"/>
  <c r="EH15"/>
  <c r="EB15"/>
  <c r="EG14"/>
  <c r="EB14"/>
  <c r="EF13"/>
  <c r="EA13"/>
  <c r="EF12"/>
  <c r="DZ12"/>
  <c r="EE11"/>
  <c r="DZ11"/>
  <c r="ED10"/>
  <c r="DY10"/>
  <c r="ED9"/>
  <c r="EH8"/>
  <c r="EC8"/>
  <c r="EH7"/>
  <c r="EB7"/>
  <c r="ED16"/>
  <c r="ED15"/>
  <c r="EH13"/>
  <c r="EB13"/>
  <c r="EF11"/>
  <c r="DZ10"/>
  <c r="ED8"/>
  <c r="ED7"/>
  <c r="EZ12" a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G25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C24"/>
  <c r="GA24" s="1"/>
  <c r="GM24" s="1"/>
  <c r="FG22"/>
  <c r="GE22" s="1"/>
  <c r="GQ22" s="1"/>
  <c r="FA21"/>
  <c r="FY21" s="1"/>
  <c r="GK21" s="1"/>
  <c r="FE19"/>
  <c r="GC19" s="1"/>
  <c r="GO19" s="1"/>
  <c r="FI17"/>
  <c r="GG17" s="1"/>
  <c r="GS17" s="1"/>
  <c r="FC16"/>
  <c r="GA16" s="1"/>
  <c r="GM16" s="1"/>
  <c r="FG24"/>
  <c r="GE24" s="1"/>
  <c r="GQ24" s="1"/>
  <c r="FA23"/>
  <c r="FY23" s="1"/>
  <c r="GK23" s="1"/>
  <c r="FE21"/>
  <c r="GC21" s="1"/>
  <c r="GO21" s="1"/>
  <c r="FI19"/>
  <c r="GG19" s="1"/>
  <c r="GS19" s="1"/>
  <c r="FC18"/>
  <c r="GA18" s="1"/>
  <c r="GM18" s="1"/>
  <c r="FG16"/>
  <c r="GE16" s="1"/>
  <c r="GQ16" s="1"/>
  <c r="FA19"/>
  <c r="FY19" s="1"/>
  <c r="GK19" s="1"/>
  <c r="FA25"/>
  <c r="FY25" s="1"/>
  <c r="GK25" s="1"/>
  <c r="FE23"/>
  <c r="GC23" s="1"/>
  <c r="GO23" s="1"/>
  <c r="FI21"/>
  <c r="GG21" s="1"/>
  <c r="GS21" s="1"/>
  <c r="FC20"/>
  <c r="GA20" s="1"/>
  <c r="GM20" s="1"/>
  <c r="FG18"/>
  <c r="GE18" s="1"/>
  <c r="GQ18" s="1"/>
  <c r="FA17"/>
  <c r="FY17" s="1"/>
  <c r="GK17" s="1"/>
  <c r="FE25"/>
  <c r="GC25" s="1"/>
  <c r="GO25" s="1"/>
  <c r="FI23"/>
  <c r="GG23" s="1"/>
  <c r="GS23" s="1"/>
  <c r="FC22"/>
  <c r="GA22" s="1"/>
  <c r="GM22" s="1"/>
  <c r="FG20"/>
  <c r="GE20" s="1"/>
  <c r="GQ20" s="1"/>
  <c r="FE17"/>
  <c r="GC17" s="1"/>
  <c r="GO17" s="1"/>
  <c r="EZ12" i="35" a="1"/>
  <c r="FA12" s="1"/>
  <c r="FY12" s="1"/>
  <c r="GK12" s="1"/>
  <c r="FD19"/>
  <c r="GB19" s="1"/>
  <c r="GN19" s="1"/>
  <c r="FH25"/>
  <c r="GF25" s="1"/>
  <c r="GR25" s="1"/>
  <c r="FD18"/>
  <c r="GB18" s="1"/>
  <c r="GN18" s="1"/>
  <c r="FF21"/>
  <c r="GD21" s="1"/>
  <c r="GP21" s="1"/>
  <c r="FH24"/>
  <c r="GF24" s="1"/>
  <c r="GR24" s="1"/>
  <c r="FB24"/>
  <c r="FZ24" s="1"/>
  <c r="GL24" s="1"/>
  <c r="EZ19"/>
  <c r="FX19" s="1"/>
  <c r="GJ19" s="1"/>
  <c r="FB22"/>
  <c r="FZ22" s="1"/>
  <c r="GL22" s="1"/>
  <c r="FD25"/>
  <c r="GB25" s="1"/>
  <c r="GN25" s="1"/>
  <c r="FD16"/>
  <c r="GB16" s="1"/>
  <c r="GN16" s="1"/>
  <c r="FF19"/>
  <c r="GD19" s="1"/>
  <c r="GP19" s="1"/>
  <c r="FH22"/>
  <c r="GF22" s="1"/>
  <c r="GR22" s="1"/>
  <c r="FA16"/>
  <c r="FY16" s="1"/>
  <c r="GK16" s="1"/>
  <c r="FG17"/>
  <c r="GE17" s="1"/>
  <c r="GQ17" s="1"/>
  <c r="FC19"/>
  <c r="GA19" s="1"/>
  <c r="GM19" s="1"/>
  <c r="FI20"/>
  <c r="GG20" s="1"/>
  <c r="GS20" s="1"/>
  <c r="FE22"/>
  <c r="GC22" s="1"/>
  <c r="GO22" s="1"/>
  <c r="FA24"/>
  <c r="FY24" s="1"/>
  <c r="GK24" s="1"/>
  <c r="FG25"/>
  <c r="GE25" s="1"/>
  <c r="GQ25" s="1"/>
  <c r="FE17"/>
  <c r="GC17" s="1"/>
  <c r="GO17" s="1"/>
  <c r="FA19"/>
  <c r="FY19" s="1"/>
  <c r="GK19" s="1"/>
  <c r="FG20"/>
  <c r="GE20" s="1"/>
  <c r="GQ20" s="1"/>
  <c r="FC22"/>
  <c r="GA22" s="1"/>
  <c r="GM22" s="1"/>
  <c r="FI23"/>
  <c r="GG23" s="1"/>
  <c r="GS23" s="1"/>
  <c r="FE25"/>
  <c r="GC25" s="1"/>
  <c r="GO25" s="1"/>
  <c r="FB20"/>
  <c r="FZ20" s="1"/>
  <c r="GL20" s="1"/>
  <c r="EZ16"/>
  <c r="FX16" s="1"/>
  <c r="GJ16" s="1"/>
  <c r="FB19"/>
  <c r="FZ19" s="1"/>
  <c r="GL19" s="1"/>
  <c r="FD22"/>
  <c r="GB22" s="1"/>
  <c r="GN22" s="1"/>
  <c r="FF25"/>
  <c r="GD25" s="1"/>
  <c r="GP25" s="1"/>
  <c r="FF16"/>
  <c r="GD16" s="1"/>
  <c r="GP16" s="1"/>
  <c r="FH19"/>
  <c r="GF19" s="1"/>
  <c r="GR19" s="1"/>
  <c r="EZ23"/>
  <c r="FX23" s="1"/>
  <c r="GJ23" s="1"/>
  <c r="FH17"/>
  <c r="GF17" s="1"/>
  <c r="GR17" s="1"/>
  <c r="FB17"/>
  <c r="FZ17" s="1"/>
  <c r="GL17" s="1"/>
  <c r="FD20"/>
  <c r="GB20" s="1"/>
  <c r="GN20" s="1"/>
  <c r="FF23"/>
  <c r="GD23" s="1"/>
  <c r="GP23" s="1"/>
  <c r="FE16"/>
  <c r="GC16" s="1"/>
  <c r="GO16" s="1"/>
  <c r="FA18"/>
  <c r="FY18" s="1"/>
  <c r="GK18" s="1"/>
  <c r="FG19"/>
  <c r="GE19" s="1"/>
  <c r="GQ19" s="1"/>
  <c r="FC21"/>
  <c r="GA21" s="1"/>
  <c r="GM21" s="1"/>
  <c r="FI22"/>
  <c r="GG22" s="1"/>
  <c r="GS22" s="1"/>
  <c r="FE24"/>
  <c r="GC24" s="1"/>
  <c r="GO24" s="1"/>
  <c r="FC16"/>
  <c r="GA16" s="1"/>
  <c r="GM16" s="1"/>
  <c r="FI17"/>
  <c r="GG17" s="1"/>
  <c r="GS17" s="1"/>
  <c r="FE19"/>
  <c r="GC19" s="1"/>
  <c r="GO19" s="1"/>
  <c r="FA21"/>
  <c r="FY21" s="1"/>
  <c r="GK21" s="1"/>
  <c r="FG22"/>
  <c r="GE22" s="1"/>
  <c r="GQ22" s="1"/>
  <c r="FC24"/>
  <c r="GA24" s="1"/>
  <c r="GM24" s="1"/>
  <c r="FI25"/>
  <c r="GG25" s="1"/>
  <c r="GS25" s="1"/>
  <c r="EZ17"/>
  <c r="FX17" s="1"/>
  <c r="GJ17" s="1"/>
  <c r="FD23"/>
  <c r="GB23" s="1"/>
  <c r="GN23" s="1"/>
  <c r="FF17"/>
  <c r="GD17" s="1"/>
  <c r="GP17" s="1"/>
  <c r="FH20"/>
  <c r="GF20" s="1"/>
  <c r="GR20" s="1"/>
  <c r="EZ24"/>
  <c r="FX24" s="1"/>
  <c r="GJ24" s="1"/>
  <c r="FH21"/>
  <c r="GF21" s="1"/>
  <c r="GR21" s="1"/>
  <c r="FB18"/>
  <c r="FZ18" s="1"/>
  <c r="GL18" s="1"/>
  <c r="FD21"/>
  <c r="GB21" s="1"/>
  <c r="GN21" s="1"/>
  <c r="FF24"/>
  <c r="GD24" s="1"/>
  <c r="GP24" s="1"/>
  <c r="EZ25"/>
  <c r="FX25" s="1"/>
  <c r="GJ25" s="1"/>
  <c r="FH18"/>
  <c r="GF18" s="1"/>
  <c r="GR18" s="1"/>
  <c r="EZ22"/>
  <c r="FX22" s="1"/>
  <c r="GJ22" s="1"/>
  <c r="FB25"/>
  <c r="FZ25" s="1"/>
  <c r="GL25" s="1"/>
  <c r="FC17"/>
  <c r="GA17" s="1"/>
  <c r="GM17" s="1"/>
  <c r="FI18"/>
  <c r="GG18" s="1"/>
  <c r="GS18" s="1"/>
  <c r="FE20"/>
  <c r="GC20" s="1"/>
  <c r="GO20" s="1"/>
  <c r="FA22"/>
  <c r="FY22" s="1"/>
  <c r="GK22" s="1"/>
  <c r="FG23"/>
  <c r="GE23" s="1"/>
  <c r="GQ23" s="1"/>
  <c r="FC25"/>
  <c r="GA25" s="1"/>
  <c r="GM25" s="1"/>
  <c r="FA17"/>
  <c r="FY17" s="1"/>
  <c r="GK17" s="1"/>
  <c r="FG18"/>
  <c r="GE18" s="1"/>
  <c r="GQ18" s="1"/>
  <c r="FC20"/>
  <c r="GA20" s="1"/>
  <c r="GM20" s="1"/>
  <c r="FI21"/>
  <c r="GG21" s="1"/>
  <c r="GS21" s="1"/>
  <c r="FE23"/>
  <c r="GC23" s="1"/>
  <c r="GO23" s="1"/>
  <c r="FA25"/>
  <c r="FY25" s="1"/>
  <c r="GK25" s="1"/>
  <c r="FB16"/>
  <c r="FZ16" s="1"/>
  <c r="GL16" s="1"/>
  <c r="FF22"/>
  <c r="GD22" s="1"/>
  <c r="GP22" s="1"/>
  <c r="FH16"/>
  <c r="GF16" s="1"/>
  <c r="GR16" s="1"/>
  <c r="EZ20"/>
  <c r="FX20" s="1"/>
  <c r="GJ20" s="1"/>
  <c r="FB23"/>
  <c r="FZ23" s="1"/>
  <c r="GL23" s="1"/>
  <c r="FF18"/>
  <c r="GD18" s="1"/>
  <c r="GP18" s="1"/>
  <c r="FD17"/>
  <c r="GB17" s="1"/>
  <c r="GN17" s="1"/>
  <c r="FF20"/>
  <c r="GD20" s="1"/>
  <c r="GP20" s="1"/>
  <c r="FH23"/>
  <c r="GF23" s="1"/>
  <c r="GR23" s="1"/>
  <c r="EZ21"/>
  <c r="FX21" s="1"/>
  <c r="GJ21" s="1"/>
  <c r="EZ18"/>
  <c r="FX18" s="1"/>
  <c r="GJ18" s="1"/>
  <c r="FB21"/>
  <c r="FZ21" s="1"/>
  <c r="GL21" s="1"/>
  <c r="FD24"/>
  <c r="GB24" s="1"/>
  <c r="GN24" s="1"/>
  <c r="FI16"/>
  <c r="GG16" s="1"/>
  <c r="GS16" s="1"/>
  <c r="FE18"/>
  <c r="GC18" s="1"/>
  <c r="GO18" s="1"/>
  <c r="FA20"/>
  <c r="FY20" s="1"/>
  <c r="GK20" s="1"/>
  <c r="FG21"/>
  <c r="GE21" s="1"/>
  <c r="GQ21" s="1"/>
  <c r="FC23"/>
  <c r="GA23" s="1"/>
  <c r="GM23" s="1"/>
  <c r="FI24"/>
  <c r="GG24" s="1"/>
  <c r="GS24" s="1"/>
  <c r="FG16"/>
  <c r="GE16" s="1"/>
  <c r="GQ16" s="1"/>
  <c r="FC18"/>
  <c r="GA18" s="1"/>
  <c r="GM18" s="1"/>
  <c r="FI19"/>
  <c r="GG19" s="1"/>
  <c r="GS19" s="1"/>
  <c r="FE21"/>
  <c r="GC21" s="1"/>
  <c r="GO21" s="1"/>
  <c r="FA23"/>
  <c r="FY23" s="1"/>
  <c r="GK23" s="1"/>
  <c r="ED10"/>
  <c r="EA7"/>
  <c r="EC10"/>
  <c r="EE13"/>
  <c r="DZ12"/>
  <c r="EH9"/>
  <c r="DZ13"/>
  <c r="EC7"/>
  <c r="EF9"/>
  <c r="EF13"/>
  <c r="ED16"/>
  <c r="EC8"/>
  <c r="DY10"/>
  <c r="EE11"/>
  <c r="EA13"/>
  <c r="EG14"/>
  <c r="EC16"/>
  <c r="EH10"/>
  <c r="EF15"/>
  <c r="EH7"/>
  <c r="ED9"/>
  <c r="DZ11"/>
  <c r="EF12"/>
  <c r="EB14"/>
  <c r="EH15"/>
  <c r="DZ10"/>
  <c r="DY7"/>
  <c r="EE8"/>
  <c r="EA10"/>
  <c r="EG11"/>
  <c r="EC13"/>
  <c r="DY15"/>
  <c r="EE16"/>
  <c r="DZ8"/>
  <c r="EB11"/>
  <c r="EB15"/>
  <c r="EE7"/>
  <c r="EA9"/>
  <c r="EG10"/>
  <c r="EC12"/>
  <c r="DY14"/>
  <c r="EE15"/>
  <c r="EF7"/>
  <c r="EH12"/>
  <c r="DZ7"/>
  <c r="EF8"/>
  <c r="EB10"/>
  <c r="EH11"/>
  <c r="ED13"/>
  <c r="DZ15"/>
  <c r="EF16"/>
  <c r="EB13"/>
  <c r="EG7"/>
  <c r="EC9"/>
  <c r="DY11"/>
  <c r="EE12"/>
  <c r="EA14"/>
  <c r="EG15"/>
  <c r="EB7"/>
  <c r="ED14"/>
  <c r="EG8"/>
  <c r="DY12"/>
  <c r="EA15"/>
  <c r="EG16"/>
  <c r="EH16"/>
  <c r="EB8"/>
  <c r="ED11"/>
  <c r="EF14"/>
  <c r="EB16"/>
  <c r="EF11"/>
  <c r="DY9"/>
  <c r="EE10"/>
  <c r="EA12"/>
  <c r="EG13"/>
  <c r="EC15"/>
  <c r="EH8"/>
  <c r="ED12"/>
  <c r="DZ16"/>
  <c r="DY8"/>
  <c r="EE9"/>
  <c r="EA11"/>
  <c r="EG12"/>
  <c r="EC14"/>
  <c r="DY16"/>
  <c r="EB9"/>
  <c r="DZ14"/>
  <c r="ED7"/>
  <c r="DZ9"/>
  <c r="EF10"/>
  <c r="EB12"/>
  <c r="EH13"/>
  <c r="ED15"/>
  <c r="ED8"/>
  <c r="EH14"/>
  <c r="EA8"/>
  <c r="EG9"/>
  <c r="EC11"/>
  <c r="DY13"/>
  <c r="EE14"/>
  <c r="EZ12" i="34" a="1"/>
  <c r="FH12" s="1"/>
  <c r="GF12" s="1"/>
  <c r="GR12" s="1"/>
  <c r="DZ12"/>
  <c r="EA14"/>
  <c r="EH13"/>
  <c r="EC15"/>
  <c r="DY11"/>
  <c r="ED10"/>
  <c r="EH16"/>
  <c r="EA13"/>
  <c r="EG9"/>
  <c r="DY9"/>
  <c r="EG7"/>
  <c r="EH8"/>
  <c r="EB15"/>
  <c r="EE11"/>
  <c r="DZ13"/>
  <c r="EF12"/>
  <c r="EE14"/>
  <c r="EB7"/>
  <c r="EF13"/>
  <c r="DY10"/>
  <c r="EC16"/>
  <c r="DZ11"/>
  <c r="EF8"/>
  <c r="DY13"/>
  <c r="EC7"/>
  <c r="ED11"/>
  <c r="EH15"/>
  <c r="EB14"/>
  <c r="DZ9"/>
  <c r="ED13"/>
  <c r="DY7"/>
  <c r="EA10"/>
  <c r="EC13"/>
  <c r="EE16"/>
  <c r="ED8"/>
  <c r="DZ10"/>
  <c r="EF11"/>
  <c r="EB13"/>
  <c r="EH14"/>
  <c r="ED16"/>
  <c r="DY8"/>
  <c r="EE9"/>
  <c r="EA11"/>
  <c r="EG12"/>
  <c r="EC14"/>
  <c r="DY16"/>
  <c r="EH7"/>
  <c r="ED7"/>
  <c r="EH11"/>
  <c r="EA16"/>
  <c r="EE10"/>
  <c r="EF14"/>
  <c r="EA12"/>
  <c r="EA8"/>
  <c r="EB12"/>
  <c r="EF16"/>
  <c r="EC9"/>
  <c r="EE12"/>
  <c r="EG15"/>
  <c r="DZ8"/>
  <c r="EF9"/>
  <c r="EB11"/>
  <c r="EH12"/>
  <c r="ED14"/>
  <c r="DZ16"/>
  <c r="EE7"/>
  <c r="EA9"/>
  <c r="EG10"/>
  <c r="EC12"/>
  <c r="DY14"/>
  <c r="EE15"/>
  <c r="EB16"/>
  <c r="EF10"/>
  <c r="DZ15"/>
  <c r="ED9"/>
  <c r="EG13"/>
  <c r="EH9"/>
  <c r="DZ7"/>
  <c r="EC11"/>
  <c r="ED15"/>
  <c r="EE8"/>
  <c r="EG11"/>
  <c r="DY15"/>
  <c r="EF7"/>
  <c r="EB9"/>
  <c r="EH10"/>
  <c r="ED12"/>
  <c r="DZ14"/>
  <c r="EF15"/>
  <c r="EA7"/>
  <c r="EG8"/>
  <c r="EC10"/>
  <c r="DY12"/>
  <c r="EE13"/>
  <c r="EA15"/>
  <c r="FH19"/>
  <c r="GF19" s="1"/>
  <c r="GR19" s="1"/>
  <c r="FA19"/>
  <c r="FY19" s="1"/>
  <c r="GK19" s="1"/>
  <c r="FE25"/>
  <c r="GC25" s="1"/>
  <c r="GO25" s="1"/>
  <c r="FB22"/>
  <c r="FZ22" s="1"/>
  <c r="GL22" s="1"/>
  <c r="EZ23"/>
  <c r="FX23" s="1"/>
  <c r="GJ23" s="1"/>
  <c r="FE21"/>
  <c r="GC21" s="1"/>
  <c r="GO21" s="1"/>
  <c r="EZ17"/>
  <c r="FX17" s="1"/>
  <c r="GJ17" s="1"/>
  <c r="FB20"/>
  <c r="FZ20" s="1"/>
  <c r="GL20" s="1"/>
  <c r="FD23"/>
  <c r="GB23" s="1"/>
  <c r="GN23" s="1"/>
  <c r="FC16"/>
  <c r="GA16" s="1"/>
  <c r="GM16" s="1"/>
  <c r="FE19"/>
  <c r="GC19" s="1"/>
  <c r="GO19" s="1"/>
  <c r="FG22"/>
  <c r="GE22" s="1"/>
  <c r="GQ22" s="1"/>
  <c r="FI25"/>
  <c r="GG25" s="1"/>
  <c r="GS25" s="1"/>
  <c r="FC17"/>
  <c r="GA17" s="1"/>
  <c r="GM17" s="1"/>
  <c r="FI18"/>
  <c r="GG18" s="1"/>
  <c r="GS18" s="1"/>
  <c r="FE20"/>
  <c r="GC20" s="1"/>
  <c r="GO20" s="1"/>
  <c r="FA22"/>
  <c r="FY22" s="1"/>
  <c r="GK22" s="1"/>
  <c r="FG23"/>
  <c r="GE23" s="1"/>
  <c r="GQ23" s="1"/>
  <c r="FC25"/>
  <c r="GA25" s="1"/>
  <c r="GM25" s="1"/>
  <c r="FH16"/>
  <c r="GF16" s="1"/>
  <c r="GR16" s="1"/>
  <c r="FD18"/>
  <c r="GB18" s="1"/>
  <c r="GN18" s="1"/>
  <c r="EZ20"/>
  <c r="FX20" s="1"/>
  <c r="GJ20" s="1"/>
  <c r="FF21"/>
  <c r="GD21" s="1"/>
  <c r="GP21" s="1"/>
  <c r="FB23"/>
  <c r="FZ23" s="1"/>
  <c r="GL23" s="1"/>
  <c r="FH24"/>
  <c r="GF24" s="1"/>
  <c r="GR24" s="1"/>
  <c r="FF24"/>
  <c r="GD24" s="1"/>
  <c r="GP24" s="1"/>
  <c r="FC22"/>
  <c r="GA22" s="1"/>
  <c r="GM22" s="1"/>
  <c r="EZ19"/>
  <c r="FX19" s="1"/>
  <c r="GJ19" s="1"/>
  <c r="FD25"/>
  <c r="GB25" s="1"/>
  <c r="GN25" s="1"/>
  <c r="FC18"/>
  <c r="GA18" s="1"/>
  <c r="GM18" s="1"/>
  <c r="FG24"/>
  <c r="GE24" s="1"/>
  <c r="GQ24" s="1"/>
  <c r="FF18"/>
  <c r="GD18" s="1"/>
  <c r="GP18" s="1"/>
  <c r="FH21"/>
  <c r="GF21" s="1"/>
  <c r="GR21" s="1"/>
  <c r="EZ25"/>
  <c r="FX25" s="1"/>
  <c r="GJ25" s="1"/>
  <c r="FI17"/>
  <c r="GG17" s="1"/>
  <c r="GS17" s="1"/>
  <c r="FA21"/>
  <c r="FY21" s="1"/>
  <c r="GK21" s="1"/>
  <c r="FC24"/>
  <c r="GA24" s="1"/>
  <c r="GM24" s="1"/>
  <c r="FE16"/>
  <c r="GC16" s="1"/>
  <c r="GO16" s="1"/>
  <c r="FA18"/>
  <c r="FY18" s="1"/>
  <c r="GK18" s="1"/>
  <c r="FG19"/>
  <c r="GE19" s="1"/>
  <c r="GQ19" s="1"/>
  <c r="FC21"/>
  <c r="GA21" s="1"/>
  <c r="GM21" s="1"/>
  <c r="FI22"/>
  <c r="GG22" s="1"/>
  <c r="GS22" s="1"/>
  <c r="FE24"/>
  <c r="GC24" s="1"/>
  <c r="GO24" s="1"/>
  <c r="EZ16"/>
  <c r="FX16" s="1"/>
  <c r="GJ16" s="1"/>
  <c r="FF17"/>
  <c r="GD17" s="1"/>
  <c r="GP17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F16"/>
  <c r="GD16" s="1"/>
  <c r="GP16" s="1"/>
  <c r="FE17"/>
  <c r="GC17" s="1"/>
  <c r="GO17" s="1"/>
  <c r="FI23"/>
  <c r="GG23" s="1"/>
  <c r="GS23" s="1"/>
  <c r="FF20"/>
  <c r="GD20" s="1"/>
  <c r="GP20" s="1"/>
  <c r="FB18"/>
  <c r="FZ18" s="1"/>
  <c r="GL18" s="1"/>
  <c r="FI19"/>
  <c r="GG19" s="1"/>
  <c r="GS19" s="1"/>
  <c r="FB16"/>
  <c r="FZ16" s="1"/>
  <c r="GL16" s="1"/>
  <c r="FD19"/>
  <c r="GB19" s="1"/>
  <c r="GN19" s="1"/>
  <c r="FF22"/>
  <c r="GD22" s="1"/>
  <c r="GP22" s="1"/>
  <c r="FH25"/>
  <c r="GF25" s="1"/>
  <c r="GR25" s="1"/>
  <c r="FG18"/>
  <c r="GE18" s="1"/>
  <c r="GQ18" s="1"/>
  <c r="FI21"/>
  <c r="GG21" s="1"/>
  <c r="GS21" s="1"/>
  <c r="FA25"/>
  <c r="FY25" s="1"/>
  <c r="GK25" s="1"/>
  <c r="FI16"/>
  <c r="GG16" s="1"/>
  <c r="GS16" s="1"/>
  <c r="FE18"/>
  <c r="GC18" s="1"/>
  <c r="GO18" s="1"/>
  <c r="FA20"/>
  <c r="FY20" s="1"/>
  <c r="GK20" s="1"/>
  <c r="FG21"/>
  <c r="GE21" s="1"/>
  <c r="GQ21" s="1"/>
  <c r="FC23"/>
  <c r="GA23" s="1"/>
  <c r="GM23" s="1"/>
  <c r="FI24"/>
  <c r="GG24" s="1"/>
  <c r="GS24" s="1"/>
  <c r="FD16"/>
  <c r="GB16" s="1"/>
  <c r="GN16" s="1"/>
  <c r="EZ18"/>
  <c r="FX18" s="1"/>
  <c r="GJ18" s="1"/>
  <c r="FF19"/>
  <c r="GD19" s="1"/>
  <c r="GP19" s="1"/>
  <c r="FB21"/>
  <c r="FZ21" s="1"/>
  <c r="GL21" s="1"/>
  <c r="FH22"/>
  <c r="GF22" s="1"/>
  <c r="GR22" s="1"/>
  <c r="FD24"/>
  <c r="GB24" s="1"/>
  <c r="GN24" s="1"/>
  <c r="FD21"/>
  <c r="GB21" s="1"/>
  <c r="GN21" s="1"/>
  <c r="FG20"/>
  <c r="GE20" s="1"/>
  <c r="GQ20" s="1"/>
  <c r="FD17"/>
  <c r="GB17" s="1"/>
  <c r="GN17" s="1"/>
  <c r="FH23"/>
  <c r="GF23" s="1"/>
  <c r="GR23" s="1"/>
  <c r="FG16"/>
  <c r="GE16" s="1"/>
  <c r="GQ16" s="1"/>
  <c r="FA23"/>
  <c r="FY23" s="1"/>
  <c r="GK23" s="1"/>
  <c r="FH17"/>
  <c r="GF17" s="1"/>
  <c r="GR17" s="1"/>
  <c r="EZ21"/>
  <c r="FX21" s="1"/>
  <c r="GJ21" s="1"/>
  <c r="FB24"/>
  <c r="FZ24" s="1"/>
  <c r="GL24" s="1"/>
  <c r="FA17"/>
  <c r="FY17" s="1"/>
  <c r="GK17" s="1"/>
  <c r="FC20"/>
  <c r="GA20" s="1"/>
  <c r="GM20" s="1"/>
  <c r="FE23"/>
  <c r="GC23" s="1"/>
  <c r="GO23" s="1"/>
  <c r="FA16"/>
  <c r="FY16" s="1"/>
  <c r="GK16" s="1"/>
  <c r="FG17"/>
  <c r="GE17" s="1"/>
  <c r="GQ17" s="1"/>
  <c r="FC19"/>
  <c r="GA19" s="1"/>
  <c r="GM19" s="1"/>
  <c r="FI20"/>
  <c r="GG20" s="1"/>
  <c r="GS20" s="1"/>
  <c r="FE22"/>
  <c r="GC22" s="1"/>
  <c r="GO22" s="1"/>
  <c r="FA24"/>
  <c r="FY24" s="1"/>
  <c r="GK24" s="1"/>
  <c r="FG25"/>
  <c r="GE25" s="1"/>
  <c r="GQ25" s="1"/>
  <c r="FB17"/>
  <c r="FZ17" s="1"/>
  <c r="GL17" s="1"/>
  <c r="FH18"/>
  <c r="GF18" s="1"/>
  <c r="GR18" s="1"/>
  <c r="FD20"/>
  <c r="GB20" s="1"/>
  <c r="GN20" s="1"/>
  <c r="EZ22"/>
  <c r="FX22" s="1"/>
  <c r="GJ22" s="1"/>
  <c r="FF23"/>
  <c r="GD23" s="1"/>
  <c r="GP23" s="1"/>
  <c r="FI12"/>
  <c r="GG12" s="1"/>
  <c r="GS12" s="1"/>
  <c r="FD12"/>
  <c r="GB12" s="1"/>
  <c r="GN12" s="1"/>
  <c r="FE12"/>
  <c r="GC12" s="1"/>
  <c r="GO12" s="1"/>
  <c r="FC12"/>
  <c r="GA12" s="1"/>
  <c r="GM12" s="1"/>
  <c r="FA12"/>
  <c r="FY12" s="1"/>
  <c r="GK12" s="1"/>
  <c r="FG12" i="33"/>
  <c r="GE12" s="1"/>
  <c r="GQ12" s="1"/>
  <c r="FC12"/>
  <c r="GA12" s="1"/>
  <c r="GM12" s="1"/>
  <c r="FI12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FD12"/>
  <c r="GB12" s="1"/>
  <c r="GN12" s="1"/>
  <c r="EZ12"/>
  <c r="FX12" s="1"/>
  <c r="GJ12" s="1"/>
  <c r="FH12"/>
  <c r="GF12" s="1"/>
  <c r="GR12" s="1"/>
  <c r="P15" i="21"/>
  <c r="U15" s="1"/>
  <c r="P11"/>
  <c r="U11" s="1"/>
  <c r="P7"/>
  <c r="U7" s="1"/>
  <c r="Q11"/>
  <c r="V11" s="1"/>
  <c r="N16"/>
  <c r="S16" s="1"/>
  <c r="N15"/>
  <c r="S15" s="1"/>
  <c r="Q9"/>
  <c r="V9" s="1"/>
  <c r="O9"/>
  <c r="T9" s="1"/>
  <c r="Q12"/>
  <c r="V12" s="1"/>
  <c r="O7"/>
  <c r="T7" s="1"/>
  <c r="P14"/>
  <c r="U14" s="1"/>
  <c r="P10"/>
  <c r="U10" s="1"/>
  <c r="Q15"/>
  <c r="V15" s="1"/>
  <c r="O10"/>
  <c r="T10" s="1"/>
  <c r="Q14"/>
  <c r="V14" s="1"/>
  <c r="Q13"/>
  <c r="V13" s="1"/>
  <c r="O8"/>
  <c r="T8" s="1"/>
  <c r="Q16"/>
  <c r="V16" s="1"/>
  <c r="O13"/>
  <c r="T13" s="1"/>
  <c r="P16"/>
  <c r="U16" s="1"/>
  <c r="P12"/>
  <c r="U12" s="1"/>
  <c r="P8"/>
  <c r="U8" s="1"/>
  <c r="N13"/>
  <c r="S13" s="1"/>
  <c r="Q7"/>
  <c r="V7" s="1"/>
  <c r="O16"/>
  <c r="T16" s="1"/>
  <c r="N11"/>
  <c r="S11" s="1"/>
  <c r="N12"/>
  <c r="S12" s="1"/>
  <c r="N14"/>
  <c r="S14" s="1"/>
  <c r="Q8"/>
  <c r="V8" s="1"/>
  <c r="P13"/>
  <c r="U13" s="1"/>
  <c r="P9"/>
  <c r="U9" s="1"/>
  <c r="O14"/>
  <c r="T14" s="1"/>
  <c r="N9"/>
  <c r="S9" s="1"/>
  <c r="Q10"/>
  <c r="V10" s="1"/>
  <c r="O12"/>
  <c r="T12" s="1"/>
  <c r="N7"/>
  <c r="S7" s="1"/>
  <c r="O15"/>
  <c r="T15" s="1"/>
  <c r="N10"/>
  <c r="S10" s="1"/>
  <c r="N8"/>
  <c r="S8" s="1"/>
  <c r="O11"/>
  <c r="T11" s="1"/>
  <c r="FF12" i="37" l="1"/>
  <c r="GD12" s="1"/>
  <c r="GP12" s="1"/>
  <c r="FB12"/>
  <c r="FZ12" s="1"/>
  <c r="GL12" s="1"/>
  <c r="FI12"/>
  <c r="GG12" s="1"/>
  <c r="GS12" s="1"/>
  <c r="FD12"/>
  <c r="GB12" s="1"/>
  <c r="GN12" s="1"/>
  <c r="FE12"/>
  <c r="GC12" s="1"/>
  <c r="GO12" s="1"/>
  <c r="EZ12"/>
  <c r="FX12" s="1"/>
  <c r="GJ12" s="1"/>
  <c r="FC12"/>
  <c r="GA12" s="1"/>
  <c r="GM12" s="1"/>
  <c r="FA12"/>
  <c r="FY12" s="1"/>
  <c r="GK12" s="1"/>
  <c r="FG12"/>
  <c r="GE12" s="1"/>
  <c r="GQ12" s="1"/>
  <c r="FH12"/>
  <c r="GF12" s="1"/>
  <c r="GR12" s="1"/>
  <c r="FH12" i="36"/>
  <c r="GF12" s="1"/>
  <c r="GR12" s="1"/>
  <c r="FD12"/>
  <c r="GB12" s="1"/>
  <c r="GN12" s="1"/>
  <c r="FI12"/>
  <c r="GG12" s="1"/>
  <c r="GS12" s="1"/>
  <c r="FE12"/>
  <c r="GC12" s="1"/>
  <c r="GO12" s="1"/>
  <c r="FA12"/>
  <c r="FY12" s="1"/>
  <c r="GK12" s="1"/>
  <c r="FB12"/>
  <c r="FZ12" s="1"/>
  <c r="GL12" s="1"/>
  <c r="FC12"/>
  <c r="GA12" s="1"/>
  <c r="GM12" s="1"/>
  <c r="FG12"/>
  <c r="GE12" s="1"/>
  <c r="GQ12" s="1"/>
  <c r="EZ12"/>
  <c r="FX12" s="1"/>
  <c r="GJ12" s="1"/>
  <c r="FF12"/>
  <c r="GD12" s="1"/>
  <c r="GP12" s="1"/>
  <c r="EZ12" i="35"/>
  <c r="FX12" s="1"/>
  <c r="GJ12" s="1"/>
  <c r="FE12"/>
  <c r="GC12" s="1"/>
  <c r="GO12" s="1"/>
  <c r="FF12"/>
  <c r="GD12" s="1"/>
  <c r="GP12" s="1"/>
  <c r="FD12"/>
  <c r="GB12" s="1"/>
  <c r="GN12" s="1"/>
  <c r="FC12"/>
  <c r="GA12" s="1"/>
  <c r="GM12" s="1"/>
  <c r="FI12"/>
  <c r="GG12" s="1"/>
  <c r="GS12" s="1"/>
  <c r="FH12"/>
  <c r="GF12" s="1"/>
  <c r="GR12" s="1"/>
  <c r="FB12"/>
  <c r="FZ12" s="1"/>
  <c r="GL12" s="1"/>
  <c r="FG12"/>
  <c r="GE12" s="1"/>
  <c r="GQ12" s="1"/>
  <c r="FB12" i="34"/>
  <c r="FZ12" s="1"/>
  <c r="GL12" s="1"/>
  <c r="FG12"/>
  <c r="GE12" s="1"/>
  <c r="GQ12" s="1"/>
  <c r="EZ12"/>
  <c r="FX12" s="1"/>
  <c r="GJ12" s="1"/>
  <c r="FF12"/>
  <c r="GD12" s="1"/>
  <c r="GP12" s="1"/>
  <c r="AA10" i="21"/>
  <c r="X11"/>
  <c r="AA16"/>
  <c r="Y10"/>
  <c r="Z11"/>
  <c r="X8"/>
  <c r="Z9"/>
  <c r="X13"/>
  <c r="AA14"/>
  <c r="Z14"/>
  <c r="AA9"/>
  <c r="Y15"/>
  <c r="X9"/>
  <c r="AA8"/>
  <c r="Y16"/>
  <c r="Z12"/>
  <c r="Y8"/>
  <c r="AA15"/>
  <c r="AA12"/>
  <c r="X16"/>
  <c r="Z15"/>
  <c r="X10"/>
  <c r="Z13"/>
  <c r="Z8"/>
  <c r="Y7"/>
  <c r="X15"/>
  <c r="Y12"/>
  <c r="X12"/>
  <c r="Y13"/>
  <c r="Z7"/>
  <c r="Y11"/>
  <c r="X7"/>
  <c r="Y14"/>
  <c r="X14"/>
  <c r="AA7"/>
  <c r="Z16"/>
  <c r="AA13"/>
  <c r="Z10"/>
  <c r="Y9"/>
  <c r="AA11"/>
  <c r="AC7" l="1" a="1"/>
  <c r="AD16" l="1"/>
  <c r="AI16" s="1"/>
  <c r="AD12"/>
  <c r="AI12" s="1"/>
  <c r="AD8"/>
  <c r="AI8" s="1"/>
  <c r="AC14"/>
  <c r="AH14" s="1"/>
  <c r="AF8"/>
  <c r="AK8" s="1"/>
  <c r="AC16"/>
  <c r="AH16" s="1"/>
  <c r="AF10"/>
  <c r="AK10" s="1"/>
  <c r="AE10"/>
  <c r="AJ10" s="1"/>
  <c r="AF13"/>
  <c r="AK13" s="1"/>
  <c r="AE8"/>
  <c r="AJ8" s="1"/>
  <c r="AD13"/>
  <c r="AI13" s="1"/>
  <c r="AD9"/>
  <c r="AI9" s="1"/>
  <c r="AE15"/>
  <c r="AJ15" s="1"/>
  <c r="AC10"/>
  <c r="AH10" s="1"/>
  <c r="AC9"/>
  <c r="AH9" s="1"/>
  <c r="AC12"/>
  <c r="AH12" s="1"/>
  <c r="AE14"/>
  <c r="AJ14" s="1"/>
  <c r="AC15"/>
  <c r="AH15" s="1"/>
  <c r="AF9"/>
  <c r="AK9" s="1"/>
  <c r="AF11"/>
  <c r="AK11" s="1"/>
  <c r="AD15"/>
  <c r="AI15" s="1"/>
  <c r="AD11"/>
  <c r="AI11" s="1"/>
  <c r="AD7"/>
  <c r="AI7" s="1"/>
  <c r="AF12"/>
  <c r="AK12" s="1"/>
  <c r="AE7"/>
  <c r="AJ7" s="1"/>
  <c r="AF14"/>
  <c r="AK14" s="1"/>
  <c r="AE9"/>
  <c r="AJ9" s="1"/>
  <c r="AF7"/>
  <c r="AK7" s="1"/>
  <c r="AE12"/>
  <c r="AJ12" s="1"/>
  <c r="AC7"/>
  <c r="AH7" s="1"/>
  <c r="AD14"/>
  <c r="AI14" s="1"/>
  <c r="AD10"/>
  <c r="AI10" s="1"/>
  <c r="AF16"/>
  <c r="AK16" s="1"/>
  <c r="AE11"/>
  <c r="AJ11" s="1"/>
  <c r="AC13"/>
  <c r="AH13" s="1"/>
  <c r="AE13"/>
  <c r="AJ13" s="1"/>
  <c r="AC8"/>
  <c r="AH8" s="1"/>
  <c r="AE16"/>
  <c r="AJ16" s="1"/>
  <c r="AC11"/>
  <c r="AH11" s="1"/>
  <c r="AF15"/>
  <c r="AK15" s="1"/>
  <c r="AM8" l="1"/>
  <c r="AO12"/>
  <c r="AN15"/>
  <c r="AO15"/>
  <c r="AP8"/>
  <c r="AO16"/>
  <c r="AM7"/>
  <c r="AN11"/>
  <c r="AM15"/>
  <c r="AO8"/>
  <c r="AM16"/>
  <c r="AN12"/>
  <c r="AM11"/>
  <c r="AM13"/>
  <c r="AN14"/>
  <c r="AO9"/>
  <c r="AN7"/>
  <c r="AP9"/>
  <c r="AM9"/>
  <c r="AN13"/>
  <c r="AP10"/>
  <c r="AN8"/>
  <c r="AP16"/>
  <c r="AO7"/>
  <c r="AO14"/>
  <c r="AP13"/>
  <c r="AN16"/>
  <c r="AO11"/>
  <c r="AP14"/>
  <c r="AM10"/>
  <c r="AP15"/>
  <c r="AO13"/>
  <c r="AN10"/>
  <c r="AP7"/>
  <c r="AP12"/>
  <c r="AP11"/>
  <c r="AM12"/>
  <c r="AN9"/>
  <c r="AO10"/>
  <c r="AM14"/>
  <c r="AR7" l="1" a="1"/>
  <c r="AR16" l="1"/>
  <c r="AW16" s="1"/>
  <c r="AR12"/>
  <c r="AW12" s="1"/>
  <c r="AR8"/>
  <c r="AW8" s="1"/>
  <c r="AU13"/>
  <c r="AZ13" s="1"/>
  <c r="AT8"/>
  <c r="AY8" s="1"/>
  <c r="AU15"/>
  <c r="AZ15" s="1"/>
  <c r="AT10"/>
  <c r="AY10" s="1"/>
  <c r="AU12"/>
  <c r="AZ12" s="1"/>
  <c r="AT13"/>
  <c r="AY13" s="1"/>
  <c r="AS8"/>
  <c r="AX8" s="1"/>
  <c r="AR14"/>
  <c r="AW14" s="1"/>
  <c r="AR10"/>
  <c r="AW10" s="1"/>
  <c r="AT16"/>
  <c r="AY16" s="1"/>
  <c r="AS11"/>
  <c r="AX11" s="1"/>
  <c r="AS14"/>
  <c r="AX14" s="1"/>
  <c r="AS13"/>
  <c r="AX13" s="1"/>
  <c r="AU7"/>
  <c r="AZ7" s="1"/>
  <c r="AS16"/>
  <c r="AX16" s="1"/>
  <c r="AU10"/>
  <c r="AZ10" s="1"/>
  <c r="AT11"/>
  <c r="AY11" s="1"/>
  <c r="AR13"/>
  <c r="AW13" s="1"/>
  <c r="AR9"/>
  <c r="AW9" s="1"/>
  <c r="AS15"/>
  <c r="AX15" s="1"/>
  <c r="AU9"/>
  <c r="AZ9" s="1"/>
  <c r="AS10"/>
  <c r="AX10" s="1"/>
  <c r="AU11"/>
  <c r="AZ11" s="1"/>
  <c r="AU16"/>
  <c r="AZ16" s="1"/>
  <c r="AU14"/>
  <c r="AZ14" s="1"/>
  <c r="AT9"/>
  <c r="AY9" s="1"/>
  <c r="AT7"/>
  <c r="AY7" s="1"/>
  <c r="AR15"/>
  <c r="AW15" s="1"/>
  <c r="AR11"/>
  <c r="AW11" s="1"/>
  <c r="AR7"/>
  <c r="AW7" s="1"/>
  <c r="AT12"/>
  <c r="AY12" s="1"/>
  <c r="AS7"/>
  <c r="AX7" s="1"/>
  <c r="AT14"/>
  <c r="AY14" s="1"/>
  <c r="AS9"/>
  <c r="AX9" s="1"/>
  <c r="AU8"/>
  <c r="AZ8" s="1"/>
  <c r="AS12"/>
  <c r="AX12" s="1"/>
  <c r="AT15"/>
  <c r="AY15" s="1"/>
  <c r="AZ20" l="1"/>
  <c r="BE14" s="1"/>
  <c r="AX20"/>
  <c r="BC15" s="1"/>
  <c r="BE8"/>
  <c r="BE15"/>
  <c r="BE10"/>
  <c r="AW20"/>
  <c r="BB9" s="1"/>
  <c r="BC10"/>
  <c r="AY20"/>
  <c r="BD7" s="1"/>
  <c r="BC16"/>
  <c r="BC8"/>
  <c r="BB11"/>
  <c r="BE9"/>
  <c r="BC13"/>
  <c r="BE12"/>
  <c r="BE13"/>
  <c r="BB13" l="1"/>
  <c r="BB7"/>
  <c r="BB14"/>
  <c r="BB20" s="1"/>
  <c r="BB12"/>
  <c r="BB16"/>
  <c r="BE7"/>
  <c r="BE20" s="1"/>
  <c r="BD10"/>
  <c r="BB15"/>
  <c r="BB10"/>
  <c r="BD14"/>
  <c r="BD16"/>
  <c r="BB8"/>
  <c r="BE16"/>
  <c r="BD12"/>
  <c r="BD9"/>
  <c r="BC11"/>
  <c r="BC9"/>
  <c r="BD11"/>
  <c r="BD15"/>
  <c r="BD8"/>
  <c r="BC14"/>
  <c r="BC12"/>
  <c r="BE11"/>
  <c r="BD13"/>
  <c r="BC7"/>
  <c r="BJ12" l="1"/>
  <c r="BJ16"/>
  <c r="BG11"/>
  <c r="CC23" s="1"/>
  <c r="BG13"/>
  <c r="BG8"/>
  <c r="BZ23" s="1"/>
  <c r="BD20"/>
  <c r="BI7" s="1"/>
  <c r="BI8"/>
  <c r="BI12"/>
  <c r="BI9"/>
  <c r="BI10"/>
  <c r="BG21"/>
  <c r="BG33" s="1"/>
  <c r="BQ8" s="1"/>
  <c r="BY8"/>
  <c r="BG24"/>
  <c r="BG36" s="1"/>
  <c r="BQ11" s="1"/>
  <c r="BY11"/>
  <c r="BJ11"/>
  <c r="BJ10"/>
  <c r="BJ15"/>
  <c r="BG16"/>
  <c r="BJ8"/>
  <c r="BG7"/>
  <c r="BJ7"/>
  <c r="BG9"/>
  <c r="BJ13"/>
  <c r="BG12"/>
  <c r="BG14"/>
  <c r="BJ9"/>
  <c r="BG10"/>
  <c r="CE23"/>
  <c r="BY13"/>
  <c r="BG26"/>
  <c r="BG38" s="1"/>
  <c r="BQ13" s="1"/>
  <c r="BJ29"/>
  <c r="BJ41" s="1"/>
  <c r="BT16" s="1"/>
  <c r="CH26"/>
  <c r="CB16"/>
  <c r="CB12"/>
  <c r="BJ25"/>
  <c r="BJ37" s="1"/>
  <c r="BT12" s="1"/>
  <c r="CD26"/>
  <c r="BC20"/>
  <c r="BH9" s="1"/>
  <c r="BH7"/>
  <c r="BH12"/>
  <c r="BH14"/>
  <c r="BI11"/>
  <c r="BJ14"/>
  <c r="BG15"/>
  <c r="BI16" l="1"/>
  <c r="BH11"/>
  <c r="BI13"/>
  <c r="CE25" s="1"/>
  <c r="BI15"/>
  <c r="BI14"/>
  <c r="BI24"/>
  <c r="BI36" s="1"/>
  <c r="BS11" s="1"/>
  <c r="CC25"/>
  <c r="CA11"/>
  <c r="BZ7"/>
  <c r="BY24"/>
  <c r="BH20"/>
  <c r="BH32" s="1"/>
  <c r="BR7" s="1"/>
  <c r="CA26"/>
  <c r="CB9"/>
  <c r="BJ22"/>
  <c r="BJ34" s="1"/>
  <c r="BT9" s="1"/>
  <c r="CF26"/>
  <c r="CB14"/>
  <c r="BJ27"/>
  <c r="BJ39" s="1"/>
  <c r="BT14" s="1"/>
  <c r="BZ12"/>
  <c r="BH25"/>
  <c r="BH37" s="1"/>
  <c r="BR12" s="1"/>
  <c r="CD24"/>
  <c r="CB23"/>
  <c r="BY10"/>
  <c r="BG23"/>
  <c r="BG35" s="1"/>
  <c r="BQ10" s="1"/>
  <c r="BG25"/>
  <c r="BG37" s="1"/>
  <c r="BQ12" s="1"/>
  <c r="BY12"/>
  <c r="CD23"/>
  <c r="CB7"/>
  <c r="BY26"/>
  <c r="BJ20"/>
  <c r="BJ32" s="1"/>
  <c r="BT7" s="1"/>
  <c r="CB15"/>
  <c r="CG26"/>
  <c r="BJ28"/>
  <c r="BJ40" s="1"/>
  <c r="BT15" s="1"/>
  <c r="CA25"/>
  <c r="BI22"/>
  <c r="BI34" s="1"/>
  <c r="BS9" s="1"/>
  <c r="CA9"/>
  <c r="BI21"/>
  <c r="BI33" s="1"/>
  <c r="BS8" s="1"/>
  <c r="CA8"/>
  <c r="BZ25"/>
  <c r="BY15"/>
  <c r="CG23"/>
  <c r="BG28"/>
  <c r="BG40" s="1"/>
  <c r="BQ15" s="1"/>
  <c r="BZ11"/>
  <c r="CC24"/>
  <c r="BH24"/>
  <c r="BH36" s="1"/>
  <c r="BR11" s="1"/>
  <c r="BZ9"/>
  <c r="CA24"/>
  <c r="BH22"/>
  <c r="BH34" s="1"/>
  <c r="BR9" s="1"/>
  <c r="BY16"/>
  <c r="BG29"/>
  <c r="BG41" s="1"/>
  <c r="BQ16" s="1"/>
  <c r="CH23"/>
  <c r="BI28"/>
  <c r="BI40" s="1"/>
  <c r="BS15" s="1"/>
  <c r="CA15"/>
  <c r="CG25"/>
  <c r="CF25"/>
  <c r="CA14"/>
  <c r="BI27"/>
  <c r="BI39" s="1"/>
  <c r="BS14" s="1"/>
  <c r="CA7"/>
  <c r="BI20"/>
  <c r="BI32" s="1"/>
  <c r="BS7" s="1"/>
  <c r="BY25"/>
  <c r="BZ14"/>
  <c r="CF24"/>
  <c r="BH27"/>
  <c r="BH39" s="1"/>
  <c r="BR14" s="1"/>
  <c r="BH16"/>
  <c r="BH10"/>
  <c r="BH8"/>
  <c r="BH15"/>
  <c r="BH13"/>
  <c r="BG27"/>
  <c r="BG39" s="1"/>
  <c r="BQ14" s="1"/>
  <c r="CF23"/>
  <c r="BY14"/>
  <c r="CA23"/>
  <c r="BY9"/>
  <c r="BG22"/>
  <c r="BG34" s="1"/>
  <c r="BQ9" s="1"/>
  <c r="CB8"/>
  <c r="BJ21"/>
  <c r="BJ33" s="1"/>
  <c r="BT8" s="1"/>
  <c r="BZ26"/>
  <c r="BJ24"/>
  <c r="BJ36" s="1"/>
  <c r="BT11" s="1"/>
  <c r="CC26"/>
  <c r="CB11"/>
  <c r="BI23"/>
  <c r="BI35" s="1"/>
  <c r="BS10" s="1"/>
  <c r="CA10"/>
  <c r="CB25"/>
  <c r="CH25"/>
  <c r="CA16"/>
  <c r="BI29"/>
  <c r="BI41" s="1"/>
  <c r="BS16" s="1"/>
  <c r="BJ26"/>
  <c r="BJ38" s="1"/>
  <c r="BT13" s="1"/>
  <c r="CE26"/>
  <c r="CB13"/>
  <c r="BG20"/>
  <c r="BG32" s="1"/>
  <c r="BQ7" s="1"/>
  <c r="BY23"/>
  <c r="BY7"/>
  <c r="BJ23"/>
  <c r="BJ35" s="1"/>
  <c r="BT10" s="1"/>
  <c r="CB26"/>
  <c r="CB10"/>
  <c r="BI25"/>
  <c r="BI37" s="1"/>
  <c r="BS12" s="1"/>
  <c r="CA12"/>
  <c r="CD25"/>
  <c r="CA13" l="1"/>
  <c r="CR7" s="1" a="1"/>
  <c r="BI26"/>
  <c r="BI38" s="1"/>
  <c r="BS13" s="1"/>
  <c r="BS17" s="1"/>
  <c r="FD48"/>
  <c r="FP48" s="1"/>
  <c r="ER48" i="22" s="1"/>
  <c r="FG48" i="21"/>
  <c r="FS48" s="1"/>
  <c r="EU48" i="22" s="1"/>
  <c r="CO14" i="21"/>
  <c r="CE24"/>
  <c r="BH26"/>
  <c r="BH38" s="1"/>
  <c r="BR13" s="1"/>
  <c r="BZ13"/>
  <c r="BZ16"/>
  <c r="CO16" s="1"/>
  <c r="CH24"/>
  <c r="BH29"/>
  <c r="BH41" s="1"/>
  <c r="BR16" s="1"/>
  <c r="BQ17"/>
  <c r="CO11"/>
  <c r="BZ10"/>
  <c r="FC48" s="1"/>
  <c r="FO48" s="1"/>
  <c r="EQ48" i="22" s="1"/>
  <c r="CB24" i="21"/>
  <c r="BH23"/>
  <c r="BH35" s="1"/>
  <c r="BR10" s="1"/>
  <c r="CO7"/>
  <c r="EZ48"/>
  <c r="FL48" s="1"/>
  <c r="EN48" i="22" s="1"/>
  <c r="BH21" i="21"/>
  <c r="BH33" s="1"/>
  <c r="BR8" s="1"/>
  <c r="BR17" s="1"/>
  <c r="BZ24"/>
  <c r="CD7" s="1" a="1"/>
  <c r="BZ8"/>
  <c r="CO9"/>
  <c r="FB48"/>
  <c r="FN48" s="1"/>
  <c r="EP48" i="22" s="1"/>
  <c r="BZ15" i="21"/>
  <c r="FH48" s="1"/>
  <c r="FT48" s="1"/>
  <c r="EV48" i="22" s="1"/>
  <c r="CG24" i="21"/>
  <c r="BH28"/>
  <c r="BH40" s="1"/>
  <c r="BR15" s="1"/>
  <c r="CO12"/>
  <c r="FE48"/>
  <c r="FQ48" s="1"/>
  <c r="ES48" i="22" s="1"/>
  <c r="BT17" i="21"/>
  <c r="CO10" l="1"/>
  <c r="CE16"/>
  <c r="CI14"/>
  <c r="CM12"/>
  <c r="CG11"/>
  <c r="CK9"/>
  <c r="CE8"/>
  <c r="CM15"/>
  <c r="CL13"/>
  <c r="CJ11"/>
  <c r="CI9"/>
  <c r="CH7"/>
  <c r="CF10"/>
  <c r="CJ15"/>
  <c r="CI13"/>
  <c r="CH11"/>
  <c r="CF9"/>
  <c r="CE7"/>
  <c r="CL12"/>
  <c r="CI7"/>
  <c r="CF15"/>
  <c r="CE13"/>
  <c r="CD11"/>
  <c r="CL8"/>
  <c r="CD16"/>
  <c r="CD8"/>
  <c r="CM7"/>
  <c r="CF7"/>
  <c r="CM16"/>
  <c r="CK13"/>
  <c r="CE12"/>
  <c r="CM8"/>
  <c r="CL14"/>
  <c r="CJ10"/>
  <c r="CM13"/>
  <c r="CJ14"/>
  <c r="CG10"/>
  <c r="CD15"/>
  <c r="CG16"/>
  <c r="CD12"/>
  <c r="CL7"/>
  <c r="CK15"/>
  <c r="CE14"/>
  <c r="CI12"/>
  <c r="CM10"/>
  <c r="CG9"/>
  <c r="CK7"/>
  <c r="CH15"/>
  <c r="CF13"/>
  <c r="CE11"/>
  <c r="CD9"/>
  <c r="CI15"/>
  <c r="CJ8"/>
  <c r="CE15"/>
  <c r="CD13"/>
  <c r="CL10"/>
  <c r="CK8"/>
  <c r="CJ16"/>
  <c r="CL11"/>
  <c r="CL16"/>
  <c r="CK14"/>
  <c r="CJ12"/>
  <c r="CH10"/>
  <c r="CG8"/>
  <c r="CH13"/>
  <c r="CD7"/>
  <c r="CI16"/>
  <c r="CM14"/>
  <c r="CG13"/>
  <c r="CK11"/>
  <c r="CE10"/>
  <c r="CI8"/>
  <c r="CH16"/>
  <c r="CG14"/>
  <c r="CF12"/>
  <c r="CD10"/>
  <c r="CG12"/>
  <c r="CF16"/>
  <c r="CD14"/>
  <c r="CM11"/>
  <c r="CL9"/>
  <c r="CJ7"/>
  <c r="CH14"/>
  <c r="CE9"/>
  <c r="CL15"/>
  <c r="CJ13"/>
  <c r="CI11"/>
  <c r="CH9"/>
  <c r="CJ9"/>
  <c r="CG15"/>
  <c r="CI10"/>
  <c r="CG7"/>
  <c r="CK12"/>
  <c r="CH8"/>
  <c r="CK16"/>
  <c r="CH12"/>
  <c r="CF8"/>
  <c r="CK10"/>
  <c r="CF14"/>
  <c r="CM9"/>
  <c r="CF11"/>
  <c r="CU15"/>
  <c r="CU11"/>
  <c r="CU7"/>
  <c r="CS13"/>
  <c r="CS9"/>
  <c r="CT14"/>
  <c r="CR13"/>
  <c r="CT11"/>
  <c r="CR16"/>
  <c r="CR8"/>
  <c r="CU12"/>
  <c r="CS14"/>
  <c r="CT16"/>
  <c r="CT13"/>
  <c r="CR10"/>
  <c r="CU13"/>
  <c r="CU9"/>
  <c r="CS15"/>
  <c r="CS11"/>
  <c r="CS7"/>
  <c r="CT10"/>
  <c r="CT15"/>
  <c r="CR12"/>
  <c r="CR11"/>
  <c r="CU14"/>
  <c r="CU10"/>
  <c r="CS16"/>
  <c r="CS12"/>
  <c r="CS8"/>
  <c r="CT12"/>
  <c r="CR7"/>
  <c r="CT9"/>
  <c r="CR14"/>
  <c r="CR15"/>
  <c r="CU16"/>
  <c r="CU8"/>
  <c r="CS10"/>
  <c r="CT8"/>
  <c r="CR9"/>
  <c r="CT7"/>
  <c r="CO13"/>
  <c r="FF48"/>
  <c r="FR48" s="1"/>
  <c r="ET48" i="22" s="1"/>
  <c r="FI48" i="21"/>
  <c r="FU48" s="1"/>
  <c r="EW48" i="22" s="1"/>
  <c r="CO15" i="21"/>
  <c r="EZ52" a="1"/>
  <c r="FA48"/>
  <c r="FM48" s="1"/>
  <c r="EO48" i="22" s="1"/>
  <c r="CO8" i="21"/>
  <c r="BS5"/>
  <c r="BV2" s="1"/>
  <c r="M49" i="22" a="1"/>
  <c r="FH60" i="21" l="1"/>
  <c r="FT60" s="1"/>
  <c r="EV60" i="22" s="1"/>
  <c r="AA57" s="1"/>
  <c r="FB59" i="21"/>
  <c r="FN59" s="1"/>
  <c r="EP59" i="22" s="1"/>
  <c r="U56" s="1"/>
  <c r="FF57" i="21"/>
  <c r="FR57" s="1"/>
  <c r="ET57" i="22" s="1"/>
  <c r="Y54" s="1"/>
  <c r="EZ56" i="21"/>
  <c r="FL56" s="1"/>
  <c r="EN56" i="22" s="1"/>
  <c r="S53" s="1"/>
  <c r="FD54" i="21"/>
  <c r="FP54" s="1"/>
  <c r="ER54" i="22" s="1"/>
  <c r="W51" s="1"/>
  <c r="FH52" i="21"/>
  <c r="FT52" s="1"/>
  <c r="EV52" i="22" s="1"/>
  <c r="AA49" s="1"/>
  <c r="FC61" i="21"/>
  <c r="FO61" s="1"/>
  <c r="EQ61" i="22" s="1"/>
  <c r="V58" s="1"/>
  <c r="FG59" i="21"/>
  <c r="FS59" s="1"/>
  <c r="EU59" i="22" s="1"/>
  <c r="Z56" s="1"/>
  <c r="FA58" i="21"/>
  <c r="FM58" s="1"/>
  <c r="EO58" i="22" s="1"/>
  <c r="T55" s="1"/>
  <c r="FE56" i="21"/>
  <c r="FQ56" s="1"/>
  <c r="ES56" i="22" s="1"/>
  <c r="X53" s="1"/>
  <c r="FI54" i="21"/>
  <c r="FU54" s="1"/>
  <c r="EW54" i="22" s="1"/>
  <c r="AB51" s="1"/>
  <c r="FC53" i="21"/>
  <c r="FO53" s="1"/>
  <c r="EQ53" i="22" s="1"/>
  <c r="V50" s="1"/>
  <c r="FH61" i="21"/>
  <c r="FT61" s="1"/>
  <c r="EV61" i="22" s="1"/>
  <c r="AA58" s="1"/>
  <c r="FB60" i="21"/>
  <c r="FN60" s="1"/>
  <c r="EP60" i="22" s="1"/>
  <c r="U57" s="1"/>
  <c r="FF58" i="21"/>
  <c r="FR58" s="1"/>
  <c r="ET58" i="22" s="1"/>
  <c r="Y55" s="1"/>
  <c r="EZ57" i="21"/>
  <c r="FL57" s="1"/>
  <c r="EN57" i="22" s="1"/>
  <c r="S54" s="1"/>
  <c r="FD55" i="21"/>
  <c r="FP55" s="1"/>
  <c r="ER55" i="22" s="1"/>
  <c r="W52" s="1"/>
  <c r="FI55" i="21"/>
  <c r="FU55" s="1"/>
  <c r="EW55" i="22" s="1"/>
  <c r="AB52" s="1"/>
  <c r="FC52" i="21"/>
  <c r="FO52" s="1"/>
  <c r="EQ52" i="22" s="1"/>
  <c r="V49" s="1"/>
  <c r="FG56" i="21"/>
  <c r="FS56" s="1"/>
  <c r="EU56" i="22" s="1"/>
  <c r="Z53" s="1"/>
  <c r="FG52" i="21"/>
  <c r="FS52" s="1"/>
  <c r="EU52" i="22" s="1"/>
  <c r="Z49" s="1"/>
  <c r="FF52" i="21"/>
  <c r="FR52" s="1"/>
  <c r="ET52" i="22" s="1"/>
  <c r="Y49" s="1"/>
  <c r="FD53" i="21"/>
  <c r="FP53" s="1"/>
  <c r="ER53" i="22" s="1"/>
  <c r="W50" s="1"/>
  <c r="FH53" i="21"/>
  <c r="FT53" s="1"/>
  <c r="EV53" i="22" s="1"/>
  <c r="AA50" s="1"/>
  <c r="FC60" i="21"/>
  <c r="FO60" s="1"/>
  <c r="EQ60" i="22" s="1"/>
  <c r="V57" s="1"/>
  <c r="EZ58" i="21"/>
  <c r="FL58" s="1"/>
  <c r="EN58" i="22" s="1"/>
  <c r="S55" s="1"/>
  <c r="FB53" i="21"/>
  <c r="FN53" s="1"/>
  <c r="EP53" i="22" s="1"/>
  <c r="U50" s="1"/>
  <c r="FE58" i="21"/>
  <c r="FQ58" s="1"/>
  <c r="ES58" i="22" s="1"/>
  <c r="X55" s="1"/>
  <c r="FC55" i="21"/>
  <c r="FO55" s="1"/>
  <c r="EQ55" i="22" s="1"/>
  <c r="V52" s="1"/>
  <c r="FA52" i="21"/>
  <c r="FM52" s="1"/>
  <c r="EO52" i="22" s="1"/>
  <c r="T49" s="1"/>
  <c r="EZ59" i="21"/>
  <c r="FL59" s="1"/>
  <c r="EN59" i="22" s="1"/>
  <c r="S56" s="1"/>
  <c r="FH55" i="21"/>
  <c r="FT55" s="1"/>
  <c r="EV55" i="22" s="1"/>
  <c r="AA52" s="1"/>
  <c r="FA53" i="21"/>
  <c r="FM53" s="1"/>
  <c r="EO53" i="22" s="1"/>
  <c r="T50" s="1"/>
  <c r="FE53" i="21"/>
  <c r="FQ53" s="1"/>
  <c r="ES53" i="22" s="1"/>
  <c r="X50" s="1"/>
  <c r="EZ55" i="21"/>
  <c r="FL55" s="1"/>
  <c r="EN55" i="22" s="1"/>
  <c r="S52" s="1"/>
  <c r="EZ53" i="21"/>
  <c r="FL53" s="1"/>
  <c r="EN53" i="22" s="1"/>
  <c r="S50" s="1"/>
  <c r="FF61" i="21"/>
  <c r="FR61" s="1"/>
  <c r="ET61" i="22" s="1"/>
  <c r="Y58" s="1"/>
  <c r="FD58" i="21"/>
  <c r="FP58" s="1"/>
  <c r="ER58" i="22" s="1"/>
  <c r="W55" s="1"/>
  <c r="FB55" i="21"/>
  <c r="FN55" s="1"/>
  <c r="EP55" i="22" s="1"/>
  <c r="U52" s="1"/>
  <c r="EZ52" i="21"/>
  <c r="FL52" s="1"/>
  <c r="EN52" i="22" s="1"/>
  <c r="FI58" i="21"/>
  <c r="FU58" s="1"/>
  <c r="EW58" i="22" s="1"/>
  <c r="AB55" s="1"/>
  <c r="FG55" i="21"/>
  <c r="FS55" s="1"/>
  <c r="EU55" i="22" s="1"/>
  <c r="Z52" s="1"/>
  <c r="FE52" i="21"/>
  <c r="FQ52" s="1"/>
  <c r="ES52" i="22" s="1"/>
  <c r="X49" s="1"/>
  <c r="FD59" i="21"/>
  <c r="FP59" s="1"/>
  <c r="ER59" i="22" s="1"/>
  <c r="W56" s="1"/>
  <c r="FB56" i="21"/>
  <c r="FN56" s="1"/>
  <c r="EP56" i="22" s="1"/>
  <c r="U53" s="1"/>
  <c r="FI53" i="21"/>
  <c r="FU53" s="1"/>
  <c r="EW53" i="22" s="1"/>
  <c r="AB50" s="1"/>
  <c r="FC54" i="21"/>
  <c r="FO54" s="1"/>
  <c r="EQ54" i="22" s="1"/>
  <c r="V51" s="1"/>
  <c r="FI57" i="21"/>
  <c r="FU57" s="1"/>
  <c r="EW57" i="22" s="1"/>
  <c r="AB54" s="1"/>
  <c r="FA57" i="21"/>
  <c r="FM57" s="1"/>
  <c r="EO57" i="22" s="1"/>
  <c r="T54" s="1"/>
  <c r="FD60" i="21"/>
  <c r="FP60" s="1"/>
  <c r="ER60" i="22" s="1"/>
  <c r="W57" s="1"/>
  <c r="FH58" i="21"/>
  <c r="FT58" s="1"/>
  <c r="EV58" i="22" s="1"/>
  <c r="AA55" s="1"/>
  <c r="FB57" i="21"/>
  <c r="FN57" s="1"/>
  <c r="EP57" i="22" s="1"/>
  <c r="U54" s="1"/>
  <c r="FF55" i="21"/>
  <c r="FR55" s="1"/>
  <c r="ET55" i="22" s="1"/>
  <c r="Y52" s="1"/>
  <c r="EZ54" i="21"/>
  <c r="FL54" s="1"/>
  <c r="EN54" i="22" s="1"/>
  <c r="S51" s="1"/>
  <c r="FD52" i="21"/>
  <c r="FP52" s="1"/>
  <c r="ER52" i="22" s="1"/>
  <c r="W49" s="1"/>
  <c r="FI60" i="21"/>
  <c r="FU60" s="1"/>
  <c r="EW60" i="22" s="1"/>
  <c r="AB57" s="1"/>
  <c r="FC59" i="21"/>
  <c r="FO59" s="1"/>
  <c r="EQ59" i="22" s="1"/>
  <c r="V56" s="1"/>
  <c r="FG57" i="21"/>
  <c r="FS57" s="1"/>
  <c r="EU57" i="22" s="1"/>
  <c r="Z54" s="1"/>
  <c r="FA56" i="21"/>
  <c r="FM56" s="1"/>
  <c r="EO56" i="22" s="1"/>
  <c r="T53" s="1"/>
  <c r="FE54" i="21"/>
  <c r="FQ54" s="1"/>
  <c r="ES54" i="22" s="1"/>
  <c r="X51" s="1"/>
  <c r="FI52" i="21"/>
  <c r="FU52" s="1"/>
  <c r="EW52" i="22" s="1"/>
  <c r="AB49" s="1"/>
  <c r="FD61" i="21"/>
  <c r="FP61" s="1"/>
  <c r="ER61" i="22" s="1"/>
  <c r="W58" s="1"/>
  <c r="FH59" i="21"/>
  <c r="FT59" s="1"/>
  <c r="EV59" i="22" s="1"/>
  <c r="AA56" s="1"/>
  <c r="FB58" i="21"/>
  <c r="FN58" s="1"/>
  <c r="EP58" i="22" s="1"/>
  <c r="U55" s="1"/>
  <c r="FF56" i="21"/>
  <c r="FR56" s="1"/>
  <c r="ET56" i="22" s="1"/>
  <c r="Y53" s="1"/>
  <c r="FG60" i="21"/>
  <c r="FS60" s="1"/>
  <c r="EU60" i="22" s="1"/>
  <c r="Z57" s="1"/>
  <c r="FG54" i="21"/>
  <c r="FS54" s="1"/>
  <c r="EU54" i="22" s="1"/>
  <c r="Z51" s="1"/>
  <c r="FE61" i="21"/>
  <c r="FQ61" s="1"/>
  <c r="ES61" i="22" s="1"/>
  <c r="X58" s="1"/>
  <c r="FA55" i="21"/>
  <c r="FM55" s="1"/>
  <c r="EO55" i="22" s="1"/>
  <c r="T52" s="1"/>
  <c r="FE59" i="21"/>
  <c r="FQ59" s="1"/>
  <c r="ES59" i="22" s="1"/>
  <c r="X56" s="1"/>
  <c r="FA61" i="21"/>
  <c r="FM61" s="1"/>
  <c r="EO61" i="22" s="1"/>
  <c r="T58" s="1"/>
  <c r="FI61" i="21"/>
  <c r="FU61" s="1"/>
  <c r="EW61" i="22" s="1"/>
  <c r="AB58" s="1"/>
  <c r="FB52" i="21"/>
  <c r="FN52" s="1"/>
  <c r="EP52" i="22" s="1"/>
  <c r="U49" s="1"/>
  <c r="FF54" i="21"/>
  <c r="FR54" s="1"/>
  <c r="ET54" i="22" s="1"/>
  <c r="Y51" s="1"/>
  <c r="FB61" i="21"/>
  <c r="FN61" s="1"/>
  <c r="EP61" i="22" s="1"/>
  <c r="U58" s="1"/>
  <c r="FF59" i="21"/>
  <c r="FR59" s="1"/>
  <c r="ET59" i="22" s="1"/>
  <c r="Y56" s="1"/>
  <c r="FD56" i="21"/>
  <c r="FP56" s="1"/>
  <c r="ER56" i="22" s="1"/>
  <c r="W53" s="1"/>
  <c r="FH54" i="21"/>
  <c r="FT54" s="1"/>
  <c r="EV54" i="22" s="1"/>
  <c r="AA51" s="1"/>
  <c r="FG61" i="21"/>
  <c r="FS61" s="1"/>
  <c r="EU61" i="22" s="1"/>
  <c r="Z58" s="1"/>
  <c r="FA60" i="21"/>
  <c r="FM60" s="1"/>
  <c r="EO60" i="22" s="1"/>
  <c r="T57" s="1"/>
  <c r="FI56" i="21"/>
  <c r="FU56" s="1"/>
  <c r="EW56" i="22" s="1"/>
  <c r="AB53" s="1"/>
  <c r="FG53" i="21"/>
  <c r="FS53" s="1"/>
  <c r="EU53" i="22" s="1"/>
  <c r="Z50" s="1"/>
  <c r="FF60" i="21"/>
  <c r="FR60" s="1"/>
  <c r="ET60" i="22" s="1"/>
  <c r="Y57" s="1"/>
  <c r="FD57" i="21"/>
  <c r="FP57" s="1"/>
  <c r="ER57" i="22" s="1"/>
  <c r="W54" s="1"/>
  <c r="FE57" i="21"/>
  <c r="FQ57" s="1"/>
  <c r="ES57" i="22" s="1"/>
  <c r="X54" s="1"/>
  <c r="FC58" i="21"/>
  <c r="FO58" s="1"/>
  <c r="EQ58" i="22" s="1"/>
  <c r="V55" s="1"/>
  <c r="FB54" i="21"/>
  <c r="FN54" s="1"/>
  <c r="EP54" i="22" s="1"/>
  <c r="U51" s="1"/>
  <c r="FE55" i="21"/>
  <c r="FQ55" s="1"/>
  <c r="ES55" i="22" s="1"/>
  <c r="X52" s="1"/>
  <c r="EZ60" i="21"/>
  <c r="FL60" s="1"/>
  <c r="EN60" i="22" s="1"/>
  <c r="S57" s="1"/>
  <c r="FH56" i="21"/>
  <c r="FT56" s="1"/>
  <c r="EV56" i="22" s="1"/>
  <c r="AA53" s="1"/>
  <c r="FF53" i="21"/>
  <c r="FR53" s="1"/>
  <c r="ET53" i="22" s="1"/>
  <c r="Y50" s="1"/>
  <c r="FE60" i="21"/>
  <c r="FQ60" s="1"/>
  <c r="ES60" i="22" s="1"/>
  <c r="X57" s="1"/>
  <c r="FC57" i="21"/>
  <c r="FO57" s="1"/>
  <c r="EQ57" i="22" s="1"/>
  <c r="V54" s="1"/>
  <c r="FA54" i="21"/>
  <c r="FM54" s="1"/>
  <c r="EO54" i="22" s="1"/>
  <c r="T51" s="1"/>
  <c r="EZ61" i="21"/>
  <c r="FL61" s="1"/>
  <c r="EN61" i="22" s="1"/>
  <c r="S58" s="1"/>
  <c r="FH57" i="21"/>
  <c r="FT57" s="1"/>
  <c r="EV57" i="22" s="1"/>
  <c r="AA54" s="1"/>
  <c r="FA59" i="21"/>
  <c r="FM59" s="1"/>
  <c r="EO59" i="22" s="1"/>
  <c r="T56" s="1"/>
  <c r="FI59" i="21"/>
  <c r="FU59" s="1"/>
  <c r="EW59" i="22" s="1"/>
  <c r="AB56" s="1"/>
  <c r="FC56" i="21"/>
  <c r="FO56" s="1"/>
  <c r="EQ56" i="22" s="1"/>
  <c r="V53" s="1"/>
  <c r="FG58" i="21"/>
  <c r="FS58" s="1"/>
  <c r="EU58" i="22" s="1"/>
  <c r="Z55" s="1"/>
  <c r="CX10" i="21"/>
  <c r="CZ24"/>
  <c r="DD23"/>
  <c r="CW14"/>
  <c r="CX8"/>
  <c r="CX24"/>
  <c r="CZ14"/>
  <c r="DD26"/>
  <c r="CY10"/>
  <c r="CZ25"/>
  <c r="CY26"/>
  <c r="CZ9"/>
  <c r="DF25"/>
  <c r="CY16"/>
  <c r="DF23"/>
  <c r="CW16"/>
  <c r="CY24"/>
  <c r="CX9"/>
  <c r="CZ15"/>
  <c r="DE26"/>
  <c r="M52" i="22"/>
  <c r="M55"/>
  <c r="M54"/>
  <c r="M56"/>
  <c r="M49"/>
  <c r="M50"/>
  <c r="M53"/>
  <c r="M58"/>
  <c r="M57"/>
  <c r="M51"/>
  <c r="CY8" i="21"/>
  <c r="CX25"/>
  <c r="DE23"/>
  <c r="CW15"/>
  <c r="CY12"/>
  <c r="DB25"/>
  <c r="CZ26"/>
  <c r="CZ10"/>
  <c r="CY15"/>
  <c r="DE25"/>
  <c r="CX15"/>
  <c r="DE24"/>
  <c r="CY13"/>
  <c r="DC25"/>
  <c r="CW8"/>
  <c r="CX23"/>
  <c r="CY14"/>
  <c r="DD25"/>
  <c r="CZ11"/>
  <c r="DA26"/>
  <c r="CW9"/>
  <c r="CY23"/>
  <c r="DF26"/>
  <c r="CZ16"/>
  <c r="CW23"/>
  <c r="CW7"/>
  <c r="DF24"/>
  <c r="CX16"/>
  <c r="DB23"/>
  <c r="CW12"/>
  <c r="CX11"/>
  <c r="DA24"/>
  <c r="CW10"/>
  <c r="CZ23"/>
  <c r="CZ12"/>
  <c r="DB26"/>
  <c r="CW13"/>
  <c r="DC23"/>
  <c r="CZ7"/>
  <c r="CW26"/>
  <c r="CW25"/>
  <c r="CY7"/>
  <c r="CZ8"/>
  <c r="CX26"/>
  <c r="CY25"/>
  <c r="CY9"/>
  <c r="CX12"/>
  <c r="DB24"/>
  <c r="DA23"/>
  <c r="CW11"/>
  <c r="CW24"/>
  <c r="CX7"/>
  <c r="CZ13"/>
  <c r="DC26"/>
  <c r="DD24"/>
  <c r="CX14"/>
  <c r="CY11"/>
  <c r="DA25"/>
  <c r="DC24"/>
  <c r="CX13"/>
  <c r="DM8" l="1"/>
  <c r="FA30"/>
  <c r="FM30" s="1"/>
  <c r="EO30" i="22" s="1"/>
  <c r="DM15" i="21"/>
  <c r="FH30"/>
  <c r="FT30" s="1"/>
  <c r="EV30" i="22" s="1"/>
  <c r="FF30" i="21"/>
  <c r="FR30" s="1"/>
  <c r="ET30" i="22" s="1"/>
  <c r="DM13" i="21"/>
  <c r="DM10"/>
  <c r="FC30"/>
  <c r="FO30" s="1"/>
  <c r="EQ30" i="22" s="1"/>
  <c r="DB7" i="21" a="1"/>
  <c r="EZ34" a="1"/>
  <c r="FB30"/>
  <c r="FN30" s="1"/>
  <c r="EP30" i="22" s="1"/>
  <c r="DM9" i="21"/>
  <c r="DM11"/>
  <c r="FD30"/>
  <c r="FP30" s="1"/>
  <c r="ER30" i="22" s="1"/>
  <c r="DM12" i="21"/>
  <c r="FE30"/>
  <c r="FQ30" s="1"/>
  <c r="ES30" i="22" s="1"/>
  <c r="DO7" i="21" a="1"/>
  <c r="DM7"/>
  <c r="EZ30"/>
  <c r="FL30" s="1"/>
  <c r="EN30" i="22" s="1"/>
  <c r="DM16" i="21"/>
  <c r="FI30"/>
  <c r="FU30" s="1"/>
  <c r="EW30" i="22" s="1"/>
  <c r="DM14" i="21"/>
  <c r="FG30"/>
  <c r="FS30" s="1"/>
  <c r="EU30" i="22" s="1"/>
  <c r="S49"/>
  <c r="B49" a="1"/>
  <c r="DO13" i="21" l="1"/>
  <c r="DO9"/>
  <c r="DQ15"/>
  <c r="DQ11"/>
  <c r="DQ7"/>
  <c r="DR13"/>
  <c r="DR9"/>
  <c r="DP9"/>
  <c r="DP14"/>
  <c r="DP8"/>
  <c r="DO14"/>
  <c r="DO10"/>
  <c r="DQ16"/>
  <c r="DQ12"/>
  <c r="DQ8"/>
  <c r="DR14"/>
  <c r="DR10"/>
  <c r="DP13"/>
  <c r="DP7"/>
  <c r="DP12"/>
  <c r="DO15"/>
  <c r="DO11"/>
  <c r="DO7"/>
  <c r="DQ13"/>
  <c r="DQ9"/>
  <c r="DR15"/>
  <c r="DR11"/>
  <c r="DR7"/>
  <c r="DP11"/>
  <c r="DP16"/>
  <c r="DO16"/>
  <c r="DO12"/>
  <c r="DO8"/>
  <c r="DQ14"/>
  <c r="DQ10"/>
  <c r="DR16"/>
  <c r="DR12"/>
  <c r="DR8"/>
  <c r="DP15"/>
  <c r="DP10"/>
  <c r="DH15"/>
  <c r="DB14"/>
  <c r="DF12"/>
  <c r="DJ10"/>
  <c r="DD9"/>
  <c r="DH7"/>
  <c r="DJ15"/>
  <c r="DD14"/>
  <c r="DH12"/>
  <c r="DB11"/>
  <c r="DF9"/>
  <c r="DJ7"/>
  <c r="DE16"/>
  <c r="DC15"/>
  <c r="DK11"/>
  <c r="DI8"/>
  <c r="DC12"/>
  <c r="DK13"/>
  <c r="DI10"/>
  <c r="DG7"/>
  <c r="DI9"/>
  <c r="DC14"/>
  <c r="DK10"/>
  <c r="DI7"/>
  <c r="DC8"/>
  <c r="DB16"/>
  <c r="DF14"/>
  <c r="DJ12"/>
  <c r="DD11"/>
  <c r="DH9"/>
  <c r="DB8"/>
  <c r="DD16"/>
  <c r="DH14"/>
  <c r="DB13"/>
  <c r="DF11"/>
  <c r="DJ9"/>
  <c r="DD8"/>
  <c r="DI16"/>
  <c r="DG16"/>
  <c r="DI12"/>
  <c r="DG9"/>
  <c r="DK16"/>
  <c r="DI14"/>
  <c r="DG11"/>
  <c r="DE8"/>
  <c r="DG10"/>
  <c r="DK14"/>
  <c r="DI11"/>
  <c r="DG8"/>
  <c r="DE11"/>
  <c r="DF16"/>
  <c r="DJ14"/>
  <c r="DD13"/>
  <c r="DH11"/>
  <c r="DB10"/>
  <c r="DF8"/>
  <c r="DH16"/>
  <c r="DB15"/>
  <c r="DF13"/>
  <c r="DJ11"/>
  <c r="DD10"/>
  <c r="DH8"/>
  <c r="DB7"/>
  <c r="DG15"/>
  <c r="DG13"/>
  <c r="DE10"/>
  <c r="DC7"/>
  <c r="DI15"/>
  <c r="DE12"/>
  <c r="DC9"/>
  <c r="DK12"/>
  <c r="DC16"/>
  <c r="DG12"/>
  <c r="DE9"/>
  <c r="DI13"/>
  <c r="DJ16"/>
  <c r="DD15"/>
  <c r="DH13"/>
  <c r="DB12"/>
  <c r="DF10"/>
  <c r="DJ8"/>
  <c r="DD7"/>
  <c r="DF15"/>
  <c r="DJ13"/>
  <c r="DD12"/>
  <c r="DH10"/>
  <c r="DB9"/>
  <c r="DF7"/>
  <c r="DK15"/>
  <c r="DE14"/>
  <c r="DC11"/>
  <c r="DK7"/>
  <c r="DK8"/>
  <c r="DC13"/>
  <c r="DK9"/>
  <c r="DG14"/>
  <c r="DE7"/>
  <c r="DE13"/>
  <c r="DC10"/>
  <c r="DE15"/>
  <c r="D58" i="22"/>
  <c r="BO58" s="1"/>
  <c r="H56"/>
  <c r="BS56" s="1"/>
  <c r="B55"/>
  <c r="BM55" s="1"/>
  <c r="F53"/>
  <c r="BQ53" s="1"/>
  <c r="J51"/>
  <c r="BU51" s="1"/>
  <c r="D50"/>
  <c r="BO50" s="1"/>
  <c r="I58"/>
  <c r="BT58" s="1"/>
  <c r="C57"/>
  <c r="BN57" s="1"/>
  <c r="H58"/>
  <c r="BS58" s="1"/>
  <c r="B57"/>
  <c r="BM57" s="1"/>
  <c r="F55"/>
  <c r="BQ55" s="1"/>
  <c r="J53"/>
  <c r="BU53" s="1"/>
  <c r="D52"/>
  <c r="BO52" s="1"/>
  <c r="H50"/>
  <c r="BS50" s="1"/>
  <c r="B49"/>
  <c r="G57"/>
  <c r="BR57" s="1"/>
  <c r="K55"/>
  <c r="BV55" s="1"/>
  <c r="E54"/>
  <c r="BP54" s="1"/>
  <c r="I52"/>
  <c r="BT52" s="1"/>
  <c r="C51"/>
  <c r="BN51" s="1"/>
  <c r="G49"/>
  <c r="BR49" s="1"/>
  <c r="C58"/>
  <c r="BN58" s="1"/>
  <c r="G56"/>
  <c r="BR56" s="1"/>
  <c r="K54"/>
  <c r="BV54" s="1"/>
  <c r="E53"/>
  <c r="BP53" s="1"/>
  <c r="I51"/>
  <c r="BT51" s="1"/>
  <c r="C50"/>
  <c r="BN50" s="1"/>
  <c r="J56"/>
  <c r="BU56" s="1"/>
  <c r="F50"/>
  <c r="BQ50" s="1"/>
  <c r="B54"/>
  <c r="BM54" s="1"/>
  <c r="H57"/>
  <c r="BS57" s="1"/>
  <c r="D51"/>
  <c r="BO51" s="1"/>
  <c r="B58"/>
  <c r="BM58" s="1"/>
  <c r="F57"/>
  <c r="BQ57" s="1"/>
  <c r="J55"/>
  <c r="BU55" s="1"/>
  <c r="D54"/>
  <c r="BO54" s="1"/>
  <c r="H52"/>
  <c r="BS52" s="1"/>
  <c r="B51"/>
  <c r="BM51" s="1"/>
  <c r="F49"/>
  <c r="BQ49" s="1"/>
  <c r="K57"/>
  <c r="BV57" s="1"/>
  <c r="E56"/>
  <c r="BP56" s="1"/>
  <c r="I54"/>
  <c r="BT54" s="1"/>
  <c r="C53"/>
  <c r="BN53" s="1"/>
  <c r="G51"/>
  <c r="BR51" s="1"/>
  <c r="K49"/>
  <c r="BV49" s="1"/>
  <c r="G58"/>
  <c r="BR58" s="1"/>
  <c r="K56"/>
  <c r="BV56" s="1"/>
  <c r="E55"/>
  <c r="BP55" s="1"/>
  <c r="I53"/>
  <c r="BT53" s="1"/>
  <c r="C52"/>
  <c r="BN52" s="1"/>
  <c r="G50"/>
  <c r="BR50" s="1"/>
  <c r="F58"/>
  <c r="BQ58" s="1"/>
  <c r="B52"/>
  <c r="BM52" s="1"/>
  <c r="H55"/>
  <c r="BS55" s="1"/>
  <c r="D49"/>
  <c r="BO49" s="1"/>
  <c r="J52"/>
  <c r="BU52" s="1"/>
  <c r="B50"/>
  <c r="BM50" s="1"/>
  <c r="J54"/>
  <c r="BU54" s="1"/>
  <c r="H54"/>
  <c r="BS54" s="1"/>
  <c r="E58"/>
  <c r="BP58" s="1"/>
  <c r="K53"/>
  <c r="BV53" s="1"/>
  <c r="I50"/>
  <c r="BT50" s="1"/>
  <c r="I57"/>
  <c r="BT57" s="1"/>
  <c r="G54"/>
  <c r="BR54" s="1"/>
  <c r="E51"/>
  <c r="BP51" s="1"/>
  <c r="D55"/>
  <c r="BO55" s="1"/>
  <c r="F52"/>
  <c r="BQ52" s="1"/>
  <c r="H49"/>
  <c r="BS49" s="1"/>
  <c r="D56"/>
  <c r="BO56" s="1"/>
  <c r="C55"/>
  <c r="BN55" s="1"/>
  <c r="K58"/>
  <c r="BV58" s="1"/>
  <c r="G52"/>
  <c r="BR52" s="1"/>
  <c r="D57"/>
  <c r="BO57" s="1"/>
  <c r="D53"/>
  <c r="BO53" s="1"/>
  <c r="J57"/>
  <c r="BU57" s="1"/>
  <c r="G55"/>
  <c r="BR55" s="1"/>
  <c r="C49"/>
  <c r="BN49" s="1"/>
  <c r="K52"/>
  <c r="BV52" s="1"/>
  <c r="J58"/>
  <c r="BU58" s="1"/>
  <c r="H51"/>
  <c r="BS51" s="1"/>
  <c r="B53"/>
  <c r="BM53" s="1"/>
  <c r="I56"/>
  <c r="BT56" s="1"/>
  <c r="G53"/>
  <c r="BR53" s="1"/>
  <c r="E50"/>
  <c r="BP50" s="1"/>
  <c r="E57"/>
  <c r="BP57" s="1"/>
  <c r="C54"/>
  <c r="BN54" s="1"/>
  <c r="K50"/>
  <c r="BV50" s="1"/>
  <c r="H53"/>
  <c r="BS53" s="1"/>
  <c r="J50"/>
  <c r="BU50" s="1"/>
  <c r="F56"/>
  <c r="BQ56" s="1"/>
  <c r="J49"/>
  <c r="BU49" s="1"/>
  <c r="K51"/>
  <c r="BV51" s="1"/>
  <c r="I55"/>
  <c r="BT55" s="1"/>
  <c r="E49"/>
  <c r="BP49" s="1"/>
  <c r="F54"/>
  <c r="BQ54" s="1"/>
  <c r="F51"/>
  <c r="BQ51" s="1"/>
  <c r="E52"/>
  <c r="BP52" s="1"/>
  <c r="C56"/>
  <c r="BN56" s="1"/>
  <c r="I49"/>
  <c r="BT49" s="1"/>
  <c r="B56"/>
  <c r="BM56" s="1"/>
  <c r="FF42" i="21"/>
  <c r="FR42" s="1"/>
  <c r="ET42" i="22" s="1"/>
  <c r="Y44" s="1"/>
  <c r="EZ41" i="21"/>
  <c r="FL41" s="1"/>
  <c r="EN41" i="22" s="1"/>
  <c r="S43" s="1"/>
  <c r="FD39" i="21"/>
  <c r="FP39" s="1"/>
  <c r="ER39" i="22" s="1"/>
  <c r="W41" s="1"/>
  <c r="FH37" i="21"/>
  <c r="FT37" s="1"/>
  <c r="EV37" i="22" s="1"/>
  <c r="AA39" s="1"/>
  <c r="FB36" i="21"/>
  <c r="FN36" s="1"/>
  <c r="EP36" i="22" s="1"/>
  <c r="U38" s="1"/>
  <c r="FF34" i="21"/>
  <c r="FR34" s="1"/>
  <c r="ET34" i="22" s="1"/>
  <c r="Y36" s="1"/>
  <c r="FA43" i="21"/>
  <c r="FM43" s="1"/>
  <c r="EO43" i="22" s="1"/>
  <c r="T45" s="1"/>
  <c r="FE41" i="21"/>
  <c r="FQ41" s="1"/>
  <c r="ES41" i="22" s="1"/>
  <c r="X43" s="1"/>
  <c r="FI39" i="21"/>
  <c r="FU39" s="1"/>
  <c r="EW39" i="22" s="1"/>
  <c r="AB41" s="1"/>
  <c r="FC38" i="21"/>
  <c r="FO38" s="1"/>
  <c r="EQ38" i="22" s="1"/>
  <c r="V40" s="1"/>
  <c r="FG36" i="21"/>
  <c r="FS36" s="1"/>
  <c r="EU36" i="22" s="1"/>
  <c r="Z38" s="1"/>
  <c r="FA35" i="21"/>
  <c r="FM35" s="1"/>
  <c r="EO35" i="22" s="1"/>
  <c r="T37" s="1"/>
  <c r="FH42" i="21"/>
  <c r="FT42" s="1"/>
  <c r="EV42" i="22" s="1"/>
  <c r="AA44" s="1"/>
  <c r="FF39" i="21"/>
  <c r="FR39" s="1"/>
  <c r="ET39" i="22" s="1"/>
  <c r="Y41" s="1"/>
  <c r="FD36" i="21"/>
  <c r="FP36" s="1"/>
  <c r="ER36" i="22" s="1"/>
  <c r="W38" s="1"/>
  <c r="FB43" i="21"/>
  <c r="FN43" s="1"/>
  <c r="EP43" i="22" s="1"/>
  <c r="U45" s="1"/>
  <c r="EZ40" i="21"/>
  <c r="FL40" s="1"/>
  <c r="EN40" i="22" s="1"/>
  <c r="S42" s="1"/>
  <c r="FH36" i="21"/>
  <c r="FT36" s="1"/>
  <c r="EV36" i="22" s="1"/>
  <c r="AA38" s="1"/>
  <c r="FI42" i="21"/>
  <c r="FU42" s="1"/>
  <c r="EW42" i="22" s="1"/>
  <c r="AB44" s="1"/>
  <c r="FE36" i="21"/>
  <c r="FQ36" s="1"/>
  <c r="ES36" i="22" s="1"/>
  <c r="X38" s="1"/>
  <c r="FE40" i="21"/>
  <c r="FQ40" s="1"/>
  <c r="ES40" i="22" s="1"/>
  <c r="X42" s="1"/>
  <c r="FA34" i="21"/>
  <c r="FM34" s="1"/>
  <c r="EO34" i="22" s="1"/>
  <c r="T36" s="1"/>
  <c r="FG37" i="21"/>
  <c r="FS37" s="1"/>
  <c r="EU37" i="22" s="1"/>
  <c r="Z39" s="1"/>
  <c r="FC35" i="21"/>
  <c r="FO35" s="1"/>
  <c r="EQ35" i="22" s="1"/>
  <c r="V37" s="1"/>
  <c r="FC43" i="21"/>
  <c r="FO43" s="1"/>
  <c r="EQ43" i="22" s="1"/>
  <c r="V45" s="1"/>
  <c r="EZ43" i="21"/>
  <c r="FL43" s="1"/>
  <c r="EN43" i="22" s="1"/>
  <c r="S45" s="1"/>
  <c r="FD41" i="21"/>
  <c r="FP41" s="1"/>
  <c r="ER41" i="22" s="1"/>
  <c r="W43" s="1"/>
  <c r="FH39" i="21"/>
  <c r="FT39" s="1"/>
  <c r="EV39" i="22" s="1"/>
  <c r="AA41" s="1"/>
  <c r="FB38" i="21"/>
  <c r="FN38" s="1"/>
  <c r="EP38" i="22" s="1"/>
  <c r="U40" s="1"/>
  <c r="FF36" i="21"/>
  <c r="FR36" s="1"/>
  <c r="ET36" i="22" s="1"/>
  <c r="Y38" s="1"/>
  <c r="EZ35" i="21"/>
  <c r="FL35" s="1"/>
  <c r="EN35" i="22" s="1"/>
  <c r="S37" s="1"/>
  <c r="FE43" i="21"/>
  <c r="FQ43" s="1"/>
  <c r="ES43" i="22" s="1"/>
  <c r="X45" s="1"/>
  <c r="FI41" i="21"/>
  <c r="FU41" s="1"/>
  <c r="EW41" i="22" s="1"/>
  <c r="AB43" s="1"/>
  <c r="FC40" i="21"/>
  <c r="FO40" s="1"/>
  <c r="EQ40" i="22" s="1"/>
  <c r="V42" s="1"/>
  <c r="FG38" i="21"/>
  <c r="FS38" s="1"/>
  <c r="EU38" i="22" s="1"/>
  <c r="Z40" s="1"/>
  <c r="FA37" i="21"/>
  <c r="FM37" s="1"/>
  <c r="EO37" i="22" s="1"/>
  <c r="T39" s="1"/>
  <c r="FE35" i="21"/>
  <c r="FQ35" s="1"/>
  <c r="ES35" i="22" s="1"/>
  <c r="X37" s="1"/>
  <c r="FF43" i="21"/>
  <c r="FR43" s="1"/>
  <c r="ET43" i="22" s="1"/>
  <c r="Y45" s="1"/>
  <c r="FD40" i="21"/>
  <c r="FP40" s="1"/>
  <c r="ER40" i="22" s="1"/>
  <c r="W42" s="1"/>
  <c r="FB37" i="21"/>
  <c r="FN37" s="1"/>
  <c r="EP37" i="22" s="1"/>
  <c r="U39" s="1"/>
  <c r="EZ34" i="21"/>
  <c r="FL34" s="1"/>
  <c r="EN34" i="22" s="1"/>
  <c r="FH40" i="21"/>
  <c r="FT40" s="1"/>
  <c r="EV40" i="22" s="1"/>
  <c r="AA42" s="1"/>
  <c r="FF37" i="21"/>
  <c r="FR37" s="1"/>
  <c r="ET37" i="22" s="1"/>
  <c r="Y39" s="1"/>
  <c r="FD34" i="21"/>
  <c r="FP34" s="1"/>
  <c r="ER34" i="22" s="1"/>
  <c r="W36" s="1"/>
  <c r="FA38" i="21"/>
  <c r="FM38" s="1"/>
  <c r="EO38" i="22" s="1"/>
  <c r="T40" s="1"/>
  <c r="FA42" i="21"/>
  <c r="FM42" s="1"/>
  <c r="EO42" i="22" s="1"/>
  <c r="T44" s="1"/>
  <c r="FG35" i="21"/>
  <c r="FS35" s="1"/>
  <c r="EU35" i="22" s="1"/>
  <c r="Z37" s="1"/>
  <c r="FC39" i="21"/>
  <c r="FO39" s="1"/>
  <c r="EQ39" i="22" s="1"/>
  <c r="V41" s="1"/>
  <c r="FG41" i="21"/>
  <c r="FS41" s="1"/>
  <c r="EU41" i="22" s="1"/>
  <c r="Z43" s="1"/>
  <c r="FA40" i="21"/>
  <c r="FM40" s="1"/>
  <c r="EO40" i="22" s="1"/>
  <c r="T42" s="1"/>
  <c r="FD43" i="21"/>
  <c r="FP43" s="1"/>
  <c r="ER43" i="22" s="1"/>
  <c r="W45" s="1"/>
  <c r="FH41" i="21"/>
  <c r="FT41" s="1"/>
  <c r="EV41" i="22" s="1"/>
  <c r="AA43" s="1"/>
  <c r="FB40" i="21"/>
  <c r="FN40" s="1"/>
  <c r="EP40" i="22" s="1"/>
  <c r="U42" s="1"/>
  <c r="FF38" i="21"/>
  <c r="FR38" s="1"/>
  <c r="ET38" i="22" s="1"/>
  <c r="Y40" s="1"/>
  <c r="EZ37" i="21"/>
  <c r="FL37" s="1"/>
  <c r="EN37" i="22" s="1"/>
  <c r="S39" s="1"/>
  <c r="FD35" i="21"/>
  <c r="FP35" s="1"/>
  <c r="ER35" i="22" s="1"/>
  <c r="W37" s="1"/>
  <c r="FI43" i="21"/>
  <c r="FU43" s="1"/>
  <c r="EW43" i="22" s="1"/>
  <c r="AB45" s="1"/>
  <c r="FC42" i="21"/>
  <c r="FO42" s="1"/>
  <c r="EQ42" i="22" s="1"/>
  <c r="V44" s="1"/>
  <c r="FG40" i="21"/>
  <c r="FS40" s="1"/>
  <c r="EU40" i="22" s="1"/>
  <c r="Z42" s="1"/>
  <c r="FA39" i="21"/>
  <c r="FM39" s="1"/>
  <c r="EO39" i="22" s="1"/>
  <c r="T41" s="1"/>
  <c r="FE37" i="21"/>
  <c r="FQ37" s="1"/>
  <c r="ES37" i="22" s="1"/>
  <c r="X39" s="1"/>
  <c r="FI35" i="21"/>
  <c r="FU35" s="1"/>
  <c r="EW35" i="22" s="1"/>
  <c r="AB37" s="1"/>
  <c r="FC34" i="21"/>
  <c r="FO34" s="1"/>
  <c r="EQ34" i="22" s="1"/>
  <c r="V36" s="1"/>
  <c r="FB41" i="21"/>
  <c r="FN41" s="1"/>
  <c r="EP41" i="22" s="1"/>
  <c r="U43" s="1"/>
  <c r="EZ38" i="21"/>
  <c r="FL38" s="1"/>
  <c r="EN38" i="22" s="1"/>
  <c r="S40" s="1"/>
  <c r="FH34" i="21"/>
  <c r="FT34" s="1"/>
  <c r="EV34" i="22" s="1"/>
  <c r="AA36" s="1"/>
  <c r="FF41" i="21"/>
  <c r="FR41" s="1"/>
  <c r="ET41" i="22" s="1"/>
  <c r="Y43" s="1"/>
  <c r="FD38" i="21"/>
  <c r="FP38" s="1"/>
  <c r="ER38" i="22" s="1"/>
  <c r="W40" s="1"/>
  <c r="FB35" i="21"/>
  <c r="FN35" s="1"/>
  <c r="EP35" i="22" s="1"/>
  <c r="U37" s="1"/>
  <c r="FG39" i="21"/>
  <c r="FS39" s="1"/>
  <c r="EU39" i="22" s="1"/>
  <c r="Z41" s="1"/>
  <c r="FG43" i="21"/>
  <c r="FS43" s="1"/>
  <c r="EU43" i="22" s="1"/>
  <c r="Z45" s="1"/>
  <c r="FC37" i="21"/>
  <c r="FO37" s="1"/>
  <c r="EQ37" i="22" s="1"/>
  <c r="V39" s="1"/>
  <c r="FI40" i="21"/>
  <c r="FU40" s="1"/>
  <c r="EW40" i="22" s="1"/>
  <c r="AB42" s="1"/>
  <c r="FE34" i="21"/>
  <c r="FQ34" s="1"/>
  <c r="ES34" i="22" s="1"/>
  <c r="X36" s="1"/>
  <c r="FI36" i="21"/>
  <c r="FU36" s="1"/>
  <c r="EW36" i="22" s="1"/>
  <c r="AB38" s="1"/>
  <c r="FH43" i="21"/>
  <c r="FT43" s="1"/>
  <c r="EV43" i="22" s="1"/>
  <c r="AA45" s="1"/>
  <c r="FB42" i="21"/>
  <c r="FN42" s="1"/>
  <c r="EP42" i="22" s="1"/>
  <c r="U44" s="1"/>
  <c r="FF40" i="21"/>
  <c r="FR40" s="1"/>
  <c r="ET40" i="22" s="1"/>
  <c r="Y42" s="1"/>
  <c r="EZ39" i="21"/>
  <c r="FL39" s="1"/>
  <c r="EN39" i="22" s="1"/>
  <c r="S41" s="1"/>
  <c r="FD37" i="21"/>
  <c r="FP37" s="1"/>
  <c r="ER37" i="22" s="1"/>
  <c r="W39" s="1"/>
  <c r="FH35" i="21"/>
  <c r="FT35" s="1"/>
  <c r="EV35" i="22" s="1"/>
  <c r="AA37" s="1"/>
  <c r="FB34" i="21"/>
  <c r="FN34" s="1"/>
  <c r="EP34" i="22" s="1"/>
  <c r="U36" s="1"/>
  <c r="FG42" i="21"/>
  <c r="FS42" s="1"/>
  <c r="EU42" i="22" s="1"/>
  <c r="Z44" s="1"/>
  <c r="FA41" i="21"/>
  <c r="FM41" s="1"/>
  <c r="EO41" i="22" s="1"/>
  <c r="T43" s="1"/>
  <c r="FE39" i="21"/>
  <c r="FQ39" s="1"/>
  <c r="ES39" i="22" s="1"/>
  <c r="X41" s="1"/>
  <c r="FI37" i="21"/>
  <c r="FU37" s="1"/>
  <c r="EW37" i="22" s="1"/>
  <c r="AB39" s="1"/>
  <c r="FC36" i="21"/>
  <c r="FO36" s="1"/>
  <c r="EQ36" i="22" s="1"/>
  <c r="V38" s="1"/>
  <c r="FG34" i="21"/>
  <c r="FS34" s="1"/>
  <c r="EU34" i="22" s="1"/>
  <c r="Z36" s="1"/>
  <c r="EZ42" i="21"/>
  <c r="FL42" s="1"/>
  <c r="EN42" i="22" s="1"/>
  <c r="S44" s="1"/>
  <c r="FH38" i="21"/>
  <c r="FT38" s="1"/>
  <c r="EV38" i="22" s="1"/>
  <c r="AA40" s="1"/>
  <c r="FF35" i="21"/>
  <c r="FR35" s="1"/>
  <c r="ET35" i="22" s="1"/>
  <c r="Y37" s="1"/>
  <c r="FD42" i="21"/>
  <c r="FP42" s="1"/>
  <c r="ER42" i="22" s="1"/>
  <c r="W44" s="1"/>
  <c r="FB39" i="21"/>
  <c r="FN39" s="1"/>
  <c r="EP39" i="22" s="1"/>
  <c r="U41" s="1"/>
  <c r="EZ36" i="21"/>
  <c r="FL36" s="1"/>
  <c r="EN36" i="22" s="1"/>
  <c r="S38" s="1"/>
  <c r="FC41" i="21"/>
  <c r="FO41" s="1"/>
  <c r="EQ41" i="22" s="1"/>
  <c r="V43" s="1"/>
  <c r="FI34" i="21"/>
  <c r="FU34" s="1"/>
  <c r="EW34" i="22" s="1"/>
  <c r="AB36" s="1"/>
  <c r="FI38" i="21"/>
  <c r="FU38" s="1"/>
  <c r="EW38" i="22" s="1"/>
  <c r="AB40" s="1"/>
  <c r="FE42" i="21"/>
  <c r="FQ42" s="1"/>
  <c r="ES42" i="22" s="1"/>
  <c r="X44" s="1"/>
  <c r="FA36" i="21"/>
  <c r="FM36" s="1"/>
  <c r="EO36" i="22" s="1"/>
  <c r="T38" s="1"/>
  <c r="FE38" i="21"/>
  <c r="FQ38" s="1"/>
  <c r="ES38" i="22" s="1"/>
  <c r="X40" s="1"/>
  <c r="M36" a="1"/>
  <c r="DW8" i="21" l="1"/>
  <c r="DU26"/>
  <c r="EA25"/>
  <c r="DV14"/>
  <c r="EC24"/>
  <c r="DU16"/>
  <c r="DX23"/>
  <c r="DT11"/>
  <c r="DU13"/>
  <c r="DZ24"/>
  <c r="DY25"/>
  <c r="DV12"/>
  <c r="DU24"/>
  <c r="DU8"/>
  <c r="DZ26"/>
  <c r="DW13"/>
  <c r="DW9"/>
  <c r="DV26"/>
  <c r="M39" i="22"/>
  <c r="M40"/>
  <c r="M43"/>
  <c r="M37"/>
  <c r="M38"/>
  <c r="M41"/>
  <c r="M36"/>
  <c r="M45"/>
  <c r="M44"/>
  <c r="M42"/>
  <c r="S36"/>
  <c r="B36" a="1"/>
  <c r="DW12" i="21"/>
  <c r="DY26"/>
  <c r="DU23"/>
  <c r="DT8"/>
  <c r="DU11"/>
  <c r="DX24"/>
  <c r="DV9"/>
  <c r="DV25"/>
  <c r="DT15"/>
  <c r="EB23"/>
  <c r="DW10"/>
  <c r="DW26"/>
  <c r="DV16"/>
  <c r="EC25"/>
  <c r="EA24"/>
  <c r="DU14"/>
  <c r="DT25"/>
  <c r="DV7"/>
  <c r="DT13"/>
  <c r="DZ23"/>
  <c r="EB26"/>
  <c r="DW15"/>
  <c r="DT9"/>
  <c r="DV23"/>
  <c r="BM49" i="22"/>
  <c r="BS47" s="1"/>
  <c r="DU15" i="21"/>
  <c r="EB24"/>
  <c r="DV10"/>
  <c r="DW25"/>
  <c r="EC23"/>
  <c r="DT16"/>
  <c r="DW11"/>
  <c r="DX26"/>
  <c r="DT7"/>
  <c r="DT23"/>
  <c r="DU7"/>
  <c r="DT24"/>
  <c r="DU25"/>
  <c r="DV8"/>
  <c r="EA23"/>
  <c r="DT14"/>
  <c r="EB25"/>
  <c r="DV15"/>
  <c r="DU10"/>
  <c r="DW24"/>
  <c r="EC26"/>
  <c r="DW16"/>
  <c r="DT12"/>
  <c r="DY23"/>
  <c r="DW7"/>
  <c r="DT26"/>
  <c r="DZ25"/>
  <c r="DV13"/>
  <c r="DU12"/>
  <c r="DY24"/>
  <c r="EA26"/>
  <c r="DW14"/>
  <c r="DW23"/>
  <c r="DT10"/>
  <c r="DV24"/>
  <c r="DU9"/>
  <c r="DV11"/>
  <c r="DX25"/>
  <c r="EZ12" l="1"/>
  <c r="FL12" s="1"/>
  <c r="EN12" i="22" s="1"/>
  <c r="EJ7" i="21"/>
  <c r="EJ9"/>
  <c r="FB12"/>
  <c r="FN12" s="1"/>
  <c r="EP12" i="22" s="1"/>
  <c r="FF12" i="21"/>
  <c r="FR12" s="1"/>
  <c r="ET12" i="22" s="1"/>
  <c r="EJ13" i="21"/>
  <c r="K45" i="22"/>
  <c r="BV45" s="1"/>
  <c r="E44"/>
  <c r="BP44" s="1"/>
  <c r="I42"/>
  <c r="BT42" s="1"/>
  <c r="C41"/>
  <c r="BN41" s="1"/>
  <c r="G39"/>
  <c r="BR39" s="1"/>
  <c r="K37"/>
  <c r="BV37" s="1"/>
  <c r="E36"/>
  <c r="BP36" s="1"/>
  <c r="F44"/>
  <c r="BQ44" s="1"/>
  <c r="J42"/>
  <c r="BU42" s="1"/>
  <c r="D41"/>
  <c r="BO41" s="1"/>
  <c r="H39"/>
  <c r="BS39" s="1"/>
  <c r="I44"/>
  <c r="BT44" s="1"/>
  <c r="C43"/>
  <c r="BN43" s="1"/>
  <c r="G41"/>
  <c r="BR41" s="1"/>
  <c r="K39"/>
  <c r="BV39" s="1"/>
  <c r="E38"/>
  <c r="BP38" s="1"/>
  <c r="I36"/>
  <c r="BT36" s="1"/>
  <c r="J44"/>
  <c r="BU44" s="1"/>
  <c r="D43"/>
  <c r="BO43" s="1"/>
  <c r="H41"/>
  <c r="BS41" s="1"/>
  <c r="C45"/>
  <c r="BN45" s="1"/>
  <c r="K41"/>
  <c r="BV41" s="1"/>
  <c r="I38"/>
  <c r="BT38" s="1"/>
  <c r="D45"/>
  <c r="BO45" s="1"/>
  <c r="B42"/>
  <c r="BM42" s="1"/>
  <c r="D39"/>
  <c r="BO39" s="1"/>
  <c r="H37"/>
  <c r="BS37" s="1"/>
  <c r="B36"/>
  <c r="H44"/>
  <c r="BS44" s="1"/>
  <c r="B43"/>
  <c r="BM43" s="1"/>
  <c r="F41"/>
  <c r="BQ41" s="1"/>
  <c r="J39"/>
  <c r="BU39" s="1"/>
  <c r="D38"/>
  <c r="BO38" s="1"/>
  <c r="H36"/>
  <c r="BS36" s="1"/>
  <c r="I41"/>
  <c r="BT41" s="1"/>
  <c r="E45"/>
  <c r="BP45" s="1"/>
  <c r="K38"/>
  <c r="BV38" s="1"/>
  <c r="G42"/>
  <c r="BR42" s="1"/>
  <c r="C36"/>
  <c r="BN36" s="1"/>
  <c r="E41"/>
  <c r="BP41" s="1"/>
  <c r="G45"/>
  <c r="BR45" s="1"/>
  <c r="E42"/>
  <c r="BP42" s="1"/>
  <c r="C39"/>
  <c r="BN39" s="1"/>
  <c r="H45"/>
  <c r="BS45" s="1"/>
  <c r="F42"/>
  <c r="BQ42" s="1"/>
  <c r="B40"/>
  <c r="BM40" s="1"/>
  <c r="B38"/>
  <c r="BM38" s="1"/>
  <c r="F36"/>
  <c r="BQ36" s="1"/>
  <c r="B45"/>
  <c r="BM45" s="1"/>
  <c r="F43"/>
  <c r="BQ43" s="1"/>
  <c r="J41"/>
  <c r="BU41" s="1"/>
  <c r="D40"/>
  <c r="BO40" s="1"/>
  <c r="H38"/>
  <c r="BS38" s="1"/>
  <c r="B37"/>
  <c r="BM37" s="1"/>
  <c r="E43"/>
  <c r="BP43" s="1"/>
  <c r="K36"/>
  <c r="BV36" s="1"/>
  <c r="G40"/>
  <c r="BR40" s="1"/>
  <c r="C44"/>
  <c r="BN44" s="1"/>
  <c r="I37"/>
  <c r="BT37" s="1"/>
  <c r="I39"/>
  <c r="BT39" s="1"/>
  <c r="G43"/>
  <c r="BR43" s="1"/>
  <c r="E40"/>
  <c r="BP40" s="1"/>
  <c r="C37"/>
  <c r="BN37" s="1"/>
  <c r="H43"/>
  <c r="BS43" s="1"/>
  <c r="F40"/>
  <c r="BQ40" s="1"/>
  <c r="F38"/>
  <c r="BQ38" s="1"/>
  <c r="J36"/>
  <c r="BU36" s="1"/>
  <c r="F45"/>
  <c r="BQ45" s="1"/>
  <c r="J43"/>
  <c r="BU43" s="1"/>
  <c r="D42"/>
  <c r="BO42" s="1"/>
  <c r="H40"/>
  <c r="BS40" s="1"/>
  <c r="B39"/>
  <c r="BM39" s="1"/>
  <c r="F37"/>
  <c r="BQ37" s="1"/>
  <c r="K44"/>
  <c r="BV44" s="1"/>
  <c r="G38"/>
  <c r="BR38" s="1"/>
  <c r="C42"/>
  <c r="BN42" s="1"/>
  <c r="I45"/>
  <c r="BT45" s="1"/>
  <c r="E39"/>
  <c r="BP39" s="1"/>
  <c r="C38"/>
  <c r="BN38" s="1"/>
  <c r="G36"/>
  <c r="BR36" s="1"/>
  <c r="B44"/>
  <c r="BM44" s="1"/>
  <c r="J45"/>
  <c r="BU45" s="1"/>
  <c r="F39"/>
  <c r="BQ39" s="1"/>
  <c r="I43"/>
  <c r="BT43" s="1"/>
  <c r="K42"/>
  <c r="BV42" s="1"/>
  <c r="G37"/>
  <c r="BR37" s="1"/>
  <c r="B41"/>
  <c r="BM41" s="1"/>
  <c r="G44"/>
  <c r="BR44" s="1"/>
  <c r="I40"/>
  <c r="BT40" s="1"/>
  <c r="H42"/>
  <c r="BS42" s="1"/>
  <c r="K40"/>
  <c r="BV40" s="1"/>
  <c r="K43"/>
  <c r="BV43" s="1"/>
  <c r="J40"/>
  <c r="BU40" s="1"/>
  <c r="D44"/>
  <c r="BO44" s="1"/>
  <c r="J37"/>
  <c r="BU37" s="1"/>
  <c r="E37"/>
  <c r="BP37" s="1"/>
  <c r="D37"/>
  <c r="BO37" s="1"/>
  <c r="C40"/>
  <c r="BN40" s="1"/>
  <c r="J38"/>
  <c r="BU38" s="1"/>
  <c r="D36"/>
  <c r="BO36" s="1"/>
  <c r="FE12" i="21"/>
  <c r="FQ12" s="1"/>
  <c r="ES12" i="22" s="1"/>
  <c r="EJ12" i="21"/>
  <c r="FH12"/>
  <c r="FT12" s="1"/>
  <c r="EV12" i="22" s="1"/>
  <c r="EJ15" i="21"/>
  <c r="EJ10"/>
  <c r="FC12"/>
  <c r="FO12" s="1"/>
  <c r="EQ12" i="22" s="1"/>
  <c r="DY7" i="21" a="1"/>
  <c r="EZ16" a="1"/>
  <c r="FI12"/>
  <c r="FU12" s="1"/>
  <c r="EW12" i="22" s="1"/>
  <c r="EJ16" i="21"/>
  <c r="FA12"/>
  <c r="FM12" s="1"/>
  <c r="EO12" i="22" s="1"/>
  <c r="EJ8" i="21"/>
  <c r="EJ14"/>
  <c r="FG12"/>
  <c r="FS12" s="1"/>
  <c r="EU12" i="22" s="1"/>
  <c r="EJ11" i="21"/>
  <c r="FD12"/>
  <c r="FP12" s="1"/>
  <c r="ER12" i="22" s="1"/>
  <c r="FE25" i="21" l="1"/>
  <c r="FQ25" s="1"/>
  <c r="ES25" i="22" s="1"/>
  <c r="X32" s="1"/>
  <c r="FI23" i="21"/>
  <c r="FU23" s="1"/>
  <c r="EW23" i="22" s="1"/>
  <c r="AB30" s="1"/>
  <c r="FC22" i="21"/>
  <c r="FO22" s="1"/>
  <c r="EQ22" i="22" s="1"/>
  <c r="V29" s="1"/>
  <c r="FG20" i="21"/>
  <c r="FS20" s="1"/>
  <c r="EU20" i="22" s="1"/>
  <c r="Z27" s="1"/>
  <c r="FA19" i="21"/>
  <c r="FM19" s="1"/>
  <c r="EO19" i="22" s="1"/>
  <c r="T26" s="1"/>
  <c r="FE17" i="21"/>
  <c r="FQ17" s="1"/>
  <c r="ES17" i="22" s="1"/>
  <c r="X24" s="1"/>
  <c r="FG25" i="21"/>
  <c r="FS25" s="1"/>
  <c r="EU25" i="22" s="1"/>
  <c r="Z32" s="1"/>
  <c r="FA24" i="21"/>
  <c r="FM24" s="1"/>
  <c r="EO24" i="22" s="1"/>
  <c r="T31" s="1"/>
  <c r="FE22" i="21"/>
  <c r="FQ22" s="1"/>
  <c r="ES22" i="22" s="1"/>
  <c r="X29" s="1"/>
  <c r="FI20" i="21"/>
  <c r="FU20" s="1"/>
  <c r="EW20" i="22" s="1"/>
  <c r="AB27" s="1"/>
  <c r="FC19" i="21"/>
  <c r="FO19" s="1"/>
  <c r="EQ19" i="22" s="1"/>
  <c r="V26" s="1"/>
  <c r="FG17" i="21"/>
  <c r="FS17" s="1"/>
  <c r="EU17" i="22" s="1"/>
  <c r="Z24" s="1"/>
  <c r="FA16" i="21"/>
  <c r="FM16" s="1"/>
  <c r="EO16" i="22" s="1"/>
  <c r="T23" s="1"/>
  <c r="FD23" i="21"/>
  <c r="FP23" s="1"/>
  <c r="ER23" i="22" s="1"/>
  <c r="W30" s="1"/>
  <c r="FB20" i="21"/>
  <c r="FN20" s="1"/>
  <c r="EP20" i="22" s="1"/>
  <c r="U27" s="1"/>
  <c r="EZ17" i="21"/>
  <c r="FL17" s="1"/>
  <c r="EN17" i="22" s="1"/>
  <c r="S24" s="1"/>
  <c r="FH23" i="21"/>
  <c r="FT23" s="1"/>
  <c r="EV23" i="22" s="1"/>
  <c r="AA30" s="1"/>
  <c r="FF20" i="21"/>
  <c r="FR20" s="1"/>
  <c r="ET20" i="22" s="1"/>
  <c r="Y27" s="1"/>
  <c r="FD17" i="21"/>
  <c r="FP17" s="1"/>
  <c r="ER17" i="22" s="1"/>
  <c r="W24" s="1"/>
  <c r="EZ24" i="21"/>
  <c r="FL24" s="1"/>
  <c r="EN24" i="22" s="1"/>
  <c r="S31" s="1"/>
  <c r="FH20" i="21"/>
  <c r="FT20" s="1"/>
  <c r="EV20" i="22" s="1"/>
  <c r="AA27" s="1"/>
  <c r="FF17" i="21"/>
  <c r="FR17" s="1"/>
  <c r="ET17" i="22" s="1"/>
  <c r="Y24" s="1"/>
  <c r="FF19" i="21"/>
  <c r="FR19" s="1"/>
  <c r="ET19" i="22" s="1"/>
  <c r="Y26" s="1"/>
  <c r="FB21" i="21"/>
  <c r="FN21" s="1"/>
  <c r="EP21" i="22" s="1"/>
  <c r="U28" s="1"/>
  <c r="FB25" i="21"/>
  <c r="FN25" s="1"/>
  <c r="EP25" i="22" s="1"/>
  <c r="U32" s="1"/>
  <c r="FG24" i="21"/>
  <c r="FS24" s="1"/>
  <c r="EU24" i="22" s="1"/>
  <c r="Z31" s="1"/>
  <c r="FA23" i="21"/>
  <c r="FM23" s="1"/>
  <c r="EO23" i="22" s="1"/>
  <c r="T30" s="1"/>
  <c r="FE21" i="21"/>
  <c r="FQ21" s="1"/>
  <c r="ES21" i="22" s="1"/>
  <c r="X28" s="1"/>
  <c r="FI19" i="21"/>
  <c r="FU19" s="1"/>
  <c r="EW19" i="22" s="1"/>
  <c r="AB26" s="1"/>
  <c r="FC18" i="21"/>
  <c r="FO18" s="1"/>
  <c r="EQ18" i="22" s="1"/>
  <c r="V25" s="1"/>
  <c r="FG16" i="21"/>
  <c r="FS16" s="1"/>
  <c r="EU16" i="22" s="1"/>
  <c r="Z23" s="1"/>
  <c r="FI24" i="21"/>
  <c r="FU24" s="1"/>
  <c r="EW24" i="22" s="1"/>
  <c r="AB31" s="1"/>
  <c r="FC23" i="21"/>
  <c r="FO23" s="1"/>
  <c r="EQ23" i="22" s="1"/>
  <c r="V30" s="1"/>
  <c r="FG21" i="21"/>
  <c r="FS21" s="1"/>
  <c r="EU21" i="22" s="1"/>
  <c r="Z28" s="1"/>
  <c r="FA20" i="21"/>
  <c r="FM20" s="1"/>
  <c r="EO20" i="22" s="1"/>
  <c r="T27" s="1"/>
  <c r="FE18" i="21"/>
  <c r="FQ18" s="1"/>
  <c r="ES18" i="22" s="1"/>
  <c r="X25" s="1"/>
  <c r="FI16" i="21"/>
  <c r="FU16" s="1"/>
  <c r="EW16" i="22" s="1"/>
  <c r="AB23" s="1"/>
  <c r="EZ25" i="21"/>
  <c r="FL25" s="1"/>
  <c r="EN25" i="22" s="1"/>
  <c r="S32" s="1"/>
  <c r="FH21" i="21"/>
  <c r="FT21" s="1"/>
  <c r="EV21" i="22" s="1"/>
  <c r="AA28" s="1"/>
  <c r="FF18" i="21"/>
  <c r="FR18" s="1"/>
  <c r="ET18" i="22" s="1"/>
  <c r="Y25" s="1"/>
  <c r="FD25" i="21"/>
  <c r="FP25" s="1"/>
  <c r="ER25" i="22" s="1"/>
  <c r="W32" s="1"/>
  <c r="FB22" i="21"/>
  <c r="FN22" s="1"/>
  <c r="EP22" i="22" s="1"/>
  <c r="U29" s="1"/>
  <c r="EZ19" i="21"/>
  <c r="FL19" s="1"/>
  <c r="EN19" i="22" s="1"/>
  <c r="S26" s="1"/>
  <c r="FF25" i="21"/>
  <c r="FR25" s="1"/>
  <c r="ET25" i="22" s="1"/>
  <c r="Y32" s="1"/>
  <c r="FD22" i="21"/>
  <c r="FP22" s="1"/>
  <c r="ER22" i="22" s="1"/>
  <c r="W29" s="1"/>
  <c r="FB19" i="21"/>
  <c r="FN19" s="1"/>
  <c r="EP19" i="22" s="1"/>
  <c r="U26" s="1"/>
  <c r="EZ16" i="21"/>
  <c r="FL16" s="1"/>
  <c r="EN16" i="22" s="1"/>
  <c r="FD20" i="21"/>
  <c r="FP20" s="1"/>
  <c r="ER20" i="22" s="1"/>
  <c r="W27" s="1"/>
  <c r="FF23" i="21"/>
  <c r="FR23" s="1"/>
  <c r="ET23" i="22" s="1"/>
  <c r="Y30" s="1"/>
  <c r="FH18" i="21"/>
  <c r="FT18" s="1"/>
  <c r="EV18" i="22" s="1"/>
  <c r="AA25" s="1"/>
  <c r="FI25" i="21"/>
  <c r="FU25" s="1"/>
  <c r="EW25" i="22" s="1"/>
  <c r="AB32" s="1"/>
  <c r="FC24" i="21"/>
  <c r="FO24" s="1"/>
  <c r="EQ24" i="22" s="1"/>
  <c r="V31" s="1"/>
  <c r="FG22" i="21"/>
  <c r="FS22" s="1"/>
  <c r="EU22" i="22" s="1"/>
  <c r="Z29" s="1"/>
  <c r="FA21" i="21"/>
  <c r="FM21" s="1"/>
  <c r="EO21" i="22" s="1"/>
  <c r="T28" s="1"/>
  <c r="FE19" i="21"/>
  <c r="FQ19" s="1"/>
  <c r="ES19" i="22" s="1"/>
  <c r="X26" s="1"/>
  <c r="FI17" i="21"/>
  <c r="FU17" s="1"/>
  <c r="EW17" i="22" s="1"/>
  <c r="AB24" s="1"/>
  <c r="FC16" i="21"/>
  <c r="FO16" s="1"/>
  <c r="EQ16" i="22" s="1"/>
  <c r="V23" s="1"/>
  <c r="FE24" i="21"/>
  <c r="FQ24" s="1"/>
  <c r="ES24" i="22" s="1"/>
  <c r="X31" s="1"/>
  <c r="FI22" i="21"/>
  <c r="FU22" s="1"/>
  <c r="EW22" i="22" s="1"/>
  <c r="AB29" s="1"/>
  <c r="FC21" i="21"/>
  <c r="FO21" s="1"/>
  <c r="EQ21" i="22" s="1"/>
  <c r="V28" s="1"/>
  <c r="FG19" i="21"/>
  <c r="FS19" s="1"/>
  <c r="EU19" i="22" s="1"/>
  <c r="Z26" s="1"/>
  <c r="FA18" i="21"/>
  <c r="FM18" s="1"/>
  <c r="EO18" i="22" s="1"/>
  <c r="T25" s="1"/>
  <c r="FE16" i="21"/>
  <c r="FQ16" s="1"/>
  <c r="ES16" i="22" s="1"/>
  <c r="X23" s="1"/>
  <c r="FB24" i="21"/>
  <c r="FN24" s="1"/>
  <c r="EP24" i="22" s="1"/>
  <c r="U31" s="1"/>
  <c r="EZ21" i="21"/>
  <c r="FL21" s="1"/>
  <c r="EN21" i="22" s="1"/>
  <c r="S28" s="1"/>
  <c r="FH17" i="21"/>
  <c r="FT17" s="1"/>
  <c r="EV17" i="22" s="1"/>
  <c r="AA24" s="1"/>
  <c r="FF24" i="21"/>
  <c r="FR24" s="1"/>
  <c r="ET24" i="22" s="1"/>
  <c r="Y31" s="1"/>
  <c r="FD21" i="21"/>
  <c r="FP21" s="1"/>
  <c r="ER21" i="22" s="1"/>
  <c r="W28" s="1"/>
  <c r="FB18" i="21"/>
  <c r="FN18" s="1"/>
  <c r="EP18" i="22" s="1"/>
  <c r="U25" s="1"/>
  <c r="FH24" i="21"/>
  <c r="FT24" s="1"/>
  <c r="EV24" i="22" s="1"/>
  <c r="AA31" s="1"/>
  <c r="FF21" i="21"/>
  <c r="FR21" s="1"/>
  <c r="ET21" i="22" s="1"/>
  <c r="Y28" s="1"/>
  <c r="FD18" i="21"/>
  <c r="FP18" s="1"/>
  <c r="ER18" i="22" s="1"/>
  <c r="W25" s="1"/>
  <c r="FH22" i="21"/>
  <c r="FT22" s="1"/>
  <c r="EV22" i="22" s="1"/>
  <c r="AA29" s="1"/>
  <c r="FD24" i="21"/>
  <c r="FP24" s="1"/>
  <c r="ER24" i="22" s="1"/>
  <c r="W31" s="1"/>
  <c r="FB17" i="21"/>
  <c r="FN17" s="1"/>
  <c r="EP17" i="22" s="1"/>
  <c r="U24" s="1"/>
  <c r="FA25" i="21"/>
  <c r="FM25" s="1"/>
  <c r="EO25" i="22" s="1"/>
  <c r="T32" s="1"/>
  <c r="FE23" i="21"/>
  <c r="FQ23" s="1"/>
  <c r="ES23" i="22" s="1"/>
  <c r="X30" s="1"/>
  <c r="FI21" i="21"/>
  <c r="FU21" s="1"/>
  <c r="EW21" i="22" s="1"/>
  <c r="AB28" s="1"/>
  <c r="FC20" i="21"/>
  <c r="FO20" s="1"/>
  <c r="EQ20" i="22" s="1"/>
  <c r="V27" s="1"/>
  <c r="FG18" i="21"/>
  <c r="FS18" s="1"/>
  <c r="EU18" i="22" s="1"/>
  <c r="Z25" s="1"/>
  <c r="FA17" i="21"/>
  <c r="FM17" s="1"/>
  <c r="EO17" i="22" s="1"/>
  <c r="T24" s="1"/>
  <c r="FC25" i="21"/>
  <c r="FO25" s="1"/>
  <c r="EQ25" i="22" s="1"/>
  <c r="V32" s="1"/>
  <c r="FG23" i="21"/>
  <c r="FS23" s="1"/>
  <c r="EU23" i="22" s="1"/>
  <c r="Z30" s="1"/>
  <c r="FA22" i="21"/>
  <c r="FM22" s="1"/>
  <c r="EO22" i="22" s="1"/>
  <c r="T29" s="1"/>
  <c r="FE20" i="21"/>
  <c r="FQ20" s="1"/>
  <c r="ES20" i="22" s="1"/>
  <c r="X27" s="1"/>
  <c r="FI18" i="21"/>
  <c r="FU18" s="1"/>
  <c r="EW18" i="22" s="1"/>
  <c r="AB25" s="1"/>
  <c r="FC17" i="21"/>
  <c r="FO17" s="1"/>
  <c r="EQ17" i="22" s="1"/>
  <c r="V24" s="1"/>
  <c r="FH25" i="21"/>
  <c r="FT25" s="1"/>
  <c r="EV25" i="22" s="1"/>
  <c r="AA32" s="1"/>
  <c r="FF22" i="21"/>
  <c r="FR22" s="1"/>
  <c r="ET22" i="22" s="1"/>
  <c r="Y29" s="1"/>
  <c r="FD19" i="21"/>
  <c r="FP19" s="1"/>
  <c r="ER19" i="22" s="1"/>
  <c r="W26" s="1"/>
  <c r="FB16" i="21"/>
  <c r="FN16" s="1"/>
  <c r="EP16" i="22" s="1"/>
  <c r="U23" s="1"/>
  <c r="EZ23" i="21"/>
  <c r="FL23" s="1"/>
  <c r="EN23" i="22" s="1"/>
  <c r="S30" s="1"/>
  <c r="FH19" i="21"/>
  <c r="FT19" s="1"/>
  <c r="EV19" i="22" s="1"/>
  <c r="AA26" s="1"/>
  <c r="FF16" i="21"/>
  <c r="FR16" s="1"/>
  <c r="ET16" i="22" s="1"/>
  <c r="Y23" s="1"/>
  <c r="FB23" i="21"/>
  <c r="FN23" s="1"/>
  <c r="EP23" i="22" s="1"/>
  <c r="U30" s="1"/>
  <c r="EZ20" i="21"/>
  <c r="FL20" s="1"/>
  <c r="EN20" i="22" s="1"/>
  <c r="S27" s="1"/>
  <c r="FH16" i="21"/>
  <c r="FT16" s="1"/>
  <c r="EV16" i="22" s="1"/>
  <c r="AA23" s="1"/>
  <c r="FD16" i="21"/>
  <c r="FP16" s="1"/>
  <c r="ER16" i="22" s="1"/>
  <c r="W23" s="1"/>
  <c r="EZ18" i="21"/>
  <c r="FL18" s="1"/>
  <c r="EN18" i="22" s="1"/>
  <c r="S25" s="1"/>
  <c r="EZ22" i="21"/>
  <c r="FL22" s="1"/>
  <c r="EN22" i="22" s="1"/>
  <c r="S29" s="1"/>
  <c r="BM36"/>
  <c r="BS34" s="1"/>
  <c r="M23" a="1"/>
  <c r="ED16" i="21"/>
  <c r="EH14"/>
  <c r="EB13"/>
  <c r="EF11"/>
  <c r="DZ10"/>
  <c r="ED8"/>
  <c r="EF16"/>
  <c r="DZ15"/>
  <c r="ED13"/>
  <c r="EH11"/>
  <c r="EB10"/>
  <c r="EF8"/>
  <c r="DZ7"/>
  <c r="EE15"/>
  <c r="DY14"/>
  <c r="EC12"/>
  <c r="EG10"/>
  <c r="EA9"/>
  <c r="EE7"/>
  <c r="DY13"/>
  <c r="EE8"/>
  <c r="EE10"/>
  <c r="EC13"/>
  <c r="EE12"/>
  <c r="EE16"/>
  <c r="EF15"/>
  <c r="DZ14"/>
  <c r="ED12"/>
  <c r="EH10"/>
  <c r="EB9"/>
  <c r="EF7"/>
  <c r="EB14"/>
  <c r="EF12"/>
  <c r="DZ11"/>
  <c r="ED9"/>
  <c r="EH7"/>
  <c r="EC16"/>
  <c r="EG14"/>
  <c r="EA13"/>
  <c r="EE11"/>
  <c r="DY10"/>
  <c r="EC8"/>
  <c r="EA16"/>
  <c r="EG9"/>
  <c r="EG13"/>
  <c r="EC7"/>
  <c r="EG15"/>
  <c r="EC9"/>
  <c r="DY7"/>
  <c r="EH16"/>
  <c r="EB15"/>
  <c r="EF13"/>
  <c r="DZ12"/>
  <c r="ED10"/>
  <c r="EH8"/>
  <c r="EB7"/>
  <c r="ED15"/>
  <c r="EH13"/>
  <c r="EB12"/>
  <c r="EF10"/>
  <c r="DZ9"/>
  <c r="ED7"/>
  <c r="DY16"/>
  <c r="EC14"/>
  <c r="EG12"/>
  <c r="EA11"/>
  <c r="EE9"/>
  <c r="DY8"/>
  <c r="EE14"/>
  <c r="EA8"/>
  <c r="EA12"/>
  <c r="DY15"/>
  <c r="EA14"/>
  <c r="EG7"/>
  <c r="EH15"/>
  <c r="DZ16"/>
  <c r="ED14"/>
  <c r="EH12"/>
  <c r="EB11"/>
  <c r="EF9"/>
  <c r="DZ8"/>
  <c r="EB16"/>
  <c r="EF14"/>
  <c r="DZ13"/>
  <c r="ED11"/>
  <c r="EH9"/>
  <c r="EB8"/>
  <c r="EG16"/>
  <c r="EA15"/>
  <c r="EE13"/>
  <c r="DY12"/>
  <c r="EC10"/>
  <c r="EG8"/>
  <c r="EA7"/>
  <c r="EC11"/>
  <c r="EC15"/>
  <c r="DY9"/>
  <c r="EA10"/>
  <c r="DY11"/>
  <c r="EG11"/>
  <c r="M27" i="22" l="1"/>
  <c r="M24"/>
  <c r="M30"/>
  <c r="M23"/>
  <c r="M29"/>
  <c r="M31"/>
  <c r="M28"/>
  <c r="M26"/>
  <c r="M32"/>
  <c r="M25"/>
  <c r="S23"/>
  <c r="B23" a="1"/>
  <c r="I32" l="1"/>
  <c r="BT32" s="1"/>
  <c r="C31"/>
  <c r="BN31" s="1"/>
  <c r="G29"/>
  <c r="BR29" s="1"/>
  <c r="K27"/>
  <c r="BV27" s="1"/>
  <c r="E26"/>
  <c r="BP26" s="1"/>
  <c r="I24"/>
  <c r="BT24" s="1"/>
  <c r="C23"/>
  <c r="BN23" s="1"/>
  <c r="H31"/>
  <c r="BS31" s="1"/>
  <c r="B30"/>
  <c r="BM30" s="1"/>
  <c r="F28"/>
  <c r="BQ28" s="1"/>
  <c r="J26"/>
  <c r="BU26" s="1"/>
  <c r="D25"/>
  <c r="BO25" s="1"/>
  <c r="H23"/>
  <c r="BS23" s="1"/>
  <c r="C32"/>
  <c r="BN32" s="1"/>
  <c r="G30"/>
  <c r="BR30" s="1"/>
  <c r="K28"/>
  <c r="BV28" s="1"/>
  <c r="E27"/>
  <c r="BP27" s="1"/>
  <c r="I25"/>
  <c r="BT25" s="1"/>
  <c r="C24"/>
  <c r="BN24" s="1"/>
  <c r="J29"/>
  <c r="BU29" s="1"/>
  <c r="F23"/>
  <c r="BQ23" s="1"/>
  <c r="B27"/>
  <c r="BM27" s="1"/>
  <c r="H30"/>
  <c r="BS30" s="1"/>
  <c r="D24"/>
  <c r="BO24" s="1"/>
  <c r="J27"/>
  <c r="BU27" s="1"/>
  <c r="G31"/>
  <c r="BR31" s="1"/>
  <c r="K29"/>
  <c r="BV29" s="1"/>
  <c r="E28"/>
  <c r="BP28" s="1"/>
  <c r="I26"/>
  <c r="BT26" s="1"/>
  <c r="C25"/>
  <c r="BN25" s="1"/>
  <c r="G23"/>
  <c r="BR23" s="1"/>
  <c r="B32"/>
  <c r="BM32" s="1"/>
  <c r="F30"/>
  <c r="BQ30" s="1"/>
  <c r="J28"/>
  <c r="BU28" s="1"/>
  <c r="D27"/>
  <c r="BO27" s="1"/>
  <c r="H25"/>
  <c r="BS25" s="1"/>
  <c r="B24"/>
  <c r="BM24" s="1"/>
  <c r="G32"/>
  <c r="BR32" s="1"/>
  <c r="K30"/>
  <c r="BV30" s="1"/>
  <c r="E29"/>
  <c r="BP29" s="1"/>
  <c r="I27"/>
  <c r="BT27" s="1"/>
  <c r="C26"/>
  <c r="BN26" s="1"/>
  <c r="G24"/>
  <c r="BR24" s="1"/>
  <c r="F31"/>
  <c r="BQ31" s="1"/>
  <c r="B25"/>
  <c r="BM25" s="1"/>
  <c r="H28"/>
  <c r="BS28" s="1"/>
  <c r="D32"/>
  <c r="BO32" s="1"/>
  <c r="J25"/>
  <c r="BU25" s="1"/>
  <c r="B31"/>
  <c r="BM31" s="1"/>
  <c r="B23"/>
  <c r="E32"/>
  <c r="BP32" s="1"/>
  <c r="C29"/>
  <c r="BN29" s="1"/>
  <c r="K25"/>
  <c r="BV25" s="1"/>
  <c r="J32"/>
  <c r="BU32" s="1"/>
  <c r="H29"/>
  <c r="BS29" s="1"/>
  <c r="F26"/>
  <c r="BQ26" s="1"/>
  <c r="D23"/>
  <c r="BO23" s="1"/>
  <c r="C30"/>
  <c r="BN30" s="1"/>
  <c r="K26"/>
  <c r="BV26" s="1"/>
  <c r="I23"/>
  <c r="BT23" s="1"/>
  <c r="J31"/>
  <c r="BU31" s="1"/>
  <c r="B29"/>
  <c r="BM29" s="1"/>
  <c r="H24"/>
  <c r="BS24" s="1"/>
  <c r="C27"/>
  <c r="BN27" s="1"/>
  <c r="J30"/>
  <c r="BU30" s="1"/>
  <c r="F24"/>
  <c r="BQ24" s="1"/>
  <c r="C28"/>
  <c r="BN28" s="1"/>
  <c r="H26"/>
  <c r="BS26" s="1"/>
  <c r="D26"/>
  <c r="BO26" s="1"/>
  <c r="G27"/>
  <c r="BR27" s="1"/>
  <c r="D31"/>
  <c r="BO31" s="1"/>
  <c r="J24"/>
  <c r="BU24" s="1"/>
  <c r="G28"/>
  <c r="BR28" s="1"/>
  <c r="D28"/>
  <c r="BO28" s="1"/>
  <c r="H32"/>
  <c r="BS32" s="1"/>
  <c r="K31"/>
  <c r="BV31" s="1"/>
  <c r="I28"/>
  <c r="BT28" s="1"/>
  <c r="G25"/>
  <c r="BR25" s="1"/>
  <c r="F32"/>
  <c r="BQ32" s="1"/>
  <c r="D29"/>
  <c r="BO29" s="1"/>
  <c r="B26"/>
  <c r="BM26" s="1"/>
  <c r="K32"/>
  <c r="BV32" s="1"/>
  <c r="I29"/>
  <c r="BT29" s="1"/>
  <c r="G26"/>
  <c r="BR26" s="1"/>
  <c r="E23"/>
  <c r="BP23" s="1"/>
  <c r="D30"/>
  <c r="BO30" s="1"/>
  <c r="F27"/>
  <c r="BQ27" s="1"/>
  <c r="F29"/>
  <c r="BQ29" s="1"/>
  <c r="E30"/>
  <c r="BP30" s="1"/>
  <c r="K23"/>
  <c r="BV23" s="1"/>
  <c r="H27"/>
  <c r="BS27" s="1"/>
  <c r="E31"/>
  <c r="BP31" s="1"/>
  <c r="K24"/>
  <c r="BV24" s="1"/>
  <c r="J23"/>
  <c r="BU23" s="1"/>
  <c r="I30"/>
  <c r="BT30" s="1"/>
  <c r="E24"/>
  <c r="BP24" s="1"/>
  <c r="B28"/>
  <c r="BM28" s="1"/>
  <c r="I31"/>
  <c r="BT31" s="1"/>
  <c r="E25"/>
  <c r="BP25" s="1"/>
  <c r="F25"/>
  <c r="BQ25" s="1"/>
  <c r="N7" l="1" a="1"/>
  <c r="BM23"/>
  <c r="BS21" s="1"/>
  <c r="BO19" s="1"/>
  <c r="P16" l="1"/>
  <c r="U16" s="1"/>
  <c r="P12"/>
  <c r="U12" s="1"/>
  <c r="P8"/>
  <c r="U8" s="1"/>
  <c r="O10"/>
  <c r="T10" s="1"/>
  <c r="Q14"/>
  <c r="V14" s="1"/>
  <c r="Q10"/>
  <c r="V10" s="1"/>
  <c r="N16"/>
  <c r="S16" s="1"/>
  <c r="N12"/>
  <c r="S12" s="1"/>
  <c r="N8"/>
  <c r="S8" s="1"/>
  <c r="O13"/>
  <c r="T13" s="1"/>
  <c r="P10"/>
  <c r="U10" s="1"/>
  <c r="Q16"/>
  <c r="V16" s="1"/>
  <c r="Q8"/>
  <c r="V8" s="1"/>
  <c r="N10"/>
  <c r="S10" s="1"/>
  <c r="O9"/>
  <c r="T9" s="1"/>
  <c r="P15"/>
  <c r="U15" s="1"/>
  <c r="P7"/>
  <c r="U7" s="1"/>
  <c r="Q13"/>
  <c r="V13" s="1"/>
  <c r="N15"/>
  <c r="S15" s="1"/>
  <c r="N7"/>
  <c r="S7" s="1"/>
  <c r="P13"/>
  <c r="U13" s="1"/>
  <c r="P9"/>
  <c r="U9" s="1"/>
  <c r="O12"/>
  <c r="T12" s="1"/>
  <c r="Q15"/>
  <c r="V15" s="1"/>
  <c r="Q11"/>
  <c r="V11" s="1"/>
  <c r="Q7"/>
  <c r="V7" s="1"/>
  <c r="N13"/>
  <c r="S13" s="1"/>
  <c r="N9"/>
  <c r="S9" s="1"/>
  <c r="O14"/>
  <c r="T14" s="1"/>
  <c r="O8"/>
  <c r="T8" s="1"/>
  <c r="P14"/>
  <c r="U14" s="1"/>
  <c r="O15"/>
  <c r="T15" s="1"/>
  <c r="Q12"/>
  <c r="V12" s="1"/>
  <c r="N14"/>
  <c r="S14" s="1"/>
  <c r="O16"/>
  <c r="T16" s="1"/>
  <c r="P11"/>
  <c r="U11" s="1"/>
  <c r="O7"/>
  <c r="T7" s="1"/>
  <c r="Q9"/>
  <c r="V9" s="1"/>
  <c r="N11"/>
  <c r="S11" s="1"/>
  <c r="O11"/>
  <c r="T11" s="1"/>
  <c r="Y14" l="1"/>
  <c r="Z13"/>
  <c r="AA8"/>
  <c r="AA14"/>
  <c r="AA9"/>
  <c r="Y8"/>
  <c r="AA7"/>
  <c r="AA13"/>
  <c r="X10"/>
  <c r="Y13"/>
  <c r="AA10"/>
  <c r="Z12"/>
  <c r="X11"/>
  <c r="Y16"/>
  <c r="Z14"/>
  <c r="X13"/>
  <c r="Y12"/>
  <c r="X15"/>
  <c r="Y9"/>
  <c r="Z10"/>
  <c r="X16"/>
  <c r="Z8"/>
  <c r="Y7"/>
  <c r="AA12"/>
  <c r="AA11"/>
  <c r="Z7"/>
  <c r="X8"/>
  <c r="Z16"/>
  <c r="X14"/>
  <c r="Z9"/>
  <c r="Y11"/>
  <c r="Z11"/>
  <c r="Y15"/>
  <c r="X9"/>
  <c r="AA15"/>
  <c r="X7"/>
  <c r="Z15"/>
  <c r="AA16"/>
  <c r="X12"/>
  <c r="Y10"/>
  <c r="AC7" l="1" a="1"/>
  <c r="AD13" l="1"/>
  <c r="AI13" s="1"/>
  <c r="AD9"/>
  <c r="AI9" s="1"/>
  <c r="AC15"/>
  <c r="AH15" s="1"/>
  <c r="AC9"/>
  <c r="AH9" s="1"/>
  <c r="AE13"/>
  <c r="AJ13" s="1"/>
  <c r="AE9"/>
  <c r="AJ9" s="1"/>
  <c r="AF15"/>
  <c r="AK15" s="1"/>
  <c r="AF11"/>
  <c r="AK11" s="1"/>
  <c r="AF7"/>
  <c r="AK7" s="1"/>
  <c r="AC7"/>
  <c r="AH7" s="1"/>
  <c r="AD15"/>
  <c r="AI15" s="1"/>
  <c r="AD7"/>
  <c r="AI7" s="1"/>
  <c r="AE15"/>
  <c r="AJ15" s="1"/>
  <c r="AE7"/>
  <c r="AJ7" s="1"/>
  <c r="AF9"/>
  <c r="AK9" s="1"/>
  <c r="AD12"/>
  <c r="AI12" s="1"/>
  <c r="AC14"/>
  <c r="AH14" s="1"/>
  <c r="AE12"/>
  <c r="AJ12" s="1"/>
  <c r="AF14"/>
  <c r="AK14" s="1"/>
  <c r="AC13"/>
  <c r="AH13" s="1"/>
  <c r="AD14"/>
  <c r="AI14" s="1"/>
  <c r="AD10"/>
  <c r="AI10" s="1"/>
  <c r="AC16"/>
  <c r="AH16" s="1"/>
  <c r="AC11"/>
  <c r="AH11" s="1"/>
  <c r="AE14"/>
  <c r="AJ14" s="1"/>
  <c r="AE10"/>
  <c r="AJ10" s="1"/>
  <c r="AF16"/>
  <c r="AK16" s="1"/>
  <c r="AF12"/>
  <c r="AK12" s="1"/>
  <c r="AF8"/>
  <c r="AK8" s="1"/>
  <c r="AC8"/>
  <c r="AH8" s="1"/>
  <c r="AD11"/>
  <c r="AI11" s="1"/>
  <c r="AC12"/>
  <c r="AH12" s="1"/>
  <c r="AE11"/>
  <c r="AJ11" s="1"/>
  <c r="AF13"/>
  <c r="AK13" s="1"/>
  <c r="AC10"/>
  <c r="AH10" s="1"/>
  <c r="AD16"/>
  <c r="AI16" s="1"/>
  <c r="AD8"/>
  <c r="AI8" s="1"/>
  <c r="AE16"/>
  <c r="AJ16" s="1"/>
  <c r="AE8"/>
  <c r="AJ8" s="1"/>
  <c r="AF10"/>
  <c r="AK10" s="1"/>
  <c r="AO11" l="1"/>
  <c r="AO14"/>
  <c r="AM14"/>
  <c r="AP7"/>
  <c r="AN13"/>
  <c r="AP13"/>
  <c r="AO10"/>
  <c r="AO12"/>
  <c r="AM7"/>
  <c r="AO9"/>
  <c r="AN9"/>
  <c r="AO8"/>
  <c r="AM10"/>
  <c r="AN11"/>
  <c r="AP16"/>
  <c r="AM16"/>
  <c r="AP14"/>
  <c r="AP9"/>
  <c r="AN15"/>
  <c r="AP15"/>
  <c r="AM15"/>
  <c r="AN8"/>
  <c r="AP8"/>
  <c r="AN14"/>
  <c r="AO15"/>
  <c r="AO13"/>
  <c r="AO16"/>
  <c r="AM8"/>
  <c r="AN10"/>
  <c r="AO7"/>
  <c r="AP10"/>
  <c r="AN16"/>
  <c r="AM12"/>
  <c r="AP12"/>
  <c r="AM11"/>
  <c r="AM13"/>
  <c r="AN12"/>
  <c r="AN7"/>
  <c r="AP11"/>
  <c r="AM9"/>
  <c r="AR7" l="1" a="1"/>
  <c r="AR14" l="1"/>
  <c r="AW14" s="1"/>
  <c r="AR10"/>
  <c r="AW10" s="1"/>
  <c r="AU14"/>
  <c r="AZ14" s="1"/>
  <c r="AS16"/>
  <c r="AX16" s="1"/>
  <c r="AS12"/>
  <c r="AX12" s="1"/>
  <c r="AS8"/>
  <c r="AX8" s="1"/>
  <c r="AU13"/>
  <c r="AZ13" s="1"/>
  <c r="AT15"/>
  <c r="AY15" s="1"/>
  <c r="AT11"/>
  <c r="AY11" s="1"/>
  <c r="AT7"/>
  <c r="AY7" s="1"/>
  <c r="AR15"/>
  <c r="AW15" s="1"/>
  <c r="AR11"/>
  <c r="AW11" s="1"/>
  <c r="AR7"/>
  <c r="AW7" s="1"/>
  <c r="AU7"/>
  <c r="AZ7" s="1"/>
  <c r="AS13"/>
  <c r="AX13" s="1"/>
  <c r="AS9"/>
  <c r="AX9" s="1"/>
  <c r="AU15"/>
  <c r="AZ15" s="1"/>
  <c r="AT16"/>
  <c r="AY16" s="1"/>
  <c r="AT12"/>
  <c r="AY12" s="1"/>
  <c r="AT8"/>
  <c r="AY8" s="1"/>
  <c r="AR16"/>
  <c r="AW16" s="1"/>
  <c r="AR12"/>
  <c r="AW12" s="1"/>
  <c r="AR8"/>
  <c r="AW8" s="1"/>
  <c r="AU9"/>
  <c r="AZ9" s="1"/>
  <c r="AS14"/>
  <c r="AX14" s="1"/>
  <c r="AS10"/>
  <c r="AX10" s="1"/>
  <c r="AU16"/>
  <c r="AZ16" s="1"/>
  <c r="AU8"/>
  <c r="AZ8" s="1"/>
  <c r="AT13"/>
  <c r="AY13" s="1"/>
  <c r="AT9"/>
  <c r="AY9" s="1"/>
  <c r="AR13"/>
  <c r="AW13" s="1"/>
  <c r="AR9"/>
  <c r="AW9" s="1"/>
  <c r="AU12"/>
  <c r="AZ12" s="1"/>
  <c r="AS15"/>
  <c r="AX15" s="1"/>
  <c r="AS11"/>
  <c r="AX11" s="1"/>
  <c r="AS7"/>
  <c r="AX7" s="1"/>
  <c r="AU11"/>
  <c r="AZ11" s="1"/>
  <c r="AT14"/>
  <c r="AY14" s="1"/>
  <c r="AT10"/>
  <c r="AY10" s="1"/>
  <c r="AU10"/>
  <c r="AZ10" s="1"/>
  <c r="AZ20" l="1"/>
  <c r="BE16" s="1"/>
  <c r="AY20"/>
  <c r="BD12" s="1"/>
  <c r="AW20"/>
  <c r="BB14" s="1"/>
  <c r="AX20"/>
  <c r="BC13" s="1"/>
  <c r="BB16"/>
  <c r="BE8"/>
  <c r="BE9"/>
  <c r="BC10" l="1"/>
  <c r="BB9"/>
  <c r="BB7"/>
  <c r="BD16"/>
  <c r="BD9"/>
  <c r="BB11"/>
  <c r="BE10"/>
  <c r="BE11"/>
  <c r="BE13"/>
  <c r="BD15"/>
  <c r="BD10"/>
  <c r="BC14"/>
  <c r="BB15"/>
  <c r="BE15"/>
  <c r="BE7"/>
  <c r="BD13"/>
  <c r="BB12"/>
  <c r="BE12"/>
  <c r="BC9"/>
  <c r="BC15"/>
  <c r="BB8"/>
  <c r="BB10"/>
  <c r="BD14"/>
  <c r="BC11"/>
  <c r="BC16"/>
  <c r="BD8"/>
  <c r="BD11"/>
  <c r="BC7"/>
  <c r="BE14"/>
  <c r="BB13"/>
  <c r="BC8"/>
  <c r="BC12"/>
  <c r="BD7"/>
  <c r="BB20" l="1"/>
  <c r="BG8" s="1"/>
  <c r="BE20"/>
  <c r="BJ13" s="1"/>
  <c r="BG16"/>
  <c r="BY16" s="1"/>
  <c r="BG14"/>
  <c r="BG27" s="1"/>
  <c r="BG39" s="1"/>
  <c r="BQ14" s="1"/>
  <c r="BG9"/>
  <c r="BG7"/>
  <c r="BD20"/>
  <c r="BI8" s="1"/>
  <c r="BG12"/>
  <c r="BJ7"/>
  <c r="BG10"/>
  <c r="BG29"/>
  <c r="BG41" s="1"/>
  <c r="BQ16" s="1"/>
  <c r="BC20"/>
  <c r="BH16" s="1"/>
  <c r="BG13"/>
  <c r="BJ15"/>
  <c r="BJ9"/>
  <c r="BJ11"/>
  <c r="BJ8" l="1"/>
  <c r="BJ21" s="1"/>
  <c r="BJ33" s="1"/>
  <c r="BT8" s="1"/>
  <c r="BG15"/>
  <c r="BJ12"/>
  <c r="BI14"/>
  <c r="BJ10"/>
  <c r="BJ23" s="1"/>
  <c r="BJ35" s="1"/>
  <c r="BT10" s="1"/>
  <c r="CH23"/>
  <c r="BG11"/>
  <c r="BJ14"/>
  <c r="BJ16"/>
  <c r="CE26"/>
  <c r="CB13"/>
  <c r="CD26"/>
  <c r="BY14"/>
  <c r="CF23"/>
  <c r="BH9"/>
  <c r="BH22" s="1"/>
  <c r="BH34" s="1"/>
  <c r="BR9" s="1"/>
  <c r="BJ26"/>
  <c r="BJ38" s="1"/>
  <c r="BT13" s="1"/>
  <c r="CA8"/>
  <c r="BI21"/>
  <c r="BI33" s="1"/>
  <c r="BS8" s="1"/>
  <c r="BZ25"/>
  <c r="BZ16"/>
  <c r="BH29"/>
  <c r="BH41" s="1"/>
  <c r="BR16" s="1"/>
  <c r="CH24"/>
  <c r="CF25"/>
  <c r="CA14"/>
  <c r="BI27"/>
  <c r="BI39" s="1"/>
  <c r="BS14" s="1"/>
  <c r="CC26"/>
  <c r="BJ24"/>
  <c r="BJ36" s="1"/>
  <c r="BT11" s="1"/>
  <c r="CB11"/>
  <c r="BJ28"/>
  <c r="BJ40" s="1"/>
  <c r="BT15" s="1"/>
  <c r="CB15"/>
  <c r="CG26"/>
  <c r="BG23"/>
  <c r="BG35" s="1"/>
  <c r="BQ10" s="1"/>
  <c r="CB23"/>
  <c r="BY10"/>
  <c r="BZ23"/>
  <c r="BG21"/>
  <c r="BG33" s="1"/>
  <c r="BQ8" s="1"/>
  <c r="BY8"/>
  <c r="CB9"/>
  <c r="CA26"/>
  <c r="BJ22"/>
  <c r="BJ34" s="1"/>
  <c r="BT9" s="1"/>
  <c r="BG22"/>
  <c r="BG34" s="1"/>
  <c r="BQ9" s="1"/>
  <c r="CA23"/>
  <c r="BY9"/>
  <c r="BH8"/>
  <c r="BH7"/>
  <c r="BH15"/>
  <c r="CB7"/>
  <c r="BY26"/>
  <c r="BJ20"/>
  <c r="BJ32" s="1"/>
  <c r="BT7" s="1"/>
  <c r="BI7"/>
  <c r="BI16"/>
  <c r="BI13"/>
  <c r="BI12"/>
  <c r="BI15"/>
  <c r="BI9"/>
  <c r="BI10"/>
  <c r="BG28"/>
  <c r="BG40" s="1"/>
  <c r="BQ15" s="1"/>
  <c r="BY15"/>
  <c r="CG23"/>
  <c r="BZ9"/>
  <c r="BH13"/>
  <c r="BH10"/>
  <c r="BH14"/>
  <c r="CF26"/>
  <c r="CB14"/>
  <c r="BJ27"/>
  <c r="BJ39" s="1"/>
  <c r="BT14" s="1"/>
  <c r="CB8"/>
  <c r="BZ26"/>
  <c r="CE23"/>
  <c r="BY13"/>
  <c r="BG26"/>
  <c r="BG38" s="1"/>
  <c r="BQ13" s="1"/>
  <c r="BY11"/>
  <c r="CC23"/>
  <c r="BG24"/>
  <c r="BG36" s="1"/>
  <c r="BQ11" s="1"/>
  <c r="CD23"/>
  <c r="BG25"/>
  <c r="BG37" s="1"/>
  <c r="BQ12" s="1"/>
  <c r="BY12"/>
  <c r="BY7"/>
  <c r="BY23"/>
  <c r="BG20"/>
  <c r="BG32" s="1"/>
  <c r="BQ7" s="1"/>
  <c r="BH12"/>
  <c r="BH11"/>
  <c r="BI11"/>
  <c r="CH26" l="1"/>
  <c r="CB16"/>
  <c r="BJ29"/>
  <c r="BJ41" s="1"/>
  <c r="BT16" s="1"/>
  <c r="CB26"/>
  <c r="CB12"/>
  <c r="BJ25"/>
  <c r="BJ37" s="1"/>
  <c r="BT12" s="1"/>
  <c r="CB10"/>
  <c r="CA24"/>
  <c r="CA11"/>
  <c r="FD48" s="1"/>
  <c r="FP48" s="1"/>
  <c r="ER48" i="23" s="1"/>
  <c r="CC25" i="22"/>
  <c r="BI24"/>
  <c r="BI36" s="1"/>
  <c r="BS11" s="1"/>
  <c r="CA15"/>
  <c r="CG25"/>
  <c r="BI28"/>
  <c r="BI40" s="1"/>
  <c r="BS15" s="1"/>
  <c r="BY25"/>
  <c r="CA7"/>
  <c r="BI20"/>
  <c r="BI32" s="1"/>
  <c r="BS7" s="1"/>
  <c r="BZ15"/>
  <c r="CG24"/>
  <c r="BH28"/>
  <c r="BH40" s="1"/>
  <c r="BR15" s="1"/>
  <c r="BZ13"/>
  <c r="CE24"/>
  <c r="BH26"/>
  <c r="BH38" s="1"/>
  <c r="BR13" s="1"/>
  <c r="CA16"/>
  <c r="CH25"/>
  <c r="BI29"/>
  <c r="BI41" s="1"/>
  <c r="BS16" s="1"/>
  <c r="BZ12"/>
  <c r="CD24"/>
  <c r="BH25"/>
  <c r="BH37" s="1"/>
  <c r="BR12" s="1"/>
  <c r="BZ10"/>
  <c r="CB24"/>
  <c r="BH23"/>
  <c r="BH35" s="1"/>
  <c r="BR10" s="1"/>
  <c r="BI23"/>
  <c r="BI35" s="1"/>
  <c r="BS10" s="1"/>
  <c r="CA10"/>
  <c r="CB25"/>
  <c r="CE25"/>
  <c r="CA13"/>
  <c r="BI26"/>
  <c r="BI38" s="1"/>
  <c r="BS13" s="1"/>
  <c r="BZ24"/>
  <c r="BZ8"/>
  <c r="CO8" s="1"/>
  <c r="BH21"/>
  <c r="BH33" s="1"/>
  <c r="BR8" s="1"/>
  <c r="CA9"/>
  <c r="CO9" s="1"/>
  <c r="BI22"/>
  <c r="BI34" s="1"/>
  <c r="BS9" s="1"/>
  <c r="CA25"/>
  <c r="BH24"/>
  <c r="BH36" s="1"/>
  <c r="BR11" s="1"/>
  <c r="BZ11"/>
  <c r="CC24"/>
  <c r="CF24"/>
  <c r="BZ14"/>
  <c r="BH27"/>
  <c r="BH39" s="1"/>
  <c r="BR14" s="1"/>
  <c r="CA12"/>
  <c r="CO12" s="1"/>
  <c r="CD25"/>
  <c r="BI25"/>
  <c r="BI37" s="1"/>
  <c r="BS12" s="1"/>
  <c r="BZ7"/>
  <c r="CO7" s="1"/>
  <c r="BH20"/>
  <c r="BH32" s="1"/>
  <c r="BR7" s="1"/>
  <c r="BY24"/>
  <c r="BQ17"/>
  <c r="BT17"/>
  <c r="FH48" l="1"/>
  <c r="FT48" s="1"/>
  <c r="EV48" i="23" s="1"/>
  <c r="EZ48" i="22"/>
  <c r="FL48" s="1"/>
  <c r="EN48" i="23" s="1"/>
  <c r="CO13" i="22"/>
  <c r="EZ52" a="1"/>
  <c r="FG55" s="1"/>
  <c r="FS55" s="1"/>
  <c r="EU55" i="23" s="1"/>
  <c r="Z52" s="1"/>
  <c r="CO11" i="22"/>
  <c r="CO15"/>
  <c r="FA48"/>
  <c r="FM48" s="1"/>
  <c r="EO48" i="23" s="1"/>
  <c r="CO10" i="22"/>
  <c r="FE48"/>
  <c r="FQ48" s="1"/>
  <c r="ES48" i="23" s="1"/>
  <c r="CR7" i="22" a="1"/>
  <c r="FF48"/>
  <c r="FR48" s="1"/>
  <c r="ET48" i="23" s="1"/>
  <c r="FB48" i="22"/>
  <c r="FN48" s="1"/>
  <c r="EP48" i="23" s="1"/>
  <c r="FC48" i="22"/>
  <c r="FO48" s="1"/>
  <c r="EQ48" i="23" s="1"/>
  <c r="BS17" i="22"/>
  <c r="CO14"/>
  <c r="FG48"/>
  <c r="FS48" s="1"/>
  <c r="EU48" i="23" s="1"/>
  <c r="FI48" i="22"/>
  <c r="FU48" s="1"/>
  <c r="EW48" i="23" s="1"/>
  <c r="CO16" i="22"/>
  <c r="CD7" a="1"/>
  <c r="BR17"/>
  <c r="FC57" l="1"/>
  <c r="FO57" s="1"/>
  <c r="EQ57" i="23" s="1"/>
  <c r="V54" s="1"/>
  <c r="FD58" i="22"/>
  <c r="FP58" s="1"/>
  <c r="ER58" i="23" s="1"/>
  <c r="W55" s="1"/>
  <c r="FD60" i="22"/>
  <c r="FP60" s="1"/>
  <c r="ER60" i="23" s="1"/>
  <c r="W57" s="1"/>
  <c r="FE60" i="22"/>
  <c r="FQ60" s="1"/>
  <c r="ES60" i="23" s="1"/>
  <c r="X57" s="1"/>
  <c r="FH53" i="22"/>
  <c r="FT53" s="1"/>
  <c r="EV53" i="23" s="1"/>
  <c r="AA50" s="1"/>
  <c r="FA52" i="22"/>
  <c r="FM52" s="1"/>
  <c r="EO52" i="23" s="1"/>
  <c r="T49" s="1"/>
  <c r="FD59" i="22"/>
  <c r="FP59" s="1"/>
  <c r="ER59" i="23" s="1"/>
  <c r="W56" s="1"/>
  <c r="FB54" i="22"/>
  <c r="FN54" s="1"/>
  <c r="EP54" i="23" s="1"/>
  <c r="U51" s="1"/>
  <c r="FB52" i="22"/>
  <c r="FN52" s="1"/>
  <c r="EP52" i="23" s="1"/>
  <c r="U49" s="1"/>
  <c r="EZ60" i="22"/>
  <c r="FL60" s="1"/>
  <c r="EN60" i="23" s="1"/>
  <c r="S57" s="1"/>
  <c r="FD54" i="22"/>
  <c r="FP54" s="1"/>
  <c r="ER54" i="23" s="1"/>
  <c r="W51" s="1"/>
  <c r="FB61" i="22"/>
  <c r="FN61" s="1"/>
  <c r="EP61" i="23" s="1"/>
  <c r="U58" s="1"/>
  <c r="FI56" i="22"/>
  <c r="FU56" s="1"/>
  <c r="EW56" i="23" s="1"/>
  <c r="AB53" s="1"/>
  <c r="EZ53" i="22"/>
  <c r="FL53" s="1"/>
  <c r="EN53" i="23" s="1"/>
  <c r="S50" s="1"/>
  <c r="FI58" i="22"/>
  <c r="FU58" s="1"/>
  <c r="EW58" i="23" s="1"/>
  <c r="AB55" s="1"/>
  <c r="FH54" i="22"/>
  <c r="FT54" s="1"/>
  <c r="EV54" i="23" s="1"/>
  <c r="AA51" s="1"/>
  <c r="FF52" i="22"/>
  <c r="FR52" s="1"/>
  <c r="ET52" i="23" s="1"/>
  <c r="Y49" s="1"/>
  <c r="FD57" i="22"/>
  <c r="FP57" s="1"/>
  <c r="ER57" i="23" s="1"/>
  <c r="W54" s="1"/>
  <c r="FH61" i="22"/>
  <c r="FT61" s="1"/>
  <c r="EV61" i="23" s="1"/>
  <c r="AA58" s="1"/>
  <c r="FC54" i="22"/>
  <c r="FO54" s="1"/>
  <c r="EQ54" i="23" s="1"/>
  <c r="V51" s="1"/>
  <c r="FB57" i="22"/>
  <c r="FN57" s="1"/>
  <c r="EP57" i="23" s="1"/>
  <c r="U54" s="1"/>
  <c r="FH55" i="22"/>
  <c r="FT55" s="1"/>
  <c r="EV55" i="23" s="1"/>
  <c r="AA52" s="1"/>
  <c r="FG52" i="22"/>
  <c r="FS52" s="1"/>
  <c r="EU52" i="23" s="1"/>
  <c r="Z49" s="1"/>
  <c r="FH56" i="22"/>
  <c r="FT56" s="1"/>
  <c r="EV56" i="23" s="1"/>
  <c r="AA53" s="1"/>
  <c r="FC52" i="22"/>
  <c r="FO52" s="1"/>
  <c r="EQ52" i="23" s="1"/>
  <c r="V49" s="1"/>
  <c r="FB59" i="22"/>
  <c r="FN59" s="1"/>
  <c r="EP59" i="23" s="1"/>
  <c r="U56" s="1"/>
  <c r="FC53" i="22"/>
  <c r="FO53" s="1"/>
  <c r="EQ53" i="23" s="1"/>
  <c r="V50" s="1"/>
  <c r="FI53" i="22"/>
  <c r="FU53" s="1"/>
  <c r="EW53" i="23" s="1"/>
  <c r="AB50" s="1"/>
  <c r="FG60" i="22"/>
  <c r="FS60" s="1"/>
  <c r="EU60" i="23" s="1"/>
  <c r="Z57" s="1"/>
  <c r="EZ54" i="22"/>
  <c r="FL54" s="1"/>
  <c r="EN54" i="23" s="1"/>
  <c r="S51" s="1"/>
  <c r="FF60" i="22"/>
  <c r="FR60" s="1"/>
  <c r="ET60" i="23" s="1"/>
  <c r="Y57" s="1"/>
  <c r="FI54" i="22"/>
  <c r="FU54" s="1"/>
  <c r="EW54" i="23" s="1"/>
  <c r="AB51" s="1"/>
  <c r="FE58" i="22"/>
  <c r="FQ58" s="1"/>
  <c r="ES58" i="23" s="1"/>
  <c r="X55" s="1"/>
  <c r="FE55" i="22"/>
  <c r="FQ55" s="1"/>
  <c r="ES55" i="23" s="1"/>
  <c r="X52" s="1"/>
  <c r="FF58" i="22"/>
  <c r="FR58" s="1"/>
  <c r="ET58" i="23" s="1"/>
  <c r="Y55" s="1"/>
  <c r="FI52" i="22"/>
  <c r="FU52" s="1"/>
  <c r="EW52" i="23" s="1"/>
  <c r="AB49" s="1"/>
  <c r="FD56" i="22"/>
  <c r="FP56" s="1"/>
  <c r="ER56" i="23" s="1"/>
  <c r="W53" s="1"/>
  <c r="FE56" i="22"/>
  <c r="FQ56" s="1"/>
  <c r="ES56" i="23" s="1"/>
  <c r="X53" s="1"/>
  <c r="FG61" i="22"/>
  <c r="FS61" s="1"/>
  <c r="EU61" i="23" s="1"/>
  <c r="Z58" s="1"/>
  <c r="FA57" i="22"/>
  <c r="FM57" s="1"/>
  <c r="EO57" i="23" s="1"/>
  <c r="T54" s="1"/>
  <c r="FD55" i="22"/>
  <c r="FP55" s="1"/>
  <c r="ER55" i="23" s="1"/>
  <c r="W52" s="1"/>
  <c r="EZ56" i="22"/>
  <c r="FL56" s="1"/>
  <c r="EN56" i="23" s="1"/>
  <c r="S53" s="1"/>
  <c r="FC58" i="22"/>
  <c r="FO58" s="1"/>
  <c r="EQ58" i="23" s="1"/>
  <c r="V55" s="1"/>
  <c r="FB60" i="22"/>
  <c r="FN60" s="1"/>
  <c r="EP60" i="23" s="1"/>
  <c r="U57" s="1"/>
  <c r="FE54" i="22"/>
  <c r="FQ54" s="1"/>
  <c r="ES54" i="23" s="1"/>
  <c r="X51" s="1"/>
  <c r="FG53" i="22"/>
  <c r="FS53" s="1"/>
  <c r="EU53" i="23" s="1"/>
  <c r="Z50" s="1"/>
  <c r="FA58" i="22"/>
  <c r="FM58" s="1"/>
  <c r="EO58" i="23" s="1"/>
  <c r="T55" s="1"/>
  <c r="FA55" i="22"/>
  <c r="FM55" s="1"/>
  <c r="EO55" i="23" s="1"/>
  <c r="T52" s="1"/>
  <c r="FG58" i="22"/>
  <c r="FS58" s="1"/>
  <c r="EU58" i="23" s="1"/>
  <c r="Z55" s="1"/>
  <c r="FH52" i="22"/>
  <c r="FT52" s="1"/>
  <c r="EV52" i="23" s="1"/>
  <c r="AA49" s="1"/>
  <c r="FA56" i="22"/>
  <c r="FM56" s="1"/>
  <c r="EO56" i="23" s="1"/>
  <c r="T53" s="1"/>
  <c r="FC56" i="22"/>
  <c r="FO56" s="1"/>
  <c r="EQ56" i="23" s="1"/>
  <c r="V53" s="1"/>
  <c r="FF56" i="22"/>
  <c r="FR56" s="1"/>
  <c r="ET56" i="23" s="1"/>
  <c r="Y53" s="1"/>
  <c r="EZ57" i="22"/>
  <c r="FL57" s="1"/>
  <c r="EN57" i="23" s="1"/>
  <c r="S54" s="1"/>
  <c r="FF59" i="22"/>
  <c r="FR59" s="1"/>
  <c r="ET59" i="23" s="1"/>
  <c r="Y56" s="1"/>
  <c r="FF53" i="22"/>
  <c r="FR53" s="1"/>
  <c r="ET53" i="23" s="1"/>
  <c r="Y50" s="1"/>
  <c r="FC61" i="22"/>
  <c r="FO61" s="1"/>
  <c r="EQ61" i="23" s="1"/>
  <c r="V58" s="1"/>
  <c r="FE61" i="22"/>
  <c r="FQ61" s="1"/>
  <c r="ES61" i="23" s="1"/>
  <c r="X58" s="1"/>
  <c r="FI61" i="22"/>
  <c r="FU61" s="1"/>
  <c r="EW61" i="23" s="1"/>
  <c r="AB58" s="1"/>
  <c r="FH58" i="22"/>
  <c r="FT58" s="1"/>
  <c r="EV58" i="23" s="1"/>
  <c r="AA55" s="1"/>
  <c r="FC59" i="22"/>
  <c r="FO59" s="1"/>
  <c r="EQ59" i="23" s="1"/>
  <c r="V56" s="1"/>
  <c r="FE53" i="22"/>
  <c r="FQ53" s="1"/>
  <c r="ES53" i="23" s="1"/>
  <c r="X50" s="1"/>
  <c r="FA53" i="22"/>
  <c r="FM53" s="1"/>
  <c r="EO53" i="23" s="1"/>
  <c r="T50" s="1"/>
  <c r="FF54" i="22"/>
  <c r="FR54" s="1"/>
  <c r="ET54" i="23" s="1"/>
  <c r="Y51" s="1"/>
  <c r="FD53" i="22"/>
  <c r="FP53" s="1"/>
  <c r="ER53" i="23" s="1"/>
  <c r="W50" s="1"/>
  <c r="FB55" i="22"/>
  <c r="FN55" s="1"/>
  <c r="EP55" i="23" s="1"/>
  <c r="U52" s="1"/>
  <c r="FI59" i="22"/>
  <c r="FU59" s="1"/>
  <c r="EW59" i="23" s="1"/>
  <c r="AB56" s="1"/>
  <c r="EZ52" i="22"/>
  <c r="FL52" s="1"/>
  <c r="EN52" i="23" s="1"/>
  <c r="EZ58" i="22"/>
  <c r="FL58" s="1"/>
  <c r="EN58" i="23" s="1"/>
  <c r="S55" s="1"/>
  <c r="FI60" i="22"/>
  <c r="FU60" s="1"/>
  <c r="EW60" i="23" s="1"/>
  <c r="AB57" s="1"/>
  <c r="FG56" i="22"/>
  <c r="FS56" s="1"/>
  <c r="EU56" i="23" s="1"/>
  <c r="Z53" s="1"/>
  <c r="FG54" i="22"/>
  <c r="FS54" s="1"/>
  <c r="EU54" i="23" s="1"/>
  <c r="Z51" s="1"/>
  <c r="FB56" i="22"/>
  <c r="FN56" s="1"/>
  <c r="EP56" i="23" s="1"/>
  <c r="U53" s="1"/>
  <c r="EZ55" i="22"/>
  <c r="FL55" s="1"/>
  <c r="EN55" i="23" s="1"/>
  <c r="S52" s="1"/>
  <c r="FF61" i="22"/>
  <c r="FR61" s="1"/>
  <c r="ET61" i="23" s="1"/>
  <c r="Y58" s="1"/>
  <c r="FA59" i="22"/>
  <c r="FM59" s="1"/>
  <c r="EO59" i="23" s="1"/>
  <c r="T56" s="1"/>
  <c r="EZ59" i="22"/>
  <c r="FL59" s="1"/>
  <c r="EN59" i="23" s="1"/>
  <c r="S56" s="1"/>
  <c r="FC55" i="22"/>
  <c r="FO55" s="1"/>
  <c r="EQ55" i="23" s="1"/>
  <c r="V52" s="1"/>
  <c r="FD52" i="22"/>
  <c r="FP52" s="1"/>
  <c r="ER52" i="23" s="1"/>
  <c r="W49" s="1"/>
  <c r="FG57" i="22"/>
  <c r="FS57" s="1"/>
  <c r="EU57" i="23" s="1"/>
  <c r="Z54" s="1"/>
  <c r="FA60" i="22"/>
  <c r="FM60" s="1"/>
  <c r="EO60" i="23" s="1"/>
  <c r="T57" s="1"/>
  <c r="FI57" i="22"/>
  <c r="FU57" s="1"/>
  <c r="EW57" i="23" s="1"/>
  <c r="AB54" s="1"/>
  <c r="FH60" i="22"/>
  <c r="FT60" s="1"/>
  <c r="EV60" i="23" s="1"/>
  <c r="AA57" s="1"/>
  <c r="FB58" i="22"/>
  <c r="FN58" s="1"/>
  <c r="EP58" i="23" s="1"/>
  <c r="U55" s="1"/>
  <c r="FE52" i="22"/>
  <c r="FQ52" s="1"/>
  <c r="ES52" i="23" s="1"/>
  <c r="X49" s="1"/>
  <c r="FI55" i="22"/>
  <c r="FU55" s="1"/>
  <c r="EW55" i="23" s="1"/>
  <c r="AB52" s="1"/>
  <c r="FH57" i="22"/>
  <c r="FT57" s="1"/>
  <c r="EV57" i="23" s="1"/>
  <c r="AA54" s="1"/>
  <c r="FE59" i="22"/>
  <c r="FQ59" s="1"/>
  <c r="ES59" i="23" s="1"/>
  <c r="X56" s="1"/>
  <c r="FF57" i="22"/>
  <c r="FR57" s="1"/>
  <c r="ET57" i="23" s="1"/>
  <c r="Y54" s="1"/>
  <c r="FH59" i="22"/>
  <c r="FT59" s="1"/>
  <c r="EV59" i="23" s="1"/>
  <c r="AA56" s="1"/>
  <c r="FA54" i="22"/>
  <c r="FM54" s="1"/>
  <c r="EO54" i="23" s="1"/>
  <c r="T51" s="1"/>
  <c r="FB53" i="22"/>
  <c r="FN53" s="1"/>
  <c r="EP53" i="23" s="1"/>
  <c r="U50" s="1"/>
  <c r="FG59" i="22"/>
  <c r="FS59" s="1"/>
  <c r="EU59" i="23" s="1"/>
  <c r="Z56" s="1"/>
  <c r="FC60" i="22"/>
  <c r="FO60" s="1"/>
  <c r="EQ60" i="23" s="1"/>
  <c r="V57" s="1"/>
  <c r="FE57" i="22"/>
  <c r="FQ57" s="1"/>
  <c r="ES57" i="23" s="1"/>
  <c r="X54" s="1"/>
  <c r="EZ61" i="22"/>
  <c r="FL61" s="1"/>
  <c r="EN61" i="23" s="1"/>
  <c r="S58" s="1"/>
  <c r="FA61" i="22"/>
  <c r="FM61" s="1"/>
  <c r="EO61" i="23" s="1"/>
  <c r="T58" s="1"/>
  <c r="FF55" i="22"/>
  <c r="FR55" s="1"/>
  <c r="ET55" i="23" s="1"/>
  <c r="Y52" s="1"/>
  <c r="FD61" i="22"/>
  <c r="FP61" s="1"/>
  <c r="ER61" i="23" s="1"/>
  <c r="W58" s="1"/>
  <c r="BS5" i="22"/>
  <c r="BV2" s="1"/>
  <c r="M49" i="23" a="1"/>
  <c r="M54" s="1"/>
  <c r="CI16" i="22"/>
  <c r="CL12"/>
  <c r="CD11"/>
  <c r="CH9"/>
  <c r="CI7"/>
  <c r="CM12"/>
  <c r="CL7"/>
  <c r="CE16"/>
  <c r="CM11"/>
  <c r="CJ9"/>
  <c r="CH7"/>
  <c r="CL13"/>
  <c r="CK7"/>
  <c r="CE14"/>
  <c r="CG8"/>
  <c r="CK14"/>
  <c r="CD14"/>
  <c r="CF10"/>
  <c r="CJ16"/>
  <c r="CI10"/>
  <c r="CM16"/>
  <c r="CI9"/>
  <c r="CM15"/>
  <c r="CF15"/>
  <c r="CH11"/>
  <c r="CF9"/>
  <c r="CK11"/>
  <c r="CG11"/>
  <c r="CJ11"/>
  <c r="CI13"/>
  <c r="CD9"/>
  <c r="CG9"/>
  <c r="CM9"/>
  <c r="CJ15"/>
  <c r="CD10"/>
  <c r="CD8"/>
  <c r="CD13"/>
  <c r="CG13"/>
  <c r="CK10"/>
  <c r="CE8"/>
  <c r="CF7"/>
  <c r="CH8"/>
  <c r="CH10"/>
  <c r="CL15"/>
  <c r="CG10"/>
  <c r="CK16"/>
  <c r="CD16"/>
  <c r="CF12"/>
  <c r="CL10"/>
  <c r="CI12"/>
  <c r="CE13"/>
  <c r="CD12"/>
  <c r="CJ8"/>
  <c r="CD15"/>
  <c r="CM8"/>
  <c r="CG15"/>
  <c r="CM7"/>
  <c r="CG14"/>
  <c r="CJ13"/>
  <c r="CL9"/>
  <c r="CF16"/>
  <c r="CE10"/>
  <c r="CJ12"/>
  <c r="CM13"/>
  <c r="CE9"/>
  <c r="CI14"/>
  <c r="CH16"/>
  <c r="CG12"/>
  <c r="CK9"/>
  <c r="CK8"/>
  <c r="CE15"/>
  <c r="CH14"/>
  <c r="CJ10"/>
  <c r="CJ7"/>
  <c r="CM10"/>
  <c r="CI11"/>
  <c r="CL8"/>
  <c r="CD7"/>
  <c r="CH13"/>
  <c r="CG7"/>
  <c r="CK13"/>
  <c r="CK12"/>
  <c r="CF11"/>
  <c r="CF8"/>
  <c r="CJ14"/>
  <c r="CI8"/>
  <c r="CM14"/>
  <c r="CL14"/>
  <c r="CI15"/>
  <c r="CF14"/>
  <c r="CE7"/>
  <c r="CH12"/>
  <c r="CH15"/>
  <c r="CK15"/>
  <c r="CG16"/>
  <c r="CL11"/>
  <c r="CE12"/>
  <c r="CE11"/>
  <c r="CL16"/>
  <c r="CF13"/>
  <c r="CS15"/>
  <c r="CT9"/>
  <c r="CR15"/>
  <c r="CU15"/>
  <c r="CT12"/>
  <c r="CR12"/>
  <c r="CS8"/>
  <c r="CU13"/>
  <c r="CT10"/>
  <c r="CS14"/>
  <c r="CS10"/>
  <c r="CR9"/>
  <c r="CU10"/>
  <c r="CS12"/>
  <c r="CT14"/>
  <c r="CU12"/>
  <c r="CU8"/>
  <c r="CT13"/>
  <c r="CU11"/>
  <c r="CT8"/>
  <c r="CS13"/>
  <c r="CR8"/>
  <c r="CT15"/>
  <c r="CU9"/>
  <c r="CR16"/>
  <c r="CS11"/>
  <c r="CR14"/>
  <c r="CU16"/>
  <c r="CU7"/>
  <c r="CR13"/>
  <c r="CS9"/>
  <c r="CU14"/>
  <c r="CT11"/>
  <c r="CS16"/>
  <c r="CR11"/>
  <c r="CS7"/>
  <c r="CR10"/>
  <c r="CT16"/>
  <c r="CT7"/>
  <c r="CR7"/>
  <c r="S49" i="23"/>
  <c r="M56" l="1"/>
  <c r="M52"/>
  <c r="M58"/>
  <c r="M53"/>
  <c r="B49" a="1"/>
  <c r="D56" s="1"/>
  <c r="BO56" s="1"/>
  <c r="M55"/>
  <c r="M51"/>
  <c r="M57"/>
  <c r="M50"/>
  <c r="M49"/>
  <c r="CW10" i="22"/>
  <c r="CZ23"/>
  <c r="DA25"/>
  <c r="CY11"/>
  <c r="CW26"/>
  <c r="CZ7"/>
  <c r="CW16"/>
  <c r="DF23"/>
  <c r="DC24"/>
  <c r="CX13"/>
  <c r="CX26"/>
  <c r="CZ8"/>
  <c r="CZ26"/>
  <c r="CZ10"/>
  <c r="CY10"/>
  <c r="CZ25"/>
  <c r="DB25"/>
  <c r="CY12"/>
  <c r="DE24"/>
  <c r="CX15"/>
  <c r="CY7"/>
  <c r="CW25"/>
  <c r="DA23"/>
  <c r="CW11"/>
  <c r="CY24"/>
  <c r="CX9"/>
  <c r="CW14"/>
  <c r="DD23"/>
  <c r="DE25"/>
  <c r="CY15"/>
  <c r="DA26"/>
  <c r="CZ11"/>
  <c r="CY14"/>
  <c r="DD25"/>
  <c r="CZ24"/>
  <c r="CX10"/>
  <c r="CX24"/>
  <c r="CX8"/>
  <c r="DE23"/>
  <c r="CW15"/>
  <c r="CW7"/>
  <c r="CW23"/>
  <c r="CW24"/>
  <c r="CX7"/>
  <c r="DD26"/>
  <c r="CZ14"/>
  <c r="DF26"/>
  <c r="CZ16"/>
  <c r="CZ9"/>
  <c r="CY26"/>
  <c r="CY8"/>
  <c r="CX25"/>
  <c r="DB26"/>
  <c r="CZ12"/>
  <c r="CW9"/>
  <c r="CY23"/>
  <c r="CZ13"/>
  <c r="DC26"/>
  <c r="CZ15"/>
  <c r="DE26"/>
  <c r="DF25"/>
  <c r="CY16"/>
  <c r="CX16"/>
  <c r="DF24"/>
  <c r="CW13"/>
  <c r="DC23"/>
  <c r="CX11"/>
  <c r="DA24"/>
  <c r="CX23"/>
  <c r="CW8"/>
  <c r="CY13"/>
  <c r="DC25"/>
  <c r="CX12"/>
  <c r="DB24"/>
  <c r="CX14"/>
  <c r="DD24"/>
  <c r="CW12"/>
  <c r="DB23"/>
  <c r="CY9"/>
  <c r="CY25"/>
  <c r="J56" i="23" l="1"/>
  <c r="BU56" s="1"/>
  <c r="I51"/>
  <c r="BT51" s="1"/>
  <c r="G54"/>
  <c r="BR54" s="1"/>
  <c r="E57"/>
  <c r="BP57" s="1"/>
  <c r="F56"/>
  <c r="BQ56" s="1"/>
  <c r="B49"/>
  <c r="BM49" s="1"/>
  <c r="I57"/>
  <c r="BT57" s="1"/>
  <c r="B52"/>
  <c r="BM52" s="1"/>
  <c r="I54"/>
  <c r="BT54" s="1"/>
  <c r="F57"/>
  <c r="BQ57" s="1"/>
  <c r="H51"/>
  <c r="BS51" s="1"/>
  <c r="E54"/>
  <c r="BP54" s="1"/>
  <c r="B57"/>
  <c r="BM57" s="1"/>
  <c r="C52"/>
  <c r="BN52" s="1"/>
  <c r="D51"/>
  <c r="BO51" s="1"/>
  <c r="H57"/>
  <c r="BS57" s="1"/>
  <c r="K53"/>
  <c r="BV53" s="1"/>
  <c r="D50"/>
  <c r="BO50" s="1"/>
  <c r="H56"/>
  <c r="BS56" s="1"/>
  <c r="C54"/>
  <c r="BN54" s="1"/>
  <c r="D49"/>
  <c r="BO49" s="1"/>
  <c r="H55"/>
  <c r="BS55" s="1"/>
  <c r="K51"/>
  <c r="BV51" s="1"/>
  <c r="E58"/>
  <c r="BP58" s="1"/>
  <c r="H54"/>
  <c r="BS54" s="1"/>
  <c r="K49"/>
  <c r="BV49" s="1"/>
  <c r="J55"/>
  <c r="BU55" s="1"/>
  <c r="F49"/>
  <c r="BQ49" s="1"/>
  <c r="C56"/>
  <c r="BN56" s="1"/>
  <c r="D53"/>
  <c r="BO53" s="1"/>
  <c r="K55"/>
  <c r="BV55" s="1"/>
  <c r="H58"/>
  <c r="BS58" s="1"/>
  <c r="C58"/>
  <c r="BN58" s="1"/>
  <c r="G51"/>
  <c r="BR51" s="1"/>
  <c r="D54"/>
  <c r="BO54" s="1"/>
  <c r="G56"/>
  <c r="BR56" s="1"/>
  <c r="C51"/>
  <c r="BN51" s="1"/>
  <c r="J53"/>
  <c r="BU53" s="1"/>
  <c r="I55"/>
  <c r="BT55" s="1"/>
  <c r="H49"/>
  <c r="BS49" s="1"/>
  <c r="B56"/>
  <c r="BM56" s="1"/>
  <c r="E52"/>
  <c r="BP52" s="1"/>
  <c r="I58"/>
  <c r="BT58" s="1"/>
  <c r="B55"/>
  <c r="BM55" s="1"/>
  <c r="K52"/>
  <c r="BV52" s="1"/>
  <c r="E53"/>
  <c r="BP53" s="1"/>
  <c r="B54"/>
  <c r="BM54" s="1"/>
  <c r="E50"/>
  <c r="BP50" s="1"/>
  <c r="I56"/>
  <c r="BT56" s="1"/>
  <c r="B53"/>
  <c r="BM53" s="1"/>
  <c r="C53"/>
  <c r="BN53" s="1"/>
  <c r="K58"/>
  <c r="BV58" s="1"/>
  <c r="E56"/>
  <c r="BP56" s="1"/>
  <c r="B50"/>
  <c r="BM50" s="1"/>
  <c r="I52"/>
  <c r="BT52" s="1"/>
  <c r="F55"/>
  <c r="BQ55" s="1"/>
  <c r="E55"/>
  <c r="BP55" s="1"/>
  <c r="F58"/>
  <c r="BQ58" s="1"/>
  <c r="B51"/>
  <c r="BM51" s="1"/>
  <c r="I53"/>
  <c r="BT53" s="1"/>
  <c r="B58"/>
  <c r="BM58" s="1"/>
  <c r="H50"/>
  <c r="BS50" s="1"/>
  <c r="E49"/>
  <c r="BP49" s="1"/>
  <c r="K54"/>
  <c r="BV54" s="1"/>
  <c r="F54"/>
  <c r="BQ54" s="1"/>
  <c r="I50"/>
  <c r="BT50" s="1"/>
  <c r="C57"/>
  <c r="BN57" s="1"/>
  <c r="F53"/>
  <c r="BQ53" s="1"/>
  <c r="E51"/>
  <c r="BP51" s="1"/>
  <c r="K56"/>
  <c r="BV56" s="1"/>
  <c r="F52"/>
  <c r="BQ52" s="1"/>
  <c r="J58"/>
  <c r="BU58" s="1"/>
  <c r="C55"/>
  <c r="BN55" s="1"/>
  <c r="F51"/>
  <c r="BQ51" s="1"/>
  <c r="J57"/>
  <c r="BU57" s="1"/>
  <c r="F50"/>
  <c r="BQ50" s="1"/>
  <c r="H52"/>
  <c r="BS52" s="1"/>
  <c r="H53"/>
  <c r="BS53" s="1"/>
  <c r="C50"/>
  <c r="BN50" s="1"/>
  <c r="G49"/>
  <c r="BR49" s="1"/>
  <c r="D52"/>
  <c r="BO52" s="1"/>
  <c r="G52"/>
  <c r="BR52" s="1"/>
  <c r="D55"/>
  <c r="BO55" s="1"/>
  <c r="K57"/>
  <c r="BV57" s="1"/>
  <c r="K50"/>
  <c r="BV50" s="1"/>
  <c r="J54"/>
  <c r="BU54" s="1"/>
  <c r="G57"/>
  <c r="BR57" s="1"/>
  <c r="I49"/>
  <c r="BT49" s="1"/>
  <c r="G58"/>
  <c r="BR58" s="1"/>
  <c r="J52"/>
  <c r="BU52" s="1"/>
  <c r="C49"/>
  <c r="BN49" s="1"/>
  <c r="G55"/>
  <c r="BR55" s="1"/>
  <c r="J51"/>
  <c r="BU51" s="1"/>
  <c r="D58"/>
  <c r="BO58" s="1"/>
  <c r="G50"/>
  <c r="BR50" s="1"/>
  <c r="J50"/>
  <c r="BU50" s="1"/>
  <c r="D57"/>
  <c r="BO57" s="1"/>
  <c r="G53"/>
  <c r="BR53" s="1"/>
  <c r="J49"/>
  <c r="BU49" s="1"/>
  <c r="FI30" i="22"/>
  <c r="FU30" s="1"/>
  <c r="EW30" i="23" s="1"/>
  <c r="FG30" i="22"/>
  <c r="FS30" s="1"/>
  <c r="EU30" i="23" s="1"/>
  <c r="FB30" i="22"/>
  <c r="FN30" s="1"/>
  <c r="EP30" i="23" s="1"/>
  <c r="FF30" i="22"/>
  <c r="FR30" s="1"/>
  <c r="ET30" i="23" s="1"/>
  <c r="FE30" i="22"/>
  <c r="FQ30" s="1"/>
  <c r="ES30" i="23" s="1"/>
  <c r="DM12" i="22"/>
  <c r="DM7"/>
  <c r="DO7" a="1"/>
  <c r="FC30"/>
  <c r="FO30" s="1"/>
  <c r="EQ30" i="23" s="1"/>
  <c r="DM10" i="22"/>
  <c r="DM9"/>
  <c r="DM13"/>
  <c r="FA30"/>
  <c r="FM30" s="1"/>
  <c r="EO30" i="23" s="1"/>
  <c r="DM8" i="22"/>
  <c r="DB7" a="1"/>
  <c r="EZ34" a="1"/>
  <c r="FH30"/>
  <c r="FT30" s="1"/>
  <c r="EV30" i="23" s="1"/>
  <c r="DM15" i="22"/>
  <c r="DM11"/>
  <c r="FD30"/>
  <c r="FP30" s="1"/>
  <c r="ER30" i="23" s="1"/>
  <c r="DM14" i="22"/>
  <c r="DM16"/>
  <c r="EZ30"/>
  <c r="FL30" s="1"/>
  <c r="EN30" i="23" s="1"/>
  <c r="BS47" l="1"/>
  <c r="FI43" i="22"/>
  <c r="FU43" s="1"/>
  <c r="EW43" i="23" s="1"/>
  <c r="AB45" s="1"/>
  <c r="FD43" i="22"/>
  <c r="FP43" s="1"/>
  <c r="ER43" i="23" s="1"/>
  <c r="W45" s="1"/>
  <c r="FH40" i="22"/>
  <c r="FT40" s="1"/>
  <c r="EV40" i="23" s="1"/>
  <c r="AA42" s="1"/>
  <c r="FF37" i="22"/>
  <c r="FR37" s="1"/>
  <c r="ET37" i="23" s="1"/>
  <c r="Y39" s="1"/>
  <c r="FA35" i="22"/>
  <c r="FM35" s="1"/>
  <c r="EO35" i="23" s="1"/>
  <c r="T37" s="1"/>
  <c r="FA42" i="22"/>
  <c r="FM42" s="1"/>
  <c r="EO42" i="23" s="1"/>
  <c r="T44" s="1"/>
  <c r="FC36" i="22"/>
  <c r="FO36" s="1"/>
  <c r="EQ36" i="23" s="1"/>
  <c r="V38" s="1"/>
  <c r="FF34" i="22"/>
  <c r="FR34" s="1"/>
  <c r="ET34" i="23" s="1"/>
  <c r="Y36" s="1"/>
  <c r="EZ35" i="22"/>
  <c r="FL35" s="1"/>
  <c r="EN35" i="23" s="1"/>
  <c r="S37" s="1"/>
  <c r="FD35" i="22"/>
  <c r="FP35" s="1"/>
  <c r="ER35" i="23" s="1"/>
  <c r="W37" s="1"/>
  <c r="FC35" i="22"/>
  <c r="FO35" s="1"/>
  <c r="EQ35" i="23" s="1"/>
  <c r="V37" s="1"/>
  <c r="FG41" i="22"/>
  <c r="FS41" s="1"/>
  <c r="EU41" i="23" s="1"/>
  <c r="Z43" s="1"/>
  <c r="FA43" i="22"/>
  <c r="FM43" s="1"/>
  <c r="EO43" i="23" s="1"/>
  <c r="T45" s="1"/>
  <c r="FB35" i="22"/>
  <c r="FN35" s="1"/>
  <c r="EP35" i="23" s="1"/>
  <c r="U37" s="1"/>
  <c r="FC38" i="22"/>
  <c r="FO38" s="1"/>
  <c r="EQ38" i="23" s="1"/>
  <c r="V40" s="1"/>
  <c r="FG38" i="22"/>
  <c r="FS38" s="1"/>
  <c r="EU38" i="23" s="1"/>
  <c r="Z40" s="1"/>
  <c r="FB39" i="22"/>
  <c r="FN39" s="1"/>
  <c r="EP39" i="23" s="1"/>
  <c r="U41" s="1"/>
  <c r="FA38" i="22"/>
  <c r="FM38" s="1"/>
  <c r="EO38" i="23" s="1"/>
  <c r="T40" s="1"/>
  <c r="FE39" i="22"/>
  <c r="FQ39" s="1"/>
  <c r="ES39" i="23" s="1"/>
  <c r="X41" s="1"/>
  <c r="FB42" i="22"/>
  <c r="FN42" s="1"/>
  <c r="EP42" i="23" s="1"/>
  <c r="U44" s="1"/>
  <c r="FF43" i="22"/>
  <c r="FR43" s="1"/>
  <c r="ET43" i="23" s="1"/>
  <c r="Y45" s="1"/>
  <c r="FC34" i="22"/>
  <c r="FO34" s="1"/>
  <c r="EQ34" i="23" s="1"/>
  <c r="V36" s="1"/>
  <c r="FE34" i="22"/>
  <c r="FQ34" s="1"/>
  <c r="ES34" i="23" s="1"/>
  <c r="X36" s="1"/>
  <c r="FI40" i="22"/>
  <c r="FU40" s="1"/>
  <c r="EW40" i="23" s="1"/>
  <c r="AB42" s="1"/>
  <c r="FC42" i="22"/>
  <c r="FO42" s="1"/>
  <c r="EQ42" i="23" s="1"/>
  <c r="V44" s="1"/>
  <c r="FE40" i="22"/>
  <c r="FQ40" s="1"/>
  <c r="ES40" i="23" s="1"/>
  <c r="X42" s="1"/>
  <c r="FH42" i="22"/>
  <c r="FT42" s="1"/>
  <c r="EV42" i="23" s="1"/>
  <c r="AA44" s="1"/>
  <c r="FC40" i="22"/>
  <c r="FO40" s="1"/>
  <c r="EQ40" i="23" s="1"/>
  <c r="V42" s="1"/>
  <c r="FC37" i="22"/>
  <c r="FO37" s="1"/>
  <c r="EQ37" i="23" s="1"/>
  <c r="V39" s="1"/>
  <c r="FH38" i="22"/>
  <c r="FT38" s="1"/>
  <c r="EV38" i="23" s="1"/>
  <c r="AA40" s="1"/>
  <c r="EZ40" i="22"/>
  <c r="FL40" s="1"/>
  <c r="EN40" i="23" s="1"/>
  <c r="S42" s="1"/>
  <c r="FI39" i="22"/>
  <c r="FU39" s="1"/>
  <c r="EW39" i="23" s="1"/>
  <c r="AB41" s="1"/>
  <c r="FD38" i="22"/>
  <c r="FP38" s="1"/>
  <c r="ER38" i="23" s="1"/>
  <c r="W40" s="1"/>
  <c r="FH34" i="22"/>
  <c r="FT34" s="1"/>
  <c r="EV34" i="23" s="1"/>
  <c r="AA36" s="1"/>
  <c r="FG42" i="22"/>
  <c r="FS42" s="1"/>
  <c r="EU42" i="23" s="1"/>
  <c r="Z44" s="1"/>
  <c r="FH37" i="22"/>
  <c r="FT37" s="1"/>
  <c r="EV37" i="23" s="1"/>
  <c r="AA39" s="1"/>
  <c r="FF38" i="22"/>
  <c r="FR38" s="1"/>
  <c r="ET38" i="23" s="1"/>
  <c r="Y40" s="1"/>
  <c r="FA39" i="22"/>
  <c r="FM39" s="1"/>
  <c r="EO39" i="23" s="1"/>
  <c r="T41" s="1"/>
  <c r="EZ39" i="22"/>
  <c r="FL39" s="1"/>
  <c r="EN39" i="23" s="1"/>
  <c r="S41" s="1"/>
  <c r="FH39" i="22"/>
  <c r="FT39" s="1"/>
  <c r="EV39" i="23" s="1"/>
  <c r="AA41" s="1"/>
  <c r="FA37" i="22"/>
  <c r="FM37" s="1"/>
  <c r="EO37" i="23" s="1"/>
  <c r="T39" s="1"/>
  <c r="FI36" i="22"/>
  <c r="FU36" s="1"/>
  <c r="EW36" i="23" s="1"/>
  <c r="AB38" s="1"/>
  <c r="FB41" i="22"/>
  <c r="FN41" s="1"/>
  <c r="EP41" i="23" s="1"/>
  <c r="U43" s="1"/>
  <c r="FD42" i="22"/>
  <c r="FP42" s="1"/>
  <c r="ER42" i="23" s="1"/>
  <c r="W44" s="1"/>
  <c r="FA41" i="22"/>
  <c r="FM41" s="1"/>
  <c r="EO41" i="23" s="1"/>
  <c r="T43" s="1"/>
  <c r="FB34" i="22"/>
  <c r="FN34" s="1"/>
  <c r="EP34" i="23" s="1"/>
  <c r="U36" s="1"/>
  <c r="EZ36" i="22"/>
  <c r="FL36" s="1"/>
  <c r="EN36" i="23" s="1"/>
  <c r="S38" s="1"/>
  <c r="FA36" i="22"/>
  <c r="FM36" s="1"/>
  <c r="EO36" i="23" s="1"/>
  <c r="T38" s="1"/>
  <c r="FI41" i="22"/>
  <c r="FU41" s="1"/>
  <c r="EW41" i="23" s="1"/>
  <c r="AB43" s="1"/>
  <c r="FA34" i="22"/>
  <c r="FM34" s="1"/>
  <c r="EO34" i="23" s="1"/>
  <c r="T36" s="1"/>
  <c r="FB40" i="22"/>
  <c r="FN40" s="1"/>
  <c r="EP40" i="23" s="1"/>
  <c r="U42" s="1"/>
  <c r="FB37" i="22"/>
  <c r="FN37" s="1"/>
  <c r="EP37" i="23" s="1"/>
  <c r="U39" s="1"/>
  <c r="FG43" i="22"/>
  <c r="FS43" s="1"/>
  <c r="EU43" i="23" s="1"/>
  <c r="Z45" s="1"/>
  <c r="FD41" i="22"/>
  <c r="FP41" s="1"/>
  <c r="ER41" i="23" s="1"/>
  <c r="W43" s="1"/>
  <c r="FG35" i="22"/>
  <c r="FS35" s="1"/>
  <c r="EU35" i="23" s="1"/>
  <c r="Z37" s="1"/>
  <c r="FH36" i="22"/>
  <c r="FT36" s="1"/>
  <c r="EV36" i="23" s="1"/>
  <c r="AA38" s="1"/>
  <c r="EZ42" i="22"/>
  <c r="FL42" s="1"/>
  <c r="EN42" i="23" s="1"/>
  <c r="S44" s="1"/>
  <c r="FF42" i="22"/>
  <c r="FR42" s="1"/>
  <c r="ET42" i="23" s="1"/>
  <c r="Y44" s="1"/>
  <c r="FB43" i="22"/>
  <c r="FN43" s="1"/>
  <c r="EP43" i="23" s="1"/>
  <c r="U45" s="1"/>
  <c r="FA40" i="22"/>
  <c r="FM40" s="1"/>
  <c r="EO40" i="23" s="1"/>
  <c r="T42" s="1"/>
  <c r="FE41" i="22"/>
  <c r="FQ41" s="1"/>
  <c r="ES41" i="23" s="1"/>
  <c r="X43" s="1"/>
  <c r="FH35" i="22"/>
  <c r="FT35" s="1"/>
  <c r="EV35" i="23" s="1"/>
  <c r="AA37" s="1"/>
  <c r="FB36" i="22"/>
  <c r="FN36" s="1"/>
  <c r="EP36" i="23" s="1"/>
  <c r="U38" s="1"/>
  <c r="FF36" i="22"/>
  <c r="FR36" s="1"/>
  <c r="ET36" i="23" s="1"/>
  <c r="Y38" s="1"/>
  <c r="EZ37" i="22"/>
  <c r="FL37" s="1"/>
  <c r="EN37" i="23" s="1"/>
  <c r="S39" s="1"/>
  <c r="FE36" i="22"/>
  <c r="FQ36" s="1"/>
  <c r="ES36" i="23" s="1"/>
  <c r="X38" s="1"/>
  <c r="FI42" i="22"/>
  <c r="FU42" s="1"/>
  <c r="EW42" i="23" s="1"/>
  <c r="AB44" s="1"/>
  <c r="EZ43" i="22"/>
  <c r="FL43" s="1"/>
  <c r="EN43" i="23" s="1"/>
  <c r="S45" s="1"/>
  <c r="FD40" i="22"/>
  <c r="FP40" s="1"/>
  <c r="ER40" i="23" s="1"/>
  <c r="W42" s="1"/>
  <c r="EZ41" i="22"/>
  <c r="FL41" s="1"/>
  <c r="EN41" i="23" s="1"/>
  <c r="S43" s="1"/>
  <c r="FF41" i="22"/>
  <c r="FR41" s="1"/>
  <c r="ET41" i="23" s="1"/>
  <c r="Y43" s="1"/>
  <c r="FC39" i="22"/>
  <c r="FO39" s="1"/>
  <c r="EQ39" i="23" s="1"/>
  <c r="V41" s="1"/>
  <c r="FG40" i="22"/>
  <c r="FS40" s="1"/>
  <c r="EU40" i="23" s="1"/>
  <c r="Z42" s="1"/>
  <c r="FF39" i="22"/>
  <c r="FR39" s="1"/>
  <c r="ET39" i="23" s="1"/>
  <c r="Y41" s="1"/>
  <c r="FF40" i="22"/>
  <c r="FR40" s="1"/>
  <c r="ET40" i="23" s="1"/>
  <c r="Y42" s="1"/>
  <c r="FI35" i="22"/>
  <c r="FU35" s="1"/>
  <c r="EW35" i="23" s="1"/>
  <c r="AB37" s="1"/>
  <c r="FD37" i="22"/>
  <c r="FP37" s="1"/>
  <c r="ER37" i="23" s="1"/>
  <c r="W39" s="1"/>
  <c r="FD39" i="22"/>
  <c r="FP39" s="1"/>
  <c r="ER39" i="23" s="1"/>
  <c r="W41" s="1"/>
  <c r="FE38" i="22"/>
  <c r="FQ38" s="1"/>
  <c r="ES38" i="23" s="1"/>
  <c r="X40" s="1"/>
  <c r="EZ34" i="22"/>
  <c r="FL34" s="1"/>
  <c r="EN34" i="23" s="1"/>
  <c r="FD34" i="22"/>
  <c r="FP34" s="1"/>
  <c r="ER34" i="23" s="1"/>
  <c r="W36" s="1"/>
  <c r="FI34" i="22"/>
  <c r="FU34" s="1"/>
  <c r="EW34" i="23" s="1"/>
  <c r="AB36" s="1"/>
  <c r="FC41" i="22"/>
  <c r="FO41" s="1"/>
  <c r="EQ41" i="23" s="1"/>
  <c r="V43" s="1"/>
  <c r="FH43" i="22"/>
  <c r="FT43" s="1"/>
  <c r="EV43" i="23" s="1"/>
  <c r="AA45" s="1"/>
  <c r="FB38" i="22"/>
  <c r="FN38" s="1"/>
  <c r="EP38" i="23" s="1"/>
  <c r="U40" s="1"/>
  <c r="FG37" i="22"/>
  <c r="FS37" s="1"/>
  <c r="EU37" i="23" s="1"/>
  <c r="Z39" s="1"/>
  <c r="FI38" i="22"/>
  <c r="FU38" s="1"/>
  <c r="EW38" i="23" s="1"/>
  <c r="AB40" s="1"/>
  <c r="EZ38" i="22"/>
  <c r="FL38" s="1"/>
  <c r="EN38" i="23" s="1"/>
  <c r="S40" s="1"/>
  <c r="FE35" i="22"/>
  <c r="FQ35" s="1"/>
  <c r="ES35" i="23" s="1"/>
  <c r="X37" s="1"/>
  <c r="FE43" i="22"/>
  <c r="FQ43" s="1"/>
  <c r="ES43" i="23" s="1"/>
  <c r="X45" s="1"/>
  <c r="FI37" i="22"/>
  <c r="FU37" s="1"/>
  <c r="EW37" i="23" s="1"/>
  <c r="AB39" s="1"/>
  <c r="FG36" i="22"/>
  <c r="FS36" s="1"/>
  <c r="EU36" i="23" s="1"/>
  <c r="Z38" s="1"/>
  <c r="FE37" i="22"/>
  <c r="FQ37" s="1"/>
  <c r="ES37" i="23" s="1"/>
  <c r="X39" s="1"/>
  <c r="FC43" i="22"/>
  <c r="FO43" s="1"/>
  <c r="EQ43" i="23" s="1"/>
  <c r="V45" s="1"/>
  <c r="FG34" i="22"/>
  <c r="FS34" s="1"/>
  <c r="EU34" i="23" s="1"/>
  <c r="Z36" s="1"/>
  <c r="FH41" i="22"/>
  <c r="FT41" s="1"/>
  <c r="EV41" i="23" s="1"/>
  <c r="AA43" s="1"/>
  <c r="FG39" i="22"/>
  <c r="FS39" s="1"/>
  <c r="EU39" i="23" s="1"/>
  <c r="Z41" s="1"/>
  <c r="FF35" i="22"/>
  <c r="FR35" s="1"/>
  <c r="ET35" i="23" s="1"/>
  <c r="Y37" s="1"/>
  <c r="FD36" i="22"/>
  <c r="FP36" s="1"/>
  <c r="ER36" i="23" s="1"/>
  <c r="W38" s="1"/>
  <c r="FE42" i="22"/>
  <c r="FQ42" s="1"/>
  <c r="ES42" i="23" s="1"/>
  <c r="X44" s="1"/>
  <c r="M36" a="1"/>
  <c r="DJ16" i="22"/>
  <c r="DK7"/>
  <c r="DE10"/>
  <c r="DB10"/>
  <c r="DD10"/>
  <c r="DG12"/>
  <c r="DJ13"/>
  <c r="DK8"/>
  <c r="DB8"/>
  <c r="DF14"/>
  <c r="DB13"/>
  <c r="DK13"/>
  <c r="DB9"/>
  <c r="DJ9"/>
  <c r="DH12"/>
  <c r="DJ10"/>
  <c r="DD16"/>
  <c r="DG16"/>
  <c r="DJ15"/>
  <c r="DF16"/>
  <c r="DE11"/>
  <c r="DI15"/>
  <c r="DK14"/>
  <c r="DK9"/>
  <c r="DJ8"/>
  <c r="DD15"/>
  <c r="DK12"/>
  <c r="DG14"/>
  <c r="DK11"/>
  <c r="DK10"/>
  <c r="DE8"/>
  <c r="DB14"/>
  <c r="DG11"/>
  <c r="DG15"/>
  <c r="DC15"/>
  <c r="DB12"/>
  <c r="DF9"/>
  <c r="DE7"/>
  <c r="DI10"/>
  <c r="DE9"/>
  <c r="DG7"/>
  <c r="DB11"/>
  <c r="DB16"/>
  <c r="DC16"/>
  <c r="DI16"/>
  <c r="DF12"/>
  <c r="DG13"/>
  <c r="DF11"/>
  <c r="DG8"/>
  <c r="DC12"/>
  <c r="DH8"/>
  <c r="DD12"/>
  <c r="DF8"/>
  <c r="DC8"/>
  <c r="DH16"/>
  <c r="DI11"/>
  <c r="DB7"/>
  <c r="DE15"/>
  <c r="DJ12"/>
  <c r="DI7"/>
  <c r="DJ11"/>
  <c r="DC7"/>
  <c r="DF15"/>
  <c r="DG10"/>
  <c r="DD9"/>
  <c r="DH15"/>
  <c r="DE14"/>
  <c r="DI13"/>
  <c r="DJ14"/>
  <c r="DC9"/>
  <c r="DI8"/>
  <c r="DI12"/>
  <c r="DJ7"/>
  <c r="DE16"/>
  <c r="DH13"/>
  <c r="DF7"/>
  <c r="DC10"/>
  <c r="DH14"/>
  <c r="DG9"/>
  <c r="DC13"/>
  <c r="DD11"/>
  <c r="DI9"/>
  <c r="DE13"/>
  <c r="DK16"/>
  <c r="DC14"/>
  <c r="DD13"/>
  <c r="DD7"/>
  <c r="DH10"/>
  <c r="DD14"/>
  <c r="DE12"/>
  <c r="DK15"/>
  <c r="DH9"/>
  <c r="DH7"/>
  <c r="DC11"/>
  <c r="DI14"/>
  <c r="DB15"/>
  <c r="DH11"/>
  <c r="DF13"/>
  <c r="DD8"/>
  <c r="DF10"/>
  <c r="DO14"/>
  <c r="DP7"/>
  <c r="DQ10"/>
  <c r="DQ13"/>
  <c r="DO7"/>
  <c r="DP8"/>
  <c r="DR12"/>
  <c r="DR13"/>
  <c r="DR8"/>
  <c r="DQ12"/>
  <c r="DR11"/>
  <c r="DO10"/>
  <c r="DR10"/>
  <c r="DP9"/>
  <c r="DP11"/>
  <c r="DQ11"/>
  <c r="DO9"/>
  <c r="DP16"/>
  <c r="DP12"/>
  <c r="DQ9"/>
  <c r="DQ7"/>
  <c r="DP14"/>
  <c r="DQ16"/>
  <c r="DP10"/>
  <c r="DR15"/>
  <c r="DP13"/>
  <c r="DO16"/>
  <c r="DP15"/>
  <c r="DR16"/>
  <c r="DQ8"/>
  <c r="DQ14"/>
  <c r="DO13"/>
  <c r="DO11"/>
  <c r="DR14"/>
  <c r="DO15"/>
  <c r="DR7"/>
  <c r="DO12"/>
  <c r="DO8"/>
  <c r="DQ15"/>
  <c r="DR9"/>
  <c r="M36" i="23" l="1"/>
  <c r="M42"/>
  <c r="M40"/>
  <c r="M41"/>
  <c r="M38"/>
  <c r="M44"/>
  <c r="M43"/>
  <c r="M37"/>
  <c r="M39"/>
  <c r="M45"/>
  <c r="DY23" i="22"/>
  <c r="DT12"/>
  <c r="EC26"/>
  <c r="DW16"/>
  <c r="DT25"/>
  <c r="DV7"/>
  <c r="DT9"/>
  <c r="DV23"/>
  <c r="DW8"/>
  <c r="DU26"/>
  <c r="DT23"/>
  <c r="DT7"/>
  <c r="EA26"/>
  <c r="DW14"/>
  <c r="DV8"/>
  <c r="DU25"/>
  <c r="EA24"/>
  <c r="DU14"/>
  <c r="EC24"/>
  <c r="DU16"/>
  <c r="DY25"/>
  <c r="DV12"/>
  <c r="DU24"/>
  <c r="DU8"/>
  <c r="DU7"/>
  <c r="DT24"/>
  <c r="DV26"/>
  <c r="DW9"/>
  <c r="DT26"/>
  <c r="DW7"/>
  <c r="DZ23"/>
  <c r="DT13"/>
  <c r="EB24"/>
  <c r="DU15"/>
  <c r="DW24"/>
  <c r="DU10"/>
  <c r="DV9"/>
  <c r="DV25"/>
  <c r="DX25"/>
  <c r="DV11"/>
  <c r="DT10"/>
  <c r="DW23"/>
  <c r="DZ26"/>
  <c r="DW13"/>
  <c r="DV13"/>
  <c r="DZ25"/>
  <c r="DT11"/>
  <c r="DX23"/>
  <c r="DW15"/>
  <c r="EB26"/>
  <c r="DW10"/>
  <c r="DW26"/>
  <c r="DT14"/>
  <c r="EA23"/>
  <c r="DU23"/>
  <c r="DT8"/>
  <c r="DU13"/>
  <c r="DZ24"/>
  <c r="DU9"/>
  <c r="DV24"/>
  <c r="EB25"/>
  <c r="DV15"/>
  <c r="EB23"/>
  <c r="DT15"/>
  <c r="EA25"/>
  <c r="DV14"/>
  <c r="EC23"/>
  <c r="DT16"/>
  <c r="DV16"/>
  <c r="EC25"/>
  <c r="DY24"/>
  <c r="DU12"/>
  <c r="DX24"/>
  <c r="DU11"/>
  <c r="DW11"/>
  <c r="DX26"/>
  <c r="DW12"/>
  <c r="DY26"/>
  <c r="DW25"/>
  <c r="DV10"/>
  <c r="S36" i="23"/>
  <c r="B36" a="1"/>
  <c r="EJ11" i="22" l="1"/>
  <c r="FD12"/>
  <c r="FP12" s="1"/>
  <c r="ER12" i="23" s="1"/>
  <c r="EJ16" i="22"/>
  <c r="FI12"/>
  <c r="FU12" s="1"/>
  <c r="EW12" i="23" s="1"/>
  <c r="FH12" i="22"/>
  <c r="FT12" s="1"/>
  <c r="EV12" i="23" s="1"/>
  <c r="EJ15" i="22"/>
  <c r="EJ8"/>
  <c r="FA12"/>
  <c r="FM12" s="1"/>
  <c r="EO12" i="23" s="1"/>
  <c r="EJ13" i="22"/>
  <c r="FF12"/>
  <c r="FR12" s="1"/>
  <c r="ET12" i="23" s="1"/>
  <c r="EZ12" i="22"/>
  <c r="FL12" s="1"/>
  <c r="EN12" i="23" s="1"/>
  <c r="EJ7" i="22"/>
  <c r="FG12"/>
  <c r="FS12" s="1"/>
  <c r="EU12" i="23" s="1"/>
  <c r="EJ14" i="22"/>
  <c r="FB12"/>
  <c r="FN12" s="1"/>
  <c r="EP12" i="23" s="1"/>
  <c r="EJ10" i="22"/>
  <c r="EJ9"/>
  <c r="FC12"/>
  <c r="FO12" s="1"/>
  <c r="EQ12" i="23" s="1"/>
  <c r="EZ16" i="22" a="1"/>
  <c r="DY7" a="1"/>
  <c r="K44" i="23"/>
  <c r="BV44" s="1"/>
  <c r="E43"/>
  <c r="BP43" s="1"/>
  <c r="I41"/>
  <c r="BT41" s="1"/>
  <c r="C40"/>
  <c r="BN40" s="1"/>
  <c r="G38"/>
  <c r="BR38" s="1"/>
  <c r="K36"/>
  <c r="BV36" s="1"/>
  <c r="F45"/>
  <c r="BQ45" s="1"/>
  <c r="D43"/>
  <c r="BO43" s="1"/>
  <c r="C41"/>
  <c r="BN41" s="1"/>
  <c r="B39"/>
  <c r="BM39" s="1"/>
  <c r="J36"/>
  <c r="BU36" s="1"/>
  <c r="F44"/>
  <c r="BQ44" s="1"/>
  <c r="E42"/>
  <c r="BP42" s="1"/>
  <c r="D40"/>
  <c r="BO40" s="1"/>
  <c r="B38"/>
  <c r="BM38" s="1"/>
  <c r="H45"/>
  <c r="BS45" s="1"/>
  <c r="G43"/>
  <c r="BR43" s="1"/>
  <c r="F41"/>
  <c r="BQ41" s="1"/>
  <c r="D39"/>
  <c r="BO39" s="1"/>
  <c r="C37"/>
  <c r="BN37" s="1"/>
  <c r="H42"/>
  <c r="BS42" s="1"/>
  <c r="D45"/>
  <c r="BO45" s="1"/>
  <c r="I36"/>
  <c r="BT36" s="1"/>
  <c r="F39"/>
  <c r="BQ39" s="1"/>
  <c r="J37"/>
  <c r="BU37" s="1"/>
  <c r="E45"/>
  <c r="BP45" s="1"/>
  <c r="I43"/>
  <c r="BT43" s="1"/>
  <c r="C42"/>
  <c r="BN42" s="1"/>
  <c r="G40"/>
  <c r="BR40" s="1"/>
  <c r="K38"/>
  <c r="BV38" s="1"/>
  <c r="E37"/>
  <c r="BP37" s="1"/>
  <c r="K45"/>
  <c r="BV45" s="1"/>
  <c r="J43"/>
  <c r="BU43" s="1"/>
  <c r="H41"/>
  <c r="BS41" s="1"/>
  <c r="G39"/>
  <c r="BR39" s="1"/>
  <c r="F37"/>
  <c r="BQ37" s="1"/>
  <c r="B45"/>
  <c r="BM45" s="1"/>
  <c r="J42"/>
  <c r="BU42" s="1"/>
  <c r="I40"/>
  <c r="BT40" s="1"/>
  <c r="H38"/>
  <c r="BS38" s="1"/>
  <c r="F36"/>
  <c r="BQ36" s="1"/>
  <c r="B44"/>
  <c r="BM44" s="1"/>
  <c r="K41"/>
  <c r="BV41" s="1"/>
  <c r="J39"/>
  <c r="BU39" s="1"/>
  <c r="H37"/>
  <c r="BS37" s="1"/>
  <c r="I44"/>
  <c r="BT44" s="1"/>
  <c r="D36"/>
  <c r="BO36" s="1"/>
  <c r="J38"/>
  <c r="BU38" s="1"/>
  <c r="G41"/>
  <c r="BR41" s="1"/>
  <c r="D44"/>
  <c r="BO44" s="1"/>
  <c r="C44"/>
  <c r="BN44" s="1"/>
  <c r="K40"/>
  <c r="BV40" s="1"/>
  <c r="I37"/>
  <c r="BT37" s="1"/>
  <c r="E44"/>
  <c r="BP44" s="1"/>
  <c r="B40"/>
  <c r="BM40" s="1"/>
  <c r="G45"/>
  <c r="BR45" s="1"/>
  <c r="D41"/>
  <c r="BO41" s="1"/>
  <c r="B37"/>
  <c r="BM37" s="1"/>
  <c r="F42"/>
  <c r="BQ42" s="1"/>
  <c r="D38"/>
  <c r="BO38" s="1"/>
  <c r="E38"/>
  <c r="BP38" s="1"/>
  <c r="H43"/>
  <c r="BS43" s="1"/>
  <c r="G44"/>
  <c r="BR44" s="1"/>
  <c r="E41"/>
  <c r="BP41" s="1"/>
  <c r="C38"/>
  <c r="BN38" s="1"/>
  <c r="J44"/>
  <c r="BU44" s="1"/>
  <c r="H40"/>
  <c r="BS40" s="1"/>
  <c r="E36"/>
  <c r="BP36" s="1"/>
  <c r="J41"/>
  <c r="BU41" s="1"/>
  <c r="G37"/>
  <c r="BR37" s="1"/>
  <c r="B43"/>
  <c r="BM43" s="1"/>
  <c r="I38"/>
  <c r="BT38" s="1"/>
  <c r="F40"/>
  <c r="BQ40" s="1"/>
  <c r="J45"/>
  <c r="BU45" s="1"/>
  <c r="K39"/>
  <c r="BV39" s="1"/>
  <c r="I45"/>
  <c r="BT45" s="1"/>
  <c r="G42"/>
  <c r="BR42" s="1"/>
  <c r="E39"/>
  <c r="BP39" s="1"/>
  <c r="C36"/>
  <c r="BN36" s="1"/>
  <c r="D42"/>
  <c r="BO42" s="1"/>
  <c r="K37"/>
  <c r="BV37" s="1"/>
  <c r="F43"/>
  <c r="BQ43" s="1"/>
  <c r="C39"/>
  <c r="BN39" s="1"/>
  <c r="H44"/>
  <c r="BS44" s="1"/>
  <c r="E40"/>
  <c r="BP40" s="1"/>
  <c r="B36"/>
  <c r="B41"/>
  <c r="BM41" s="1"/>
  <c r="B42"/>
  <c r="BM42" s="1"/>
  <c r="K42"/>
  <c r="BV42" s="1"/>
  <c r="F38"/>
  <c r="BQ38" s="1"/>
  <c r="J40"/>
  <c r="BU40" s="1"/>
  <c r="I42"/>
  <c r="BT42" s="1"/>
  <c r="D37"/>
  <c r="BO37" s="1"/>
  <c r="G36"/>
  <c r="BR36" s="1"/>
  <c r="C43"/>
  <c r="BN43" s="1"/>
  <c r="I39"/>
  <c r="BT39" s="1"/>
  <c r="K43"/>
  <c r="BV43" s="1"/>
  <c r="H36"/>
  <c r="BS36" s="1"/>
  <c r="C45"/>
  <c r="BN45" s="1"/>
  <c r="H39"/>
  <c r="BS39" s="1"/>
  <c r="FE12" i="22"/>
  <c r="FQ12" s="1"/>
  <c r="ES12" i="23" s="1"/>
  <c r="EJ12" i="22"/>
  <c r="ED15" l="1"/>
  <c r="DZ7"/>
  <c r="DY11"/>
  <c r="DZ12"/>
  <c r="EE9"/>
  <c r="DY16"/>
  <c r="DZ15"/>
  <c r="EE16"/>
  <c r="DY7"/>
  <c r="DZ10"/>
  <c r="ED16"/>
  <c r="DY14"/>
  <c r="DZ13"/>
  <c r="DZ9"/>
  <c r="DY13"/>
  <c r="DZ8"/>
  <c r="ED14"/>
  <c r="DY12"/>
  <c r="DZ11"/>
  <c r="EH7"/>
  <c r="EE7"/>
  <c r="EE12"/>
  <c r="ED12"/>
  <c r="DY10"/>
  <c r="EC16"/>
  <c r="EC7"/>
  <c r="EH16"/>
  <c r="ED13"/>
  <c r="EE14"/>
  <c r="EH14"/>
  <c r="ED11"/>
  <c r="EA8"/>
  <c r="EH12"/>
  <c r="EG16"/>
  <c r="EE8"/>
  <c r="EH10"/>
  <c r="EG14"/>
  <c r="EA16"/>
  <c r="EB15"/>
  <c r="EG12"/>
  <c r="EA7"/>
  <c r="EG15"/>
  <c r="EG10"/>
  <c r="EB16"/>
  <c r="EF8"/>
  <c r="EG8"/>
  <c r="EB14"/>
  <c r="EC9"/>
  <c r="EF15"/>
  <c r="EB12"/>
  <c r="EG7"/>
  <c r="EG9"/>
  <c r="EB7"/>
  <c r="EF13"/>
  <c r="EA11"/>
  <c r="EB10"/>
  <c r="EF16"/>
  <c r="EC15"/>
  <c r="ED9"/>
  <c r="EF11"/>
  <c r="EA9"/>
  <c r="EE15"/>
  <c r="EF14"/>
  <c r="DY15"/>
  <c r="EG13"/>
  <c r="EF9"/>
  <c r="DZ16"/>
  <c r="EE13"/>
  <c r="EF12"/>
  <c r="EB8"/>
  <c r="EC11"/>
  <c r="EF7"/>
  <c r="DZ14"/>
  <c r="EE11"/>
  <c r="EF10"/>
  <c r="ED7"/>
  <c r="ED10"/>
  <c r="EC14"/>
  <c r="EA10"/>
  <c r="ED8"/>
  <c r="EC12"/>
  <c r="EE10"/>
  <c r="EA14"/>
  <c r="EC10"/>
  <c r="EH15"/>
  <c r="DY8"/>
  <c r="EC8"/>
  <c r="EH13"/>
  <c r="EG11"/>
  <c r="EH8"/>
  <c r="EH11"/>
  <c r="DY9"/>
  <c r="EB13"/>
  <c r="EH9"/>
  <c r="EA12"/>
  <c r="EB11"/>
  <c r="EA15"/>
  <c r="EC13"/>
  <c r="EB9"/>
  <c r="EA13"/>
  <c r="BM36" i="23"/>
  <c r="BS34" s="1"/>
  <c r="FD25" i="22"/>
  <c r="FP25" s="1"/>
  <c r="ER25" i="23" s="1"/>
  <c r="W32" s="1"/>
  <c r="FG22" i="22"/>
  <c r="FS22" s="1"/>
  <c r="EU22" i="23" s="1"/>
  <c r="Z29" s="1"/>
  <c r="FA21" i="22"/>
  <c r="FM21" s="1"/>
  <c r="EO21" i="23" s="1"/>
  <c r="T28" s="1"/>
  <c r="FH19" i="22"/>
  <c r="FT19" s="1"/>
  <c r="EV19" i="23" s="1"/>
  <c r="AA26" s="1"/>
  <c r="FE16" i="22"/>
  <c r="FQ16" s="1"/>
  <c r="ES16" i="23" s="1"/>
  <c r="X23" s="1"/>
  <c r="FI22" i="22"/>
  <c r="FU22" s="1"/>
  <c r="EW22" i="23" s="1"/>
  <c r="AB29" s="1"/>
  <c r="FF19" i="22"/>
  <c r="FR19" s="1"/>
  <c r="ET19" i="23" s="1"/>
  <c r="Y26" s="1"/>
  <c r="FI25" i="22"/>
  <c r="FU25" s="1"/>
  <c r="EW25" i="23" s="1"/>
  <c r="AB32" s="1"/>
  <c r="FC20" i="22"/>
  <c r="FO20" s="1"/>
  <c r="EQ20" i="23" s="1"/>
  <c r="V27" s="1"/>
  <c r="FH17" i="22"/>
  <c r="FT17" s="1"/>
  <c r="EV17" i="23" s="1"/>
  <c r="AA24" s="1"/>
  <c r="FB24" i="22"/>
  <c r="FN24" s="1"/>
  <c r="EP24" i="23" s="1"/>
  <c r="U31" s="1"/>
  <c r="FI20" i="22"/>
  <c r="FU20" s="1"/>
  <c r="EW20" i="23" s="1"/>
  <c r="AB27" s="1"/>
  <c r="FF17" i="22"/>
  <c r="FR17" s="1"/>
  <c r="ET17" i="23" s="1"/>
  <c r="Y24" s="1"/>
  <c r="EZ24" i="22"/>
  <c r="FL24" s="1"/>
  <c r="EN24" i="23" s="1"/>
  <c r="S31" s="1"/>
  <c r="FG18" i="22"/>
  <c r="FS18" s="1"/>
  <c r="EU18" i="23" s="1"/>
  <c r="Z25" s="1"/>
  <c r="FD17" i="22"/>
  <c r="FP17" s="1"/>
  <c r="ER17" i="23" s="1"/>
  <c r="W24" s="1"/>
  <c r="FH23" i="22"/>
  <c r="FT23" s="1"/>
  <c r="EV23" i="23" s="1"/>
  <c r="AA30" s="1"/>
  <c r="FE20" i="22"/>
  <c r="FQ20" s="1"/>
  <c r="ES20" i="23" s="1"/>
  <c r="X27" s="1"/>
  <c r="FB17" i="22"/>
  <c r="FN17" s="1"/>
  <c r="EP17" i="23" s="1"/>
  <c r="U24" s="1"/>
  <c r="FF23" i="22"/>
  <c r="FR23" s="1"/>
  <c r="ET23" i="23" s="1"/>
  <c r="Y30" s="1"/>
  <c r="FI23" i="22"/>
  <c r="FU23" s="1"/>
  <c r="EW23" i="23" s="1"/>
  <c r="AB30" s="1"/>
  <c r="FA23" i="22"/>
  <c r="FM23" s="1"/>
  <c r="EO23" i="23" s="1"/>
  <c r="T30" s="1"/>
  <c r="FH21" i="22"/>
  <c r="FT21" s="1"/>
  <c r="EV21" i="23" s="1"/>
  <c r="AA28" s="1"/>
  <c r="FE18" i="22"/>
  <c r="FQ18" s="1"/>
  <c r="ES18" i="23" s="1"/>
  <c r="X25" s="1"/>
  <c r="FI24" i="22"/>
  <c r="FU24" s="1"/>
  <c r="EW24" i="23" s="1"/>
  <c r="AB31" s="1"/>
  <c r="FF21" i="22"/>
  <c r="FR21" s="1"/>
  <c r="ET21" i="23" s="1"/>
  <c r="Y28" s="1"/>
  <c r="FI21" i="22"/>
  <c r="FU21" s="1"/>
  <c r="EW21" i="23" s="1"/>
  <c r="AB28" s="1"/>
  <c r="FF24" i="22"/>
  <c r="FR24" s="1"/>
  <c r="ET24" i="23" s="1"/>
  <c r="Y31" s="1"/>
  <c r="EZ18" i="22"/>
  <c r="FL18" s="1"/>
  <c r="EN18" i="23" s="1"/>
  <c r="S25" s="1"/>
  <c r="FI17" i="22"/>
  <c r="FU17" s="1"/>
  <c r="EW17" i="23" s="1"/>
  <c r="AB24" s="1"/>
  <c r="FF22" i="22"/>
  <c r="FR22" s="1"/>
  <c r="ET22" i="23" s="1"/>
  <c r="Y29" s="1"/>
  <c r="EZ16" i="22"/>
  <c r="FL16" s="1"/>
  <c r="EN16" i="23" s="1"/>
  <c r="FF25" i="22"/>
  <c r="FR25" s="1"/>
  <c r="ET25" i="23" s="1"/>
  <c r="Y32" s="1"/>
  <c r="FB22" i="22"/>
  <c r="FN22" s="1"/>
  <c r="EP22" i="23" s="1"/>
  <c r="U29" s="1"/>
  <c r="FI18" i="22"/>
  <c r="FU18" s="1"/>
  <c r="EW18" i="23" s="1"/>
  <c r="AB25" s="1"/>
  <c r="EZ22" i="22"/>
  <c r="FL22" s="1"/>
  <c r="EN22" i="23" s="1"/>
  <c r="S29" s="1"/>
  <c r="FG16" i="22"/>
  <c r="FS16" s="1"/>
  <c r="EU16" i="23" s="1"/>
  <c r="Z23" s="1"/>
  <c r="FI16" i="22"/>
  <c r="FU16" s="1"/>
  <c r="EW16" i="23" s="1"/>
  <c r="AB23" s="1"/>
  <c r="EZ20" i="22"/>
  <c r="FL20" s="1"/>
  <c r="EN20" i="23" s="1"/>
  <c r="S27" s="1"/>
  <c r="FF16" i="22"/>
  <c r="FR16" s="1"/>
  <c r="ET16" i="23" s="1"/>
  <c r="Y23" s="1"/>
  <c r="FG19" i="22"/>
  <c r="FS19" s="1"/>
  <c r="EU19" i="23" s="1"/>
  <c r="Z26" s="1"/>
  <c r="FH22" i="22"/>
  <c r="FT22" s="1"/>
  <c r="EV22" i="23" s="1"/>
  <c r="AA29" s="1"/>
  <c r="FI19" i="22"/>
  <c r="FU19" s="1"/>
  <c r="EW19" i="23" s="1"/>
  <c r="AB26" s="1"/>
  <c r="FG17" i="22"/>
  <c r="FS17" s="1"/>
  <c r="EU17" i="23" s="1"/>
  <c r="Z24" s="1"/>
  <c r="FH20" i="22"/>
  <c r="FT20" s="1"/>
  <c r="EV20" i="23" s="1"/>
  <c r="AA27" s="1"/>
  <c r="FC18" i="22"/>
  <c r="FO18" s="1"/>
  <c r="EQ18" i="23" s="1"/>
  <c r="V25" s="1"/>
  <c r="FC17" i="22"/>
  <c r="FO17" s="1"/>
  <c r="EQ17" i="23" s="1"/>
  <c r="V24" s="1"/>
  <c r="FD20" i="22"/>
  <c r="FP20" s="1"/>
  <c r="ER20" i="23" s="1"/>
  <c r="W27" s="1"/>
  <c r="FE23" i="22"/>
  <c r="FQ23" s="1"/>
  <c r="ES23" i="23" s="1"/>
  <c r="X30" s="1"/>
  <c r="EZ25" i="22"/>
  <c r="FL25" s="1"/>
  <c r="EN25" i="23" s="1"/>
  <c r="S32" s="1"/>
  <c r="FD18" i="22"/>
  <c r="FP18" s="1"/>
  <c r="ER18" i="23" s="1"/>
  <c r="W25" s="1"/>
  <c r="FC22" i="22"/>
  <c r="FO22" s="1"/>
  <c r="EQ22" i="23" s="1"/>
  <c r="V29" s="1"/>
  <c r="FE21" i="22"/>
  <c r="FQ21" s="1"/>
  <c r="ES21" i="23" s="1"/>
  <c r="X28" s="1"/>
  <c r="FD21" i="22"/>
  <c r="FP21" s="1"/>
  <c r="ER21" i="23" s="1"/>
  <c r="W28" s="1"/>
  <c r="FA18" i="22"/>
  <c r="FM18" s="1"/>
  <c r="EO18" i="23" s="1"/>
  <c r="T25" s="1"/>
  <c r="FE24" i="22"/>
  <c r="FQ24" s="1"/>
  <c r="ES24" i="23" s="1"/>
  <c r="X31" s="1"/>
  <c r="FB21" i="22"/>
  <c r="FN21" s="1"/>
  <c r="EP21" i="23" s="1"/>
  <c r="U28" s="1"/>
  <c r="FE19" i="22"/>
  <c r="FQ19" s="1"/>
  <c r="ES19" i="23" s="1"/>
  <c r="X26" s="1"/>
  <c r="FC16" i="22"/>
  <c r="FO16" s="1"/>
  <c r="EQ16" i="23" s="1"/>
  <c r="V23" s="1"/>
  <c r="FD19" i="22"/>
  <c r="FP19" s="1"/>
  <c r="ER19" i="23" s="1"/>
  <c r="W26" s="1"/>
  <c r="FA16" i="22"/>
  <c r="FM16" s="1"/>
  <c r="EO16" i="23" s="1"/>
  <c r="T23" s="1"/>
  <c r="FE22" i="22"/>
  <c r="FQ22" s="1"/>
  <c r="ES22" i="23" s="1"/>
  <c r="X29" s="1"/>
  <c r="FB19" i="22"/>
  <c r="FN19" s="1"/>
  <c r="EP19" i="23" s="1"/>
  <c r="U26" s="1"/>
  <c r="FG25" i="22"/>
  <c r="FS25" s="1"/>
  <c r="EU25" i="23" s="1"/>
  <c r="Z32" s="1"/>
  <c r="FA25" i="22"/>
  <c r="FM25" s="1"/>
  <c r="EO25" i="23" s="1"/>
  <c r="T32" s="1"/>
  <c r="EZ19" i="22"/>
  <c r="FL19" s="1"/>
  <c r="EN19" i="23" s="1"/>
  <c r="S26" s="1"/>
  <c r="FE25" i="22"/>
  <c r="FQ25" s="1"/>
  <c r="ES25" i="23" s="1"/>
  <c r="X32" s="1"/>
  <c r="FA22" i="22"/>
  <c r="FM22" s="1"/>
  <c r="EO22" i="23" s="1"/>
  <c r="T29" s="1"/>
  <c r="FH18" i="22"/>
  <c r="FT18" s="1"/>
  <c r="EV18" i="23" s="1"/>
  <c r="AA25" s="1"/>
  <c r="FB25" i="22"/>
  <c r="FN25" s="1"/>
  <c r="EP25" i="23" s="1"/>
  <c r="U32" s="1"/>
  <c r="FA17" i="22"/>
  <c r="FM17" s="1"/>
  <c r="EO17" i="23" s="1"/>
  <c r="T24" s="1"/>
  <c r="EZ17" i="22"/>
  <c r="FL17" s="1"/>
  <c r="EN17" i="23" s="1"/>
  <c r="S24" s="1"/>
  <c r="FD23" i="22"/>
  <c r="FP23" s="1"/>
  <c r="ER23" i="23" s="1"/>
  <c r="W30" s="1"/>
  <c r="FA20" i="22"/>
  <c r="FM20" s="1"/>
  <c r="EO20" i="23" s="1"/>
  <c r="T27" s="1"/>
  <c r="FH16" i="22"/>
  <c r="FT16" s="1"/>
  <c r="EV16" i="23" s="1"/>
  <c r="AA23" s="1"/>
  <c r="FB23" i="22"/>
  <c r="FN23" s="1"/>
  <c r="EP23" i="23" s="1"/>
  <c r="U30" s="1"/>
  <c r="FB18" i="22"/>
  <c r="FN18" s="1"/>
  <c r="EP18" i="23" s="1"/>
  <c r="U25" s="1"/>
  <c r="FC21" i="22"/>
  <c r="FO21" s="1"/>
  <c r="EQ21" i="23" s="1"/>
  <c r="V28" s="1"/>
  <c r="FD24" i="22"/>
  <c r="FP24" s="1"/>
  <c r="ER24" i="23" s="1"/>
  <c r="W31" s="1"/>
  <c r="FB16" i="22"/>
  <c r="FN16" s="1"/>
  <c r="EP16" i="23" s="1"/>
  <c r="U23" s="1"/>
  <c r="FC19" i="22"/>
  <c r="FO19" s="1"/>
  <c r="EQ19" i="23" s="1"/>
  <c r="V26" s="1"/>
  <c r="FD22" i="22"/>
  <c r="FP22" s="1"/>
  <c r="ER22" i="23" s="1"/>
  <c r="W29" s="1"/>
  <c r="FG24" i="22"/>
  <c r="FS24" s="1"/>
  <c r="EU24" i="23" s="1"/>
  <c r="Z31" s="1"/>
  <c r="FC25" i="22"/>
  <c r="FO25" s="1"/>
  <c r="EQ25" i="23" s="1"/>
  <c r="V32" s="1"/>
  <c r="FE17" i="22"/>
  <c r="FQ17" s="1"/>
  <c r="ES17" i="23" s="1"/>
  <c r="X24" s="1"/>
  <c r="FB20" i="22"/>
  <c r="FN20" s="1"/>
  <c r="EP20" i="23" s="1"/>
  <c r="U27" s="1"/>
  <c r="FC23" i="22"/>
  <c r="FO23" s="1"/>
  <c r="EQ23" i="23" s="1"/>
  <c r="V30" s="1"/>
  <c r="FC24" i="22"/>
  <c r="FO24" s="1"/>
  <c r="EQ24" i="23" s="1"/>
  <c r="V31" s="1"/>
  <c r="EZ23" i="22"/>
  <c r="FL23" s="1"/>
  <c r="EN23" i="23" s="1"/>
  <c r="S30" s="1"/>
  <c r="FD16" i="22"/>
  <c r="FP16" s="1"/>
  <c r="ER16" i="23" s="1"/>
  <c r="W23" s="1"/>
  <c r="FG20" i="22"/>
  <c r="FS20" s="1"/>
  <c r="EU20" i="23" s="1"/>
  <c r="Z27" s="1"/>
  <c r="EZ21" i="22"/>
  <c r="FL21" s="1"/>
  <c r="EN21" i="23" s="1"/>
  <c r="S28" s="1"/>
  <c r="FA24" i="22"/>
  <c r="FM24" s="1"/>
  <c r="EO24" i="23" s="1"/>
  <c r="T31" s="1"/>
  <c r="FA19" i="22"/>
  <c r="FM19" s="1"/>
  <c r="EO19" i="23" s="1"/>
  <c r="T26" s="1"/>
  <c r="FF20" i="22"/>
  <c r="FR20" s="1"/>
  <c r="ET20" i="23" s="1"/>
  <c r="Y27" s="1"/>
  <c r="FG23" i="22"/>
  <c r="FS23" s="1"/>
  <c r="EU23" i="23" s="1"/>
  <c r="Z30" s="1"/>
  <c r="FH25" i="22"/>
  <c r="FT25" s="1"/>
  <c r="EV25" i="23" s="1"/>
  <c r="AA32" s="1"/>
  <c r="FF18" i="22"/>
  <c r="FR18" s="1"/>
  <c r="ET18" i="23" s="1"/>
  <c r="Y25" s="1"/>
  <c r="FG21" i="22"/>
  <c r="FS21" s="1"/>
  <c r="EU21" i="23" s="1"/>
  <c r="Z28" s="1"/>
  <c r="FH24" i="22"/>
  <c r="FT24" s="1"/>
  <c r="EV24" i="23" s="1"/>
  <c r="AA31" s="1"/>
  <c r="M23" a="1"/>
  <c r="B23" l="1" a="1"/>
  <c r="S23"/>
  <c r="M32"/>
  <c r="M26"/>
  <c r="M27"/>
  <c r="M30"/>
  <c r="M25"/>
  <c r="M23"/>
  <c r="M31"/>
  <c r="M24"/>
  <c r="M29"/>
  <c r="M28"/>
  <c r="B32" l="1"/>
  <c r="BM32" s="1"/>
  <c r="F30"/>
  <c r="BQ30" s="1"/>
  <c r="J28"/>
  <c r="BU28" s="1"/>
  <c r="D27"/>
  <c r="BO27" s="1"/>
  <c r="H25"/>
  <c r="BS25" s="1"/>
  <c r="H32"/>
  <c r="BS32" s="1"/>
  <c r="B31"/>
  <c r="BM31" s="1"/>
  <c r="F29"/>
  <c r="BQ29" s="1"/>
  <c r="J27"/>
  <c r="BU27" s="1"/>
  <c r="D26"/>
  <c r="BO26" s="1"/>
  <c r="H24"/>
  <c r="BS24" s="1"/>
  <c r="B23"/>
  <c r="K29"/>
  <c r="BV29" s="1"/>
  <c r="I26"/>
  <c r="BT26" s="1"/>
  <c r="I23"/>
  <c r="BT23" s="1"/>
  <c r="K30"/>
  <c r="BV30" s="1"/>
  <c r="I27"/>
  <c r="BT27" s="1"/>
  <c r="G24"/>
  <c r="BR24" s="1"/>
  <c r="K31"/>
  <c r="BV31" s="1"/>
  <c r="I28"/>
  <c r="BT28" s="1"/>
  <c r="G25"/>
  <c r="BR25" s="1"/>
  <c r="G30"/>
  <c r="BR30" s="1"/>
  <c r="E31"/>
  <c r="BP31" s="1"/>
  <c r="I29"/>
  <c r="BT29" s="1"/>
  <c r="C23"/>
  <c r="BN23" s="1"/>
  <c r="F32"/>
  <c r="BQ32" s="1"/>
  <c r="J30"/>
  <c r="BU30" s="1"/>
  <c r="D29"/>
  <c r="BO29" s="1"/>
  <c r="H27"/>
  <c r="BS27" s="1"/>
  <c r="B26"/>
  <c r="BM26" s="1"/>
  <c r="F24"/>
  <c r="BQ24" s="1"/>
  <c r="F31"/>
  <c r="BQ31" s="1"/>
  <c r="J29"/>
  <c r="BU29" s="1"/>
  <c r="D28"/>
  <c r="BO28" s="1"/>
  <c r="H26"/>
  <c r="BS26" s="1"/>
  <c r="B25"/>
  <c r="BM25" s="1"/>
  <c r="F23"/>
  <c r="BQ23" s="1"/>
  <c r="I30"/>
  <c r="BT30" s="1"/>
  <c r="G27"/>
  <c r="BR27" s="1"/>
  <c r="E24"/>
  <c r="BP24" s="1"/>
  <c r="I31"/>
  <c r="BT31" s="1"/>
  <c r="G28"/>
  <c r="BR28" s="1"/>
  <c r="E25"/>
  <c r="BP25" s="1"/>
  <c r="I32"/>
  <c r="BT32" s="1"/>
  <c r="G29"/>
  <c r="BR29" s="1"/>
  <c r="E26"/>
  <c r="BP26" s="1"/>
  <c r="G23"/>
  <c r="BR23" s="1"/>
  <c r="H23"/>
  <c r="BS23" s="1"/>
  <c r="K32"/>
  <c r="BV32" s="1"/>
  <c r="I25"/>
  <c r="BT25" s="1"/>
  <c r="J32"/>
  <c r="BU32" s="1"/>
  <c r="H29"/>
  <c r="BS29" s="1"/>
  <c r="F26"/>
  <c r="BQ26" s="1"/>
  <c r="J31"/>
  <c r="BU31" s="1"/>
  <c r="H28"/>
  <c r="BS28" s="1"/>
  <c r="F25"/>
  <c r="BQ25" s="1"/>
  <c r="G31"/>
  <c r="BR31" s="1"/>
  <c r="C25"/>
  <c r="BN25" s="1"/>
  <c r="E29"/>
  <c r="BP29" s="1"/>
  <c r="E23"/>
  <c r="BP23" s="1"/>
  <c r="C27"/>
  <c r="BN27" s="1"/>
  <c r="C24"/>
  <c r="BN24" s="1"/>
  <c r="K28"/>
  <c r="BV28" s="1"/>
  <c r="B30"/>
  <c r="BM30" s="1"/>
  <c r="J26"/>
  <c r="BU26" s="1"/>
  <c r="D32"/>
  <c r="BO32" s="1"/>
  <c r="B29"/>
  <c r="BM29" s="1"/>
  <c r="J25"/>
  <c r="BU25" s="1"/>
  <c r="E32"/>
  <c r="BP32" s="1"/>
  <c r="K25"/>
  <c r="BV25" s="1"/>
  <c r="C30"/>
  <c r="BN30" s="1"/>
  <c r="K23"/>
  <c r="BV23" s="1"/>
  <c r="K27"/>
  <c r="BV27" s="1"/>
  <c r="E27"/>
  <c r="BP27" s="1"/>
  <c r="C32"/>
  <c r="BN32" s="1"/>
  <c r="D31"/>
  <c r="BO31" s="1"/>
  <c r="B28"/>
  <c r="BM28" s="1"/>
  <c r="J24"/>
  <c r="BU24" s="1"/>
  <c r="D30"/>
  <c r="BO30" s="1"/>
  <c r="B27"/>
  <c r="BM27" s="1"/>
  <c r="J23"/>
  <c r="BU23" s="1"/>
  <c r="E28"/>
  <c r="BP28" s="1"/>
  <c r="G32"/>
  <c r="BR32" s="1"/>
  <c r="C26"/>
  <c r="BN26" s="1"/>
  <c r="E30"/>
  <c r="BP30" s="1"/>
  <c r="B24"/>
  <c r="BM24" s="1"/>
  <c r="K24"/>
  <c r="BV24" s="1"/>
  <c r="H31"/>
  <c r="BS31" s="1"/>
  <c r="F27"/>
  <c r="BQ27" s="1"/>
  <c r="K26"/>
  <c r="BV26" s="1"/>
  <c r="G26"/>
  <c r="BR26" s="1"/>
  <c r="D23"/>
  <c r="BO23" s="1"/>
  <c r="C29"/>
  <c r="BN29" s="1"/>
  <c r="F28"/>
  <c r="BQ28" s="1"/>
  <c r="D24"/>
  <c r="BO24" s="1"/>
  <c r="C31"/>
  <c r="BN31" s="1"/>
  <c r="H30"/>
  <c r="BS30" s="1"/>
  <c r="C28"/>
  <c r="BN28" s="1"/>
  <c r="D25"/>
  <c r="BO25" s="1"/>
  <c r="I24"/>
  <c r="BT24" s="1"/>
  <c r="N7" l="1" a="1"/>
  <c r="BM23"/>
  <c r="BS21" s="1"/>
  <c r="BO19" s="1"/>
  <c r="O15" l="1"/>
  <c r="T15" s="1"/>
  <c r="O11"/>
  <c r="T11" s="1"/>
  <c r="O7"/>
  <c r="T7" s="1"/>
  <c r="P13"/>
  <c r="U13" s="1"/>
  <c r="P9"/>
  <c r="U9" s="1"/>
  <c r="N15"/>
  <c r="S15" s="1"/>
  <c r="N11"/>
  <c r="S11" s="1"/>
  <c r="N7"/>
  <c r="S7" s="1"/>
  <c r="Q13"/>
  <c r="V13" s="1"/>
  <c r="Q9"/>
  <c r="V9" s="1"/>
  <c r="O13"/>
  <c r="T13" s="1"/>
  <c r="O9"/>
  <c r="T9" s="1"/>
  <c r="P11"/>
  <c r="U11" s="1"/>
  <c r="N13"/>
  <c r="S13" s="1"/>
  <c r="Q15"/>
  <c r="V15" s="1"/>
  <c r="Q7"/>
  <c r="V7" s="1"/>
  <c r="O14"/>
  <c r="T14" s="1"/>
  <c r="P16"/>
  <c r="U16" s="1"/>
  <c r="P8"/>
  <c r="U8" s="1"/>
  <c r="N10"/>
  <c r="S10" s="1"/>
  <c r="Q12"/>
  <c r="V12" s="1"/>
  <c r="O16"/>
  <c r="T16" s="1"/>
  <c r="O12"/>
  <c r="T12" s="1"/>
  <c r="O8"/>
  <c r="T8" s="1"/>
  <c r="P14"/>
  <c r="U14" s="1"/>
  <c r="P10"/>
  <c r="U10" s="1"/>
  <c r="N16"/>
  <c r="S16" s="1"/>
  <c r="N12"/>
  <c r="S12" s="1"/>
  <c r="N8"/>
  <c r="S8" s="1"/>
  <c r="Q14"/>
  <c r="V14" s="1"/>
  <c r="Q10"/>
  <c r="V10" s="1"/>
  <c r="P15"/>
  <c r="U15" s="1"/>
  <c r="P7"/>
  <c r="U7" s="1"/>
  <c r="N9"/>
  <c r="S9" s="1"/>
  <c r="Q11"/>
  <c r="V11" s="1"/>
  <c r="O10"/>
  <c r="T10" s="1"/>
  <c r="P12"/>
  <c r="U12" s="1"/>
  <c r="N14"/>
  <c r="S14" s="1"/>
  <c r="Q16"/>
  <c r="V16" s="1"/>
  <c r="Q8"/>
  <c r="V8" s="1"/>
  <c r="Z7" l="1"/>
  <c r="Z14"/>
  <c r="Y14"/>
  <c r="AA13"/>
  <c r="Y15"/>
  <c r="X9"/>
  <c r="Z10"/>
  <c r="Z16"/>
  <c r="X13"/>
  <c r="AA9"/>
  <c r="X15"/>
  <c r="Y11"/>
  <c r="AA16"/>
  <c r="AA11"/>
  <c r="AA10"/>
  <c r="X16"/>
  <c r="Y12"/>
  <c r="Z8"/>
  <c r="AA15"/>
  <c r="Y13"/>
  <c r="X11"/>
  <c r="Y7"/>
  <c r="Z12"/>
  <c r="X8"/>
  <c r="AA12"/>
  <c r="Z11"/>
  <c r="Z9"/>
  <c r="X14"/>
  <c r="AA14"/>
  <c r="Y16"/>
  <c r="AA8"/>
  <c r="Y10"/>
  <c r="Z15"/>
  <c r="X12"/>
  <c r="Y8"/>
  <c r="X10"/>
  <c r="AA7"/>
  <c r="Y9"/>
  <c r="X7"/>
  <c r="Z13"/>
  <c r="AC7" l="1" a="1"/>
  <c r="AC13" l="1"/>
  <c r="AH13" s="1"/>
  <c r="AC9"/>
  <c r="AH9" s="1"/>
  <c r="AF15"/>
  <c r="AK15" s="1"/>
  <c r="AF11"/>
  <c r="AK11" s="1"/>
  <c r="AD16"/>
  <c r="AI16" s="1"/>
  <c r="AD12"/>
  <c r="AI12" s="1"/>
  <c r="AD8"/>
  <c r="AI8" s="1"/>
  <c r="AE15"/>
  <c r="AJ15" s="1"/>
  <c r="AE11"/>
  <c r="AJ11" s="1"/>
  <c r="AE7"/>
  <c r="AJ7" s="1"/>
  <c r="AC15"/>
  <c r="AH15" s="1"/>
  <c r="AF13"/>
  <c r="AK13" s="1"/>
  <c r="AD10"/>
  <c r="AI10" s="1"/>
  <c r="AE13"/>
  <c r="AJ13" s="1"/>
  <c r="AC12"/>
  <c r="AH12" s="1"/>
  <c r="AF14"/>
  <c r="AK14" s="1"/>
  <c r="AD15"/>
  <c r="AI15" s="1"/>
  <c r="AD7"/>
  <c r="AI7" s="1"/>
  <c r="AE10"/>
  <c r="AJ10" s="1"/>
  <c r="AC14"/>
  <c r="AH14" s="1"/>
  <c r="AC10"/>
  <c r="AH10" s="1"/>
  <c r="AF16"/>
  <c r="AK16" s="1"/>
  <c r="AF12"/>
  <c r="AK12" s="1"/>
  <c r="AF7"/>
  <c r="AK7" s="1"/>
  <c r="AD13"/>
  <c r="AI13" s="1"/>
  <c r="AD9"/>
  <c r="AI9" s="1"/>
  <c r="AE16"/>
  <c r="AJ16" s="1"/>
  <c r="AE12"/>
  <c r="AJ12" s="1"/>
  <c r="AE8"/>
  <c r="AJ8" s="1"/>
  <c r="AC11"/>
  <c r="AH11" s="1"/>
  <c r="AC7"/>
  <c r="AH7" s="1"/>
  <c r="AF8"/>
  <c r="AK8" s="1"/>
  <c r="AD14"/>
  <c r="AI14" s="1"/>
  <c r="AF9"/>
  <c r="AK9" s="1"/>
  <c r="AE9"/>
  <c r="AJ9" s="1"/>
  <c r="AC16"/>
  <c r="AH16" s="1"/>
  <c r="AC8"/>
  <c r="AH8" s="1"/>
  <c r="AF10"/>
  <c r="AK10" s="1"/>
  <c r="AD11"/>
  <c r="AI11" s="1"/>
  <c r="AE14"/>
  <c r="AJ14" s="1"/>
  <c r="AN14" l="1"/>
  <c r="AN13"/>
  <c r="AN15"/>
  <c r="AN16"/>
  <c r="AP10"/>
  <c r="AM11"/>
  <c r="AN9"/>
  <c r="AN7"/>
  <c r="AO7"/>
  <c r="AN12"/>
  <c r="AM9"/>
  <c r="AN11"/>
  <c r="AO9"/>
  <c r="AM7"/>
  <c r="AO16"/>
  <c r="AP12"/>
  <c r="AO10"/>
  <c r="AM12"/>
  <c r="AM15"/>
  <c r="AN8"/>
  <c r="AP15"/>
  <c r="AM8"/>
  <c r="AO8"/>
  <c r="AM10"/>
  <c r="AN10"/>
  <c r="AO11"/>
  <c r="AM13"/>
  <c r="AP9"/>
  <c r="AP16"/>
  <c r="AO13"/>
  <c r="AO14"/>
  <c r="AM16"/>
  <c r="AP8"/>
  <c r="AO12"/>
  <c r="AP7"/>
  <c r="AM14"/>
  <c r="AP14"/>
  <c r="AP13"/>
  <c r="AO15"/>
  <c r="AP11"/>
  <c r="AR7" l="1" a="1"/>
  <c r="AU14" l="1"/>
  <c r="AZ14" s="1"/>
  <c r="AU10"/>
  <c r="AZ10" s="1"/>
  <c r="AT16"/>
  <c r="AY16" s="1"/>
  <c r="AT12"/>
  <c r="AY12" s="1"/>
  <c r="AT8"/>
  <c r="AY8" s="1"/>
  <c r="AR14"/>
  <c r="AW14" s="1"/>
  <c r="AR10"/>
  <c r="AW10" s="1"/>
  <c r="AS16"/>
  <c r="AX16" s="1"/>
  <c r="AS12"/>
  <c r="AX12" s="1"/>
  <c r="AS8"/>
  <c r="AX8" s="1"/>
  <c r="AU15"/>
  <c r="AZ15" s="1"/>
  <c r="AU11"/>
  <c r="AZ11" s="1"/>
  <c r="AU7"/>
  <c r="AZ7" s="1"/>
  <c r="AT13"/>
  <c r="AY13" s="1"/>
  <c r="AT9"/>
  <c r="AY9" s="1"/>
  <c r="AR15"/>
  <c r="AW15" s="1"/>
  <c r="AR11"/>
  <c r="AW11" s="1"/>
  <c r="AR7"/>
  <c r="AW7" s="1"/>
  <c r="AS13"/>
  <c r="AX13" s="1"/>
  <c r="AS9"/>
  <c r="AX9" s="1"/>
  <c r="AU16"/>
  <c r="AZ16" s="1"/>
  <c r="AU12"/>
  <c r="AZ12" s="1"/>
  <c r="AU8"/>
  <c r="AZ8" s="1"/>
  <c r="AT14"/>
  <c r="AY14" s="1"/>
  <c r="AT10"/>
  <c r="AY10" s="1"/>
  <c r="AR16"/>
  <c r="AW16" s="1"/>
  <c r="AR12"/>
  <c r="AW12" s="1"/>
  <c r="AR8"/>
  <c r="AW8" s="1"/>
  <c r="AS14"/>
  <c r="AX14" s="1"/>
  <c r="AS10"/>
  <c r="AX10" s="1"/>
  <c r="AU13"/>
  <c r="AZ13" s="1"/>
  <c r="AU9"/>
  <c r="AZ9" s="1"/>
  <c r="AT15"/>
  <c r="AY15" s="1"/>
  <c r="AT11"/>
  <c r="AY11" s="1"/>
  <c r="AT7"/>
  <c r="AY7" s="1"/>
  <c r="AR13"/>
  <c r="AW13" s="1"/>
  <c r="AR9"/>
  <c r="AW9" s="1"/>
  <c r="AS15"/>
  <c r="AX15" s="1"/>
  <c r="AS11"/>
  <c r="AX11" s="1"/>
  <c r="AS7"/>
  <c r="AX7" s="1"/>
  <c r="AZ20" l="1"/>
  <c r="BE7" s="1"/>
  <c r="AY20"/>
  <c r="BD9" s="1"/>
  <c r="AW20"/>
  <c r="BB8" s="1"/>
  <c r="AX20"/>
  <c r="BC9" s="1"/>
  <c r="BE14" l="1"/>
  <c r="BE11"/>
  <c r="BB16"/>
  <c r="BB13"/>
  <c r="BD10"/>
  <c r="BE8"/>
  <c r="BD14"/>
  <c r="BE16"/>
  <c r="BE15"/>
  <c r="BD12"/>
  <c r="BB14"/>
  <c r="BE9"/>
  <c r="BC12"/>
  <c r="BB7"/>
  <c r="BE10"/>
  <c r="BC14"/>
  <c r="BB12"/>
  <c r="BD13"/>
  <c r="BD8"/>
  <c r="BB15"/>
  <c r="BC8"/>
  <c r="BB11"/>
  <c r="BB9"/>
  <c r="BB10"/>
  <c r="BE13"/>
  <c r="BE12"/>
  <c r="BC13"/>
  <c r="BC11"/>
  <c r="BD15"/>
  <c r="BC15"/>
  <c r="BC16"/>
  <c r="BD11"/>
  <c r="BC7"/>
  <c r="BD16"/>
  <c r="BC10"/>
  <c r="BD7"/>
  <c r="BE20" l="1"/>
  <c r="BJ16" s="1"/>
  <c r="BB20"/>
  <c r="BG8" s="1"/>
  <c r="BD20"/>
  <c r="BI11" s="1"/>
  <c r="BC20"/>
  <c r="BH10" s="1"/>
  <c r="BJ10" l="1"/>
  <c r="CB26" s="1"/>
  <c r="BJ11"/>
  <c r="BJ14"/>
  <c r="BJ12"/>
  <c r="BJ15"/>
  <c r="BJ28" s="1"/>
  <c r="BJ40" s="1"/>
  <c r="BT15" s="1"/>
  <c r="BJ8"/>
  <c r="BG14"/>
  <c r="BH16"/>
  <c r="BJ7"/>
  <c r="BJ20" s="1"/>
  <c r="BJ32" s="1"/>
  <c r="BT7" s="1"/>
  <c r="BJ13"/>
  <c r="BJ29"/>
  <c r="BJ41" s="1"/>
  <c r="BT16" s="1"/>
  <c r="CB16"/>
  <c r="BG21"/>
  <c r="BG33" s="1"/>
  <c r="BQ8" s="1"/>
  <c r="BZ23"/>
  <c r="BH15"/>
  <c r="CG24" s="1"/>
  <c r="BG10"/>
  <c r="CB23" s="1"/>
  <c r="BG9"/>
  <c r="BG13"/>
  <c r="BG16"/>
  <c r="CH23" s="1"/>
  <c r="BG15"/>
  <c r="BG11"/>
  <c r="CB7"/>
  <c r="BG7"/>
  <c r="BY7" s="1"/>
  <c r="BJ9"/>
  <c r="CA26" s="1"/>
  <c r="BG12"/>
  <c r="BH13"/>
  <c r="BZ13" s="1"/>
  <c r="CH26"/>
  <c r="BH11"/>
  <c r="BZ11" s="1"/>
  <c r="BH7"/>
  <c r="BH20" s="1"/>
  <c r="BH32" s="1"/>
  <c r="BR7" s="1"/>
  <c r="BY8"/>
  <c r="CB10"/>
  <c r="CD26"/>
  <c r="BJ23"/>
  <c r="BJ35" s="1"/>
  <c r="BT10" s="1"/>
  <c r="BI14"/>
  <c r="BI12"/>
  <c r="BI13"/>
  <c r="BI10"/>
  <c r="BI8"/>
  <c r="BI9"/>
  <c r="BH29"/>
  <c r="BH41" s="1"/>
  <c r="BR16" s="1"/>
  <c r="CH24"/>
  <c r="BZ16"/>
  <c r="BZ15"/>
  <c r="BH28"/>
  <c r="BH40" s="1"/>
  <c r="BR15" s="1"/>
  <c r="BY16"/>
  <c r="BZ10"/>
  <c r="CB24"/>
  <c r="BH23"/>
  <c r="BH35" s="1"/>
  <c r="BR10" s="1"/>
  <c r="BI16"/>
  <c r="CA11"/>
  <c r="BI24"/>
  <c r="BI36" s="1"/>
  <c r="BS11" s="1"/>
  <c r="CC25"/>
  <c r="CC24"/>
  <c r="BH9"/>
  <c r="BH14"/>
  <c r="BH8"/>
  <c r="BH12"/>
  <c r="BI7"/>
  <c r="BI15"/>
  <c r="BZ7" l="1"/>
  <c r="BH24"/>
  <c r="BH36" s="1"/>
  <c r="BR11" s="1"/>
  <c r="CB9"/>
  <c r="BY26"/>
  <c r="CE26"/>
  <c r="CB13"/>
  <c r="BJ26"/>
  <c r="BJ38" s="1"/>
  <c r="BT13" s="1"/>
  <c r="BZ26"/>
  <c r="BJ21"/>
  <c r="BJ33" s="1"/>
  <c r="BT8" s="1"/>
  <c r="CB8"/>
  <c r="BG27"/>
  <c r="BG39" s="1"/>
  <c r="BQ14" s="1"/>
  <c r="CF23"/>
  <c r="BY14"/>
  <c r="BJ27"/>
  <c r="BJ39" s="1"/>
  <c r="BT14" s="1"/>
  <c r="CF26"/>
  <c r="CB14"/>
  <c r="BJ25"/>
  <c r="BJ37" s="1"/>
  <c r="BT12" s="1"/>
  <c r="CB12"/>
  <c r="BG29"/>
  <c r="BG41" s="1"/>
  <c r="BQ16" s="1"/>
  <c r="BY10"/>
  <c r="CB11"/>
  <c r="CO11" s="1"/>
  <c r="BJ24"/>
  <c r="BJ36" s="1"/>
  <c r="BT11" s="1"/>
  <c r="CG26"/>
  <c r="CB15"/>
  <c r="BG23"/>
  <c r="BG35" s="1"/>
  <c r="BQ10" s="1"/>
  <c r="CC26"/>
  <c r="BY15"/>
  <c r="CG23"/>
  <c r="BG28"/>
  <c r="BG40" s="1"/>
  <c r="BQ15" s="1"/>
  <c r="BG22"/>
  <c r="BG34" s="1"/>
  <c r="BQ9" s="1"/>
  <c r="CA23"/>
  <c r="BY9"/>
  <c r="CE24"/>
  <c r="CD23"/>
  <c r="BY12"/>
  <c r="BY11"/>
  <c r="BG24"/>
  <c r="BG36" s="1"/>
  <c r="BQ11" s="1"/>
  <c r="CC23"/>
  <c r="BG26"/>
  <c r="BG38" s="1"/>
  <c r="BQ13" s="1"/>
  <c r="BY13"/>
  <c r="CE23"/>
  <c r="BH26"/>
  <c r="BH38" s="1"/>
  <c r="BR13" s="1"/>
  <c r="BY23"/>
  <c r="BG20"/>
  <c r="BG32" s="1"/>
  <c r="BQ7" s="1"/>
  <c r="BG25"/>
  <c r="BG37" s="1"/>
  <c r="BQ12" s="1"/>
  <c r="BJ22"/>
  <c r="BJ34" s="1"/>
  <c r="BT9" s="1"/>
  <c r="BY24"/>
  <c r="BZ8"/>
  <c r="BH21"/>
  <c r="BH33" s="1"/>
  <c r="BR8" s="1"/>
  <c r="BZ24"/>
  <c r="BI29"/>
  <c r="BI41" s="1"/>
  <c r="BS16" s="1"/>
  <c r="CA16"/>
  <c r="FI48" s="1"/>
  <c r="FU48" s="1"/>
  <c r="EW48" i="24" s="1"/>
  <c r="CH25" i="23"/>
  <c r="BI23"/>
  <c r="BI35" s="1"/>
  <c r="BS10" s="1"/>
  <c r="CA10"/>
  <c r="FC48" s="1"/>
  <c r="FO48" s="1"/>
  <c r="EQ48" i="24" s="1"/>
  <c r="CB25" i="23"/>
  <c r="CA8"/>
  <c r="BI21"/>
  <c r="BI33" s="1"/>
  <c r="BS8" s="1"/>
  <c r="BZ25"/>
  <c r="CF25"/>
  <c r="CA14"/>
  <c r="BI27"/>
  <c r="BI39" s="1"/>
  <c r="BS14" s="1"/>
  <c r="BY25"/>
  <c r="CA7"/>
  <c r="BI20"/>
  <c r="BI32" s="1"/>
  <c r="BS7" s="1"/>
  <c r="CA24"/>
  <c r="BH22"/>
  <c r="BH34" s="1"/>
  <c r="BR9" s="1"/>
  <c r="BZ9"/>
  <c r="BI22"/>
  <c r="BI34" s="1"/>
  <c r="BS9" s="1"/>
  <c r="CA9"/>
  <c r="CA25"/>
  <c r="BI25"/>
  <c r="BI37" s="1"/>
  <c r="BS12" s="1"/>
  <c r="CA12"/>
  <c r="CD25"/>
  <c r="CD24"/>
  <c r="BZ12"/>
  <c r="BH25"/>
  <c r="BH37" s="1"/>
  <c r="BR12" s="1"/>
  <c r="CA15"/>
  <c r="CG25"/>
  <c r="BI28"/>
  <c r="BI40" s="1"/>
  <c r="BS15" s="1"/>
  <c r="BH27"/>
  <c r="BH39" s="1"/>
  <c r="BR14" s="1"/>
  <c r="BZ14"/>
  <c r="CF24"/>
  <c r="CE25"/>
  <c r="CA13"/>
  <c r="BI26"/>
  <c r="BI38" s="1"/>
  <c r="BS13" s="1"/>
  <c r="BT17" l="1"/>
  <c r="CO16"/>
  <c r="BQ17"/>
  <c r="FD48"/>
  <c r="FP48" s="1"/>
  <c r="ER48" i="24" s="1"/>
  <c r="CO13" i="23"/>
  <c r="EZ52" a="1"/>
  <c r="FH57" s="1"/>
  <c r="FT57" s="1"/>
  <c r="EV57" i="24" s="1"/>
  <c r="AA54" s="1"/>
  <c r="BR17" i="23"/>
  <c r="FF48"/>
  <c r="FR48" s="1"/>
  <c r="ET48" i="24" s="1"/>
  <c r="FB48" i="23"/>
  <c r="FN48" s="1"/>
  <c r="EP48" i="24" s="1"/>
  <c r="CD7" i="23" a="1"/>
  <c r="CO10"/>
  <c r="CO14"/>
  <c r="FG48"/>
  <c r="FS48" s="1"/>
  <c r="EU48" i="24" s="1"/>
  <c r="FH48" i="23"/>
  <c r="FT48" s="1"/>
  <c r="EV48" i="24" s="1"/>
  <c r="CO15" i="23"/>
  <c r="CR7" a="1"/>
  <c r="EZ48"/>
  <c r="FL48" s="1"/>
  <c r="EN48" i="24" s="1"/>
  <c r="CO8" i="23"/>
  <c r="FA48"/>
  <c r="FM48" s="1"/>
  <c r="EO48" i="24" s="1"/>
  <c r="FE48" i="23"/>
  <c r="FQ48" s="1"/>
  <c r="ES48" i="24" s="1"/>
  <c r="CO12" i="23"/>
  <c r="BS17"/>
  <c r="CO9"/>
  <c r="CO7"/>
  <c r="BS5" l="1"/>
  <c r="BV2" s="1"/>
  <c r="M49" i="24" a="1"/>
  <c r="M52" s="1"/>
  <c r="FC61" i="23"/>
  <c r="FO61" s="1"/>
  <c r="EQ61" i="24" s="1"/>
  <c r="V58" s="1"/>
  <c r="FG54" i="23"/>
  <c r="FS54" s="1"/>
  <c r="EU54" i="24" s="1"/>
  <c r="Z51" s="1"/>
  <c r="FD57" i="23"/>
  <c r="FP57" s="1"/>
  <c r="ER57" i="24" s="1"/>
  <c r="W54" s="1"/>
  <c r="FE60" i="23"/>
  <c r="FQ60" s="1"/>
  <c r="ES60" i="24" s="1"/>
  <c r="X57" s="1"/>
  <c r="FH52" i="23"/>
  <c r="FT52" s="1"/>
  <c r="EV52" i="24" s="1"/>
  <c r="AA49" s="1"/>
  <c r="FB59" i="23"/>
  <c r="FN59" s="1"/>
  <c r="EP59" i="24" s="1"/>
  <c r="U56" s="1"/>
  <c r="FI55" i="23"/>
  <c r="FU55" s="1"/>
  <c r="EW55" i="24" s="1"/>
  <c r="AB52" s="1"/>
  <c r="FB52" i="23"/>
  <c r="FN52" s="1"/>
  <c r="EP52" i="24" s="1"/>
  <c r="U49" s="1"/>
  <c r="FF58" i="23"/>
  <c r="FR58" s="1"/>
  <c r="ET58" i="24" s="1"/>
  <c r="Y55" s="1"/>
  <c r="FE52" i="23"/>
  <c r="FQ52" s="1"/>
  <c r="ES52" i="24" s="1"/>
  <c r="X49" s="1"/>
  <c r="FA58" i="23"/>
  <c r="FM58" s="1"/>
  <c r="EO58" i="24" s="1"/>
  <c r="T55" s="1"/>
  <c r="FB57" i="23"/>
  <c r="FN57" s="1"/>
  <c r="EP57" i="24" s="1"/>
  <c r="U54" s="1"/>
  <c r="FI53" i="23"/>
  <c r="FU53" s="1"/>
  <c r="EW53" i="24" s="1"/>
  <c r="AB50" s="1"/>
  <c r="FC60" i="23"/>
  <c r="FO60" s="1"/>
  <c r="EQ60" i="24" s="1"/>
  <c r="V57" s="1"/>
  <c r="FF56" i="23"/>
  <c r="FR56" s="1"/>
  <c r="ET56" i="24" s="1"/>
  <c r="Y53" s="1"/>
  <c r="FI52" i="23"/>
  <c r="FU52" s="1"/>
  <c r="EW52" i="24" s="1"/>
  <c r="AB49" s="1"/>
  <c r="FD56" i="23"/>
  <c r="FP56" s="1"/>
  <c r="ER56" i="24" s="1"/>
  <c r="W53" s="1"/>
  <c r="FE59" i="23"/>
  <c r="FQ59" s="1"/>
  <c r="ES59" i="24" s="1"/>
  <c r="X56" s="1"/>
  <c r="FA56" i="23"/>
  <c r="FM56" s="1"/>
  <c r="EO56" i="24" s="1"/>
  <c r="T53" s="1"/>
  <c r="FA60" i="23"/>
  <c r="FM60" s="1"/>
  <c r="EO60" i="24" s="1"/>
  <c r="T57" s="1"/>
  <c r="FB55" i="23"/>
  <c r="FN55" s="1"/>
  <c r="EP55" i="24" s="1"/>
  <c r="U52" s="1"/>
  <c r="FF61" i="23"/>
  <c r="FR61" s="1"/>
  <c r="ET61" i="24" s="1"/>
  <c r="Y58" s="1"/>
  <c r="FC58" i="23"/>
  <c r="FO58" s="1"/>
  <c r="EQ58" i="24" s="1"/>
  <c r="V55" s="1"/>
  <c r="FF54" i="23"/>
  <c r="FR54" s="1"/>
  <c r="ET54" i="24" s="1"/>
  <c r="Y51" s="1"/>
  <c r="EZ61" i="23"/>
  <c r="FL61" s="1"/>
  <c r="EN61" i="24" s="1"/>
  <c r="S58" s="1"/>
  <c r="FE58" i="23"/>
  <c r="FQ58" s="1"/>
  <c r="ES58" i="24" s="1"/>
  <c r="X55" s="1"/>
  <c r="FB61" i="23"/>
  <c r="FN61" s="1"/>
  <c r="EP61" i="24" s="1"/>
  <c r="U58" s="1"/>
  <c r="FB54" i="23"/>
  <c r="FN54" s="1"/>
  <c r="EP54" i="24" s="1"/>
  <c r="U51" s="1"/>
  <c r="FA54" i="23"/>
  <c r="FM54" s="1"/>
  <c r="EO54" i="24" s="1"/>
  <c r="T51" s="1"/>
  <c r="FG59" i="23"/>
  <c r="FS59" s="1"/>
  <c r="EU59" i="24" s="1"/>
  <c r="Z56" s="1"/>
  <c r="FF57" i="23"/>
  <c r="FR57" s="1"/>
  <c r="ET57" i="24" s="1"/>
  <c r="Y54" s="1"/>
  <c r="FC54" i="23"/>
  <c r="FO54" s="1"/>
  <c r="EQ54" i="24" s="1"/>
  <c r="V51" s="1"/>
  <c r="FG60" i="23"/>
  <c r="FS60" s="1"/>
  <c r="EU60" i="24" s="1"/>
  <c r="Z57" s="1"/>
  <c r="EZ57" i="23"/>
  <c r="FL57" s="1"/>
  <c r="EN57" i="24" s="1"/>
  <c r="S54" s="1"/>
  <c r="FE54" i="23"/>
  <c r="FQ54" s="1"/>
  <c r="ES54" i="24" s="1"/>
  <c r="X51" s="1"/>
  <c r="FG61" i="23"/>
  <c r="FS61" s="1"/>
  <c r="EU61" i="24" s="1"/>
  <c r="Z58" s="1"/>
  <c r="FF55" i="23"/>
  <c r="FR55" s="1"/>
  <c r="ET55" i="24" s="1"/>
  <c r="Y52" s="1"/>
  <c r="FC52" i="23"/>
  <c r="FO52" s="1"/>
  <c r="EQ52" i="24" s="1"/>
  <c r="V49" s="1"/>
  <c r="FG58" i="23"/>
  <c r="FS58" s="1"/>
  <c r="EU58" i="24" s="1"/>
  <c r="Z55" s="1"/>
  <c r="EZ55" i="23"/>
  <c r="FL55" s="1"/>
  <c r="EN55" i="24" s="1"/>
  <c r="S52" s="1"/>
  <c r="FD61" i="23"/>
  <c r="FP61" s="1"/>
  <c r="ER61" i="24" s="1"/>
  <c r="W58" s="1"/>
  <c r="FB53" i="23"/>
  <c r="FN53" s="1"/>
  <c r="EP53" i="24" s="1"/>
  <c r="U50" s="1"/>
  <c r="FC56" i="23"/>
  <c r="FO56" s="1"/>
  <c r="EQ56" i="24" s="1"/>
  <c r="V53" s="1"/>
  <c r="EZ59" i="23"/>
  <c r="FL59" s="1"/>
  <c r="EN59" i="24" s="1"/>
  <c r="S56" s="1"/>
  <c r="FG53" i="23"/>
  <c r="FS53" s="1"/>
  <c r="EU53" i="24" s="1"/>
  <c r="Z50" s="1"/>
  <c r="FF53" i="23"/>
  <c r="FR53" s="1"/>
  <c r="ET53" i="24" s="1"/>
  <c r="Y50" s="1"/>
  <c r="EZ60" i="23"/>
  <c r="FL60" s="1"/>
  <c r="EN60" i="24" s="1"/>
  <c r="S57" s="1"/>
  <c r="FG56" i="23"/>
  <c r="FS56" s="1"/>
  <c r="EU56" i="24" s="1"/>
  <c r="Z53" s="1"/>
  <c r="EZ53" i="23"/>
  <c r="FL53" s="1"/>
  <c r="EN53" i="24" s="1"/>
  <c r="S50" s="1"/>
  <c r="FD59" i="23"/>
  <c r="FP59" s="1"/>
  <c r="ER59" i="24" s="1"/>
  <c r="W56" s="1"/>
  <c r="FG57" i="23"/>
  <c r="FS57" s="1"/>
  <c r="EU57" i="24" s="1"/>
  <c r="Z54" s="1"/>
  <c r="FH54" i="23"/>
  <c r="FT54" s="1"/>
  <c r="EV54" i="24" s="1"/>
  <c r="AA51" s="1"/>
  <c r="FI57" i="23"/>
  <c r="FU57" s="1"/>
  <c r="EW57" i="24" s="1"/>
  <c r="AB54" s="1"/>
  <c r="FF60" i="23"/>
  <c r="FR60" s="1"/>
  <c r="ET60" i="24" s="1"/>
  <c r="Y57" s="1"/>
  <c r="FI56" i="23"/>
  <c r="FU56" s="1"/>
  <c r="EW56" i="24" s="1"/>
  <c r="AB53" s="1"/>
  <c r="FD54" i="23"/>
  <c r="FP54" s="1"/>
  <c r="ER54" i="24" s="1"/>
  <c r="W51" s="1"/>
  <c r="FH60" i="23"/>
  <c r="FT60" s="1"/>
  <c r="EV60" i="24" s="1"/>
  <c r="AA57" s="1"/>
  <c r="FE57" i="23"/>
  <c r="FQ57" s="1"/>
  <c r="ES57" i="24" s="1"/>
  <c r="X54" s="1"/>
  <c r="FH53" i="23"/>
  <c r="FT53" s="1"/>
  <c r="EV53" i="24" s="1"/>
  <c r="AA50" s="1"/>
  <c r="FB60" i="23"/>
  <c r="FN60" s="1"/>
  <c r="EP60" i="24" s="1"/>
  <c r="U57" s="1"/>
  <c r="FI58" i="23"/>
  <c r="FU58" s="1"/>
  <c r="EW58" i="24" s="1"/>
  <c r="AB55" s="1"/>
  <c r="FD52" i="23"/>
  <c r="FP52" s="1"/>
  <c r="ER52" i="24" s="1"/>
  <c r="W49" s="1"/>
  <c r="FH58" i="23"/>
  <c r="FT58" s="1"/>
  <c r="EV58" i="24" s="1"/>
  <c r="AA55" s="1"/>
  <c r="FE55" i="23"/>
  <c r="FQ55" s="1"/>
  <c r="ES55" i="24" s="1"/>
  <c r="X52" s="1"/>
  <c r="FI61" i="23"/>
  <c r="FU61" s="1"/>
  <c r="EW61" i="24" s="1"/>
  <c r="AB58" s="1"/>
  <c r="FB58" i="23"/>
  <c r="FN58" s="1"/>
  <c r="EP58" i="24" s="1"/>
  <c r="U55" s="1"/>
  <c r="FA52" i="23"/>
  <c r="FM52" s="1"/>
  <c r="EO52" i="24" s="1"/>
  <c r="T49" s="1"/>
  <c r="FF59" i="23"/>
  <c r="FR59" s="1"/>
  <c r="ET59" i="24" s="1"/>
  <c r="Y56" s="1"/>
  <c r="FF52" i="23"/>
  <c r="FR52" s="1"/>
  <c r="ET52" i="24" s="1"/>
  <c r="Y49" s="1"/>
  <c r="FC59" i="23"/>
  <c r="FO59" s="1"/>
  <c r="EQ59" i="24" s="1"/>
  <c r="V56" s="1"/>
  <c r="FE56" i="23"/>
  <c r="FQ56" s="1"/>
  <c r="ES56" i="24" s="1"/>
  <c r="X53" s="1"/>
  <c r="FH56" i="23"/>
  <c r="FT56" s="1"/>
  <c r="EV56" i="24" s="1"/>
  <c r="AA53" s="1"/>
  <c r="FE53" i="23"/>
  <c r="FQ53" s="1"/>
  <c r="ES53" i="24" s="1"/>
  <c r="X50" s="1"/>
  <c r="FI59" i="23"/>
  <c r="FU59" s="1"/>
  <c r="EW59" i="24" s="1"/>
  <c r="AB56" s="1"/>
  <c r="FB56" i="23"/>
  <c r="FN56" s="1"/>
  <c r="EP56" i="24" s="1"/>
  <c r="U53" s="1"/>
  <c r="FG55" i="23"/>
  <c r="FS55" s="1"/>
  <c r="EU55" i="24" s="1"/>
  <c r="Z52" s="1"/>
  <c r="EZ58" i="23"/>
  <c r="FL58" s="1"/>
  <c r="EN58" i="24" s="1"/>
  <c r="S55" s="1"/>
  <c r="FA61" i="23"/>
  <c r="FM61" s="1"/>
  <c r="EO61" i="24" s="1"/>
  <c r="T58" s="1"/>
  <c r="FI60" i="23"/>
  <c r="FU60" s="1"/>
  <c r="EW60" i="24" s="1"/>
  <c r="AB57" s="1"/>
  <c r="FC53" i="23"/>
  <c r="FO53" s="1"/>
  <c r="EQ53" i="24" s="1"/>
  <c r="V50" s="1"/>
  <c r="EZ56" i="23"/>
  <c r="FL56" s="1"/>
  <c r="EN56" i="24" s="1"/>
  <c r="S53" s="1"/>
  <c r="FG52" i="23"/>
  <c r="FS52" s="1"/>
  <c r="EU52" i="24" s="1"/>
  <c r="Z49" s="1"/>
  <c r="FA59" i="23"/>
  <c r="FM59" s="1"/>
  <c r="EO59" i="24" s="1"/>
  <c r="T56" s="1"/>
  <c r="FD55" i="23"/>
  <c r="FP55" s="1"/>
  <c r="ER55" i="24" s="1"/>
  <c r="W52" s="1"/>
  <c r="FH61" i="23"/>
  <c r="FT61" s="1"/>
  <c r="EV61" i="24" s="1"/>
  <c r="AA58" s="1"/>
  <c r="FC55" i="23"/>
  <c r="FO55" s="1"/>
  <c r="EQ55" i="24" s="1"/>
  <c r="V52" s="1"/>
  <c r="EZ54" i="23"/>
  <c r="FL54" s="1"/>
  <c r="EN54" i="24" s="1"/>
  <c r="S51" s="1"/>
  <c r="FD60" i="23"/>
  <c r="FP60" s="1"/>
  <c r="ER60" i="24" s="1"/>
  <c r="W57" s="1"/>
  <c r="FA57" i="23"/>
  <c r="FM57" s="1"/>
  <c r="EO57" i="24" s="1"/>
  <c r="T54" s="1"/>
  <c r="FD53" i="23"/>
  <c r="FP53" s="1"/>
  <c r="ER53" i="24" s="1"/>
  <c r="W50" s="1"/>
  <c r="FH59" i="23"/>
  <c r="FT59" s="1"/>
  <c r="EV59" i="24" s="1"/>
  <c r="AA56" s="1"/>
  <c r="FI54" i="23"/>
  <c r="FU54" s="1"/>
  <c r="EW54" i="24" s="1"/>
  <c r="AB51" s="1"/>
  <c r="FA53" i="23"/>
  <c r="FM53" s="1"/>
  <c r="EO53" i="24" s="1"/>
  <c r="T50" s="1"/>
  <c r="FH55" i="23"/>
  <c r="FT55" s="1"/>
  <c r="EV55" i="24" s="1"/>
  <c r="AA52" s="1"/>
  <c r="FC57" i="23"/>
  <c r="FO57" s="1"/>
  <c r="EQ57" i="24" s="1"/>
  <c r="V54" s="1"/>
  <c r="EZ52" i="23"/>
  <c r="FL52" s="1"/>
  <c r="EN52" i="24" s="1"/>
  <c r="S49" s="1"/>
  <c r="FD58" i="23"/>
  <c r="FP58" s="1"/>
  <c r="ER58" i="24" s="1"/>
  <c r="W55" s="1"/>
  <c r="FA55" i="23"/>
  <c r="FM55" s="1"/>
  <c r="EO55" i="24" s="1"/>
  <c r="T52" s="1"/>
  <c r="FE61" i="23"/>
  <c r="FQ61" s="1"/>
  <c r="ES61" i="24" s="1"/>
  <c r="X58" s="1"/>
  <c r="CJ15" i="23"/>
  <c r="CD10"/>
  <c r="CG9"/>
  <c r="CJ11"/>
  <c r="CJ12"/>
  <c r="CD11"/>
  <c r="CK16"/>
  <c r="CL9"/>
  <c r="CF16"/>
  <c r="CM12"/>
  <c r="CE9"/>
  <c r="CI15"/>
  <c r="CD12"/>
  <c r="CH16"/>
  <c r="CF12"/>
  <c r="CM8"/>
  <c r="CG15"/>
  <c r="CI11"/>
  <c r="CD8"/>
  <c r="CH14"/>
  <c r="CF10"/>
  <c r="CJ16"/>
  <c r="CG13"/>
  <c r="CI9"/>
  <c r="CM15"/>
  <c r="CH12"/>
  <c r="CL15"/>
  <c r="CF14"/>
  <c r="CK7"/>
  <c r="CH11"/>
  <c r="CI14"/>
  <c r="CF7"/>
  <c r="CH7"/>
  <c r="CI10"/>
  <c r="CE13"/>
  <c r="CD16"/>
  <c r="CI8"/>
  <c r="CE11"/>
  <c r="CD14"/>
  <c r="CI12"/>
  <c r="CL14"/>
  <c r="CE7"/>
  <c r="CE15"/>
  <c r="CH8"/>
  <c r="CG10"/>
  <c r="CF8"/>
  <c r="CJ14"/>
  <c r="CG11"/>
  <c r="CI7"/>
  <c r="CM13"/>
  <c r="CH10"/>
  <c r="CL16"/>
  <c r="CJ10"/>
  <c r="CG7"/>
  <c r="CK13"/>
  <c r="CM9"/>
  <c r="CG16"/>
  <c r="CL12"/>
  <c r="CJ8"/>
  <c r="CD15"/>
  <c r="CK11"/>
  <c r="CM7"/>
  <c r="CG14"/>
  <c r="CL10"/>
  <c r="CL7"/>
  <c r="CM11"/>
  <c r="CH9"/>
  <c r="CK15"/>
  <c r="CK8"/>
  <c r="CE14"/>
  <c r="CD13"/>
  <c r="CK9"/>
  <c r="CE16"/>
  <c r="CG12"/>
  <c r="CL8"/>
  <c r="CF15"/>
  <c r="CD9"/>
  <c r="CH15"/>
  <c r="CE12"/>
  <c r="CG8"/>
  <c r="CK14"/>
  <c r="CF11"/>
  <c r="CD7"/>
  <c r="CH13"/>
  <c r="CE10"/>
  <c r="CI16"/>
  <c r="CK12"/>
  <c r="CF9"/>
  <c r="CI13"/>
  <c r="CM10"/>
  <c r="CF13"/>
  <c r="CE8"/>
  <c r="CK10"/>
  <c r="CJ13"/>
  <c r="CL13"/>
  <c r="CM16"/>
  <c r="CJ9"/>
  <c r="CL11"/>
  <c r="CM14"/>
  <c r="CJ7"/>
  <c r="M57" i="24"/>
  <c r="CR14" i="23"/>
  <c r="CR10"/>
  <c r="CU16"/>
  <c r="CS15"/>
  <c r="CS11"/>
  <c r="CS7"/>
  <c r="CT13"/>
  <c r="CT9"/>
  <c r="CU13"/>
  <c r="CU8"/>
  <c r="CR9"/>
  <c r="CS14"/>
  <c r="CT16"/>
  <c r="CT8"/>
  <c r="CU7"/>
  <c r="CR15"/>
  <c r="CR11"/>
  <c r="CR7"/>
  <c r="CS16"/>
  <c r="CS12"/>
  <c r="CS8"/>
  <c r="CT14"/>
  <c r="CT10"/>
  <c r="CU15"/>
  <c r="CU9"/>
  <c r="CR16"/>
  <c r="CR12"/>
  <c r="CR8"/>
  <c r="CU11"/>
  <c r="CS13"/>
  <c r="CS9"/>
  <c r="CT15"/>
  <c r="CT11"/>
  <c r="CT7"/>
  <c r="CU10"/>
  <c r="CR13"/>
  <c r="CU14"/>
  <c r="CS10"/>
  <c r="CT12"/>
  <c r="CU12"/>
  <c r="M49" i="24" l="1"/>
  <c r="M58"/>
  <c r="M51"/>
  <c r="M54"/>
  <c r="M53"/>
  <c r="M56"/>
  <c r="M55"/>
  <c r="M50"/>
  <c r="B49" a="1"/>
  <c r="D56" s="1"/>
  <c r="BO56" s="1"/>
  <c r="DB25" i="23"/>
  <c r="CY12"/>
  <c r="CZ26"/>
  <c r="CZ10"/>
  <c r="CY24"/>
  <c r="CX9"/>
  <c r="CW12"/>
  <c r="DB23"/>
  <c r="CY10"/>
  <c r="CZ25"/>
  <c r="CX16"/>
  <c r="DF24"/>
  <c r="CW26"/>
  <c r="CZ7"/>
  <c r="CW9"/>
  <c r="CY23"/>
  <c r="DC25"/>
  <c r="CY13"/>
  <c r="DF26"/>
  <c r="CZ16"/>
  <c r="CZ12"/>
  <c r="DB26"/>
  <c r="CW13"/>
  <c r="DC23"/>
  <c r="DE25"/>
  <c r="CY15"/>
  <c r="CW8"/>
  <c r="CX23"/>
  <c r="DE26"/>
  <c r="CZ15"/>
  <c r="DB24"/>
  <c r="CX12"/>
  <c r="CW15"/>
  <c r="DE23"/>
  <c r="CX14"/>
  <c r="DD24"/>
  <c r="CY25"/>
  <c r="CY9"/>
  <c r="CX15"/>
  <c r="DE24"/>
  <c r="DA25"/>
  <c r="CY11"/>
  <c r="DA24"/>
  <c r="CX11"/>
  <c r="CZ14"/>
  <c r="DD26"/>
  <c r="DA26"/>
  <c r="CZ11"/>
  <c r="CY26"/>
  <c r="CZ9"/>
  <c r="CX24"/>
  <c r="CX8"/>
  <c r="DA23"/>
  <c r="CW11"/>
  <c r="CY16"/>
  <c r="DF25"/>
  <c r="CZ13"/>
  <c r="DC26"/>
  <c r="CW14"/>
  <c r="DD23"/>
  <c r="CX10"/>
  <c r="CZ24"/>
  <c r="CY7"/>
  <c r="CW25"/>
  <c r="CX13"/>
  <c r="DC24"/>
  <c r="DF23"/>
  <c r="CW16"/>
  <c r="DD25"/>
  <c r="CY14"/>
  <c r="CW7"/>
  <c r="CW23"/>
  <c r="CX25"/>
  <c r="CY8"/>
  <c r="CX26"/>
  <c r="CZ8"/>
  <c r="CX7"/>
  <c r="CW24"/>
  <c r="CZ23"/>
  <c r="CW10"/>
  <c r="K49" i="24" l="1"/>
  <c r="BV49" s="1"/>
  <c r="F49"/>
  <c r="BQ49" s="1"/>
  <c r="E57"/>
  <c r="BP57" s="1"/>
  <c r="H58"/>
  <c r="BS58" s="1"/>
  <c r="G51"/>
  <c r="BR51" s="1"/>
  <c r="H57"/>
  <c r="BS57" s="1"/>
  <c r="C50"/>
  <c r="BN50" s="1"/>
  <c r="E52"/>
  <c r="BP52" s="1"/>
  <c r="B55"/>
  <c r="BM55" s="1"/>
  <c r="B56"/>
  <c r="BM56" s="1"/>
  <c r="E50"/>
  <c r="BP50" s="1"/>
  <c r="B53"/>
  <c r="BM53" s="1"/>
  <c r="J55"/>
  <c r="BU55" s="1"/>
  <c r="H51"/>
  <c r="BS51" s="1"/>
  <c r="K55"/>
  <c r="BV55" s="1"/>
  <c r="F58"/>
  <c r="BQ58" s="1"/>
  <c r="D54"/>
  <c r="BO54" s="1"/>
  <c r="C51"/>
  <c r="BN51" s="1"/>
  <c r="F52"/>
  <c r="BQ52" s="1"/>
  <c r="K52"/>
  <c r="BV52" s="1"/>
  <c r="I58"/>
  <c r="BT58" s="1"/>
  <c r="B58"/>
  <c r="BM58" s="1"/>
  <c r="K58"/>
  <c r="BV58" s="1"/>
  <c r="I56"/>
  <c r="BT56" s="1"/>
  <c r="G54"/>
  <c r="BR54" s="1"/>
  <c r="J54"/>
  <c r="BU54" s="1"/>
  <c r="I53"/>
  <c r="BT53" s="1"/>
  <c r="F56"/>
  <c r="BQ56" s="1"/>
  <c r="I54"/>
  <c r="BT54" s="1"/>
  <c r="C54"/>
  <c r="BN54" s="1"/>
  <c r="B57"/>
  <c r="BM57" s="1"/>
  <c r="E53"/>
  <c r="BP53" s="1"/>
  <c r="K53"/>
  <c r="BV53" s="1"/>
  <c r="H56"/>
  <c r="BS56" s="1"/>
  <c r="E49"/>
  <c r="BP49" s="1"/>
  <c r="K51"/>
  <c r="BV51" s="1"/>
  <c r="H54"/>
  <c r="BS54" s="1"/>
  <c r="J53"/>
  <c r="BU53" s="1"/>
  <c r="D55"/>
  <c r="BO55" s="1"/>
  <c r="H55"/>
  <c r="BS55" s="1"/>
  <c r="B49"/>
  <c r="BM49" s="1"/>
  <c r="K54"/>
  <c r="BV54" s="1"/>
  <c r="F57"/>
  <c r="BQ57" s="1"/>
  <c r="E54"/>
  <c r="BP54" s="1"/>
  <c r="F50"/>
  <c r="BQ50" s="1"/>
  <c r="C56"/>
  <c r="BN56" s="1"/>
  <c r="D50"/>
  <c r="BO50" s="1"/>
  <c r="D49"/>
  <c r="BO49" s="1"/>
  <c r="C52"/>
  <c r="BN52" s="1"/>
  <c r="E58"/>
  <c r="BP58" s="1"/>
  <c r="C53"/>
  <c r="BN53" s="1"/>
  <c r="J58"/>
  <c r="BU58" s="1"/>
  <c r="E56"/>
  <c r="BP56" s="1"/>
  <c r="K50"/>
  <c r="BV50" s="1"/>
  <c r="I52"/>
  <c r="BT52" s="1"/>
  <c r="F55"/>
  <c r="BQ55" s="1"/>
  <c r="B52"/>
  <c r="BM52" s="1"/>
  <c r="I57"/>
  <c r="BT57" s="1"/>
  <c r="B51"/>
  <c r="BM51" s="1"/>
  <c r="D51"/>
  <c r="BO51" s="1"/>
  <c r="K56"/>
  <c r="BV56" s="1"/>
  <c r="H50"/>
  <c r="BS50" s="1"/>
  <c r="J50"/>
  <c r="BU50" s="1"/>
  <c r="J56"/>
  <c r="BU56" s="1"/>
  <c r="I49"/>
  <c r="BT49" s="1"/>
  <c r="I50"/>
  <c r="BT50" s="1"/>
  <c r="C57"/>
  <c r="BN57" s="1"/>
  <c r="F53"/>
  <c r="BQ53" s="1"/>
  <c r="B50"/>
  <c r="BM50" s="1"/>
  <c r="J52"/>
  <c r="BU52" s="1"/>
  <c r="I55"/>
  <c r="BT55" s="1"/>
  <c r="G58"/>
  <c r="BR58" s="1"/>
  <c r="C55"/>
  <c r="BN55" s="1"/>
  <c r="F51"/>
  <c r="BQ51" s="1"/>
  <c r="J57"/>
  <c r="BU57" s="1"/>
  <c r="I51"/>
  <c r="BT51" s="1"/>
  <c r="H52"/>
  <c r="BS52" s="1"/>
  <c r="C58"/>
  <c r="BN58" s="1"/>
  <c r="F54"/>
  <c r="BQ54" s="1"/>
  <c r="G49"/>
  <c r="BR49" s="1"/>
  <c r="D52"/>
  <c r="BO52" s="1"/>
  <c r="D57"/>
  <c r="BO57" s="1"/>
  <c r="E51"/>
  <c r="BP51" s="1"/>
  <c r="K57"/>
  <c r="BV57" s="1"/>
  <c r="B54"/>
  <c r="BM54" s="1"/>
  <c r="G50"/>
  <c r="BR50" s="1"/>
  <c r="G57"/>
  <c r="BR57" s="1"/>
  <c r="D53"/>
  <c r="BO53" s="1"/>
  <c r="H53"/>
  <c r="BS53" s="1"/>
  <c r="G56"/>
  <c r="BR56" s="1"/>
  <c r="C49"/>
  <c r="BN49" s="1"/>
  <c r="G55"/>
  <c r="BR55" s="1"/>
  <c r="J51"/>
  <c r="BU51" s="1"/>
  <c r="D58"/>
  <c r="BO58" s="1"/>
  <c r="H49"/>
  <c r="BS49" s="1"/>
  <c r="G52"/>
  <c r="BR52" s="1"/>
  <c r="E55"/>
  <c r="BP55" s="1"/>
  <c r="G53"/>
  <c r="BR53" s="1"/>
  <c r="J49"/>
  <c r="BU49" s="1"/>
  <c r="FH30" i="23"/>
  <c r="FT30" s="1"/>
  <c r="EV30" i="24" s="1"/>
  <c r="DM15" i="23"/>
  <c r="FD30"/>
  <c r="FP30" s="1"/>
  <c r="ER30" i="24" s="1"/>
  <c r="DM11" i="23"/>
  <c r="EZ30"/>
  <c r="FL30" s="1"/>
  <c r="EN30" i="24" s="1"/>
  <c r="DM7" i="23"/>
  <c r="DO7" a="1"/>
  <c r="FG30"/>
  <c r="FS30" s="1"/>
  <c r="EU30" i="24" s="1"/>
  <c r="DM14" i="23"/>
  <c r="DM8"/>
  <c r="FA30"/>
  <c r="FM30" s="1"/>
  <c r="EO30" i="24" s="1"/>
  <c r="DM13" i="23"/>
  <c r="FF30"/>
  <c r="FR30" s="1"/>
  <c r="ET30" i="24" s="1"/>
  <c r="FB30" i="23"/>
  <c r="FN30" s="1"/>
  <c r="EP30" i="24" s="1"/>
  <c r="DM9" i="23"/>
  <c r="FE30"/>
  <c r="FQ30" s="1"/>
  <c r="ES30" i="24" s="1"/>
  <c r="DM12" i="23"/>
  <c r="DM10"/>
  <c r="FC30"/>
  <c r="FO30" s="1"/>
  <c r="EQ30" i="24" s="1"/>
  <c r="EZ34" i="23" a="1"/>
  <c r="DB7" a="1"/>
  <c r="FI30"/>
  <c r="FU30" s="1"/>
  <c r="EW30" i="24" s="1"/>
  <c r="DM16" i="23"/>
  <c r="BS47" i="24" l="1"/>
  <c r="FD42" i="23"/>
  <c r="FP42" s="1"/>
  <c r="ER42" i="24" s="1"/>
  <c r="W44" s="1"/>
  <c r="FH40" i="23"/>
  <c r="FT40" s="1"/>
  <c r="EV40" i="24" s="1"/>
  <c r="AA42" s="1"/>
  <c r="FB39" i="23"/>
  <c r="FN39" s="1"/>
  <c r="EP39" i="24" s="1"/>
  <c r="U41" s="1"/>
  <c r="FF37" i="23"/>
  <c r="FR37" s="1"/>
  <c r="ET37" i="24" s="1"/>
  <c r="Y39" s="1"/>
  <c r="FG42" i="23"/>
  <c r="FS42" s="1"/>
  <c r="EU42" i="24" s="1"/>
  <c r="Z44" s="1"/>
  <c r="FF40" i="23"/>
  <c r="FR40" s="1"/>
  <c r="ET40" i="24" s="1"/>
  <c r="Y42" s="1"/>
  <c r="FE38" i="23"/>
  <c r="FQ38" s="1"/>
  <c r="ES38" i="24" s="1"/>
  <c r="X40" s="1"/>
  <c r="FE36" i="23"/>
  <c r="FQ36" s="1"/>
  <c r="ES36" i="24" s="1"/>
  <c r="X38" s="1"/>
  <c r="FI34" i="23"/>
  <c r="FU34" s="1"/>
  <c r="EW34" i="24" s="1"/>
  <c r="AB36" s="1"/>
  <c r="FD43" i="23"/>
  <c r="FP43" s="1"/>
  <c r="ER43" i="24" s="1"/>
  <c r="W45" s="1"/>
  <c r="FC41" i="23"/>
  <c r="FO41" s="1"/>
  <c r="EQ41" i="24" s="1"/>
  <c r="V43" s="1"/>
  <c r="FA39" i="23"/>
  <c r="FM39" s="1"/>
  <c r="EO39" i="24" s="1"/>
  <c r="T41" s="1"/>
  <c r="EZ37" i="23"/>
  <c r="FL37" s="1"/>
  <c r="EN37" i="24" s="1"/>
  <c r="S39" s="1"/>
  <c r="FD35" i="23"/>
  <c r="FP35" s="1"/>
  <c r="ER35" i="24" s="1"/>
  <c r="W37" s="1"/>
  <c r="FE43" i="23"/>
  <c r="FQ43" s="1"/>
  <c r="ES43" i="24" s="1"/>
  <c r="X45" s="1"/>
  <c r="FD41" i="23"/>
  <c r="FP41" s="1"/>
  <c r="ER41" i="24" s="1"/>
  <c r="W43" s="1"/>
  <c r="FC39" i="23"/>
  <c r="FO39" s="1"/>
  <c r="EQ39" i="24" s="1"/>
  <c r="V41" s="1"/>
  <c r="FA37" i="23"/>
  <c r="FM37" s="1"/>
  <c r="EO37" i="24" s="1"/>
  <c r="T39" s="1"/>
  <c r="FE35" i="23"/>
  <c r="FQ35" s="1"/>
  <c r="ES35" i="24" s="1"/>
  <c r="X37" s="1"/>
  <c r="FG43" i="23"/>
  <c r="FS43" s="1"/>
  <c r="EU43" i="24" s="1"/>
  <c r="Z45" s="1"/>
  <c r="FF35" i="23"/>
  <c r="FR35" s="1"/>
  <c r="ET35" i="24" s="1"/>
  <c r="Y37" s="1"/>
  <c r="FH37" i="23"/>
  <c r="FT37" s="1"/>
  <c r="EV37" i="24" s="1"/>
  <c r="AA39" s="1"/>
  <c r="FE40" i="23"/>
  <c r="FQ40" s="1"/>
  <c r="ES40" i="24" s="1"/>
  <c r="X42" s="1"/>
  <c r="EZ41" i="23"/>
  <c r="FL41" s="1"/>
  <c r="EN41" i="24" s="1"/>
  <c r="S43" s="1"/>
  <c r="FH36" i="23"/>
  <c r="FT36" s="1"/>
  <c r="EV36" i="24" s="1"/>
  <c r="AA38" s="1"/>
  <c r="FF41" i="23"/>
  <c r="FR41" s="1"/>
  <c r="ET41" i="24" s="1"/>
  <c r="Y43" s="1"/>
  <c r="FD38" i="23"/>
  <c r="FP38" s="1"/>
  <c r="ER38" i="24" s="1"/>
  <c r="W40" s="1"/>
  <c r="FG41" i="23"/>
  <c r="FS41" s="1"/>
  <c r="EU41" i="24" s="1"/>
  <c r="Z43" s="1"/>
  <c r="FD37" i="23"/>
  <c r="FP37" s="1"/>
  <c r="ER37" i="24" s="1"/>
  <c r="W39" s="1"/>
  <c r="FA34" i="23"/>
  <c r="FM34" s="1"/>
  <c r="EO34" i="24" s="1"/>
  <c r="T36" s="1"/>
  <c r="FB40" i="23"/>
  <c r="FN40" s="1"/>
  <c r="EP40" i="24" s="1"/>
  <c r="U42" s="1"/>
  <c r="FB36" i="23"/>
  <c r="FN36" s="1"/>
  <c r="EP36" i="24" s="1"/>
  <c r="U38" s="1"/>
  <c r="FE42" i="23"/>
  <c r="FQ42" s="1"/>
  <c r="ES42" i="24" s="1"/>
  <c r="X44" s="1"/>
  <c r="FB38" i="23"/>
  <c r="FN38" s="1"/>
  <c r="EP38" i="24" s="1"/>
  <c r="U40" s="1"/>
  <c r="FG34" i="23"/>
  <c r="FS34" s="1"/>
  <c r="EU34" i="24" s="1"/>
  <c r="Z36" s="1"/>
  <c r="FA42" i="23"/>
  <c r="FM42" s="1"/>
  <c r="EO42" i="24" s="1"/>
  <c r="T44" s="1"/>
  <c r="FD36" i="23"/>
  <c r="FP36" s="1"/>
  <c r="ER36" i="24" s="1"/>
  <c r="W38" s="1"/>
  <c r="EZ42" i="23"/>
  <c r="FL42" s="1"/>
  <c r="EN42" i="24" s="1"/>
  <c r="S44" s="1"/>
  <c r="FH38" i="23"/>
  <c r="FT38" s="1"/>
  <c r="EV38" i="24" s="1"/>
  <c r="AA40" s="1"/>
  <c r="FB42" i="23"/>
  <c r="FN42" s="1"/>
  <c r="EP42" i="24" s="1"/>
  <c r="U44" s="1"/>
  <c r="FI37" i="23"/>
  <c r="FU37" s="1"/>
  <c r="EW37" i="24" s="1"/>
  <c r="AB39" s="1"/>
  <c r="FE34" i="23"/>
  <c r="FQ34" s="1"/>
  <c r="ES34" i="24" s="1"/>
  <c r="X36" s="1"/>
  <c r="FG40" i="23"/>
  <c r="FS40" s="1"/>
  <c r="EU40" i="24" s="1"/>
  <c r="Z42" s="1"/>
  <c r="FF36" i="23"/>
  <c r="FR36" s="1"/>
  <c r="ET36" i="24" s="1"/>
  <c r="Y38" s="1"/>
  <c r="EZ43" i="23"/>
  <c r="FL43" s="1"/>
  <c r="EN43" i="24" s="1"/>
  <c r="S45" s="1"/>
  <c r="FG38" i="23"/>
  <c r="FS38" s="1"/>
  <c r="EU38" i="24" s="1"/>
  <c r="Z40" s="1"/>
  <c r="FE41" i="23"/>
  <c r="FQ41" s="1"/>
  <c r="ES41" i="24" s="1"/>
  <c r="X43" s="1"/>
  <c r="EZ36" i="23"/>
  <c r="FL36" s="1"/>
  <c r="EN36" i="24" s="1"/>
  <c r="S38" s="1"/>
  <c r="FA43" i="23"/>
  <c r="FM43" s="1"/>
  <c r="EO43" i="24" s="1"/>
  <c r="T45" s="1"/>
  <c r="FH42" i="23"/>
  <c r="FT42" s="1"/>
  <c r="EV42" i="24" s="1"/>
  <c r="AA44" s="1"/>
  <c r="FB41" i="23"/>
  <c r="FN41" s="1"/>
  <c r="EP41" i="24" s="1"/>
  <c r="U43" s="1"/>
  <c r="FF39" i="23"/>
  <c r="FR39" s="1"/>
  <c r="ET39" i="24" s="1"/>
  <c r="Y41" s="1"/>
  <c r="EZ38" i="23"/>
  <c r="FL38" s="1"/>
  <c r="EN38" i="24" s="1"/>
  <c r="S40" s="1"/>
  <c r="FC43" i="23"/>
  <c r="FO43" s="1"/>
  <c r="EQ43" i="24" s="1"/>
  <c r="V45" s="1"/>
  <c r="FA41" i="23"/>
  <c r="FM41" s="1"/>
  <c r="EO41" i="24" s="1"/>
  <c r="T43" s="1"/>
  <c r="EZ39" i="23"/>
  <c r="FL39" s="1"/>
  <c r="EN39" i="24" s="1"/>
  <c r="S41" s="1"/>
  <c r="FI36" i="23"/>
  <c r="FU36" s="1"/>
  <c r="EW36" i="24" s="1"/>
  <c r="AB38" s="1"/>
  <c r="FC35" i="23"/>
  <c r="FO35" s="1"/>
  <c r="EQ35" i="24" s="1"/>
  <c r="V37" s="1"/>
  <c r="FI43" i="23"/>
  <c r="FU43" s="1"/>
  <c r="EW43" i="24" s="1"/>
  <c r="AB45" s="1"/>
  <c r="FH41" i="23"/>
  <c r="FT41" s="1"/>
  <c r="EV41" i="24" s="1"/>
  <c r="AA43" s="1"/>
  <c r="FG39" i="23"/>
  <c r="FS39" s="1"/>
  <c r="EU39" i="24" s="1"/>
  <c r="Z41" s="1"/>
  <c r="FE37" i="23"/>
  <c r="FQ37" s="1"/>
  <c r="ES37" i="24" s="1"/>
  <c r="X39" s="1"/>
  <c r="FH35" i="23"/>
  <c r="FT35" s="1"/>
  <c r="EV35" i="24" s="1"/>
  <c r="AA37" s="1"/>
  <c r="FB34" i="23"/>
  <c r="FN34" s="1"/>
  <c r="EP34" i="24" s="1"/>
  <c r="U36" s="1"/>
  <c r="FI41" i="23"/>
  <c r="FU41" s="1"/>
  <c r="EW41" i="24" s="1"/>
  <c r="AB43" s="1"/>
  <c r="FH39" i="23"/>
  <c r="FT39" s="1"/>
  <c r="EV39" i="24" s="1"/>
  <c r="AA41" s="1"/>
  <c r="FG37" i="23"/>
  <c r="FS37" s="1"/>
  <c r="EU37" i="24" s="1"/>
  <c r="Z39" s="1"/>
  <c r="FI35" i="23"/>
  <c r="FU35" s="1"/>
  <c r="EW35" i="24" s="1"/>
  <c r="AB37" s="1"/>
  <c r="FC34" i="23"/>
  <c r="FO34" s="1"/>
  <c r="EQ34" i="24" s="1"/>
  <c r="V36" s="1"/>
  <c r="FC37" i="23"/>
  <c r="FO37" s="1"/>
  <c r="EQ37" i="24" s="1"/>
  <c r="V39" s="1"/>
  <c r="FI39" i="23"/>
  <c r="FU39" s="1"/>
  <c r="EW39" i="24" s="1"/>
  <c r="AB41" s="1"/>
  <c r="FF42" i="23"/>
  <c r="FR42" s="1"/>
  <c r="ET42" i="24" s="1"/>
  <c r="Y44" s="1"/>
  <c r="FH34" i="23"/>
  <c r="FT34" s="1"/>
  <c r="EV34" i="24" s="1"/>
  <c r="AA36" s="1"/>
  <c r="FI38" i="23"/>
  <c r="FU38" s="1"/>
  <c r="EW38" i="24" s="1"/>
  <c r="AB40" s="1"/>
  <c r="FB43" i="23"/>
  <c r="FN43" s="1"/>
  <c r="EP43" i="24" s="1"/>
  <c r="U45" s="1"/>
  <c r="EZ40" i="23"/>
  <c r="FL40" s="1"/>
  <c r="EN40" i="24" s="1"/>
  <c r="S42" s="1"/>
  <c r="FH43" i="23"/>
  <c r="FT43" s="1"/>
  <c r="EV43" i="24" s="1"/>
  <c r="AA45" s="1"/>
  <c r="FE39" i="23"/>
  <c r="FQ39" s="1"/>
  <c r="ES39" i="24" s="1"/>
  <c r="X41" s="1"/>
  <c r="FG35" i="23"/>
  <c r="FS35" s="1"/>
  <c r="EU35" i="24" s="1"/>
  <c r="Z37" s="1"/>
  <c r="FC42" i="23"/>
  <c r="FO42" s="1"/>
  <c r="EQ42" i="24" s="1"/>
  <c r="V44" s="1"/>
  <c r="FA38" i="23"/>
  <c r="FM38" s="1"/>
  <c r="EO38" i="24" s="1"/>
  <c r="T40" s="1"/>
  <c r="FF34" i="23"/>
  <c r="FR34" s="1"/>
  <c r="ET34" i="24" s="1"/>
  <c r="Y36" s="1"/>
  <c r="FC40" i="23"/>
  <c r="FO40" s="1"/>
  <c r="EQ40" i="24" s="1"/>
  <c r="V42" s="1"/>
  <c r="FC36" i="23"/>
  <c r="FO36" s="1"/>
  <c r="EQ36" i="24" s="1"/>
  <c r="V38" s="1"/>
  <c r="FD39" i="23"/>
  <c r="FP39" s="1"/>
  <c r="ER39" i="24" s="1"/>
  <c r="W41" s="1"/>
  <c r="FD34" i="23"/>
  <c r="FP34" s="1"/>
  <c r="ER34" i="24" s="1"/>
  <c r="W36" s="1"/>
  <c r="FB35" i="23"/>
  <c r="FN35" s="1"/>
  <c r="EP35" i="24" s="1"/>
  <c r="U37" s="1"/>
  <c r="FF43" i="23"/>
  <c r="FR43" s="1"/>
  <c r="ET43" i="24" s="1"/>
  <c r="Y45" s="1"/>
  <c r="FD40" i="23"/>
  <c r="FP40" s="1"/>
  <c r="ER40" i="24" s="1"/>
  <c r="W42" s="1"/>
  <c r="FB37" i="23"/>
  <c r="FN37" s="1"/>
  <c r="EP37" i="24" s="1"/>
  <c r="U39" s="1"/>
  <c r="FA40" i="23"/>
  <c r="FM40" s="1"/>
  <c r="EO40" i="24" s="1"/>
  <c r="T42" s="1"/>
  <c r="FA36" i="23"/>
  <c r="FM36" s="1"/>
  <c r="EO36" i="24" s="1"/>
  <c r="T38" s="1"/>
  <c r="FI42" i="23"/>
  <c r="FU42" s="1"/>
  <c r="EW42" i="24" s="1"/>
  <c r="AB44" s="1"/>
  <c r="FF38" i="23"/>
  <c r="FR38" s="1"/>
  <c r="ET38" i="24" s="1"/>
  <c r="Y40" s="1"/>
  <c r="EZ35" i="23"/>
  <c r="FL35" s="1"/>
  <c r="EN35" i="24" s="1"/>
  <c r="S37" s="1"/>
  <c r="FI40" i="23"/>
  <c r="FU40" s="1"/>
  <c r="EW40" i="24" s="1"/>
  <c r="AB42" s="1"/>
  <c r="FG36" i="23"/>
  <c r="FS36" s="1"/>
  <c r="EU36" i="24" s="1"/>
  <c r="Z38" s="1"/>
  <c r="FA35" i="23"/>
  <c r="FM35" s="1"/>
  <c r="EO35" i="24" s="1"/>
  <c r="T37" s="1"/>
  <c r="EZ34" i="23"/>
  <c r="FL34" s="1"/>
  <c r="EN34" i="24" s="1"/>
  <c r="FC38" i="23"/>
  <c r="FO38" s="1"/>
  <c r="EQ38" i="24" s="1"/>
  <c r="V40" s="1"/>
  <c r="DP13" i="23"/>
  <c r="DP9"/>
  <c r="DO14"/>
  <c r="DQ16"/>
  <c r="DQ12"/>
  <c r="DQ8"/>
  <c r="DR14"/>
  <c r="DR10"/>
  <c r="DO15"/>
  <c r="DO8"/>
  <c r="DP11"/>
  <c r="DO9"/>
  <c r="DQ10"/>
  <c r="DR12"/>
  <c r="DO11"/>
  <c r="DP8"/>
  <c r="DQ11"/>
  <c r="DR13"/>
  <c r="DO13"/>
  <c r="DP14"/>
  <c r="DP10"/>
  <c r="DO16"/>
  <c r="DO7"/>
  <c r="DQ13"/>
  <c r="DQ9"/>
  <c r="DR15"/>
  <c r="DR11"/>
  <c r="DR7"/>
  <c r="DO10"/>
  <c r="DP15"/>
  <c r="DP7"/>
  <c r="DQ14"/>
  <c r="DR16"/>
  <c r="DR8"/>
  <c r="DP16"/>
  <c r="DP12"/>
  <c r="DO12"/>
  <c r="DQ15"/>
  <c r="DQ7"/>
  <c r="DR9"/>
  <c r="DI15"/>
  <c r="DC14"/>
  <c r="DG12"/>
  <c r="DK10"/>
  <c r="DE9"/>
  <c r="DI7"/>
  <c r="DH13"/>
  <c r="DJ8"/>
  <c r="DJ15"/>
  <c r="DD14"/>
  <c r="DH12"/>
  <c r="DB11"/>
  <c r="DF9"/>
  <c r="DJ7"/>
  <c r="DE16"/>
  <c r="DI14"/>
  <c r="DC13"/>
  <c r="DG11"/>
  <c r="DK9"/>
  <c r="DE8"/>
  <c r="DJ16"/>
  <c r="DF14"/>
  <c r="DB12"/>
  <c r="DH9"/>
  <c r="DH7"/>
  <c r="DG16"/>
  <c r="DE13"/>
  <c r="DC10"/>
  <c r="DB16"/>
  <c r="DH16"/>
  <c r="DF13"/>
  <c r="DD10"/>
  <c r="DB7"/>
  <c r="DK13"/>
  <c r="DC9"/>
  <c r="DH15"/>
  <c r="DD13"/>
  <c r="DF8"/>
  <c r="DE15"/>
  <c r="DC12"/>
  <c r="DK8"/>
  <c r="DF12"/>
  <c r="DF15"/>
  <c r="DD12"/>
  <c r="DB9"/>
  <c r="DK15"/>
  <c r="DI12"/>
  <c r="DG9"/>
  <c r="DF16"/>
  <c r="DH11"/>
  <c r="DC16"/>
  <c r="DG14"/>
  <c r="DK12"/>
  <c r="DE11"/>
  <c r="DI9"/>
  <c r="DC8"/>
  <c r="DJ14"/>
  <c r="DB10"/>
  <c r="DD16"/>
  <c r="DH14"/>
  <c r="DB13"/>
  <c r="DF11"/>
  <c r="DJ9"/>
  <c r="DD8"/>
  <c r="DI16"/>
  <c r="DC15"/>
  <c r="DG13"/>
  <c r="DK11"/>
  <c r="DE10"/>
  <c r="DI8"/>
  <c r="DC7"/>
  <c r="DD15"/>
  <c r="DJ12"/>
  <c r="DF10"/>
  <c r="DB8"/>
  <c r="DK14"/>
  <c r="DI11"/>
  <c r="DG8"/>
  <c r="DD11"/>
  <c r="DB15"/>
  <c r="DJ11"/>
  <c r="DH8"/>
  <c r="DG15"/>
  <c r="DE12"/>
  <c r="DI10"/>
  <c r="DG7"/>
  <c r="DJ10"/>
  <c r="DK16"/>
  <c r="DI13"/>
  <c r="DG10"/>
  <c r="DE7"/>
  <c r="DD7"/>
  <c r="DJ13"/>
  <c r="DH10"/>
  <c r="DF7"/>
  <c r="DE14"/>
  <c r="DC11"/>
  <c r="DK7"/>
  <c r="DB14"/>
  <c r="DD9"/>
  <c r="M36" i="24" a="1"/>
  <c r="M42" l="1"/>
  <c r="M40"/>
  <c r="M37"/>
  <c r="M39"/>
  <c r="M45"/>
  <c r="M36"/>
  <c r="M44"/>
  <c r="M43"/>
  <c r="M41"/>
  <c r="M38"/>
  <c r="DT12" i="23"/>
  <c r="DY23"/>
  <c r="DW23"/>
  <c r="DT10"/>
  <c r="DV9"/>
  <c r="DV25"/>
  <c r="DW24"/>
  <c r="DU10"/>
  <c r="DV11"/>
  <c r="DX25"/>
  <c r="EB23"/>
  <c r="DT15"/>
  <c r="DY25"/>
  <c r="DV12"/>
  <c r="DZ24"/>
  <c r="DU13"/>
  <c r="DV15"/>
  <c r="EB25"/>
  <c r="DU26"/>
  <c r="DW8"/>
  <c r="DU15"/>
  <c r="EB24"/>
  <c r="EC23"/>
  <c r="DT16"/>
  <c r="DZ26"/>
  <c r="DW13"/>
  <c r="DY26"/>
  <c r="DW12"/>
  <c r="DT8"/>
  <c r="DU23"/>
  <c r="DV8"/>
  <c r="DU25"/>
  <c r="DV24"/>
  <c r="DU9"/>
  <c r="DT25"/>
  <c r="DV7"/>
  <c r="DU16"/>
  <c r="EC24"/>
  <c r="DU7"/>
  <c r="DT24"/>
  <c r="DW11"/>
  <c r="DX26"/>
  <c r="DT7"/>
  <c r="DT23"/>
  <c r="DT13"/>
  <c r="DZ23"/>
  <c r="DT11"/>
  <c r="DX23"/>
  <c r="DX24"/>
  <c r="DU11"/>
  <c r="DW14"/>
  <c r="EA26"/>
  <c r="DT14"/>
  <c r="EA23"/>
  <c r="B36" i="24" a="1"/>
  <c r="S36"/>
  <c r="DW16" i="23"/>
  <c r="EC26"/>
  <c r="DW25"/>
  <c r="DV10"/>
  <c r="EB26"/>
  <c r="DW15"/>
  <c r="DV26"/>
  <c r="DW9"/>
  <c r="DU12"/>
  <c r="DY24"/>
  <c r="DV14"/>
  <c r="EA25"/>
  <c r="DW7"/>
  <c r="DT26"/>
  <c r="DZ25"/>
  <c r="DV13"/>
  <c r="EA24"/>
  <c r="DU14"/>
  <c r="DU8"/>
  <c r="DU24"/>
  <c r="DT9"/>
  <c r="DV23"/>
  <c r="DW26"/>
  <c r="DW10"/>
  <c r="EC25"/>
  <c r="DV16"/>
  <c r="K45" i="24" l="1"/>
  <c r="BV45" s="1"/>
  <c r="E44"/>
  <c r="BP44" s="1"/>
  <c r="I42"/>
  <c r="BT42" s="1"/>
  <c r="C41"/>
  <c r="BN41" s="1"/>
  <c r="G39"/>
  <c r="BR39" s="1"/>
  <c r="K37"/>
  <c r="BV37" s="1"/>
  <c r="E36"/>
  <c r="BP36" s="1"/>
  <c r="F44"/>
  <c r="BQ44" s="1"/>
  <c r="J42"/>
  <c r="BU42" s="1"/>
  <c r="D41"/>
  <c r="BO41" s="1"/>
  <c r="H39"/>
  <c r="BS39" s="1"/>
  <c r="B38"/>
  <c r="BM38" s="1"/>
  <c r="F36"/>
  <c r="BQ36" s="1"/>
  <c r="C44"/>
  <c r="BN44" s="1"/>
  <c r="K40"/>
  <c r="BV40" s="1"/>
  <c r="I37"/>
  <c r="BT37" s="1"/>
  <c r="G44"/>
  <c r="BR44" s="1"/>
  <c r="E41"/>
  <c r="BP41" s="1"/>
  <c r="C38"/>
  <c r="BN38" s="1"/>
  <c r="H44"/>
  <c r="BS44" s="1"/>
  <c r="F41"/>
  <c r="BQ41" s="1"/>
  <c r="D38"/>
  <c r="BO38" s="1"/>
  <c r="D40"/>
  <c r="BO40" s="1"/>
  <c r="H38"/>
  <c r="BS38" s="1"/>
  <c r="D36"/>
  <c r="BO36" s="1"/>
  <c r="I44"/>
  <c r="BT44" s="1"/>
  <c r="C43"/>
  <c r="BN43" s="1"/>
  <c r="G41"/>
  <c r="BR41" s="1"/>
  <c r="K39"/>
  <c r="BV39" s="1"/>
  <c r="E38"/>
  <c r="BP38" s="1"/>
  <c r="I36"/>
  <c r="BT36" s="1"/>
  <c r="J44"/>
  <c r="BU44" s="1"/>
  <c r="D43"/>
  <c r="BO43" s="1"/>
  <c r="H41"/>
  <c r="BS41" s="1"/>
  <c r="B40"/>
  <c r="BM40" s="1"/>
  <c r="F38"/>
  <c r="BQ38" s="1"/>
  <c r="J36"/>
  <c r="BU36" s="1"/>
  <c r="K44"/>
  <c r="BV44" s="1"/>
  <c r="I41"/>
  <c r="BT41" s="1"/>
  <c r="G38"/>
  <c r="BR38" s="1"/>
  <c r="E45"/>
  <c r="BP45" s="1"/>
  <c r="C42"/>
  <c r="BN42" s="1"/>
  <c r="K38"/>
  <c r="BV38" s="1"/>
  <c r="F45"/>
  <c r="BQ45" s="1"/>
  <c r="D42"/>
  <c r="BO42" s="1"/>
  <c r="B39"/>
  <c r="BM39" s="1"/>
  <c r="F43"/>
  <c r="BQ43" s="1"/>
  <c r="J41"/>
  <c r="BU41" s="1"/>
  <c r="F39"/>
  <c r="BQ39" s="1"/>
  <c r="D44"/>
  <c r="BO44" s="1"/>
  <c r="C45"/>
  <c r="BN45" s="1"/>
  <c r="K41"/>
  <c r="BV41" s="1"/>
  <c r="I38"/>
  <c r="BT38" s="1"/>
  <c r="D45"/>
  <c r="BO45" s="1"/>
  <c r="B42"/>
  <c r="BM42" s="1"/>
  <c r="J38"/>
  <c r="BU38" s="1"/>
  <c r="I45"/>
  <c r="BT45" s="1"/>
  <c r="E39"/>
  <c r="BP39" s="1"/>
  <c r="K42"/>
  <c r="BV42" s="1"/>
  <c r="G36"/>
  <c r="BR36" s="1"/>
  <c r="J39"/>
  <c r="BU39" s="1"/>
  <c r="B45"/>
  <c r="BM45" s="1"/>
  <c r="J37"/>
  <c r="BU37" s="1"/>
  <c r="G45"/>
  <c r="BR45" s="1"/>
  <c r="E42"/>
  <c r="BP42" s="1"/>
  <c r="C39"/>
  <c r="BN39" s="1"/>
  <c r="H45"/>
  <c r="BS45" s="1"/>
  <c r="F42"/>
  <c r="BQ42" s="1"/>
  <c r="D39"/>
  <c r="BO39" s="1"/>
  <c r="B36"/>
  <c r="C40"/>
  <c r="BN40" s="1"/>
  <c r="I43"/>
  <c r="BT43" s="1"/>
  <c r="E37"/>
  <c r="BP37" s="1"/>
  <c r="H40"/>
  <c r="BS40" s="1"/>
  <c r="B37"/>
  <c r="BM37" s="1"/>
  <c r="B41"/>
  <c r="BM41" s="1"/>
  <c r="G43"/>
  <c r="BR43" s="1"/>
  <c r="E40"/>
  <c r="BP40" s="1"/>
  <c r="C37"/>
  <c r="BN37" s="1"/>
  <c r="H43"/>
  <c r="BS43" s="1"/>
  <c r="F40"/>
  <c r="BQ40" s="1"/>
  <c r="D37"/>
  <c r="BO37" s="1"/>
  <c r="G42"/>
  <c r="BR42" s="1"/>
  <c r="C36"/>
  <c r="BN36" s="1"/>
  <c r="I39"/>
  <c r="BT39" s="1"/>
  <c r="B43"/>
  <c r="BM43" s="1"/>
  <c r="H36"/>
  <c r="BS36" s="1"/>
  <c r="H42"/>
  <c r="BS42" s="1"/>
  <c r="I40"/>
  <c r="BT40" s="1"/>
  <c r="H37"/>
  <c r="BS37" s="1"/>
  <c r="J43"/>
  <c r="BU43" s="1"/>
  <c r="K43"/>
  <c r="BV43" s="1"/>
  <c r="G40"/>
  <c r="BR40" s="1"/>
  <c r="K36"/>
  <c r="BV36" s="1"/>
  <c r="G37"/>
  <c r="BR37" s="1"/>
  <c r="E43"/>
  <c r="BP43" s="1"/>
  <c r="F37"/>
  <c r="BQ37" s="1"/>
  <c r="J40"/>
  <c r="BU40" s="1"/>
  <c r="B44"/>
  <c r="BM44" s="1"/>
  <c r="J45"/>
  <c r="BU45" s="1"/>
  <c r="FD12" i="23"/>
  <c r="FP12" s="1"/>
  <c r="ER12" i="24" s="1"/>
  <c r="EJ11" i="23"/>
  <c r="EZ12"/>
  <c r="FL12" s="1"/>
  <c r="EN12" i="24" s="1"/>
  <c r="EJ7" i="23"/>
  <c r="EJ16"/>
  <c r="FI12"/>
  <c r="FU12" s="1"/>
  <c r="EW12" i="24" s="1"/>
  <c r="FH12" i="23"/>
  <c r="FT12" s="1"/>
  <c r="EV12" i="24" s="1"/>
  <c r="EJ15" i="23"/>
  <c r="EJ10"/>
  <c r="FC12"/>
  <c r="FO12" s="1"/>
  <c r="EQ12" i="24" s="1"/>
  <c r="EJ9" i="23"/>
  <c r="FB12"/>
  <c r="FN12" s="1"/>
  <c r="EP12" i="24" s="1"/>
  <c r="FG12" i="23"/>
  <c r="FS12" s="1"/>
  <c r="EU12" i="24" s="1"/>
  <c r="EJ14" i="23"/>
  <c r="FF12"/>
  <c r="FR12" s="1"/>
  <c r="ET12" i="24" s="1"/>
  <c r="EJ13" i="23"/>
  <c r="EJ8"/>
  <c r="FA12"/>
  <c r="FM12" s="1"/>
  <c r="EO12" i="24" s="1"/>
  <c r="EJ12" i="23"/>
  <c r="FE12"/>
  <c r="FQ12" s="1"/>
  <c r="ES12" i="24" s="1"/>
  <c r="DY7" i="23" a="1"/>
  <c r="EZ16" a="1"/>
  <c r="EF15" l="1"/>
  <c r="DZ14"/>
  <c r="ED12"/>
  <c r="EH10"/>
  <c r="EB9"/>
  <c r="EC15"/>
  <c r="EG13"/>
  <c r="EA12"/>
  <c r="EE10"/>
  <c r="EB16"/>
  <c r="EF14"/>
  <c r="DZ13"/>
  <c r="ED11"/>
  <c r="EH9"/>
  <c r="EG14"/>
  <c r="DY9"/>
  <c r="EC7"/>
  <c r="EF7"/>
  <c r="DY12"/>
  <c r="EB8"/>
  <c r="EA11"/>
  <c r="EC12"/>
  <c r="EC8"/>
  <c r="DY16"/>
  <c r="EB7"/>
  <c r="ED14"/>
  <c r="EB11"/>
  <c r="EF9"/>
  <c r="EA14"/>
  <c r="DY11"/>
  <c r="DZ15"/>
  <c r="EH11"/>
  <c r="EC16"/>
  <c r="EG7"/>
  <c r="EE13"/>
  <c r="DZ7"/>
  <c r="EG8"/>
  <c r="DZ8"/>
  <c r="ED16"/>
  <c r="EB13"/>
  <c r="DZ10"/>
  <c r="EE14"/>
  <c r="EC11"/>
  <c r="EH13"/>
  <c r="DZ9"/>
  <c r="EA8"/>
  <c r="EA15"/>
  <c r="ED7"/>
  <c r="EC9"/>
  <c r="EE9"/>
  <c r="EH16"/>
  <c r="EB15"/>
  <c r="EF13"/>
  <c r="DZ12"/>
  <c r="ED10"/>
  <c r="EE16"/>
  <c r="DY15"/>
  <c r="EC13"/>
  <c r="EG11"/>
  <c r="EA10"/>
  <c r="EH15"/>
  <c r="EB14"/>
  <c r="EF12"/>
  <c r="DZ11"/>
  <c r="ED9"/>
  <c r="EA13"/>
  <c r="EE8"/>
  <c r="DY7"/>
  <c r="EG16"/>
  <c r="EC10"/>
  <c r="EH7"/>
  <c r="ED8"/>
  <c r="EG10"/>
  <c r="DY8"/>
  <c r="EG12"/>
  <c r="DZ16"/>
  <c r="EH12"/>
  <c r="EG15"/>
  <c r="EE12"/>
  <c r="EF16"/>
  <c r="ED13"/>
  <c r="EB10"/>
  <c r="DY10"/>
  <c r="EH8"/>
  <c r="EF8"/>
  <c r="DY14"/>
  <c r="EA7"/>
  <c r="EH14"/>
  <c r="EF11"/>
  <c r="EA16"/>
  <c r="DY13"/>
  <c r="EG9"/>
  <c r="ED15"/>
  <c r="EB12"/>
  <c r="EF10"/>
  <c r="EE11"/>
  <c r="EC14"/>
  <c r="EA9"/>
  <c r="EE15"/>
  <c r="EE7"/>
  <c r="M23" i="24" a="1"/>
  <c r="FF24" i="23"/>
  <c r="FR24" s="1"/>
  <c r="ET24" i="24" s="1"/>
  <c r="Y31" s="1"/>
  <c r="EZ23" i="23"/>
  <c r="FL23" s="1"/>
  <c r="EN23" i="24" s="1"/>
  <c r="S30" s="1"/>
  <c r="FD21" i="23"/>
  <c r="FP21" s="1"/>
  <c r="ER21" i="24" s="1"/>
  <c r="W28" s="1"/>
  <c r="FH19" i="23"/>
  <c r="FT19" s="1"/>
  <c r="EV19" i="24" s="1"/>
  <c r="AA26" s="1"/>
  <c r="FB18" i="23"/>
  <c r="FN18" s="1"/>
  <c r="EP18" i="24" s="1"/>
  <c r="U25" s="1"/>
  <c r="FF16" i="23"/>
  <c r="FR16" s="1"/>
  <c r="ET16" i="24" s="1"/>
  <c r="Y23" s="1"/>
  <c r="FA25" i="23"/>
  <c r="FM25" s="1"/>
  <c r="EO25" i="24" s="1"/>
  <c r="T32" s="1"/>
  <c r="FE23" i="23"/>
  <c r="FQ23" s="1"/>
  <c r="ES23" i="24" s="1"/>
  <c r="X30" s="1"/>
  <c r="FI21" i="23"/>
  <c r="FU21" s="1"/>
  <c r="EW21" i="24" s="1"/>
  <c r="AB28" s="1"/>
  <c r="FC20" i="23"/>
  <c r="FO20" s="1"/>
  <c r="EQ20" i="24" s="1"/>
  <c r="V27" s="1"/>
  <c r="FG18" i="23"/>
  <c r="FS18" s="1"/>
  <c r="EU18" i="24" s="1"/>
  <c r="Z25" s="1"/>
  <c r="FA17" i="23"/>
  <c r="FM17" s="1"/>
  <c r="EO17" i="24" s="1"/>
  <c r="T24" s="1"/>
  <c r="FB25" i="23"/>
  <c r="FN25" s="1"/>
  <c r="EP25" i="24" s="1"/>
  <c r="U32" s="1"/>
  <c r="FF23" i="23"/>
  <c r="FR23" s="1"/>
  <c r="ET23" i="24" s="1"/>
  <c r="Y30" s="1"/>
  <c r="EZ22" i="23"/>
  <c r="FL22" s="1"/>
  <c r="EN22" i="24" s="1"/>
  <c r="S29" s="1"/>
  <c r="FD20" i="23"/>
  <c r="FP20" s="1"/>
  <c r="ER20" i="24" s="1"/>
  <c r="W27" s="1"/>
  <c r="FH18" i="23"/>
  <c r="FT18" s="1"/>
  <c r="EV18" i="24" s="1"/>
  <c r="AA25" s="1"/>
  <c r="FB17" i="23"/>
  <c r="FN17" s="1"/>
  <c r="EP17" i="24" s="1"/>
  <c r="U24" s="1"/>
  <c r="FC25" i="23"/>
  <c r="FO25" s="1"/>
  <c r="EQ25" i="24" s="1"/>
  <c r="V32" s="1"/>
  <c r="FI18" i="23"/>
  <c r="FU18" s="1"/>
  <c r="EW18" i="24" s="1"/>
  <c r="AB25" s="1"/>
  <c r="FA24" i="23"/>
  <c r="FM24" s="1"/>
  <c r="EO24" i="24" s="1"/>
  <c r="T31" s="1"/>
  <c r="FG17" i="23"/>
  <c r="FS17" s="1"/>
  <c r="EU17" i="24" s="1"/>
  <c r="Z24" s="1"/>
  <c r="FE24" i="23"/>
  <c r="FQ24" s="1"/>
  <c r="ES24" i="24" s="1"/>
  <c r="X31" s="1"/>
  <c r="FA18" i="23"/>
  <c r="FM18" s="1"/>
  <c r="EO18" i="24" s="1"/>
  <c r="T25" s="1"/>
  <c r="FI16" i="23"/>
  <c r="FU16" s="1"/>
  <c r="EW16" i="24" s="1"/>
  <c r="AB23" s="1"/>
  <c r="FD23" i="23"/>
  <c r="FP23" s="1"/>
  <c r="ER23" i="24" s="1"/>
  <c r="W30" s="1"/>
  <c r="FB20" i="23"/>
  <c r="FN20" s="1"/>
  <c r="EP20" i="24" s="1"/>
  <c r="U27" s="1"/>
  <c r="EZ17" i="23"/>
  <c r="FL17" s="1"/>
  <c r="EN17" i="24" s="1"/>
  <c r="S24" s="1"/>
  <c r="FI23" i="23"/>
  <c r="FU23" s="1"/>
  <c r="EW23" i="24" s="1"/>
  <c r="AB30" s="1"/>
  <c r="FG20" i="23"/>
  <c r="FS20" s="1"/>
  <c r="EU20" i="24" s="1"/>
  <c r="Z27" s="1"/>
  <c r="FE17" i="23"/>
  <c r="FQ17" s="1"/>
  <c r="ES17" i="24" s="1"/>
  <c r="X24" s="1"/>
  <c r="EZ24" i="23"/>
  <c r="FL24" s="1"/>
  <c r="EN24" i="24" s="1"/>
  <c r="S31" s="1"/>
  <c r="FH20" i="23"/>
  <c r="FT20" s="1"/>
  <c r="EV20" i="24" s="1"/>
  <c r="AA27" s="1"/>
  <c r="FF17" i="23"/>
  <c r="FR17" s="1"/>
  <c r="ET17" i="24" s="1"/>
  <c r="Y24" s="1"/>
  <c r="FE20" i="23"/>
  <c r="FQ20" s="1"/>
  <c r="ES20" i="24" s="1"/>
  <c r="X27" s="1"/>
  <c r="FC19" i="23"/>
  <c r="FO19" s="1"/>
  <c r="EQ19" i="24" s="1"/>
  <c r="V26" s="1"/>
  <c r="FG19" i="23"/>
  <c r="FS19" s="1"/>
  <c r="EU19" i="24" s="1"/>
  <c r="Z26" s="1"/>
  <c r="FH23" i="23"/>
  <c r="FT23" s="1"/>
  <c r="EV23" i="24" s="1"/>
  <c r="AA30" s="1"/>
  <c r="FF20" i="23"/>
  <c r="FR20" s="1"/>
  <c r="ET20" i="24" s="1"/>
  <c r="Y27" s="1"/>
  <c r="FI25" i="23"/>
  <c r="FU25" s="1"/>
  <c r="EW25" i="24" s="1"/>
  <c r="AB32" s="1"/>
  <c r="FG22" i="23"/>
  <c r="FS22" s="1"/>
  <c r="EU22" i="24" s="1"/>
  <c r="Z29" s="1"/>
  <c r="FE19" i="23"/>
  <c r="FQ19" s="1"/>
  <c r="ES19" i="24" s="1"/>
  <c r="X26" s="1"/>
  <c r="FC16" i="23"/>
  <c r="FO16" s="1"/>
  <c r="EQ16" i="24" s="1"/>
  <c r="V23" s="1"/>
  <c r="FH22" i="23"/>
  <c r="FT22" s="1"/>
  <c r="EV22" i="24" s="1"/>
  <c r="AA29" s="1"/>
  <c r="FF19" i="23"/>
  <c r="FR19" s="1"/>
  <c r="ET19" i="24" s="1"/>
  <c r="Y26" s="1"/>
  <c r="FD16" i="23"/>
  <c r="FP16" s="1"/>
  <c r="ER16" i="24" s="1"/>
  <c r="W23" s="1"/>
  <c r="FE18" i="23"/>
  <c r="FQ18" s="1"/>
  <c r="ES18" i="24" s="1"/>
  <c r="X25" s="1"/>
  <c r="FC23" i="23"/>
  <c r="FO23" s="1"/>
  <c r="EQ23" i="24" s="1"/>
  <c r="V30" s="1"/>
  <c r="FI24" i="23"/>
  <c r="FU24" s="1"/>
  <c r="EW24" i="24" s="1"/>
  <c r="AB31" s="1"/>
  <c r="FH25" i="23"/>
  <c r="FT25" s="1"/>
  <c r="EV25" i="24" s="1"/>
  <c r="AA32" s="1"/>
  <c r="FB24" i="23"/>
  <c r="FN24" s="1"/>
  <c r="EP24" i="24" s="1"/>
  <c r="U31" s="1"/>
  <c r="FF22" i="23"/>
  <c r="FR22" s="1"/>
  <c r="ET22" i="24" s="1"/>
  <c r="Y29" s="1"/>
  <c r="EZ21" i="23"/>
  <c r="FL21" s="1"/>
  <c r="EN21" i="24" s="1"/>
  <c r="S28" s="1"/>
  <c r="FD19" i="23"/>
  <c r="FP19" s="1"/>
  <c r="ER19" i="24" s="1"/>
  <c r="W26" s="1"/>
  <c r="FH17" i="23"/>
  <c r="FT17" s="1"/>
  <c r="EV17" i="24" s="1"/>
  <c r="AA24" s="1"/>
  <c r="FB16" i="23"/>
  <c r="FN16" s="1"/>
  <c r="EP16" i="24" s="1"/>
  <c r="U23" s="1"/>
  <c r="FG24" i="23"/>
  <c r="FS24" s="1"/>
  <c r="EU24" i="24" s="1"/>
  <c r="Z31" s="1"/>
  <c r="FA23" i="23"/>
  <c r="FM23" s="1"/>
  <c r="EO23" i="24" s="1"/>
  <c r="T30" s="1"/>
  <c r="FE21" i="23"/>
  <c r="FQ21" s="1"/>
  <c r="ES21" i="24" s="1"/>
  <c r="X28" s="1"/>
  <c r="FI19" i="23"/>
  <c r="FU19" s="1"/>
  <c r="EW19" i="24" s="1"/>
  <c r="AB26" s="1"/>
  <c r="FC18" i="23"/>
  <c r="FO18" s="1"/>
  <c r="EQ18" i="24" s="1"/>
  <c r="V25" s="1"/>
  <c r="FG16" i="23"/>
  <c r="FS16" s="1"/>
  <c r="EU16" i="24" s="1"/>
  <c r="Z23" s="1"/>
  <c r="FH24" i="23"/>
  <c r="FT24" s="1"/>
  <c r="EV24" i="24" s="1"/>
  <c r="AA31" s="1"/>
  <c r="FB23" i="23"/>
  <c r="FN23" s="1"/>
  <c r="EP23" i="24" s="1"/>
  <c r="U30" s="1"/>
  <c r="FF21" i="23"/>
  <c r="FR21" s="1"/>
  <c r="ET21" i="24" s="1"/>
  <c r="Y28" s="1"/>
  <c r="EZ20" i="23"/>
  <c r="FL20" s="1"/>
  <c r="EN20" i="24" s="1"/>
  <c r="S27" s="1"/>
  <c r="FD18" i="23"/>
  <c r="FP18" s="1"/>
  <c r="ER18" i="24" s="1"/>
  <c r="W25" s="1"/>
  <c r="FH16" i="23"/>
  <c r="FT16" s="1"/>
  <c r="EV16" i="24" s="1"/>
  <c r="AA23" s="1"/>
  <c r="FG23" i="23"/>
  <c r="FS23" s="1"/>
  <c r="EU23" i="24" s="1"/>
  <c r="Z30" s="1"/>
  <c r="FC17" i="23"/>
  <c r="FO17" s="1"/>
  <c r="EQ17" i="24" s="1"/>
  <c r="V24" s="1"/>
  <c r="FE22" i="23"/>
  <c r="FQ22" s="1"/>
  <c r="ES22" i="24" s="1"/>
  <c r="X29" s="1"/>
  <c r="FA16" i="23"/>
  <c r="FM16" s="1"/>
  <c r="EO16" i="24" s="1"/>
  <c r="T23" s="1"/>
  <c r="FI22" i="23"/>
  <c r="FU22" s="1"/>
  <c r="EW22" i="24" s="1"/>
  <c r="AB29" s="1"/>
  <c r="FE16" i="23"/>
  <c r="FQ16" s="1"/>
  <c r="ES16" i="24" s="1"/>
  <c r="X23" s="1"/>
  <c r="EZ25" i="23"/>
  <c r="FL25" s="1"/>
  <c r="EN25" i="24" s="1"/>
  <c r="S32" s="1"/>
  <c r="FH21" i="23"/>
  <c r="FT21" s="1"/>
  <c r="EV21" i="24" s="1"/>
  <c r="AA28" s="1"/>
  <c r="FF18" i="23"/>
  <c r="FR18" s="1"/>
  <c r="ET18" i="24" s="1"/>
  <c r="Y25" s="1"/>
  <c r="FE25" i="23"/>
  <c r="FQ25" s="1"/>
  <c r="ES25" i="24" s="1"/>
  <c r="X32" s="1"/>
  <c r="FC22" i="23"/>
  <c r="FO22" s="1"/>
  <c r="EQ22" i="24" s="1"/>
  <c r="V29" s="1"/>
  <c r="FA19" i="23"/>
  <c r="FM19" s="1"/>
  <c r="EO19" i="24" s="1"/>
  <c r="T26" s="1"/>
  <c r="FF25" i="23"/>
  <c r="FR25" s="1"/>
  <c r="ET25" i="24" s="1"/>
  <c r="Y32" s="1"/>
  <c r="FD22" i="23"/>
  <c r="FP22" s="1"/>
  <c r="ER22" i="24" s="1"/>
  <c r="W29" s="1"/>
  <c r="FB19" i="23"/>
  <c r="FN19" s="1"/>
  <c r="EP19" i="24" s="1"/>
  <c r="U26" s="1"/>
  <c r="EZ16" i="23"/>
  <c r="FL16" s="1"/>
  <c r="EN16" i="24" s="1"/>
  <c r="FG25" i="23"/>
  <c r="FS25" s="1"/>
  <c r="EU25" i="24" s="1"/>
  <c r="Z32" s="1"/>
  <c r="FA20" i="23"/>
  <c r="FM20" s="1"/>
  <c r="EO20" i="24" s="1"/>
  <c r="T27" s="1"/>
  <c r="FG21" i="23"/>
  <c r="FS21" s="1"/>
  <c r="EU21" i="24" s="1"/>
  <c r="Z28" s="1"/>
  <c r="FD25" i="23"/>
  <c r="FP25" s="1"/>
  <c r="ER25" i="24" s="1"/>
  <c r="W32" s="1"/>
  <c r="FB22" i="23"/>
  <c r="FN22" s="1"/>
  <c r="EP22" i="24" s="1"/>
  <c r="U29" s="1"/>
  <c r="EZ19" i="23"/>
  <c r="FL19" s="1"/>
  <c r="EN19" i="24" s="1"/>
  <c r="S26" s="1"/>
  <c r="FD17" i="23"/>
  <c r="FP17" s="1"/>
  <c r="ER17" i="24" s="1"/>
  <c r="W24" s="1"/>
  <c r="FC24" i="23"/>
  <c r="FO24" s="1"/>
  <c r="EQ24" i="24" s="1"/>
  <c r="V31" s="1"/>
  <c r="FA21" i="23"/>
  <c r="FM21" s="1"/>
  <c r="EO21" i="24" s="1"/>
  <c r="T28" s="1"/>
  <c r="FI17" i="23"/>
  <c r="FU17" s="1"/>
  <c r="EW17" i="24" s="1"/>
  <c r="AB24" s="1"/>
  <c r="FD24" i="23"/>
  <c r="FP24" s="1"/>
  <c r="ER24" i="24" s="1"/>
  <c r="W31" s="1"/>
  <c r="FB21" i="23"/>
  <c r="FN21" s="1"/>
  <c r="EP21" i="24" s="1"/>
  <c r="U28" s="1"/>
  <c r="EZ18" i="23"/>
  <c r="FL18" s="1"/>
  <c r="EN18" i="24" s="1"/>
  <c r="S25" s="1"/>
  <c r="FA22" i="23"/>
  <c r="FM22" s="1"/>
  <c r="EO22" i="24" s="1"/>
  <c r="T29" s="1"/>
  <c r="FI20" i="23"/>
  <c r="FU20" s="1"/>
  <c r="EW20" i="24" s="1"/>
  <c r="AB27" s="1"/>
  <c r="FC21" i="23"/>
  <c r="FO21" s="1"/>
  <c r="EQ21" i="24" s="1"/>
  <c r="V28" s="1"/>
  <c r="BM36"/>
  <c r="BS34" s="1"/>
  <c r="S23" l="1"/>
  <c r="B23" a="1"/>
  <c r="M32"/>
  <c r="M26"/>
  <c r="M25"/>
  <c r="M30"/>
  <c r="M23"/>
  <c r="M27"/>
  <c r="M31"/>
  <c r="M24"/>
  <c r="M29"/>
  <c r="M28"/>
  <c r="B32" l="1"/>
  <c r="BM32" s="1"/>
  <c r="C26"/>
  <c r="BN26" s="1"/>
  <c r="E24"/>
  <c r="BP24" s="1"/>
  <c r="I30"/>
  <c r="BT30" s="1"/>
  <c r="B27"/>
  <c r="BM27" s="1"/>
  <c r="H23"/>
  <c r="BS23" s="1"/>
  <c r="B30"/>
  <c r="BM30" s="1"/>
  <c r="C30"/>
  <c r="BN30" s="1"/>
  <c r="B25"/>
  <c r="BM25" s="1"/>
  <c r="B28"/>
  <c r="BM28" s="1"/>
  <c r="G30"/>
  <c r="BR30" s="1"/>
  <c r="G23"/>
  <c r="BR23" s="1"/>
  <c r="K29"/>
  <c r="BV29" s="1"/>
  <c r="D26"/>
  <c r="BO26" s="1"/>
  <c r="H32"/>
  <c r="BS32" s="1"/>
  <c r="D29"/>
  <c r="BO29" s="1"/>
  <c r="G24"/>
  <c r="BR24" s="1"/>
  <c r="E30"/>
  <c r="BP30" s="1"/>
  <c r="D23"/>
  <c r="BO23" s="1"/>
  <c r="E27"/>
  <c r="BP27" s="1"/>
  <c r="I25"/>
  <c r="BT25" s="1"/>
  <c r="E26"/>
  <c r="BP26" s="1"/>
  <c r="I32"/>
  <c r="BT32" s="1"/>
  <c r="B29"/>
  <c r="BM29" s="1"/>
  <c r="H25"/>
  <c r="BS25" s="1"/>
  <c r="E31"/>
  <c r="BP31" s="1"/>
  <c r="I31"/>
  <c r="BT31" s="1"/>
  <c r="C29"/>
  <c r="BN29" s="1"/>
  <c r="F25"/>
  <c r="BQ25" s="1"/>
  <c r="J31"/>
  <c r="BU31" s="1"/>
  <c r="F28"/>
  <c r="BQ28" s="1"/>
  <c r="K30"/>
  <c r="BV30" s="1"/>
  <c r="K31"/>
  <c r="BV31" s="1"/>
  <c r="J24"/>
  <c r="BU24" s="1"/>
  <c r="C28"/>
  <c r="BN28" s="1"/>
  <c r="G28"/>
  <c r="BR28" s="1"/>
  <c r="E28"/>
  <c r="BP28" s="1"/>
  <c r="H24"/>
  <c r="BS24" s="1"/>
  <c r="B31"/>
  <c r="BM31" s="1"/>
  <c r="H27"/>
  <c r="BS27" s="1"/>
  <c r="E23"/>
  <c r="BP23" s="1"/>
  <c r="C27"/>
  <c r="BN27" s="1"/>
  <c r="J29"/>
  <c r="BU29" s="1"/>
  <c r="J32"/>
  <c r="BU32" s="1"/>
  <c r="I27"/>
  <c r="BT27" s="1"/>
  <c r="I24"/>
  <c r="BT24" s="1"/>
  <c r="C31"/>
  <c r="BN31" s="1"/>
  <c r="F27"/>
  <c r="BQ27" s="1"/>
  <c r="B24"/>
  <c r="BM24" s="1"/>
  <c r="F30"/>
  <c r="BQ30" s="1"/>
  <c r="E25"/>
  <c r="BP25" s="1"/>
  <c r="J23"/>
  <c r="BU23" s="1"/>
  <c r="J26"/>
  <c r="BU26" s="1"/>
  <c r="I28"/>
  <c r="BT28" s="1"/>
  <c r="C32"/>
  <c r="BN32" s="1"/>
  <c r="I26"/>
  <c r="BT26" s="1"/>
  <c r="F29"/>
  <c r="BQ29" s="1"/>
  <c r="F32"/>
  <c r="BQ32" s="1"/>
  <c r="H26"/>
  <c r="BS26" s="1"/>
  <c r="K32"/>
  <c r="BV32" s="1"/>
  <c r="G29"/>
  <c r="BR29" s="1"/>
  <c r="D32"/>
  <c r="BO32" s="1"/>
  <c r="G32"/>
  <c r="BR32" s="1"/>
  <c r="E32"/>
  <c r="BP32" s="1"/>
  <c r="D25"/>
  <c r="BO25" s="1"/>
  <c r="G25"/>
  <c r="BR25" s="1"/>
  <c r="D31"/>
  <c r="BO31" s="1"/>
  <c r="C25"/>
  <c r="BN25" s="1"/>
  <c r="J27"/>
  <c r="BU27" s="1"/>
  <c r="J30"/>
  <c r="BU30" s="1"/>
  <c r="F23"/>
  <c r="BQ23" s="1"/>
  <c r="G26"/>
  <c r="BR26" s="1"/>
  <c r="K27"/>
  <c r="BV27" s="1"/>
  <c r="H30"/>
  <c r="BS30" s="1"/>
  <c r="K24"/>
  <c r="BV24" s="1"/>
  <c r="G27"/>
  <c r="BR27" s="1"/>
  <c r="D30"/>
  <c r="BO30" s="1"/>
  <c r="I29"/>
  <c r="BT29" s="1"/>
  <c r="F31"/>
  <c r="BQ31" s="1"/>
  <c r="K28"/>
  <c r="BV28" s="1"/>
  <c r="B23"/>
  <c r="B26"/>
  <c r="BM26" s="1"/>
  <c r="K23"/>
  <c r="BV23" s="1"/>
  <c r="H29"/>
  <c r="BS29" s="1"/>
  <c r="C23"/>
  <c r="BN23" s="1"/>
  <c r="J25"/>
  <c r="BU25" s="1"/>
  <c r="J28"/>
  <c r="BU28" s="1"/>
  <c r="H28"/>
  <c r="BS28" s="1"/>
  <c r="G31"/>
  <c r="BR31" s="1"/>
  <c r="K26"/>
  <c r="BV26" s="1"/>
  <c r="K25"/>
  <c r="BV25" s="1"/>
  <c r="D28"/>
  <c r="BO28" s="1"/>
  <c r="D27"/>
  <c r="BO27" s="1"/>
  <c r="H31"/>
  <c r="BS31" s="1"/>
  <c r="F24"/>
  <c r="BQ24" s="1"/>
  <c r="D24"/>
  <c r="BO24" s="1"/>
  <c r="E29"/>
  <c r="BP29" s="1"/>
  <c r="F26"/>
  <c r="BQ26" s="1"/>
  <c r="C24"/>
  <c r="BN24" s="1"/>
  <c r="I23"/>
  <c r="BT23" s="1"/>
  <c r="BM23" l="1"/>
  <c r="BS21" s="1"/>
  <c r="BO19" s="1"/>
  <c r="N7" a="1"/>
  <c r="N13" l="1"/>
  <c r="S13" s="1"/>
  <c r="O15"/>
  <c r="T15" s="1"/>
  <c r="P12"/>
  <c r="U12" s="1"/>
  <c r="O12"/>
  <c r="T12" s="1"/>
  <c r="Q16"/>
  <c r="V16" s="1"/>
  <c r="N12"/>
  <c r="S12" s="1"/>
  <c r="Q7"/>
  <c r="V7" s="1"/>
  <c r="P13"/>
  <c r="U13" s="1"/>
  <c r="O10"/>
  <c r="T10" s="1"/>
  <c r="Q13"/>
  <c r="V13" s="1"/>
  <c r="N9"/>
  <c r="S9" s="1"/>
  <c r="Q14"/>
  <c r="V14" s="1"/>
  <c r="Q8"/>
  <c r="V8" s="1"/>
  <c r="O8"/>
  <c r="T8" s="1"/>
  <c r="N11"/>
  <c r="S11" s="1"/>
  <c r="P11"/>
  <c r="U11" s="1"/>
  <c r="P16"/>
  <c r="U16" s="1"/>
  <c r="P10"/>
  <c r="U10" s="1"/>
  <c r="Q11"/>
  <c r="V11" s="1"/>
  <c r="O9"/>
  <c r="T9" s="1"/>
  <c r="O13"/>
  <c r="T13" s="1"/>
  <c r="P8"/>
  <c r="U8" s="1"/>
  <c r="N14"/>
  <c r="S14" s="1"/>
  <c r="Q12"/>
  <c r="V12" s="1"/>
  <c r="N8"/>
  <c r="S8" s="1"/>
  <c r="O16"/>
  <c r="T16" s="1"/>
  <c r="P9"/>
  <c r="U9" s="1"/>
  <c r="N15"/>
  <c r="S15" s="1"/>
  <c r="Q9"/>
  <c r="V9" s="1"/>
  <c r="P15"/>
  <c r="U15" s="1"/>
  <c r="O14"/>
  <c r="T14" s="1"/>
  <c r="N10"/>
  <c r="S10" s="1"/>
  <c r="P14"/>
  <c r="U14" s="1"/>
  <c r="Q15"/>
  <c r="V15" s="1"/>
  <c r="O11"/>
  <c r="T11" s="1"/>
  <c r="Q10"/>
  <c r="V10" s="1"/>
  <c r="O7"/>
  <c r="T7" s="1"/>
  <c r="N16"/>
  <c r="S16" s="1"/>
  <c r="N7"/>
  <c r="S7" s="1"/>
  <c r="P7"/>
  <c r="U7" s="1"/>
  <c r="Y7" l="1"/>
  <c r="AA9"/>
  <c r="Y13"/>
  <c r="AA8"/>
  <c r="X13"/>
  <c r="AA15"/>
  <c r="Y16"/>
  <c r="Z10"/>
  <c r="Y8"/>
  <c r="X12"/>
  <c r="Y15"/>
  <c r="X7"/>
  <c r="Y11"/>
  <c r="Y14"/>
  <c r="Z9"/>
  <c r="X14"/>
  <c r="AA11"/>
  <c r="X11"/>
  <c r="X9"/>
  <c r="AA7"/>
  <c r="Z12"/>
  <c r="Z14"/>
  <c r="X8"/>
  <c r="Z16"/>
  <c r="Y10"/>
  <c r="AA16"/>
  <c r="X16"/>
  <c r="Z15"/>
  <c r="Z8"/>
  <c r="AA13"/>
  <c r="Z7"/>
  <c r="AA10"/>
  <c r="X10"/>
  <c r="X15"/>
  <c r="AA12"/>
  <c r="Y9"/>
  <c r="Z11"/>
  <c r="AA14"/>
  <c r="Z13"/>
  <c r="Y12"/>
  <c r="AC7" l="1" a="1"/>
  <c r="AF14" l="1"/>
  <c r="AK14" s="1"/>
  <c r="AF10"/>
  <c r="AK10" s="1"/>
  <c r="AD16"/>
  <c r="AI16" s="1"/>
  <c r="AD12"/>
  <c r="AI12" s="1"/>
  <c r="AD8"/>
  <c r="AI8" s="1"/>
  <c r="AE14"/>
  <c r="AJ14" s="1"/>
  <c r="AE10"/>
  <c r="AJ10" s="1"/>
  <c r="AC15"/>
  <c r="AH15" s="1"/>
  <c r="AC9"/>
  <c r="AH9" s="1"/>
  <c r="AC10"/>
  <c r="AH10" s="1"/>
  <c r="AF15"/>
  <c r="AK15" s="1"/>
  <c r="AF11"/>
  <c r="AK11" s="1"/>
  <c r="AF7"/>
  <c r="AK7" s="1"/>
  <c r="AD13"/>
  <c r="AI13" s="1"/>
  <c r="AD9"/>
  <c r="AI9" s="1"/>
  <c r="AE15"/>
  <c r="AJ15" s="1"/>
  <c r="AE11"/>
  <c r="AJ11" s="1"/>
  <c r="AE7"/>
  <c r="AJ7" s="1"/>
  <c r="AC13"/>
  <c r="AH13" s="1"/>
  <c r="AC14"/>
  <c r="AH14" s="1"/>
  <c r="AF16"/>
  <c r="AK16" s="1"/>
  <c r="AF12"/>
  <c r="AK12" s="1"/>
  <c r="AF8"/>
  <c r="AK8" s="1"/>
  <c r="AD14"/>
  <c r="AI14" s="1"/>
  <c r="AD10"/>
  <c r="AI10" s="1"/>
  <c r="AE16"/>
  <c r="AJ16" s="1"/>
  <c r="AE8"/>
  <c r="AJ8" s="1"/>
  <c r="AC7"/>
  <c r="AH7" s="1"/>
  <c r="AC12"/>
  <c r="AH12" s="1"/>
  <c r="AF13"/>
  <c r="AK13" s="1"/>
  <c r="AF9"/>
  <c r="AK9" s="1"/>
  <c r="AD15"/>
  <c r="AI15" s="1"/>
  <c r="AD11"/>
  <c r="AI11" s="1"/>
  <c r="AD7"/>
  <c r="AI7" s="1"/>
  <c r="AE13"/>
  <c r="AJ13" s="1"/>
  <c r="AE9"/>
  <c r="AJ9" s="1"/>
  <c r="AC11"/>
  <c r="AH11" s="1"/>
  <c r="AC16"/>
  <c r="AH16" s="1"/>
  <c r="AC8"/>
  <c r="AH8" s="1"/>
  <c r="AE12"/>
  <c r="AJ12" s="1"/>
  <c r="AM11" l="1"/>
  <c r="AM12"/>
  <c r="AN10"/>
  <c r="AO11"/>
  <c r="AM9"/>
  <c r="AP14"/>
  <c r="AN7"/>
  <c r="AP13"/>
  <c r="AP12"/>
  <c r="AO7"/>
  <c r="AN13"/>
  <c r="AM10"/>
  <c r="AO14"/>
  <c r="AP10"/>
  <c r="AM8"/>
  <c r="AO13"/>
  <c r="AP9"/>
  <c r="AO8"/>
  <c r="AP8"/>
  <c r="AM13"/>
  <c r="AN9"/>
  <c r="AP15"/>
  <c r="AO10"/>
  <c r="AN16"/>
  <c r="AN11"/>
  <c r="AP16"/>
  <c r="AP7"/>
  <c r="AN8"/>
  <c r="AM16"/>
  <c r="AO16"/>
  <c r="AO12"/>
  <c r="AO9"/>
  <c r="AN15"/>
  <c r="AM7"/>
  <c r="AN14"/>
  <c r="AM14"/>
  <c r="AO15"/>
  <c r="AP11"/>
  <c r="AM15"/>
  <c r="AN12"/>
  <c r="AR7" l="1" a="1"/>
  <c r="AT14" l="1"/>
  <c r="AY14" s="1"/>
  <c r="AT10"/>
  <c r="AY10" s="1"/>
  <c r="AR16"/>
  <c r="AW16" s="1"/>
  <c r="AR12"/>
  <c r="AW12" s="1"/>
  <c r="AR8"/>
  <c r="AW8" s="1"/>
  <c r="AS14"/>
  <c r="AX14" s="1"/>
  <c r="AS10"/>
  <c r="AX10" s="1"/>
  <c r="AU14"/>
  <c r="AZ14" s="1"/>
  <c r="AU12"/>
  <c r="AZ12" s="1"/>
  <c r="AU13"/>
  <c r="AZ13" s="1"/>
  <c r="AT15"/>
  <c r="AY15" s="1"/>
  <c r="AT11"/>
  <c r="AY11" s="1"/>
  <c r="AT7"/>
  <c r="AY7" s="1"/>
  <c r="AR13"/>
  <c r="AW13" s="1"/>
  <c r="AR9"/>
  <c r="AW9" s="1"/>
  <c r="AS15"/>
  <c r="AX15" s="1"/>
  <c r="AS11"/>
  <c r="AX11" s="1"/>
  <c r="AS7"/>
  <c r="AX7" s="1"/>
  <c r="AU16"/>
  <c r="AZ16" s="1"/>
  <c r="AU7"/>
  <c r="AZ7" s="1"/>
  <c r="AT16"/>
  <c r="AY16" s="1"/>
  <c r="AT12"/>
  <c r="AY12" s="1"/>
  <c r="AT8"/>
  <c r="AY8" s="1"/>
  <c r="AR14"/>
  <c r="AW14" s="1"/>
  <c r="AR10"/>
  <c r="AW10" s="1"/>
  <c r="AS16"/>
  <c r="AX16" s="1"/>
  <c r="AS12"/>
  <c r="AX12" s="1"/>
  <c r="AS8"/>
  <c r="AX8" s="1"/>
  <c r="AU11"/>
  <c r="AZ11" s="1"/>
  <c r="AU15"/>
  <c r="AZ15" s="1"/>
  <c r="AT13"/>
  <c r="AY13" s="1"/>
  <c r="AT9"/>
  <c r="AY9" s="1"/>
  <c r="AR15"/>
  <c r="AW15" s="1"/>
  <c r="AR11"/>
  <c r="AW11" s="1"/>
  <c r="AR7"/>
  <c r="AW7" s="1"/>
  <c r="AS13"/>
  <c r="AX13" s="1"/>
  <c r="AS9"/>
  <c r="AX9" s="1"/>
  <c r="AU10"/>
  <c r="AZ10" s="1"/>
  <c r="AU8"/>
  <c r="AZ8" s="1"/>
  <c r="AU9"/>
  <c r="AZ9" s="1"/>
  <c r="AX20" l="1"/>
  <c r="BC12" s="1"/>
  <c r="AW20"/>
  <c r="BB13" s="1"/>
  <c r="AY20"/>
  <c r="BD14" s="1"/>
  <c r="AZ20"/>
  <c r="BE7" s="1"/>
  <c r="BE10" l="1"/>
  <c r="BB14"/>
  <c r="BB16"/>
  <c r="BC15"/>
  <c r="BB15"/>
  <c r="BE8"/>
  <c r="BB10"/>
  <c r="BE13"/>
  <c r="BB12"/>
  <c r="BB11"/>
  <c r="BB9"/>
  <c r="BB8"/>
  <c r="BD11"/>
  <c r="BC8"/>
  <c r="BD7"/>
  <c r="BD13"/>
  <c r="BC7"/>
  <c r="BE14"/>
  <c r="BE9"/>
  <c r="BC10"/>
  <c r="BD8"/>
  <c r="BC14"/>
  <c r="BE15"/>
  <c r="BC11"/>
  <c r="BD9"/>
  <c r="BD16"/>
  <c r="BD12"/>
  <c r="BC9"/>
  <c r="BD15"/>
  <c r="BC13"/>
  <c r="BE11"/>
  <c r="BE16"/>
  <c r="BD10"/>
  <c r="BC16"/>
  <c r="BE12"/>
  <c r="BB7"/>
  <c r="BD20" l="1"/>
  <c r="BI8" s="1"/>
  <c r="BC20"/>
  <c r="BH14" s="1"/>
  <c r="BB20"/>
  <c r="BG7" s="1"/>
  <c r="BE20"/>
  <c r="BJ16" s="1"/>
  <c r="BH11"/>
  <c r="BJ12" l="1"/>
  <c r="BJ25" s="1"/>
  <c r="BJ37" s="1"/>
  <c r="BT12" s="1"/>
  <c r="BH13"/>
  <c r="BZ13" s="1"/>
  <c r="BH10"/>
  <c r="BH23" s="1"/>
  <c r="BH35" s="1"/>
  <c r="BR10" s="1"/>
  <c r="BH8"/>
  <c r="BH16"/>
  <c r="CH24" s="1"/>
  <c r="BI16"/>
  <c r="CH25" s="1"/>
  <c r="BH7"/>
  <c r="BY24" s="1"/>
  <c r="BJ15"/>
  <c r="BH9"/>
  <c r="CA24" s="1"/>
  <c r="BJ11"/>
  <c r="CC26" s="1"/>
  <c r="CH26"/>
  <c r="BJ29"/>
  <c r="BJ41" s="1"/>
  <c r="BT16" s="1"/>
  <c r="CB16"/>
  <c r="BY7"/>
  <c r="BG20"/>
  <c r="BG32" s="1"/>
  <c r="BQ7" s="1"/>
  <c r="BY23"/>
  <c r="BI29"/>
  <c r="BI41" s="1"/>
  <c r="BS16" s="1"/>
  <c r="BI11"/>
  <c r="BI14"/>
  <c r="CB12"/>
  <c r="BJ28"/>
  <c r="BJ40" s="1"/>
  <c r="BT15" s="1"/>
  <c r="CG26"/>
  <c r="CB15"/>
  <c r="CF24"/>
  <c r="BZ14"/>
  <c r="BH27"/>
  <c r="BH39" s="1"/>
  <c r="BR14" s="1"/>
  <c r="BH21"/>
  <c r="BH33" s="1"/>
  <c r="BR8" s="1"/>
  <c r="BZ24"/>
  <c r="BZ8"/>
  <c r="BH15"/>
  <c r="BH12"/>
  <c r="BI7"/>
  <c r="BJ14"/>
  <c r="BI15"/>
  <c r="BI9"/>
  <c r="BI13"/>
  <c r="BJ9"/>
  <c r="CC24"/>
  <c r="BZ11"/>
  <c r="BH24"/>
  <c r="BH36" s="1"/>
  <c r="BR11" s="1"/>
  <c r="BZ25"/>
  <c r="BI21"/>
  <c r="BI33" s="1"/>
  <c r="BS8" s="1"/>
  <c r="CA8"/>
  <c r="BJ7"/>
  <c r="BJ13"/>
  <c r="BJ10"/>
  <c r="BJ8"/>
  <c r="BG13"/>
  <c r="BG14"/>
  <c r="BG12"/>
  <c r="BG15"/>
  <c r="BG9"/>
  <c r="BG11"/>
  <c r="BG10"/>
  <c r="BG8"/>
  <c r="BG16"/>
  <c r="BI12"/>
  <c r="BI10"/>
  <c r="BJ24" l="1"/>
  <c r="BJ36" s="1"/>
  <c r="BT11" s="1"/>
  <c r="BH20"/>
  <c r="BH32" s="1"/>
  <c r="BR7" s="1"/>
  <c r="CB11"/>
  <c r="CA16"/>
  <c r="CB24"/>
  <c r="CE24"/>
  <c r="BH26"/>
  <c r="BH38" s="1"/>
  <c r="BR13" s="1"/>
  <c r="CD26"/>
  <c r="BZ7"/>
  <c r="BZ10"/>
  <c r="BH22"/>
  <c r="BH34" s="1"/>
  <c r="BR9" s="1"/>
  <c r="BZ9"/>
  <c r="BH29"/>
  <c r="BH41" s="1"/>
  <c r="BR16" s="1"/>
  <c r="BZ16"/>
  <c r="BI25"/>
  <c r="BI37" s="1"/>
  <c r="BS12" s="1"/>
  <c r="CD25"/>
  <c r="CA12"/>
  <c r="BG21"/>
  <c r="BG33" s="1"/>
  <c r="BQ8" s="1"/>
  <c r="BY8"/>
  <c r="BZ23"/>
  <c r="CG23"/>
  <c r="BY15"/>
  <c r="BG28"/>
  <c r="BG40" s="1"/>
  <c r="BQ15" s="1"/>
  <c r="BZ26"/>
  <c r="CB8"/>
  <c r="BJ21"/>
  <c r="BJ33" s="1"/>
  <c r="BT8" s="1"/>
  <c r="CA11"/>
  <c r="BI24"/>
  <c r="BI36" s="1"/>
  <c r="BS11" s="1"/>
  <c r="CC25"/>
  <c r="BY16"/>
  <c r="BG29"/>
  <c r="BG41" s="1"/>
  <c r="BQ16" s="1"/>
  <c r="CH23"/>
  <c r="BY13"/>
  <c r="BG26"/>
  <c r="BG38" s="1"/>
  <c r="BQ13" s="1"/>
  <c r="CE23"/>
  <c r="CB7"/>
  <c r="BY26"/>
  <c r="BJ20"/>
  <c r="BJ32" s="1"/>
  <c r="BT7" s="1"/>
  <c r="BI27"/>
  <c r="BI39" s="1"/>
  <c r="BS14" s="1"/>
  <c r="CA14"/>
  <c r="CF25"/>
  <c r="BG24"/>
  <c r="BG36" s="1"/>
  <c r="BQ11" s="1"/>
  <c r="CC23"/>
  <c r="BY11"/>
  <c r="BG27"/>
  <c r="BG39" s="1"/>
  <c r="BQ14" s="1"/>
  <c r="BY14"/>
  <c r="CF23"/>
  <c r="CB13"/>
  <c r="BJ26"/>
  <c r="BJ38" s="1"/>
  <c r="BT13" s="1"/>
  <c r="CE26"/>
  <c r="BI22"/>
  <c r="BI34" s="1"/>
  <c r="BS9" s="1"/>
  <c r="CA25"/>
  <c r="CA9"/>
  <c r="BH25"/>
  <c r="BH37" s="1"/>
  <c r="BR12" s="1"/>
  <c r="BZ12"/>
  <c r="CD24"/>
  <c r="BJ22"/>
  <c r="BJ34" s="1"/>
  <c r="BT9" s="1"/>
  <c r="CA26"/>
  <c r="CB9"/>
  <c r="CB14"/>
  <c r="BJ27"/>
  <c r="BJ39" s="1"/>
  <c r="BT14" s="1"/>
  <c r="CF26"/>
  <c r="CA10"/>
  <c r="CB25"/>
  <c r="BI23"/>
  <c r="BI35" s="1"/>
  <c r="BS10" s="1"/>
  <c r="BG22"/>
  <c r="BG34" s="1"/>
  <c r="BQ9" s="1"/>
  <c r="CA23"/>
  <c r="BY9"/>
  <c r="CG25"/>
  <c r="CA15"/>
  <c r="BI28"/>
  <c r="BI40" s="1"/>
  <c r="BS15" s="1"/>
  <c r="BZ15"/>
  <c r="CG24"/>
  <c r="BH28"/>
  <c r="BH40" s="1"/>
  <c r="BR15" s="1"/>
  <c r="BY10"/>
  <c r="BG23"/>
  <c r="BG35" s="1"/>
  <c r="BQ10" s="1"/>
  <c r="CB23"/>
  <c r="BY12"/>
  <c r="CD23"/>
  <c r="BG25"/>
  <c r="BG37" s="1"/>
  <c r="BQ12" s="1"/>
  <c r="BJ23"/>
  <c r="BJ35" s="1"/>
  <c r="BT10" s="1"/>
  <c r="CB26"/>
  <c r="CB10"/>
  <c r="CA13"/>
  <c r="CE25"/>
  <c r="BI26"/>
  <c r="BI38" s="1"/>
  <c r="BS13" s="1"/>
  <c r="CA7"/>
  <c r="BY25"/>
  <c r="BI20"/>
  <c r="BI32" s="1"/>
  <c r="BS7" s="1"/>
  <c r="CO7" l="1"/>
  <c r="CO11"/>
  <c r="BQ17"/>
  <c r="CD7" a="1"/>
  <c r="CK12" s="1"/>
  <c r="CR7" a="1"/>
  <c r="CU10" s="1"/>
  <c r="EZ48"/>
  <c r="FL48" s="1"/>
  <c r="EN48" i="25" s="1"/>
  <c r="BR17" i="24"/>
  <c r="EZ52" a="1"/>
  <c r="FD59" s="1"/>
  <c r="FP59" s="1"/>
  <c r="ER59" i="25" s="1"/>
  <c r="W56" s="1"/>
  <c r="CO9" i="24"/>
  <c r="FB48"/>
  <c r="FN48" s="1"/>
  <c r="EP48" i="25" s="1"/>
  <c r="CO8" i="24"/>
  <c r="FA48"/>
  <c r="FM48" s="1"/>
  <c r="EO48" i="25" s="1"/>
  <c r="FG48" i="24"/>
  <c r="FS48" s="1"/>
  <c r="EU48" i="25" s="1"/>
  <c r="CO14" i="24"/>
  <c r="CO12"/>
  <c r="FE48"/>
  <c r="FQ48" s="1"/>
  <c r="ES48" i="25" s="1"/>
  <c r="CO13" i="24"/>
  <c r="BT17"/>
  <c r="FI48"/>
  <c r="FU48" s="1"/>
  <c r="EW48" i="25" s="1"/>
  <c r="CO16" i="24"/>
  <c r="CO10"/>
  <c r="FC48"/>
  <c r="FO48" s="1"/>
  <c r="EQ48" i="25" s="1"/>
  <c r="CO15" i="24"/>
  <c r="FH48"/>
  <c r="FT48" s="1"/>
  <c r="EV48" i="25" s="1"/>
  <c r="BS17" i="24"/>
  <c r="FF48"/>
  <c r="FR48" s="1"/>
  <c r="ET48" i="25" s="1"/>
  <c r="FD48" i="24"/>
  <c r="FP48" s="1"/>
  <c r="ER48" i="25" s="1"/>
  <c r="CL11" i="24" l="1"/>
  <c r="CE8"/>
  <c r="CD8"/>
  <c r="CJ12"/>
  <c r="CD11"/>
  <c r="CM16"/>
  <c r="BS5"/>
  <c r="BV2" s="1"/>
  <c r="CT13"/>
  <c r="DC25" s="1"/>
  <c r="CS9"/>
  <c r="CX9" s="1"/>
  <c r="CJ11"/>
  <c r="CH11"/>
  <c r="CJ7"/>
  <c r="CE15"/>
  <c r="CI10"/>
  <c r="CD12"/>
  <c r="CE11"/>
  <c r="CR11"/>
  <c r="CW11" s="1"/>
  <c r="CR12"/>
  <c r="CW12" s="1"/>
  <c r="CS16"/>
  <c r="DF24" s="1"/>
  <c r="CH10"/>
  <c r="CK10"/>
  <c r="CE7"/>
  <c r="CL13"/>
  <c r="CL14"/>
  <c r="CM14"/>
  <c r="CT8"/>
  <c r="CX25" s="1"/>
  <c r="CS10"/>
  <c r="CZ24" s="1"/>
  <c r="CT10"/>
  <c r="CZ25" s="1"/>
  <c r="CF13"/>
  <c r="CI14"/>
  <c r="CM10"/>
  <c r="CH7"/>
  <c r="CE13"/>
  <c r="CI8"/>
  <c r="CU9"/>
  <c r="CY26" s="1"/>
  <c r="CU15"/>
  <c r="CZ15" s="1"/>
  <c r="CS14"/>
  <c r="DD24" s="1"/>
  <c r="CR10"/>
  <c r="CZ23" s="1"/>
  <c r="CS11"/>
  <c r="DA24" s="1"/>
  <c r="CR16"/>
  <c r="DF23" s="1"/>
  <c r="CU16"/>
  <c r="CZ16" s="1"/>
  <c r="CT11"/>
  <c r="DA25" s="1"/>
  <c r="CU7"/>
  <c r="CZ7" s="1"/>
  <c r="CR8"/>
  <c r="CX23" s="1"/>
  <c r="CS8"/>
  <c r="CX8" s="1"/>
  <c r="CU14"/>
  <c r="DD26" s="1"/>
  <c r="FB57"/>
  <c r="FN57" s="1"/>
  <c r="EP57" i="25" s="1"/>
  <c r="U54" s="1"/>
  <c r="FE57" i="24"/>
  <c r="FQ57" s="1"/>
  <c r="ES57" i="25" s="1"/>
  <c r="X54" s="1"/>
  <c r="FB60" i="24"/>
  <c r="FN60" s="1"/>
  <c r="EP60" i="25" s="1"/>
  <c r="U57" s="1"/>
  <c r="FA56" i="24"/>
  <c r="FM56" s="1"/>
  <c r="EO56" i="25" s="1"/>
  <c r="T53" s="1"/>
  <c r="FC61" i="24"/>
  <c r="FO61" s="1"/>
  <c r="EQ61" i="25" s="1"/>
  <c r="V58" s="1"/>
  <c r="FD54" i="24"/>
  <c r="FP54" s="1"/>
  <c r="ER54" i="25" s="1"/>
  <c r="W51" s="1"/>
  <c r="FG54" i="24"/>
  <c r="FS54" s="1"/>
  <c r="EU54" i="25" s="1"/>
  <c r="Z51" s="1"/>
  <c r="FA61" i="24"/>
  <c r="FM61" s="1"/>
  <c r="EO61" i="25" s="1"/>
  <c r="T58" s="1"/>
  <c r="FD57" i="24"/>
  <c r="FP57" s="1"/>
  <c r="ER57" i="25" s="1"/>
  <c r="W54" s="1"/>
  <c r="FG57" i="24"/>
  <c r="FS57" s="1"/>
  <c r="EU57" i="25" s="1"/>
  <c r="Z54" s="1"/>
  <c r="FH56" i="24"/>
  <c r="FT56" s="1"/>
  <c r="EV56" i="25" s="1"/>
  <c r="AA53" s="1"/>
  <c r="FB52" i="24"/>
  <c r="FN52" s="1"/>
  <c r="EP52" i="25" s="1"/>
  <c r="U49" s="1"/>
  <c r="FA52" i="24"/>
  <c r="FM52" s="1"/>
  <c r="EO52" i="25" s="1"/>
  <c r="T49" s="1"/>
  <c r="FE56" i="24"/>
  <c r="FQ56" s="1"/>
  <c r="ES56" i="25" s="1"/>
  <c r="X53" s="1"/>
  <c r="FH52" i="24"/>
  <c r="FT52" s="1"/>
  <c r="EV52" i="25" s="1"/>
  <c r="AA49" s="1"/>
  <c r="FI53" i="24"/>
  <c r="FU53" s="1"/>
  <c r="EW53" i="25" s="1"/>
  <c r="AB50" s="1"/>
  <c r="FC60" i="24"/>
  <c r="FO60" s="1"/>
  <c r="EQ60" i="25" s="1"/>
  <c r="V57" s="1"/>
  <c r="FF56" i="24"/>
  <c r="FR56" s="1"/>
  <c r="ET56" i="25" s="1"/>
  <c r="Y53" s="1"/>
  <c r="FG61" i="24"/>
  <c r="FS61" s="1"/>
  <c r="EU61" i="25" s="1"/>
  <c r="Z58" s="1"/>
  <c r="FG55" i="24"/>
  <c r="FS55" s="1"/>
  <c r="EU55" i="25" s="1"/>
  <c r="Z52" s="1"/>
  <c r="FH58" i="24"/>
  <c r="FT58" s="1"/>
  <c r="EV58" i="25" s="1"/>
  <c r="AA55" s="1"/>
  <c r="FF61" i="24"/>
  <c r="FR61" s="1"/>
  <c r="ET61" i="25" s="1"/>
  <c r="Y58" s="1"/>
  <c r="FC58" i="24"/>
  <c r="FO58" s="1"/>
  <c r="EQ58" i="25" s="1"/>
  <c r="V55" s="1"/>
  <c r="FF54" i="24"/>
  <c r="FR54" s="1"/>
  <c r="ET54" i="25" s="1"/>
  <c r="Y51" s="1"/>
  <c r="EZ61" i="24"/>
  <c r="FL61" s="1"/>
  <c r="EN61" i="25" s="1"/>
  <c r="S58" s="1"/>
  <c r="CL8" i="24"/>
  <c r="CK8"/>
  <c r="CF11"/>
  <c r="CF8"/>
  <c r="CJ14"/>
  <c r="CG11"/>
  <c r="CI7"/>
  <c r="CM13"/>
  <c r="CF15"/>
  <c r="CL15"/>
  <c r="CE14"/>
  <c r="CM11"/>
  <c r="CD10"/>
  <c r="CF7"/>
  <c r="CJ10"/>
  <c r="CG7"/>
  <c r="CK13"/>
  <c r="CM9"/>
  <c r="CG16"/>
  <c r="CL12"/>
  <c r="CJ8"/>
  <c r="CD15"/>
  <c r="CK11"/>
  <c r="CM7"/>
  <c r="CG14"/>
  <c r="FA54"/>
  <c r="FM54" s="1"/>
  <c r="EO54" i="25" s="1"/>
  <c r="T51" s="1"/>
  <c r="EZ60" i="24"/>
  <c r="FL60" s="1"/>
  <c r="EN60" i="25" s="1"/>
  <c r="S57" s="1"/>
  <c r="FH53" i="24"/>
  <c r="FT53" s="1"/>
  <c r="EV53" i="25" s="1"/>
  <c r="AA50" s="1"/>
  <c r="FC55" i="24"/>
  <c r="FO55" s="1"/>
  <c r="EQ55" i="25" s="1"/>
  <c r="V52" s="1"/>
  <c r="FI54" i="24"/>
  <c r="FU54" s="1"/>
  <c r="EW54" i="25" s="1"/>
  <c r="AB51" s="1"/>
  <c r="EZ58" i="24"/>
  <c r="FL58" s="1"/>
  <c r="EN58" i="25" s="1"/>
  <c r="S55" s="1"/>
  <c r="FH60" i="24"/>
  <c r="FT60" s="1"/>
  <c r="EV60" i="25" s="1"/>
  <c r="AA57" s="1"/>
  <c r="FI57" i="24"/>
  <c r="FU57" s="1"/>
  <c r="EW57" i="25" s="1"/>
  <c r="AB54" s="1"/>
  <c r="FB54" i="24"/>
  <c r="FN54" s="1"/>
  <c r="EP54" i="25" s="1"/>
  <c r="U51" s="1"/>
  <c r="FF60" i="24"/>
  <c r="FR60" s="1"/>
  <c r="ET60" i="25" s="1"/>
  <c r="Y57" s="1"/>
  <c r="EZ54" i="24"/>
  <c r="FL54" s="1"/>
  <c r="EN54" i="25" s="1"/>
  <c r="S51" s="1"/>
  <c r="FI55" i="24"/>
  <c r="FU55" s="1"/>
  <c r="EW55" i="25" s="1"/>
  <c r="AB52" s="1"/>
  <c r="FF58" i="24"/>
  <c r="FR58" s="1"/>
  <c r="ET58" i="25" s="1"/>
  <c r="Y55" s="1"/>
  <c r="FE54" i="24"/>
  <c r="FQ54" s="1"/>
  <c r="ES54" i="25" s="1"/>
  <c r="X51" s="1"/>
  <c r="FD56" i="24"/>
  <c r="FP56" s="1"/>
  <c r="ER56" i="25" s="1"/>
  <c r="W53" s="1"/>
  <c r="FB59" i="24"/>
  <c r="FN59" s="1"/>
  <c r="EP59" i="25" s="1"/>
  <c r="U56" s="1"/>
  <c r="FA57" i="24"/>
  <c r="FM57" s="1"/>
  <c r="EO57" i="25" s="1"/>
  <c r="T54" s="1"/>
  <c r="FD53" i="24"/>
  <c r="FP53" s="1"/>
  <c r="ER53" i="25" s="1"/>
  <c r="W50" s="1"/>
  <c r="FH59" i="24"/>
  <c r="FT59" s="1"/>
  <c r="EV59" i="25" s="1"/>
  <c r="AA56" s="1"/>
  <c r="FC59" i="24"/>
  <c r="FO59" s="1"/>
  <c r="EQ59" i="25" s="1"/>
  <c r="V56" s="1"/>
  <c r="FD52" i="24"/>
  <c r="FP52" s="1"/>
  <c r="ER52" i="25" s="1"/>
  <c r="W49" s="1"/>
  <c r="FB55" i="24"/>
  <c r="FN55" s="1"/>
  <c r="EP55" i="25" s="1"/>
  <c r="U52" s="1"/>
  <c r="FA55" i="24"/>
  <c r="FM55" s="1"/>
  <c r="EO55" i="25" s="1"/>
  <c r="T52" s="1"/>
  <c r="FE61" i="24"/>
  <c r="FQ61" s="1"/>
  <c r="ES61" i="25" s="1"/>
  <c r="X58" s="1"/>
  <c r="FH57" i="24"/>
  <c r="FT57" s="1"/>
  <c r="EV57" i="25" s="1"/>
  <c r="AA54" s="1"/>
  <c r="M49" a="1"/>
  <c r="M52" s="1"/>
  <c r="CR7" i="24"/>
  <c r="CW7" s="1"/>
  <c r="CU12"/>
  <c r="DB26" s="1"/>
  <c r="CT9"/>
  <c r="CY9" s="1"/>
  <c r="CS15"/>
  <c r="DE24" s="1"/>
  <c r="CT12"/>
  <c r="DB25" s="1"/>
  <c r="CR13"/>
  <c r="CW13" s="1"/>
  <c r="CT15"/>
  <c r="DE25" s="1"/>
  <c r="CU11"/>
  <c r="CZ11" s="1"/>
  <c r="CR14"/>
  <c r="DD23" s="1"/>
  <c r="CS12"/>
  <c r="CX12" s="1"/>
  <c r="FI52"/>
  <c r="FU52" s="1"/>
  <c r="EW52" i="25" s="1"/>
  <c r="AB49" s="1"/>
  <c r="FF53" i="24"/>
  <c r="FR53" s="1"/>
  <c r="ET53" i="25" s="1"/>
  <c r="Y50" s="1"/>
  <c r="FG60" i="24"/>
  <c r="FS60" s="1"/>
  <c r="EU60" i="25" s="1"/>
  <c r="Z57" s="1"/>
  <c r="FB53" i="24"/>
  <c r="FN53" s="1"/>
  <c r="EP53" i="25" s="1"/>
  <c r="U50" s="1"/>
  <c r="FI60" i="24"/>
  <c r="FU60" s="1"/>
  <c r="EW60" i="25" s="1"/>
  <c r="AB57" s="1"/>
  <c r="FH54" i="24"/>
  <c r="FT54" s="1"/>
  <c r="EV54" i="25" s="1"/>
  <c r="AA51" s="1"/>
  <c r="FF57" i="24"/>
  <c r="FR57" s="1"/>
  <c r="ET57" i="25" s="1"/>
  <c r="Y54" s="1"/>
  <c r="FC56" i="24"/>
  <c r="FO56" s="1"/>
  <c r="EQ56" i="25" s="1"/>
  <c r="V53" s="1"/>
  <c r="FF52" i="24"/>
  <c r="FR52" s="1"/>
  <c r="ET52" i="25" s="1"/>
  <c r="Y49" s="1"/>
  <c r="EZ59" i="24"/>
  <c r="FL59" s="1"/>
  <c r="EN59" i="25" s="1"/>
  <c r="S56" s="1"/>
  <c r="FC57" i="24"/>
  <c r="FO57" s="1"/>
  <c r="EQ57" i="25" s="1"/>
  <c r="V54" s="1"/>
  <c r="FG52" i="24"/>
  <c r="FS52" s="1"/>
  <c r="EU52" i="25" s="1"/>
  <c r="Z49" s="1"/>
  <c r="FD55" i="24"/>
  <c r="FP55" s="1"/>
  <c r="ER55" i="25" s="1"/>
  <c r="W52" s="1"/>
  <c r="FA60" i="24"/>
  <c r="FM60" s="1"/>
  <c r="EO60" i="25" s="1"/>
  <c r="T57" s="1"/>
  <c r="FG59" i="24"/>
  <c r="FS59" s="1"/>
  <c r="EU59" i="25" s="1"/>
  <c r="Z56" s="1"/>
  <c r="EZ56" i="24"/>
  <c r="FL56" s="1"/>
  <c r="EN56" i="25" s="1"/>
  <c r="S53" s="1"/>
  <c r="FE55" i="24"/>
  <c r="FQ55" s="1"/>
  <c r="ES55" i="25" s="1"/>
  <c r="X52" s="1"/>
  <c r="FI61" i="24"/>
  <c r="FU61" s="1"/>
  <c r="EW61" i="25" s="1"/>
  <c r="AB58" s="1"/>
  <c r="FB58" i="24"/>
  <c r="FN58" s="1"/>
  <c r="EP58" i="25" s="1"/>
  <c r="U55" s="1"/>
  <c r="FI56" i="24"/>
  <c r="FU56" s="1"/>
  <c r="EW56" i="25" s="1"/>
  <c r="AB53" s="1"/>
  <c r="FI58" i="24"/>
  <c r="FU58" s="1"/>
  <c r="EW58" i="25" s="1"/>
  <c r="AB55" s="1"/>
  <c r="EZ52" i="24"/>
  <c r="FL52" s="1"/>
  <c r="EN52" i="25" s="1"/>
  <c r="S49" s="1"/>
  <c r="FE53" i="24"/>
  <c r="FQ53" s="1"/>
  <c r="ES53" i="25" s="1"/>
  <c r="X50" s="1"/>
  <c r="FI59" i="24"/>
  <c r="FU59" s="1"/>
  <c r="EW59" i="25" s="1"/>
  <c r="AB56" s="1"/>
  <c r="FB56" i="24"/>
  <c r="FN56" s="1"/>
  <c r="EP56" i="25" s="1"/>
  <c r="U53" s="1"/>
  <c r="CL7" i="24"/>
  <c r="CD14"/>
  <c r="CF9"/>
  <c r="CL9"/>
  <c r="CF16"/>
  <c r="CM12"/>
  <c r="CE9"/>
  <c r="CI15"/>
  <c r="CH9"/>
  <c r="CG9"/>
  <c r="CK15"/>
  <c r="CI13"/>
  <c r="CH16"/>
  <c r="CJ13"/>
  <c r="CF12"/>
  <c r="CM8"/>
  <c r="CG15"/>
  <c r="CI11"/>
  <c r="CH8"/>
  <c r="CJ15"/>
  <c r="CF10"/>
  <c r="CJ16"/>
  <c r="CG13"/>
  <c r="CI9"/>
  <c r="CM15"/>
  <c r="CT16"/>
  <c r="DF25" s="1"/>
  <c r="CR15"/>
  <c r="CW15" s="1"/>
  <c r="CS7"/>
  <c r="CX7" s="1"/>
  <c r="CU13"/>
  <c r="DC26" s="1"/>
  <c r="CU8"/>
  <c r="CX26" s="1"/>
  <c r="CT7"/>
  <c r="CW25" s="1"/>
  <c r="CS13"/>
  <c r="CX13" s="1"/>
  <c r="CR9"/>
  <c r="CY23" s="1"/>
  <c r="CT14"/>
  <c r="DD25" s="1"/>
  <c r="FE60"/>
  <c r="FQ60" s="1"/>
  <c r="ES60" i="25" s="1"/>
  <c r="X57" s="1"/>
  <c r="FC54" i="24"/>
  <c r="FO54" s="1"/>
  <c r="EQ54" i="25" s="1"/>
  <c r="V51" s="1"/>
  <c r="EZ57" i="24"/>
  <c r="FL57" s="1"/>
  <c r="EN57" i="25" s="1"/>
  <c r="S54" s="1"/>
  <c r="FG53" i="24"/>
  <c r="FS53" s="1"/>
  <c r="EU53" i="25" s="1"/>
  <c r="Z50" s="1"/>
  <c r="FA58" i="24"/>
  <c r="FM58" s="1"/>
  <c r="EO58" i="25" s="1"/>
  <c r="T55" s="1"/>
  <c r="FB61" i="24"/>
  <c r="FN61" s="1"/>
  <c r="EP61" i="25" s="1"/>
  <c r="U58" s="1"/>
  <c r="FA53" i="24"/>
  <c r="FM53" s="1"/>
  <c r="EO53" i="25" s="1"/>
  <c r="T50" s="1"/>
  <c r="FE59" i="24"/>
  <c r="FQ59" s="1"/>
  <c r="ES59" i="25" s="1"/>
  <c r="X56" s="1"/>
  <c r="FH55" i="24"/>
  <c r="FT55" s="1"/>
  <c r="EV55" i="25" s="1"/>
  <c r="AA52" s="1"/>
  <c r="FE58" i="24"/>
  <c r="FQ58" s="1"/>
  <c r="ES58" i="25" s="1"/>
  <c r="X55" s="1"/>
  <c r="FD60" i="24"/>
  <c r="FP60" s="1"/>
  <c r="ER60" i="25" s="1"/>
  <c r="W57" s="1"/>
  <c r="FA59" i="24"/>
  <c r="FM59" s="1"/>
  <c r="EO59" i="25" s="1"/>
  <c r="T56" s="1"/>
  <c r="FH61" i="24"/>
  <c r="FT61" s="1"/>
  <c r="EV61" i="25" s="1"/>
  <c r="AA58" s="1"/>
  <c r="FC53" i="24"/>
  <c r="FO53" s="1"/>
  <c r="EQ53" i="25" s="1"/>
  <c r="V50" s="1"/>
  <c r="FF59" i="24"/>
  <c r="FR59" s="1"/>
  <c r="ET59" i="25" s="1"/>
  <c r="Y56" s="1"/>
  <c r="FC52" i="24"/>
  <c r="FO52" s="1"/>
  <c r="EQ52" i="25" s="1"/>
  <c r="V49" s="1"/>
  <c r="FG58" i="24"/>
  <c r="FS58" s="1"/>
  <c r="EU58" i="25" s="1"/>
  <c r="Z55" s="1"/>
  <c r="EZ55" i="24"/>
  <c r="FL55" s="1"/>
  <c r="EN55" i="25" s="1"/>
  <c r="S52" s="1"/>
  <c r="FD61" i="24"/>
  <c r="FP61" s="1"/>
  <c r="ER61" i="25" s="1"/>
  <c r="W58" s="1"/>
  <c r="FE52" i="24"/>
  <c r="FQ52" s="1"/>
  <c r="ES52" i="25" s="1"/>
  <c r="X49" s="1"/>
  <c r="FF55" i="24"/>
  <c r="FR55" s="1"/>
  <c r="ET55" i="25" s="1"/>
  <c r="Y52" s="1"/>
  <c r="FD58" i="24"/>
  <c r="FP58" s="1"/>
  <c r="ER58" i="25" s="1"/>
  <c r="W55" s="1"/>
  <c r="FG56" i="24"/>
  <c r="FS56" s="1"/>
  <c r="EU56" i="25" s="1"/>
  <c r="Z53" s="1"/>
  <c r="EZ53" i="24"/>
  <c r="FL53" s="1"/>
  <c r="EN53" i="25" s="1"/>
  <c r="S50" s="1"/>
  <c r="CJ9" i="24"/>
  <c r="CK7"/>
  <c r="CL10"/>
  <c r="CL16"/>
  <c r="CD13"/>
  <c r="CK9"/>
  <c r="CE16"/>
  <c r="CG12"/>
  <c r="CD16"/>
  <c r="CF14"/>
  <c r="CI12"/>
  <c r="CG10"/>
  <c r="CK16"/>
  <c r="CH14"/>
  <c r="CD9"/>
  <c r="CH15"/>
  <c r="CE12"/>
  <c r="CG8"/>
  <c r="CK14"/>
  <c r="CH12"/>
  <c r="CD7"/>
  <c r="CH13"/>
  <c r="CE10"/>
  <c r="CI16"/>
  <c r="CZ26"/>
  <c r="CZ10"/>
  <c r="CW14"/>
  <c r="CZ14"/>
  <c r="CY13"/>
  <c r="DF26" l="1"/>
  <c r="DA26"/>
  <c r="CY24"/>
  <c r="M55" i="25"/>
  <c r="CX11" i="24"/>
  <c r="CY12"/>
  <c r="CW23"/>
  <c r="CX10"/>
  <c r="CX16"/>
  <c r="CW8"/>
  <c r="DB23"/>
  <c r="CW10"/>
  <c r="CY8"/>
  <c r="CX15"/>
  <c r="CY11"/>
  <c r="M51" i="25"/>
  <c r="DE23" i="24"/>
  <c r="DB24"/>
  <c r="CY7"/>
  <c r="EZ30" s="1"/>
  <c r="FL30" s="1"/>
  <c r="EN30" i="25" s="1"/>
  <c r="DC23" i="24"/>
  <c r="DE26"/>
  <c r="CZ12"/>
  <c r="DM12" s="1"/>
  <c r="CW16"/>
  <c r="CZ8"/>
  <c r="CY16"/>
  <c r="CY10"/>
  <c r="CZ9"/>
  <c r="CW26"/>
  <c r="CY14"/>
  <c r="DA23"/>
  <c r="CZ13"/>
  <c r="DM13" s="1"/>
  <c r="CW9"/>
  <c r="CY25"/>
  <c r="M50" i="25"/>
  <c r="CX14" i="24"/>
  <c r="DC24"/>
  <c r="CX24"/>
  <c r="CW24"/>
  <c r="M57" i="25"/>
  <c r="M58"/>
  <c r="CY15" i="24"/>
  <c r="M54" i="25"/>
  <c r="M56"/>
  <c r="B49" a="1"/>
  <c r="F57" s="1"/>
  <c r="BQ57" s="1"/>
  <c r="M53"/>
  <c r="M49"/>
  <c r="DM10" i="24"/>
  <c r="FA30"/>
  <c r="FM30" s="1"/>
  <c r="EO30" i="25" s="1"/>
  <c r="FI30" i="24" l="1"/>
  <c r="FU30" s="1"/>
  <c r="EW30" i="25" s="1"/>
  <c r="DM14" i="24"/>
  <c r="DM11"/>
  <c r="DM8"/>
  <c r="FD30"/>
  <c r="FP30" s="1"/>
  <c r="ER30" i="25" s="1"/>
  <c r="FF30" i="24"/>
  <c r="FR30" s="1"/>
  <c r="ET30" i="25" s="1"/>
  <c r="FC30" i="24"/>
  <c r="FO30" s="1"/>
  <c r="EQ30" i="25" s="1"/>
  <c r="FE30" i="24"/>
  <c r="FQ30" s="1"/>
  <c r="ES30" i="25" s="1"/>
  <c r="DM7" i="24"/>
  <c r="FG30"/>
  <c r="FS30" s="1"/>
  <c r="EU30" i="25" s="1"/>
  <c r="DM16" i="24"/>
  <c r="EZ34" a="1"/>
  <c r="FC42" s="1"/>
  <c r="FO42" s="1"/>
  <c r="EQ42" i="25" s="1"/>
  <c r="V44" s="1"/>
  <c r="FB30" i="24"/>
  <c r="FN30" s="1"/>
  <c r="EP30" i="25" s="1"/>
  <c r="DO7" i="24" a="1"/>
  <c r="DP10" s="1"/>
  <c r="H51" i="25"/>
  <c r="BS51" s="1"/>
  <c r="B58"/>
  <c r="BM58" s="1"/>
  <c r="D50"/>
  <c r="BO50" s="1"/>
  <c r="K55"/>
  <c r="BV55" s="1"/>
  <c r="B56"/>
  <c r="BM56" s="1"/>
  <c r="G50"/>
  <c r="BR50" s="1"/>
  <c r="K51"/>
  <c r="BV51" s="1"/>
  <c r="J57"/>
  <c r="BU57" s="1"/>
  <c r="D55"/>
  <c r="BO55" s="1"/>
  <c r="H52"/>
  <c r="BS52" s="1"/>
  <c r="DM9" i="24"/>
  <c r="G57" i="25"/>
  <c r="BR57" s="1"/>
  <c r="H57"/>
  <c r="BS57" s="1"/>
  <c r="D53"/>
  <c r="BO53" s="1"/>
  <c r="I55"/>
  <c r="BT55" s="1"/>
  <c r="D58"/>
  <c r="BO58" s="1"/>
  <c r="H55"/>
  <c r="BS55" s="1"/>
  <c r="F51"/>
  <c r="BQ51" s="1"/>
  <c r="C58"/>
  <c r="BN58" s="1"/>
  <c r="E56"/>
  <c r="BP56" s="1"/>
  <c r="J54"/>
  <c r="BU54" s="1"/>
  <c r="F54"/>
  <c r="BQ54" s="1"/>
  <c r="C50"/>
  <c r="BN50" s="1"/>
  <c r="I49"/>
  <c r="BT49" s="1"/>
  <c r="B55"/>
  <c r="BM55" s="1"/>
  <c r="F52"/>
  <c r="BQ52" s="1"/>
  <c r="J49"/>
  <c r="BU49" s="1"/>
  <c r="I51"/>
  <c r="BT51" s="1"/>
  <c r="C53"/>
  <c r="BN53" s="1"/>
  <c r="FH30" i="24"/>
  <c r="FT30" s="1"/>
  <c r="EV30" i="25" s="1"/>
  <c r="B57"/>
  <c r="BM57" s="1"/>
  <c r="E49"/>
  <c r="BP49" s="1"/>
  <c r="F53"/>
  <c r="BQ53" s="1"/>
  <c r="B49"/>
  <c r="BM49" s="1"/>
  <c r="E52"/>
  <c r="BP52" s="1"/>
  <c r="K56"/>
  <c r="BV56" s="1"/>
  <c r="G53"/>
  <c r="BR53" s="1"/>
  <c r="G54"/>
  <c r="BR54" s="1"/>
  <c r="J56"/>
  <c r="BU56" s="1"/>
  <c r="D54"/>
  <c r="BO54" s="1"/>
  <c r="DB7" i="24" a="1"/>
  <c r="DJ16" s="1"/>
  <c r="K50" i="25"/>
  <c r="BV50" s="1"/>
  <c r="I53"/>
  <c r="BT53" s="1"/>
  <c r="K54"/>
  <c r="BV54" s="1"/>
  <c r="C57"/>
  <c r="BN57" s="1"/>
  <c r="E57"/>
  <c r="BP57" s="1"/>
  <c r="G49"/>
  <c r="BR49" s="1"/>
  <c r="H58"/>
  <c r="BS58" s="1"/>
  <c r="J52"/>
  <c r="BU52" s="1"/>
  <c r="I58"/>
  <c r="BT58" s="1"/>
  <c r="C54"/>
  <c r="BN54" s="1"/>
  <c r="J50"/>
  <c r="BU50" s="1"/>
  <c r="J58"/>
  <c r="BU58" s="1"/>
  <c r="E58"/>
  <c r="BP58" s="1"/>
  <c r="D56"/>
  <c r="BO56" s="1"/>
  <c r="K58"/>
  <c r="BV58" s="1"/>
  <c r="H53"/>
  <c r="BS53" s="1"/>
  <c r="G51"/>
  <c r="BR51" s="1"/>
  <c r="F49"/>
  <c r="BQ49" s="1"/>
  <c r="G56"/>
  <c r="BR56" s="1"/>
  <c r="C51"/>
  <c r="BN51" s="1"/>
  <c r="C52"/>
  <c r="BN52" s="1"/>
  <c r="I50"/>
  <c r="BT50" s="1"/>
  <c r="C56"/>
  <c r="BN56" s="1"/>
  <c r="F56"/>
  <c r="BQ56" s="1"/>
  <c r="D52"/>
  <c r="BO52" s="1"/>
  <c r="H49"/>
  <c r="BS49" s="1"/>
  <c r="G55"/>
  <c r="BR55" s="1"/>
  <c r="E51"/>
  <c r="BP51" s="1"/>
  <c r="D49"/>
  <c r="BO49" s="1"/>
  <c r="D57"/>
  <c r="BO57" s="1"/>
  <c r="C55"/>
  <c r="BN55" s="1"/>
  <c r="H54"/>
  <c r="BS54" s="1"/>
  <c r="G52"/>
  <c r="BR52" s="1"/>
  <c r="F50"/>
  <c r="BQ50" s="1"/>
  <c r="K49"/>
  <c r="BV49" s="1"/>
  <c r="K57"/>
  <c r="BV57" s="1"/>
  <c r="J55"/>
  <c r="BU55" s="1"/>
  <c r="DM15" i="24"/>
  <c r="J53" i="25"/>
  <c r="BU53" s="1"/>
  <c r="E54"/>
  <c r="BP54" s="1"/>
  <c r="H50"/>
  <c r="BS50" s="1"/>
  <c r="D51"/>
  <c r="BO51" s="1"/>
  <c r="K53"/>
  <c r="BV53" s="1"/>
  <c r="H56"/>
  <c r="BS56" s="1"/>
  <c r="B50"/>
  <c r="BM50" s="1"/>
  <c r="I52"/>
  <c r="BT52" s="1"/>
  <c r="F55"/>
  <c r="BQ55" s="1"/>
  <c r="G58"/>
  <c r="BR58" s="1"/>
  <c r="C49"/>
  <c r="BN49" s="1"/>
  <c r="J51"/>
  <c r="BU51" s="1"/>
  <c r="K52"/>
  <c r="BV52" s="1"/>
  <c r="E53"/>
  <c r="BP53" s="1"/>
  <c r="B54"/>
  <c r="BM54" s="1"/>
  <c r="E50"/>
  <c r="BP50" s="1"/>
  <c r="I56"/>
  <c r="BT56" s="1"/>
  <c r="B53"/>
  <c r="BM53" s="1"/>
  <c r="I57"/>
  <c r="BT57" s="1"/>
  <c r="E55"/>
  <c r="BP55" s="1"/>
  <c r="B52"/>
  <c r="BM52" s="1"/>
  <c r="F58"/>
  <c r="BQ58" s="1"/>
  <c r="I54"/>
  <c r="BT54" s="1"/>
  <c r="B51"/>
  <c r="BM51" s="1"/>
  <c r="DC8" i="24" l="1"/>
  <c r="DK9"/>
  <c r="DH9"/>
  <c r="DB12"/>
  <c r="DK7"/>
  <c r="DE10"/>
  <c r="DK14"/>
  <c r="DQ15"/>
  <c r="EB25" s="1"/>
  <c r="DO7"/>
  <c r="DT7" s="1"/>
  <c r="DO9"/>
  <c r="DT9" s="1"/>
  <c r="DP7"/>
  <c r="DU7" s="1"/>
  <c r="DR10"/>
  <c r="DW10" s="1"/>
  <c r="DR12"/>
  <c r="DW12" s="1"/>
  <c r="DP8"/>
  <c r="DU8" s="1"/>
  <c r="M36" i="25" a="1"/>
  <c r="M41" s="1"/>
  <c r="FF42" i="24"/>
  <c r="FR42" s="1"/>
  <c r="ET42" i="25" s="1"/>
  <c r="Y44" s="1"/>
  <c r="FF37" i="24"/>
  <c r="FR37" s="1"/>
  <c r="ET37" i="25" s="1"/>
  <c r="Y39" s="1"/>
  <c r="FD36" i="24"/>
  <c r="FP36" s="1"/>
  <c r="ER36" i="25" s="1"/>
  <c r="W38" s="1"/>
  <c r="FE34" i="24"/>
  <c r="FQ34" s="1"/>
  <c r="ES34" i="25" s="1"/>
  <c r="X36" s="1"/>
  <c r="EZ43" i="24"/>
  <c r="FL43" s="1"/>
  <c r="EN43" i="25" s="1"/>
  <c r="S45" s="1"/>
  <c r="FI39" i="24"/>
  <c r="FU39" s="1"/>
  <c r="EW39" i="25" s="1"/>
  <c r="AB41" s="1"/>
  <c r="FD39" i="24"/>
  <c r="FP39" s="1"/>
  <c r="ER39" i="25" s="1"/>
  <c r="W41" s="1"/>
  <c r="FI34" i="24"/>
  <c r="FU34" s="1"/>
  <c r="EW34" i="25" s="1"/>
  <c r="AB36" s="1"/>
  <c r="FD43" i="24"/>
  <c r="FP43" s="1"/>
  <c r="ER43" i="25" s="1"/>
  <c r="W45" s="1"/>
  <c r="FB42" i="24"/>
  <c r="FN42" s="1"/>
  <c r="EP42" i="25" s="1"/>
  <c r="U44" s="1"/>
  <c r="FD40" i="24"/>
  <c r="FP40" s="1"/>
  <c r="ER40" i="25" s="1"/>
  <c r="W42" s="1"/>
  <c r="FI37" i="24"/>
  <c r="FU37" s="1"/>
  <c r="EW37" i="25" s="1"/>
  <c r="AB39" s="1"/>
  <c r="FB36" i="24"/>
  <c r="FN36" s="1"/>
  <c r="EP36" i="25" s="1"/>
  <c r="U38" s="1"/>
  <c r="EZ36" i="24"/>
  <c r="FL36" s="1"/>
  <c r="EN36" i="25" s="1"/>
  <c r="S38" s="1"/>
  <c r="FH34" i="24"/>
  <c r="FT34" s="1"/>
  <c r="EV34" i="25" s="1"/>
  <c r="AA36" s="1"/>
  <c r="FC43" i="24"/>
  <c r="FO43" s="1"/>
  <c r="EQ43" i="25" s="1"/>
  <c r="V45" s="1"/>
  <c r="FD41" i="24"/>
  <c r="FP41" s="1"/>
  <c r="ER41" i="25" s="1"/>
  <c r="W43" s="1"/>
  <c r="FG38" i="24"/>
  <c r="FS38" s="1"/>
  <c r="EU38" i="25" s="1"/>
  <c r="Z40" s="1"/>
  <c r="FG43" i="24"/>
  <c r="FS43" s="1"/>
  <c r="EU43" i="25" s="1"/>
  <c r="Z45" s="1"/>
  <c r="FD34" i="24"/>
  <c r="FP34" s="1"/>
  <c r="ER34" i="25" s="1"/>
  <c r="W36" s="1"/>
  <c r="FI42" i="24"/>
  <c r="FU42" s="1"/>
  <c r="EW42" i="25" s="1"/>
  <c r="AB44" s="1"/>
  <c r="FG41" i="24"/>
  <c r="FS41" s="1"/>
  <c r="EU41" i="25" s="1"/>
  <c r="Z43" s="1"/>
  <c r="FH39" i="24"/>
  <c r="FT39" s="1"/>
  <c r="EV39" i="25" s="1"/>
  <c r="AA41" s="1"/>
  <c r="FE37" i="24"/>
  <c r="FQ37" s="1"/>
  <c r="ES37" i="25" s="1"/>
  <c r="X39" s="1"/>
  <c r="FI43" i="24"/>
  <c r="FU43" s="1"/>
  <c r="EW43" i="25" s="1"/>
  <c r="AB45" s="1"/>
  <c r="FF41" i="24"/>
  <c r="FR41" s="1"/>
  <c r="ET41" i="25" s="1"/>
  <c r="Y43" s="1"/>
  <c r="EZ41" i="24"/>
  <c r="FL41" s="1"/>
  <c r="EN41" i="25" s="1"/>
  <c r="S43" s="1"/>
  <c r="FH41" i="24"/>
  <c r="FT41" s="1"/>
  <c r="EV41" i="25" s="1"/>
  <c r="AA43" s="1"/>
  <c r="FF40" i="24"/>
  <c r="FR40" s="1"/>
  <c r="ET40" i="25" s="1"/>
  <c r="Y42" s="1"/>
  <c r="FH38" i="24"/>
  <c r="FT38" s="1"/>
  <c r="EV38" i="25" s="1"/>
  <c r="AA40" s="1"/>
  <c r="FG36" i="24"/>
  <c r="FS36" s="1"/>
  <c r="EU36" i="25" s="1"/>
  <c r="Z38" s="1"/>
  <c r="FA43" i="24"/>
  <c r="FM43" s="1"/>
  <c r="EO43" i="25" s="1"/>
  <c r="T45" s="1"/>
  <c r="EZ40" i="24"/>
  <c r="FL40" s="1"/>
  <c r="EN40" i="25" s="1"/>
  <c r="S42" s="1"/>
  <c r="FB39" i="24"/>
  <c r="FN39" s="1"/>
  <c r="EP39" i="25" s="1"/>
  <c r="U41" s="1"/>
  <c r="EZ38" i="24"/>
  <c r="FL38" s="1"/>
  <c r="EN38" i="25" s="1"/>
  <c r="S40" s="1"/>
  <c r="FA36" i="24"/>
  <c r="FM36" s="1"/>
  <c r="EO36" i="25" s="1"/>
  <c r="T38" s="1"/>
  <c r="FG34" i="24"/>
  <c r="FS34" s="1"/>
  <c r="EU34" i="25" s="1"/>
  <c r="Z36" s="1"/>
  <c r="FA41" i="24"/>
  <c r="FM41" s="1"/>
  <c r="EO41" i="25" s="1"/>
  <c r="T43" s="1"/>
  <c r="FF34" i="24"/>
  <c r="FR34" s="1"/>
  <c r="ET34" i="25" s="1"/>
  <c r="Y36" s="1"/>
  <c r="FB40" i="24"/>
  <c r="FN40" s="1"/>
  <c r="EP40" i="25" s="1"/>
  <c r="U42" s="1"/>
  <c r="EZ39" i="24"/>
  <c r="FL39" s="1"/>
  <c r="EN39" i="25" s="1"/>
  <c r="S41" s="1"/>
  <c r="FB37" i="24"/>
  <c r="FN37" s="1"/>
  <c r="EP37" i="25" s="1"/>
  <c r="U39" s="1"/>
  <c r="FE35" i="24"/>
  <c r="FQ35" s="1"/>
  <c r="ES35" i="25" s="1"/>
  <c r="X37" s="1"/>
  <c r="FI41" i="24"/>
  <c r="FU41" s="1"/>
  <c r="EW41" i="25" s="1"/>
  <c r="AB43" s="1"/>
  <c r="FH37" i="24"/>
  <c r="FT37" s="1"/>
  <c r="EV37" i="25" s="1"/>
  <c r="AA39" s="1"/>
  <c r="FF38" i="24"/>
  <c r="FR38" s="1"/>
  <c r="ET38" i="25" s="1"/>
  <c r="Y40" s="1"/>
  <c r="FD37" i="24"/>
  <c r="FP37" s="1"/>
  <c r="ER37" i="25" s="1"/>
  <c r="W39" s="1"/>
  <c r="FF35" i="24"/>
  <c r="FR35" s="1"/>
  <c r="ET35" i="25" s="1"/>
  <c r="Y37" s="1"/>
  <c r="FC34" i="24"/>
  <c r="FO34" s="1"/>
  <c r="EQ34" i="25" s="1"/>
  <c r="V36" s="1"/>
  <c r="FG40" i="24"/>
  <c r="FS40" s="1"/>
  <c r="EU40" i="25" s="1"/>
  <c r="Z42" s="1"/>
  <c r="FB35" i="24"/>
  <c r="FN35" s="1"/>
  <c r="EP35" i="25" s="1"/>
  <c r="U37" s="1"/>
  <c r="FA42" i="24"/>
  <c r="FM42" s="1"/>
  <c r="EO42" i="25" s="1"/>
  <c r="T44" s="1"/>
  <c r="FG39" i="24"/>
  <c r="FS39" s="1"/>
  <c r="EU39" i="25" s="1"/>
  <c r="Z41" s="1"/>
  <c r="FE38" i="24"/>
  <c r="FQ38" s="1"/>
  <c r="ES38" i="25" s="1"/>
  <c r="X40" s="1"/>
  <c r="FF36" i="24"/>
  <c r="FR36" s="1"/>
  <c r="ET36" i="25" s="1"/>
  <c r="Y38" s="1"/>
  <c r="FA35" i="24"/>
  <c r="FM35" s="1"/>
  <c r="EO35" i="25" s="1"/>
  <c r="T37" s="1"/>
  <c r="FE41" i="24"/>
  <c r="FQ41" s="1"/>
  <c r="ES41" i="25" s="1"/>
  <c r="X43" s="1"/>
  <c r="FE40" i="24"/>
  <c r="FQ40" s="1"/>
  <c r="ES40" i="25" s="1"/>
  <c r="X42" s="1"/>
  <c r="EZ37" i="24"/>
  <c r="FL37" s="1"/>
  <c r="EN37" i="25" s="1"/>
  <c r="S39" s="1"/>
  <c r="FH35" i="24"/>
  <c r="FT35" s="1"/>
  <c r="EV35" i="25" s="1"/>
  <c r="AA37" s="1"/>
  <c r="EZ34" i="24"/>
  <c r="FL34" s="1"/>
  <c r="EN34" i="25" s="1"/>
  <c r="S36" s="1"/>
  <c r="FE42" i="24"/>
  <c r="FQ42" s="1"/>
  <c r="ES42" i="25" s="1"/>
  <c r="X44" s="1"/>
  <c r="FE39" i="24"/>
  <c r="FQ39" s="1"/>
  <c r="ES39" i="25" s="1"/>
  <c r="X41" s="1"/>
  <c r="FG35" i="24"/>
  <c r="FS35" s="1"/>
  <c r="EU35" i="25" s="1"/>
  <c r="Z37" s="1"/>
  <c r="FA38" i="24"/>
  <c r="FM38" s="1"/>
  <c r="EO38" i="25" s="1"/>
  <c r="T40" s="1"/>
  <c r="FI36" i="24"/>
  <c r="FU36" s="1"/>
  <c r="EW36" i="25" s="1"/>
  <c r="AB38" s="1"/>
  <c r="EZ35" i="24"/>
  <c r="FL35" s="1"/>
  <c r="EN35" i="25" s="1"/>
  <c r="S37" s="1"/>
  <c r="FF43" i="24"/>
  <c r="FR43" s="1"/>
  <c r="ET43" i="25" s="1"/>
  <c r="Y45" s="1"/>
  <c r="FC40" i="24"/>
  <c r="FO40" s="1"/>
  <c r="EQ40" i="25" s="1"/>
  <c r="V42" s="1"/>
  <c r="FD38" i="24"/>
  <c r="FP38" s="1"/>
  <c r="ER38" i="25" s="1"/>
  <c r="W40" s="1"/>
  <c r="FE36" i="24"/>
  <c r="FQ36" s="1"/>
  <c r="ES36" i="25" s="1"/>
  <c r="X38" s="1"/>
  <c r="FC35" i="24"/>
  <c r="FO35" s="1"/>
  <c r="EQ35" i="25" s="1"/>
  <c r="V37" s="1"/>
  <c r="FH43" i="24"/>
  <c r="FT43" s="1"/>
  <c r="EV43" i="25" s="1"/>
  <c r="AA45" s="1"/>
  <c r="EZ42" i="24"/>
  <c r="FL42" s="1"/>
  <c r="EN42" i="25" s="1"/>
  <c r="S44" s="1"/>
  <c r="FA39" i="24"/>
  <c r="FM39" s="1"/>
  <c r="EO39" i="25" s="1"/>
  <c r="T41" s="1"/>
  <c r="FA34" i="24"/>
  <c r="FM34" s="1"/>
  <c r="EO34" i="25" s="1"/>
  <c r="T36" s="1"/>
  <c r="FD35" i="24"/>
  <c r="FP35" s="1"/>
  <c r="ER35" i="25" s="1"/>
  <c r="W37" s="1"/>
  <c r="FB34" i="24"/>
  <c r="FN34" s="1"/>
  <c r="EP34" i="25" s="1"/>
  <c r="U36" s="1"/>
  <c r="FH42" i="24"/>
  <c r="FT42" s="1"/>
  <c r="EV42" i="25" s="1"/>
  <c r="AA44" s="1"/>
  <c r="FI40" i="24"/>
  <c r="FU40" s="1"/>
  <c r="EW40" i="25" s="1"/>
  <c r="AB42" s="1"/>
  <c r="FC38" i="24"/>
  <c r="FO38" s="1"/>
  <c r="EQ38" i="25" s="1"/>
  <c r="V40" s="1"/>
  <c r="FC37" i="24"/>
  <c r="FO37" s="1"/>
  <c r="EQ37" i="25" s="1"/>
  <c r="V39" s="1"/>
  <c r="FI38" i="24"/>
  <c r="FU38" s="1"/>
  <c r="EW38" i="25" s="1"/>
  <c r="AB40" s="1"/>
  <c r="FC41" i="24"/>
  <c r="FO41" s="1"/>
  <c r="EQ41" i="25" s="1"/>
  <c r="V43" s="1"/>
  <c r="FA40" i="24"/>
  <c r="FM40" s="1"/>
  <c r="EO40" i="25" s="1"/>
  <c r="T42" s="1"/>
  <c r="FB38" i="24"/>
  <c r="FN38" s="1"/>
  <c r="EP38" i="25" s="1"/>
  <c r="U40" s="1"/>
  <c r="FC36" i="24"/>
  <c r="FO36" s="1"/>
  <c r="EQ36" i="25" s="1"/>
  <c r="V38" s="1"/>
  <c r="FG42" i="24"/>
  <c r="FS42" s="1"/>
  <c r="EU42" i="25" s="1"/>
  <c r="Z44" s="1"/>
  <c r="FB43" i="24"/>
  <c r="FN43" s="1"/>
  <c r="EP43" i="25" s="1"/>
  <c r="U45" s="1"/>
  <c r="FD42" i="24"/>
  <c r="FP42" s="1"/>
  <c r="ER42" i="25" s="1"/>
  <c r="W44" s="1"/>
  <c r="FB41" i="24"/>
  <c r="FN41" s="1"/>
  <c r="EP41" i="25" s="1"/>
  <c r="U43" s="1"/>
  <c r="FC39" i="24"/>
  <c r="FO39" s="1"/>
  <c r="EQ39" i="25" s="1"/>
  <c r="V41" s="1"/>
  <c r="FA37" i="24"/>
  <c r="FM37" s="1"/>
  <c r="EO37" i="25" s="1"/>
  <c r="T39" s="1"/>
  <c r="FE43" i="24"/>
  <c r="FQ43" s="1"/>
  <c r="ES43" i="25" s="1"/>
  <c r="X45" s="1"/>
  <c r="FH36" i="24"/>
  <c r="FT36" s="1"/>
  <c r="EV36" i="25" s="1"/>
  <c r="AA38" s="1"/>
  <c r="FH40" i="24"/>
  <c r="FT40" s="1"/>
  <c r="EV40" i="25" s="1"/>
  <c r="AA42" s="1"/>
  <c r="FF39" i="24"/>
  <c r="FR39" s="1"/>
  <c r="ET39" i="25" s="1"/>
  <c r="Y41" s="1"/>
  <c r="FG37" i="24"/>
  <c r="FS37" s="1"/>
  <c r="EU37" i="25" s="1"/>
  <c r="Z39" s="1"/>
  <c r="FI35" i="24"/>
  <c r="FU35" s="1"/>
  <c r="EW35" i="25" s="1"/>
  <c r="AB37" s="1"/>
  <c r="DG10" i="24"/>
  <c r="DD14"/>
  <c r="DE12"/>
  <c r="DB14"/>
  <c r="DE9"/>
  <c r="DH16"/>
  <c r="DR8"/>
  <c r="DW8" s="1"/>
  <c r="DQ11"/>
  <c r="DV11" s="1"/>
  <c r="DO14"/>
  <c r="DT14" s="1"/>
  <c r="DR15"/>
  <c r="DW15" s="1"/>
  <c r="DP13"/>
  <c r="DU13" s="1"/>
  <c r="DR9"/>
  <c r="DV26" s="1"/>
  <c r="DQ16"/>
  <c r="EC25" s="1"/>
  <c r="DP15"/>
  <c r="DU15" s="1"/>
  <c r="DQ9"/>
  <c r="DV9" s="1"/>
  <c r="DO12"/>
  <c r="DT12" s="1"/>
  <c r="DD16"/>
  <c r="DJ7"/>
  <c r="DI13"/>
  <c r="DH7"/>
  <c r="DB10"/>
  <c r="DD10"/>
  <c r="DP9"/>
  <c r="DV24" s="1"/>
  <c r="DQ7"/>
  <c r="DT25" s="1"/>
  <c r="DO10"/>
  <c r="DW23" s="1"/>
  <c r="DR11"/>
  <c r="DW11" s="1"/>
  <c r="DQ14"/>
  <c r="DV14" s="1"/>
  <c r="DP12"/>
  <c r="DY24" s="1"/>
  <c r="DQ12"/>
  <c r="DY25" s="1"/>
  <c r="DO15"/>
  <c r="EB23" s="1"/>
  <c r="DP11"/>
  <c r="DX24" s="1"/>
  <c r="DO8"/>
  <c r="DU23" s="1"/>
  <c r="DP14"/>
  <c r="EA24" s="1"/>
  <c r="DQ13"/>
  <c r="DV13" s="1"/>
  <c r="DO16"/>
  <c r="DT16" s="1"/>
  <c r="DI14"/>
  <c r="DE14"/>
  <c r="DB16"/>
  <c r="DD12"/>
  <c r="DJ9"/>
  <c r="DI16"/>
  <c r="DR13"/>
  <c r="DZ26" s="1"/>
  <c r="DR16"/>
  <c r="DW16" s="1"/>
  <c r="DP16"/>
  <c r="DU16" s="1"/>
  <c r="DR7"/>
  <c r="DW7" s="1"/>
  <c r="DQ10"/>
  <c r="DV10" s="1"/>
  <c r="DO13"/>
  <c r="DZ23" s="1"/>
  <c r="DQ8"/>
  <c r="DV8" s="1"/>
  <c r="DO11"/>
  <c r="DX23" s="1"/>
  <c r="DR14"/>
  <c r="DW14" s="1"/>
  <c r="DE8"/>
  <c r="DD8"/>
  <c r="DH11"/>
  <c r="DG8"/>
  <c r="DC11"/>
  <c r="DC12"/>
  <c r="DB11"/>
  <c r="DG14"/>
  <c r="DJ12"/>
  <c r="DI11"/>
  <c r="DC9"/>
  <c r="DG15"/>
  <c r="DB9"/>
  <c r="DF15"/>
  <c r="DJ10"/>
  <c r="DI7"/>
  <c r="DE16"/>
  <c r="DH14"/>
  <c r="DF16"/>
  <c r="DC7"/>
  <c r="DG13"/>
  <c r="DB7"/>
  <c r="DF13"/>
  <c r="DJ8"/>
  <c r="DD15"/>
  <c r="DC10"/>
  <c r="DK12"/>
  <c r="DF8"/>
  <c r="DK8"/>
  <c r="DG9"/>
  <c r="DK15"/>
  <c r="DF9"/>
  <c r="DJ15"/>
  <c r="DD11"/>
  <c r="DE7"/>
  <c r="DG7"/>
  <c r="DK13"/>
  <c r="DF7"/>
  <c r="DJ13"/>
  <c r="DD9"/>
  <c r="DH15"/>
  <c r="DC13"/>
  <c r="DB13"/>
  <c r="DD13"/>
  <c r="DG12"/>
  <c r="DK11"/>
  <c r="DC14"/>
  <c r="DJ11"/>
  <c r="DD7"/>
  <c r="DH13"/>
  <c r="DG11"/>
  <c r="DF11"/>
  <c r="DJ14"/>
  <c r="DE15"/>
  <c r="DI12"/>
  <c r="DI15"/>
  <c r="DH12"/>
  <c r="DB8"/>
  <c r="DF14"/>
  <c r="DK10"/>
  <c r="DI10"/>
  <c r="DE11"/>
  <c r="DH10"/>
  <c r="DE13"/>
  <c r="DF12"/>
  <c r="DC16"/>
  <c r="DK16"/>
  <c r="DG16"/>
  <c r="DI9"/>
  <c r="DI8"/>
  <c r="DC15"/>
  <c r="DH8"/>
  <c r="DB15"/>
  <c r="DF10"/>
  <c r="BS47" i="25"/>
  <c r="DY26" i="24"/>
  <c r="DT24"/>
  <c r="DW26"/>
  <c r="EA23"/>
  <c r="EB26"/>
  <c r="DV16"/>
  <c r="M37" i="25"/>
  <c r="M38"/>
  <c r="M45"/>
  <c r="M39"/>
  <c r="M36"/>
  <c r="DT8" i="24"/>
  <c r="DV15"/>
  <c r="DT26"/>
  <c r="DW24"/>
  <c r="DU10"/>
  <c r="DT11" l="1"/>
  <c r="EJ11" s="1"/>
  <c r="DU11"/>
  <c r="DT23"/>
  <c r="DU26"/>
  <c r="M40" i="25"/>
  <c r="M43"/>
  <c r="M44"/>
  <c r="DY23" i="24"/>
  <c r="M42" i="25"/>
  <c r="EC26" i="24"/>
  <c r="EA25"/>
  <c r="DV25"/>
  <c r="DU24"/>
  <c r="DV23"/>
  <c r="DW25"/>
  <c r="DV7"/>
  <c r="EJ7" s="1"/>
  <c r="DZ25"/>
  <c r="DU12"/>
  <c r="B36" i="25" a="1"/>
  <c r="F40" s="1"/>
  <c r="BQ40" s="1"/>
  <c r="EB24" i="24"/>
  <c r="DZ24"/>
  <c r="EC23"/>
  <c r="DX26"/>
  <c r="EA26"/>
  <c r="DT13"/>
  <c r="DW13"/>
  <c r="DT15"/>
  <c r="FH12" s="1"/>
  <c r="FT12" s="1"/>
  <c r="EV12" i="25" s="1"/>
  <c r="DU9" i="24"/>
  <c r="DW9"/>
  <c r="DX25"/>
  <c r="DU14"/>
  <c r="FG12" s="1"/>
  <c r="FS12" s="1"/>
  <c r="EU12" i="25" s="1"/>
  <c r="DU25" i="24"/>
  <c r="EC24"/>
  <c r="DV12"/>
  <c r="DT10"/>
  <c r="FC12" s="1"/>
  <c r="FO12" s="1"/>
  <c r="EQ12" i="25" s="1"/>
  <c r="EJ16" i="24"/>
  <c r="FI12"/>
  <c r="FU12" s="1"/>
  <c r="EW12" i="25" s="1"/>
  <c r="EZ12" i="24"/>
  <c r="FL12" s="1"/>
  <c r="EN12" i="25" s="1"/>
  <c r="FD12" i="24"/>
  <c r="FP12" s="1"/>
  <c r="ER12" i="25" s="1"/>
  <c r="EJ8" i="24"/>
  <c r="FA12"/>
  <c r="FM12" s="1"/>
  <c r="EO12" i="25" s="1"/>
  <c r="EJ13" i="24" l="1"/>
  <c r="FB12"/>
  <c r="FN12" s="1"/>
  <c r="EP12" i="25" s="1"/>
  <c r="FE12" i="24"/>
  <c r="FQ12" s="1"/>
  <c r="ES12" i="25" s="1"/>
  <c r="DY7" i="24" a="1"/>
  <c r="EH10" s="1"/>
  <c r="EJ12"/>
  <c r="FF12"/>
  <c r="FR12" s="1"/>
  <c r="ET12" i="25" s="1"/>
  <c r="EJ14" i="24"/>
  <c r="EJ9"/>
  <c r="EJ15"/>
  <c r="K38" i="25"/>
  <c r="BV38" s="1"/>
  <c r="F44"/>
  <c r="BQ44" s="1"/>
  <c r="E44"/>
  <c r="BP44" s="1"/>
  <c r="G37"/>
  <c r="BR37" s="1"/>
  <c r="C42"/>
  <c r="BN42" s="1"/>
  <c r="F38"/>
  <c r="BQ38" s="1"/>
  <c r="J44"/>
  <c r="BU44" s="1"/>
  <c r="D40"/>
  <c r="BO40" s="1"/>
  <c r="B45"/>
  <c r="BM45" s="1"/>
  <c r="F41"/>
  <c r="BQ41" s="1"/>
  <c r="K37"/>
  <c r="BV37" s="1"/>
  <c r="D37"/>
  <c r="BO37" s="1"/>
  <c r="G43"/>
  <c r="BR43" s="1"/>
  <c r="G36"/>
  <c r="BR36" s="1"/>
  <c r="G45"/>
  <c r="BR45" s="1"/>
  <c r="E43"/>
  <c r="BP43" s="1"/>
  <c r="H40"/>
  <c r="BS40" s="1"/>
  <c r="C41"/>
  <c r="BN41" s="1"/>
  <c r="C37"/>
  <c r="BN37" s="1"/>
  <c r="C38"/>
  <c r="BN38" s="1"/>
  <c r="H39"/>
  <c r="BS39" s="1"/>
  <c r="K44"/>
  <c r="BV44" s="1"/>
  <c r="I42"/>
  <c r="BT42" s="1"/>
  <c r="J45"/>
  <c r="BU45" s="1"/>
  <c r="D39"/>
  <c r="BO39" s="1"/>
  <c r="E36"/>
  <c r="BP36" s="1"/>
  <c r="I36"/>
  <c r="BT36" s="1"/>
  <c r="K40"/>
  <c r="BV40" s="1"/>
  <c r="F42"/>
  <c r="BQ42" s="1"/>
  <c r="H45"/>
  <c r="BS45" s="1"/>
  <c r="K45"/>
  <c r="BV45" s="1"/>
  <c r="B40"/>
  <c r="BM40" s="1"/>
  <c r="F39"/>
  <c r="BQ39" s="1"/>
  <c r="C36"/>
  <c r="BN36" s="1"/>
  <c r="J41"/>
  <c r="BU41" s="1"/>
  <c r="C45"/>
  <c r="BN45" s="1"/>
  <c r="G39"/>
  <c r="BR39" s="1"/>
  <c r="EZ16" i="24" a="1"/>
  <c r="FA23" s="1"/>
  <c r="FM23" s="1"/>
  <c r="EO23" i="25" s="1"/>
  <c r="T30" s="1"/>
  <c r="I44"/>
  <c r="BT44" s="1"/>
  <c r="C40"/>
  <c r="BN40" s="1"/>
  <c r="B36"/>
  <c r="BM36" s="1"/>
  <c r="C43"/>
  <c r="BN43" s="1"/>
  <c r="I45"/>
  <c r="BT45" s="1"/>
  <c r="H44"/>
  <c r="BS44" s="1"/>
  <c r="K42"/>
  <c r="BV42" s="1"/>
  <c r="F43"/>
  <c r="BQ43" s="1"/>
  <c r="I38"/>
  <c r="BT38" s="1"/>
  <c r="G44"/>
  <c r="BR44" s="1"/>
  <c r="D42"/>
  <c r="BO42" s="1"/>
  <c r="G41"/>
  <c r="BR41" s="1"/>
  <c r="B43"/>
  <c r="BM43" s="1"/>
  <c r="I37"/>
  <c r="BT37" s="1"/>
  <c r="K43"/>
  <c r="BV43" s="1"/>
  <c r="E39"/>
  <c r="BP39" s="1"/>
  <c r="E42"/>
  <c r="BP42" s="1"/>
  <c r="K41"/>
  <c r="BV41" s="1"/>
  <c r="B44"/>
  <c r="BM44" s="1"/>
  <c r="I41"/>
  <c r="BT41" s="1"/>
  <c r="J36"/>
  <c r="BU36" s="1"/>
  <c r="I39"/>
  <c r="BT39" s="1"/>
  <c r="K39"/>
  <c r="BV39" s="1"/>
  <c r="E41"/>
  <c r="BP41" s="1"/>
  <c r="H38"/>
  <c r="BS38" s="1"/>
  <c r="D44"/>
  <c r="BO44" s="1"/>
  <c r="B37"/>
  <c r="BM37" s="1"/>
  <c r="J38"/>
  <c r="BU38" s="1"/>
  <c r="D43"/>
  <c r="BO43" s="1"/>
  <c r="D38"/>
  <c r="BO38" s="1"/>
  <c r="I43"/>
  <c r="BT43" s="1"/>
  <c r="G42"/>
  <c r="BR42" s="1"/>
  <c r="B41"/>
  <c r="BM41" s="1"/>
  <c r="J37"/>
  <c r="BU37" s="1"/>
  <c r="E40"/>
  <c r="BP40" s="1"/>
  <c r="E45"/>
  <c r="BP45" s="1"/>
  <c r="C44"/>
  <c r="BN44" s="1"/>
  <c r="H41"/>
  <c r="BS41" s="1"/>
  <c r="H42"/>
  <c r="BS42" s="1"/>
  <c r="E37"/>
  <c r="BP37" s="1"/>
  <c r="H43"/>
  <c r="BS43" s="1"/>
  <c r="I40"/>
  <c r="BT40" s="1"/>
  <c r="B39"/>
  <c r="BM39" s="1"/>
  <c r="G40"/>
  <c r="BR40" s="1"/>
  <c r="F37"/>
  <c r="BQ37" s="1"/>
  <c r="B42"/>
  <c r="BM42" s="1"/>
  <c r="F36"/>
  <c r="BQ36" s="1"/>
  <c r="J43"/>
  <c r="BU43" s="1"/>
  <c r="H36"/>
  <c r="BS36" s="1"/>
  <c r="D41"/>
  <c r="BO41" s="1"/>
  <c r="D36"/>
  <c r="BO36" s="1"/>
  <c r="H37"/>
  <c r="BS37" s="1"/>
  <c r="J40"/>
  <c r="BU40" s="1"/>
  <c r="K36"/>
  <c r="BV36" s="1"/>
  <c r="D45"/>
  <c r="BO45" s="1"/>
  <c r="J42"/>
  <c r="BU42" s="1"/>
  <c r="E38"/>
  <c r="BP38" s="1"/>
  <c r="J39"/>
  <c r="BU39" s="1"/>
  <c r="F45"/>
  <c r="BQ45" s="1"/>
  <c r="G38"/>
  <c r="BR38" s="1"/>
  <c r="B38"/>
  <c r="BM38" s="1"/>
  <c r="C39"/>
  <c r="BN39" s="1"/>
  <c r="EJ10" i="24"/>
  <c r="DZ15" l="1"/>
  <c r="DZ11"/>
  <c r="EC8"/>
  <c r="ED15"/>
  <c r="EC10"/>
  <c r="EH8"/>
  <c r="EC15"/>
  <c r="EE14"/>
  <c r="DY9"/>
  <c r="EG7"/>
  <c r="EF15"/>
  <c r="EG14"/>
  <c r="EB13"/>
  <c r="EG10"/>
  <c r="EB9"/>
  <c r="EF8"/>
  <c r="EE16"/>
  <c r="EG11"/>
  <c r="DY7"/>
  <c r="EG16"/>
  <c r="EB15"/>
  <c r="DZ13"/>
  <c r="EG12"/>
  <c r="EB11"/>
  <c r="DZ9"/>
  <c r="EA7"/>
  <c r="EE13"/>
  <c r="EC13"/>
  <c r="EH11"/>
  <c r="DY13"/>
  <c r="DZ12"/>
  <c r="EG9"/>
  <c r="EE11"/>
  <c r="EC9"/>
  <c r="EH9"/>
  <c r="EB16"/>
  <c r="DZ10"/>
  <c r="ED16"/>
  <c r="EE9"/>
  <c r="DY16"/>
  <c r="EH7"/>
  <c r="EB14"/>
  <c r="DZ8"/>
  <c r="ED14"/>
  <c r="EE7"/>
  <c r="DY14"/>
  <c r="EG13"/>
  <c r="EB12"/>
  <c r="EA14"/>
  <c r="ED12"/>
  <c r="EG8"/>
  <c r="EA15"/>
  <c r="DZ7"/>
  <c r="ED13"/>
  <c r="EB7"/>
  <c r="EF13"/>
  <c r="EA16"/>
  <c r="EA13"/>
  <c r="EA12"/>
  <c r="ED11"/>
  <c r="EC11"/>
  <c r="EF11"/>
  <c r="EE8"/>
  <c r="EA11"/>
  <c r="EA8"/>
  <c r="ED9"/>
  <c r="EH15"/>
  <c r="EF9"/>
  <c r="DZ16"/>
  <c r="EA9"/>
  <c r="EE15"/>
  <c r="ED7"/>
  <c r="EH13"/>
  <c r="EF7"/>
  <c r="DZ14"/>
  <c r="DY11"/>
  <c r="DY12"/>
  <c r="EA10"/>
  <c r="EB10"/>
  <c r="EF16"/>
  <c r="ED10"/>
  <c r="EH16"/>
  <c r="DY10"/>
  <c r="EC16"/>
  <c r="EB8"/>
  <c r="EF14"/>
  <c r="ED8"/>
  <c r="EH14"/>
  <c r="DY8"/>
  <c r="EC14"/>
  <c r="DY15"/>
  <c r="EF12"/>
  <c r="EG15"/>
  <c r="EH12"/>
  <c r="EE12"/>
  <c r="EC12"/>
  <c r="EE10"/>
  <c r="EF10"/>
  <c r="EC7"/>
  <c r="M23" i="25" a="1"/>
  <c r="M25" s="1"/>
  <c r="BS34"/>
  <c r="FH22" i="24"/>
  <c r="FT22" s="1"/>
  <c r="EV22" i="25" s="1"/>
  <c r="AA29" s="1"/>
  <c r="FB23" i="24"/>
  <c r="FN23" s="1"/>
  <c r="EP23" i="25" s="1"/>
  <c r="U30" s="1"/>
  <c r="FH21" i="24"/>
  <c r="FT21" s="1"/>
  <c r="EV21" i="25" s="1"/>
  <c r="AA28" s="1"/>
  <c r="FA18" i="24"/>
  <c r="FM18" s="1"/>
  <c r="EO18" i="25" s="1"/>
  <c r="T25" s="1"/>
  <c r="FE24" i="24"/>
  <c r="FQ24" s="1"/>
  <c r="ES24" i="25" s="1"/>
  <c r="X31" s="1"/>
  <c r="FA21" i="24"/>
  <c r="FM21" s="1"/>
  <c r="EO21" i="25" s="1"/>
  <c r="T28" s="1"/>
  <c r="FB25" i="24"/>
  <c r="FN25" s="1"/>
  <c r="EP25" i="25" s="1"/>
  <c r="U32" s="1"/>
  <c r="FD20" i="24"/>
  <c r="FP20" s="1"/>
  <c r="ER20" i="25" s="1"/>
  <c r="W27" s="1"/>
  <c r="FH19" i="24"/>
  <c r="FT19" s="1"/>
  <c r="EV19" i="25" s="1"/>
  <c r="AA26" s="1"/>
  <c r="FA16" i="24"/>
  <c r="FM16" s="1"/>
  <c r="EO16" i="25" s="1"/>
  <c r="T23" s="1"/>
  <c r="FE22" i="24"/>
  <c r="FQ22" s="1"/>
  <c r="ES22" i="25" s="1"/>
  <c r="X29" s="1"/>
  <c r="FA19" i="24"/>
  <c r="FM19" s="1"/>
  <c r="EO19" i="25" s="1"/>
  <c r="T26" s="1"/>
  <c r="FE25" i="24"/>
  <c r="FQ25" s="1"/>
  <c r="ES25" i="25" s="1"/>
  <c r="X32" s="1"/>
  <c r="FB19" i="24"/>
  <c r="FN19" s="1"/>
  <c r="EP19" i="25" s="1"/>
  <c r="U26" s="1"/>
  <c r="FH17" i="24"/>
  <c r="FT17" s="1"/>
  <c r="EV17" i="25" s="1"/>
  <c r="AA24" s="1"/>
  <c r="FB24" i="24"/>
  <c r="FN24" s="1"/>
  <c r="EP24" i="25" s="1"/>
  <c r="U31" s="1"/>
  <c r="FE20" i="24"/>
  <c r="FQ20" s="1"/>
  <c r="ES20" i="25" s="1"/>
  <c r="X27" s="1"/>
  <c r="FA17" i="24"/>
  <c r="FM17" s="1"/>
  <c r="EO17" i="25" s="1"/>
  <c r="T24" s="1"/>
  <c r="FE23" i="24"/>
  <c r="FQ23" s="1"/>
  <c r="ES23" i="25" s="1"/>
  <c r="X30" s="1"/>
  <c r="FD24" i="24"/>
  <c r="FP24" s="1"/>
  <c r="ER24" i="25" s="1"/>
  <c r="W31" s="1"/>
  <c r="FH24" i="24"/>
  <c r="FT24" s="1"/>
  <c r="EV24" i="25" s="1"/>
  <c r="AA31" s="1"/>
  <c r="FB22" i="24"/>
  <c r="FN22" s="1"/>
  <c r="EP22" i="25" s="1"/>
  <c r="U29" s="1"/>
  <c r="FE18" i="24"/>
  <c r="FQ18" s="1"/>
  <c r="ES18" i="25" s="1"/>
  <c r="X25" s="1"/>
  <c r="FI24" i="24"/>
  <c r="FU24" s="1"/>
  <c r="EW24" i="25" s="1"/>
  <c r="AB31" s="1"/>
  <c r="FE21" i="24"/>
  <c r="FQ21" s="1"/>
  <c r="ES21" i="25" s="1"/>
  <c r="X28" s="1"/>
  <c r="FD16" i="24"/>
  <c r="FP16" s="1"/>
  <c r="ER16" i="25" s="1"/>
  <c r="W23" s="1"/>
  <c r="FH16" i="24"/>
  <c r="FT16" s="1"/>
  <c r="EV16" i="25" s="1"/>
  <c r="AA23" s="1"/>
  <c r="FB20" i="24"/>
  <c r="FN20" s="1"/>
  <c r="EP20" i="25" s="1"/>
  <c r="U27" s="1"/>
  <c r="FE16" i="24"/>
  <c r="FQ16" s="1"/>
  <c r="ES16" i="25" s="1"/>
  <c r="X23" s="1"/>
  <c r="FI22" i="24"/>
  <c r="FU22" s="1"/>
  <c r="EW22" i="25" s="1"/>
  <c r="AB29" s="1"/>
  <c r="FE19" i="24"/>
  <c r="FQ19" s="1"/>
  <c r="ES19" i="25" s="1"/>
  <c r="X26" s="1"/>
  <c r="FI25" i="24"/>
  <c r="FU25" s="1"/>
  <c r="EW25" i="25" s="1"/>
  <c r="AB32" s="1"/>
  <c r="FH20" i="24"/>
  <c r="FT20" s="1"/>
  <c r="EV20" i="25" s="1"/>
  <c r="AA27" s="1"/>
  <c r="FB18" i="24"/>
  <c r="FN18" s="1"/>
  <c r="EP18" i="25" s="1"/>
  <c r="U25" s="1"/>
  <c r="FF24" i="24"/>
  <c r="FR24" s="1"/>
  <c r="ET24" i="25" s="1"/>
  <c r="Y31" s="1"/>
  <c r="FI20" i="24"/>
  <c r="FU20" s="1"/>
  <c r="EW20" i="25" s="1"/>
  <c r="AB27" s="1"/>
  <c r="FE17" i="24"/>
  <c r="FQ17" s="1"/>
  <c r="ES17" i="25" s="1"/>
  <c r="X24" s="1"/>
  <c r="FI23" i="24"/>
  <c r="FU23" s="1"/>
  <c r="EW23" i="25" s="1"/>
  <c r="AB30" s="1"/>
  <c r="FH18" i="24"/>
  <c r="FT18" s="1"/>
  <c r="EV18" i="25" s="1"/>
  <c r="AA25" s="1"/>
  <c r="FB16" i="24"/>
  <c r="FN16" s="1"/>
  <c r="EP16" i="25" s="1"/>
  <c r="U23" s="1"/>
  <c r="FF22" i="24"/>
  <c r="FR22" s="1"/>
  <c r="ET22" i="25" s="1"/>
  <c r="Y29" s="1"/>
  <c r="FI18" i="24"/>
  <c r="FU18" s="1"/>
  <c r="EW18" i="25" s="1"/>
  <c r="AB25" s="1"/>
  <c r="FC25" i="24"/>
  <c r="FO25" s="1"/>
  <c r="EQ25" i="25" s="1"/>
  <c r="V32" s="1"/>
  <c r="FI21" i="24"/>
  <c r="FU21" s="1"/>
  <c r="EW21" i="25" s="1"/>
  <c r="AB28" s="1"/>
  <c r="EZ18" i="24"/>
  <c r="FL18" s="1"/>
  <c r="EN18" i="25" s="1"/>
  <c r="S25" s="1"/>
  <c r="FD18" i="24"/>
  <c r="FP18" s="1"/>
  <c r="ER18" i="25" s="1"/>
  <c r="W25" s="1"/>
  <c r="FF20" i="24"/>
  <c r="FR20" s="1"/>
  <c r="ET20" i="25" s="1"/>
  <c r="Y27" s="1"/>
  <c r="FI16" i="24"/>
  <c r="FU16" s="1"/>
  <c r="EW16" i="25" s="1"/>
  <c r="AB23" s="1"/>
  <c r="FC23" i="24"/>
  <c r="FO23" s="1"/>
  <c r="EQ23" i="25" s="1"/>
  <c r="V30" s="1"/>
  <c r="FI19" i="24"/>
  <c r="FU19" s="1"/>
  <c r="EW19" i="25" s="1"/>
  <c r="AB26" s="1"/>
  <c r="FD22" i="24"/>
  <c r="FP22" s="1"/>
  <c r="ER22" i="25" s="1"/>
  <c r="W29" s="1"/>
  <c r="FF18" i="24"/>
  <c r="FR18" s="1"/>
  <c r="ET18" i="25" s="1"/>
  <c r="Y25" s="1"/>
  <c r="EZ25" i="24"/>
  <c r="FL25" s="1"/>
  <c r="EN25" i="25" s="1"/>
  <c r="S32" s="1"/>
  <c r="FC21" i="24"/>
  <c r="FO21" s="1"/>
  <c r="EQ21" i="25" s="1"/>
  <c r="V28" s="1"/>
  <c r="FI17" i="24"/>
  <c r="FU17" s="1"/>
  <c r="EW17" i="25" s="1"/>
  <c r="AB24" s="1"/>
  <c r="FC24" i="24"/>
  <c r="FO24" s="1"/>
  <c r="EQ24" i="25" s="1"/>
  <c r="V31" s="1"/>
  <c r="FF23" i="24"/>
  <c r="FR23" s="1"/>
  <c r="ET23" i="25" s="1"/>
  <c r="Y30" s="1"/>
  <c r="FF16" i="24"/>
  <c r="FR16" s="1"/>
  <c r="ET16" i="25" s="1"/>
  <c r="Y23" s="1"/>
  <c r="EZ23" i="24"/>
  <c r="FL23" s="1"/>
  <c r="EN23" i="25" s="1"/>
  <c r="S30" s="1"/>
  <c r="FC19" i="24"/>
  <c r="FO19" s="1"/>
  <c r="EQ19" i="25" s="1"/>
  <c r="V26" s="1"/>
  <c r="FG25" i="24"/>
  <c r="FS25" s="1"/>
  <c r="EU25" i="25" s="1"/>
  <c r="Z32" s="1"/>
  <c r="FC22" i="24"/>
  <c r="FO22" s="1"/>
  <c r="EQ22" i="25" s="1"/>
  <c r="V29" s="1"/>
  <c r="FF19" i="24"/>
  <c r="FR19" s="1"/>
  <c r="ET19" i="25" s="1"/>
  <c r="Y26" s="1"/>
  <c r="EZ20" i="24"/>
  <c r="FL20" s="1"/>
  <c r="EN20" i="25" s="1"/>
  <c r="S27" s="1"/>
  <c r="EZ21" i="24"/>
  <c r="FL21" s="1"/>
  <c r="EN21" i="25" s="1"/>
  <c r="S28" s="1"/>
  <c r="FC17" i="24"/>
  <c r="FO17" s="1"/>
  <c r="EQ17" i="25" s="1"/>
  <c r="V24" s="1"/>
  <c r="FG23" i="24"/>
  <c r="FS23" s="1"/>
  <c r="EU23" i="25" s="1"/>
  <c r="Z30" s="1"/>
  <c r="FC20" i="24"/>
  <c r="FO20" s="1"/>
  <c r="EQ20" i="25" s="1"/>
  <c r="V27" s="1"/>
  <c r="FB17" i="24"/>
  <c r="FN17" s="1"/>
  <c r="EP17" i="25" s="1"/>
  <c r="U24" s="1"/>
  <c r="EZ24" i="24"/>
  <c r="FL24" s="1"/>
  <c r="EN24" i="25" s="1"/>
  <c r="S31" s="1"/>
  <c r="EZ19" i="24"/>
  <c r="FL19" s="1"/>
  <c r="EN19" i="25" s="1"/>
  <c r="S26" s="1"/>
  <c r="FD25" i="24"/>
  <c r="FP25" s="1"/>
  <c r="ER25" i="25" s="1"/>
  <c r="W32" s="1"/>
  <c r="FG21" i="24"/>
  <c r="FS21" s="1"/>
  <c r="EU21" i="25" s="1"/>
  <c r="Z28" s="1"/>
  <c r="FC18" i="24"/>
  <c r="FO18" s="1"/>
  <c r="EQ18" i="25" s="1"/>
  <c r="V25" s="1"/>
  <c r="FG24" i="24"/>
  <c r="FS24" s="1"/>
  <c r="EU24" i="25" s="1"/>
  <c r="Z31" s="1"/>
  <c r="EZ16" i="24"/>
  <c r="FL16" s="1"/>
  <c r="EN16" i="25" s="1"/>
  <c r="EZ17" i="24"/>
  <c r="FL17" s="1"/>
  <c r="EN17" i="25" s="1"/>
  <c r="S24" s="1"/>
  <c r="FD23" i="24"/>
  <c r="FP23" s="1"/>
  <c r="ER23" i="25" s="1"/>
  <c r="W30" s="1"/>
  <c r="FG19" i="24"/>
  <c r="FS19" s="1"/>
  <c r="EU19" i="25" s="1"/>
  <c r="Z26" s="1"/>
  <c r="FC16" i="24"/>
  <c r="FO16" s="1"/>
  <c r="EQ16" i="25" s="1"/>
  <c r="V23" s="1"/>
  <c r="FG22" i="24"/>
  <c r="FS22" s="1"/>
  <c r="EU22" i="25" s="1"/>
  <c r="Z29" s="1"/>
  <c r="FB21" i="24"/>
  <c r="FN21" s="1"/>
  <c r="EP21" i="25" s="1"/>
  <c r="U28" s="1"/>
  <c r="FF21" i="24"/>
  <c r="FR21" s="1"/>
  <c r="ET21" i="25" s="1"/>
  <c r="Y28" s="1"/>
  <c r="FD21" i="24"/>
  <c r="FP21" s="1"/>
  <c r="ER21" i="25" s="1"/>
  <c r="W28" s="1"/>
  <c r="FG17" i="24"/>
  <c r="FS17" s="1"/>
  <c r="EU17" i="25" s="1"/>
  <c r="Z24" s="1"/>
  <c r="FA24" i="24"/>
  <c r="FM24" s="1"/>
  <c r="EO24" i="25" s="1"/>
  <c r="T31" s="1"/>
  <c r="FG20" i="24"/>
  <c r="FS20" s="1"/>
  <c r="EU20" i="25" s="1"/>
  <c r="Z27" s="1"/>
  <c r="EZ22" i="24"/>
  <c r="FL22" s="1"/>
  <c r="EN22" i="25" s="1"/>
  <c r="S29" s="1"/>
  <c r="FF25" i="24"/>
  <c r="FR25" s="1"/>
  <c r="ET25" i="25" s="1"/>
  <c r="Y32" s="1"/>
  <c r="FD19" i="24"/>
  <c r="FP19" s="1"/>
  <c r="ER19" i="25" s="1"/>
  <c r="W26" s="1"/>
  <c r="FH25" i="24"/>
  <c r="FT25" s="1"/>
  <c r="EV25" i="25" s="1"/>
  <c r="AA32" s="1"/>
  <c r="FA22" i="24"/>
  <c r="FM22" s="1"/>
  <c r="EO22" i="25" s="1"/>
  <c r="T29" s="1"/>
  <c r="FG18" i="24"/>
  <c r="FS18" s="1"/>
  <c r="EU18" i="25" s="1"/>
  <c r="Z25" s="1"/>
  <c r="FA25" i="24"/>
  <c r="FM25" s="1"/>
  <c r="EO25" i="25" s="1"/>
  <c r="T32" s="1"/>
  <c r="FF17" i="24"/>
  <c r="FR17" s="1"/>
  <c r="ET17" i="25" s="1"/>
  <c r="Y24" s="1"/>
  <c r="FD17" i="24"/>
  <c r="FP17" s="1"/>
  <c r="ER17" i="25" s="1"/>
  <c r="W24" s="1"/>
  <c r="FH23" i="24"/>
  <c r="FT23" s="1"/>
  <c r="EV23" i="25" s="1"/>
  <c r="AA30" s="1"/>
  <c r="FA20" i="24"/>
  <c r="FM20" s="1"/>
  <c r="EO20" i="25" s="1"/>
  <c r="T27" s="1"/>
  <c r="FG16" i="24"/>
  <c r="FS16" s="1"/>
  <c r="EU16" i="25" s="1"/>
  <c r="Z23" s="1"/>
  <c r="S23"/>
  <c r="M31"/>
  <c r="M23"/>
  <c r="M26"/>
  <c r="M32"/>
  <c r="M24"/>
  <c r="M30" l="1"/>
  <c r="M28"/>
  <c r="M27"/>
  <c r="M29"/>
  <c r="B23" a="1"/>
  <c r="D28" s="1"/>
  <c r="BO28" s="1"/>
  <c r="I26" l="1"/>
  <c r="BT26" s="1"/>
  <c r="K29"/>
  <c r="BV29" s="1"/>
  <c r="C24"/>
  <c r="BN24" s="1"/>
  <c r="B23"/>
  <c r="H23"/>
  <c r="BS23" s="1"/>
  <c r="E26"/>
  <c r="BP26" s="1"/>
  <c r="B29"/>
  <c r="BM29" s="1"/>
  <c r="G30"/>
  <c r="BR30" s="1"/>
  <c r="C25"/>
  <c r="BN25" s="1"/>
  <c r="J27"/>
  <c r="BU27" s="1"/>
  <c r="K28"/>
  <c r="BV28" s="1"/>
  <c r="I24"/>
  <c r="BT24" s="1"/>
  <c r="F27"/>
  <c r="BQ27" s="1"/>
  <c r="C28"/>
  <c r="BN28" s="1"/>
  <c r="D23"/>
  <c r="BO23" s="1"/>
  <c r="H29"/>
  <c r="BS29" s="1"/>
  <c r="K25"/>
  <c r="BV25" s="1"/>
  <c r="E32"/>
  <c r="BP32" s="1"/>
  <c r="H28"/>
  <c r="BS28" s="1"/>
  <c r="E25"/>
  <c r="BP25" s="1"/>
  <c r="I25"/>
  <c r="BT25" s="1"/>
  <c r="H27"/>
  <c r="BS27" s="1"/>
  <c r="K23"/>
  <c r="BV23" s="1"/>
  <c r="E30"/>
  <c r="BP30" s="1"/>
  <c r="H26"/>
  <c r="BS26" s="1"/>
  <c r="D27"/>
  <c r="BO27" s="1"/>
  <c r="F30"/>
  <c r="BQ30" s="1"/>
  <c r="C23"/>
  <c r="BN23" s="1"/>
  <c r="I27"/>
  <c r="BT27" s="1"/>
  <c r="H24"/>
  <c r="BS24" s="1"/>
  <c r="H31"/>
  <c r="BS31" s="1"/>
  <c r="I31"/>
  <c r="BT31" s="1"/>
  <c r="B28"/>
  <c r="BM28" s="1"/>
  <c r="I30"/>
  <c r="BT30" s="1"/>
  <c r="I23"/>
  <c r="BT23" s="1"/>
  <c r="E29"/>
  <c r="BP29" s="1"/>
  <c r="F32"/>
  <c r="BQ32" s="1"/>
  <c r="I28"/>
  <c r="BT28" s="1"/>
  <c r="F31"/>
  <c r="BQ31" s="1"/>
  <c r="G28"/>
  <c r="BR28" s="1"/>
  <c r="B24"/>
  <c r="BM24" s="1"/>
  <c r="E31"/>
  <c r="BP31" s="1"/>
  <c r="I29"/>
  <c r="BT29" s="1"/>
  <c r="B30"/>
  <c r="BM30" s="1"/>
  <c r="I32"/>
  <c r="BT32" s="1"/>
  <c r="K24"/>
  <c r="BV24" s="1"/>
  <c r="J28"/>
  <c r="BU28" s="1"/>
  <c r="G31"/>
  <c r="BR31" s="1"/>
  <c r="E23"/>
  <c r="BP23" s="1"/>
  <c r="F28"/>
  <c r="BQ28" s="1"/>
  <c r="C31"/>
  <c r="BN31" s="1"/>
  <c r="C30"/>
  <c r="BN30" s="1"/>
  <c r="K30"/>
  <c r="BV30" s="1"/>
  <c r="F26"/>
  <c r="BQ26" s="1"/>
  <c r="J32"/>
  <c r="BU32" s="1"/>
  <c r="C29"/>
  <c r="BN29" s="1"/>
  <c r="F25"/>
  <c r="BQ25" s="1"/>
  <c r="J31"/>
  <c r="BU31" s="1"/>
  <c r="K32"/>
  <c r="BV32" s="1"/>
  <c r="F24"/>
  <c r="BQ24" s="1"/>
  <c r="J30"/>
  <c r="BU30" s="1"/>
  <c r="C27"/>
  <c r="BN27" s="1"/>
  <c r="F23"/>
  <c r="BQ23" s="1"/>
  <c r="J29"/>
  <c r="BU29" s="1"/>
  <c r="F29"/>
  <c r="BQ29" s="1"/>
  <c r="G32"/>
  <c r="BR32" s="1"/>
  <c r="J25"/>
  <c r="BU25" s="1"/>
  <c r="B32"/>
  <c r="BM32" s="1"/>
  <c r="C26"/>
  <c r="BN26" s="1"/>
  <c r="D24"/>
  <c r="BO24" s="1"/>
  <c r="E27"/>
  <c r="BP27" s="1"/>
  <c r="E24"/>
  <c r="BP24" s="1"/>
  <c r="B27"/>
  <c r="BM27" s="1"/>
  <c r="B26"/>
  <c r="BM26" s="1"/>
  <c r="B25"/>
  <c r="BM25" s="1"/>
  <c r="G23"/>
  <c r="BR23" s="1"/>
  <c r="H32"/>
  <c r="BS32" s="1"/>
  <c r="D26"/>
  <c r="BO26" s="1"/>
  <c r="K26"/>
  <c r="BV26" s="1"/>
  <c r="J26"/>
  <c r="BU26" s="1"/>
  <c r="G29"/>
  <c r="BR29" s="1"/>
  <c r="D32"/>
  <c r="BO32" s="1"/>
  <c r="H25"/>
  <c r="BS25" s="1"/>
  <c r="E28"/>
  <c r="BP28" s="1"/>
  <c r="B31"/>
  <c r="BM31" s="1"/>
  <c r="D25"/>
  <c r="BO25" s="1"/>
  <c r="K27"/>
  <c r="BV27" s="1"/>
  <c r="H30"/>
  <c r="BS30" s="1"/>
  <c r="G24"/>
  <c r="BR24" s="1"/>
  <c r="J24"/>
  <c r="BU24" s="1"/>
  <c r="D31"/>
  <c r="BO31" s="1"/>
  <c r="G27"/>
  <c r="BR27" s="1"/>
  <c r="J23"/>
  <c r="BU23" s="1"/>
  <c r="D30"/>
  <c r="BO30" s="1"/>
  <c r="G26"/>
  <c r="BR26" s="1"/>
  <c r="C32"/>
  <c r="BN32" s="1"/>
  <c r="D29"/>
  <c r="BO29" s="1"/>
  <c r="G25"/>
  <c r="BR25" s="1"/>
  <c r="K31"/>
  <c r="BV31" s="1"/>
  <c r="BM23"/>
  <c r="BS21" l="1"/>
  <c r="BO19" s="1"/>
  <c r="N7" a="1"/>
  <c r="Q16" s="1"/>
  <c r="V16" s="1"/>
  <c r="P8" l="1"/>
  <c r="U8" s="1"/>
  <c r="Z8" s="1"/>
  <c r="O7"/>
  <c r="T7" s="1"/>
  <c r="Y7" s="1"/>
  <c r="Q8"/>
  <c r="V8" s="1"/>
  <c r="P14"/>
  <c r="U14" s="1"/>
  <c r="O12"/>
  <c r="T12" s="1"/>
  <c r="Y12" s="1"/>
  <c r="N11"/>
  <c r="S11" s="1"/>
  <c r="X11" s="1"/>
  <c r="P9"/>
  <c r="U9" s="1"/>
  <c r="Z9" s="1"/>
  <c r="P12"/>
  <c r="U12" s="1"/>
  <c r="O15"/>
  <c r="T15" s="1"/>
  <c r="Y15" s="1"/>
  <c r="P11"/>
  <c r="U11" s="1"/>
  <c r="Z11" s="1"/>
  <c r="N9"/>
  <c r="S9" s="1"/>
  <c r="X9" s="1"/>
  <c r="Q15"/>
  <c r="V15" s="1"/>
  <c r="Q13"/>
  <c r="V13" s="1"/>
  <c r="AA13" s="1"/>
  <c r="O8"/>
  <c r="T8" s="1"/>
  <c r="Y8" s="1"/>
  <c r="P13"/>
  <c r="U13" s="1"/>
  <c r="Z13" s="1"/>
  <c r="N12"/>
  <c r="S12" s="1"/>
  <c r="N7"/>
  <c r="S7" s="1"/>
  <c r="X7" s="1"/>
  <c r="N13"/>
  <c r="S13" s="1"/>
  <c r="X13" s="1"/>
  <c r="Q9"/>
  <c r="V9" s="1"/>
  <c r="O16"/>
  <c r="T16" s="1"/>
  <c r="N14"/>
  <c r="S14" s="1"/>
  <c r="X14" s="1"/>
  <c r="Q14"/>
  <c r="V14" s="1"/>
  <c r="AA14" s="1"/>
  <c r="N8"/>
  <c r="S8" s="1"/>
  <c r="X8" s="1"/>
  <c r="P16"/>
  <c r="U16" s="1"/>
  <c r="Q12"/>
  <c r="V12" s="1"/>
  <c r="AA12" s="1"/>
  <c r="Q7"/>
  <c r="V7" s="1"/>
  <c r="AA7" s="1"/>
  <c r="P15"/>
  <c r="U15" s="1"/>
  <c r="Z15" s="1"/>
  <c r="Q11"/>
  <c r="V11" s="1"/>
  <c r="Q10"/>
  <c r="V10" s="1"/>
  <c r="AA10" s="1"/>
  <c r="N10"/>
  <c r="S10" s="1"/>
  <c r="X10" s="1"/>
  <c r="P10"/>
  <c r="U10" s="1"/>
  <c r="O9"/>
  <c r="T9" s="1"/>
  <c r="O14"/>
  <c r="T14" s="1"/>
  <c r="Y14" s="1"/>
  <c r="O11"/>
  <c r="T11" s="1"/>
  <c r="Y11" s="1"/>
  <c r="P7"/>
  <c r="U7" s="1"/>
  <c r="Z7" s="1"/>
  <c r="N15"/>
  <c r="S15" s="1"/>
  <c r="O10"/>
  <c r="T10" s="1"/>
  <c r="Y10" s="1"/>
  <c r="N16"/>
  <c r="S16" s="1"/>
  <c r="X16" s="1"/>
  <c r="O13"/>
  <c r="T13" s="1"/>
  <c r="X12"/>
  <c r="Y16"/>
  <c r="AA11"/>
  <c r="Z10"/>
  <c r="Y9"/>
  <c r="X15"/>
  <c r="Y13"/>
  <c r="AA16"/>
  <c r="AA15"/>
  <c r="AA9"/>
  <c r="Z16"/>
  <c r="AA8"/>
  <c r="Z14"/>
  <c r="Z12"/>
  <c r="AC7" l="1" a="1"/>
  <c r="AF13" l="1"/>
  <c r="AK13" s="1"/>
  <c r="AF9"/>
  <c r="AK9" s="1"/>
  <c r="AD15"/>
  <c r="AI15" s="1"/>
  <c r="AC10"/>
  <c r="AH10" s="1"/>
  <c r="AE14"/>
  <c r="AJ14" s="1"/>
  <c r="AD9"/>
  <c r="AI9" s="1"/>
  <c r="AE11"/>
  <c r="AJ11" s="1"/>
  <c r="AC15"/>
  <c r="AH15" s="1"/>
  <c r="AE9"/>
  <c r="AJ9" s="1"/>
  <c r="AD10"/>
  <c r="AI10" s="1"/>
  <c r="AF12"/>
  <c r="AK12" s="1"/>
  <c r="AD8"/>
  <c r="AI8" s="1"/>
  <c r="AF14"/>
  <c r="AK14" s="1"/>
  <c r="AF10"/>
  <c r="AK10" s="1"/>
  <c r="AE16"/>
  <c r="AJ16" s="1"/>
  <c r="AD11"/>
  <c r="AI11" s="1"/>
  <c r="AC16"/>
  <c r="AH16" s="1"/>
  <c r="AE10"/>
  <c r="AJ10" s="1"/>
  <c r="AD14"/>
  <c r="AI14" s="1"/>
  <c r="AD16"/>
  <c r="AI16" s="1"/>
  <c r="AC11"/>
  <c r="AH11" s="1"/>
  <c r="AC13"/>
  <c r="AH13" s="1"/>
  <c r="AF15"/>
  <c r="AK15" s="1"/>
  <c r="AF11"/>
  <c r="AK11" s="1"/>
  <c r="AF7"/>
  <c r="AK7" s="1"/>
  <c r="AE12"/>
  <c r="AJ12" s="1"/>
  <c r="AD7"/>
  <c r="AI7" s="1"/>
  <c r="AC12"/>
  <c r="AH12" s="1"/>
  <c r="AE15"/>
  <c r="AJ15" s="1"/>
  <c r="AE7"/>
  <c r="AJ7" s="1"/>
  <c r="AD12"/>
  <c r="AI12" s="1"/>
  <c r="AC7"/>
  <c r="AH7" s="1"/>
  <c r="AF16"/>
  <c r="AK16" s="1"/>
  <c r="AF8"/>
  <c r="AK8" s="1"/>
  <c r="AC14"/>
  <c r="AH14" s="1"/>
  <c r="AE8"/>
  <c r="AJ8" s="1"/>
  <c r="AD13"/>
  <c r="AI13" s="1"/>
  <c r="AC8"/>
  <c r="AH8" s="1"/>
  <c r="AC9"/>
  <c r="AH9" s="1"/>
  <c r="AE13"/>
  <c r="AJ13" s="1"/>
  <c r="AN13" l="1"/>
  <c r="AP16"/>
  <c r="AP7"/>
  <c r="AM16"/>
  <c r="AO9"/>
  <c r="AP13"/>
  <c r="AP8"/>
  <c r="AO7"/>
  <c r="AM13"/>
  <c r="AP10"/>
  <c r="AN10"/>
  <c r="AN9"/>
  <c r="AP9"/>
  <c r="AM9"/>
  <c r="AM14"/>
  <c r="AN12"/>
  <c r="AN7"/>
  <c r="AP15"/>
  <c r="AN14"/>
  <c r="AO16"/>
  <c r="AP12"/>
  <c r="AO11"/>
  <c r="AN15"/>
  <c r="AO15"/>
  <c r="AM11"/>
  <c r="AP14"/>
  <c r="AO14"/>
  <c r="AM8"/>
  <c r="AO12"/>
  <c r="AO10"/>
  <c r="AO13"/>
  <c r="AO8"/>
  <c r="AM7"/>
  <c r="AM12"/>
  <c r="AP11"/>
  <c r="AN16"/>
  <c r="AN11"/>
  <c r="AN8"/>
  <c r="AM15"/>
  <c r="AM10"/>
  <c r="AR7" l="1" a="1"/>
  <c r="AT13" l="1"/>
  <c r="AY13" s="1"/>
  <c r="AT9"/>
  <c r="AY9" s="1"/>
  <c r="AR15"/>
  <c r="AW15" s="1"/>
  <c r="AU9"/>
  <c r="AZ9" s="1"/>
  <c r="AS14"/>
  <c r="AX14" s="1"/>
  <c r="AR9"/>
  <c r="AW9" s="1"/>
  <c r="AS11"/>
  <c r="AX11" s="1"/>
  <c r="AS13"/>
  <c r="AX13" s="1"/>
  <c r="AR8"/>
  <c r="AW8" s="1"/>
  <c r="AS7"/>
  <c r="AX7" s="1"/>
  <c r="AT14"/>
  <c r="AY14" s="1"/>
  <c r="AT10"/>
  <c r="AY10" s="1"/>
  <c r="AS16"/>
  <c r="AX16" s="1"/>
  <c r="AR11"/>
  <c r="AW11" s="1"/>
  <c r="AU15"/>
  <c r="AZ15" s="1"/>
  <c r="AS10"/>
  <c r="AX10" s="1"/>
  <c r="AR14"/>
  <c r="AW14" s="1"/>
  <c r="AU14"/>
  <c r="AZ14" s="1"/>
  <c r="AS9"/>
  <c r="AX9" s="1"/>
  <c r="AR10"/>
  <c r="AW10" s="1"/>
  <c r="AT15"/>
  <c r="AY15" s="1"/>
  <c r="AT11"/>
  <c r="AY11" s="1"/>
  <c r="AT7"/>
  <c r="AY7" s="1"/>
  <c r="AS12"/>
  <c r="AX12" s="1"/>
  <c r="AR7"/>
  <c r="AW7" s="1"/>
  <c r="AU11"/>
  <c r="AZ11" s="1"/>
  <c r="AS15"/>
  <c r="AX15" s="1"/>
  <c r="AR16"/>
  <c r="AW16" s="1"/>
  <c r="AU10"/>
  <c r="AZ10" s="1"/>
  <c r="AU12"/>
  <c r="AZ12" s="1"/>
  <c r="AT16"/>
  <c r="AY16" s="1"/>
  <c r="AT12"/>
  <c r="AY12" s="1"/>
  <c r="AT8"/>
  <c r="AY8" s="1"/>
  <c r="AU13"/>
  <c r="AZ13" s="1"/>
  <c r="AS8"/>
  <c r="AX8" s="1"/>
  <c r="AR13"/>
  <c r="AW13" s="1"/>
  <c r="AU7"/>
  <c r="AZ7" s="1"/>
  <c r="AU8"/>
  <c r="AZ8" s="1"/>
  <c r="AR12"/>
  <c r="AW12" s="1"/>
  <c r="AU16"/>
  <c r="AZ16" s="1"/>
  <c r="AZ20" l="1"/>
  <c r="BE12" s="1"/>
  <c r="AW20"/>
  <c r="BB8" s="1"/>
  <c r="AX20"/>
  <c r="BC9" s="1"/>
  <c r="AY20"/>
  <c r="BD7" s="1"/>
  <c r="BD12" l="1"/>
  <c r="BD10"/>
  <c r="BD9"/>
  <c r="BB10"/>
  <c r="BB12"/>
  <c r="BB15"/>
  <c r="BB9"/>
  <c r="BC11"/>
  <c r="BB16"/>
  <c r="BB14"/>
  <c r="BD13"/>
  <c r="BC10"/>
  <c r="BB13"/>
  <c r="BC15"/>
  <c r="BB11"/>
  <c r="BB7"/>
  <c r="BD15"/>
  <c r="BD11"/>
  <c r="BE14"/>
  <c r="BE8"/>
  <c r="BC7"/>
  <c r="BE7"/>
  <c r="BC13"/>
  <c r="BC12"/>
  <c r="BE16"/>
  <c r="BE15"/>
  <c r="BC8"/>
  <c r="BE13"/>
  <c r="BC16"/>
  <c r="BD8"/>
  <c r="BE9"/>
  <c r="BD14"/>
  <c r="BD16"/>
  <c r="BE11"/>
  <c r="BC14"/>
  <c r="BE10"/>
  <c r="BB20" l="1"/>
  <c r="BG13" s="1"/>
  <c r="BC20"/>
  <c r="BH16" s="1"/>
  <c r="BE20"/>
  <c r="BJ11" s="1"/>
  <c r="BD20"/>
  <c r="BI14" s="1"/>
  <c r="BJ16" l="1"/>
  <c r="CB16" s="1"/>
  <c r="BG10"/>
  <c r="BJ14"/>
  <c r="CF26" s="1"/>
  <c r="BG15"/>
  <c r="BG8"/>
  <c r="BG21" s="1"/>
  <c r="BG33" s="1"/>
  <c r="BQ8" s="1"/>
  <c r="BJ9"/>
  <c r="BJ22" s="1"/>
  <c r="BJ34" s="1"/>
  <c r="BT9" s="1"/>
  <c r="BG16"/>
  <c r="BG7"/>
  <c r="BG20" s="1"/>
  <c r="BG32" s="1"/>
  <c r="BQ7" s="1"/>
  <c r="BG12"/>
  <c r="CD23" s="1"/>
  <c r="BJ13"/>
  <c r="BJ26" s="1"/>
  <c r="BJ38" s="1"/>
  <c r="BT13" s="1"/>
  <c r="BG9"/>
  <c r="BG26"/>
  <c r="BG38" s="1"/>
  <c r="BQ13" s="1"/>
  <c r="CE23"/>
  <c r="BG14"/>
  <c r="BG11"/>
  <c r="BY13"/>
  <c r="BH13"/>
  <c r="CE24" s="1"/>
  <c r="BJ15"/>
  <c r="CG26" s="1"/>
  <c r="BJ7"/>
  <c r="CB7" s="1"/>
  <c r="BJ10"/>
  <c r="BJ23" s="1"/>
  <c r="BJ35" s="1"/>
  <c r="BT10" s="1"/>
  <c r="CB9"/>
  <c r="CA26"/>
  <c r="BZ16"/>
  <c r="BH29"/>
  <c r="BH41" s="1"/>
  <c r="BR16" s="1"/>
  <c r="CH24"/>
  <c r="BY15"/>
  <c r="CG23"/>
  <c r="BG28"/>
  <c r="BG40" s="1"/>
  <c r="BQ15" s="1"/>
  <c r="CB11"/>
  <c r="BJ24"/>
  <c r="BJ36" s="1"/>
  <c r="BT11" s="1"/>
  <c r="CC26"/>
  <c r="BH15"/>
  <c r="BH11"/>
  <c r="BH10"/>
  <c r="BH9"/>
  <c r="BH14"/>
  <c r="BH7"/>
  <c r="CF25"/>
  <c r="BI27"/>
  <c r="BI39" s="1"/>
  <c r="BS14" s="1"/>
  <c r="CA14"/>
  <c r="CB14"/>
  <c r="BJ27"/>
  <c r="BJ39" s="1"/>
  <c r="BT14" s="1"/>
  <c r="BI15"/>
  <c r="BI11"/>
  <c r="BI12"/>
  <c r="BI13"/>
  <c r="BI7"/>
  <c r="BI9"/>
  <c r="BI10"/>
  <c r="BJ8"/>
  <c r="BJ12"/>
  <c r="BI8"/>
  <c r="BH8"/>
  <c r="BH12"/>
  <c r="BI16"/>
  <c r="CB13" l="1"/>
  <c r="CB15"/>
  <c r="BZ13"/>
  <c r="BJ20"/>
  <c r="BJ32" s="1"/>
  <c r="BT7" s="1"/>
  <c r="BH26"/>
  <c r="BH38" s="1"/>
  <c r="BR13" s="1"/>
  <c r="CB23"/>
  <c r="BY10"/>
  <c r="BY8"/>
  <c r="BJ29"/>
  <c r="BJ41" s="1"/>
  <c r="BT16" s="1"/>
  <c r="BG23"/>
  <c r="BG35" s="1"/>
  <c r="BQ10" s="1"/>
  <c r="CH26"/>
  <c r="BJ28"/>
  <c r="BJ40" s="1"/>
  <c r="BT15" s="1"/>
  <c r="BY12"/>
  <c r="BZ23"/>
  <c r="CA23"/>
  <c r="BG22"/>
  <c r="BG34" s="1"/>
  <c r="BQ9" s="1"/>
  <c r="BY9"/>
  <c r="BG29"/>
  <c r="BG41" s="1"/>
  <c r="BQ16" s="1"/>
  <c r="CH23"/>
  <c r="BY16"/>
  <c r="BY23"/>
  <c r="BY7"/>
  <c r="BG25"/>
  <c r="BG37" s="1"/>
  <c r="BQ12" s="1"/>
  <c r="CE26"/>
  <c r="BY14"/>
  <c r="CF23"/>
  <c r="BG27"/>
  <c r="BG39" s="1"/>
  <c r="BQ14" s="1"/>
  <c r="BG24"/>
  <c r="BG36" s="1"/>
  <c r="BQ11" s="1"/>
  <c r="BY11"/>
  <c r="CC23"/>
  <c r="CB10"/>
  <c r="CB26"/>
  <c r="BY26"/>
  <c r="BI29"/>
  <c r="BI41" s="1"/>
  <c r="BS16" s="1"/>
  <c r="CH25"/>
  <c r="CA16"/>
  <c r="CO16" s="1"/>
  <c r="CA8"/>
  <c r="BZ25"/>
  <c r="BI21"/>
  <c r="BI33" s="1"/>
  <c r="BS8" s="1"/>
  <c r="BJ21"/>
  <c r="BJ33" s="1"/>
  <c r="BT8" s="1"/>
  <c r="CB8"/>
  <c r="BZ26"/>
  <c r="BI20"/>
  <c r="BI32" s="1"/>
  <c r="BS7" s="1"/>
  <c r="BY25"/>
  <c r="CA7"/>
  <c r="BI23"/>
  <c r="BI35" s="1"/>
  <c r="BS10" s="1"/>
  <c r="CB25"/>
  <c r="CA10"/>
  <c r="BI25"/>
  <c r="BI37" s="1"/>
  <c r="BS12" s="1"/>
  <c r="CA12"/>
  <c r="CD25"/>
  <c r="CG24"/>
  <c r="BZ15"/>
  <c r="BH28"/>
  <c r="BH40" s="1"/>
  <c r="BR15" s="1"/>
  <c r="BI28"/>
  <c r="BI40" s="1"/>
  <c r="BS15" s="1"/>
  <c r="CG25"/>
  <c r="CA15"/>
  <c r="BH20"/>
  <c r="BH32" s="1"/>
  <c r="BR7" s="1"/>
  <c r="BZ7"/>
  <c r="BY24"/>
  <c r="BH23"/>
  <c r="BH35" s="1"/>
  <c r="BR10" s="1"/>
  <c r="BZ10"/>
  <c r="CB24"/>
  <c r="CB12"/>
  <c r="CD26"/>
  <c r="BJ25"/>
  <c r="BJ37" s="1"/>
  <c r="BT12" s="1"/>
  <c r="CA25"/>
  <c r="CA9"/>
  <c r="BI22"/>
  <c r="BI34" s="1"/>
  <c r="BS9" s="1"/>
  <c r="BI24"/>
  <c r="BI36" s="1"/>
  <c r="BS11" s="1"/>
  <c r="CC25"/>
  <c r="CA11"/>
  <c r="BH22"/>
  <c r="BH34" s="1"/>
  <c r="BR9" s="1"/>
  <c r="CA24"/>
  <c r="BZ9"/>
  <c r="BH21"/>
  <c r="BH33" s="1"/>
  <c r="BR8" s="1"/>
  <c r="BZ8"/>
  <c r="BZ24"/>
  <c r="BZ12"/>
  <c r="CD24"/>
  <c r="BH25"/>
  <c r="BH37" s="1"/>
  <c r="BR12" s="1"/>
  <c r="CA13"/>
  <c r="CE25"/>
  <c r="BI26"/>
  <c r="BI38" s="1"/>
  <c r="BS13" s="1"/>
  <c r="BZ14"/>
  <c r="CF24"/>
  <c r="BH27"/>
  <c r="BH39" s="1"/>
  <c r="BR14" s="1"/>
  <c r="CC24"/>
  <c r="BZ11"/>
  <c r="BH24"/>
  <c r="BH36" s="1"/>
  <c r="BR11" s="1"/>
  <c r="CO15" l="1"/>
  <c r="FG48"/>
  <c r="FS48" s="1"/>
  <c r="CO13"/>
  <c r="BT17"/>
  <c r="BQ17"/>
  <c r="FH48"/>
  <c r="FT48" s="1"/>
  <c r="CO12"/>
  <c r="FE48"/>
  <c r="FQ48" s="1"/>
  <c r="FF48"/>
  <c r="FR48" s="1"/>
  <c r="FB48"/>
  <c r="FN48" s="1"/>
  <c r="CO9"/>
  <c r="FC48"/>
  <c r="FO48" s="1"/>
  <c r="CO10"/>
  <c r="BS17"/>
  <c r="CO14"/>
  <c r="BR17"/>
  <c r="FI48"/>
  <c r="FU48" s="1"/>
  <c r="CD7" a="1"/>
  <c r="EZ52" a="1"/>
  <c r="CO11"/>
  <c r="FD48"/>
  <c r="FP48" s="1"/>
  <c r="FA48"/>
  <c r="FM48" s="1"/>
  <c r="CO8"/>
  <c r="CO7"/>
  <c r="CR7" a="1"/>
  <c r="EZ48"/>
  <c r="FL48" s="1"/>
  <c r="EZ61" l="1"/>
  <c r="FL61" s="1"/>
  <c r="FD59"/>
  <c r="FP59" s="1"/>
  <c r="FH57"/>
  <c r="FT57" s="1"/>
  <c r="FB56"/>
  <c r="FN56" s="1"/>
  <c r="FF54"/>
  <c r="FR54" s="1"/>
  <c r="EZ53"/>
  <c r="FL53" s="1"/>
  <c r="FE61"/>
  <c r="FQ61" s="1"/>
  <c r="FI59"/>
  <c r="FU59" s="1"/>
  <c r="FC58"/>
  <c r="FO58" s="1"/>
  <c r="FG56"/>
  <c r="FS56" s="1"/>
  <c r="FA55"/>
  <c r="FM55" s="1"/>
  <c r="FE53"/>
  <c r="FQ53" s="1"/>
  <c r="FF61"/>
  <c r="FR61" s="1"/>
  <c r="EZ60"/>
  <c r="FL60" s="1"/>
  <c r="FD58"/>
  <c r="FP58" s="1"/>
  <c r="FH56"/>
  <c r="FT56" s="1"/>
  <c r="FB55"/>
  <c r="FN55" s="1"/>
  <c r="FF53"/>
  <c r="FR53" s="1"/>
  <c r="EZ52"/>
  <c r="FL52" s="1"/>
  <c r="FE56"/>
  <c r="FQ56" s="1"/>
  <c r="FA60"/>
  <c r="FM60" s="1"/>
  <c r="FG53"/>
  <c r="FS53" s="1"/>
  <c r="FC57"/>
  <c r="FO57" s="1"/>
  <c r="FC59"/>
  <c r="FO59" s="1"/>
  <c r="FA56"/>
  <c r="FM56" s="1"/>
  <c r="FD61"/>
  <c r="FP61" s="1"/>
  <c r="FH59"/>
  <c r="FT59" s="1"/>
  <c r="FB58"/>
  <c r="FN58" s="1"/>
  <c r="FF56"/>
  <c r="FR56" s="1"/>
  <c r="EZ55"/>
  <c r="FL55" s="1"/>
  <c r="FD53"/>
  <c r="FP53" s="1"/>
  <c r="FI61"/>
  <c r="FU61" s="1"/>
  <c r="FC60"/>
  <c r="FO60" s="1"/>
  <c r="FG58"/>
  <c r="FS58" s="1"/>
  <c r="FA57"/>
  <c r="FM57" s="1"/>
  <c r="FE55"/>
  <c r="FQ55" s="1"/>
  <c r="FI53"/>
  <c r="FU53" s="1"/>
  <c r="FC52"/>
  <c r="FO52" s="1"/>
  <c r="FD60"/>
  <c r="FP60" s="1"/>
  <c r="FH58"/>
  <c r="FT58" s="1"/>
  <c r="FB57"/>
  <c r="FN57" s="1"/>
  <c r="FF55"/>
  <c r="FR55" s="1"/>
  <c r="EZ54"/>
  <c r="FL54" s="1"/>
  <c r="FD52"/>
  <c r="FP52" s="1"/>
  <c r="FA58"/>
  <c r="FM58" s="1"/>
  <c r="FG61"/>
  <c r="FS61" s="1"/>
  <c r="FC55"/>
  <c r="FO55" s="1"/>
  <c r="FI58"/>
  <c r="FU58" s="1"/>
  <c r="FE52"/>
  <c r="FQ52" s="1"/>
  <c r="FE54"/>
  <c r="FQ54" s="1"/>
  <c r="FH61"/>
  <c r="FT61" s="1"/>
  <c r="FB60"/>
  <c r="FN60" s="1"/>
  <c r="FF58"/>
  <c r="FR58" s="1"/>
  <c r="EZ57"/>
  <c r="FL57" s="1"/>
  <c r="FD55"/>
  <c r="FP55" s="1"/>
  <c r="FH53"/>
  <c r="FT53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H60"/>
  <c r="FT60" s="1"/>
  <c r="FB59"/>
  <c r="FN59" s="1"/>
  <c r="FF57"/>
  <c r="FR57" s="1"/>
  <c r="EZ56"/>
  <c r="FL56" s="1"/>
  <c r="FD54"/>
  <c r="FP54" s="1"/>
  <c r="FH52"/>
  <c r="FT52" s="1"/>
  <c r="FG59"/>
  <c r="FS59" s="1"/>
  <c r="FC53"/>
  <c r="FO53" s="1"/>
  <c r="FI56"/>
  <c r="FU56" s="1"/>
  <c r="FE60"/>
  <c r="FQ60" s="1"/>
  <c r="FA54"/>
  <c r="FM54" s="1"/>
  <c r="FI60"/>
  <c r="FU60" s="1"/>
  <c r="FF60"/>
  <c r="FR60" s="1"/>
  <c r="EZ59"/>
  <c r="FL59" s="1"/>
  <c r="FD57"/>
  <c r="FP57" s="1"/>
  <c r="FH55"/>
  <c r="FT55" s="1"/>
  <c r="FB54"/>
  <c r="FN54" s="1"/>
  <c r="FF52"/>
  <c r="FR52" s="1"/>
  <c r="FA61"/>
  <c r="FM61" s="1"/>
  <c r="FE59"/>
  <c r="FQ59" s="1"/>
  <c r="FI57"/>
  <c r="FU57" s="1"/>
  <c r="FC56"/>
  <c r="FO56" s="1"/>
  <c r="FG54"/>
  <c r="FS54" s="1"/>
  <c r="FA53"/>
  <c r="FM53" s="1"/>
  <c r="FB61"/>
  <c r="FN61" s="1"/>
  <c r="FF59"/>
  <c r="FR59" s="1"/>
  <c r="EZ58"/>
  <c r="FL58" s="1"/>
  <c r="FD56"/>
  <c r="FP56" s="1"/>
  <c r="FH54"/>
  <c r="FT54" s="1"/>
  <c r="FB53"/>
  <c r="FN53" s="1"/>
  <c r="FC61"/>
  <c r="FO61" s="1"/>
  <c r="FI54"/>
  <c r="FU54" s="1"/>
  <c r="FE58"/>
  <c r="FQ58" s="1"/>
  <c r="FA52"/>
  <c r="FM52" s="1"/>
  <c r="FG55"/>
  <c r="FS55" s="1"/>
  <c r="FI52"/>
  <c r="FU52" s="1"/>
  <c r="FG57"/>
  <c r="FS57" s="1"/>
  <c r="BS5"/>
  <c r="BV2" s="1"/>
  <c r="CM15"/>
  <c r="CG14"/>
  <c r="CK12"/>
  <c r="CE11"/>
  <c r="CI9"/>
  <c r="CM7"/>
  <c r="CH16"/>
  <c r="CF14"/>
  <c r="CE12"/>
  <c r="CD10"/>
  <c r="CL7"/>
  <c r="CG13"/>
  <c r="CJ16"/>
  <c r="CI14"/>
  <c r="CH12"/>
  <c r="CF10"/>
  <c r="CE8"/>
  <c r="CL12"/>
  <c r="CH7"/>
  <c r="CF15"/>
  <c r="CD13"/>
  <c r="CM10"/>
  <c r="CL8"/>
  <c r="CI16"/>
  <c r="CE10"/>
  <c r="CG16"/>
  <c r="CK14"/>
  <c r="CE13"/>
  <c r="CI11"/>
  <c r="CM9"/>
  <c r="CG8"/>
  <c r="CM16"/>
  <c r="CL14"/>
  <c r="CJ12"/>
  <c r="CI10"/>
  <c r="CH8"/>
  <c r="CM14"/>
  <c r="CI8"/>
  <c r="CD15"/>
  <c r="CM12"/>
  <c r="CL10"/>
  <c r="CJ8"/>
  <c r="CH14"/>
  <c r="CD9"/>
  <c r="CK15"/>
  <c r="CJ13"/>
  <c r="CH11"/>
  <c r="CG9"/>
  <c r="CF7"/>
  <c r="CK11"/>
  <c r="CK16"/>
  <c r="CE15"/>
  <c r="CI13"/>
  <c r="CM11"/>
  <c r="CG10"/>
  <c r="CK8"/>
  <c r="CE7"/>
  <c r="CG15"/>
  <c r="CF13"/>
  <c r="CD11"/>
  <c r="CM8"/>
  <c r="CD16"/>
  <c r="CJ10"/>
  <c r="CJ15"/>
  <c r="CH13"/>
  <c r="CG11"/>
  <c r="CF9"/>
  <c r="CD7"/>
  <c r="CJ9"/>
  <c r="CF16"/>
  <c r="CE14"/>
  <c r="CD12"/>
  <c r="CL9"/>
  <c r="CK7"/>
  <c r="CL13"/>
  <c r="CI15"/>
  <c r="CM13"/>
  <c r="CG12"/>
  <c r="CK10"/>
  <c r="CE9"/>
  <c r="CI7"/>
  <c r="CL15"/>
  <c r="CK13"/>
  <c r="CJ11"/>
  <c r="CH9"/>
  <c r="CG7"/>
  <c r="CF12"/>
  <c r="CE16"/>
  <c r="CD14"/>
  <c r="CL11"/>
  <c r="CK9"/>
  <c r="CJ7"/>
  <c r="CF11"/>
  <c r="CL16"/>
  <c r="CJ14"/>
  <c r="CI12"/>
  <c r="CH10"/>
  <c r="CF8"/>
  <c r="CH15"/>
  <c r="CD8"/>
  <c r="CU14"/>
  <c r="CU10"/>
  <c r="CT15"/>
  <c r="CS10"/>
  <c r="CR12"/>
  <c r="CT13"/>
  <c r="CS8"/>
  <c r="CT16"/>
  <c r="CS11"/>
  <c r="CT14"/>
  <c r="CU15"/>
  <c r="CU11"/>
  <c r="CU7"/>
  <c r="CT11"/>
  <c r="CR16"/>
  <c r="CR15"/>
  <c r="CT9"/>
  <c r="CS9"/>
  <c r="CT12"/>
  <c r="CS7"/>
  <c r="CU16"/>
  <c r="CU12"/>
  <c r="CU8"/>
  <c r="CR13"/>
  <c r="CT7"/>
  <c r="CS16"/>
  <c r="CR11"/>
  <c r="CS13"/>
  <c r="CR14"/>
  <c r="CT8"/>
  <c r="CU13"/>
  <c r="CU9"/>
  <c r="CS14"/>
  <c r="CR9"/>
  <c r="CR8"/>
  <c r="CS12"/>
  <c r="CR7"/>
  <c r="CS15"/>
  <c r="CR10"/>
  <c r="CT10"/>
  <c r="CY10" l="1"/>
  <c r="CZ25"/>
  <c r="CX12"/>
  <c r="DB24"/>
  <c r="CZ9"/>
  <c r="CY26"/>
  <c r="DC24"/>
  <c r="CX13"/>
  <c r="DC23"/>
  <c r="CW13"/>
  <c r="DE23"/>
  <c r="CW15"/>
  <c r="DA26"/>
  <c r="CZ11"/>
  <c r="CY16"/>
  <c r="DF25"/>
  <c r="CZ24"/>
  <c r="CX10"/>
  <c r="CW23"/>
  <c r="CW7"/>
  <c r="CY7"/>
  <c r="CW25"/>
  <c r="CY9"/>
  <c r="CY25"/>
  <c r="DA24"/>
  <c r="CX11"/>
  <c r="DD26"/>
  <c r="CZ14"/>
  <c r="CX15"/>
  <c r="DE24"/>
  <c r="CW9"/>
  <c r="CY23"/>
  <c r="CX25"/>
  <c r="CY8"/>
  <c r="DF24"/>
  <c r="CX16"/>
  <c r="CZ12"/>
  <c r="DB26"/>
  <c r="CY24"/>
  <c r="CX9"/>
  <c r="DA25"/>
  <c r="CY11"/>
  <c r="DD25"/>
  <c r="CY14"/>
  <c r="CY13"/>
  <c r="DC25"/>
  <c r="CZ26"/>
  <c r="CZ10"/>
  <c r="CW24"/>
  <c r="CX7"/>
  <c r="DD24"/>
  <c r="CX14"/>
  <c r="DD23"/>
  <c r="CW14"/>
  <c r="DF26"/>
  <c r="CZ16"/>
  <c r="CW26"/>
  <c r="CZ7"/>
  <c r="CW12"/>
  <c r="DB23"/>
  <c r="CW10"/>
  <c r="CZ23"/>
  <c r="CW8"/>
  <c r="CX23"/>
  <c r="CZ13"/>
  <c r="DC26"/>
  <c r="CW11"/>
  <c r="DA23"/>
  <c r="CX26"/>
  <c r="CZ8"/>
  <c r="DB25"/>
  <c r="CY12"/>
  <c r="DF23"/>
  <c r="CW16"/>
  <c r="CZ15"/>
  <c r="DE26"/>
  <c r="CX8"/>
  <c r="CX24"/>
  <c r="CY15"/>
  <c r="DE25"/>
  <c r="DM10" l="1"/>
  <c r="FC30"/>
  <c r="FO30" s="1"/>
  <c r="FI30"/>
  <c r="FU30" s="1"/>
  <c r="DM16"/>
  <c r="DM13"/>
  <c r="FF30"/>
  <c r="FR30" s="1"/>
  <c r="DM11"/>
  <c r="FD30"/>
  <c r="FP30" s="1"/>
  <c r="DM8"/>
  <c r="FA30"/>
  <c r="FM30" s="1"/>
  <c r="DM12"/>
  <c r="FE30"/>
  <c r="FQ30" s="1"/>
  <c r="FB30"/>
  <c r="FN30" s="1"/>
  <c r="DM9"/>
  <c r="DB7" a="1"/>
  <c r="EZ34" a="1"/>
  <c r="DM14"/>
  <c r="FG30"/>
  <c r="FS30" s="1"/>
  <c r="EZ30"/>
  <c r="FL30" s="1"/>
  <c r="DM7"/>
  <c r="DO7" a="1"/>
  <c r="DM15"/>
  <c r="FH30"/>
  <c r="FT30" s="1"/>
  <c r="DF15" l="1"/>
  <c r="DJ13"/>
  <c r="DD12"/>
  <c r="DH10"/>
  <c r="DF16"/>
  <c r="DJ14"/>
  <c r="DD13"/>
  <c r="DH11"/>
  <c r="DB10"/>
  <c r="DF8"/>
  <c r="DK16"/>
  <c r="DI13"/>
  <c r="DG10"/>
  <c r="DC8"/>
  <c r="DE12"/>
  <c r="DI15"/>
  <c r="DG12"/>
  <c r="DF9"/>
  <c r="DE7"/>
  <c r="DI10"/>
  <c r="DK15"/>
  <c r="DI12"/>
  <c r="DG9"/>
  <c r="DF7"/>
  <c r="DI7"/>
  <c r="DJ15"/>
  <c r="DD14"/>
  <c r="DH12"/>
  <c r="DB11"/>
  <c r="DJ16"/>
  <c r="DD15"/>
  <c r="DH13"/>
  <c r="DB12"/>
  <c r="DF10"/>
  <c r="DJ8"/>
  <c r="DD7"/>
  <c r="DG14"/>
  <c r="DE11"/>
  <c r="DH8"/>
  <c r="DI14"/>
  <c r="DG16"/>
  <c r="DE13"/>
  <c r="DC10"/>
  <c r="DJ7"/>
  <c r="DG11"/>
  <c r="DI16"/>
  <c r="DG13"/>
  <c r="DE10"/>
  <c r="DK7"/>
  <c r="DK9"/>
  <c r="DD16"/>
  <c r="DH14"/>
  <c r="DB13"/>
  <c r="DF11"/>
  <c r="DJ9"/>
  <c r="DH15"/>
  <c r="DB14"/>
  <c r="DF12"/>
  <c r="DJ10"/>
  <c r="DD9"/>
  <c r="DH7"/>
  <c r="DE15"/>
  <c r="DC12"/>
  <c r="DC9"/>
  <c r="DB7"/>
  <c r="DC7"/>
  <c r="DC14"/>
  <c r="DK10"/>
  <c r="DE8"/>
  <c r="DK13"/>
  <c r="DD8"/>
  <c r="DE14"/>
  <c r="DC11"/>
  <c r="DG8"/>
  <c r="DC13"/>
  <c r="DH16"/>
  <c r="DB15"/>
  <c r="DF13"/>
  <c r="DJ11"/>
  <c r="DD10"/>
  <c r="DB16"/>
  <c r="DF14"/>
  <c r="DJ12"/>
  <c r="DD11"/>
  <c r="DH9"/>
  <c r="DB8"/>
  <c r="DC16"/>
  <c r="DK12"/>
  <c r="DI9"/>
  <c r="DG7"/>
  <c r="DE9"/>
  <c r="DK14"/>
  <c r="DI11"/>
  <c r="DK8"/>
  <c r="DG15"/>
  <c r="DI8"/>
  <c r="DC15"/>
  <c r="DK11"/>
  <c r="DB9"/>
  <c r="DE16"/>
  <c r="DQ13"/>
  <c r="DQ9"/>
  <c r="DR15"/>
  <c r="DR11"/>
  <c r="DR7"/>
  <c r="DO13"/>
  <c r="DO9"/>
  <c r="DP10"/>
  <c r="DP8"/>
  <c r="DP15"/>
  <c r="DQ14"/>
  <c r="DQ10"/>
  <c r="DR16"/>
  <c r="DR12"/>
  <c r="DR8"/>
  <c r="DO14"/>
  <c r="DO10"/>
  <c r="DP14"/>
  <c r="DP12"/>
  <c r="DP9"/>
  <c r="DQ15"/>
  <c r="DQ11"/>
  <c r="DQ7"/>
  <c r="DR13"/>
  <c r="DR9"/>
  <c r="DO15"/>
  <c r="DO11"/>
  <c r="DO7"/>
  <c r="DP16"/>
  <c r="DP13"/>
  <c r="DQ16"/>
  <c r="DQ12"/>
  <c r="DQ8"/>
  <c r="DR14"/>
  <c r="DR10"/>
  <c r="DO16"/>
  <c r="DO12"/>
  <c r="DO8"/>
  <c r="DP11"/>
  <c r="DP7"/>
  <c r="FD42"/>
  <c r="FP42" s="1"/>
  <c r="FH40"/>
  <c r="FT40" s="1"/>
  <c r="FB39"/>
  <c r="FN39" s="1"/>
  <c r="FF37"/>
  <c r="FR37" s="1"/>
  <c r="FE42"/>
  <c r="FQ42" s="1"/>
  <c r="FC40"/>
  <c r="FO40" s="1"/>
  <c r="FB38"/>
  <c r="FN38" s="1"/>
  <c r="FC36"/>
  <c r="FO36" s="1"/>
  <c r="FG34"/>
  <c r="FS34" s="1"/>
  <c r="FF42"/>
  <c r="FR42" s="1"/>
  <c r="FE40"/>
  <c r="FQ40" s="1"/>
  <c r="FC38"/>
  <c r="FO38" s="1"/>
  <c r="FD36"/>
  <c r="FP36" s="1"/>
  <c r="FH34"/>
  <c r="FT34" s="1"/>
  <c r="FC43"/>
  <c r="FO43" s="1"/>
  <c r="FA41"/>
  <c r="FM41" s="1"/>
  <c r="EZ39"/>
  <c r="FL39" s="1"/>
  <c r="FI36"/>
  <c r="FU36" s="1"/>
  <c r="FC35"/>
  <c r="FO35" s="1"/>
  <c r="FI42"/>
  <c r="FU42" s="1"/>
  <c r="EZ35"/>
  <c r="FL35" s="1"/>
  <c r="EZ37"/>
  <c r="FL37" s="1"/>
  <c r="FG39"/>
  <c r="FS39" s="1"/>
  <c r="FC42"/>
  <c r="FO42" s="1"/>
  <c r="FB40"/>
  <c r="FN40" s="1"/>
  <c r="FA36"/>
  <c r="FM36" s="1"/>
  <c r="FD40"/>
  <c r="FP40" s="1"/>
  <c r="FC34"/>
  <c r="FO34" s="1"/>
  <c r="FH37"/>
  <c r="FT37" s="1"/>
  <c r="FD34"/>
  <c r="FP34" s="1"/>
  <c r="FF40"/>
  <c r="FR40" s="1"/>
  <c r="FE36"/>
  <c r="FQ36" s="1"/>
  <c r="FG40"/>
  <c r="FS40" s="1"/>
  <c r="FD35"/>
  <c r="FP35" s="1"/>
  <c r="FF34"/>
  <c r="FR34" s="1"/>
  <c r="FH42"/>
  <c r="FT42" s="1"/>
  <c r="FB41"/>
  <c r="FN41" s="1"/>
  <c r="FF39"/>
  <c r="FR39" s="1"/>
  <c r="EZ38"/>
  <c r="FL38" s="1"/>
  <c r="EZ43"/>
  <c r="FL43" s="1"/>
  <c r="FI40"/>
  <c r="FU40" s="1"/>
  <c r="FG38"/>
  <c r="FS38" s="1"/>
  <c r="FG36"/>
  <c r="FS36" s="1"/>
  <c r="FA35"/>
  <c r="FM35" s="1"/>
  <c r="FA43"/>
  <c r="FM43" s="1"/>
  <c r="EZ41"/>
  <c r="FL41" s="1"/>
  <c r="FI38"/>
  <c r="FU38" s="1"/>
  <c r="FH36"/>
  <c r="FT36" s="1"/>
  <c r="FB35"/>
  <c r="FN35" s="1"/>
  <c r="FH43"/>
  <c r="FT43" s="1"/>
  <c r="FG41"/>
  <c r="FS41" s="1"/>
  <c r="FE39"/>
  <c r="FQ39" s="1"/>
  <c r="FD37"/>
  <c r="FP37" s="1"/>
  <c r="FG35"/>
  <c r="FS35" s="1"/>
  <c r="FA34"/>
  <c r="FM34" s="1"/>
  <c r="FF36"/>
  <c r="FR36" s="1"/>
  <c r="FA39"/>
  <c r="FM39" s="1"/>
  <c r="FH41"/>
  <c r="FT41" s="1"/>
  <c r="FB34"/>
  <c r="FN34" s="1"/>
  <c r="FA38"/>
  <c r="FM38" s="1"/>
  <c r="FB43"/>
  <c r="FN43" s="1"/>
  <c r="FF41"/>
  <c r="FR41" s="1"/>
  <c r="EZ40"/>
  <c r="FL40" s="1"/>
  <c r="FD38"/>
  <c r="FP38" s="1"/>
  <c r="FE43"/>
  <c r="FQ43" s="1"/>
  <c r="FD41"/>
  <c r="FP41" s="1"/>
  <c r="FC39"/>
  <c r="FO39" s="1"/>
  <c r="FA37"/>
  <c r="FM37" s="1"/>
  <c r="FE35"/>
  <c r="FQ35" s="1"/>
  <c r="FG43"/>
  <c r="FS43" s="1"/>
  <c r="FE41"/>
  <c r="FQ41" s="1"/>
  <c r="FD39"/>
  <c r="FP39" s="1"/>
  <c r="FC37"/>
  <c r="FO37" s="1"/>
  <c r="FF35"/>
  <c r="FR35" s="1"/>
  <c r="EZ34"/>
  <c r="FL34" s="1"/>
  <c r="FB42"/>
  <c r="FN42" s="1"/>
  <c r="FA40"/>
  <c r="FM40" s="1"/>
  <c r="FI37"/>
  <c r="FU37" s="1"/>
  <c r="FE34"/>
  <c r="FQ34" s="1"/>
  <c r="FF38"/>
  <c r="FR38" s="1"/>
  <c r="FC41"/>
  <c r="FO41" s="1"/>
  <c r="FI43"/>
  <c r="FU43" s="1"/>
  <c r="FH35"/>
  <c r="FT35" s="1"/>
  <c r="FB36"/>
  <c r="FN36" s="1"/>
  <c r="FF43"/>
  <c r="FR43" s="1"/>
  <c r="EZ42"/>
  <c r="FL42" s="1"/>
  <c r="FH38"/>
  <c r="FT38" s="1"/>
  <c r="FB37"/>
  <c r="FN37" s="1"/>
  <c r="FI41"/>
  <c r="FU41" s="1"/>
  <c r="FH39"/>
  <c r="FT39" s="1"/>
  <c r="FG37"/>
  <c r="FS37" s="1"/>
  <c r="FI35"/>
  <c r="FU35" s="1"/>
  <c r="FA42"/>
  <c r="FM42" s="1"/>
  <c r="FI39"/>
  <c r="FU39" s="1"/>
  <c r="EZ36"/>
  <c r="FL36" s="1"/>
  <c r="FG42"/>
  <c r="FS42" s="1"/>
  <c r="FE38"/>
  <c r="FQ38" s="1"/>
  <c r="FI34"/>
  <c r="FU34" s="1"/>
  <c r="FD43"/>
  <c r="FP43" s="1"/>
  <c r="FE37"/>
  <c r="FQ37" s="1"/>
  <c r="DW9" l="1"/>
  <c r="DV26"/>
  <c r="EA26"/>
  <c r="DW14"/>
  <c r="DZ24"/>
  <c r="DU13"/>
  <c r="DT15"/>
  <c r="EB23"/>
  <c r="DU14"/>
  <c r="EA24"/>
  <c r="DW12"/>
  <c r="DY26"/>
  <c r="EB24"/>
  <c r="DU15"/>
  <c r="DT13"/>
  <c r="DZ23"/>
  <c r="DV9"/>
  <c r="DV25"/>
  <c r="DU11"/>
  <c r="DX24"/>
  <c r="DW26"/>
  <c r="DW10"/>
  <c r="DV16"/>
  <c r="EC25"/>
  <c r="DX23"/>
  <c r="DT11"/>
  <c r="DV7"/>
  <c r="DT25"/>
  <c r="DU12"/>
  <c r="DY24"/>
  <c r="DU26"/>
  <c r="DW8"/>
  <c r="DV14"/>
  <c r="EA25"/>
  <c r="DT9"/>
  <c r="DV23"/>
  <c r="DW15"/>
  <c r="EB26"/>
  <c r="DT12"/>
  <c r="DY23"/>
  <c r="DU25"/>
  <c r="DV8"/>
  <c r="DU16"/>
  <c r="EC24"/>
  <c r="EB25"/>
  <c r="DV15"/>
  <c r="DT10"/>
  <c r="DW23"/>
  <c r="DW16"/>
  <c r="EC26"/>
  <c r="DU24"/>
  <c r="DU8"/>
  <c r="DT26"/>
  <c r="DW7"/>
  <c r="DV13"/>
  <c r="DZ25"/>
  <c r="DT8"/>
  <c r="DU23"/>
  <c r="DX25"/>
  <c r="DV11"/>
  <c r="DT24"/>
  <c r="DU7"/>
  <c r="DT16"/>
  <c r="EC23"/>
  <c r="DV12"/>
  <c r="DY25"/>
  <c r="DT23"/>
  <c r="DT7"/>
  <c r="DZ26"/>
  <c r="DW13"/>
  <c r="DV24"/>
  <c r="DU9"/>
  <c r="EA23"/>
  <c r="DT14"/>
  <c r="DV10"/>
  <c r="DW25"/>
  <c r="DU10"/>
  <c r="DW24"/>
  <c r="DX26"/>
  <c r="DW11"/>
  <c r="EJ8" l="1"/>
  <c r="FA12"/>
  <c r="FM12" s="1"/>
  <c r="EJ14"/>
  <c r="FG12"/>
  <c r="FS12" s="1"/>
  <c r="EJ11"/>
  <c r="FD12"/>
  <c r="FP12" s="1"/>
  <c r="DY7" a="1"/>
  <c r="EZ16" a="1"/>
  <c r="FI12"/>
  <c r="FU12" s="1"/>
  <c r="EJ16"/>
  <c r="EJ10"/>
  <c r="FC12"/>
  <c r="FO12" s="1"/>
  <c r="EJ12"/>
  <c r="FE12"/>
  <c r="FQ12" s="1"/>
  <c r="FB12"/>
  <c r="FN12" s="1"/>
  <c r="EJ9"/>
  <c r="FF12"/>
  <c r="FR12" s="1"/>
  <c r="EJ13"/>
  <c r="FH12"/>
  <c r="FT12" s="1"/>
  <c r="EJ15"/>
  <c r="EJ7"/>
  <c r="EZ12"/>
  <c r="FL12" s="1"/>
  <c r="ED15" l="1"/>
  <c r="EH13"/>
  <c r="EB12"/>
  <c r="EF10"/>
  <c r="DZ9"/>
  <c r="ED7"/>
  <c r="DY16"/>
  <c r="EC14"/>
  <c r="EG12"/>
  <c r="EA11"/>
  <c r="EE9"/>
  <c r="DY8"/>
  <c r="ED16"/>
  <c r="EH14"/>
  <c r="EB13"/>
  <c r="EF11"/>
  <c r="DZ10"/>
  <c r="ED8"/>
  <c r="EE16"/>
  <c r="EA10"/>
  <c r="DY9"/>
  <c r="DY11"/>
  <c r="EC7"/>
  <c r="EC11"/>
  <c r="EE10"/>
  <c r="EH15"/>
  <c r="EF12"/>
  <c r="ED9"/>
  <c r="EC16"/>
  <c r="EA13"/>
  <c r="DY10"/>
  <c r="EH16"/>
  <c r="EF13"/>
  <c r="ED10"/>
  <c r="EB7"/>
  <c r="EG13"/>
  <c r="EA12"/>
  <c r="EC15"/>
  <c r="EF14"/>
  <c r="ED11"/>
  <c r="EB8"/>
  <c r="EA15"/>
  <c r="DY12"/>
  <c r="EG8"/>
  <c r="EF15"/>
  <c r="ED12"/>
  <c r="EB9"/>
  <c r="EC13"/>
  <c r="EA14"/>
  <c r="EE14"/>
  <c r="EF16"/>
  <c r="DZ15"/>
  <c r="ED13"/>
  <c r="EH11"/>
  <c r="EB10"/>
  <c r="EF8"/>
  <c r="DZ7"/>
  <c r="EE15"/>
  <c r="DY14"/>
  <c r="EC12"/>
  <c r="EG10"/>
  <c r="EA9"/>
  <c r="EE7"/>
  <c r="DZ16"/>
  <c r="ED14"/>
  <c r="EH12"/>
  <c r="EB11"/>
  <c r="EF9"/>
  <c r="DZ8"/>
  <c r="DY15"/>
  <c r="EE8"/>
  <c r="EG15"/>
  <c r="EC9"/>
  <c r="EA16"/>
  <c r="EG9"/>
  <c r="EB14"/>
  <c r="DZ11"/>
  <c r="EH7"/>
  <c r="EG14"/>
  <c r="EE11"/>
  <c r="EC8"/>
  <c r="EB15"/>
  <c r="DZ12"/>
  <c r="EH8"/>
  <c r="EG11"/>
  <c r="EE12"/>
  <c r="DY13"/>
  <c r="EB16"/>
  <c r="DZ13"/>
  <c r="EH9"/>
  <c r="EG16"/>
  <c r="EE13"/>
  <c r="EC10"/>
  <c r="EA7"/>
  <c r="DZ14"/>
  <c r="EH10"/>
  <c r="EF7"/>
  <c r="DY7"/>
  <c r="EG7"/>
  <c r="EA8"/>
  <c r="FG24"/>
  <c r="FS24" s="1"/>
  <c r="FA23"/>
  <c r="FM23" s="1"/>
  <c r="FE21"/>
  <c r="FQ21" s="1"/>
  <c r="FI19"/>
  <c r="FU19" s="1"/>
  <c r="FC18"/>
  <c r="FO18" s="1"/>
  <c r="FG16"/>
  <c r="FS16" s="1"/>
  <c r="FF24"/>
  <c r="FR24" s="1"/>
  <c r="FE22"/>
  <c r="FQ22" s="1"/>
  <c r="FD20"/>
  <c r="FP20" s="1"/>
  <c r="FB18"/>
  <c r="FN18" s="1"/>
  <c r="FA16"/>
  <c r="FM16" s="1"/>
  <c r="FB24"/>
  <c r="FN24" s="1"/>
  <c r="FA22"/>
  <c r="FM22" s="1"/>
  <c r="EZ20"/>
  <c r="FL20" s="1"/>
  <c r="FH17"/>
  <c r="FT17" s="1"/>
  <c r="FD25"/>
  <c r="FP25" s="1"/>
  <c r="FC23"/>
  <c r="FO23" s="1"/>
  <c r="FB21"/>
  <c r="FN21" s="1"/>
  <c r="EZ19"/>
  <c r="FL19" s="1"/>
  <c r="FI16"/>
  <c r="FU16" s="1"/>
  <c r="FB20"/>
  <c r="FN20" s="1"/>
  <c r="FD23"/>
  <c r="FP23" s="1"/>
  <c r="FI22"/>
  <c r="FU22" s="1"/>
  <c r="FG19"/>
  <c r="FS19" s="1"/>
  <c r="FE16"/>
  <c r="FQ16" s="1"/>
  <c r="FA25"/>
  <c r="FM25" s="1"/>
  <c r="FE23"/>
  <c r="FQ23" s="1"/>
  <c r="FI21"/>
  <c r="FU21" s="1"/>
  <c r="FG18"/>
  <c r="FS18" s="1"/>
  <c r="FB25"/>
  <c r="FN25" s="1"/>
  <c r="FI20"/>
  <c r="FU20" s="1"/>
  <c r="FF16"/>
  <c r="FR16" s="1"/>
  <c r="FF22"/>
  <c r="FR22" s="1"/>
  <c r="FD18"/>
  <c r="FP18" s="1"/>
  <c r="FH23"/>
  <c r="FT23" s="1"/>
  <c r="FG21"/>
  <c r="FS21" s="1"/>
  <c r="FD17"/>
  <c r="FP17" s="1"/>
  <c r="FF25"/>
  <c r="FR25" s="1"/>
  <c r="FH21"/>
  <c r="FT21" s="1"/>
  <c r="FI23"/>
  <c r="FU23" s="1"/>
  <c r="FA19"/>
  <c r="FM19" s="1"/>
  <c r="FG25"/>
  <c r="FS25" s="1"/>
  <c r="FD21"/>
  <c r="FP21" s="1"/>
  <c r="FB17"/>
  <c r="FN17" s="1"/>
  <c r="FB23"/>
  <c r="FN23" s="1"/>
  <c r="FI18"/>
  <c r="FU18" s="1"/>
  <c r="FD24"/>
  <c r="FP24" s="1"/>
  <c r="FA20"/>
  <c r="FM20" s="1"/>
  <c r="FE24"/>
  <c r="FQ24" s="1"/>
  <c r="FB19"/>
  <c r="FN19" s="1"/>
  <c r="EZ25"/>
  <c r="FL25" s="1"/>
  <c r="FI25"/>
  <c r="FU25" s="1"/>
  <c r="FC24"/>
  <c r="FO24" s="1"/>
  <c r="FG22"/>
  <c r="FS22" s="1"/>
  <c r="FA21"/>
  <c r="FM21" s="1"/>
  <c r="FE19"/>
  <c r="FQ19" s="1"/>
  <c r="FI17"/>
  <c r="FU17" s="1"/>
  <c r="FC16"/>
  <c r="FO16" s="1"/>
  <c r="FA24"/>
  <c r="FM24" s="1"/>
  <c r="EZ22"/>
  <c r="FL22" s="1"/>
  <c r="FH19"/>
  <c r="FT19" s="1"/>
  <c r="FG17"/>
  <c r="FS17" s="1"/>
  <c r="FH25"/>
  <c r="FT25" s="1"/>
  <c r="FG23"/>
  <c r="FS23" s="1"/>
  <c r="FF21"/>
  <c r="FR21" s="1"/>
  <c r="FD19"/>
  <c r="FP19" s="1"/>
  <c r="FC17"/>
  <c r="FO17" s="1"/>
  <c r="FI24"/>
  <c r="FU24" s="1"/>
  <c r="FH22"/>
  <c r="FT22" s="1"/>
  <c r="FF20"/>
  <c r="FR20" s="1"/>
  <c r="FE18"/>
  <c r="FQ18" s="1"/>
  <c r="FD16"/>
  <c r="FP16" s="1"/>
  <c r="FA18"/>
  <c r="FM18" s="1"/>
  <c r="FC21"/>
  <c r="FO21" s="1"/>
  <c r="FF18"/>
  <c r="FR18" s="1"/>
  <c r="FF17"/>
  <c r="FR17" s="1"/>
  <c r="FC20"/>
  <c r="FO20" s="1"/>
  <c r="FA17"/>
  <c r="FM17" s="1"/>
  <c r="EZ23"/>
  <c r="FL23" s="1"/>
  <c r="FH18"/>
  <c r="FT18" s="1"/>
  <c r="FH24"/>
  <c r="FT24" s="1"/>
  <c r="FE20"/>
  <c r="FQ20" s="1"/>
  <c r="FB16"/>
  <c r="FN16" s="1"/>
  <c r="FF19"/>
  <c r="FR19" s="1"/>
  <c r="FD22"/>
  <c r="FP22" s="1"/>
  <c r="EZ17"/>
  <c r="FL17" s="1"/>
  <c r="FH20"/>
  <c r="FT20" s="1"/>
  <c r="FE25"/>
  <c r="FQ25" s="1"/>
  <c r="FC22"/>
  <c r="FO22" s="1"/>
  <c r="FG20"/>
  <c r="FS20" s="1"/>
  <c r="FE17"/>
  <c r="FQ17" s="1"/>
  <c r="FF23"/>
  <c r="FR23" s="1"/>
  <c r="FC19"/>
  <c r="FO19" s="1"/>
  <c r="FC25"/>
  <c r="FO25" s="1"/>
  <c r="EZ21"/>
  <c r="FL21" s="1"/>
  <c r="FH16"/>
  <c r="FT16" s="1"/>
  <c r="FB22"/>
  <c r="FN22" s="1"/>
  <c r="EZ18"/>
  <c r="FL18" s="1"/>
  <c r="EZ16"/>
  <c r="FL16" s="1"/>
  <c r="EZ24"/>
  <c r="FL24" s="1"/>
  <c r="M23" i="54" a="1"/>
  <c r="M24" s="1"/>
  <c r="M25" l="1"/>
  <c r="S9"/>
  <c r="U9"/>
  <c r="T9"/>
  <c r="V9"/>
  <c r="V8"/>
  <c r="U8"/>
  <c r="T8"/>
  <c r="S8"/>
  <c r="M27"/>
  <c r="M31"/>
  <c r="M32"/>
  <c r="M29"/>
  <c r="M26"/>
  <c r="M23"/>
  <c r="M28"/>
  <c r="M30"/>
  <c r="S14" l="1"/>
  <c r="V14"/>
  <c r="T14"/>
  <c r="U14"/>
  <c r="X8"/>
  <c r="S10"/>
  <c r="V10"/>
  <c r="U10"/>
  <c r="T10"/>
  <c r="V11"/>
  <c r="T11"/>
  <c r="S11"/>
  <c r="U11"/>
  <c r="AA8"/>
  <c r="X9"/>
  <c r="T7"/>
  <c r="V7"/>
  <c r="S7"/>
  <c r="U7"/>
  <c r="S15"/>
  <c r="V15"/>
  <c r="T15"/>
  <c r="U15"/>
  <c r="Z8"/>
  <c r="Z9"/>
  <c r="V12"/>
  <c r="U12"/>
  <c r="S12"/>
  <c r="T12"/>
  <c r="S16"/>
  <c r="U16"/>
  <c r="T16"/>
  <c r="V16"/>
  <c r="Y8"/>
  <c r="Y9"/>
  <c r="S13"/>
  <c r="V13"/>
  <c r="T13"/>
  <c r="U13"/>
  <c r="AA9"/>
  <c r="Z16" l="1"/>
  <c r="Z12"/>
  <c r="AA15"/>
  <c r="AA7"/>
  <c r="Y11"/>
  <c r="Z14"/>
  <c r="X12"/>
  <c r="X7"/>
  <c r="Z13"/>
  <c r="Y12"/>
  <c r="Y10"/>
  <c r="AA13"/>
  <c r="AA10"/>
  <c r="Y13"/>
  <c r="Y16"/>
  <c r="Y15"/>
  <c r="X11"/>
  <c r="Z10"/>
  <c r="X14"/>
  <c r="AA16"/>
  <c r="Z15"/>
  <c r="Z7"/>
  <c r="Z11"/>
  <c r="AA14"/>
  <c r="X13"/>
  <c r="X16"/>
  <c r="AA12"/>
  <c r="X15"/>
  <c r="Y7"/>
  <c r="AA11"/>
  <c r="X10"/>
  <c r="Y14"/>
  <c r="AC7" l="1" a="1"/>
  <c r="AF8" l="1"/>
  <c r="AK8" s="1"/>
  <c r="AZ8" s="1"/>
  <c r="AD7"/>
  <c r="AI7" s="1"/>
  <c r="AX7" s="1"/>
  <c r="AC12"/>
  <c r="AH12" s="1"/>
  <c r="AW12" s="1"/>
  <c r="AD12"/>
  <c r="AI12" s="1"/>
  <c r="AX12" s="1"/>
  <c r="AC8"/>
  <c r="AH8" s="1"/>
  <c r="AW8" s="1"/>
  <c r="AE10"/>
  <c r="AJ10" s="1"/>
  <c r="AY10" s="1"/>
  <c r="AE9"/>
  <c r="AJ9" s="1"/>
  <c r="AY9" s="1"/>
  <c r="AD11"/>
  <c r="AI11" s="1"/>
  <c r="AX11" s="1"/>
  <c r="AE12"/>
  <c r="AJ12" s="1"/>
  <c r="AY12" s="1"/>
  <c r="AF16"/>
  <c r="AK16" s="1"/>
  <c r="AZ16" s="1"/>
  <c r="AE14"/>
  <c r="AJ14" s="1"/>
  <c r="AY14" s="1"/>
  <c r="AC7"/>
  <c r="AH7" s="1"/>
  <c r="AW7" s="1"/>
  <c r="AF14"/>
  <c r="AK14" s="1"/>
  <c r="AZ14" s="1"/>
  <c r="AC10"/>
  <c r="AH10" s="1"/>
  <c r="AW10" s="1"/>
  <c r="AF12"/>
  <c r="AK12" s="1"/>
  <c r="AZ12" s="1"/>
  <c r="AD9"/>
  <c r="AI9" s="1"/>
  <c r="AX9" s="1"/>
  <c r="AD10"/>
  <c r="AI10" s="1"/>
  <c r="AX10" s="1"/>
  <c r="AD13"/>
  <c r="AI13" s="1"/>
  <c r="AX13" s="1"/>
  <c r="AC9"/>
  <c r="AH9" s="1"/>
  <c r="AW9" s="1"/>
  <c r="AC11"/>
  <c r="AH11" s="1"/>
  <c r="AW11" s="1"/>
  <c r="AF9"/>
  <c r="AK9" s="1"/>
  <c r="AZ9" s="1"/>
  <c r="AC16"/>
  <c r="AH16" s="1"/>
  <c r="AW16" s="1"/>
  <c r="AE11"/>
  <c r="AJ11" s="1"/>
  <c r="AY11" s="1"/>
  <c r="AF15"/>
  <c r="AK15" s="1"/>
  <c r="AZ15" s="1"/>
  <c r="AC14"/>
  <c r="AH14" s="1"/>
  <c r="AW14" s="1"/>
  <c r="AE15"/>
  <c r="AJ15" s="1"/>
  <c r="AY15" s="1"/>
  <c r="AC15"/>
  <c r="AH15" s="1"/>
  <c r="AW15" s="1"/>
  <c r="AF13"/>
  <c r="AK13" s="1"/>
  <c r="AZ13" s="1"/>
  <c r="AD15"/>
  <c r="AI15" s="1"/>
  <c r="AX15" s="1"/>
  <c r="AE16"/>
  <c r="AJ16" s="1"/>
  <c r="AY16" s="1"/>
  <c r="AD8"/>
  <c r="AI8" s="1"/>
  <c r="AX8" s="1"/>
  <c r="AE7"/>
  <c r="AJ7" s="1"/>
  <c r="AY7" s="1"/>
  <c r="AD16"/>
  <c r="AI16" s="1"/>
  <c r="AX16" s="1"/>
  <c r="AE8"/>
  <c r="AJ8" s="1"/>
  <c r="AY8" s="1"/>
  <c r="AD14"/>
  <c r="AI14" s="1"/>
  <c r="AX14" s="1"/>
  <c r="AF10"/>
  <c r="AK10" s="1"/>
  <c r="AZ10" s="1"/>
  <c r="AF7"/>
  <c r="AK7" s="1"/>
  <c r="AZ7" s="1"/>
  <c r="AC13"/>
  <c r="AH13" s="1"/>
  <c r="AW13" s="1"/>
  <c r="AF11"/>
  <c r="AK11" s="1"/>
  <c r="AZ11" s="1"/>
  <c r="AE13"/>
  <c r="AJ13" s="1"/>
  <c r="AY13" s="1"/>
  <c r="AY20" l="1"/>
  <c r="BD15" s="1"/>
  <c r="AW20"/>
  <c r="BB14" s="1"/>
  <c r="AZ20"/>
  <c r="BE7" s="1"/>
  <c r="AX20"/>
  <c r="BC10" s="1"/>
  <c r="BD10" l="1"/>
  <c r="BD14"/>
  <c r="BB16"/>
  <c r="BD7"/>
  <c r="BB15"/>
  <c r="BB12"/>
  <c r="BB8"/>
  <c r="BB11"/>
  <c r="BB9"/>
  <c r="BB10"/>
  <c r="BE14"/>
  <c r="BD9"/>
  <c r="BC9"/>
  <c r="BD12"/>
  <c r="BC13"/>
  <c r="BD11"/>
  <c r="BC11"/>
  <c r="BE8"/>
  <c r="BC12"/>
  <c r="BD8"/>
  <c r="BC16"/>
  <c r="BD13"/>
  <c r="BD16"/>
  <c r="BC15"/>
  <c r="BC7"/>
  <c r="BE11"/>
  <c r="BC14"/>
  <c r="BE12"/>
  <c r="BC8"/>
  <c r="BE9"/>
  <c r="BE13"/>
  <c r="BE10"/>
  <c r="BB7"/>
  <c r="BE16"/>
  <c r="BB13"/>
  <c r="BE15"/>
  <c r="BB20" l="1"/>
  <c r="BG14" s="1"/>
  <c r="CF23" s="1"/>
  <c r="BC20"/>
  <c r="BH10" s="1"/>
  <c r="BD20"/>
  <c r="BI16" s="1"/>
  <c r="CA16" s="1"/>
  <c r="CY16" s="1"/>
  <c r="BE20"/>
  <c r="BJ16" s="1"/>
  <c r="BI8" l="1"/>
  <c r="BZ25" s="1"/>
  <c r="BI12"/>
  <c r="CA12" s="1"/>
  <c r="CY12" s="1"/>
  <c r="BG9"/>
  <c r="CA23" s="1"/>
  <c r="BH11"/>
  <c r="BZ11" s="1"/>
  <c r="CX11" s="1"/>
  <c r="BG7"/>
  <c r="BY7" s="1"/>
  <c r="CW7" s="1"/>
  <c r="BH7"/>
  <c r="BZ7" s="1"/>
  <c r="CX7" s="1"/>
  <c r="BH14"/>
  <c r="BZ14" s="1"/>
  <c r="CX14" s="1"/>
  <c r="BY14"/>
  <c r="CW14" s="1"/>
  <c r="BG11"/>
  <c r="BY11" s="1"/>
  <c r="CW11" s="1"/>
  <c r="BH9"/>
  <c r="BH12"/>
  <c r="BZ10"/>
  <c r="CX10" s="1"/>
  <c r="BH23"/>
  <c r="BH35" s="1"/>
  <c r="BR10" s="1"/>
  <c r="CB24"/>
  <c r="BG27"/>
  <c r="BG39" s="1"/>
  <c r="BQ14" s="1"/>
  <c r="BI14"/>
  <c r="CF25" s="1"/>
  <c r="BG8"/>
  <c r="BZ23" s="1"/>
  <c r="BG12"/>
  <c r="BY12" s="1"/>
  <c r="CW12" s="1"/>
  <c r="BH15"/>
  <c r="BH28" s="1"/>
  <c r="BH40" s="1"/>
  <c r="BR15" s="1"/>
  <c r="BG15"/>
  <c r="CG23" s="1"/>
  <c r="BH8"/>
  <c r="BG16"/>
  <c r="CH23" s="1"/>
  <c r="BG10"/>
  <c r="CB23" s="1"/>
  <c r="BG13"/>
  <c r="BY13" s="1"/>
  <c r="CW13" s="1"/>
  <c r="BH16"/>
  <c r="CH24" s="1"/>
  <c r="BH13"/>
  <c r="BH26" s="1"/>
  <c r="BH38" s="1"/>
  <c r="BR13" s="1"/>
  <c r="BI29"/>
  <c r="BI41" s="1"/>
  <c r="BS16" s="1"/>
  <c r="BI7"/>
  <c r="BI15"/>
  <c r="BI10"/>
  <c r="BI11"/>
  <c r="BI9"/>
  <c r="CH25"/>
  <c r="BZ15"/>
  <c r="CX15" s="1"/>
  <c r="BI13"/>
  <c r="BI21"/>
  <c r="BI33" s="1"/>
  <c r="BS8" s="1"/>
  <c r="BJ29"/>
  <c r="BJ41" s="1"/>
  <c r="BT16" s="1"/>
  <c r="CB16"/>
  <c r="CZ16" s="1"/>
  <c r="CH26"/>
  <c r="CC24"/>
  <c r="BJ13"/>
  <c r="BJ7"/>
  <c r="BJ12"/>
  <c r="BJ10"/>
  <c r="BJ9"/>
  <c r="BJ11"/>
  <c r="BJ14"/>
  <c r="BJ8"/>
  <c r="BJ15"/>
  <c r="BY10"/>
  <c r="CW10" s="1"/>
  <c r="BY23"/>
  <c r="BG23" l="1"/>
  <c r="BG35" s="1"/>
  <c r="BQ10" s="1"/>
  <c r="BG24"/>
  <c r="BG36" s="1"/>
  <c r="BQ11" s="1"/>
  <c r="BG20"/>
  <c r="BG32" s="1"/>
  <c r="BQ7" s="1"/>
  <c r="CA14"/>
  <c r="CY14" s="1"/>
  <c r="CA8"/>
  <c r="CY8" s="1"/>
  <c r="CG24"/>
  <c r="CC23"/>
  <c r="BH20"/>
  <c r="BH32" s="1"/>
  <c r="BR7" s="1"/>
  <c r="BI25"/>
  <c r="BI37" s="1"/>
  <c r="BS12" s="1"/>
  <c r="BG22"/>
  <c r="BG34" s="1"/>
  <c r="BQ9" s="1"/>
  <c r="BG29"/>
  <c r="BG41" s="1"/>
  <c r="BQ16" s="1"/>
  <c r="CD23"/>
  <c r="BY16"/>
  <c r="CW16" s="1"/>
  <c r="CD25"/>
  <c r="BI27"/>
  <c r="BI39" s="1"/>
  <c r="BS14" s="1"/>
  <c r="BY24"/>
  <c r="BH25"/>
  <c r="BH37" s="1"/>
  <c r="BR12" s="1"/>
  <c r="BZ12"/>
  <c r="CX12" s="1"/>
  <c r="CD24"/>
  <c r="BG26"/>
  <c r="BG38" s="1"/>
  <c r="BQ13" s="1"/>
  <c r="BY8"/>
  <c r="CW8" s="1"/>
  <c r="BH24"/>
  <c r="BH36" s="1"/>
  <c r="BR11" s="1"/>
  <c r="CF24"/>
  <c r="CA24"/>
  <c r="BH22"/>
  <c r="BH34" s="1"/>
  <c r="BR9" s="1"/>
  <c r="BZ9"/>
  <c r="CX9" s="1"/>
  <c r="CE23"/>
  <c r="BG21"/>
  <c r="BG33" s="1"/>
  <c r="BQ8" s="1"/>
  <c r="BH27"/>
  <c r="BH39" s="1"/>
  <c r="BR14" s="1"/>
  <c r="BY9"/>
  <c r="CW9" s="1"/>
  <c r="BH21"/>
  <c r="BH33" s="1"/>
  <c r="BR8" s="1"/>
  <c r="BZ8"/>
  <c r="CX8" s="1"/>
  <c r="BZ24"/>
  <c r="BH29"/>
  <c r="BH41" s="1"/>
  <c r="BR16" s="1"/>
  <c r="BZ16"/>
  <c r="CX16" s="1"/>
  <c r="BZ13"/>
  <c r="CX13" s="1"/>
  <c r="CE24"/>
  <c r="BG25"/>
  <c r="BG37" s="1"/>
  <c r="BQ12" s="1"/>
  <c r="BG28"/>
  <c r="BG40" s="1"/>
  <c r="BQ15" s="1"/>
  <c r="BY15"/>
  <c r="CW15" s="1"/>
  <c r="CB25"/>
  <c r="CA10"/>
  <c r="CY10" s="1"/>
  <c r="BI23"/>
  <c r="BI35" s="1"/>
  <c r="BS10" s="1"/>
  <c r="CE25"/>
  <c r="CA13"/>
  <c r="CY13" s="1"/>
  <c r="BI26"/>
  <c r="BI38" s="1"/>
  <c r="BS13" s="1"/>
  <c r="CA9"/>
  <c r="CY9" s="1"/>
  <c r="BI22"/>
  <c r="BI34" s="1"/>
  <c r="BS9" s="1"/>
  <c r="CA25"/>
  <c r="BY25"/>
  <c r="BI20"/>
  <c r="BI32" s="1"/>
  <c r="BS7" s="1"/>
  <c r="CA7"/>
  <c r="CY7" s="1"/>
  <c r="BI28"/>
  <c r="BI40" s="1"/>
  <c r="BS15" s="1"/>
  <c r="CA15"/>
  <c r="CY15" s="1"/>
  <c r="CG25"/>
  <c r="CA11"/>
  <c r="CY11" s="1"/>
  <c r="CC25"/>
  <c r="BI24"/>
  <c r="BI36" s="1"/>
  <c r="BS11" s="1"/>
  <c r="BZ26"/>
  <c r="BJ21"/>
  <c r="BJ33" s="1"/>
  <c r="BT8" s="1"/>
  <c r="CB8"/>
  <c r="CZ8" s="1"/>
  <c r="CB26"/>
  <c r="BJ23"/>
  <c r="BJ35" s="1"/>
  <c r="BT10" s="1"/>
  <c r="CB10"/>
  <c r="CZ10" s="1"/>
  <c r="BJ28"/>
  <c r="BJ40" s="1"/>
  <c r="BT15" s="1"/>
  <c r="CG26"/>
  <c r="CB15"/>
  <c r="CZ15" s="1"/>
  <c r="CA26"/>
  <c r="BJ22"/>
  <c r="BJ34" s="1"/>
  <c r="BT9" s="1"/>
  <c r="CB9"/>
  <c r="CZ9" s="1"/>
  <c r="CE26"/>
  <c r="CB13"/>
  <c r="CZ13" s="1"/>
  <c r="BJ26"/>
  <c r="BJ38" s="1"/>
  <c r="BT13" s="1"/>
  <c r="CC26"/>
  <c r="BJ24"/>
  <c r="BJ36" s="1"/>
  <c r="BT11" s="1"/>
  <c r="CB11"/>
  <c r="CZ11" s="1"/>
  <c r="CB7"/>
  <c r="CZ7" s="1"/>
  <c r="BY26"/>
  <c r="BJ20"/>
  <c r="BJ32" s="1"/>
  <c r="BT7" s="1"/>
  <c r="BJ27"/>
  <c r="BJ39" s="1"/>
  <c r="BT14" s="1"/>
  <c r="CB14"/>
  <c r="CZ14" s="1"/>
  <c r="CF26"/>
  <c r="CD26"/>
  <c r="BJ25"/>
  <c r="BJ37" s="1"/>
  <c r="BT12" s="1"/>
  <c r="CB12"/>
  <c r="CZ12" s="1"/>
  <c r="FI30" l="1"/>
  <c r="FU30" s="1"/>
  <c r="EZ30"/>
  <c r="FL30" s="1"/>
  <c r="DM16"/>
  <c r="BQ17"/>
  <c r="FD30"/>
  <c r="FP30" s="1"/>
  <c r="FB30"/>
  <c r="FN30" s="1"/>
  <c r="BR17"/>
  <c r="DM12"/>
  <c r="DM13"/>
  <c r="DM10"/>
  <c r="DM8"/>
  <c r="FF30"/>
  <c r="FR30" s="1"/>
  <c r="FC30"/>
  <c r="FO30" s="1"/>
  <c r="BS17"/>
  <c r="DM9"/>
  <c r="DO7" a="1"/>
  <c r="DQ11" s="1"/>
  <c r="DV11" s="1"/>
  <c r="FE30"/>
  <c r="FQ30" s="1"/>
  <c r="DM11"/>
  <c r="FH30"/>
  <c r="FT30" s="1"/>
  <c r="DM15"/>
  <c r="FA30"/>
  <c r="FM30" s="1"/>
  <c r="CW23" a="1"/>
  <c r="DM14"/>
  <c r="FG30"/>
  <c r="FS30" s="1"/>
  <c r="DM7"/>
  <c r="BT17"/>
  <c r="BS5" l="1"/>
  <c r="BV2" s="1"/>
  <c r="DR9"/>
  <c r="DW9" s="1"/>
  <c r="DR11"/>
  <c r="DW11" s="1"/>
  <c r="DO7"/>
  <c r="DT7" s="1"/>
  <c r="DR13"/>
  <c r="DW13" s="1"/>
  <c r="DR7"/>
  <c r="DW7" s="1"/>
  <c r="DR16"/>
  <c r="DW16" s="1"/>
  <c r="DO16"/>
  <c r="DT16" s="1"/>
  <c r="DO9"/>
  <c r="DT9" s="1"/>
  <c r="DP14"/>
  <c r="DU14" s="1"/>
  <c r="DP11"/>
  <c r="DU11" s="1"/>
  <c r="DQ15"/>
  <c r="DV15" s="1"/>
  <c r="DR14"/>
  <c r="DW14" s="1"/>
  <c r="DO12"/>
  <c r="DT12" s="1"/>
  <c r="DP7"/>
  <c r="DU7" s="1"/>
  <c r="DQ10"/>
  <c r="DV10" s="1"/>
  <c r="DR8"/>
  <c r="DW8" s="1"/>
  <c r="DP8"/>
  <c r="DU8" s="1"/>
  <c r="DO13"/>
  <c r="DT13" s="1"/>
  <c r="DQ8"/>
  <c r="DV8" s="1"/>
  <c r="DR12"/>
  <c r="DW12" s="1"/>
  <c r="DO14"/>
  <c r="DT14" s="1"/>
  <c r="DQ16"/>
  <c r="DV16" s="1"/>
  <c r="DO11"/>
  <c r="DT11" s="1"/>
  <c r="DO15"/>
  <c r="DT15" s="1"/>
  <c r="DQ9"/>
  <c r="DV9" s="1"/>
  <c r="DR15"/>
  <c r="DW15" s="1"/>
  <c r="DQ14"/>
  <c r="DV14" s="1"/>
  <c r="DO8"/>
  <c r="DT8" s="1"/>
  <c r="DP13"/>
  <c r="DU13" s="1"/>
  <c r="DP15"/>
  <c r="DU15" s="1"/>
  <c r="DQ13"/>
  <c r="DV13" s="1"/>
  <c r="DO10"/>
  <c r="DT10" s="1"/>
  <c r="DQ12"/>
  <c r="DV12" s="1"/>
  <c r="DP10"/>
  <c r="DU10" s="1"/>
  <c r="DP9"/>
  <c r="DU9" s="1"/>
  <c r="DQ7"/>
  <c r="DV7" s="1"/>
  <c r="DP16"/>
  <c r="DU16" s="1"/>
  <c r="DP12"/>
  <c r="DU12" s="1"/>
  <c r="DR10"/>
  <c r="DW10" s="1"/>
  <c r="DA23"/>
  <c r="CW23"/>
  <c r="CW24"/>
  <c r="CW26"/>
  <c r="DD26"/>
  <c r="CY25"/>
  <c r="DF23"/>
  <c r="DB26"/>
  <c r="DA26"/>
  <c r="DE23"/>
  <c r="CY24"/>
  <c r="DC23"/>
  <c r="CX25"/>
  <c r="DE25"/>
  <c r="CY26"/>
  <c r="DC26"/>
  <c r="DC25"/>
  <c r="DD24"/>
  <c r="DA25"/>
  <c r="DC24"/>
  <c r="DB24"/>
  <c r="DB25"/>
  <c r="CY23"/>
  <c r="DD25"/>
  <c r="DF25"/>
  <c r="CX26"/>
  <c r="DF24"/>
  <c r="CX23"/>
  <c r="DF26"/>
  <c r="CZ25"/>
  <c r="CZ26"/>
  <c r="DA24"/>
  <c r="CZ24"/>
  <c r="DE24"/>
  <c r="DB23"/>
  <c r="CW25"/>
  <c r="CZ23"/>
  <c r="DD23"/>
  <c r="DE26"/>
  <c r="CX24"/>
  <c r="FD12" l="1"/>
  <c r="FP12" s="1"/>
  <c r="FA12"/>
  <c r="FM12" s="1"/>
  <c r="EJ12"/>
  <c r="EJ16"/>
  <c r="EJ11"/>
  <c r="FH12"/>
  <c r="FT12" s="1"/>
  <c r="FB12"/>
  <c r="FN12" s="1"/>
  <c r="FE12"/>
  <c r="FQ12" s="1"/>
  <c r="FF12"/>
  <c r="FR12" s="1"/>
  <c r="EJ9"/>
  <c r="FG12"/>
  <c r="FS12" s="1"/>
  <c r="EJ8"/>
  <c r="DT23" a="1"/>
  <c r="DZ23" s="1"/>
  <c r="EJ15"/>
  <c r="EJ13"/>
  <c r="EJ14"/>
  <c r="EZ12"/>
  <c r="FL12" s="1"/>
  <c r="EJ10"/>
  <c r="EJ7"/>
  <c r="FI12"/>
  <c r="FU12" s="1"/>
  <c r="FC12"/>
  <c r="FO12" s="1"/>
  <c r="EZ34" a="1"/>
  <c r="DB7" a="1"/>
  <c r="DX23" l="1"/>
  <c r="DV26"/>
  <c r="DX24"/>
  <c r="EB25"/>
  <c r="EC26"/>
  <c r="DY23"/>
  <c r="DW25"/>
  <c r="EC24"/>
  <c r="DW24"/>
  <c r="DV25"/>
  <c r="DY24"/>
  <c r="DT26"/>
  <c r="DT25"/>
  <c r="EA26"/>
  <c r="EB24"/>
  <c r="DU25"/>
  <c r="EB23"/>
  <c r="DX25"/>
  <c r="DU23"/>
  <c r="DU24"/>
  <c r="DV23"/>
  <c r="DX26"/>
  <c r="EA24"/>
  <c r="DT24"/>
  <c r="DY25"/>
  <c r="EC23"/>
  <c r="DW26"/>
  <c r="DY26"/>
  <c r="DZ25"/>
  <c r="EA23"/>
  <c r="DV24"/>
  <c r="DU26"/>
  <c r="DT23"/>
  <c r="DZ24"/>
  <c r="EA25"/>
  <c r="DW23"/>
  <c r="EB26"/>
  <c r="DZ26"/>
  <c r="EC25"/>
  <c r="FA41"/>
  <c r="FM41" s="1"/>
  <c r="FI34"/>
  <c r="FU34" s="1"/>
  <c r="EZ40"/>
  <c r="FL40" s="1"/>
  <c r="EZ41"/>
  <c r="FL41" s="1"/>
  <c r="FA42"/>
  <c r="FM42" s="1"/>
  <c r="FA37"/>
  <c r="FM37" s="1"/>
  <c r="FG42"/>
  <c r="FS42" s="1"/>
  <c r="FH43"/>
  <c r="FT43" s="1"/>
  <c r="FA35"/>
  <c r="FM35" s="1"/>
  <c r="FH34"/>
  <c r="FT34" s="1"/>
  <c r="FC34"/>
  <c r="FO34" s="1"/>
  <c r="FG41"/>
  <c r="FS41" s="1"/>
  <c r="EZ34"/>
  <c r="FL34" s="1"/>
  <c r="FF38"/>
  <c r="FR38" s="1"/>
  <c r="FD40"/>
  <c r="FP40" s="1"/>
  <c r="FF42"/>
  <c r="FR42" s="1"/>
  <c r="FD35"/>
  <c r="FP35" s="1"/>
  <c r="FC42"/>
  <c r="FO42" s="1"/>
  <c r="FB36"/>
  <c r="FN36" s="1"/>
  <c r="FF35"/>
  <c r="FR35" s="1"/>
  <c r="FG35"/>
  <c r="FS35" s="1"/>
  <c r="FG40"/>
  <c r="FS40" s="1"/>
  <c r="FB43"/>
  <c r="FN43" s="1"/>
  <c r="FD37"/>
  <c r="FP37" s="1"/>
  <c r="FD38"/>
  <c r="FP38" s="1"/>
  <c r="FI38"/>
  <c r="FU38" s="1"/>
  <c r="FC40"/>
  <c r="FO40" s="1"/>
  <c r="EZ38"/>
  <c r="FL38" s="1"/>
  <c r="FI37"/>
  <c r="FU37" s="1"/>
  <c r="EZ36"/>
  <c r="FL36" s="1"/>
  <c r="FH40"/>
  <c r="FT40" s="1"/>
  <c r="FH36"/>
  <c r="FT36" s="1"/>
  <c r="FD42"/>
  <c r="FP42" s="1"/>
  <c r="FB37"/>
  <c r="FN37" s="1"/>
  <c r="EZ35"/>
  <c r="FL35" s="1"/>
  <c r="FE34"/>
  <c r="FQ34" s="1"/>
  <c r="FF41"/>
  <c r="FR41" s="1"/>
  <c r="FC37"/>
  <c r="FO37" s="1"/>
  <c r="FI35"/>
  <c r="FU35" s="1"/>
  <c r="FF40"/>
  <c r="FR40" s="1"/>
  <c r="FD41"/>
  <c r="FP41" s="1"/>
  <c r="FH42"/>
  <c r="FT42" s="1"/>
  <c r="FC36"/>
  <c r="FO36" s="1"/>
  <c r="EZ39"/>
  <c r="FL39" s="1"/>
  <c r="EZ42"/>
  <c r="FL42" s="1"/>
  <c r="FE37"/>
  <c r="FQ37" s="1"/>
  <c r="FD36"/>
  <c r="FP36" s="1"/>
  <c r="FF39"/>
  <c r="FR39" s="1"/>
  <c r="FA43"/>
  <c r="FM43" s="1"/>
  <c r="FH41"/>
  <c r="FT41" s="1"/>
  <c r="FH37"/>
  <c r="FT37" s="1"/>
  <c r="FB42"/>
  <c r="FN42" s="1"/>
  <c r="FC43"/>
  <c r="FO43" s="1"/>
  <c r="FG43"/>
  <c r="FS43" s="1"/>
  <c r="FA38"/>
  <c r="FM38" s="1"/>
  <c r="FA36"/>
  <c r="FM36" s="1"/>
  <c r="FD39"/>
  <c r="FP39" s="1"/>
  <c r="FG36"/>
  <c r="FS36" s="1"/>
  <c r="FG39"/>
  <c r="FS39" s="1"/>
  <c r="FC39"/>
  <c r="FO39" s="1"/>
  <c r="FE36"/>
  <c r="FQ36" s="1"/>
  <c r="FG34"/>
  <c r="FS34" s="1"/>
  <c r="FI41"/>
  <c r="FU41" s="1"/>
  <c r="FC38"/>
  <c r="FO38" s="1"/>
  <c r="FE39"/>
  <c r="FQ39" s="1"/>
  <c r="FI40"/>
  <c r="FU40" s="1"/>
  <c r="FI42"/>
  <c r="FU42" s="1"/>
  <c r="FI36"/>
  <c r="FU36" s="1"/>
  <c r="FB41"/>
  <c r="FN41" s="1"/>
  <c r="FF36"/>
  <c r="FR36" s="1"/>
  <c r="FB39"/>
  <c r="FN39" s="1"/>
  <c r="FG37"/>
  <c r="FS37" s="1"/>
  <c r="FB34"/>
  <c r="FN34" s="1"/>
  <c r="FE43"/>
  <c r="FQ43" s="1"/>
  <c r="EZ37"/>
  <c r="FL37" s="1"/>
  <c r="FH39"/>
  <c r="FT39" s="1"/>
  <c r="FB38"/>
  <c r="FN38" s="1"/>
  <c r="FF34"/>
  <c r="FR34" s="1"/>
  <c r="FE35"/>
  <c r="FQ35" s="1"/>
  <c r="FE38"/>
  <c r="FQ38" s="1"/>
  <c r="FA40"/>
  <c r="FM40" s="1"/>
  <c r="FC41"/>
  <c r="FO41" s="1"/>
  <c r="EZ43"/>
  <c r="FL43" s="1"/>
  <c r="FA34"/>
  <c r="FM34" s="1"/>
  <c r="FH38"/>
  <c r="FT38" s="1"/>
  <c r="FI39"/>
  <c r="FU39" s="1"/>
  <c r="FE42"/>
  <c r="FQ42" s="1"/>
  <c r="FD34"/>
  <c r="FP34" s="1"/>
  <c r="FC35"/>
  <c r="FO35" s="1"/>
  <c r="FG38"/>
  <c r="FS38" s="1"/>
  <c r="FB40"/>
  <c r="FN40" s="1"/>
  <c r="FE41"/>
  <c r="FQ41" s="1"/>
  <c r="FF43"/>
  <c r="FR43" s="1"/>
  <c r="FA39"/>
  <c r="FM39" s="1"/>
  <c r="FD43"/>
  <c r="FP43" s="1"/>
  <c r="FF37"/>
  <c r="FR37" s="1"/>
  <c r="FE40"/>
  <c r="FQ40" s="1"/>
  <c r="FB35"/>
  <c r="FN35" s="1"/>
  <c r="FH35"/>
  <c r="FT35" s="1"/>
  <c r="FI43"/>
  <c r="FU43" s="1"/>
  <c r="DE7"/>
  <c r="DE13"/>
  <c r="DF16"/>
  <c r="DI10"/>
  <c r="DF8"/>
  <c r="DE10"/>
  <c r="DF12"/>
  <c r="DG7"/>
  <c r="DJ13"/>
  <c r="DG12"/>
  <c r="DG13"/>
  <c r="DC12"/>
  <c r="DH9"/>
  <c r="DF14"/>
  <c r="DD16"/>
  <c r="DI11"/>
  <c r="DC9"/>
  <c r="DK8"/>
  <c r="DB12"/>
  <c r="DF13"/>
  <c r="DH13"/>
  <c r="DE16"/>
  <c r="DD9"/>
  <c r="DC7"/>
  <c r="DG10"/>
  <c r="DK11"/>
  <c r="DJ11"/>
  <c r="DJ12"/>
  <c r="DG16"/>
  <c r="DI9"/>
  <c r="DF10"/>
  <c r="DG8"/>
  <c r="DJ14"/>
  <c r="DJ8"/>
  <c r="DH14"/>
  <c r="DI8"/>
  <c r="DI7"/>
  <c r="DJ15"/>
  <c r="DI14"/>
  <c r="DK14"/>
  <c r="DJ9"/>
  <c r="DC11"/>
  <c r="DE9"/>
  <c r="DC10"/>
  <c r="DH12"/>
  <c r="DD7"/>
  <c r="DF11"/>
  <c r="DK10"/>
  <c r="DB15"/>
  <c r="DD8"/>
  <c r="DJ16"/>
  <c r="DB7"/>
  <c r="DI12"/>
  <c r="DC16"/>
  <c r="DF9"/>
  <c r="DE8"/>
  <c r="DB10"/>
  <c r="DF15"/>
  <c r="DJ10"/>
  <c r="DD15"/>
  <c r="DB8"/>
  <c r="DH10"/>
  <c r="DI15"/>
  <c r="DE11"/>
  <c r="DG11"/>
  <c r="DI13"/>
  <c r="DH7"/>
  <c r="DD13"/>
  <c r="DB9"/>
  <c r="DG14"/>
  <c r="DB13"/>
  <c r="DB14"/>
  <c r="DH16"/>
  <c r="DD12"/>
  <c r="DE14"/>
  <c r="DC13"/>
  <c r="DI16"/>
  <c r="DC8"/>
  <c r="DC15"/>
  <c r="DG15"/>
  <c r="DH15"/>
  <c r="DK7"/>
  <c r="DK16"/>
  <c r="DD11"/>
  <c r="DE15"/>
  <c r="DK12"/>
  <c r="DJ7"/>
  <c r="DD10"/>
  <c r="DK9"/>
  <c r="DH8"/>
  <c r="DE12"/>
  <c r="DF7"/>
  <c r="DB11"/>
  <c r="DK15"/>
  <c r="DD14"/>
  <c r="DK13"/>
  <c r="DH11"/>
  <c r="DC14"/>
  <c r="DG9"/>
  <c r="DB16"/>
  <c r="EZ16" l="1" a="1"/>
  <c r="FH19" s="1"/>
  <c r="FT19" s="1"/>
  <c r="DY7" a="1"/>
  <c r="EB11" s="1"/>
  <c r="FG25"/>
  <c r="FS25" s="1"/>
  <c r="FD25"/>
  <c r="FP25" s="1"/>
  <c r="FD17"/>
  <c r="FP17" s="1"/>
  <c r="FF24"/>
  <c r="FR24" s="1"/>
  <c r="FB21"/>
  <c r="FN21" s="1"/>
  <c r="FD21"/>
  <c r="FP21" s="1"/>
  <c r="FF20" l="1"/>
  <c r="FR20" s="1"/>
  <c r="FC20"/>
  <c r="FO20" s="1"/>
  <c r="FI16"/>
  <c r="FU16" s="1"/>
  <c r="FA18"/>
  <c r="FM18" s="1"/>
  <c r="FB20"/>
  <c r="FN20" s="1"/>
  <c r="FF17"/>
  <c r="FR17" s="1"/>
  <c r="FF18"/>
  <c r="FR18" s="1"/>
  <c r="FC16"/>
  <c r="FO16" s="1"/>
  <c r="FA16"/>
  <c r="FM16" s="1"/>
  <c r="FH17"/>
  <c r="FT17" s="1"/>
  <c r="EZ16"/>
  <c r="FL16" s="1"/>
  <c r="FH16"/>
  <c r="FT16" s="1"/>
  <c r="FC25"/>
  <c r="FO25" s="1"/>
  <c r="FA17"/>
  <c r="FM17" s="1"/>
  <c r="FA21"/>
  <c r="FM21" s="1"/>
  <c r="FF16"/>
  <c r="FR16" s="1"/>
  <c r="FD20"/>
  <c r="FP20" s="1"/>
  <c r="EZ22"/>
  <c r="FL22" s="1"/>
  <c r="FH18"/>
  <c r="FT18" s="1"/>
  <c r="FH20"/>
  <c r="FT20" s="1"/>
  <c r="FD24"/>
  <c r="FP24" s="1"/>
  <c r="FI17"/>
  <c r="FU17" s="1"/>
  <c r="FB22"/>
  <c r="FN22" s="1"/>
  <c r="FI22"/>
  <c r="FU22" s="1"/>
  <c r="FA23"/>
  <c r="FM23" s="1"/>
  <c r="FE22"/>
  <c r="FQ22" s="1"/>
  <c r="FB17"/>
  <c r="FN17" s="1"/>
  <c r="FE16"/>
  <c r="FQ16" s="1"/>
  <c r="FA25"/>
  <c r="FM25" s="1"/>
  <c r="FC17"/>
  <c r="FO17" s="1"/>
  <c r="EZ23"/>
  <c r="FL23" s="1"/>
  <c r="FG17"/>
  <c r="FS17" s="1"/>
  <c r="FB19"/>
  <c r="FN19" s="1"/>
  <c r="FI20"/>
  <c r="FU20" s="1"/>
  <c r="EZ17"/>
  <c r="FL17" s="1"/>
  <c r="FI23"/>
  <c r="FU23" s="1"/>
  <c r="FF19"/>
  <c r="FR19" s="1"/>
  <c r="FD22"/>
  <c r="FP22" s="1"/>
  <c r="FF25"/>
  <c r="FR25" s="1"/>
  <c r="FH21"/>
  <c r="FT21" s="1"/>
  <c r="FE19"/>
  <c r="FQ19" s="1"/>
  <c r="FH24"/>
  <c r="FT24" s="1"/>
  <c r="FE23"/>
  <c r="FQ23" s="1"/>
  <c r="FI19"/>
  <c r="FU19" s="1"/>
  <c r="EZ18"/>
  <c r="FL18" s="1"/>
  <c r="FB18"/>
  <c r="FN18" s="1"/>
  <c r="FG24"/>
  <c r="FS24" s="1"/>
  <c r="FF21"/>
  <c r="FR21" s="1"/>
  <c r="FG19"/>
  <c r="FS19" s="1"/>
  <c r="FD18"/>
  <c r="FP18" s="1"/>
  <c r="FH25"/>
  <c r="FT25" s="1"/>
  <c r="FE24"/>
  <c r="FQ24" s="1"/>
  <c r="FG16"/>
  <c r="FS16" s="1"/>
  <c r="FB23"/>
  <c r="FN23" s="1"/>
  <c r="EZ20"/>
  <c r="FL20" s="1"/>
  <c r="FE17"/>
  <c r="FQ17" s="1"/>
  <c r="FB25"/>
  <c r="FN25" s="1"/>
  <c r="FG22"/>
  <c r="FS22" s="1"/>
  <c r="FI18"/>
  <c r="FU18" s="1"/>
  <c r="FE20"/>
  <c r="FQ20" s="1"/>
  <c r="FA24"/>
  <c r="FM24" s="1"/>
  <c r="FG20"/>
  <c r="FS20" s="1"/>
  <c r="FG18"/>
  <c r="FS18" s="1"/>
  <c r="FD19"/>
  <c r="FP19" s="1"/>
  <c r="FF22"/>
  <c r="FR22" s="1"/>
  <c r="FD16"/>
  <c r="FP16" s="1"/>
  <c r="FG23"/>
  <c r="FS23" s="1"/>
  <c r="EZ24"/>
  <c r="FL24" s="1"/>
  <c r="FC18"/>
  <c r="FO18" s="1"/>
  <c r="FH22"/>
  <c r="FT22" s="1"/>
  <c r="FI25"/>
  <c r="FU25" s="1"/>
  <c r="FC24"/>
  <c r="FO24" s="1"/>
  <c r="FC19"/>
  <c r="FO19" s="1"/>
  <c r="FF23"/>
  <c r="FR23" s="1"/>
  <c r="FA19"/>
  <c r="FM19" s="1"/>
  <c r="FC21"/>
  <c r="FO21" s="1"/>
  <c r="FH23"/>
  <c r="FT23" s="1"/>
  <c r="FE25"/>
  <c r="FQ25" s="1"/>
  <c r="EZ19"/>
  <c r="FL19" s="1"/>
  <c r="FI21"/>
  <c r="FU21" s="1"/>
  <c r="FG21"/>
  <c r="FS21" s="1"/>
  <c r="FI24"/>
  <c r="FU24" s="1"/>
  <c r="FA22"/>
  <c r="FM22" s="1"/>
  <c r="FB16"/>
  <c r="FN16" s="1"/>
  <c r="FE18"/>
  <c r="FQ18" s="1"/>
  <c r="FD23"/>
  <c r="FP23" s="1"/>
  <c r="FC23"/>
  <c r="FO23" s="1"/>
  <c r="FE21"/>
  <c r="FQ21" s="1"/>
  <c r="FB24"/>
  <c r="FN24" s="1"/>
  <c r="EZ21"/>
  <c r="FL21" s="1"/>
  <c r="EZ25"/>
  <c r="FL25" s="1"/>
  <c r="FA20"/>
  <c r="FM20" s="1"/>
  <c r="FC22"/>
  <c r="FO22" s="1"/>
  <c r="EE9"/>
  <c r="DZ8"/>
  <c r="EC7"/>
  <c r="EE15"/>
  <c r="EH16"/>
  <c r="EA16"/>
  <c r="DY12"/>
  <c r="EA8"/>
  <c r="EE8"/>
  <c r="EF12"/>
  <c r="EE16"/>
  <c r="EF9"/>
  <c r="DZ15"/>
  <c r="EG13"/>
  <c r="DY13"/>
  <c r="EF7"/>
  <c r="DZ11"/>
  <c r="DZ16"/>
  <c r="DY16"/>
  <c r="EB14"/>
  <c r="EE10"/>
  <c r="EG16"/>
  <c r="EB9"/>
  <c r="ED15"/>
  <c r="EC12"/>
  <c r="EA15"/>
  <c r="DY7"/>
  <c r="EG9"/>
  <c r="EH9"/>
  <c r="EC11"/>
  <c r="EB7"/>
  <c r="EG8"/>
  <c r="EH14"/>
  <c r="EF16"/>
  <c r="EE12"/>
  <c r="DY9"/>
  <c r="DZ13"/>
  <c r="EA13"/>
  <c r="DY8"/>
  <c r="EA10"/>
  <c r="EC14"/>
  <c r="EE11"/>
  <c r="EB16"/>
  <c r="ED16"/>
  <c r="EC9"/>
  <c r="EH10"/>
  <c r="DZ12"/>
  <c r="DZ9"/>
  <c r="ED9"/>
  <c r="EE13"/>
  <c r="DZ14"/>
  <c r="EF8"/>
  <c r="EF11"/>
  <c r="EA7"/>
  <c r="EF15"/>
  <c r="EG7"/>
  <c r="ED11"/>
  <c r="EB10"/>
  <c r="ED14"/>
  <c r="EG15"/>
  <c r="EG14"/>
  <c r="EE7"/>
  <c r="DY14"/>
  <c r="ED12"/>
  <c r="EC16"/>
  <c r="ED13"/>
  <c r="EH12"/>
  <c r="EB8"/>
  <c r="EH7"/>
  <c r="DZ10"/>
  <c r="DY15"/>
  <c r="EB13"/>
  <c r="EA9"/>
  <c r="EA14"/>
  <c r="EH15"/>
  <c r="EA11"/>
  <c r="ED10"/>
  <c r="EB15"/>
  <c r="EG10"/>
  <c r="DY10"/>
  <c r="EA12"/>
  <c r="EH8"/>
  <c r="EC15"/>
  <c r="EF10"/>
  <c r="EE14"/>
  <c r="EH11"/>
  <c r="EG12"/>
  <c r="EF13"/>
  <c r="DY11"/>
  <c r="EB12"/>
  <c r="ED7"/>
  <c r="EG11"/>
  <c r="ED8"/>
  <c r="EC10"/>
  <c r="EC8"/>
  <c r="EC13"/>
  <c r="DZ7"/>
  <c r="EH13"/>
  <c r="EF14"/>
</calcChain>
</file>

<file path=xl/sharedStrings.xml><?xml version="1.0" encoding="utf-8"?>
<sst xmlns="http://schemas.openxmlformats.org/spreadsheetml/2006/main" count="4265" uniqueCount="118">
  <si>
    <t>Relu activation function</t>
  </si>
  <si>
    <t>Input</t>
  </si>
  <si>
    <t>Output</t>
  </si>
  <si>
    <t>Relu activation backward function</t>
  </si>
  <si>
    <t>Random Array_Z of diminsion 10 X 4</t>
  </si>
  <si>
    <t>Random Array_dloss_dA of diminsion 10 X 4</t>
  </si>
  <si>
    <t>Input 1</t>
  </si>
  <si>
    <t>Input 2</t>
  </si>
  <si>
    <t>Sigmoid activation function</t>
  </si>
  <si>
    <t>Sigmoid activation backward function</t>
  </si>
  <si>
    <t>Weights in 1st layer of dimension [786,64] assummed random arrray as weight_1</t>
  </si>
  <si>
    <t>Weights in 2nd layer of dimension [64,64] assummed random arrray as weight_2</t>
  </si>
  <si>
    <t>Weights in 3rd layer of dimension [64,10] assummed random arrray as weight_3</t>
  </si>
  <si>
    <t>Baises of 1st layer of dimension [64,1] assummed random arrray as baises_1</t>
  </si>
  <si>
    <t>Baises of 2nd layer of dimension [64,1] assummed random arrray as baises_2</t>
  </si>
  <si>
    <t>Baises of 3rd layer of dimension [10,1] assummed random arrray as baises_3</t>
  </si>
  <si>
    <t>Baises_3 array of random values of dimension [10,1]</t>
  </si>
  <si>
    <t>Baises_1 array of random values of dimension [10,1]</t>
  </si>
  <si>
    <t>dloss_dBaises_3 array of random values of dimension [10,1]</t>
  </si>
  <si>
    <t>Baises_2 array of random values of dimension [10,1]</t>
  </si>
  <si>
    <t>Weights_1 array random values of dimension [10,10]</t>
  </si>
  <si>
    <t>Weights_2 array random values of dimension [10,10]</t>
  </si>
  <si>
    <t>Weights_3 array random values of dimension [10,10]</t>
  </si>
  <si>
    <t>dloss_dBaises_1 array of random values of dimension [10,1]</t>
  </si>
  <si>
    <t>dloss_dWeights_1 array random values of dimension [10,10]</t>
  </si>
  <si>
    <t>dloss_dBaises_2 array of random values of dimension [10,1]</t>
  </si>
  <si>
    <t>dloss_dWeights_2 array random values of dimension [10,10]</t>
  </si>
  <si>
    <t>dloss_dWeights_3 array random values of dimension [10,10]</t>
  </si>
  <si>
    <t>mov_Baises_1 array of random values of dimension [10,1]</t>
  </si>
  <si>
    <t>mov_Weights_1 array random values of dimension [10,10]</t>
  </si>
  <si>
    <t>mov_Baises_2 array of random values of dimension [10,1]</t>
  </si>
  <si>
    <t>mov_Weights_2 array random values of dimension [10,10]</t>
  </si>
  <si>
    <t>mov_Baises_3 array of random values of dimension [10,1]</t>
  </si>
  <si>
    <t>mov_Weights_3 array random values of dimension [10,10]</t>
  </si>
  <si>
    <t>Reg loss test excel file</t>
  </si>
  <si>
    <t>reg loss</t>
  </si>
  <si>
    <t>learning_rate</t>
  </si>
  <si>
    <t>decay</t>
  </si>
  <si>
    <t>decay learning rate</t>
  </si>
  <si>
    <t>Image array of random values of dimension [10,10]</t>
  </si>
  <si>
    <t>mean</t>
  </si>
  <si>
    <t>std</t>
  </si>
  <si>
    <t>Weights array of random values of dimension [10,10]</t>
  </si>
  <si>
    <t xml:space="preserve">number of Inputs feeding into the layer </t>
  </si>
  <si>
    <t>Dropout forward function</t>
  </si>
  <si>
    <t>Random Activation array of diminsion 10 X 4</t>
  </si>
  <si>
    <t>Random array for mask</t>
  </si>
  <si>
    <t>true_y random array</t>
  </si>
  <si>
    <t xml:space="preserve">Cross Entropy Loss </t>
  </si>
  <si>
    <t>random array</t>
  </si>
  <si>
    <t>Pred_y array</t>
  </si>
  <si>
    <t>Total loss</t>
  </si>
  <si>
    <t>Forward Prop for Loss Test</t>
  </si>
  <si>
    <t>random Image array of dimension 10X4</t>
  </si>
  <si>
    <t>define Label array 4X10</t>
  </si>
  <si>
    <t>Z1 array</t>
  </si>
  <si>
    <t>Baisses_3 array random values of dimension [10,1]</t>
  </si>
  <si>
    <t>Baisses_2 array random values of dimension [10,1]</t>
  </si>
  <si>
    <t>Baisses_1 array random values of dimension [10,1]</t>
  </si>
  <si>
    <t>Matrix multipication of image array and weights</t>
  </si>
  <si>
    <t>A1 array</t>
  </si>
  <si>
    <t>Matrix  Multiplication of Weights_2 and A1</t>
  </si>
  <si>
    <t>Z2 array</t>
  </si>
  <si>
    <t>A2 array</t>
  </si>
  <si>
    <t xml:space="preserve">Matrix Multiplication of A2 and weights_3 </t>
  </si>
  <si>
    <t>Z3 Array</t>
  </si>
  <si>
    <t>Z3-Z3max array</t>
  </si>
  <si>
    <t>Z3_max</t>
  </si>
  <si>
    <t>A3 array</t>
  </si>
  <si>
    <t>Z3_back</t>
  </si>
  <si>
    <t>dloss_dweights_3</t>
  </si>
  <si>
    <t>dloss_dbaises_3</t>
  </si>
  <si>
    <t>dloss_dA2</t>
  </si>
  <si>
    <t>Transpose Weights_1 array random values of dimension [10,10]</t>
  </si>
  <si>
    <t>Transpose Weights_2 array random values of dimension [10,10]</t>
  </si>
  <si>
    <t>Transpose Weights_3 array random values of dimension [10,10]</t>
  </si>
  <si>
    <t>Z2_back</t>
  </si>
  <si>
    <t>dloss_dweights_2</t>
  </si>
  <si>
    <t>dloss_dbaises_2</t>
  </si>
  <si>
    <t>dloss_dA1</t>
  </si>
  <si>
    <t>Z1_back</t>
  </si>
  <si>
    <t>dloss_dweights_1</t>
  </si>
  <si>
    <t>dloss_dbaises_1</t>
  </si>
  <si>
    <t>NN 2 layer test</t>
  </si>
  <si>
    <t>Iteration 2</t>
  </si>
  <si>
    <t>Iteration 1</t>
  </si>
  <si>
    <t>iteration 0</t>
  </si>
  <si>
    <t>Accuracy for relu activation</t>
  </si>
  <si>
    <t>Accuracy for sigmoid activation</t>
  </si>
  <si>
    <t>Iteration 3</t>
  </si>
  <si>
    <t>Iteration 4</t>
  </si>
  <si>
    <t>Iteration 5</t>
  </si>
  <si>
    <t>NN 2 layer sigmoid test</t>
  </si>
  <si>
    <t>iteration 1</t>
  </si>
  <si>
    <t>iteration 2</t>
  </si>
  <si>
    <t>iteration 3</t>
  </si>
  <si>
    <t>iteration 4</t>
  </si>
  <si>
    <t>iteration 5</t>
  </si>
  <si>
    <t>NN 2 layer test for momentum optimizer</t>
  </si>
  <si>
    <t>NN 2 layer test with regression</t>
  </si>
  <si>
    <t>NN 2 layer test relu activation</t>
  </si>
  <si>
    <t>Z2 Array</t>
  </si>
  <si>
    <t>Z2-Z2max array</t>
  </si>
  <si>
    <t>NN 1 layer sigmoid test</t>
  </si>
  <si>
    <t>NN 1 layer test relu activation</t>
  </si>
  <si>
    <t>NN 1 layer test with regression</t>
  </si>
  <si>
    <t>NN 0 layer test relu activation</t>
  </si>
  <si>
    <t>Z1 Array</t>
  </si>
  <si>
    <t>Z1_max</t>
  </si>
  <si>
    <t>Z1-Z1max array</t>
  </si>
  <si>
    <t>NN 0 layer test for momentum optimizer</t>
  </si>
  <si>
    <t>Z Array</t>
  </si>
  <si>
    <t>NN 0 layer test with regression</t>
  </si>
  <si>
    <t>Forward Prop for Loss with relu layer 1 Test</t>
  </si>
  <si>
    <t>Z2_max</t>
  </si>
  <si>
    <t>Forward Prop for Loss with sigmoid layer 1 Test</t>
  </si>
  <si>
    <t>Accuracy</t>
  </si>
  <si>
    <t>Accuracy for layer 0</t>
  </si>
</sst>
</file>

<file path=xl/styles.xml><?xml version="1.0" encoding="utf-8"?>
<styleSheet xmlns="http://schemas.openxmlformats.org/spreadsheetml/2006/main">
  <numFmts count="2">
    <numFmt numFmtId="164" formatCode="0.00000000"/>
    <numFmt numFmtId="165" formatCode="0.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Sheet18!$G$98:$G$138</c:f>
              <c:numCache>
                <c:formatCode>General</c:formatCode>
                <c:ptCount val="41"/>
                <c:pt idx="0">
                  <c:v>9.7999999999999997E-4</c:v>
                </c:pt>
                <c:pt idx="1">
                  <c:v>9.6039999999999993E-4</c:v>
                </c:pt>
                <c:pt idx="2">
                  <c:v>9.4119199999999988E-4</c:v>
                </c:pt>
                <c:pt idx="3">
                  <c:v>9.2236815999999981E-4</c:v>
                </c:pt>
                <c:pt idx="4">
                  <c:v>9.0392079679999979E-4</c:v>
                </c:pt>
                <c:pt idx="5">
                  <c:v>8.8584238086399981E-4</c:v>
                </c:pt>
                <c:pt idx="6">
                  <c:v>8.6812553324671976E-4</c:v>
                </c:pt>
                <c:pt idx="7">
                  <c:v>8.5076302258178533E-4</c:v>
                </c:pt>
                <c:pt idx="8">
                  <c:v>8.337477621301496E-4</c:v>
                </c:pt>
                <c:pt idx="9">
                  <c:v>8.1707280688754654E-4</c:v>
                </c:pt>
                <c:pt idx="10">
                  <c:v>8.0073135074979558E-4</c:v>
                </c:pt>
                <c:pt idx="11">
                  <c:v>7.8471672373479971E-4</c:v>
                </c:pt>
                <c:pt idx="12">
                  <c:v>7.6902238926010371E-4</c:v>
                </c:pt>
                <c:pt idx="13">
                  <c:v>7.5364194147490161E-4</c:v>
                </c:pt>
                <c:pt idx="14">
                  <c:v>7.3856910264540358E-4</c:v>
                </c:pt>
                <c:pt idx="15">
                  <c:v>7.2379772059249549E-4</c:v>
                </c:pt>
                <c:pt idx="16">
                  <c:v>7.0932176618064557E-4</c:v>
                </c:pt>
                <c:pt idx="17">
                  <c:v>6.9513533085703268E-4</c:v>
                </c:pt>
                <c:pt idx="18">
                  <c:v>6.8123262423989202E-4</c:v>
                </c:pt>
                <c:pt idx="19">
                  <c:v>6.6760797175509422E-4</c:v>
                </c:pt>
                <c:pt idx="20">
                  <c:v>6.5425581231999238E-4</c:v>
                </c:pt>
                <c:pt idx="21">
                  <c:v>6.4117069607359247E-4</c:v>
                </c:pt>
                <c:pt idx="22">
                  <c:v>6.2834728215212059E-4</c:v>
                </c:pt>
                <c:pt idx="23">
                  <c:v>6.1578033650907821E-4</c:v>
                </c:pt>
                <c:pt idx="24">
                  <c:v>6.0346472977889666E-4</c:v>
                </c:pt>
                <c:pt idx="25">
                  <c:v>5.9139543518331873E-4</c:v>
                </c:pt>
                <c:pt idx="26">
                  <c:v>5.7956752647965232E-4</c:v>
                </c:pt>
                <c:pt idx="27">
                  <c:v>5.679761759500593E-4</c:v>
                </c:pt>
                <c:pt idx="28">
                  <c:v>5.5661665243105808E-4</c:v>
                </c:pt>
                <c:pt idx="29">
                  <c:v>5.4548431938243689E-4</c:v>
                </c:pt>
                <c:pt idx="30">
                  <c:v>5.345746329947881E-4</c:v>
                </c:pt>
                <c:pt idx="31">
                  <c:v>5.2388314033489231E-4</c:v>
                </c:pt>
                <c:pt idx="32">
                  <c:v>5.1340547752819449E-4</c:v>
                </c:pt>
                <c:pt idx="33">
                  <c:v>5.0313736797763053E-4</c:v>
                </c:pt>
                <c:pt idx="34">
                  <c:v>4.930746206180779E-4</c:v>
                </c:pt>
                <c:pt idx="35">
                  <c:v>4.8321312820571636E-4</c:v>
                </c:pt>
                <c:pt idx="36">
                  <c:v>4.7354886564160203E-4</c:v>
                </c:pt>
                <c:pt idx="37">
                  <c:v>4.6407788832877E-4</c:v>
                </c:pt>
                <c:pt idx="38">
                  <c:v>4.5479633056219457E-4</c:v>
                </c:pt>
                <c:pt idx="39">
                  <c:v>4.457004039509507E-4</c:v>
                </c:pt>
                <c:pt idx="40">
                  <c:v>4.3678639587193169E-4</c:v>
                </c:pt>
              </c:numCache>
            </c:numRef>
          </c:val>
        </c:ser>
        <c:marker val="1"/>
        <c:axId val="86030592"/>
        <c:axId val="86040576"/>
      </c:lineChart>
      <c:catAx>
        <c:axId val="86030592"/>
        <c:scaling>
          <c:orientation val="minMax"/>
        </c:scaling>
        <c:axPos val="b"/>
        <c:tickLblPos val="nextTo"/>
        <c:crossAx val="86040576"/>
        <c:crosses val="autoZero"/>
        <c:auto val="1"/>
        <c:lblAlgn val="ctr"/>
        <c:lblOffset val="100"/>
      </c:catAx>
      <c:valAx>
        <c:axId val="86040576"/>
        <c:scaling>
          <c:orientation val="minMax"/>
        </c:scaling>
        <c:axPos val="l"/>
        <c:majorGridlines/>
        <c:numFmt formatCode="General" sourceLinked="1"/>
        <c:tickLblPos val="nextTo"/>
        <c:crossAx val="860305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Sheet18!$G$98:$G$138</c:f>
              <c:numCache>
                <c:formatCode>General</c:formatCode>
                <c:ptCount val="41"/>
                <c:pt idx="0">
                  <c:v>9.7999999999999997E-4</c:v>
                </c:pt>
                <c:pt idx="1">
                  <c:v>9.6039999999999993E-4</c:v>
                </c:pt>
                <c:pt idx="2">
                  <c:v>9.4119199999999988E-4</c:v>
                </c:pt>
                <c:pt idx="3">
                  <c:v>9.2236815999999981E-4</c:v>
                </c:pt>
                <c:pt idx="4">
                  <c:v>9.0392079679999979E-4</c:v>
                </c:pt>
                <c:pt idx="5">
                  <c:v>8.8584238086399981E-4</c:v>
                </c:pt>
                <c:pt idx="6">
                  <c:v>8.6812553324671976E-4</c:v>
                </c:pt>
                <c:pt idx="7">
                  <c:v>8.5076302258178533E-4</c:v>
                </c:pt>
                <c:pt idx="8">
                  <c:v>8.337477621301496E-4</c:v>
                </c:pt>
                <c:pt idx="9">
                  <c:v>8.1707280688754654E-4</c:v>
                </c:pt>
                <c:pt idx="10">
                  <c:v>8.0073135074979558E-4</c:v>
                </c:pt>
                <c:pt idx="11">
                  <c:v>7.8471672373479971E-4</c:v>
                </c:pt>
                <c:pt idx="12">
                  <c:v>7.6902238926010371E-4</c:v>
                </c:pt>
                <c:pt idx="13">
                  <c:v>7.5364194147490161E-4</c:v>
                </c:pt>
                <c:pt idx="14">
                  <c:v>7.3856910264540358E-4</c:v>
                </c:pt>
                <c:pt idx="15">
                  <c:v>7.2379772059249549E-4</c:v>
                </c:pt>
                <c:pt idx="16">
                  <c:v>7.0932176618064557E-4</c:v>
                </c:pt>
                <c:pt idx="17">
                  <c:v>6.9513533085703268E-4</c:v>
                </c:pt>
                <c:pt idx="18">
                  <c:v>6.8123262423989202E-4</c:v>
                </c:pt>
                <c:pt idx="19">
                  <c:v>6.6760797175509422E-4</c:v>
                </c:pt>
                <c:pt idx="20">
                  <c:v>6.5425581231999238E-4</c:v>
                </c:pt>
                <c:pt idx="21">
                  <c:v>6.4117069607359247E-4</c:v>
                </c:pt>
                <c:pt idx="22">
                  <c:v>6.2834728215212059E-4</c:v>
                </c:pt>
                <c:pt idx="23">
                  <c:v>6.1578033650907821E-4</c:v>
                </c:pt>
                <c:pt idx="24">
                  <c:v>6.0346472977889666E-4</c:v>
                </c:pt>
                <c:pt idx="25">
                  <c:v>5.9139543518331873E-4</c:v>
                </c:pt>
                <c:pt idx="26">
                  <c:v>5.7956752647965232E-4</c:v>
                </c:pt>
                <c:pt idx="27">
                  <c:v>5.679761759500593E-4</c:v>
                </c:pt>
                <c:pt idx="28">
                  <c:v>5.5661665243105808E-4</c:v>
                </c:pt>
                <c:pt idx="29">
                  <c:v>5.4548431938243689E-4</c:v>
                </c:pt>
                <c:pt idx="30">
                  <c:v>5.345746329947881E-4</c:v>
                </c:pt>
                <c:pt idx="31">
                  <c:v>5.2388314033489231E-4</c:v>
                </c:pt>
                <c:pt idx="32">
                  <c:v>5.1340547752819449E-4</c:v>
                </c:pt>
                <c:pt idx="33">
                  <c:v>5.0313736797763053E-4</c:v>
                </c:pt>
                <c:pt idx="34">
                  <c:v>4.930746206180779E-4</c:v>
                </c:pt>
                <c:pt idx="35">
                  <c:v>4.8321312820571636E-4</c:v>
                </c:pt>
                <c:pt idx="36">
                  <c:v>4.7354886564160203E-4</c:v>
                </c:pt>
                <c:pt idx="37">
                  <c:v>4.6407788832877E-4</c:v>
                </c:pt>
                <c:pt idx="38">
                  <c:v>4.5479633056219457E-4</c:v>
                </c:pt>
                <c:pt idx="39">
                  <c:v>4.457004039509507E-4</c:v>
                </c:pt>
                <c:pt idx="40">
                  <c:v>4.3678639587193169E-4</c:v>
                </c:pt>
              </c:numCache>
            </c:numRef>
          </c:val>
        </c:ser>
        <c:marker val="1"/>
        <c:axId val="60590336"/>
        <c:axId val="60592128"/>
      </c:lineChart>
      <c:catAx>
        <c:axId val="60590336"/>
        <c:scaling>
          <c:orientation val="minMax"/>
        </c:scaling>
        <c:axPos val="b"/>
        <c:tickLblPos val="nextTo"/>
        <c:crossAx val="60592128"/>
        <c:crosses val="autoZero"/>
        <c:auto val="1"/>
        <c:lblAlgn val="ctr"/>
        <c:lblOffset val="100"/>
      </c:catAx>
      <c:valAx>
        <c:axId val="60592128"/>
        <c:scaling>
          <c:orientation val="minMax"/>
        </c:scaling>
        <c:axPos val="l"/>
        <c:majorGridlines/>
        <c:numFmt formatCode="General" sourceLinked="1"/>
        <c:tickLblPos val="nextTo"/>
        <c:crossAx val="6059033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97</xdr:row>
      <xdr:rowOff>9525</xdr:rowOff>
    </xdr:from>
    <xdr:to>
      <xdr:col>14</xdr:col>
      <xdr:colOff>523875</xdr:colOff>
      <xdr:row>111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97</xdr:row>
      <xdr:rowOff>9525</xdr:rowOff>
    </xdr:from>
    <xdr:to>
      <xdr:col>14</xdr:col>
      <xdr:colOff>523875</xdr:colOff>
      <xdr:row>111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sqref="A1:XFD1048576"/>
    </sheetView>
  </sheetViews>
  <sheetFormatPr defaultRowHeight="15"/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0</v>
      </c>
    </row>
    <row r="4" spans="1:10">
      <c r="A4">
        <v>3</v>
      </c>
      <c r="B4" t="s">
        <v>4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>
        <f t="shared" ref="G6:G15" si="0">IF(B6&gt;0,B6,0)</f>
        <v>0</v>
      </c>
      <c r="H6">
        <f t="shared" ref="H6:J15" si="1">IF(C6&gt;0,C6,0)</f>
        <v>3</v>
      </c>
      <c r="I6">
        <f t="shared" si="1"/>
        <v>0</v>
      </c>
      <c r="J6">
        <f t="shared" si="1"/>
        <v>0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>
        <f t="shared" si="0"/>
        <v>0.1</v>
      </c>
      <c r="H7">
        <f t="shared" si="1"/>
        <v>3</v>
      </c>
      <c r="I7">
        <f t="shared" si="1"/>
        <v>0</v>
      </c>
      <c r="J7">
        <f t="shared" si="1"/>
        <v>0.1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>
        <f t="shared" si="0"/>
        <v>1</v>
      </c>
      <c r="H8">
        <f t="shared" si="1"/>
        <v>2</v>
      </c>
      <c r="I8">
        <f t="shared" si="1"/>
        <v>0</v>
      </c>
      <c r="J8">
        <f t="shared" si="1"/>
        <v>1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>
        <f t="shared" si="0"/>
        <v>2</v>
      </c>
      <c r="H9">
        <f t="shared" si="1"/>
        <v>1</v>
      </c>
      <c r="I9">
        <f t="shared" si="1"/>
        <v>0</v>
      </c>
      <c r="J9">
        <f t="shared" si="1"/>
        <v>2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>
        <f t="shared" si="0"/>
        <v>3</v>
      </c>
      <c r="H10">
        <f t="shared" si="1"/>
        <v>0.4</v>
      </c>
      <c r="I10">
        <f t="shared" si="1"/>
        <v>0.1</v>
      </c>
      <c r="J10">
        <f t="shared" si="1"/>
        <v>3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>
        <f t="shared" si="0"/>
        <v>0</v>
      </c>
      <c r="H11">
        <f t="shared" si="1"/>
        <v>0.1</v>
      </c>
      <c r="I11">
        <f t="shared" si="1"/>
        <v>0.4</v>
      </c>
      <c r="J11">
        <f t="shared" si="1"/>
        <v>0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>
        <f t="shared" si="0"/>
        <v>3</v>
      </c>
      <c r="H12">
        <f t="shared" si="1"/>
        <v>0</v>
      </c>
      <c r="I12">
        <f t="shared" si="1"/>
        <v>1</v>
      </c>
      <c r="J12">
        <f t="shared" si="1"/>
        <v>3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0"/>
        <v>0</v>
      </c>
      <c r="H13">
        <f t="shared" si="1"/>
        <v>0</v>
      </c>
      <c r="I13">
        <f t="shared" si="1"/>
        <v>2</v>
      </c>
      <c r="J13">
        <f t="shared" si="1"/>
        <v>0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>
        <f t="shared" si="0"/>
        <v>0.4</v>
      </c>
      <c r="H14">
        <f t="shared" si="1"/>
        <v>0</v>
      </c>
      <c r="I14">
        <f t="shared" si="1"/>
        <v>3</v>
      </c>
      <c r="J14">
        <f t="shared" si="1"/>
        <v>0.4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>
        <f t="shared" si="0"/>
        <v>0</v>
      </c>
      <c r="H15">
        <f t="shared" si="1"/>
        <v>0</v>
      </c>
      <c r="I15">
        <f t="shared" si="1"/>
        <v>3</v>
      </c>
      <c r="J15">
        <f t="shared" si="1"/>
        <v>0</v>
      </c>
    </row>
  </sheetData>
  <sortState ref="D6:D15">
    <sortCondition ref="D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9"/>
  <sheetViews>
    <sheetView workbookViewId="0">
      <selection activeCell="F25" sqref="F25"/>
    </sheetView>
  </sheetViews>
  <sheetFormatPr defaultRowHeight="15"/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3</v>
      </c>
    </row>
    <row r="4" spans="1:10">
      <c r="A4">
        <v>3</v>
      </c>
      <c r="B4" t="s">
        <v>4</v>
      </c>
    </row>
    <row r="5" spans="1:10">
      <c r="A5">
        <v>4</v>
      </c>
      <c r="B5" t="s">
        <v>6</v>
      </c>
      <c r="G5" t="s">
        <v>2</v>
      </c>
    </row>
    <row r="6" spans="1:10">
      <c r="A6">
        <v>5</v>
      </c>
      <c r="B6">
        <v>3</v>
      </c>
      <c r="C6">
        <v>-0.1</v>
      </c>
      <c r="D6">
        <v>-2</v>
      </c>
      <c r="E6">
        <v>-0.1</v>
      </c>
      <c r="G6">
        <f>IF(B6&gt;0,B20,0)</f>
        <v>-2</v>
      </c>
      <c r="H6">
        <f t="shared" ref="H6:J15" si="0">IF(C6&gt;0,C20,0)</f>
        <v>0</v>
      </c>
      <c r="I6">
        <f t="shared" si="0"/>
        <v>0</v>
      </c>
      <c r="J6">
        <f t="shared" si="0"/>
        <v>0</v>
      </c>
    </row>
    <row r="7" spans="1:10">
      <c r="A7">
        <v>6</v>
      </c>
      <c r="B7">
        <v>3</v>
      </c>
      <c r="C7">
        <v>0.1</v>
      </c>
      <c r="D7">
        <v>-0.3</v>
      </c>
      <c r="E7">
        <v>0.1</v>
      </c>
      <c r="G7">
        <f t="shared" ref="G7:G15" si="1">IF(B7&gt;0,B21,0)</f>
        <v>-0.3</v>
      </c>
      <c r="H7">
        <f t="shared" si="0"/>
        <v>3</v>
      </c>
      <c r="I7">
        <f t="shared" si="0"/>
        <v>0</v>
      </c>
      <c r="J7">
        <f t="shared" si="0"/>
        <v>-0.3</v>
      </c>
    </row>
    <row r="8" spans="1:10">
      <c r="A8">
        <v>7</v>
      </c>
      <c r="B8">
        <v>2</v>
      </c>
      <c r="C8">
        <v>1</v>
      </c>
      <c r="D8">
        <v>-0.3</v>
      </c>
      <c r="E8">
        <v>1</v>
      </c>
      <c r="G8">
        <f t="shared" si="1"/>
        <v>-0.1</v>
      </c>
      <c r="H8">
        <f t="shared" si="0"/>
        <v>2</v>
      </c>
      <c r="I8">
        <f t="shared" si="0"/>
        <v>0</v>
      </c>
      <c r="J8">
        <f t="shared" si="0"/>
        <v>-0.1</v>
      </c>
    </row>
    <row r="9" spans="1:10">
      <c r="A9">
        <v>8</v>
      </c>
      <c r="B9">
        <v>1</v>
      </c>
      <c r="C9">
        <v>2</v>
      </c>
      <c r="D9">
        <v>-0.1</v>
      </c>
      <c r="E9">
        <v>2</v>
      </c>
      <c r="G9">
        <f t="shared" si="1"/>
        <v>0.1</v>
      </c>
      <c r="H9">
        <f t="shared" si="0"/>
        <v>1</v>
      </c>
      <c r="I9">
        <f t="shared" si="0"/>
        <v>0</v>
      </c>
      <c r="J9">
        <f t="shared" si="0"/>
        <v>0.1</v>
      </c>
    </row>
    <row r="10" spans="1:10">
      <c r="A10">
        <v>9</v>
      </c>
      <c r="B10">
        <v>0.4</v>
      </c>
      <c r="C10">
        <v>3</v>
      </c>
      <c r="D10">
        <v>0.1</v>
      </c>
      <c r="E10">
        <v>3</v>
      </c>
      <c r="G10">
        <f t="shared" si="1"/>
        <v>0.4</v>
      </c>
      <c r="H10">
        <f t="shared" si="0"/>
        <v>0.4</v>
      </c>
      <c r="I10">
        <f t="shared" si="0"/>
        <v>0.4</v>
      </c>
      <c r="J10">
        <f t="shared" si="0"/>
        <v>0.4</v>
      </c>
    </row>
    <row r="11" spans="1:10">
      <c r="A11">
        <v>10</v>
      </c>
      <c r="B11">
        <v>0.1</v>
      </c>
      <c r="C11">
        <v>-2</v>
      </c>
      <c r="D11">
        <v>0.4</v>
      </c>
      <c r="E11">
        <v>-2</v>
      </c>
      <c r="G11">
        <f t="shared" si="1"/>
        <v>1</v>
      </c>
      <c r="H11">
        <f t="shared" si="0"/>
        <v>0</v>
      </c>
      <c r="I11">
        <f t="shared" si="0"/>
        <v>0.1</v>
      </c>
      <c r="J11">
        <f t="shared" si="0"/>
        <v>0</v>
      </c>
    </row>
    <row r="12" spans="1:10">
      <c r="A12">
        <v>11</v>
      </c>
      <c r="B12">
        <v>-0.1</v>
      </c>
      <c r="C12">
        <v>3</v>
      </c>
      <c r="D12">
        <v>1</v>
      </c>
      <c r="E12">
        <v>3</v>
      </c>
      <c r="G12">
        <f t="shared" si="1"/>
        <v>0</v>
      </c>
      <c r="H12">
        <f t="shared" si="0"/>
        <v>-0.1</v>
      </c>
      <c r="I12">
        <f t="shared" si="0"/>
        <v>-0.1</v>
      </c>
      <c r="J12">
        <f t="shared" si="0"/>
        <v>2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0</v>
      </c>
      <c r="H13">
        <f t="shared" si="0"/>
        <v>0</v>
      </c>
      <c r="I13">
        <f t="shared" si="0"/>
        <v>-0.3</v>
      </c>
      <c r="J13">
        <f t="shared" si="0"/>
        <v>0</v>
      </c>
    </row>
    <row r="14" spans="1:10">
      <c r="A14">
        <v>13</v>
      </c>
      <c r="B14">
        <v>-0.3</v>
      </c>
      <c r="C14">
        <v>0.4</v>
      </c>
      <c r="D14">
        <v>3</v>
      </c>
      <c r="E14">
        <v>0.4</v>
      </c>
      <c r="G14">
        <f t="shared" si="1"/>
        <v>0</v>
      </c>
      <c r="H14">
        <f t="shared" si="0"/>
        <v>-0.3</v>
      </c>
      <c r="I14">
        <f t="shared" si="0"/>
        <v>-0.3</v>
      </c>
      <c r="J14">
        <f t="shared" si="0"/>
        <v>3</v>
      </c>
    </row>
    <row r="15" spans="1:10">
      <c r="A15">
        <v>14</v>
      </c>
      <c r="B15">
        <v>-2</v>
      </c>
      <c r="C15">
        <v>-0.3</v>
      </c>
      <c r="D15">
        <v>3</v>
      </c>
      <c r="E15">
        <v>-0.3</v>
      </c>
      <c r="G15">
        <f t="shared" si="1"/>
        <v>0</v>
      </c>
      <c r="H15">
        <f t="shared" si="0"/>
        <v>0</v>
      </c>
      <c r="I15">
        <f t="shared" si="0"/>
        <v>-2</v>
      </c>
      <c r="J15">
        <f t="shared" si="0"/>
        <v>0</v>
      </c>
    </row>
    <row r="16" spans="1:10">
      <c r="A16">
        <v>15</v>
      </c>
    </row>
    <row r="17" spans="1:5">
      <c r="A17">
        <v>16</v>
      </c>
    </row>
    <row r="18" spans="1:5">
      <c r="A18">
        <v>17</v>
      </c>
      <c r="B18" t="s">
        <v>5</v>
      </c>
    </row>
    <row r="19" spans="1:5">
      <c r="A19">
        <v>18</v>
      </c>
      <c r="B19" t="s">
        <v>7</v>
      </c>
    </row>
    <row r="20" spans="1:5">
      <c r="A20">
        <v>19</v>
      </c>
      <c r="B20">
        <v>-2</v>
      </c>
      <c r="C20">
        <v>3</v>
      </c>
      <c r="D20">
        <v>3</v>
      </c>
      <c r="E20">
        <v>-2</v>
      </c>
    </row>
    <row r="21" spans="1:5">
      <c r="A21">
        <v>20</v>
      </c>
      <c r="B21">
        <v>-0.3</v>
      </c>
      <c r="C21">
        <v>3</v>
      </c>
      <c r="D21">
        <v>3</v>
      </c>
      <c r="E21">
        <v>-0.3</v>
      </c>
    </row>
    <row r="22" spans="1:5">
      <c r="A22">
        <v>21</v>
      </c>
      <c r="B22">
        <v>-0.1</v>
      </c>
      <c r="C22">
        <v>2</v>
      </c>
      <c r="D22">
        <v>2</v>
      </c>
      <c r="E22">
        <v>-0.1</v>
      </c>
    </row>
    <row r="23" spans="1:5">
      <c r="A23">
        <v>22</v>
      </c>
      <c r="B23">
        <v>0.1</v>
      </c>
      <c r="C23">
        <v>1</v>
      </c>
      <c r="D23">
        <v>1</v>
      </c>
      <c r="E23">
        <v>0.1</v>
      </c>
    </row>
    <row r="24" spans="1:5">
      <c r="A24">
        <v>23</v>
      </c>
      <c r="B24">
        <v>0.4</v>
      </c>
      <c r="C24">
        <v>0.4</v>
      </c>
      <c r="D24">
        <v>0.4</v>
      </c>
      <c r="E24">
        <v>0.4</v>
      </c>
    </row>
    <row r="25" spans="1:5">
      <c r="A25">
        <v>24</v>
      </c>
      <c r="B25">
        <v>1</v>
      </c>
      <c r="C25">
        <v>0.1</v>
      </c>
      <c r="D25">
        <v>0.1</v>
      </c>
      <c r="E25">
        <v>1</v>
      </c>
    </row>
    <row r="26" spans="1:5">
      <c r="A26">
        <v>25</v>
      </c>
      <c r="B26">
        <v>2</v>
      </c>
      <c r="C26">
        <v>-0.1</v>
      </c>
      <c r="D26">
        <v>-0.1</v>
      </c>
      <c r="E26">
        <v>2</v>
      </c>
    </row>
    <row r="27" spans="1:5">
      <c r="A27">
        <v>26</v>
      </c>
      <c r="B27">
        <v>3</v>
      </c>
      <c r="C27">
        <v>-0.3</v>
      </c>
      <c r="D27">
        <v>-0.3</v>
      </c>
      <c r="E27">
        <v>3</v>
      </c>
    </row>
    <row r="28" spans="1:5">
      <c r="A28">
        <v>27</v>
      </c>
      <c r="B28">
        <v>3</v>
      </c>
      <c r="C28">
        <v>-0.3</v>
      </c>
      <c r="D28">
        <v>-0.3</v>
      </c>
      <c r="E28">
        <v>3</v>
      </c>
    </row>
    <row r="29" spans="1:5">
      <c r="A29">
        <v>28</v>
      </c>
      <c r="B29">
        <v>-0.3</v>
      </c>
      <c r="C29">
        <v>-2</v>
      </c>
      <c r="D29">
        <v>-2</v>
      </c>
      <c r="E29">
        <v>-0.3</v>
      </c>
    </row>
  </sheetData>
  <sortState ref="C20:D29">
    <sortCondition descending="1" ref="C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activeCell="G6" sqref="G6"/>
    </sheetView>
  </sheetViews>
  <sheetFormatPr defaultRowHeight="15"/>
  <cols>
    <col min="7" max="7" width="11.5703125" bestFit="1" customWidth="1"/>
    <col min="8" max="9" width="12.42578125" customWidth="1"/>
    <col min="10" max="10" width="11.5703125" bestFit="1" customWidth="1"/>
  </cols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8</v>
      </c>
    </row>
    <row r="4" spans="1:10">
      <c r="A4">
        <v>3</v>
      </c>
      <c r="B4" t="s">
        <v>4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 s="1">
        <f>1/(1+EXP(-B6))</f>
        <v>0.47502081252105999</v>
      </c>
      <c r="H6" s="1">
        <f t="shared" ref="H6:J15" si="0">1/(1+EXP(-C6))</f>
        <v>0.95257412682243336</v>
      </c>
      <c r="I6" s="1">
        <f t="shared" si="0"/>
        <v>0.11920292202211755</v>
      </c>
      <c r="J6" s="1">
        <f t="shared" si="0"/>
        <v>0.47502081252105999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 s="1">
        <f t="shared" ref="G7:G15" si="1">1/(1+EXP(-B7))</f>
        <v>0.52497918747894001</v>
      </c>
      <c r="H7" s="1">
        <f t="shared" si="0"/>
        <v>0.95257412682243336</v>
      </c>
      <c r="I7" s="1">
        <f t="shared" si="0"/>
        <v>0.42555748318834102</v>
      </c>
      <c r="J7" s="1">
        <f t="shared" si="0"/>
        <v>0.52497918747894001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 s="1">
        <f t="shared" si="1"/>
        <v>0.7310585786300049</v>
      </c>
      <c r="H8" s="1">
        <f t="shared" si="0"/>
        <v>0.88079707797788231</v>
      </c>
      <c r="I8" s="1">
        <f t="shared" si="0"/>
        <v>0.42555748318834102</v>
      </c>
      <c r="J8" s="1">
        <f t="shared" si="0"/>
        <v>0.7310585786300049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 s="1">
        <f t="shared" si="1"/>
        <v>0.88079707797788231</v>
      </c>
      <c r="H9" s="1">
        <f t="shared" si="0"/>
        <v>0.7310585786300049</v>
      </c>
      <c r="I9" s="1">
        <f t="shared" si="0"/>
        <v>0.47502081252105999</v>
      </c>
      <c r="J9" s="1">
        <f t="shared" si="0"/>
        <v>0.88079707797788231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 s="1">
        <f t="shared" si="1"/>
        <v>0.95257412682243336</v>
      </c>
      <c r="H10" s="1">
        <f t="shared" si="0"/>
        <v>0.598687660112452</v>
      </c>
      <c r="I10" s="1">
        <f t="shared" si="0"/>
        <v>0.52497918747894001</v>
      </c>
      <c r="J10" s="1">
        <f t="shared" si="0"/>
        <v>0.95257412682243336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 s="1">
        <f t="shared" si="1"/>
        <v>0.11920292202211755</v>
      </c>
      <c r="H11" s="1">
        <f t="shared" si="0"/>
        <v>0.52497918747894001</v>
      </c>
      <c r="I11" s="1">
        <f t="shared" si="0"/>
        <v>0.598687660112452</v>
      </c>
      <c r="J11" s="1">
        <f t="shared" si="0"/>
        <v>0.11920292202211755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 s="1">
        <f t="shared" si="1"/>
        <v>0.95257412682243336</v>
      </c>
      <c r="H12" s="1">
        <f t="shared" si="0"/>
        <v>0.47502081252105999</v>
      </c>
      <c r="I12" s="1">
        <f t="shared" si="0"/>
        <v>0.7310585786300049</v>
      </c>
      <c r="J12" s="1">
        <f t="shared" si="0"/>
        <v>0.95257412682243336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 s="1">
        <f t="shared" si="1"/>
        <v>0.42555748318834102</v>
      </c>
      <c r="H13" s="1">
        <f t="shared" si="0"/>
        <v>0.42555748318834102</v>
      </c>
      <c r="I13" s="1">
        <f t="shared" si="0"/>
        <v>0.88079707797788231</v>
      </c>
      <c r="J13" s="1">
        <f t="shared" si="0"/>
        <v>0.42555748318834102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 s="1">
        <f t="shared" si="1"/>
        <v>0.598687660112452</v>
      </c>
      <c r="H14" s="1">
        <f t="shared" si="0"/>
        <v>0.42555748318834102</v>
      </c>
      <c r="I14" s="1">
        <f t="shared" si="0"/>
        <v>0.95257412682243336</v>
      </c>
      <c r="J14" s="1">
        <f t="shared" si="0"/>
        <v>0.598687660112452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 s="1">
        <f t="shared" si="1"/>
        <v>0.42555748318834102</v>
      </c>
      <c r="H15" s="1">
        <f t="shared" si="0"/>
        <v>0.11920292202211755</v>
      </c>
      <c r="I15" s="1">
        <f t="shared" si="0"/>
        <v>0.95257412682243336</v>
      </c>
      <c r="J15" s="1">
        <f t="shared" si="0"/>
        <v>0.42555748318834102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9"/>
  <sheetViews>
    <sheetView workbookViewId="0">
      <selection activeCell="G6" sqref="G6"/>
    </sheetView>
  </sheetViews>
  <sheetFormatPr defaultRowHeight="15"/>
  <sheetData>
    <row r="1" spans="1:15">
      <c r="A1">
        <v>0</v>
      </c>
    </row>
    <row r="2" spans="1:15">
      <c r="A2">
        <v>1</v>
      </c>
    </row>
    <row r="3" spans="1:15">
      <c r="A3">
        <v>2</v>
      </c>
      <c r="B3" t="s">
        <v>9</v>
      </c>
    </row>
    <row r="4" spans="1:15">
      <c r="A4">
        <v>3</v>
      </c>
      <c r="B4" t="s">
        <v>4</v>
      </c>
    </row>
    <row r="5" spans="1:15">
      <c r="A5">
        <v>4</v>
      </c>
      <c r="B5" t="s">
        <v>6</v>
      </c>
      <c r="G5" t="s">
        <v>2</v>
      </c>
    </row>
    <row r="6" spans="1:15">
      <c r="A6">
        <v>5</v>
      </c>
      <c r="B6">
        <v>3</v>
      </c>
      <c r="C6">
        <v>-0.1</v>
      </c>
      <c r="D6">
        <v>-2</v>
      </c>
      <c r="E6">
        <v>-0.1</v>
      </c>
      <c r="G6">
        <f>B20*(1/(1+EXP(-B6)))*(1-(1/(1+EXP(-B6))))</f>
        <v>-9.0353319461823997E-2</v>
      </c>
      <c r="H6">
        <f t="shared" ref="H6:J15" si="0">C20*(1/(1+EXP(-C6)))*(1-(1/(1+EXP(-C6))))</f>
        <v>0.74812812057867595</v>
      </c>
      <c r="I6">
        <f t="shared" si="0"/>
        <v>0.31498075621051952</v>
      </c>
      <c r="J6">
        <f t="shared" si="0"/>
        <v>-0.49875208038578395</v>
      </c>
      <c r="L6" s="2"/>
      <c r="M6" s="2"/>
      <c r="N6" s="2"/>
      <c r="O6" s="2"/>
    </row>
    <row r="7" spans="1:15">
      <c r="A7">
        <v>6</v>
      </c>
      <c r="B7">
        <v>3</v>
      </c>
      <c r="C7">
        <v>0.1</v>
      </c>
      <c r="D7">
        <v>-0.3</v>
      </c>
      <c r="E7">
        <v>0.1</v>
      </c>
      <c r="G7">
        <f t="shared" ref="G7:G15" si="1">B21*(1/(1+EXP(-B7)))*(1-(1/(1+EXP(-B7))))</f>
        <v>-1.3552997919273601E-2</v>
      </c>
      <c r="H7">
        <f t="shared" si="0"/>
        <v>0.74812812057867595</v>
      </c>
      <c r="I7">
        <f t="shared" si="0"/>
        <v>0.7333749350722375</v>
      </c>
      <c r="J7">
        <f t="shared" si="0"/>
        <v>-7.4812812057867592E-2</v>
      </c>
      <c r="L7" s="2"/>
      <c r="M7" s="2"/>
      <c r="N7" s="2"/>
      <c r="O7" s="2"/>
    </row>
    <row r="8" spans="1:15">
      <c r="A8">
        <v>7</v>
      </c>
      <c r="B8">
        <v>2</v>
      </c>
      <c r="C8">
        <v>1</v>
      </c>
      <c r="D8">
        <v>-0.3</v>
      </c>
      <c r="E8">
        <v>1</v>
      </c>
      <c r="G8">
        <f t="shared" si="1"/>
        <v>-1.0499358540350662E-2</v>
      </c>
      <c r="H8">
        <f t="shared" si="0"/>
        <v>0.3932238664829637</v>
      </c>
      <c r="I8">
        <f t="shared" si="0"/>
        <v>0.48891662338149172</v>
      </c>
      <c r="J8">
        <f t="shared" si="0"/>
        <v>-1.9661193324148184E-2</v>
      </c>
      <c r="L8" s="2"/>
      <c r="M8" s="2"/>
      <c r="N8" s="2"/>
      <c r="O8" s="2"/>
    </row>
    <row r="9" spans="1:15">
      <c r="A9">
        <v>8</v>
      </c>
      <c r="B9">
        <v>1</v>
      </c>
      <c r="C9">
        <v>2</v>
      </c>
      <c r="D9">
        <v>-0.1</v>
      </c>
      <c r="E9">
        <v>2</v>
      </c>
      <c r="G9">
        <f t="shared" si="1"/>
        <v>1.9661193324148184E-2</v>
      </c>
      <c r="H9">
        <f t="shared" si="0"/>
        <v>0.10499358540350662</v>
      </c>
      <c r="I9">
        <f t="shared" si="0"/>
        <v>0.24937604019289197</v>
      </c>
      <c r="J9">
        <f t="shared" si="0"/>
        <v>1.0499358540350662E-2</v>
      </c>
      <c r="L9" s="2"/>
      <c r="M9" s="2"/>
      <c r="N9" s="2"/>
      <c r="O9" s="2"/>
    </row>
    <row r="10" spans="1:15">
      <c r="A10">
        <v>9</v>
      </c>
      <c r="B10">
        <v>0.4</v>
      </c>
      <c r="C10">
        <v>3</v>
      </c>
      <c r="D10">
        <v>0.1</v>
      </c>
      <c r="E10">
        <v>3</v>
      </c>
      <c r="G10">
        <f t="shared" si="1"/>
        <v>9.610429829661167E-2</v>
      </c>
      <c r="H10">
        <f t="shared" si="0"/>
        <v>1.8070663892364801E-2</v>
      </c>
      <c r="I10">
        <f t="shared" si="0"/>
        <v>9.9750416077156789E-2</v>
      </c>
      <c r="J10">
        <f t="shared" si="0"/>
        <v>1.8070663892364801E-2</v>
      </c>
      <c r="L10" s="2"/>
      <c r="M10" s="2"/>
      <c r="N10" s="2"/>
      <c r="O10" s="2"/>
    </row>
    <row r="11" spans="1:15">
      <c r="A11">
        <v>10</v>
      </c>
      <c r="B11">
        <v>0.1</v>
      </c>
      <c r="C11">
        <v>-2</v>
      </c>
      <c r="D11">
        <v>0.4</v>
      </c>
      <c r="E11">
        <v>-2</v>
      </c>
      <c r="G11">
        <f t="shared" si="1"/>
        <v>0.24937604019289197</v>
      </c>
      <c r="H11">
        <f t="shared" si="0"/>
        <v>1.0499358540350652E-2</v>
      </c>
      <c r="I11">
        <f t="shared" si="0"/>
        <v>2.4026074574152918E-2</v>
      </c>
      <c r="J11">
        <f t="shared" si="0"/>
        <v>0.10499358540350651</v>
      </c>
      <c r="L11" s="2"/>
      <c r="M11" s="2"/>
      <c r="N11" s="2"/>
      <c r="O11" s="2"/>
    </row>
    <row r="12" spans="1:15">
      <c r="A12">
        <v>11</v>
      </c>
      <c r="B12">
        <v>-0.1</v>
      </c>
      <c r="C12">
        <v>3</v>
      </c>
      <c r="D12">
        <v>1</v>
      </c>
      <c r="E12">
        <v>3</v>
      </c>
      <c r="G12">
        <f t="shared" si="1"/>
        <v>0.49875208038578395</v>
      </c>
      <c r="H12">
        <f t="shared" si="0"/>
        <v>-4.5176659730912002E-3</v>
      </c>
      <c r="I12">
        <f t="shared" si="0"/>
        <v>-1.9661193324148184E-2</v>
      </c>
      <c r="J12">
        <f t="shared" si="0"/>
        <v>9.0353319461823997E-2</v>
      </c>
      <c r="L12" s="2"/>
      <c r="M12" s="2"/>
      <c r="N12" s="2"/>
      <c r="O12" s="2"/>
    </row>
    <row r="13" spans="1:15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0.7333749350722375</v>
      </c>
      <c r="H13">
        <f t="shared" si="0"/>
        <v>-7.3337493507223753E-2</v>
      </c>
      <c r="I13">
        <f t="shared" si="0"/>
        <v>-3.1498075621051988E-2</v>
      </c>
      <c r="J13">
        <f t="shared" si="0"/>
        <v>0.7333749350722375</v>
      </c>
      <c r="L13" s="2"/>
      <c r="M13" s="2"/>
      <c r="N13" s="2"/>
      <c r="O13" s="2"/>
    </row>
    <row r="14" spans="1:15">
      <c r="A14">
        <v>13</v>
      </c>
      <c r="B14">
        <v>-0.3</v>
      </c>
      <c r="C14">
        <v>0.4</v>
      </c>
      <c r="D14">
        <v>3</v>
      </c>
      <c r="E14">
        <v>0.4</v>
      </c>
      <c r="G14">
        <f t="shared" si="1"/>
        <v>0.7333749350722375</v>
      </c>
      <c r="H14">
        <f t="shared" si="0"/>
        <v>-7.2078223722458742E-2</v>
      </c>
      <c r="I14">
        <f t="shared" si="0"/>
        <v>-1.3552997919273601E-2</v>
      </c>
      <c r="J14">
        <f t="shared" si="0"/>
        <v>0.72078223722458745</v>
      </c>
      <c r="L14" s="2"/>
      <c r="M14" s="2"/>
      <c r="N14" s="2"/>
      <c r="O14" s="2"/>
    </row>
    <row r="15" spans="1:15">
      <c r="A15">
        <v>14</v>
      </c>
      <c r="B15">
        <v>-2</v>
      </c>
      <c r="C15">
        <v>-0.3</v>
      </c>
      <c r="D15">
        <v>3</v>
      </c>
      <c r="E15">
        <v>-0.3</v>
      </c>
      <c r="G15">
        <f t="shared" si="1"/>
        <v>-3.1498075621051946E-2</v>
      </c>
      <c r="H15">
        <f t="shared" si="0"/>
        <v>-0.48891662338149172</v>
      </c>
      <c r="I15">
        <f t="shared" si="0"/>
        <v>-9.0353319461823997E-2</v>
      </c>
      <c r="J15">
        <f t="shared" si="0"/>
        <v>-7.3337493507223753E-2</v>
      </c>
      <c r="L15" s="2"/>
      <c r="M15" s="2"/>
      <c r="N15" s="2"/>
      <c r="O15" s="2"/>
    </row>
    <row r="16" spans="1:15">
      <c r="A16">
        <v>15</v>
      </c>
    </row>
    <row r="17" spans="1:5">
      <c r="A17">
        <v>16</v>
      </c>
    </row>
    <row r="18" spans="1:5">
      <c r="A18">
        <v>17</v>
      </c>
      <c r="B18" t="s">
        <v>5</v>
      </c>
    </row>
    <row r="19" spans="1:5">
      <c r="A19">
        <v>18</v>
      </c>
      <c r="B19" t="s">
        <v>7</v>
      </c>
    </row>
    <row r="20" spans="1:5">
      <c r="A20">
        <v>19</v>
      </c>
      <c r="B20">
        <v>-2</v>
      </c>
      <c r="C20">
        <v>3</v>
      </c>
      <c r="D20">
        <v>3</v>
      </c>
      <c r="E20">
        <v>-2</v>
      </c>
    </row>
    <row r="21" spans="1:5">
      <c r="A21">
        <v>20</v>
      </c>
      <c r="B21">
        <v>-0.3</v>
      </c>
      <c r="C21">
        <v>3</v>
      </c>
      <c r="D21">
        <v>3</v>
      </c>
      <c r="E21">
        <v>-0.3</v>
      </c>
    </row>
    <row r="22" spans="1:5">
      <c r="A22">
        <v>21</v>
      </c>
      <c r="B22">
        <v>-0.1</v>
      </c>
      <c r="C22">
        <v>2</v>
      </c>
      <c r="D22">
        <v>2</v>
      </c>
      <c r="E22">
        <v>-0.1</v>
      </c>
    </row>
    <row r="23" spans="1:5">
      <c r="A23">
        <v>22</v>
      </c>
      <c r="B23">
        <v>0.1</v>
      </c>
      <c r="C23">
        <v>1</v>
      </c>
      <c r="D23">
        <v>1</v>
      </c>
      <c r="E23">
        <v>0.1</v>
      </c>
    </row>
    <row r="24" spans="1:5">
      <c r="A24">
        <v>23</v>
      </c>
      <c r="B24">
        <v>0.4</v>
      </c>
      <c r="C24">
        <v>0.4</v>
      </c>
      <c r="D24">
        <v>0.4</v>
      </c>
      <c r="E24">
        <v>0.4</v>
      </c>
    </row>
    <row r="25" spans="1:5">
      <c r="A25">
        <v>24</v>
      </c>
      <c r="B25">
        <v>1</v>
      </c>
      <c r="C25">
        <v>0.1</v>
      </c>
      <c r="D25">
        <v>0.1</v>
      </c>
      <c r="E25">
        <v>1</v>
      </c>
    </row>
    <row r="26" spans="1:5">
      <c r="A26">
        <v>25</v>
      </c>
      <c r="B26">
        <v>2</v>
      </c>
      <c r="C26">
        <v>-0.1</v>
      </c>
      <c r="D26">
        <v>-0.1</v>
      </c>
      <c r="E26">
        <v>2</v>
      </c>
    </row>
    <row r="27" spans="1:5">
      <c r="A27">
        <v>26</v>
      </c>
      <c r="B27">
        <v>3</v>
      </c>
      <c r="C27">
        <v>-0.3</v>
      </c>
      <c r="D27">
        <v>-0.3</v>
      </c>
      <c r="E27">
        <v>3</v>
      </c>
    </row>
    <row r="28" spans="1:5">
      <c r="A28">
        <v>27</v>
      </c>
      <c r="B28">
        <v>3</v>
      </c>
      <c r="C28">
        <v>-0.3</v>
      </c>
      <c r="D28">
        <v>-0.3</v>
      </c>
      <c r="E28">
        <v>3</v>
      </c>
    </row>
    <row r="29" spans="1:5">
      <c r="A29">
        <v>28</v>
      </c>
      <c r="B29">
        <v>-0.3</v>
      </c>
      <c r="C29">
        <v>-2</v>
      </c>
      <c r="D29">
        <v>-2</v>
      </c>
      <c r="E29">
        <v>-0.3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61"/>
  <sheetViews>
    <sheetView workbookViewId="0">
      <selection sqref="A1:AK64"/>
    </sheetView>
  </sheetViews>
  <sheetFormatPr defaultRowHeight="15"/>
  <cols>
    <col min="2" max="2" width="13" customWidth="1"/>
  </cols>
  <sheetData>
    <row r="1" spans="1: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</row>
    <row r="2" spans="1:35">
      <c r="A2">
        <v>1</v>
      </c>
      <c r="B2" t="s">
        <v>10</v>
      </c>
    </row>
    <row r="3" spans="1:35">
      <c r="A3">
        <v>2</v>
      </c>
      <c r="B3" t="s">
        <v>11</v>
      </c>
    </row>
    <row r="4" spans="1:35">
      <c r="A4">
        <v>3</v>
      </c>
      <c r="B4" t="s">
        <v>12</v>
      </c>
    </row>
    <row r="5" spans="1:35">
      <c r="A5">
        <v>4</v>
      </c>
    </row>
    <row r="6" spans="1:35">
      <c r="A6">
        <v>5</v>
      </c>
      <c r="B6" t="s">
        <v>13</v>
      </c>
    </row>
    <row r="7" spans="1:35">
      <c r="A7">
        <v>6</v>
      </c>
      <c r="B7" t="s">
        <v>14</v>
      </c>
    </row>
    <row r="8" spans="1:35">
      <c r="A8">
        <v>7</v>
      </c>
      <c r="B8" t="s">
        <v>15</v>
      </c>
    </row>
    <row r="9" spans="1:35">
      <c r="A9">
        <v>8</v>
      </c>
    </row>
    <row r="10" spans="1:35">
      <c r="A10">
        <v>9</v>
      </c>
      <c r="B10" t="s">
        <v>17</v>
      </c>
      <c r="I10">
        <v>1E-3</v>
      </c>
      <c r="N10" t="s">
        <v>23</v>
      </c>
    </row>
    <row r="11" spans="1:35">
      <c r="A11">
        <v>10</v>
      </c>
    </row>
    <row r="12" spans="1:35">
      <c r="A12">
        <v>11</v>
      </c>
      <c r="B12">
        <v>0.11584484009574769</v>
      </c>
      <c r="C12">
        <v>9.4064306564424216E-2</v>
      </c>
      <c r="D12">
        <v>0.91367903683044815</v>
      </c>
      <c r="E12">
        <v>0.72001318579173379</v>
      </c>
      <c r="F12">
        <v>2.932665619294017E-2</v>
      </c>
      <c r="G12">
        <v>0.10331319800031791</v>
      </c>
      <c r="H12">
        <v>0.67641134806274938</v>
      </c>
      <c r="I12">
        <v>0.51823218877955068</v>
      </c>
      <c r="J12">
        <v>0.65036934595819229</v>
      </c>
      <c r="K12">
        <v>0.23222608160413727</v>
      </c>
      <c r="N12">
        <v>0.8966552120487179</v>
      </c>
      <c r="O12">
        <v>0.83316880181345221</v>
      </c>
      <c r="P12">
        <v>0.93322780700352514</v>
      </c>
      <c r="Q12">
        <v>0.27519347766879676</v>
      </c>
      <c r="R12">
        <v>7.8689181395262375E-2</v>
      </c>
      <c r="S12">
        <v>0.90786305231359155</v>
      </c>
      <c r="T12">
        <v>0.93609602376109902</v>
      </c>
      <c r="U12">
        <v>0.18763236438660602</v>
      </c>
      <c r="V12">
        <v>0.48195724664745487</v>
      </c>
      <c r="W12">
        <v>0.18293389667137294</v>
      </c>
      <c r="Z12">
        <f>B12-($I$10*N12)</f>
        <v>0.11494818488369897</v>
      </c>
      <c r="AA12">
        <f t="shared" ref="AA12:AF12" si="0">C12-($I$10*O12)</f>
        <v>9.3231137762610758E-2</v>
      </c>
      <c r="AB12">
        <f t="shared" si="0"/>
        <v>0.9127458090234446</v>
      </c>
      <c r="AC12">
        <f t="shared" si="0"/>
        <v>0.71973799231406499</v>
      </c>
      <c r="AD12">
        <f t="shared" si="0"/>
        <v>2.9247967011544907E-2</v>
      </c>
      <c r="AE12">
        <f t="shared" si="0"/>
        <v>0.10240533494800431</v>
      </c>
      <c r="AF12">
        <f t="shared" si="0"/>
        <v>0.67547525203898828</v>
      </c>
      <c r="AG12">
        <f t="shared" ref="AG12" si="1">I12-($I$10*U12)</f>
        <v>0.51804455641516411</v>
      </c>
      <c r="AH12">
        <f t="shared" ref="AH12" si="2">J12-($I$10*V12)</f>
        <v>0.64988738871154483</v>
      </c>
      <c r="AI12">
        <f t="shared" ref="AI12" si="3">K12-($I$10*W12)</f>
        <v>0.2320431477074659</v>
      </c>
    </row>
    <row r="13" spans="1:35">
      <c r="A13">
        <v>12</v>
      </c>
    </row>
    <row r="14" spans="1:35">
      <c r="A14">
        <v>13</v>
      </c>
      <c r="B14" t="s">
        <v>20</v>
      </c>
      <c r="N14" t="s">
        <v>24</v>
      </c>
    </row>
    <row r="15" spans="1:35">
      <c r="A15">
        <v>14</v>
      </c>
    </row>
    <row r="16" spans="1:35">
      <c r="A16">
        <v>15</v>
      </c>
      <c r="B16">
        <v>0.62665985367345312</v>
      </c>
      <c r="C16">
        <v>0.24255717332336246</v>
      </c>
      <c r="D16">
        <v>5.5809927973204276E-2</v>
      </c>
      <c r="E16">
        <v>0.99162409636808224</v>
      </c>
      <c r="F16">
        <v>0.63002031053193797</v>
      </c>
      <c r="G16">
        <v>0.94458515730727588</v>
      </c>
      <c r="H16">
        <v>0.2369709894557257</v>
      </c>
      <c r="I16">
        <v>0.67320939374168276</v>
      </c>
      <c r="J16">
        <v>0.96735870459887785</v>
      </c>
      <c r="K16">
        <v>0.99765136219073813</v>
      </c>
      <c r="N16">
        <v>9.4306640192750812E-2</v>
      </c>
      <c r="O16">
        <v>0.18986850562781066</v>
      </c>
      <c r="P16">
        <v>0.6308984345869908</v>
      </c>
      <c r="Q16">
        <v>0.34825879894775236</v>
      </c>
      <c r="R16">
        <v>0.24834209988653422</v>
      </c>
      <c r="S16">
        <v>0.86930913812117883</v>
      </c>
      <c r="T16">
        <v>0.30176474408191023</v>
      </c>
      <c r="U16">
        <v>0.19416082399006407</v>
      </c>
      <c r="V16">
        <v>0.68051654423188723</v>
      </c>
      <c r="W16">
        <v>0.31527680635403676</v>
      </c>
      <c r="Z16">
        <f>B16-($I$10*N16)</f>
        <v>0.62656554703326039</v>
      </c>
      <c r="AA16">
        <f t="shared" ref="AA16:AI16" si="4">C16-($I$10*O16)</f>
        <v>0.24236730481773466</v>
      </c>
      <c r="AB16">
        <f t="shared" si="4"/>
        <v>5.5179029538617287E-2</v>
      </c>
      <c r="AC16">
        <f t="shared" si="4"/>
        <v>0.99127583756913451</v>
      </c>
      <c r="AD16">
        <f t="shared" si="4"/>
        <v>0.62977196843205141</v>
      </c>
      <c r="AE16">
        <f t="shared" si="4"/>
        <v>0.94371584816915466</v>
      </c>
      <c r="AF16">
        <f t="shared" si="4"/>
        <v>0.23666922471164378</v>
      </c>
      <c r="AG16">
        <f t="shared" si="4"/>
        <v>0.67301523291769272</v>
      </c>
      <c r="AH16">
        <f t="shared" si="4"/>
        <v>0.966678188054646</v>
      </c>
      <c r="AI16">
        <f t="shared" si="4"/>
        <v>0.99733608538438412</v>
      </c>
    </row>
    <row r="17" spans="1:35">
      <c r="A17">
        <v>16</v>
      </c>
      <c r="B17">
        <v>0.14071202734164068</v>
      </c>
      <c r="C17">
        <v>0.91180559345780265</v>
      </c>
      <c r="D17">
        <v>0.55247830330405678</v>
      </c>
      <c r="E17">
        <v>0.9670324734001321</v>
      </c>
      <c r="F17">
        <v>0.29036226260393594</v>
      </c>
      <c r="G17">
        <v>0.50659744552260921</v>
      </c>
      <c r="H17">
        <v>0.55626935601232352</v>
      </c>
      <c r="I17">
        <v>0.21117073588954605</v>
      </c>
      <c r="J17">
        <v>0.26763105638336526</v>
      </c>
      <c r="K17">
        <v>0.58921387553817084</v>
      </c>
      <c r="N17">
        <v>0.53339058181457499</v>
      </c>
      <c r="O17">
        <v>0.27460064491662184</v>
      </c>
      <c r="P17">
        <v>0.34473109208174701</v>
      </c>
      <c r="Q17">
        <v>0.76866912737014115</v>
      </c>
      <c r="R17">
        <v>0.91801454377202196</v>
      </c>
      <c r="S17">
        <v>0.11758439268243759</v>
      </c>
      <c r="T17">
        <v>0.96339168969396138</v>
      </c>
      <c r="U17">
        <v>0.85913831303418986</v>
      </c>
      <c r="V17">
        <v>0.27985410928984966</v>
      </c>
      <c r="W17">
        <v>0.91297313364947641</v>
      </c>
      <c r="Z17">
        <f t="shared" ref="Z17:Z25" si="5">B17-($I$10*N17)</f>
        <v>0.14017863675982611</v>
      </c>
      <c r="AA17">
        <f t="shared" ref="AA17:AA25" si="6">C17-($I$10*O17)</f>
        <v>0.91153099281288608</v>
      </c>
      <c r="AB17">
        <f t="shared" ref="AB17:AB25" si="7">D17-($I$10*P17)</f>
        <v>0.55213357221197501</v>
      </c>
      <c r="AC17">
        <f t="shared" ref="AC17:AC25" si="8">E17-($I$10*Q17)</f>
        <v>0.96626380427276193</v>
      </c>
      <c r="AD17">
        <f t="shared" ref="AD17:AD25" si="9">F17-($I$10*R17)</f>
        <v>0.28944424806016394</v>
      </c>
      <c r="AE17">
        <f t="shared" ref="AE17:AE25" si="10">G17-($I$10*S17)</f>
        <v>0.50647986112992682</v>
      </c>
      <c r="AF17">
        <f t="shared" ref="AF17:AF25" si="11">H17-($I$10*T17)</f>
        <v>0.55530596432262957</v>
      </c>
      <c r="AG17">
        <f t="shared" ref="AG17:AG25" si="12">I17-($I$10*U17)</f>
        <v>0.21031159757651186</v>
      </c>
      <c r="AH17">
        <f t="shared" ref="AH17:AH25" si="13">J17-($I$10*V17)</f>
        <v>0.26735120227407544</v>
      </c>
      <c r="AI17">
        <f t="shared" ref="AI17:AI25" si="14">K17-($I$10*W17)</f>
        <v>0.58830090240452138</v>
      </c>
    </row>
    <row r="18" spans="1:35">
      <c r="A18">
        <v>17</v>
      </c>
      <c r="B18">
        <v>0.45591867936842245</v>
      </c>
      <c r="C18">
        <v>0.61871662447306841</v>
      </c>
      <c r="D18">
        <v>2.772920492413089E-2</v>
      </c>
      <c r="E18">
        <v>0.88278677484681412</v>
      </c>
      <c r="F18">
        <v>0.77745271800299598</v>
      </c>
      <c r="G18">
        <v>0.45423389370183598</v>
      </c>
      <c r="H18">
        <v>0.99209653714624779</v>
      </c>
      <c r="I18">
        <v>0.69472955928061264</v>
      </c>
      <c r="J18">
        <v>0.89235140637041011</v>
      </c>
      <c r="K18">
        <v>0.72170079314668167</v>
      </c>
      <c r="N18">
        <v>6.5752822518463816E-2</v>
      </c>
      <c r="O18">
        <v>0.84985876698978768</v>
      </c>
      <c r="P18">
        <v>0.54602953269138155</v>
      </c>
      <c r="Q18">
        <v>0.98815933995419858</v>
      </c>
      <c r="R18">
        <v>0.40055566163767775</v>
      </c>
      <c r="S18">
        <v>0.2469462738891739</v>
      </c>
      <c r="T18">
        <v>9.6212001588911633E-2</v>
      </c>
      <c r="U18">
        <v>0.69098568472883848</v>
      </c>
      <c r="V18">
        <v>3.6441760274070756E-2</v>
      </c>
      <c r="W18">
        <v>0.74964600790696334</v>
      </c>
      <c r="Z18">
        <f t="shared" si="5"/>
        <v>0.45585292654590398</v>
      </c>
      <c r="AA18">
        <f t="shared" si="6"/>
        <v>0.61786676570607857</v>
      </c>
      <c r="AB18">
        <f t="shared" si="7"/>
        <v>2.718317539143951E-2</v>
      </c>
      <c r="AC18">
        <f t="shared" si="8"/>
        <v>0.8817986155068599</v>
      </c>
      <c r="AD18">
        <f t="shared" si="9"/>
        <v>0.77705216234135832</v>
      </c>
      <c r="AE18">
        <f t="shared" si="10"/>
        <v>0.45398694742794682</v>
      </c>
      <c r="AF18">
        <f t="shared" si="11"/>
        <v>0.99200032514465886</v>
      </c>
      <c r="AG18">
        <f t="shared" si="12"/>
        <v>0.69403857359588383</v>
      </c>
      <c r="AH18">
        <f t="shared" si="13"/>
        <v>0.89231496461013604</v>
      </c>
      <c r="AI18">
        <f t="shared" si="14"/>
        <v>0.72095114713877473</v>
      </c>
    </row>
    <row r="19" spans="1:35">
      <c r="A19">
        <v>18</v>
      </c>
      <c r="B19">
        <v>0.15779118469849296</v>
      </c>
      <c r="C19">
        <v>0.12337848413310737</v>
      </c>
      <c r="D19">
        <v>1.0863751811860833E-2</v>
      </c>
      <c r="E19">
        <v>0.9227750499743701</v>
      </c>
      <c r="F19">
        <v>0.66134061780422626</v>
      </c>
      <c r="G19">
        <v>0.75263151438717757</v>
      </c>
      <c r="H19">
        <v>0.33655132275283162</v>
      </c>
      <c r="I19">
        <v>0.96403461438027449</v>
      </c>
      <c r="J19">
        <v>0.12835680628495716</v>
      </c>
      <c r="K19">
        <v>0.12054622451284835</v>
      </c>
      <c r="N19">
        <v>0.6869251312100273</v>
      </c>
      <c r="O19">
        <v>0.1249766844324709</v>
      </c>
      <c r="P19">
        <v>0.33075192057578962</v>
      </c>
      <c r="Q19">
        <v>0.43082387602770211</v>
      </c>
      <c r="R19">
        <v>0.26390626511641102</v>
      </c>
      <c r="S19">
        <v>0.23466652078320749</v>
      </c>
      <c r="T19">
        <v>0.14910037443497459</v>
      </c>
      <c r="U19">
        <v>0.73937668984308735</v>
      </c>
      <c r="V19">
        <v>0.40263023534132802</v>
      </c>
      <c r="W19">
        <v>0.31557770029504084</v>
      </c>
      <c r="Z19">
        <f t="shared" si="5"/>
        <v>0.15710425956728294</v>
      </c>
      <c r="AA19">
        <f t="shared" si="6"/>
        <v>0.1232535074486749</v>
      </c>
      <c r="AB19">
        <f t="shared" si="7"/>
        <v>1.0532999891285044E-2</v>
      </c>
      <c r="AC19">
        <f t="shared" si="8"/>
        <v>0.92234422609834243</v>
      </c>
      <c r="AD19">
        <f t="shared" si="9"/>
        <v>0.66107671153910985</v>
      </c>
      <c r="AE19">
        <f t="shared" si="10"/>
        <v>0.75239684786639438</v>
      </c>
      <c r="AF19">
        <f t="shared" si="11"/>
        <v>0.33640222237839662</v>
      </c>
      <c r="AG19">
        <f t="shared" si="12"/>
        <v>0.96329523769043135</v>
      </c>
      <c r="AH19">
        <f t="shared" si="13"/>
        <v>0.12795417604961584</v>
      </c>
      <c r="AI19">
        <f t="shared" si="14"/>
        <v>0.12023064681255331</v>
      </c>
    </row>
    <row r="20" spans="1:35">
      <c r="A20">
        <v>19</v>
      </c>
      <c r="B20">
        <v>0.43292225411258123</v>
      </c>
      <c r="C20">
        <v>0.84821607351639283</v>
      </c>
      <c r="D20">
        <v>0.37345863474429297</v>
      </c>
      <c r="E20">
        <v>0.35571290065165218</v>
      </c>
      <c r="F20">
        <v>0.49843578690660539</v>
      </c>
      <c r="G20">
        <v>0.46183889565210912</v>
      </c>
      <c r="H20">
        <v>1.287917717160747E-3</v>
      </c>
      <c r="I20">
        <v>0.53915581066586382</v>
      </c>
      <c r="J20">
        <v>0.53503282811778519</v>
      </c>
      <c r="K20">
        <v>0.15152941548244048</v>
      </c>
      <c r="N20">
        <v>0.73538030194194715</v>
      </c>
      <c r="O20">
        <v>1.8634132769799638E-2</v>
      </c>
      <c r="P20">
        <v>0.70601221430144823</v>
      </c>
      <c r="Q20">
        <v>0.41003149421492902</v>
      </c>
      <c r="R20">
        <v>0.53685189437295833</v>
      </c>
      <c r="S20">
        <v>0.73779448620223098</v>
      </c>
      <c r="T20">
        <v>0.99417509744093735</v>
      </c>
      <c r="U20">
        <v>0.93283423193584047</v>
      </c>
      <c r="V20">
        <v>0.28778699143870612</v>
      </c>
      <c r="W20">
        <v>1.0856843784480263E-2</v>
      </c>
      <c r="Z20">
        <f t="shared" si="5"/>
        <v>0.4321868738106393</v>
      </c>
      <c r="AA20">
        <f t="shared" si="6"/>
        <v>0.84819743938362302</v>
      </c>
      <c r="AB20">
        <f t="shared" si="7"/>
        <v>0.37275262252999153</v>
      </c>
      <c r="AC20">
        <f t="shared" si="8"/>
        <v>0.35530286915743725</v>
      </c>
      <c r="AD20">
        <f t="shared" si="9"/>
        <v>0.49789893501223242</v>
      </c>
      <c r="AE20">
        <f t="shared" si="10"/>
        <v>0.46110110116590691</v>
      </c>
      <c r="AF20">
        <f t="shared" si="11"/>
        <v>2.9374261971980959E-4</v>
      </c>
      <c r="AG20">
        <f t="shared" si="12"/>
        <v>0.53822297643392802</v>
      </c>
      <c r="AH20">
        <f t="shared" si="13"/>
        <v>0.53474504112634647</v>
      </c>
      <c r="AI20">
        <f t="shared" si="14"/>
        <v>0.15151855863865599</v>
      </c>
    </row>
    <row r="21" spans="1:35">
      <c r="A21">
        <v>20</v>
      </c>
      <c r="B21">
        <v>0.51077322292952099</v>
      </c>
      <c r="C21">
        <v>0.57081814452818858</v>
      </c>
      <c r="D21">
        <v>0.79185692271459662</v>
      </c>
      <c r="E21">
        <v>0.81189953586691033</v>
      </c>
      <c r="F21">
        <v>0.4570104987710546</v>
      </c>
      <c r="G21">
        <v>0.95800823905989052</v>
      </c>
      <c r="H21">
        <v>5.8333508013663771E-2</v>
      </c>
      <c r="I21">
        <v>0.77881631047087208</v>
      </c>
      <c r="J21">
        <v>0.88718819248721958</v>
      </c>
      <c r="K21">
        <v>0.53435283154988689</v>
      </c>
      <c r="N21">
        <v>0.49529622853567279</v>
      </c>
      <c r="O21">
        <v>0.79407314409729612</v>
      </c>
      <c r="P21">
        <v>0.31317760297941444</v>
      </c>
      <c r="Q21">
        <v>0.87591042873954095</v>
      </c>
      <c r="R21">
        <v>0.8810015374403295</v>
      </c>
      <c r="S21">
        <v>0.34153360360445717</v>
      </c>
      <c r="T21">
        <v>0.1063931968597025</v>
      </c>
      <c r="U21">
        <v>0.84939220715325292</v>
      </c>
      <c r="V21">
        <v>0.54207902327939661</v>
      </c>
      <c r="W21">
        <v>0.58081008548103075</v>
      </c>
      <c r="Z21">
        <f t="shared" si="5"/>
        <v>0.51027792670098526</v>
      </c>
      <c r="AA21">
        <f t="shared" si="6"/>
        <v>0.57002407138409128</v>
      </c>
      <c r="AB21">
        <f t="shared" si="7"/>
        <v>0.79154374511161718</v>
      </c>
      <c r="AC21">
        <f t="shared" si="8"/>
        <v>0.81102362543817075</v>
      </c>
      <c r="AD21">
        <f t="shared" si="9"/>
        <v>0.45612949723361429</v>
      </c>
      <c r="AE21">
        <f t="shared" si="10"/>
        <v>0.95766670545628607</v>
      </c>
      <c r="AF21">
        <f t="shared" si="11"/>
        <v>5.8227114816804065E-2</v>
      </c>
      <c r="AG21">
        <f t="shared" si="12"/>
        <v>0.77796691826371878</v>
      </c>
      <c r="AH21">
        <f t="shared" si="13"/>
        <v>0.88664611346394018</v>
      </c>
      <c r="AI21">
        <f t="shared" si="14"/>
        <v>0.53377202146440583</v>
      </c>
    </row>
    <row r="22" spans="1:35">
      <c r="A22">
        <v>21</v>
      </c>
      <c r="B22">
        <v>0.75289950869258271</v>
      </c>
      <c r="C22">
        <v>3.8569912809128581E-2</v>
      </c>
      <c r="D22">
        <v>0.49284793019967821</v>
      </c>
      <c r="E22">
        <v>0.65066998118726471</v>
      </c>
      <c r="F22">
        <v>0.32798416312679857</v>
      </c>
      <c r="G22">
        <v>0.35281650843421741</v>
      </c>
      <c r="H22">
        <v>0.63210198966584485</v>
      </c>
      <c r="I22">
        <v>0.20358379713212216</v>
      </c>
      <c r="J22">
        <v>0.54463065063850191</v>
      </c>
      <c r="K22">
        <v>0.23510897140909703</v>
      </c>
      <c r="N22">
        <v>0.80963121262735616</v>
      </c>
      <c r="O22">
        <v>0.45979554330657191</v>
      </c>
      <c r="P22">
        <v>0.95117423186049344</v>
      </c>
      <c r="Q22">
        <v>0.57830194909236532</v>
      </c>
      <c r="R22">
        <v>0.73624772693113449</v>
      </c>
      <c r="S22">
        <v>9.7330046763502764E-2</v>
      </c>
      <c r="T22">
        <v>0.31820563899510557</v>
      </c>
      <c r="U22">
        <v>0.39342647198948111</v>
      </c>
      <c r="V22">
        <v>0.97288217838614921</v>
      </c>
      <c r="W22">
        <v>0.42844482410302565</v>
      </c>
      <c r="Z22">
        <f t="shared" si="5"/>
        <v>0.75208987747995537</v>
      </c>
      <c r="AA22">
        <f t="shared" si="6"/>
        <v>3.8110117265822009E-2</v>
      </c>
      <c r="AB22">
        <f t="shared" si="7"/>
        <v>0.49189675596781773</v>
      </c>
      <c r="AC22">
        <f t="shared" si="8"/>
        <v>0.65009167923817235</v>
      </c>
      <c r="AD22">
        <f t="shared" si="9"/>
        <v>0.32724791539986742</v>
      </c>
      <c r="AE22">
        <f t="shared" si="10"/>
        <v>0.35271917838745392</v>
      </c>
      <c r="AF22">
        <f t="shared" si="11"/>
        <v>0.63178378402684976</v>
      </c>
      <c r="AG22">
        <f t="shared" si="12"/>
        <v>0.20319037066013268</v>
      </c>
      <c r="AH22">
        <f t="shared" si="13"/>
        <v>0.54365776846011571</v>
      </c>
      <c r="AI22">
        <f t="shared" si="14"/>
        <v>0.234680526584994</v>
      </c>
    </row>
    <row r="23" spans="1:35">
      <c r="A23">
        <v>22</v>
      </c>
      <c r="B23">
        <v>0.95236529368300404</v>
      </c>
      <c r="C23">
        <v>0.44437858786881845</v>
      </c>
      <c r="D23">
        <v>0.86802008697845956</v>
      </c>
      <c r="E23">
        <v>0.79169277683349715</v>
      </c>
      <c r="F23">
        <v>0.54499967578903874</v>
      </c>
      <c r="G23">
        <v>0.86323539773908831</v>
      </c>
      <c r="H23">
        <v>0.73126070186433734</v>
      </c>
      <c r="I23">
        <v>0.40125940284564354</v>
      </c>
      <c r="J23">
        <v>0.74438014133734676</v>
      </c>
      <c r="K23">
        <v>0.14491245034481626</v>
      </c>
      <c r="N23">
        <v>0.49927361912349255</v>
      </c>
      <c r="O23">
        <v>0.17260508604581304</v>
      </c>
      <c r="P23">
        <v>0.1801194412126359</v>
      </c>
      <c r="Q23">
        <v>0.80654052231628803</v>
      </c>
      <c r="R23">
        <v>0.10207381539624372</v>
      </c>
      <c r="S23">
        <v>0.96713014505571082</v>
      </c>
      <c r="T23">
        <v>0.21677256883486695</v>
      </c>
      <c r="U23">
        <v>0.51221380316330234</v>
      </c>
      <c r="V23">
        <v>0.35325958209774821</v>
      </c>
      <c r="W23">
        <v>0.7746830104259308</v>
      </c>
      <c r="Z23">
        <f t="shared" si="5"/>
        <v>0.95186602006388055</v>
      </c>
      <c r="AA23">
        <f t="shared" si="6"/>
        <v>0.44420598278277262</v>
      </c>
      <c r="AB23">
        <f t="shared" si="7"/>
        <v>0.8678399675372469</v>
      </c>
      <c r="AC23">
        <f t="shared" si="8"/>
        <v>0.79088623631118082</v>
      </c>
      <c r="AD23">
        <f t="shared" si="9"/>
        <v>0.54489760197364245</v>
      </c>
      <c r="AE23">
        <f t="shared" si="10"/>
        <v>0.86226826759403263</v>
      </c>
      <c r="AF23">
        <f t="shared" si="11"/>
        <v>0.73104392929550244</v>
      </c>
      <c r="AG23">
        <f t="shared" si="12"/>
        <v>0.40074718904248025</v>
      </c>
      <c r="AH23">
        <f t="shared" si="13"/>
        <v>0.744026881755249</v>
      </c>
      <c r="AI23">
        <f t="shared" si="14"/>
        <v>0.14413776733439032</v>
      </c>
    </row>
    <row r="24" spans="1:35">
      <c r="A24">
        <v>23</v>
      </c>
      <c r="B24">
        <v>0.38207520967109954</v>
      </c>
      <c r="C24">
        <v>0.88514138834195344</v>
      </c>
      <c r="D24">
        <v>0.72238253354575233</v>
      </c>
      <c r="E24">
        <v>0.80878213284497313</v>
      </c>
      <c r="F24">
        <v>0.38560168494399782</v>
      </c>
      <c r="G24">
        <v>0.13913185722957033</v>
      </c>
      <c r="H24">
        <v>0.20701976942847278</v>
      </c>
      <c r="I24">
        <v>0.27405330266703842</v>
      </c>
      <c r="J24">
        <v>0.12073088821193889</v>
      </c>
      <c r="K24">
        <v>0.24023713729291485</v>
      </c>
      <c r="N24">
        <v>0.14491096779538459</v>
      </c>
      <c r="O24">
        <v>0.95889795890353202</v>
      </c>
      <c r="P24">
        <v>0.41254781904153148</v>
      </c>
      <c r="Q24">
        <v>0.28412971645500651</v>
      </c>
      <c r="R24">
        <v>0.5074868115383806</v>
      </c>
      <c r="S24">
        <v>0.15500687686292913</v>
      </c>
      <c r="T24">
        <v>0.90010730701849884</v>
      </c>
      <c r="U24">
        <v>0.90161185707388647</v>
      </c>
      <c r="V24">
        <v>0.57249289379398505</v>
      </c>
      <c r="W24">
        <v>0.43739979779032989</v>
      </c>
      <c r="Z24">
        <f t="shared" si="5"/>
        <v>0.38193029870330414</v>
      </c>
      <c r="AA24">
        <f t="shared" si="6"/>
        <v>0.88418249038304986</v>
      </c>
      <c r="AB24">
        <f t="shared" si="7"/>
        <v>0.72196998572671078</v>
      </c>
      <c r="AC24">
        <f t="shared" si="8"/>
        <v>0.80849800312851816</v>
      </c>
      <c r="AD24">
        <f t="shared" si="9"/>
        <v>0.38509419813245943</v>
      </c>
      <c r="AE24">
        <f t="shared" si="10"/>
        <v>0.1389768503527074</v>
      </c>
      <c r="AF24">
        <f t="shared" si="11"/>
        <v>0.20611966212145427</v>
      </c>
      <c r="AG24">
        <f t="shared" si="12"/>
        <v>0.27315169080996454</v>
      </c>
      <c r="AH24">
        <f t="shared" si="13"/>
        <v>0.1201583953181449</v>
      </c>
      <c r="AI24">
        <f t="shared" si="14"/>
        <v>0.23979973749512451</v>
      </c>
    </row>
    <row r="25" spans="1:35">
      <c r="A25">
        <v>24</v>
      </c>
      <c r="B25">
        <v>0.39061447951459116</v>
      </c>
      <c r="C25">
        <v>0.23383836036056582</v>
      </c>
      <c r="D25">
        <v>0.66425492512713102</v>
      </c>
      <c r="E25">
        <v>0.61312419610106583</v>
      </c>
      <c r="F25">
        <v>0.10162777972160697</v>
      </c>
      <c r="G25">
        <v>0.98803284634929778</v>
      </c>
      <c r="H25">
        <v>0.6044541224654536</v>
      </c>
      <c r="I25">
        <v>0.77019005008518082</v>
      </c>
      <c r="J25">
        <v>0.87901243136252494</v>
      </c>
      <c r="K25">
        <v>0.63220871593781336</v>
      </c>
      <c r="N25">
        <v>0.30193999171152264</v>
      </c>
      <c r="O25">
        <v>0.32852519866332042</v>
      </c>
      <c r="P25">
        <v>0.38590197756722322</v>
      </c>
      <c r="Q25">
        <v>0.19941179939494447</v>
      </c>
      <c r="R25">
        <v>0.74020421186488772</v>
      </c>
      <c r="S25">
        <v>0.61940176666944424</v>
      </c>
      <c r="T25">
        <v>0.59952458684723631</v>
      </c>
      <c r="U25">
        <v>6.7780663719158696E-2</v>
      </c>
      <c r="V25">
        <v>0.23783030717706755</v>
      </c>
      <c r="W25">
        <v>0.13892372058594038</v>
      </c>
      <c r="Z25">
        <f t="shared" si="5"/>
        <v>0.39031253952287964</v>
      </c>
      <c r="AA25">
        <f t="shared" si="6"/>
        <v>0.23350983516190249</v>
      </c>
      <c r="AB25">
        <f t="shared" si="7"/>
        <v>0.66386902314956375</v>
      </c>
      <c r="AC25">
        <f t="shared" si="8"/>
        <v>0.61292478430167086</v>
      </c>
      <c r="AD25">
        <f t="shared" si="9"/>
        <v>0.10088757550974209</v>
      </c>
      <c r="AE25">
        <f t="shared" si="10"/>
        <v>0.98741344458262836</v>
      </c>
      <c r="AF25">
        <f t="shared" si="11"/>
        <v>0.6038545978786064</v>
      </c>
      <c r="AG25">
        <f t="shared" si="12"/>
        <v>0.77012226942146167</v>
      </c>
      <c r="AH25">
        <f t="shared" si="13"/>
        <v>0.87877460105534788</v>
      </c>
      <c r="AI25">
        <f t="shared" si="14"/>
        <v>0.63206979221722737</v>
      </c>
    </row>
    <row r="26" spans="1:35">
      <c r="A26">
        <v>25</v>
      </c>
    </row>
    <row r="27" spans="1:35">
      <c r="A27">
        <v>26</v>
      </c>
    </row>
    <row r="28" spans="1:35">
      <c r="A28">
        <v>27</v>
      </c>
      <c r="B28" t="s">
        <v>19</v>
      </c>
      <c r="N28" t="s">
        <v>25</v>
      </c>
    </row>
    <row r="29" spans="1:35">
      <c r="A29">
        <v>28</v>
      </c>
    </row>
    <row r="30" spans="1:35">
      <c r="A30">
        <v>29</v>
      </c>
      <c r="B30">
        <v>0.91310446750212915</v>
      </c>
      <c r="C30">
        <v>0.82716840540649961</v>
      </c>
      <c r="D30">
        <v>0.17703036153045959</v>
      </c>
      <c r="E30">
        <v>0.58478509821342384</v>
      </c>
      <c r="F30">
        <v>0.37501926845867573</v>
      </c>
      <c r="G30">
        <v>0.84012182588575479</v>
      </c>
      <c r="H30">
        <v>0.36786339838638993</v>
      </c>
      <c r="I30">
        <v>0.72910672245170738</v>
      </c>
      <c r="J30">
        <v>0.20433461494834382</v>
      </c>
      <c r="K30">
        <v>0.4682206552622552</v>
      </c>
      <c r="N30">
        <v>0.11584484009574769</v>
      </c>
      <c r="O30">
        <v>9.4064306564424216E-2</v>
      </c>
      <c r="P30">
        <v>0.91367903683044815</v>
      </c>
      <c r="Q30">
        <v>0.72001318579173379</v>
      </c>
      <c r="R30">
        <v>2.932665619294017E-2</v>
      </c>
      <c r="S30">
        <v>0.10331319800031791</v>
      </c>
      <c r="T30">
        <v>0.67641134806274938</v>
      </c>
      <c r="U30">
        <v>0.51823218877955068</v>
      </c>
      <c r="V30">
        <v>0.65036934595819229</v>
      </c>
      <c r="W30">
        <v>0.23222608160413727</v>
      </c>
      <c r="Z30">
        <f t="shared" ref="Z30" si="15">B30-($I$10*N30)</f>
        <v>0.9129886226620334</v>
      </c>
      <c r="AA30">
        <f t="shared" ref="AA30" si="16">C30-($I$10*O30)</f>
        <v>0.82707434109993516</v>
      </c>
      <c r="AB30">
        <f t="shared" ref="AB30" si="17">D30-($I$10*P30)</f>
        <v>0.17611668249362913</v>
      </c>
      <c r="AC30">
        <f t="shared" ref="AC30" si="18">E30-($I$10*Q30)</f>
        <v>0.5840650850276321</v>
      </c>
      <c r="AD30">
        <f t="shared" ref="AD30" si="19">F30-($I$10*R30)</f>
        <v>0.3749899418024828</v>
      </c>
      <c r="AE30">
        <f t="shared" ref="AE30" si="20">G30-($I$10*S30)</f>
        <v>0.84001851268775451</v>
      </c>
      <c r="AF30">
        <f t="shared" ref="AF30" si="21">H30-($I$10*T30)</f>
        <v>0.36718698703832719</v>
      </c>
      <c r="AG30">
        <f t="shared" ref="AG30" si="22">I30-($I$10*U30)</f>
        <v>0.72858849026292782</v>
      </c>
      <c r="AH30">
        <f t="shared" ref="AH30" si="23">J30-($I$10*V30)</f>
        <v>0.20368424560238563</v>
      </c>
      <c r="AI30">
        <f t="shared" ref="AI30" si="24">K30-($I$10*W30)</f>
        <v>0.46798842918065109</v>
      </c>
    </row>
    <row r="31" spans="1:35">
      <c r="A31">
        <v>30</v>
      </c>
    </row>
    <row r="32" spans="1:35">
      <c r="A32">
        <v>31</v>
      </c>
      <c r="B32" t="s">
        <v>21</v>
      </c>
      <c r="N32" t="s">
        <v>26</v>
      </c>
    </row>
    <row r="33" spans="1:35">
      <c r="A33">
        <v>32</v>
      </c>
    </row>
    <row r="34" spans="1:35">
      <c r="A34">
        <v>33</v>
      </c>
      <c r="B34">
        <v>9.4306640192750812E-2</v>
      </c>
      <c r="C34">
        <v>0.18986850562781066</v>
      </c>
      <c r="D34">
        <v>0.6308984345869908</v>
      </c>
      <c r="E34">
        <v>0.34825879894775236</v>
      </c>
      <c r="F34">
        <v>0.24834209988653422</v>
      </c>
      <c r="G34">
        <v>0.86930913812117883</v>
      </c>
      <c r="H34">
        <v>0.30176474408191023</v>
      </c>
      <c r="I34">
        <v>0.19416082399006407</v>
      </c>
      <c r="J34">
        <v>0.68051654423188723</v>
      </c>
      <c r="K34">
        <v>0.31527680635403676</v>
      </c>
      <c r="N34">
        <v>0.23705856182971541</v>
      </c>
      <c r="O34">
        <v>0.10578256865515989</v>
      </c>
      <c r="P34">
        <v>0.26390959361122945</v>
      </c>
      <c r="Q34">
        <v>7.0499432370947579E-2</v>
      </c>
      <c r="R34">
        <v>0.87642469383108335</v>
      </c>
      <c r="S34">
        <v>0.61295974528341457</v>
      </c>
      <c r="T34">
        <v>0.77217734347383438</v>
      </c>
      <c r="U34">
        <v>0.16342220742388069</v>
      </c>
      <c r="V34">
        <v>0.57038470794811125</v>
      </c>
      <c r="W34">
        <v>0.31933173461976128</v>
      </c>
      <c r="Z34">
        <f t="shared" ref="Z34" si="25">B34-($I$10*N34)</f>
        <v>9.4069581630921092E-2</v>
      </c>
      <c r="AA34">
        <f t="shared" ref="AA34" si="26">C34-($I$10*O34)</f>
        <v>0.18976272305915551</v>
      </c>
      <c r="AB34">
        <f t="shared" ref="AB34" si="27">D34-($I$10*P34)</f>
        <v>0.63063452499337957</v>
      </c>
      <c r="AC34">
        <f t="shared" ref="AC34" si="28">E34-($I$10*Q34)</f>
        <v>0.34818829951538138</v>
      </c>
      <c r="AD34">
        <f t="shared" ref="AD34" si="29">F34-($I$10*R34)</f>
        <v>0.24746567519270313</v>
      </c>
      <c r="AE34">
        <f t="shared" ref="AE34" si="30">G34-($I$10*S34)</f>
        <v>0.86869617837589541</v>
      </c>
      <c r="AF34">
        <f t="shared" ref="AF34" si="31">H34-($I$10*T34)</f>
        <v>0.30099256673843638</v>
      </c>
      <c r="AG34">
        <f t="shared" ref="AG34" si="32">I34-($I$10*U34)</f>
        <v>0.19399740178264019</v>
      </c>
      <c r="AH34">
        <f t="shared" ref="AH34" si="33">J34-($I$10*V34)</f>
        <v>0.67994615952393911</v>
      </c>
      <c r="AI34">
        <f t="shared" ref="AI34" si="34">K34-($I$10*W34)</f>
        <v>0.31495747461941698</v>
      </c>
    </row>
    <row r="35" spans="1:35">
      <c r="A35">
        <v>34</v>
      </c>
      <c r="B35">
        <v>0.53339058181457499</v>
      </c>
      <c r="C35">
        <v>0.27460064491662184</v>
      </c>
      <c r="D35">
        <v>0.34473109208174701</v>
      </c>
      <c r="E35">
        <v>0.76866912737014115</v>
      </c>
      <c r="F35">
        <v>0.91801454377202196</v>
      </c>
      <c r="G35">
        <v>0.11758439268243759</v>
      </c>
      <c r="H35">
        <v>0.96339168969396138</v>
      </c>
      <c r="I35">
        <v>0.85913831303418986</v>
      </c>
      <c r="J35">
        <v>0.27985410928984966</v>
      </c>
      <c r="K35">
        <v>0.91297313364947641</v>
      </c>
      <c r="N35">
        <v>0.36034454151380291</v>
      </c>
      <c r="O35">
        <v>0.65988529463724888</v>
      </c>
      <c r="P35">
        <v>0.58075649488885484</v>
      </c>
      <c r="Q35">
        <v>0.97942080113177843</v>
      </c>
      <c r="R35">
        <v>0.71527474151211257</v>
      </c>
      <c r="S35">
        <v>0.7102336593799814</v>
      </c>
      <c r="T35">
        <v>0.65778036639443149</v>
      </c>
      <c r="U35">
        <v>0.82791960518181584</v>
      </c>
      <c r="V35">
        <v>7.9798667883220098E-2</v>
      </c>
      <c r="W35">
        <v>0.8326249713099998</v>
      </c>
      <c r="Z35">
        <f t="shared" ref="Z35:Z43" si="35">B35-($I$10*N35)</f>
        <v>0.5330302372730612</v>
      </c>
      <c r="AA35">
        <f t="shared" ref="AA35:AA43" si="36">C35-($I$10*O35)</f>
        <v>0.27394075962198461</v>
      </c>
      <c r="AB35">
        <f t="shared" ref="AB35:AB43" si="37">D35-($I$10*P35)</f>
        <v>0.34415033558685815</v>
      </c>
      <c r="AC35">
        <f t="shared" ref="AC35:AC43" si="38">E35-($I$10*Q35)</f>
        <v>0.76768970656900937</v>
      </c>
      <c r="AD35">
        <f t="shared" ref="AD35:AD43" si="39">F35-($I$10*R35)</f>
        <v>0.91729926903050985</v>
      </c>
      <c r="AE35">
        <f t="shared" ref="AE35:AE43" si="40">G35-($I$10*S35)</f>
        <v>0.1168741590230576</v>
      </c>
      <c r="AF35">
        <f t="shared" ref="AF35:AF43" si="41">H35-($I$10*T35)</f>
        <v>0.96273390932756697</v>
      </c>
      <c r="AG35">
        <f t="shared" ref="AG35:AG43" si="42">I35-($I$10*U35)</f>
        <v>0.85831039342900806</v>
      </c>
      <c r="AH35">
        <f t="shared" ref="AH35:AH43" si="43">J35-($I$10*V35)</f>
        <v>0.27977431062196645</v>
      </c>
      <c r="AI35">
        <f t="shared" ref="AI35:AI43" si="44">K35-($I$10*W35)</f>
        <v>0.91214050867816643</v>
      </c>
    </row>
    <row r="36" spans="1:35">
      <c r="A36">
        <v>35</v>
      </c>
      <c r="B36">
        <v>6.5752822518463816E-2</v>
      </c>
      <c r="C36">
        <v>0.84985876698978768</v>
      </c>
      <c r="D36">
        <v>0.54602953269138155</v>
      </c>
      <c r="E36">
        <v>0.98815933995419858</v>
      </c>
      <c r="F36">
        <v>0.40055566163767775</v>
      </c>
      <c r="G36">
        <v>0.2469462738891739</v>
      </c>
      <c r="H36">
        <v>9.6212001588911633E-2</v>
      </c>
      <c r="I36">
        <v>0.69098568472883848</v>
      </c>
      <c r="J36">
        <v>3.6441760274070756E-2</v>
      </c>
      <c r="K36">
        <v>0.74964600790696334</v>
      </c>
      <c r="N36">
        <v>0.20544991772321386</v>
      </c>
      <c r="O36">
        <v>0.5785998820340359</v>
      </c>
      <c r="P36">
        <v>0.48124250940619362</v>
      </c>
      <c r="Q36">
        <v>0.94962280692207779</v>
      </c>
      <c r="R36">
        <v>0.838255019740199</v>
      </c>
      <c r="S36">
        <v>0.63966842236642929</v>
      </c>
      <c r="T36">
        <v>4.9828116909687914E-2</v>
      </c>
      <c r="U36">
        <v>0.52626098055297832</v>
      </c>
      <c r="V36">
        <v>0.21632588927367635</v>
      </c>
      <c r="W36">
        <v>0.91192983735151967</v>
      </c>
      <c r="Z36">
        <f t="shared" si="35"/>
        <v>6.5547372600740603E-2</v>
      </c>
      <c r="AA36">
        <f t="shared" si="36"/>
        <v>0.84928016710775367</v>
      </c>
      <c r="AB36">
        <f t="shared" si="37"/>
        <v>0.54554829018197537</v>
      </c>
      <c r="AC36">
        <f t="shared" si="38"/>
        <v>0.98720971714727646</v>
      </c>
      <c r="AD36">
        <f t="shared" si="39"/>
        <v>0.39971740661793753</v>
      </c>
      <c r="AE36">
        <f t="shared" si="40"/>
        <v>0.24630660546680747</v>
      </c>
      <c r="AF36">
        <f t="shared" si="41"/>
        <v>9.6162173472001941E-2</v>
      </c>
      <c r="AG36">
        <f t="shared" si="42"/>
        <v>0.69045942374828551</v>
      </c>
      <c r="AH36">
        <f t="shared" si="43"/>
        <v>3.6225434384797077E-2</v>
      </c>
      <c r="AI36">
        <f t="shared" si="44"/>
        <v>0.74873407806961179</v>
      </c>
    </row>
    <row r="37" spans="1:35">
      <c r="A37">
        <v>36</v>
      </c>
      <c r="B37">
        <v>0.6869251312100273</v>
      </c>
      <c r="C37">
        <v>0.1249766844324709</v>
      </c>
      <c r="D37">
        <v>0.33075192057578962</v>
      </c>
      <c r="E37">
        <v>0.43082387602770211</v>
      </c>
      <c r="F37">
        <v>0.26390626511641102</v>
      </c>
      <c r="G37">
        <v>0.23466652078320749</v>
      </c>
      <c r="H37">
        <v>0.14910037443497459</v>
      </c>
      <c r="I37">
        <v>0.73937668984308735</v>
      </c>
      <c r="J37">
        <v>0.40263023534132802</v>
      </c>
      <c r="K37">
        <v>0.31557770029504084</v>
      </c>
      <c r="N37">
        <v>0.27698504317775807</v>
      </c>
      <c r="O37">
        <v>0.98069223932808836</v>
      </c>
      <c r="P37">
        <v>3.5918728495437424E-2</v>
      </c>
      <c r="Q37">
        <v>2.8897390462235606E-2</v>
      </c>
      <c r="R37">
        <v>0.94726556420382391</v>
      </c>
      <c r="S37">
        <v>0.96755542092170543</v>
      </c>
      <c r="T37">
        <v>0.6616219998337054</v>
      </c>
      <c r="U37">
        <v>0.31926159488112482</v>
      </c>
      <c r="V37">
        <v>0.38342584571576666</v>
      </c>
      <c r="W37">
        <v>0.55236747892050975</v>
      </c>
      <c r="Z37">
        <f t="shared" si="35"/>
        <v>0.68664814616684955</v>
      </c>
      <c r="AA37">
        <f t="shared" si="36"/>
        <v>0.12399599219314281</v>
      </c>
      <c r="AB37">
        <f t="shared" si="37"/>
        <v>0.33071600184729416</v>
      </c>
      <c r="AC37">
        <f t="shared" si="38"/>
        <v>0.43079497863723987</v>
      </c>
      <c r="AD37">
        <f t="shared" si="39"/>
        <v>0.2629589995522072</v>
      </c>
      <c r="AE37">
        <f t="shared" si="40"/>
        <v>0.23369896536228579</v>
      </c>
      <c r="AF37">
        <f t="shared" si="41"/>
        <v>0.14843875243514087</v>
      </c>
      <c r="AG37">
        <f t="shared" si="42"/>
        <v>0.73905742824820619</v>
      </c>
      <c r="AH37">
        <f t="shared" si="43"/>
        <v>0.40224680949561226</v>
      </c>
      <c r="AI37">
        <f t="shared" si="44"/>
        <v>0.31502533281612033</v>
      </c>
    </row>
    <row r="38" spans="1:35">
      <c r="A38">
        <v>37</v>
      </c>
      <c r="B38">
        <v>0.73538030194194715</v>
      </c>
      <c r="C38">
        <v>1.8634132769799638E-2</v>
      </c>
      <c r="D38">
        <v>0.70601221430144823</v>
      </c>
      <c r="E38">
        <v>0.41003149421492902</v>
      </c>
      <c r="F38">
        <v>0.53685189437295833</v>
      </c>
      <c r="G38">
        <v>0.73779448620223098</v>
      </c>
      <c r="H38">
        <v>0.99417509744093735</v>
      </c>
      <c r="I38">
        <v>0.93283423193584047</v>
      </c>
      <c r="J38">
        <v>0.28778699143870612</v>
      </c>
      <c r="K38">
        <v>1.0856843784480263E-2</v>
      </c>
      <c r="N38">
        <v>0.49339276486335959</v>
      </c>
      <c r="O38">
        <v>0.84298475491351366</v>
      </c>
      <c r="P38">
        <v>0.38930796264769385</v>
      </c>
      <c r="Q38">
        <v>0.66166439004849842</v>
      </c>
      <c r="R38">
        <v>0.29640491829946392</v>
      </c>
      <c r="S38">
        <v>0.90506236145829355</v>
      </c>
      <c r="T38">
        <v>0.79880647315034548</v>
      </c>
      <c r="U38">
        <v>0.84784429447386267</v>
      </c>
      <c r="V38">
        <v>0.84682341333497058</v>
      </c>
      <c r="W38">
        <v>0.89830713576888654</v>
      </c>
      <c r="Z38">
        <f t="shared" si="35"/>
        <v>0.73488690917708377</v>
      </c>
      <c r="AA38">
        <f t="shared" si="36"/>
        <v>1.7791148014886123E-2</v>
      </c>
      <c r="AB38">
        <f t="shared" si="37"/>
        <v>0.70562290633880054</v>
      </c>
      <c r="AC38">
        <f t="shared" si="38"/>
        <v>0.40936982982488052</v>
      </c>
      <c r="AD38">
        <f t="shared" si="39"/>
        <v>0.53655548945465892</v>
      </c>
      <c r="AE38">
        <f t="shared" si="40"/>
        <v>0.73688942384077272</v>
      </c>
      <c r="AF38">
        <f t="shared" si="41"/>
        <v>0.99337629096778701</v>
      </c>
      <c r="AG38">
        <f t="shared" si="42"/>
        <v>0.93198638764136665</v>
      </c>
      <c r="AH38">
        <f t="shared" si="43"/>
        <v>0.28694016802537115</v>
      </c>
      <c r="AI38">
        <f t="shared" si="44"/>
        <v>9.9585366487113768E-3</v>
      </c>
    </row>
    <row r="39" spans="1:35">
      <c r="A39">
        <v>38</v>
      </c>
      <c r="B39">
        <v>0.49529622853567279</v>
      </c>
      <c r="C39">
        <v>0.79407314409729612</v>
      </c>
      <c r="D39">
        <v>0.31317760297941444</v>
      </c>
      <c r="E39">
        <v>0.87591042873954095</v>
      </c>
      <c r="F39">
        <v>0.8810015374403295</v>
      </c>
      <c r="G39">
        <v>0.34153360360445717</v>
      </c>
      <c r="H39">
        <v>0.1063931968597025</v>
      </c>
      <c r="I39">
        <v>0.84939220715325292</v>
      </c>
      <c r="J39">
        <v>0.54207902327939661</v>
      </c>
      <c r="K39">
        <v>0.58081008548103075</v>
      </c>
      <c r="N39">
        <v>0.58445155886715128</v>
      </c>
      <c r="O39">
        <v>0.56204501056676737</v>
      </c>
      <c r="P39">
        <v>0.91831321763886553</v>
      </c>
      <c r="Q39">
        <v>0.44810837249994195</v>
      </c>
      <c r="R39">
        <v>0.35222968704514646</v>
      </c>
      <c r="S39">
        <v>9.5069802169840401E-2</v>
      </c>
      <c r="T39">
        <v>0.53558801283964108</v>
      </c>
      <c r="U39">
        <v>0.47163962581222507</v>
      </c>
      <c r="V39">
        <v>0.76565161061422593</v>
      </c>
      <c r="W39">
        <v>0.38408248668253275</v>
      </c>
      <c r="Z39">
        <f t="shared" si="35"/>
        <v>0.49471177697680563</v>
      </c>
      <c r="AA39">
        <f t="shared" si="36"/>
        <v>0.79351109908672934</v>
      </c>
      <c r="AB39">
        <f t="shared" si="37"/>
        <v>0.31225928976177558</v>
      </c>
      <c r="AC39">
        <f t="shared" si="38"/>
        <v>0.87546232036704097</v>
      </c>
      <c r="AD39">
        <f t="shared" si="39"/>
        <v>0.88064930775328432</v>
      </c>
      <c r="AE39">
        <f t="shared" si="40"/>
        <v>0.34143853380228734</v>
      </c>
      <c r="AF39">
        <f t="shared" si="41"/>
        <v>0.10585760884686286</v>
      </c>
      <c r="AG39">
        <f t="shared" si="42"/>
        <v>0.84892056752744072</v>
      </c>
      <c r="AH39">
        <f t="shared" si="43"/>
        <v>0.54131337166878235</v>
      </c>
      <c r="AI39">
        <f t="shared" si="44"/>
        <v>0.58042600299434821</v>
      </c>
    </row>
    <row r="40" spans="1:35">
      <c r="A40">
        <v>39</v>
      </c>
      <c r="B40">
        <v>0.80963121262735616</v>
      </c>
      <c r="C40">
        <v>0.45979554330657191</v>
      </c>
      <c r="D40">
        <v>0.95117423186049344</v>
      </c>
      <c r="E40">
        <v>0.57830194909236532</v>
      </c>
      <c r="F40">
        <v>0.73624772693113449</v>
      </c>
      <c r="G40">
        <v>9.7330046763502764E-2</v>
      </c>
      <c r="H40">
        <v>0.31820563899510557</v>
      </c>
      <c r="I40">
        <v>0.39342647198948111</v>
      </c>
      <c r="J40">
        <v>0.97288217838614921</v>
      </c>
      <c r="K40">
        <v>0.42844482410302565</v>
      </c>
      <c r="N40">
        <v>2.4574650748654614E-2</v>
      </c>
      <c r="O40">
        <v>0.75153712225129521</v>
      </c>
      <c r="P40">
        <v>0.10657928293794949</v>
      </c>
      <c r="Q40">
        <v>0.45109575170941452</v>
      </c>
      <c r="R40">
        <v>0.28347304169185694</v>
      </c>
      <c r="S40">
        <v>0.51653787876912682</v>
      </c>
      <c r="T40">
        <v>0.25096598745755117</v>
      </c>
      <c r="U40">
        <v>0.21765632819622915</v>
      </c>
      <c r="V40">
        <v>0.18729908954158336</v>
      </c>
      <c r="W40">
        <v>0.8030999860316419</v>
      </c>
      <c r="Z40">
        <f t="shared" si="35"/>
        <v>0.80960663797660748</v>
      </c>
      <c r="AA40">
        <f t="shared" si="36"/>
        <v>0.45904400618432062</v>
      </c>
      <c r="AB40">
        <f t="shared" si="37"/>
        <v>0.95106765257755543</v>
      </c>
      <c r="AC40">
        <f t="shared" si="38"/>
        <v>0.57785085334065589</v>
      </c>
      <c r="AD40">
        <f t="shared" si="39"/>
        <v>0.73596425388944264</v>
      </c>
      <c r="AE40">
        <f t="shared" si="40"/>
        <v>9.681350888473364E-2</v>
      </c>
      <c r="AF40">
        <f t="shared" si="41"/>
        <v>0.31795467300764801</v>
      </c>
      <c r="AG40">
        <f t="shared" si="42"/>
        <v>0.39320881566128491</v>
      </c>
      <c r="AH40">
        <f t="shared" si="43"/>
        <v>0.97269487929660758</v>
      </c>
      <c r="AI40">
        <f t="shared" si="44"/>
        <v>0.42764172411699403</v>
      </c>
    </row>
    <row r="41" spans="1:35">
      <c r="A41">
        <v>40</v>
      </c>
      <c r="B41">
        <v>0.49927361912349255</v>
      </c>
      <c r="C41">
        <v>0.17260508604581304</v>
      </c>
      <c r="D41">
        <v>0.1801194412126359</v>
      </c>
      <c r="E41">
        <v>0.80654052231628803</v>
      </c>
      <c r="F41">
        <v>0.10207381539624372</v>
      </c>
      <c r="G41">
        <v>0.96713014505571082</v>
      </c>
      <c r="H41">
        <v>0.21677256883486695</v>
      </c>
      <c r="I41">
        <v>0.51221380316330234</v>
      </c>
      <c r="J41">
        <v>0.35325958209774821</v>
      </c>
      <c r="K41">
        <v>0.7746830104259308</v>
      </c>
      <c r="N41">
        <v>0.41615076950639196</v>
      </c>
      <c r="O41">
        <v>0.79737350666172357</v>
      </c>
      <c r="P41">
        <v>0.83150572025200686</v>
      </c>
      <c r="Q41">
        <v>0.86197462624826482</v>
      </c>
      <c r="R41">
        <v>0.19779740980622229</v>
      </c>
      <c r="S41">
        <v>0.4178660765967166</v>
      </c>
      <c r="T41">
        <v>0.17609738945268072</v>
      </c>
      <c r="U41">
        <v>0.20932009550504205</v>
      </c>
      <c r="V41">
        <v>0.42853379028440752</v>
      </c>
      <c r="W41">
        <v>0.39000124500429556</v>
      </c>
      <c r="Z41">
        <f t="shared" si="35"/>
        <v>0.49885746835398614</v>
      </c>
      <c r="AA41">
        <f t="shared" si="36"/>
        <v>0.17180771253915131</v>
      </c>
      <c r="AB41">
        <f t="shared" si="37"/>
        <v>0.17928793549238389</v>
      </c>
      <c r="AC41">
        <f t="shared" si="38"/>
        <v>0.80567854769003977</v>
      </c>
      <c r="AD41">
        <f t="shared" si="39"/>
        <v>0.1018760179864375</v>
      </c>
      <c r="AE41">
        <f t="shared" si="40"/>
        <v>0.96671227897911416</v>
      </c>
      <c r="AF41">
        <f t="shared" si="41"/>
        <v>0.21659647144541427</v>
      </c>
      <c r="AG41">
        <f t="shared" si="42"/>
        <v>0.51200448306779733</v>
      </c>
      <c r="AH41">
        <f t="shared" si="43"/>
        <v>0.35283104830746381</v>
      </c>
      <c r="AI41">
        <f t="shared" si="44"/>
        <v>0.77429300918092647</v>
      </c>
    </row>
    <row r="42" spans="1:35">
      <c r="A42">
        <v>41</v>
      </c>
      <c r="B42">
        <v>0.14491096779538459</v>
      </c>
      <c r="C42">
        <v>0.95889795890353202</v>
      </c>
      <c r="D42">
        <v>0.41254781904153148</v>
      </c>
      <c r="E42">
        <v>0.28412971645500651</v>
      </c>
      <c r="F42">
        <v>0.5074868115383806</v>
      </c>
      <c r="G42">
        <v>0.15500687686292913</v>
      </c>
      <c r="H42">
        <v>0.90010730701849884</v>
      </c>
      <c r="I42">
        <v>0.90161185707388647</v>
      </c>
      <c r="J42">
        <v>0.57249289379398505</v>
      </c>
      <c r="K42">
        <v>0.43739979779032989</v>
      </c>
      <c r="N42">
        <v>0.35410526197576564</v>
      </c>
      <c r="O42">
        <v>0.61914122589401988</v>
      </c>
      <c r="P42">
        <v>0.79714616693881624</v>
      </c>
      <c r="Q42">
        <v>0.26280074522421382</v>
      </c>
      <c r="R42">
        <v>0.54905030078837003</v>
      </c>
      <c r="S42">
        <v>8.8506209962927684E-2</v>
      </c>
      <c r="T42">
        <v>0.46964341589710856</v>
      </c>
      <c r="U42">
        <v>0.62397140324679001</v>
      </c>
      <c r="V42">
        <v>0.87028464208788092</v>
      </c>
      <c r="W42">
        <v>0.30175467585363602</v>
      </c>
      <c r="Z42">
        <f t="shared" si="35"/>
        <v>0.14455686253340883</v>
      </c>
      <c r="AA42">
        <f t="shared" si="36"/>
        <v>0.95827881767763801</v>
      </c>
      <c r="AB42">
        <f t="shared" si="37"/>
        <v>0.41175067287459266</v>
      </c>
      <c r="AC42">
        <f t="shared" si="38"/>
        <v>0.28386691570978229</v>
      </c>
      <c r="AD42">
        <f t="shared" si="39"/>
        <v>0.50693776123759227</v>
      </c>
      <c r="AE42">
        <f t="shared" si="40"/>
        <v>0.15491837065296621</v>
      </c>
      <c r="AF42">
        <f t="shared" si="41"/>
        <v>0.89963766360260178</v>
      </c>
      <c r="AG42">
        <f t="shared" si="42"/>
        <v>0.9009878856706397</v>
      </c>
      <c r="AH42">
        <f t="shared" si="43"/>
        <v>0.57162260915189722</v>
      </c>
      <c r="AI42">
        <f t="shared" si="44"/>
        <v>0.43709804311447625</v>
      </c>
    </row>
    <row r="43" spans="1:35">
      <c r="A43">
        <v>42</v>
      </c>
      <c r="B43">
        <v>0.30193999171152264</v>
      </c>
      <c r="C43">
        <v>0.32852519866332042</v>
      </c>
      <c r="D43">
        <v>0.38590197756722322</v>
      </c>
      <c r="E43">
        <v>0.19941179939494447</v>
      </c>
      <c r="F43">
        <v>0.74020421186488772</v>
      </c>
      <c r="G43">
        <v>0.61940176666944424</v>
      </c>
      <c r="H43">
        <v>0.59952458684723631</v>
      </c>
      <c r="I43">
        <v>6.7780663719158696E-2</v>
      </c>
      <c r="J43">
        <v>0.23783030717706755</v>
      </c>
      <c r="K43">
        <v>0.13892372058594038</v>
      </c>
      <c r="N43">
        <v>0.33051925496312839</v>
      </c>
      <c r="O43">
        <v>0.69336103701300456</v>
      </c>
      <c r="P43">
        <v>0.2199536316361077</v>
      </c>
      <c r="Q43">
        <v>8.0590262412049363E-2</v>
      </c>
      <c r="R43">
        <v>0.78528818953139856</v>
      </c>
      <c r="S43">
        <v>0.48816669585740979</v>
      </c>
      <c r="T43">
        <v>0.20411088978246661</v>
      </c>
      <c r="U43">
        <v>0.8774578880564583</v>
      </c>
      <c r="V43">
        <v>0.75982087483603911</v>
      </c>
      <c r="W43">
        <v>0.8605360309737744</v>
      </c>
      <c r="Z43">
        <f t="shared" si="35"/>
        <v>0.3016094724565595</v>
      </c>
      <c r="AA43">
        <f t="shared" si="36"/>
        <v>0.32783183762630741</v>
      </c>
      <c r="AB43">
        <f t="shared" si="37"/>
        <v>0.38568202393558709</v>
      </c>
      <c r="AC43">
        <f t="shared" si="38"/>
        <v>0.19933120913253241</v>
      </c>
      <c r="AD43">
        <f t="shared" si="39"/>
        <v>0.73941892367535633</v>
      </c>
      <c r="AE43">
        <f t="shared" si="40"/>
        <v>0.61891359997358686</v>
      </c>
      <c r="AF43">
        <f t="shared" si="41"/>
        <v>0.59932047595745386</v>
      </c>
      <c r="AG43">
        <f t="shared" si="42"/>
        <v>6.6903205831102236E-2</v>
      </c>
      <c r="AH43">
        <f t="shared" si="43"/>
        <v>0.23707048630223151</v>
      </c>
      <c r="AI43">
        <f t="shared" si="44"/>
        <v>0.13806318455496661</v>
      </c>
    </row>
    <row r="44" spans="1:35">
      <c r="A44">
        <v>43</v>
      </c>
    </row>
    <row r="45" spans="1:35">
      <c r="A45">
        <v>44</v>
      </c>
    </row>
    <row r="46" spans="1:35">
      <c r="A46">
        <v>45</v>
      </c>
      <c r="B46" t="s">
        <v>16</v>
      </c>
      <c r="N46" t="s">
        <v>18</v>
      </c>
    </row>
    <row r="47" spans="1:35">
      <c r="A47">
        <v>46</v>
      </c>
    </row>
    <row r="48" spans="1:35">
      <c r="A48">
        <v>47</v>
      </c>
      <c r="B48">
        <v>0.8966552120487179</v>
      </c>
      <c r="C48">
        <v>0.83316880181345221</v>
      </c>
      <c r="D48">
        <v>0.93322780700352514</v>
      </c>
      <c r="E48">
        <v>0.27519347766879676</v>
      </c>
      <c r="F48">
        <v>7.8689181395262375E-2</v>
      </c>
      <c r="G48">
        <v>0.90786305231359155</v>
      </c>
      <c r="H48">
        <v>0.93609602376109902</v>
      </c>
      <c r="I48">
        <v>0.18763236438660602</v>
      </c>
      <c r="J48">
        <v>0.48195724664745487</v>
      </c>
      <c r="K48">
        <v>0.18293389667137294</v>
      </c>
      <c r="N48">
        <v>0.91310446750212915</v>
      </c>
      <c r="O48">
        <v>0.82716840540649961</v>
      </c>
      <c r="P48">
        <v>0.17703036153045959</v>
      </c>
      <c r="Q48">
        <v>0.58478509821342384</v>
      </c>
      <c r="R48">
        <v>0.37501926845867573</v>
      </c>
      <c r="S48">
        <v>0.84012182588575479</v>
      </c>
      <c r="T48">
        <v>0.36786339838638993</v>
      </c>
      <c r="U48">
        <v>0.72910672245170738</v>
      </c>
      <c r="V48">
        <v>0.20433461494834382</v>
      </c>
      <c r="W48">
        <v>0.4682206552622552</v>
      </c>
      <c r="Z48">
        <f>B48-($I$10*N48)</f>
        <v>0.89574210758121575</v>
      </c>
      <c r="AA48">
        <f t="shared" ref="AA48" si="45">C48-($I$10*O48)</f>
        <v>0.83234163340804568</v>
      </c>
      <c r="AB48">
        <f t="shared" ref="AB48" si="46">D48-($I$10*P48)</f>
        <v>0.93305077664199465</v>
      </c>
      <c r="AC48">
        <f t="shared" ref="AC48" si="47">E48-($I$10*Q48)</f>
        <v>0.27460869257058335</v>
      </c>
      <c r="AD48">
        <f t="shared" ref="AD48" si="48">F48-($I$10*R48)</f>
        <v>7.8314162126803699E-2</v>
      </c>
      <c r="AE48">
        <f t="shared" ref="AE48" si="49">G48-($I$10*S48)</f>
        <v>0.90702293048770577</v>
      </c>
      <c r="AF48">
        <f t="shared" ref="AF48" si="50">H48-($I$10*T48)</f>
        <v>0.93572816036271267</v>
      </c>
      <c r="AG48">
        <f t="shared" ref="AG48" si="51">I48-($I$10*U48)</f>
        <v>0.1869032576641543</v>
      </c>
      <c r="AH48">
        <f t="shared" ref="AH48" si="52">J48-($I$10*V48)</f>
        <v>0.48175291203250653</v>
      </c>
      <c r="AI48">
        <f t="shared" ref="AI48" si="53">K48-($I$10*W48)</f>
        <v>0.18246567601611069</v>
      </c>
    </row>
    <row r="49" spans="1:35">
      <c r="A49">
        <v>48</v>
      </c>
    </row>
    <row r="50" spans="1:35">
      <c r="A50">
        <v>49</v>
      </c>
      <c r="B50" t="s">
        <v>22</v>
      </c>
      <c r="N50" t="s">
        <v>27</v>
      </c>
    </row>
    <row r="51" spans="1:35">
      <c r="A51">
        <v>50</v>
      </c>
    </row>
    <row r="52" spans="1:35">
      <c r="A52">
        <v>51</v>
      </c>
      <c r="B52">
        <v>0.23705856182971541</v>
      </c>
      <c r="C52">
        <v>0.10578256865515989</v>
      </c>
      <c r="D52">
        <v>0.26390959361122945</v>
      </c>
      <c r="E52">
        <v>7.0499432370947579E-2</v>
      </c>
      <c r="F52">
        <v>0.87642469383108335</v>
      </c>
      <c r="G52">
        <v>0.61295974528341457</v>
      </c>
      <c r="H52">
        <v>0.77217734347383438</v>
      </c>
      <c r="I52">
        <v>0.16342220742388069</v>
      </c>
      <c r="J52">
        <v>0.57038470794811125</v>
      </c>
      <c r="K52">
        <v>0.31933173461976128</v>
      </c>
      <c r="N52">
        <v>9.4306640192750812E-2</v>
      </c>
      <c r="O52">
        <v>0.18986850562781066</v>
      </c>
      <c r="P52">
        <v>0.6308984345869908</v>
      </c>
      <c r="Q52">
        <v>0.34825879894775236</v>
      </c>
      <c r="R52">
        <v>0.24834209988653422</v>
      </c>
      <c r="S52">
        <v>0.86930913812117883</v>
      </c>
      <c r="T52">
        <v>0.30176474408191023</v>
      </c>
      <c r="U52">
        <v>0.19416082399006407</v>
      </c>
      <c r="V52">
        <v>0.68051654423188723</v>
      </c>
      <c r="W52">
        <v>0.31527680635403676</v>
      </c>
      <c r="Z52">
        <f t="shared" ref="Z52" si="54">B52-($I$10*N52)</f>
        <v>0.23696425518952266</v>
      </c>
      <c r="AA52">
        <f t="shared" ref="AA52" si="55">C52-($I$10*O52)</f>
        <v>0.10559270014953208</v>
      </c>
      <c r="AB52">
        <f t="shared" ref="AB52" si="56">D52-($I$10*P52)</f>
        <v>0.26327869517664249</v>
      </c>
      <c r="AC52">
        <f t="shared" ref="AC52" si="57">E52-($I$10*Q52)</f>
        <v>7.015117357199982E-2</v>
      </c>
      <c r="AD52">
        <f t="shared" ref="AD52" si="58">F52-($I$10*R52)</f>
        <v>0.87617635173119679</v>
      </c>
      <c r="AE52">
        <f t="shared" ref="AE52" si="59">G52-($I$10*S52)</f>
        <v>0.61209043614529335</v>
      </c>
      <c r="AF52">
        <f t="shared" ref="AF52" si="60">H52-($I$10*T52)</f>
        <v>0.77187557872975243</v>
      </c>
      <c r="AG52">
        <f t="shared" ref="AG52" si="61">I52-($I$10*U52)</f>
        <v>0.16322804659989062</v>
      </c>
      <c r="AH52">
        <f t="shared" ref="AH52" si="62">J52-($I$10*V52)</f>
        <v>0.5697041914038794</v>
      </c>
      <c r="AI52">
        <f t="shared" ref="AI52" si="63">K52-($I$10*W52)</f>
        <v>0.31901645781340726</v>
      </c>
    </row>
    <row r="53" spans="1:35">
      <c r="A53">
        <v>52</v>
      </c>
      <c r="B53">
        <v>0.36034454151380291</v>
      </c>
      <c r="C53">
        <v>0.65988529463724888</v>
      </c>
      <c r="D53">
        <v>0.58075649488885484</v>
      </c>
      <c r="E53">
        <v>0.97942080113177843</v>
      </c>
      <c r="F53">
        <v>0.71527474151211257</v>
      </c>
      <c r="G53">
        <v>0.7102336593799814</v>
      </c>
      <c r="H53">
        <v>0.65778036639443149</v>
      </c>
      <c r="I53">
        <v>0.82791960518181584</v>
      </c>
      <c r="J53">
        <v>7.9798667883220098E-2</v>
      </c>
      <c r="K53">
        <v>0.8326249713099998</v>
      </c>
      <c r="N53">
        <v>0.53339058181457499</v>
      </c>
      <c r="O53">
        <v>0.27460064491662184</v>
      </c>
      <c r="P53">
        <v>0.34473109208174701</v>
      </c>
      <c r="Q53">
        <v>0.76866912737014115</v>
      </c>
      <c r="R53">
        <v>0.91801454377202196</v>
      </c>
      <c r="S53">
        <v>0.11758439268243759</v>
      </c>
      <c r="T53">
        <v>0.96339168969396138</v>
      </c>
      <c r="U53">
        <v>0.85913831303418986</v>
      </c>
      <c r="V53">
        <v>0.27985410928984966</v>
      </c>
      <c r="W53">
        <v>0.91297313364947641</v>
      </c>
      <c r="Z53">
        <f t="shared" ref="Z53:Z61" si="64">B53-($I$10*N53)</f>
        <v>0.35981115093198834</v>
      </c>
      <c r="AA53">
        <f t="shared" ref="AA53:AA61" si="65">C53-($I$10*O53)</f>
        <v>0.6596106939923323</v>
      </c>
      <c r="AB53">
        <f t="shared" ref="AB53:AB61" si="66">D53-($I$10*P53)</f>
        <v>0.58041176379677306</v>
      </c>
      <c r="AC53">
        <f t="shared" ref="AC53:AC61" si="67">E53-($I$10*Q53)</f>
        <v>0.97865213200440826</v>
      </c>
      <c r="AD53">
        <f t="shared" ref="AD53:AD61" si="68">F53-($I$10*R53)</f>
        <v>0.71435672696834052</v>
      </c>
      <c r="AE53">
        <f t="shared" ref="AE53:AE61" si="69">G53-($I$10*S53)</f>
        <v>0.71011607498729901</v>
      </c>
      <c r="AF53">
        <f t="shared" ref="AF53:AF61" si="70">H53-($I$10*T53)</f>
        <v>0.65681697470473754</v>
      </c>
      <c r="AG53">
        <f t="shared" ref="AG53:AG61" si="71">I53-($I$10*U53)</f>
        <v>0.82706046686878165</v>
      </c>
      <c r="AH53">
        <f t="shared" ref="AH53:AH61" si="72">J53-($I$10*V53)</f>
        <v>7.9518813773930247E-2</v>
      </c>
      <c r="AI53">
        <f t="shared" ref="AI53:AI61" si="73">K53-($I$10*W53)</f>
        <v>0.83171199817635033</v>
      </c>
    </row>
    <row r="54" spans="1:35">
      <c r="A54">
        <v>53</v>
      </c>
      <c r="B54">
        <v>0.20544991772321386</v>
      </c>
      <c r="C54">
        <v>0.5785998820340359</v>
      </c>
      <c r="D54">
        <v>0.48124250940619362</v>
      </c>
      <c r="E54">
        <v>0.94962280692207779</v>
      </c>
      <c r="F54">
        <v>0.838255019740199</v>
      </c>
      <c r="G54">
        <v>0.63966842236642929</v>
      </c>
      <c r="H54">
        <v>4.9828116909687914E-2</v>
      </c>
      <c r="I54">
        <v>0.52626098055297832</v>
      </c>
      <c r="J54">
        <v>0.21632588927367635</v>
      </c>
      <c r="K54">
        <v>0.91192983735151967</v>
      </c>
      <c r="N54">
        <v>6.5752822518463816E-2</v>
      </c>
      <c r="O54">
        <v>0.84985876698978768</v>
      </c>
      <c r="P54">
        <v>0.54602953269138155</v>
      </c>
      <c r="Q54">
        <v>0.98815933995419858</v>
      </c>
      <c r="R54">
        <v>0.40055566163767775</v>
      </c>
      <c r="S54">
        <v>0.2469462738891739</v>
      </c>
      <c r="T54">
        <v>9.6212001588911633E-2</v>
      </c>
      <c r="U54">
        <v>0.69098568472883848</v>
      </c>
      <c r="V54">
        <v>3.6441760274070756E-2</v>
      </c>
      <c r="W54">
        <v>0.74964600790696334</v>
      </c>
      <c r="Z54">
        <f t="shared" si="64"/>
        <v>0.20538416490069539</v>
      </c>
      <c r="AA54">
        <f t="shared" si="65"/>
        <v>0.57775002326704605</v>
      </c>
      <c r="AB54">
        <f t="shared" si="66"/>
        <v>0.48069647987350222</v>
      </c>
      <c r="AC54">
        <f t="shared" si="67"/>
        <v>0.94863464758212357</v>
      </c>
      <c r="AD54">
        <f t="shared" si="68"/>
        <v>0.83785446407856135</v>
      </c>
      <c r="AE54">
        <f t="shared" si="69"/>
        <v>0.63942147609254008</v>
      </c>
      <c r="AF54">
        <f t="shared" si="70"/>
        <v>4.9731904908098999E-2</v>
      </c>
      <c r="AG54">
        <f t="shared" si="71"/>
        <v>0.52556999486824951</v>
      </c>
      <c r="AH54">
        <f t="shared" si="72"/>
        <v>0.21628944751340229</v>
      </c>
      <c r="AI54">
        <f t="shared" si="73"/>
        <v>0.91118019134361272</v>
      </c>
    </row>
    <row r="55" spans="1:35">
      <c r="A55">
        <v>54</v>
      </c>
      <c r="B55">
        <v>0.27698504317775807</v>
      </c>
      <c r="C55">
        <v>0.98069223932808836</v>
      </c>
      <c r="D55">
        <v>3.5918728495437424E-2</v>
      </c>
      <c r="E55">
        <v>2.8897390462235606E-2</v>
      </c>
      <c r="F55">
        <v>0.94726556420382391</v>
      </c>
      <c r="G55">
        <v>0.96755542092170543</v>
      </c>
      <c r="H55">
        <v>0.6616219998337054</v>
      </c>
      <c r="I55">
        <v>0.31926159488112482</v>
      </c>
      <c r="J55">
        <v>0.38342584571576666</v>
      </c>
      <c r="K55">
        <v>0.55236747892050975</v>
      </c>
      <c r="N55">
        <v>0.6869251312100273</v>
      </c>
      <c r="O55">
        <v>0.1249766844324709</v>
      </c>
      <c r="P55">
        <v>0.33075192057578962</v>
      </c>
      <c r="Q55">
        <v>0.43082387602770211</v>
      </c>
      <c r="R55">
        <v>0.26390626511641102</v>
      </c>
      <c r="S55">
        <v>0.23466652078320749</v>
      </c>
      <c r="T55">
        <v>0.14910037443497459</v>
      </c>
      <c r="U55">
        <v>0.73937668984308735</v>
      </c>
      <c r="V55">
        <v>0.40263023534132802</v>
      </c>
      <c r="W55">
        <v>0.31557770029504084</v>
      </c>
      <c r="Z55">
        <f t="shared" si="64"/>
        <v>0.27629811804654802</v>
      </c>
      <c r="AA55">
        <f t="shared" si="65"/>
        <v>0.9805672626436559</v>
      </c>
      <c r="AB55">
        <f t="shared" si="66"/>
        <v>3.5587976574861638E-2</v>
      </c>
      <c r="AC55">
        <f t="shared" si="67"/>
        <v>2.8466566586207904E-2</v>
      </c>
      <c r="AD55">
        <f t="shared" si="68"/>
        <v>0.9470016579387075</v>
      </c>
      <c r="AE55">
        <f t="shared" si="69"/>
        <v>0.96732075440092224</v>
      </c>
      <c r="AF55">
        <f t="shared" si="70"/>
        <v>0.66147289945927046</v>
      </c>
      <c r="AG55">
        <f t="shared" si="71"/>
        <v>0.31852221819128174</v>
      </c>
      <c r="AH55">
        <f t="shared" si="72"/>
        <v>0.38302321548042534</v>
      </c>
      <c r="AI55">
        <f t="shared" si="73"/>
        <v>0.55205190122021475</v>
      </c>
    </row>
    <row r="56" spans="1:35">
      <c r="A56">
        <v>55</v>
      </c>
      <c r="B56">
        <v>0.49339276486335959</v>
      </c>
      <c r="C56">
        <v>0.84298475491351366</v>
      </c>
      <c r="D56">
        <v>0.38930796264769385</v>
      </c>
      <c r="E56">
        <v>0.66166439004849842</v>
      </c>
      <c r="F56">
        <v>0.29640491829946392</v>
      </c>
      <c r="G56">
        <v>0.90506236145829355</v>
      </c>
      <c r="H56">
        <v>0.79880647315034548</v>
      </c>
      <c r="I56">
        <v>0.84784429447386267</v>
      </c>
      <c r="J56">
        <v>0.84682341333497058</v>
      </c>
      <c r="K56">
        <v>0.89830713576888654</v>
      </c>
      <c r="N56">
        <v>0.73538030194194715</v>
      </c>
      <c r="O56">
        <v>1.8634132769799638E-2</v>
      </c>
      <c r="P56">
        <v>0.70601221430144823</v>
      </c>
      <c r="Q56">
        <v>0.41003149421492902</v>
      </c>
      <c r="R56">
        <v>0.53685189437295833</v>
      </c>
      <c r="S56">
        <v>0.73779448620223098</v>
      </c>
      <c r="T56">
        <v>0.99417509744093735</v>
      </c>
      <c r="U56">
        <v>0.93283423193584047</v>
      </c>
      <c r="V56">
        <v>0.28778699143870612</v>
      </c>
      <c r="W56">
        <v>1.0856843784480263E-2</v>
      </c>
      <c r="Z56">
        <f t="shared" si="64"/>
        <v>0.49265738456141767</v>
      </c>
      <c r="AA56">
        <f t="shared" si="65"/>
        <v>0.84296612078074384</v>
      </c>
      <c r="AB56">
        <f t="shared" si="66"/>
        <v>0.38860195043339241</v>
      </c>
      <c r="AC56">
        <f t="shared" si="67"/>
        <v>0.66125435855428349</v>
      </c>
      <c r="AD56">
        <f t="shared" si="68"/>
        <v>0.29586806640509095</v>
      </c>
      <c r="AE56">
        <f t="shared" si="69"/>
        <v>0.90432456697209129</v>
      </c>
      <c r="AF56">
        <f t="shared" si="70"/>
        <v>0.79781229805290454</v>
      </c>
      <c r="AG56">
        <f t="shared" si="71"/>
        <v>0.84691146024192687</v>
      </c>
      <c r="AH56">
        <f t="shared" si="72"/>
        <v>0.84653562634353186</v>
      </c>
      <c r="AI56">
        <f t="shared" si="73"/>
        <v>0.89829627892510211</v>
      </c>
    </row>
    <row r="57" spans="1:35">
      <c r="A57">
        <v>56</v>
      </c>
      <c r="B57">
        <v>0.58445155886715128</v>
      </c>
      <c r="C57">
        <v>0.56204501056676737</v>
      </c>
      <c r="D57">
        <v>0.91831321763886553</v>
      </c>
      <c r="E57">
        <v>0.44810837249994195</v>
      </c>
      <c r="F57">
        <v>0.35222968704514646</v>
      </c>
      <c r="G57">
        <v>9.5069802169840401E-2</v>
      </c>
      <c r="H57">
        <v>0.53558801283964108</v>
      </c>
      <c r="I57">
        <v>0.47163962581222507</v>
      </c>
      <c r="J57">
        <v>0.76565161061422593</v>
      </c>
      <c r="K57">
        <v>0.38408248668253275</v>
      </c>
      <c r="N57">
        <v>0.49529622853567279</v>
      </c>
      <c r="O57">
        <v>0.79407314409729612</v>
      </c>
      <c r="P57">
        <v>0.31317760297941444</v>
      </c>
      <c r="Q57">
        <v>0.87591042873954095</v>
      </c>
      <c r="R57">
        <v>0.8810015374403295</v>
      </c>
      <c r="S57">
        <v>0.34153360360445717</v>
      </c>
      <c r="T57">
        <v>0.1063931968597025</v>
      </c>
      <c r="U57">
        <v>0.84939220715325292</v>
      </c>
      <c r="V57">
        <v>0.54207902327939661</v>
      </c>
      <c r="W57">
        <v>0.58081008548103075</v>
      </c>
      <c r="Z57">
        <f t="shared" si="64"/>
        <v>0.58395626263861555</v>
      </c>
      <c r="AA57">
        <f t="shared" si="65"/>
        <v>0.56125093742267007</v>
      </c>
      <c r="AB57">
        <f t="shared" si="66"/>
        <v>0.91800004003588609</v>
      </c>
      <c r="AC57">
        <f t="shared" si="67"/>
        <v>0.44723246207120243</v>
      </c>
      <c r="AD57">
        <f t="shared" si="68"/>
        <v>0.35134868550770615</v>
      </c>
      <c r="AE57">
        <f t="shared" si="69"/>
        <v>9.4728268566235937E-2</v>
      </c>
      <c r="AF57">
        <f t="shared" si="70"/>
        <v>0.5354816196427814</v>
      </c>
      <c r="AG57">
        <f t="shared" si="71"/>
        <v>0.47079023360507183</v>
      </c>
      <c r="AH57">
        <f t="shared" si="72"/>
        <v>0.76510953159094652</v>
      </c>
      <c r="AI57">
        <f t="shared" si="73"/>
        <v>0.3835016765970517</v>
      </c>
    </row>
    <row r="58" spans="1:35">
      <c r="A58">
        <v>57</v>
      </c>
      <c r="B58">
        <v>2.4574650748654614E-2</v>
      </c>
      <c r="C58">
        <v>0.75153712225129521</v>
      </c>
      <c r="D58">
        <v>0.10657928293794949</v>
      </c>
      <c r="E58">
        <v>0.45109575170941452</v>
      </c>
      <c r="F58">
        <v>0.28347304169185694</v>
      </c>
      <c r="G58">
        <v>0.51653787876912682</v>
      </c>
      <c r="H58">
        <v>0.25096598745755117</v>
      </c>
      <c r="I58">
        <v>0.21765632819622915</v>
      </c>
      <c r="J58">
        <v>0.18729908954158336</v>
      </c>
      <c r="K58">
        <v>0.8030999860316419</v>
      </c>
      <c r="N58">
        <v>0.80963121262735616</v>
      </c>
      <c r="O58">
        <v>0.45979554330657191</v>
      </c>
      <c r="P58">
        <v>0.95117423186049344</v>
      </c>
      <c r="Q58">
        <v>0.57830194909236532</v>
      </c>
      <c r="R58">
        <v>0.73624772693113449</v>
      </c>
      <c r="S58">
        <v>9.7330046763502764E-2</v>
      </c>
      <c r="T58">
        <v>0.31820563899510557</v>
      </c>
      <c r="U58">
        <v>0.39342647198948111</v>
      </c>
      <c r="V58">
        <v>0.97288217838614921</v>
      </c>
      <c r="W58">
        <v>0.42844482410302565</v>
      </c>
      <c r="Z58">
        <f t="shared" si="64"/>
        <v>2.3765019536027259E-2</v>
      </c>
      <c r="AA58">
        <f t="shared" si="65"/>
        <v>0.75107732670798866</v>
      </c>
      <c r="AB58">
        <f t="shared" si="66"/>
        <v>0.10562810870608901</v>
      </c>
      <c r="AC58">
        <f t="shared" si="67"/>
        <v>0.45051744976032215</v>
      </c>
      <c r="AD58">
        <f t="shared" si="68"/>
        <v>0.28273679396492579</v>
      </c>
      <c r="AE58">
        <f t="shared" si="69"/>
        <v>0.51644054872236334</v>
      </c>
      <c r="AF58">
        <f t="shared" si="70"/>
        <v>0.25064778181855607</v>
      </c>
      <c r="AG58">
        <f t="shared" si="71"/>
        <v>0.21726290172423968</v>
      </c>
      <c r="AH58">
        <f t="shared" si="72"/>
        <v>0.18632620736319722</v>
      </c>
      <c r="AI58">
        <f t="shared" si="73"/>
        <v>0.80267154120753892</v>
      </c>
    </row>
    <row r="59" spans="1:35">
      <c r="A59">
        <v>58</v>
      </c>
      <c r="B59">
        <v>0.41615076950639196</v>
      </c>
      <c r="C59">
        <v>0.79737350666172357</v>
      </c>
      <c r="D59">
        <v>0.83150572025200686</v>
      </c>
      <c r="E59">
        <v>0.86197462624826482</v>
      </c>
      <c r="F59">
        <v>0.19779740980622229</v>
      </c>
      <c r="G59">
        <v>0.4178660765967166</v>
      </c>
      <c r="H59">
        <v>0.17609738945268072</v>
      </c>
      <c r="I59">
        <v>0.20932009550504205</v>
      </c>
      <c r="J59">
        <v>0.42853379028440752</v>
      </c>
      <c r="K59">
        <v>0.39000124500429556</v>
      </c>
      <c r="N59">
        <v>0.49927361912349255</v>
      </c>
      <c r="O59">
        <v>0.17260508604581304</v>
      </c>
      <c r="P59">
        <v>0.1801194412126359</v>
      </c>
      <c r="Q59">
        <v>0.80654052231628803</v>
      </c>
      <c r="R59">
        <v>0.10207381539624372</v>
      </c>
      <c r="S59">
        <v>0.96713014505571082</v>
      </c>
      <c r="T59">
        <v>0.21677256883486695</v>
      </c>
      <c r="U59">
        <v>0.51221380316330234</v>
      </c>
      <c r="V59">
        <v>0.35325958209774821</v>
      </c>
      <c r="W59">
        <v>0.7746830104259308</v>
      </c>
      <c r="Z59">
        <f t="shared" si="64"/>
        <v>0.41565149588726846</v>
      </c>
      <c r="AA59">
        <f t="shared" si="65"/>
        <v>0.7972009015756778</v>
      </c>
      <c r="AB59">
        <f t="shared" si="66"/>
        <v>0.83132560081079421</v>
      </c>
      <c r="AC59">
        <f t="shared" si="67"/>
        <v>0.8611680857259485</v>
      </c>
      <c r="AD59">
        <f t="shared" si="68"/>
        <v>0.19769533599082606</v>
      </c>
      <c r="AE59">
        <f t="shared" si="69"/>
        <v>0.41689894645166087</v>
      </c>
      <c r="AF59">
        <f t="shared" si="70"/>
        <v>0.17588061688384585</v>
      </c>
      <c r="AG59">
        <f t="shared" si="71"/>
        <v>0.20880788170187875</v>
      </c>
      <c r="AH59">
        <f t="shared" si="72"/>
        <v>0.42818053070230977</v>
      </c>
      <c r="AI59">
        <f t="shared" si="73"/>
        <v>0.38922656199386962</v>
      </c>
    </row>
    <row r="60" spans="1:35">
      <c r="A60">
        <v>59</v>
      </c>
      <c r="B60">
        <v>0.35410526197576564</v>
      </c>
      <c r="C60">
        <v>0.61914122589401988</v>
      </c>
      <c r="D60">
        <v>0.79714616693881624</v>
      </c>
      <c r="E60">
        <v>0.26280074522421382</v>
      </c>
      <c r="F60">
        <v>0.54905030078837003</v>
      </c>
      <c r="G60">
        <v>8.8506209962927684E-2</v>
      </c>
      <c r="H60">
        <v>0.46964341589710856</v>
      </c>
      <c r="I60">
        <v>0.62397140324679001</v>
      </c>
      <c r="J60">
        <v>0.87028464208788092</v>
      </c>
      <c r="K60">
        <v>0.30175467585363602</v>
      </c>
      <c r="N60">
        <v>0.14491096779538459</v>
      </c>
      <c r="O60">
        <v>0.95889795890353202</v>
      </c>
      <c r="P60">
        <v>0.41254781904153148</v>
      </c>
      <c r="Q60">
        <v>0.28412971645500651</v>
      </c>
      <c r="R60">
        <v>0.5074868115383806</v>
      </c>
      <c r="S60">
        <v>0.15500687686292913</v>
      </c>
      <c r="T60">
        <v>0.90010730701849884</v>
      </c>
      <c r="U60">
        <v>0.90161185707388647</v>
      </c>
      <c r="V60">
        <v>0.57249289379398505</v>
      </c>
      <c r="W60">
        <v>0.43739979779032989</v>
      </c>
      <c r="Z60">
        <f t="shared" si="64"/>
        <v>0.35396035100797024</v>
      </c>
      <c r="AA60">
        <f t="shared" si="65"/>
        <v>0.61818232793511629</v>
      </c>
      <c r="AB60">
        <f t="shared" si="66"/>
        <v>0.79673361911977469</v>
      </c>
      <c r="AC60">
        <f t="shared" si="67"/>
        <v>0.26251661550775879</v>
      </c>
      <c r="AD60">
        <f t="shared" si="68"/>
        <v>0.54854281397683169</v>
      </c>
      <c r="AE60">
        <f t="shared" si="69"/>
        <v>8.8351203086064756E-2</v>
      </c>
      <c r="AF60">
        <f t="shared" si="70"/>
        <v>0.46874330859009006</v>
      </c>
      <c r="AG60">
        <f t="shared" si="71"/>
        <v>0.62306979138971608</v>
      </c>
      <c r="AH60">
        <f t="shared" si="72"/>
        <v>0.8697121491940869</v>
      </c>
      <c r="AI60">
        <f t="shared" si="73"/>
        <v>0.30131727605584568</v>
      </c>
    </row>
    <row r="61" spans="1:35">
      <c r="A61">
        <v>60</v>
      </c>
      <c r="B61">
        <v>0.33051925496312839</v>
      </c>
      <c r="C61">
        <v>0.69336103701300456</v>
      </c>
      <c r="D61">
        <v>0.2199536316361077</v>
      </c>
      <c r="E61">
        <v>8.0590262412049363E-2</v>
      </c>
      <c r="F61">
        <v>0.78528818953139856</v>
      </c>
      <c r="G61">
        <v>0.48816669585740979</v>
      </c>
      <c r="H61">
        <v>0.20411088978246661</v>
      </c>
      <c r="I61">
        <v>0.8774578880564583</v>
      </c>
      <c r="J61">
        <v>0.75982087483603911</v>
      </c>
      <c r="K61">
        <v>0.8605360309737744</v>
      </c>
      <c r="N61">
        <v>0.30193999171152264</v>
      </c>
      <c r="O61">
        <v>0.32852519866332042</v>
      </c>
      <c r="P61">
        <v>0.38590197756722322</v>
      </c>
      <c r="Q61">
        <v>0.19941179939494447</v>
      </c>
      <c r="R61">
        <v>0.74020421186488772</v>
      </c>
      <c r="S61">
        <v>0.61940176666944424</v>
      </c>
      <c r="T61">
        <v>0.59952458684723631</v>
      </c>
      <c r="U61">
        <v>6.7780663719158696E-2</v>
      </c>
      <c r="V61">
        <v>0.23783030717706755</v>
      </c>
      <c r="W61">
        <v>0.13892372058594038</v>
      </c>
      <c r="Z61">
        <f t="shared" si="64"/>
        <v>0.33021731497141688</v>
      </c>
      <c r="AA61">
        <f t="shared" si="65"/>
        <v>0.69303251181434122</v>
      </c>
      <c r="AB61">
        <f t="shared" si="66"/>
        <v>0.21956772965854049</v>
      </c>
      <c r="AC61">
        <f t="shared" si="67"/>
        <v>8.0390850612654413E-2</v>
      </c>
      <c r="AD61">
        <f t="shared" si="68"/>
        <v>0.78454798531953363</v>
      </c>
      <c r="AE61">
        <f t="shared" si="69"/>
        <v>0.48754729409074032</v>
      </c>
      <c r="AF61">
        <f t="shared" si="70"/>
        <v>0.20351136519561938</v>
      </c>
      <c r="AG61">
        <f t="shared" si="71"/>
        <v>0.87739010739273915</v>
      </c>
      <c r="AH61">
        <f t="shared" si="72"/>
        <v>0.75958304452886205</v>
      </c>
      <c r="AI61">
        <f t="shared" si="73"/>
        <v>0.86039710725318841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G61"/>
  <sheetViews>
    <sheetView workbookViewId="0">
      <selection sqref="A1:BG62"/>
    </sheetView>
  </sheetViews>
  <sheetFormatPr defaultRowHeight="15"/>
  <cols>
    <col min="2" max="2" width="13" customWidth="1"/>
    <col min="11" max="11" width="11.140625" customWidth="1"/>
    <col min="23" max="23" width="13.85546875" customWidth="1"/>
    <col min="35" max="35" width="12.42578125" customWidth="1"/>
  </cols>
  <sheetData>
    <row r="1" spans="1:59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</row>
    <row r="2" spans="1:59">
      <c r="A2">
        <v>1</v>
      </c>
      <c r="B2" t="s">
        <v>10</v>
      </c>
    </row>
    <row r="3" spans="1:59">
      <c r="A3">
        <v>2</v>
      </c>
      <c r="B3" t="s">
        <v>11</v>
      </c>
    </row>
    <row r="4" spans="1:59">
      <c r="A4">
        <v>3</v>
      </c>
      <c r="B4" t="s">
        <v>12</v>
      </c>
    </row>
    <row r="5" spans="1:59">
      <c r="A5">
        <v>4</v>
      </c>
    </row>
    <row r="6" spans="1:59">
      <c r="A6">
        <v>5</v>
      </c>
      <c r="B6" t="s">
        <v>13</v>
      </c>
    </row>
    <row r="7" spans="1:59">
      <c r="A7">
        <v>6</v>
      </c>
      <c r="B7" t="s">
        <v>14</v>
      </c>
    </row>
    <row r="8" spans="1:59">
      <c r="A8">
        <v>7</v>
      </c>
      <c r="B8" t="s">
        <v>15</v>
      </c>
    </row>
    <row r="9" spans="1:59">
      <c r="A9">
        <v>8</v>
      </c>
    </row>
    <row r="10" spans="1:59">
      <c r="A10">
        <v>9</v>
      </c>
      <c r="B10" t="s">
        <v>17</v>
      </c>
      <c r="I10">
        <v>1E-3</v>
      </c>
      <c r="J10">
        <v>0.9</v>
      </c>
      <c r="N10" t="s">
        <v>23</v>
      </c>
      <c r="Z10" t="s">
        <v>28</v>
      </c>
      <c r="AL10" t="s">
        <v>28</v>
      </c>
    </row>
    <row r="11" spans="1:59">
      <c r="A11">
        <v>10</v>
      </c>
    </row>
    <row r="12" spans="1:59">
      <c r="A12">
        <v>11</v>
      </c>
      <c r="B12">
        <v>0.11584484009574769</v>
      </c>
      <c r="C12">
        <v>9.4064306564424216E-2</v>
      </c>
      <c r="D12">
        <v>0.91367903683044815</v>
      </c>
      <c r="E12">
        <v>0.72001318579173379</v>
      </c>
      <c r="F12">
        <v>2.932665619294017E-2</v>
      </c>
      <c r="G12">
        <v>0.10331319800031791</v>
      </c>
      <c r="H12">
        <v>0.67641134806274938</v>
      </c>
      <c r="I12">
        <v>0.51823218877955068</v>
      </c>
      <c r="J12">
        <v>0.65036934595819229</v>
      </c>
      <c r="K12">
        <v>0.23222608160413727</v>
      </c>
      <c r="N12">
        <v>0.8966552120487179</v>
      </c>
      <c r="O12">
        <v>0.83316880181345221</v>
      </c>
      <c r="P12">
        <v>0.93322780700352514</v>
      </c>
      <c r="Q12">
        <v>0.27519347766879676</v>
      </c>
      <c r="R12">
        <v>7.8689181395262375E-2</v>
      </c>
      <c r="S12">
        <v>0.90786305231359155</v>
      </c>
      <c r="T12">
        <v>0.93609602376109902</v>
      </c>
      <c r="U12">
        <v>0.18763236438660602</v>
      </c>
      <c r="V12">
        <v>0.48195724664745487</v>
      </c>
      <c r="W12">
        <v>0.18293389667137294</v>
      </c>
      <c r="Z12">
        <v>0.11494818488369897</v>
      </c>
      <c r="AA12">
        <v>9.3231137762610758E-2</v>
      </c>
      <c r="AB12">
        <v>0.9127458090234446</v>
      </c>
      <c r="AC12">
        <v>0.71973799231406499</v>
      </c>
      <c r="AD12">
        <v>2.9247967011544907E-2</v>
      </c>
      <c r="AE12">
        <v>0.10240533494800431</v>
      </c>
      <c r="AF12">
        <v>0.67547525203898828</v>
      </c>
      <c r="AG12">
        <v>0.51804455641516411</v>
      </c>
      <c r="AH12">
        <v>0.64988738871154483</v>
      </c>
      <c r="AI12">
        <v>0.2320431477074659</v>
      </c>
      <c r="AL12">
        <f>($J$10*Z12)+((1-$J$10)*N12)</f>
        <v>0.19311888760020085</v>
      </c>
      <c r="AM12">
        <f t="shared" ref="AM12:AU12" si="0">($J$10*AA12)+((1-$J$10)*O12)</f>
        <v>0.16722490416769487</v>
      </c>
      <c r="AN12">
        <f t="shared" si="0"/>
        <v>0.91479400882145268</v>
      </c>
      <c r="AO12">
        <f t="shared" si="0"/>
        <v>0.67528354084953823</v>
      </c>
      <c r="AP12">
        <f t="shared" si="0"/>
        <v>3.4192088449916655E-2</v>
      </c>
      <c r="AQ12">
        <f t="shared" si="0"/>
        <v>0.18295110668456302</v>
      </c>
      <c r="AR12">
        <f t="shared" si="0"/>
        <v>0.70153732921119927</v>
      </c>
      <c r="AS12">
        <f t="shared" si="0"/>
        <v>0.48500333721230826</v>
      </c>
      <c r="AT12">
        <f t="shared" si="0"/>
        <v>0.63309437450513584</v>
      </c>
      <c r="AU12">
        <f t="shared" si="0"/>
        <v>0.2271322226038566</v>
      </c>
      <c r="AX12">
        <f>B12-($I$10*AL12)</f>
        <v>0.11565172120814748</v>
      </c>
      <c r="AY12">
        <f t="shared" ref="AY12:BG12" si="1">C12-($I$10*AM12)</f>
        <v>9.3897081660256523E-2</v>
      </c>
      <c r="AZ12">
        <f t="shared" si="1"/>
        <v>0.91276424282162671</v>
      </c>
      <c r="BA12">
        <f t="shared" si="1"/>
        <v>0.71933790225088423</v>
      </c>
      <c r="BB12">
        <f t="shared" si="1"/>
        <v>2.9292464104490254E-2</v>
      </c>
      <c r="BC12">
        <f t="shared" si="1"/>
        <v>0.10313024689363334</v>
      </c>
      <c r="BD12">
        <f t="shared" si="1"/>
        <v>0.6757098107335382</v>
      </c>
      <c r="BE12">
        <f t="shared" si="1"/>
        <v>0.51774718544233833</v>
      </c>
      <c r="BF12">
        <f t="shared" si="1"/>
        <v>0.6497362515836872</v>
      </c>
      <c r="BG12">
        <f t="shared" si="1"/>
        <v>0.23199894938153343</v>
      </c>
    </row>
    <row r="13" spans="1:59">
      <c r="A13">
        <v>12</v>
      </c>
    </row>
    <row r="14" spans="1:59">
      <c r="A14">
        <v>13</v>
      </c>
      <c r="B14" t="s">
        <v>20</v>
      </c>
      <c r="N14" t="s">
        <v>24</v>
      </c>
      <c r="Z14" t="s">
        <v>29</v>
      </c>
      <c r="AL14" t="s">
        <v>29</v>
      </c>
    </row>
    <row r="15" spans="1:59">
      <c r="A15">
        <v>14</v>
      </c>
    </row>
    <row r="16" spans="1:59">
      <c r="A16">
        <v>15</v>
      </c>
      <c r="B16">
        <v>0.62665985367345312</v>
      </c>
      <c r="C16">
        <v>0.24255717332336246</v>
      </c>
      <c r="D16">
        <v>5.5809927973204276E-2</v>
      </c>
      <c r="E16">
        <v>0.99162409636808224</v>
      </c>
      <c r="F16">
        <v>0.63002031053193797</v>
      </c>
      <c r="G16">
        <v>0.94458515730727588</v>
      </c>
      <c r="H16">
        <v>0.2369709894557257</v>
      </c>
      <c r="I16">
        <v>0.67320939374168276</v>
      </c>
      <c r="J16">
        <v>0.96735870459887785</v>
      </c>
      <c r="K16">
        <v>0.99765136219073813</v>
      </c>
      <c r="N16">
        <v>9.4306640192750812E-2</v>
      </c>
      <c r="O16">
        <v>0.18986850562781066</v>
      </c>
      <c r="P16">
        <v>0.6308984345869908</v>
      </c>
      <c r="Q16">
        <v>0.34825879894775236</v>
      </c>
      <c r="R16">
        <v>0.24834209988653422</v>
      </c>
      <c r="S16">
        <v>0.86930913812117883</v>
      </c>
      <c r="T16">
        <v>0.30176474408191023</v>
      </c>
      <c r="U16">
        <v>0.19416082399006407</v>
      </c>
      <c r="V16">
        <v>0.68051654423188723</v>
      </c>
      <c r="W16">
        <v>0.31527680635403676</v>
      </c>
      <c r="Z16">
        <v>0.62656554703326039</v>
      </c>
      <c r="AA16">
        <v>0.24236730481773466</v>
      </c>
      <c r="AB16">
        <v>5.5179029538617287E-2</v>
      </c>
      <c r="AC16">
        <v>0.99127583756913451</v>
      </c>
      <c r="AD16">
        <v>0.62977196843205141</v>
      </c>
      <c r="AE16">
        <v>0.94371584816915466</v>
      </c>
      <c r="AF16">
        <v>0.23666922471164378</v>
      </c>
      <c r="AG16">
        <v>0.67301523291769272</v>
      </c>
      <c r="AH16">
        <v>0.966678188054646</v>
      </c>
      <c r="AI16">
        <v>0.99733608538438412</v>
      </c>
      <c r="AL16">
        <f>($J$10*Z16)+((1-$J$10)*N16)</f>
        <v>0.57333965634920947</v>
      </c>
      <c r="AM16">
        <f t="shared" ref="AM16:AU16" si="2">($J$10*AA16)+((1-$J$10)*O16)</f>
        <v>0.23711742489874227</v>
      </c>
      <c r="AN16">
        <f t="shared" si="2"/>
        <v>0.11275097004345463</v>
      </c>
      <c r="AO16">
        <f t="shared" si="2"/>
        <v>0.92697413370699633</v>
      </c>
      <c r="AP16">
        <f t="shared" si="2"/>
        <v>0.59162898157749966</v>
      </c>
      <c r="AQ16">
        <f t="shared" si="2"/>
        <v>0.93627517716435704</v>
      </c>
      <c r="AR16">
        <f t="shared" si="2"/>
        <v>0.24317877664867044</v>
      </c>
      <c r="AS16">
        <f t="shared" si="2"/>
        <v>0.6251297920249298</v>
      </c>
      <c r="AT16">
        <f t="shared" si="2"/>
        <v>0.93806202367237013</v>
      </c>
      <c r="AU16">
        <f t="shared" si="2"/>
        <v>0.92913015748134942</v>
      </c>
      <c r="AX16">
        <f>B16-($I$10*AL16)</f>
        <v>0.62608651401710391</v>
      </c>
      <c r="AY16">
        <f t="shared" ref="AY16:BG16" si="3">C16-($I$10*AM16)</f>
        <v>0.24232005589846373</v>
      </c>
      <c r="AZ16">
        <f t="shared" si="3"/>
        <v>5.5697177003160819E-2</v>
      </c>
      <c r="BA16">
        <f t="shared" si="3"/>
        <v>0.99069712223437523</v>
      </c>
      <c r="BB16">
        <f t="shared" si="3"/>
        <v>0.62942868155036047</v>
      </c>
      <c r="BC16">
        <f t="shared" si="3"/>
        <v>0.94364888213011155</v>
      </c>
      <c r="BD16">
        <f t="shared" si="3"/>
        <v>0.23672781067907703</v>
      </c>
      <c r="BE16">
        <f t="shared" si="3"/>
        <v>0.67258426394965787</v>
      </c>
      <c r="BF16">
        <f t="shared" si="3"/>
        <v>0.96642064257520544</v>
      </c>
      <c r="BG16">
        <f t="shared" si="3"/>
        <v>0.99672223203325683</v>
      </c>
    </row>
    <row r="17" spans="1:59">
      <c r="A17">
        <v>16</v>
      </c>
      <c r="B17">
        <v>0.14071202734164068</v>
      </c>
      <c r="C17">
        <v>0.91180559345780265</v>
      </c>
      <c r="D17">
        <v>0.55247830330405678</v>
      </c>
      <c r="E17">
        <v>0.9670324734001321</v>
      </c>
      <c r="F17">
        <v>0.29036226260393594</v>
      </c>
      <c r="G17">
        <v>0.50659744552260921</v>
      </c>
      <c r="H17">
        <v>0.55626935601232352</v>
      </c>
      <c r="I17">
        <v>0.21117073588954605</v>
      </c>
      <c r="J17">
        <v>0.26763105638336526</v>
      </c>
      <c r="K17">
        <v>0.58921387553817084</v>
      </c>
      <c r="N17">
        <v>0.53339058181457499</v>
      </c>
      <c r="O17">
        <v>0.27460064491662184</v>
      </c>
      <c r="P17">
        <v>0.34473109208174701</v>
      </c>
      <c r="Q17">
        <v>0.76866912737014115</v>
      </c>
      <c r="R17">
        <v>0.91801454377202196</v>
      </c>
      <c r="S17">
        <v>0.11758439268243759</v>
      </c>
      <c r="T17">
        <v>0.96339168969396138</v>
      </c>
      <c r="U17">
        <v>0.85913831303418986</v>
      </c>
      <c r="V17">
        <v>0.27985410928984966</v>
      </c>
      <c r="W17">
        <v>0.91297313364947641</v>
      </c>
      <c r="Z17">
        <v>0.14017863675982611</v>
      </c>
      <c r="AA17">
        <v>0.91153099281288608</v>
      </c>
      <c r="AB17">
        <v>0.55213357221197501</v>
      </c>
      <c r="AC17">
        <v>0.96626380427276193</v>
      </c>
      <c r="AD17">
        <v>0.28944424806016394</v>
      </c>
      <c r="AE17">
        <v>0.50647986112992682</v>
      </c>
      <c r="AF17">
        <v>0.55530596432262957</v>
      </c>
      <c r="AG17">
        <v>0.21031159757651186</v>
      </c>
      <c r="AH17">
        <v>0.26735120227407544</v>
      </c>
      <c r="AI17">
        <v>0.58830090240452138</v>
      </c>
      <c r="AL17">
        <f t="shared" ref="AL17:AL25" si="4">($J$10*Z17)+((1-$J$10)*N17)</f>
        <v>0.179499831265301</v>
      </c>
      <c r="AM17">
        <f t="shared" ref="AM17:AM25" si="5">($J$10*AA17)+((1-$J$10)*O17)</f>
        <v>0.84783795802325967</v>
      </c>
      <c r="AN17">
        <f t="shared" ref="AN17:AN25" si="6">($J$10*AB17)+((1-$J$10)*P17)</f>
        <v>0.53139332419895224</v>
      </c>
      <c r="AO17">
        <f t="shared" ref="AO17:AO25" si="7">($J$10*AC17)+((1-$J$10)*Q17)</f>
        <v>0.94650433658249977</v>
      </c>
      <c r="AP17">
        <f t="shared" ref="AP17:AP25" si="8">($J$10*AD17)+((1-$J$10)*R17)</f>
        <v>0.35230127763134972</v>
      </c>
      <c r="AQ17">
        <f t="shared" ref="AQ17:AQ25" si="9">($J$10*AE17)+((1-$J$10)*S17)</f>
        <v>0.46759031428517794</v>
      </c>
      <c r="AR17">
        <f t="shared" ref="AR17:AR25" si="10">($J$10*AF17)+((1-$J$10)*T17)</f>
        <v>0.59611453685976279</v>
      </c>
      <c r="AS17">
        <f t="shared" ref="AS17:AS25" si="11">($J$10*AG17)+((1-$J$10)*U17)</f>
        <v>0.27519426912227962</v>
      </c>
      <c r="AT17">
        <f t="shared" ref="AT17:AT25" si="12">($J$10*AH17)+((1-$J$10)*V17)</f>
        <v>0.26860149297565283</v>
      </c>
      <c r="AU17">
        <f t="shared" ref="AU17:AU25" si="13">($J$10*AI17)+((1-$J$10)*W17)</f>
        <v>0.62076812552901683</v>
      </c>
      <c r="AX17">
        <f t="shared" ref="AX17:AX25" si="14">B17-($I$10*AL17)</f>
        <v>0.14053252751037537</v>
      </c>
      <c r="AY17">
        <f t="shared" ref="AY17:AY25" si="15">C17-($I$10*AM17)</f>
        <v>0.91095775549977942</v>
      </c>
      <c r="AZ17">
        <f t="shared" ref="AZ17:AZ25" si="16">D17-($I$10*AN17)</f>
        <v>0.55194690997985785</v>
      </c>
      <c r="BA17">
        <f t="shared" ref="BA17:BA25" si="17">E17-($I$10*AO17)</f>
        <v>0.9660859690635496</v>
      </c>
      <c r="BB17">
        <f t="shared" ref="BB17:BB25" si="18">F17-($I$10*AP17)</f>
        <v>0.29000996132630458</v>
      </c>
      <c r="BC17">
        <f t="shared" ref="BC17:BC25" si="19">G17-($I$10*AQ17)</f>
        <v>0.50612985520832399</v>
      </c>
      <c r="BD17">
        <f t="shared" ref="BD17:BD25" si="20">H17-($I$10*AR17)</f>
        <v>0.55567324147546371</v>
      </c>
      <c r="BE17">
        <f t="shared" ref="BE17:BE25" si="21">I17-($I$10*AS17)</f>
        <v>0.21089554162042376</v>
      </c>
      <c r="BF17">
        <f t="shared" ref="BF17:BF25" si="22">J17-($I$10*AT17)</f>
        <v>0.26736245489038962</v>
      </c>
      <c r="BG17">
        <f t="shared" ref="BG17:BG25" si="23">K17-($I$10*AU17)</f>
        <v>0.58859310741264181</v>
      </c>
    </row>
    <row r="18" spans="1:59">
      <c r="A18">
        <v>17</v>
      </c>
      <c r="B18">
        <v>0.45591867936842245</v>
      </c>
      <c r="C18">
        <v>0.61871662447306841</v>
      </c>
      <c r="D18">
        <v>2.772920492413089E-2</v>
      </c>
      <c r="E18">
        <v>0.88278677484681412</v>
      </c>
      <c r="F18">
        <v>0.77745271800299598</v>
      </c>
      <c r="G18">
        <v>0.45423389370183598</v>
      </c>
      <c r="H18">
        <v>0.99209653714624779</v>
      </c>
      <c r="I18">
        <v>0.69472955928061264</v>
      </c>
      <c r="J18">
        <v>0.89235140637041011</v>
      </c>
      <c r="K18">
        <v>0.72170079314668167</v>
      </c>
      <c r="N18">
        <v>6.5752822518463816E-2</v>
      </c>
      <c r="O18">
        <v>0.84985876698978768</v>
      </c>
      <c r="P18">
        <v>0.54602953269138155</v>
      </c>
      <c r="Q18">
        <v>0.98815933995419858</v>
      </c>
      <c r="R18">
        <v>0.40055566163767775</v>
      </c>
      <c r="S18">
        <v>0.2469462738891739</v>
      </c>
      <c r="T18">
        <v>9.6212001588911633E-2</v>
      </c>
      <c r="U18">
        <v>0.69098568472883848</v>
      </c>
      <c r="V18">
        <v>3.6441760274070756E-2</v>
      </c>
      <c r="W18">
        <v>0.74964600790696334</v>
      </c>
      <c r="Z18">
        <v>0.45585292654590398</v>
      </c>
      <c r="AA18">
        <v>0.61786676570607857</v>
      </c>
      <c r="AB18">
        <v>2.718317539143951E-2</v>
      </c>
      <c r="AC18">
        <v>0.8817986155068599</v>
      </c>
      <c r="AD18">
        <v>0.77705216234135832</v>
      </c>
      <c r="AE18">
        <v>0.45398694742794682</v>
      </c>
      <c r="AF18">
        <v>0.99200032514465886</v>
      </c>
      <c r="AG18">
        <v>0.69403857359588383</v>
      </c>
      <c r="AH18">
        <v>0.89231496461013604</v>
      </c>
      <c r="AI18">
        <v>0.72095114713877473</v>
      </c>
      <c r="AL18">
        <f t="shared" si="4"/>
        <v>0.41684291614315999</v>
      </c>
      <c r="AM18">
        <f t="shared" si="5"/>
        <v>0.64106596583444941</v>
      </c>
      <c r="AN18">
        <f t="shared" si="6"/>
        <v>7.9067811121433712E-2</v>
      </c>
      <c r="AO18">
        <f t="shared" si="7"/>
        <v>0.89243468795159375</v>
      </c>
      <c r="AP18">
        <f t="shared" si="8"/>
        <v>0.73940251227099019</v>
      </c>
      <c r="AQ18">
        <f t="shared" si="9"/>
        <v>0.43328288007406951</v>
      </c>
      <c r="AR18">
        <f t="shared" si="10"/>
        <v>0.90242149278908412</v>
      </c>
      <c r="AS18">
        <f t="shared" si="11"/>
        <v>0.69373328470917939</v>
      </c>
      <c r="AT18">
        <f t="shared" si="12"/>
        <v>0.80672764417652953</v>
      </c>
      <c r="AU18">
        <f t="shared" si="13"/>
        <v>0.72382063321559365</v>
      </c>
      <c r="AX18">
        <f t="shared" si="14"/>
        <v>0.45550183645227932</v>
      </c>
      <c r="AY18">
        <f t="shared" si="15"/>
        <v>0.61807555850723395</v>
      </c>
      <c r="AZ18">
        <f t="shared" si="16"/>
        <v>2.7650137113009458E-2</v>
      </c>
      <c r="BA18">
        <f t="shared" si="17"/>
        <v>0.88189434015886248</v>
      </c>
      <c r="BB18">
        <f t="shared" si="18"/>
        <v>0.77671331549072498</v>
      </c>
      <c r="BC18">
        <f t="shared" si="19"/>
        <v>0.45380061082176193</v>
      </c>
      <c r="BD18">
        <f t="shared" si="20"/>
        <v>0.99119411565345872</v>
      </c>
      <c r="BE18">
        <f t="shared" si="21"/>
        <v>0.69403582599590341</v>
      </c>
      <c r="BF18">
        <f t="shared" si="22"/>
        <v>0.89154467872623355</v>
      </c>
      <c r="BG18">
        <f t="shared" si="23"/>
        <v>0.72097697251346604</v>
      </c>
    </row>
    <row r="19" spans="1:59">
      <c r="A19">
        <v>18</v>
      </c>
      <c r="B19">
        <v>0.15779118469849296</v>
      </c>
      <c r="C19">
        <v>0.12337848413310737</v>
      </c>
      <c r="D19">
        <v>1.0863751811860833E-2</v>
      </c>
      <c r="E19">
        <v>0.9227750499743701</v>
      </c>
      <c r="F19">
        <v>0.66134061780422626</v>
      </c>
      <c r="G19">
        <v>0.75263151438717757</v>
      </c>
      <c r="H19">
        <v>0.33655132275283162</v>
      </c>
      <c r="I19">
        <v>0.96403461438027449</v>
      </c>
      <c r="J19">
        <v>0.12835680628495716</v>
      </c>
      <c r="K19">
        <v>0.12054622451284835</v>
      </c>
      <c r="N19">
        <v>0.6869251312100273</v>
      </c>
      <c r="O19">
        <v>0.1249766844324709</v>
      </c>
      <c r="P19">
        <v>0.33075192057578962</v>
      </c>
      <c r="Q19">
        <v>0.43082387602770211</v>
      </c>
      <c r="R19">
        <v>0.26390626511641102</v>
      </c>
      <c r="S19">
        <v>0.23466652078320749</v>
      </c>
      <c r="T19">
        <v>0.14910037443497459</v>
      </c>
      <c r="U19">
        <v>0.73937668984308735</v>
      </c>
      <c r="V19">
        <v>0.40263023534132802</v>
      </c>
      <c r="W19">
        <v>0.31557770029504084</v>
      </c>
      <c r="Z19">
        <v>0.15710425956728294</v>
      </c>
      <c r="AA19">
        <v>0.1232535074486749</v>
      </c>
      <c r="AB19">
        <v>1.0532999891285044E-2</v>
      </c>
      <c r="AC19">
        <v>0.92234422609834243</v>
      </c>
      <c r="AD19">
        <v>0.66107671153910985</v>
      </c>
      <c r="AE19">
        <v>0.75239684786639438</v>
      </c>
      <c r="AF19">
        <v>0.33640222237839662</v>
      </c>
      <c r="AG19">
        <v>0.96329523769043135</v>
      </c>
      <c r="AH19">
        <v>0.12795417604961584</v>
      </c>
      <c r="AI19">
        <v>0.12023064681255331</v>
      </c>
      <c r="AL19">
        <f t="shared" si="4"/>
        <v>0.21008634673155738</v>
      </c>
      <c r="AM19">
        <f t="shared" si="5"/>
        <v>0.1234258251470545</v>
      </c>
      <c r="AN19">
        <f t="shared" si="6"/>
        <v>4.255489195973549E-2</v>
      </c>
      <c r="AO19">
        <f t="shared" si="7"/>
        <v>0.87319219109127832</v>
      </c>
      <c r="AP19">
        <f t="shared" si="8"/>
        <v>0.62135966689684008</v>
      </c>
      <c r="AQ19">
        <f t="shared" si="9"/>
        <v>0.7006238151580757</v>
      </c>
      <c r="AR19">
        <f t="shared" si="10"/>
        <v>0.31767203758405443</v>
      </c>
      <c r="AS19">
        <f t="shared" si="11"/>
        <v>0.94090338290569697</v>
      </c>
      <c r="AT19">
        <f t="shared" si="12"/>
        <v>0.15542178197878706</v>
      </c>
      <c r="AU19">
        <f t="shared" si="13"/>
        <v>0.13976535216080205</v>
      </c>
      <c r="AX19">
        <f t="shared" si="14"/>
        <v>0.1575810983517614</v>
      </c>
      <c r="AY19">
        <f t="shared" si="15"/>
        <v>0.12325505830796031</v>
      </c>
      <c r="AZ19">
        <f t="shared" si="16"/>
        <v>1.0821196919901098E-2</v>
      </c>
      <c r="BA19">
        <f t="shared" si="17"/>
        <v>0.92190185778327882</v>
      </c>
      <c r="BB19">
        <f t="shared" si="18"/>
        <v>0.66071925813732946</v>
      </c>
      <c r="BC19">
        <f t="shared" si="19"/>
        <v>0.75193089057201945</v>
      </c>
      <c r="BD19">
        <f t="shared" si="20"/>
        <v>0.33623365071524758</v>
      </c>
      <c r="BE19">
        <f t="shared" si="21"/>
        <v>0.96309371099736885</v>
      </c>
      <c r="BF19">
        <f t="shared" si="22"/>
        <v>0.12820138450297838</v>
      </c>
      <c r="BG19">
        <f t="shared" si="23"/>
        <v>0.12040645916068755</v>
      </c>
    </row>
    <row r="20" spans="1:59">
      <c r="A20">
        <v>19</v>
      </c>
      <c r="B20">
        <v>0.43292225411258123</v>
      </c>
      <c r="C20">
        <v>0.84821607351639283</v>
      </c>
      <c r="D20">
        <v>0.37345863474429297</v>
      </c>
      <c r="E20">
        <v>0.35571290065165218</v>
      </c>
      <c r="F20">
        <v>0.49843578690660539</v>
      </c>
      <c r="G20">
        <v>0.46183889565210912</v>
      </c>
      <c r="H20">
        <v>1.287917717160747E-3</v>
      </c>
      <c r="I20">
        <v>0.53915581066586382</v>
      </c>
      <c r="J20">
        <v>0.53503282811778519</v>
      </c>
      <c r="K20">
        <v>0.15152941548244048</v>
      </c>
      <c r="N20">
        <v>0.73538030194194715</v>
      </c>
      <c r="O20">
        <v>1.8634132769799638E-2</v>
      </c>
      <c r="P20">
        <v>0.70601221430144823</v>
      </c>
      <c r="Q20">
        <v>0.41003149421492902</v>
      </c>
      <c r="R20">
        <v>0.53685189437295833</v>
      </c>
      <c r="S20">
        <v>0.73779448620223098</v>
      </c>
      <c r="T20">
        <v>0.99417509744093735</v>
      </c>
      <c r="U20">
        <v>0.93283423193584047</v>
      </c>
      <c r="V20">
        <v>0.28778699143870612</v>
      </c>
      <c r="W20">
        <v>1.0856843784480263E-2</v>
      </c>
      <c r="Z20">
        <v>0.4321868738106393</v>
      </c>
      <c r="AA20">
        <v>0.84819743938362302</v>
      </c>
      <c r="AB20">
        <v>0.37275262252999153</v>
      </c>
      <c r="AC20">
        <v>0.35530286915743725</v>
      </c>
      <c r="AD20">
        <v>0.49789893501223242</v>
      </c>
      <c r="AE20">
        <v>0.46110110116590691</v>
      </c>
      <c r="AF20">
        <v>2.9374261971980959E-4</v>
      </c>
      <c r="AG20">
        <v>0.53822297643392802</v>
      </c>
      <c r="AH20">
        <v>0.53474504112634647</v>
      </c>
      <c r="AI20">
        <v>0.15151855863865599</v>
      </c>
      <c r="AL20">
        <f t="shared" si="4"/>
        <v>0.46250621662377006</v>
      </c>
      <c r="AM20">
        <f t="shared" si="5"/>
        <v>0.7652411087222406</v>
      </c>
      <c r="AN20">
        <f t="shared" si="6"/>
        <v>0.40607858170713718</v>
      </c>
      <c r="AO20">
        <f t="shared" si="7"/>
        <v>0.36077573166318644</v>
      </c>
      <c r="AP20">
        <f t="shared" si="8"/>
        <v>0.501794230948305</v>
      </c>
      <c r="AQ20">
        <f t="shared" si="9"/>
        <v>0.48877043966953931</v>
      </c>
      <c r="AR20">
        <f t="shared" si="10"/>
        <v>9.9681878101841551E-2</v>
      </c>
      <c r="AS20">
        <f t="shared" si="11"/>
        <v>0.57768410198411924</v>
      </c>
      <c r="AT20">
        <f t="shared" si="12"/>
        <v>0.51004923615758246</v>
      </c>
      <c r="AU20">
        <f t="shared" si="13"/>
        <v>0.13745238715323843</v>
      </c>
      <c r="AX20">
        <f t="shared" si="14"/>
        <v>0.43245974789595748</v>
      </c>
      <c r="AY20">
        <f t="shared" si="15"/>
        <v>0.84745083240767061</v>
      </c>
      <c r="AZ20">
        <f t="shared" si="16"/>
        <v>0.37305255616258581</v>
      </c>
      <c r="BA20">
        <f t="shared" si="17"/>
        <v>0.35535212491998897</v>
      </c>
      <c r="BB20">
        <f t="shared" si="18"/>
        <v>0.49793399267565708</v>
      </c>
      <c r="BC20">
        <f t="shared" si="19"/>
        <v>0.46135012521243957</v>
      </c>
      <c r="BD20">
        <f t="shared" si="20"/>
        <v>1.1882358390589054E-3</v>
      </c>
      <c r="BE20">
        <f t="shared" si="21"/>
        <v>0.53857812656387971</v>
      </c>
      <c r="BF20">
        <f t="shared" si="22"/>
        <v>0.53452277888162758</v>
      </c>
      <c r="BG20">
        <f t="shared" si="23"/>
        <v>0.15139196309528724</v>
      </c>
    </row>
    <row r="21" spans="1:59">
      <c r="A21">
        <v>20</v>
      </c>
      <c r="B21">
        <v>0.51077322292952099</v>
      </c>
      <c r="C21">
        <v>0.57081814452818858</v>
      </c>
      <c r="D21">
        <v>0.79185692271459662</v>
      </c>
      <c r="E21">
        <v>0.81189953586691033</v>
      </c>
      <c r="F21">
        <v>0.4570104987710546</v>
      </c>
      <c r="G21">
        <v>0.95800823905989052</v>
      </c>
      <c r="H21">
        <v>5.8333508013663771E-2</v>
      </c>
      <c r="I21">
        <v>0.77881631047087208</v>
      </c>
      <c r="J21">
        <v>0.88718819248721958</v>
      </c>
      <c r="K21">
        <v>0.53435283154988689</v>
      </c>
      <c r="N21">
        <v>0.49529622853567279</v>
      </c>
      <c r="O21">
        <v>0.79407314409729612</v>
      </c>
      <c r="P21">
        <v>0.31317760297941444</v>
      </c>
      <c r="Q21">
        <v>0.87591042873954095</v>
      </c>
      <c r="R21">
        <v>0.8810015374403295</v>
      </c>
      <c r="S21">
        <v>0.34153360360445717</v>
      </c>
      <c r="T21">
        <v>0.1063931968597025</v>
      </c>
      <c r="U21">
        <v>0.84939220715325292</v>
      </c>
      <c r="V21">
        <v>0.54207902327939661</v>
      </c>
      <c r="W21">
        <v>0.58081008548103075</v>
      </c>
      <c r="Z21">
        <v>0.51027792670098526</v>
      </c>
      <c r="AA21">
        <v>0.57002407138409128</v>
      </c>
      <c r="AB21">
        <v>0.79154374511161718</v>
      </c>
      <c r="AC21">
        <v>0.81102362543817075</v>
      </c>
      <c r="AD21">
        <v>0.45612949723361429</v>
      </c>
      <c r="AE21">
        <v>0.95766670545628607</v>
      </c>
      <c r="AF21">
        <v>5.8227114816804065E-2</v>
      </c>
      <c r="AG21">
        <v>0.77796691826371878</v>
      </c>
      <c r="AH21">
        <v>0.88664611346394018</v>
      </c>
      <c r="AI21">
        <v>0.53377202146440583</v>
      </c>
      <c r="AL21">
        <f t="shared" si="4"/>
        <v>0.50877975688445409</v>
      </c>
      <c r="AM21">
        <f t="shared" si="5"/>
        <v>0.59242897865541178</v>
      </c>
      <c r="AN21">
        <f t="shared" si="6"/>
        <v>0.74370713089839691</v>
      </c>
      <c r="AO21">
        <f t="shared" si="7"/>
        <v>0.81751230576830769</v>
      </c>
      <c r="AP21">
        <f t="shared" si="8"/>
        <v>0.49861670125428581</v>
      </c>
      <c r="AQ21">
        <f t="shared" si="9"/>
        <v>0.89605339527110317</v>
      </c>
      <c r="AR21">
        <f t="shared" si="10"/>
        <v>6.30437230210939E-2</v>
      </c>
      <c r="AS21">
        <f t="shared" si="11"/>
        <v>0.78510944715267217</v>
      </c>
      <c r="AT21">
        <f t="shared" si="12"/>
        <v>0.85218940444548585</v>
      </c>
      <c r="AU21">
        <f t="shared" si="13"/>
        <v>0.53847582786606829</v>
      </c>
      <c r="AX21">
        <f t="shared" si="14"/>
        <v>0.51026444317263653</v>
      </c>
      <c r="AY21">
        <f t="shared" si="15"/>
        <v>0.57022571554953316</v>
      </c>
      <c r="AZ21">
        <f t="shared" si="16"/>
        <v>0.79111321558369818</v>
      </c>
      <c r="BA21">
        <f t="shared" si="17"/>
        <v>0.81108202356114201</v>
      </c>
      <c r="BB21">
        <f t="shared" si="18"/>
        <v>0.45651188206980031</v>
      </c>
      <c r="BC21">
        <f t="shared" si="19"/>
        <v>0.95711218566461942</v>
      </c>
      <c r="BD21">
        <f t="shared" si="20"/>
        <v>5.8270464290642678E-2</v>
      </c>
      <c r="BE21">
        <f t="shared" si="21"/>
        <v>0.77803120102371937</v>
      </c>
      <c r="BF21">
        <f t="shared" si="22"/>
        <v>0.88633600308277405</v>
      </c>
      <c r="BG21">
        <f t="shared" si="23"/>
        <v>0.53381435572202085</v>
      </c>
    </row>
    <row r="22" spans="1:59">
      <c r="A22">
        <v>21</v>
      </c>
      <c r="B22">
        <v>0.75289950869258271</v>
      </c>
      <c r="C22">
        <v>3.8569912809128581E-2</v>
      </c>
      <c r="D22">
        <v>0.49284793019967821</v>
      </c>
      <c r="E22">
        <v>0.65066998118726471</v>
      </c>
      <c r="F22">
        <v>0.32798416312679857</v>
      </c>
      <c r="G22">
        <v>0.35281650843421741</v>
      </c>
      <c r="H22">
        <v>0.63210198966584485</v>
      </c>
      <c r="I22">
        <v>0.20358379713212216</v>
      </c>
      <c r="J22">
        <v>0.54463065063850191</v>
      </c>
      <c r="K22">
        <v>0.23510897140909703</v>
      </c>
      <c r="N22">
        <v>0.80963121262735616</v>
      </c>
      <c r="O22">
        <v>0.45979554330657191</v>
      </c>
      <c r="P22">
        <v>0.95117423186049344</v>
      </c>
      <c r="Q22">
        <v>0.57830194909236532</v>
      </c>
      <c r="R22">
        <v>0.73624772693113449</v>
      </c>
      <c r="S22">
        <v>9.7330046763502764E-2</v>
      </c>
      <c r="T22">
        <v>0.31820563899510557</v>
      </c>
      <c r="U22">
        <v>0.39342647198948111</v>
      </c>
      <c r="V22">
        <v>0.97288217838614921</v>
      </c>
      <c r="W22">
        <v>0.42844482410302565</v>
      </c>
      <c r="Z22">
        <v>0.75208987747995537</v>
      </c>
      <c r="AA22">
        <v>3.8110117265822009E-2</v>
      </c>
      <c r="AB22">
        <v>0.49189675596781773</v>
      </c>
      <c r="AC22">
        <v>0.65009167923817235</v>
      </c>
      <c r="AD22">
        <v>0.32724791539986742</v>
      </c>
      <c r="AE22">
        <v>0.35271917838745392</v>
      </c>
      <c r="AF22">
        <v>0.63178378402684976</v>
      </c>
      <c r="AG22">
        <v>0.20319037066013268</v>
      </c>
      <c r="AH22">
        <v>0.54365776846011571</v>
      </c>
      <c r="AI22">
        <v>0.234680526584994</v>
      </c>
      <c r="AL22">
        <f t="shared" si="4"/>
        <v>0.75784401099469545</v>
      </c>
      <c r="AM22">
        <f t="shared" si="5"/>
        <v>8.027865986989699E-2</v>
      </c>
      <c r="AN22">
        <f t="shared" si="6"/>
        <v>0.53782450355708522</v>
      </c>
      <c r="AO22">
        <f t="shared" si="7"/>
        <v>0.64291270622359176</v>
      </c>
      <c r="AP22">
        <f t="shared" si="8"/>
        <v>0.36814789655299407</v>
      </c>
      <c r="AQ22">
        <f t="shared" si="9"/>
        <v>0.32718026522505883</v>
      </c>
      <c r="AR22">
        <f t="shared" si="10"/>
        <v>0.60042596952367544</v>
      </c>
      <c r="AS22">
        <f t="shared" si="11"/>
        <v>0.22221398079306753</v>
      </c>
      <c r="AT22">
        <f t="shared" si="12"/>
        <v>0.58658020945271905</v>
      </c>
      <c r="AU22">
        <f t="shared" si="13"/>
        <v>0.25405695633679715</v>
      </c>
      <c r="AX22">
        <f t="shared" si="14"/>
        <v>0.75214166468158805</v>
      </c>
      <c r="AY22">
        <f t="shared" si="15"/>
        <v>3.8489634149258684E-2</v>
      </c>
      <c r="AZ22">
        <f t="shared" si="16"/>
        <v>0.4923101056961211</v>
      </c>
      <c r="BA22">
        <f t="shared" si="17"/>
        <v>0.65002706848104108</v>
      </c>
      <c r="BB22">
        <f t="shared" si="18"/>
        <v>0.32761601523024558</v>
      </c>
      <c r="BC22">
        <f t="shared" si="19"/>
        <v>0.35248932816899237</v>
      </c>
      <c r="BD22">
        <f t="shared" si="20"/>
        <v>0.63150156369632116</v>
      </c>
      <c r="BE22">
        <f t="shared" si="21"/>
        <v>0.2033615831513291</v>
      </c>
      <c r="BF22">
        <f t="shared" si="22"/>
        <v>0.54404407042904923</v>
      </c>
      <c r="BG22">
        <f t="shared" si="23"/>
        <v>0.23485491445276024</v>
      </c>
    </row>
    <row r="23" spans="1:59">
      <c r="A23">
        <v>22</v>
      </c>
      <c r="B23">
        <v>0.95236529368300404</v>
      </c>
      <c r="C23">
        <v>0.44437858786881845</v>
      </c>
      <c r="D23">
        <v>0.86802008697845956</v>
      </c>
      <c r="E23">
        <v>0.79169277683349715</v>
      </c>
      <c r="F23">
        <v>0.54499967578903874</v>
      </c>
      <c r="G23">
        <v>0.86323539773908831</v>
      </c>
      <c r="H23">
        <v>0.73126070186433734</v>
      </c>
      <c r="I23">
        <v>0.40125940284564354</v>
      </c>
      <c r="J23">
        <v>0.74438014133734676</v>
      </c>
      <c r="K23">
        <v>0.14491245034481626</v>
      </c>
      <c r="N23">
        <v>0.49927361912349255</v>
      </c>
      <c r="O23">
        <v>0.17260508604581304</v>
      </c>
      <c r="P23">
        <v>0.1801194412126359</v>
      </c>
      <c r="Q23">
        <v>0.80654052231628803</v>
      </c>
      <c r="R23">
        <v>0.10207381539624372</v>
      </c>
      <c r="S23">
        <v>0.96713014505571082</v>
      </c>
      <c r="T23">
        <v>0.21677256883486695</v>
      </c>
      <c r="U23">
        <v>0.51221380316330234</v>
      </c>
      <c r="V23">
        <v>0.35325958209774821</v>
      </c>
      <c r="W23">
        <v>0.7746830104259308</v>
      </c>
      <c r="Z23">
        <v>0.95186602006388055</v>
      </c>
      <c r="AA23">
        <v>0.44420598278277262</v>
      </c>
      <c r="AB23">
        <v>0.8678399675372469</v>
      </c>
      <c r="AC23">
        <v>0.79088623631118082</v>
      </c>
      <c r="AD23">
        <v>0.54489760197364245</v>
      </c>
      <c r="AE23">
        <v>0.86226826759403263</v>
      </c>
      <c r="AF23">
        <v>0.73104392929550244</v>
      </c>
      <c r="AG23">
        <v>0.40074718904248025</v>
      </c>
      <c r="AH23">
        <v>0.744026881755249</v>
      </c>
      <c r="AI23">
        <v>0.14413776733439032</v>
      </c>
      <c r="AL23">
        <f t="shared" si="4"/>
        <v>0.90660677996984174</v>
      </c>
      <c r="AM23">
        <f t="shared" si="5"/>
        <v>0.41704589310907664</v>
      </c>
      <c r="AN23">
        <f t="shared" si="6"/>
        <v>0.79906791490478579</v>
      </c>
      <c r="AO23">
        <f t="shared" si="7"/>
        <v>0.79245166491169161</v>
      </c>
      <c r="AP23">
        <f t="shared" si="8"/>
        <v>0.50061522331590258</v>
      </c>
      <c r="AQ23">
        <f t="shared" si="9"/>
        <v>0.87275445534020035</v>
      </c>
      <c r="AR23">
        <f t="shared" si="10"/>
        <v>0.67961679324943891</v>
      </c>
      <c r="AS23">
        <f t="shared" si="11"/>
        <v>0.41189385045456245</v>
      </c>
      <c r="AT23">
        <f t="shared" si="12"/>
        <v>0.70495015178949894</v>
      </c>
      <c r="AU23">
        <f t="shared" si="13"/>
        <v>0.20719229164354436</v>
      </c>
      <c r="AX23">
        <f t="shared" si="14"/>
        <v>0.95145868690303426</v>
      </c>
      <c r="AY23">
        <f t="shared" si="15"/>
        <v>0.44396154197570936</v>
      </c>
      <c r="AZ23">
        <f t="shared" si="16"/>
        <v>0.86722101906355475</v>
      </c>
      <c r="BA23">
        <f t="shared" si="17"/>
        <v>0.79090032516858544</v>
      </c>
      <c r="BB23">
        <f t="shared" si="18"/>
        <v>0.54449906056572284</v>
      </c>
      <c r="BC23">
        <f t="shared" si="19"/>
        <v>0.86236264328374812</v>
      </c>
      <c r="BD23">
        <f t="shared" si="20"/>
        <v>0.73058108507108788</v>
      </c>
      <c r="BE23">
        <f t="shared" si="21"/>
        <v>0.40084750899518901</v>
      </c>
      <c r="BF23">
        <f t="shared" si="22"/>
        <v>0.74367519118555725</v>
      </c>
      <c r="BG23">
        <f t="shared" si="23"/>
        <v>0.14470525805317272</v>
      </c>
    </row>
    <row r="24" spans="1:59">
      <c r="A24">
        <v>23</v>
      </c>
      <c r="B24">
        <v>0.38207520967109954</v>
      </c>
      <c r="C24">
        <v>0.88514138834195344</v>
      </c>
      <c r="D24">
        <v>0.72238253354575233</v>
      </c>
      <c r="E24">
        <v>0.80878213284497313</v>
      </c>
      <c r="F24">
        <v>0.38560168494399782</v>
      </c>
      <c r="G24">
        <v>0.13913185722957033</v>
      </c>
      <c r="H24">
        <v>0.20701976942847278</v>
      </c>
      <c r="I24">
        <v>0.27405330266703842</v>
      </c>
      <c r="J24">
        <v>0.12073088821193889</v>
      </c>
      <c r="K24">
        <v>0.24023713729291485</v>
      </c>
      <c r="N24">
        <v>0.14491096779538459</v>
      </c>
      <c r="O24">
        <v>0.95889795890353202</v>
      </c>
      <c r="P24">
        <v>0.41254781904153148</v>
      </c>
      <c r="Q24">
        <v>0.28412971645500651</v>
      </c>
      <c r="R24">
        <v>0.5074868115383806</v>
      </c>
      <c r="S24">
        <v>0.15500687686292913</v>
      </c>
      <c r="T24">
        <v>0.90010730701849884</v>
      </c>
      <c r="U24">
        <v>0.90161185707388647</v>
      </c>
      <c r="V24">
        <v>0.57249289379398505</v>
      </c>
      <c r="W24">
        <v>0.43739979779032989</v>
      </c>
      <c r="Z24">
        <v>0.38193029870330414</v>
      </c>
      <c r="AA24">
        <v>0.88418249038304986</v>
      </c>
      <c r="AB24">
        <v>0.72196998572671078</v>
      </c>
      <c r="AC24">
        <v>0.80849800312851816</v>
      </c>
      <c r="AD24">
        <v>0.38509419813245943</v>
      </c>
      <c r="AE24">
        <v>0.1389768503527074</v>
      </c>
      <c r="AF24">
        <v>0.20611966212145427</v>
      </c>
      <c r="AG24">
        <v>0.27315169080996454</v>
      </c>
      <c r="AH24">
        <v>0.1201583953181449</v>
      </c>
      <c r="AI24">
        <v>0.23979973749512451</v>
      </c>
      <c r="AL24">
        <f t="shared" si="4"/>
        <v>0.3582283656125122</v>
      </c>
      <c r="AM24">
        <f t="shared" si="5"/>
        <v>0.89165403723509806</v>
      </c>
      <c r="AN24">
        <f t="shared" si="6"/>
        <v>0.69102776905819285</v>
      </c>
      <c r="AO24">
        <f t="shared" si="7"/>
        <v>0.75606117446116694</v>
      </c>
      <c r="AP24">
        <f t="shared" si="8"/>
        <v>0.39733345947305154</v>
      </c>
      <c r="AQ24">
        <f t="shared" si="9"/>
        <v>0.1405798530037296</v>
      </c>
      <c r="AR24">
        <f t="shared" si="10"/>
        <v>0.27551842661115872</v>
      </c>
      <c r="AS24">
        <f t="shared" si="11"/>
        <v>0.33599770743635671</v>
      </c>
      <c r="AT24">
        <f t="shared" si="12"/>
        <v>0.16539184516572891</v>
      </c>
      <c r="AU24">
        <f t="shared" si="13"/>
        <v>0.25955974352464506</v>
      </c>
      <c r="AX24">
        <f t="shared" si="14"/>
        <v>0.38171698130548704</v>
      </c>
      <c r="AY24">
        <f t="shared" si="15"/>
        <v>0.88424973430471832</v>
      </c>
      <c r="AZ24">
        <f t="shared" si="16"/>
        <v>0.72169150577669416</v>
      </c>
      <c r="BA24">
        <f t="shared" si="17"/>
        <v>0.80802607167051199</v>
      </c>
      <c r="BB24">
        <f t="shared" si="18"/>
        <v>0.38520435148452475</v>
      </c>
      <c r="BC24">
        <f t="shared" si="19"/>
        <v>0.13899127737656661</v>
      </c>
      <c r="BD24">
        <f t="shared" si="20"/>
        <v>0.20674425100186161</v>
      </c>
      <c r="BE24">
        <f t="shared" si="21"/>
        <v>0.27371730495960206</v>
      </c>
      <c r="BF24">
        <f t="shared" si="22"/>
        <v>0.12056549636677316</v>
      </c>
      <c r="BG24">
        <f t="shared" si="23"/>
        <v>0.2399775775493902</v>
      </c>
    </row>
    <row r="25" spans="1:59">
      <c r="A25">
        <v>24</v>
      </c>
      <c r="B25">
        <v>0.39061447951459116</v>
      </c>
      <c r="C25">
        <v>0.23383836036056582</v>
      </c>
      <c r="D25">
        <v>0.66425492512713102</v>
      </c>
      <c r="E25">
        <v>0.61312419610106583</v>
      </c>
      <c r="F25">
        <v>0.10162777972160697</v>
      </c>
      <c r="G25">
        <v>0.98803284634929778</v>
      </c>
      <c r="H25">
        <v>0.6044541224654536</v>
      </c>
      <c r="I25">
        <v>0.77019005008518082</v>
      </c>
      <c r="J25">
        <v>0.87901243136252494</v>
      </c>
      <c r="K25">
        <v>0.63220871593781336</v>
      </c>
      <c r="N25">
        <v>0.30193999171152264</v>
      </c>
      <c r="O25">
        <v>0.32852519866332042</v>
      </c>
      <c r="P25">
        <v>0.38590197756722322</v>
      </c>
      <c r="Q25">
        <v>0.19941179939494447</v>
      </c>
      <c r="R25">
        <v>0.74020421186488772</v>
      </c>
      <c r="S25">
        <v>0.61940176666944424</v>
      </c>
      <c r="T25">
        <v>0.59952458684723631</v>
      </c>
      <c r="U25">
        <v>6.7780663719158696E-2</v>
      </c>
      <c r="V25">
        <v>0.23783030717706755</v>
      </c>
      <c r="W25">
        <v>0.13892372058594038</v>
      </c>
      <c r="Z25">
        <v>0.39031253952287964</v>
      </c>
      <c r="AA25">
        <v>0.23350983516190249</v>
      </c>
      <c r="AB25">
        <v>0.66386902314956375</v>
      </c>
      <c r="AC25">
        <v>0.61292478430167086</v>
      </c>
      <c r="AD25">
        <v>0.10088757550974209</v>
      </c>
      <c r="AE25">
        <v>0.98741344458262836</v>
      </c>
      <c r="AF25">
        <v>0.6038545978786064</v>
      </c>
      <c r="AG25">
        <v>0.77012226942146167</v>
      </c>
      <c r="AH25">
        <v>0.87877460105534788</v>
      </c>
      <c r="AI25">
        <v>0.63206979221722737</v>
      </c>
      <c r="AL25">
        <f t="shared" si="4"/>
        <v>0.38147528474174397</v>
      </c>
      <c r="AM25">
        <f t="shared" si="5"/>
        <v>0.24301137151204427</v>
      </c>
      <c r="AN25">
        <f t="shared" si="6"/>
        <v>0.63607231859132973</v>
      </c>
      <c r="AO25">
        <f t="shared" si="7"/>
        <v>0.57157348581099821</v>
      </c>
      <c r="AP25">
        <f t="shared" si="8"/>
        <v>0.16481923914525665</v>
      </c>
      <c r="AQ25">
        <f t="shared" si="9"/>
        <v>0.95061227679131</v>
      </c>
      <c r="AR25">
        <f t="shared" si="10"/>
        <v>0.60342159677546947</v>
      </c>
      <c r="AS25">
        <f t="shared" si="11"/>
        <v>0.69988810885123143</v>
      </c>
      <c r="AT25">
        <f t="shared" si="12"/>
        <v>0.81468017166751983</v>
      </c>
      <c r="AU25">
        <f t="shared" si="13"/>
        <v>0.58275518505409873</v>
      </c>
      <c r="AX25">
        <f t="shared" si="14"/>
        <v>0.39023300422984941</v>
      </c>
      <c r="AY25">
        <f t="shared" si="15"/>
        <v>0.23359534898905379</v>
      </c>
      <c r="AZ25">
        <f t="shared" si="16"/>
        <v>0.66361885280853972</v>
      </c>
      <c r="BA25">
        <f t="shared" si="17"/>
        <v>0.61255262261525478</v>
      </c>
      <c r="BB25">
        <f t="shared" si="18"/>
        <v>0.10146296048246171</v>
      </c>
      <c r="BC25">
        <f t="shared" si="19"/>
        <v>0.9870822340725065</v>
      </c>
      <c r="BD25">
        <f t="shared" si="20"/>
        <v>0.60385070086867809</v>
      </c>
      <c r="BE25">
        <f t="shared" si="21"/>
        <v>0.76949016197632958</v>
      </c>
      <c r="BF25">
        <f t="shared" si="22"/>
        <v>0.87819775119085741</v>
      </c>
      <c r="BG25">
        <f t="shared" si="23"/>
        <v>0.63162596075275923</v>
      </c>
    </row>
    <row r="26" spans="1:59">
      <c r="A26">
        <v>25</v>
      </c>
    </row>
    <row r="27" spans="1:59">
      <c r="A27">
        <v>26</v>
      </c>
    </row>
    <row r="28" spans="1:59">
      <c r="A28">
        <v>27</v>
      </c>
      <c r="B28" t="s">
        <v>19</v>
      </c>
      <c r="N28" t="s">
        <v>25</v>
      </c>
      <c r="Z28" t="s">
        <v>30</v>
      </c>
      <c r="AL28" t="s">
        <v>30</v>
      </c>
    </row>
    <row r="29" spans="1:59">
      <c r="A29">
        <v>28</v>
      </c>
    </row>
    <row r="30" spans="1:59">
      <c r="A30">
        <v>29</v>
      </c>
      <c r="B30">
        <v>0.91310446750212915</v>
      </c>
      <c r="C30">
        <v>0.82716840540649961</v>
      </c>
      <c r="D30">
        <v>0.17703036153045959</v>
      </c>
      <c r="E30">
        <v>0.58478509821342384</v>
      </c>
      <c r="F30">
        <v>0.37501926845867573</v>
      </c>
      <c r="G30">
        <v>0.84012182588575479</v>
      </c>
      <c r="H30">
        <v>0.36786339838638993</v>
      </c>
      <c r="I30">
        <v>0.72910672245170738</v>
      </c>
      <c r="J30">
        <v>0.20433461494834382</v>
      </c>
      <c r="K30">
        <v>0.4682206552622552</v>
      </c>
      <c r="N30">
        <v>0.11584484009574769</v>
      </c>
      <c r="O30">
        <v>9.4064306564424216E-2</v>
      </c>
      <c r="P30">
        <v>0.91367903683044815</v>
      </c>
      <c r="Q30">
        <v>0.72001318579173379</v>
      </c>
      <c r="R30">
        <v>2.932665619294017E-2</v>
      </c>
      <c r="S30">
        <v>0.10331319800031791</v>
      </c>
      <c r="T30">
        <v>0.67641134806274938</v>
      </c>
      <c r="U30">
        <v>0.51823218877955068</v>
      </c>
      <c r="V30">
        <v>0.65036934595819229</v>
      </c>
      <c r="W30">
        <v>0.23222608160413727</v>
      </c>
      <c r="Z30">
        <v>0.9129886226620334</v>
      </c>
      <c r="AA30">
        <v>0.82707434109993516</v>
      </c>
      <c r="AB30">
        <v>0.17611668249362913</v>
      </c>
      <c r="AC30">
        <v>0.5840650850276321</v>
      </c>
      <c r="AD30">
        <v>0.3749899418024828</v>
      </c>
      <c r="AE30">
        <v>0.84001851268775451</v>
      </c>
      <c r="AF30">
        <v>0.36718698703832719</v>
      </c>
      <c r="AG30">
        <v>0.72858849026292782</v>
      </c>
      <c r="AH30">
        <v>0.20368424560238563</v>
      </c>
      <c r="AI30">
        <v>0.46798842918065109</v>
      </c>
      <c r="AL30">
        <f>($J$10*Z30)+((1-$J$10)*N30)</f>
        <v>0.83327424440540487</v>
      </c>
      <c r="AM30">
        <f t="shared" ref="AM30:AU30" si="24">($J$10*AA30)+((1-$J$10)*O30)</f>
        <v>0.7537733376463841</v>
      </c>
      <c r="AN30">
        <f t="shared" si="24"/>
        <v>0.24987291792731103</v>
      </c>
      <c r="AO30">
        <f t="shared" si="24"/>
        <v>0.59765989510404227</v>
      </c>
      <c r="AP30">
        <f t="shared" si="24"/>
        <v>0.34042361324152853</v>
      </c>
      <c r="AQ30">
        <f t="shared" si="24"/>
        <v>0.76634798121901082</v>
      </c>
      <c r="AR30">
        <f t="shared" si="24"/>
        <v>0.39810942314076941</v>
      </c>
      <c r="AS30">
        <f t="shared" si="24"/>
        <v>0.70755286011459007</v>
      </c>
      <c r="AT30">
        <f t="shared" si="24"/>
        <v>0.2483527556379663</v>
      </c>
      <c r="AU30">
        <f t="shared" si="24"/>
        <v>0.44441219442299973</v>
      </c>
      <c r="AX30">
        <f t="shared" ref="AX30" si="25">B30-($I$10*AL30)</f>
        <v>0.91227119325772377</v>
      </c>
      <c r="AY30">
        <f t="shared" ref="AY30" si="26">C30-($I$10*AM30)</f>
        <v>0.82641463206885324</v>
      </c>
      <c r="AZ30">
        <f t="shared" ref="AZ30" si="27">D30-($I$10*AN30)</f>
        <v>0.17678048861253229</v>
      </c>
      <c r="BA30">
        <f t="shared" ref="BA30" si="28">E30-($I$10*AO30)</f>
        <v>0.58418743831831976</v>
      </c>
      <c r="BB30">
        <f t="shared" ref="BB30" si="29">F30-($I$10*AP30)</f>
        <v>0.37467884484543418</v>
      </c>
      <c r="BC30">
        <f t="shared" ref="BC30" si="30">G30-($I$10*AQ30)</f>
        <v>0.8393554779045358</v>
      </c>
      <c r="BD30">
        <f t="shared" ref="BD30" si="31">H30-($I$10*AR30)</f>
        <v>0.36746528896324915</v>
      </c>
      <c r="BE30">
        <f t="shared" ref="BE30" si="32">I30-($I$10*AS30)</f>
        <v>0.72839916959159279</v>
      </c>
      <c r="BF30">
        <f t="shared" ref="BF30" si="33">J30-($I$10*AT30)</f>
        <v>0.20408626219270584</v>
      </c>
      <c r="BG30">
        <f t="shared" ref="BG30" si="34">K30-($I$10*AU30)</f>
        <v>0.46777624306783222</v>
      </c>
    </row>
    <row r="31" spans="1:59">
      <c r="A31">
        <v>30</v>
      </c>
    </row>
    <row r="32" spans="1:59">
      <c r="A32">
        <v>31</v>
      </c>
      <c r="B32" t="s">
        <v>21</v>
      </c>
      <c r="N32" t="s">
        <v>26</v>
      </c>
      <c r="Z32" t="s">
        <v>31</v>
      </c>
      <c r="AL32" t="s">
        <v>31</v>
      </c>
    </row>
    <row r="33" spans="1:59">
      <c r="A33">
        <v>32</v>
      </c>
    </row>
    <row r="34" spans="1:59">
      <c r="A34">
        <v>33</v>
      </c>
      <c r="B34">
        <v>9.4306640192750812E-2</v>
      </c>
      <c r="C34">
        <v>0.18986850562781066</v>
      </c>
      <c r="D34">
        <v>0.6308984345869908</v>
      </c>
      <c r="E34">
        <v>0.34825879894775236</v>
      </c>
      <c r="F34">
        <v>0.24834209988653422</v>
      </c>
      <c r="G34">
        <v>0.86930913812117883</v>
      </c>
      <c r="H34">
        <v>0.30176474408191023</v>
      </c>
      <c r="I34">
        <v>0.19416082399006407</v>
      </c>
      <c r="J34">
        <v>0.68051654423188723</v>
      </c>
      <c r="K34">
        <v>0.31527680635403676</v>
      </c>
      <c r="N34">
        <v>0.23705856182971541</v>
      </c>
      <c r="O34">
        <v>0.10578256865515989</v>
      </c>
      <c r="P34">
        <v>0.26390959361122945</v>
      </c>
      <c r="Q34">
        <v>7.0499432370947579E-2</v>
      </c>
      <c r="R34">
        <v>0.87642469383108335</v>
      </c>
      <c r="S34">
        <v>0.61295974528341457</v>
      </c>
      <c r="T34">
        <v>0.77217734347383438</v>
      </c>
      <c r="U34">
        <v>0.16342220742388069</v>
      </c>
      <c r="V34">
        <v>0.57038470794811125</v>
      </c>
      <c r="W34">
        <v>0.31933173461976128</v>
      </c>
      <c r="Z34">
        <v>9.4069581630921092E-2</v>
      </c>
      <c r="AA34">
        <v>0.18976272305915551</v>
      </c>
      <c r="AB34">
        <v>0.63063452499337957</v>
      </c>
      <c r="AC34">
        <v>0.34818829951538138</v>
      </c>
      <c r="AD34">
        <v>0.24746567519270313</v>
      </c>
      <c r="AE34">
        <v>0.86869617837589541</v>
      </c>
      <c r="AF34">
        <v>0.30099256673843638</v>
      </c>
      <c r="AG34">
        <v>0.19399740178264019</v>
      </c>
      <c r="AH34">
        <v>0.67994615952393911</v>
      </c>
      <c r="AI34">
        <v>0.31495747461941698</v>
      </c>
      <c r="AL34">
        <f>($J$10*Z34)+((1-$J$10)*N34)</f>
        <v>0.10836847965080053</v>
      </c>
      <c r="AM34">
        <f t="shared" ref="AM34:AU34" si="35">($J$10*AA34)+((1-$J$10)*O34)</f>
        <v>0.18136470761875595</v>
      </c>
      <c r="AN34">
        <f t="shared" si="35"/>
        <v>0.5939620318551645</v>
      </c>
      <c r="AO34">
        <f t="shared" si="35"/>
        <v>0.320419412800938</v>
      </c>
      <c r="AP34">
        <f t="shared" si="35"/>
        <v>0.3103615770565411</v>
      </c>
      <c r="AQ34">
        <f t="shared" si="35"/>
        <v>0.84312253506664736</v>
      </c>
      <c r="AR34">
        <f t="shared" si="35"/>
        <v>0.34811104441197621</v>
      </c>
      <c r="AS34">
        <f t="shared" si="35"/>
        <v>0.19093988234676423</v>
      </c>
      <c r="AT34">
        <f t="shared" si="35"/>
        <v>0.6689900143663563</v>
      </c>
      <c r="AU34">
        <f t="shared" si="35"/>
        <v>0.31539490061945141</v>
      </c>
      <c r="AX34">
        <f t="shared" ref="AX34" si="36">B34-($I$10*AL34)</f>
        <v>9.419827171310001E-2</v>
      </c>
      <c r="AY34">
        <f t="shared" ref="AY34" si="37">C34-($I$10*AM34)</f>
        <v>0.1896871409201919</v>
      </c>
      <c r="AZ34">
        <f t="shared" ref="AZ34" si="38">D34-($I$10*AN34)</f>
        <v>0.63030447255513566</v>
      </c>
      <c r="BA34">
        <f t="shared" ref="BA34" si="39">E34-($I$10*AO34)</f>
        <v>0.34793837953495144</v>
      </c>
      <c r="BB34">
        <f t="shared" ref="BB34" si="40">F34-($I$10*AP34)</f>
        <v>0.24803173830947767</v>
      </c>
      <c r="BC34">
        <f t="shared" ref="BC34" si="41">G34-($I$10*AQ34)</f>
        <v>0.86846601558611214</v>
      </c>
      <c r="BD34">
        <f t="shared" ref="BD34" si="42">H34-($I$10*AR34)</f>
        <v>0.30141663303749827</v>
      </c>
      <c r="BE34">
        <f t="shared" ref="BE34" si="43">I34-($I$10*AS34)</f>
        <v>0.19396988410771732</v>
      </c>
      <c r="BF34">
        <f t="shared" ref="BF34" si="44">J34-($I$10*AT34)</f>
        <v>0.67984755421752086</v>
      </c>
      <c r="BG34">
        <f t="shared" ref="BG34" si="45">K34-($I$10*AU34)</f>
        <v>0.31496141145341733</v>
      </c>
    </row>
    <row r="35" spans="1:59">
      <c r="A35">
        <v>34</v>
      </c>
      <c r="B35">
        <v>0.53339058181457499</v>
      </c>
      <c r="C35">
        <v>0.27460064491662184</v>
      </c>
      <c r="D35">
        <v>0.34473109208174701</v>
      </c>
      <c r="E35">
        <v>0.76866912737014115</v>
      </c>
      <c r="F35">
        <v>0.91801454377202196</v>
      </c>
      <c r="G35">
        <v>0.11758439268243759</v>
      </c>
      <c r="H35">
        <v>0.96339168969396138</v>
      </c>
      <c r="I35">
        <v>0.85913831303418986</v>
      </c>
      <c r="J35">
        <v>0.27985410928984966</v>
      </c>
      <c r="K35">
        <v>0.91297313364947641</v>
      </c>
      <c r="N35">
        <v>0.36034454151380291</v>
      </c>
      <c r="O35">
        <v>0.65988529463724888</v>
      </c>
      <c r="P35">
        <v>0.58075649488885484</v>
      </c>
      <c r="Q35">
        <v>0.97942080113177843</v>
      </c>
      <c r="R35">
        <v>0.71527474151211257</v>
      </c>
      <c r="S35">
        <v>0.7102336593799814</v>
      </c>
      <c r="T35">
        <v>0.65778036639443149</v>
      </c>
      <c r="U35">
        <v>0.82791960518181584</v>
      </c>
      <c r="V35">
        <v>7.9798667883220098E-2</v>
      </c>
      <c r="W35">
        <v>0.8326249713099998</v>
      </c>
      <c r="Z35">
        <v>0.5330302372730612</v>
      </c>
      <c r="AA35">
        <v>0.27394075962198461</v>
      </c>
      <c r="AB35">
        <v>0.34415033558685815</v>
      </c>
      <c r="AC35">
        <v>0.76768970656900937</v>
      </c>
      <c r="AD35">
        <v>0.91729926903050985</v>
      </c>
      <c r="AE35">
        <v>0.1168741590230576</v>
      </c>
      <c r="AF35">
        <v>0.96273390932756697</v>
      </c>
      <c r="AG35">
        <v>0.85831039342900806</v>
      </c>
      <c r="AH35">
        <v>0.27977431062196645</v>
      </c>
      <c r="AI35">
        <v>0.91214050867816643</v>
      </c>
      <c r="AL35">
        <f t="shared" ref="AL35:AL43" si="46">($J$10*Z35)+((1-$J$10)*N35)</f>
        <v>0.51576166769713538</v>
      </c>
      <c r="AM35">
        <f t="shared" ref="AM35:AM43" si="47">($J$10*AA35)+((1-$J$10)*O35)</f>
        <v>0.31253521312351101</v>
      </c>
      <c r="AN35">
        <f t="shared" ref="AN35:AN43" si="48">($J$10*AB35)+((1-$J$10)*P35)</f>
        <v>0.36781095151705784</v>
      </c>
      <c r="AO35">
        <f t="shared" ref="AO35:AO43" si="49">($J$10*AC35)+((1-$J$10)*Q35)</f>
        <v>0.7888628160252863</v>
      </c>
      <c r="AP35">
        <f t="shared" ref="AP35:AP43" si="50">($J$10*AD35)+((1-$J$10)*R35)</f>
        <v>0.89709681627867011</v>
      </c>
      <c r="AQ35">
        <f t="shared" ref="AQ35:AQ43" si="51">($J$10*AE35)+((1-$J$10)*S35)</f>
        <v>0.17621010905874995</v>
      </c>
      <c r="AR35">
        <f t="shared" ref="AR35:AR43" si="52">($J$10*AF35)+((1-$J$10)*T35)</f>
        <v>0.93223855503425346</v>
      </c>
      <c r="AS35">
        <f t="shared" ref="AS35:AS43" si="53">($J$10*AG35)+((1-$J$10)*U35)</f>
        <v>0.85527131460428885</v>
      </c>
      <c r="AT35">
        <f t="shared" ref="AT35:AT43" si="54">($J$10*AH35)+((1-$J$10)*V35)</f>
        <v>0.25977674634809184</v>
      </c>
      <c r="AU35">
        <f t="shared" ref="AU35:AU43" si="55">($J$10*AI35)+((1-$J$10)*W35)</f>
        <v>0.90418895494134977</v>
      </c>
      <c r="AX35">
        <f t="shared" ref="AX35:AX43" si="56">B35-($I$10*AL35)</f>
        <v>0.53287482014687781</v>
      </c>
      <c r="AY35">
        <f t="shared" ref="AY35:AY43" si="57">C35-($I$10*AM35)</f>
        <v>0.27428810970349832</v>
      </c>
      <c r="AZ35">
        <f t="shared" ref="AZ35:AZ43" si="58">D35-($I$10*AN35)</f>
        <v>0.34436328113022996</v>
      </c>
      <c r="BA35">
        <f t="shared" ref="BA35:BA43" si="59">E35-($I$10*AO35)</f>
        <v>0.76788026455411584</v>
      </c>
      <c r="BB35">
        <f t="shared" ref="BB35:BB43" si="60">F35-($I$10*AP35)</f>
        <v>0.91711744695574327</v>
      </c>
      <c r="BC35">
        <f t="shared" ref="BC35:BC43" si="61">G35-($I$10*AQ35)</f>
        <v>0.11740818257337884</v>
      </c>
      <c r="BD35">
        <f t="shared" ref="BD35:BD43" si="62">H35-($I$10*AR35)</f>
        <v>0.96245945113892717</v>
      </c>
      <c r="BE35">
        <f t="shared" ref="BE35:BE43" si="63">I35-($I$10*AS35)</f>
        <v>0.85828304171958558</v>
      </c>
      <c r="BF35">
        <f t="shared" ref="BF35:BF43" si="64">J35-($I$10*AT35)</f>
        <v>0.27959433254350158</v>
      </c>
      <c r="BG35">
        <f t="shared" ref="BG35:BG43" si="65">K35-($I$10*AU35)</f>
        <v>0.91206894469453503</v>
      </c>
    </row>
    <row r="36" spans="1:59">
      <c r="A36">
        <v>35</v>
      </c>
      <c r="B36">
        <v>6.5752822518463816E-2</v>
      </c>
      <c r="C36">
        <v>0.84985876698978768</v>
      </c>
      <c r="D36">
        <v>0.54602953269138155</v>
      </c>
      <c r="E36">
        <v>0.98815933995419858</v>
      </c>
      <c r="F36">
        <v>0.40055566163767775</v>
      </c>
      <c r="G36">
        <v>0.2469462738891739</v>
      </c>
      <c r="H36">
        <v>9.6212001588911633E-2</v>
      </c>
      <c r="I36">
        <v>0.69098568472883848</v>
      </c>
      <c r="J36">
        <v>3.6441760274070756E-2</v>
      </c>
      <c r="K36">
        <v>0.74964600790696334</v>
      </c>
      <c r="N36">
        <v>0.20544991772321386</v>
      </c>
      <c r="O36">
        <v>0.5785998820340359</v>
      </c>
      <c r="P36">
        <v>0.48124250940619362</v>
      </c>
      <c r="Q36">
        <v>0.94962280692207779</v>
      </c>
      <c r="R36">
        <v>0.838255019740199</v>
      </c>
      <c r="S36">
        <v>0.63966842236642929</v>
      </c>
      <c r="T36">
        <v>4.9828116909687914E-2</v>
      </c>
      <c r="U36">
        <v>0.52626098055297832</v>
      </c>
      <c r="V36">
        <v>0.21632588927367635</v>
      </c>
      <c r="W36">
        <v>0.91192983735151967</v>
      </c>
      <c r="Z36">
        <v>6.5547372600740603E-2</v>
      </c>
      <c r="AA36">
        <v>0.84928016710775367</v>
      </c>
      <c r="AB36">
        <v>0.54554829018197537</v>
      </c>
      <c r="AC36">
        <v>0.98720971714727646</v>
      </c>
      <c r="AD36">
        <v>0.39971740661793753</v>
      </c>
      <c r="AE36">
        <v>0.24630660546680747</v>
      </c>
      <c r="AF36">
        <v>9.6162173472001941E-2</v>
      </c>
      <c r="AG36">
        <v>0.69045942374828551</v>
      </c>
      <c r="AH36">
        <v>3.6225434384797077E-2</v>
      </c>
      <c r="AI36">
        <v>0.74873407806961179</v>
      </c>
      <c r="AL36">
        <f t="shared" si="46"/>
        <v>7.9537627112987924E-2</v>
      </c>
      <c r="AM36">
        <f t="shared" si="47"/>
        <v>0.82221213860038189</v>
      </c>
      <c r="AN36">
        <f t="shared" si="48"/>
        <v>0.53911771210439718</v>
      </c>
      <c r="AO36">
        <f t="shared" si="49"/>
        <v>0.98345102612475666</v>
      </c>
      <c r="AP36">
        <f t="shared" si="50"/>
        <v>0.44357116793016366</v>
      </c>
      <c r="AQ36">
        <f t="shared" si="51"/>
        <v>0.28564278715676961</v>
      </c>
      <c r="AR36">
        <f t="shared" si="52"/>
        <v>9.1528767815770531E-2</v>
      </c>
      <c r="AS36">
        <f t="shared" si="53"/>
        <v>0.67403957942875481</v>
      </c>
      <c r="AT36">
        <f t="shared" si="54"/>
        <v>5.4235479873685002E-2</v>
      </c>
      <c r="AU36">
        <f t="shared" si="55"/>
        <v>0.76505365399780256</v>
      </c>
      <c r="AX36">
        <f t="shared" si="56"/>
        <v>6.5673284891350825E-2</v>
      </c>
      <c r="AY36">
        <f t="shared" si="57"/>
        <v>0.84903655485118734</v>
      </c>
      <c r="AZ36">
        <f t="shared" si="58"/>
        <v>0.54549041497927719</v>
      </c>
      <c r="BA36">
        <f t="shared" si="59"/>
        <v>0.98717588892807384</v>
      </c>
      <c r="BB36">
        <f t="shared" si="60"/>
        <v>0.40011209046974761</v>
      </c>
      <c r="BC36">
        <f t="shared" si="61"/>
        <v>0.24666063110201714</v>
      </c>
      <c r="BD36">
        <f t="shared" si="62"/>
        <v>9.6120472821095856E-2</v>
      </c>
      <c r="BE36">
        <f t="shared" si="63"/>
        <v>0.69031164514940968</v>
      </c>
      <c r="BF36">
        <f t="shared" si="64"/>
        <v>3.6387524794197074E-2</v>
      </c>
      <c r="BG36">
        <f t="shared" si="65"/>
        <v>0.74888095425296552</v>
      </c>
    </row>
    <row r="37" spans="1:59">
      <c r="A37">
        <v>36</v>
      </c>
      <c r="B37">
        <v>0.6869251312100273</v>
      </c>
      <c r="C37">
        <v>0.1249766844324709</v>
      </c>
      <c r="D37">
        <v>0.33075192057578962</v>
      </c>
      <c r="E37">
        <v>0.43082387602770211</v>
      </c>
      <c r="F37">
        <v>0.26390626511641102</v>
      </c>
      <c r="G37">
        <v>0.23466652078320749</v>
      </c>
      <c r="H37">
        <v>0.14910037443497459</v>
      </c>
      <c r="I37">
        <v>0.73937668984308735</v>
      </c>
      <c r="J37">
        <v>0.40263023534132802</v>
      </c>
      <c r="K37">
        <v>0.31557770029504084</v>
      </c>
      <c r="N37">
        <v>0.27698504317775807</v>
      </c>
      <c r="O37">
        <v>0.98069223932808836</v>
      </c>
      <c r="P37">
        <v>3.5918728495437424E-2</v>
      </c>
      <c r="Q37">
        <v>2.8897390462235606E-2</v>
      </c>
      <c r="R37">
        <v>0.94726556420382391</v>
      </c>
      <c r="S37">
        <v>0.96755542092170543</v>
      </c>
      <c r="T37">
        <v>0.6616219998337054</v>
      </c>
      <c r="U37">
        <v>0.31926159488112482</v>
      </c>
      <c r="V37">
        <v>0.38342584571576666</v>
      </c>
      <c r="W37">
        <v>0.55236747892050975</v>
      </c>
      <c r="Z37">
        <v>0.68664814616684955</v>
      </c>
      <c r="AA37">
        <v>0.12399599219314281</v>
      </c>
      <c r="AB37">
        <v>0.33071600184729416</v>
      </c>
      <c r="AC37">
        <v>0.43079497863723987</v>
      </c>
      <c r="AD37">
        <v>0.2629589995522072</v>
      </c>
      <c r="AE37">
        <v>0.23369896536228579</v>
      </c>
      <c r="AF37">
        <v>0.14843875243514087</v>
      </c>
      <c r="AG37">
        <v>0.73905742824820619</v>
      </c>
      <c r="AH37">
        <v>0.40224680949561226</v>
      </c>
      <c r="AI37">
        <v>0.31502533281612033</v>
      </c>
      <c r="AL37">
        <f t="shared" si="46"/>
        <v>0.64568183586794037</v>
      </c>
      <c r="AM37">
        <f t="shared" si="47"/>
        <v>0.20966561690663735</v>
      </c>
      <c r="AN37">
        <f t="shared" si="48"/>
        <v>0.30123627451210849</v>
      </c>
      <c r="AO37">
        <f t="shared" si="49"/>
        <v>0.39060521981973945</v>
      </c>
      <c r="AP37">
        <f t="shared" si="50"/>
        <v>0.33138965601736886</v>
      </c>
      <c r="AQ37">
        <f t="shared" si="51"/>
        <v>0.30708461091822775</v>
      </c>
      <c r="AR37">
        <f t="shared" si="52"/>
        <v>0.19975707717499733</v>
      </c>
      <c r="AS37">
        <f t="shared" si="53"/>
        <v>0.69707784491149805</v>
      </c>
      <c r="AT37">
        <f t="shared" si="54"/>
        <v>0.40036471311762767</v>
      </c>
      <c r="AU37">
        <f t="shared" si="55"/>
        <v>0.33875954742655928</v>
      </c>
      <c r="AX37">
        <f t="shared" si="56"/>
        <v>0.6862794493741593</v>
      </c>
      <c r="AY37">
        <f t="shared" si="57"/>
        <v>0.12476701881556426</v>
      </c>
      <c r="AZ37">
        <f t="shared" si="58"/>
        <v>0.3304506843012775</v>
      </c>
      <c r="BA37">
        <f t="shared" si="59"/>
        <v>0.43043327080788235</v>
      </c>
      <c r="BB37">
        <f t="shared" si="60"/>
        <v>0.26357487546039365</v>
      </c>
      <c r="BC37">
        <f t="shared" si="61"/>
        <v>0.23435943617228927</v>
      </c>
      <c r="BD37">
        <f t="shared" si="62"/>
        <v>0.14890061735779961</v>
      </c>
      <c r="BE37">
        <f t="shared" si="63"/>
        <v>0.73867961199817589</v>
      </c>
      <c r="BF37">
        <f t="shared" si="64"/>
        <v>0.40222987062821042</v>
      </c>
      <c r="BG37">
        <f t="shared" si="65"/>
        <v>0.31523894074761427</v>
      </c>
    </row>
    <row r="38" spans="1:59">
      <c r="A38">
        <v>37</v>
      </c>
      <c r="B38">
        <v>0.73538030194194715</v>
      </c>
      <c r="C38">
        <v>1.8634132769799638E-2</v>
      </c>
      <c r="D38">
        <v>0.70601221430144823</v>
      </c>
      <c r="E38">
        <v>0.41003149421492902</v>
      </c>
      <c r="F38">
        <v>0.53685189437295833</v>
      </c>
      <c r="G38">
        <v>0.73779448620223098</v>
      </c>
      <c r="H38">
        <v>0.99417509744093735</v>
      </c>
      <c r="I38">
        <v>0.93283423193584047</v>
      </c>
      <c r="J38">
        <v>0.28778699143870612</v>
      </c>
      <c r="K38">
        <v>1.0856843784480263E-2</v>
      </c>
      <c r="N38">
        <v>0.49339276486335959</v>
      </c>
      <c r="O38">
        <v>0.84298475491351366</v>
      </c>
      <c r="P38">
        <v>0.38930796264769385</v>
      </c>
      <c r="Q38">
        <v>0.66166439004849842</v>
      </c>
      <c r="R38">
        <v>0.29640491829946392</v>
      </c>
      <c r="S38">
        <v>0.90506236145829355</v>
      </c>
      <c r="T38">
        <v>0.79880647315034548</v>
      </c>
      <c r="U38">
        <v>0.84784429447386267</v>
      </c>
      <c r="V38">
        <v>0.84682341333497058</v>
      </c>
      <c r="W38">
        <v>0.89830713576888654</v>
      </c>
      <c r="Z38">
        <v>0.73488690917708377</v>
      </c>
      <c r="AA38">
        <v>1.7791148014886123E-2</v>
      </c>
      <c r="AB38">
        <v>0.70562290633880054</v>
      </c>
      <c r="AC38">
        <v>0.40936982982488052</v>
      </c>
      <c r="AD38">
        <v>0.53655548945465892</v>
      </c>
      <c r="AE38">
        <v>0.73688942384077272</v>
      </c>
      <c r="AF38">
        <v>0.99337629096778701</v>
      </c>
      <c r="AG38">
        <v>0.93198638764136665</v>
      </c>
      <c r="AH38">
        <v>0.28694016802537115</v>
      </c>
      <c r="AI38">
        <v>9.9585366487113768E-3</v>
      </c>
      <c r="AL38">
        <f t="shared" si="46"/>
        <v>0.71073749474571135</v>
      </c>
      <c r="AM38">
        <f t="shared" si="47"/>
        <v>0.10031050870474886</v>
      </c>
      <c r="AN38">
        <f t="shared" si="48"/>
        <v>0.67399141196968981</v>
      </c>
      <c r="AO38">
        <f t="shared" si="49"/>
        <v>0.43459928584724228</v>
      </c>
      <c r="AP38">
        <f t="shared" si="50"/>
        <v>0.51254043233913948</v>
      </c>
      <c r="AQ38">
        <f t="shared" si="51"/>
        <v>0.75370671760252472</v>
      </c>
      <c r="AR38">
        <f t="shared" si="52"/>
        <v>0.97391930918604286</v>
      </c>
      <c r="AS38">
        <f t="shared" si="53"/>
        <v>0.92357217832461624</v>
      </c>
      <c r="AT38">
        <f t="shared" si="54"/>
        <v>0.34292849255633112</v>
      </c>
      <c r="AU38">
        <f t="shared" si="55"/>
        <v>9.8793396560728886E-2</v>
      </c>
      <c r="AX38">
        <f t="shared" si="56"/>
        <v>0.73466956444720144</v>
      </c>
      <c r="AY38">
        <f t="shared" si="57"/>
        <v>1.8533822261094891E-2</v>
      </c>
      <c r="AZ38">
        <f t="shared" si="58"/>
        <v>0.70533822288947856</v>
      </c>
      <c r="BA38">
        <f t="shared" si="59"/>
        <v>0.4095968949290818</v>
      </c>
      <c r="BB38">
        <f t="shared" si="60"/>
        <v>0.53633935394061916</v>
      </c>
      <c r="BC38">
        <f t="shared" si="61"/>
        <v>0.73704077948462843</v>
      </c>
      <c r="BD38">
        <f t="shared" si="62"/>
        <v>0.99320117813175135</v>
      </c>
      <c r="BE38">
        <f t="shared" si="63"/>
        <v>0.93191065975751586</v>
      </c>
      <c r="BF38">
        <f t="shared" si="64"/>
        <v>0.28744406294614977</v>
      </c>
      <c r="BG38">
        <f t="shared" si="65"/>
        <v>1.0758050387919535E-2</v>
      </c>
    </row>
    <row r="39" spans="1:59">
      <c r="A39">
        <v>38</v>
      </c>
      <c r="B39">
        <v>0.49529622853567279</v>
      </c>
      <c r="C39">
        <v>0.79407314409729612</v>
      </c>
      <c r="D39">
        <v>0.31317760297941444</v>
      </c>
      <c r="E39">
        <v>0.87591042873954095</v>
      </c>
      <c r="F39">
        <v>0.8810015374403295</v>
      </c>
      <c r="G39">
        <v>0.34153360360445717</v>
      </c>
      <c r="H39">
        <v>0.1063931968597025</v>
      </c>
      <c r="I39">
        <v>0.84939220715325292</v>
      </c>
      <c r="J39">
        <v>0.54207902327939661</v>
      </c>
      <c r="K39">
        <v>0.58081008548103075</v>
      </c>
      <c r="N39">
        <v>0.58445155886715128</v>
      </c>
      <c r="O39">
        <v>0.56204501056676737</v>
      </c>
      <c r="P39">
        <v>0.91831321763886553</v>
      </c>
      <c r="Q39">
        <v>0.44810837249994195</v>
      </c>
      <c r="R39">
        <v>0.35222968704514646</v>
      </c>
      <c r="S39">
        <v>9.5069802169840401E-2</v>
      </c>
      <c r="T39">
        <v>0.53558801283964108</v>
      </c>
      <c r="U39">
        <v>0.47163962581222507</v>
      </c>
      <c r="V39">
        <v>0.76565161061422593</v>
      </c>
      <c r="W39">
        <v>0.38408248668253275</v>
      </c>
      <c r="Z39">
        <v>0.49471177697680563</v>
      </c>
      <c r="AA39">
        <v>0.79351109908672934</v>
      </c>
      <c r="AB39">
        <v>0.31225928976177558</v>
      </c>
      <c r="AC39">
        <v>0.87546232036704097</v>
      </c>
      <c r="AD39">
        <v>0.88064930775328432</v>
      </c>
      <c r="AE39">
        <v>0.34143853380228734</v>
      </c>
      <c r="AF39">
        <v>0.10585760884686286</v>
      </c>
      <c r="AG39">
        <v>0.84892056752744072</v>
      </c>
      <c r="AH39">
        <v>0.54131337166878235</v>
      </c>
      <c r="AI39">
        <v>0.58042600299434821</v>
      </c>
      <c r="AL39">
        <f t="shared" si="46"/>
        <v>0.50368575516584024</v>
      </c>
      <c r="AM39">
        <f t="shared" si="47"/>
        <v>0.77036449023473319</v>
      </c>
      <c r="AN39">
        <f t="shared" si="48"/>
        <v>0.37286468254948457</v>
      </c>
      <c r="AO39">
        <f t="shared" si="49"/>
        <v>0.83272692558033112</v>
      </c>
      <c r="AP39">
        <f t="shared" si="50"/>
        <v>0.82780734568247061</v>
      </c>
      <c r="AQ39">
        <f t="shared" si="51"/>
        <v>0.31680166063904264</v>
      </c>
      <c r="AR39">
        <f t="shared" si="52"/>
        <v>0.14883064924614067</v>
      </c>
      <c r="AS39">
        <f t="shared" si="53"/>
        <v>0.81119247335591915</v>
      </c>
      <c r="AT39">
        <f t="shared" si="54"/>
        <v>0.56374719556332664</v>
      </c>
      <c r="AU39">
        <f t="shared" si="55"/>
        <v>0.56079165136316678</v>
      </c>
      <c r="AX39">
        <f t="shared" si="56"/>
        <v>0.49479254278050694</v>
      </c>
      <c r="AY39">
        <f t="shared" si="57"/>
        <v>0.79330277960706141</v>
      </c>
      <c r="AZ39">
        <f t="shared" si="58"/>
        <v>0.31280473829686495</v>
      </c>
      <c r="BA39">
        <f t="shared" si="59"/>
        <v>0.87507770181396061</v>
      </c>
      <c r="BB39">
        <f t="shared" si="60"/>
        <v>0.88017373009464706</v>
      </c>
      <c r="BC39">
        <f t="shared" si="61"/>
        <v>0.34121680194381815</v>
      </c>
      <c r="BD39">
        <f t="shared" si="62"/>
        <v>0.10624436621045635</v>
      </c>
      <c r="BE39">
        <f t="shared" si="63"/>
        <v>0.84858101467989699</v>
      </c>
      <c r="BF39">
        <f t="shared" si="64"/>
        <v>0.54151527608383332</v>
      </c>
      <c r="BG39">
        <f t="shared" si="65"/>
        <v>0.58024929382966761</v>
      </c>
    </row>
    <row r="40" spans="1:59">
      <c r="A40">
        <v>39</v>
      </c>
      <c r="B40">
        <v>0.80963121262735616</v>
      </c>
      <c r="C40">
        <v>0.45979554330657191</v>
      </c>
      <c r="D40">
        <v>0.95117423186049344</v>
      </c>
      <c r="E40">
        <v>0.57830194909236532</v>
      </c>
      <c r="F40">
        <v>0.73624772693113449</v>
      </c>
      <c r="G40">
        <v>9.7330046763502764E-2</v>
      </c>
      <c r="H40">
        <v>0.31820563899510557</v>
      </c>
      <c r="I40">
        <v>0.39342647198948111</v>
      </c>
      <c r="J40">
        <v>0.97288217838614921</v>
      </c>
      <c r="K40">
        <v>0.42844482410302565</v>
      </c>
      <c r="N40">
        <v>2.4574650748654614E-2</v>
      </c>
      <c r="O40">
        <v>0.75153712225129521</v>
      </c>
      <c r="P40">
        <v>0.10657928293794949</v>
      </c>
      <c r="Q40">
        <v>0.45109575170941452</v>
      </c>
      <c r="R40">
        <v>0.28347304169185694</v>
      </c>
      <c r="S40">
        <v>0.51653787876912682</v>
      </c>
      <c r="T40">
        <v>0.25096598745755117</v>
      </c>
      <c r="U40">
        <v>0.21765632819622915</v>
      </c>
      <c r="V40">
        <v>0.18729908954158336</v>
      </c>
      <c r="W40">
        <v>0.8030999860316419</v>
      </c>
      <c r="Z40">
        <v>0.80960663797660748</v>
      </c>
      <c r="AA40">
        <v>0.45904400618432062</v>
      </c>
      <c r="AB40">
        <v>0.95106765257755543</v>
      </c>
      <c r="AC40">
        <v>0.57785085334065589</v>
      </c>
      <c r="AD40">
        <v>0.73596425388944264</v>
      </c>
      <c r="AE40">
        <v>9.681350888473364E-2</v>
      </c>
      <c r="AF40">
        <v>0.31795467300764801</v>
      </c>
      <c r="AG40">
        <v>0.39320881566128491</v>
      </c>
      <c r="AH40">
        <v>0.97269487929660758</v>
      </c>
      <c r="AI40">
        <v>0.42764172411699403</v>
      </c>
      <c r="AL40">
        <f t="shared" si="46"/>
        <v>0.73110343925381216</v>
      </c>
      <c r="AM40">
        <f t="shared" si="47"/>
        <v>0.48829331779101809</v>
      </c>
      <c r="AN40">
        <f t="shared" si="48"/>
        <v>0.86661881561359488</v>
      </c>
      <c r="AO40">
        <f t="shared" si="49"/>
        <v>0.56517534317753171</v>
      </c>
      <c r="AP40">
        <f t="shared" si="50"/>
        <v>0.6907151326696841</v>
      </c>
      <c r="AQ40">
        <f t="shared" si="51"/>
        <v>0.13878594587317294</v>
      </c>
      <c r="AR40">
        <f t="shared" si="52"/>
        <v>0.31125580445263834</v>
      </c>
      <c r="AS40">
        <f t="shared" si="53"/>
        <v>0.3756535669147793</v>
      </c>
      <c r="AT40">
        <f t="shared" si="54"/>
        <v>0.89415530032110524</v>
      </c>
      <c r="AU40">
        <f t="shared" si="55"/>
        <v>0.46518755030845882</v>
      </c>
      <c r="AX40">
        <f t="shared" si="56"/>
        <v>0.80890010918810229</v>
      </c>
      <c r="AY40">
        <f t="shared" si="57"/>
        <v>0.45930724998878086</v>
      </c>
      <c r="AZ40">
        <f t="shared" si="58"/>
        <v>0.95030761304487987</v>
      </c>
      <c r="BA40">
        <f t="shared" si="59"/>
        <v>0.57773677374918775</v>
      </c>
      <c r="BB40">
        <f t="shared" si="60"/>
        <v>0.73555701179846478</v>
      </c>
      <c r="BC40">
        <f t="shared" si="61"/>
        <v>9.7191260817629591E-2</v>
      </c>
      <c r="BD40">
        <f t="shared" si="62"/>
        <v>0.31789438319065294</v>
      </c>
      <c r="BE40">
        <f t="shared" si="63"/>
        <v>0.39305081842256634</v>
      </c>
      <c r="BF40">
        <f t="shared" si="64"/>
        <v>0.9719880230858281</v>
      </c>
      <c r="BG40">
        <f t="shared" si="65"/>
        <v>0.4279796365527172</v>
      </c>
    </row>
    <row r="41" spans="1:59">
      <c r="A41">
        <v>40</v>
      </c>
      <c r="B41">
        <v>0.49927361912349255</v>
      </c>
      <c r="C41">
        <v>0.17260508604581304</v>
      </c>
      <c r="D41">
        <v>0.1801194412126359</v>
      </c>
      <c r="E41">
        <v>0.80654052231628803</v>
      </c>
      <c r="F41">
        <v>0.10207381539624372</v>
      </c>
      <c r="G41">
        <v>0.96713014505571082</v>
      </c>
      <c r="H41">
        <v>0.21677256883486695</v>
      </c>
      <c r="I41">
        <v>0.51221380316330234</v>
      </c>
      <c r="J41">
        <v>0.35325958209774821</v>
      </c>
      <c r="K41">
        <v>0.7746830104259308</v>
      </c>
      <c r="N41">
        <v>0.41615076950639196</v>
      </c>
      <c r="O41">
        <v>0.79737350666172357</v>
      </c>
      <c r="P41">
        <v>0.83150572025200686</v>
      </c>
      <c r="Q41">
        <v>0.86197462624826482</v>
      </c>
      <c r="R41">
        <v>0.19779740980622229</v>
      </c>
      <c r="S41">
        <v>0.4178660765967166</v>
      </c>
      <c r="T41">
        <v>0.17609738945268072</v>
      </c>
      <c r="U41">
        <v>0.20932009550504205</v>
      </c>
      <c r="V41">
        <v>0.42853379028440752</v>
      </c>
      <c r="W41">
        <v>0.39000124500429556</v>
      </c>
      <c r="Z41">
        <v>0.49885746835398614</v>
      </c>
      <c r="AA41">
        <v>0.17180771253915131</v>
      </c>
      <c r="AB41">
        <v>0.17928793549238389</v>
      </c>
      <c r="AC41">
        <v>0.80567854769003977</v>
      </c>
      <c r="AD41">
        <v>0.1018760179864375</v>
      </c>
      <c r="AE41">
        <v>0.96671227897911416</v>
      </c>
      <c r="AF41">
        <v>0.21659647144541427</v>
      </c>
      <c r="AG41">
        <v>0.51200448306779733</v>
      </c>
      <c r="AH41">
        <v>0.35283104830746381</v>
      </c>
      <c r="AI41">
        <v>0.77429300918092647</v>
      </c>
      <c r="AL41">
        <f t="shared" si="46"/>
        <v>0.49058679846922676</v>
      </c>
      <c r="AM41">
        <f t="shared" si="47"/>
        <v>0.23436429195140851</v>
      </c>
      <c r="AN41">
        <f t="shared" si="48"/>
        <v>0.2445097139683462</v>
      </c>
      <c r="AO41">
        <f t="shared" si="49"/>
        <v>0.81130815554586222</v>
      </c>
      <c r="AP41">
        <f t="shared" si="50"/>
        <v>0.11146815716841597</v>
      </c>
      <c r="AQ41">
        <f t="shared" si="51"/>
        <v>0.91182765874087446</v>
      </c>
      <c r="AR41">
        <f t="shared" si="52"/>
        <v>0.21254656324614093</v>
      </c>
      <c r="AS41">
        <f t="shared" si="53"/>
        <v>0.48173604431152184</v>
      </c>
      <c r="AT41">
        <f t="shared" si="54"/>
        <v>0.36040132250515816</v>
      </c>
      <c r="AU41">
        <f t="shared" si="55"/>
        <v>0.73586383276326339</v>
      </c>
      <c r="AX41">
        <f t="shared" si="56"/>
        <v>0.4987830323250233</v>
      </c>
      <c r="AY41">
        <f t="shared" si="57"/>
        <v>0.17237072175386162</v>
      </c>
      <c r="AZ41">
        <f t="shared" si="58"/>
        <v>0.17987493149866757</v>
      </c>
      <c r="BA41">
        <f t="shared" si="59"/>
        <v>0.80572921416074217</v>
      </c>
      <c r="BB41">
        <f t="shared" si="60"/>
        <v>0.1019623472390753</v>
      </c>
      <c r="BC41">
        <f t="shared" si="61"/>
        <v>0.96621831739696995</v>
      </c>
      <c r="BD41">
        <f t="shared" si="62"/>
        <v>0.2165600222716208</v>
      </c>
      <c r="BE41">
        <f t="shared" si="63"/>
        <v>0.51173206711899077</v>
      </c>
      <c r="BF41">
        <f t="shared" si="64"/>
        <v>0.35289918077524307</v>
      </c>
      <c r="BG41">
        <f t="shared" si="65"/>
        <v>0.77394714659316755</v>
      </c>
    </row>
    <row r="42" spans="1:59">
      <c r="A42">
        <v>41</v>
      </c>
      <c r="B42">
        <v>0.14491096779538459</v>
      </c>
      <c r="C42">
        <v>0.95889795890353202</v>
      </c>
      <c r="D42">
        <v>0.41254781904153148</v>
      </c>
      <c r="E42">
        <v>0.28412971645500651</v>
      </c>
      <c r="F42">
        <v>0.5074868115383806</v>
      </c>
      <c r="G42">
        <v>0.15500687686292913</v>
      </c>
      <c r="H42">
        <v>0.90010730701849884</v>
      </c>
      <c r="I42">
        <v>0.90161185707388647</v>
      </c>
      <c r="J42">
        <v>0.57249289379398505</v>
      </c>
      <c r="K42">
        <v>0.43739979779032989</v>
      </c>
      <c r="N42">
        <v>0.35410526197576564</v>
      </c>
      <c r="O42">
        <v>0.61914122589401988</v>
      </c>
      <c r="P42">
        <v>0.79714616693881624</v>
      </c>
      <c r="Q42">
        <v>0.26280074522421382</v>
      </c>
      <c r="R42">
        <v>0.54905030078837003</v>
      </c>
      <c r="S42">
        <v>8.8506209962927684E-2</v>
      </c>
      <c r="T42">
        <v>0.46964341589710856</v>
      </c>
      <c r="U42">
        <v>0.62397140324679001</v>
      </c>
      <c r="V42">
        <v>0.87028464208788092</v>
      </c>
      <c r="W42">
        <v>0.30175467585363602</v>
      </c>
      <c r="Z42">
        <v>0.14455686253340883</v>
      </c>
      <c r="AA42">
        <v>0.95827881767763801</v>
      </c>
      <c r="AB42">
        <v>0.41175067287459266</v>
      </c>
      <c r="AC42">
        <v>0.28386691570978229</v>
      </c>
      <c r="AD42">
        <v>0.50693776123759227</v>
      </c>
      <c r="AE42">
        <v>0.15491837065296621</v>
      </c>
      <c r="AF42">
        <v>0.89963766360260178</v>
      </c>
      <c r="AG42">
        <v>0.9009878856706397</v>
      </c>
      <c r="AH42">
        <v>0.57162260915189722</v>
      </c>
      <c r="AI42">
        <v>0.43709804311447625</v>
      </c>
      <c r="AL42">
        <f t="shared" si="46"/>
        <v>0.16551170247764452</v>
      </c>
      <c r="AM42">
        <f t="shared" si="47"/>
        <v>0.92436505849927619</v>
      </c>
      <c r="AN42">
        <f t="shared" si="48"/>
        <v>0.45029022228101501</v>
      </c>
      <c r="AO42">
        <f t="shared" si="49"/>
        <v>0.28176029866122543</v>
      </c>
      <c r="AP42">
        <f t="shared" si="50"/>
        <v>0.51114901519267009</v>
      </c>
      <c r="AQ42">
        <f t="shared" si="51"/>
        <v>0.14827715458396237</v>
      </c>
      <c r="AR42">
        <f t="shared" si="52"/>
        <v>0.85663823883205248</v>
      </c>
      <c r="AS42">
        <f t="shared" si="53"/>
        <v>0.87328623742825473</v>
      </c>
      <c r="AT42">
        <f t="shared" si="54"/>
        <v>0.60148881244549557</v>
      </c>
      <c r="AU42">
        <f t="shared" si="55"/>
        <v>0.42356370638839225</v>
      </c>
      <c r="AX42">
        <f t="shared" si="56"/>
        <v>0.14474545609290695</v>
      </c>
      <c r="AY42">
        <f t="shared" si="57"/>
        <v>0.95797359384503278</v>
      </c>
      <c r="AZ42">
        <f t="shared" si="58"/>
        <v>0.41209752881925049</v>
      </c>
      <c r="BA42">
        <f t="shared" si="59"/>
        <v>0.28384795615634528</v>
      </c>
      <c r="BB42">
        <f t="shared" si="60"/>
        <v>0.50697566252318793</v>
      </c>
      <c r="BC42">
        <f t="shared" si="61"/>
        <v>0.15485859970834517</v>
      </c>
      <c r="BD42">
        <f t="shared" si="62"/>
        <v>0.89925066877966675</v>
      </c>
      <c r="BE42">
        <f t="shared" si="63"/>
        <v>0.90073857083645825</v>
      </c>
      <c r="BF42">
        <f t="shared" si="64"/>
        <v>0.57189140498153956</v>
      </c>
      <c r="BG42">
        <f t="shared" si="65"/>
        <v>0.43697623408394148</v>
      </c>
    </row>
    <row r="43" spans="1:59">
      <c r="A43">
        <v>42</v>
      </c>
      <c r="B43">
        <v>0.30193999171152264</v>
      </c>
      <c r="C43">
        <v>0.32852519866332042</v>
      </c>
      <c r="D43">
        <v>0.38590197756722322</v>
      </c>
      <c r="E43">
        <v>0.19941179939494447</v>
      </c>
      <c r="F43">
        <v>0.74020421186488772</v>
      </c>
      <c r="G43">
        <v>0.61940176666944424</v>
      </c>
      <c r="H43">
        <v>0.59952458684723631</v>
      </c>
      <c r="I43">
        <v>6.7780663719158696E-2</v>
      </c>
      <c r="J43">
        <v>0.23783030717706755</v>
      </c>
      <c r="K43">
        <v>0.13892372058594038</v>
      </c>
      <c r="N43">
        <v>0.33051925496312839</v>
      </c>
      <c r="O43">
        <v>0.69336103701300456</v>
      </c>
      <c r="P43">
        <v>0.2199536316361077</v>
      </c>
      <c r="Q43">
        <v>8.0590262412049363E-2</v>
      </c>
      <c r="R43">
        <v>0.78528818953139856</v>
      </c>
      <c r="S43">
        <v>0.48816669585740979</v>
      </c>
      <c r="T43">
        <v>0.20411088978246661</v>
      </c>
      <c r="U43">
        <v>0.8774578880564583</v>
      </c>
      <c r="V43">
        <v>0.75982087483603911</v>
      </c>
      <c r="W43">
        <v>0.8605360309737744</v>
      </c>
      <c r="Z43">
        <v>0.3016094724565595</v>
      </c>
      <c r="AA43">
        <v>0.32783183762630741</v>
      </c>
      <c r="AB43">
        <v>0.38568202393558709</v>
      </c>
      <c r="AC43">
        <v>0.19933120913253241</v>
      </c>
      <c r="AD43">
        <v>0.73941892367535633</v>
      </c>
      <c r="AE43">
        <v>0.61891359997358686</v>
      </c>
      <c r="AF43">
        <v>0.59932047595745386</v>
      </c>
      <c r="AG43">
        <v>6.6903205831102236E-2</v>
      </c>
      <c r="AH43">
        <v>0.23707048630223151</v>
      </c>
      <c r="AI43">
        <v>0.13806318455496661</v>
      </c>
      <c r="AL43">
        <f t="shared" si="46"/>
        <v>0.30450045070721643</v>
      </c>
      <c r="AM43">
        <f t="shared" si="47"/>
        <v>0.36438475756497712</v>
      </c>
      <c r="AN43">
        <f t="shared" si="48"/>
        <v>0.36910918470563919</v>
      </c>
      <c r="AO43">
        <f t="shared" si="49"/>
        <v>0.1874571144604841</v>
      </c>
      <c r="AP43">
        <f t="shared" si="50"/>
        <v>0.74400585026096056</v>
      </c>
      <c r="AQ43">
        <f t="shared" si="51"/>
        <v>0.60583890956196917</v>
      </c>
      <c r="AR43">
        <f t="shared" si="52"/>
        <v>0.55979951733995514</v>
      </c>
      <c r="AS43">
        <f t="shared" si="53"/>
        <v>0.14795867405363783</v>
      </c>
      <c r="AT43">
        <f t="shared" si="54"/>
        <v>0.28934552515561224</v>
      </c>
      <c r="AU43">
        <f t="shared" si="55"/>
        <v>0.21031046919684737</v>
      </c>
      <c r="AX43">
        <f t="shared" si="56"/>
        <v>0.3016354912608154</v>
      </c>
      <c r="AY43">
        <f t="shared" si="57"/>
        <v>0.32816081390575547</v>
      </c>
      <c r="AZ43">
        <f t="shared" si="58"/>
        <v>0.3855328683825176</v>
      </c>
      <c r="BA43">
        <f t="shared" si="59"/>
        <v>0.199224342280484</v>
      </c>
      <c r="BB43">
        <f t="shared" si="60"/>
        <v>0.73946020601462681</v>
      </c>
      <c r="BC43">
        <f t="shared" si="61"/>
        <v>0.61879592775988224</v>
      </c>
      <c r="BD43">
        <f t="shared" si="62"/>
        <v>0.59896478732989633</v>
      </c>
      <c r="BE43">
        <f t="shared" si="63"/>
        <v>6.763270504510506E-2</v>
      </c>
      <c r="BF43">
        <f t="shared" si="64"/>
        <v>0.23754096165191194</v>
      </c>
      <c r="BG43">
        <f t="shared" si="65"/>
        <v>0.13871341011674354</v>
      </c>
    </row>
    <row r="44" spans="1:59">
      <c r="A44">
        <v>43</v>
      </c>
    </row>
    <row r="45" spans="1:59">
      <c r="A45">
        <v>44</v>
      </c>
    </row>
    <row r="46" spans="1:59">
      <c r="A46">
        <v>45</v>
      </c>
      <c r="B46" t="s">
        <v>16</v>
      </c>
      <c r="N46" t="s">
        <v>18</v>
      </c>
      <c r="Z46" t="s">
        <v>32</v>
      </c>
      <c r="AL46" t="s">
        <v>32</v>
      </c>
    </row>
    <row r="47" spans="1:59">
      <c r="A47">
        <v>46</v>
      </c>
    </row>
    <row r="48" spans="1:59">
      <c r="A48">
        <v>47</v>
      </c>
      <c r="B48">
        <v>0.8966552120487179</v>
      </c>
      <c r="C48">
        <v>0.83316880181345221</v>
      </c>
      <c r="D48">
        <v>0.93322780700352514</v>
      </c>
      <c r="E48">
        <v>0.27519347766879676</v>
      </c>
      <c r="F48">
        <v>7.8689181395262375E-2</v>
      </c>
      <c r="G48">
        <v>0.90786305231359155</v>
      </c>
      <c r="H48">
        <v>0.93609602376109902</v>
      </c>
      <c r="I48">
        <v>0.18763236438660602</v>
      </c>
      <c r="J48">
        <v>0.48195724664745487</v>
      </c>
      <c r="K48">
        <v>0.18293389667137294</v>
      </c>
      <c r="N48">
        <v>0.91310446750212915</v>
      </c>
      <c r="O48">
        <v>0.82716840540649961</v>
      </c>
      <c r="P48">
        <v>0.17703036153045959</v>
      </c>
      <c r="Q48">
        <v>0.58478509821342384</v>
      </c>
      <c r="R48">
        <v>0.37501926845867573</v>
      </c>
      <c r="S48">
        <v>0.84012182588575479</v>
      </c>
      <c r="T48">
        <v>0.36786339838638993</v>
      </c>
      <c r="U48">
        <v>0.72910672245170738</v>
      </c>
      <c r="V48">
        <v>0.20433461494834382</v>
      </c>
      <c r="W48">
        <v>0.4682206552622552</v>
      </c>
      <c r="Z48">
        <v>0.89574210758121575</v>
      </c>
      <c r="AA48">
        <v>0.83234163340804568</v>
      </c>
      <c r="AB48">
        <v>0.93305077664199465</v>
      </c>
      <c r="AC48">
        <v>0.27460869257058335</v>
      </c>
      <c r="AD48">
        <v>7.8314162126803699E-2</v>
      </c>
      <c r="AE48">
        <v>0.90702293048770577</v>
      </c>
      <c r="AF48">
        <v>0.93572816036271267</v>
      </c>
      <c r="AG48">
        <v>0.1869032576641543</v>
      </c>
      <c r="AH48">
        <v>0.48175291203250653</v>
      </c>
      <c r="AI48">
        <v>0.18246567601611069</v>
      </c>
      <c r="AL48">
        <f>($J$10*Z48)+((1-$J$10)*N48)</f>
        <v>0.89747834357330714</v>
      </c>
      <c r="AM48">
        <f t="shared" ref="AM48:AU48" si="66">($J$10*AA48)+((1-$J$10)*O48)</f>
        <v>0.83182431060789108</v>
      </c>
      <c r="AN48">
        <f t="shared" si="66"/>
        <v>0.85744873513084108</v>
      </c>
      <c r="AO48">
        <f t="shared" si="66"/>
        <v>0.30562633313486742</v>
      </c>
      <c r="AP48">
        <f t="shared" si="66"/>
        <v>0.10798467275999089</v>
      </c>
      <c r="AQ48">
        <f t="shared" si="66"/>
        <v>0.90033282002751069</v>
      </c>
      <c r="AR48">
        <f t="shared" si="66"/>
        <v>0.87894168416508045</v>
      </c>
      <c r="AS48">
        <f t="shared" si="66"/>
        <v>0.24112360414290959</v>
      </c>
      <c r="AT48">
        <f t="shared" si="66"/>
        <v>0.45401108232409026</v>
      </c>
      <c r="AU48">
        <f t="shared" si="66"/>
        <v>0.21104117394072514</v>
      </c>
      <c r="AX48">
        <f t="shared" ref="AX48" si="67">B48-($I$10*AL48)</f>
        <v>0.89575773370514455</v>
      </c>
      <c r="AY48">
        <f t="shared" ref="AY48" si="68">C48-($I$10*AM48)</f>
        <v>0.8323369775028443</v>
      </c>
      <c r="AZ48">
        <f t="shared" ref="AZ48" si="69">D48-($I$10*AN48)</f>
        <v>0.93237035826839432</v>
      </c>
      <c r="BA48">
        <f t="shared" ref="BA48" si="70">E48-($I$10*AO48)</f>
        <v>0.2748878513356619</v>
      </c>
      <c r="BB48">
        <f t="shared" ref="BB48" si="71">F48-($I$10*AP48)</f>
        <v>7.8581196722502383E-2</v>
      </c>
      <c r="BC48">
        <f t="shared" ref="BC48" si="72">G48-($I$10*AQ48)</f>
        <v>0.906962719493564</v>
      </c>
      <c r="BD48">
        <f t="shared" ref="BD48" si="73">H48-($I$10*AR48)</f>
        <v>0.93521708207693388</v>
      </c>
      <c r="BE48">
        <f t="shared" ref="BE48" si="74">I48-($I$10*AS48)</f>
        <v>0.18739124078246311</v>
      </c>
      <c r="BF48">
        <f t="shared" ref="BF48" si="75">J48-($I$10*AT48)</f>
        <v>0.4815032355651308</v>
      </c>
      <c r="BG48">
        <f t="shared" ref="BG48" si="76">K48-($I$10*AU48)</f>
        <v>0.18272285549743222</v>
      </c>
    </row>
    <row r="49" spans="1:59">
      <c r="A49">
        <v>48</v>
      </c>
    </row>
    <row r="50" spans="1:59">
      <c r="A50">
        <v>49</v>
      </c>
      <c r="B50" t="s">
        <v>22</v>
      </c>
      <c r="N50" t="s">
        <v>27</v>
      </c>
      <c r="Z50" t="s">
        <v>33</v>
      </c>
      <c r="AL50" t="s">
        <v>33</v>
      </c>
    </row>
    <row r="51" spans="1:59">
      <c r="A51">
        <v>50</v>
      </c>
    </row>
    <row r="52" spans="1:59">
      <c r="A52">
        <v>51</v>
      </c>
      <c r="B52">
        <v>0.23705856182971541</v>
      </c>
      <c r="C52">
        <v>0.10578256865515989</v>
      </c>
      <c r="D52">
        <v>0.26390959361122945</v>
      </c>
      <c r="E52">
        <v>7.0499432370947579E-2</v>
      </c>
      <c r="F52">
        <v>0.87642469383108335</v>
      </c>
      <c r="G52">
        <v>0.61295974528341457</v>
      </c>
      <c r="H52">
        <v>0.77217734347383438</v>
      </c>
      <c r="I52">
        <v>0.16342220742388069</v>
      </c>
      <c r="J52">
        <v>0.57038470794811125</v>
      </c>
      <c r="K52">
        <v>0.31933173461976128</v>
      </c>
      <c r="N52">
        <v>9.4306640192750812E-2</v>
      </c>
      <c r="O52">
        <v>0.18986850562781066</v>
      </c>
      <c r="P52">
        <v>0.6308984345869908</v>
      </c>
      <c r="Q52">
        <v>0.34825879894775236</v>
      </c>
      <c r="R52">
        <v>0.24834209988653422</v>
      </c>
      <c r="S52">
        <v>0.86930913812117883</v>
      </c>
      <c r="T52">
        <v>0.30176474408191023</v>
      </c>
      <c r="U52">
        <v>0.19416082399006407</v>
      </c>
      <c r="V52">
        <v>0.68051654423188723</v>
      </c>
      <c r="W52">
        <v>0.31527680635403676</v>
      </c>
      <c r="Z52">
        <v>0.23696425518952266</v>
      </c>
      <c r="AA52">
        <v>0.10559270014953208</v>
      </c>
      <c r="AB52">
        <v>0.26327869517664249</v>
      </c>
      <c r="AC52">
        <v>7.015117357199982E-2</v>
      </c>
      <c r="AD52">
        <v>0.87617635173119679</v>
      </c>
      <c r="AE52">
        <v>0.61209043614529335</v>
      </c>
      <c r="AF52">
        <v>0.77187557872975243</v>
      </c>
      <c r="AG52">
        <v>0.16322804659989062</v>
      </c>
      <c r="AH52">
        <v>0.5697041914038794</v>
      </c>
      <c r="AI52">
        <v>0.31901645781340726</v>
      </c>
      <c r="AL52">
        <f>($J$10*Z52)+((1-$J$10)*N52)</f>
        <v>0.22269849368984548</v>
      </c>
      <c r="AM52">
        <f t="shared" ref="AM52:AU52" si="77">($J$10*AA52)+((1-$J$10)*O52)</f>
        <v>0.11402028069735994</v>
      </c>
      <c r="AN52">
        <f t="shared" si="77"/>
        <v>0.30004066911767729</v>
      </c>
      <c r="AO52">
        <f t="shared" si="77"/>
        <v>9.7961936109575071E-2</v>
      </c>
      <c r="AP52">
        <f t="shared" si="77"/>
        <v>0.81339292654673045</v>
      </c>
      <c r="AQ52">
        <f t="shared" si="77"/>
        <v>0.63781230634288189</v>
      </c>
      <c r="AR52">
        <f t="shared" si="77"/>
        <v>0.72486449526496821</v>
      </c>
      <c r="AS52">
        <f t="shared" si="77"/>
        <v>0.16632132433890798</v>
      </c>
      <c r="AT52">
        <f t="shared" si="77"/>
        <v>0.58078542668668021</v>
      </c>
      <c r="AU52">
        <f t="shared" si="77"/>
        <v>0.31864249266747025</v>
      </c>
      <c r="AX52">
        <f t="shared" ref="AX52" si="78">B52-($I$10*AL52)</f>
        <v>0.23683586333602558</v>
      </c>
      <c r="AY52">
        <f t="shared" ref="AY52" si="79">C52-($I$10*AM52)</f>
        <v>0.10566854837446253</v>
      </c>
      <c r="AZ52">
        <f t="shared" ref="AZ52" si="80">D52-($I$10*AN52)</f>
        <v>0.2636095529421118</v>
      </c>
      <c r="BA52">
        <f t="shared" ref="BA52" si="81">E52-($I$10*AO52)</f>
        <v>7.0401470434838007E-2</v>
      </c>
      <c r="BB52">
        <f t="shared" ref="BB52" si="82">F52-($I$10*AP52)</f>
        <v>0.87561130090453665</v>
      </c>
      <c r="BC52">
        <f t="shared" ref="BC52" si="83">G52-($I$10*AQ52)</f>
        <v>0.61232193297707171</v>
      </c>
      <c r="BD52">
        <f t="shared" ref="BD52" si="84">H52-($I$10*AR52)</f>
        <v>0.77145247897856939</v>
      </c>
      <c r="BE52">
        <f t="shared" ref="BE52" si="85">I52-($I$10*AS52)</f>
        <v>0.16325588609954178</v>
      </c>
      <c r="BF52">
        <f t="shared" ref="BF52" si="86">J52-($I$10*AT52)</f>
        <v>0.56980392252142453</v>
      </c>
      <c r="BG52">
        <f t="shared" ref="BG52" si="87">K52-($I$10*AU52)</f>
        <v>0.31901309212709383</v>
      </c>
    </row>
    <row r="53" spans="1:59">
      <c r="A53">
        <v>52</v>
      </c>
      <c r="B53">
        <v>0.36034454151380291</v>
      </c>
      <c r="C53">
        <v>0.65988529463724888</v>
      </c>
      <c r="D53">
        <v>0.58075649488885484</v>
      </c>
      <c r="E53">
        <v>0.97942080113177843</v>
      </c>
      <c r="F53">
        <v>0.71527474151211257</v>
      </c>
      <c r="G53">
        <v>0.7102336593799814</v>
      </c>
      <c r="H53">
        <v>0.65778036639443149</v>
      </c>
      <c r="I53">
        <v>0.82791960518181584</v>
      </c>
      <c r="J53">
        <v>7.9798667883220098E-2</v>
      </c>
      <c r="K53">
        <v>0.8326249713099998</v>
      </c>
      <c r="N53">
        <v>0.53339058181457499</v>
      </c>
      <c r="O53">
        <v>0.27460064491662184</v>
      </c>
      <c r="P53">
        <v>0.34473109208174701</v>
      </c>
      <c r="Q53">
        <v>0.76866912737014115</v>
      </c>
      <c r="R53">
        <v>0.91801454377202196</v>
      </c>
      <c r="S53">
        <v>0.11758439268243759</v>
      </c>
      <c r="T53">
        <v>0.96339168969396138</v>
      </c>
      <c r="U53">
        <v>0.85913831303418986</v>
      </c>
      <c r="V53">
        <v>0.27985410928984966</v>
      </c>
      <c r="W53">
        <v>0.91297313364947641</v>
      </c>
      <c r="Z53">
        <v>0.35981115093198834</v>
      </c>
      <c r="AA53">
        <v>0.6596106939923323</v>
      </c>
      <c r="AB53">
        <v>0.58041176379677306</v>
      </c>
      <c r="AC53">
        <v>0.97865213200440826</v>
      </c>
      <c r="AD53">
        <v>0.71435672696834052</v>
      </c>
      <c r="AE53">
        <v>0.71011607498729901</v>
      </c>
      <c r="AF53">
        <v>0.65681697470473754</v>
      </c>
      <c r="AG53">
        <v>0.82706046686878165</v>
      </c>
      <c r="AH53">
        <v>7.9518813773930247E-2</v>
      </c>
      <c r="AI53">
        <v>0.83171199817635033</v>
      </c>
      <c r="AL53">
        <f t="shared" ref="AL53:AL61" si="88">($J$10*Z53)+((1-$J$10)*N53)</f>
        <v>0.37716909402024701</v>
      </c>
      <c r="AM53">
        <f t="shared" ref="AM53:AM61" si="89">($J$10*AA53)+((1-$J$10)*O53)</f>
        <v>0.62110968908476127</v>
      </c>
      <c r="AN53">
        <f t="shared" ref="AN53:AN61" si="90">($J$10*AB53)+((1-$J$10)*P53)</f>
        <v>0.55684369662527045</v>
      </c>
      <c r="AO53">
        <f t="shared" ref="AO53:AO61" si="91">($J$10*AC53)+((1-$J$10)*Q53)</f>
        <v>0.95765383154098149</v>
      </c>
      <c r="AP53">
        <f t="shared" ref="AP53:AP61" si="92">($J$10*AD53)+((1-$J$10)*R53)</f>
        <v>0.73472250864870869</v>
      </c>
      <c r="AQ53">
        <f t="shared" ref="AQ53:AQ61" si="93">($J$10*AE53)+((1-$J$10)*S53)</f>
        <v>0.6508629067568128</v>
      </c>
      <c r="AR53">
        <f t="shared" ref="AR53:AR61" si="94">($J$10*AF53)+((1-$J$10)*T53)</f>
        <v>0.68747444620365994</v>
      </c>
      <c r="AS53">
        <f t="shared" ref="AS53:AS61" si="95">($J$10*AG53)+((1-$J$10)*U53)</f>
        <v>0.83026825148532246</v>
      </c>
      <c r="AT53">
        <f t="shared" ref="AT53:AT61" si="96">($J$10*AH53)+((1-$J$10)*V53)</f>
        <v>9.955234332552218E-2</v>
      </c>
      <c r="AU53">
        <f t="shared" ref="AU53:AU61" si="97">($J$10*AI53)+((1-$J$10)*W53)</f>
        <v>0.83983811172366296</v>
      </c>
      <c r="AX53">
        <f t="shared" ref="AX53:AX61" si="98">B53-($I$10*AL53)</f>
        <v>0.35996737241978266</v>
      </c>
      <c r="AY53">
        <f t="shared" ref="AY53:AY61" si="99">C53-($I$10*AM53)</f>
        <v>0.65926418494816408</v>
      </c>
      <c r="AZ53">
        <f t="shared" ref="AZ53:AZ61" si="100">D53-($I$10*AN53)</f>
        <v>0.5801996511922296</v>
      </c>
      <c r="BA53">
        <f t="shared" ref="BA53:BA61" si="101">E53-($I$10*AO53)</f>
        <v>0.97846314730023742</v>
      </c>
      <c r="BB53">
        <f t="shared" ref="BB53:BB61" si="102">F53-($I$10*AP53)</f>
        <v>0.71454001900346387</v>
      </c>
      <c r="BC53">
        <f t="shared" ref="BC53:BC61" si="103">G53-($I$10*AQ53)</f>
        <v>0.70958279647322453</v>
      </c>
      <c r="BD53">
        <f t="shared" ref="BD53:BD61" si="104">H53-($I$10*AR53)</f>
        <v>0.65709289194822784</v>
      </c>
      <c r="BE53">
        <f t="shared" ref="BE53:BE61" si="105">I53-($I$10*AS53)</f>
        <v>0.82708933693033049</v>
      </c>
      <c r="BF53">
        <f t="shared" ref="BF53:BF61" si="106">J53-($I$10*AT53)</f>
        <v>7.9699115539894574E-2</v>
      </c>
      <c r="BG53">
        <f t="shared" ref="BG53:BG61" si="107">K53-($I$10*AU53)</f>
        <v>0.83178513319827618</v>
      </c>
    </row>
    <row r="54" spans="1:59">
      <c r="A54">
        <v>53</v>
      </c>
      <c r="B54">
        <v>0.20544991772321386</v>
      </c>
      <c r="C54">
        <v>0.5785998820340359</v>
      </c>
      <c r="D54">
        <v>0.48124250940619362</v>
      </c>
      <c r="E54">
        <v>0.94962280692207779</v>
      </c>
      <c r="F54">
        <v>0.838255019740199</v>
      </c>
      <c r="G54">
        <v>0.63966842236642929</v>
      </c>
      <c r="H54">
        <v>4.9828116909687914E-2</v>
      </c>
      <c r="I54">
        <v>0.52626098055297832</v>
      </c>
      <c r="J54">
        <v>0.21632588927367635</v>
      </c>
      <c r="K54">
        <v>0.91192983735151967</v>
      </c>
      <c r="N54">
        <v>6.5752822518463816E-2</v>
      </c>
      <c r="O54">
        <v>0.84985876698978768</v>
      </c>
      <c r="P54">
        <v>0.54602953269138155</v>
      </c>
      <c r="Q54">
        <v>0.98815933995419858</v>
      </c>
      <c r="R54">
        <v>0.40055566163767775</v>
      </c>
      <c r="S54">
        <v>0.2469462738891739</v>
      </c>
      <c r="T54">
        <v>9.6212001588911633E-2</v>
      </c>
      <c r="U54">
        <v>0.69098568472883848</v>
      </c>
      <c r="V54">
        <v>3.6441760274070756E-2</v>
      </c>
      <c r="W54">
        <v>0.74964600790696334</v>
      </c>
      <c r="Z54">
        <v>0.20538416490069539</v>
      </c>
      <c r="AA54">
        <v>0.57775002326704605</v>
      </c>
      <c r="AB54">
        <v>0.48069647987350222</v>
      </c>
      <c r="AC54">
        <v>0.94863464758212357</v>
      </c>
      <c r="AD54">
        <v>0.83785446407856135</v>
      </c>
      <c r="AE54">
        <v>0.63942147609254008</v>
      </c>
      <c r="AF54">
        <v>4.9731904908098999E-2</v>
      </c>
      <c r="AG54">
        <v>0.52556999486824951</v>
      </c>
      <c r="AH54">
        <v>0.21628944751340229</v>
      </c>
      <c r="AI54">
        <v>0.91118019134361272</v>
      </c>
      <c r="AL54">
        <f t="shared" si="88"/>
        <v>0.19142103066247224</v>
      </c>
      <c r="AM54">
        <f t="shared" si="89"/>
        <v>0.60496089763932015</v>
      </c>
      <c r="AN54">
        <f t="shared" si="90"/>
        <v>0.4872297851552902</v>
      </c>
      <c r="AO54">
        <f t="shared" si="91"/>
        <v>0.95258711681933106</v>
      </c>
      <c r="AP54">
        <f t="shared" si="92"/>
        <v>0.79412458383447304</v>
      </c>
      <c r="AQ54">
        <f t="shared" si="93"/>
        <v>0.60017395587220346</v>
      </c>
      <c r="AR54">
        <f t="shared" si="94"/>
        <v>5.4379914576180258E-2</v>
      </c>
      <c r="AS54">
        <f t="shared" si="95"/>
        <v>0.54211156385430836</v>
      </c>
      <c r="AT54">
        <f t="shared" si="96"/>
        <v>0.19830467878946914</v>
      </c>
      <c r="AU54">
        <f t="shared" si="97"/>
        <v>0.89502677299994782</v>
      </c>
      <c r="AX54">
        <f t="shared" si="98"/>
        <v>0.20525849669255139</v>
      </c>
      <c r="AY54">
        <f t="shared" si="99"/>
        <v>0.57799492113639661</v>
      </c>
      <c r="AZ54">
        <f t="shared" si="100"/>
        <v>0.48075527962103831</v>
      </c>
      <c r="BA54">
        <f t="shared" si="101"/>
        <v>0.94867021980525845</v>
      </c>
      <c r="BB54">
        <f t="shared" si="102"/>
        <v>0.83746089515636457</v>
      </c>
      <c r="BC54">
        <f t="shared" si="103"/>
        <v>0.63906824841055709</v>
      </c>
      <c r="BD54">
        <f t="shared" si="104"/>
        <v>4.9773736995111735E-2</v>
      </c>
      <c r="BE54">
        <f t="shared" si="105"/>
        <v>0.52571886898912401</v>
      </c>
      <c r="BF54">
        <f t="shared" si="106"/>
        <v>0.21612758459488687</v>
      </c>
      <c r="BG54">
        <f t="shared" si="107"/>
        <v>0.91103481057851976</v>
      </c>
    </row>
    <row r="55" spans="1:59">
      <c r="A55">
        <v>54</v>
      </c>
      <c r="B55">
        <v>0.27698504317775807</v>
      </c>
      <c r="C55">
        <v>0.98069223932808836</v>
      </c>
      <c r="D55">
        <v>3.5918728495437424E-2</v>
      </c>
      <c r="E55">
        <v>2.8897390462235606E-2</v>
      </c>
      <c r="F55">
        <v>0.94726556420382391</v>
      </c>
      <c r="G55">
        <v>0.96755542092170543</v>
      </c>
      <c r="H55">
        <v>0.6616219998337054</v>
      </c>
      <c r="I55">
        <v>0.31926159488112482</v>
      </c>
      <c r="J55">
        <v>0.38342584571576666</v>
      </c>
      <c r="K55">
        <v>0.55236747892050975</v>
      </c>
      <c r="N55">
        <v>0.6869251312100273</v>
      </c>
      <c r="O55">
        <v>0.1249766844324709</v>
      </c>
      <c r="P55">
        <v>0.33075192057578962</v>
      </c>
      <c r="Q55">
        <v>0.43082387602770211</v>
      </c>
      <c r="R55">
        <v>0.26390626511641102</v>
      </c>
      <c r="S55">
        <v>0.23466652078320749</v>
      </c>
      <c r="T55">
        <v>0.14910037443497459</v>
      </c>
      <c r="U55">
        <v>0.73937668984308735</v>
      </c>
      <c r="V55">
        <v>0.40263023534132802</v>
      </c>
      <c r="W55">
        <v>0.31557770029504084</v>
      </c>
      <c r="Z55">
        <v>0.27629811804654802</v>
      </c>
      <c r="AA55">
        <v>0.9805672626436559</v>
      </c>
      <c r="AB55">
        <v>3.5587976574861638E-2</v>
      </c>
      <c r="AC55">
        <v>2.8466566586207904E-2</v>
      </c>
      <c r="AD55">
        <v>0.9470016579387075</v>
      </c>
      <c r="AE55">
        <v>0.96732075440092224</v>
      </c>
      <c r="AF55">
        <v>0.66147289945927046</v>
      </c>
      <c r="AG55">
        <v>0.31852221819128174</v>
      </c>
      <c r="AH55">
        <v>0.38302321548042534</v>
      </c>
      <c r="AI55">
        <v>0.55205190122021475</v>
      </c>
      <c r="AL55">
        <f t="shared" si="88"/>
        <v>0.31736081936289595</v>
      </c>
      <c r="AM55">
        <f t="shared" si="89"/>
        <v>0.8950082048225374</v>
      </c>
      <c r="AN55">
        <f t="shared" si="90"/>
        <v>6.5104370974954417E-2</v>
      </c>
      <c r="AO55">
        <f t="shared" si="91"/>
        <v>6.8702297530357309E-2</v>
      </c>
      <c r="AP55">
        <f t="shared" si="92"/>
        <v>0.87869211865647789</v>
      </c>
      <c r="AQ55">
        <f t="shared" si="93"/>
        <v>0.8940553310391508</v>
      </c>
      <c r="AR55">
        <f t="shared" si="94"/>
        <v>0.61023564695684096</v>
      </c>
      <c r="AS55">
        <f t="shared" si="95"/>
        <v>0.36060766535646227</v>
      </c>
      <c r="AT55">
        <f t="shared" si="96"/>
        <v>0.38498391746651561</v>
      </c>
      <c r="AU55">
        <f t="shared" si="97"/>
        <v>0.52840448112769733</v>
      </c>
      <c r="AX55">
        <f t="shared" si="98"/>
        <v>0.27666768235839517</v>
      </c>
      <c r="AY55">
        <f t="shared" si="99"/>
        <v>0.97979723112326578</v>
      </c>
      <c r="AZ55">
        <f t="shared" si="100"/>
        <v>3.5853624124462469E-2</v>
      </c>
      <c r="BA55">
        <f t="shared" si="101"/>
        <v>2.8828688164705248E-2</v>
      </c>
      <c r="BB55">
        <f t="shared" si="102"/>
        <v>0.94638687208516747</v>
      </c>
      <c r="BC55">
        <f t="shared" si="103"/>
        <v>0.96666136559066629</v>
      </c>
      <c r="BD55">
        <f t="shared" si="104"/>
        <v>0.66101176418674856</v>
      </c>
      <c r="BE55">
        <f t="shared" si="105"/>
        <v>0.31890098721576837</v>
      </c>
      <c r="BF55">
        <f t="shared" si="106"/>
        <v>0.38304086179830016</v>
      </c>
      <c r="BG55">
        <f t="shared" si="107"/>
        <v>0.55183907443938207</v>
      </c>
    </row>
    <row r="56" spans="1:59">
      <c r="A56">
        <v>55</v>
      </c>
      <c r="B56">
        <v>0.49339276486335959</v>
      </c>
      <c r="C56">
        <v>0.84298475491351366</v>
      </c>
      <c r="D56">
        <v>0.38930796264769385</v>
      </c>
      <c r="E56">
        <v>0.66166439004849842</v>
      </c>
      <c r="F56">
        <v>0.29640491829946392</v>
      </c>
      <c r="G56">
        <v>0.90506236145829355</v>
      </c>
      <c r="H56">
        <v>0.79880647315034548</v>
      </c>
      <c r="I56">
        <v>0.84784429447386267</v>
      </c>
      <c r="J56">
        <v>0.84682341333497058</v>
      </c>
      <c r="K56">
        <v>0.89830713576888654</v>
      </c>
      <c r="N56">
        <v>0.73538030194194715</v>
      </c>
      <c r="O56">
        <v>1.8634132769799638E-2</v>
      </c>
      <c r="P56">
        <v>0.70601221430144823</v>
      </c>
      <c r="Q56">
        <v>0.41003149421492902</v>
      </c>
      <c r="R56">
        <v>0.53685189437295833</v>
      </c>
      <c r="S56">
        <v>0.73779448620223098</v>
      </c>
      <c r="T56">
        <v>0.99417509744093735</v>
      </c>
      <c r="U56">
        <v>0.93283423193584047</v>
      </c>
      <c r="V56">
        <v>0.28778699143870612</v>
      </c>
      <c r="W56">
        <v>1.0856843784480263E-2</v>
      </c>
      <c r="Z56">
        <v>0.49265738456141767</v>
      </c>
      <c r="AA56">
        <v>0.84296612078074384</v>
      </c>
      <c r="AB56">
        <v>0.38860195043339241</v>
      </c>
      <c r="AC56">
        <v>0.66125435855428349</v>
      </c>
      <c r="AD56">
        <v>0.29586806640509095</v>
      </c>
      <c r="AE56">
        <v>0.90432456697209129</v>
      </c>
      <c r="AF56">
        <v>0.79781229805290454</v>
      </c>
      <c r="AG56">
        <v>0.84691146024192687</v>
      </c>
      <c r="AH56">
        <v>0.84653562634353186</v>
      </c>
      <c r="AI56">
        <v>0.89829627892510211</v>
      </c>
      <c r="AL56">
        <f t="shared" si="88"/>
        <v>0.51692967629947062</v>
      </c>
      <c r="AM56">
        <f t="shared" si="89"/>
        <v>0.76053292197964939</v>
      </c>
      <c r="AN56">
        <f t="shared" si="90"/>
        <v>0.420342976820198</v>
      </c>
      <c r="AO56">
        <f t="shared" si="91"/>
        <v>0.63613207212034806</v>
      </c>
      <c r="AP56">
        <f t="shared" si="92"/>
        <v>0.31996644920187767</v>
      </c>
      <c r="AQ56">
        <f t="shared" si="93"/>
        <v>0.88767155889510529</v>
      </c>
      <c r="AR56">
        <f t="shared" si="94"/>
        <v>0.81744857799170778</v>
      </c>
      <c r="AS56">
        <f t="shared" si="95"/>
        <v>0.85550373741131824</v>
      </c>
      <c r="AT56">
        <f t="shared" si="96"/>
        <v>0.79066076285304931</v>
      </c>
      <c r="AU56">
        <f t="shared" si="97"/>
        <v>0.80955233541103999</v>
      </c>
      <c r="AX56">
        <f t="shared" si="98"/>
        <v>0.49287583518706013</v>
      </c>
      <c r="AY56">
        <f t="shared" si="99"/>
        <v>0.84222422199153402</v>
      </c>
      <c r="AZ56">
        <f t="shared" si="100"/>
        <v>0.38888761967087365</v>
      </c>
      <c r="BA56">
        <f t="shared" si="101"/>
        <v>0.6610282579763781</v>
      </c>
      <c r="BB56">
        <f t="shared" si="102"/>
        <v>0.29608495185026201</v>
      </c>
      <c r="BC56">
        <f t="shared" si="103"/>
        <v>0.90417468989939842</v>
      </c>
      <c r="BD56">
        <f t="shared" si="104"/>
        <v>0.79798902457235377</v>
      </c>
      <c r="BE56">
        <f t="shared" si="105"/>
        <v>0.84698879073645139</v>
      </c>
      <c r="BF56">
        <f t="shared" si="106"/>
        <v>0.84603275257211752</v>
      </c>
      <c r="BG56">
        <f t="shared" si="107"/>
        <v>0.89749758343347552</v>
      </c>
    </row>
    <row r="57" spans="1:59">
      <c r="A57">
        <v>56</v>
      </c>
      <c r="B57">
        <v>0.58445155886715128</v>
      </c>
      <c r="C57">
        <v>0.56204501056676737</v>
      </c>
      <c r="D57">
        <v>0.91831321763886553</v>
      </c>
      <c r="E57">
        <v>0.44810837249994195</v>
      </c>
      <c r="F57">
        <v>0.35222968704514646</v>
      </c>
      <c r="G57">
        <v>9.5069802169840401E-2</v>
      </c>
      <c r="H57">
        <v>0.53558801283964108</v>
      </c>
      <c r="I57">
        <v>0.47163962581222507</v>
      </c>
      <c r="J57">
        <v>0.76565161061422593</v>
      </c>
      <c r="K57">
        <v>0.38408248668253275</v>
      </c>
      <c r="N57">
        <v>0.49529622853567279</v>
      </c>
      <c r="O57">
        <v>0.79407314409729612</v>
      </c>
      <c r="P57">
        <v>0.31317760297941444</v>
      </c>
      <c r="Q57">
        <v>0.87591042873954095</v>
      </c>
      <c r="R57">
        <v>0.8810015374403295</v>
      </c>
      <c r="S57">
        <v>0.34153360360445717</v>
      </c>
      <c r="T57">
        <v>0.1063931968597025</v>
      </c>
      <c r="U57">
        <v>0.84939220715325292</v>
      </c>
      <c r="V57">
        <v>0.54207902327939661</v>
      </c>
      <c r="W57">
        <v>0.58081008548103075</v>
      </c>
      <c r="Z57">
        <v>0.58395626263861555</v>
      </c>
      <c r="AA57">
        <v>0.56125093742267007</v>
      </c>
      <c r="AB57">
        <v>0.91800004003588609</v>
      </c>
      <c r="AC57">
        <v>0.44723246207120243</v>
      </c>
      <c r="AD57">
        <v>0.35134868550770615</v>
      </c>
      <c r="AE57">
        <v>9.4728268566235937E-2</v>
      </c>
      <c r="AF57">
        <v>0.5354816196427814</v>
      </c>
      <c r="AG57">
        <v>0.47079023360507183</v>
      </c>
      <c r="AH57">
        <v>0.76510953159094652</v>
      </c>
      <c r="AI57">
        <v>0.3835016765970517</v>
      </c>
      <c r="AL57">
        <f t="shared" si="88"/>
        <v>0.57509025922832135</v>
      </c>
      <c r="AM57">
        <f t="shared" si="89"/>
        <v>0.58453315809013262</v>
      </c>
      <c r="AN57">
        <f t="shared" si="90"/>
        <v>0.85751779633023895</v>
      </c>
      <c r="AO57">
        <f t="shared" si="91"/>
        <v>0.49010025873803625</v>
      </c>
      <c r="AP57">
        <f t="shared" si="92"/>
        <v>0.40431397070096853</v>
      </c>
      <c r="AQ57">
        <f t="shared" si="93"/>
        <v>0.11940880207005805</v>
      </c>
      <c r="AR57">
        <f t="shared" si="94"/>
        <v>0.49257277736447352</v>
      </c>
      <c r="AS57">
        <f t="shared" si="95"/>
        <v>0.50865043095988993</v>
      </c>
      <c r="AT57">
        <f t="shared" si="96"/>
        <v>0.74280648075979161</v>
      </c>
      <c r="AU57">
        <f t="shared" si="97"/>
        <v>0.40323251748544958</v>
      </c>
      <c r="AX57">
        <f t="shared" si="98"/>
        <v>0.58387646860792297</v>
      </c>
      <c r="AY57">
        <f t="shared" si="99"/>
        <v>0.56146047740867722</v>
      </c>
      <c r="AZ57">
        <f t="shared" si="100"/>
        <v>0.91745569984253528</v>
      </c>
      <c r="BA57">
        <f t="shared" si="101"/>
        <v>0.44761827224120393</v>
      </c>
      <c r="BB57">
        <f t="shared" si="102"/>
        <v>0.3518253730744455</v>
      </c>
      <c r="BC57">
        <f t="shared" si="103"/>
        <v>9.4950393367770336E-2</v>
      </c>
      <c r="BD57">
        <f t="shared" si="104"/>
        <v>0.53509544006227661</v>
      </c>
      <c r="BE57">
        <f t="shared" si="105"/>
        <v>0.47113097538126519</v>
      </c>
      <c r="BF57">
        <f t="shared" si="106"/>
        <v>0.76490880413346618</v>
      </c>
      <c r="BG57">
        <f t="shared" si="107"/>
        <v>0.38367925416504728</v>
      </c>
    </row>
    <row r="58" spans="1:59">
      <c r="A58">
        <v>57</v>
      </c>
      <c r="B58">
        <v>2.4574650748654614E-2</v>
      </c>
      <c r="C58">
        <v>0.75153712225129521</v>
      </c>
      <c r="D58">
        <v>0.10657928293794949</v>
      </c>
      <c r="E58">
        <v>0.45109575170941452</v>
      </c>
      <c r="F58">
        <v>0.28347304169185694</v>
      </c>
      <c r="G58">
        <v>0.51653787876912682</v>
      </c>
      <c r="H58">
        <v>0.25096598745755117</v>
      </c>
      <c r="I58">
        <v>0.21765632819622915</v>
      </c>
      <c r="J58">
        <v>0.18729908954158336</v>
      </c>
      <c r="K58">
        <v>0.8030999860316419</v>
      </c>
      <c r="N58">
        <v>0.80963121262735616</v>
      </c>
      <c r="O58">
        <v>0.45979554330657191</v>
      </c>
      <c r="P58">
        <v>0.95117423186049344</v>
      </c>
      <c r="Q58">
        <v>0.57830194909236532</v>
      </c>
      <c r="R58">
        <v>0.73624772693113449</v>
      </c>
      <c r="S58">
        <v>9.7330046763502764E-2</v>
      </c>
      <c r="T58">
        <v>0.31820563899510557</v>
      </c>
      <c r="U58">
        <v>0.39342647198948111</v>
      </c>
      <c r="V58">
        <v>0.97288217838614921</v>
      </c>
      <c r="W58">
        <v>0.42844482410302565</v>
      </c>
      <c r="Z58">
        <v>2.3765019536027259E-2</v>
      </c>
      <c r="AA58">
        <v>0.75107732670798866</v>
      </c>
      <c r="AB58">
        <v>0.10562810870608901</v>
      </c>
      <c r="AC58">
        <v>0.45051744976032215</v>
      </c>
      <c r="AD58">
        <v>0.28273679396492579</v>
      </c>
      <c r="AE58">
        <v>0.51644054872236334</v>
      </c>
      <c r="AF58">
        <v>0.25064778181855607</v>
      </c>
      <c r="AG58">
        <v>0.21726290172423968</v>
      </c>
      <c r="AH58">
        <v>0.18632620736319722</v>
      </c>
      <c r="AI58">
        <v>0.80267154120753892</v>
      </c>
      <c r="AL58">
        <f t="shared" si="88"/>
        <v>0.10235163884516013</v>
      </c>
      <c r="AM58">
        <f t="shared" si="89"/>
        <v>0.72194914836784696</v>
      </c>
      <c r="AN58">
        <f t="shared" si="90"/>
        <v>0.19018272102152944</v>
      </c>
      <c r="AO58">
        <f t="shared" si="91"/>
        <v>0.46329589969352647</v>
      </c>
      <c r="AP58">
        <f t="shared" si="92"/>
        <v>0.3280878872615467</v>
      </c>
      <c r="AQ58">
        <f t="shared" si="93"/>
        <v>0.4745294985264773</v>
      </c>
      <c r="AR58">
        <f t="shared" si="94"/>
        <v>0.25740356753621102</v>
      </c>
      <c r="AS58">
        <f t="shared" si="95"/>
        <v>0.23487925875076382</v>
      </c>
      <c r="AT58">
        <f t="shared" si="96"/>
        <v>0.26498180446549241</v>
      </c>
      <c r="AU58">
        <f t="shared" si="97"/>
        <v>0.76524886949708759</v>
      </c>
      <c r="AX58">
        <f t="shared" si="98"/>
        <v>2.4472299109809453E-2</v>
      </c>
      <c r="AY58">
        <f t="shared" si="99"/>
        <v>0.75081517310292734</v>
      </c>
      <c r="AZ58">
        <f t="shared" si="100"/>
        <v>0.10638910021692796</v>
      </c>
      <c r="BA58">
        <f t="shared" si="101"/>
        <v>0.450632455809721</v>
      </c>
      <c r="BB58">
        <f t="shared" si="102"/>
        <v>0.28314495380459537</v>
      </c>
      <c r="BC58">
        <f t="shared" si="103"/>
        <v>0.51606334927060038</v>
      </c>
      <c r="BD58">
        <f t="shared" si="104"/>
        <v>0.25070858389001494</v>
      </c>
      <c r="BE58">
        <f t="shared" si="105"/>
        <v>0.21742144893747839</v>
      </c>
      <c r="BF58">
        <f t="shared" si="106"/>
        <v>0.18703410773711787</v>
      </c>
      <c r="BG58">
        <f t="shared" si="107"/>
        <v>0.80233473716214476</v>
      </c>
    </row>
    <row r="59" spans="1:59">
      <c r="A59">
        <v>58</v>
      </c>
      <c r="B59">
        <v>0.41615076950639196</v>
      </c>
      <c r="C59">
        <v>0.79737350666172357</v>
      </c>
      <c r="D59">
        <v>0.83150572025200686</v>
      </c>
      <c r="E59">
        <v>0.86197462624826482</v>
      </c>
      <c r="F59">
        <v>0.19779740980622229</v>
      </c>
      <c r="G59">
        <v>0.4178660765967166</v>
      </c>
      <c r="H59">
        <v>0.17609738945268072</v>
      </c>
      <c r="I59">
        <v>0.20932009550504205</v>
      </c>
      <c r="J59">
        <v>0.42853379028440752</v>
      </c>
      <c r="K59">
        <v>0.39000124500429556</v>
      </c>
      <c r="N59">
        <v>0.49927361912349255</v>
      </c>
      <c r="O59">
        <v>0.17260508604581304</v>
      </c>
      <c r="P59">
        <v>0.1801194412126359</v>
      </c>
      <c r="Q59">
        <v>0.80654052231628803</v>
      </c>
      <c r="R59">
        <v>0.10207381539624372</v>
      </c>
      <c r="S59">
        <v>0.96713014505571082</v>
      </c>
      <c r="T59">
        <v>0.21677256883486695</v>
      </c>
      <c r="U59">
        <v>0.51221380316330234</v>
      </c>
      <c r="V59">
        <v>0.35325958209774821</v>
      </c>
      <c r="W59">
        <v>0.7746830104259308</v>
      </c>
      <c r="Z59">
        <v>0.41565149588726846</v>
      </c>
      <c r="AA59">
        <v>0.7972009015756778</v>
      </c>
      <c r="AB59">
        <v>0.83132560081079421</v>
      </c>
      <c r="AC59">
        <v>0.8611680857259485</v>
      </c>
      <c r="AD59">
        <v>0.19769533599082606</v>
      </c>
      <c r="AE59">
        <v>0.41689894645166087</v>
      </c>
      <c r="AF59">
        <v>0.17588061688384585</v>
      </c>
      <c r="AG59">
        <v>0.20880788170187875</v>
      </c>
      <c r="AH59">
        <v>0.42818053070230977</v>
      </c>
      <c r="AI59">
        <v>0.38922656199386962</v>
      </c>
      <c r="AL59">
        <f t="shared" si="88"/>
        <v>0.42401370821089091</v>
      </c>
      <c r="AM59">
        <f t="shared" si="89"/>
        <v>0.73474132002269132</v>
      </c>
      <c r="AN59">
        <f t="shared" si="90"/>
        <v>0.76620498485097843</v>
      </c>
      <c r="AO59">
        <f t="shared" si="91"/>
        <v>0.85570532938498245</v>
      </c>
      <c r="AP59">
        <f t="shared" si="92"/>
        <v>0.18813318393136783</v>
      </c>
      <c r="AQ59">
        <f t="shared" si="93"/>
        <v>0.47192206631206585</v>
      </c>
      <c r="AR59">
        <f t="shared" si="94"/>
        <v>0.17996981207894794</v>
      </c>
      <c r="AS59">
        <f t="shared" si="95"/>
        <v>0.2391484738480211</v>
      </c>
      <c r="AT59">
        <f t="shared" si="96"/>
        <v>0.42068843584185361</v>
      </c>
      <c r="AU59">
        <f t="shared" si="97"/>
        <v>0.42777220683707573</v>
      </c>
      <c r="AX59">
        <f t="shared" si="98"/>
        <v>0.41572675579818108</v>
      </c>
      <c r="AY59">
        <f t="shared" si="99"/>
        <v>0.79663876534170086</v>
      </c>
      <c r="AZ59">
        <f t="shared" si="100"/>
        <v>0.83073951526715584</v>
      </c>
      <c r="BA59">
        <f t="shared" si="101"/>
        <v>0.86111892091887987</v>
      </c>
      <c r="BB59">
        <f t="shared" si="102"/>
        <v>0.19760927662229091</v>
      </c>
      <c r="BC59">
        <f t="shared" si="103"/>
        <v>0.41739415453040452</v>
      </c>
      <c r="BD59">
        <f t="shared" si="104"/>
        <v>0.17591741964060176</v>
      </c>
      <c r="BE59">
        <f t="shared" si="105"/>
        <v>0.20908094703119404</v>
      </c>
      <c r="BF59">
        <f t="shared" si="106"/>
        <v>0.42811310184856566</v>
      </c>
      <c r="BG59">
        <f t="shared" si="107"/>
        <v>0.38957347279745846</v>
      </c>
    </row>
    <row r="60" spans="1:59">
      <c r="A60">
        <v>59</v>
      </c>
      <c r="B60">
        <v>0.35410526197576564</v>
      </c>
      <c r="C60">
        <v>0.61914122589401988</v>
      </c>
      <c r="D60">
        <v>0.79714616693881624</v>
      </c>
      <c r="E60">
        <v>0.26280074522421382</v>
      </c>
      <c r="F60">
        <v>0.54905030078837003</v>
      </c>
      <c r="G60">
        <v>8.8506209962927684E-2</v>
      </c>
      <c r="H60">
        <v>0.46964341589710856</v>
      </c>
      <c r="I60">
        <v>0.62397140324679001</v>
      </c>
      <c r="J60">
        <v>0.87028464208788092</v>
      </c>
      <c r="K60">
        <v>0.30175467585363602</v>
      </c>
      <c r="N60">
        <v>0.14491096779538459</v>
      </c>
      <c r="O60">
        <v>0.95889795890353202</v>
      </c>
      <c r="P60">
        <v>0.41254781904153148</v>
      </c>
      <c r="Q60">
        <v>0.28412971645500651</v>
      </c>
      <c r="R60">
        <v>0.5074868115383806</v>
      </c>
      <c r="S60">
        <v>0.15500687686292913</v>
      </c>
      <c r="T60">
        <v>0.90010730701849884</v>
      </c>
      <c r="U60">
        <v>0.90161185707388647</v>
      </c>
      <c r="V60">
        <v>0.57249289379398505</v>
      </c>
      <c r="W60">
        <v>0.43739979779032989</v>
      </c>
      <c r="Z60">
        <v>0.35396035100797024</v>
      </c>
      <c r="AA60">
        <v>0.61818232793511629</v>
      </c>
      <c r="AB60">
        <v>0.79673361911977469</v>
      </c>
      <c r="AC60">
        <v>0.26251661550775879</v>
      </c>
      <c r="AD60">
        <v>0.54854281397683169</v>
      </c>
      <c r="AE60">
        <v>8.8351203086064756E-2</v>
      </c>
      <c r="AF60">
        <v>0.46874330859009006</v>
      </c>
      <c r="AG60">
        <v>0.62306979138971608</v>
      </c>
      <c r="AH60">
        <v>0.8697121491940869</v>
      </c>
      <c r="AI60">
        <v>0.30131727605584568</v>
      </c>
      <c r="AL60">
        <f t="shared" si="88"/>
        <v>0.33305541268671168</v>
      </c>
      <c r="AM60">
        <f t="shared" si="89"/>
        <v>0.65225389103195786</v>
      </c>
      <c r="AN60">
        <f t="shared" si="90"/>
        <v>0.75831503911195031</v>
      </c>
      <c r="AO60">
        <f t="shared" si="91"/>
        <v>0.26467792560248354</v>
      </c>
      <c r="AP60">
        <f t="shared" si="92"/>
        <v>0.54443721373298659</v>
      </c>
      <c r="AQ60">
        <f t="shared" si="93"/>
        <v>9.5016770463751191E-2</v>
      </c>
      <c r="AR60">
        <f t="shared" si="94"/>
        <v>0.51187970843293096</v>
      </c>
      <c r="AS60">
        <f t="shared" si="95"/>
        <v>0.65092399795813316</v>
      </c>
      <c r="AT60">
        <f t="shared" si="96"/>
        <v>0.83999022365407683</v>
      </c>
      <c r="AU60">
        <f t="shared" si="97"/>
        <v>0.31492552822929409</v>
      </c>
      <c r="AX60">
        <f t="shared" si="98"/>
        <v>0.35377220656307895</v>
      </c>
      <c r="AY60">
        <f t="shared" si="99"/>
        <v>0.61848897200298791</v>
      </c>
      <c r="AZ60">
        <f t="shared" si="100"/>
        <v>0.79638785189970429</v>
      </c>
      <c r="BA60">
        <f t="shared" si="101"/>
        <v>0.26253606729861134</v>
      </c>
      <c r="BB60">
        <f t="shared" si="102"/>
        <v>0.54850586357463704</v>
      </c>
      <c r="BC60">
        <f t="shared" si="103"/>
        <v>8.8411193192463933E-2</v>
      </c>
      <c r="BD60">
        <f t="shared" si="104"/>
        <v>0.46913153618867565</v>
      </c>
      <c r="BE60">
        <f t="shared" si="105"/>
        <v>0.62332047924883183</v>
      </c>
      <c r="BF60">
        <f t="shared" si="106"/>
        <v>0.86944465186422681</v>
      </c>
      <c r="BG60">
        <f t="shared" si="107"/>
        <v>0.30143975032540671</v>
      </c>
    </row>
    <row r="61" spans="1:59">
      <c r="A61">
        <v>60</v>
      </c>
      <c r="B61">
        <v>0.33051925496312839</v>
      </c>
      <c r="C61">
        <v>0.69336103701300456</v>
      </c>
      <c r="D61">
        <v>0.2199536316361077</v>
      </c>
      <c r="E61">
        <v>8.0590262412049363E-2</v>
      </c>
      <c r="F61">
        <v>0.78528818953139856</v>
      </c>
      <c r="G61">
        <v>0.48816669585740979</v>
      </c>
      <c r="H61">
        <v>0.20411088978246661</v>
      </c>
      <c r="I61">
        <v>0.8774578880564583</v>
      </c>
      <c r="J61">
        <v>0.75982087483603911</v>
      </c>
      <c r="K61">
        <v>0.8605360309737744</v>
      </c>
      <c r="N61">
        <v>0.30193999171152264</v>
      </c>
      <c r="O61">
        <v>0.32852519866332042</v>
      </c>
      <c r="P61">
        <v>0.38590197756722322</v>
      </c>
      <c r="Q61">
        <v>0.19941179939494447</v>
      </c>
      <c r="R61">
        <v>0.74020421186488772</v>
      </c>
      <c r="S61">
        <v>0.61940176666944424</v>
      </c>
      <c r="T61">
        <v>0.59952458684723631</v>
      </c>
      <c r="U61">
        <v>6.7780663719158696E-2</v>
      </c>
      <c r="V61">
        <v>0.23783030717706755</v>
      </c>
      <c r="W61">
        <v>0.13892372058594038</v>
      </c>
      <c r="Z61">
        <v>0.33021731497141688</v>
      </c>
      <c r="AA61">
        <v>0.69303251181434122</v>
      </c>
      <c r="AB61">
        <v>0.21956772965854049</v>
      </c>
      <c r="AC61">
        <v>8.0390850612654413E-2</v>
      </c>
      <c r="AD61">
        <v>0.78454798531953363</v>
      </c>
      <c r="AE61">
        <v>0.48754729409074032</v>
      </c>
      <c r="AF61">
        <v>0.20351136519561938</v>
      </c>
      <c r="AG61">
        <v>0.87739010739273915</v>
      </c>
      <c r="AH61">
        <v>0.75958304452886205</v>
      </c>
      <c r="AI61">
        <v>0.86039710725318841</v>
      </c>
      <c r="AL61">
        <f t="shared" si="88"/>
        <v>0.3273895826454275</v>
      </c>
      <c r="AM61">
        <f t="shared" si="89"/>
        <v>0.65658178049923921</v>
      </c>
      <c r="AN61">
        <f t="shared" si="90"/>
        <v>0.23620115444940876</v>
      </c>
      <c r="AO61">
        <f t="shared" si="91"/>
        <v>9.2292945490883418E-2</v>
      </c>
      <c r="AP61">
        <f t="shared" si="92"/>
        <v>0.78011360797406903</v>
      </c>
      <c r="AQ61">
        <f t="shared" si="93"/>
        <v>0.50073274134861068</v>
      </c>
      <c r="AR61">
        <f t="shared" si="94"/>
        <v>0.24311268736078107</v>
      </c>
      <c r="AS61">
        <f t="shared" si="95"/>
        <v>0.79642916302538114</v>
      </c>
      <c r="AT61">
        <f t="shared" si="96"/>
        <v>0.70740777079368256</v>
      </c>
      <c r="AU61">
        <f t="shared" si="97"/>
        <v>0.78824976858646367</v>
      </c>
      <c r="AX61">
        <f t="shared" si="98"/>
        <v>0.33019186538048295</v>
      </c>
      <c r="AY61">
        <f t="shared" si="99"/>
        <v>0.69270445523250535</v>
      </c>
      <c r="AZ61">
        <f t="shared" si="100"/>
        <v>0.21971743048165829</v>
      </c>
      <c r="BA61">
        <f t="shared" si="101"/>
        <v>8.0497969466558475E-2</v>
      </c>
      <c r="BB61">
        <f t="shared" si="102"/>
        <v>0.78450807592342453</v>
      </c>
      <c r="BC61">
        <f t="shared" si="103"/>
        <v>0.4876659631160612</v>
      </c>
      <c r="BD61">
        <f t="shared" si="104"/>
        <v>0.20386777709510584</v>
      </c>
      <c r="BE61">
        <f t="shared" si="105"/>
        <v>0.87666145889343294</v>
      </c>
      <c r="BF61">
        <f t="shared" si="106"/>
        <v>0.75911346706524541</v>
      </c>
      <c r="BG61">
        <f t="shared" si="107"/>
        <v>0.85974778120518791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42"/>
  <sheetViews>
    <sheetView topLeftCell="F1" workbookViewId="0">
      <selection activeCell="R4" sqref="R4"/>
    </sheetView>
  </sheetViews>
  <sheetFormatPr defaultRowHeight="15"/>
  <cols>
    <col min="14" max="14" width="12" bestFit="1" customWidth="1"/>
    <col min="16" max="16" width="15.42578125" customWidth="1"/>
  </cols>
  <sheetData>
    <row r="1" spans="1:2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23">
      <c r="A2">
        <v>1</v>
      </c>
      <c r="B2" t="s">
        <v>34</v>
      </c>
    </row>
    <row r="3" spans="1:23">
      <c r="A3">
        <v>2</v>
      </c>
      <c r="H3">
        <v>1.0000000000000001E-5</v>
      </c>
      <c r="O3" t="s">
        <v>35</v>
      </c>
      <c r="P3">
        <f>T5+T18+T31</f>
        <v>5.1648677517964002E-4</v>
      </c>
      <c r="Q3">
        <f>T18+T5</f>
        <v>3.4407408625834193E-4</v>
      </c>
      <c r="R3">
        <f>T5</f>
        <v>1.8443672873939319E-4</v>
      </c>
    </row>
    <row r="4" spans="1:23">
      <c r="A4">
        <v>3</v>
      </c>
    </row>
    <row r="5" spans="1:23">
      <c r="A5">
        <v>4</v>
      </c>
      <c r="B5" t="s">
        <v>20</v>
      </c>
      <c r="T5">
        <f>SUM(N7:W16)</f>
        <v>1.8443672873939319E-4</v>
      </c>
    </row>
    <row r="6" spans="1:23">
      <c r="A6">
        <v>5</v>
      </c>
    </row>
    <row r="7" spans="1:23">
      <c r="A7">
        <v>6</v>
      </c>
      <c r="B7">
        <v>0.62665985367345312</v>
      </c>
      <c r="C7">
        <v>0.24255717332336246</v>
      </c>
      <c r="D7">
        <v>5.5809927973204276E-2</v>
      </c>
      <c r="E7">
        <v>0.99162409636808224</v>
      </c>
      <c r="F7">
        <v>0.63002031053193797</v>
      </c>
      <c r="G7">
        <v>0.94458515730727588</v>
      </c>
      <c r="H7">
        <v>0.2369709894557257</v>
      </c>
      <c r="I7">
        <v>0.67320939374168276</v>
      </c>
      <c r="J7">
        <v>0.96735870459887785</v>
      </c>
      <c r="K7">
        <v>0.99765136219073813</v>
      </c>
      <c r="N7">
        <f>0.5*$H$3*B7*B7</f>
        <v>1.9635128610301687E-6</v>
      </c>
      <c r="O7">
        <f t="shared" ref="O7:W16" si="0">0.5*$H$3*C7*C7</f>
        <v>2.941699116530985E-7</v>
      </c>
      <c r="P7">
        <f t="shared" si="0"/>
        <v>1.5573740301871247E-8</v>
      </c>
      <c r="Q7">
        <f t="shared" si="0"/>
        <v>4.9165917424890789E-6</v>
      </c>
      <c r="R7">
        <f t="shared" si="0"/>
        <v>1.984627958413798E-6</v>
      </c>
      <c r="S7">
        <f t="shared" si="0"/>
        <v>4.461205597026056E-6</v>
      </c>
      <c r="T7">
        <f t="shared" si="0"/>
        <v>2.807762492181283E-7</v>
      </c>
      <c r="U7">
        <f t="shared" si="0"/>
        <v>2.2660544391102204E-6</v>
      </c>
      <c r="V7">
        <f t="shared" si="0"/>
        <v>4.6789143168160951E-6</v>
      </c>
      <c r="W7">
        <f t="shared" si="0"/>
        <v>4.9765412024051772E-6</v>
      </c>
    </row>
    <row r="8" spans="1:23">
      <c r="A8">
        <v>7</v>
      </c>
      <c r="B8">
        <v>0.14071202734164068</v>
      </c>
      <c r="C8">
        <v>0.91180559345780265</v>
      </c>
      <c r="D8">
        <v>0.55247830330405678</v>
      </c>
      <c r="E8">
        <v>0.9670324734001321</v>
      </c>
      <c r="F8">
        <v>0.29036226260393594</v>
      </c>
      <c r="G8">
        <v>0.50659744552260921</v>
      </c>
      <c r="H8">
        <v>0.55626935601232352</v>
      </c>
      <c r="I8">
        <v>0.21117073588954605</v>
      </c>
      <c r="J8">
        <v>0.26763105638336526</v>
      </c>
      <c r="K8">
        <v>0.58921387553817084</v>
      </c>
      <c r="N8">
        <f t="shared" ref="N8:N16" si="1">0.5*$H$3*B8*B8</f>
        <v>9.8999373192973179E-8</v>
      </c>
      <c r="O8">
        <f t="shared" si="0"/>
        <v>4.156947201304679E-6</v>
      </c>
      <c r="P8">
        <f t="shared" si="0"/>
        <v>1.526161378108647E-6</v>
      </c>
      <c r="Q8">
        <f t="shared" si="0"/>
        <v>4.6757590230518862E-6</v>
      </c>
      <c r="R8">
        <f t="shared" si="0"/>
        <v>4.2155121772238531E-7</v>
      </c>
      <c r="S8">
        <f t="shared" si="0"/>
        <v>1.2832048590501651E-6</v>
      </c>
      <c r="T8">
        <f t="shared" si="0"/>
        <v>1.5471779821918256E-6</v>
      </c>
      <c r="U8">
        <f t="shared" si="0"/>
        <v>2.2296539848066208E-7</v>
      </c>
      <c r="V8">
        <f t="shared" si="0"/>
        <v>3.581319117043802E-7</v>
      </c>
      <c r="W8">
        <f t="shared" si="0"/>
        <v>1.7358649556335555E-6</v>
      </c>
    </row>
    <row r="9" spans="1:23">
      <c r="A9">
        <v>8</v>
      </c>
      <c r="B9">
        <v>0.45591867936842245</v>
      </c>
      <c r="C9">
        <v>0.61871662447306841</v>
      </c>
      <c r="D9">
        <v>2.772920492413089E-2</v>
      </c>
      <c r="E9">
        <v>0.88278677484681412</v>
      </c>
      <c r="F9">
        <v>0.77745271800299598</v>
      </c>
      <c r="G9">
        <v>0.45423389370183598</v>
      </c>
      <c r="H9">
        <v>0.99209653714624779</v>
      </c>
      <c r="I9">
        <v>0.69472955928061264</v>
      </c>
      <c r="J9">
        <v>0.89235140637041011</v>
      </c>
      <c r="K9">
        <v>0.72170079314668167</v>
      </c>
      <c r="N9">
        <f t="shared" si="1"/>
        <v>1.039309210985232E-6</v>
      </c>
      <c r="O9">
        <f t="shared" si="0"/>
        <v>1.9140513069967399E-6</v>
      </c>
      <c r="P9">
        <f t="shared" si="0"/>
        <v>3.8445440286222244E-9</v>
      </c>
      <c r="Q9">
        <f t="shared" si="0"/>
        <v>3.8965624492221985E-6</v>
      </c>
      <c r="R9">
        <f t="shared" si="0"/>
        <v>3.0221636436512303E-6</v>
      </c>
      <c r="S9">
        <f t="shared" si="0"/>
        <v>1.0316421509376543E-6</v>
      </c>
      <c r="T9">
        <f t="shared" si="0"/>
        <v>4.9212776950878812E-6</v>
      </c>
      <c r="U9">
        <f t="shared" si="0"/>
        <v>2.4132458026911716E-6</v>
      </c>
      <c r="V9">
        <f t="shared" si="0"/>
        <v>3.9814551622562441E-6</v>
      </c>
      <c r="W9">
        <f t="shared" si="0"/>
        <v>2.6042601741427474E-6</v>
      </c>
    </row>
    <row r="10" spans="1:23">
      <c r="A10">
        <v>9</v>
      </c>
      <c r="B10">
        <v>0.15779118469849296</v>
      </c>
      <c r="C10">
        <v>0.12337848413310737</v>
      </c>
      <c r="D10">
        <v>1.0863751811860833E-2</v>
      </c>
      <c r="E10">
        <v>0.9227750499743701</v>
      </c>
      <c r="F10">
        <v>0.66134061780422626</v>
      </c>
      <c r="G10">
        <v>0.75263151438717757</v>
      </c>
      <c r="H10">
        <v>0.33655132275283162</v>
      </c>
      <c r="I10">
        <v>0.96403461438027449</v>
      </c>
      <c r="J10">
        <v>0.12835680628495716</v>
      </c>
      <c r="K10">
        <v>0.12054622451284835</v>
      </c>
      <c r="N10">
        <f t="shared" si="1"/>
        <v>1.2449028984276961E-7</v>
      </c>
      <c r="O10">
        <f t="shared" si="0"/>
        <v>7.6111251734917135E-8</v>
      </c>
      <c r="P10">
        <f t="shared" si="0"/>
        <v>5.9010551714854769E-10</v>
      </c>
      <c r="Q10">
        <f t="shared" si="0"/>
        <v>4.2575689642760059E-6</v>
      </c>
      <c r="R10">
        <f t="shared" si="0"/>
        <v>2.1868570637883784E-6</v>
      </c>
      <c r="S10">
        <f t="shared" si="0"/>
        <v>2.8322709822436816E-6</v>
      </c>
      <c r="T10">
        <f t="shared" si="0"/>
        <v>5.6633396423340326E-7</v>
      </c>
      <c r="U10">
        <f t="shared" si="0"/>
        <v>4.6468136886166229E-6</v>
      </c>
      <c r="V10">
        <f t="shared" si="0"/>
        <v>8.2377348598370096E-8</v>
      </c>
      <c r="W10">
        <f t="shared" si="0"/>
        <v>7.2656961221510211E-8</v>
      </c>
    </row>
    <row r="11" spans="1:23">
      <c r="A11">
        <v>10</v>
      </c>
      <c r="B11">
        <v>0.43292225411258123</v>
      </c>
      <c r="C11">
        <v>0.84821607351639283</v>
      </c>
      <c r="D11">
        <v>0.37345863474429297</v>
      </c>
      <c r="E11">
        <v>0.35571290065165218</v>
      </c>
      <c r="F11">
        <v>0.49843578690660539</v>
      </c>
      <c r="G11">
        <v>0.46183889565210912</v>
      </c>
      <c r="H11">
        <v>1.287917717160747E-3</v>
      </c>
      <c r="I11">
        <v>0.53915581066586382</v>
      </c>
      <c r="J11">
        <v>0.53503282811778519</v>
      </c>
      <c r="K11">
        <v>0.15152941548244048</v>
      </c>
      <c r="N11">
        <f t="shared" si="1"/>
        <v>9.3710839052959183E-7</v>
      </c>
      <c r="O11">
        <f t="shared" si="0"/>
        <v>3.5973525368578341E-6</v>
      </c>
      <c r="P11">
        <f t="shared" si="0"/>
        <v>6.973567593253562E-7</v>
      </c>
      <c r="Q11">
        <f t="shared" si="0"/>
        <v>6.3265833845006096E-7</v>
      </c>
      <c r="R11">
        <f t="shared" si="0"/>
        <v>1.2421911683460349E-6</v>
      </c>
      <c r="S11">
        <f t="shared" si="0"/>
        <v>1.0664758276857987E-6</v>
      </c>
      <c r="T11">
        <f t="shared" si="0"/>
        <v>8.2936602308827503E-12</v>
      </c>
      <c r="U11">
        <f t="shared" si="0"/>
        <v>1.4534449408738241E-6</v>
      </c>
      <c r="V11">
        <f t="shared" si="0"/>
        <v>1.4313006358185773E-6</v>
      </c>
      <c r="W11">
        <f t="shared" si="0"/>
        <v>1.1480581878225038E-7</v>
      </c>
    </row>
    <row r="12" spans="1:23">
      <c r="A12">
        <v>11</v>
      </c>
      <c r="B12">
        <v>0.51077322292952099</v>
      </c>
      <c r="C12">
        <v>0.57081814452818858</v>
      </c>
      <c r="D12">
        <v>0.79185692271459662</v>
      </c>
      <c r="E12">
        <v>0.81189953586691033</v>
      </c>
      <c r="F12">
        <v>0.4570104987710546</v>
      </c>
      <c r="G12">
        <v>0.95800823905989052</v>
      </c>
      <c r="H12">
        <v>5.8333508013663771E-2</v>
      </c>
      <c r="I12">
        <v>0.77881631047087208</v>
      </c>
      <c r="J12">
        <v>0.88718819248721958</v>
      </c>
      <c r="K12">
        <v>0.53435283154988689</v>
      </c>
      <c r="N12">
        <f t="shared" si="1"/>
        <v>1.304446426309051E-6</v>
      </c>
      <c r="O12">
        <f t="shared" si="0"/>
        <v>1.6291667706130199E-6</v>
      </c>
      <c r="P12">
        <f t="shared" si="0"/>
        <v>3.1351869302551533E-6</v>
      </c>
      <c r="Q12">
        <f t="shared" si="0"/>
        <v>3.2959042817045224E-6</v>
      </c>
      <c r="R12">
        <f t="shared" si="0"/>
        <v>1.0442929799348406E-6</v>
      </c>
      <c r="S12">
        <f t="shared" si="0"/>
        <v>4.5888989305331619E-6</v>
      </c>
      <c r="T12">
        <f t="shared" si="0"/>
        <v>1.7013990785900878E-8</v>
      </c>
      <c r="U12">
        <f t="shared" si="0"/>
        <v>3.0327742272773095E-6</v>
      </c>
      <c r="V12">
        <f t="shared" si="0"/>
        <v>3.9355144444436997E-6</v>
      </c>
      <c r="W12">
        <f t="shared" si="0"/>
        <v>1.4276647429269091E-6</v>
      </c>
    </row>
    <row r="13" spans="1:23">
      <c r="A13">
        <v>12</v>
      </c>
      <c r="B13">
        <v>0.75289950869258271</v>
      </c>
      <c r="C13">
        <v>3.8569912809128581E-2</v>
      </c>
      <c r="D13">
        <v>0.49284793019967821</v>
      </c>
      <c r="E13">
        <v>0.65066998118726471</v>
      </c>
      <c r="F13">
        <v>0.32798416312679857</v>
      </c>
      <c r="G13">
        <v>0.35281650843421741</v>
      </c>
      <c r="H13">
        <v>0.63210198966584485</v>
      </c>
      <c r="I13">
        <v>0.20358379713212216</v>
      </c>
      <c r="J13">
        <v>0.54463065063850191</v>
      </c>
      <c r="K13">
        <v>0.23510897140909703</v>
      </c>
      <c r="N13">
        <f t="shared" si="1"/>
        <v>2.8342883509476626E-6</v>
      </c>
      <c r="O13">
        <f t="shared" si="0"/>
        <v>7.4381908705189056E-9</v>
      </c>
      <c r="P13">
        <f t="shared" si="0"/>
        <v>1.2144954115105345E-6</v>
      </c>
      <c r="Q13">
        <f t="shared" si="0"/>
        <v>2.1168571220911773E-6</v>
      </c>
      <c r="R13">
        <f t="shared" si="0"/>
        <v>5.3786805630993214E-7</v>
      </c>
      <c r="S13">
        <f t="shared" si="0"/>
        <v>6.2239744311856111E-7</v>
      </c>
      <c r="T13">
        <f t="shared" si="0"/>
        <v>1.9977646266975994E-6</v>
      </c>
      <c r="U13">
        <f t="shared" si="0"/>
        <v>2.0723181227366538E-7</v>
      </c>
      <c r="V13">
        <f t="shared" si="0"/>
        <v>1.4831127280745896E-6</v>
      </c>
      <c r="W13">
        <f t="shared" si="0"/>
        <v>2.7638114218521805E-7</v>
      </c>
    </row>
    <row r="14" spans="1:23">
      <c r="A14">
        <v>13</v>
      </c>
      <c r="B14">
        <v>0.95236529368300404</v>
      </c>
      <c r="C14">
        <v>0.44437858786881845</v>
      </c>
      <c r="D14">
        <v>0.86802008697845956</v>
      </c>
      <c r="E14">
        <v>0.79169277683349715</v>
      </c>
      <c r="F14">
        <v>0.54499967578903874</v>
      </c>
      <c r="G14">
        <v>0.86323539773908831</v>
      </c>
      <c r="H14">
        <v>0.73126070186433734</v>
      </c>
      <c r="I14">
        <v>0.40125940284564354</v>
      </c>
      <c r="J14">
        <v>0.74438014133734676</v>
      </c>
      <c r="K14">
        <v>0.14491245034481626</v>
      </c>
      <c r="N14">
        <f t="shared" si="1"/>
        <v>4.5349982630595726E-6</v>
      </c>
      <c r="O14">
        <f t="shared" si="0"/>
        <v>9.8736164678142607E-7</v>
      </c>
      <c r="P14">
        <f t="shared" si="0"/>
        <v>3.7672943569904629E-6</v>
      </c>
      <c r="Q14">
        <f t="shared" si="0"/>
        <v>3.1338872644516673E-6</v>
      </c>
      <c r="R14">
        <f t="shared" si="0"/>
        <v>1.4851232330507869E-6</v>
      </c>
      <c r="S14">
        <f t="shared" si="0"/>
        <v>3.7258767595488107E-6</v>
      </c>
      <c r="T14">
        <f t="shared" si="0"/>
        <v>2.6737110704556165E-6</v>
      </c>
      <c r="U14">
        <f t="shared" si="0"/>
        <v>8.050455418602123E-7</v>
      </c>
      <c r="V14">
        <f t="shared" si="0"/>
        <v>2.7705089740870421E-6</v>
      </c>
      <c r="W14">
        <f t="shared" si="0"/>
        <v>1.049980913246942E-7</v>
      </c>
    </row>
    <row r="15" spans="1:23">
      <c r="A15">
        <v>14</v>
      </c>
      <c r="B15">
        <v>0.38207520967109954</v>
      </c>
      <c r="C15">
        <v>0.88514138834195344</v>
      </c>
      <c r="D15">
        <v>0.72238253354575233</v>
      </c>
      <c r="E15">
        <v>0.80878213284497313</v>
      </c>
      <c r="F15">
        <v>0.38560168494399782</v>
      </c>
      <c r="G15">
        <v>0.13913185722957033</v>
      </c>
      <c r="H15">
        <v>0.20701976942847278</v>
      </c>
      <c r="I15">
        <v>0.27405330266703842</v>
      </c>
      <c r="J15">
        <v>0.12073088821193889</v>
      </c>
      <c r="K15">
        <v>0.24023713729291485</v>
      </c>
      <c r="N15">
        <f t="shared" si="1"/>
        <v>7.2990732922607341E-7</v>
      </c>
      <c r="O15">
        <f t="shared" si="0"/>
        <v>3.9173763867796045E-6</v>
      </c>
      <c r="P15">
        <f t="shared" si="0"/>
        <v>2.6091826238598999E-6</v>
      </c>
      <c r="Q15">
        <f t="shared" si="0"/>
        <v>3.2706426920463191E-6</v>
      </c>
      <c r="R15">
        <f t="shared" si="0"/>
        <v>7.4344329715825073E-7</v>
      </c>
      <c r="S15">
        <f t="shared" si="0"/>
        <v>9.6788368480747715E-8</v>
      </c>
      <c r="T15">
        <f t="shared" si="0"/>
        <v>2.1428592467109018E-7</v>
      </c>
      <c r="U15">
        <f t="shared" si="0"/>
        <v>3.7552606351355691E-7</v>
      </c>
      <c r="V15">
        <f t="shared" si="0"/>
        <v>7.2879736842218435E-8</v>
      </c>
      <c r="W15">
        <f t="shared" si="0"/>
        <v>2.8856941067347412E-7</v>
      </c>
    </row>
    <row r="16" spans="1:23">
      <c r="A16">
        <v>15</v>
      </c>
      <c r="B16">
        <v>0.39061447951459116</v>
      </c>
      <c r="C16">
        <v>0.23383836036056582</v>
      </c>
      <c r="D16">
        <v>0.66425492512713102</v>
      </c>
      <c r="E16">
        <v>0.61312419610106583</v>
      </c>
      <c r="F16">
        <v>0.10162777972160697</v>
      </c>
      <c r="G16">
        <v>0.98803284634929778</v>
      </c>
      <c r="H16">
        <v>0.6044541224654536</v>
      </c>
      <c r="I16">
        <v>0.77019005008518082</v>
      </c>
      <c r="J16">
        <v>0.87901243136252494</v>
      </c>
      <c r="K16">
        <v>0.63220871593781336</v>
      </c>
      <c r="N16">
        <f t="shared" si="1"/>
        <v>7.6289835803227493E-7</v>
      </c>
      <c r="O16">
        <f t="shared" si="0"/>
        <v>2.7340189388058925E-7</v>
      </c>
      <c r="P16">
        <f t="shared" si="0"/>
        <v>2.2061730277782524E-6</v>
      </c>
      <c r="Q16">
        <f t="shared" si="0"/>
        <v>1.8796063992228914E-6</v>
      </c>
      <c r="R16">
        <f t="shared" si="0"/>
        <v>5.1641028055717346E-8</v>
      </c>
      <c r="S16">
        <f t="shared" si="0"/>
        <v>4.8810445273254756E-6</v>
      </c>
      <c r="T16">
        <f t="shared" si="0"/>
        <v>1.8268239308274081E-6</v>
      </c>
      <c r="U16">
        <f t="shared" si="0"/>
        <v>2.9659635662510667E-6</v>
      </c>
      <c r="V16">
        <f t="shared" si="0"/>
        <v>3.8633142724492883E-6</v>
      </c>
      <c r="W16">
        <f>0.5*$H$3*K16*K16</f>
        <v>1.9984393025386942E-6</v>
      </c>
    </row>
    <row r="17" spans="1:23">
      <c r="A17">
        <v>16</v>
      </c>
    </row>
    <row r="18" spans="1:23">
      <c r="A18">
        <v>17</v>
      </c>
      <c r="B18" t="s">
        <v>21</v>
      </c>
      <c r="T18">
        <f>SUM(N20:W29)</f>
        <v>1.5963735751894876E-4</v>
      </c>
    </row>
    <row r="19" spans="1:23">
      <c r="A19">
        <v>18</v>
      </c>
    </row>
    <row r="20" spans="1:23">
      <c r="A20">
        <v>19</v>
      </c>
      <c r="B20">
        <v>9.4306640192750812E-2</v>
      </c>
      <c r="C20">
        <v>0.18986850562781066</v>
      </c>
      <c r="D20">
        <v>0.6308984345869908</v>
      </c>
      <c r="E20">
        <v>0.34825879894775236</v>
      </c>
      <c r="F20">
        <v>0.24834209988653422</v>
      </c>
      <c r="G20">
        <v>0.86930913812117883</v>
      </c>
      <c r="H20">
        <v>0.30176474408191023</v>
      </c>
      <c r="I20">
        <v>0.19416082399006407</v>
      </c>
      <c r="J20">
        <v>0.68051654423188723</v>
      </c>
      <c r="K20">
        <v>0.31527680635403676</v>
      </c>
      <c r="N20">
        <f>0.5*$H$3*B20*B20</f>
        <v>4.446871192222482E-8</v>
      </c>
      <c r="O20">
        <f t="shared" ref="O20:W20" si="2">0.5*$H$3*C20*C20</f>
        <v>1.8025024714668984E-7</v>
      </c>
      <c r="P20">
        <f t="shared" si="2"/>
        <v>1.9901641738215775E-6</v>
      </c>
      <c r="Q20">
        <f t="shared" si="2"/>
        <v>6.0642095522265502E-7</v>
      </c>
      <c r="R20">
        <f t="shared" si="2"/>
        <v>3.0836899288026671E-7</v>
      </c>
      <c r="S20">
        <f t="shared" si="2"/>
        <v>3.7784918881049344E-6</v>
      </c>
      <c r="T20">
        <f t="shared" si="2"/>
        <v>4.5530980385410392E-7</v>
      </c>
      <c r="U20">
        <f t="shared" si="2"/>
        <v>1.8849212786250321E-7</v>
      </c>
      <c r="V20">
        <f t="shared" si="2"/>
        <v>2.3155138348665508E-6</v>
      </c>
      <c r="W20">
        <f t="shared" si="2"/>
        <v>4.9699732312400403E-7</v>
      </c>
    </row>
    <row r="21" spans="1:23">
      <c r="A21">
        <v>20</v>
      </c>
      <c r="B21">
        <v>0.53339058181457499</v>
      </c>
      <c r="C21">
        <v>0.27460064491662184</v>
      </c>
      <c r="D21">
        <v>0.34473109208174701</v>
      </c>
      <c r="E21">
        <v>0.76866912737014115</v>
      </c>
      <c r="F21">
        <v>0.91801454377202196</v>
      </c>
      <c r="G21">
        <v>0.11758439268243759</v>
      </c>
      <c r="H21">
        <v>0.96339168969396138</v>
      </c>
      <c r="I21">
        <v>0.85913831303418986</v>
      </c>
      <c r="J21">
        <v>0.27985410928984966</v>
      </c>
      <c r="K21">
        <v>0.91297313364947641</v>
      </c>
      <c r="N21">
        <f t="shared" ref="N21:N29" si="3">0.5*$H$3*B21*B21</f>
        <v>1.4225275638424542E-6</v>
      </c>
      <c r="O21">
        <f t="shared" ref="O21:O29" si="4">0.5*$H$3*C21*C21</f>
        <v>3.7702757094312318E-7</v>
      </c>
      <c r="P21">
        <f t="shared" ref="P21:P29" si="5">0.5*$H$3*D21*D21</f>
        <v>5.9419762923936975E-7</v>
      </c>
      <c r="Q21">
        <f t="shared" ref="Q21:Q29" si="6">0.5*$H$3*E21*E21</f>
        <v>2.9542611368598713E-6</v>
      </c>
      <c r="R21">
        <f t="shared" ref="R21:R29" si="7">0.5*$H$3*F21*F21</f>
        <v>4.2137535128847684E-6</v>
      </c>
      <c r="S21">
        <f t="shared" ref="S21:S29" si="8">0.5*$H$3*G21*G21</f>
        <v>6.913044701248842E-8</v>
      </c>
      <c r="T21">
        <f t="shared" ref="T21:T29" si="9">0.5*$H$3*H21*H21</f>
        <v>4.6406177388569304E-6</v>
      </c>
      <c r="U21">
        <f t="shared" ref="U21:U29" si="10">0.5*$H$3*I21*I21</f>
        <v>3.6905932046161684E-6</v>
      </c>
      <c r="V21">
        <f t="shared" ref="V21:V29" si="11">0.5*$H$3*J21*J21</f>
        <v>3.9159161243207563E-7</v>
      </c>
      <c r="W21">
        <f t="shared" ref="W21:W29" si="12">0.5*$H$3*K21*K21</f>
        <v>4.1675997138287242E-6</v>
      </c>
    </row>
    <row r="22" spans="1:23">
      <c r="A22">
        <v>21</v>
      </c>
      <c r="B22">
        <v>6.5752822518463816E-2</v>
      </c>
      <c r="C22">
        <v>0.84985876698978768</v>
      </c>
      <c r="D22">
        <v>0.54602953269138155</v>
      </c>
      <c r="E22">
        <v>0.98815933995419858</v>
      </c>
      <c r="F22">
        <v>0.40055566163767775</v>
      </c>
      <c r="G22">
        <v>0.2469462738891739</v>
      </c>
      <c r="H22">
        <v>9.6212001588911633E-2</v>
      </c>
      <c r="I22">
        <v>0.69098568472883848</v>
      </c>
      <c r="J22">
        <v>3.6441760274070756E-2</v>
      </c>
      <c r="K22">
        <v>0.74964600790696334</v>
      </c>
      <c r="N22">
        <f t="shared" si="3"/>
        <v>2.1617168345723014E-8</v>
      </c>
      <c r="O22">
        <f t="shared" si="4"/>
        <v>3.6112996191470115E-6</v>
      </c>
      <c r="P22">
        <f t="shared" si="5"/>
        <v>1.4907412528558426E-6</v>
      </c>
      <c r="Q22">
        <f t="shared" si="6"/>
        <v>4.8822944056935876E-6</v>
      </c>
      <c r="R22">
        <f t="shared" si="7"/>
        <v>8.0222419034998893E-7</v>
      </c>
      <c r="S22">
        <f t="shared" si="8"/>
        <v>3.0491231093873449E-7</v>
      </c>
      <c r="T22">
        <f t="shared" si="9"/>
        <v>4.6283746248723679E-8</v>
      </c>
      <c r="U22">
        <f t="shared" si="10"/>
        <v>2.3873060825009089E-6</v>
      </c>
      <c r="V22">
        <f t="shared" si="11"/>
        <v>6.6400094593642072E-9</v>
      </c>
      <c r="W22">
        <f t="shared" si="12"/>
        <v>2.8098456858542351E-6</v>
      </c>
    </row>
    <row r="23" spans="1:23">
      <c r="A23">
        <v>22</v>
      </c>
      <c r="B23">
        <v>0.6869251312100273</v>
      </c>
      <c r="C23">
        <v>0.1249766844324709</v>
      </c>
      <c r="D23">
        <v>0.33075192057578962</v>
      </c>
      <c r="E23">
        <v>0.43082387602770211</v>
      </c>
      <c r="F23">
        <v>0.26390626511641102</v>
      </c>
      <c r="G23">
        <v>0.23466652078320749</v>
      </c>
      <c r="H23">
        <v>0.14910037443497459</v>
      </c>
      <c r="I23">
        <v>0.73937668984308735</v>
      </c>
      <c r="J23">
        <v>0.40263023534132802</v>
      </c>
      <c r="K23">
        <v>0.31557770029504084</v>
      </c>
      <c r="N23">
        <f t="shared" si="3"/>
        <v>2.3593306794395661E-6</v>
      </c>
      <c r="O23">
        <f t="shared" si="4"/>
        <v>7.8095858258667081E-8</v>
      </c>
      <c r="P23">
        <f t="shared" si="5"/>
        <v>5.4698416482286726E-7</v>
      </c>
      <c r="Q23">
        <f t="shared" si="6"/>
        <v>9.2804606077766439E-7</v>
      </c>
      <c r="R23">
        <f t="shared" si="7"/>
        <v>3.4823258383846716E-7</v>
      </c>
      <c r="S23">
        <f t="shared" si="8"/>
        <v>2.753418798824778E-7</v>
      </c>
      <c r="T23">
        <f t="shared" si="9"/>
        <v>1.1115460828324813E-7</v>
      </c>
      <c r="U23">
        <f t="shared" si="10"/>
        <v>2.733389447416605E-6</v>
      </c>
      <c r="V23">
        <f t="shared" si="11"/>
        <v>8.10555532055066E-7</v>
      </c>
      <c r="W23">
        <f t="shared" si="12"/>
        <v>4.9794642461753316E-7</v>
      </c>
    </row>
    <row r="24" spans="1:23">
      <c r="A24">
        <v>23</v>
      </c>
      <c r="B24">
        <v>0.73538030194194715</v>
      </c>
      <c r="C24">
        <v>1.8634132769799638E-2</v>
      </c>
      <c r="D24">
        <v>0.70601221430144823</v>
      </c>
      <c r="E24">
        <v>0.41003149421492902</v>
      </c>
      <c r="F24">
        <v>0.53685189437295833</v>
      </c>
      <c r="G24">
        <v>0.73779448620223098</v>
      </c>
      <c r="H24">
        <v>0.99417509744093735</v>
      </c>
      <c r="I24">
        <v>0.93283423193584047</v>
      </c>
      <c r="J24">
        <v>0.28778699143870612</v>
      </c>
      <c r="K24">
        <v>1.0856843784480263E-2</v>
      </c>
      <c r="N24">
        <f t="shared" si="3"/>
        <v>2.7039209424211469E-6</v>
      </c>
      <c r="O24">
        <f t="shared" si="4"/>
        <v>1.7361545204126038E-9</v>
      </c>
      <c r="P24">
        <f t="shared" si="5"/>
        <v>2.4922662337141704E-6</v>
      </c>
      <c r="Q24">
        <f t="shared" si="6"/>
        <v>8.4062913124063682E-7</v>
      </c>
      <c r="R24">
        <f t="shared" si="7"/>
        <v>1.44104978245917E-6</v>
      </c>
      <c r="S24">
        <f t="shared" si="8"/>
        <v>2.7217035193520704E-6</v>
      </c>
      <c r="T24">
        <f t="shared" si="9"/>
        <v>4.9419206218584868E-6</v>
      </c>
      <c r="U24">
        <f t="shared" si="10"/>
        <v>4.3508985213566476E-6</v>
      </c>
      <c r="V24">
        <f t="shared" si="11"/>
        <v>4.1410676220670955E-7</v>
      </c>
      <c r="W24">
        <f t="shared" si="12"/>
        <v>5.8935528480303869E-10</v>
      </c>
    </row>
    <row r="25" spans="1:23">
      <c r="A25">
        <v>24</v>
      </c>
      <c r="B25">
        <v>0.49529622853567279</v>
      </c>
      <c r="C25">
        <v>0.79407314409729612</v>
      </c>
      <c r="D25">
        <v>0.31317760297941444</v>
      </c>
      <c r="E25">
        <v>0.87591042873954095</v>
      </c>
      <c r="F25">
        <v>0.8810015374403295</v>
      </c>
      <c r="G25">
        <v>0.34153360360445717</v>
      </c>
      <c r="H25">
        <v>0.1063931968597025</v>
      </c>
      <c r="I25">
        <v>0.84939220715325292</v>
      </c>
      <c r="J25">
        <v>0.54207902327939661</v>
      </c>
      <c r="K25">
        <v>0.58081008548103075</v>
      </c>
      <c r="N25">
        <f t="shared" si="3"/>
        <v>1.2265917700083071E-6</v>
      </c>
      <c r="O25">
        <f t="shared" si="4"/>
        <v>3.1527607908828264E-6</v>
      </c>
      <c r="P25">
        <f t="shared" si="5"/>
        <v>4.9040105503965873E-7</v>
      </c>
      <c r="Q25">
        <f t="shared" si="6"/>
        <v>3.8360953958734332E-6</v>
      </c>
      <c r="R25">
        <f t="shared" si="7"/>
        <v>3.8808185448611222E-6</v>
      </c>
      <c r="S25">
        <f t="shared" si="8"/>
        <v>5.8322601195523251E-7</v>
      </c>
      <c r="T25">
        <f t="shared" si="9"/>
        <v>5.6597561690137052E-8</v>
      </c>
      <c r="U25">
        <f t="shared" si="10"/>
        <v>3.6073356078633733E-6</v>
      </c>
      <c r="V25">
        <f t="shared" si="11"/>
        <v>1.4692483373977232E-6</v>
      </c>
      <c r="W25">
        <f t="shared" si="12"/>
        <v>1.6867017769824112E-6</v>
      </c>
    </row>
    <row r="26" spans="1:23">
      <c r="A26">
        <v>25</v>
      </c>
      <c r="B26">
        <v>0.80963121262735616</v>
      </c>
      <c r="C26">
        <v>0.45979554330657191</v>
      </c>
      <c r="D26">
        <v>0.95117423186049344</v>
      </c>
      <c r="E26">
        <v>0.57830194909236532</v>
      </c>
      <c r="F26">
        <v>0.73624772693113449</v>
      </c>
      <c r="G26">
        <v>9.7330046763502764E-2</v>
      </c>
      <c r="H26">
        <v>0.31820563899510557</v>
      </c>
      <c r="I26">
        <v>0.39342647198948111</v>
      </c>
      <c r="J26">
        <v>0.97288217838614921</v>
      </c>
      <c r="K26">
        <v>0.42844482410302565</v>
      </c>
      <c r="N26">
        <f t="shared" si="3"/>
        <v>3.2775135023022163E-6</v>
      </c>
      <c r="O26">
        <f t="shared" si="4"/>
        <v>1.0570597082229282E-6</v>
      </c>
      <c r="P26">
        <f t="shared" si="5"/>
        <v>4.5236620967769987E-6</v>
      </c>
      <c r="Q26">
        <f t="shared" si="6"/>
        <v>1.6721657216201436E-6</v>
      </c>
      <c r="R26">
        <f t="shared" si="7"/>
        <v>2.7103035770563123E-6</v>
      </c>
      <c r="S26">
        <f t="shared" si="8"/>
        <v>4.7365690014928177E-8</v>
      </c>
      <c r="T26">
        <f t="shared" si="9"/>
        <v>5.0627414344141728E-7</v>
      </c>
      <c r="U26">
        <f t="shared" si="10"/>
        <v>7.7392194431044996E-7</v>
      </c>
      <c r="V26">
        <f t="shared" si="11"/>
        <v>4.7324986651068953E-6</v>
      </c>
      <c r="W26">
        <f t="shared" si="12"/>
        <v>9.17824836503363E-7</v>
      </c>
    </row>
    <row r="27" spans="1:23">
      <c r="A27">
        <v>26</v>
      </c>
      <c r="B27">
        <v>0.49927361912349255</v>
      </c>
      <c r="C27">
        <v>0.17260508604581304</v>
      </c>
      <c r="D27">
        <v>0.1801194412126359</v>
      </c>
      <c r="E27">
        <v>0.80654052231628803</v>
      </c>
      <c r="F27">
        <v>0.10207381539624372</v>
      </c>
      <c r="G27">
        <v>0.96713014505571082</v>
      </c>
      <c r="H27">
        <v>0.21677256883486695</v>
      </c>
      <c r="I27">
        <v>0.51221380316330234</v>
      </c>
      <c r="J27">
        <v>0.35325958209774821</v>
      </c>
      <c r="K27">
        <v>0.7746830104259308</v>
      </c>
      <c r="N27">
        <f t="shared" si="3"/>
        <v>1.2463707337633515E-6</v>
      </c>
      <c r="O27">
        <f t="shared" si="4"/>
        <v>1.4896257864441262E-7</v>
      </c>
      <c r="P27">
        <f t="shared" si="5"/>
        <v>1.62215065513761E-7</v>
      </c>
      <c r="Q27">
        <f t="shared" si="6"/>
        <v>3.2525380706911539E-6</v>
      </c>
      <c r="R27">
        <f t="shared" si="7"/>
        <v>5.2095318947732207E-8</v>
      </c>
      <c r="S27">
        <f t="shared" si="8"/>
        <v>4.6767035873774015E-6</v>
      </c>
      <c r="T27">
        <f t="shared" si="9"/>
        <v>2.3495173299633567E-7</v>
      </c>
      <c r="U27">
        <f t="shared" si="10"/>
        <v>1.3118149007550714E-6</v>
      </c>
      <c r="V27">
        <f t="shared" si="11"/>
        <v>6.2396166171937854E-7</v>
      </c>
      <c r="W27">
        <f t="shared" si="12"/>
        <v>3.0006688332129143E-6</v>
      </c>
    </row>
    <row r="28" spans="1:23">
      <c r="A28">
        <v>27</v>
      </c>
      <c r="B28">
        <v>0.14491096779538459</v>
      </c>
      <c r="C28">
        <v>0.95889795890353202</v>
      </c>
      <c r="D28">
        <v>0.41254781904153148</v>
      </c>
      <c r="E28">
        <v>0.28412971645500651</v>
      </c>
      <c r="F28">
        <v>0.5074868115383806</v>
      </c>
      <c r="G28">
        <v>0.15500687686292913</v>
      </c>
      <c r="H28">
        <v>0.90010730701849884</v>
      </c>
      <c r="I28">
        <v>0.90161185707388647</v>
      </c>
      <c r="J28">
        <v>0.57249289379398505</v>
      </c>
      <c r="K28">
        <v>0.43739979779032989</v>
      </c>
      <c r="N28">
        <f t="shared" si="3"/>
        <v>1.0499594293697495E-7</v>
      </c>
      <c r="O28">
        <f t="shared" si="4"/>
        <v>4.5974264779467995E-6</v>
      </c>
      <c r="P28">
        <f t="shared" si="5"/>
        <v>8.509785149796211E-7</v>
      </c>
      <c r="Q28">
        <f t="shared" si="6"/>
        <v>4.0364847886401202E-7</v>
      </c>
      <c r="R28">
        <f t="shared" si="7"/>
        <v>1.2877143194269594E-6</v>
      </c>
      <c r="S28">
        <f t="shared" si="8"/>
        <v>1.2013565937399638E-7</v>
      </c>
      <c r="T28">
        <f t="shared" si="9"/>
        <v>4.0509658207404711E-6</v>
      </c>
      <c r="U28">
        <f t="shared" si="10"/>
        <v>4.064519704081112E-6</v>
      </c>
      <c r="V28">
        <f t="shared" si="11"/>
        <v>1.6387405672230553E-6</v>
      </c>
      <c r="W28">
        <f t="shared" si="12"/>
        <v>9.5659291553510746E-7</v>
      </c>
    </row>
    <row r="29" spans="1:23">
      <c r="A29">
        <v>28</v>
      </c>
      <c r="B29">
        <v>0.30193999171152264</v>
      </c>
      <c r="C29">
        <v>0.32852519866332042</v>
      </c>
      <c r="D29">
        <v>0.38590197756722322</v>
      </c>
      <c r="E29">
        <v>0.19941179939494447</v>
      </c>
      <c r="F29">
        <v>0.74020421186488772</v>
      </c>
      <c r="G29">
        <v>0.61940176666944424</v>
      </c>
      <c r="H29">
        <v>0.59952458684723631</v>
      </c>
      <c r="I29">
        <v>6.7780663719158696E-2</v>
      </c>
      <c r="J29">
        <v>0.23783030717706755</v>
      </c>
      <c r="K29">
        <v>0.13892372058594038</v>
      </c>
      <c r="N29">
        <f t="shared" si="3"/>
        <v>4.5583879297377189E-7</v>
      </c>
      <c r="O29">
        <f t="shared" si="4"/>
        <v>5.396440307838708E-7</v>
      </c>
      <c r="P29">
        <f t="shared" si="5"/>
        <v>7.4460168145146834E-7</v>
      </c>
      <c r="Q29">
        <f t="shared" si="6"/>
        <v>1.9882532868964788E-7</v>
      </c>
      <c r="R29">
        <f t="shared" si="7"/>
        <v>2.7395113763125983E-6</v>
      </c>
      <c r="S29">
        <f t="shared" si="8"/>
        <v>1.9182927427661435E-6</v>
      </c>
      <c r="T29">
        <f t="shared" si="9"/>
        <v>1.797148651171747E-6</v>
      </c>
      <c r="U29">
        <f t="shared" si="10"/>
        <v>2.2971091871048383E-8</v>
      </c>
      <c r="V29">
        <f t="shared" si="11"/>
        <v>2.8281627505969155E-7</v>
      </c>
      <c r="W29">
        <f t="shared" si="12"/>
        <v>9.649900070720219E-8</v>
      </c>
    </row>
    <row r="30" spans="1:23">
      <c r="A30">
        <v>29</v>
      </c>
    </row>
    <row r="31" spans="1:23">
      <c r="A31">
        <v>30</v>
      </c>
      <c r="B31" t="s">
        <v>22</v>
      </c>
      <c r="T31">
        <f>SUM(N33:W42)</f>
        <v>1.7241268892129806E-4</v>
      </c>
    </row>
    <row r="32" spans="1:23">
      <c r="A32">
        <v>31</v>
      </c>
    </row>
    <row r="33" spans="1:23">
      <c r="A33">
        <v>32</v>
      </c>
      <c r="B33">
        <v>0.23705856182971541</v>
      </c>
      <c r="C33">
        <v>0.10578256865515989</v>
      </c>
      <c r="D33">
        <v>0.26390959361122945</v>
      </c>
      <c r="E33">
        <v>7.0499432370947579E-2</v>
      </c>
      <c r="F33">
        <v>0.87642469383108335</v>
      </c>
      <c r="G33">
        <v>0.61295974528341457</v>
      </c>
      <c r="H33">
        <v>0.77217734347383438</v>
      </c>
      <c r="I33">
        <v>0.16342220742388069</v>
      </c>
      <c r="J33">
        <v>0.57038470794811125</v>
      </c>
      <c r="K33">
        <v>0.31933173461976128</v>
      </c>
      <c r="N33">
        <f t="shared" ref="N33" si="13">0.5*$H$3*B33*B33</f>
        <v>2.8098380868386504E-7</v>
      </c>
      <c r="O33">
        <f t="shared" ref="O33" si="14">0.5*$H$3*C33*C33</f>
        <v>5.5949759156418081E-8</v>
      </c>
      <c r="P33">
        <f t="shared" ref="P33" si="15">0.5*$H$3*D33*D33</f>
        <v>3.4824136800022149E-7</v>
      </c>
      <c r="Q33">
        <f t="shared" ref="Q33" si="16">0.5*$H$3*E33*E33</f>
        <v>2.4850849823129059E-8</v>
      </c>
      <c r="R33">
        <f t="shared" ref="R33" si="17">0.5*$H$3*F33*F33</f>
        <v>3.840601219784541E-6</v>
      </c>
      <c r="S33">
        <f t="shared" ref="S33" si="18">0.5*$H$3*G33*G33</f>
        <v>1.8785982466895425E-6</v>
      </c>
      <c r="T33">
        <f t="shared" ref="T33" si="19">0.5*$H$3*H33*H33</f>
        <v>2.9812892488715403E-6</v>
      </c>
      <c r="U33">
        <f t="shared" ref="U33" si="20">0.5*$H$3*I33*I33</f>
        <v>1.3353408939646946E-7</v>
      </c>
      <c r="V33">
        <f t="shared" ref="V33" si="21">0.5*$H$3*J33*J33</f>
        <v>1.6266935753052608E-6</v>
      </c>
      <c r="W33">
        <f t="shared" ref="W33" si="22">0.5*$H$3*K33*K33</f>
        <v>5.0986378367632828E-7</v>
      </c>
    </row>
    <row r="34" spans="1:23">
      <c r="A34">
        <v>33</v>
      </c>
      <c r="B34">
        <v>0.36034454151380291</v>
      </c>
      <c r="C34">
        <v>0.65988529463724888</v>
      </c>
      <c r="D34">
        <v>0.58075649488885484</v>
      </c>
      <c r="E34">
        <v>0.97942080113177843</v>
      </c>
      <c r="F34">
        <v>0.71527474151211257</v>
      </c>
      <c r="G34">
        <v>0.7102336593799814</v>
      </c>
      <c r="H34">
        <v>0.65778036639443149</v>
      </c>
      <c r="I34">
        <v>0.82791960518181584</v>
      </c>
      <c r="J34">
        <v>7.9798667883220098E-2</v>
      </c>
      <c r="K34">
        <v>0.8326249713099998</v>
      </c>
      <c r="N34">
        <f t="shared" ref="N34:N42" si="23">0.5*$H$3*B34*B34</f>
        <v>6.4924094299396419E-7</v>
      </c>
      <c r="O34">
        <f t="shared" ref="O34:O42" si="24">0.5*$H$3*C34*C34</f>
        <v>2.177243010392444E-6</v>
      </c>
      <c r="P34">
        <f t="shared" ref="P34:P42" si="25">0.5*$H$3*D34*D34</f>
        <v>1.6863905317779425E-6</v>
      </c>
      <c r="Q34">
        <f t="shared" ref="Q34:Q42" si="26">0.5*$H$3*E34*E34</f>
        <v>4.7963255284480741E-6</v>
      </c>
      <c r="R34">
        <f t="shared" ref="R34:R42" si="27">0.5*$H$3*F34*F34</f>
        <v>2.5580897792260977E-6</v>
      </c>
      <c r="S34">
        <f t="shared" ref="S34:S42" si="28">0.5*$H$3*G34*G34</f>
        <v>2.5221592545813975E-6</v>
      </c>
      <c r="T34">
        <f t="shared" ref="T34:T42" si="29">0.5*$H$3*H34*H34</f>
        <v>2.1633750520699628E-6</v>
      </c>
      <c r="U34">
        <f t="shared" ref="U34:U42" si="30">0.5*$H$3*I34*I34</f>
        <v>3.4272543632220695E-6</v>
      </c>
      <c r="V34">
        <f t="shared" ref="V34:V42" si="31">0.5*$H$3*J34*J34</f>
        <v>3.1839136979682319E-8</v>
      </c>
      <c r="W34">
        <f t="shared" ref="W34:W42" si="32">0.5*$H$3*K34*K34</f>
        <v>3.4663217142448903E-6</v>
      </c>
    </row>
    <row r="35" spans="1:23">
      <c r="A35">
        <v>34</v>
      </c>
      <c r="B35">
        <v>0.20544991772321386</v>
      </c>
      <c r="C35">
        <v>0.5785998820340359</v>
      </c>
      <c r="D35">
        <v>0.48124250940619362</v>
      </c>
      <c r="E35">
        <v>0.94962280692207779</v>
      </c>
      <c r="F35">
        <v>0.838255019740199</v>
      </c>
      <c r="G35">
        <v>0.63966842236642929</v>
      </c>
      <c r="H35">
        <v>4.9828116909687914E-2</v>
      </c>
      <c r="I35">
        <v>0.52626098055297832</v>
      </c>
      <c r="J35">
        <v>0.21632588927367635</v>
      </c>
      <c r="K35">
        <v>0.91192983735151967</v>
      </c>
      <c r="N35">
        <f t="shared" si="23"/>
        <v>2.1104834346237676E-7</v>
      </c>
      <c r="O35">
        <f t="shared" si="24"/>
        <v>1.6738891174490014E-6</v>
      </c>
      <c r="P35">
        <f t="shared" si="25"/>
        <v>1.1579717642978518E-6</v>
      </c>
      <c r="Q35">
        <f t="shared" si="26"/>
        <v>4.5089173771328291E-6</v>
      </c>
      <c r="R35">
        <f t="shared" si="27"/>
        <v>3.5133573905982072E-6</v>
      </c>
      <c r="S35">
        <f t="shared" si="28"/>
        <v>2.045878452863783E-6</v>
      </c>
      <c r="T35">
        <f t="shared" si="29"/>
        <v>1.2414206173827636E-8</v>
      </c>
      <c r="U35">
        <f t="shared" si="30"/>
        <v>1.3847530982629112E-6</v>
      </c>
      <c r="V35">
        <f t="shared" si="31"/>
        <v>2.3398445185023442E-7</v>
      </c>
      <c r="W35">
        <f t="shared" si="32"/>
        <v>4.1580801412598459E-6</v>
      </c>
    </row>
    <row r="36" spans="1:23">
      <c r="A36">
        <v>35</v>
      </c>
      <c r="B36">
        <v>0.27698504317775807</v>
      </c>
      <c r="C36">
        <v>0.98069223932808836</v>
      </c>
      <c r="D36">
        <v>3.5918728495437424E-2</v>
      </c>
      <c r="E36">
        <v>2.8897390462235606E-2</v>
      </c>
      <c r="F36">
        <v>0.94726556420382391</v>
      </c>
      <c r="G36">
        <v>0.96755542092170543</v>
      </c>
      <c r="H36">
        <v>0.6616219998337054</v>
      </c>
      <c r="I36">
        <v>0.31926159488112482</v>
      </c>
      <c r="J36">
        <v>0.38342584571576666</v>
      </c>
      <c r="K36">
        <v>0.55236747892050975</v>
      </c>
      <c r="N36">
        <f t="shared" si="23"/>
        <v>3.8360357072092255E-7</v>
      </c>
      <c r="O36">
        <f t="shared" si="24"/>
        <v>4.8087863413917035E-6</v>
      </c>
      <c r="P36">
        <f t="shared" si="25"/>
        <v>6.4507752836447431E-9</v>
      </c>
      <c r="Q36">
        <f t="shared" si="26"/>
        <v>4.175295877634527E-9</v>
      </c>
      <c r="R36">
        <f t="shared" si="27"/>
        <v>4.4865602456319442E-6</v>
      </c>
      <c r="S36">
        <f t="shared" si="28"/>
        <v>4.680817462774893E-6</v>
      </c>
      <c r="T36">
        <f t="shared" si="29"/>
        <v>2.1887183533197586E-6</v>
      </c>
      <c r="U36">
        <f t="shared" si="30"/>
        <v>5.0963982983019734E-7</v>
      </c>
      <c r="V36">
        <f t="shared" si="31"/>
        <v>7.3507689581425457E-7</v>
      </c>
      <c r="W36">
        <f t="shared" si="32"/>
        <v>1.5255491588449991E-6</v>
      </c>
    </row>
    <row r="37" spans="1:23">
      <c r="A37">
        <v>36</v>
      </c>
      <c r="B37">
        <v>0.49339276486335959</v>
      </c>
      <c r="C37">
        <v>0.84298475491351366</v>
      </c>
      <c r="D37">
        <v>0.38930796264769385</v>
      </c>
      <c r="E37">
        <v>0.66166439004849842</v>
      </c>
      <c r="F37">
        <v>0.29640491829946392</v>
      </c>
      <c r="G37">
        <v>0.90506236145829355</v>
      </c>
      <c r="H37">
        <v>0.79880647315034548</v>
      </c>
      <c r="I37">
        <v>0.84784429447386267</v>
      </c>
      <c r="J37">
        <v>0.84682341333497058</v>
      </c>
      <c r="K37">
        <v>0.89830713576888654</v>
      </c>
      <c r="N37">
        <f t="shared" si="23"/>
        <v>1.2171821020975524E-6</v>
      </c>
      <c r="O37">
        <f t="shared" si="24"/>
        <v>3.5531164850829841E-6</v>
      </c>
      <c r="P37">
        <f t="shared" si="25"/>
        <v>7.5780344890449099E-7</v>
      </c>
      <c r="Q37">
        <f t="shared" si="26"/>
        <v>2.1889988252912574E-6</v>
      </c>
      <c r="R37">
        <f t="shared" si="27"/>
        <v>4.3927937796055941E-7</v>
      </c>
      <c r="S37">
        <f t="shared" si="28"/>
        <v>4.0956893906423147E-6</v>
      </c>
      <c r="T37">
        <f t="shared" si="29"/>
        <v>3.1904589077344685E-6</v>
      </c>
      <c r="U37">
        <f t="shared" si="30"/>
        <v>3.5941997383594104E-6</v>
      </c>
      <c r="V37">
        <f t="shared" si="31"/>
        <v>3.5855494668614523E-6</v>
      </c>
      <c r="W37">
        <f t="shared" si="32"/>
        <v>4.0347785508665039E-6</v>
      </c>
    </row>
    <row r="38" spans="1:23">
      <c r="A38">
        <v>37</v>
      </c>
      <c r="B38">
        <v>0.58445155886715128</v>
      </c>
      <c r="C38">
        <v>0.56204501056676737</v>
      </c>
      <c r="D38">
        <v>0.91831321763886553</v>
      </c>
      <c r="E38">
        <v>0.44810837249994195</v>
      </c>
      <c r="F38">
        <v>0.35222968704514646</v>
      </c>
      <c r="G38">
        <v>9.5069802169840401E-2</v>
      </c>
      <c r="H38">
        <v>0.53558801283964108</v>
      </c>
      <c r="I38">
        <v>0.47163962581222507</v>
      </c>
      <c r="J38">
        <v>0.76565161061422593</v>
      </c>
      <c r="K38">
        <v>0.38408248668253275</v>
      </c>
      <c r="N38">
        <f t="shared" si="23"/>
        <v>1.7079181233112162E-6</v>
      </c>
      <c r="O38">
        <f t="shared" si="24"/>
        <v>1.5794729695149884E-6</v>
      </c>
      <c r="P38">
        <f t="shared" si="25"/>
        <v>4.2164958284512321E-6</v>
      </c>
      <c r="Q38">
        <f t="shared" si="26"/>
        <v>1.0040055675227339E-6</v>
      </c>
      <c r="R38">
        <f t="shared" si="27"/>
        <v>6.2032876217960905E-7</v>
      </c>
      <c r="S38">
        <f t="shared" si="28"/>
        <v>4.5191336423062952E-8</v>
      </c>
      <c r="T38">
        <f t="shared" si="29"/>
        <v>1.4342725974875778E-6</v>
      </c>
      <c r="U38">
        <f t="shared" si="30"/>
        <v>1.1122196831814786E-6</v>
      </c>
      <c r="V38">
        <f t="shared" si="31"/>
        <v>2.9311119441807915E-6</v>
      </c>
      <c r="W38">
        <f t="shared" si="32"/>
        <v>7.3759678288118978E-7</v>
      </c>
    </row>
    <row r="39" spans="1:23">
      <c r="A39">
        <v>38</v>
      </c>
      <c r="B39">
        <v>2.4574650748654614E-2</v>
      </c>
      <c r="C39">
        <v>0.75153712225129521</v>
      </c>
      <c r="D39">
        <v>0.10657928293794949</v>
      </c>
      <c r="E39">
        <v>0.45109575170941452</v>
      </c>
      <c r="F39">
        <v>0.28347304169185694</v>
      </c>
      <c r="G39">
        <v>0.51653787876912682</v>
      </c>
      <c r="H39">
        <v>0.25096598745755117</v>
      </c>
      <c r="I39">
        <v>0.21765632819622915</v>
      </c>
      <c r="J39">
        <v>0.18729908954158336</v>
      </c>
      <c r="K39">
        <v>0.8030999860316419</v>
      </c>
      <c r="N39">
        <f t="shared" si="23"/>
        <v>3.0195672970917543E-9</v>
      </c>
      <c r="O39">
        <f t="shared" si="24"/>
        <v>2.8240402306087914E-6</v>
      </c>
      <c r="P39">
        <f t="shared" si="25"/>
        <v>5.6795717757837467E-8</v>
      </c>
      <c r="Q39">
        <f t="shared" si="26"/>
        <v>1.0174368860514089E-6</v>
      </c>
      <c r="R39">
        <f t="shared" si="27"/>
        <v>4.0178482683016632E-7</v>
      </c>
      <c r="S39">
        <f t="shared" si="28"/>
        <v>1.3340569010165458E-6</v>
      </c>
      <c r="T39">
        <f t="shared" si="29"/>
        <v>3.1491963430271863E-7</v>
      </c>
      <c r="U39">
        <f t="shared" si="30"/>
        <v>2.3687138601932313E-7</v>
      </c>
      <c r="V39">
        <f t="shared" si="31"/>
        <v>1.7540474471553031E-7</v>
      </c>
      <c r="W39">
        <f t="shared" si="32"/>
        <v>3.2248479378201174E-6</v>
      </c>
    </row>
    <row r="40" spans="1:23">
      <c r="A40">
        <v>39</v>
      </c>
      <c r="B40">
        <v>0.41615076950639196</v>
      </c>
      <c r="C40">
        <v>0.79737350666172357</v>
      </c>
      <c r="D40">
        <v>0.83150572025200686</v>
      </c>
      <c r="E40">
        <v>0.86197462624826482</v>
      </c>
      <c r="F40">
        <v>0.19779740980622229</v>
      </c>
      <c r="G40">
        <v>0.4178660765967166</v>
      </c>
      <c r="H40">
        <v>0.17609738945268072</v>
      </c>
      <c r="I40">
        <v>0.20932009550504205</v>
      </c>
      <c r="J40">
        <v>0.42853379028440752</v>
      </c>
      <c r="K40">
        <v>0.39000124500429556</v>
      </c>
      <c r="N40">
        <f t="shared" si="23"/>
        <v>8.6590731480381097E-7</v>
      </c>
      <c r="O40">
        <f t="shared" si="24"/>
        <v>3.1790225456300688E-6</v>
      </c>
      <c r="P40">
        <f t="shared" si="25"/>
        <v>3.4570088140590434E-6</v>
      </c>
      <c r="Q40">
        <f t="shared" si="26"/>
        <v>3.7150012814791796E-6</v>
      </c>
      <c r="R40">
        <f t="shared" si="27"/>
        <v>1.9561907663025324E-7</v>
      </c>
      <c r="S40">
        <f t="shared" si="28"/>
        <v>8.7306028985166516E-7</v>
      </c>
      <c r="T40">
        <f t="shared" si="29"/>
        <v>1.5505145286024555E-7</v>
      </c>
      <c r="U40">
        <f t="shared" si="30"/>
        <v>2.1907451191119966E-7</v>
      </c>
      <c r="V40">
        <f t="shared" si="31"/>
        <v>9.1820604707760301E-7</v>
      </c>
      <c r="W40">
        <f t="shared" si="32"/>
        <v>7.6050485552450281E-7</v>
      </c>
    </row>
    <row r="41" spans="1:23">
      <c r="A41">
        <v>40</v>
      </c>
      <c r="B41">
        <v>0.35410526197576564</v>
      </c>
      <c r="C41">
        <v>0.61914122589401988</v>
      </c>
      <c r="D41">
        <v>0.79714616693881624</v>
      </c>
      <c r="E41">
        <v>0.26280074522421382</v>
      </c>
      <c r="F41">
        <v>0.54905030078837003</v>
      </c>
      <c r="G41">
        <v>8.8506209962927684E-2</v>
      </c>
      <c r="H41">
        <v>0.46964341589710856</v>
      </c>
      <c r="I41">
        <v>0.62397140324679001</v>
      </c>
      <c r="J41">
        <v>0.87028464208788092</v>
      </c>
      <c r="K41">
        <v>0.30175467585363602</v>
      </c>
      <c r="N41">
        <f t="shared" si="23"/>
        <v>6.2695268279462816E-7</v>
      </c>
      <c r="O41">
        <f t="shared" si="24"/>
        <v>1.9166792880077487E-6</v>
      </c>
      <c r="P41">
        <f t="shared" si="25"/>
        <v>3.1772100573262354E-6</v>
      </c>
      <c r="Q41">
        <f t="shared" si="26"/>
        <v>3.453211584520107E-7</v>
      </c>
      <c r="R41">
        <f t="shared" si="27"/>
        <v>1.5072811639789981E-6</v>
      </c>
      <c r="S41">
        <f t="shared" si="28"/>
        <v>3.9166746010009204E-8</v>
      </c>
      <c r="T41">
        <f t="shared" si="29"/>
        <v>1.1028246904775225E-6</v>
      </c>
      <c r="U41">
        <f t="shared" si="30"/>
        <v>1.9467015603488413E-6</v>
      </c>
      <c r="V41">
        <f t="shared" si="31"/>
        <v>3.7869767912701553E-6</v>
      </c>
      <c r="W41">
        <f t="shared" si="32"/>
        <v>4.5527942199766479E-7</v>
      </c>
    </row>
    <row r="42" spans="1:23">
      <c r="A42">
        <v>41</v>
      </c>
      <c r="B42">
        <v>0.33051925496312839</v>
      </c>
      <c r="C42">
        <v>0.69336103701300456</v>
      </c>
      <c r="D42">
        <v>0.2199536316361077</v>
      </c>
      <c r="E42">
        <v>8.0590262412049363E-2</v>
      </c>
      <c r="F42">
        <v>0.78528818953139856</v>
      </c>
      <c r="G42">
        <v>0.48816669585740979</v>
      </c>
      <c r="H42">
        <v>0.20411088978246661</v>
      </c>
      <c r="I42">
        <v>0.8774578880564583</v>
      </c>
      <c r="J42">
        <v>0.75982087483603911</v>
      </c>
      <c r="K42">
        <v>0.8605360309737744</v>
      </c>
      <c r="N42">
        <f t="shared" si="23"/>
        <v>5.4621488950690736E-7</v>
      </c>
      <c r="O42">
        <f t="shared" si="24"/>
        <v>2.4037476382387453E-6</v>
      </c>
      <c r="P42">
        <f t="shared" si="25"/>
        <v>2.4189800034956283E-7</v>
      </c>
      <c r="Q42">
        <f t="shared" si="26"/>
        <v>3.2473951978214883E-8</v>
      </c>
      <c r="R42">
        <f t="shared" si="27"/>
        <v>3.083387703087509E-6</v>
      </c>
      <c r="S42">
        <f t="shared" si="28"/>
        <v>1.1915336147217044E-6</v>
      </c>
      <c r="T42">
        <f t="shared" si="29"/>
        <v>2.0830627663895119E-7</v>
      </c>
      <c r="U42">
        <f t="shared" si="30"/>
        <v>3.8496617265625011E-6</v>
      </c>
      <c r="V42">
        <f t="shared" si="31"/>
        <v>2.8866388091830193E-6</v>
      </c>
      <c r="W42">
        <f t="shared" si="32"/>
        <v>3.7026113030204842E-6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"/>
  <sheetViews>
    <sheetView workbookViewId="0">
      <selection activeCell="F6" sqref="F6"/>
    </sheetView>
  </sheetViews>
  <sheetFormatPr defaultRowHeight="15"/>
  <cols>
    <col min="3" max="3" width="17.7109375" customWidth="1"/>
  </cols>
  <sheetData>
    <row r="1" spans="1:4">
      <c r="A1">
        <v>0</v>
      </c>
      <c r="B1">
        <v>1</v>
      </c>
      <c r="C1">
        <v>2</v>
      </c>
      <c r="D1">
        <v>3</v>
      </c>
    </row>
    <row r="2" spans="1:4">
      <c r="A2">
        <v>1</v>
      </c>
    </row>
    <row r="3" spans="1:4">
      <c r="A3">
        <v>2</v>
      </c>
      <c r="C3" t="s">
        <v>36</v>
      </c>
      <c r="D3">
        <v>1E-3</v>
      </c>
    </row>
    <row r="4" spans="1:4">
      <c r="A4">
        <v>3</v>
      </c>
      <c r="C4" t="s">
        <v>37</v>
      </c>
      <c r="D4">
        <v>0.95</v>
      </c>
    </row>
    <row r="5" spans="1:4">
      <c r="A5">
        <v>4</v>
      </c>
    </row>
    <row r="6" spans="1:4">
      <c r="A6">
        <v>5</v>
      </c>
      <c r="C6" t="s">
        <v>38</v>
      </c>
      <c r="D6">
        <f>D3*D4</f>
        <v>9.5E-4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F20" sqref="F20"/>
    </sheetView>
  </sheetViews>
  <sheetFormatPr defaultRowHeight="15"/>
  <cols>
    <col min="10" max="10" width="12.5703125" bestFit="1" customWidth="1"/>
    <col min="11" max="11" width="14.7109375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>
      <c r="A2">
        <v>1</v>
      </c>
    </row>
    <row r="3" spans="1:24">
      <c r="A3">
        <v>2</v>
      </c>
    </row>
    <row r="4" spans="1:24">
      <c r="A4">
        <v>3</v>
      </c>
      <c r="J4" t="s">
        <v>40</v>
      </c>
      <c r="K4" t="s">
        <v>41</v>
      </c>
    </row>
    <row r="5" spans="1:24">
      <c r="A5">
        <v>4</v>
      </c>
      <c r="C5" t="s">
        <v>39</v>
      </c>
      <c r="J5" s="3">
        <f>AVERAGE(C7:L16)</f>
        <v>0.53372585524360228</v>
      </c>
      <c r="K5" s="3">
        <f>STDEV(C7:L16)</f>
        <v>0.29130526340619545</v>
      </c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(C7-$J$5)/$K$5</f>
        <v>0.31902615607828505</v>
      </c>
      <c r="P7">
        <f t="shared" ref="P7:X16" si="0">(D7-$J$5)/$K$5</f>
        <v>-0.99953113965618534</v>
      </c>
      <c r="Q7">
        <f t="shared" si="0"/>
        <v>-1.6406017580396171</v>
      </c>
      <c r="R7">
        <f t="shared" si="0"/>
        <v>1.5718845439671567</v>
      </c>
      <c r="S7">
        <f t="shared" si="0"/>
        <v>0.33056201649903905</v>
      </c>
      <c r="T7">
        <f t="shared" si="0"/>
        <v>1.4104080965086176</v>
      </c>
      <c r="U7">
        <f t="shared" si="0"/>
        <v>-1.018707531467024</v>
      </c>
      <c r="V7">
        <f t="shared" si="0"/>
        <v>0.47882258242476355</v>
      </c>
      <c r="W7">
        <f t="shared" si="0"/>
        <v>1.4885856997050508</v>
      </c>
      <c r="X7">
        <f t="shared" si="0"/>
        <v>1.5925750929540847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(C8-$J$5)/$K$5</f>
        <v>-1.3491477061090515</v>
      </c>
      <c r="P8">
        <f t="shared" si="0"/>
        <v>1.2978815892076991</v>
      </c>
      <c r="Q8">
        <f t="shared" si="0"/>
        <v>6.4373873101997936E-2</v>
      </c>
      <c r="R8">
        <f t="shared" si="0"/>
        <v>1.4874658050799721</v>
      </c>
      <c r="S8">
        <f t="shared" si="0"/>
        <v>-0.83542463254541566</v>
      </c>
      <c r="T8">
        <f t="shared" si="0"/>
        <v>-9.3127083952359843E-2</v>
      </c>
      <c r="U8">
        <f t="shared" si="0"/>
        <v>7.7387893734301105E-2</v>
      </c>
      <c r="V8">
        <f t="shared" si="0"/>
        <v>-1.1072752877255296</v>
      </c>
      <c r="W8">
        <f t="shared" si="0"/>
        <v>-0.91345688625335608</v>
      </c>
      <c r="X8">
        <f t="shared" si="0"/>
        <v>0.19048066501014843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-0.26709842096703096</v>
      </c>
      <c r="P9">
        <f t="shared" si="0"/>
        <v>0.2917584400490395</v>
      </c>
      <c r="Q9">
        <f t="shared" si="0"/>
        <v>-1.736997967022349</v>
      </c>
      <c r="R9">
        <f t="shared" si="0"/>
        <v>1.1982650622981776</v>
      </c>
      <c r="S9">
        <f t="shared" si="0"/>
        <v>0.83667167530557618</v>
      </c>
      <c r="T9">
        <f t="shared" si="0"/>
        <v>-0.27288199537583663</v>
      </c>
      <c r="U9">
        <f t="shared" si="0"/>
        <v>1.5735063504962985</v>
      </c>
      <c r="V9">
        <f t="shared" si="0"/>
        <v>0.55269754536672111</v>
      </c>
      <c r="W9">
        <f t="shared" si="0"/>
        <v>1.2310987688085167</v>
      </c>
      <c r="X9">
        <f t="shared" si="0"/>
        <v>0.64528507210996577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-1.2905179472191919</v>
      </c>
      <c r="P10">
        <f t="shared" si="0"/>
        <v>-1.4086507271181963</v>
      </c>
      <c r="Q10">
        <f t="shared" si="0"/>
        <v>-1.79489411663209</v>
      </c>
      <c r="R10">
        <f t="shared" si="0"/>
        <v>1.33553781411865</v>
      </c>
      <c r="S10">
        <f t="shared" si="0"/>
        <v>0.43807915129455877</v>
      </c>
      <c r="T10">
        <f t="shared" si="0"/>
        <v>0.75146482622366384</v>
      </c>
      <c r="U10">
        <f t="shared" si="0"/>
        <v>-0.67686567068934456</v>
      </c>
      <c r="V10">
        <f t="shared" si="0"/>
        <v>1.4771746795959899</v>
      </c>
      <c r="W10">
        <f t="shared" si="0"/>
        <v>-1.3915610182209421</v>
      </c>
      <c r="X10">
        <f t="shared" si="0"/>
        <v>-1.418373378838051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-0.34604112521805253</v>
      </c>
      <c r="P11">
        <f t="shared" si="0"/>
        <v>1.079589893417978</v>
      </c>
      <c r="Q11">
        <f t="shared" si="0"/>
        <v>-0.55016932624328529</v>
      </c>
      <c r="R11">
        <f t="shared" si="0"/>
        <v>-0.61108732643711006</v>
      </c>
      <c r="S11">
        <f t="shared" si="0"/>
        <v>-0.12114462994713722</v>
      </c>
      <c r="T11">
        <f t="shared" si="0"/>
        <v>-0.24677535431707642</v>
      </c>
      <c r="U11">
        <f t="shared" si="0"/>
        <v>-1.8277662796089311</v>
      </c>
      <c r="V11">
        <f t="shared" si="0"/>
        <v>1.8640086892937554E-2</v>
      </c>
      <c r="W11">
        <f t="shared" si="0"/>
        <v>4.4866091978587761E-3</v>
      </c>
      <c r="X11">
        <f t="shared" si="0"/>
        <v>-1.3120135053249207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-7.8792370744349333E-2</v>
      </c>
      <c r="P12">
        <f t="shared" si="0"/>
        <v>0.12733133912813957</v>
      </c>
      <c r="Q12">
        <f t="shared" si="0"/>
        <v>0.88611878979700043</v>
      </c>
      <c r="R12">
        <f t="shared" si="0"/>
        <v>0.95492157392097399</v>
      </c>
      <c r="S12">
        <f t="shared" si="0"/>
        <v>-0.26335039599190474</v>
      </c>
      <c r="T12">
        <f t="shared" si="0"/>
        <v>1.4564871875475514</v>
      </c>
      <c r="U12">
        <f t="shared" si="0"/>
        <v>-1.6319387493079809</v>
      </c>
      <c r="V12">
        <f t="shared" si="0"/>
        <v>0.84135264966193279</v>
      </c>
      <c r="W12">
        <f t="shared" si="0"/>
        <v>1.2133743589478168</v>
      </c>
      <c r="X12">
        <f t="shared" si="0"/>
        <v>2.152299958309904E-3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0.7523848037835319</v>
      </c>
      <c r="P13">
        <f t="shared" si="0"/>
        <v>-1.6997837136366098</v>
      </c>
      <c r="Q13">
        <f t="shared" si="0"/>
        <v>-0.14032676432256555</v>
      </c>
      <c r="R13">
        <f t="shared" si="0"/>
        <v>0.40144872281485622</v>
      </c>
      <c r="S13">
        <f t="shared" si="0"/>
        <v>-0.70627523070160914</v>
      </c>
      <c r="T13">
        <f t="shared" si="0"/>
        <v>-0.62103013414187869</v>
      </c>
      <c r="U13">
        <f t="shared" si="0"/>
        <v>0.33770805673726223</v>
      </c>
      <c r="V13">
        <f t="shared" si="0"/>
        <v>-1.1333199210037297</v>
      </c>
      <c r="W13">
        <f t="shared" si="0"/>
        <v>3.7434254593930946E-2</v>
      </c>
      <c r="X13">
        <f t="shared" si="0"/>
        <v>-1.0250995136264136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1.43711594340694</v>
      </c>
      <c r="P14">
        <f t="shared" si="0"/>
        <v>-0.30671353593154332</v>
      </c>
      <c r="Q14">
        <f t="shared" si="0"/>
        <v>1.1475736065527868</v>
      </c>
      <c r="R14">
        <f t="shared" si="0"/>
        <v>0.88555530570756058</v>
      </c>
      <c r="S14">
        <f t="shared" si="0"/>
        <v>3.8701053367910736E-2</v>
      </c>
      <c r="T14">
        <f t="shared" si="0"/>
        <v>1.1311486055643925</v>
      </c>
      <c r="U14">
        <f t="shared" si="0"/>
        <v>0.67810256605385422</v>
      </c>
      <c r="V14">
        <f t="shared" si="0"/>
        <v>-0.45473415361276115</v>
      </c>
      <c r="W14">
        <f t="shared" si="0"/>
        <v>0.72313930627476708</v>
      </c>
      <c r="X14">
        <f t="shared" si="0"/>
        <v>-1.3347283888812727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-0.52059013214959116</v>
      </c>
      <c r="P15">
        <f t="shared" si="0"/>
        <v>1.2063480384435694</v>
      </c>
      <c r="Q15">
        <f t="shared" si="0"/>
        <v>0.64762536761681366</v>
      </c>
      <c r="R15">
        <f t="shared" si="0"/>
        <v>0.94422007479429904</v>
      </c>
      <c r="S15">
        <f t="shared" si="0"/>
        <v>-0.50848435956016502</v>
      </c>
      <c r="T15">
        <f t="shared" si="0"/>
        <v>-1.3545721536236401</v>
      </c>
      <c r="U15">
        <f t="shared" si="0"/>
        <v>-1.1215248292976128</v>
      </c>
      <c r="V15">
        <f t="shared" si="0"/>
        <v>-0.89141043845293311</v>
      </c>
      <c r="W15">
        <f t="shared" si="0"/>
        <v>-1.4177394606694218</v>
      </c>
      <c r="X15">
        <f t="shared" si="0"/>
        <v>-1.0074954174152611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-0.49127631288095508</v>
      </c>
      <c r="P16">
        <f t="shared" si="0"/>
        <v>-1.0294612990389878</v>
      </c>
      <c r="Q16">
        <f t="shared" si="0"/>
        <v>0.44808345842182495</v>
      </c>
      <c r="R16">
        <f t="shared" si="0"/>
        <v>0.27256061194730519</v>
      </c>
      <c r="S16">
        <f t="shared" si="0"/>
        <v>-1.4833170896726251</v>
      </c>
      <c r="T16">
        <f t="shared" si="0"/>
        <v>1.5595564110086497</v>
      </c>
      <c r="U16">
        <f t="shared" si="0"/>
        <v>0.2427977661468752</v>
      </c>
      <c r="V16">
        <f t="shared" si="0"/>
        <v>0.81174020708253858</v>
      </c>
      <c r="W16">
        <f t="shared" si="0"/>
        <v>1.1853084015082</v>
      </c>
      <c r="X16">
        <f t="shared" si="0"/>
        <v>0.338074429355184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D18" sqref="D18"/>
    </sheetView>
  </sheetViews>
  <sheetFormatPr defaultRowHeight="15"/>
  <cols>
    <col min="10" max="10" width="14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</row>
    <row r="5" spans="1:24">
      <c r="A5">
        <v>4</v>
      </c>
      <c r="C5" t="s">
        <v>39</v>
      </c>
      <c r="J5" s="3"/>
      <c r="K5" s="3"/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C7/255</f>
        <v>2.4574896222488356E-3</v>
      </c>
      <c r="P7">
        <f t="shared" ref="P7:X7" si="0">D7/255</f>
        <v>9.5120460126808814E-4</v>
      </c>
      <c r="Q7">
        <f t="shared" si="0"/>
        <v>2.1886246264001677E-4</v>
      </c>
      <c r="R7">
        <f t="shared" si="0"/>
        <v>3.8887219465414992E-3</v>
      </c>
      <c r="S7">
        <f t="shared" si="0"/>
        <v>2.4706678844389723E-3</v>
      </c>
      <c r="T7">
        <f t="shared" si="0"/>
        <v>3.7042555188520625E-3</v>
      </c>
      <c r="U7">
        <f t="shared" si="0"/>
        <v>9.2929799786559098E-4</v>
      </c>
      <c r="V7">
        <f t="shared" si="0"/>
        <v>2.6400368382026775E-3</v>
      </c>
      <c r="W7">
        <f t="shared" si="0"/>
        <v>3.7935635474465796E-3</v>
      </c>
      <c r="X7">
        <f t="shared" si="0"/>
        <v>3.9123582831009336E-3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C8/255</f>
        <v>5.5181187192800271E-4</v>
      </c>
      <c r="P8">
        <f t="shared" ref="P8:P16" si="2">D8/255</f>
        <v>3.5757082096384419E-3</v>
      </c>
      <c r="Q8">
        <f t="shared" ref="Q8:Q16" si="3">E8/255</f>
        <v>2.1665815815845365E-3</v>
      </c>
      <c r="R8">
        <f t="shared" ref="R8:R16" si="4">F8/255</f>
        <v>3.7922842094122826E-3</v>
      </c>
      <c r="S8">
        <f t="shared" ref="S8:S16" si="5">G8/255</f>
        <v>1.1386755396232782E-3</v>
      </c>
      <c r="T8">
        <f t="shared" ref="T8:T16" si="6">H8/255</f>
        <v>1.9866566491082713E-3</v>
      </c>
      <c r="U8">
        <f t="shared" ref="U8:U16" si="7">I8/255</f>
        <v>2.1814484549502883E-3</v>
      </c>
      <c r="V8">
        <f t="shared" ref="V8:V16" si="8">J8/255</f>
        <v>8.2812053290018059E-4</v>
      </c>
      <c r="W8">
        <f t="shared" ref="W8:W16" si="9">K8/255</f>
        <v>1.0495335544445697E-3</v>
      </c>
      <c r="X8">
        <f t="shared" ref="X8:X16" si="10">L8/255</f>
        <v>2.3106426491692972E-3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1.787916389680088E-3</v>
      </c>
      <c r="P9">
        <f t="shared" si="2"/>
        <v>2.4263397038159547E-3</v>
      </c>
      <c r="Q9">
        <f t="shared" si="3"/>
        <v>1.0874198009463094E-4</v>
      </c>
      <c r="R9">
        <f t="shared" si="4"/>
        <v>3.4619089209678984E-3</v>
      </c>
      <c r="S9">
        <f t="shared" si="5"/>
        <v>3.0488341882470432E-3</v>
      </c>
      <c r="T9">
        <f t="shared" si="6"/>
        <v>1.7813093870660233E-3</v>
      </c>
      <c r="U9">
        <f t="shared" si="7"/>
        <v>3.8905746554754816E-3</v>
      </c>
      <c r="V9">
        <f t="shared" si="8"/>
        <v>2.7244296442376966E-3</v>
      </c>
      <c r="W9">
        <f t="shared" si="9"/>
        <v>3.4994172798839614E-3</v>
      </c>
      <c r="X9">
        <f t="shared" si="10"/>
        <v>2.8301991888105165E-3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6.1878895960193318E-4</v>
      </c>
      <c r="P10">
        <f t="shared" si="2"/>
        <v>4.838371926788524E-4</v>
      </c>
      <c r="Q10">
        <f t="shared" si="3"/>
        <v>4.2602948281807187E-5</v>
      </c>
      <c r="R10">
        <f t="shared" si="4"/>
        <v>3.6187256861740006E-3</v>
      </c>
      <c r="S10">
        <f t="shared" si="5"/>
        <v>2.5934926188401031E-3</v>
      </c>
      <c r="T10">
        <f t="shared" si="6"/>
        <v>2.9514961348516768E-3</v>
      </c>
      <c r="U10">
        <f t="shared" si="7"/>
        <v>1.3198091088346337E-3</v>
      </c>
      <c r="V10">
        <f t="shared" si="8"/>
        <v>3.7805278995304884E-3</v>
      </c>
      <c r="W10">
        <f t="shared" si="9"/>
        <v>5.0336002464689087E-4</v>
      </c>
      <c r="X10">
        <f t="shared" si="10"/>
        <v>4.7273029220724845E-4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1.6977343298532597E-3</v>
      </c>
      <c r="P11">
        <f t="shared" si="2"/>
        <v>3.3263375432015406E-3</v>
      </c>
      <c r="Q11">
        <f t="shared" si="3"/>
        <v>1.464543665663894E-3</v>
      </c>
      <c r="R11">
        <f t="shared" si="4"/>
        <v>1.3949525515751066E-3</v>
      </c>
      <c r="S11">
        <f t="shared" si="5"/>
        <v>1.9546501447317861E-3</v>
      </c>
      <c r="T11">
        <f t="shared" si="6"/>
        <v>1.8111329241259182E-3</v>
      </c>
      <c r="U11">
        <f t="shared" si="7"/>
        <v>5.0506577143558702E-6</v>
      </c>
      <c r="V11">
        <f t="shared" si="8"/>
        <v>2.1143365124151521E-3</v>
      </c>
      <c r="W11">
        <f t="shared" si="9"/>
        <v>2.0981679534030793E-3</v>
      </c>
      <c r="X11">
        <f t="shared" si="10"/>
        <v>5.9423300189192347E-4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2.0030322467824353E-3</v>
      </c>
      <c r="P12">
        <f t="shared" si="2"/>
        <v>2.2385025275615238E-3</v>
      </c>
      <c r="Q12">
        <f t="shared" si="3"/>
        <v>3.1053212655474376E-3</v>
      </c>
      <c r="R12">
        <f t="shared" si="4"/>
        <v>3.1839197484976873E-3</v>
      </c>
      <c r="S12">
        <f t="shared" si="5"/>
        <v>1.7921980343962925E-3</v>
      </c>
      <c r="T12">
        <f t="shared" si="6"/>
        <v>3.7568950551368258E-3</v>
      </c>
      <c r="U12">
        <f t="shared" si="7"/>
        <v>2.2875885495554421E-4</v>
      </c>
      <c r="V12">
        <f t="shared" si="8"/>
        <v>3.0541816096896946E-3</v>
      </c>
      <c r="W12">
        <f t="shared" si="9"/>
        <v>3.4791693823028221E-3</v>
      </c>
      <c r="X12">
        <f t="shared" si="10"/>
        <v>2.0955013001956349E-3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2.9525470929120889E-3</v>
      </c>
      <c r="P13">
        <f t="shared" si="2"/>
        <v>1.5125456003579836E-4</v>
      </c>
      <c r="Q13">
        <f t="shared" si="3"/>
        <v>1.9327369811752086E-3</v>
      </c>
      <c r="R13">
        <f t="shared" si="4"/>
        <v>2.5516469850480968E-3</v>
      </c>
      <c r="S13">
        <f t="shared" si="5"/>
        <v>1.286212404418818E-3</v>
      </c>
      <c r="T13">
        <f t="shared" si="6"/>
        <v>1.3835941507224212E-3</v>
      </c>
      <c r="U13">
        <f t="shared" si="7"/>
        <v>2.4788313320229208E-3</v>
      </c>
      <c r="V13">
        <f t="shared" si="8"/>
        <v>7.9836783189067507E-4</v>
      </c>
      <c r="W13">
        <f t="shared" si="9"/>
        <v>2.1358064730921645E-3</v>
      </c>
      <c r="X13">
        <f t="shared" si="10"/>
        <v>9.2199596631018443E-4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3.7347658575804079E-3</v>
      </c>
      <c r="P14">
        <f t="shared" si="2"/>
        <v>1.7426611288973272E-3</v>
      </c>
      <c r="Q14">
        <f t="shared" si="3"/>
        <v>3.4040003410919983E-3</v>
      </c>
      <c r="R14">
        <f t="shared" si="4"/>
        <v>3.1046775562097928E-3</v>
      </c>
      <c r="S14">
        <f t="shared" si="5"/>
        <v>2.1372536305452501E-3</v>
      </c>
      <c r="T14">
        <f t="shared" si="6"/>
        <v>3.3852368538787778E-3</v>
      </c>
      <c r="U14">
        <f t="shared" si="7"/>
        <v>2.8676890269189697E-3</v>
      </c>
      <c r="V14">
        <f t="shared" si="8"/>
        <v>1.5735662856691903E-3</v>
      </c>
      <c r="W14">
        <f t="shared" si="9"/>
        <v>2.9191378091660658E-3</v>
      </c>
      <c r="X14">
        <f t="shared" si="10"/>
        <v>5.6828411899927946E-4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1.4983341555729393E-3</v>
      </c>
      <c r="P15">
        <f t="shared" si="2"/>
        <v>3.4711426993802095E-3</v>
      </c>
      <c r="Q15">
        <f t="shared" si="3"/>
        <v>2.8328726805715776E-3</v>
      </c>
      <c r="R15">
        <f t="shared" si="4"/>
        <v>3.1716946386077379E-3</v>
      </c>
      <c r="S15">
        <f t="shared" si="5"/>
        <v>1.512163470368619E-3</v>
      </c>
      <c r="T15">
        <f t="shared" si="6"/>
        <v>5.4561512639047193E-4</v>
      </c>
      <c r="U15">
        <f t="shared" si="7"/>
        <v>8.1184223305283442E-4</v>
      </c>
      <c r="V15">
        <f t="shared" si="8"/>
        <v>1.0747188339883861E-3</v>
      </c>
      <c r="W15">
        <f t="shared" si="9"/>
        <v>4.7345446357623095E-4</v>
      </c>
      <c r="X15">
        <f t="shared" si="10"/>
        <v>9.4210642075652886E-4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1.5318214882925143E-3</v>
      </c>
      <c r="P16">
        <f t="shared" si="2"/>
        <v>9.1701317788457182E-4</v>
      </c>
      <c r="Q16">
        <f t="shared" si="3"/>
        <v>2.6049212750083569E-3</v>
      </c>
      <c r="R16">
        <f t="shared" si="4"/>
        <v>2.4044086121610426E-3</v>
      </c>
      <c r="S16">
        <f t="shared" si="5"/>
        <v>3.9854031263375283E-4</v>
      </c>
      <c r="T16">
        <f t="shared" si="6"/>
        <v>3.8746386131345012E-3</v>
      </c>
      <c r="U16">
        <f t="shared" si="7"/>
        <v>2.3704083233939358E-3</v>
      </c>
      <c r="V16">
        <f t="shared" si="8"/>
        <v>3.0203531375889445E-3</v>
      </c>
      <c r="W16">
        <f t="shared" si="9"/>
        <v>3.4471075739706861E-3</v>
      </c>
      <c r="X16">
        <f t="shared" si="10"/>
        <v>2.4792498664227974E-3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G19" sqref="G19"/>
    </sheetView>
  </sheetViews>
  <sheetFormatPr defaultRowHeight="15"/>
  <cols>
    <col min="10" max="10" width="14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</row>
    <row r="5" spans="1:24">
      <c r="A5">
        <v>4</v>
      </c>
      <c r="C5" t="s">
        <v>42</v>
      </c>
      <c r="J5" s="3"/>
      <c r="K5" s="3"/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C7*0.01</f>
        <v>6.2665985367345309E-3</v>
      </c>
      <c r="P7">
        <f t="shared" ref="P7:X7" si="0">D7*0.01</f>
        <v>2.4255717332336245E-3</v>
      </c>
      <c r="Q7">
        <f t="shared" si="0"/>
        <v>5.5809927973204281E-4</v>
      </c>
      <c r="R7">
        <f t="shared" si="0"/>
        <v>9.9162409636808224E-3</v>
      </c>
      <c r="S7">
        <f t="shared" si="0"/>
        <v>6.3002031053193798E-3</v>
      </c>
      <c r="T7">
        <f t="shared" si="0"/>
        <v>9.4458515730727593E-3</v>
      </c>
      <c r="U7">
        <f t="shared" si="0"/>
        <v>2.3697098945572571E-3</v>
      </c>
      <c r="V7">
        <f t="shared" si="0"/>
        <v>6.7320939374168279E-3</v>
      </c>
      <c r="W7">
        <f t="shared" si="0"/>
        <v>9.6735870459887779E-3</v>
      </c>
      <c r="X7">
        <f t="shared" si="0"/>
        <v>9.9765136219073808E-3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C8*0.01</f>
        <v>1.4071202734164069E-3</v>
      </c>
      <c r="P8">
        <f t="shared" ref="P8:P16" si="2">D8*0.01</f>
        <v>9.118055934578026E-3</v>
      </c>
      <c r="Q8">
        <f t="shared" ref="Q8:Q16" si="3">E8*0.01</f>
        <v>5.5247830330405678E-3</v>
      </c>
      <c r="R8">
        <f t="shared" ref="R8:R16" si="4">F8*0.01</f>
        <v>9.6703247340013208E-3</v>
      </c>
      <c r="S8">
        <f t="shared" ref="S8:S16" si="5">G8*0.01</f>
        <v>2.9036226260393595E-3</v>
      </c>
      <c r="T8">
        <f t="shared" ref="T8:T16" si="6">H8*0.01</f>
        <v>5.0659744552260921E-3</v>
      </c>
      <c r="U8">
        <f t="shared" ref="U8:U16" si="7">I8*0.01</f>
        <v>5.5626935601232356E-3</v>
      </c>
      <c r="V8">
        <f t="shared" ref="V8:V16" si="8">J8*0.01</f>
        <v>2.1117073588954607E-3</v>
      </c>
      <c r="W8">
        <f t="shared" ref="W8:W16" si="9">K8*0.01</f>
        <v>2.6763105638336528E-3</v>
      </c>
      <c r="X8">
        <f t="shared" ref="X8:X16" si="10">L8*0.01</f>
        <v>5.8921387553817085E-3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4.5591867936842249E-3</v>
      </c>
      <c r="P9">
        <f t="shared" si="2"/>
        <v>6.1871662447306845E-3</v>
      </c>
      <c r="Q9">
        <f t="shared" si="3"/>
        <v>2.7729204924130889E-4</v>
      </c>
      <c r="R9">
        <f t="shared" si="4"/>
        <v>8.8278677484681413E-3</v>
      </c>
      <c r="S9">
        <f t="shared" si="5"/>
        <v>7.7745271800299604E-3</v>
      </c>
      <c r="T9">
        <f t="shared" si="6"/>
        <v>4.5423389370183595E-3</v>
      </c>
      <c r="U9">
        <f t="shared" si="7"/>
        <v>9.9209653714624774E-3</v>
      </c>
      <c r="V9">
        <f t="shared" si="8"/>
        <v>6.9472955928061263E-3</v>
      </c>
      <c r="W9">
        <f t="shared" si="9"/>
        <v>8.9235140637041015E-3</v>
      </c>
      <c r="X9">
        <f t="shared" si="10"/>
        <v>7.217007931466817E-3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1.5779118469849297E-3</v>
      </c>
      <c r="P10">
        <f t="shared" si="2"/>
        <v>1.2337848413310737E-3</v>
      </c>
      <c r="Q10">
        <f t="shared" si="3"/>
        <v>1.0863751811860833E-4</v>
      </c>
      <c r="R10">
        <f t="shared" si="4"/>
        <v>9.2277504997437011E-3</v>
      </c>
      <c r="S10">
        <f t="shared" si="5"/>
        <v>6.6134061780422628E-3</v>
      </c>
      <c r="T10">
        <f t="shared" si="6"/>
        <v>7.526315143871776E-3</v>
      </c>
      <c r="U10">
        <f t="shared" si="7"/>
        <v>3.3655132275283162E-3</v>
      </c>
      <c r="V10">
        <f t="shared" si="8"/>
        <v>9.640346143802745E-3</v>
      </c>
      <c r="W10">
        <f t="shared" si="9"/>
        <v>1.2835680628495716E-3</v>
      </c>
      <c r="X10">
        <f t="shared" si="10"/>
        <v>1.2054622451284835E-3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4.3292225411258123E-3</v>
      </c>
      <c r="P11">
        <f t="shared" si="2"/>
        <v>8.4821607351639287E-3</v>
      </c>
      <c r="Q11">
        <f t="shared" si="3"/>
        <v>3.7345863474429297E-3</v>
      </c>
      <c r="R11">
        <f t="shared" si="4"/>
        <v>3.5571290065165217E-3</v>
      </c>
      <c r="S11">
        <f t="shared" si="5"/>
        <v>4.9843578690660544E-3</v>
      </c>
      <c r="T11">
        <f t="shared" si="6"/>
        <v>4.6183889565210917E-3</v>
      </c>
      <c r="U11">
        <f t="shared" si="7"/>
        <v>1.287917717160747E-5</v>
      </c>
      <c r="V11">
        <f t="shared" si="8"/>
        <v>5.3915581066586379E-3</v>
      </c>
      <c r="W11">
        <f t="shared" si="9"/>
        <v>5.3503282811778524E-3</v>
      </c>
      <c r="X11">
        <f t="shared" si="10"/>
        <v>1.5152941548244047E-3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5.1077322292952098E-3</v>
      </c>
      <c r="P12">
        <f t="shared" si="2"/>
        <v>5.7081814452818857E-3</v>
      </c>
      <c r="Q12">
        <f t="shared" si="3"/>
        <v>7.9185692271459655E-3</v>
      </c>
      <c r="R12">
        <f t="shared" si="4"/>
        <v>8.1189953586691035E-3</v>
      </c>
      <c r="S12">
        <f t="shared" si="5"/>
        <v>4.5701049877105463E-3</v>
      </c>
      <c r="T12">
        <f t="shared" si="6"/>
        <v>9.5800823905989058E-3</v>
      </c>
      <c r="U12">
        <f t="shared" si="7"/>
        <v>5.8333508013663771E-4</v>
      </c>
      <c r="V12">
        <f t="shared" si="8"/>
        <v>7.7881631047087207E-3</v>
      </c>
      <c r="W12">
        <f t="shared" si="9"/>
        <v>8.8718819248721961E-3</v>
      </c>
      <c r="X12">
        <f t="shared" si="10"/>
        <v>5.3435283154988694E-3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7.5289950869258269E-3</v>
      </c>
      <c r="P13">
        <f t="shared" si="2"/>
        <v>3.8569912809128582E-4</v>
      </c>
      <c r="Q13">
        <f t="shared" si="3"/>
        <v>4.9284793019967821E-3</v>
      </c>
      <c r="R13">
        <f t="shared" si="4"/>
        <v>6.5066998118726476E-3</v>
      </c>
      <c r="S13">
        <f t="shared" si="5"/>
        <v>3.2798416312679857E-3</v>
      </c>
      <c r="T13">
        <f t="shared" si="6"/>
        <v>3.5281650843421741E-3</v>
      </c>
      <c r="U13">
        <f t="shared" si="7"/>
        <v>6.3210198966584486E-3</v>
      </c>
      <c r="V13">
        <f t="shared" si="8"/>
        <v>2.0358379713212218E-3</v>
      </c>
      <c r="W13">
        <f t="shared" si="9"/>
        <v>5.4463065063850196E-3</v>
      </c>
      <c r="X13">
        <f t="shared" si="10"/>
        <v>2.3510897140909706E-3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9.5236529368300411E-3</v>
      </c>
      <c r="P14">
        <f t="shared" si="2"/>
        <v>4.4437858786881843E-3</v>
      </c>
      <c r="Q14">
        <f t="shared" si="3"/>
        <v>8.6802008697845958E-3</v>
      </c>
      <c r="R14">
        <f t="shared" si="4"/>
        <v>7.916927768334971E-3</v>
      </c>
      <c r="S14">
        <f t="shared" si="5"/>
        <v>5.4499967578903871E-3</v>
      </c>
      <c r="T14">
        <f t="shared" si="6"/>
        <v>8.6323539773908841E-3</v>
      </c>
      <c r="U14">
        <f t="shared" si="7"/>
        <v>7.3126070186433738E-3</v>
      </c>
      <c r="V14">
        <f t="shared" si="8"/>
        <v>4.0125940284564355E-3</v>
      </c>
      <c r="W14">
        <f t="shared" si="9"/>
        <v>7.4438014133734673E-3</v>
      </c>
      <c r="X14">
        <f t="shared" si="10"/>
        <v>1.4491245034481627E-3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3.8207520967109953E-3</v>
      </c>
      <c r="P15">
        <f t="shared" si="2"/>
        <v>8.8514138834195344E-3</v>
      </c>
      <c r="Q15">
        <f t="shared" si="3"/>
        <v>7.2238253354575234E-3</v>
      </c>
      <c r="R15">
        <f t="shared" si="4"/>
        <v>8.0878213284497312E-3</v>
      </c>
      <c r="S15">
        <f t="shared" si="5"/>
        <v>3.8560168494399783E-3</v>
      </c>
      <c r="T15">
        <f t="shared" si="6"/>
        <v>1.3913185722957033E-3</v>
      </c>
      <c r="U15">
        <f t="shared" si="7"/>
        <v>2.070197694284728E-3</v>
      </c>
      <c r="V15">
        <f t="shared" si="8"/>
        <v>2.7405330266703841E-3</v>
      </c>
      <c r="W15">
        <f t="shared" si="9"/>
        <v>1.2073088821193889E-3</v>
      </c>
      <c r="X15">
        <f t="shared" si="10"/>
        <v>2.4023713729291484E-3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3.9061447951459116E-3</v>
      </c>
      <c r="P16">
        <f t="shared" si="2"/>
        <v>2.3383836036056584E-3</v>
      </c>
      <c r="Q16">
        <f t="shared" si="3"/>
        <v>6.6425492512713104E-3</v>
      </c>
      <c r="R16">
        <f t="shared" si="4"/>
        <v>6.1312419610106582E-3</v>
      </c>
      <c r="S16">
        <f t="shared" si="5"/>
        <v>1.0162777972160697E-3</v>
      </c>
      <c r="T16">
        <f t="shared" si="6"/>
        <v>9.8803284634929774E-3</v>
      </c>
      <c r="U16">
        <f t="shared" si="7"/>
        <v>6.0445412246545359E-3</v>
      </c>
      <c r="V16">
        <f t="shared" si="8"/>
        <v>7.7019005008518082E-3</v>
      </c>
      <c r="W16">
        <f t="shared" si="9"/>
        <v>8.7901243136252489E-3</v>
      </c>
      <c r="X16">
        <f t="shared" si="10"/>
        <v>6.3220871593781336E-3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O7" sqref="O7"/>
    </sheetView>
  </sheetViews>
  <sheetFormatPr defaultRowHeight="15"/>
  <cols>
    <col min="10" max="10" width="14.7109375" bestFit="1" customWidth="1"/>
    <col min="11" max="11" width="13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  <c r="K4" t="s">
        <v>43</v>
      </c>
    </row>
    <row r="5" spans="1:24">
      <c r="A5">
        <v>4</v>
      </c>
      <c r="C5" t="s">
        <v>42</v>
      </c>
      <c r="J5" s="3"/>
      <c r="K5" s="3">
        <v>10</v>
      </c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C7*SQRT(1/$K$5)</f>
        <v>0.19816724557959464</v>
      </c>
      <c r="P7">
        <f t="shared" ref="P7:X7" si="0">D7*SQRT(1/$K$5)</f>
        <v>7.6703313051405875E-2</v>
      </c>
      <c r="Q7">
        <f t="shared" si="0"/>
        <v>1.7648648844527021E-2</v>
      </c>
      <c r="R7">
        <f t="shared" si="0"/>
        <v>0.31357907272294427</v>
      </c>
      <c r="S7">
        <f t="shared" si="0"/>
        <v>0.19922991534474926</v>
      </c>
      <c r="T7">
        <f t="shared" si="0"/>
        <v>0.29870405410794332</v>
      </c>
      <c r="U7">
        <f t="shared" si="0"/>
        <v>7.4936806606383799E-2</v>
      </c>
      <c r="V7">
        <f t="shared" si="0"/>
        <v>0.21288750264448217</v>
      </c>
      <c r="W7">
        <f t="shared" si="0"/>
        <v>0.30590568209224539</v>
      </c>
      <c r="X7">
        <f t="shared" si="0"/>
        <v>0.31548506152923239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C8*SQRT(1/$K$5)</f>
        <v>4.4497050057947254E-2</v>
      </c>
      <c r="P8">
        <f t="shared" ref="P8:P16" si="2">D8*SQRT(1/$K$5)</f>
        <v>0.28833824586081808</v>
      </c>
      <c r="Q8">
        <f t="shared" ref="Q8:Q16" si="3">E8*SQRT(1/$K$5)</f>
        <v>0.17470897962661489</v>
      </c>
      <c r="R8">
        <f t="shared" ref="R8:R16" si="4">F8*SQRT(1/$K$5)</f>
        <v>0.30580251872906106</v>
      </c>
      <c r="S8">
        <f t="shared" ref="S8:S16" si="5">G8*SQRT(1/$K$5)</f>
        <v>9.1820609638837106E-2</v>
      </c>
      <c r="T8">
        <f t="shared" ref="T8:T16" si="6">H8*SQRT(1/$K$5)</f>
        <v>0.16020017846745147</v>
      </c>
      <c r="U8">
        <f t="shared" ref="U8:U16" si="7">I8*SQRT(1/$K$5)</f>
        <v>0.17590781575540218</v>
      </c>
      <c r="V8">
        <f t="shared" ref="V8:V16" si="8">J8*SQRT(1/$K$5)</f>
        <v>6.6778050058482849E-2</v>
      </c>
      <c r="W8">
        <f t="shared" ref="W8:W16" si="9">K8*SQRT(1/$K$5)</f>
        <v>8.4632371076837992E-2</v>
      </c>
      <c r="X8">
        <f t="shared" ref="X8:X16" si="10">L8*SQRT(1/$K$5)</f>
        <v>0.18632578756755896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0.14417414546202326</v>
      </c>
      <c r="P9">
        <f t="shared" si="2"/>
        <v>0.19565537595459725</v>
      </c>
      <c r="Q9">
        <f t="shared" si="3"/>
        <v>8.7687445265810134E-3</v>
      </c>
      <c r="R9">
        <f t="shared" si="4"/>
        <v>0.27916168967901733</v>
      </c>
      <c r="S9">
        <f t="shared" si="5"/>
        <v>0.2458521361978061</v>
      </c>
      <c r="T9">
        <f t="shared" si="6"/>
        <v>0.14364136945446143</v>
      </c>
      <c r="U9">
        <f t="shared" si="7"/>
        <v>0.31372847161479883</v>
      </c>
      <c r="V9">
        <f t="shared" si="8"/>
        <v>0.21969277651717051</v>
      </c>
      <c r="W9">
        <f t="shared" si="9"/>
        <v>0.2821862917384983</v>
      </c>
      <c r="X9">
        <f t="shared" si="10"/>
        <v>0.22822182954935522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4.9897953834354691E-2</v>
      </c>
      <c r="P10">
        <f t="shared" si="2"/>
        <v>3.9015702411956427E-2</v>
      </c>
      <c r="Q10">
        <f t="shared" si="3"/>
        <v>3.435419966026127E-3</v>
      </c>
      <c r="R10">
        <f t="shared" si="4"/>
        <v>0.29180709258947107</v>
      </c>
      <c r="S10">
        <f t="shared" si="5"/>
        <v>0.2091342661444259</v>
      </c>
      <c r="T10">
        <f t="shared" si="6"/>
        <v>0.2380029824285268</v>
      </c>
      <c r="U10">
        <f t="shared" si="7"/>
        <v>0.10642687294413974</v>
      </c>
      <c r="V10">
        <f t="shared" si="8"/>
        <v>0.30485451246837802</v>
      </c>
      <c r="W10">
        <f t="shared" si="9"/>
        <v>4.0589986104548025E-2</v>
      </c>
      <c r="X10">
        <f t="shared" si="10"/>
        <v>3.8120063279462227E-2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0.1369020372769954</v>
      </c>
      <c r="P11">
        <f t="shared" si="2"/>
        <v>0.2682294740276629</v>
      </c>
      <c r="Q11">
        <f t="shared" si="3"/>
        <v>0.11809798976488602</v>
      </c>
      <c r="R11">
        <f t="shared" si="4"/>
        <v>0.11248629591644138</v>
      </c>
      <c r="S11">
        <f t="shared" si="5"/>
        <v>0.1576192353963205</v>
      </c>
      <c r="T11">
        <f t="shared" si="6"/>
        <v>0.14604628223175001</v>
      </c>
      <c r="U11">
        <f t="shared" si="7"/>
        <v>4.0727534251124877E-4</v>
      </c>
      <c r="V11">
        <f t="shared" si="8"/>
        <v>0.17049603754186335</v>
      </c>
      <c r="W11">
        <f t="shared" si="9"/>
        <v>0.16919223598135805</v>
      </c>
      <c r="X11">
        <f t="shared" si="10"/>
        <v>4.7917808543849409E-2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0.16152067522822278</v>
      </c>
      <c r="P12">
        <f t="shared" si="2"/>
        <v>0.18050854664602559</v>
      </c>
      <c r="Q12">
        <f t="shared" si="3"/>
        <v>0.25040714567500477</v>
      </c>
      <c r="R12">
        <f t="shared" si="4"/>
        <v>0.25674517645730066</v>
      </c>
      <c r="S12">
        <f t="shared" si="5"/>
        <v>0.14451940907261146</v>
      </c>
      <c r="T12">
        <f t="shared" si="6"/>
        <v>0.30294880526363399</v>
      </c>
      <c r="U12">
        <f t="shared" si="7"/>
        <v>1.8446674923086208E-2</v>
      </c>
      <c r="V12">
        <f t="shared" si="8"/>
        <v>0.24628334199767996</v>
      </c>
      <c r="W12">
        <f t="shared" si="9"/>
        <v>0.28055354014674988</v>
      </c>
      <c r="X12">
        <f t="shared" si="10"/>
        <v>0.16897720218579246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0.2380877296690303</v>
      </c>
      <c r="P13">
        <f t="shared" si="2"/>
        <v>1.2196877363094953E-2</v>
      </c>
      <c r="Q13">
        <f t="shared" si="3"/>
        <v>0.15585219995306671</v>
      </c>
      <c r="R13">
        <f t="shared" si="4"/>
        <v>0.2057599145650667</v>
      </c>
      <c r="S13">
        <f t="shared" si="5"/>
        <v>0.10371769919448966</v>
      </c>
      <c r="T13">
        <f t="shared" si="6"/>
        <v>0.11157037627601343</v>
      </c>
      <c r="U13">
        <f t="shared" si="7"/>
        <v>0.1998882000868285</v>
      </c>
      <c r="V13">
        <f t="shared" si="8"/>
        <v>6.4378849364316135E-2</v>
      </c>
      <c r="W13">
        <f t="shared" si="9"/>
        <v>0.17222733395571038</v>
      </c>
      <c r="X13">
        <f t="shared" si="10"/>
        <v>7.434798479921538E-2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0.30116434925334618</v>
      </c>
      <c r="P14">
        <f t="shared" si="2"/>
        <v>0.14052484810747359</v>
      </c>
      <c r="Q14">
        <f t="shared" si="3"/>
        <v>0.2744920529629396</v>
      </c>
      <c r="R14">
        <f t="shared" si="4"/>
        <v>0.25035523818972383</v>
      </c>
      <c r="S14">
        <f t="shared" si="5"/>
        <v>0.17234402995466869</v>
      </c>
      <c r="T14">
        <f t="shared" si="6"/>
        <v>0.27297900137368847</v>
      </c>
      <c r="U14">
        <f t="shared" si="7"/>
        <v>0.23124493812646435</v>
      </c>
      <c r="V14">
        <f t="shared" si="8"/>
        <v>0.12688936455512828</v>
      </c>
      <c r="W14">
        <f t="shared" si="9"/>
        <v>0.23539366916240725</v>
      </c>
      <c r="X14">
        <f t="shared" si="10"/>
        <v>4.58253404405672E-2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0.12082279000470676</v>
      </c>
      <c r="P15">
        <f t="shared" si="2"/>
        <v>0.27990628384441835</v>
      </c>
      <c r="Q15">
        <f t="shared" si="3"/>
        <v>0.22843741479275675</v>
      </c>
      <c r="R15">
        <f t="shared" si="4"/>
        <v>0.25575936706389929</v>
      </c>
      <c r="S15">
        <f t="shared" si="5"/>
        <v>0.121937959402169</v>
      </c>
      <c r="T15">
        <f t="shared" si="6"/>
        <v>4.3997356393480666E-2</v>
      </c>
      <c r="U15">
        <f t="shared" si="7"/>
        <v>6.5465399207686834E-2</v>
      </c>
      <c r="V15">
        <f t="shared" si="8"/>
        <v>8.6663263671933902E-2</v>
      </c>
      <c r="W15">
        <f t="shared" si="9"/>
        <v>3.8178459068490031E-2</v>
      </c>
      <c r="X15">
        <f t="shared" si="10"/>
        <v>7.596965324041885E-2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0.12352314423072908</v>
      </c>
      <c r="P16">
        <f t="shared" si="2"/>
        <v>7.3946182305862043E-2</v>
      </c>
      <c r="Q16">
        <f t="shared" si="3"/>
        <v>0.21005585103863458</v>
      </c>
      <c r="R16">
        <f t="shared" si="4"/>
        <v>0.19388689482390969</v>
      </c>
      <c r="S16">
        <f t="shared" si="5"/>
        <v>3.2137525746615075E-2</v>
      </c>
      <c r="T16">
        <f t="shared" si="6"/>
        <v>0.31244341975229611</v>
      </c>
      <c r="U16">
        <f t="shared" si="7"/>
        <v>0.19114517680691856</v>
      </c>
      <c r="V16">
        <f t="shared" si="8"/>
        <v>0.24355547894683324</v>
      </c>
      <c r="W16">
        <f t="shared" si="9"/>
        <v>0.27796813747080035</v>
      </c>
      <c r="X16">
        <f t="shared" si="10"/>
        <v>0.1999219498973884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8"/>
  <sheetViews>
    <sheetView workbookViewId="0">
      <selection activeCell="I31" sqref="I31"/>
    </sheetView>
  </sheetViews>
  <sheetFormatPr defaultRowHeight="15"/>
  <sheetData>
    <row r="1" spans="1:10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</row>
    <row r="2" spans="1:10">
      <c r="A2">
        <v>1</v>
      </c>
    </row>
    <row r="3" spans="1:10">
      <c r="A3">
        <v>2</v>
      </c>
      <c r="B3" t="s">
        <v>44</v>
      </c>
    </row>
    <row r="4" spans="1:10">
      <c r="A4">
        <v>3</v>
      </c>
      <c r="B4" t="s">
        <v>45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>
        <f>(B6*G19)/$G$17</f>
        <v>-0.125</v>
      </c>
      <c r="H6">
        <f t="shared" ref="H6:J6" si="0">(C6*H19)/$G$17</f>
        <v>3.75</v>
      </c>
      <c r="I6">
        <f t="shared" si="0"/>
        <v>-2.5</v>
      </c>
      <c r="J6">
        <f t="shared" si="0"/>
        <v>-0.125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>
        <f t="shared" ref="G7:G15" si="1">(B7*G20)/$G$17</f>
        <v>0.125</v>
      </c>
      <c r="H7">
        <f t="shared" ref="H7:H15" si="2">(C7*H20)/$G$17</f>
        <v>3.75</v>
      </c>
      <c r="I7">
        <f t="shared" ref="I7:I15" si="3">(D7*I20)/$G$17</f>
        <v>-0.37499999999999994</v>
      </c>
      <c r="J7">
        <f t="shared" ref="J7:J15" si="4">(E7*J20)/$G$17</f>
        <v>0.125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>
        <f t="shared" si="1"/>
        <v>1.25</v>
      </c>
      <c r="H8">
        <f t="shared" si="2"/>
        <v>2.5</v>
      </c>
      <c r="I8">
        <f t="shared" si="3"/>
        <v>-0.37499999999999994</v>
      </c>
      <c r="J8">
        <f t="shared" si="4"/>
        <v>1.25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>
        <f t="shared" si="1"/>
        <v>2.5</v>
      </c>
      <c r="H9">
        <f t="shared" si="2"/>
        <v>1.25</v>
      </c>
      <c r="I9">
        <f t="shared" si="3"/>
        <v>-0.125</v>
      </c>
      <c r="J9">
        <f t="shared" si="4"/>
        <v>2.5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>
        <f t="shared" si="1"/>
        <v>3.75</v>
      </c>
      <c r="H10">
        <f t="shared" si="2"/>
        <v>0.5</v>
      </c>
      <c r="I10">
        <f t="shared" si="3"/>
        <v>0.125</v>
      </c>
      <c r="J10">
        <f t="shared" si="4"/>
        <v>3.75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>
        <f t="shared" si="1"/>
        <v>-2.5</v>
      </c>
      <c r="H11">
        <f t="shared" si="2"/>
        <v>0.125</v>
      </c>
      <c r="I11">
        <f t="shared" si="3"/>
        <v>0.5</v>
      </c>
      <c r="J11">
        <f t="shared" si="4"/>
        <v>-2.5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>
        <f t="shared" si="1"/>
        <v>3.75</v>
      </c>
      <c r="H12">
        <f t="shared" si="2"/>
        <v>-0.125</v>
      </c>
      <c r="I12">
        <f t="shared" si="3"/>
        <v>1.25</v>
      </c>
      <c r="J12">
        <f t="shared" si="4"/>
        <v>3.75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-0.37499999999999994</v>
      </c>
      <c r="H13">
        <f t="shared" si="2"/>
        <v>-0.37499999999999994</v>
      </c>
      <c r="I13">
        <f t="shared" si="3"/>
        <v>2.5</v>
      </c>
      <c r="J13">
        <f t="shared" si="4"/>
        <v>-0.37499999999999994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>
        <f t="shared" si="1"/>
        <v>0.5</v>
      </c>
      <c r="H14">
        <f t="shared" si="2"/>
        <v>-0.37499999999999994</v>
      </c>
      <c r="I14">
        <f t="shared" si="3"/>
        <v>3.75</v>
      </c>
      <c r="J14">
        <f t="shared" si="4"/>
        <v>0.5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>
        <f t="shared" si="1"/>
        <v>-0.37499999999999994</v>
      </c>
      <c r="H15">
        <f t="shared" si="2"/>
        <v>-2.5</v>
      </c>
      <c r="I15">
        <f t="shared" si="3"/>
        <v>3.75</v>
      </c>
      <c r="J15">
        <f t="shared" si="4"/>
        <v>-0.37499999999999994</v>
      </c>
    </row>
    <row r="16" spans="1:10">
      <c r="A16">
        <v>15</v>
      </c>
    </row>
    <row r="17" spans="1:10">
      <c r="A17">
        <v>16</v>
      </c>
      <c r="G17">
        <v>0.8</v>
      </c>
    </row>
    <row r="18" spans="1:10">
      <c r="A18">
        <v>17</v>
      </c>
      <c r="B18" t="s">
        <v>46</v>
      </c>
    </row>
    <row r="19" spans="1:10">
      <c r="A19">
        <v>18</v>
      </c>
      <c r="B19">
        <v>0.83791226202991442</v>
      </c>
      <c r="C19">
        <v>0.37989099912305146</v>
      </c>
      <c r="D19">
        <v>0.43389225645730733</v>
      </c>
      <c r="E19">
        <v>0.19482809712389493</v>
      </c>
      <c r="G19">
        <v>1</v>
      </c>
      <c r="H19">
        <v>1</v>
      </c>
      <c r="I19">
        <v>1</v>
      </c>
      <c r="J19">
        <v>1</v>
      </c>
    </row>
    <row r="20" spans="1:10">
      <c r="A20">
        <v>19</v>
      </c>
      <c r="B20">
        <v>0.98902542507044533</v>
      </c>
      <c r="C20">
        <v>0.57788921371738233</v>
      </c>
      <c r="D20">
        <v>0.63690163167648706</v>
      </c>
      <c r="E20">
        <v>0.17918403342062761</v>
      </c>
      <c r="G20">
        <v>1</v>
      </c>
      <c r="H20">
        <v>1</v>
      </c>
      <c r="I20">
        <v>1</v>
      </c>
      <c r="J20">
        <v>1</v>
      </c>
    </row>
    <row r="21" spans="1:10">
      <c r="A21">
        <v>20</v>
      </c>
      <c r="B21">
        <v>0.44521347482489304</v>
      </c>
      <c r="C21">
        <v>0.75987753092594446</v>
      </c>
      <c r="D21">
        <v>0.94233754499769451</v>
      </c>
      <c r="E21">
        <v>0.6235510773678965</v>
      </c>
      <c r="G21">
        <v>1</v>
      </c>
      <c r="H21">
        <v>1</v>
      </c>
      <c r="I21">
        <v>1</v>
      </c>
      <c r="J21">
        <v>1</v>
      </c>
    </row>
    <row r="22" spans="1:10">
      <c r="A22">
        <v>21</v>
      </c>
      <c r="B22">
        <v>0.28519624093377893</v>
      </c>
      <c r="C22">
        <v>0.8078870196047907</v>
      </c>
      <c r="D22">
        <v>0.77857586581684179</v>
      </c>
      <c r="E22">
        <v>0.91588248818464013</v>
      </c>
      <c r="G22">
        <v>1</v>
      </c>
      <c r="H22">
        <v>1</v>
      </c>
      <c r="I22">
        <v>1</v>
      </c>
      <c r="J22">
        <v>1</v>
      </c>
    </row>
    <row r="23" spans="1:10">
      <c r="A23">
        <v>22</v>
      </c>
      <c r="B23">
        <v>0.52757608009602475</v>
      </c>
      <c r="C23">
        <v>0.12211987187823148</v>
      </c>
      <c r="D23">
        <v>0.27554628164944583</v>
      </c>
      <c r="E23">
        <v>0.84526042292528203</v>
      </c>
      <c r="G23">
        <v>1</v>
      </c>
      <c r="H23">
        <v>1</v>
      </c>
      <c r="I23">
        <v>1</v>
      </c>
      <c r="J23">
        <v>1</v>
      </c>
    </row>
    <row r="24" spans="1:10">
      <c r="A24">
        <v>23</v>
      </c>
      <c r="B24">
        <v>0.29126417199047872</v>
      </c>
      <c r="C24">
        <v>0.96630560263391629</v>
      </c>
      <c r="D24">
        <v>0.12316709252750946</v>
      </c>
      <c r="E24">
        <v>0.42507020264863282</v>
      </c>
      <c r="G24">
        <v>1</v>
      </c>
      <c r="H24">
        <v>1</v>
      </c>
      <c r="I24">
        <v>1</v>
      </c>
      <c r="J24">
        <v>1</v>
      </c>
    </row>
    <row r="25" spans="1:10">
      <c r="A25">
        <v>24</v>
      </c>
      <c r="B25">
        <v>0.27891887570262086</v>
      </c>
      <c r="C25">
        <v>0.53175016671230946</v>
      </c>
      <c r="D25">
        <v>0.68437048044783566</v>
      </c>
      <c r="E25">
        <v>0.12914868769062871</v>
      </c>
      <c r="G25">
        <v>1</v>
      </c>
      <c r="H25">
        <v>1</v>
      </c>
      <c r="I25">
        <v>1</v>
      </c>
      <c r="J25">
        <v>1</v>
      </c>
    </row>
    <row r="26" spans="1:10">
      <c r="A26">
        <v>25</v>
      </c>
      <c r="B26">
        <v>0.65578550128862689</v>
      </c>
      <c r="C26">
        <v>9.4265294396951305E-3</v>
      </c>
      <c r="D26">
        <v>0.70066452990796702</v>
      </c>
      <c r="E26">
        <v>0.70892982881810784</v>
      </c>
      <c r="G26">
        <v>1</v>
      </c>
      <c r="H26">
        <v>1</v>
      </c>
      <c r="I26">
        <v>1</v>
      </c>
      <c r="J26">
        <v>1</v>
      </c>
    </row>
    <row r="27" spans="1:10">
      <c r="A27">
        <v>26</v>
      </c>
      <c r="B27">
        <v>0.57915646326679582</v>
      </c>
      <c r="C27">
        <v>0.39892878235528184</v>
      </c>
      <c r="D27">
        <v>0.33417274396822982</v>
      </c>
      <c r="E27">
        <v>3.0830668828535801E-2</v>
      </c>
      <c r="G27">
        <v>1</v>
      </c>
      <c r="H27">
        <v>1</v>
      </c>
      <c r="I27">
        <v>1</v>
      </c>
      <c r="J27">
        <v>1</v>
      </c>
    </row>
    <row r="28" spans="1:10">
      <c r="A28">
        <v>27</v>
      </c>
      <c r="B28">
        <v>0.64130906727158665</v>
      </c>
      <c r="C28">
        <v>0.131273207477693</v>
      </c>
      <c r="D28">
        <v>0.28443443615464159</v>
      </c>
      <c r="E28">
        <v>0.96773867983066175</v>
      </c>
      <c r="G28">
        <v>1</v>
      </c>
      <c r="H28">
        <v>1</v>
      </c>
      <c r="I28">
        <v>1</v>
      </c>
      <c r="J2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58"/>
  <sheetViews>
    <sheetView topLeftCell="H1" workbookViewId="0">
      <selection activeCell="Y2" sqref="Y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</cols>
  <sheetData>
    <row r="1" spans="1: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</row>
    <row r="2" spans="1:25">
      <c r="A2">
        <v>1</v>
      </c>
      <c r="V2" t="s">
        <v>51</v>
      </c>
      <c r="W2">
        <f>T5+P19</f>
        <v>3.6317998419794053</v>
      </c>
      <c r="X2">
        <f>T5+Q19</f>
        <v>3.631627429290484</v>
      </c>
      <c r="Y2">
        <f>T5+R19</f>
        <v>3.6314677919329652</v>
      </c>
    </row>
    <row r="3" spans="1:25">
      <c r="A3">
        <v>2</v>
      </c>
      <c r="C3">
        <f>SUM(C7:C16)</f>
        <v>3.670595860253353</v>
      </c>
      <c r="D3">
        <f t="shared" ref="D3:F3" si="0">SUM(D7:D16)</f>
        <v>5.0546891984357263</v>
      </c>
      <c r="E3">
        <f t="shared" si="0"/>
        <v>4.3622388821880165</v>
      </c>
      <c r="F3">
        <f t="shared" si="0"/>
        <v>5.303832356243448</v>
      </c>
    </row>
    <row r="4" spans="1:25">
      <c r="A4">
        <v>3</v>
      </c>
    </row>
    <row r="5" spans="1:25">
      <c r="A5">
        <v>4</v>
      </c>
      <c r="C5" t="s">
        <v>49</v>
      </c>
      <c r="H5" t="s">
        <v>50</v>
      </c>
      <c r="M5" t="s">
        <v>47</v>
      </c>
      <c r="R5" t="s">
        <v>48</v>
      </c>
      <c r="T5">
        <f>AVERAGE(R17:U17)</f>
        <v>3.6312833552042258</v>
      </c>
    </row>
    <row r="6" spans="1:25">
      <c r="A6">
        <v>5</v>
      </c>
    </row>
    <row r="7" spans="1:25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f>C7/C$3</f>
        <v>0.17664817943121705</v>
      </c>
      <c r="I7">
        <f t="shared" ref="I7:J7" si="1">D7/D$3</f>
        <v>1.4190913103222159E-2</v>
      </c>
      <c r="J7">
        <f t="shared" si="1"/>
        <v>9.6903299924220823E-2</v>
      </c>
      <c r="K7">
        <f>F7/F$3</f>
        <v>0.13123507383213737</v>
      </c>
      <c r="M7">
        <v>0</v>
      </c>
      <c r="N7">
        <v>1</v>
      </c>
      <c r="O7">
        <v>0</v>
      </c>
      <c r="P7">
        <v>0</v>
      </c>
      <c r="R7">
        <f>-( M7*LN(H7))</f>
        <v>0</v>
      </c>
      <c r="S7">
        <f t="shared" ref="S7:U7" si="2">-( N7*LN(I7))</f>
        <v>4.2551534415208927</v>
      </c>
      <c r="T7">
        <f t="shared" si="2"/>
        <v>0</v>
      </c>
      <c r="U7">
        <f t="shared" si="2"/>
        <v>0</v>
      </c>
    </row>
    <row r="8" spans="1:25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f t="shared" ref="H8:H16" si="3">C8/C$3</f>
        <v>8.91599764680393E-3</v>
      </c>
      <c r="I8">
        <f t="shared" ref="I8:I16" si="4">D8/D$3</f>
        <v>0.14820787340888097</v>
      </c>
      <c r="J8">
        <f t="shared" ref="J8:J16" si="5">E8/E$3</f>
        <v>2.8372952969023847E-2</v>
      </c>
      <c r="K8">
        <f t="shared" ref="K8:K16" si="6">F8/F$3</f>
        <v>0.11904957735646442</v>
      </c>
      <c r="M8">
        <v>0</v>
      </c>
      <c r="N8">
        <v>0</v>
      </c>
      <c r="O8">
        <v>0</v>
      </c>
      <c r="P8">
        <v>0</v>
      </c>
      <c r="R8">
        <f t="shared" ref="R8:R16" si="7">-( M8*LN(H8))</f>
        <v>0</v>
      </c>
      <c r="S8">
        <f t="shared" ref="S8:S16" si="8">-( N8*LN(I8))</f>
        <v>0</v>
      </c>
      <c r="T8">
        <f t="shared" ref="T8:T16" si="9">-( O8*LN(J8))</f>
        <v>0</v>
      </c>
      <c r="U8">
        <f t="shared" ref="U8:U16" si="10">-( P8*LN(K8))</f>
        <v>0</v>
      </c>
    </row>
    <row r="9" spans="1:25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f t="shared" si="3"/>
        <v>0.21056358957760857</v>
      </c>
      <c r="I9">
        <f t="shared" si="4"/>
        <v>0.16402957163127427</v>
      </c>
      <c r="J9">
        <f t="shared" si="5"/>
        <v>0.15935328664094273</v>
      </c>
      <c r="K9">
        <f t="shared" si="6"/>
        <v>1.6895885792204714E-2</v>
      </c>
      <c r="M9">
        <v>0</v>
      </c>
      <c r="N9">
        <v>0</v>
      </c>
      <c r="O9">
        <v>0</v>
      </c>
      <c r="P9">
        <v>1</v>
      </c>
      <c r="R9">
        <f t="shared" si="7"/>
        <v>0</v>
      </c>
      <c r="S9">
        <f t="shared" si="8"/>
        <v>0</v>
      </c>
      <c r="T9">
        <f t="shared" si="9"/>
        <v>0</v>
      </c>
      <c r="U9">
        <f t="shared" si="10"/>
        <v>4.0806851309387122</v>
      </c>
    </row>
    <row r="10" spans="1:25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f t="shared" si="3"/>
        <v>9.1851985791328639E-2</v>
      </c>
      <c r="I10">
        <f t="shared" si="4"/>
        <v>1.9711261657368636E-6</v>
      </c>
      <c r="J10">
        <f t="shared" si="5"/>
        <v>0.22330326719628468</v>
      </c>
      <c r="K10">
        <f t="shared" si="6"/>
        <v>0.10435886495921806</v>
      </c>
      <c r="M10">
        <v>1</v>
      </c>
      <c r="N10">
        <v>0</v>
      </c>
      <c r="O10">
        <v>0</v>
      </c>
      <c r="P10">
        <v>0</v>
      </c>
      <c r="R10">
        <f t="shared" si="7"/>
        <v>2.3875768476164558</v>
      </c>
      <c r="S10">
        <f t="shared" si="8"/>
        <v>0</v>
      </c>
      <c r="T10">
        <f t="shared" si="9"/>
        <v>0</v>
      </c>
      <c r="U10">
        <f t="shared" si="10"/>
        <v>0</v>
      </c>
    </row>
    <row r="11" spans="1:25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f t="shared" si="3"/>
        <v>8.9275919776719795E-2</v>
      </c>
      <c r="I11">
        <f t="shared" si="4"/>
        <v>0.14307022623121926</v>
      </c>
      <c r="J11">
        <f t="shared" si="5"/>
        <v>0.13119486164556418</v>
      </c>
      <c r="K11">
        <f t="shared" si="6"/>
        <v>0.14344973822109672</v>
      </c>
      <c r="M11">
        <v>0</v>
      </c>
      <c r="N11">
        <v>0</v>
      </c>
      <c r="O11">
        <v>0</v>
      </c>
      <c r="P11">
        <v>0</v>
      </c>
      <c r="R11">
        <f t="shared" si="7"/>
        <v>0</v>
      </c>
      <c r="S11">
        <f t="shared" si="8"/>
        <v>0</v>
      </c>
      <c r="T11">
        <f t="shared" si="9"/>
        <v>0</v>
      </c>
      <c r="U11">
        <f t="shared" si="10"/>
        <v>0</v>
      </c>
    </row>
    <row r="12" spans="1:25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f t="shared" si="3"/>
        <v>8.5453085783744939E-3</v>
      </c>
      <c r="I12">
        <f t="shared" si="4"/>
        <v>0.13161715416907455</v>
      </c>
      <c r="J12">
        <f t="shared" si="5"/>
        <v>9.9015211021722827E-3</v>
      </c>
      <c r="K12">
        <f t="shared" si="6"/>
        <v>8.0234095925821258E-2</v>
      </c>
      <c r="M12">
        <v>0</v>
      </c>
      <c r="N12">
        <v>0</v>
      </c>
      <c r="O12">
        <v>0</v>
      </c>
      <c r="P12">
        <v>0</v>
      </c>
      <c r="R12">
        <f t="shared" si="7"/>
        <v>0</v>
      </c>
      <c r="S12">
        <f t="shared" si="8"/>
        <v>0</v>
      </c>
      <c r="T12">
        <f t="shared" si="9"/>
        <v>0</v>
      </c>
      <c r="U12">
        <f t="shared" si="10"/>
        <v>0</v>
      </c>
    </row>
    <row r="13" spans="1:25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f t="shared" si="3"/>
        <v>0.10454693351719867</v>
      </c>
      <c r="I13">
        <f t="shared" si="4"/>
        <v>2.8386998199873684E-2</v>
      </c>
      <c r="J13">
        <f t="shared" si="5"/>
        <v>0.19836103305975375</v>
      </c>
      <c r="K13">
        <f t="shared" si="6"/>
        <v>8.449152007725462E-2</v>
      </c>
      <c r="M13">
        <v>0</v>
      </c>
      <c r="N13">
        <v>0</v>
      </c>
      <c r="O13">
        <v>0</v>
      </c>
      <c r="P13">
        <v>0</v>
      </c>
      <c r="R13">
        <f t="shared" si="7"/>
        <v>0</v>
      </c>
      <c r="S13">
        <f t="shared" si="8"/>
        <v>0</v>
      </c>
      <c r="T13">
        <f t="shared" si="9"/>
        <v>0</v>
      </c>
      <c r="U13">
        <f t="shared" si="10"/>
        <v>0</v>
      </c>
    </row>
    <row r="14" spans="1:25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f t="shared" si="3"/>
        <v>2.3651619484192792E-2</v>
      </c>
      <c r="I14">
        <f t="shared" si="4"/>
        <v>0.10176649415369111</v>
      </c>
      <c r="J14">
        <f t="shared" si="5"/>
        <v>2.2332371848609121E-2</v>
      </c>
      <c r="K14">
        <f t="shared" si="6"/>
        <v>2.778767850819857E-2</v>
      </c>
      <c r="M14">
        <v>0</v>
      </c>
      <c r="N14">
        <v>0</v>
      </c>
      <c r="O14">
        <v>1</v>
      </c>
      <c r="P14">
        <v>0</v>
      </c>
      <c r="R14">
        <f t="shared" si="7"/>
        <v>0</v>
      </c>
      <c r="S14">
        <f t="shared" si="8"/>
        <v>0</v>
      </c>
      <c r="T14">
        <f t="shared" si="9"/>
        <v>3.8017180007408409</v>
      </c>
      <c r="U14">
        <f t="shared" si="10"/>
        <v>0</v>
      </c>
    </row>
    <row r="15" spans="1:25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f t="shared" si="3"/>
        <v>0.22216434956605804</v>
      </c>
      <c r="I15">
        <f t="shared" si="4"/>
        <v>0.13845166239790827</v>
      </c>
      <c r="J15">
        <f t="shared" si="5"/>
        <v>2.3348350290784733E-2</v>
      </c>
      <c r="K15">
        <f t="shared" si="6"/>
        <v>0.13726353522215218</v>
      </c>
      <c r="M15">
        <v>0</v>
      </c>
      <c r="N15">
        <v>0</v>
      </c>
      <c r="O15">
        <v>0</v>
      </c>
      <c r="P15">
        <v>0</v>
      </c>
      <c r="R15">
        <f t="shared" si="7"/>
        <v>0</v>
      </c>
      <c r="S15">
        <f t="shared" si="8"/>
        <v>0</v>
      </c>
      <c r="T15">
        <f t="shared" si="9"/>
        <v>0</v>
      </c>
      <c r="U15">
        <f t="shared" si="10"/>
        <v>0</v>
      </c>
    </row>
    <row r="16" spans="1:25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f t="shared" si="3"/>
        <v>6.3836116630497958E-2</v>
      </c>
      <c r="I16">
        <f t="shared" si="4"/>
        <v>0.13027713557869006</v>
      </c>
      <c r="J16">
        <f t="shared" si="5"/>
        <v>0.10692905532264381</v>
      </c>
      <c r="K16">
        <f t="shared" si="6"/>
        <v>0.15523403010545198</v>
      </c>
      <c r="M16">
        <v>0</v>
      </c>
      <c r="N16">
        <v>0</v>
      </c>
      <c r="O16">
        <v>0</v>
      </c>
      <c r="P16">
        <v>0</v>
      </c>
      <c r="R16">
        <f t="shared" si="7"/>
        <v>0</v>
      </c>
      <c r="S16">
        <f t="shared" si="8"/>
        <v>0</v>
      </c>
      <c r="T16">
        <f t="shared" si="9"/>
        <v>0</v>
      </c>
      <c r="U16">
        <f t="shared" si="10"/>
        <v>0</v>
      </c>
    </row>
    <row r="17" spans="1:23">
      <c r="A17">
        <v>16</v>
      </c>
      <c r="R17">
        <f>SUM(R7:R16)</f>
        <v>2.3875768476164558</v>
      </c>
      <c r="S17">
        <f t="shared" ref="S17:U17" si="11">SUM(S7:S16)</f>
        <v>4.2551534415208927</v>
      </c>
      <c r="T17">
        <f t="shared" si="11"/>
        <v>3.8017180007408409</v>
      </c>
      <c r="U17">
        <f t="shared" si="11"/>
        <v>4.0806851309387122</v>
      </c>
    </row>
    <row r="18" spans="1:23">
      <c r="A18">
        <v>17</v>
      </c>
      <c r="B18" t="s">
        <v>34</v>
      </c>
    </row>
    <row r="19" spans="1:23">
      <c r="A19">
        <v>18</v>
      </c>
      <c r="H19">
        <v>1.0000000000000001E-5</v>
      </c>
      <c r="O19" t="s">
        <v>35</v>
      </c>
      <c r="P19">
        <f>T21+T34+T47</f>
        <v>5.1648677517964002E-4</v>
      </c>
      <c r="Q19">
        <f>T21+T34</f>
        <v>3.4407408625834193E-4</v>
      </c>
      <c r="R19">
        <f>T21</f>
        <v>1.8443672873939319E-4</v>
      </c>
    </row>
    <row r="20" spans="1:23">
      <c r="A20">
        <v>19</v>
      </c>
    </row>
    <row r="21" spans="1:23">
      <c r="A21">
        <v>20</v>
      </c>
      <c r="B21" t="s">
        <v>20</v>
      </c>
      <c r="T21">
        <f>SUM(N23:W32)</f>
        <v>1.8443672873939319E-4</v>
      </c>
    </row>
    <row r="22" spans="1:23">
      <c r="A22">
        <v>21</v>
      </c>
    </row>
    <row r="23" spans="1:23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N23">
        <f>0.5*$H$19*B23*B23</f>
        <v>1.9635128610301687E-6</v>
      </c>
      <c r="O23">
        <f t="shared" ref="O23:W32" si="12">0.5*$H$19*C23*C23</f>
        <v>2.941699116530985E-7</v>
      </c>
      <c r="P23">
        <f t="shared" si="12"/>
        <v>1.5573740301871247E-8</v>
      </c>
      <c r="Q23">
        <f t="shared" si="12"/>
        <v>4.9165917424890789E-6</v>
      </c>
      <c r="R23">
        <f t="shared" si="12"/>
        <v>1.984627958413798E-6</v>
      </c>
      <c r="S23">
        <f t="shared" si="12"/>
        <v>4.461205597026056E-6</v>
      </c>
      <c r="T23">
        <f t="shared" si="12"/>
        <v>2.807762492181283E-7</v>
      </c>
      <c r="U23">
        <f t="shared" si="12"/>
        <v>2.2660544391102204E-6</v>
      </c>
      <c r="V23">
        <f t="shared" si="12"/>
        <v>4.6789143168160951E-6</v>
      </c>
      <c r="W23">
        <f t="shared" si="12"/>
        <v>4.9765412024051772E-6</v>
      </c>
    </row>
    <row r="24" spans="1:23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N24">
        <f t="shared" ref="N24:N32" si="13">0.5*$H$19*B24*B24</f>
        <v>9.8999373192973179E-8</v>
      </c>
      <c r="O24">
        <f t="shared" si="12"/>
        <v>4.156947201304679E-6</v>
      </c>
      <c r="P24">
        <f t="shared" si="12"/>
        <v>1.526161378108647E-6</v>
      </c>
      <c r="Q24">
        <f t="shared" si="12"/>
        <v>4.6757590230518862E-6</v>
      </c>
      <c r="R24">
        <f t="shared" si="12"/>
        <v>4.2155121772238531E-7</v>
      </c>
      <c r="S24">
        <f t="shared" si="12"/>
        <v>1.2832048590501651E-6</v>
      </c>
      <c r="T24">
        <f t="shared" si="12"/>
        <v>1.5471779821918256E-6</v>
      </c>
      <c r="U24">
        <f t="shared" si="12"/>
        <v>2.2296539848066208E-7</v>
      </c>
      <c r="V24">
        <f t="shared" si="12"/>
        <v>3.581319117043802E-7</v>
      </c>
      <c r="W24">
        <f t="shared" si="12"/>
        <v>1.7358649556335555E-6</v>
      </c>
    </row>
    <row r="25" spans="1:23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N25">
        <f t="shared" si="13"/>
        <v>1.039309210985232E-6</v>
      </c>
      <c r="O25">
        <f t="shared" si="12"/>
        <v>1.9140513069967399E-6</v>
      </c>
      <c r="P25">
        <f t="shared" si="12"/>
        <v>3.8445440286222244E-9</v>
      </c>
      <c r="Q25">
        <f t="shared" si="12"/>
        <v>3.8965624492221985E-6</v>
      </c>
      <c r="R25">
        <f t="shared" si="12"/>
        <v>3.0221636436512303E-6</v>
      </c>
      <c r="S25">
        <f t="shared" si="12"/>
        <v>1.0316421509376543E-6</v>
      </c>
      <c r="T25">
        <f t="shared" si="12"/>
        <v>4.9212776950878812E-6</v>
      </c>
      <c r="U25">
        <f t="shared" si="12"/>
        <v>2.4132458026911716E-6</v>
      </c>
      <c r="V25">
        <f t="shared" si="12"/>
        <v>3.9814551622562441E-6</v>
      </c>
      <c r="W25">
        <f t="shared" si="12"/>
        <v>2.6042601741427474E-6</v>
      </c>
    </row>
    <row r="26" spans="1:23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N26">
        <f t="shared" si="13"/>
        <v>1.2449028984276961E-7</v>
      </c>
      <c r="O26">
        <f t="shared" si="12"/>
        <v>7.6111251734917135E-8</v>
      </c>
      <c r="P26">
        <f t="shared" si="12"/>
        <v>5.9010551714854769E-10</v>
      </c>
      <c r="Q26">
        <f t="shared" si="12"/>
        <v>4.2575689642760059E-6</v>
      </c>
      <c r="R26">
        <f t="shared" si="12"/>
        <v>2.1868570637883784E-6</v>
      </c>
      <c r="S26">
        <f t="shared" si="12"/>
        <v>2.8322709822436816E-6</v>
      </c>
      <c r="T26">
        <f t="shared" si="12"/>
        <v>5.6633396423340326E-7</v>
      </c>
      <c r="U26">
        <f t="shared" si="12"/>
        <v>4.6468136886166229E-6</v>
      </c>
      <c r="V26">
        <f t="shared" si="12"/>
        <v>8.2377348598370096E-8</v>
      </c>
      <c r="W26">
        <f t="shared" si="12"/>
        <v>7.2656961221510211E-8</v>
      </c>
    </row>
    <row r="27" spans="1:23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N27">
        <f t="shared" si="13"/>
        <v>9.3710839052959183E-7</v>
      </c>
      <c r="O27">
        <f t="shared" si="12"/>
        <v>3.5973525368578341E-6</v>
      </c>
      <c r="P27">
        <f t="shared" si="12"/>
        <v>6.973567593253562E-7</v>
      </c>
      <c r="Q27">
        <f t="shared" si="12"/>
        <v>6.3265833845006096E-7</v>
      </c>
      <c r="R27">
        <f t="shared" si="12"/>
        <v>1.2421911683460349E-6</v>
      </c>
      <c r="S27">
        <f t="shared" si="12"/>
        <v>1.0664758276857987E-6</v>
      </c>
      <c r="T27">
        <f t="shared" si="12"/>
        <v>8.2936602308827503E-12</v>
      </c>
      <c r="U27">
        <f t="shared" si="12"/>
        <v>1.4534449408738241E-6</v>
      </c>
      <c r="V27">
        <f t="shared" si="12"/>
        <v>1.4313006358185773E-6</v>
      </c>
      <c r="W27">
        <f t="shared" si="12"/>
        <v>1.1480581878225038E-7</v>
      </c>
    </row>
    <row r="28" spans="1:23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N28">
        <f t="shared" si="13"/>
        <v>1.304446426309051E-6</v>
      </c>
      <c r="O28">
        <f t="shared" si="12"/>
        <v>1.6291667706130199E-6</v>
      </c>
      <c r="P28">
        <f t="shared" si="12"/>
        <v>3.1351869302551533E-6</v>
      </c>
      <c r="Q28">
        <f t="shared" si="12"/>
        <v>3.2959042817045224E-6</v>
      </c>
      <c r="R28">
        <f t="shared" si="12"/>
        <v>1.0442929799348406E-6</v>
      </c>
      <c r="S28">
        <f t="shared" si="12"/>
        <v>4.5888989305331619E-6</v>
      </c>
      <c r="T28">
        <f t="shared" si="12"/>
        <v>1.7013990785900878E-8</v>
      </c>
      <c r="U28">
        <f t="shared" si="12"/>
        <v>3.0327742272773095E-6</v>
      </c>
      <c r="V28">
        <f t="shared" si="12"/>
        <v>3.9355144444436997E-6</v>
      </c>
      <c r="W28">
        <f t="shared" si="12"/>
        <v>1.4276647429269091E-6</v>
      </c>
    </row>
    <row r="29" spans="1:23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N29">
        <f t="shared" si="13"/>
        <v>2.8342883509476626E-6</v>
      </c>
      <c r="O29">
        <f t="shared" si="12"/>
        <v>7.4381908705189056E-9</v>
      </c>
      <c r="P29">
        <f t="shared" si="12"/>
        <v>1.2144954115105345E-6</v>
      </c>
      <c r="Q29">
        <f t="shared" si="12"/>
        <v>2.1168571220911773E-6</v>
      </c>
      <c r="R29">
        <f t="shared" si="12"/>
        <v>5.3786805630993214E-7</v>
      </c>
      <c r="S29">
        <f t="shared" si="12"/>
        <v>6.2239744311856111E-7</v>
      </c>
      <c r="T29">
        <f t="shared" si="12"/>
        <v>1.9977646266975994E-6</v>
      </c>
      <c r="U29">
        <f t="shared" si="12"/>
        <v>2.0723181227366538E-7</v>
      </c>
      <c r="V29">
        <f t="shared" si="12"/>
        <v>1.4831127280745896E-6</v>
      </c>
      <c r="W29">
        <f t="shared" si="12"/>
        <v>2.7638114218521805E-7</v>
      </c>
    </row>
    <row r="30" spans="1:23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N30">
        <f t="shared" si="13"/>
        <v>4.5349982630595726E-6</v>
      </c>
      <c r="O30">
        <f t="shared" si="12"/>
        <v>9.8736164678142607E-7</v>
      </c>
      <c r="P30">
        <f t="shared" si="12"/>
        <v>3.7672943569904629E-6</v>
      </c>
      <c r="Q30">
        <f t="shared" si="12"/>
        <v>3.1338872644516673E-6</v>
      </c>
      <c r="R30">
        <f t="shared" si="12"/>
        <v>1.4851232330507869E-6</v>
      </c>
      <c r="S30">
        <f t="shared" si="12"/>
        <v>3.7258767595488107E-6</v>
      </c>
      <c r="T30">
        <f t="shared" si="12"/>
        <v>2.6737110704556165E-6</v>
      </c>
      <c r="U30">
        <f t="shared" si="12"/>
        <v>8.050455418602123E-7</v>
      </c>
      <c r="V30">
        <f t="shared" si="12"/>
        <v>2.7705089740870421E-6</v>
      </c>
      <c r="W30">
        <f t="shared" si="12"/>
        <v>1.049980913246942E-7</v>
      </c>
    </row>
    <row r="31" spans="1:23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N31">
        <f t="shared" si="13"/>
        <v>7.2990732922607341E-7</v>
      </c>
      <c r="O31">
        <f t="shared" si="12"/>
        <v>3.9173763867796045E-6</v>
      </c>
      <c r="P31">
        <f t="shared" si="12"/>
        <v>2.6091826238598999E-6</v>
      </c>
      <c r="Q31">
        <f t="shared" si="12"/>
        <v>3.2706426920463191E-6</v>
      </c>
      <c r="R31">
        <f t="shared" si="12"/>
        <v>7.4344329715825073E-7</v>
      </c>
      <c r="S31">
        <f t="shared" si="12"/>
        <v>9.6788368480747715E-8</v>
      </c>
      <c r="T31">
        <f t="shared" si="12"/>
        <v>2.1428592467109018E-7</v>
      </c>
      <c r="U31">
        <f t="shared" si="12"/>
        <v>3.7552606351355691E-7</v>
      </c>
      <c r="V31">
        <f t="shared" si="12"/>
        <v>7.2879736842218435E-8</v>
      </c>
      <c r="W31">
        <f t="shared" si="12"/>
        <v>2.8856941067347412E-7</v>
      </c>
    </row>
    <row r="32" spans="1:23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N32">
        <f t="shared" si="13"/>
        <v>7.6289835803227493E-7</v>
      </c>
      <c r="O32">
        <f t="shared" si="12"/>
        <v>2.7340189388058925E-7</v>
      </c>
      <c r="P32">
        <f t="shared" si="12"/>
        <v>2.2061730277782524E-6</v>
      </c>
      <c r="Q32">
        <f t="shared" si="12"/>
        <v>1.8796063992228914E-6</v>
      </c>
      <c r="R32">
        <f t="shared" si="12"/>
        <v>5.1641028055717346E-8</v>
      </c>
      <c r="S32">
        <f t="shared" si="12"/>
        <v>4.8810445273254756E-6</v>
      </c>
      <c r="T32">
        <f t="shared" si="12"/>
        <v>1.8268239308274081E-6</v>
      </c>
      <c r="U32">
        <f t="shared" si="12"/>
        <v>2.9659635662510667E-6</v>
      </c>
      <c r="V32">
        <f t="shared" si="12"/>
        <v>3.8633142724492883E-6</v>
      </c>
      <c r="W32">
        <f>0.5*$H$19*K32*K32</f>
        <v>1.9984393025386942E-6</v>
      </c>
    </row>
    <row r="33" spans="1:23">
      <c r="A33">
        <v>32</v>
      </c>
    </row>
    <row r="34" spans="1:23">
      <c r="A34">
        <v>33</v>
      </c>
      <c r="B34" t="s">
        <v>21</v>
      </c>
      <c r="T34">
        <f>SUM(N36:W45)</f>
        <v>1.5963735751894876E-4</v>
      </c>
    </row>
    <row r="35" spans="1:23">
      <c r="A35">
        <v>34</v>
      </c>
    </row>
    <row r="36" spans="1:23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N36">
        <f>0.5*$H$19*B36*B36</f>
        <v>4.446871192222482E-8</v>
      </c>
      <c r="O36">
        <f t="shared" ref="O36:W45" si="14">0.5*$H$19*C36*C36</f>
        <v>1.8025024714668984E-7</v>
      </c>
      <c r="P36">
        <f t="shared" si="14"/>
        <v>1.9901641738215775E-6</v>
      </c>
      <c r="Q36">
        <f t="shared" si="14"/>
        <v>6.0642095522265502E-7</v>
      </c>
      <c r="R36">
        <f t="shared" si="14"/>
        <v>3.0836899288026671E-7</v>
      </c>
      <c r="S36">
        <f t="shared" si="14"/>
        <v>3.7784918881049344E-6</v>
      </c>
      <c r="T36">
        <f t="shared" si="14"/>
        <v>4.5530980385410392E-7</v>
      </c>
      <c r="U36">
        <f t="shared" si="14"/>
        <v>1.8849212786250321E-7</v>
      </c>
      <c r="V36">
        <f t="shared" si="14"/>
        <v>2.3155138348665508E-6</v>
      </c>
      <c r="W36">
        <f t="shared" si="14"/>
        <v>4.9699732312400403E-7</v>
      </c>
    </row>
    <row r="37" spans="1:23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N37">
        <f t="shared" ref="N37:N45" si="15">0.5*$H$19*B37*B37</f>
        <v>1.4225275638424542E-6</v>
      </c>
      <c r="O37">
        <f t="shared" si="14"/>
        <v>3.7702757094312318E-7</v>
      </c>
      <c r="P37">
        <f t="shared" si="14"/>
        <v>5.9419762923936975E-7</v>
      </c>
      <c r="Q37">
        <f t="shared" si="14"/>
        <v>2.9542611368598713E-6</v>
      </c>
      <c r="R37">
        <f t="shared" si="14"/>
        <v>4.2137535128847684E-6</v>
      </c>
      <c r="S37">
        <f t="shared" si="14"/>
        <v>6.913044701248842E-8</v>
      </c>
      <c r="T37">
        <f t="shared" si="14"/>
        <v>4.6406177388569304E-6</v>
      </c>
      <c r="U37">
        <f t="shared" si="14"/>
        <v>3.6905932046161684E-6</v>
      </c>
      <c r="V37">
        <f t="shared" si="14"/>
        <v>3.9159161243207563E-7</v>
      </c>
      <c r="W37">
        <f t="shared" si="14"/>
        <v>4.1675997138287242E-6</v>
      </c>
    </row>
    <row r="38" spans="1:23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N38">
        <f t="shared" si="15"/>
        <v>2.1617168345723014E-8</v>
      </c>
      <c r="O38">
        <f t="shared" si="14"/>
        <v>3.6112996191470115E-6</v>
      </c>
      <c r="P38">
        <f t="shared" si="14"/>
        <v>1.4907412528558426E-6</v>
      </c>
      <c r="Q38">
        <f t="shared" si="14"/>
        <v>4.8822944056935876E-6</v>
      </c>
      <c r="R38">
        <f t="shared" si="14"/>
        <v>8.0222419034998893E-7</v>
      </c>
      <c r="S38">
        <f t="shared" si="14"/>
        <v>3.0491231093873449E-7</v>
      </c>
      <c r="T38">
        <f t="shared" si="14"/>
        <v>4.6283746248723679E-8</v>
      </c>
      <c r="U38">
        <f t="shared" si="14"/>
        <v>2.3873060825009089E-6</v>
      </c>
      <c r="V38">
        <f t="shared" si="14"/>
        <v>6.6400094593642072E-9</v>
      </c>
      <c r="W38">
        <f t="shared" si="14"/>
        <v>2.8098456858542351E-6</v>
      </c>
    </row>
    <row r="39" spans="1:23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N39">
        <f t="shared" si="15"/>
        <v>2.3593306794395661E-6</v>
      </c>
      <c r="O39">
        <f t="shared" si="14"/>
        <v>7.8095858258667081E-8</v>
      </c>
      <c r="P39">
        <f t="shared" si="14"/>
        <v>5.4698416482286726E-7</v>
      </c>
      <c r="Q39">
        <f t="shared" si="14"/>
        <v>9.2804606077766439E-7</v>
      </c>
      <c r="R39">
        <f t="shared" si="14"/>
        <v>3.4823258383846716E-7</v>
      </c>
      <c r="S39">
        <f t="shared" si="14"/>
        <v>2.753418798824778E-7</v>
      </c>
      <c r="T39">
        <f t="shared" si="14"/>
        <v>1.1115460828324813E-7</v>
      </c>
      <c r="U39">
        <f t="shared" si="14"/>
        <v>2.733389447416605E-6</v>
      </c>
      <c r="V39">
        <f t="shared" si="14"/>
        <v>8.10555532055066E-7</v>
      </c>
      <c r="W39">
        <f t="shared" si="14"/>
        <v>4.9794642461753316E-7</v>
      </c>
    </row>
    <row r="40" spans="1:23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N40">
        <f t="shared" si="15"/>
        <v>2.7039209424211469E-6</v>
      </c>
      <c r="O40">
        <f t="shared" si="14"/>
        <v>1.7361545204126038E-9</v>
      </c>
      <c r="P40">
        <f t="shared" si="14"/>
        <v>2.4922662337141704E-6</v>
      </c>
      <c r="Q40">
        <f t="shared" si="14"/>
        <v>8.4062913124063682E-7</v>
      </c>
      <c r="R40">
        <f t="shared" si="14"/>
        <v>1.44104978245917E-6</v>
      </c>
      <c r="S40">
        <f t="shared" si="14"/>
        <v>2.7217035193520704E-6</v>
      </c>
      <c r="T40">
        <f t="shared" si="14"/>
        <v>4.9419206218584868E-6</v>
      </c>
      <c r="U40">
        <f t="shared" si="14"/>
        <v>4.3508985213566476E-6</v>
      </c>
      <c r="V40">
        <f t="shared" si="14"/>
        <v>4.1410676220670955E-7</v>
      </c>
      <c r="W40">
        <f t="shared" si="14"/>
        <v>5.8935528480303869E-10</v>
      </c>
    </row>
    <row r="41" spans="1:23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N41">
        <f t="shared" si="15"/>
        <v>1.2265917700083071E-6</v>
      </c>
      <c r="O41">
        <f t="shared" si="14"/>
        <v>3.1527607908828264E-6</v>
      </c>
      <c r="P41">
        <f t="shared" si="14"/>
        <v>4.9040105503965873E-7</v>
      </c>
      <c r="Q41">
        <f t="shared" si="14"/>
        <v>3.8360953958734332E-6</v>
      </c>
      <c r="R41">
        <f t="shared" si="14"/>
        <v>3.8808185448611222E-6</v>
      </c>
      <c r="S41">
        <f t="shared" si="14"/>
        <v>5.8322601195523251E-7</v>
      </c>
      <c r="T41">
        <f t="shared" si="14"/>
        <v>5.6597561690137052E-8</v>
      </c>
      <c r="U41">
        <f t="shared" si="14"/>
        <v>3.6073356078633733E-6</v>
      </c>
      <c r="V41">
        <f t="shared" si="14"/>
        <v>1.4692483373977232E-6</v>
      </c>
      <c r="W41">
        <f t="shared" si="14"/>
        <v>1.6867017769824112E-6</v>
      </c>
    </row>
    <row r="42" spans="1:23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N42">
        <f t="shared" si="15"/>
        <v>3.2775135023022163E-6</v>
      </c>
      <c r="O42">
        <f t="shared" si="14"/>
        <v>1.0570597082229282E-6</v>
      </c>
      <c r="P42">
        <f t="shared" si="14"/>
        <v>4.5236620967769987E-6</v>
      </c>
      <c r="Q42">
        <f t="shared" si="14"/>
        <v>1.6721657216201436E-6</v>
      </c>
      <c r="R42">
        <f t="shared" si="14"/>
        <v>2.7103035770563123E-6</v>
      </c>
      <c r="S42">
        <f t="shared" si="14"/>
        <v>4.7365690014928177E-8</v>
      </c>
      <c r="T42">
        <f t="shared" si="14"/>
        <v>5.0627414344141728E-7</v>
      </c>
      <c r="U42">
        <f t="shared" si="14"/>
        <v>7.7392194431044996E-7</v>
      </c>
      <c r="V42">
        <f t="shared" si="14"/>
        <v>4.7324986651068953E-6</v>
      </c>
      <c r="W42">
        <f t="shared" si="14"/>
        <v>9.17824836503363E-7</v>
      </c>
    </row>
    <row r="43" spans="1:23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N43">
        <f t="shared" si="15"/>
        <v>1.2463707337633515E-6</v>
      </c>
      <c r="O43">
        <f t="shared" si="14"/>
        <v>1.4896257864441262E-7</v>
      </c>
      <c r="P43">
        <f t="shared" si="14"/>
        <v>1.62215065513761E-7</v>
      </c>
      <c r="Q43">
        <f t="shared" si="14"/>
        <v>3.2525380706911539E-6</v>
      </c>
      <c r="R43">
        <f t="shared" si="14"/>
        <v>5.2095318947732207E-8</v>
      </c>
      <c r="S43">
        <f t="shared" si="14"/>
        <v>4.6767035873774015E-6</v>
      </c>
      <c r="T43">
        <f t="shared" si="14"/>
        <v>2.3495173299633567E-7</v>
      </c>
      <c r="U43">
        <f t="shared" si="14"/>
        <v>1.3118149007550714E-6</v>
      </c>
      <c r="V43">
        <f t="shared" si="14"/>
        <v>6.2396166171937854E-7</v>
      </c>
      <c r="W43">
        <f t="shared" si="14"/>
        <v>3.0006688332129143E-6</v>
      </c>
    </row>
    <row r="44" spans="1:23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N44">
        <f t="shared" si="15"/>
        <v>1.0499594293697495E-7</v>
      </c>
      <c r="O44">
        <f t="shared" si="14"/>
        <v>4.5974264779467995E-6</v>
      </c>
      <c r="P44">
        <f t="shared" si="14"/>
        <v>8.509785149796211E-7</v>
      </c>
      <c r="Q44">
        <f t="shared" si="14"/>
        <v>4.0364847886401202E-7</v>
      </c>
      <c r="R44">
        <f t="shared" si="14"/>
        <v>1.2877143194269594E-6</v>
      </c>
      <c r="S44">
        <f t="shared" si="14"/>
        <v>1.2013565937399638E-7</v>
      </c>
      <c r="T44">
        <f t="shared" si="14"/>
        <v>4.0509658207404711E-6</v>
      </c>
      <c r="U44">
        <f t="shared" si="14"/>
        <v>4.064519704081112E-6</v>
      </c>
      <c r="V44">
        <f t="shared" si="14"/>
        <v>1.6387405672230553E-6</v>
      </c>
      <c r="W44">
        <f t="shared" si="14"/>
        <v>9.5659291553510746E-7</v>
      </c>
    </row>
    <row r="45" spans="1:23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N45">
        <f t="shared" si="15"/>
        <v>4.5583879297377189E-7</v>
      </c>
      <c r="O45">
        <f t="shared" si="14"/>
        <v>5.396440307838708E-7</v>
      </c>
      <c r="P45">
        <f t="shared" si="14"/>
        <v>7.4460168145146834E-7</v>
      </c>
      <c r="Q45">
        <f t="shared" si="14"/>
        <v>1.9882532868964788E-7</v>
      </c>
      <c r="R45">
        <f t="shared" si="14"/>
        <v>2.7395113763125983E-6</v>
      </c>
      <c r="S45">
        <f t="shared" si="14"/>
        <v>1.9182927427661435E-6</v>
      </c>
      <c r="T45">
        <f t="shared" si="14"/>
        <v>1.797148651171747E-6</v>
      </c>
      <c r="U45">
        <f t="shared" si="14"/>
        <v>2.2971091871048383E-8</v>
      </c>
      <c r="V45">
        <f t="shared" si="14"/>
        <v>2.8281627505969155E-7</v>
      </c>
      <c r="W45">
        <f t="shared" si="14"/>
        <v>9.649900070720219E-8</v>
      </c>
    </row>
    <row r="46" spans="1:23">
      <c r="A46">
        <v>45</v>
      </c>
    </row>
    <row r="47" spans="1:23">
      <c r="A47">
        <v>46</v>
      </c>
      <c r="B47" t="s">
        <v>22</v>
      </c>
      <c r="T47">
        <f>SUM(N49:W58)</f>
        <v>1.7241268892129806E-4</v>
      </c>
    </row>
    <row r="48" spans="1:23">
      <c r="A48">
        <v>47</v>
      </c>
    </row>
    <row r="49" spans="1:23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N49">
        <f t="shared" ref="N49:W58" si="16">0.5*$H$19*B49*B49</f>
        <v>2.8098380868386504E-7</v>
      </c>
      <c r="O49">
        <f t="shared" si="16"/>
        <v>5.5949759156418081E-8</v>
      </c>
      <c r="P49">
        <f t="shared" si="16"/>
        <v>3.4824136800022149E-7</v>
      </c>
      <c r="Q49">
        <f t="shared" si="16"/>
        <v>2.4850849823129059E-8</v>
      </c>
      <c r="R49">
        <f t="shared" si="16"/>
        <v>3.840601219784541E-6</v>
      </c>
      <c r="S49">
        <f t="shared" si="16"/>
        <v>1.8785982466895425E-6</v>
      </c>
      <c r="T49">
        <f t="shared" si="16"/>
        <v>2.9812892488715403E-6</v>
      </c>
      <c r="U49">
        <f t="shared" si="16"/>
        <v>1.3353408939646946E-7</v>
      </c>
      <c r="V49">
        <f t="shared" si="16"/>
        <v>1.6266935753052608E-6</v>
      </c>
      <c r="W49">
        <f t="shared" si="16"/>
        <v>5.0986378367632828E-7</v>
      </c>
    </row>
    <row r="50" spans="1:23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N50">
        <f t="shared" si="16"/>
        <v>6.4924094299396419E-7</v>
      </c>
      <c r="O50">
        <f t="shared" si="16"/>
        <v>2.177243010392444E-6</v>
      </c>
      <c r="P50">
        <f t="shared" si="16"/>
        <v>1.6863905317779425E-6</v>
      </c>
      <c r="Q50">
        <f t="shared" si="16"/>
        <v>4.7963255284480741E-6</v>
      </c>
      <c r="R50">
        <f t="shared" si="16"/>
        <v>2.5580897792260977E-6</v>
      </c>
      <c r="S50">
        <f t="shared" si="16"/>
        <v>2.5221592545813975E-6</v>
      </c>
      <c r="T50">
        <f t="shared" si="16"/>
        <v>2.1633750520699628E-6</v>
      </c>
      <c r="U50">
        <f t="shared" si="16"/>
        <v>3.4272543632220695E-6</v>
      </c>
      <c r="V50">
        <f t="shared" si="16"/>
        <v>3.1839136979682319E-8</v>
      </c>
      <c r="W50">
        <f t="shared" si="16"/>
        <v>3.4663217142448903E-6</v>
      </c>
    </row>
    <row r="51" spans="1:23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N51">
        <f t="shared" si="16"/>
        <v>2.1104834346237676E-7</v>
      </c>
      <c r="O51">
        <f t="shared" si="16"/>
        <v>1.6738891174490014E-6</v>
      </c>
      <c r="P51">
        <f t="shared" si="16"/>
        <v>1.1579717642978518E-6</v>
      </c>
      <c r="Q51">
        <f t="shared" si="16"/>
        <v>4.5089173771328291E-6</v>
      </c>
      <c r="R51">
        <f t="shared" si="16"/>
        <v>3.5133573905982072E-6</v>
      </c>
      <c r="S51">
        <f t="shared" si="16"/>
        <v>2.045878452863783E-6</v>
      </c>
      <c r="T51">
        <f t="shared" si="16"/>
        <v>1.2414206173827636E-8</v>
      </c>
      <c r="U51">
        <f t="shared" si="16"/>
        <v>1.3847530982629112E-6</v>
      </c>
      <c r="V51">
        <f t="shared" si="16"/>
        <v>2.3398445185023442E-7</v>
      </c>
      <c r="W51">
        <f t="shared" si="16"/>
        <v>4.1580801412598459E-6</v>
      </c>
    </row>
    <row r="52" spans="1:23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N52">
        <f t="shared" si="16"/>
        <v>3.8360357072092255E-7</v>
      </c>
      <c r="O52">
        <f t="shared" si="16"/>
        <v>4.8087863413917035E-6</v>
      </c>
      <c r="P52">
        <f t="shared" si="16"/>
        <v>6.4507752836447431E-9</v>
      </c>
      <c r="Q52">
        <f t="shared" si="16"/>
        <v>4.175295877634527E-9</v>
      </c>
      <c r="R52">
        <f t="shared" si="16"/>
        <v>4.4865602456319442E-6</v>
      </c>
      <c r="S52">
        <f t="shared" si="16"/>
        <v>4.680817462774893E-6</v>
      </c>
      <c r="T52">
        <f t="shared" si="16"/>
        <v>2.1887183533197586E-6</v>
      </c>
      <c r="U52">
        <f t="shared" si="16"/>
        <v>5.0963982983019734E-7</v>
      </c>
      <c r="V52">
        <f t="shared" si="16"/>
        <v>7.3507689581425457E-7</v>
      </c>
      <c r="W52">
        <f t="shared" si="16"/>
        <v>1.5255491588449991E-6</v>
      </c>
    </row>
    <row r="53" spans="1:23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N53">
        <f t="shared" si="16"/>
        <v>1.2171821020975524E-6</v>
      </c>
      <c r="O53">
        <f t="shared" si="16"/>
        <v>3.5531164850829841E-6</v>
      </c>
      <c r="P53">
        <f t="shared" si="16"/>
        <v>7.5780344890449099E-7</v>
      </c>
      <c r="Q53">
        <f t="shared" si="16"/>
        <v>2.1889988252912574E-6</v>
      </c>
      <c r="R53">
        <f t="shared" si="16"/>
        <v>4.3927937796055941E-7</v>
      </c>
      <c r="S53">
        <f t="shared" si="16"/>
        <v>4.0956893906423147E-6</v>
      </c>
      <c r="T53">
        <f t="shared" si="16"/>
        <v>3.1904589077344685E-6</v>
      </c>
      <c r="U53">
        <f t="shared" si="16"/>
        <v>3.5941997383594104E-6</v>
      </c>
      <c r="V53">
        <f t="shared" si="16"/>
        <v>3.5855494668614523E-6</v>
      </c>
      <c r="W53">
        <f t="shared" si="16"/>
        <v>4.0347785508665039E-6</v>
      </c>
    </row>
    <row r="54" spans="1:23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N54">
        <f t="shared" si="16"/>
        <v>1.7079181233112162E-6</v>
      </c>
      <c r="O54">
        <f t="shared" si="16"/>
        <v>1.5794729695149884E-6</v>
      </c>
      <c r="P54">
        <f t="shared" si="16"/>
        <v>4.2164958284512321E-6</v>
      </c>
      <c r="Q54">
        <f t="shared" si="16"/>
        <v>1.0040055675227339E-6</v>
      </c>
      <c r="R54">
        <f t="shared" si="16"/>
        <v>6.2032876217960905E-7</v>
      </c>
      <c r="S54">
        <f t="shared" si="16"/>
        <v>4.5191336423062952E-8</v>
      </c>
      <c r="T54">
        <f t="shared" si="16"/>
        <v>1.4342725974875778E-6</v>
      </c>
      <c r="U54">
        <f t="shared" si="16"/>
        <v>1.1122196831814786E-6</v>
      </c>
      <c r="V54">
        <f t="shared" si="16"/>
        <v>2.9311119441807915E-6</v>
      </c>
      <c r="W54">
        <f t="shared" si="16"/>
        <v>7.3759678288118978E-7</v>
      </c>
    </row>
    <row r="55" spans="1:23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N55">
        <f t="shared" si="16"/>
        <v>3.0195672970917543E-9</v>
      </c>
      <c r="O55">
        <f t="shared" si="16"/>
        <v>2.8240402306087914E-6</v>
      </c>
      <c r="P55">
        <f t="shared" si="16"/>
        <v>5.6795717757837467E-8</v>
      </c>
      <c r="Q55">
        <f t="shared" si="16"/>
        <v>1.0174368860514089E-6</v>
      </c>
      <c r="R55">
        <f t="shared" si="16"/>
        <v>4.0178482683016632E-7</v>
      </c>
      <c r="S55">
        <f t="shared" si="16"/>
        <v>1.3340569010165458E-6</v>
      </c>
      <c r="T55">
        <f t="shared" si="16"/>
        <v>3.1491963430271863E-7</v>
      </c>
      <c r="U55">
        <f t="shared" si="16"/>
        <v>2.3687138601932313E-7</v>
      </c>
      <c r="V55">
        <f t="shared" si="16"/>
        <v>1.7540474471553031E-7</v>
      </c>
      <c r="W55">
        <f t="shared" si="16"/>
        <v>3.2248479378201174E-6</v>
      </c>
    </row>
    <row r="56" spans="1:23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N56">
        <f t="shared" si="16"/>
        <v>8.6590731480381097E-7</v>
      </c>
      <c r="O56">
        <f t="shared" si="16"/>
        <v>3.1790225456300688E-6</v>
      </c>
      <c r="P56">
        <f t="shared" si="16"/>
        <v>3.4570088140590434E-6</v>
      </c>
      <c r="Q56">
        <f t="shared" si="16"/>
        <v>3.7150012814791796E-6</v>
      </c>
      <c r="R56">
        <f t="shared" si="16"/>
        <v>1.9561907663025324E-7</v>
      </c>
      <c r="S56">
        <f t="shared" si="16"/>
        <v>8.7306028985166516E-7</v>
      </c>
      <c r="T56">
        <f t="shared" si="16"/>
        <v>1.5505145286024555E-7</v>
      </c>
      <c r="U56">
        <f t="shared" si="16"/>
        <v>2.1907451191119966E-7</v>
      </c>
      <c r="V56">
        <f t="shared" si="16"/>
        <v>9.1820604707760301E-7</v>
      </c>
      <c r="W56">
        <f t="shared" si="16"/>
        <v>7.6050485552450281E-7</v>
      </c>
    </row>
    <row r="57" spans="1:23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N57">
        <f t="shared" si="16"/>
        <v>6.2695268279462816E-7</v>
      </c>
      <c r="O57">
        <f t="shared" si="16"/>
        <v>1.9166792880077487E-6</v>
      </c>
      <c r="P57">
        <f t="shared" si="16"/>
        <v>3.1772100573262354E-6</v>
      </c>
      <c r="Q57">
        <f t="shared" si="16"/>
        <v>3.453211584520107E-7</v>
      </c>
      <c r="R57">
        <f t="shared" si="16"/>
        <v>1.5072811639789981E-6</v>
      </c>
      <c r="S57">
        <f t="shared" si="16"/>
        <v>3.9166746010009204E-8</v>
      </c>
      <c r="T57">
        <f t="shared" si="16"/>
        <v>1.1028246904775225E-6</v>
      </c>
      <c r="U57">
        <f t="shared" si="16"/>
        <v>1.9467015603488413E-6</v>
      </c>
      <c r="V57">
        <f t="shared" si="16"/>
        <v>3.7869767912701553E-6</v>
      </c>
      <c r="W57">
        <f t="shared" si="16"/>
        <v>4.5527942199766479E-7</v>
      </c>
    </row>
    <row r="58" spans="1:23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N58">
        <f t="shared" si="16"/>
        <v>5.4621488950690736E-7</v>
      </c>
      <c r="O58">
        <f t="shared" si="16"/>
        <v>2.4037476382387453E-6</v>
      </c>
      <c r="P58">
        <f t="shared" si="16"/>
        <v>2.4189800034956283E-7</v>
      </c>
      <c r="Q58">
        <f t="shared" si="16"/>
        <v>3.2473951978214883E-8</v>
      </c>
      <c r="R58">
        <f t="shared" si="16"/>
        <v>3.083387703087509E-6</v>
      </c>
      <c r="S58">
        <f t="shared" si="16"/>
        <v>1.1915336147217044E-6</v>
      </c>
      <c r="T58">
        <f t="shared" si="16"/>
        <v>2.0830627663895119E-7</v>
      </c>
      <c r="U58">
        <f t="shared" si="16"/>
        <v>3.8496617265625011E-6</v>
      </c>
      <c r="V58">
        <f t="shared" si="16"/>
        <v>2.8866388091830193E-6</v>
      </c>
      <c r="W58">
        <f t="shared" si="16"/>
        <v>3.7026113030204842E-6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V58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24.812897327741656</v>
      </c>
    </row>
    <row r="3" spans="1:74">
      <c r="A3">
        <v>2</v>
      </c>
      <c r="C3" t="s">
        <v>52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24.812380840966476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7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7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7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7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7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7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7" si="7">-( BM7*LN(BH20))</f>
        <v>27.631021115928547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ref="T8:T16" si="9">O8+$M24</f>
        <v>2.527753476936291</v>
      </c>
      <c r="U8">
        <f t="shared" ref="U8:U16" si="10">P8+$M24</f>
        <v>2.5561854781162587</v>
      </c>
      <c r="V8">
        <f t="shared" ref="V8:V16" si="11">Q8+$M24</f>
        <v>2.721050239840622</v>
      </c>
      <c r="X8">
        <f t="shared" ref="X8:X16" si="12" xml:space="preserve"> IF(S8&gt;0,S8,0)</f>
        <v>1.6390222167212729</v>
      </c>
      <c r="Y8">
        <f t="shared" ref="Y8:Y16" si="13" xml:space="preserve"> IF(T8&gt;0,T8,0)</f>
        <v>2.527753476936291</v>
      </c>
      <c r="Z8">
        <f t="shared" ref="Z8:Z16" si="14" xml:space="preserve"> IF(U8&gt;0,U8,0)</f>
        <v>2.5561854781162587</v>
      </c>
      <c r="AA8">
        <f t="shared" ref="AA8:AA16" si="15" xml:space="preserve"> IF(V8&gt;0,V8,0)</f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6">AC8+$M37</f>
        <v>14.464256546688816</v>
      </c>
      <c r="AI8">
        <f t="shared" ref="AI8:AI16" si="17">AD8+$M37</f>
        <v>17.935747844250024</v>
      </c>
      <c r="AJ8">
        <f t="shared" ref="AJ8:AJ16" si="18">AE8+$M37</f>
        <v>16.53860864745425</v>
      </c>
      <c r="AK8">
        <f t="shared" ref="AK8:AK16" si="19">AF8+$M37</f>
        <v>19.266237289062722</v>
      </c>
      <c r="AM8">
        <f t="shared" ref="AM8:AM16" si="20" xml:space="preserve"> IF(AH8&gt;0,AH8,0)</f>
        <v>14.464256546688816</v>
      </c>
      <c r="AN8">
        <f t="shared" ref="AN8:AN16" si="21" xml:space="preserve"> IF(AI8&gt;0,AI8,0)</f>
        <v>17.935747844250024</v>
      </c>
      <c r="AO8">
        <f t="shared" ref="AO8:AO16" si="22" xml:space="preserve"> IF(AJ8&gt;0,AJ8,0)</f>
        <v>16.53860864745425</v>
      </c>
      <c r="AP8">
        <f t="shared" ref="AP8:AP16" si="23" xml:space="preserve"> IF(AK8&gt;0,AK8,0)</f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24">AR8+$M50</f>
        <v>75.631987883509467</v>
      </c>
      <c r="AX8">
        <f t="shared" ref="AX8:AX16" si="25">AS8+$M50</f>
        <v>96.414039346050444</v>
      </c>
      <c r="AY8">
        <f t="shared" ref="AY8:AY16" si="26">AT8+$M50</f>
        <v>87.813825134919654</v>
      </c>
      <c r="AZ8">
        <f t="shared" ref="AZ8:AZ16" si="27">AU8+$M50</f>
        <v>103.0924332059199</v>
      </c>
      <c r="BB8">
        <f t="shared" ref="BB8:BB16" si="28">EXP(AW8-AW$20)</f>
        <v>5.886590505680266E-4</v>
      </c>
      <c r="BC8">
        <f t="shared" ref="BC8:BC16" si="29">EXP(AX8-AX$20)</f>
        <v>6.9376950310472995E-5</v>
      </c>
      <c r="BD8">
        <f t="shared" ref="BD8:BD16" si="30">EXP(AY8-AY$20)</f>
        <v>1.0909867957350373E-4</v>
      </c>
      <c r="BE8">
        <f t="shared" ref="BE8:BE16" si="31">EXP(AZ8-AZ$20)</f>
        <v>3.9408836196024959E-5</v>
      </c>
      <c r="BG8">
        <f t="shared" ref="BG8:BG16" si="32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33">-( BL8*LN(BG21))</f>
        <v>0</v>
      </c>
      <c r="BR8">
        <f t="shared" ref="BR8:BR16" si="34">-( BM8*LN(BH21))</f>
        <v>0</v>
      </c>
      <c r="BS8">
        <f t="shared" ref="BS8:BS16" si="35">-( BN8*LN(BI21))</f>
        <v>0</v>
      </c>
      <c r="BT8">
        <f t="shared" ref="BT8:BT16" si="36">-( BO8*LN(BJ21))</f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9"/>
        <v>3.1202056587439597</v>
      </c>
      <c r="U9">
        <f t="shared" si="10"/>
        <v>3.1038267302536977</v>
      </c>
      <c r="V9">
        <f t="shared" si="11"/>
        <v>3.9118639664977892</v>
      </c>
      <c r="X9">
        <f t="shared" si="12"/>
        <v>2.3788781081305572</v>
      </c>
      <c r="Y9">
        <f t="shared" si="13"/>
        <v>3.1202056587439597</v>
      </c>
      <c r="Z9">
        <f t="shared" si="14"/>
        <v>3.1038267302536977</v>
      </c>
      <c r="AA9">
        <f t="shared" si="15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6"/>
        <v>10.610280796374088</v>
      </c>
      <c r="AI9">
        <f t="shared" si="17"/>
        <v>14.064346657415909</v>
      </c>
      <c r="AJ9">
        <f t="shared" si="18"/>
        <v>12.962299184520015</v>
      </c>
      <c r="AK9">
        <f t="shared" si="19"/>
        <v>14.921233864338134</v>
      </c>
      <c r="AM9">
        <f t="shared" si="20"/>
        <v>10.610280796374088</v>
      </c>
      <c r="AN9">
        <f t="shared" si="21"/>
        <v>14.064346657415909</v>
      </c>
      <c r="AO9">
        <f t="shared" si="22"/>
        <v>12.962299184520015</v>
      </c>
      <c r="AP9">
        <f t="shared" si="2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24"/>
        <v>62.383625729845328</v>
      </c>
      <c r="AX9">
        <f t="shared" si="25"/>
        <v>79.196895410738335</v>
      </c>
      <c r="AY9">
        <f t="shared" si="26"/>
        <v>72.189558294467673</v>
      </c>
      <c r="AZ9">
        <f t="shared" si="27"/>
        <v>84.757062682122807</v>
      </c>
      <c r="BB9">
        <f t="shared" si="28"/>
        <v>1.0379423875194406E-9</v>
      </c>
      <c r="BC9">
        <f t="shared" si="29"/>
        <v>2.3115569617501234E-12</v>
      </c>
      <c r="BD9">
        <f t="shared" si="30"/>
        <v>1.7876669938997589E-11</v>
      </c>
      <c r="BE9">
        <f t="shared" si="31"/>
        <v>4.2918384628332322E-13</v>
      </c>
      <c r="BG9">
        <f t="shared" si="32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33"/>
        <v>0</v>
      </c>
      <c r="BR9">
        <f t="shared" si="34"/>
        <v>0</v>
      </c>
      <c r="BS9">
        <f t="shared" si="35"/>
        <v>0</v>
      </c>
      <c r="BT9">
        <f t="shared" si="36"/>
        <v>27.631021115928547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9"/>
        <v>2.0949488252684261</v>
      </c>
      <c r="U10">
        <f t="shared" si="10"/>
        <v>2.1436400171048029</v>
      </c>
      <c r="V10">
        <f t="shared" si="11"/>
        <v>2.298321043177916</v>
      </c>
      <c r="X10">
        <f t="shared" si="12"/>
        <v>1.3017593901655176</v>
      </c>
      <c r="Y10">
        <f t="shared" si="13"/>
        <v>2.0949488252684261</v>
      </c>
      <c r="Z10">
        <f t="shared" si="14"/>
        <v>2.1436400171048029</v>
      </c>
      <c r="AA10">
        <f t="shared" si="15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6"/>
        <v>9.0537554293448679</v>
      </c>
      <c r="AI10">
        <f t="shared" si="17"/>
        <v>11.523400647335386</v>
      </c>
      <c r="AJ10">
        <f t="shared" si="18"/>
        <v>10.527831297731769</v>
      </c>
      <c r="AK10">
        <f t="shared" si="19"/>
        <v>12.521630145276475</v>
      </c>
      <c r="AM10">
        <f t="shared" si="20"/>
        <v>9.0537554293448679</v>
      </c>
      <c r="AN10">
        <f t="shared" si="21"/>
        <v>11.523400647335386</v>
      </c>
      <c r="AO10">
        <f t="shared" si="22"/>
        <v>10.527831297731769</v>
      </c>
      <c r="AP10">
        <f t="shared" si="2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24"/>
        <v>66.713779844636463</v>
      </c>
      <c r="AX10">
        <f t="shared" si="25"/>
        <v>84.380126902061505</v>
      </c>
      <c r="AY10">
        <f t="shared" si="26"/>
        <v>77.346074399401857</v>
      </c>
      <c r="AZ10">
        <f t="shared" si="27"/>
        <v>90.54684310117635</v>
      </c>
      <c r="BB10">
        <f t="shared" si="28"/>
        <v>7.8837943277038099E-8</v>
      </c>
      <c r="BC10">
        <f t="shared" si="29"/>
        <v>4.1205333639092163E-10</v>
      </c>
      <c r="BD10">
        <f t="shared" si="30"/>
        <v>3.1026523216980147E-9</v>
      </c>
      <c r="BE10">
        <f t="shared" si="31"/>
        <v>1.4031789306763988E-10</v>
      </c>
      <c r="BG10">
        <f t="shared" si="32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1</v>
      </c>
      <c r="BM10">
        <v>0</v>
      </c>
      <c r="BN10">
        <v>0</v>
      </c>
      <c r="BO10">
        <v>0</v>
      </c>
      <c r="BQ10">
        <f t="shared" si="33"/>
        <v>16.356460016080266</v>
      </c>
      <c r="BR10">
        <f t="shared" si="34"/>
        <v>0</v>
      </c>
      <c r="BS10">
        <f t="shared" si="35"/>
        <v>0</v>
      </c>
      <c r="BT10">
        <f t="shared" si="3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9"/>
        <v>3.1996750263059681</v>
      </c>
      <c r="U11">
        <f t="shared" si="10"/>
        <v>2.1821974475465247</v>
      </c>
      <c r="V11">
        <f t="shared" si="11"/>
        <v>3.0414325893005563</v>
      </c>
      <c r="X11">
        <f t="shared" si="12"/>
        <v>2.2180639323799607</v>
      </c>
      <c r="Y11">
        <f t="shared" si="13"/>
        <v>3.1996750263059681</v>
      </c>
      <c r="Z11">
        <f t="shared" si="14"/>
        <v>2.1821974475465247</v>
      </c>
      <c r="AA11">
        <f t="shared" si="15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6"/>
        <v>13.752132948768503</v>
      </c>
      <c r="AI11">
        <f t="shared" si="17"/>
        <v>16.778172291976635</v>
      </c>
      <c r="AJ11">
        <f t="shared" si="18"/>
        <v>15.577464444091499</v>
      </c>
      <c r="AK11">
        <f t="shared" si="19"/>
        <v>18.476752730050514</v>
      </c>
      <c r="AM11">
        <f t="shared" si="20"/>
        <v>13.752132948768503</v>
      </c>
      <c r="AN11">
        <f t="shared" si="21"/>
        <v>16.778172291976635</v>
      </c>
      <c r="AO11">
        <f t="shared" si="22"/>
        <v>15.577464444091499</v>
      </c>
      <c r="AP11">
        <f t="shared" si="2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24"/>
        <v>83.06965128694155</v>
      </c>
      <c r="AX11">
        <f t="shared" si="25"/>
        <v>105.98999521975988</v>
      </c>
      <c r="AY11">
        <f t="shared" si="26"/>
        <v>96.937082903019117</v>
      </c>
      <c r="AZ11">
        <f t="shared" si="27"/>
        <v>113.23395370379016</v>
      </c>
      <c r="BB11">
        <f t="shared" si="28"/>
        <v>1</v>
      </c>
      <c r="BC11">
        <f t="shared" si="29"/>
        <v>1</v>
      </c>
      <c r="BD11">
        <f t="shared" si="30"/>
        <v>1</v>
      </c>
      <c r="BE11">
        <f t="shared" si="31"/>
        <v>1</v>
      </c>
      <c r="BG11">
        <f t="shared" si="32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0</v>
      </c>
      <c r="BM11">
        <v>0</v>
      </c>
      <c r="BN11">
        <v>0</v>
      </c>
      <c r="BO11">
        <v>0</v>
      </c>
      <c r="BQ11">
        <f t="shared" si="33"/>
        <v>0</v>
      </c>
      <c r="BR11">
        <f t="shared" si="34"/>
        <v>0</v>
      </c>
      <c r="BS11">
        <f t="shared" si="35"/>
        <v>0</v>
      </c>
      <c r="BT11">
        <f t="shared" si="3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9"/>
        <v>4.3430642418810885</v>
      </c>
      <c r="U12">
        <f t="shared" si="10"/>
        <v>3.2694226696511328</v>
      </c>
      <c r="V12">
        <f t="shared" si="11"/>
        <v>4.091106803356201</v>
      </c>
      <c r="X12">
        <f t="shared" si="12"/>
        <v>3.2267732393176032</v>
      </c>
      <c r="Y12">
        <f t="shared" si="13"/>
        <v>4.3430642418810885</v>
      </c>
      <c r="Z12">
        <f t="shared" si="14"/>
        <v>3.2694226696511328</v>
      </c>
      <c r="AA12">
        <f t="shared" si="15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6"/>
        <v>13.661864358128023</v>
      </c>
      <c r="AI12">
        <f t="shared" si="17"/>
        <v>17.957361451727927</v>
      </c>
      <c r="AJ12">
        <f t="shared" si="18"/>
        <v>16.167826419421335</v>
      </c>
      <c r="AK12">
        <f t="shared" si="19"/>
        <v>18.880006655419376</v>
      </c>
      <c r="AM12">
        <f t="shared" si="20"/>
        <v>13.661864358128023</v>
      </c>
      <c r="AN12">
        <f t="shared" si="21"/>
        <v>17.957361451727927</v>
      </c>
      <c r="AO12">
        <f t="shared" si="22"/>
        <v>16.167826419421335</v>
      </c>
      <c r="AP12">
        <f t="shared" si="2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24"/>
        <v>60.150970744808888</v>
      </c>
      <c r="AX12">
        <f t="shared" si="25"/>
        <v>76.455789477850928</v>
      </c>
      <c r="AY12">
        <f t="shared" si="26"/>
        <v>70.433615770799037</v>
      </c>
      <c r="AZ12">
        <f t="shared" si="27"/>
        <v>81.863219915503038</v>
      </c>
      <c r="BB12">
        <f t="shared" si="28"/>
        <v>1.1131239010634397E-10</v>
      </c>
      <c r="BC12">
        <f t="shared" si="29"/>
        <v>1.4909305675821903E-13</v>
      </c>
      <c r="BD12">
        <f t="shared" si="30"/>
        <v>3.0880937269962281E-12</v>
      </c>
      <c r="BE12">
        <f t="shared" si="31"/>
        <v>2.3760929322361548E-14</v>
      </c>
      <c r="BG12">
        <f t="shared" si="32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33"/>
        <v>0</v>
      </c>
      <c r="BR12">
        <f t="shared" si="34"/>
        <v>0</v>
      </c>
      <c r="BS12">
        <f t="shared" si="35"/>
        <v>0</v>
      </c>
      <c r="BT12">
        <f t="shared" si="3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9"/>
        <v>2.1068024244132157</v>
      </c>
      <c r="U13">
        <f t="shared" si="10"/>
        <v>2.6462854590153797</v>
      </c>
      <c r="V13">
        <f t="shared" si="11"/>
        <v>2.667708059108985</v>
      </c>
      <c r="X13">
        <f t="shared" si="12"/>
        <v>2.3797109999416945</v>
      </c>
      <c r="Y13">
        <f t="shared" si="13"/>
        <v>2.1068024244132157</v>
      </c>
      <c r="Z13">
        <f t="shared" si="14"/>
        <v>2.6462854590153797</v>
      </c>
      <c r="AA13">
        <f t="shared" si="15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6"/>
        <v>13.767016254789681</v>
      </c>
      <c r="AI13">
        <f t="shared" si="17"/>
        <v>17.802319598348198</v>
      </c>
      <c r="AJ13">
        <f t="shared" si="18"/>
        <v>16.462815828296431</v>
      </c>
      <c r="AK13">
        <f t="shared" si="19"/>
        <v>19.434884424043648</v>
      </c>
      <c r="AM13">
        <f t="shared" si="20"/>
        <v>13.767016254789681</v>
      </c>
      <c r="AN13">
        <f t="shared" si="21"/>
        <v>17.802319598348198</v>
      </c>
      <c r="AO13">
        <f t="shared" si="22"/>
        <v>16.462815828296431</v>
      </c>
      <c r="AP13">
        <f t="shared" si="2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24"/>
        <v>43.085598130021857</v>
      </c>
      <c r="AX13">
        <f t="shared" si="25"/>
        <v>54.646474876104286</v>
      </c>
      <c r="AY13">
        <f t="shared" si="26"/>
        <v>49.851693997264881</v>
      </c>
      <c r="AZ13">
        <f t="shared" si="27"/>
        <v>58.486370906122978</v>
      </c>
      <c r="BB13">
        <f t="shared" si="28"/>
        <v>4.3166451589099875E-18</v>
      </c>
      <c r="BC13">
        <f t="shared" si="29"/>
        <v>5.0326002316683477E-23</v>
      </c>
      <c r="BD13">
        <f t="shared" si="30"/>
        <v>3.5569308317997384E-21</v>
      </c>
      <c r="BE13">
        <f t="shared" si="31"/>
        <v>1.6727340345290752E-24</v>
      </c>
      <c r="BG13">
        <f t="shared" si="32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33"/>
        <v>0</v>
      </c>
      <c r="BR13">
        <f t="shared" si="34"/>
        <v>0</v>
      </c>
      <c r="BS13">
        <f t="shared" si="35"/>
        <v>0</v>
      </c>
      <c r="BT13">
        <f t="shared" si="3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9"/>
        <v>3.0719221298672119</v>
      </c>
      <c r="U14">
        <f t="shared" si="10"/>
        <v>3.0514908972510129</v>
      </c>
      <c r="V14">
        <f t="shared" si="11"/>
        <v>3.3444260126265681</v>
      </c>
      <c r="X14">
        <f t="shared" si="12"/>
        <v>2.7868532319673616</v>
      </c>
      <c r="Y14">
        <f t="shared" si="13"/>
        <v>3.0719221298672119</v>
      </c>
      <c r="Z14">
        <f t="shared" si="14"/>
        <v>3.0514908972510129</v>
      </c>
      <c r="AA14">
        <f t="shared" si="15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6"/>
        <v>11.627255856153027</v>
      </c>
      <c r="AI14">
        <f t="shared" si="17"/>
        <v>15.071803500819641</v>
      </c>
      <c r="AJ14">
        <f t="shared" si="18"/>
        <v>13.311837131517947</v>
      </c>
      <c r="AK14">
        <f t="shared" si="19"/>
        <v>15.659987345815646</v>
      </c>
      <c r="AM14">
        <f t="shared" si="20"/>
        <v>11.627255856153027</v>
      </c>
      <c r="AN14">
        <f t="shared" si="21"/>
        <v>15.071803500819641</v>
      </c>
      <c r="AO14">
        <f t="shared" si="22"/>
        <v>13.311837131517947</v>
      </c>
      <c r="AP14">
        <f t="shared" si="2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24"/>
        <v>54.991492554520057</v>
      </c>
      <c r="AX14">
        <f t="shared" si="25"/>
        <v>69.973062797344653</v>
      </c>
      <c r="AY14">
        <f t="shared" si="26"/>
        <v>64.234961987014771</v>
      </c>
      <c r="AZ14">
        <f t="shared" si="27"/>
        <v>74.802616607161553</v>
      </c>
      <c r="BB14">
        <f t="shared" si="28"/>
        <v>6.3945590254071932E-13</v>
      </c>
      <c r="BC14">
        <f t="shared" si="29"/>
        <v>2.2805783326887985E-16</v>
      </c>
      <c r="BD14">
        <f t="shared" si="30"/>
        <v>6.2755145327442618E-15</v>
      </c>
      <c r="BE14">
        <f t="shared" si="31"/>
        <v>2.0393058580077904E-17</v>
      </c>
      <c r="BG14">
        <f t="shared" si="32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33"/>
        <v>0</v>
      </c>
      <c r="BR14">
        <f t="shared" si="34"/>
        <v>0</v>
      </c>
      <c r="BS14">
        <f t="shared" si="35"/>
        <v>27.631021115928547</v>
      </c>
      <c r="BT14">
        <f t="shared" si="3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9"/>
        <v>2.3004990158897201</v>
      </c>
      <c r="U15">
        <f t="shared" si="10"/>
        <v>2.3441895572596541</v>
      </c>
      <c r="V15">
        <f t="shared" si="11"/>
        <v>2.3349315629832752</v>
      </c>
      <c r="X15">
        <f t="shared" si="12"/>
        <v>1.722676741221419</v>
      </c>
      <c r="Y15">
        <f t="shared" si="13"/>
        <v>2.3004990158897201</v>
      </c>
      <c r="Z15">
        <f t="shared" si="14"/>
        <v>2.3441895572596541</v>
      </c>
      <c r="AA15">
        <f t="shared" si="15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6"/>
        <v>12.079454483119658</v>
      </c>
      <c r="AI15">
        <f t="shared" si="17"/>
        <v>14.94806309147452</v>
      </c>
      <c r="AJ15">
        <f t="shared" si="18"/>
        <v>14.424282824293854</v>
      </c>
      <c r="AK15">
        <f t="shared" si="19"/>
        <v>16.20747862532545</v>
      </c>
      <c r="AM15">
        <f t="shared" si="20"/>
        <v>12.079454483119658</v>
      </c>
      <c r="AN15">
        <f t="shared" si="21"/>
        <v>14.94806309147452</v>
      </c>
      <c r="AO15">
        <f t="shared" si="22"/>
        <v>14.424282824293854</v>
      </c>
      <c r="AP15">
        <f t="shared" si="2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24"/>
        <v>58.946927789717876</v>
      </c>
      <c r="AX15">
        <f t="shared" si="25"/>
        <v>74.841883328171406</v>
      </c>
      <c r="AY15">
        <f t="shared" si="26"/>
        <v>68.994800069955232</v>
      </c>
      <c r="AZ15">
        <f t="shared" si="27"/>
        <v>80.280189278153387</v>
      </c>
      <c r="BB15">
        <f t="shared" si="28"/>
        <v>3.3391374519270157E-11</v>
      </c>
      <c r="BC15">
        <f t="shared" si="29"/>
        <v>2.9685671945378325E-14</v>
      </c>
      <c r="BD15">
        <f t="shared" si="30"/>
        <v>7.3252213718446252E-13</v>
      </c>
      <c r="BE15">
        <f t="shared" si="31"/>
        <v>4.8793497804372324E-15</v>
      </c>
      <c r="BG15">
        <f t="shared" si="32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33"/>
        <v>0</v>
      </c>
      <c r="BR15">
        <f t="shared" si="34"/>
        <v>0</v>
      </c>
      <c r="BS15">
        <f t="shared" si="35"/>
        <v>0</v>
      </c>
      <c r="BT15">
        <f t="shared" si="3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9"/>
        <v>3.6483808032226674</v>
      </c>
      <c r="U16">
        <f t="shared" si="10"/>
        <v>2.9856016474222073</v>
      </c>
      <c r="V16">
        <f t="shared" si="11"/>
        <v>3.5102737105054773</v>
      </c>
      <c r="X16">
        <f t="shared" si="12"/>
        <v>2.8583333803219286</v>
      </c>
      <c r="Y16">
        <f t="shared" si="13"/>
        <v>3.6483808032226674</v>
      </c>
      <c r="Z16">
        <f t="shared" si="14"/>
        <v>2.9856016474222073</v>
      </c>
      <c r="AA16">
        <f t="shared" si="15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6"/>
        <v>9.1722473416619223</v>
      </c>
      <c r="AI16">
        <f t="shared" si="17"/>
        <v>11.69249399164385</v>
      </c>
      <c r="AJ16">
        <f t="shared" si="18"/>
        <v>10.36568396551316</v>
      </c>
      <c r="AK16">
        <f t="shared" si="19"/>
        <v>12.379245427486648</v>
      </c>
      <c r="AM16">
        <f t="shared" si="20"/>
        <v>9.1722473416619223</v>
      </c>
      <c r="AN16">
        <f t="shared" si="21"/>
        <v>11.69249399164385</v>
      </c>
      <c r="AO16">
        <f t="shared" si="22"/>
        <v>10.36568396551316</v>
      </c>
      <c r="AP16">
        <f t="shared" si="2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24"/>
        <v>64.419167993563974</v>
      </c>
      <c r="AX16">
        <f t="shared" si="25"/>
        <v>81.38614305727728</v>
      </c>
      <c r="AY16">
        <f t="shared" si="26"/>
        <v>74.509380468047567</v>
      </c>
      <c r="AZ16">
        <f t="shared" si="27"/>
        <v>86.962445046720688</v>
      </c>
      <c r="BB16">
        <f t="shared" si="28"/>
        <v>7.946904991089906E-9</v>
      </c>
      <c r="BC16">
        <f t="shared" si="29"/>
        <v>2.0638720624517502E-11</v>
      </c>
      <c r="BD16">
        <f t="shared" si="30"/>
        <v>1.8187482595139021E-10</v>
      </c>
      <c r="BE16">
        <f t="shared" si="31"/>
        <v>3.8942942102478327E-12</v>
      </c>
      <c r="BG16">
        <f t="shared" si="32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33"/>
        <v>0</v>
      </c>
      <c r="BR16">
        <f t="shared" si="34"/>
        <v>0</v>
      </c>
      <c r="BS16">
        <f t="shared" si="35"/>
        <v>0</v>
      </c>
      <c r="BT16">
        <f t="shared" si="36"/>
        <v>0</v>
      </c>
    </row>
    <row r="17" spans="1:74">
      <c r="A17">
        <v>16</v>
      </c>
      <c r="BQ17">
        <f>SUM(BQ7:BQ16)</f>
        <v>16.356460016080266</v>
      </c>
      <c r="BR17">
        <f t="shared" ref="BR17:BT17" si="37">SUM(BR7:BR16)</f>
        <v>27.631021115928547</v>
      </c>
      <c r="BS17">
        <f t="shared" si="37"/>
        <v>27.631021115928547</v>
      </c>
      <c r="BT17">
        <f t="shared" si="37"/>
        <v>27.631021115928547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8">SUM(BC7:BC16)</f>
        <v>1.0000693773854932</v>
      </c>
      <c r="BD20">
        <f t="shared" si="38"/>
        <v>1.0001091019858042</v>
      </c>
      <c r="BE20">
        <f t="shared" si="38"/>
        <v>1.000039408980866</v>
      </c>
      <c r="BG20">
        <f>IF(BG7&lt;0.000000000001,0.000000000001,BG7)</f>
        <v>9.9999999999999998E-13</v>
      </c>
      <c r="BH20">
        <f t="shared" ref="BH20:BJ20" si="39">IF(BH7&lt;0.000000000001,0.000000000001,BH7)</f>
        <v>9.9999999999999998E-13</v>
      </c>
      <c r="BI20">
        <f t="shared" si="39"/>
        <v>9.9999999999999998E-13</v>
      </c>
      <c r="BJ20">
        <f t="shared" si="39"/>
        <v>9.9999999999999998E-13</v>
      </c>
    </row>
    <row r="21" spans="1:74">
      <c r="A21">
        <v>20</v>
      </c>
      <c r="B21" t="s">
        <v>20</v>
      </c>
      <c r="M21" t="s">
        <v>58</v>
      </c>
      <c r="BG21">
        <f t="shared" ref="BG21:BJ21" si="40">IF(BG8&lt;0.000000000001,0.000000000001,BG8)</f>
        <v>5.8831268322970557E-4</v>
      </c>
      <c r="BH21">
        <f t="shared" si="40"/>
        <v>6.9372137452950442E-5</v>
      </c>
      <c r="BI21">
        <f t="shared" si="40"/>
        <v>1.0908677798940011E-4</v>
      </c>
      <c r="BJ21">
        <f t="shared" si="40"/>
        <v>3.9407283195155542E-5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ref="BG22:BJ22" si="41">IF(BG9&lt;0.000000000001,0.000000000001,BG9)</f>
        <v>1.0373316615962618E-9</v>
      </c>
      <c r="BH22">
        <f t="shared" si="41"/>
        <v>2.3113966030969627E-12</v>
      </c>
      <c r="BI22">
        <f t="shared" si="41"/>
        <v>1.7874719771574817E-11</v>
      </c>
      <c r="BJ22">
        <f t="shared" si="41"/>
        <v>9.9999999999999998E-13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ref="BG23:BJ23" si="42">IF(BG10&lt;0.000000000001,0.000000000001,BG10)</f>
        <v>7.8791554983941746E-8</v>
      </c>
      <c r="BH23">
        <f t="shared" si="42"/>
        <v>4.1202475119092554E-10</v>
      </c>
      <c r="BI23">
        <f t="shared" si="42"/>
        <v>3.1023138530960541E-9</v>
      </c>
      <c r="BJ23">
        <f t="shared" si="42"/>
        <v>1.4031236350039144E-10</v>
      </c>
      <c r="BM23">
        <f>0.5*$BL$21*B23*B23</f>
        <v>1.9635128610301687E-6</v>
      </c>
      <c r="BN23">
        <f t="shared" ref="BN23:BV23" si="43">0.5*$BL$21*C23*C23</f>
        <v>2.941699116530985E-7</v>
      </c>
      <c r="BO23">
        <f t="shared" si="43"/>
        <v>1.5573740301871247E-8</v>
      </c>
      <c r="BP23">
        <f t="shared" si="43"/>
        <v>4.9165917424890789E-6</v>
      </c>
      <c r="BQ23">
        <f t="shared" si="43"/>
        <v>1.984627958413798E-6</v>
      </c>
      <c r="BR23">
        <f t="shared" si="43"/>
        <v>4.461205597026056E-6</v>
      </c>
      <c r="BS23">
        <f t="shared" si="43"/>
        <v>2.807762492181283E-7</v>
      </c>
      <c r="BT23">
        <f t="shared" si="43"/>
        <v>2.2660544391102204E-6</v>
      </c>
      <c r="BU23">
        <f t="shared" si="43"/>
        <v>4.6789143168160951E-6</v>
      </c>
      <c r="BV23">
        <f t="shared" si="43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ref="BG24:BJ24" si="44">IF(BG11&lt;0.000000000001,0.000000000001,BG11)</f>
        <v>0.99941159940038837</v>
      </c>
      <c r="BH24">
        <f t="shared" si="44"/>
        <v>0.99993062742739458</v>
      </c>
      <c r="BI24">
        <f t="shared" si="44"/>
        <v>0.9998909099161406</v>
      </c>
      <c r="BJ24">
        <f t="shared" si="44"/>
        <v>0.99996059257214065</v>
      </c>
      <c r="BM24">
        <f t="shared" ref="BM24:BM32" si="45">0.5*$BL$21*B24*B24</f>
        <v>9.8999373192973179E-8</v>
      </c>
      <c r="BN24">
        <f t="shared" ref="BN24:BN32" si="46">0.5*$BL$21*C24*C24</f>
        <v>4.156947201304679E-6</v>
      </c>
      <c r="BO24">
        <f t="shared" ref="BO24:BO32" si="47">0.5*$BL$21*D24*D24</f>
        <v>1.526161378108647E-6</v>
      </c>
      <c r="BP24">
        <f t="shared" ref="BP24:BP32" si="48">0.5*$BL$21*E24*E24</f>
        <v>4.6757590230518862E-6</v>
      </c>
      <c r="BQ24">
        <f t="shared" ref="BQ24:BQ32" si="49">0.5*$BL$21*F24*F24</f>
        <v>4.2155121772238531E-7</v>
      </c>
      <c r="BR24">
        <f t="shared" ref="BR24:BR32" si="50">0.5*$BL$21*G24*G24</f>
        <v>1.2832048590501651E-6</v>
      </c>
      <c r="BS24">
        <f t="shared" ref="BS24:BS32" si="51">0.5*$BL$21*H24*H24</f>
        <v>1.5471779821918256E-6</v>
      </c>
      <c r="BT24">
        <f t="shared" ref="BT24:BT32" si="52">0.5*$BL$21*I24*I24</f>
        <v>2.2296539848066208E-7</v>
      </c>
      <c r="BU24">
        <f t="shared" ref="BU24:BU32" si="53">0.5*$BL$21*J24*J24</f>
        <v>3.581319117043802E-7</v>
      </c>
      <c r="BV24">
        <f t="shared" ref="BV24:BV32" si="54">0.5*$BL$21*K24*K24</f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ref="BG25:BJ25" si="55">IF(BG12&lt;0.000000000001,0.000000000001,BG12)</f>
        <v>1.1124689382926119E-10</v>
      </c>
      <c r="BH25">
        <f t="shared" si="55"/>
        <v>9.9999999999999998E-13</v>
      </c>
      <c r="BI25">
        <f t="shared" si="55"/>
        <v>3.0877568465925845E-12</v>
      </c>
      <c r="BJ25">
        <f t="shared" si="55"/>
        <v>9.9999999999999998E-13</v>
      </c>
      <c r="BM25">
        <f t="shared" si="45"/>
        <v>1.039309210985232E-6</v>
      </c>
      <c r="BN25">
        <f t="shared" si="46"/>
        <v>1.9140513069967399E-6</v>
      </c>
      <c r="BO25">
        <f t="shared" si="47"/>
        <v>3.8445440286222244E-9</v>
      </c>
      <c r="BP25">
        <f t="shared" si="48"/>
        <v>3.8965624492221985E-6</v>
      </c>
      <c r="BQ25">
        <f t="shared" si="49"/>
        <v>3.0221636436512303E-6</v>
      </c>
      <c r="BR25">
        <f t="shared" si="50"/>
        <v>1.0316421509376543E-6</v>
      </c>
      <c r="BS25">
        <f t="shared" si="51"/>
        <v>4.9212776950878812E-6</v>
      </c>
      <c r="BT25">
        <f t="shared" si="52"/>
        <v>2.4132458026911716E-6</v>
      </c>
      <c r="BU25">
        <f t="shared" si="53"/>
        <v>3.9814551622562441E-6</v>
      </c>
      <c r="BV25">
        <f t="shared" si="54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ref="BG26:BJ26" si="56">IF(BG13&lt;0.000000000001,0.000000000001,BG13)</f>
        <v>9.9999999999999998E-13</v>
      </c>
      <c r="BH26">
        <f t="shared" si="56"/>
        <v>9.9999999999999998E-13</v>
      </c>
      <c r="BI26">
        <f t="shared" si="56"/>
        <v>9.9999999999999998E-13</v>
      </c>
      <c r="BJ26">
        <f t="shared" si="56"/>
        <v>9.9999999999999998E-13</v>
      </c>
      <c r="BM26">
        <f t="shared" si="45"/>
        <v>1.2449028984276961E-7</v>
      </c>
      <c r="BN26">
        <f t="shared" si="46"/>
        <v>7.6111251734917135E-8</v>
      </c>
      <c r="BO26">
        <f t="shared" si="47"/>
        <v>5.9010551714854769E-10</v>
      </c>
      <c r="BP26">
        <f t="shared" si="48"/>
        <v>4.2575689642760059E-6</v>
      </c>
      <c r="BQ26">
        <f t="shared" si="49"/>
        <v>2.1868570637883784E-6</v>
      </c>
      <c r="BR26">
        <f t="shared" si="50"/>
        <v>2.8322709822436816E-6</v>
      </c>
      <c r="BS26">
        <f t="shared" si="51"/>
        <v>5.6633396423340326E-7</v>
      </c>
      <c r="BT26">
        <f t="shared" si="52"/>
        <v>4.6468136886166229E-6</v>
      </c>
      <c r="BU26">
        <f t="shared" si="53"/>
        <v>8.2377348598370096E-8</v>
      </c>
      <c r="BV26">
        <f t="shared" si="54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ref="BG27:BJ27" si="57">IF(BG14&lt;0.000000000001,0.000000000001,BG14)</f>
        <v>9.9999999999999998E-13</v>
      </c>
      <c r="BH27">
        <f t="shared" si="57"/>
        <v>9.9999999999999998E-13</v>
      </c>
      <c r="BI27">
        <f t="shared" si="57"/>
        <v>9.9999999999999998E-13</v>
      </c>
      <c r="BJ27">
        <f t="shared" si="57"/>
        <v>9.9999999999999998E-13</v>
      </c>
      <c r="BM27">
        <f t="shared" si="45"/>
        <v>9.3710839052959183E-7</v>
      </c>
      <c r="BN27">
        <f t="shared" si="46"/>
        <v>3.5973525368578341E-6</v>
      </c>
      <c r="BO27">
        <f t="shared" si="47"/>
        <v>6.973567593253562E-7</v>
      </c>
      <c r="BP27">
        <f t="shared" si="48"/>
        <v>6.3265833845006096E-7</v>
      </c>
      <c r="BQ27">
        <f t="shared" si="49"/>
        <v>1.2421911683460349E-6</v>
      </c>
      <c r="BR27">
        <f t="shared" si="50"/>
        <v>1.0664758276857987E-6</v>
      </c>
      <c r="BS27">
        <f t="shared" si="51"/>
        <v>8.2936602308827503E-12</v>
      </c>
      <c r="BT27">
        <f t="shared" si="52"/>
        <v>1.4534449408738241E-6</v>
      </c>
      <c r="BU27">
        <f t="shared" si="53"/>
        <v>1.4313006358185773E-6</v>
      </c>
      <c r="BV27">
        <f t="shared" si="54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ref="BG28:BJ28" si="58">IF(BG15&lt;0.000000000001,0.000000000001,BG15)</f>
        <v>3.3371727014481159E-11</v>
      </c>
      <c r="BH28">
        <f t="shared" si="58"/>
        <v>9.9999999999999998E-13</v>
      </c>
      <c r="BI28">
        <f t="shared" si="58"/>
        <v>9.9999999999999998E-13</v>
      </c>
      <c r="BJ28">
        <f t="shared" si="58"/>
        <v>9.9999999999999998E-13</v>
      </c>
      <c r="BM28">
        <f t="shared" si="45"/>
        <v>1.304446426309051E-6</v>
      </c>
      <c r="BN28">
        <f t="shared" si="46"/>
        <v>1.6291667706130199E-6</v>
      </c>
      <c r="BO28">
        <f t="shared" si="47"/>
        <v>3.1351869302551533E-6</v>
      </c>
      <c r="BP28">
        <f t="shared" si="48"/>
        <v>3.2959042817045224E-6</v>
      </c>
      <c r="BQ28">
        <f t="shared" si="49"/>
        <v>1.0442929799348406E-6</v>
      </c>
      <c r="BR28">
        <f t="shared" si="50"/>
        <v>4.5888989305331619E-6</v>
      </c>
      <c r="BS28">
        <f t="shared" si="51"/>
        <v>1.7013990785900878E-8</v>
      </c>
      <c r="BT28">
        <f t="shared" si="52"/>
        <v>3.0327742272773095E-6</v>
      </c>
      <c r="BU28">
        <f t="shared" si="53"/>
        <v>3.9355144444436997E-6</v>
      </c>
      <c r="BV28">
        <f t="shared" si="54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ref="BG29:BJ29" si="59">IF(BG16&lt;0.000000000001,0.000000000001,BG16)</f>
        <v>7.9422290274280926E-9</v>
      </c>
      <c r="BH29">
        <f t="shared" si="59"/>
        <v>2.0637288863372492E-11</v>
      </c>
      <c r="BI29">
        <f t="shared" si="59"/>
        <v>1.8185498521137525E-10</v>
      </c>
      <c r="BJ29">
        <f t="shared" si="59"/>
        <v>3.8941407461296791E-12</v>
      </c>
      <c r="BM29">
        <f t="shared" si="45"/>
        <v>2.8342883509476626E-6</v>
      </c>
      <c r="BN29">
        <f t="shared" si="46"/>
        <v>7.4381908705189056E-9</v>
      </c>
      <c r="BO29">
        <f t="shared" si="47"/>
        <v>1.2144954115105345E-6</v>
      </c>
      <c r="BP29">
        <f t="shared" si="48"/>
        <v>2.1168571220911773E-6</v>
      </c>
      <c r="BQ29">
        <f t="shared" si="49"/>
        <v>5.3786805630993214E-7</v>
      </c>
      <c r="BR29">
        <f t="shared" si="50"/>
        <v>6.2239744311856111E-7</v>
      </c>
      <c r="BS29">
        <f t="shared" si="51"/>
        <v>1.9977646266975994E-6</v>
      </c>
      <c r="BT29">
        <f t="shared" si="52"/>
        <v>2.0723181227366538E-7</v>
      </c>
      <c r="BU29">
        <f t="shared" si="53"/>
        <v>1.4831127280745896E-6</v>
      </c>
      <c r="BV29">
        <f t="shared" si="54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45"/>
        <v>4.5349982630595726E-6</v>
      </c>
      <c r="BN30">
        <f t="shared" si="46"/>
        <v>9.8736164678142607E-7</v>
      </c>
      <c r="BO30">
        <f t="shared" si="47"/>
        <v>3.7672943569904629E-6</v>
      </c>
      <c r="BP30">
        <f t="shared" si="48"/>
        <v>3.1338872644516673E-6</v>
      </c>
      <c r="BQ30">
        <f t="shared" si="49"/>
        <v>1.4851232330507869E-6</v>
      </c>
      <c r="BR30">
        <f t="shared" si="50"/>
        <v>3.7258767595488107E-6</v>
      </c>
      <c r="BS30">
        <f t="shared" si="51"/>
        <v>2.6737110704556165E-6</v>
      </c>
      <c r="BT30">
        <f t="shared" si="52"/>
        <v>8.050455418602123E-7</v>
      </c>
      <c r="BU30">
        <f t="shared" si="53"/>
        <v>2.7705089740870421E-6</v>
      </c>
      <c r="BV30">
        <f t="shared" si="54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45"/>
        <v>7.2990732922607341E-7</v>
      </c>
      <c r="BN31">
        <f t="shared" si="46"/>
        <v>3.9173763867796045E-6</v>
      </c>
      <c r="BO31">
        <f t="shared" si="47"/>
        <v>2.6091826238598999E-6</v>
      </c>
      <c r="BP31">
        <f t="shared" si="48"/>
        <v>3.2706426920463191E-6</v>
      </c>
      <c r="BQ31">
        <f t="shared" si="49"/>
        <v>7.4344329715825073E-7</v>
      </c>
      <c r="BR31">
        <f t="shared" si="50"/>
        <v>9.6788368480747715E-8</v>
      </c>
      <c r="BS31">
        <f t="shared" si="51"/>
        <v>2.1428592467109018E-7</v>
      </c>
      <c r="BT31">
        <f t="shared" si="52"/>
        <v>3.7552606351355691E-7</v>
      </c>
      <c r="BU31">
        <f t="shared" si="53"/>
        <v>7.2879736842218435E-8</v>
      </c>
      <c r="BV31">
        <f t="shared" si="54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45"/>
        <v>7.6289835803227493E-7</v>
      </c>
      <c r="BN32">
        <f t="shared" si="46"/>
        <v>2.7340189388058925E-7</v>
      </c>
      <c r="BO32">
        <f t="shared" si="47"/>
        <v>2.2061730277782524E-6</v>
      </c>
      <c r="BP32">
        <f t="shared" si="48"/>
        <v>1.8796063992228914E-6</v>
      </c>
      <c r="BQ32">
        <f t="shared" si="49"/>
        <v>5.1641028055717346E-8</v>
      </c>
      <c r="BR32">
        <f t="shared" si="50"/>
        <v>4.8810445273254756E-6</v>
      </c>
      <c r="BS32">
        <f t="shared" si="51"/>
        <v>1.8268239308274081E-6</v>
      </c>
      <c r="BT32">
        <f t="shared" si="52"/>
        <v>2.9659635662510667E-6</v>
      </c>
      <c r="BU32">
        <f t="shared" si="53"/>
        <v>3.8633142724492883E-6</v>
      </c>
      <c r="BV32">
        <f t="shared" si="54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36" si="60">0.5*$BL$21*C36*C36</f>
        <v>1.8025024714668984E-7</v>
      </c>
      <c r="BO36">
        <f t="shared" si="60"/>
        <v>1.9901641738215775E-6</v>
      </c>
      <c r="BP36">
        <f t="shared" si="60"/>
        <v>6.0642095522265502E-7</v>
      </c>
      <c r="BQ36">
        <f t="shared" si="60"/>
        <v>3.0836899288026671E-7</v>
      </c>
      <c r="BR36">
        <f t="shared" si="60"/>
        <v>3.7784918881049344E-6</v>
      </c>
      <c r="BS36">
        <f t="shared" si="60"/>
        <v>4.5530980385410392E-7</v>
      </c>
      <c r="BT36">
        <f t="shared" si="60"/>
        <v>1.8849212786250321E-7</v>
      </c>
      <c r="BU36">
        <f t="shared" si="60"/>
        <v>2.3155138348665508E-6</v>
      </c>
      <c r="BV36">
        <f t="shared" si="60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61">0.5*$BL$21*B37*B37</f>
        <v>1.4225275638424542E-6</v>
      </c>
      <c r="BN37">
        <f t="shared" ref="BN37:BN45" si="62">0.5*$BL$21*C37*C37</f>
        <v>3.7702757094312318E-7</v>
      </c>
      <c r="BO37">
        <f t="shared" ref="BO37:BO45" si="63">0.5*$BL$21*D37*D37</f>
        <v>5.9419762923936975E-7</v>
      </c>
      <c r="BP37">
        <f t="shared" ref="BP37:BP45" si="64">0.5*$BL$21*E37*E37</f>
        <v>2.9542611368598713E-6</v>
      </c>
      <c r="BQ37">
        <f t="shared" ref="BQ37:BQ45" si="65">0.5*$BL$21*F37*F37</f>
        <v>4.2137535128847684E-6</v>
      </c>
      <c r="BR37">
        <f t="shared" ref="BR37:BR45" si="66">0.5*$BL$21*G37*G37</f>
        <v>6.913044701248842E-8</v>
      </c>
      <c r="BS37">
        <f t="shared" ref="BS37:BS45" si="67">0.5*$BL$21*H37*H37</f>
        <v>4.6406177388569304E-6</v>
      </c>
      <c r="BT37">
        <f t="shared" ref="BT37:BT45" si="68">0.5*$BL$21*I37*I37</f>
        <v>3.6905932046161684E-6</v>
      </c>
      <c r="BU37">
        <f t="shared" ref="BU37:BU45" si="69">0.5*$BL$21*J37*J37</f>
        <v>3.9159161243207563E-7</v>
      </c>
      <c r="BV37">
        <f t="shared" ref="BV37:BV45" si="70">0.5*$BL$21*K37*K37</f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61"/>
        <v>2.1617168345723014E-8</v>
      </c>
      <c r="BN38">
        <f t="shared" si="62"/>
        <v>3.6112996191470115E-6</v>
      </c>
      <c r="BO38">
        <f t="shared" si="63"/>
        <v>1.4907412528558426E-6</v>
      </c>
      <c r="BP38">
        <f t="shared" si="64"/>
        <v>4.8822944056935876E-6</v>
      </c>
      <c r="BQ38">
        <f t="shared" si="65"/>
        <v>8.0222419034998893E-7</v>
      </c>
      <c r="BR38">
        <f t="shared" si="66"/>
        <v>3.0491231093873449E-7</v>
      </c>
      <c r="BS38">
        <f t="shared" si="67"/>
        <v>4.6283746248723679E-8</v>
      </c>
      <c r="BT38">
        <f t="shared" si="68"/>
        <v>2.3873060825009089E-6</v>
      </c>
      <c r="BU38">
        <f t="shared" si="69"/>
        <v>6.6400094593642072E-9</v>
      </c>
      <c r="BV38">
        <f t="shared" si="70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61"/>
        <v>2.3593306794395661E-6</v>
      </c>
      <c r="BN39">
        <f t="shared" si="62"/>
        <v>7.8095858258667081E-8</v>
      </c>
      <c r="BO39">
        <f t="shared" si="63"/>
        <v>5.4698416482286726E-7</v>
      </c>
      <c r="BP39">
        <f t="shared" si="64"/>
        <v>9.2804606077766439E-7</v>
      </c>
      <c r="BQ39">
        <f t="shared" si="65"/>
        <v>3.4823258383846716E-7</v>
      </c>
      <c r="BR39">
        <f t="shared" si="66"/>
        <v>2.753418798824778E-7</v>
      </c>
      <c r="BS39">
        <f t="shared" si="67"/>
        <v>1.1115460828324813E-7</v>
      </c>
      <c r="BT39">
        <f t="shared" si="68"/>
        <v>2.733389447416605E-6</v>
      </c>
      <c r="BU39">
        <f t="shared" si="69"/>
        <v>8.10555532055066E-7</v>
      </c>
      <c r="BV39">
        <f t="shared" si="70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61"/>
        <v>2.7039209424211469E-6</v>
      </c>
      <c r="BN40">
        <f t="shared" si="62"/>
        <v>1.7361545204126038E-9</v>
      </c>
      <c r="BO40">
        <f t="shared" si="63"/>
        <v>2.4922662337141704E-6</v>
      </c>
      <c r="BP40">
        <f t="shared" si="64"/>
        <v>8.4062913124063682E-7</v>
      </c>
      <c r="BQ40">
        <f t="shared" si="65"/>
        <v>1.44104978245917E-6</v>
      </c>
      <c r="BR40">
        <f t="shared" si="66"/>
        <v>2.7217035193520704E-6</v>
      </c>
      <c r="BS40">
        <f t="shared" si="67"/>
        <v>4.9419206218584868E-6</v>
      </c>
      <c r="BT40">
        <f t="shared" si="68"/>
        <v>4.3508985213566476E-6</v>
      </c>
      <c r="BU40">
        <f t="shared" si="69"/>
        <v>4.1410676220670955E-7</v>
      </c>
      <c r="BV40">
        <f t="shared" si="70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61"/>
        <v>1.2265917700083071E-6</v>
      </c>
      <c r="BN41">
        <f t="shared" si="62"/>
        <v>3.1527607908828264E-6</v>
      </c>
      <c r="BO41">
        <f t="shared" si="63"/>
        <v>4.9040105503965873E-7</v>
      </c>
      <c r="BP41">
        <f t="shared" si="64"/>
        <v>3.8360953958734332E-6</v>
      </c>
      <c r="BQ41">
        <f t="shared" si="65"/>
        <v>3.8808185448611222E-6</v>
      </c>
      <c r="BR41">
        <f t="shared" si="66"/>
        <v>5.8322601195523251E-7</v>
      </c>
      <c r="BS41">
        <f t="shared" si="67"/>
        <v>5.6597561690137052E-8</v>
      </c>
      <c r="BT41">
        <f t="shared" si="68"/>
        <v>3.6073356078633733E-6</v>
      </c>
      <c r="BU41">
        <f t="shared" si="69"/>
        <v>1.4692483373977232E-6</v>
      </c>
      <c r="BV41">
        <f t="shared" si="70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61"/>
        <v>3.2775135023022163E-6</v>
      </c>
      <c r="BN42">
        <f t="shared" si="62"/>
        <v>1.0570597082229282E-6</v>
      </c>
      <c r="BO42">
        <f t="shared" si="63"/>
        <v>4.5236620967769987E-6</v>
      </c>
      <c r="BP42">
        <f t="shared" si="64"/>
        <v>1.6721657216201436E-6</v>
      </c>
      <c r="BQ42">
        <f t="shared" si="65"/>
        <v>2.7103035770563123E-6</v>
      </c>
      <c r="BR42">
        <f t="shared" si="66"/>
        <v>4.7365690014928177E-8</v>
      </c>
      <c r="BS42">
        <f t="shared" si="67"/>
        <v>5.0627414344141728E-7</v>
      </c>
      <c r="BT42">
        <f t="shared" si="68"/>
        <v>7.7392194431044996E-7</v>
      </c>
      <c r="BU42">
        <f t="shared" si="69"/>
        <v>4.7324986651068953E-6</v>
      </c>
      <c r="BV42">
        <f t="shared" si="70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61"/>
        <v>1.2463707337633515E-6</v>
      </c>
      <c r="BN43">
        <f t="shared" si="62"/>
        <v>1.4896257864441262E-7</v>
      </c>
      <c r="BO43">
        <f t="shared" si="63"/>
        <v>1.62215065513761E-7</v>
      </c>
      <c r="BP43">
        <f t="shared" si="64"/>
        <v>3.2525380706911539E-6</v>
      </c>
      <c r="BQ43">
        <f t="shared" si="65"/>
        <v>5.2095318947732207E-8</v>
      </c>
      <c r="BR43">
        <f t="shared" si="66"/>
        <v>4.6767035873774015E-6</v>
      </c>
      <c r="BS43">
        <f t="shared" si="67"/>
        <v>2.3495173299633567E-7</v>
      </c>
      <c r="BT43">
        <f t="shared" si="68"/>
        <v>1.3118149007550714E-6</v>
      </c>
      <c r="BU43">
        <f t="shared" si="69"/>
        <v>6.2396166171937854E-7</v>
      </c>
      <c r="BV43">
        <f t="shared" si="70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61"/>
        <v>1.0499594293697495E-7</v>
      </c>
      <c r="BN44">
        <f t="shared" si="62"/>
        <v>4.5974264779467995E-6</v>
      </c>
      <c r="BO44">
        <f t="shared" si="63"/>
        <v>8.509785149796211E-7</v>
      </c>
      <c r="BP44">
        <f t="shared" si="64"/>
        <v>4.0364847886401202E-7</v>
      </c>
      <c r="BQ44">
        <f t="shared" si="65"/>
        <v>1.2877143194269594E-6</v>
      </c>
      <c r="BR44">
        <f t="shared" si="66"/>
        <v>1.2013565937399638E-7</v>
      </c>
      <c r="BS44">
        <f t="shared" si="67"/>
        <v>4.0509658207404711E-6</v>
      </c>
      <c r="BT44">
        <f t="shared" si="68"/>
        <v>4.064519704081112E-6</v>
      </c>
      <c r="BU44">
        <f t="shared" si="69"/>
        <v>1.6387405672230553E-6</v>
      </c>
      <c r="BV44">
        <f t="shared" si="70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61"/>
        <v>4.5583879297377189E-7</v>
      </c>
      <c r="BN45">
        <f t="shared" si="62"/>
        <v>5.396440307838708E-7</v>
      </c>
      <c r="BO45">
        <f t="shared" si="63"/>
        <v>7.4460168145146834E-7</v>
      </c>
      <c r="BP45">
        <f t="shared" si="64"/>
        <v>1.9882532868964788E-7</v>
      </c>
      <c r="BQ45">
        <f t="shared" si="65"/>
        <v>2.7395113763125983E-6</v>
      </c>
      <c r="BR45">
        <f t="shared" si="66"/>
        <v>1.9182927427661435E-6</v>
      </c>
      <c r="BS45">
        <f t="shared" si="67"/>
        <v>1.797148651171747E-6</v>
      </c>
      <c r="BT45">
        <f t="shared" si="68"/>
        <v>2.2971091871048383E-8</v>
      </c>
      <c r="BU45">
        <f t="shared" si="69"/>
        <v>2.8281627505969155E-7</v>
      </c>
      <c r="BV45">
        <f t="shared" si="70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49" si="71">0.5*$BL$21*C49*C49</f>
        <v>5.5949759156418081E-8</v>
      </c>
      <c r="BO49">
        <f t="shared" si="71"/>
        <v>3.4824136800022149E-7</v>
      </c>
      <c r="BP49">
        <f t="shared" si="71"/>
        <v>2.4850849823129059E-8</v>
      </c>
      <c r="BQ49">
        <f t="shared" si="71"/>
        <v>3.840601219784541E-6</v>
      </c>
      <c r="BR49">
        <f t="shared" si="71"/>
        <v>1.8785982466895425E-6</v>
      </c>
      <c r="BS49">
        <f t="shared" si="71"/>
        <v>2.9812892488715403E-6</v>
      </c>
      <c r="BT49">
        <f t="shared" si="71"/>
        <v>1.3353408939646946E-7</v>
      </c>
      <c r="BU49">
        <f t="shared" si="71"/>
        <v>1.6266935753052608E-6</v>
      </c>
      <c r="BV49">
        <f t="shared" si="71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72">0.5*$BL$21*B50*B50</f>
        <v>6.4924094299396419E-7</v>
      </c>
      <c r="BN50">
        <f t="shared" ref="BN50:BN58" si="73">0.5*$BL$21*C50*C50</f>
        <v>2.177243010392444E-6</v>
      </c>
      <c r="BO50">
        <f t="shared" ref="BO50:BO58" si="74">0.5*$BL$21*D50*D50</f>
        <v>1.6863905317779425E-6</v>
      </c>
      <c r="BP50">
        <f t="shared" ref="BP50:BP58" si="75">0.5*$BL$21*E50*E50</f>
        <v>4.7963255284480741E-6</v>
      </c>
      <c r="BQ50">
        <f t="shared" ref="BQ50:BQ58" si="76">0.5*$BL$21*F50*F50</f>
        <v>2.5580897792260977E-6</v>
      </c>
      <c r="BR50">
        <f t="shared" ref="BR50:BR58" si="77">0.5*$BL$21*G50*G50</f>
        <v>2.5221592545813975E-6</v>
      </c>
      <c r="BS50">
        <f t="shared" ref="BS50:BS58" si="78">0.5*$BL$21*H50*H50</f>
        <v>2.1633750520699628E-6</v>
      </c>
      <c r="BT50">
        <f t="shared" ref="BT50:BT58" si="79">0.5*$BL$21*I50*I50</f>
        <v>3.4272543632220695E-6</v>
      </c>
      <c r="BU50">
        <f t="shared" ref="BU50:BU58" si="80">0.5*$BL$21*J50*J50</f>
        <v>3.1839136979682319E-8</v>
      </c>
      <c r="BV50">
        <f t="shared" ref="BV50:BV58" si="81">0.5*$BL$21*K50*K50</f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72"/>
        <v>2.1104834346237676E-7</v>
      </c>
      <c r="BN51">
        <f t="shared" si="73"/>
        <v>1.6738891174490014E-6</v>
      </c>
      <c r="BO51">
        <f t="shared" si="74"/>
        <v>1.1579717642978518E-6</v>
      </c>
      <c r="BP51">
        <f t="shared" si="75"/>
        <v>4.5089173771328291E-6</v>
      </c>
      <c r="BQ51">
        <f t="shared" si="76"/>
        <v>3.5133573905982072E-6</v>
      </c>
      <c r="BR51">
        <f t="shared" si="77"/>
        <v>2.045878452863783E-6</v>
      </c>
      <c r="BS51">
        <f t="shared" si="78"/>
        <v>1.2414206173827636E-8</v>
      </c>
      <c r="BT51">
        <f t="shared" si="79"/>
        <v>1.3847530982629112E-6</v>
      </c>
      <c r="BU51">
        <f t="shared" si="80"/>
        <v>2.3398445185023442E-7</v>
      </c>
      <c r="BV51">
        <f t="shared" si="81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72"/>
        <v>3.8360357072092255E-7</v>
      </c>
      <c r="BN52">
        <f t="shared" si="73"/>
        <v>4.8087863413917035E-6</v>
      </c>
      <c r="BO52">
        <f t="shared" si="74"/>
        <v>6.4507752836447431E-9</v>
      </c>
      <c r="BP52">
        <f t="shared" si="75"/>
        <v>4.175295877634527E-9</v>
      </c>
      <c r="BQ52">
        <f t="shared" si="76"/>
        <v>4.4865602456319442E-6</v>
      </c>
      <c r="BR52">
        <f t="shared" si="77"/>
        <v>4.680817462774893E-6</v>
      </c>
      <c r="BS52">
        <f t="shared" si="78"/>
        <v>2.1887183533197586E-6</v>
      </c>
      <c r="BT52">
        <f t="shared" si="79"/>
        <v>5.0963982983019734E-7</v>
      </c>
      <c r="BU52">
        <f t="shared" si="80"/>
        <v>7.3507689581425457E-7</v>
      </c>
      <c r="BV52">
        <f t="shared" si="81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72"/>
        <v>1.2171821020975524E-6</v>
      </c>
      <c r="BN53">
        <f t="shared" si="73"/>
        <v>3.5531164850829841E-6</v>
      </c>
      <c r="BO53">
        <f t="shared" si="74"/>
        <v>7.5780344890449099E-7</v>
      </c>
      <c r="BP53">
        <f t="shared" si="75"/>
        <v>2.1889988252912574E-6</v>
      </c>
      <c r="BQ53">
        <f t="shared" si="76"/>
        <v>4.3927937796055941E-7</v>
      </c>
      <c r="BR53">
        <f t="shared" si="77"/>
        <v>4.0956893906423147E-6</v>
      </c>
      <c r="BS53">
        <f t="shared" si="78"/>
        <v>3.1904589077344685E-6</v>
      </c>
      <c r="BT53">
        <f t="shared" si="79"/>
        <v>3.5941997383594104E-6</v>
      </c>
      <c r="BU53">
        <f t="shared" si="80"/>
        <v>3.5855494668614523E-6</v>
      </c>
      <c r="BV53">
        <f t="shared" si="81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72"/>
        <v>1.7079181233112162E-6</v>
      </c>
      <c r="BN54">
        <f t="shared" si="73"/>
        <v>1.5794729695149884E-6</v>
      </c>
      <c r="BO54">
        <f t="shared" si="74"/>
        <v>4.2164958284512321E-6</v>
      </c>
      <c r="BP54">
        <f t="shared" si="75"/>
        <v>1.0040055675227339E-6</v>
      </c>
      <c r="BQ54">
        <f t="shared" si="76"/>
        <v>6.2032876217960905E-7</v>
      </c>
      <c r="BR54">
        <f t="shared" si="77"/>
        <v>4.5191336423062952E-8</v>
      </c>
      <c r="BS54">
        <f t="shared" si="78"/>
        <v>1.4342725974875778E-6</v>
      </c>
      <c r="BT54">
        <f t="shared" si="79"/>
        <v>1.1122196831814786E-6</v>
      </c>
      <c r="BU54">
        <f t="shared" si="80"/>
        <v>2.9311119441807915E-6</v>
      </c>
      <c r="BV54">
        <f t="shared" si="81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72"/>
        <v>3.0195672970917543E-9</v>
      </c>
      <c r="BN55">
        <f t="shared" si="73"/>
        <v>2.8240402306087914E-6</v>
      </c>
      <c r="BO55">
        <f t="shared" si="74"/>
        <v>5.6795717757837467E-8</v>
      </c>
      <c r="BP55">
        <f t="shared" si="75"/>
        <v>1.0174368860514089E-6</v>
      </c>
      <c r="BQ55">
        <f t="shared" si="76"/>
        <v>4.0178482683016632E-7</v>
      </c>
      <c r="BR55">
        <f t="shared" si="77"/>
        <v>1.3340569010165458E-6</v>
      </c>
      <c r="BS55">
        <f t="shared" si="78"/>
        <v>3.1491963430271863E-7</v>
      </c>
      <c r="BT55">
        <f t="shared" si="79"/>
        <v>2.3687138601932313E-7</v>
      </c>
      <c r="BU55">
        <f t="shared" si="80"/>
        <v>1.7540474471553031E-7</v>
      </c>
      <c r="BV55">
        <f t="shared" si="81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72"/>
        <v>8.6590731480381097E-7</v>
      </c>
      <c r="BN56">
        <f t="shared" si="73"/>
        <v>3.1790225456300688E-6</v>
      </c>
      <c r="BO56">
        <f t="shared" si="74"/>
        <v>3.4570088140590434E-6</v>
      </c>
      <c r="BP56">
        <f t="shared" si="75"/>
        <v>3.7150012814791796E-6</v>
      </c>
      <c r="BQ56">
        <f t="shared" si="76"/>
        <v>1.9561907663025324E-7</v>
      </c>
      <c r="BR56">
        <f t="shared" si="77"/>
        <v>8.7306028985166516E-7</v>
      </c>
      <c r="BS56">
        <f t="shared" si="78"/>
        <v>1.5505145286024555E-7</v>
      </c>
      <c r="BT56">
        <f t="shared" si="79"/>
        <v>2.1907451191119966E-7</v>
      </c>
      <c r="BU56">
        <f t="shared" si="80"/>
        <v>9.1820604707760301E-7</v>
      </c>
      <c r="BV56">
        <f t="shared" si="81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72"/>
        <v>6.2695268279462816E-7</v>
      </c>
      <c r="BN57">
        <f t="shared" si="73"/>
        <v>1.9166792880077487E-6</v>
      </c>
      <c r="BO57">
        <f t="shared" si="74"/>
        <v>3.1772100573262354E-6</v>
      </c>
      <c r="BP57">
        <f t="shared" si="75"/>
        <v>3.453211584520107E-7</v>
      </c>
      <c r="BQ57">
        <f t="shared" si="76"/>
        <v>1.5072811639789981E-6</v>
      </c>
      <c r="BR57">
        <f t="shared" si="77"/>
        <v>3.9166746010009204E-8</v>
      </c>
      <c r="BS57">
        <f t="shared" si="78"/>
        <v>1.1028246904775225E-6</v>
      </c>
      <c r="BT57">
        <f t="shared" si="79"/>
        <v>1.9467015603488413E-6</v>
      </c>
      <c r="BU57">
        <f t="shared" si="80"/>
        <v>3.7869767912701553E-6</v>
      </c>
      <c r="BV57">
        <f t="shared" si="81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72"/>
        <v>5.4621488950690736E-7</v>
      </c>
      <c r="BN58">
        <f t="shared" si="73"/>
        <v>2.4037476382387453E-6</v>
      </c>
      <c r="BO58">
        <f t="shared" si="74"/>
        <v>2.4189800034956283E-7</v>
      </c>
      <c r="BP58">
        <f t="shared" si="75"/>
        <v>3.2473951978214883E-8</v>
      </c>
      <c r="BQ58">
        <f t="shared" si="76"/>
        <v>3.083387703087509E-6</v>
      </c>
      <c r="BR58">
        <f t="shared" si="77"/>
        <v>1.1915336147217044E-6</v>
      </c>
      <c r="BS58">
        <f t="shared" si="78"/>
        <v>2.0830627663895119E-7</v>
      </c>
      <c r="BT58">
        <f t="shared" si="79"/>
        <v>3.8496617265625011E-6</v>
      </c>
      <c r="BU58">
        <f t="shared" si="80"/>
        <v>2.8866388091830193E-6</v>
      </c>
      <c r="BV58">
        <f t="shared" si="81"/>
        <v>3.7026113030204842E-6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V58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3.0345445957511723</v>
      </c>
    </row>
    <row r="3" spans="1:74">
      <c r="A3">
        <v>2</v>
      </c>
      <c r="C3" t="s">
        <v>52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3.0340281089759928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3.7135288681912426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1/(1+EXP(-S8))</f>
        <v>0.83740184637199899</v>
      </c>
      <c r="Y8">
        <f t="shared" ref="Y8:Y16" si="10" xml:space="preserve"> 1/(1+EXP(-T8))</f>
        <v>0.92606468361922911</v>
      </c>
      <c r="Z8">
        <f t="shared" ref="Z8:Z16" si="11" xml:space="preserve"> 1/(1+EXP(-U8))</f>
        <v>0.92798796312816301</v>
      </c>
      <c r="AA8">
        <f t="shared" ref="AA8:AA16" si="12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3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4" xml:space="preserve"> 1/(1+EXP(-AH8))</f>
        <v>0.99696184911979147</v>
      </c>
      <c r="AN8">
        <f t="shared" ref="AN8:AN16" si="15" xml:space="preserve"> 1/(1+EXP(-AI8))</f>
        <v>0.99756775524240149</v>
      </c>
      <c r="AO8">
        <f t="shared" ref="AO8:AO16" si="16" xml:space="preserve"> 1/(1+EXP(-AJ8))</f>
        <v>0.99746036548442751</v>
      </c>
      <c r="AP8">
        <f t="shared" ref="AP8:AP16" si="17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8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19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0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1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0.91520240819850818</v>
      </c>
      <c r="Y9">
        <f t="shared" si="10"/>
        <v>0.95771855683010221</v>
      </c>
      <c r="Z9">
        <f t="shared" si="11"/>
        <v>0.95705031823575193</v>
      </c>
      <c r="AA9">
        <f t="shared" si="12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3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4"/>
        <v>0.98920969924807234</v>
      </c>
      <c r="AN9">
        <f t="shared" si="15"/>
        <v>0.99169544843333823</v>
      </c>
      <c r="AO9">
        <f t="shared" si="16"/>
        <v>0.99136572332748574</v>
      </c>
      <c r="AP9">
        <f t="shared" si="17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8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19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0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1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0.78613093661636801</v>
      </c>
      <c r="Y10">
        <f t="shared" si="10"/>
        <v>0.89041126111191926</v>
      </c>
      <c r="Z10">
        <f t="shared" si="11"/>
        <v>0.89507296320154539</v>
      </c>
      <c r="AA10">
        <f t="shared" si="12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3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4"/>
        <v>0.96858877885370465</v>
      </c>
      <c r="AN10">
        <f t="shared" si="15"/>
        <v>0.97285454083145884</v>
      </c>
      <c r="AO10">
        <f t="shared" si="16"/>
        <v>0.97205882481412675</v>
      </c>
      <c r="AP10">
        <f t="shared" si="17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8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19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0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1</v>
      </c>
      <c r="BM10">
        <v>0</v>
      </c>
      <c r="BN10">
        <v>0</v>
      </c>
      <c r="BO10">
        <v>0</v>
      </c>
      <c r="BQ10">
        <f t="shared" si="21"/>
        <v>2.7787162221317794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0.90185997040880539</v>
      </c>
      <c r="Y11">
        <f t="shared" si="10"/>
        <v>0.96082204603664556</v>
      </c>
      <c r="Z11">
        <f t="shared" si="11"/>
        <v>0.89863940559083022</v>
      </c>
      <c r="AA11">
        <f t="shared" si="12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3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4"/>
        <v>0.99431824802737712</v>
      </c>
      <c r="AN11">
        <f t="shared" si="15"/>
        <v>0.99511434379208286</v>
      </c>
      <c r="AO11">
        <f t="shared" si="16"/>
        <v>0.99502668177869602</v>
      </c>
      <c r="AP11">
        <f t="shared" si="17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8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19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0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0</v>
      </c>
      <c r="BM11">
        <v>0</v>
      </c>
      <c r="BN11">
        <v>0</v>
      </c>
      <c r="BO11">
        <v>0</v>
      </c>
      <c r="BQ11">
        <f t="shared" si="21"/>
        <v>0</v>
      </c>
      <c r="BR11">
        <f t="shared" si="7"/>
        <v>0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0.9618294634792558</v>
      </c>
      <c r="Y12">
        <f t="shared" si="10"/>
        <v>0.98717010330862864</v>
      </c>
      <c r="Z12">
        <f t="shared" si="11"/>
        <v>0.96336480142032233</v>
      </c>
      <c r="AA12">
        <f t="shared" si="12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3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4"/>
        <v>0.99716767624609426</v>
      </c>
      <c r="AN12">
        <f t="shared" si="15"/>
        <v>0.99791657728480709</v>
      </c>
      <c r="AO12">
        <f t="shared" si="16"/>
        <v>0.997761417811318</v>
      </c>
      <c r="AP12">
        <f t="shared" si="17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8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19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0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1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0.91526702405106319</v>
      </c>
      <c r="Y13">
        <f t="shared" si="10"/>
        <v>0.89156258248116693</v>
      </c>
      <c r="Z13">
        <f t="shared" si="11"/>
        <v>0.93378167735671014</v>
      </c>
      <c r="AA13">
        <f t="shared" si="12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3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4"/>
        <v>0.99753860853331433</v>
      </c>
      <c r="AN13">
        <f t="shared" si="15"/>
        <v>0.99813573931195443</v>
      </c>
      <c r="AO13">
        <f t="shared" si="16"/>
        <v>0.99804090063933071</v>
      </c>
      <c r="AP13">
        <f t="shared" si="17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8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19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0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1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0.94196124918164914</v>
      </c>
      <c r="Y14">
        <f t="shared" si="10"/>
        <v>0.95571958757922015</v>
      </c>
      <c r="Z14">
        <f t="shared" si="11"/>
        <v>0.95484684918055718</v>
      </c>
      <c r="AA14">
        <f t="shared" si="12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3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4"/>
        <v>0.98802360525371569</v>
      </c>
      <c r="AN14">
        <f t="shared" si="15"/>
        <v>0.99014211878835812</v>
      </c>
      <c r="AO14">
        <f t="shared" si="16"/>
        <v>0.98974345586480894</v>
      </c>
      <c r="AP14">
        <f t="shared" si="17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8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19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0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1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0.84847329632076895</v>
      </c>
      <c r="Y15">
        <f t="shared" si="10"/>
        <v>0.90891835883345218</v>
      </c>
      <c r="Z15">
        <f t="shared" si="11"/>
        <v>0.91247127315941001</v>
      </c>
      <c r="AA15">
        <f t="shared" si="12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3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4"/>
        <v>0.99280472924439223</v>
      </c>
      <c r="AN15">
        <f t="shared" si="15"/>
        <v>0.99414969559478017</v>
      </c>
      <c r="AO15">
        <f t="shared" si="16"/>
        <v>0.99412011010034496</v>
      </c>
      <c r="AP15">
        <f t="shared" si="17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8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19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0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1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0.94574785067271527</v>
      </c>
      <c r="Y16">
        <f t="shared" si="10"/>
        <v>0.97462728651218378</v>
      </c>
      <c r="Z16">
        <f t="shared" si="11"/>
        <v>0.95191940226240002</v>
      </c>
      <c r="AA16">
        <f t="shared" si="12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3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4"/>
        <v>0.97749519868170331</v>
      </c>
      <c r="AN16">
        <f t="shared" si="15"/>
        <v>0.980358161574862</v>
      </c>
      <c r="AO16">
        <f t="shared" si="16"/>
        <v>0.97955751163962146</v>
      </c>
      <c r="AP16">
        <f t="shared" si="17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8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19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0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1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2.7787162221317794</v>
      </c>
      <c r="BR17">
        <f t="shared" ref="BR17:BT17" si="22">SUM(BR7:BR16)</f>
        <v>3.7135288681912426</v>
      </c>
      <c r="BS17">
        <f t="shared" si="22"/>
        <v>2.8960055031059535</v>
      </c>
      <c r="BT17">
        <f t="shared" si="22"/>
        <v>2.7478618424749941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23">SUM(BC7:BC16)</f>
        <v>3.307307118819105</v>
      </c>
      <c r="BD20">
        <f t="shared" si="23"/>
        <v>3.3081764779039537</v>
      </c>
      <c r="BE20">
        <f t="shared" si="23"/>
        <v>3.3063091228143722</v>
      </c>
      <c r="BG20">
        <f>IF(BG7&lt;0.000000000001,0.000000000001,BG7)</f>
        <v>2.453451797846843E-2</v>
      </c>
      <c r="BH20">
        <f t="shared" ref="BH20:BJ20" si="24">IF(BH7&lt;0.000000000001,0.000000000001,BH7)</f>
        <v>2.4391297547466689E-2</v>
      </c>
      <c r="BI20">
        <f t="shared" si="24"/>
        <v>2.4420550152475115E-2</v>
      </c>
      <c r="BJ20">
        <f t="shared" si="24"/>
        <v>2.4363126721907876E-2</v>
      </c>
    </row>
    <row r="21" spans="1:74">
      <c r="A21">
        <v>20</v>
      </c>
      <c r="B21" t="s">
        <v>20</v>
      </c>
      <c r="M21" t="s">
        <v>58</v>
      </c>
      <c r="BG21">
        <f t="shared" ref="BG21:BJ29" si="25">IF(BG8&lt;0.000000000001,0.000000000001,BG8)</f>
        <v>0.28413418344234004</v>
      </c>
      <c r="BH21">
        <f t="shared" si="25"/>
        <v>0.284597497723732</v>
      </c>
      <c r="BI21">
        <f t="shared" si="25"/>
        <v>0.28448308002924672</v>
      </c>
      <c r="BJ21">
        <f t="shared" si="25"/>
        <v>0.28468504484222446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5"/>
        <v>6.4046019780934438E-2</v>
      </c>
      <c r="BH22">
        <f t="shared" si="25"/>
        <v>6.4056888857341704E-2</v>
      </c>
      <c r="BI22">
        <f t="shared" si="25"/>
        <v>6.4047382435442696E-2</v>
      </c>
      <c r="BJ22">
        <f t="shared" si="25"/>
        <v>6.4064695278473777E-2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5"/>
        <v>6.2118202184376199E-2</v>
      </c>
      <c r="BH23">
        <f t="shared" si="25"/>
        <v>6.1812051047014149E-2</v>
      </c>
      <c r="BI23">
        <f t="shared" si="25"/>
        <v>6.1867639449972783E-2</v>
      </c>
      <c r="BJ23">
        <f t="shared" si="25"/>
        <v>6.1755736248365306E-2</v>
      </c>
      <c r="BM23">
        <f>0.5*$BL$21*B23*B23</f>
        <v>1.9635128610301687E-6</v>
      </c>
      <c r="BN23">
        <f t="shared" ref="BN23:BV32" si="26">0.5*$BL$21*C23*C23</f>
        <v>2.941699116530985E-7</v>
      </c>
      <c r="BO23">
        <f t="shared" si="26"/>
        <v>1.5573740301871247E-8</v>
      </c>
      <c r="BP23">
        <f t="shared" si="26"/>
        <v>4.9165917424890789E-6</v>
      </c>
      <c r="BQ23">
        <f t="shared" si="26"/>
        <v>1.984627958413798E-6</v>
      </c>
      <c r="BR23">
        <f t="shared" si="26"/>
        <v>4.461205597026056E-6</v>
      </c>
      <c r="BS23">
        <f t="shared" si="26"/>
        <v>2.807762492181283E-7</v>
      </c>
      <c r="BT23">
        <f t="shared" si="26"/>
        <v>2.2660544391102204E-6</v>
      </c>
      <c r="BU23">
        <f t="shared" si="26"/>
        <v>4.6789143168160951E-6</v>
      </c>
      <c r="BV23">
        <f t="shared" si="26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5"/>
        <v>0.3019112548730537</v>
      </c>
      <c r="BH24">
        <f t="shared" si="25"/>
        <v>0.30236079205037852</v>
      </c>
      <c r="BI24">
        <f t="shared" si="25"/>
        <v>0.30228133434815896</v>
      </c>
      <c r="BJ24">
        <f t="shared" si="25"/>
        <v>0.30245205842966894</v>
      </c>
      <c r="BM24">
        <f t="shared" ref="BM24:BM32" si="27">0.5*$BL$21*B24*B24</f>
        <v>9.8999373192973179E-8</v>
      </c>
      <c r="BN24">
        <f t="shared" si="26"/>
        <v>4.156947201304679E-6</v>
      </c>
      <c r="BO24">
        <f t="shared" si="26"/>
        <v>1.526161378108647E-6</v>
      </c>
      <c r="BP24">
        <f t="shared" si="26"/>
        <v>4.6757590230518862E-6</v>
      </c>
      <c r="BQ24">
        <f t="shared" si="26"/>
        <v>4.2155121772238531E-7</v>
      </c>
      <c r="BR24">
        <f t="shared" si="26"/>
        <v>1.2832048590501651E-6</v>
      </c>
      <c r="BS24">
        <f t="shared" si="26"/>
        <v>1.5471779821918256E-6</v>
      </c>
      <c r="BT24">
        <f t="shared" si="26"/>
        <v>2.2296539848066208E-7</v>
      </c>
      <c r="BU24">
        <f t="shared" si="26"/>
        <v>3.581319117043802E-7</v>
      </c>
      <c r="BV24">
        <f t="shared" si="26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5"/>
        <v>8.5870168633594604E-2</v>
      </c>
      <c r="BH25">
        <f t="shared" si="25"/>
        <v>8.5776766096750376E-2</v>
      </c>
      <c r="BI25">
        <f t="shared" si="25"/>
        <v>8.5813391842262832E-2</v>
      </c>
      <c r="BJ25">
        <f t="shared" si="25"/>
        <v>8.5750307089279276E-2</v>
      </c>
      <c r="BM25">
        <f t="shared" si="27"/>
        <v>1.039309210985232E-6</v>
      </c>
      <c r="BN25">
        <f t="shared" si="26"/>
        <v>1.9140513069967399E-6</v>
      </c>
      <c r="BO25">
        <f t="shared" si="26"/>
        <v>3.8445440286222244E-9</v>
      </c>
      <c r="BP25">
        <f t="shared" si="26"/>
        <v>3.8965624492221985E-6</v>
      </c>
      <c r="BQ25">
        <f t="shared" si="26"/>
        <v>3.0221636436512303E-6</v>
      </c>
      <c r="BR25">
        <f t="shared" si="26"/>
        <v>1.0316421509376543E-6</v>
      </c>
      <c r="BS25">
        <f t="shared" si="26"/>
        <v>4.9212776950878812E-6</v>
      </c>
      <c r="BT25">
        <f t="shared" si="26"/>
        <v>2.4132458026911716E-6</v>
      </c>
      <c r="BU25">
        <f t="shared" si="26"/>
        <v>3.9814551622562441E-6</v>
      </c>
      <c r="BV25">
        <f t="shared" si="26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5"/>
        <v>9.8613502653067883E-3</v>
      </c>
      <c r="BH26">
        <f t="shared" si="25"/>
        <v>9.8143921082703128E-3</v>
      </c>
      <c r="BI26">
        <f t="shared" si="25"/>
        <v>9.8213026715080858E-3</v>
      </c>
      <c r="BJ26">
        <f t="shared" si="25"/>
        <v>9.8051144429473682E-3</v>
      </c>
      <c r="BM26">
        <f t="shared" si="27"/>
        <v>1.2449028984276961E-7</v>
      </c>
      <c r="BN26">
        <f t="shared" si="26"/>
        <v>7.6111251734917135E-8</v>
      </c>
      <c r="BO26">
        <f t="shared" si="26"/>
        <v>5.9010551714854769E-10</v>
      </c>
      <c r="BP26">
        <f t="shared" si="26"/>
        <v>4.2575689642760059E-6</v>
      </c>
      <c r="BQ26">
        <f t="shared" si="26"/>
        <v>2.1868570637883784E-6</v>
      </c>
      <c r="BR26">
        <f t="shared" si="26"/>
        <v>2.8322709822436816E-6</v>
      </c>
      <c r="BS26">
        <f t="shared" si="26"/>
        <v>5.6633396423340326E-7</v>
      </c>
      <c r="BT26">
        <f t="shared" si="26"/>
        <v>4.6468136886166229E-6</v>
      </c>
      <c r="BU26">
        <f t="shared" si="26"/>
        <v>8.2377348598370096E-8</v>
      </c>
      <c r="BV26">
        <f t="shared" si="26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5"/>
        <v>5.5283408081012918E-2</v>
      </c>
      <c r="BH27">
        <f t="shared" si="25"/>
        <v>5.5227269985936862E-2</v>
      </c>
      <c r="BI27">
        <f t="shared" si="25"/>
        <v>5.5243449698501618E-2</v>
      </c>
      <c r="BJ27">
        <f t="shared" si="25"/>
        <v>5.5210098618551799E-2</v>
      </c>
      <c r="BM27">
        <f t="shared" si="27"/>
        <v>9.3710839052959183E-7</v>
      </c>
      <c r="BN27">
        <f t="shared" si="26"/>
        <v>3.5973525368578341E-6</v>
      </c>
      <c r="BO27">
        <f t="shared" si="26"/>
        <v>6.973567593253562E-7</v>
      </c>
      <c r="BP27">
        <f t="shared" si="26"/>
        <v>6.3265833845006096E-7</v>
      </c>
      <c r="BQ27">
        <f t="shared" si="26"/>
        <v>1.2421911683460349E-6</v>
      </c>
      <c r="BR27">
        <f t="shared" si="26"/>
        <v>1.0664758276857987E-6</v>
      </c>
      <c r="BS27">
        <f t="shared" si="26"/>
        <v>8.2936602308827503E-12</v>
      </c>
      <c r="BT27">
        <f t="shared" si="26"/>
        <v>1.4534449408738241E-6</v>
      </c>
      <c r="BU27">
        <f t="shared" si="26"/>
        <v>1.4313006358185773E-6</v>
      </c>
      <c r="BV27">
        <f t="shared" si="26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5"/>
        <v>3.0946244152226302E-2</v>
      </c>
      <c r="BH28">
        <f t="shared" si="25"/>
        <v>3.0867950579470692E-2</v>
      </c>
      <c r="BI28">
        <f t="shared" si="25"/>
        <v>3.0890063589109413E-2</v>
      </c>
      <c r="BJ28">
        <f t="shared" si="25"/>
        <v>3.0850721604220911E-2</v>
      </c>
      <c r="BM28">
        <f t="shared" si="27"/>
        <v>1.304446426309051E-6</v>
      </c>
      <c r="BN28">
        <f t="shared" si="26"/>
        <v>1.6291667706130199E-6</v>
      </c>
      <c r="BO28">
        <f t="shared" si="26"/>
        <v>3.1351869302551533E-6</v>
      </c>
      <c r="BP28">
        <f t="shared" si="26"/>
        <v>3.2959042817045224E-6</v>
      </c>
      <c r="BQ28">
        <f t="shared" si="26"/>
        <v>1.0442929799348406E-6</v>
      </c>
      <c r="BR28">
        <f t="shared" si="26"/>
        <v>4.5888989305331619E-6</v>
      </c>
      <c r="BS28">
        <f t="shared" si="26"/>
        <v>1.7013990785900878E-8</v>
      </c>
      <c r="BT28">
        <f t="shared" si="26"/>
        <v>3.0327742272773095E-6</v>
      </c>
      <c r="BU28">
        <f t="shared" si="26"/>
        <v>3.9355144444436997E-6</v>
      </c>
      <c r="BV28">
        <f t="shared" si="26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5"/>
        <v>8.1294650608686445E-2</v>
      </c>
      <c r="BH29">
        <f t="shared" si="25"/>
        <v>8.1095094003638735E-2</v>
      </c>
      <c r="BI29">
        <f t="shared" si="25"/>
        <v>8.1131805783321811E-2</v>
      </c>
      <c r="BJ29">
        <f t="shared" si="25"/>
        <v>8.1063096724360156E-2</v>
      </c>
      <c r="BM29">
        <f t="shared" si="27"/>
        <v>2.8342883509476626E-6</v>
      </c>
      <c r="BN29">
        <f t="shared" si="26"/>
        <v>7.4381908705189056E-9</v>
      </c>
      <c r="BO29">
        <f t="shared" si="26"/>
        <v>1.2144954115105345E-6</v>
      </c>
      <c r="BP29">
        <f t="shared" si="26"/>
        <v>2.1168571220911773E-6</v>
      </c>
      <c r="BQ29">
        <f t="shared" si="26"/>
        <v>5.3786805630993214E-7</v>
      </c>
      <c r="BR29">
        <f t="shared" si="26"/>
        <v>6.2239744311856111E-7</v>
      </c>
      <c r="BS29">
        <f t="shared" si="26"/>
        <v>1.9977646266975994E-6</v>
      </c>
      <c r="BT29">
        <f t="shared" si="26"/>
        <v>2.0723181227366538E-7</v>
      </c>
      <c r="BU29">
        <f t="shared" si="26"/>
        <v>1.4831127280745896E-6</v>
      </c>
      <c r="BV29">
        <f t="shared" si="26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7"/>
        <v>4.5349982630595726E-6</v>
      </c>
      <c r="BN30">
        <f t="shared" si="26"/>
        <v>9.8736164678142607E-7</v>
      </c>
      <c r="BO30">
        <f t="shared" si="26"/>
        <v>3.7672943569904629E-6</v>
      </c>
      <c r="BP30">
        <f t="shared" si="26"/>
        <v>3.1338872644516673E-6</v>
      </c>
      <c r="BQ30">
        <f t="shared" si="26"/>
        <v>1.4851232330507869E-6</v>
      </c>
      <c r="BR30">
        <f t="shared" si="26"/>
        <v>3.7258767595488107E-6</v>
      </c>
      <c r="BS30">
        <f t="shared" si="26"/>
        <v>2.6737110704556165E-6</v>
      </c>
      <c r="BT30">
        <f t="shared" si="26"/>
        <v>8.050455418602123E-7</v>
      </c>
      <c r="BU30">
        <f t="shared" si="26"/>
        <v>2.7705089740870421E-6</v>
      </c>
      <c r="BV30">
        <f t="shared" si="26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7"/>
        <v>7.2990732922607341E-7</v>
      </c>
      <c r="BN31">
        <f t="shared" si="26"/>
        <v>3.9173763867796045E-6</v>
      </c>
      <c r="BO31">
        <f t="shared" si="26"/>
        <v>2.6091826238598999E-6</v>
      </c>
      <c r="BP31">
        <f t="shared" si="26"/>
        <v>3.2706426920463191E-6</v>
      </c>
      <c r="BQ31">
        <f t="shared" si="26"/>
        <v>7.4344329715825073E-7</v>
      </c>
      <c r="BR31">
        <f t="shared" si="26"/>
        <v>9.6788368480747715E-8</v>
      </c>
      <c r="BS31">
        <f t="shared" si="26"/>
        <v>2.1428592467109018E-7</v>
      </c>
      <c r="BT31">
        <f t="shared" si="26"/>
        <v>3.7552606351355691E-7</v>
      </c>
      <c r="BU31">
        <f t="shared" si="26"/>
        <v>7.2879736842218435E-8</v>
      </c>
      <c r="BV31">
        <f t="shared" si="26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7"/>
        <v>7.6289835803227493E-7</v>
      </c>
      <c r="BN32">
        <f t="shared" si="26"/>
        <v>2.7340189388058925E-7</v>
      </c>
      <c r="BO32">
        <f t="shared" si="26"/>
        <v>2.2061730277782524E-6</v>
      </c>
      <c r="BP32">
        <f t="shared" si="26"/>
        <v>1.8796063992228914E-6</v>
      </c>
      <c r="BQ32">
        <f t="shared" si="26"/>
        <v>5.1641028055717346E-8</v>
      </c>
      <c r="BR32">
        <f t="shared" si="26"/>
        <v>4.8810445273254756E-6</v>
      </c>
      <c r="BS32">
        <f t="shared" si="26"/>
        <v>1.8268239308274081E-6</v>
      </c>
      <c r="BT32">
        <f t="shared" si="26"/>
        <v>2.9659635662510667E-6</v>
      </c>
      <c r="BU32">
        <f t="shared" si="26"/>
        <v>3.8633142724492883E-6</v>
      </c>
      <c r="BV32">
        <f t="shared" si="26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8">0.5*$BL$21*C36*C36</f>
        <v>1.8025024714668984E-7</v>
      </c>
      <c r="BO36">
        <f t="shared" si="28"/>
        <v>1.9901641738215775E-6</v>
      </c>
      <c r="BP36">
        <f t="shared" si="28"/>
        <v>6.0642095522265502E-7</v>
      </c>
      <c r="BQ36">
        <f t="shared" si="28"/>
        <v>3.0836899288026671E-7</v>
      </c>
      <c r="BR36">
        <f t="shared" si="28"/>
        <v>3.7784918881049344E-6</v>
      </c>
      <c r="BS36">
        <f t="shared" si="28"/>
        <v>4.5530980385410392E-7</v>
      </c>
      <c r="BT36">
        <f t="shared" si="28"/>
        <v>1.8849212786250321E-7</v>
      </c>
      <c r="BU36">
        <f t="shared" si="28"/>
        <v>2.3155138348665508E-6</v>
      </c>
      <c r="BV36">
        <f t="shared" si="28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9">0.5*$BL$21*B37*B37</f>
        <v>1.4225275638424542E-6</v>
      </c>
      <c r="BN37">
        <f t="shared" si="28"/>
        <v>3.7702757094312318E-7</v>
      </c>
      <c r="BO37">
        <f t="shared" si="28"/>
        <v>5.9419762923936975E-7</v>
      </c>
      <c r="BP37">
        <f t="shared" si="28"/>
        <v>2.9542611368598713E-6</v>
      </c>
      <c r="BQ37">
        <f t="shared" si="28"/>
        <v>4.2137535128847684E-6</v>
      </c>
      <c r="BR37">
        <f t="shared" si="28"/>
        <v>6.913044701248842E-8</v>
      </c>
      <c r="BS37">
        <f t="shared" si="28"/>
        <v>4.6406177388569304E-6</v>
      </c>
      <c r="BT37">
        <f t="shared" si="28"/>
        <v>3.6905932046161684E-6</v>
      </c>
      <c r="BU37">
        <f t="shared" si="28"/>
        <v>3.9159161243207563E-7</v>
      </c>
      <c r="BV37">
        <f t="shared" si="28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9"/>
        <v>2.1617168345723014E-8</v>
      </c>
      <c r="BN38">
        <f t="shared" si="28"/>
        <v>3.6112996191470115E-6</v>
      </c>
      <c r="BO38">
        <f t="shared" si="28"/>
        <v>1.4907412528558426E-6</v>
      </c>
      <c r="BP38">
        <f t="shared" si="28"/>
        <v>4.8822944056935876E-6</v>
      </c>
      <c r="BQ38">
        <f t="shared" si="28"/>
        <v>8.0222419034998893E-7</v>
      </c>
      <c r="BR38">
        <f t="shared" si="28"/>
        <v>3.0491231093873449E-7</v>
      </c>
      <c r="BS38">
        <f t="shared" si="28"/>
        <v>4.6283746248723679E-8</v>
      </c>
      <c r="BT38">
        <f t="shared" si="28"/>
        <v>2.3873060825009089E-6</v>
      </c>
      <c r="BU38">
        <f t="shared" si="28"/>
        <v>6.6400094593642072E-9</v>
      </c>
      <c r="BV38">
        <f t="shared" si="28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9"/>
        <v>2.3593306794395661E-6</v>
      </c>
      <c r="BN39">
        <f t="shared" si="28"/>
        <v>7.8095858258667081E-8</v>
      </c>
      <c r="BO39">
        <f t="shared" si="28"/>
        <v>5.4698416482286726E-7</v>
      </c>
      <c r="BP39">
        <f t="shared" si="28"/>
        <v>9.2804606077766439E-7</v>
      </c>
      <c r="BQ39">
        <f t="shared" si="28"/>
        <v>3.4823258383846716E-7</v>
      </c>
      <c r="BR39">
        <f t="shared" si="28"/>
        <v>2.753418798824778E-7</v>
      </c>
      <c r="BS39">
        <f t="shared" si="28"/>
        <v>1.1115460828324813E-7</v>
      </c>
      <c r="BT39">
        <f t="shared" si="28"/>
        <v>2.733389447416605E-6</v>
      </c>
      <c r="BU39">
        <f t="shared" si="28"/>
        <v>8.10555532055066E-7</v>
      </c>
      <c r="BV39">
        <f t="shared" si="28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9"/>
        <v>2.7039209424211469E-6</v>
      </c>
      <c r="BN40">
        <f t="shared" si="28"/>
        <v>1.7361545204126038E-9</v>
      </c>
      <c r="BO40">
        <f t="shared" si="28"/>
        <v>2.4922662337141704E-6</v>
      </c>
      <c r="BP40">
        <f t="shared" si="28"/>
        <v>8.4062913124063682E-7</v>
      </c>
      <c r="BQ40">
        <f t="shared" si="28"/>
        <v>1.44104978245917E-6</v>
      </c>
      <c r="BR40">
        <f t="shared" si="28"/>
        <v>2.7217035193520704E-6</v>
      </c>
      <c r="BS40">
        <f t="shared" si="28"/>
        <v>4.9419206218584868E-6</v>
      </c>
      <c r="BT40">
        <f t="shared" si="28"/>
        <v>4.3508985213566476E-6</v>
      </c>
      <c r="BU40">
        <f t="shared" si="28"/>
        <v>4.1410676220670955E-7</v>
      </c>
      <c r="BV40">
        <f t="shared" si="28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9"/>
        <v>1.2265917700083071E-6</v>
      </c>
      <c r="BN41">
        <f t="shared" si="28"/>
        <v>3.1527607908828264E-6</v>
      </c>
      <c r="BO41">
        <f t="shared" si="28"/>
        <v>4.9040105503965873E-7</v>
      </c>
      <c r="BP41">
        <f t="shared" si="28"/>
        <v>3.8360953958734332E-6</v>
      </c>
      <c r="BQ41">
        <f t="shared" si="28"/>
        <v>3.8808185448611222E-6</v>
      </c>
      <c r="BR41">
        <f t="shared" si="28"/>
        <v>5.8322601195523251E-7</v>
      </c>
      <c r="BS41">
        <f t="shared" si="28"/>
        <v>5.6597561690137052E-8</v>
      </c>
      <c r="BT41">
        <f t="shared" si="28"/>
        <v>3.6073356078633733E-6</v>
      </c>
      <c r="BU41">
        <f t="shared" si="28"/>
        <v>1.4692483373977232E-6</v>
      </c>
      <c r="BV41">
        <f t="shared" si="28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9"/>
        <v>3.2775135023022163E-6</v>
      </c>
      <c r="BN42">
        <f t="shared" si="28"/>
        <v>1.0570597082229282E-6</v>
      </c>
      <c r="BO42">
        <f t="shared" si="28"/>
        <v>4.5236620967769987E-6</v>
      </c>
      <c r="BP42">
        <f t="shared" si="28"/>
        <v>1.6721657216201436E-6</v>
      </c>
      <c r="BQ42">
        <f t="shared" si="28"/>
        <v>2.7103035770563123E-6</v>
      </c>
      <c r="BR42">
        <f t="shared" si="28"/>
        <v>4.7365690014928177E-8</v>
      </c>
      <c r="BS42">
        <f t="shared" si="28"/>
        <v>5.0627414344141728E-7</v>
      </c>
      <c r="BT42">
        <f t="shared" si="28"/>
        <v>7.7392194431044996E-7</v>
      </c>
      <c r="BU42">
        <f t="shared" si="28"/>
        <v>4.7324986651068953E-6</v>
      </c>
      <c r="BV42">
        <f t="shared" si="28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9"/>
        <v>1.2463707337633515E-6</v>
      </c>
      <c r="BN43">
        <f t="shared" si="28"/>
        <v>1.4896257864441262E-7</v>
      </c>
      <c r="BO43">
        <f t="shared" si="28"/>
        <v>1.62215065513761E-7</v>
      </c>
      <c r="BP43">
        <f t="shared" si="28"/>
        <v>3.2525380706911539E-6</v>
      </c>
      <c r="BQ43">
        <f t="shared" si="28"/>
        <v>5.2095318947732207E-8</v>
      </c>
      <c r="BR43">
        <f t="shared" si="28"/>
        <v>4.6767035873774015E-6</v>
      </c>
      <c r="BS43">
        <f t="shared" si="28"/>
        <v>2.3495173299633567E-7</v>
      </c>
      <c r="BT43">
        <f t="shared" si="28"/>
        <v>1.3118149007550714E-6</v>
      </c>
      <c r="BU43">
        <f t="shared" si="28"/>
        <v>6.2396166171937854E-7</v>
      </c>
      <c r="BV43">
        <f t="shared" si="28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9"/>
        <v>1.0499594293697495E-7</v>
      </c>
      <c r="BN44">
        <f t="shared" si="28"/>
        <v>4.5974264779467995E-6</v>
      </c>
      <c r="BO44">
        <f t="shared" si="28"/>
        <v>8.509785149796211E-7</v>
      </c>
      <c r="BP44">
        <f t="shared" si="28"/>
        <v>4.0364847886401202E-7</v>
      </c>
      <c r="BQ44">
        <f t="shared" si="28"/>
        <v>1.2877143194269594E-6</v>
      </c>
      <c r="BR44">
        <f t="shared" si="28"/>
        <v>1.2013565937399638E-7</v>
      </c>
      <c r="BS44">
        <f t="shared" si="28"/>
        <v>4.0509658207404711E-6</v>
      </c>
      <c r="BT44">
        <f t="shared" si="28"/>
        <v>4.064519704081112E-6</v>
      </c>
      <c r="BU44">
        <f t="shared" si="28"/>
        <v>1.6387405672230553E-6</v>
      </c>
      <c r="BV44">
        <f t="shared" si="28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9"/>
        <v>4.5583879297377189E-7</v>
      </c>
      <c r="BN45">
        <f t="shared" si="28"/>
        <v>5.396440307838708E-7</v>
      </c>
      <c r="BO45">
        <f t="shared" si="28"/>
        <v>7.4460168145146834E-7</v>
      </c>
      <c r="BP45">
        <f t="shared" si="28"/>
        <v>1.9882532868964788E-7</v>
      </c>
      <c r="BQ45">
        <f t="shared" si="28"/>
        <v>2.7395113763125983E-6</v>
      </c>
      <c r="BR45">
        <f t="shared" si="28"/>
        <v>1.9182927427661435E-6</v>
      </c>
      <c r="BS45">
        <f t="shared" si="28"/>
        <v>1.797148651171747E-6</v>
      </c>
      <c r="BT45">
        <f t="shared" si="28"/>
        <v>2.2971091871048383E-8</v>
      </c>
      <c r="BU45">
        <f t="shared" si="28"/>
        <v>2.8281627505969155E-7</v>
      </c>
      <c r="BV45">
        <f t="shared" si="28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30">0.5*$BL$21*C49*C49</f>
        <v>5.5949759156418081E-8</v>
      </c>
      <c r="BO49">
        <f t="shared" si="30"/>
        <v>3.4824136800022149E-7</v>
      </c>
      <c r="BP49">
        <f t="shared" si="30"/>
        <v>2.4850849823129059E-8</v>
      </c>
      <c r="BQ49">
        <f t="shared" si="30"/>
        <v>3.840601219784541E-6</v>
      </c>
      <c r="BR49">
        <f t="shared" si="30"/>
        <v>1.8785982466895425E-6</v>
      </c>
      <c r="BS49">
        <f t="shared" si="30"/>
        <v>2.9812892488715403E-6</v>
      </c>
      <c r="BT49">
        <f t="shared" si="30"/>
        <v>1.3353408939646946E-7</v>
      </c>
      <c r="BU49">
        <f t="shared" si="30"/>
        <v>1.6266935753052608E-6</v>
      </c>
      <c r="BV49">
        <f t="shared" si="30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31">0.5*$BL$21*B50*B50</f>
        <v>6.4924094299396419E-7</v>
      </c>
      <c r="BN50">
        <f t="shared" si="30"/>
        <v>2.177243010392444E-6</v>
      </c>
      <c r="BO50">
        <f t="shared" si="30"/>
        <v>1.6863905317779425E-6</v>
      </c>
      <c r="BP50">
        <f t="shared" si="30"/>
        <v>4.7963255284480741E-6</v>
      </c>
      <c r="BQ50">
        <f t="shared" si="30"/>
        <v>2.5580897792260977E-6</v>
      </c>
      <c r="BR50">
        <f t="shared" si="30"/>
        <v>2.5221592545813975E-6</v>
      </c>
      <c r="BS50">
        <f t="shared" si="30"/>
        <v>2.1633750520699628E-6</v>
      </c>
      <c r="BT50">
        <f t="shared" si="30"/>
        <v>3.4272543632220695E-6</v>
      </c>
      <c r="BU50">
        <f t="shared" si="30"/>
        <v>3.1839136979682319E-8</v>
      </c>
      <c r="BV50">
        <f t="shared" si="30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31"/>
        <v>2.1104834346237676E-7</v>
      </c>
      <c r="BN51">
        <f t="shared" si="30"/>
        <v>1.6738891174490014E-6</v>
      </c>
      <c r="BO51">
        <f t="shared" si="30"/>
        <v>1.1579717642978518E-6</v>
      </c>
      <c r="BP51">
        <f t="shared" si="30"/>
        <v>4.5089173771328291E-6</v>
      </c>
      <c r="BQ51">
        <f t="shared" si="30"/>
        <v>3.5133573905982072E-6</v>
      </c>
      <c r="BR51">
        <f t="shared" si="30"/>
        <v>2.045878452863783E-6</v>
      </c>
      <c r="BS51">
        <f t="shared" si="30"/>
        <v>1.2414206173827636E-8</v>
      </c>
      <c r="BT51">
        <f t="shared" si="30"/>
        <v>1.3847530982629112E-6</v>
      </c>
      <c r="BU51">
        <f t="shared" si="30"/>
        <v>2.3398445185023442E-7</v>
      </c>
      <c r="BV51">
        <f t="shared" si="30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31"/>
        <v>3.8360357072092255E-7</v>
      </c>
      <c r="BN52">
        <f t="shared" si="30"/>
        <v>4.8087863413917035E-6</v>
      </c>
      <c r="BO52">
        <f t="shared" si="30"/>
        <v>6.4507752836447431E-9</v>
      </c>
      <c r="BP52">
        <f t="shared" si="30"/>
        <v>4.175295877634527E-9</v>
      </c>
      <c r="BQ52">
        <f t="shared" si="30"/>
        <v>4.4865602456319442E-6</v>
      </c>
      <c r="BR52">
        <f t="shared" si="30"/>
        <v>4.680817462774893E-6</v>
      </c>
      <c r="BS52">
        <f t="shared" si="30"/>
        <v>2.1887183533197586E-6</v>
      </c>
      <c r="BT52">
        <f t="shared" si="30"/>
        <v>5.0963982983019734E-7</v>
      </c>
      <c r="BU52">
        <f t="shared" si="30"/>
        <v>7.3507689581425457E-7</v>
      </c>
      <c r="BV52">
        <f t="shared" si="30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31"/>
        <v>1.2171821020975524E-6</v>
      </c>
      <c r="BN53">
        <f t="shared" si="30"/>
        <v>3.5531164850829841E-6</v>
      </c>
      <c r="BO53">
        <f t="shared" si="30"/>
        <v>7.5780344890449099E-7</v>
      </c>
      <c r="BP53">
        <f t="shared" si="30"/>
        <v>2.1889988252912574E-6</v>
      </c>
      <c r="BQ53">
        <f t="shared" si="30"/>
        <v>4.3927937796055941E-7</v>
      </c>
      <c r="BR53">
        <f t="shared" si="30"/>
        <v>4.0956893906423147E-6</v>
      </c>
      <c r="BS53">
        <f t="shared" si="30"/>
        <v>3.1904589077344685E-6</v>
      </c>
      <c r="BT53">
        <f t="shared" si="30"/>
        <v>3.5941997383594104E-6</v>
      </c>
      <c r="BU53">
        <f t="shared" si="30"/>
        <v>3.5855494668614523E-6</v>
      </c>
      <c r="BV53">
        <f t="shared" si="30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31"/>
        <v>1.7079181233112162E-6</v>
      </c>
      <c r="BN54">
        <f t="shared" si="30"/>
        <v>1.5794729695149884E-6</v>
      </c>
      <c r="BO54">
        <f t="shared" si="30"/>
        <v>4.2164958284512321E-6</v>
      </c>
      <c r="BP54">
        <f t="shared" si="30"/>
        <v>1.0040055675227339E-6</v>
      </c>
      <c r="BQ54">
        <f t="shared" si="30"/>
        <v>6.2032876217960905E-7</v>
      </c>
      <c r="BR54">
        <f t="shared" si="30"/>
        <v>4.5191336423062952E-8</v>
      </c>
      <c r="BS54">
        <f t="shared" si="30"/>
        <v>1.4342725974875778E-6</v>
      </c>
      <c r="BT54">
        <f t="shared" si="30"/>
        <v>1.1122196831814786E-6</v>
      </c>
      <c r="BU54">
        <f t="shared" si="30"/>
        <v>2.9311119441807915E-6</v>
      </c>
      <c r="BV54">
        <f t="shared" si="30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31"/>
        <v>3.0195672970917543E-9</v>
      </c>
      <c r="BN55">
        <f t="shared" si="30"/>
        <v>2.8240402306087914E-6</v>
      </c>
      <c r="BO55">
        <f t="shared" si="30"/>
        <v>5.6795717757837467E-8</v>
      </c>
      <c r="BP55">
        <f t="shared" si="30"/>
        <v>1.0174368860514089E-6</v>
      </c>
      <c r="BQ55">
        <f t="shared" si="30"/>
        <v>4.0178482683016632E-7</v>
      </c>
      <c r="BR55">
        <f t="shared" si="30"/>
        <v>1.3340569010165458E-6</v>
      </c>
      <c r="BS55">
        <f t="shared" si="30"/>
        <v>3.1491963430271863E-7</v>
      </c>
      <c r="BT55">
        <f t="shared" si="30"/>
        <v>2.3687138601932313E-7</v>
      </c>
      <c r="BU55">
        <f t="shared" si="30"/>
        <v>1.7540474471553031E-7</v>
      </c>
      <c r="BV55">
        <f t="shared" si="30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31"/>
        <v>8.6590731480381097E-7</v>
      </c>
      <c r="BN56">
        <f t="shared" si="30"/>
        <v>3.1790225456300688E-6</v>
      </c>
      <c r="BO56">
        <f t="shared" si="30"/>
        <v>3.4570088140590434E-6</v>
      </c>
      <c r="BP56">
        <f t="shared" si="30"/>
        <v>3.7150012814791796E-6</v>
      </c>
      <c r="BQ56">
        <f t="shared" si="30"/>
        <v>1.9561907663025324E-7</v>
      </c>
      <c r="BR56">
        <f t="shared" si="30"/>
        <v>8.7306028985166516E-7</v>
      </c>
      <c r="BS56">
        <f t="shared" si="30"/>
        <v>1.5505145286024555E-7</v>
      </c>
      <c r="BT56">
        <f t="shared" si="30"/>
        <v>2.1907451191119966E-7</v>
      </c>
      <c r="BU56">
        <f t="shared" si="30"/>
        <v>9.1820604707760301E-7</v>
      </c>
      <c r="BV56">
        <f t="shared" si="30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31"/>
        <v>6.2695268279462816E-7</v>
      </c>
      <c r="BN57">
        <f t="shared" si="30"/>
        <v>1.9166792880077487E-6</v>
      </c>
      <c r="BO57">
        <f t="shared" si="30"/>
        <v>3.1772100573262354E-6</v>
      </c>
      <c r="BP57">
        <f t="shared" si="30"/>
        <v>3.453211584520107E-7</v>
      </c>
      <c r="BQ57">
        <f t="shared" si="30"/>
        <v>1.5072811639789981E-6</v>
      </c>
      <c r="BR57">
        <f t="shared" si="30"/>
        <v>3.9166746010009204E-8</v>
      </c>
      <c r="BS57">
        <f t="shared" si="30"/>
        <v>1.1028246904775225E-6</v>
      </c>
      <c r="BT57">
        <f t="shared" si="30"/>
        <v>1.9467015603488413E-6</v>
      </c>
      <c r="BU57">
        <f t="shared" si="30"/>
        <v>3.7869767912701553E-6</v>
      </c>
      <c r="BV57">
        <f t="shared" si="30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31"/>
        <v>5.4621488950690736E-7</v>
      </c>
      <c r="BN58">
        <f t="shared" si="30"/>
        <v>2.4037476382387453E-6</v>
      </c>
      <c r="BO58">
        <f t="shared" si="30"/>
        <v>2.4189800034956283E-7</v>
      </c>
      <c r="BP58">
        <f t="shared" si="30"/>
        <v>3.2473951978214883E-8</v>
      </c>
      <c r="BQ58">
        <f t="shared" si="30"/>
        <v>3.083387703087509E-6</v>
      </c>
      <c r="BR58">
        <f t="shared" si="30"/>
        <v>1.1915336147217044E-6</v>
      </c>
      <c r="BS58">
        <f t="shared" si="30"/>
        <v>2.0830627663895119E-7</v>
      </c>
      <c r="BT58">
        <f t="shared" si="30"/>
        <v>3.8496617265625011E-6</v>
      </c>
      <c r="BU58">
        <f t="shared" si="30"/>
        <v>2.8866388091830193E-6</v>
      </c>
      <c r="BV58">
        <f t="shared" si="30"/>
        <v>3.7026113030204842E-6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V58"/>
  <sheetViews>
    <sheetView topLeftCell="BG1" workbookViewId="0">
      <selection activeCell="BN3" sqref="BN3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13.816191531927997</v>
      </c>
    </row>
    <row r="3" spans="1:74">
      <c r="A3">
        <v>2</v>
      </c>
      <c r="C3" t="s">
        <v>87</v>
      </c>
      <c r="BM3" t="s">
        <v>116</v>
      </c>
      <c r="BN3" s="2">
        <f>2/4</f>
        <v>0.5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13.815675045152817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0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1</v>
      </c>
      <c r="BN11">
        <v>0</v>
      </c>
      <c r="BO11">
        <v>0</v>
      </c>
      <c r="BQ11">
        <f t="shared" si="15"/>
        <v>5.8857377517884234E-4</v>
      </c>
      <c r="BR11">
        <f t="shared" si="7"/>
        <v>6.9374978993626661E-5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5.8857377517884234E-4</v>
      </c>
      <c r="BR17">
        <f t="shared" ref="BR17:BT17" si="16">SUM(BR7:BR16)</f>
        <v>6.9374978993626661E-5</v>
      </c>
      <c r="BS17">
        <f t="shared" si="16"/>
        <v>27.631021115928547</v>
      </c>
      <c r="BT17">
        <f t="shared" si="16"/>
        <v>27.631021115928547</v>
      </c>
    </row>
    <row r="18" spans="1:74">
      <c r="A18">
        <v>17</v>
      </c>
      <c r="BG18">
        <f>MATCH(MAX(BG7:BG16),BG7:BG16,0)</f>
        <v>5</v>
      </c>
      <c r="BH18">
        <f t="shared" ref="BH18:BJ18" si="17">MATCH(MAX(BH7:BH16),BH7:BH16,0)</f>
        <v>5</v>
      </c>
      <c r="BI18">
        <f t="shared" si="17"/>
        <v>5</v>
      </c>
      <c r="BJ18">
        <f t="shared" si="17"/>
        <v>5</v>
      </c>
      <c r="BL18">
        <f>MATCH(MAX(BL7:BL16),BL7:BL16,0)</f>
        <v>5</v>
      </c>
      <c r="BM18">
        <f t="shared" ref="BM18:BO18" si="18">MATCH(MAX(BM7:BM16),BM7:BM16,0)</f>
        <v>5</v>
      </c>
      <c r="BN18">
        <f t="shared" si="18"/>
        <v>8</v>
      </c>
      <c r="BO18">
        <f t="shared" si="18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19">SUM(BC7:BC16)</f>
        <v>1.0000693773854932</v>
      </c>
      <c r="BD20">
        <f t="shared" si="19"/>
        <v>1.0001091019858042</v>
      </c>
      <c r="BE20">
        <f t="shared" si="19"/>
        <v>1.000039408980866</v>
      </c>
      <c r="BG20">
        <f>IF(BG7&lt;0.000000000001,0.000000000001,BG7)</f>
        <v>9.9999999999999998E-13</v>
      </c>
      <c r="BH20">
        <f t="shared" ref="BH20:BJ20" si="20">IF(BH7&lt;0.000000000001,0.000000000001,BH7)</f>
        <v>9.9999999999999998E-13</v>
      </c>
      <c r="BI20">
        <f t="shared" si="20"/>
        <v>9.9999999999999998E-13</v>
      </c>
      <c r="BJ20">
        <f t="shared" si="20"/>
        <v>9.9999999999999998E-13</v>
      </c>
    </row>
    <row r="21" spans="1:74">
      <c r="A21">
        <v>20</v>
      </c>
      <c r="B21" t="s">
        <v>20</v>
      </c>
      <c r="M21" t="s">
        <v>58</v>
      </c>
      <c r="BG21">
        <f t="shared" ref="BG21:BJ29" si="21">IF(BG8&lt;0.000000000001,0.000000000001,BG8)</f>
        <v>5.8831268322970557E-4</v>
      </c>
      <c r="BH21">
        <f t="shared" si="21"/>
        <v>6.9372137452950442E-5</v>
      </c>
      <c r="BI21">
        <f t="shared" si="21"/>
        <v>1.0908677798940011E-4</v>
      </c>
      <c r="BJ21">
        <f t="shared" si="21"/>
        <v>3.9407283195155542E-5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1"/>
        <v>1.0373316615962618E-9</v>
      </c>
      <c r="BH22">
        <f t="shared" si="21"/>
        <v>2.3113966030969627E-12</v>
      </c>
      <c r="BI22">
        <f t="shared" si="21"/>
        <v>1.7874719771574817E-11</v>
      </c>
      <c r="BJ22">
        <f t="shared" si="21"/>
        <v>9.9999999999999998E-13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1"/>
        <v>7.8791554983941746E-8</v>
      </c>
      <c r="BH23">
        <f t="shared" si="21"/>
        <v>4.1202475119092554E-10</v>
      </c>
      <c r="BI23">
        <f t="shared" si="21"/>
        <v>3.1023138530960541E-9</v>
      </c>
      <c r="BJ23">
        <f t="shared" si="21"/>
        <v>1.4031236350039144E-10</v>
      </c>
      <c r="BM23">
        <f>0.5*$BL$21*B23*B23</f>
        <v>1.9635128610301687E-6</v>
      </c>
      <c r="BN23">
        <f t="shared" ref="BN23:BV32" si="22">0.5*$BL$21*C23*C23</f>
        <v>2.941699116530985E-7</v>
      </c>
      <c r="BO23">
        <f t="shared" si="22"/>
        <v>1.5573740301871247E-8</v>
      </c>
      <c r="BP23">
        <f t="shared" si="22"/>
        <v>4.9165917424890789E-6</v>
      </c>
      <c r="BQ23">
        <f t="shared" si="22"/>
        <v>1.984627958413798E-6</v>
      </c>
      <c r="BR23">
        <f t="shared" si="22"/>
        <v>4.461205597026056E-6</v>
      </c>
      <c r="BS23">
        <f t="shared" si="22"/>
        <v>2.807762492181283E-7</v>
      </c>
      <c r="BT23">
        <f t="shared" si="22"/>
        <v>2.2660544391102204E-6</v>
      </c>
      <c r="BU23">
        <f t="shared" si="22"/>
        <v>4.6789143168160951E-6</v>
      </c>
      <c r="BV23">
        <f t="shared" si="22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1"/>
        <v>0.99941159940038837</v>
      </c>
      <c r="BH24">
        <f t="shared" si="21"/>
        <v>0.99993062742739458</v>
      </c>
      <c r="BI24">
        <f t="shared" si="21"/>
        <v>0.9998909099161406</v>
      </c>
      <c r="BJ24">
        <f t="shared" si="21"/>
        <v>0.99996059257214065</v>
      </c>
      <c r="BM24">
        <f t="shared" ref="BM24:BM32" si="23">0.5*$BL$21*B24*B24</f>
        <v>9.8999373192973179E-8</v>
      </c>
      <c r="BN24">
        <f t="shared" si="22"/>
        <v>4.156947201304679E-6</v>
      </c>
      <c r="BO24">
        <f t="shared" si="22"/>
        <v>1.526161378108647E-6</v>
      </c>
      <c r="BP24">
        <f t="shared" si="22"/>
        <v>4.6757590230518862E-6</v>
      </c>
      <c r="BQ24">
        <f t="shared" si="22"/>
        <v>4.2155121772238531E-7</v>
      </c>
      <c r="BR24">
        <f t="shared" si="22"/>
        <v>1.2832048590501651E-6</v>
      </c>
      <c r="BS24">
        <f t="shared" si="22"/>
        <v>1.5471779821918256E-6</v>
      </c>
      <c r="BT24">
        <f t="shared" si="22"/>
        <v>2.2296539848066208E-7</v>
      </c>
      <c r="BU24">
        <f t="shared" si="22"/>
        <v>3.581319117043802E-7</v>
      </c>
      <c r="BV24">
        <f t="shared" si="22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1"/>
        <v>1.1124689382926119E-10</v>
      </c>
      <c r="BH25">
        <f t="shared" si="21"/>
        <v>9.9999999999999998E-13</v>
      </c>
      <c r="BI25">
        <f t="shared" si="21"/>
        <v>3.0877568465925845E-12</v>
      </c>
      <c r="BJ25">
        <f t="shared" si="21"/>
        <v>9.9999999999999998E-13</v>
      </c>
      <c r="BM25">
        <f t="shared" si="23"/>
        <v>1.039309210985232E-6</v>
      </c>
      <c r="BN25">
        <f t="shared" si="22"/>
        <v>1.9140513069967399E-6</v>
      </c>
      <c r="BO25">
        <f t="shared" si="22"/>
        <v>3.8445440286222244E-9</v>
      </c>
      <c r="BP25">
        <f t="shared" si="22"/>
        <v>3.8965624492221985E-6</v>
      </c>
      <c r="BQ25">
        <f t="shared" si="22"/>
        <v>3.0221636436512303E-6</v>
      </c>
      <c r="BR25">
        <f t="shared" si="22"/>
        <v>1.0316421509376543E-6</v>
      </c>
      <c r="BS25">
        <f t="shared" si="22"/>
        <v>4.9212776950878812E-6</v>
      </c>
      <c r="BT25">
        <f t="shared" si="22"/>
        <v>2.4132458026911716E-6</v>
      </c>
      <c r="BU25">
        <f t="shared" si="22"/>
        <v>3.9814551622562441E-6</v>
      </c>
      <c r="BV25">
        <f t="shared" si="22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1"/>
        <v>9.9999999999999998E-13</v>
      </c>
      <c r="BH26">
        <f t="shared" si="21"/>
        <v>9.9999999999999998E-13</v>
      </c>
      <c r="BI26">
        <f t="shared" si="21"/>
        <v>9.9999999999999998E-13</v>
      </c>
      <c r="BJ26">
        <f t="shared" si="21"/>
        <v>9.9999999999999998E-13</v>
      </c>
      <c r="BM26">
        <f t="shared" si="23"/>
        <v>1.2449028984276961E-7</v>
      </c>
      <c r="BN26">
        <f t="shared" si="22"/>
        <v>7.6111251734917135E-8</v>
      </c>
      <c r="BO26">
        <f t="shared" si="22"/>
        <v>5.9010551714854769E-10</v>
      </c>
      <c r="BP26">
        <f t="shared" si="22"/>
        <v>4.2575689642760059E-6</v>
      </c>
      <c r="BQ26">
        <f t="shared" si="22"/>
        <v>2.1868570637883784E-6</v>
      </c>
      <c r="BR26">
        <f t="shared" si="22"/>
        <v>2.8322709822436816E-6</v>
      </c>
      <c r="BS26">
        <f t="shared" si="22"/>
        <v>5.6633396423340326E-7</v>
      </c>
      <c r="BT26">
        <f t="shared" si="22"/>
        <v>4.6468136886166229E-6</v>
      </c>
      <c r="BU26">
        <f t="shared" si="22"/>
        <v>8.2377348598370096E-8</v>
      </c>
      <c r="BV26">
        <f t="shared" si="22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1"/>
        <v>9.9999999999999998E-13</v>
      </c>
      <c r="BH27">
        <f t="shared" si="21"/>
        <v>9.9999999999999998E-13</v>
      </c>
      <c r="BI27">
        <f t="shared" si="21"/>
        <v>9.9999999999999998E-13</v>
      </c>
      <c r="BJ27">
        <f t="shared" si="21"/>
        <v>9.9999999999999998E-13</v>
      </c>
      <c r="BM27">
        <f t="shared" si="23"/>
        <v>9.3710839052959183E-7</v>
      </c>
      <c r="BN27">
        <f t="shared" si="22"/>
        <v>3.5973525368578341E-6</v>
      </c>
      <c r="BO27">
        <f t="shared" si="22"/>
        <v>6.973567593253562E-7</v>
      </c>
      <c r="BP27">
        <f t="shared" si="22"/>
        <v>6.3265833845006096E-7</v>
      </c>
      <c r="BQ27">
        <f t="shared" si="22"/>
        <v>1.2421911683460349E-6</v>
      </c>
      <c r="BR27">
        <f t="shared" si="22"/>
        <v>1.0664758276857987E-6</v>
      </c>
      <c r="BS27">
        <f t="shared" si="22"/>
        <v>8.2936602308827503E-12</v>
      </c>
      <c r="BT27">
        <f t="shared" si="22"/>
        <v>1.4534449408738241E-6</v>
      </c>
      <c r="BU27">
        <f t="shared" si="22"/>
        <v>1.4313006358185773E-6</v>
      </c>
      <c r="BV27">
        <f t="shared" si="22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1"/>
        <v>3.3371727014481159E-11</v>
      </c>
      <c r="BH28">
        <f t="shared" si="21"/>
        <v>9.9999999999999998E-13</v>
      </c>
      <c r="BI28">
        <f t="shared" si="21"/>
        <v>9.9999999999999998E-13</v>
      </c>
      <c r="BJ28">
        <f t="shared" si="21"/>
        <v>9.9999999999999998E-13</v>
      </c>
      <c r="BM28">
        <f t="shared" si="23"/>
        <v>1.304446426309051E-6</v>
      </c>
      <c r="BN28">
        <f t="shared" si="22"/>
        <v>1.6291667706130199E-6</v>
      </c>
      <c r="BO28">
        <f t="shared" si="22"/>
        <v>3.1351869302551533E-6</v>
      </c>
      <c r="BP28">
        <f t="shared" si="22"/>
        <v>3.2959042817045224E-6</v>
      </c>
      <c r="BQ28">
        <f t="shared" si="22"/>
        <v>1.0442929799348406E-6</v>
      </c>
      <c r="BR28">
        <f t="shared" si="22"/>
        <v>4.5888989305331619E-6</v>
      </c>
      <c r="BS28">
        <f t="shared" si="22"/>
        <v>1.7013990785900878E-8</v>
      </c>
      <c r="BT28">
        <f t="shared" si="22"/>
        <v>3.0327742272773095E-6</v>
      </c>
      <c r="BU28">
        <f t="shared" si="22"/>
        <v>3.9355144444436997E-6</v>
      </c>
      <c r="BV28">
        <f t="shared" si="22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1"/>
        <v>7.9422290274280926E-9</v>
      </c>
      <c r="BH29">
        <f t="shared" si="21"/>
        <v>2.0637288863372492E-11</v>
      </c>
      <c r="BI29">
        <f t="shared" si="21"/>
        <v>1.8185498521137525E-10</v>
      </c>
      <c r="BJ29">
        <f t="shared" si="21"/>
        <v>3.8941407461296791E-12</v>
      </c>
      <c r="BM29">
        <f t="shared" si="23"/>
        <v>2.8342883509476626E-6</v>
      </c>
      <c r="BN29">
        <f t="shared" si="22"/>
        <v>7.4381908705189056E-9</v>
      </c>
      <c r="BO29">
        <f t="shared" si="22"/>
        <v>1.2144954115105345E-6</v>
      </c>
      <c r="BP29">
        <f t="shared" si="22"/>
        <v>2.1168571220911773E-6</v>
      </c>
      <c r="BQ29">
        <f t="shared" si="22"/>
        <v>5.3786805630993214E-7</v>
      </c>
      <c r="BR29">
        <f t="shared" si="22"/>
        <v>6.2239744311856111E-7</v>
      </c>
      <c r="BS29">
        <f t="shared" si="22"/>
        <v>1.9977646266975994E-6</v>
      </c>
      <c r="BT29">
        <f t="shared" si="22"/>
        <v>2.0723181227366538E-7</v>
      </c>
      <c r="BU29">
        <f t="shared" si="22"/>
        <v>1.4831127280745896E-6</v>
      </c>
      <c r="BV29">
        <f t="shared" si="22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3"/>
        <v>4.5349982630595726E-6</v>
      </c>
      <c r="BN30">
        <f t="shared" si="22"/>
        <v>9.8736164678142607E-7</v>
      </c>
      <c r="BO30">
        <f t="shared" si="22"/>
        <v>3.7672943569904629E-6</v>
      </c>
      <c r="BP30">
        <f t="shared" si="22"/>
        <v>3.1338872644516673E-6</v>
      </c>
      <c r="BQ30">
        <f t="shared" si="22"/>
        <v>1.4851232330507869E-6</v>
      </c>
      <c r="BR30">
        <f t="shared" si="22"/>
        <v>3.7258767595488107E-6</v>
      </c>
      <c r="BS30">
        <f t="shared" si="22"/>
        <v>2.6737110704556165E-6</v>
      </c>
      <c r="BT30">
        <f t="shared" si="22"/>
        <v>8.050455418602123E-7</v>
      </c>
      <c r="BU30">
        <f t="shared" si="22"/>
        <v>2.7705089740870421E-6</v>
      </c>
      <c r="BV30">
        <f t="shared" si="22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3"/>
        <v>7.2990732922607341E-7</v>
      </c>
      <c r="BN31">
        <f t="shared" si="22"/>
        <v>3.9173763867796045E-6</v>
      </c>
      <c r="BO31">
        <f t="shared" si="22"/>
        <v>2.6091826238598999E-6</v>
      </c>
      <c r="BP31">
        <f t="shared" si="22"/>
        <v>3.2706426920463191E-6</v>
      </c>
      <c r="BQ31">
        <f t="shared" si="22"/>
        <v>7.4344329715825073E-7</v>
      </c>
      <c r="BR31">
        <f t="shared" si="22"/>
        <v>9.6788368480747715E-8</v>
      </c>
      <c r="BS31">
        <f t="shared" si="22"/>
        <v>2.1428592467109018E-7</v>
      </c>
      <c r="BT31">
        <f t="shared" si="22"/>
        <v>3.7552606351355691E-7</v>
      </c>
      <c r="BU31">
        <f t="shared" si="22"/>
        <v>7.2879736842218435E-8</v>
      </c>
      <c r="BV31">
        <f t="shared" si="22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3"/>
        <v>7.6289835803227493E-7</v>
      </c>
      <c r="BN32">
        <f t="shared" si="22"/>
        <v>2.7340189388058925E-7</v>
      </c>
      <c r="BO32">
        <f t="shared" si="22"/>
        <v>2.2061730277782524E-6</v>
      </c>
      <c r="BP32">
        <f t="shared" si="22"/>
        <v>1.8796063992228914E-6</v>
      </c>
      <c r="BQ32">
        <f t="shared" si="22"/>
        <v>5.1641028055717346E-8</v>
      </c>
      <c r="BR32">
        <f t="shared" si="22"/>
        <v>4.8810445273254756E-6</v>
      </c>
      <c r="BS32">
        <f t="shared" si="22"/>
        <v>1.8268239308274081E-6</v>
      </c>
      <c r="BT32">
        <f t="shared" si="22"/>
        <v>2.9659635662510667E-6</v>
      </c>
      <c r="BU32">
        <f t="shared" si="22"/>
        <v>3.8633142724492883E-6</v>
      </c>
      <c r="BV32">
        <f t="shared" si="22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4">0.5*$BL$21*C36*C36</f>
        <v>1.8025024714668984E-7</v>
      </c>
      <c r="BO36">
        <f t="shared" si="24"/>
        <v>1.9901641738215775E-6</v>
      </c>
      <c r="BP36">
        <f t="shared" si="24"/>
        <v>6.0642095522265502E-7</v>
      </c>
      <c r="BQ36">
        <f t="shared" si="24"/>
        <v>3.0836899288026671E-7</v>
      </c>
      <c r="BR36">
        <f t="shared" si="24"/>
        <v>3.7784918881049344E-6</v>
      </c>
      <c r="BS36">
        <f t="shared" si="24"/>
        <v>4.5530980385410392E-7</v>
      </c>
      <c r="BT36">
        <f t="shared" si="24"/>
        <v>1.8849212786250321E-7</v>
      </c>
      <c r="BU36">
        <f t="shared" si="24"/>
        <v>2.3155138348665508E-6</v>
      </c>
      <c r="BV36">
        <f t="shared" si="24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5">0.5*$BL$21*B37*B37</f>
        <v>1.4225275638424542E-6</v>
      </c>
      <c r="BN37">
        <f t="shared" si="24"/>
        <v>3.7702757094312318E-7</v>
      </c>
      <c r="BO37">
        <f t="shared" si="24"/>
        <v>5.9419762923936975E-7</v>
      </c>
      <c r="BP37">
        <f t="shared" si="24"/>
        <v>2.9542611368598713E-6</v>
      </c>
      <c r="BQ37">
        <f t="shared" si="24"/>
        <v>4.2137535128847684E-6</v>
      </c>
      <c r="BR37">
        <f t="shared" si="24"/>
        <v>6.913044701248842E-8</v>
      </c>
      <c r="BS37">
        <f t="shared" si="24"/>
        <v>4.6406177388569304E-6</v>
      </c>
      <c r="BT37">
        <f t="shared" si="24"/>
        <v>3.6905932046161684E-6</v>
      </c>
      <c r="BU37">
        <f t="shared" si="24"/>
        <v>3.9159161243207563E-7</v>
      </c>
      <c r="BV37">
        <f t="shared" si="24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5"/>
        <v>2.1617168345723014E-8</v>
      </c>
      <c r="BN38">
        <f t="shared" si="24"/>
        <v>3.6112996191470115E-6</v>
      </c>
      <c r="BO38">
        <f t="shared" si="24"/>
        <v>1.4907412528558426E-6</v>
      </c>
      <c r="BP38">
        <f t="shared" si="24"/>
        <v>4.8822944056935876E-6</v>
      </c>
      <c r="BQ38">
        <f t="shared" si="24"/>
        <v>8.0222419034998893E-7</v>
      </c>
      <c r="BR38">
        <f t="shared" si="24"/>
        <v>3.0491231093873449E-7</v>
      </c>
      <c r="BS38">
        <f t="shared" si="24"/>
        <v>4.6283746248723679E-8</v>
      </c>
      <c r="BT38">
        <f t="shared" si="24"/>
        <v>2.3873060825009089E-6</v>
      </c>
      <c r="BU38">
        <f t="shared" si="24"/>
        <v>6.6400094593642072E-9</v>
      </c>
      <c r="BV38">
        <f t="shared" si="24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5"/>
        <v>2.3593306794395661E-6</v>
      </c>
      <c r="BN39">
        <f t="shared" si="24"/>
        <v>7.8095858258667081E-8</v>
      </c>
      <c r="BO39">
        <f t="shared" si="24"/>
        <v>5.4698416482286726E-7</v>
      </c>
      <c r="BP39">
        <f t="shared" si="24"/>
        <v>9.2804606077766439E-7</v>
      </c>
      <c r="BQ39">
        <f t="shared" si="24"/>
        <v>3.4823258383846716E-7</v>
      </c>
      <c r="BR39">
        <f t="shared" si="24"/>
        <v>2.753418798824778E-7</v>
      </c>
      <c r="BS39">
        <f t="shared" si="24"/>
        <v>1.1115460828324813E-7</v>
      </c>
      <c r="BT39">
        <f t="shared" si="24"/>
        <v>2.733389447416605E-6</v>
      </c>
      <c r="BU39">
        <f t="shared" si="24"/>
        <v>8.10555532055066E-7</v>
      </c>
      <c r="BV39">
        <f t="shared" si="24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5"/>
        <v>2.7039209424211469E-6</v>
      </c>
      <c r="BN40">
        <f t="shared" si="24"/>
        <v>1.7361545204126038E-9</v>
      </c>
      <c r="BO40">
        <f t="shared" si="24"/>
        <v>2.4922662337141704E-6</v>
      </c>
      <c r="BP40">
        <f t="shared" si="24"/>
        <v>8.4062913124063682E-7</v>
      </c>
      <c r="BQ40">
        <f t="shared" si="24"/>
        <v>1.44104978245917E-6</v>
      </c>
      <c r="BR40">
        <f t="shared" si="24"/>
        <v>2.7217035193520704E-6</v>
      </c>
      <c r="BS40">
        <f t="shared" si="24"/>
        <v>4.9419206218584868E-6</v>
      </c>
      <c r="BT40">
        <f t="shared" si="24"/>
        <v>4.3508985213566476E-6</v>
      </c>
      <c r="BU40">
        <f t="shared" si="24"/>
        <v>4.1410676220670955E-7</v>
      </c>
      <c r="BV40">
        <f t="shared" si="24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5"/>
        <v>1.2265917700083071E-6</v>
      </c>
      <c r="BN41">
        <f t="shared" si="24"/>
        <v>3.1527607908828264E-6</v>
      </c>
      <c r="BO41">
        <f t="shared" si="24"/>
        <v>4.9040105503965873E-7</v>
      </c>
      <c r="BP41">
        <f t="shared" si="24"/>
        <v>3.8360953958734332E-6</v>
      </c>
      <c r="BQ41">
        <f t="shared" si="24"/>
        <v>3.8808185448611222E-6</v>
      </c>
      <c r="BR41">
        <f t="shared" si="24"/>
        <v>5.8322601195523251E-7</v>
      </c>
      <c r="BS41">
        <f t="shared" si="24"/>
        <v>5.6597561690137052E-8</v>
      </c>
      <c r="BT41">
        <f t="shared" si="24"/>
        <v>3.6073356078633733E-6</v>
      </c>
      <c r="BU41">
        <f t="shared" si="24"/>
        <v>1.4692483373977232E-6</v>
      </c>
      <c r="BV41">
        <f t="shared" si="24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5"/>
        <v>3.2775135023022163E-6</v>
      </c>
      <c r="BN42">
        <f t="shared" si="24"/>
        <v>1.0570597082229282E-6</v>
      </c>
      <c r="BO42">
        <f t="shared" si="24"/>
        <v>4.5236620967769987E-6</v>
      </c>
      <c r="BP42">
        <f t="shared" si="24"/>
        <v>1.6721657216201436E-6</v>
      </c>
      <c r="BQ42">
        <f t="shared" si="24"/>
        <v>2.7103035770563123E-6</v>
      </c>
      <c r="BR42">
        <f t="shared" si="24"/>
        <v>4.7365690014928177E-8</v>
      </c>
      <c r="BS42">
        <f t="shared" si="24"/>
        <v>5.0627414344141728E-7</v>
      </c>
      <c r="BT42">
        <f t="shared" si="24"/>
        <v>7.7392194431044996E-7</v>
      </c>
      <c r="BU42">
        <f t="shared" si="24"/>
        <v>4.7324986651068953E-6</v>
      </c>
      <c r="BV42">
        <f t="shared" si="24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5"/>
        <v>1.2463707337633515E-6</v>
      </c>
      <c r="BN43">
        <f t="shared" si="24"/>
        <v>1.4896257864441262E-7</v>
      </c>
      <c r="BO43">
        <f t="shared" si="24"/>
        <v>1.62215065513761E-7</v>
      </c>
      <c r="BP43">
        <f t="shared" si="24"/>
        <v>3.2525380706911539E-6</v>
      </c>
      <c r="BQ43">
        <f t="shared" si="24"/>
        <v>5.2095318947732207E-8</v>
      </c>
      <c r="BR43">
        <f t="shared" si="24"/>
        <v>4.6767035873774015E-6</v>
      </c>
      <c r="BS43">
        <f t="shared" si="24"/>
        <v>2.3495173299633567E-7</v>
      </c>
      <c r="BT43">
        <f t="shared" si="24"/>
        <v>1.3118149007550714E-6</v>
      </c>
      <c r="BU43">
        <f t="shared" si="24"/>
        <v>6.2396166171937854E-7</v>
      </c>
      <c r="BV43">
        <f t="shared" si="24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5"/>
        <v>1.0499594293697495E-7</v>
      </c>
      <c r="BN44">
        <f t="shared" si="24"/>
        <v>4.5974264779467995E-6</v>
      </c>
      <c r="BO44">
        <f t="shared" si="24"/>
        <v>8.509785149796211E-7</v>
      </c>
      <c r="BP44">
        <f t="shared" si="24"/>
        <v>4.0364847886401202E-7</v>
      </c>
      <c r="BQ44">
        <f t="shared" si="24"/>
        <v>1.2877143194269594E-6</v>
      </c>
      <c r="BR44">
        <f t="shared" si="24"/>
        <v>1.2013565937399638E-7</v>
      </c>
      <c r="BS44">
        <f t="shared" si="24"/>
        <v>4.0509658207404711E-6</v>
      </c>
      <c r="BT44">
        <f t="shared" si="24"/>
        <v>4.064519704081112E-6</v>
      </c>
      <c r="BU44">
        <f t="shared" si="24"/>
        <v>1.6387405672230553E-6</v>
      </c>
      <c r="BV44">
        <f t="shared" si="24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5"/>
        <v>4.5583879297377189E-7</v>
      </c>
      <c r="BN45">
        <f t="shared" si="24"/>
        <v>5.396440307838708E-7</v>
      </c>
      <c r="BO45">
        <f t="shared" si="24"/>
        <v>7.4460168145146834E-7</v>
      </c>
      <c r="BP45">
        <f t="shared" si="24"/>
        <v>1.9882532868964788E-7</v>
      </c>
      <c r="BQ45">
        <f t="shared" si="24"/>
        <v>2.7395113763125983E-6</v>
      </c>
      <c r="BR45">
        <f t="shared" si="24"/>
        <v>1.9182927427661435E-6</v>
      </c>
      <c r="BS45">
        <f t="shared" si="24"/>
        <v>1.797148651171747E-6</v>
      </c>
      <c r="BT45">
        <f t="shared" si="24"/>
        <v>2.2971091871048383E-8</v>
      </c>
      <c r="BU45">
        <f t="shared" si="24"/>
        <v>2.8281627505969155E-7</v>
      </c>
      <c r="BV45">
        <f t="shared" si="24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6">0.5*$BL$21*C49*C49</f>
        <v>5.5949759156418081E-8</v>
      </c>
      <c r="BO49">
        <f t="shared" si="26"/>
        <v>3.4824136800022149E-7</v>
      </c>
      <c r="BP49">
        <f t="shared" si="26"/>
        <v>2.4850849823129059E-8</v>
      </c>
      <c r="BQ49">
        <f t="shared" si="26"/>
        <v>3.840601219784541E-6</v>
      </c>
      <c r="BR49">
        <f t="shared" si="26"/>
        <v>1.8785982466895425E-6</v>
      </c>
      <c r="BS49">
        <f t="shared" si="26"/>
        <v>2.9812892488715403E-6</v>
      </c>
      <c r="BT49">
        <f t="shared" si="26"/>
        <v>1.3353408939646946E-7</v>
      </c>
      <c r="BU49">
        <f t="shared" si="26"/>
        <v>1.6266935753052608E-6</v>
      </c>
      <c r="BV49">
        <f t="shared" si="26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7">0.5*$BL$21*B50*B50</f>
        <v>6.4924094299396419E-7</v>
      </c>
      <c r="BN50">
        <f t="shared" si="26"/>
        <v>2.177243010392444E-6</v>
      </c>
      <c r="BO50">
        <f t="shared" si="26"/>
        <v>1.6863905317779425E-6</v>
      </c>
      <c r="BP50">
        <f t="shared" si="26"/>
        <v>4.7963255284480741E-6</v>
      </c>
      <c r="BQ50">
        <f t="shared" si="26"/>
        <v>2.5580897792260977E-6</v>
      </c>
      <c r="BR50">
        <f t="shared" si="26"/>
        <v>2.5221592545813975E-6</v>
      </c>
      <c r="BS50">
        <f t="shared" si="26"/>
        <v>2.1633750520699628E-6</v>
      </c>
      <c r="BT50">
        <f t="shared" si="26"/>
        <v>3.4272543632220695E-6</v>
      </c>
      <c r="BU50">
        <f t="shared" si="26"/>
        <v>3.1839136979682319E-8</v>
      </c>
      <c r="BV50">
        <f t="shared" si="26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7"/>
        <v>2.1104834346237676E-7</v>
      </c>
      <c r="BN51">
        <f t="shared" si="26"/>
        <v>1.6738891174490014E-6</v>
      </c>
      <c r="BO51">
        <f t="shared" si="26"/>
        <v>1.1579717642978518E-6</v>
      </c>
      <c r="BP51">
        <f t="shared" si="26"/>
        <v>4.5089173771328291E-6</v>
      </c>
      <c r="BQ51">
        <f t="shared" si="26"/>
        <v>3.5133573905982072E-6</v>
      </c>
      <c r="BR51">
        <f t="shared" si="26"/>
        <v>2.045878452863783E-6</v>
      </c>
      <c r="BS51">
        <f t="shared" si="26"/>
        <v>1.2414206173827636E-8</v>
      </c>
      <c r="BT51">
        <f t="shared" si="26"/>
        <v>1.3847530982629112E-6</v>
      </c>
      <c r="BU51">
        <f t="shared" si="26"/>
        <v>2.3398445185023442E-7</v>
      </c>
      <c r="BV51">
        <f t="shared" si="26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7"/>
        <v>3.8360357072092255E-7</v>
      </c>
      <c r="BN52">
        <f t="shared" si="26"/>
        <v>4.8087863413917035E-6</v>
      </c>
      <c r="BO52">
        <f t="shared" si="26"/>
        <v>6.4507752836447431E-9</v>
      </c>
      <c r="BP52">
        <f t="shared" si="26"/>
        <v>4.175295877634527E-9</v>
      </c>
      <c r="BQ52">
        <f t="shared" si="26"/>
        <v>4.4865602456319442E-6</v>
      </c>
      <c r="BR52">
        <f t="shared" si="26"/>
        <v>4.680817462774893E-6</v>
      </c>
      <c r="BS52">
        <f t="shared" si="26"/>
        <v>2.1887183533197586E-6</v>
      </c>
      <c r="BT52">
        <f t="shared" si="26"/>
        <v>5.0963982983019734E-7</v>
      </c>
      <c r="BU52">
        <f t="shared" si="26"/>
        <v>7.3507689581425457E-7</v>
      </c>
      <c r="BV52">
        <f t="shared" si="26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7"/>
        <v>1.2171821020975524E-6</v>
      </c>
      <c r="BN53">
        <f t="shared" si="26"/>
        <v>3.5531164850829841E-6</v>
      </c>
      <c r="BO53">
        <f t="shared" si="26"/>
        <v>7.5780344890449099E-7</v>
      </c>
      <c r="BP53">
        <f t="shared" si="26"/>
        <v>2.1889988252912574E-6</v>
      </c>
      <c r="BQ53">
        <f t="shared" si="26"/>
        <v>4.3927937796055941E-7</v>
      </c>
      <c r="BR53">
        <f t="shared" si="26"/>
        <v>4.0956893906423147E-6</v>
      </c>
      <c r="BS53">
        <f t="shared" si="26"/>
        <v>3.1904589077344685E-6</v>
      </c>
      <c r="BT53">
        <f t="shared" si="26"/>
        <v>3.5941997383594104E-6</v>
      </c>
      <c r="BU53">
        <f t="shared" si="26"/>
        <v>3.5855494668614523E-6</v>
      </c>
      <c r="BV53">
        <f t="shared" si="26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7"/>
        <v>1.7079181233112162E-6</v>
      </c>
      <c r="BN54">
        <f t="shared" si="26"/>
        <v>1.5794729695149884E-6</v>
      </c>
      <c r="BO54">
        <f t="shared" si="26"/>
        <v>4.2164958284512321E-6</v>
      </c>
      <c r="BP54">
        <f t="shared" si="26"/>
        <v>1.0040055675227339E-6</v>
      </c>
      <c r="BQ54">
        <f t="shared" si="26"/>
        <v>6.2032876217960905E-7</v>
      </c>
      <c r="BR54">
        <f t="shared" si="26"/>
        <v>4.5191336423062952E-8</v>
      </c>
      <c r="BS54">
        <f t="shared" si="26"/>
        <v>1.4342725974875778E-6</v>
      </c>
      <c r="BT54">
        <f t="shared" si="26"/>
        <v>1.1122196831814786E-6</v>
      </c>
      <c r="BU54">
        <f t="shared" si="26"/>
        <v>2.9311119441807915E-6</v>
      </c>
      <c r="BV54">
        <f t="shared" si="26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7"/>
        <v>3.0195672970917543E-9</v>
      </c>
      <c r="BN55">
        <f t="shared" si="26"/>
        <v>2.8240402306087914E-6</v>
      </c>
      <c r="BO55">
        <f t="shared" si="26"/>
        <v>5.6795717757837467E-8</v>
      </c>
      <c r="BP55">
        <f t="shared" si="26"/>
        <v>1.0174368860514089E-6</v>
      </c>
      <c r="BQ55">
        <f t="shared" si="26"/>
        <v>4.0178482683016632E-7</v>
      </c>
      <c r="BR55">
        <f t="shared" si="26"/>
        <v>1.3340569010165458E-6</v>
      </c>
      <c r="BS55">
        <f t="shared" si="26"/>
        <v>3.1491963430271863E-7</v>
      </c>
      <c r="BT55">
        <f t="shared" si="26"/>
        <v>2.3687138601932313E-7</v>
      </c>
      <c r="BU55">
        <f t="shared" si="26"/>
        <v>1.7540474471553031E-7</v>
      </c>
      <c r="BV55">
        <f t="shared" si="26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7"/>
        <v>8.6590731480381097E-7</v>
      </c>
      <c r="BN56">
        <f t="shared" si="26"/>
        <v>3.1790225456300688E-6</v>
      </c>
      <c r="BO56">
        <f t="shared" si="26"/>
        <v>3.4570088140590434E-6</v>
      </c>
      <c r="BP56">
        <f t="shared" si="26"/>
        <v>3.7150012814791796E-6</v>
      </c>
      <c r="BQ56">
        <f t="shared" si="26"/>
        <v>1.9561907663025324E-7</v>
      </c>
      <c r="BR56">
        <f t="shared" si="26"/>
        <v>8.7306028985166516E-7</v>
      </c>
      <c r="BS56">
        <f t="shared" si="26"/>
        <v>1.5505145286024555E-7</v>
      </c>
      <c r="BT56">
        <f t="shared" si="26"/>
        <v>2.1907451191119966E-7</v>
      </c>
      <c r="BU56">
        <f t="shared" si="26"/>
        <v>9.1820604707760301E-7</v>
      </c>
      <c r="BV56">
        <f t="shared" si="26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7"/>
        <v>6.2695268279462816E-7</v>
      </c>
      <c r="BN57">
        <f t="shared" si="26"/>
        <v>1.9166792880077487E-6</v>
      </c>
      <c r="BO57">
        <f t="shared" si="26"/>
        <v>3.1772100573262354E-6</v>
      </c>
      <c r="BP57">
        <f t="shared" si="26"/>
        <v>3.453211584520107E-7</v>
      </c>
      <c r="BQ57">
        <f t="shared" si="26"/>
        <v>1.5072811639789981E-6</v>
      </c>
      <c r="BR57">
        <f t="shared" si="26"/>
        <v>3.9166746010009204E-8</v>
      </c>
      <c r="BS57">
        <f t="shared" si="26"/>
        <v>1.1028246904775225E-6</v>
      </c>
      <c r="BT57">
        <f t="shared" si="26"/>
        <v>1.9467015603488413E-6</v>
      </c>
      <c r="BU57">
        <f t="shared" si="26"/>
        <v>3.7869767912701553E-6</v>
      </c>
      <c r="BV57">
        <f t="shared" si="26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7"/>
        <v>5.4621488950690736E-7</v>
      </c>
      <c r="BN58">
        <f t="shared" si="26"/>
        <v>2.4037476382387453E-6</v>
      </c>
      <c r="BO58">
        <f t="shared" si="26"/>
        <v>2.4189800034956283E-7</v>
      </c>
      <c r="BP58">
        <f t="shared" si="26"/>
        <v>3.2473951978214883E-8</v>
      </c>
      <c r="BQ58">
        <f t="shared" si="26"/>
        <v>3.083387703087509E-6</v>
      </c>
      <c r="BR58">
        <f t="shared" si="26"/>
        <v>1.1915336147217044E-6</v>
      </c>
      <c r="BS58">
        <f t="shared" si="26"/>
        <v>2.0830627663895119E-7</v>
      </c>
      <c r="BT58">
        <f t="shared" si="26"/>
        <v>3.8496617265625011E-6</v>
      </c>
      <c r="BU58">
        <f t="shared" si="26"/>
        <v>2.8866388091830193E-6</v>
      </c>
      <c r="BV58">
        <f t="shared" si="26"/>
        <v>3.7026113030204842E-6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V138"/>
  <sheetViews>
    <sheetView topLeftCell="BD1" workbookViewId="0">
      <selection activeCell="BN4" sqref="BN4"/>
    </sheetView>
  </sheetViews>
  <sheetFormatPr defaultRowHeight="15"/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2.0099224386276964</v>
      </c>
    </row>
    <row r="3" spans="1:74">
      <c r="A3">
        <v>2</v>
      </c>
      <c r="C3" t="s">
        <v>88</v>
      </c>
      <c r="BM3" t="s">
        <v>116</v>
      </c>
      <c r="BN3">
        <f>2/4</f>
        <v>0.5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2.0094059518525169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0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1/(1+EXP(-S8))</f>
        <v>0.83740184637199899</v>
      </c>
      <c r="Y8">
        <f t="shared" ref="Y8:Y16" si="10" xml:space="preserve"> 1/(1+EXP(-T8))</f>
        <v>0.92606468361922911</v>
      </c>
      <c r="Z8">
        <f t="shared" ref="Z8:Z16" si="11" xml:space="preserve"> 1/(1+EXP(-U8))</f>
        <v>0.92798796312816301</v>
      </c>
      <c r="AA8">
        <f t="shared" ref="AA8:AA16" si="12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3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4" xml:space="preserve"> 1/(1+EXP(-AH8))</f>
        <v>0.99696184911979147</v>
      </c>
      <c r="AN8">
        <f t="shared" ref="AN8:AN16" si="15" xml:space="preserve"> 1/(1+EXP(-AI8))</f>
        <v>0.99756775524240149</v>
      </c>
      <c r="AO8">
        <f t="shared" ref="AO8:AO16" si="16" xml:space="preserve"> 1/(1+EXP(-AJ8))</f>
        <v>0.99746036548442751</v>
      </c>
      <c r="AP8">
        <f t="shared" ref="AP8:AP16" si="17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8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19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0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1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0.91520240819850818</v>
      </c>
      <c r="Y9">
        <f t="shared" si="10"/>
        <v>0.95771855683010221</v>
      </c>
      <c r="Z9">
        <f t="shared" si="11"/>
        <v>0.95705031823575193</v>
      </c>
      <c r="AA9">
        <f t="shared" si="12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3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4"/>
        <v>0.98920969924807234</v>
      </c>
      <c r="AN9">
        <f t="shared" si="15"/>
        <v>0.99169544843333823</v>
      </c>
      <c r="AO9">
        <f t="shared" si="16"/>
        <v>0.99136572332748574</v>
      </c>
      <c r="AP9">
        <f t="shared" si="17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8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19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0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1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0.78613093661636801</v>
      </c>
      <c r="Y10">
        <f t="shared" si="10"/>
        <v>0.89041126111191926</v>
      </c>
      <c r="Z10">
        <f t="shared" si="11"/>
        <v>0.89507296320154539</v>
      </c>
      <c r="AA10">
        <f t="shared" si="12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3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4"/>
        <v>0.96858877885370465</v>
      </c>
      <c r="AN10">
        <f t="shared" si="15"/>
        <v>0.97285454083145884</v>
      </c>
      <c r="AO10">
        <f t="shared" si="16"/>
        <v>0.97205882481412675</v>
      </c>
      <c r="AP10">
        <f t="shared" si="17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8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19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0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0</v>
      </c>
      <c r="BM10">
        <v>0</v>
      </c>
      <c r="BN10">
        <v>0</v>
      </c>
      <c r="BO10">
        <v>0</v>
      </c>
      <c r="BQ10">
        <f t="shared" si="21"/>
        <v>0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0.90185997040880539</v>
      </c>
      <c r="Y11">
        <f t="shared" si="10"/>
        <v>0.96082204603664556</v>
      </c>
      <c r="Z11">
        <f t="shared" si="11"/>
        <v>0.89863940559083022</v>
      </c>
      <c r="AA11">
        <f t="shared" si="12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3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4"/>
        <v>0.99431824802737712</v>
      </c>
      <c r="AN11">
        <f t="shared" si="15"/>
        <v>0.99511434379208286</v>
      </c>
      <c r="AO11">
        <f t="shared" si="16"/>
        <v>0.99502668177869602</v>
      </c>
      <c r="AP11">
        <f t="shared" si="17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8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19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0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1</v>
      </c>
      <c r="BM11">
        <v>1</v>
      </c>
      <c r="BN11">
        <v>0</v>
      </c>
      <c r="BO11">
        <v>0</v>
      </c>
      <c r="BQ11">
        <f t="shared" si="21"/>
        <v>1.1976221628282464</v>
      </c>
      <c r="BR11">
        <f t="shared" si="7"/>
        <v>1.1961342990008748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0.9618294634792558</v>
      </c>
      <c r="Y12">
        <f t="shared" si="10"/>
        <v>0.98717010330862864</v>
      </c>
      <c r="Z12">
        <f t="shared" si="11"/>
        <v>0.96336480142032233</v>
      </c>
      <c r="AA12">
        <f t="shared" si="12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3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4"/>
        <v>0.99716767624609426</v>
      </c>
      <c r="AN12">
        <f t="shared" si="15"/>
        <v>0.99791657728480709</v>
      </c>
      <c r="AO12">
        <f t="shared" si="16"/>
        <v>0.997761417811318</v>
      </c>
      <c r="AP12">
        <f t="shared" si="17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8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19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0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1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0.91526702405106319</v>
      </c>
      <c r="Y13">
        <f t="shared" si="10"/>
        <v>0.89156258248116693</v>
      </c>
      <c r="Z13">
        <f t="shared" si="11"/>
        <v>0.93378167735671014</v>
      </c>
      <c r="AA13">
        <f t="shared" si="12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3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4"/>
        <v>0.99753860853331433</v>
      </c>
      <c r="AN13">
        <f t="shared" si="15"/>
        <v>0.99813573931195443</v>
      </c>
      <c r="AO13">
        <f t="shared" si="16"/>
        <v>0.99804090063933071</v>
      </c>
      <c r="AP13">
        <f t="shared" si="17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8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19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0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1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0.94196124918164914</v>
      </c>
      <c r="Y14">
        <f t="shared" si="10"/>
        <v>0.95571958757922015</v>
      </c>
      <c r="Z14">
        <f t="shared" si="11"/>
        <v>0.95484684918055718</v>
      </c>
      <c r="AA14">
        <f t="shared" si="12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3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4"/>
        <v>0.98802360525371569</v>
      </c>
      <c r="AN14">
        <f t="shared" si="15"/>
        <v>0.99014211878835812</v>
      </c>
      <c r="AO14">
        <f t="shared" si="16"/>
        <v>0.98974345586480894</v>
      </c>
      <c r="AP14">
        <f t="shared" si="17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8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19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0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1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0.84847329632076895</v>
      </c>
      <c r="Y15">
        <f t="shared" si="10"/>
        <v>0.90891835883345218</v>
      </c>
      <c r="Z15">
        <f t="shared" si="11"/>
        <v>0.91247127315941001</v>
      </c>
      <c r="AA15">
        <f t="shared" si="12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3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4"/>
        <v>0.99280472924439223</v>
      </c>
      <c r="AN15">
        <f t="shared" si="15"/>
        <v>0.99414969559478017</v>
      </c>
      <c r="AO15">
        <f t="shared" si="16"/>
        <v>0.99412011010034496</v>
      </c>
      <c r="AP15">
        <f t="shared" si="17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8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19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0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1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0.94574785067271527</v>
      </c>
      <c r="Y16">
        <f t="shared" si="10"/>
        <v>0.97462728651218378</v>
      </c>
      <c r="Z16">
        <f t="shared" si="11"/>
        <v>0.95191940226240002</v>
      </c>
      <c r="AA16">
        <f t="shared" si="12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3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4"/>
        <v>0.97749519868170331</v>
      </c>
      <c r="AN16">
        <f t="shared" si="15"/>
        <v>0.980358161574862</v>
      </c>
      <c r="AO16">
        <f t="shared" si="16"/>
        <v>0.97955751163962146</v>
      </c>
      <c r="AP16">
        <f t="shared" si="17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8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19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0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1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1.1976221628282464</v>
      </c>
      <c r="BR17">
        <f t="shared" ref="BR17:BT17" si="22">SUM(BR7:BR16)</f>
        <v>1.1961342990008748</v>
      </c>
      <c r="BS17">
        <f t="shared" si="22"/>
        <v>2.8960055031059535</v>
      </c>
      <c r="BT17">
        <f t="shared" si="22"/>
        <v>2.7478618424749941</v>
      </c>
    </row>
    <row r="18" spans="1:74">
      <c r="A18">
        <v>17</v>
      </c>
      <c r="BG18">
        <f>MATCH(MAX(BG7:BG16),BG7:BG16,0)</f>
        <v>5</v>
      </c>
      <c r="BH18">
        <f t="shared" ref="BH18:BJ18" si="23">MATCH(MAX(BH7:BH16),BH7:BH16,0)</f>
        <v>5</v>
      </c>
      <c r="BI18">
        <f t="shared" si="23"/>
        <v>5</v>
      </c>
      <c r="BJ18">
        <f t="shared" si="23"/>
        <v>5</v>
      </c>
      <c r="BL18">
        <f>MATCH(MAX(BL7:BL16),BL7:BL16,0)</f>
        <v>5</v>
      </c>
      <c r="BM18">
        <f t="shared" ref="BM18:BO18" si="24">MATCH(MAX(BM7:BM16),BM7:BM16,0)</f>
        <v>5</v>
      </c>
      <c r="BN18">
        <f t="shared" si="24"/>
        <v>8</v>
      </c>
      <c r="BO18">
        <f t="shared" si="24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25">SUM(BC7:BC16)</f>
        <v>3.307307118819105</v>
      </c>
      <c r="BD20">
        <f t="shared" si="25"/>
        <v>3.3081764779039537</v>
      </c>
      <c r="BE20">
        <f t="shared" si="25"/>
        <v>3.3063091228143722</v>
      </c>
      <c r="BG20">
        <f>IF(BG7&lt;0.000000000001,0.000000000001,BG7)</f>
        <v>2.453451797846843E-2</v>
      </c>
      <c r="BH20">
        <f t="shared" ref="BH20:BJ20" si="26">IF(BH7&lt;0.000000000001,0.000000000001,BH7)</f>
        <v>2.4391297547466689E-2</v>
      </c>
      <c r="BI20">
        <f t="shared" si="26"/>
        <v>2.4420550152475115E-2</v>
      </c>
      <c r="BJ20">
        <f t="shared" si="26"/>
        <v>2.4363126721907876E-2</v>
      </c>
    </row>
    <row r="21" spans="1:74">
      <c r="A21">
        <v>20</v>
      </c>
      <c r="B21" t="s">
        <v>20</v>
      </c>
      <c r="M21" t="s">
        <v>58</v>
      </c>
      <c r="BG21">
        <f t="shared" ref="BG21:BJ29" si="27">IF(BG8&lt;0.000000000001,0.000000000001,BG8)</f>
        <v>0.28413418344234004</v>
      </c>
      <c r="BH21">
        <f t="shared" si="27"/>
        <v>0.284597497723732</v>
      </c>
      <c r="BI21">
        <f t="shared" si="27"/>
        <v>0.28448308002924672</v>
      </c>
      <c r="BJ21">
        <f t="shared" si="27"/>
        <v>0.28468504484222446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7"/>
        <v>6.4046019780934438E-2</v>
      </c>
      <c r="BH22">
        <f t="shared" si="27"/>
        <v>6.4056888857341704E-2</v>
      </c>
      <c r="BI22">
        <f t="shared" si="27"/>
        <v>6.4047382435442696E-2</v>
      </c>
      <c r="BJ22">
        <f t="shared" si="27"/>
        <v>6.4064695278473777E-2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7"/>
        <v>6.2118202184376199E-2</v>
      </c>
      <c r="BH23">
        <f t="shared" si="27"/>
        <v>6.1812051047014149E-2</v>
      </c>
      <c r="BI23">
        <f t="shared" si="27"/>
        <v>6.1867639449972783E-2</v>
      </c>
      <c r="BJ23">
        <f t="shared" si="27"/>
        <v>6.1755736248365306E-2</v>
      </c>
      <c r="BM23">
        <f>0.5*$BL$21*B23*B23</f>
        <v>1.9635128610301687E-6</v>
      </c>
      <c r="BN23">
        <f t="shared" ref="BN23:BV32" si="28">0.5*$BL$21*C23*C23</f>
        <v>2.941699116530985E-7</v>
      </c>
      <c r="BO23">
        <f t="shared" si="28"/>
        <v>1.5573740301871247E-8</v>
      </c>
      <c r="BP23">
        <f t="shared" si="28"/>
        <v>4.9165917424890789E-6</v>
      </c>
      <c r="BQ23">
        <f t="shared" si="28"/>
        <v>1.984627958413798E-6</v>
      </c>
      <c r="BR23">
        <f t="shared" si="28"/>
        <v>4.461205597026056E-6</v>
      </c>
      <c r="BS23">
        <f t="shared" si="28"/>
        <v>2.807762492181283E-7</v>
      </c>
      <c r="BT23">
        <f t="shared" si="28"/>
        <v>2.2660544391102204E-6</v>
      </c>
      <c r="BU23">
        <f t="shared" si="28"/>
        <v>4.6789143168160951E-6</v>
      </c>
      <c r="BV23">
        <f t="shared" si="28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7"/>
        <v>0.3019112548730537</v>
      </c>
      <c r="BH24">
        <f t="shared" si="27"/>
        <v>0.30236079205037852</v>
      </c>
      <c r="BI24">
        <f t="shared" si="27"/>
        <v>0.30228133434815896</v>
      </c>
      <c r="BJ24">
        <f t="shared" si="27"/>
        <v>0.30245205842966894</v>
      </c>
      <c r="BM24">
        <f t="shared" ref="BM24:BM32" si="29">0.5*$BL$21*B24*B24</f>
        <v>9.8999373192973179E-8</v>
      </c>
      <c r="BN24">
        <f t="shared" si="28"/>
        <v>4.156947201304679E-6</v>
      </c>
      <c r="BO24">
        <f t="shared" si="28"/>
        <v>1.526161378108647E-6</v>
      </c>
      <c r="BP24">
        <f t="shared" si="28"/>
        <v>4.6757590230518862E-6</v>
      </c>
      <c r="BQ24">
        <f t="shared" si="28"/>
        <v>4.2155121772238531E-7</v>
      </c>
      <c r="BR24">
        <f t="shared" si="28"/>
        <v>1.2832048590501651E-6</v>
      </c>
      <c r="BS24">
        <f t="shared" si="28"/>
        <v>1.5471779821918256E-6</v>
      </c>
      <c r="BT24">
        <f t="shared" si="28"/>
        <v>2.2296539848066208E-7</v>
      </c>
      <c r="BU24">
        <f t="shared" si="28"/>
        <v>3.581319117043802E-7</v>
      </c>
      <c r="BV24">
        <f t="shared" si="28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7"/>
        <v>8.5870168633594604E-2</v>
      </c>
      <c r="BH25">
        <f t="shared" si="27"/>
        <v>8.5776766096750376E-2</v>
      </c>
      <c r="BI25">
        <f t="shared" si="27"/>
        <v>8.5813391842262832E-2</v>
      </c>
      <c r="BJ25">
        <f t="shared" si="27"/>
        <v>8.5750307089279276E-2</v>
      </c>
      <c r="BM25">
        <f t="shared" si="29"/>
        <v>1.039309210985232E-6</v>
      </c>
      <c r="BN25">
        <f t="shared" si="28"/>
        <v>1.9140513069967399E-6</v>
      </c>
      <c r="BO25">
        <f t="shared" si="28"/>
        <v>3.8445440286222244E-9</v>
      </c>
      <c r="BP25">
        <f t="shared" si="28"/>
        <v>3.8965624492221985E-6</v>
      </c>
      <c r="BQ25">
        <f t="shared" si="28"/>
        <v>3.0221636436512303E-6</v>
      </c>
      <c r="BR25">
        <f t="shared" si="28"/>
        <v>1.0316421509376543E-6</v>
      </c>
      <c r="BS25">
        <f t="shared" si="28"/>
        <v>4.9212776950878812E-6</v>
      </c>
      <c r="BT25">
        <f t="shared" si="28"/>
        <v>2.4132458026911716E-6</v>
      </c>
      <c r="BU25">
        <f t="shared" si="28"/>
        <v>3.9814551622562441E-6</v>
      </c>
      <c r="BV25">
        <f t="shared" si="28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7"/>
        <v>9.8613502653067883E-3</v>
      </c>
      <c r="BH26">
        <f t="shared" si="27"/>
        <v>9.8143921082703128E-3</v>
      </c>
      <c r="BI26">
        <f t="shared" si="27"/>
        <v>9.8213026715080858E-3</v>
      </c>
      <c r="BJ26">
        <f t="shared" si="27"/>
        <v>9.8051144429473682E-3</v>
      </c>
      <c r="BM26">
        <f t="shared" si="29"/>
        <v>1.2449028984276961E-7</v>
      </c>
      <c r="BN26">
        <f t="shared" si="28"/>
        <v>7.6111251734917135E-8</v>
      </c>
      <c r="BO26">
        <f t="shared" si="28"/>
        <v>5.9010551714854769E-10</v>
      </c>
      <c r="BP26">
        <f t="shared" si="28"/>
        <v>4.2575689642760059E-6</v>
      </c>
      <c r="BQ26">
        <f t="shared" si="28"/>
        <v>2.1868570637883784E-6</v>
      </c>
      <c r="BR26">
        <f t="shared" si="28"/>
        <v>2.8322709822436816E-6</v>
      </c>
      <c r="BS26">
        <f t="shared" si="28"/>
        <v>5.6633396423340326E-7</v>
      </c>
      <c r="BT26">
        <f t="shared" si="28"/>
        <v>4.6468136886166229E-6</v>
      </c>
      <c r="BU26">
        <f t="shared" si="28"/>
        <v>8.2377348598370096E-8</v>
      </c>
      <c r="BV26">
        <f t="shared" si="28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7"/>
        <v>5.5283408081012918E-2</v>
      </c>
      <c r="BH27">
        <f t="shared" si="27"/>
        <v>5.5227269985936862E-2</v>
      </c>
      <c r="BI27">
        <f t="shared" si="27"/>
        <v>5.5243449698501618E-2</v>
      </c>
      <c r="BJ27">
        <f t="shared" si="27"/>
        <v>5.5210098618551799E-2</v>
      </c>
      <c r="BM27">
        <f t="shared" si="29"/>
        <v>9.3710839052959183E-7</v>
      </c>
      <c r="BN27">
        <f t="shared" si="28"/>
        <v>3.5973525368578341E-6</v>
      </c>
      <c r="BO27">
        <f t="shared" si="28"/>
        <v>6.973567593253562E-7</v>
      </c>
      <c r="BP27">
        <f t="shared" si="28"/>
        <v>6.3265833845006096E-7</v>
      </c>
      <c r="BQ27">
        <f t="shared" si="28"/>
        <v>1.2421911683460349E-6</v>
      </c>
      <c r="BR27">
        <f t="shared" si="28"/>
        <v>1.0664758276857987E-6</v>
      </c>
      <c r="BS27">
        <f t="shared" si="28"/>
        <v>8.2936602308827503E-12</v>
      </c>
      <c r="BT27">
        <f t="shared" si="28"/>
        <v>1.4534449408738241E-6</v>
      </c>
      <c r="BU27">
        <f t="shared" si="28"/>
        <v>1.4313006358185773E-6</v>
      </c>
      <c r="BV27">
        <f t="shared" si="28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7"/>
        <v>3.0946244152226302E-2</v>
      </c>
      <c r="BH28">
        <f t="shared" si="27"/>
        <v>3.0867950579470692E-2</v>
      </c>
      <c r="BI28">
        <f t="shared" si="27"/>
        <v>3.0890063589109413E-2</v>
      </c>
      <c r="BJ28">
        <f t="shared" si="27"/>
        <v>3.0850721604220911E-2</v>
      </c>
      <c r="BM28">
        <f t="shared" si="29"/>
        <v>1.304446426309051E-6</v>
      </c>
      <c r="BN28">
        <f t="shared" si="28"/>
        <v>1.6291667706130199E-6</v>
      </c>
      <c r="BO28">
        <f t="shared" si="28"/>
        <v>3.1351869302551533E-6</v>
      </c>
      <c r="BP28">
        <f t="shared" si="28"/>
        <v>3.2959042817045224E-6</v>
      </c>
      <c r="BQ28">
        <f t="shared" si="28"/>
        <v>1.0442929799348406E-6</v>
      </c>
      <c r="BR28">
        <f t="shared" si="28"/>
        <v>4.5888989305331619E-6</v>
      </c>
      <c r="BS28">
        <f t="shared" si="28"/>
        <v>1.7013990785900878E-8</v>
      </c>
      <c r="BT28">
        <f t="shared" si="28"/>
        <v>3.0327742272773095E-6</v>
      </c>
      <c r="BU28">
        <f t="shared" si="28"/>
        <v>3.9355144444436997E-6</v>
      </c>
      <c r="BV28">
        <f t="shared" si="28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7"/>
        <v>8.1294650608686445E-2</v>
      </c>
      <c r="BH29">
        <f t="shared" si="27"/>
        <v>8.1095094003638735E-2</v>
      </c>
      <c r="BI29">
        <f t="shared" si="27"/>
        <v>8.1131805783321811E-2</v>
      </c>
      <c r="BJ29">
        <f t="shared" si="27"/>
        <v>8.1063096724360156E-2</v>
      </c>
      <c r="BM29">
        <f t="shared" si="29"/>
        <v>2.8342883509476626E-6</v>
      </c>
      <c r="BN29">
        <f t="shared" si="28"/>
        <v>7.4381908705189056E-9</v>
      </c>
      <c r="BO29">
        <f t="shared" si="28"/>
        <v>1.2144954115105345E-6</v>
      </c>
      <c r="BP29">
        <f t="shared" si="28"/>
        <v>2.1168571220911773E-6</v>
      </c>
      <c r="BQ29">
        <f t="shared" si="28"/>
        <v>5.3786805630993214E-7</v>
      </c>
      <c r="BR29">
        <f t="shared" si="28"/>
        <v>6.2239744311856111E-7</v>
      </c>
      <c r="BS29">
        <f t="shared" si="28"/>
        <v>1.9977646266975994E-6</v>
      </c>
      <c r="BT29">
        <f t="shared" si="28"/>
        <v>2.0723181227366538E-7</v>
      </c>
      <c r="BU29">
        <f t="shared" si="28"/>
        <v>1.4831127280745896E-6</v>
      </c>
      <c r="BV29">
        <f t="shared" si="28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9"/>
        <v>4.5349982630595726E-6</v>
      </c>
      <c r="BN30">
        <f t="shared" si="28"/>
        <v>9.8736164678142607E-7</v>
      </c>
      <c r="BO30">
        <f t="shared" si="28"/>
        <v>3.7672943569904629E-6</v>
      </c>
      <c r="BP30">
        <f t="shared" si="28"/>
        <v>3.1338872644516673E-6</v>
      </c>
      <c r="BQ30">
        <f t="shared" si="28"/>
        <v>1.4851232330507869E-6</v>
      </c>
      <c r="BR30">
        <f t="shared" si="28"/>
        <v>3.7258767595488107E-6</v>
      </c>
      <c r="BS30">
        <f t="shared" si="28"/>
        <v>2.6737110704556165E-6</v>
      </c>
      <c r="BT30">
        <f t="shared" si="28"/>
        <v>8.050455418602123E-7</v>
      </c>
      <c r="BU30">
        <f t="shared" si="28"/>
        <v>2.7705089740870421E-6</v>
      </c>
      <c r="BV30">
        <f t="shared" si="28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9"/>
        <v>7.2990732922607341E-7</v>
      </c>
      <c r="BN31">
        <f t="shared" si="28"/>
        <v>3.9173763867796045E-6</v>
      </c>
      <c r="BO31">
        <f t="shared" si="28"/>
        <v>2.6091826238598999E-6</v>
      </c>
      <c r="BP31">
        <f t="shared" si="28"/>
        <v>3.2706426920463191E-6</v>
      </c>
      <c r="BQ31">
        <f t="shared" si="28"/>
        <v>7.4344329715825073E-7</v>
      </c>
      <c r="BR31">
        <f t="shared" si="28"/>
        <v>9.6788368480747715E-8</v>
      </c>
      <c r="BS31">
        <f t="shared" si="28"/>
        <v>2.1428592467109018E-7</v>
      </c>
      <c r="BT31">
        <f t="shared" si="28"/>
        <v>3.7552606351355691E-7</v>
      </c>
      <c r="BU31">
        <f t="shared" si="28"/>
        <v>7.2879736842218435E-8</v>
      </c>
      <c r="BV31">
        <f t="shared" si="28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9"/>
        <v>7.6289835803227493E-7</v>
      </c>
      <c r="BN32">
        <f t="shared" si="28"/>
        <v>2.7340189388058925E-7</v>
      </c>
      <c r="BO32">
        <f t="shared" si="28"/>
        <v>2.2061730277782524E-6</v>
      </c>
      <c r="BP32">
        <f t="shared" si="28"/>
        <v>1.8796063992228914E-6</v>
      </c>
      <c r="BQ32">
        <f t="shared" si="28"/>
        <v>5.1641028055717346E-8</v>
      </c>
      <c r="BR32">
        <f t="shared" si="28"/>
        <v>4.8810445273254756E-6</v>
      </c>
      <c r="BS32">
        <f t="shared" si="28"/>
        <v>1.8268239308274081E-6</v>
      </c>
      <c r="BT32">
        <f t="shared" si="28"/>
        <v>2.9659635662510667E-6</v>
      </c>
      <c r="BU32">
        <f t="shared" si="28"/>
        <v>3.8633142724492883E-6</v>
      </c>
      <c r="BV32">
        <f t="shared" si="28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30">0.5*$BL$21*C36*C36</f>
        <v>1.8025024714668984E-7</v>
      </c>
      <c r="BO36">
        <f t="shared" si="30"/>
        <v>1.9901641738215775E-6</v>
      </c>
      <c r="BP36">
        <f t="shared" si="30"/>
        <v>6.0642095522265502E-7</v>
      </c>
      <c r="BQ36">
        <f t="shared" si="30"/>
        <v>3.0836899288026671E-7</v>
      </c>
      <c r="BR36">
        <f t="shared" si="30"/>
        <v>3.7784918881049344E-6</v>
      </c>
      <c r="BS36">
        <f t="shared" si="30"/>
        <v>4.5530980385410392E-7</v>
      </c>
      <c r="BT36">
        <f t="shared" si="30"/>
        <v>1.8849212786250321E-7</v>
      </c>
      <c r="BU36">
        <f t="shared" si="30"/>
        <v>2.3155138348665508E-6</v>
      </c>
      <c r="BV36">
        <f t="shared" si="30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31">0.5*$BL$21*B37*B37</f>
        <v>1.4225275638424542E-6</v>
      </c>
      <c r="BN37">
        <f t="shared" si="30"/>
        <v>3.7702757094312318E-7</v>
      </c>
      <c r="BO37">
        <f t="shared" si="30"/>
        <v>5.9419762923936975E-7</v>
      </c>
      <c r="BP37">
        <f t="shared" si="30"/>
        <v>2.9542611368598713E-6</v>
      </c>
      <c r="BQ37">
        <f t="shared" si="30"/>
        <v>4.2137535128847684E-6</v>
      </c>
      <c r="BR37">
        <f t="shared" si="30"/>
        <v>6.913044701248842E-8</v>
      </c>
      <c r="BS37">
        <f t="shared" si="30"/>
        <v>4.6406177388569304E-6</v>
      </c>
      <c r="BT37">
        <f t="shared" si="30"/>
        <v>3.6905932046161684E-6</v>
      </c>
      <c r="BU37">
        <f t="shared" si="30"/>
        <v>3.9159161243207563E-7</v>
      </c>
      <c r="BV37">
        <f t="shared" si="30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31"/>
        <v>2.1617168345723014E-8</v>
      </c>
      <c r="BN38">
        <f t="shared" si="30"/>
        <v>3.6112996191470115E-6</v>
      </c>
      <c r="BO38">
        <f t="shared" si="30"/>
        <v>1.4907412528558426E-6</v>
      </c>
      <c r="BP38">
        <f t="shared" si="30"/>
        <v>4.8822944056935876E-6</v>
      </c>
      <c r="BQ38">
        <f t="shared" si="30"/>
        <v>8.0222419034998893E-7</v>
      </c>
      <c r="BR38">
        <f t="shared" si="30"/>
        <v>3.0491231093873449E-7</v>
      </c>
      <c r="BS38">
        <f t="shared" si="30"/>
        <v>4.6283746248723679E-8</v>
      </c>
      <c r="BT38">
        <f t="shared" si="30"/>
        <v>2.3873060825009089E-6</v>
      </c>
      <c r="BU38">
        <f t="shared" si="30"/>
        <v>6.6400094593642072E-9</v>
      </c>
      <c r="BV38">
        <f t="shared" si="30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31"/>
        <v>2.3593306794395661E-6</v>
      </c>
      <c r="BN39">
        <f t="shared" si="30"/>
        <v>7.8095858258667081E-8</v>
      </c>
      <c r="BO39">
        <f t="shared" si="30"/>
        <v>5.4698416482286726E-7</v>
      </c>
      <c r="BP39">
        <f t="shared" si="30"/>
        <v>9.2804606077766439E-7</v>
      </c>
      <c r="BQ39">
        <f t="shared" si="30"/>
        <v>3.4823258383846716E-7</v>
      </c>
      <c r="BR39">
        <f t="shared" si="30"/>
        <v>2.753418798824778E-7</v>
      </c>
      <c r="BS39">
        <f t="shared" si="30"/>
        <v>1.1115460828324813E-7</v>
      </c>
      <c r="BT39">
        <f t="shared" si="30"/>
        <v>2.733389447416605E-6</v>
      </c>
      <c r="BU39">
        <f t="shared" si="30"/>
        <v>8.10555532055066E-7</v>
      </c>
      <c r="BV39">
        <f t="shared" si="30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31"/>
        <v>2.7039209424211469E-6</v>
      </c>
      <c r="BN40">
        <f t="shared" si="30"/>
        <v>1.7361545204126038E-9</v>
      </c>
      <c r="BO40">
        <f t="shared" si="30"/>
        <v>2.4922662337141704E-6</v>
      </c>
      <c r="BP40">
        <f t="shared" si="30"/>
        <v>8.4062913124063682E-7</v>
      </c>
      <c r="BQ40">
        <f t="shared" si="30"/>
        <v>1.44104978245917E-6</v>
      </c>
      <c r="BR40">
        <f t="shared" si="30"/>
        <v>2.7217035193520704E-6</v>
      </c>
      <c r="BS40">
        <f t="shared" si="30"/>
        <v>4.9419206218584868E-6</v>
      </c>
      <c r="BT40">
        <f t="shared" si="30"/>
        <v>4.3508985213566476E-6</v>
      </c>
      <c r="BU40">
        <f t="shared" si="30"/>
        <v>4.1410676220670955E-7</v>
      </c>
      <c r="BV40">
        <f t="shared" si="30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31"/>
        <v>1.2265917700083071E-6</v>
      </c>
      <c r="BN41">
        <f t="shared" si="30"/>
        <v>3.1527607908828264E-6</v>
      </c>
      <c r="BO41">
        <f t="shared" si="30"/>
        <v>4.9040105503965873E-7</v>
      </c>
      <c r="BP41">
        <f t="shared" si="30"/>
        <v>3.8360953958734332E-6</v>
      </c>
      <c r="BQ41">
        <f t="shared" si="30"/>
        <v>3.8808185448611222E-6</v>
      </c>
      <c r="BR41">
        <f t="shared" si="30"/>
        <v>5.8322601195523251E-7</v>
      </c>
      <c r="BS41">
        <f t="shared" si="30"/>
        <v>5.6597561690137052E-8</v>
      </c>
      <c r="BT41">
        <f t="shared" si="30"/>
        <v>3.6073356078633733E-6</v>
      </c>
      <c r="BU41">
        <f t="shared" si="30"/>
        <v>1.4692483373977232E-6</v>
      </c>
      <c r="BV41">
        <f t="shared" si="30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31"/>
        <v>3.2775135023022163E-6</v>
      </c>
      <c r="BN42">
        <f t="shared" si="30"/>
        <v>1.0570597082229282E-6</v>
      </c>
      <c r="BO42">
        <f t="shared" si="30"/>
        <v>4.5236620967769987E-6</v>
      </c>
      <c r="BP42">
        <f t="shared" si="30"/>
        <v>1.6721657216201436E-6</v>
      </c>
      <c r="BQ42">
        <f t="shared" si="30"/>
        <v>2.7103035770563123E-6</v>
      </c>
      <c r="BR42">
        <f t="shared" si="30"/>
        <v>4.7365690014928177E-8</v>
      </c>
      <c r="BS42">
        <f t="shared" si="30"/>
        <v>5.0627414344141728E-7</v>
      </c>
      <c r="BT42">
        <f t="shared" si="30"/>
        <v>7.7392194431044996E-7</v>
      </c>
      <c r="BU42">
        <f t="shared" si="30"/>
        <v>4.7324986651068953E-6</v>
      </c>
      <c r="BV42">
        <f t="shared" si="30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31"/>
        <v>1.2463707337633515E-6</v>
      </c>
      <c r="BN43">
        <f t="shared" si="30"/>
        <v>1.4896257864441262E-7</v>
      </c>
      <c r="BO43">
        <f t="shared" si="30"/>
        <v>1.62215065513761E-7</v>
      </c>
      <c r="BP43">
        <f t="shared" si="30"/>
        <v>3.2525380706911539E-6</v>
      </c>
      <c r="BQ43">
        <f t="shared" si="30"/>
        <v>5.2095318947732207E-8</v>
      </c>
      <c r="BR43">
        <f t="shared" si="30"/>
        <v>4.6767035873774015E-6</v>
      </c>
      <c r="BS43">
        <f t="shared" si="30"/>
        <v>2.3495173299633567E-7</v>
      </c>
      <c r="BT43">
        <f t="shared" si="30"/>
        <v>1.3118149007550714E-6</v>
      </c>
      <c r="BU43">
        <f t="shared" si="30"/>
        <v>6.2396166171937854E-7</v>
      </c>
      <c r="BV43">
        <f t="shared" si="30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31"/>
        <v>1.0499594293697495E-7</v>
      </c>
      <c r="BN44">
        <f t="shared" si="30"/>
        <v>4.5974264779467995E-6</v>
      </c>
      <c r="BO44">
        <f t="shared" si="30"/>
        <v>8.509785149796211E-7</v>
      </c>
      <c r="BP44">
        <f t="shared" si="30"/>
        <v>4.0364847886401202E-7</v>
      </c>
      <c r="BQ44">
        <f t="shared" si="30"/>
        <v>1.2877143194269594E-6</v>
      </c>
      <c r="BR44">
        <f t="shared" si="30"/>
        <v>1.2013565937399638E-7</v>
      </c>
      <c r="BS44">
        <f t="shared" si="30"/>
        <v>4.0509658207404711E-6</v>
      </c>
      <c r="BT44">
        <f t="shared" si="30"/>
        <v>4.064519704081112E-6</v>
      </c>
      <c r="BU44">
        <f t="shared" si="30"/>
        <v>1.6387405672230553E-6</v>
      </c>
      <c r="BV44">
        <f t="shared" si="30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31"/>
        <v>4.5583879297377189E-7</v>
      </c>
      <c r="BN45">
        <f t="shared" si="30"/>
        <v>5.396440307838708E-7</v>
      </c>
      <c r="BO45">
        <f t="shared" si="30"/>
        <v>7.4460168145146834E-7</v>
      </c>
      <c r="BP45">
        <f t="shared" si="30"/>
        <v>1.9882532868964788E-7</v>
      </c>
      <c r="BQ45">
        <f t="shared" si="30"/>
        <v>2.7395113763125983E-6</v>
      </c>
      <c r="BR45">
        <f t="shared" si="30"/>
        <v>1.9182927427661435E-6</v>
      </c>
      <c r="BS45">
        <f t="shared" si="30"/>
        <v>1.797148651171747E-6</v>
      </c>
      <c r="BT45">
        <f t="shared" si="30"/>
        <v>2.2971091871048383E-8</v>
      </c>
      <c r="BU45">
        <f t="shared" si="30"/>
        <v>2.8281627505969155E-7</v>
      </c>
      <c r="BV45">
        <f t="shared" si="30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32">0.5*$BL$21*C49*C49</f>
        <v>5.5949759156418081E-8</v>
      </c>
      <c r="BO49">
        <f t="shared" si="32"/>
        <v>3.4824136800022149E-7</v>
      </c>
      <c r="BP49">
        <f t="shared" si="32"/>
        <v>2.4850849823129059E-8</v>
      </c>
      <c r="BQ49">
        <f t="shared" si="32"/>
        <v>3.840601219784541E-6</v>
      </c>
      <c r="BR49">
        <f t="shared" si="32"/>
        <v>1.8785982466895425E-6</v>
      </c>
      <c r="BS49">
        <f t="shared" si="32"/>
        <v>2.9812892488715403E-6</v>
      </c>
      <c r="BT49">
        <f t="shared" si="32"/>
        <v>1.3353408939646946E-7</v>
      </c>
      <c r="BU49">
        <f t="shared" si="32"/>
        <v>1.6266935753052608E-6</v>
      </c>
      <c r="BV49">
        <f t="shared" si="32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33">0.5*$BL$21*B50*B50</f>
        <v>6.4924094299396419E-7</v>
      </c>
      <c r="BN50">
        <f t="shared" si="32"/>
        <v>2.177243010392444E-6</v>
      </c>
      <c r="BO50">
        <f t="shared" si="32"/>
        <v>1.6863905317779425E-6</v>
      </c>
      <c r="BP50">
        <f t="shared" si="32"/>
        <v>4.7963255284480741E-6</v>
      </c>
      <c r="BQ50">
        <f t="shared" si="32"/>
        <v>2.5580897792260977E-6</v>
      </c>
      <c r="BR50">
        <f t="shared" si="32"/>
        <v>2.5221592545813975E-6</v>
      </c>
      <c r="BS50">
        <f t="shared" si="32"/>
        <v>2.1633750520699628E-6</v>
      </c>
      <c r="BT50">
        <f t="shared" si="32"/>
        <v>3.4272543632220695E-6</v>
      </c>
      <c r="BU50">
        <f t="shared" si="32"/>
        <v>3.1839136979682319E-8</v>
      </c>
      <c r="BV50">
        <f t="shared" si="32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33"/>
        <v>2.1104834346237676E-7</v>
      </c>
      <c r="BN51">
        <f t="shared" si="32"/>
        <v>1.6738891174490014E-6</v>
      </c>
      <c r="BO51">
        <f t="shared" si="32"/>
        <v>1.1579717642978518E-6</v>
      </c>
      <c r="BP51">
        <f t="shared" si="32"/>
        <v>4.5089173771328291E-6</v>
      </c>
      <c r="BQ51">
        <f t="shared" si="32"/>
        <v>3.5133573905982072E-6</v>
      </c>
      <c r="BR51">
        <f t="shared" si="32"/>
        <v>2.045878452863783E-6</v>
      </c>
      <c r="BS51">
        <f t="shared" si="32"/>
        <v>1.2414206173827636E-8</v>
      </c>
      <c r="BT51">
        <f t="shared" si="32"/>
        <v>1.3847530982629112E-6</v>
      </c>
      <c r="BU51">
        <f t="shared" si="32"/>
        <v>2.3398445185023442E-7</v>
      </c>
      <c r="BV51">
        <f t="shared" si="32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33"/>
        <v>3.8360357072092255E-7</v>
      </c>
      <c r="BN52">
        <f t="shared" si="32"/>
        <v>4.8087863413917035E-6</v>
      </c>
      <c r="BO52">
        <f t="shared" si="32"/>
        <v>6.4507752836447431E-9</v>
      </c>
      <c r="BP52">
        <f t="shared" si="32"/>
        <v>4.175295877634527E-9</v>
      </c>
      <c r="BQ52">
        <f t="shared" si="32"/>
        <v>4.4865602456319442E-6</v>
      </c>
      <c r="BR52">
        <f t="shared" si="32"/>
        <v>4.680817462774893E-6</v>
      </c>
      <c r="BS52">
        <f t="shared" si="32"/>
        <v>2.1887183533197586E-6</v>
      </c>
      <c r="BT52">
        <f t="shared" si="32"/>
        <v>5.0963982983019734E-7</v>
      </c>
      <c r="BU52">
        <f t="shared" si="32"/>
        <v>7.3507689581425457E-7</v>
      </c>
      <c r="BV52">
        <f t="shared" si="32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33"/>
        <v>1.2171821020975524E-6</v>
      </c>
      <c r="BN53">
        <f t="shared" si="32"/>
        <v>3.5531164850829841E-6</v>
      </c>
      <c r="BO53">
        <f t="shared" si="32"/>
        <v>7.5780344890449099E-7</v>
      </c>
      <c r="BP53">
        <f t="shared" si="32"/>
        <v>2.1889988252912574E-6</v>
      </c>
      <c r="BQ53">
        <f t="shared" si="32"/>
        <v>4.3927937796055941E-7</v>
      </c>
      <c r="BR53">
        <f t="shared" si="32"/>
        <v>4.0956893906423147E-6</v>
      </c>
      <c r="BS53">
        <f t="shared" si="32"/>
        <v>3.1904589077344685E-6</v>
      </c>
      <c r="BT53">
        <f t="shared" si="32"/>
        <v>3.5941997383594104E-6</v>
      </c>
      <c r="BU53">
        <f t="shared" si="32"/>
        <v>3.5855494668614523E-6</v>
      </c>
      <c r="BV53">
        <f t="shared" si="32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33"/>
        <v>1.7079181233112162E-6</v>
      </c>
      <c r="BN54">
        <f t="shared" si="32"/>
        <v>1.5794729695149884E-6</v>
      </c>
      <c r="BO54">
        <f t="shared" si="32"/>
        <v>4.2164958284512321E-6</v>
      </c>
      <c r="BP54">
        <f t="shared" si="32"/>
        <v>1.0040055675227339E-6</v>
      </c>
      <c r="BQ54">
        <f t="shared" si="32"/>
        <v>6.2032876217960905E-7</v>
      </c>
      <c r="BR54">
        <f t="shared" si="32"/>
        <v>4.5191336423062952E-8</v>
      </c>
      <c r="BS54">
        <f t="shared" si="32"/>
        <v>1.4342725974875778E-6</v>
      </c>
      <c r="BT54">
        <f t="shared" si="32"/>
        <v>1.1122196831814786E-6</v>
      </c>
      <c r="BU54">
        <f t="shared" si="32"/>
        <v>2.9311119441807915E-6</v>
      </c>
      <c r="BV54">
        <f t="shared" si="32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33"/>
        <v>3.0195672970917543E-9</v>
      </c>
      <c r="BN55">
        <f t="shared" si="32"/>
        <v>2.8240402306087914E-6</v>
      </c>
      <c r="BO55">
        <f t="shared" si="32"/>
        <v>5.6795717757837467E-8</v>
      </c>
      <c r="BP55">
        <f t="shared" si="32"/>
        <v>1.0174368860514089E-6</v>
      </c>
      <c r="BQ55">
        <f t="shared" si="32"/>
        <v>4.0178482683016632E-7</v>
      </c>
      <c r="BR55">
        <f t="shared" si="32"/>
        <v>1.3340569010165458E-6</v>
      </c>
      <c r="BS55">
        <f t="shared" si="32"/>
        <v>3.1491963430271863E-7</v>
      </c>
      <c r="BT55">
        <f t="shared" si="32"/>
        <v>2.3687138601932313E-7</v>
      </c>
      <c r="BU55">
        <f t="shared" si="32"/>
        <v>1.7540474471553031E-7</v>
      </c>
      <c r="BV55">
        <f t="shared" si="32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33"/>
        <v>8.6590731480381097E-7</v>
      </c>
      <c r="BN56">
        <f t="shared" si="32"/>
        <v>3.1790225456300688E-6</v>
      </c>
      <c r="BO56">
        <f t="shared" si="32"/>
        <v>3.4570088140590434E-6</v>
      </c>
      <c r="BP56">
        <f t="shared" si="32"/>
        <v>3.7150012814791796E-6</v>
      </c>
      <c r="BQ56">
        <f t="shared" si="32"/>
        <v>1.9561907663025324E-7</v>
      </c>
      <c r="BR56">
        <f t="shared" si="32"/>
        <v>8.7306028985166516E-7</v>
      </c>
      <c r="BS56">
        <f t="shared" si="32"/>
        <v>1.5505145286024555E-7</v>
      </c>
      <c r="BT56">
        <f t="shared" si="32"/>
        <v>2.1907451191119966E-7</v>
      </c>
      <c r="BU56">
        <f t="shared" si="32"/>
        <v>9.1820604707760301E-7</v>
      </c>
      <c r="BV56">
        <f t="shared" si="32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33"/>
        <v>6.2695268279462816E-7</v>
      </c>
      <c r="BN57">
        <f t="shared" si="32"/>
        <v>1.9166792880077487E-6</v>
      </c>
      <c r="BO57">
        <f t="shared" si="32"/>
        <v>3.1772100573262354E-6</v>
      </c>
      <c r="BP57">
        <f t="shared" si="32"/>
        <v>3.453211584520107E-7</v>
      </c>
      <c r="BQ57">
        <f t="shared" si="32"/>
        <v>1.5072811639789981E-6</v>
      </c>
      <c r="BR57">
        <f t="shared" si="32"/>
        <v>3.9166746010009204E-8</v>
      </c>
      <c r="BS57">
        <f t="shared" si="32"/>
        <v>1.1028246904775225E-6</v>
      </c>
      <c r="BT57">
        <f t="shared" si="32"/>
        <v>1.9467015603488413E-6</v>
      </c>
      <c r="BU57">
        <f t="shared" si="32"/>
        <v>3.7869767912701553E-6</v>
      </c>
      <c r="BV57">
        <f t="shared" si="32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33"/>
        <v>5.4621488950690736E-7</v>
      </c>
      <c r="BN58">
        <f t="shared" si="32"/>
        <v>2.4037476382387453E-6</v>
      </c>
      <c r="BO58">
        <f t="shared" si="32"/>
        <v>2.4189800034956283E-7</v>
      </c>
      <c r="BP58">
        <f t="shared" si="32"/>
        <v>3.2473951978214883E-8</v>
      </c>
      <c r="BQ58">
        <f t="shared" si="32"/>
        <v>3.083387703087509E-6</v>
      </c>
      <c r="BR58">
        <f t="shared" si="32"/>
        <v>1.1915336147217044E-6</v>
      </c>
      <c r="BS58">
        <f t="shared" si="32"/>
        <v>2.0830627663895119E-7</v>
      </c>
      <c r="BT58">
        <f t="shared" si="32"/>
        <v>3.8496617265625011E-6</v>
      </c>
      <c r="BU58">
        <f t="shared" si="32"/>
        <v>2.8866388091830193E-6</v>
      </c>
      <c r="BV58">
        <f t="shared" si="32"/>
        <v>3.7026113030204842E-6</v>
      </c>
    </row>
    <row r="97" spans="6:7">
      <c r="F97">
        <v>0.98</v>
      </c>
      <c r="G97">
        <v>1E-3</v>
      </c>
    </row>
    <row r="98" spans="6:7">
      <c r="G98">
        <f>G97*$F$97</f>
        <v>9.7999999999999997E-4</v>
      </c>
    </row>
    <row r="99" spans="6:7">
      <c r="G99">
        <f t="shared" ref="G99:G138" si="34">G98*$F$97</f>
        <v>9.6039999999999993E-4</v>
      </c>
    </row>
    <row r="100" spans="6:7">
      <c r="G100">
        <f t="shared" si="34"/>
        <v>9.4119199999999988E-4</v>
      </c>
    </row>
    <row r="101" spans="6:7">
      <c r="G101">
        <f t="shared" si="34"/>
        <v>9.2236815999999981E-4</v>
      </c>
    </row>
    <row r="102" spans="6:7">
      <c r="G102">
        <f t="shared" si="34"/>
        <v>9.0392079679999979E-4</v>
      </c>
    </row>
    <row r="103" spans="6:7">
      <c r="G103">
        <f t="shared" si="34"/>
        <v>8.8584238086399981E-4</v>
      </c>
    </row>
    <row r="104" spans="6:7">
      <c r="G104">
        <f t="shared" si="34"/>
        <v>8.6812553324671976E-4</v>
      </c>
    </row>
    <row r="105" spans="6:7">
      <c r="G105">
        <f t="shared" si="34"/>
        <v>8.5076302258178533E-4</v>
      </c>
    </row>
    <row r="106" spans="6:7">
      <c r="G106">
        <f t="shared" si="34"/>
        <v>8.337477621301496E-4</v>
      </c>
    </row>
    <row r="107" spans="6:7">
      <c r="G107">
        <f t="shared" si="34"/>
        <v>8.1707280688754654E-4</v>
      </c>
    </row>
    <row r="108" spans="6:7">
      <c r="G108">
        <f t="shared" si="34"/>
        <v>8.0073135074979558E-4</v>
      </c>
    </row>
    <row r="109" spans="6:7">
      <c r="G109">
        <f t="shared" si="34"/>
        <v>7.8471672373479971E-4</v>
      </c>
    </row>
    <row r="110" spans="6:7">
      <c r="G110">
        <f t="shared" si="34"/>
        <v>7.6902238926010371E-4</v>
      </c>
    </row>
    <row r="111" spans="6:7">
      <c r="G111">
        <f t="shared" si="34"/>
        <v>7.5364194147490161E-4</v>
      </c>
    </row>
    <row r="112" spans="6:7">
      <c r="G112">
        <f t="shared" si="34"/>
        <v>7.3856910264540358E-4</v>
      </c>
    </row>
    <row r="113" spans="7:7">
      <c r="G113">
        <f t="shared" si="34"/>
        <v>7.2379772059249549E-4</v>
      </c>
    </row>
    <row r="114" spans="7:7">
      <c r="G114">
        <f t="shared" si="34"/>
        <v>7.0932176618064557E-4</v>
      </c>
    </row>
    <row r="115" spans="7:7">
      <c r="G115">
        <f t="shared" si="34"/>
        <v>6.9513533085703268E-4</v>
      </c>
    </row>
    <row r="116" spans="7:7">
      <c r="G116">
        <f t="shared" si="34"/>
        <v>6.8123262423989202E-4</v>
      </c>
    </row>
    <row r="117" spans="7:7">
      <c r="G117">
        <f t="shared" si="34"/>
        <v>6.6760797175509422E-4</v>
      </c>
    </row>
    <row r="118" spans="7:7">
      <c r="G118">
        <f t="shared" si="34"/>
        <v>6.5425581231999238E-4</v>
      </c>
    </row>
    <row r="119" spans="7:7">
      <c r="G119">
        <f t="shared" si="34"/>
        <v>6.4117069607359247E-4</v>
      </c>
    </row>
    <row r="120" spans="7:7">
      <c r="G120">
        <f t="shared" si="34"/>
        <v>6.2834728215212059E-4</v>
      </c>
    </row>
    <row r="121" spans="7:7">
      <c r="G121">
        <f t="shared" si="34"/>
        <v>6.1578033650907821E-4</v>
      </c>
    </row>
    <row r="122" spans="7:7">
      <c r="G122">
        <f t="shared" si="34"/>
        <v>6.0346472977889666E-4</v>
      </c>
    </row>
    <row r="123" spans="7:7">
      <c r="G123">
        <f t="shared" si="34"/>
        <v>5.9139543518331873E-4</v>
      </c>
    </row>
    <row r="124" spans="7:7">
      <c r="G124">
        <f t="shared" si="34"/>
        <v>5.7956752647965232E-4</v>
      </c>
    </row>
    <row r="125" spans="7:7">
      <c r="G125">
        <f t="shared" si="34"/>
        <v>5.679761759500593E-4</v>
      </c>
    </row>
    <row r="126" spans="7:7">
      <c r="G126">
        <f t="shared" si="34"/>
        <v>5.5661665243105808E-4</v>
      </c>
    </row>
    <row r="127" spans="7:7">
      <c r="G127">
        <f t="shared" si="34"/>
        <v>5.4548431938243689E-4</v>
      </c>
    </row>
    <row r="128" spans="7:7">
      <c r="G128">
        <f t="shared" si="34"/>
        <v>5.345746329947881E-4</v>
      </c>
    </row>
    <row r="129" spans="7:7">
      <c r="G129">
        <f t="shared" si="34"/>
        <v>5.2388314033489231E-4</v>
      </c>
    </row>
    <row r="130" spans="7:7">
      <c r="G130">
        <f t="shared" si="34"/>
        <v>5.1340547752819449E-4</v>
      </c>
    </row>
    <row r="131" spans="7:7">
      <c r="G131">
        <f t="shared" si="34"/>
        <v>5.0313736797763053E-4</v>
      </c>
    </row>
    <row r="132" spans="7:7">
      <c r="G132">
        <f t="shared" si="34"/>
        <v>4.930746206180779E-4</v>
      </c>
    </row>
    <row r="133" spans="7:7">
      <c r="G133">
        <f t="shared" si="34"/>
        <v>4.8321312820571636E-4</v>
      </c>
    </row>
    <row r="134" spans="7:7">
      <c r="G134">
        <f t="shared" si="34"/>
        <v>4.7354886564160203E-4</v>
      </c>
    </row>
    <row r="135" spans="7:7">
      <c r="G135">
        <f t="shared" si="34"/>
        <v>4.6407788832877E-4</v>
      </c>
    </row>
    <row r="136" spans="7:7">
      <c r="G136">
        <f t="shared" si="34"/>
        <v>4.5479633056219457E-4</v>
      </c>
    </row>
    <row r="137" spans="7:7">
      <c r="G137">
        <f t="shared" si="34"/>
        <v>4.457004039509507E-4</v>
      </c>
    </row>
    <row r="138" spans="7:7">
      <c r="G138">
        <f t="shared" si="34"/>
        <v>4.3678639587193169E-4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20.723412980390204</v>
      </c>
      <c r="EN2" t="s">
        <v>10</v>
      </c>
    </row>
    <row r="3" spans="1:177">
      <c r="A3">
        <v>2</v>
      </c>
      <c r="C3" t="s">
        <v>83</v>
      </c>
      <c r="E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7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ref="BR8:BR16" si="16">-( BM8*LN(BH33))</f>
        <v>0</v>
      </c>
      <c r="BS8">
        <f t="shared" ref="BS8:BS16" si="17">-( BN8*LN(BI33))</f>
        <v>0</v>
      </c>
      <c r="BT8">
        <f t="shared" ref="BT8:BT16" si="18">-( BO8*LN(BJ33))</f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16"/>
        <v>0</v>
      </c>
      <c r="BS9">
        <f t="shared" si="17"/>
        <v>0</v>
      </c>
      <c r="BT9">
        <f t="shared" si="18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16"/>
        <v>0</v>
      </c>
      <c r="BS10">
        <f t="shared" si="17"/>
        <v>0</v>
      </c>
      <c r="BT10">
        <f t="shared" si="18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16"/>
        <v>0</v>
      </c>
      <c r="BS11">
        <f t="shared" si="17"/>
        <v>0</v>
      </c>
      <c r="BT11">
        <f t="shared" si="18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16"/>
        <v>0</v>
      </c>
      <c r="BS12">
        <f t="shared" si="17"/>
        <v>0</v>
      </c>
      <c r="BT12">
        <f t="shared" si="18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9">EO12-($EU$10*FA12)</f>
        <v>6.4891148728467671E-2</v>
      </c>
      <c r="FN12">
        <f t="shared" si="19"/>
        <v>0.13641342495121903</v>
      </c>
      <c r="FO12">
        <f t="shared" si="19"/>
        <v>0.28883859417730912</v>
      </c>
      <c r="FP12">
        <f t="shared" si="19"/>
        <v>0.80308425983114529</v>
      </c>
      <c r="FQ12">
        <f t="shared" si="19"/>
        <v>0.87195724858840484</v>
      </c>
      <c r="FR12">
        <f t="shared" si="19"/>
        <v>0.41123454870809217</v>
      </c>
      <c r="FS12">
        <f t="shared" si="19"/>
        <v>5.4026662626573838E-2</v>
      </c>
      <c r="FT12">
        <f t="shared" si="19"/>
        <v>0.22526554006951985</v>
      </c>
      <c r="FU12">
        <f t="shared" si="19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16"/>
        <v>0</v>
      </c>
      <c r="BS13">
        <f t="shared" si="17"/>
        <v>0</v>
      </c>
      <c r="BT13">
        <f t="shared" si="18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16"/>
        <v>0</v>
      </c>
      <c r="BS14">
        <f t="shared" si="17"/>
        <v>27.631021115928547</v>
      </c>
      <c r="BT14">
        <f t="shared" si="18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16"/>
        <v>0</v>
      </c>
      <c r="BS15">
        <f t="shared" si="17"/>
        <v>0</v>
      </c>
      <c r="BT15">
        <f t="shared" si="18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16"/>
        <v>0</v>
      </c>
      <c r="BS16">
        <f t="shared" si="17"/>
        <v>0</v>
      </c>
      <c r="BT16">
        <f t="shared" si="18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0.24469329651078084</v>
      </c>
      <c r="FA16">
        <v>0.3368551677294287</v>
      </c>
      <c r="FB16">
        <v>0.27512546860314158</v>
      </c>
      <c r="FC16">
        <v>0.3172922675708989</v>
      </c>
      <c r="FD16">
        <v>0.35909062939599179</v>
      </c>
      <c r="FE16">
        <v>0.21185428644152449</v>
      </c>
      <c r="FF16">
        <v>0.2549700765804867</v>
      </c>
      <c r="FG16">
        <v>0.27430317728315401</v>
      </c>
      <c r="FH16">
        <v>0.40751857525939028</v>
      </c>
      <c r="FI16">
        <v>0.33993517851330451</v>
      </c>
      <c r="FL16">
        <f>EN16-($EU$10*EZ16)</f>
        <v>0.62641516037694234</v>
      </c>
      <c r="FM16">
        <f t="shared" ref="FM16:FU16" si="20">EO16-($EU$10*FA16)</f>
        <v>0.14037517217391124</v>
      </c>
      <c r="FN16">
        <f t="shared" si="20"/>
        <v>0.45564355389981931</v>
      </c>
      <c r="FO16">
        <f t="shared" si="20"/>
        <v>0.15747389243092205</v>
      </c>
      <c r="FP16">
        <f t="shared" si="20"/>
        <v>0.43256316348318524</v>
      </c>
      <c r="FQ16">
        <f t="shared" si="20"/>
        <v>0.51056136864307944</v>
      </c>
      <c r="FR16">
        <f t="shared" si="20"/>
        <v>0.75264453861600222</v>
      </c>
      <c r="FS16">
        <f t="shared" si="20"/>
        <v>0.95209099050572088</v>
      </c>
      <c r="FT16">
        <f t="shared" si="20"/>
        <v>0.38166769109584014</v>
      </c>
      <c r="FU16">
        <f t="shared" si="20"/>
        <v>0.39027454433607783</v>
      </c>
    </row>
    <row r="17" spans="1:177">
      <c r="A17">
        <v>16</v>
      </c>
      <c r="BQ17">
        <f>SUM(BQ7:BQ16)</f>
        <v>5.8857377517884234E-4</v>
      </c>
      <c r="BR17">
        <f t="shared" ref="BR17:BT17" si="21">SUM(BR7:BR16)</f>
        <v>27.631021115928547</v>
      </c>
      <c r="BS17">
        <f t="shared" si="21"/>
        <v>27.631021115928547</v>
      </c>
      <c r="BT17">
        <f t="shared" si="21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0.33594271758469757</v>
      </c>
      <c r="FA17">
        <v>0.45382128584412668</v>
      </c>
      <c r="FB17">
        <v>0.32610909174021574</v>
      </c>
      <c r="FC17">
        <v>0.52657586072673146</v>
      </c>
      <c r="FD17">
        <v>0.49848577999297272</v>
      </c>
      <c r="FE17">
        <v>0.32154328228051549</v>
      </c>
      <c r="FF17">
        <v>0.34312386268640005</v>
      </c>
      <c r="FG17">
        <v>0.44547425811728186</v>
      </c>
      <c r="FH17">
        <v>0.47693319280328655</v>
      </c>
      <c r="FI17">
        <v>0.57731473620066931</v>
      </c>
      <c r="FL17">
        <f t="shared" ref="FL17:FL25" si="22">EN17-($EU$10*EZ17)</f>
        <v>0.24222123060577777</v>
      </c>
      <c r="FM17">
        <f t="shared" ref="FM17:FM25" si="23">EO17-($EU$10*FA17)</f>
        <v>0.91135177217195851</v>
      </c>
      <c r="FN17">
        <f t="shared" ref="FN17:FN25" si="24">EP17-($EU$10*FB17)</f>
        <v>0.61839051538132817</v>
      </c>
      <c r="FO17">
        <f t="shared" ref="FO17:FO25" si="25">EQ17-($EU$10*FC17)</f>
        <v>0.12285190827238064</v>
      </c>
      <c r="FP17">
        <f t="shared" ref="FP17:FP25" si="26">ER17-($EU$10*FD17)</f>
        <v>0.84771758773639982</v>
      </c>
      <c r="FQ17">
        <f t="shared" ref="FQ17:FQ25" si="27">ES17-($EU$10*FE17)</f>
        <v>0.57049660124590806</v>
      </c>
      <c r="FR17">
        <f t="shared" ref="FR17:FR25" si="28">ET17-($EU$10*FF17)</f>
        <v>3.8226788946442179E-2</v>
      </c>
      <c r="FS17">
        <f t="shared" ref="FS17:FS25" si="29">EU17-($EU$10*FG17)</f>
        <v>0.44393311361070115</v>
      </c>
      <c r="FT17">
        <f t="shared" ref="FT17:FT25" si="30">EV17-($EU$10*FH17)</f>
        <v>0.88466445514915015</v>
      </c>
      <c r="FU17">
        <f t="shared" ref="FU17:FU25" si="31">EW17-($EU$10*FI17)</f>
        <v>0.23326104562436514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0.45747074324827303</v>
      </c>
      <c r="FA18">
        <v>0.45400806915148101</v>
      </c>
      <c r="FB18">
        <v>0.37818040646701845</v>
      </c>
      <c r="FC18">
        <v>0.58902512595496681</v>
      </c>
      <c r="FD18">
        <v>0.59237528984690213</v>
      </c>
      <c r="FE18">
        <v>0.47107547108126629</v>
      </c>
      <c r="FF18">
        <v>0.4434053890694476</v>
      </c>
      <c r="FG18">
        <v>0.53031992065912814</v>
      </c>
      <c r="FH18">
        <v>0.52663092907541842</v>
      </c>
      <c r="FI18">
        <v>0.59692660783704121</v>
      </c>
      <c r="FL18">
        <f t="shared" si="22"/>
        <v>5.5352457229956006E-2</v>
      </c>
      <c r="FM18">
        <f t="shared" si="23"/>
        <v>0.55202429523490526</v>
      </c>
      <c r="FN18">
        <f t="shared" si="24"/>
        <v>2.7351024517663872E-2</v>
      </c>
      <c r="FO18">
        <f t="shared" si="25"/>
        <v>1.0274726685905866E-2</v>
      </c>
      <c r="FP18">
        <f t="shared" si="26"/>
        <v>0.37286625945444607</v>
      </c>
      <c r="FQ18">
        <f t="shared" si="27"/>
        <v>0.79138584724351535</v>
      </c>
      <c r="FR18">
        <f t="shared" si="28"/>
        <v>0.49240452481060876</v>
      </c>
      <c r="FS18">
        <f t="shared" si="29"/>
        <v>0.86748976705780045</v>
      </c>
      <c r="FT18">
        <f t="shared" si="30"/>
        <v>0.72185590261667687</v>
      </c>
      <c r="FU18">
        <f t="shared" si="31"/>
        <v>0.66365799851929397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0.37240723829506317</v>
      </c>
      <c r="FA19">
        <v>0.40646920151015953</v>
      </c>
      <c r="FB19">
        <v>0.37495210776474253</v>
      </c>
      <c r="FC19">
        <v>0.40207961236248313</v>
      </c>
      <c r="FD19">
        <v>0.49077856198044711</v>
      </c>
      <c r="FE19">
        <v>0.34462026414021296</v>
      </c>
      <c r="FF19">
        <v>0.37255604188960434</v>
      </c>
      <c r="FG19">
        <v>0.36967834310752024</v>
      </c>
      <c r="FH19">
        <v>0.5389692181120066</v>
      </c>
      <c r="FI19">
        <v>0.39741361332136438</v>
      </c>
      <c r="FL19">
        <f t="shared" si="22"/>
        <v>0.99125168912978723</v>
      </c>
      <c r="FM19">
        <f t="shared" si="23"/>
        <v>0.96662600419862199</v>
      </c>
      <c r="FN19">
        <f t="shared" si="24"/>
        <v>0.88241182273904939</v>
      </c>
      <c r="FO19">
        <f t="shared" si="25"/>
        <v>0.9223729703620076</v>
      </c>
      <c r="FP19">
        <f t="shared" si="26"/>
        <v>0.35522212208967174</v>
      </c>
      <c r="FQ19">
        <f t="shared" si="27"/>
        <v>0.81155491560277015</v>
      </c>
      <c r="FR19">
        <f t="shared" si="28"/>
        <v>0.65029742514537514</v>
      </c>
      <c r="FS19">
        <f t="shared" si="29"/>
        <v>0.79132309849038962</v>
      </c>
      <c r="FT19">
        <f t="shared" si="30"/>
        <v>0.80824316362686111</v>
      </c>
      <c r="FU19">
        <f t="shared" si="31"/>
        <v>0.61272678248774448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2">SUM(BC7:BC16)</f>
        <v>1.0000693773854932</v>
      </c>
      <c r="BD20">
        <f t="shared" si="32"/>
        <v>1.0001091019858042</v>
      </c>
      <c r="BE20">
        <f t="shared" si="32"/>
        <v>1.000039408980866</v>
      </c>
      <c r="BG20">
        <f>IF(BG7&lt;0.000000000001,0.000000000001,BG7)</f>
        <v>9.9999999999999998E-13</v>
      </c>
      <c r="BH20">
        <f t="shared" ref="BH20:BJ20" si="33">IF(BH7&lt;0.000000000001,0.000000000001,BH7)</f>
        <v>9.9999999999999998E-13</v>
      </c>
      <c r="BI20">
        <f t="shared" si="33"/>
        <v>9.9999999999999998E-13</v>
      </c>
      <c r="BJ20">
        <f t="shared" si="33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0.48280067330143367</v>
      </c>
      <c r="FA20">
        <v>0.59485876272855998</v>
      </c>
      <c r="FB20">
        <v>0.46649391250541961</v>
      </c>
      <c r="FC20">
        <v>0.66958112911614787</v>
      </c>
      <c r="FD20">
        <v>0.68181917595462316</v>
      </c>
      <c r="FE20">
        <v>0.46118483625420237</v>
      </c>
      <c r="FF20">
        <v>0.48726652935551129</v>
      </c>
      <c r="FG20">
        <v>0.58190496484734133</v>
      </c>
      <c r="FH20">
        <v>0.67546242624590147</v>
      </c>
      <c r="FI20">
        <v>0.71117291904682334</v>
      </c>
      <c r="FL20">
        <f t="shared" si="22"/>
        <v>0.62953750985863655</v>
      </c>
      <c r="FM20">
        <f t="shared" si="23"/>
        <v>0.28976740384120736</v>
      </c>
      <c r="FN20">
        <f t="shared" si="24"/>
        <v>0.77698622409049056</v>
      </c>
      <c r="FO20">
        <f t="shared" si="25"/>
        <v>0.66067103667511007</v>
      </c>
      <c r="FP20">
        <f t="shared" si="26"/>
        <v>0.49775396773065078</v>
      </c>
      <c r="FQ20">
        <f t="shared" si="27"/>
        <v>0.45654931393480042</v>
      </c>
      <c r="FR20">
        <f t="shared" si="28"/>
        <v>0.32749689659744308</v>
      </c>
      <c r="FS20">
        <f t="shared" si="29"/>
        <v>0.5444177708241914</v>
      </c>
      <c r="FT20">
        <f t="shared" si="30"/>
        <v>0.38492622251775194</v>
      </c>
      <c r="FU20">
        <f t="shared" si="31"/>
        <v>0.10091660680256015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4">IF(BG8&lt;0.000000000001,0.000000000001,BG8)</f>
        <v>5.8831268322970557E-4</v>
      </c>
      <c r="BH21">
        <f t="shared" si="34"/>
        <v>6.9372137452950442E-5</v>
      </c>
      <c r="BI21">
        <f t="shared" si="34"/>
        <v>1.0908677798940011E-4</v>
      </c>
      <c r="BJ21">
        <f t="shared" si="34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0.25941641468265914</v>
      </c>
      <c r="FA21">
        <v>0.34565792510254451</v>
      </c>
      <c r="FB21">
        <v>0.24317398683902808</v>
      </c>
      <c r="FC21">
        <v>0.41655258922133032</v>
      </c>
      <c r="FD21">
        <v>0.38381243585339481</v>
      </c>
      <c r="FE21">
        <v>0.25330639395572885</v>
      </c>
      <c r="FF21">
        <v>0.26346582143963199</v>
      </c>
      <c r="FG21">
        <v>0.35196021174215886</v>
      </c>
      <c r="FH21">
        <v>0.35407332776611311</v>
      </c>
      <c r="FI21">
        <v>0.45714640123418065</v>
      </c>
      <c r="FL21">
        <f t="shared" si="22"/>
        <v>0.94432574089259325</v>
      </c>
      <c r="FM21">
        <f t="shared" si="23"/>
        <v>0.50625178759750666</v>
      </c>
      <c r="FN21">
        <f t="shared" si="24"/>
        <v>0.45399071971499694</v>
      </c>
      <c r="FO21">
        <f t="shared" si="25"/>
        <v>0.75221496179795622</v>
      </c>
      <c r="FP21">
        <f t="shared" si="26"/>
        <v>0.46145508321625572</v>
      </c>
      <c r="FQ21">
        <f t="shared" si="27"/>
        <v>0.95775493266593481</v>
      </c>
      <c r="FR21">
        <f t="shared" si="28"/>
        <v>0.35255304261277776</v>
      </c>
      <c r="FS21">
        <f t="shared" si="29"/>
        <v>0.8628834375273462</v>
      </c>
      <c r="FT21">
        <f t="shared" si="30"/>
        <v>0.13877778390180423</v>
      </c>
      <c r="FU21">
        <f t="shared" si="31"/>
        <v>0.9875756999480636</v>
      </c>
    </row>
    <row r="22" spans="1:177">
      <c r="A22">
        <v>21</v>
      </c>
      <c r="BG22">
        <f t="shared" si="34"/>
        <v>1.0373316615962618E-9</v>
      </c>
      <c r="BH22">
        <f t="shared" si="34"/>
        <v>2.3113966030969627E-12</v>
      </c>
      <c r="BI22">
        <f t="shared" si="34"/>
        <v>1.7874719771574817E-11</v>
      </c>
      <c r="BJ22">
        <f t="shared" si="34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0.36526868470493845</v>
      </c>
      <c r="FA22">
        <v>0.39226068694447658</v>
      </c>
      <c r="FB22">
        <v>0.35419500825056094</v>
      </c>
      <c r="FC22">
        <v>0.41169592873095029</v>
      </c>
      <c r="FD22">
        <v>0.48027816720732419</v>
      </c>
      <c r="FE22">
        <v>0.34591496560660073</v>
      </c>
      <c r="FF22">
        <v>0.36317046076946202</v>
      </c>
      <c r="FG22">
        <v>0.37625816561498526</v>
      </c>
      <c r="FH22">
        <v>0.50645533824065025</v>
      </c>
      <c r="FI22">
        <v>0.40995222826399491</v>
      </c>
      <c r="FL22">
        <f t="shared" si="22"/>
        <v>0.23660572077102077</v>
      </c>
      <c r="FM22">
        <f t="shared" si="23"/>
        <v>0.5558770953253791</v>
      </c>
      <c r="FN22">
        <f t="shared" si="24"/>
        <v>0.99174234213799728</v>
      </c>
      <c r="FO22">
        <f t="shared" si="25"/>
        <v>0.33613962682410065</v>
      </c>
      <c r="FP22">
        <f t="shared" si="26"/>
        <v>8.0763954995342283E-4</v>
      </c>
      <c r="FQ22">
        <f t="shared" si="27"/>
        <v>5.7987593048057173E-2</v>
      </c>
      <c r="FR22">
        <f t="shared" si="28"/>
        <v>0.63173881920507535</v>
      </c>
      <c r="FS22">
        <f t="shared" si="29"/>
        <v>0.7308844436987223</v>
      </c>
      <c r="FT22">
        <f t="shared" si="30"/>
        <v>0.20651331409023213</v>
      </c>
      <c r="FU22">
        <f t="shared" si="31"/>
        <v>0.60404417023718959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23" si="35">EO16</f>
        <v>0.14071202734164068</v>
      </c>
      <c r="U23">
        <f t="shared" si="35"/>
        <v>0.45591867936842245</v>
      </c>
      <c r="V23">
        <f t="shared" si="35"/>
        <v>0.15779118469849296</v>
      </c>
      <c r="W23">
        <f t="shared" si="35"/>
        <v>0.43292225411258123</v>
      </c>
      <c r="X23">
        <f t="shared" si="35"/>
        <v>0.51077322292952099</v>
      </c>
      <c r="Y23">
        <f t="shared" si="35"/>
        <v>0.75289950869258271</v>
      </c>
      <c r="Z23">
        <f t="shared" si="35"/>
        <v>0.95236529368300404</v>
      </c>
      <c r="AA23">
        <f t="shared" si="35"/>
        <v>0.38207520967109954</v>
      </c>
      <c r="AB23">
        <f t="shared" si="35"/>
        <v>0.39061447951459116</v>
      </c>
      <c r="BG23">
        <f t="shared" si="34"/>
        <v>7.8791554983941746E-8</v>
      </c>
      <c r="BH23">
        <f t="shared" si="34"/>
        <v>4.1202475119092554E-10</v>
      </c>
      <c r="BI23">
        <f t="shared" si="34"/>
        <v>3.1023138530960541E-9</v>
      </c>
      <c r="BJ23">
        <f t="shared" si="34"/>
        <v>1.4031236350039144E-10</v>
      </c>
      <c r="BM23">
        <f>0.5*$BL$21*B23*B23</f>
        <v>1.9635128610301687E-6</v>
      </c>
      <c r="BN23">
        <f t="shared" ref="BN23:BV32" si="36">0.5*$BL$21*C23*C23</f>
        <v>2.941699116530985E-7</v>
      </c>
      <c r="BO23">
        <f t="shared" si="36"/>
        <v>1.5573740301871247E-8</v>
      </c>
      <c r="BP23">
        <f t="shared" si="36"/>
        <v>4.9165917424890789E-6</v>
      </c>
      <c r="BQ23">
        <f t="shared" si="36"/>
        <v>1.984627958413798E-6</v>
      </c>
      <c r="BR23">
        <f t="shared" si="36"/>
        <v>4.461205597026056E-6</v>
      </c>
      <c r="BS23">
        <f t="shared" si="36"/>
        <v>2.807762492181283E-7</v>
      </c>
      <c r="BT23">
        <f t="shared" si="36"/>
        <v>2.2660544391102204E-6</v>
      </c>
      <c r="BU23">
        <f t="shared" si="36"/>
        <v>4.6789143168160951E-6</v>
      </c>
      <c r="BV23">
        <f t="shared" si="36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0.19499549591460244</v>
      </c>
      <c r="FA23">
        <v>0.22781349685264085</v>
      </c>
      <c r="FB23">
        <v>0.16616375394916752</v>
      </c>
      <c r="FC23">
        <v>0.29575067797566917</v>
      </c>
      <c r="FD23">
        <v>0.27241360933873843</v>
      </c>
      <c r="FE23">
        <v>0.19914581310796892</v>
      </c>
      <c r="FF23">
        <v>0.19294301104211928</v>
      </c>
      <c r="FG23">
        <v>0.25535899166278769</v>
      </c>
      <c r="FH23">
        <v>0.23622870554261338</v>
      </c>
      <c r="FI23">
        <v>0.31610722909733863</v>
      </c>
      <c r="FL23">
        <f t="shared" si="22"/>
        <v>0.67301439824576814</v>
      </c>
      <c r="FM23">
        <f t="shared" si="23"/>
        <v>0.21094292239269341</v>
      </c>
      <c r="FN23">
        <f t="shared" si="24"/>
        <v>0.69456339552666346</v>
      </c>
      <c r="FO23">
        <f t="shared" si="25"/>
        <v>0.96373886370229878</v>
      </c>
      <c r="FP23">
        <f t="shared" si="26"/>
        <v>0.5388833970565251</v>
      </c>
      <c r="FQ23">
        <f t="shared" si="27"/>
        <v>0.77861716465776409</v>
      </c>
      <c r="FR23">
        <f t="shared" si="28"/>
        <v>0.20339085412108004</v>
      </c>
      <c r="FS23">
        <f t="shared" si="29"/>
        <v>0.40100404385398075</v>
      </c>
      <c r="FT23">
        <f t="shared" si="30"/>
        <v>0.27381707396149579</v>
      </c>
      <c r="FU23">
        <f t="shared" si="31"/>
        <v>0.76987394285608346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7">EN17</f>
        <v>0.24255717332336246</v>
      </c>
      <c r="T24">
        <f t="shared" ref="T24:T32" si="38">EO17</f>
        <v>0.91180559345780265</v>
      </c>
      <c r="U24">
        <f t="shared" ref="U24:U32" si="39">EP17</f>
        <v>0.61871662447306841</v>
      </c>
      <c r="V24">
        <f t="shared" ref="V24:V32" si="40">EQ17</f>
        <v>0.12337848413310737</v>
      </c>
      <c r="W24">
        <f t="shared" ref="W24:W32" si="41">ER17</f>
        <v>0.84821607351639283</v>
      </c>
      <c r="X24">
        <f t="shared" ref="X24:X32" si="42">ES17</f>
        <v>0.57081814452818858</v>
      </c>
      <c r="Y24">
        <f t="shared" ref="Y24:Y32" si="43">ET17</f>
        <v>3.8569912809128581E-2</v>
      </c>
      <c r="Z24">
        <f t="shared" ref="Z24:Z32" si="44">EU17</f>
        <v>0.44437858786881845</v>
      </c>
      <c r="AA24">
        <f t="shared" ref="AA24:AA32" si="45">EV17</f>
        <v>0.88514138834195344</v>
      </c>
      <c r="AB24">
        <f t="shared" ref="AB24:AB32" si="46">EW17</f>
        <v>0.23383836036056582</v>
      </c>
      <c r="BG24">
        <f t="shared" si="34"/>
        <v>0.99941159940038837</v>
      </c>
      <c r="BH24">
        <f t="shared" si="34"/>
        <v>0.99993062742739458</v>
      </c>
      <c r="BI24">
        <f t="shared" si="34"/>
        <v>0.9998909099161406</v>
      </c>
      <c r="BJ24">
        <f t="shared" si="34"/>
        <v>0.99996059257214065</v>
      </c>
      <c r="BM24">
        <f t="shared" ref="BM24:BM32" si="47">0.5*$BL$21*B24*B24</f>
        <v>9.8999373192973179E-8</v>
      </c>
      <c r="BN24">
        <f t="shared" si="36"/>
        <v>4.156947201304679E-6</v>
      </c>
      <c r="BO24">
        <f t="shared" si="36"/>
        <v>1.526161378108647E-6</v>
      </c>
      <c r="BP24">
        <f t="shared" si="36"/>
        <v>4.6757590230518862E-6</v>
      </c>
      <c r="BQ24">
        <f t="shared" si="36"/>
        <v>4.2155121772238531E-7</v>
      </c>
      <c r="BR24">
        <f t="shared" si="36"/>
        <v>1.2832048590501651E-6</v>
      </c>
      <c r="BS24">
        <f t="shared" si="36"/>
        <v>1.5471779821918256E-6</v>
      </c>
      <c r="BT24">
        <f t="shared" si="36"/>
        <v>2.2296539848066208E-7</v>
      </c>
      <c r="BU24">
        <f t="shared" si="36"/>
        <v>3.581319117043802E-7</v>
      </c>
      <c r="BV24">
        <f t="shared" si="36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0.32870203944484644</v>
      </c>
      <c r="FA24">
        <v>0.46240286874594183</v>
      </c>
      <c r="FB24">
        <v>0.33045706375186557</v>
      </c>
      <c r="FC24">
        <v>0.52152984804469971</v>
      </c>
      <c r="FD24">
        <v>0.49657313846840706</v>
      </c>
      <c r="FE24">
        <v>0.30847291186878389</v>
      </c>
      <c r="FF24">
        <v>0.338812367994487</v>
      </c>
      <c r="FG24">
        <v>0.43838398617273205</v>
      </c>
      <c r="FH24">
        <v>0.48670410238846568</v>
      </c>
      <c r="FI24">
        <v>0.57613864376670343</v>
      </c>
      <c r="FL24">
        <f t="shared" si="22"/>
        <v>0.96703000255943306</v>
      </c>
      <c r="FM24">
        <f t="shared" si="23"/>
        <v>0.26716865351461933</v>
      </c>
      <c r="FN24">
        <f t="shared" si="24"/>
        <v>0.89202094930665821</v>
      </c>
      <c r="FO24">
        <f t="shared" si="25"/>
        <v>0.12783527643691245</v>
      </c>
      <c r="FP24">
        <f t="shared" si="26"/>
        <v>0.53453625497931678</v>
      </c>
      <c r="FQ24">
        <f t="shared" si="27"/>
        <v>0.88687971957535083</v>
      </c>
      <c r="FR24">
        <f t="shared" si="28"/>
        <v>0.54429183827050742</v>
      </c>
      <c r="FS24">
        <f t="shared" si="29"/>
        <v>0.74394175735117407</v>
      </c>
      <c r="FT24">
        <f t="shared" si="30"/>
        <v>0.12024418410955043</v>
      </c>
      <c r="FU24">
        <f t="shared" si="31"/>
        <v>0.87843629271875823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7"/>
        <v>5.5809927973204276E-2</v>
      </c>
      <c r="T25">
        <f t="shared" si="38"/>
        <v>0.55247830330405678</v>
      </c>
      <c r="U25">
        <f t="shared" si="39"/>
        <v>2.772920492413089E-2</v>
      </c>
      <c r="V25">
        <f t="shared" si="40"/>
        <v>1.0863751811860833E-2</v>
      </c>
      <c r="W25">
        <f t="shared" si="41"/>
        <v>0.37345863474429297</v>
      </c>
      <c r="X25">
        <f t="shared" si="42"/>
        <v>0.79185692271459662</v>
      </c>
      <c r="Y25">
        <f t="shared" si="43"/>
        <v>0.49284793019967821</v>
      </c>
      <c r="Z25">
        <f t="shared" si="44"/>
        <v>0.86802008697845956</v>
      </c>
      <c r="AA25">
        <f t="shared" si="45"/>
        <v>0.72238253354575233</v>
      </c>
      <c r="AB25">
        <f t="shared" si="46"/>
        <v>0.66425492512713102</v>
      </c>
      <c r="BG25">
        <f t="shared" si="34"/>
        <v>1.1124689382926119E-10</v>
      </c>
      <c r="BH25">
        <f t="shared" si="34"/>
        <v>9.9999999999999998E-13</v>
      </c>
      <c r="BI25">
        <f t="shared" si="34"/>
        <v>3.0877568465925845E-12</v>
      </c>
      <c r="BJ25">
        <f t="shared" si="34"/>
        <v>9.9999999999999998E-13</v>
      </c>
      <c r="BM25">
        <f t="shared" si="47"/>
        <v>1.039309210985232E-6</v>
      </c>
      <c r="BN25">
        <f t="shared" si="36"/>
        <v>1.9140513069967399E-6</v>
      </c>
      <c r="BO25">
        <f t="shared" si="36"/>
        <v>3.8445440286222244E-9</v>
      </c>
      <c r="BP25">
        <f t="shared" si="36"/>
        <v>3.8965624492221985E-6</v>
      </c>
      <c r="BQ25">
        <f t="shared" si="36"/>
        <v>3.0221636436512303E-6</v>
      </c>
      <c r="BR25">
        <f t="shared" si="36"/>
        <v>1.0316421509376543E-6</v>
      </c>
      <c r="BS25">
        <f t="shared" si="36"/>
        <v>4.9212776950878812E-6</v>
      </c>
      <c r="BT25">
        <f t="shared" si="36"/>
        <v>2.4132458026911716E-6</v>
      </c>
      <c r="BU25">
        <f t="shared" si="36"/>
        <v>3.9814551622562441E-6</v>
      </c>
      <c r="BV25">
        <f t="shared" si="36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0.44100676642684694</v>
      </c>
      <c r="FA25">
        <v>0.56789401293000163</v>
      </c>
      <c r="FB25">
        <v>0.43820133727957145</v>
      </c>
      <c r="FC25">
        <v>0.62624045941210293</v>
      </c>
      <c r="FD25">
        <v>0.63526117993390829</v>
      </c>
      <c r="FE25">
        <v>0.41495220514133402</v>
      </c>
      <c r="FF25">
        <v>0.44891552713672572</v>
      </c>
      <c r="FG25">
        <v>0.53956556907804742</v>
      </c>
      <c r="FH25">
        <v>0.63889228595801906</v>
      </c>
      <c r="FI25">
        <v>0.67232431108140522</v>
      </c>
      <c r="FL25">
        <f t="shared" si="22"/>
        <v>0.99721035542431125</v>
      </c>
      <c r="FM25">
        <f t="shared" si="23"/>
        <v>0.58864598152524084</v>
      </c>
      <c r="FN25">
        <f t="shared" si="24"/>
        <v>0.72126259180940211</v>
      </c>
      <c r="FO25">
        <f t="shared" si="25"/>
        <v>0.11991998405343625</v>
      </c>
      <c r="FP25">
        <f t="shared" si="26"/>
        <v>0.15089415430250658</v>
      </c>
      <c r="FQ25">
        <f t="shared" si="27"/>
        <v>0.53393787934474557</v>
      </c>
      <c r="FR25">
        <f t="shared" si="28"/>
        <v>0.23466005588196032</v>
      </c>
      <c r="FS25">
        <f t="shared" si="29"/>
        <v>0.1443728847757382</v>
      </c>
      <c r="FT25">
        <f t="shared" si="30"/>
        <v>0.23959824500695684</v>
      </c>
      <c r="FU25">
        <f t="shared" si="31"/>
        <v>0.63153639162673192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7"/>
        <v>0.99162409636808224</v>
      </c>
      <c r="T26">
        <f t="shared" si="38"/>
        <v>0.9670324734001321</v>
      </c>
      <c r="U26">
        <f t="shared" si="39"/>
        <v>0.88278677484681412</v>
      </c>
      <c r="V26">
        <f t="shared" si="40"/>
        <v>0.9227750499743701</v>
      </c>
      <c r="W26">
        <f t="shared" si="41"/>
        <v>0.35571290065165218</v>
      </c>
      <c r="X26">
        <f t="shared" si="42"/>
        <v>0.81189953586691033</v>
      </c>
      <c r="Y26">
        <f t="shared" si="43"/>
        <v>0.65066998118726471</v>
      </c>
      <c r="Z26">
        <f t="shared" si="44"/>
        <v>0.79169277683349715</v>
      </c>
      <c r="AA26">
        <f t="shared" si="45"/>
        <v>0.80878213284497313</v>
      </c>
      <c r="AB26">
        <f t="shared" si="46"/>
        <v>0.61312419610106583</v>
      </c>
      <c r="BG26">
        <f t="shared" si="34"/>
        <v>9.9999999999999998E-13</v>
      </c>
      <c r="BH26">
        <f t="shared" si="34"/>
        <v>9.9999999999999998E-13</v>
      </c>
      <c r="BI26">
        <f t="shared" si="34"/>
        <v>9.9999999999999998E-13</v>
      </c>
      <c r="BJ26">
        <f t="shared" si="34"/>
        <v>9.9999999999999998E-13</v>
      </c>
      <c r="BM26">
        <f t="shared" si="47"/>
        <v>1.2449028984276961E-7</v>
      </c>
      <c r="BN26">
        <f t="shared" si="36"/>
        <v>7.6111251734917135E-8</v>
      </c>
      <c r="BO26">
        <f t="shared" si="36"/>
        <v>5.9010551714854769E-10</v>
      </c>
      <c r="BP26">
        <f t="shared" si="36"/>
        <v>4.2575689642760059E-6</v>
      </c>
      <c r="BQ26">
        <f t="shared" si="36"/>
        <v>2.1868570637883784E-6</v>
      </c>
      <c r="BR26">
        <f t="shared" si="36"/>
        <v>2.8322709822436816E-6</v>
      </c>
      <c r="BS26">
        <f t="shared" si="36"/>
        <v>5.6633396423340326E-7</v>
      </c>
      <c r="BT26">
        <f t="shared" si="36"/>
        <v>4.6468136886166229E-6</v>
      </c>
      <c r="BU26">
        <f t="shared" si="36"/>
        <v>8.2377348598370096E-8</v>
      </c>
      <c r="BV26">
        <f t="shared" si="36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7"/>
        <v>0.63002031053193797</v>
      </c>
      <c r="T27">
        <f t="shared" si="38"/>
        <v>0.29036226260393594</v>
      </c>
      <c r="U27">
        <f t="shared" si="39"/>
        <v>0.77745271800299598</v>
      </c>
      <c r="V27">
        <f t="shared" si="40"/>
        <v>0.66134061780422626</v>
      </c>
      <c r="W27">
        <f t="shared" si="41"/>
        <v>0.49843578690660539</v>
      </c>
      <c r="X27">
        <f t="shared" si="42"/>
        <v>0.4570104987710546</v>
      </c>
      <c r="Y27">
        <f t="shared" si="43"/>
        <v>0.32798416312679857</v>
      </c>
      <c r="Z27">
        <f t="shared" si="44"/>
        <v>0.54499967578903874</v>
      </c>
      <c r="AA27">
        <f t="shared" si="45"/>
        <v>0.38560168494399782</v>
      </c>
      <c r="AB27">
        <f t="shared" si="46"/>
        <v>0.10162777972160697</v>
      </c>
      <c r="BG27">
        <f t="shared" si="34"/>
        <v>9.9999999999999998E-13</v>
      </c>
      <c r="BH27">
        <f t="shared" si="34"/>
        <v>9.9999999999999998E-13</v>
      </c>
      <c r="BI27">
        <f t="shared" si="34"/>
        <v>9.9999999999999998E-13</v>
      </c>
      <c r="BJ27">
        <f t="shared" si="34"/>
        <v>9.9999999999999998E-13</v>
      </c>
      <c r="BM27">
        <f t="shared" si="47"/>
        <v>9.3710839052959183E-7</v>
      </c>
      <c r="BN27">
        <f t="shared" si="36"/>
        <v>3.5973525368578341E-6</v>
      </c>
      <c r="BO27">
        <f t="shared" si="36"/>
        <v>6.973567593253562E-7</v>
      </c>
      <c r="BP27">
        <f t="shared" si="36"/>
        <v>6.3265833845006096E-7</v>
      </c>
      <c r="BQ27">
        <f t="shared" si="36"/>
        <v>1.2421911683460349E-6</v>
      </c>
      <c r="BR27">
        <f t="shared" si="36"/>
        <v>1.0664758276857987E-6</v>
      </c>
      <c r="BS27">
        <f t="shared" si="36"/>
        <v>8.2936602308827503E-12</v>
      </c>
      <c r="BT27">
        <f t="shared" si="36"/>
        <v>1.4534449408738241E-6</v>
      </c>
      <c r="BU27">
        <f t="shared" si="36"/>
        <v>1.4313006358185773E-6</v>
      </c>
      <c r="BV27">
        <f t="shared" si="36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7"/>
        <v>0.94458515730727588</v>
      </c>
      <c r="T28">
        <f t="shared" si="38"/>
        <v>0.50659744552260921</v>
      </c>
      <c r="U28">
        <f t="shared" si="39"/>
        <v>0.45423389370183598</v>
      </c>
      <c r="V28">
        <f t="shared" si="40"/>
        <v>0.75263151438717757</v>
      </c>
      <c r="W28">
        <f t="shared" si="41"/>
        <v>0.46183889565210912</v>
      </c>
      <c r="X28">
        <f t="shared" si="42"/>
        <v>0.95800823905989052</v>
      </c>
      <c r="Y28">
        <f t="shared" si="43"/>
        <v>0.35281650843421741</v>
      </c>
      <c r="Z28">
        <f t="shared" si="44"/>
        <v>0.86323539773908831</v>
      </c>
      <c r="AA28">
        <f t="shared" si="45"/>
        <v>0.13913185722957033</v>
      </c>
      <c r="AB28">
        <f t="shared" si="46"/>
        <v>0.98803284634929778</v>
      </c>
      <c r="BG28">
        <f t="shared" si="34"/>
        <v>3.3371727014481159E-11</v>
      </c>
      <c r="BH28">
        <f t="shared" si="34"/>
        <v>9.9999999999999998E-13</v>
      </c>
      <c r="BI28">
        <f t="shared" si="34"/>
        <v>9.9999999999999998E-13</v>
      </c>
      <c r="BJ28">
        <f t="shared" si="34"/>
        <v>9.9999999999999998E-13</v>
      </c>
      <c r="BM28">
        <f t="shared" si="47"/>
        <v>1.304446426309051E-6</v>
      </c>
      <c r="BN28">
        <f t="shared" si="36"/>
        <v>1.6291667706130199E-6</v>
      </c>
      <c r="BO28">
        <f t="shared" si="36"/>
        <v>3.1351869302551533E-6</v>
      </c>
      <c r="BP28">
        <f t="shared" si="36"/>
        <v>3.2959042817045224E-6</v>
      </c>
      <c r="BQ28">
        <f t="shared" si="36"/>
        <v>1.0442929799348406E-6</v>
      </c>
      <c r="BR28">
        <f t="shared" si="36"/>
        <v>4.5888989305331619E-6</v>
      </c>
      <c r="BS28">
        <f t="shared" si="36"/>
        <v>1.7013990785900878E-8</v>
      </c>
      <c r="BT28">
        <f t="shared" si="36"/>
        <v>3.0327742272773095E-6</v>
      </c>
      <c r="BU28">
        <f t="shared" si="36"/>
        <v>3.9355144444436997E-6</v>
      </c>
      <c r="BV28">
        <f t="shared" si="36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7"/>
        <v>0.2369709894557257</v>
      </c>
      <c r="T29">
        <f t="shared" si="38"/>
        <v>0.55626935601232352</v>
      </c>
      <c r="U29">
        <f t="shared" si="39"/>
        <v>0.99209653714624779</v>
      </c>
      <c r="V29">
        <f t="shared" si="40"/>
        <v>0.33655132275283162</v>
      </c>
      <c r="W29">
        <f t="shared" si="41"/>
        <v>1.287917717160747E-3</v>
      </c>
      <c r="X29">
        <f t="shared" si="42"/>
        <v>5.8333508013663771E-2</v>
      </c>
      <c r="Y29">
        <f t="shared" si="43"/>
        <v>0.63210198966584485</v>
      </c>
      <c r="Z29">
        <f t="shared" si="44"/>
        <v>0.73126070186433734</v>
      </c>
      <c r="AA29">
        <f t="shared" si="45"/>
        <v>0.20701976942847278</v>
      </c>
      <c r="AB29">
        <f t="shared" si="46"/>
        <v>0.6044541224654536</v>
      </c>
      <c r="BG29">
        <f t="shared" si="34"/>
        <v>7.9422290274280926E-9</v>
      </c>
      <c r="BH29">
        <f t="shared" si="34"/>
        <v>2.0637288863372492E-11</v>
      </c>
      <c r="BI29">
        <f t="shared" si="34"/>
        <v>1.8185498521137525E-10</v>
      </c>
      <c r="BJ29">
        <f t="shared" si="34"/>
        <v>3.8941407461296791E-12</v>
      </c>
      <c r="BM29">
        <f t="shared" si="47"/>
        <v>2.8342883509476626E-6</v>
      </c>
      <c r="BN29">
        <f t="shared" si="36"/>
        <v>7.4381908705189056E-9</v>
      </c>
      <c r="BO29">
        <f t="shared" si="36"/>
        <v>1.2144954115105345E-6</v>
      </c>
      <c r="BP29">
        <f t="shared" si="36"/>
        <v>2.1168571220911773E-6</v>
      </c>
      <c r="BQ29">
        <f t="shared" si="36"/>
        <v>5.3786805630993214E-7</v>
      </c>
      <c r="BR29">
        <f t="shared" si="36"/>
        <v>6.2239744311856111E-7</v>
      </c>
      <c r="BS29">
        <f t="shared" si="36"/>
        <v>1.9977646266975994E-6</v>
      </c>
      <c r="BT29">
        <f t="shared" si="36"/>
        <v>2.0723181227366538E-7</v>
      </c>
      <c r="BU29">
        <f t="shared" si="36"/>
        <v>1.4831127280745896E-6</v>
      </c>
      <c r="BV29">
        <f t="shared" si="36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7"/>
        <v>0.67320939374168276</v>
      </c>
      <c r="T30">
        <f t="shared" si="38"/>
        <v>0.21117073588954605</v>
      </c>
      <c r="U30">
        <f t="shared" si="39"/>
        <v>0.69472955928061264</v>
      </c>
      <c r="V30">
        <f t="shared" si="40"/>
        <v>0.96403461438027449</v>
      </c>
      <c r="W30">
        <f t="shared" si="41"/>
        <v>0.53915581066586382</v>
      </c>
      <c r="X30">
        <f t="shared" si="42"/>
        <v>0.77881631047087208</v>
      </c>
      <c r="Y30">
        <f t="shared" si="43"/>
        <v>0.20358379713212216</v>
      </c>
      <c r="Z30">
        <f t="shared" si="44"/>
        <v>0.40125940284564354</v>
      </c>
      <c r="AA30">
        <f t="shared" si="45"/>
        <v>0.27405330266703842</v>
      </c>
      <c r="AB30">
        <f t="shared" si="46"/>
        <v>0.77019005008518082</v>
      </c>
      <c r="BM30">
        <f t="shared" si="47"/>
        <v>4.5349982630595726E-6</v>
      </c>
      <c r="BN30">
        <f t="shared" si="36"/>
        <v>9.8736164678142607E-7</v>
      </c>
      <c r="BO30">
        <f t="shared" si="36"/>
        <v>3.7672943569904629E-6</v>
      </c>
      <c r="BP30">
        <f t="shared" si="36"/>
        <v>3.1338872644516673E-6</v>
      </c>
      <c r="BQ30">
        <f t="shared" si="36"/>
        <v>1.4851232330507869E-6</v>
      </c>
      <c r="BR30">
        <f t="shared" si="36"/>
        <v>3.7258767595488107E-6</v>
      </c>
      <c r="BS30">
        <f t="shared" si="36"/>
        <v>2.6737110704556165E-6</v>
      </c>
      <c r="BT30">
        <f t="shared" si="36"/>
        <v>8.050455418602123E-7</v>
      </c>
      <c r="BU30">
        <f t="shared" si="36"/>
        <v>2.7705089740870421E-6</v>
      </c>
      <c r="BV30">
        <f t="shared" si="36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" si="48">EN30-($EU$10*EZ30)</f>
        <v>0.33931574770523137</v>
      </c>
      <c r="FM30">
        <f t="shared" ref="FM30" si="49">EO30-($EU$10*FA30)</f>
        <v>0.40261007163160323</v>
      </c>
      <c r="FN30">
        <f t="shared" ref="FN30" si="50">EP30-($EU$10*FB30)</f>
        <v>0.38992122938736301</v>
      </c>
      <c r="FO30">
        <f t="shared" ref="FO30" si="51">EQ30-($EU$10*FC30)</f>
        <v>9.1752320180406313E-2</v>
      </c>
      <c r="FP30">
        <f t="shared" ref="FP30" si="52">ER30-($EU$10*FD30)</f>
        <v>0.24382271608013031</v>
      </c>
      <c r="FQ30">
        <f t="shared" ref="FQ30" si="53">ES30-($EU$10*FE30)</f>
        <v>0.72200330240557509</v>
      </c>
      <c r="FR30">
        <f t="shared" ref="FR30" si="54">ET30-($EU$10*FF30)</f>
        <v>0.87295942586968223</v>
      </c>
      <c r="FS30">
        <f t="shared" ref="FS30" si="55">EU30-($EU$10*FG30)</f>
        <v>0.25794312095503358</v>
      </c>
      <c r="FT30">
        <f t="shared" ref="FT30" si="56">EV30-($EU$10*FH30)</f>
        <v>0.20556682972827933</v>
      </c>
      <c r="FU30">
        <f t="shared" ref="FU30" si="57">EW30-($EU$10*FI30)</f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7"/>
        <v>0.96735870459887785</v>
      </c>
      <c r="T31">
        <f t="shared" si="38"/>
        <v>0.26763105638336526</v>
      </c>
      <c r="U31">
        <f t="shared" si="39"/>
        <v>0.89235140637041011</v>
      </c>
      <c r="V31">
        <f t="shared" si="40"/>
        <v>0.12835680628495716</v>
      </c>
      <c r="W31">
        <f t="shared" si="41"/>
        <v>0.53503282811778519</v>
      </c>
      <c r="X31">
        <f t="shared" si="42"/>
        <v>0.88718819248721958</v>
      </c>
      <c r="Y31">
        <f t="shared" si="43"/>
        <v>0.54463065063850191</v>
      </c>
      <c r="Z31">
        <f t="shared" si="44"/>
        <v>0.74438014133734676</v>
      </c>
      <c r="AA31">
        <f t="shared" si="45"/>
        <v>0.12073088821193889</v>
      </c>
      <c r="AB31">
        <f t="shared" si="46"/>
        <v>0.87901243136252494</v>
      </c>
      <c r="BM31">
        <f t="shared" si="47"/>
        <v>7.2990732922607341E-7</v>
      </c>
      <c r="BN31">
        <f t="shared" si="36"/>
        <v>3.9173763867796045E-6</v>
      </c>
      <c r="BO31">
        <f t="shared" si="36"/>
        <v>2.6091826238598999E-6</v>
      </c>
      <c r="BP31">
        <f t="shared" si="36"/>
        <v>3.2706426920463191E-6</v>
      </c>
      <c r="BQ31">
        <f t="shared" si="36"/>
        <v>7.4344329715825073E-7</v>
      </c>
      <c r="BR31">
        <f t="shared" si="36"/>
        <v>9.6788368480747715E-8</v>
      </c>
      <c r="BS31">
        <f t="shared" si="36"/>
        <v>2.1428592467109018E-7</v>
      </c>
      <c r="BT31">
        <f t="shared" si="36"/>
        <v>3.7552606351355691E-7</v>
      </c>
      <c r="BU31">
        <f t="shared" si="36"/>
        <v>7.2879736842218435E-8</v>
      </c>
      <c r="BV31">
        <f t="shared" si="36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7"/>
        <v>0.99765136219073813</v>
      </c>
      <c r="T32">
        <f t="shared" si="38"/>
        <v>0.58921387553817084</v>
      </c>
      <c r="U32">
        <f t="shared" si="39"/>
        <v>0.72170079314668167</v>
      </c>
      <c r="V32">
        <f t="shared" si="40"/>
        <v>0.12054622451284835</v>
      </c>
      <c r="W32">
        <f t="shared" si="41"/>
        <v>0.15152941548244048</v>
      </c>
      <c r="X32">
        <f t="shared" si="42"/>
        <v>0.53435283154988689</v>
      </c>
      <c r="Y32">
        <f t="shared" si="43"/>
        <v>0.23510897140909703</v>
      </c>
      <c r="Z32">
        <f t="shared" si="44"/>
        <v>0.14491245034481626</v>
      </c>
      <c r="AA32">
        <f t="shared" si="45"/>
        <v>0.24023713729291485</v>
      </c>
      <c r="AB32">
        <f t="shared" si="46"/>
        <v>0.63220871593781336</v>
      </c>
      <c r="BG32">
        <f>IF(BG20&gt;(1-0.000000000001),(1-0.000000000001),BG20)</f>
        <v>9.9999999999999998E-13</v>
      </c>
      <c r="BH32">
        <f t="shared" ref="BH32:BJ32" si="58">IF(BH20&gt;(1-0.000000000001),(1-0.000000000001),BH20)</f>
        <v>9.9999999999999998E-13</v>
      </c>
      <c r="BI32">
        <f t="shared" si="58"/>
        <v>9.9999999999999998E-13</v>
      </c>
      <c r="BJ32">
        <f t="shared" si="58"/>
        <v>9.9999999999999998E-13</v>
      </c>
      <c r="BM32">
        <f t="shared" si="47"/>
        <v>7.6289835803227493E-7</v>
      </c>
      <c r="BN32">
        <f t="shared" si="36"/>
        <v>2.7340189388058925E-7</v>
      </c>
      <c r="BO32">
        <f t="shared" si="36"/>
        <v>2.2061730277782524E-6</v>
      </c>
      <c r="BP32">
        <f t="shared" si="36"/>
        <v>1.8796063992228914E-6</v>
      </c>
      <c r="BQ32">
        <f t="shared" si="36"/>
        <v>5.1641028055717346E-8</v>
      </c>
      <c r="BR32">
        <f t="shared" si="36"/>
        <v>4.8810445273254756E-6</v>
      </c>
      <c r="BS32">
        <f t="shared" si="36"/>
        <v>1.8268239308274081E-6</v>
      </c>
      <c r="BT32">
        <f t="shared" si="36"/>
        <v>2.9659635662510667E-6</v>
      </c>
      <c r="BU32">
        <f t="shared" si="36"/>
        <v>3.8633142724492883E-6</v>
      </c>
      <c r="BV32">
        <f t="shared" si="36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33" si="59">IF(BG21&gt;(1-0.000000000001),(1-0.000000000001),BG21)</f>
        <v>5.8831268322970557E-4</v>
      </c>
      <c r="BH33">
        <f t="shared" si="59"/>
        <v>6.9372137452950442E-5</v>
      </c>
      <c r="BI33">
        <f t="shared" si="59"/>
        <v>1.0908677798940011E-4</v>
      </c>
      <c r="BJ33">
        <f t="shared" si="59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ref="BG34:BJ34" si="60">IF(BG22&gt;(1-0.000000000001),(1-0.000000000001),BG22)</f>
        <v>1.0373316615962618E-9</v>
      </c>
      <c r="BH34">
        <f t="shared" si="60"/>
        <v>2.3113966030969627E-12</v>
      </c>
      <c r="BI34">
        <f t="shared" si="60"/>
        <v>1.7874719771574817E-11</v>
      </c>
      <c r="BJ34">
        <f t="shared" si="60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0.63927787027922356</v>
      </c>
      <c r="FA34">
        <v>1.0506959713388708</v>
      </c>
      <c r="FB34">
        <v>-0.35125968460359208</v>
      </c>
      <c r="FC34">
        <v>7.7170609463960593E-2</v>
      </c>
      <c r="FD34">
        <v>-1.0942058410361835</v>
      </c>
      <c r="FE34">
        <v>0.98930225040334219</v>
      </c>
      <c r="FF34">
        <v>1.3955576624192627</v>
      </c>
      <c r="FG34">
        <v>1.5582584637672789</v>
      </c>
      <c r="FH34">
        <v>1.33164851576276</v>
      </c>
      <c r="FI34">
        <v>0.96680471275107593</v>
      </c>
      <c r="FL34">
        <f t="shared" ref="FL34" si="61">EN34-($EU$10*EZ34)</f>
        <v>9.3667362322471595E-2</v>
      </c>
      <c r="FM34">
        <f t="shared" ref="FM34" si="62">EO34-($EU$10*FA34)</f>
        <v>0.5323398858432361</v>
      </c>
      <c r="FN34">
        <f t="shared" ref="FN34" si="63">EP34-($EU$10*FB34)</f>
        <v>6.6104082203067405E-2</v>
      </c>
      <c r="FO34">
        <f t="shared" ref="FO34" si="64">EQ34-($EU$10*FC34)</f>
        <v>0.6868479606005633</v>
      </c>
      <c r="FP34">
        <f t="shared" ref="FP34" si="65">ER34-($EU$10*FD34)</f>
        <v>0.73647450778298329</v>
      </c>
      <c r="FQ34">
        <f t="shared" ref="FQ34" si="66">ES34-($EU$10*FE34)</f>
        <v>0.49430692628526945</v>
      </c>
      <c r="FR34">
        <f t="shared" ref="FR34" si="67">ET34-($EU$10*FF34)</f>
        <v>0.80823565496493688</v>
      </c>
      <c r="FS34">
        <f t="shared" ref="FS34" si="68">EU34-($EU$10*FG34)</f>
        <v>0.49771536065972527</v>
      </c>
      <c r="FT34">
        <f t="shared" ref="FT34" si="69">EV34-($EU$10*FH34)</f>
        <v>0.14357931927962184</v>
      </c>
      <c r="FU34">
        <f t="shared" ref="FU34" si="70">EW34-($EU$10*FI34)</f>
        <v>0.30097318699877157</v>
      </c>
    </row>
    <row r="35" spans="1:177">
      <c r="A35">
        <v>34</v>
      </c>
      <c r="BG35">
        <f t="shared" ref="BG35:BJ35" si="71">IF(BG23&gt;(1-0.000000000001),(1-0.000000000001),BG23)</f>
        <v>7.8791554983941746E-8</v>
      </c>
      <c r="BH35">
        <f t="shared" si="71"/>
        <v>4.1202475119092554E-10</v>
      </c>
      <c r="BI35">
        <f t="shared" si="71"/>
        <v>3.1023138530960541E-9</v>
      </c>
      <c r="BJ35">
        <f t="shared" si="71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0.40717461756704659</v>
      </c>
      <c r="FA35">
        <v>0.67479534637028926</v>
      </c>
      <c r="FB35">
        <v>-0.26580745093798408</v>
      </c>
      <c r="FC35">
        <v>4.980613581163712E-2</v>
      </c>
      <c r="FD35">
        <v>-0.67196252723512528</v>
      </c>
      <c r="FE35">
        <v>0.67639511701797628</v>
      </c>
      <c r="FF35">
        <v>0.92421608437772174</v>
      </c>
      <c r="FG35">
        <v>1.0593126190534397</v>
      </c>
      <c r="FH35">
        <v>0.8706099726451958</v>
      </c>
      <c r="FI35">
        <v>0.68141572631727543</v>
      </c>
      <c r="FL35">
        <f t="shared" ref="FL35:FL43" si="72">EN35-($EU$10*EZ35)</f>
        <v>0.18946133101024362</v>
      </c>
      <c r="FM35">
        <f t="shared" ref="FM35:FM43" si="73">EO35-($EU$10*FA35)</f>
        <v>0.27392584957025157</v>
      </c>
      <c r="FN35">
        <f t="shared" ref="FN35:FN43" si="74">EP35-($EU$10*FB35)</f>
        <v>0.85012457444072564</v>
      </c>
      <c r="FO35">
        <f t="shared" ref="FO35:FO43" si="75">EQ35-($EU$10*FC35)</f>
        <v>0.12492687829665926</v>
      </c>
      <c r="FP35">
        <f t="shared" ref="FP35:FP43" si="76">ER35-($EU$10*FD35)</f>
        <v>1.9306095297034764E-2</v>
      </c>
      <c r="FQ35">
        <f t="shared" ref="FQ35:FQ43" si="77">ES35-($EU$10*FE35)</f>
        <v>0.79339674898027812</v>
      </c>
      <c r="FR35">
        <f t="shared" ref="FR35:FR43" si="78">ET35-($EU$10*FF35)</f>
        <v>0.4588713272221942</v>
      </c>
      <c r="FS35">
        <f t="shared" ref="FS35:FS43" si="79">EU35-($EU$10*FG35)</f>
        <v>0.17154577342675961</v>
      </c>
      <c r="FT35">
        <f t="shared" ref="FT35:FT43" si="80">EV35-($EU$10*FH35)</f>
        <v>0.95802734893088681</v>
      </c>
      <c r="FU35">
        <f t="shared" ref="FU35:FU43" si="81">EW35-($EU$10*FI35)</f>
        <v>0.32784378293700311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36" si="82">EO34</f>
        <v>0.53339058181457499</v>
      </c>
      <c r="U36">
        <f t="shared" si="82"/>
        <v>6.5752822518463816E-2</v>
      </c>
      <c r="V36">
        <f t="shared" si="82"/>
        <v>0.6869251312100273</v>
      </c>
      <c r="W36">
        <f t="shared" si="82"/>
        <v>0.73538030194194715</v>
      </c>
      <c r="X36">
        <f t="shared" si="82"/>
        <v>0.49529622853567279</v>
      </c>
      <c r="Y36">
        <f t="shared" si="82"/>
        <v>0.80963121262735616</v>
      </c>
      <c r="Z36">
        <f t="shared" si="82"/>
        <v>0.49927361912349255</v>
      </c>
      <c r="AA36">
        <f t="shared" si="82"/>
        <v>0.14491096779538459</v>
      </c>
      <c r="AB36">
        <f t="shared" si="82"/>
        <v>0.30193999171152264</v>
      </c>
      <c r="BG36">
        <f t="shared" ref="BG36:BJ36" si="83">IF(BG24&gt;(1-0.000000000001),(1-0.000000000001),BG24)</f>
        <v>0.99941159940038837</v>
      </c>
      <c r="BH36">
        <f t="shared" si="83"/>
        <v>0.99993062742739458</v>
      </c>
      <c r="BI36">
        <f t="shared" si="83"/>
        <v>0.9998909099161406</v>
      </c>
      <c r="BJ36">
        <f t="shared" si="83"/>
        <v>0.99996059257214065</v>
      </c>
      <c r="BM36">
        <f>0.5*$BL$21*B36*B36</f>
        <v>4.446871192222482E-8</v>
      </c>
      <c r="BN36">
        <f t="shared" ref="BN36:BV45" si="84">0.5*$BL$21*C36*C36</f>
        <v>1.8025024714668984E-7</v>
      </c>
      <c r="BO36">
        <f t="shared" si="84"/>
        <v>1.9901641738215775E-6</v>
      </c>
      <c r="BP36">
        <f t="shared" si="84"/>
        <v>6.0642095522265502E-7</v>
      </c>
      <c r="BQ36">
        <f t="shared" si="84"/>
        <v>3.0836899288026671E-7</v>
      </c>
      <c r="BR36">
        <f t="shared" si="84"/>
        <v>3.7784918881049344E-6</v>
      </c>
      <c r="BS36">
        <f t="shared" si="84"/>
        <v>4.5530980385410392E-7</v>
      </c>
      <c r="BT36">
        <f t="shared" si="84"/>
        <v>1.8849212786250321E-7</v>
      </c>
      <c r="BU36">
        <f t="shared" si="84"/>
        <v>2.3155138348665508E-6</v>
      </c>
      <c r="BV36">
        <f t="shared" si="84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0.5414184600547316</v>
      </c>
      <c r="FA36">
        <v>0.86891085502308285</v>
      </c>
      <c r="FB36">
        <v>-0.33511708041542904</v>
      </c>
      <c r="FC36">
        <v>2.4260937311571362E-2</v>
      </c>
      <c r="FD36">
        <v>-0.90562020795552889</v>
      </c>
      <c r="FE36">
        <v>0.86534180969775054</v>
      </c>
      <c r="FF36">
        <v>1.2363683694954424</v>
      </c>
      <c r="FG36">
        <v>1.3438385506221633</v>
      </c>
      <c r="FH36">
        <v>1.1564117834604954</v>
      </c>
      <c r="FI36">
        <v>0.83269675081823713</v>
      </c>
      <c r="FL36">
        <f t="shared" si="72"/>
        <v>0.63035701612693606</v>
      </c>
      <c r="FM36">
        <f t="shared" si="73"/>
        <v>0.34386218122672391</v>
      </c>
      <c r="FN36">
        <f t="shared" si="74"/>
        <v>0.546364649771797</v>
      </c>
      <c r="FO36">
        <f t="shared" si="75"/>
        <v>0.33072765963847806</v>
      </c>
      <c r="FP36">
        <f t="shared" si="76"/>
        <v>0.70691783450940371</v>
      </c>
      <c r="FQ36">
        <f t="shared" si="77"/>
        <v>0.31231226116971667</v>
      </c>
      <c r="FR36">
        <f t="shared" si="78"/>
        <v>0.94993786349099796</v>
      </c>
      <c r="FS36">
        <f t="shared" si="79"/>
        <v>0.17877560266201373</v>
      </c>
      <c r="FT36">
        <f t="shared" si="80"/>
        <v>0.411391407258071</v>
      </c>
      <c r="FU36">
        <f t="shared" si="81"/>
        <v>0.38506928081640496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85">EN35</f>
        <v>0.18986850562781066</v>
      </c>
      <c r="T37">
        <f t="shared" ref="T37:T45" si="86">EO35</f>
        <v>0.27460064491662184</v>
      </c>
      <c r="U37">
        <f t="shared" ref="U37:U45" si="87">EP35</f>
        <v>0.84985876698978768</v>
      </c>
      <c r="V37">
        <f t="shared" ref="V37:V45" si="88">EQ35</f>
        <v>0.1249766844324709</v>
      </c>
      <c r="W37">
        <f t="shared" ref="W37:W45" si="89">ER35</f>
        <v>1.8634132769799638E-2</v>
      </c>
      <c r="X37">
        <f t="shared" ref="X37:X45" si="90">ES35</f>
        <v>0.79407314409729612</v>
      </c>
      <c r="Y37">
        <f t="shared" ref="Y37:Y45" si="91">ET35</f>
        <v>0.45979554330657191</v>
      </c>
      <c r="Z37">
        <f t="shared" ref="Z37:Z45" si="92">EU35</f>
        <v>0.17260508604581304</v>
      </c>
      <c r="AA37">
        <f t="shared" ref="AA37:AA45" si="93">EV35</f>
        <v>0.95889795890353202</v>
      </c>
      <c r="AB37">
        <f t="shared" ref="AB37:AB45" si="94">EW35</f>
        <v>0.32852519866332042</v>
      </c>
      <c r="BG37">
        <f t="shared" ref="BG37:BJ37" si="95">IF(BG25&gt;(1-0.000000000001),(1-0.000000000001),BG25)</f>
        <v>1.1124689382926119E-10</v>
      </c>
      <c r="BH37">
        <f t="shared" si="95"/>
        <v>9.9999999999999998E-13</v>
      </c>
      <c r="BI37">
        <f t="shared" si="95"/>
        <v>3.0877568465925845E-12</v>
      </c>
      <c r="BJ37">
        <f t="shared" si="95"/>
        <v>9.9999999999999998E-13</v>
      </c>
      <c r="BM37">
        <f t="shared" ref="BM37:BM45" si="96">0.5*$BL$21*B37*B37</f>
        <v>1.4225275638424542E-6</v>
      </c>
      <c r="BN37">
        <f t="shared" si="84"/>
        <v>3.7702757094312318E-7</v>
      </c>
      <c r="BO37">
        <f t="shared" si="84"/>
        <v>5.9419762923936975E-7</v>
      </c>
      <c r="BP37">
        <f t="shared" si="84"/>
        <v>2.9542611368598713E-6</v>
      </c>
      <c r="BQ37">
        <f t="shared" si="84"/>
        <v>4.2137535128847684E-6</v>
      </c>
      <c r="BR37">
        <f t="shared" si="84"/>
        <v>6.913044701248842E-8</v>
      </c>
      <c r="BS37">
        <f t="shared" si="84"/>
        <v>4.6406177388569304E-6</v>
      </c>
      <c r="BT37">
        <f t="shared" si="84"/>
        <v>3.6905932046161684E-6</v>
      </c>
      <c r="BU37">
        <f t="shared" si="84"/>
        <v>3.9159161243207563E-7</v>
      </c>
      <c r="BV37">
        <f t="shared" si="84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0.34105168900476124</v>
      </c>
      <c r="FA37">
        <v>0.56239751148607153</v>
      </c>
      <c r="FB37">
        <v>-0.22406705891683712</v>
      </c>
      <c r="FC37">
        <v>3.6909736503726337E-2</v>
      </c>
      <c r="FD37">
        <v>-0.56214015224559732</v>
      </c>
      <c r="FE37">
        <v>0.56650830855762668</v>
      </c>
      <c r="FF37">
        <v>0.77796730481357623</v>
      </c>
      <c r="FG37">
        <v>0.88541807308752063</v>
      </c>
      <c r="FH37">
        <v>0.73098131625206619</v>
      </c>
      <c r="FI37">
        <v>0.56778953712687008</v>
      </c>
      <c r="FL37">
        <f t="shared" si="72"/>
        <v>0.34791774725874758</v>
      </c>
      <c r="FM37">
        <f t="shared" si="73"/>
        <v>0.76810672985865502</v>
      </c>
      <c r="FN37">
        <f t="shared" si="74"/>
        <v>0.98838340701311544</v>
      </c>
      <c r="FO37">
        <f t="shared" si="75"/>
        <v>0.43078696629119839</v>
      </c>
      <c r="FP37">
        <f t="shared" si="76"/>
        <v>0.41059363436717461</v>
      </c>
      <c r="FQ37">
        <f t="shared" si="77"/>
        <v>0.8753439204309833</v>
      </c>
      <c r="FR37">
        <f t="shared" si="78"/>
        <v>0.57752398178755171</v>
      </c>
      <c r="FS37">
        <f t="shared" si="79"/>
        <v>0.80565510424320053</v>
      </c>
      <c r="FT37">
        <f t="shared" si="80"/>
        <v>0.28339873513875447</v>
      </c>
      <c r="FU37">
        <f t="shared" si="81"/>
        <v>0.19884400985781758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85"/>
        <v>0.6308984345869908</v>
      </c>
      <c r="T38">
        <f t="shared" si="86"/>
        <v>0.34473109208174701</v>
      </c>
      <c r="U38">
        <f t="shared" si="87"/>
        <v>0.54602953269138155</v>
      </c>
      <c r="V38">
        <f t="shared" si="88"/>
        <v>0.33075192057578962</v>
      </c>
      <c r="W38">
        <f t="shared" si="89"/>
        <v>0.70601221430144823</v>
      </c>
      <c r="X38">
        <f t="shared" si="90"/>
        <v>0.31317760297941444</v>
      </c>
      <c r="Y38">
        <f t="shared" si="91"/>
        <v>0.95117423186049344</v>
      </c>
      <c r="Z38">
        <f t="shared" si="92"/>
        <v>0.1801194412126359</v>
      </c>
      <c r="AA38">
        <f t="shared" si="93"/>
        <v>0.41254781904153148</v>
      </c>
      <c r="AB38">
        <f t="shared" si="94"/>
        <v>0.38590197756722322</v>
      </c>
      <c r="BG38">
        <f t="shared" ref="BG38:BJ38" si="97">IF(BG26&gt;(1-0.000000000001),(1-0.000000000001),BG26)</f>
        <v>9.9999999999999998E-13</v>
      </c>
      <c r="BH38">
        <f t="shared" si="97"/>
        <v>9.9999999999999998E-13</v>
      </c>
      <c r="BI38">
        <f t="shared" si="97"/>
        <v>9.9999999999999998E-13</v>
      </c>
      <c r="BJ38">
        <f t="shared" si="97"/>
        <v>9.9999999999999998E-13</v>
      </c>
      <c r="BM38">
        <f t="shared" si="96"/>
        <v>2.1617168345723014E-8</v>
      </c>
      <c r="BN38">
        <f t="shared" si="84"/>
        <v>3.6112996191470115E-6</v>
      </c>
      <c r="BO38">
        <f t="shared" si="84"/>
        <v>1.4907412528558426E-6</v>
      </c>
      <c r="BP38">
        <f t="shared" si="84"/>
        <v>4.8822944056935876E-6</v>
      </c>
      <c r="BQ38">
        <f t="shared" si="84"/>
        <v>8.0222419034998893E-7</v>
      </c>
      <c r="BR38">
        <f t="shared" si="84"/>
        <v>3.0491231093873449E-7</v>
      </c>
      <c r="BS38">
        <f t="shared" si="84"/>
        <v>4.6283746248723679E-8</v>
      </c>
      <c r="BT38">
        <f t="shared" si="84"/>
        <v>2.3873060825009089E-6</v>
      </c>
      <c r="BU38">
        <f t="shared" si="84"/>
        <v>6.6400094593642072E-9</v>
      </c>
      <c r="BV38">
        <f t="shared" si="84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0.4660628453172978</v>
      </c>
      <c r="FA38">
        <v>0.81552596526790788</v>
      </c>
      <c r="FB38">
        <v>-0.21074518564108446</v>
      </c>
      <c r="FC38">
        <v>0.14480298228692842</v>
      </c>
      <c r="FD38">
        <v>-0.82197617110546772</v>
      </c>
      <c r="FE38">
        <v>0.70115062578984499</v>
      </c>
      <c r="FF38">
        <v>0.930445018410748</v>
      </c>
      <c r="FG38">
        <v>1.1403376141753694</v>
      </c>
      <c r="FH38">
        <v>0.9283686301561509</v>
      </c>
      <c r="FI38">
        <v>0.73005013990942846</v>
      </c>
      <c r="FL38">
        <f t="shared" si="72"/>
        <v>0.24787603704121691</v>
      </c>
      <c r="FM38">
        <f t="shared" si="73"/>
        <v>0.91719901780675406</v>
      </c>
      <c r="FN38">
        <f t="shared" si="74"/>
        <v>0.40076640682331882</v>
      </c>
      <c r="FO38">
        <f t="shared" si="75"/>
        <v>0.2637614621341241</v>
      </c>
      <c r="FP38">
        <f t="shared" si="76"/>
        <v>0.53767387054406379</v>
      </c>
      <c r="FQ38">
        <f t="shared" si="77"/>
        <v>0.8803003868145397</v>
      </c>
      <c r="FR38">
        <f t="shared" si="78"/>
        <v>0.73531728191272372</v>
      </c>
      <c r="FS38">
        <f t="shared" si="79"/>
        <v>0.10093347778206835</v>
      </c>
      <c r="FT38">
        <f t="shared" si="80"/>
        <v>0.50655844290822449</v>
      </c>
      <c r="FU38">
        <f t="shared" si="81"/>
        <v>0.73947416172497826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85"/>
        <v>0.34825879894775236</v>
      </c>
      <c r="T39">
        <f t="shared" si="86"/>
        <v>0.76866912737014115</v>
      </c>
      <c r="U39">
        <f t="shared" si="87"/>
        <v>0.98815933995419858</v>
      </c>
      <c r="V39">
        <f t="shared" si="88"/>
        <v>0.43082387602770211</v>
      </c>
      <c r="W39">
        <f t="shared" si="89"/>
        <v>0.41003149421492902</v>
      </c>
      <c r="X39">
        <f t="shared" si="90"/>
        <v>0.87591042873954095</v>
      </c>
      <c r="Y39">
        <f t="shared" si="91"/>
        <v>0.57830194909236532</v>
      </c>
      <c r="Z39">
        <f t="shared" si="92"/>
        <v>0.80654052231628803</v>
      </c>
      <c r="AA39">
        <f t="shared" si="93"/>
        <v>0.28412971645500651</v>
      </c>
      <c r="AB39">
        <f t="shared" si="94"/>
        <v>0.19941179939494447</v>
      </c>
      <c r="BG39">
        <f t="shared" ref="BG39:BJ39" si="98">IF(BG27&gt;(1-0.000000000001),(1-0.000000000001),BG27)</f>
        <v>9.9999999999999998E-13</v>
      </c>
      <c r="BH39">
        <f t="shared" si="98"/>
        <v>9.9999999999999998E-13</v>
      </c>
      <c r="BI39">
        <f t="shared" si="98"/>
        <v>9.9999999999999998E-13</v>
      </c>
      <c r="BJ39">
        <f t="shared" si="98"/>
        <v>9.9999999999999998E-13</v>
      </c>
      <c r="BM39">
        <f t="shared" si="96"/>
        <v>2.3593306794395661E-6</v>
      </c>
      <c r="BN39">
        <f t="shared" si="84"/>
        <v>7.8095858258667081E-8</v>
      </c>
      <c r="BO39">
        <f t="shared" si="84"/>
        <v>5.4698416482286726E-7</v>
      </c>
      <c r="BP39">
        <f t="shared" si="84"/>
        <v>9.2804606077766439E-7</v>
      </c>
      <c r="BQ39">
        <f t="shared" si="84"/>
        <v>3.4823258383846716E-7</v>
      </c>
      <c r="BR39">
        <f t="shared" si="84"/>
        <v>2.753418798824778E-7</v>
      </c>
      <c r="BS39">
        <f t="shared" si="84"/>
        <v>1.1115460828324813E-7</v>
      </c>
      <c r="BT39">
        <f t="shared" si="84"/>
        <v>2.733389447416605E-6</v>
      </c>
      <c r="BU39">
        <f t="shared" si="84"/>
        <v>8.10555532055066E-7</v>
      </c>
      <c r="BV39">
        <f t="shared" si="84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0.6358639899905506</v>
      </c>
      <c r="FA39">
        <v>1.1079920281471318</v>
      </c>
      <c r="FB39">
        <v>-0.31917802132664236</v>
      </c>
      <c r="FC39">
        <v>0.18384081150487386</v>
      </c>
      <c r="FD39">
        <v>-1.1030754220844523</v>
      </c>
      <c r="FE39">
        <v>0.98667412772716623</v>
      </c>
      <c r="FF39">
        <v>1.3038295924467953</v>
      </c>
      <c r="FG39">
        <v>1.5939179950656337</v>
      </c>
      <c r="FH39">
        <v>1.2863762044045126</v>
      </c>
      <c r="FI39">
        <v>1.030120912882621</v>
      </c>
      <c r="FL39">
        <f t="shared" si="72"/>
        <v>0.86867327413118822</v>
      </c>
      <c r="FM39">
        <f t="shared" si="73"/>
        <v>0.11647640065429046</v>
      </c>
      <c r="FN39">
        <f t="shared" si="74"/>
        <v>0.24726545191050053</v>
      </c>
      <c r="FO39">
        <f t="shared" si="75"/>
        <v>0.23448267997170261</v>
      </c>
      <c r="FP39">
        <f t="shared" si="76"/>
        <v>0.73889756162431541</v>
      </c>
      <c r="FQ39">
        <f t="shared" si="77"/>
        <v>0.34054692947672999</v>
      </c>
      <c r="FR39">
        <f t="shared" si="78"/>
        <v>9.6026217171055972E-2</v>
      </c>
      <c r="FS39">
        <f t="shared" si="79"/>
        <v>0.96553622706064524</v>
      </c>
      <c r="FT39">
        <f t="shared" si="80"/>
        <v>0.15372050065852463</v>
      </c>
      <c r="FU39">
        <f t="shared" si="81"/>
        <v>0.61837164575656167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85"/>
        <v>0.24834209988653422</v>
      </c>
      <c r="T40">
        <f t="shared" si="86"/>
        <v>0.91801454377202196</v>
      </c>
      <c r="U40">
        <f t="shared" si="87"/>
        <v>0.40055566163767775</v>
      </c>
      <c r="V40">
        <f t="shared" si="88"/>
        <v>0.26390626511641102</v>
      </c>
      <c r="W40">
        <f t="shared" si="89"/>
        <v>0.53685189437295833</v>
      </c>
      <c r="X40">
        <f t="shared" si="90"/>
        <v>0.8810015374403295</v>
      </c>
      <c r="Y40">
        <f t="shared" si="91"/>
        <v>0.73624772693113449</v>
      </c>
      <c r="Z40">
        <f t="shared" si="92"/>
        <v>0.10207381539624372</v>
      </c>
      <c r="AA40">
        <f t="shared" si="93"/>
        <v>0.5074868115383806</v>
      </c>
      <c r="AB40">
        <f t="shared" si="94"/>
        <v>0.74020421186488772</v>
      </c>
      <c r="BG40">
        <f t="shared" ref="BG40:BJ40" si="99">IF(BG28&gt;(1-0.000000000001),(1-0.000000000001),BG28)</f>
        <v>3.3371727014481159E-11</v>
      </c>
      <c r="BH40">
        <f t="shared" si="99"/>
        <v>9.9999999999999998E-13</v>
      </c>
      <c r="BI40">
        <f t="shared" si="99"/>
        <v>9.9999999999999998E-13</v>
      </c>
      <c r="BJ40">
        <f t="shared" si="99"/>
        <v>9.9999999999999998E-13</v>
      </c>
      <c r="BM40">
        <f t="shared" si="96"/>
        <v>2.7039209424211469E-6</v>
      </c>
      <c r="BN40">
        <f t="shared" si="84"/>
        <v>1.7361545204126038E-9</v>
      </c>
      <c r="BO40">
        <f t="shared" si="84"/>
        <v>2.4922662337141704E-6</v>
      </c>
      <c r="BP40">
        <f t="shared" si="84"/>
        <v>8.4062913124063682E-7</v>
      </c>
      <c r="BQ40">
        <f t="shared" si="84"/>
        <v>1.44104978245917E-6</v>
      </c>
      <c r="BR40">
        <f t="shared" si="84"/>
        <v>2.7217035193520704E-6</v>
      </c>
      <c r="BS40">
        <f t="shared" si="84"/>
        <v>4.9419206218584868E-6</v>
      </c>
      <c r="BT40">
        <f t="shared" si="84"/>
        <v>4.3508985213566476E-6</v>
      </c>
      <c r="BU40">
        <f t="shared" si="84"/>
        <v>4.1410676220670955E-7</v>
      </c>
      <c r="BV40">
        <f t="shared" si="84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0.37808479686040108</v>
      </c>
      <c r="FA40">
        <v>0.59469655212281025</v>
      </c>
      <c r="FB40">
        <v>-0.28771877688350789</v>
      </c>
      <c r="FC40">
        <v>-1.3045746556194893E-2</v>
      </c>
      <c r="FD40">
        <v>-0.60143215052968024</v>
      </c>
      <c r="FE40">
        <v>0.65306963398136397</v>
      </c>
      <c r="FF40">
        <v>0.92543756962200341</v>
      </c>
      <c r="FG40">
        <v>0.99737776393738731</v>
      </c>
      <c r="FH40">
        <v>0.84245267722586603</v>
      </c>
      <c r="FI40">
        <v>0.63211009626628289</v>
      </c>
      <c r="FL40">
        <f t="shared" si="72"/>
        <v>0.30138665928504982</v>
      </c>
      <c r="FM40">
        <f t="shared" si="73"/>
        <v>0.96279699314183853</v>
      </c>
      <c r="FN40">
        <f t="shared" si="74"/>
        <v>9.6499720365795141E-2</v>
      </c>
      <c r="FO40">
        <f t="shared" si="75"/>
        <v>0.14911342018153079</v>
      </c>
      <c r="FP40">
        <f t="shared" si="76"/>
        <v>0.99477652959146701</v>
      </c>
      <c r="FQ40">
        <f t="shared" si="77"/>
        <v>0.10574012722572114</v>
      </c>
      <c r="FR40">
        <f t="shared" si="78"/>
        <v>0.31728020142548358</v>
      </c>
      <c r="FS40">
        <f t="shared" si="79"/>
        <v>0.21577519107092957</v>
      </c>
      <c r="FT40">
        <f t="shared" si="80"/>
        <v>0.89926485434127301</v>
      </c>
      <c r="FU40">
        <f t="shared" si="81"/>
        <v>0.59889247675097002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85"/>
        <v>0.86930913812117883</v>
      </c>
      <c r="T41">
        <f t="shared" si="86"/>
        <v>0.11758439268243759</v>
      </c>
      <c r="U41">
        <f t="shared" si="87"/>
        <v>0.2469462738891739</v>
      </c>
      <c r="V41">
        <f t="shared" si="88"/>
        <v>0.23466652078320749</v>
      </c>
      <c r="W41">
        <f t="shared" si="89"/>
        <v>0.73779448620223098</v>
      </c>
      <c r="X41">
        <f t="shared" si="90"/>
        <v>0.34153360360445717</v>
      </c>
      <c r="Y41">
        <f t="shared" si="91"/>
        <v>9.7330046763502764E-2</v>
      </c>
      <c r="Z41">
        <f t="shared" si="92"/>
        <v>0.96713014505571082</v>
      </c>
      <c r="AA41">
        <f t="shared" si="93"/>
        <v>0.15500687686292913</v>
      </c>
      <c r="AB41">
        <f t="shared" si="94"/>
        <v>0.61940176666944424</v>
      </c>
      <c r="BG41">
        <f t="shared" ref="BG41:BJ41" si="100">IF(BG29&gt;(1-0.000000000001),(1-0.000000000001),BG29)</f>
        <v>7.9422290274280926E-9</v>
      </c>
      <c r="BH41">
        <f t="shared" si="100"/>
        <v>2.0637288863372492E-11</v>
      </c>
      <c r="BI41">
        <f t="shared" si="100"/>
        <v>1.8185498521137525E-10</v>
      </c>
      <c r="BJ41">
        <f t="shared" si="100"/>
        <v>3.8941407461296791E-12</v>
      </c>
      <c r="BM41">
        <f t="shared" si="96"/>
        <v>1.2265917700083071E-6</v>
      </c>
      <c r="BN41">
        <f t="shared" si="84"/>
        <v>3.1527607908828264E-6</v>
      </c>
      <c r="BO41">
        <f t="shared" si="84"/>
        <v>4.9040105503965873E-7</v>
      </c>
      <c r="BP41">
        <f t="shared" si="84"/>
        <v>3.8360953958734332E-6</v>
      </c>
      <c r="BQ41">
        <f t="shared" si="84"/>
        <v>3.8808185448611222E-6</v>
      </c>
      <c r="BR41">
        <f t="shared" si="84"/>
        <v>5.8322601195523251E-7</v>
      </c>
      <c r="BS41">
        <f t="shared" si="84"/>
        <v>5.6597561690137052E-8</v>
      </c>
      <c r="BT41">
        <f t="shared" si="84"/>
        <v>3.6073356078633733E-6</v>
      </c>
      <c r="BU41">
        <f t="shared" si="84"/>
        <v>1.4692483373977232E-6</v>
      </c>
      <c r="BV41">
        <f t="shared" si="84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0.49645928378179371</v>
      </c>
      <c r="FA41">
        <v>0.82190034821006375</v>
      </c>
      <c r="FB41">
        <v>-0.31779328361933151</v>
      </c>
      <c r="FC41">
        <v>6.0612104499049468E-2</v>
      </c>
      <c r="FD41">
        <v>-0.82302060647229691</v>
      </c>
      <c r="FE41">
        <v>0.81778260907650324</v>
      </c>
      <c r="FF41">
        <v>1.1216423901996404</v>
      </c>
      <c r="FG41">
        <v>1.2816018605609631</v>
      </c>
      <c r="FH41">
        <v>1.0581199805883625</v>
      </c>
      <c r="FI41">
        <v>0.82098643529676174</v>
      </c>
      <c r="FL41">
        <f t="shared" si="72"/>
        <v>0.19366436470628229</v>
      </c>
      <c r="FM41">
        <f t="shared" si="73"/>
        <v>0.8583164126859798</v>
      </c>
      <c r="FN41">
        <f t="shared" si="74"/>
        <v>0.69130347801245784</v>
      </c>
      <c r="FO41">
        <f t="shared" si="75"/>
        <v>0.73931607773858832</v>
      </c>
      <c r="FP41">
        <f t="shared" si="76"/>
        <v>0.9336572525423128</v>
      </c>
      <c r="FQ41">
        <f t="shared" si="77"/>
        <v>0.84857442454417642</v>
      </c>
      <c r="FR41">
        <f t="shared" si="78"/>
        <v>0.39230482959928148</v>
      </c>
      <c r="FS41">
        <f t="shared" si="79"/>
        <v>0.51093220130274142</v>
      </c>
      <c r="FT41">
        <f t="shared" si="80"/>
        <v>0.90055373709329811</v>
      </c>
      <c r="FU41">
        <f t="shared" si="81"/>
        <v>6.6959677283861929E-2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85"/>
        <v>0.30176474408191023</v>
      </c>
      <c r="T42">
        <f t="shared" si="86"/>
        <v>0.96339168969396138</v>
      </c>
      <c r="U42">
        <f t="shared" si="87"/>
        <v>9.6212001588911633E-2</v>
      </c>
      <c r="V42">
        <f t="shared" si="88"/>
        <v>0.14910037443497459</v>
      </c>
      <c r="W42">
        <f t="shared" si="89"/>
        <v>0.99417509744093735</v>
      </c>
      <c r="X42">
        <f t="shared" si="90"/>
        <v>0.1063931968597025</v>
      </c>
      <c r="Y42">
        <f t="shared" si="91"/>
        <v>0.31820563899510557</v>
      </c>
      <c r="Z42">
        <f t="shared" si="92"/>
        <v>0.21677256883486695</v>
      </c>
      <c r="AA42">
        <f t="shared" si="93"/>
        <v>0.90010730701849884</v>
      </c>
      <c r="AB42">
        <f t="shared" si="94"/>
        <v>0.59952458684723631</v>
      </c>
      <c r="BM42">
        <f t="shared" si="96"/>
        <v>3.2775135023022163E-6</v>
      </c>
      <c r="BN42">
        <f t="shared" si="84"/>
        <v>1.0570597082229282E-6</v>
      </c>
      <c r="BO42">
        <f t="shared" si="84"/>
        <v>4.5236620967769987E-6</v>
      </c>
      <c r="BP42">
        <f t="shared" si="84"/>
        <v>1.6721657216201436E-6</v>
      </c>
      <c r="BQ42">
        <f t="shared" si="84"/>
        <v>2.7103035770563123E-6</v>
      </c>
      <c r="BR42">
        <f t="shared" si="84"/>
        <v>4.7365690014928177E-8</v>
      </c>
      <c r="BS42">
        <f t="shared" si="84"/>
        <v>5.0627414344141728E-7</v>
      </c>
      <c r="BT42">
        <f t="shared" si="84"/>
        <v>7.7392194431044996E-7</v>
      </c>
      <c r="BU42">
        <f t="shared" si="84"/>
        <v>4.7324986651068953E-6</v>
      </c>
      <c r="BV42">
        <f t="shared" si="84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0.36072273237903296</v>
      </c>
      <c r="FA42">
        <v>0.60497411512035915</v>
      </c>
      <c r="FB42">
        <v>-0.2406215787101269</v>
      </c>
      <c r="FC42">
        <v>5.4632296711125794E-2</v>
      </c>
      <c r="FD42">
        <v>-0.59193150444364728</v>
      </c>
      <c r="FE42">
        <v>0.60836065424301067</v>
      </c>
      <c r="FF42">
        <v>0.81740178003326114</v>
      </c>
      <c r="FG42">
        <v>0.95554468721825891</v>
      </c>
      <c r="FH42">
        <v>0.77187478686475297</v>
      </c>
      <c r="FI42">
        <v>0.62289742148164784</v>
      </c>
      <c r="FL42">
        <f t="shared" si="72"/>
        <v>0.68015582149950815</v>
      </c>
      <c r="FM42">
        <f t="shared" si="73"/>
        <v>0.27924913517472932</v>
      </c>
      <c r="FN42">
        <f t="shared" si="74"/>
        <v>3.6682381852780881E-2</v>
      </c>
      <c r="FO42">
        <f t="shared" si="75"/>
        <v>0.40257560304461693</v>
      </c>
      <c r="FP42">
        <f t="shared" si="76"/>
        <v>0.28837892294314976</v>
      </c>
      <c r="FQ42">
        <f t="shared" si="77"/>
        <v>0.54147066262515364</v>
      </c>
      <c r="FR42">
        <f t="shared" si="78"/>
        <v>0.9720647766061159</v>
      </c>
      <c r="FS42">
        <f t="shared" si="79"/>
        <v>0.35230403741052996</v>
      </c>
      <c r="FT42">
        <f t="shared" si="80"/>
        <v>0.57172101900712025</v>
      </c>
      <c r="FU42">
        <f t="shared" si="81"/>
        <v>0.23720740975558591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85"/>
        <v>0.19416082399006407</v>
      </c>
      <c r="T43">
        <f t="shared" si="86"/>
        <v>0.85913831303418986</v>
      </c>
      <c r="U43">
        <f t="shared" si="87"/>
        <v>0.69098568472883848</v>
      </c>
      <c r="V43">
        <f t="shared" si="88"/>
        <v>0.73937668984308735</v>
      </c>
      <c r="W43">
        <f t="shared" si="89"/>
        <v>0.93283423193584047</v>
      </c>
      <c r="X43">
        <f t="shared" si="90"/>
        <v>0.84939220715325292</v>
      </c>
      <c r="Y43">
        <f t="shared" si="91"/>
        <v>0.39342647198948111</v>
      </c>
      <c r="Z43">
        <f t="shared" si="92"/>
        <v>0.51221380316330234</v>
      </c>
      <c r="AA43">
        <f t="shared" si="93"/>
        <v>0.90161185707388647</v>
      </c>
      <c r="AB43">
        <f t="shared" si="94"/>
        <v>6.7780663719158696E-2</v>
      </c>
      <c r="BM43">
        <f t="shared" si="96"/>
        <v>1.2463707337633515E-6</v>
      </c>
      <c r="BN43">
        <f t="shared" si="84"/>
        <v>1.4896257864441262E-7</v>
      </c>
      <c r="BO43">
        <f t="shared" si="84"/>
        <v>1.62215065513761E-7</v>
      </c>
      <c r="BP43">
        <f t="shared" si="84"/>
        <v>3.2525380706911539E-6</v>
      </c>
      <c r="BQ43">
        <f t="shared" si="84"/>
        <v>5.2095318947732207E-8</v>
      </c>
      <c r="BR43">
        <f t="shared" si="84"/>
        <v>4.6767035873774015E-6</v>
      </c>
      <c r="BS43">
        <f t="shared" si="84"/>
        <v>2.3495173299633567E-7</v>
      </c>
      <c r="BT43">
        <f t="shared" si="84"/>
        <v>1.3118149007550714E-6</v>
      </c>
      <c r="BU43">
        <f t="shared" si="84"/>
        <v>6.2396166171937854E-7</v>
      </c>
      <c r="BV43">
        <f t="shared" si="84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0.54406440517148025</v>
      </c>
      <c r="FA43">
        <v>0.93834885419453185</v>
      </c>
      <c r="FB43">
        <v>-0.29624540784400794</v>
      </c>
      <c r="FC43">
        <v>0.13717437361169854</v>
      </c>
      <c r="FD43">
        <v>-0.93069188167952877</v>
      </c>
      <c r="FE43">
        <v>0.86285341045877817</v>
      </c>
      <c r="FF43">
        <v>1.1462737939789631</v>
      </c>
      <c r="FG43">
        <v>1.3830522094195834</v>
      </c>
      <c r="FH43">
        <v>1.1171946884092467</v>
      </c>
      <c r="FI43">
        <v>0.89548614934955384</v>
      </c>
      <c r="FL43">
        <f t="shared" si="72"/>
        <v>0.3147327419488653</v>
      </c>
      <c r="FM43">
        <f t="shared" si="73"/>
        <v>0.91203478479528188</v>
      </c>
      <c r="FN43">
        <f t="shared" si="74"/>
        <v>0.74994225331480735</v>
      </c>
      <c r="FO43">
        <f t="shared" si="75"/>
        <v>0.31544052592142913</v>
      </c>
      <c r="FP43">
        <f t="shared" si="76"/>
        <v>1.1787535666159792E-2</v>
      </c>
      <c r="FQ43">
        <f t="shared" si="77"/>
        <v>0.57994723207057197</v>
      </c>
      <c r="FR43">
        <f t="shared" si="78"/>
        <v>0.42729855030904668</v>
      </c>
      <c r="FS43">
        <f t="shared" si="79"/>
        <v>0.77329995821651121</v>
      </c>
      <c r="FT43">
        <f t="shared" si="80"/>
        <v>0.43628260310192063</v>
      </c>
      <c r="FU43">
        <f t="shared" si="81"/>
        <v>0.13802823443659082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85"/>
        <v>0.68051654423188723</v>
      </c>
      <c r="T44">
        <f t="shared" si="86"/>
        <v>0.27985410928984966</v>
      </c>
      <c r="U44">
        <f t="shared" si="87"/>
        <v>3.6441760274070756E-2</v>
      </c>
      <c r="V44">
        <f t="shared" si="88"/>
        <v>0.40263023534132802</v>
      </c>
      <c r="W44">
        <f t="shared" si="89"/>
        <v>0.28778699143870612</v>
      </c>
      <c r="X44">
        <f t="shared" si="90"/>
        <v>0.54207902327939661</v>
      </c>
      <c r="Y44">
        <f t="shared" si="91"/>
        <v>0.97288217838614921</v>
      </c>
      <c r="Z44">
        <f t="shared" si="92"/>
        <v>0.35325958209774821</v>
      </c>
      <c r="AA44">
        <f t="shared" si="93"/>
        <v>0.57249289379398505</v>
      </c>
      <c r="AB44">
        <f t="shared" si="94"/>
        <v>0.23783030717706755</v>
      </c>
      <c r="BM44">
        <f t="shared" si="96"/>
        <v>1.0499594293697495E-7</v>
      </c>
      <c r="BN44">
        <f t="shared" si="84"/>
        <v>4.5974264779467995E-6</v>
      </c>
      <c r="BO44">
        <f t="shared" si="84"/>
        <v>8.509785149796211E-7</v>
      </c>
      <c r="BP44">
        <f t="shared" si="84"/>
        <v>4.0364847886401202E-7</v>
      </c>
      <c r="BQ44">
        <f t="shared" si="84"/>
        <v>1.2877143194269594E-6</v>
      </c>
      <c r="BR44">
        <f t="shared" si="84"/>
        <v>1.2013565937399638E-7</v>
      </c>
      <c r="BS44">
        <f t="shared" si="84"/>
        <v>4.0509658207404711E-6</v>
      </c>
      <c r="BT44">
        <f t="shared" si="84"/>
        <v>4.064519704081112E-6</v>
      </c>
      <c r="BU44">
        <f t="shared" si="84"/>
        <v>1.6387405672230553E-6</v>
      </c>
      <c r="BV44">
        <f t="shared" si="84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85"/>
        <v>0.31527680635403676</v>
      </c>
      <c r="T45">
        <f t="shared" si="86"/>
        <v>0.91297313364947641</v>
      </c>
      <c r="U45">
        <f t="shared" si="87"/>
        <v>0.74964600790696334</v>
      </c>
      <c r="V45">
        <f t="shared" si="88"/>
        <v>0.31557770029504084</v>
      </c>
      <c r="W45">
        <f t="shared" si="89"/>
        <v>1.0856843784480263E-2</v>
      </c>
      <c r="X45">
        <f t="shared" si="90"/>
        <v>0.58081008548103075</v>
      </c>
      <c r="Y45">
        <f t="shared" si="91"/>
        <v>0.42844482410302565</v>
      </c>
      <c r="Z45">
        <f t="shared" si="92"/>
        <v>0.7746830104259308</v>
      </c>
      <c r="AA45">
        <f t="shared" si="93"/>
        <v>0.43739979779032989</v>
      </c>
      <c r="AB45">
        <f t="shared" si="94"/>
        <v>0.13892372058594038</v>
      </c>
      <c r="BM45">
        <f t="shared" si="96"/>
        <v>4.5583879297377189E-7</v>
      </c>
      <c r="BN45">
        <f t="shared" si="84"/>
        <v>5.396440307838708E-7</v>
      </c>
      <c r="BO45">
        <f t="shared" si="84"/>
        <v>7.4460168145146834E-7</v>
      </c>
      <c r="BP45">
        <f t="shared" si="84"/>
        <v>1.9882532868964788E-7</v>
      </c>
      <c r="BQ45">
        <f t="shared" si="84"/>
        <v>2.7395113763125983E-6</v>
      </c>
      <c r="BR45">
        <f t="shared" si="84"/>
        <v>1.9182927427661435E-6</v>
      </c>
      <c r="BS45">
        <f t="shared" si="84"/>
        <v>1.797148651171747E-6</v>
      </c>
      <c r="BT45">
        <f t="shared" si="84"/>
        <v>2.2971091871048383E-8</v>
      </c>
      <c r="BU45">
        <f t="shared" si="84"/>
        <v>2.8281627505969155E-7</v>
      </c>
      <c r="BV45">
        <f t="shared" si="84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" si="101">EN48-($EU$10*EZ48)</f>
        <v>0.69617410498046051</v>
      </c>
      <c r="FM48">
        <f t="shared" ref="FM48" si="102">EO48-($EU$10*FA48)</f>
        <v>0.78452070878779345</v>
      </c>
      <c r="FN48">
        <f t="shared" ref="FN48" si="103">EP48-($EU$10*FB48)</f>
        <v>0.29440426379210727</v>
      </c>
      <c r="FO48">
        <f t="shared" ref="FO48" si="104">EQ48-($EU$10*FC48)</f>
        <v>0.46947786240165729</v>
      </c>
      <c r="FP48">
        <f t="shared" ref="FP48" si="105">ER48-($EU$10*FD48)</f>
        <v>0.26497788420740775</v>
      </c>
      <c r="FQ48">
        <f t="shared" ref="FQ48" si="106">ES48-($EU$10*FE48)</f>
        <v>0.8526365576757049</v>
      </c>
      <c r="FR48">
        <f t="shared" ref="FR48" si="107">ET48-($EU$10*FF48)</f>
        <v>0.19517575051130454</v>
      </c>
      <c r="FS48">
        <f t="shared" ref="FS48" si="108">EU48-($EU$10*FG48)</f>
        <v>0.80601643521789512</v>
      </c>
      <c r="FT48">
        <f t="shared" ref="FT48" si="109">EV48-($EU$10*FH48)</f>
        <v>2.6598324646100041E-3</v>
      </c>
      <c r="FU48">
        <f t="shared" ref="FU48" si="110">EW48-($EU$10*FI48)</f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49" si="111">EO52</f>
        <v>0.36034454151380291</v>
      </c>
      <c r="U49">
        <f t="shared" si="111"/>
        <v>0.20544991772321386</v>
      </c>
      <c r="V49">
        <f t="shared" si="111"/>
        <v>0.27698504317775807</v>
      </c>
      <c r="W49">
        <f t="shared" si="111"/>
        <v>0.49339276486335959</v>
      </c>
      <c r="X49">
        <f t="shared" si="111"/>
        <v>0.58445155886715128</v>
      </c>
      <c r="Y49">
        <f t="shared" si="111"/>
        <v>2.4574650748654614E-2</v>
      </c>
      <c r="Z49">
        <f t="shared" si="111"/>
        <v>0.41615076950639196</v>
      </c>
      <c r="AA49">
        <f t="shared" si="111"/>
        <v>0.35410526197576564</v>
      </c>
      <c r="AB49">
        <f t="shared" si="111"/>
        <v>0.33051925496312839</v>
      </c>
      <c r="BM49">
        <f>0.5*$BL$21*B49*B49</f>
        <v>2.8098380868386504E-7</v>
      </c>
      <c r="BN49">
        <f t="shared" ref="BN49:BV58" si="112">0.5*$BL$21*C49*C49</f>
        <v>5.5949759156418081E-8</v>
      </c>
      <c r="BO49">
        <f t="shared" si="112"/>
        <v>3.4824136800022149E-7</v>
      </c>
      <c r="BP49">
        <f t="shared" si="112"/>
        <v>2.4850849823129059E-8</v>
      </c>
      <c r="BQ49">
        <f t="shared" si="112"/>
        <v>3.840601219784541E-6</v>
      </c>
      <c r="BR49">
        <f t="shared" si="112"/>
        <v>1.8785982466895425E-6</v>
      </c>
      <c r="BS49">
        <f t="shared" si="112"/>
        <v>2.9812892488715403E-6</v>
      </c>
      <c r="BT49">
        <f t="shared" si="112"/>
        <v>1.3353408939646946E-7</v>
      </c>
      <c r="BU49">
        <f t="shared" si="112"/>
        <v>1.6266935753052608E-6</v>
      </c>
      <c r="BV49">
        <f t="shared" si="112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113">EN53</f>
        <v>0.10578256865515989</v>
      </c>
      <c r="T50">
        <f t="shared" ref="T50:T58" si="114">EO53</f>
        <v>0.65988529463724888</v>
      </c>
      <c r="U50">
        <f t="shared" ref="U50:U58" si="115">EP53</f>
        <v>0.5785998820340359</v>
      </c>
      <c r="V50">
        <f t="shared" ref="V50:V58" si="116">EQ53</f>
        <v>0.98069223932808836</v>
      </c>
      <c r="W50">
        <f t="shared" ref="W50:W58" si="117">ER53</f>
        <v>0.84298475491351366</v>
      </c>
      <c r="X50">
        <f t="shared" ref="X50:X58" si="118">ES53</f>
        <v>0.56204501056676737</v>
      </c>
      <c r="Y50">
        <f t="shared" ref="Y50:Y58" si="119">ET53</f>
        <v>0.75153712225129521</v>
      </c>
      <c r="Z50">
        <f t="shared" ref="Z50:Z58" si="120">EU53</f>
        <v>0.79737350666172357</v>
      </c>
      <c r="AA50">
        <f t="shared" ref="AA50:AA58" si="121">EV53</f>
        <v>0.61914122589401988</v>
      </c>
      <c r="AB50">
        <f t="shared" ref="AB50:AB58" si="122">EW53</f>
        <v>0.69336103701300456</v>
      </c>
      <c r="BM50">
        <f t="shared" ref="BM50:BM58" si="123">0.5*$BL$21*B50*B50</f>
        <v>6.4924094299396419E-7</v>
      </c>
      <c r="BN50">
        <f t="shared" si="112"/>
        <v>2.177243010392444E-6</v>
      </c>
      <c r="BO50">
        <f t="shared" si="112"/>
        <v>1.6863905317779425E-6</v>
      </c>
      <c r="BP50">
        <f t="shared" si="112"/>
        <v>4.7963255284480741E-6</v>
      </c>
      <c r="BQ50">
        <f t="shared" si="112"/>
        <v>2.5580897792260977E-6</v>
      </c>
      <c r="BR50">
        <f t="shared" si="112"/>
        <v>2.5221592545813975E-6</v>
      </c>
      <c r="BS50">
        <f t="shared" si="112"/>
        <v>2.1633750520699628E-6</v>
      </c>
      <c r="BT50">
        <f t="shared" si="112"/>
        <v>3.4272543632220695E-6</v>
      </c>
      <c r="BU50">
        <f t="shared" si="112"/>
        <v>3.1839136979682319E-8</v>
      </c>
      <c r="BV50">
        <f t="shared" si="112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113"/>
        <v>0.26390959361122945</v>
      </c>
      <c r="T51">
        <f t="shared" si="114"/>
        <v>0.58075649488885484</v>
      </c>
      <c r="U51">
        <f t="shared" si="115"/>
        <v>0.48124250940619362</v>
      </c>
      <c r="V51">
        <f t="shared" si="116"/>
        <v>3.5918728495437424E-2</v>
      </c>
      <c r="W51">
        <f t="shared" si="117"/>
        <v>0.38930796264769385</v>
      </c>
      <c r="X51">
        <f t="shared" si="118"/>
        <v>0.91831321763886553</v>
      </c>
      <c r="Y51">
        <f t="shared" si="119"/>
        <v>0.10657928293794949</v>
      </c>
      <c r="Z51">
        <f t="shared" si="120"/>
        <v>0.83150572025200686</v>
      </c>
      <c r="AA51">
        <f t="shared" si="121"/>
        <v>0.79714616693881624</v>
      </c>
      <c r="AB51">
        <f t="shared" si="122"/>
        <v>0.2199536316361077</v>
      </c>
      <c r="BM51">
        <f t="shared" si="123"/>
        <v>2.1104834346237676E-7</v>
      </c>
      <c r="BN51">
        <f t="shared" si="112"/>
        <v>1.6738891174490014E-6</v>
      </c>
      <c r="BO51">
        <f t="shared" si="112"/>
        <v>1.1579717642978518E-6</v>
      </c>
      <c r="BP51">
        <f t="shared" si="112"/>
        <v>4.5089173771328291E-6</v>
      </c>
      <c r="BQ51">
        <f t="shared" si="112"/>
        <v>3.5133573905982072E-6</v>
      </c>
      <c r="BR51">
        <f t="shared" si="112"/>
        <v>2.045878452863783E-6</v>
      </c>
      <c r="BS51">
        <f t="shared" si="112"/>
        <v>1.2414206173827636E-8</v>
      </c>
      <c r="BT51">
        <f t="shared" si="112"/>
        <v>1.3847530982629112E-6</v>
      </c>
      <c r="BU51">
        <f t="shared" si="112"/>
        <v>2.3398445185023442E-7</v>
      </c>
      <c r="BV51">
        <f t="shared" si="112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113"/>
        <v>7.0499432370947579E-2</v>
      </c>
      <c r="T52">
        <f t="shared" si="114"/>
        <v>0.97942080113177843</v>
      </c>
      <c r="U52">
        <f t="shared" si="115"/>
        <v>0.94962280692207779</v>
      </c>
      <c r="V52">
        <f t="shared" si="116"/>
        <v>2.8897390462235606E-2</v>
      </c>
      <c r="W52">
        <f t="shared" si="117"/>
        <v>0.66166439004849842</v>
      </c>
      <c r="X52">
        <f t="shared" si="118"/>
        <v>0.44810837249994195</v>
      </c>
      <c r="Y52">
        <f t="shared" si="119"/>
        <v>0.45109575170941452</v>
      </c>
      <c r="Z52">
        <f t="shared" si="120"/>
        <v>0.86197462624826482</v>
      </c>
      <c r="AA52">
        <f t="shared" si="121"/>
        <v>0.26280074522421382</v>
      </c>
      <c r="AB52">
        <f t="shared" si="122"/>
        <v>8.0590262412049363E-2</v>
      </c>
      <c r="BM52">
        <f t="shared" si="123"/>
        <v>3.8360357072092255E-7</v>
      </c>
      <c r="BN52">
        <f t="shared" si="112"/>
        <v>4.8087863413917035E-6</v>
      </c>
      <c r="BO52">
        <f t="shared" si="112"/>
        <v>6.4507752836447431E-9</v>
      </c>
      <c r="BP52">
        <f t="shared" si="112"/>
        <v>4.175295877634527E-9</v>
      </c>
      <c r="BQ52">
        <f t="shared" si="112"/>
        <v>4.4865602456319442E-6</v>
      </c>
      <c r="BR52">
        <f t="shared" si="112"/>
        <v>4.680817462774893E-6</v>
      </c>
      <c r="BS52">
        <f t="shared" si="112"/>
        <v>2.1887183533197586E-6</v>
      </c>
      <c r="BT52">
        <f t="shared" si="112"/>
        <v>5.0963982983019734E-7</v>
      </c>
      <c r="BU52">
        <f t="shared" si="112"/>
        <v>7.3507689581425457E-7</v>
      </c>
      <c r="BV52">
        <f t="shared" si="112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-3.1000066704142877</v>
      </c>
      <c r="FA52">
        <v>2.0558729937065938E-3</v>
      </c>
      <c r="FB52">
        <v>-3.2538208679736722</v>
      </c>
      <c r="FC52">
        <v>1.9900645675538034E-7</v>
      </c>
      <c r="FD52">
        <v>9.1405523929219576</v>
      </c>
      <c r="FE52">
        <v>2.7546709503174395E-10</v>
      </c>
      <c r="FF52">
        <v>1.0337717625962578E-17</v>
      </c>
      <c r="FG52">
        <v>-2.7887809464885542</v>
      </c>
      <c r="FH52">
        <v>8.2039876550931913E-11</v>
      </c>
      <c r="FI52">
        <v>1.9596888710244747E-8</v>
      </c>
      <c r="FL52">
        <f t="shared" ref="FL52" si="124">EN52-($EU$10*EZ52)</f>
        <v>0.2401585685001297</v>
      </c>
      <c r="FM52">
        <f t="shared" ref="FM52" si="125">EO52-($EU$10*FA52)</f>
        <v>0.36034248564080917</v>
      </c>
      <c r="FN52">
        <f t="shared" ref="FN52" si="126">EP52-($EU$10*FB52)</f>
        <v>0.20870373859118754</v>
      </c>
      <c r="FO52">
        <f t="shared" ref="FO52" si="127">EQ52-($EU$10*FC52)</f>
        <v>0.27698504297875159</v>
      </c>
      <c r="FP52">
        <f t="shared" ref="FP52" si="128">ER52-($EU$10*FD52)</f>
        <v>0.48425221247043765</v>
      </c>
      <c r="FQ52">
        <f t="shared" ref="FQ52" si="129">ES52-($EU$10*FE52)</f>
        <v>0.58445155886687583</v>
      </c>
      <c r="FR52">
        <f t="shared" ref="FR52" si="130">ET52-($EU$10*FF52)</f>
        <v>2.4574650748654614E-2</v>
      </c>
      <c r="FS52">
        <f t="shared" ref="FS52" si="131">EU52-($EU$10*FG52)</f>
        <v>0.4189395504528805</v>
      </c>
      <c r="FT52">
        <f t="shared" ref="FT52" si="132">EV52-($EU$10*FH52)</f>
        <v>0.35410526197568359</v>
      </c>
      <c r="FU52">
        <f t="shared" ref="FU52" si="133">EW52-($EU$10*FI52)</f>
        <v>0.33051925494353152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113"/>
        <v>0.87642469383108335</v>
      </c>
      <c r="T53">
        <f t="shared" si="114"/>
        <v>0.71527474151211257</v>
      </c>
      <c r="U53">
        <f t="shared" si="115"/>
        <v>0.838255019740199</v>
      </c>
      <c r="V53">
        <f t="shared" si="116"/>
        <v>0.94726556420382391</v>
      </c>
      <c r="W53">
        <f t="shared" si="117"/>
        <v>0.29640491829946392</v>
      </c>
      <c r="X53">
        <f t="shared" si="118"/>
        <v>0.35222968704514646</v>
      </c>
      <c r="Y53">
        <f t="shared" si="119"/>
        <v>0.28347304169185694</v>
      </c>
      <c r="Z53">
        <f t="shared" si="120"/>
        <v>0.19779740980622229</v>
      </c>
      <c r="AA53">
        <f t="shared" si="121"/>
        <v>0.54905030078837003</v>
      </c>
      <c r="AB53">
        <f t="shared" si="122"/>
        <v>0.78528818953139856</v>
      </c>
      <c r="BM53">
        <f t="shared" si="123"/>
        <v>1.2171821020975524E-6</v>
      </c>
      <c r="BN53">
        <f t="shared" si="112"/>
        <v>3.5531164850829841E-6</v>
      </c>
      <c r="BO53">
        <f t="shared" si="112"/>
        <v>7.5780344890449099E-7</v>
      </c>
      <c r="BP53">
        <f t="shared" si="112"/>
        <v>2.1889988252912574E-6</v>
      </c>
      <c r="BQ53">
        <f t="shared" si="112"/>
        <v>4.3927937796055941E-7</v>
      </c>
      <c r="BR53">
        <f t="shared" si="112"/>
        <v>4.0956893906423147E-6</v>
      </c>
      <c r="BS53">
        <f t="shared" si="112"/>
        <v>3.1904589077344685E-6</v>
      </c>
      <c r="BT53">
        <f t="shared" si="112"/>
        <v>3.5941997383594104E-6</v>
      </c>
      <c r="BU53">
        <f t="shared" si="112"/>
        <v>3.5855494668614523E-6</v>
      </c>
      <c r="BV53">
        <f t="shared" si="112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-4.483936961062474</v>
      </c>
      <c r="FA53">
        <v>3.07928008585292E-3</v>
      </c>
      <c r="FB53">
        <v>-4.8165593184282853</v>
      </c>
      <c r="FC53">
        <v>3.0026562076273514E-7</v>
      </c>
      <c r="FD53">
        <v>13.432068830878016</v>
      </c>
      <c r="FE53">
        <v>4.1582562251947394E-10</v>
      </c>
      <c r="FF53">
        <v>1.5615020015421194E-17</v>
      </c>
      <c r="FG53">
        <v>-4.1346521618612249</v>
      </c>
      <c r="FH53">
        <v>1.2385929926931087E-10</v>
      </c>
      <c r="FI53">
        <v>2.9582809321293146E-8</v>
      </c>
      <c r="FL53">
        <f t="shared" ref="FL53:FL61" si="134">EN53-($EU$10*EZ53)</f>
        <v>0.11026650561622237</v>
      </c>
      <c r="FM53">
        <f t="shared" ref="FM53:FM61" si="135">EO53-($EU$10*FA53)</f>
        <v>0.65988221535716307</v>
      </c>
      <c r="FN53">
        <f t="shared" ref="FN53:FN61" si="136">EP53-($EU$10*FB53)</f>
        <v>0.58341644135246418</v>
      </c>
      <c r="FO53">
        <f t="shared" ref="FO53:FO61" si="137">EQ53-($EU$10*FC53)</f>
        <v>0.98069223902782277</v>
      </c>
      <c r="FP53">
        <f t="shared" ref="FP53:FP61" si="138">ER53-($EU$10*FD53)</f>
        <v>0.82955268608263566</v>
      </c>
      <c r="FQ53">
        <f t="shared" ref="FQ53:FQ61" si="139">ES53-($EU$10*FE53)</f>
        <v>0.56204501056635159</v>
      </c>
      <c r="FR53">
        <f t="shared" ref="FR53:FR61" si="140">ET53-($EU$10*FF53)</f>
        <v>0.75153712225129521</v>
      </c>
      <c r="FS53">
        <f t="shared" ref="FS53:FS61" si="141">EU53-($EU$10*FG53)</f>
        <v>0.80150815882358484</v>
      </c>
      <c r="FT53">
        <f t="shared" ref="FT53:FT61" si="142">EV53-($EU$10*FH53)</f>
        <v>0.61914122589389597</v>
      </c>
      <c r="FU53">
        <f t="shared" ref="FU53:FU61" si="143">EW53-($EU$10*FI53)</f>
        <v>0.69336103698342177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113"/>
        <v>0.61295974528341457</v>
      </c>
      <c r="T54">
        <f t="shared" si="114"/>
        <v>0.7102336593799814</v>
      </c>
      <c r="U54">
        <f t="shared" si="115"/>
        <v>0.63966842236642929</v>
      </c>
      <c r="V54">
        <f t="shared" si="116"/>
        <v>0.96755542092170543</v>
      </c>
      <c r="W54">
        <f t="shared" si="117"/>
        <v>0.90506236145829355</v>
      </c>
      <c r="X54">
        <f t="shared" si="118"/>
        <v>9.5069802169840401E-2</v>
      </c>
      <c r="Y54">
        <f t="shared" si="119"/>
        <v>0.51653787876912682</v>
      </c>
      <c r="Z54">
        <f t="shared" si="120"/>
        <v>0.4178660765967166</v>
      </c>
      <c r="AA54">
        <f t="shared" si="121"/>
        <v>8.8506209962927684E-2</v>
      </c>
      <c r="AB54">
        <f t="shared" si="122"/>
        <v>0.48816669585740979</v>
      </c>
      <c r="BM54">
        <f t="shared" si="123"/>
        <v>1.7079181233112162E-6</v>
      </c>
      <c r="BN54">
        <f t="shared" si="112"/>
        <v>1.5794729695149884E-6</v>
      </c>
      <c r="BO54">
        <f t="shared" si="112"/>
        <v>4.2164958284512321E-6</v>
      </c>
      <c r="BP54">
        <f t="shared" si="112"/>
        <v>1.0040055675227339E-6</v>
      </c>
      <c r="BQ54">
        <f t="shared" si="112"/>
        <v>6.2032876217960905E-7</v>
      </c>
      <c r="BR54">
        <f t="shared" si="112"/>
        <v>4.5191336423062952E-8</v>
      </c>
      <c r="BS54">
        <f t="shared" si="112"/>
        <v>1.4342725974875778E-6</v>
      </c>
      <c r="BT54">
        <f t="shared" si="112"/>
        <v>1.1122196831814786E-6</v>
      </c>
      <c r="BU54">
        <f t="shared" si="112"/>
        <v>2.9311119441807915E-6</v>
      </c>
      <c r="BV54">
        <f t="shared" si="112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-3.5160866643539537</v>
      </c>
      <c r="FA54">
        <v>2.3049643241316734E-3</v>
      </c>
      <c r="FB54">
        <v>-3.7303084632652861</v>
      </c>
      <c r="FC54">
        <v>2.2102553390317859E-7</v>
      </c>
      <c r="FD54">
        <v>10.484664716257413</v>
      </c>
      <c r="FE54">
        <v>3.0570912217161782E-10</v>
      </c>
      <c r="FF54">
        <v>1.1455175422361452E-17</v>
      </c>
      <c r="FG54">
        <v>-3.2405747961282874</v>
      </c>
      <c r="FH54">
        <v>9.1016953305853836E-11</v>
      </c>
      <c r="FI54">
        <v>2.1743723556512197E-8</v>
      </c>
      <c r="FL54">
        <f t="shared" si="134"/>
        <v>0.26742568027558339</v>
      </c>
      <c r="FM54">
        <f t="shared" si="135"/>
        <v>0.58075418992453065</v>
      </c>
      <c r="FN54">
        <f t="shared" si="136"/>
        <v>0.48497281786945889</v>
      </c>
      <c r="FO54">
        <f t="shared" si="137"/>
        <v>3.5918728274411893E-2</v>
      </c>
      <c r="FP54">
        <f t="shared" si="138"/>
        <v>0.37882329793143643</v>
      </c>
      <c r="FQ54">
        <f t="shared" si="139"/>
        <v>0.91831321763855978</v>
      </c>
      <c r="FR54">
        <f t="shared" si="140"/>
        <v>0.10657928293794949</v>
      </c>
      <c r="FS54">
        <f t="shared" si="141"/>
        <v>0.83474629504813513</v>
      </c>
      <c r="FT54">
        <f t="shared" si="142"/>
        <v>0.7971461669387252</v>
      </c>
      <c r="FU54">
        <f t="shared" si="143"/>
        <v>0.21995363161436399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113"/>
        <v>0.77217734347383438</v>
      </c>
      <c r="T55">
        <f t="shared" si="114"/>
        <v>0.65778036639443149</v>
      </c>
      <c r="U55">
        <f t="shared" si="115"/>
        <v>4.9828116909687914E-2</v>
      </c>
      <c r="V55">
        <f t="shared" si="116"/>
        <v>0.6616219998337054</v>
      </c>
      <c r="W55">
        <f t="shared" si="117"/>
        <v>0.79880647315034548</v>
      </c>
      <c r="X55">
        <f t="shared" si="118"/>
        <v>0.53558801283964108</v>
      </c>
      <c r="Y55">
        <f t="shared" si="119"/>
        <v>0.25096598745755117</v>
      </c>
      <c r="Z55">
        <f t="shared" si="120"/>
        <v>0.17609738945268072</v>
      </c>
      <c r="AA55">
        <f t="shared" si="121"/>
        <v>0.46964341589710856</v>
      </c>
      <c r="AB55">
        <f t="shared" si="122"/>
        <v>0.20411088978246661</v>
      </c>
      <c r="BM55">
        <f t="shared" si="123"/>
        <v>3.0195672970917543E-9</v>
      </c>
      <c r="BN55">
        <f t="shared" si="112"/>
        <v>2.8240402306087914E-6</v>
      </c>
      <c r="BO55">
        <f t="shared" si="112"/>
        <v>5.6795717757837467E-8</v>
      </c>
      <c r="BP55">
        <f t="shared" si="112"/>
        <v>1.0174368860514089E-6</v>
      </c>
      <c r="BQ55">
        <f t="shared" si="112"/>
        <v>4.0178482683016632E-7</v>
      </c>
      <c r="BR55">
        <f t="shared" si="112"/>
        <v>1.3340569010165458E-6</v>
      </c>
      <c r="BS55">
        <f t="shared" si="112"/>
        <v>3.1491963430271863E-7</v>
      </c>
      <c r="BT55">
        <f t="shared" si="112"/>
        <v>2.3687138601932313E-7</v>
      </c>
      <c r="BU55">
        <f t="shared" si="112"/>
        <v>1.7540474471553031E-7</v>
      </c>
      <c r="BV55">
        <f t="shared" si="112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-2.8808501618338265</v>
      </c>
      <c r="FA55">
        <v>1.9419331760652983E-3</v>
      </c>
      <c r="FB55">
        <v>-3.1304075339161339</v>
      </c>
      <c r="FC55">
        <v>1.8813124285138795E-7</v>
      </c>
      <c r="FD55">
        <v>8.6412733800091104</v>
      </c>
      <c r="FE55">
        <v>2.6043125146463007E-10</v>
      </c>
      <c r="FF55">
        <v>9.7742243184957317E-18</v>
      </c>
      <c r="FG55">
        <v>-2.6319578244314781</v>
      </c>
      <c r="FH55">
        <v>7.7563408500893757E-11</v>
      </c>
      <c r="FI55">
        <v>1.8527027630284624E-8</v>
      </c>
      <c r="FL55">
        <f t="shared" si="134"/>
        <v>7.3380282532781407E-2</v>
      </c>
      <c r="FM55">
        <f t="shared" si="135"/>
        <v>0.97941885919860239</v>
      </c>
      <c r="FN55">
        <f t="shared" si="136"/>
        <v>0.95275321445599392</v>
      </c>
      <c r="FO55">
        <f t="shared" si="137"/>
        <v>2.8897390274104363E-2</v>
      </c>
      <c r="FP55">
        <f t="shared" si="138"/>
        <v>0.65302311666848933</v>
      </c>
      <c r="FQ55">
        <f t="shared" si="139"/>
        <v>0.4481083724996815</v>
      </c>
      <c r="FR55">
        <f t="shared" si="140"/>
        <v>0.45109575170941452</v>
      </c>
      <c r="FS55">
        <f t="shared" si="141"/>
        <v>0.8646065840726963</v>
      </c>
      <c r="FT55">
        <f t="shared" si="142"/>
        <v>0.26280074522413627</v>
      </c>
      <c r="FU55">
        <f t="shared" si="143"/>
        <v>8.0590262393522336E-2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113"/>
        <v>0.16342220742388069</v>
      </c>
      <c r="T56">
        <f t="shared" si="114"/>
        <v>0.82791960518181584</v>
      </c>
      <c r="U56">
        <f t="shared" si="115"/>
        <v>0.52626098055297832</v>
      </c>
      <c r="V56">
        <f t="shared" si="116"/>
        <v>0.31926159488112482</v>
      </c>
      <c r="W56">
        <f t="shared" si="117"/>
        <v>0.84784429447386267</v>
      </c>
      <c r="X56">
        <f t="shared" si="118"/>
        <v>0.47163962581222507</v>
      </c>
      <c r="Y56">
        <f t="shared" si="119"/>
        <v>0.21765632819622915</v>
      </c>
      <c r="Z56">
        <f t="shared" si="120"/>
        <v>0.20932009550504205</v>
      </c>
      <c r="AA56">
        <f t="shared" si="121"/>
        <v>0.62397140324679001</v>
      </c>
      <c r="AB56">
        <f t="shared" si="122"/>
        <v>0.8774578880564583</v>
      </c>
      <c r="BM56">
        <f t="shared" si="123"/>
        <v>8.6590731480381097E-7</v>
      </c>
      <c r="BN56">
        <f t="shared" si="112"/>
        <v>3.1790225456300688E-6</v>
      </c>
      <c r="BO56">
        <f t="shared" si="112"/>
        <v>3.4570088140590434E-6</v>
      </c>
      <c r="BP56">
        <f t="shared" si="112"/>
        <v>3.7150012814791796E-6</v>
      </c>
      <c r="BQ56">
        <f t="shared" si="112"/>
        <v>1.9561907663025324E-7</v>
      </c>
      <c r="BR56">
        <f t="shared" si="112"/>
        <v>8.7306028985166516E-7</v>
      </c>
      <c r="BS56">
        <f t="shared" si="112"/>
        <v>1.5505145286024555E-7</v>
      </c>
      <c r="BT56">
        <f t="shared" si="112"/>
        <v>2.1907451191119966E-7</v>
      </c>
      <c r="BU56">
        <f t="shared" si="112"/>
        <v>9.1820604707760301E-7</v>
      </c>
      <c r="BV56">
        <f t="shared" si="112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-4.1945430729941284</v>
      </c>
      <c r="FA56">
        <v>2.9204764856200689E-3</v>
      </c>
      <c r="FB56">
        <v>-4.6191881788649596</v>
      </c>
      <c r="FC56">
        <v>2.8534591555744816E-7</v>
      </c>
      <c r="FD56">
        <v>12.705176572416834</v>
      </c>
      <c r="FE56">
        <v>3.9523045988498242E-10</v>
      </c>
      <c r="FF56">
        <v>1.4846106497891964E-17</v>
      </c>
      <c r="FG56">
        <v>-3.894366111020652</v>
      </c>
      <c r="FH56">
        <v>1.1773255178076557E-10</v>
      </c>
      <c r="FI56">
        <v>2.811840903118042E-8</v>
      </c>
      <c r="FL56">
        <f t="shared" si="134"/>
        <v>0.88061923690407751</v>
      </c>
      <c r="FM56">
        <f t="shared" si="135"/>
        <v>0.71527182103562692</v>
      </c>
      <c r="FN56">
        <f t="shared" si="136"/>
        <v>0.84287420791906398</v>
      </c>
      <c r="FO56">
        <f t="shared" si="137"/>
        <v>0.94726556391847794</v>
      </c>
      <c r="FP56">
        <f t="shared" si="138"/>
        <v>0.28369974172704709</v>
      </c>
      <c r="FQ56">
        <f t="shared" si="139"/>
        <v>0.35222968704475122</v>
      </c>
      <c r="FR56">
        <f t="shared" si="140"/>
        <v>0.28347304169185694</v>
      </c>
      <c r="FS56">
        <f t="shared" si="141"/>
        <v>0.20169177591724294</v>
      </c>
      <c r="FT56">
        <f t="shared" si="142"/>
        <v>0.54905030078825234</v>
      </c>
      <c r="FU56">
        <f t="shared" si="143"/>
        <v>0.78528818950328017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113"/>
        <v>0.57038470794811125</v>
      </c>
      <c r="T57">
        <f t="shared" si="114"/>
        <v>7.9798667883220098E-2</v>
      </c>
      <c r="U57">
        <f t="shared" si="115"/>
        <v>0.21632588927367635</v>
      </c>
      <c r="V57">
        <f t="shared" si="116"/>
        <v>0.38342584571576666</v>
      </c>
      <c r="W57">
        <f t="shared" si="117"/>
        <v>0.84682341333497058</v>
      </c>
      <c r="X57">
        <f t="shared" si="118"/>
        <v>0.76565161061422593</v>
      </c>
      <c r="Y57">
        <f t="shared" si="119"/>
        <v>0.18729908954158336</v>
      </c>
      <c r="Z57">
        <f t="shared" si="120"/>
        <v>0.42853379028440752</v>
      </c>
      <c r="AA57">
        <f t="shared" si="121"/>
        <v>0.87028464208788092</v>
      </c>
      <c r="AB57">
        <f t="shared" si="122"/>
        <v>0.75982087483603911</v>
      </c>
      <c r="BM57">
        <f t="shared" si="123"/>
        <v>6.2695268279462816E-7</v>
      </c>
      <c r="BN57">
        <f t="shared" si="112"/>
        <v>1.9166792880077487E-6</v>
      </c>
      <c r="BO57">
        <f t="shared" si="112"/>
        <v>3.1772100573262354E-6</v>
      </c>
      <c r="BP57">
        <f t="shared" si="112"/>
        <v>3.453211584520107E-7</v>
      </c>
      <c r="BQ57">
        <f t="shared" si="112"/>
        <v>1.5072811639789981E-6</v>
      </c>
      <c r="BR57">
        <f t="shared" si="112"/>
        <v>3.9166746010009204E-8</v>
      </c>
      <c r="BS57">
        <f t="shared" si="112"/>
        <v>1.1028246904775225E-6</v>
      </c>
      <c r="BT57">
        <f t="shared" si="112"/>
        <v>1.9467015603488413E-6</v>
      </c>
      <c r="BU57">
        <f t="shared" si="112"/>
        <v>3.7869767912701553E-6</v>
      </c>
      <c r="BV57">
        <f t="shared" si="112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-4.4893403629319515</v>
      </c>
      <c r="FA57">
        <v>2.9477236213888165E-3</v>
      </c>
      <c r="FB57">
        <v>-4.7200016602272212</v>
      </c>
      <c r="FC57">
        <v>2.84161296093235E-7</v>
      </c>
      <c r="FD57">
        <v>13.248350591746803</v>
      </c>
      <c r="FE57">
        <v>3.9322200287064013E-10</v>
      </c>
      <c r="FF57">
        <v>1.4749289363343897E-17</v>
      </c>
      <c r="FG57">
        <v>-4.0419566048531239</v>
      </c>
      <c r="FH57">
        <v>1.1709679113283316E-10</v>
      </c>
      <c r="FI57">
        <v>2.7972492041755242E-8</v>
      </c>
      <c r="FL57">
        <f t="shared" si="134"/>
        <v>0.61744908564634648</v>
      </c>
      <c r="FM57">
        <f t="shared" si="135"/>
        <v>0.71023071165635998</v>
      </c>
      <c r="FN57">
        <f t="shared" si="136"/>
        <v>0.64438842402665653</v>
      </c>
      <c r="FO57">
        <f t="shared" si="137"/>
        <v>0.96755542063754418</v>
      </c>
      <c r="FP57">
        <f t="shared" si="138"/>
        <v>0.89181401086654677</v>
      </c>
      <c r="FQ57">
        <f t="shared" si="139"/>
        <v>9.5069802169447173E-2</v>
      </c>
      <c r="FR57">
        <f t="shared" si="140"/>
        <v>0.51653787876912682</v>
      </c>
      <c r="FS57">
        <f t="shared" si="141"/>
        <v>0.42190803320156972</v>
      </c>
      <c r="FT57">
        <f t="shared" si="142"/>
        <v>8.8506209962810584E-2</v>
      </c>
      <c r="FU57">
        <f t="shared" si="143"/>
        <v>0.48816669582943728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113"/>
        <v>0.31933173461976128</v>
      </c>
      <c r="T58">
        <f t="shared" si="114"/>
        <v>0.8326249713099998</v>
      </c>
      <c r="U58">
        <f t="shared" si="115"/>
        <v>0.91192983735151967</v>
      </c>
      <c r="V58">
        <f t="shared" si="116"/>
        <v>0.55236747892050975</v>
      </c>
      <c r="W58">
        <f t="shared" si="117"/>
        <v>0.89830713576888654</v>
      </c>
      <c r="X58">
        <f t="shared" si="118"/>
        <v>0.38408248668253275</v>
      </c>
      <c r="Y58">
        <f t="shared" si="119"/>
        <v>0.8030999860316419</v>
      </c>
      <c r="Z58">
        <f t="shared" si="120"/>
        <v>0.39000124500429556</v>
      </c>
      <c r="AA58">
        <f t="shared" si="121"/>
        <v>0.30175467585363602</v>
      </c>
      <c r="AB58">
        <f t="shared" si="122"/>
        <v>0.8605360309737744</v>
      </c>
      <c r="BM58">
        <f t="shared" si="123"/>
        <v>5.4621488950690736E-7</v>
      </c>
      <c r="BN58">
        <f t="shared" si="112"/>
        <v>2.4037476382387453E-6</v>
      </c>
      <c r="BO58">
        <f t="shared" si="112"/>
        <v>2.4189800034956283E-7</v>
      </c>
      <c r="BP58">
        <f t="shared" si="112"/>
        <v>3.2473951978214883E-8</v>
      </c>
      <c r="BQ58">
        <f t="shared" si="112"/>
        <v>3.083387703087509E-6</v>
      </c>
      <c r="BR58">
        <f t="shared" si="112"/>
        <v>1.1915336147217044E-6</v>
      </c>
      <c r="BS58">
        <f t="shared" si="112"/>
        <v>2.0830627663895119E-7</v>
      </c>
      <c r="BT58">
        <f t="shared" si="112"/>
        <v>3.8496617265625011E-6</v>
      </c>
      <c r="BU58">
        <f t="shared" si="112"/>
        <v>2.8866388091830193E-6</v>
      </c>
      <c r="BV58">
        <f t="shared" si="112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-4.4505798995870194</v>
      </c>
      <c r="FA58">
        <v>2.9740116911963531E-3</v>
      </c>
      <c r="FB58">
        <v>-4.8587211023547319</v>
      </c>
      <c r="FC58">
        <v>2.8646484767004975E-7</v>
      </c>
      <c r="FD58">
        <v>13.422030632148761</v>
      </c>
      <c r="FE58">
        <v>3.9637168969124447E-10</v>
      </c>
      <c r="FF58">
        <v>1.4862959017623358E-17</v>
      </c>
      <c r="FG58">
        <v>-4.1157039570718812</v>
      </c>
      <c r="FH58">
        <v>1.1802760818871587E-10</v>
      </c>
      <c r="FI58">
        <v>2.8194428759044649E-8</v>
      </c>
      <c r="FL58">
        <f t="shared" si="134"/>
        <v>0.77662792337342135</v>
      </c>
      <c r="FM58">
        <f t="shared" si="135"/>
        <v>0.65777739238274024</v>
      </c>
      <c r="FN58">
        <f t="shared" si="136"/>
        <v>5.4686838012042646E-2</v>
      </c>
      <c r="FO58">
        <f t="shared" si="137"/>
        <v>0.66162199954724055</v>
      </c>
      <c r="FP58">
        <f t="shared" si="138"/>
        <v>0.78538444251819672</v>
      </c>
      <c r="FQ58">
        <f t="shared" si="139"/>
        <v>0.53558801283924473</v>
      </c>
      <c r="FR58">
        <f t="shared" si="140"/>
        <v>0.25096598745755117</v>
      </c>
      <c r="FS58">
        <f t="shared" si="141"/>
        <v>0.18021309340975261</v>
      </c>
      <c r="FT58">
        <f t="shared" si="142"/>
        <v>0.46964341589699055</v>
      </c>
      <c r="FU58">
        <f t="shared" si="143"/>
        <v>0.20411088975427219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-3.7679508752048845</v>
      </c>
      <c r="FA59">
        <v>2.4888220733551188E-3</v>
      </c>
      <c r="FB59">
        <v>-3.9149968333687051</v>
      </c>
      <c r="FC59">
        <v>2.4145857794250194E-7</v>
      </c>
      <c r="FD59">
        <v>11.008417903700593</v>
      </c>
      <c r="FE59">
        <v>3.3430471013886384E-10</v>
      </c>
      <c r="FF59">
        <v>1.2552333551563793E-17</v>
      </c>
      <c r="FG59">
        <v>-3.3279592828776074</v>
      </c>
      <c r="FH59">
        <v>9.957388827604402E-11</v>
      </c>
      <c r="FI59">
        <v>2.3784794068026478E-8</v>
      </c>
      <c r="FL59">
        <f t="shared" si="134"/>
        <v>0.16719015829908557</v>
      </c>
      <c r="FM59">
        <f t="shared" si="135"/>
        <v>0.82791711635974252</v>
      </c>
      <c r="FN59">
        <f t="shared" si="136"/>
        <v>0.53017597738634703</v>
      </c>
      <c r="FO59">
        <f t="shared" si="137"/>
        <v>0.31926159463966625</v>
      </c>
      <c r="FP59">
        <f t="shared" si="138"/>
        <v>0.83683587657016212</v>
      </c>
      <c r="FQ59">
        <f t="shared" si="139"/>
        <v>0.47163962581189078</v>
      </c>
      <c r="FR59">
        <f t="shared" si="140"/>
        <v>0.21765632819622915</v>
      </c>
      <c r="FS59">
        <f t="shared" si="141"/>
        <v>0.21264805478791965</v>
      </c>
      <c r="FT59">
        <f t="shared" si="142"/>
        <v>0.62397140324669043</v>
      </c>
      <c r="FU59">
        <f t="shared" si="143"/>
        <v>0.87745788803267355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-3.7370157728686033</v>
      </c>
      <c r="FA60">
        <v>2.5889166511325148E-3</v>
      </c>
      <c r="FB60">
        <v>-4.0518696531239282</v>
      </c>
      <c r="FC60">
        <v>2.5123518402946978E-7</v>
      </c>
      <c r="FD60">
        <v>11.392366938993305</v>
      </c>
      <c r="FE60">
        <v>3.4773851395915004E-10</v>
      </c>
      <c r="FF60">
        <v>1.304102945574652E-17</v>
      </c>
      <c r="FG60">
        <v>-3.60607070607151</v>
      </c>
      <c r="FH60">
        <v>1.0355000066831904E-10</v>
      </c>
      <c r="FI60">
        <v>2.4733130867474899E-8</v>
      </c>
      <c r="FL60">
        <f t="shared" si="134"/>
        <v>0.5741217237209798</v>
      </c>
      <c r="FM60">
        <f t="shared" si="135"/>
        <v>7.979607896656897E-2</v>
      </c>
      <c r="FN60">
        <f t="shared" si="136"/>
        <v>0.22037775892680028</v>
      </c>
      <c r="FO60">
        <f t="shared" si="137"/>
        <v>0.38342584546453146</v>
      </c>
      <c r="FP60">
        <f t="shared" si="138"/>
        <v>0.83543104639597732</v>
      </c>
      <c r="FQ60">
        <f t="shared" si="139"/>
        <v>0.76565161061387821</v>
      </c>
      <c r="FR60">
        <f t="shared" si="140"/>
        <v>0.18729908954158336</v>
      </c>
      <c r="FS60">
        <f t="shared" si="141"/>
        <v>0.43213986099047902</v>
      </c>
      <c r="FT60">
        <f t="shared" si="142"/>
        <v>0.87028464208777734</v>
      </c>
      <c r="FU60">
        <f t="shared" si="143"/>
        <v>0.759820874811306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-2.9231234979109422</v>
      </c>
      <c r="FA61">
        <v>1.9564685602333235E-3</v>
      </c>
      <c r="FB61">
        <v>-3.0948113544385905</v>
      </c>
      <c r="FC61">
        <v>1.9035194845547162E-7</v>
      </c>
      <c r="FD61">
        <v>8.6073991657163678</v>
      </c>
      <c r="FE61">
        <v>2.6360700433680679E-10</v>
      </c>
      <c r="FF61">
        <v>9.9018788602981763E-18</v>
      </c>
      <c r="FG61">
        <v>-2.5914209913768076</v>
      </c>
      <c r="FH61">
        <v>7.8523368696426373E-11</v>
      </c>
      <c r="FI61">
        <v>1.8755662072003995E-8</v>
      </c>
      <c r="FL61">
        <f t="shared" si="134"/>
        <v>0.32225485811767224</v>
      </c>
      <c r="FM61">
        <f t="shared" si="135"/>
        <v>0.83262301484143952</v>
      </c>
      <c r="FN61">
        <f t="shared" si="136"/>
        <v>0.91502464870595823</v>
      </c>
      <c r="FO61">
        <f t="shared" si="137"/>
        <v>0.55236747873015779</v>
      </c>
      <c r="FP61">
        <f t="shared" si="138"/>
        <v>0.88969973660317014</v>
      </c>
      <c r="FQ61">
        <f t="shared" si="139"/>
        <v>0.38408248668226913</v>
      </c>
      <c r="FR61">
        <f t="shared" si="140"/>
        <v>0.8030999860316419</v>
      </c>
      <c r="FS61">
        <f t="shared" si="141"/>
        <v>0.39259266599567239</v>
      </c>
      <c r="FT61">
        <f t="shared" si="142"/>
        <v>0.30175467585355747</v>
      </c>
      <c r="FU61">
        <f t="shared" si="143"/>
        <v>0.86053603095501874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U61"/>
  <sheetViews>
    <sheetView topLeftCell="BM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20.276084547317375</v>
      </c>
      <c r="EN2" t="s">
        <v>10</v>
      </c>
    </row>
    <row r="3" spans="1:177">
      <c r="A3">
        <v>2</v>
      </c>
      <c r="C3" t="s">
        <v>83</v>
      </c>
      <c r="E3" t="s">
        <v>85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20.276084547317375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2.1984754789246863</v>
      </c>
      <c r="O7">
        <v>3.0693836546253368</v>
      </c>
      <c r="P7">
        <v>2.5338482963995506</v>
      </c>
      <c r="Q7">
        <v>3.7536857386381128</v>
      </c>
      <c r="S7">
        <f>N7+$M23</f>
        <v>2.9908867566164328</v>
      </c>
      <c r="T7">
        <f t="shared" ref="T7:V16" si="0">O7+$M23</f>
        <v>3.8617949323170833</v>
      </c>
      <c r="U7">
        <f t="shared" si="0"/>
        <v>3.326259574091297</v>
      </c>
      <c r="V7">
        <f t="shared" si="0"/>
        <v>4.5460970163298597</v>
      </c>
      <c r="X7">
        <f xml:space="preserve"> IF(S7&gt;0,S7,0)</f>
        <v>2.9908867566164328</v>
      </c>
      <c r="Y7">
        <f t="shared" ref="Y7:AA16" si="1" xml:space="preserve"> IF(T7&gt;0,T7,0)</f>
        <v>3.8617949323170833</v>
      </c>
      <c r="Z7">
        <f t="shared" si="1"/>
        <v>3.326259574091297</v>
      </c>
      <c r="AA7">
        <f t="shared" si="1"/>
        <v>4.5460970163298597</v>
      </c>
      <c r="AC7">
        <f t="array" ref="AC7:AF16">MMULT(B36:K45,X7:AA16)</f>
        <v>9.215102039549139</v>
      </c>
      <c r="AD7">
        <v>12.033606612788926</v>
      </c>
      <c r="AE7">
        <v>10.791340289206243</v>
      </c>
      <c r="AF7">
        <v>12.647481188517446</v>
      </c>
      <c r="AH7">
        <f>AC7+$M36</f>
        <v>9.554417787254371</v>
      </c>
      <c r="AI7">
        <f t="shared" ref="AI7:AK16" si="2">AD7+$M36</f>
        <v>12.372922360494158</v>
      </c>
      <c r="AJ7">
        <f t="shared" si="2"/>
        <v>11.130656036911475</v>
      </c>
      <c r="AK7">
        <f t="shared" si="2"/>
        <v>12.986796936222678</v>
      </c>
      <c r="AM7">
        <f xml:space="preserve"> IF(AH7&gt;0,AH7,0)</f>
        <v>9.554417787254371</v>
      </c>
      <c r="AN7">
        <f t="shared" ref="AN7:AP16" si="3" xml:space="preserve"> IF(AI7&gt;0,AI7,0)</f>
        <v>12.372922360494158</v>
      </c>
      <c r="AO7">
        <f t="shared" si="3"/>
        <v>11.130656036911475</v>
      </c>
      <c r="AP7">
        <f t="shared" si="3"/>
        <v>12.986796936222678</v>
      </c>
      <c r="AR7">
        <f t="array" ref="AR7:AU16">MMULT(B49:K58,AM7:AP16)</f>
        <v>50.374724373540076</v>
      </c>
      <c r="AS7">
        <v>64.000953470578509</v>
      </c>
      <c r="AT7">
        <v>58.966619195070649</v>
      </c>
      <c r="AU7">
        <v>68.968404714223055</v>
      </c>
      <c r="AW7">
        <f>AR7+$M49</f>
        <v>51.070898478520533</v>
      </c>
      <c r="AX7">
        <f t="shared" ref="AX7:AZ16" si="4">AS7+$M49</f>
        <v>64.697127575558966</v>
      </c>
      <c r="AY7">
        <f t="shared" si="4"/>
        <v>59.662793300051106</v>
      </c>
      <c r="AZ7">
        <f t="shared" si="4"/>
        <v>69.664578819203513</v>
      </c>
      <c r="BB7">
        <f>EXP(AW7-AW$20)</f>
        <v>6.0151969738054054E-14</v>
      </c>
      <c r="BC7">
        <f t="shared" ref="BC7:BE16" si="5">EXP(AX7-AX$20)</f>
        <v>8.4814710762212238E-18</v>
      </c>
      <c r="BD7">
        <f t="shared" si="5"/>
        <v>3.9799827543312765E-16</v>
      </c>
      <c r="BE7">
        <f t="shared" si="5"/>
        <v>9.974686007982239E-19</v>
      </c>
      <c r="BG7">
        <f>BB7/BB$20</f>
        <v>6.0007783797248241E-14</v>
      </c>
      <c r="BH7">
        <f t="shared" ref="BH7:BJ16" si="6">BC7/BC$20</f>
        <v>8.477941005170723E-18</v>
      </c>
      <c r="BI7">
        <f t="shared" si="6"/>
        <v>3.9777419061347665E-16</v>
      </c>
      <c r="BJ7">
        <f t="shared" si="6"/>
        <v>9.9720062976547624E-19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6.0007783797248241E-14</v>
      </c>
      <c r="BZ7">
        <f>$BH$7-$BM$7</f>
        <v>-1</v>
      </c>
      <c r="CA7">
        <f>$BI$7-$BN$7</f>
        <v>3.9777419061347665E-16</v>
      </c>
      <c r="CB7">
        <f>$BJ$7-$BO$7</f>
        <v>9.9720062976547624E-19</v>
      </c>
      <c r="CD7">
        <f t="array" ref="CD7:CM16">(1/4)*(MMULT($AM$7:$AP$16,$BY$23:$CH$26))</f>
        <v>-3.0932305901233952</v>
      </c>
      <c r="CE7">
        <v>9.4510012897740681E-3</v>
      </c>
      <c r="CF7">
        <v>-3.2466992163956756</v>
      </c>
      <c r="CG7">
        <v>8.3392368248049078E-7</v>
      </c>
      <c r="CH7">
        <v>9.113141897914149</v>
      </c>
      <c r="CI7">
        <v>1.1616333318044596E-9</v>
      </c>
      <c r="CJ7">
        <v>4.4364652154987648E-17</v>
      </c>
      <c r="CK7">
        <v>-2.782664009217855</v>
      </c>
      <c r="CL7">
        <v>3.4593412099853197E-10</v>
      </c>
      <c r="CM7">
        <v>8.1101753325232367E-8</v>
      </c>
      <c r="CO7">
        <f>(1/4)*SUM($BY$7:$CB$7)</f>
        <v>-0.24999999999998487</v>
      </c>
      <c r="CR7">
        <f t="array" ref="CR7:CU16">MMULT(S49:AB58,BY7:CB16)</f>
        <v>-2.9704414831246674E-4</v>
      </c>
      <c r="CS7">
        <v>0.24404207131497527</v>
      </c>
      <c r="CT7">
        <v>6.5242895763752418E-2</v>
      </c>
      <c r="CU7">
        <v>0.2755151853124207</v>
      </c>
      <c r="CW7">
        <f>IF($AH$7&gt;0,$CR$7,0)</f>
        <v>-2.9704414831246674E-4</v>
      </c>
      <c r="CX7">
        <f>IF($AI$7&gt;0,$CS$7,0)</f>
        <v>0.24404207131497527</v>
      </c>
      <c r="CY7">
        <f>IF($AJ$7&gt;0,$CT$7,0)</f>
        <v>6.5242895763752418E-2</v>
      </c>
      <c r="CZ7">
        <f>IF($AK$7&gt;0,$CU$7,0)</f>
        <v>0.2755151853124207</v>
      </c>
      <c r="DB7">
        <f t="array" ref="DB7:DK16">(1/4)*(MMULT($X$7:$AA$16,$CW$23:$DF$26))</f>
        <v>0.60277139436125093</v>
      </c>
      <c r="DC7">
        <v>0.99699114710940273</v>
      </c>
      <c r="DD7">
        <v>-0.3916232623216806</v>
      </c>
      <c r="DE7">
        <v>4.3987892228052827E-2</v>
      </c>
      <c r="DF7">
        <v>-1.1423347448525543</v>
      </c>
      <c r="DG7">
        <v>0.93630894697887879</v>
      </c>
      <c r="DH7">
        <v>1.3417700601042422</v>
      </c>
      <c r="DI7">
        <v>1.5140611021232995</v>
      </c>
      <c r="DJ7">
        <v>1.284424152462615</v>
      </c>
      <c r="DK7">
        <v>0.93226389388366382</v>
      </c>
      <c r="DM7">
        <f>(1/4)*SUM($CW$7:$CZ$7)</f>
        <v>0.14612577706070898</v>
      </c>
      <c r="DO7">
        <f t="array" ref="DO7:DR16">MMULT(S36:AB45,CW7:CZ16)</f>
        <v>3.1246501522328991E-4</v>
      </c>
      <c r="DP7">
        <v>1.0559920466928729</v>
      </c>
      <c r="DQ7">
        <v>1.1456399306327489</v>
      </c>
      <c r="DR7">
        <v>0.47836561224558488</v>
      </c>
      <c r="DT7">
        <f>IF($S$7&gt;0,$DO$7,0)</f>
        <v>3.1246501522328991E-4</v>
      </c>
      <c r="DU7">
        <f>IF($T$7&gt;0,$DP$7,0)</f>
        <v>1.0559920466928729</v>
      </c>
      <c r="DV7">
        <f>IF($U$7&gt;0,$DQ$7,0)</f>
        <v>1.1456399306327489</v>
      </c>
      <c r="DW7">
        <f>IF($V$7&gt;0,$DR$7,0)</f>
        <v>0.47836561224558488</v>
      </c>
      <c r="DY7">
        <f t="array" ref="DY7:EH16">(1/4)*(MMULT($C$7:$F$16,$DT$23:$EC$26))</f>
        <v>0.22329875150699474</v>
      </c>
      <c r="DZ7">
        <v>0.31673129409366479</v>
      </c>
      <c r="EA7">
        <v>0.25229555408279536</v>
      </c>
      <c r="EB7">
        <v>0.29037486350626585</v>
      </c>
      <c r="EC7">
        <v>0.33317518226042409</v>
      </c>
      <c r="ED7">
        <v>0.19210316465703892</v>
      </c>
      <c r="EE7">
        <v>0.23254547038647538</v>
      </c>
      <c r="EF7">
        <v>0.24472835070465582</v>
      </c>
      <c r="EG7">
        <v>0.38668864297337252</v>
      </c>
      <c r="EH7">
        <v>0.31735484686791943</v>
      </c>
      <c r="EJ7">
        <f>(1/4)*SUM($DT$7:$DW$7)</f>
        <v>0.6700775136466075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1.5716658408666251</v>
      </c>
      <c r="O8">
        <v>2.459732782895633</v>
      </c>
      <c r="P8">
        <v>2.4884974626754692</v>
      </c>
      <c r="Q8">
        <v>2.6529013700474122</v>
      </c>
      <c r="S8">
        <f t="shared" ref="S8:S16" si="8">N8+$M24</f>
        <v>1.6365569895950927</v>
      </c>
      <c r="T8">
        <f t="shared" si="0"/>
        <v>2.5246239316241006</v>
      </c>
      <c r="U8">
        <f t="shared" si="0"/>
        <v>2.5533886114039368</v>
      </c>
      <c r="V8">
        <f t="shared" si="0"/>
        <v>2.7177925187758798</v>
      </c>
      <c r="X8">
        <f t="shared" ref="X8:X16" si="9" xml:space="preserve"> IF(S8&gt;0,S8,0)</f>
        <v>1.6365569895950927</v>
      </c>
      <c r="Y8">
        <f t="shared" si="1"/>
        <v>2.5246239316241006</v>
      </c>
      <c r="Z8">
        <f t="shared" si="1"/>
        <v>2.5533886114039368</v>
      </c>
      <c r="AA8">
        <f t="shared" si="1"/>
        <v>2.7177925187758798</v>
      </c>
      <c r="AC8">
        <v>14.026528647191208</v>
      </c>
      <c r="AD8">
        <v>17.488077746961189</v>
      </c>
      <c r="AE8">
        <v>16.095834402573104</v>
      </c>
      <c r="AF8">
        <v>18.816571630101315</v>
      </c>
      <c r="AH8">
        <f t="shared" ref="AH8:AH16" si="10">AC8+$M37</f>
        <v>14.429138718822811</v>
      </c>
      <c r="AI8">
        <f t="shared" si="2"/>
        <v>17.890687818592792</v>
      </c>
      <c r="AJ8">
        <f t="shared" si="2"/>
        <v>16.498444474204707</v>
      </c>
      <c r="AK8">
        <f t="shared" si="2"/>
        <v>19.219181701732918</v>
      </c>
      <c r="AM8">
        <f t="shared" ref="AM8:AM16" si="11" xml:space="preserve"> IF(AH8&gt;0,AH8,0)</f>
        <v>14.429138718822811</v>
      </c>
      <c r="AN8">
        <f t="shared" si="3"/>
        <v>17.890687818592792</v>
      </c>
      <c r="AO8">
        <f t="shared" si="3"/>
        <v>16.498444474204707</v>
      </c>
      <c r="AP8">
        <f t="shared" si="3"/>
        <v>19.219181701732918</v>
      </c>
      <c r="AR8">
        <v>74.697001435980511</v>
      </c>
      <c r="AS8">
        <v>95.437343316493767</v>
      </c>
      <c r="AT8">
        <v>86.856710545778668</v>
      </c>
      <c r="AU8">
        <v>102.10729226746227</v>
      </c>
      <c r="AW8">
        <f t="shared" ref="AW8:AW16" si="12">AR8+$M50</f>
        <v>75.481522144768306</v>
      </c>
      <c r="AX8">
        <f t="shared" si="4"/>
        <v>96.221864025281562</v>
      </c>
      <c r="AY8">
        <f t="shared" si="4"/>
        <v>87.641231254566463</v>
      </c>
      <c r="AZ8">
        <f t="shared" si="4"/>
        <v>102.89181297625007</v>
      </c>
      <c r="BB8">
        <f t="shared" ref="BB8:BB16" si="13">EXP(AW8-AW$20)</f>
        <v>2.4024204243704734E-3</v>
      </c>
      <c r="BC8">
        <f t="shared" si="5"/>
        <v>4.1638039126185207E-4</v>
      </c>
      <c r="BD8">
        <f t="shared" si="5"/>
        <v>5.6332938524254555E-4</v>
      </c>
      <c r="BE8">
        <f t="shared" si="5"/>
        <v>2.6872228069110815E-4</v>
      </c>
      <c r="BG8">
        <f t="shared" ref="BG8:BG16" si="14">BB8/BB$20</f>
        <v>2.3966617559410368E-3</v>
      </c>
      <c r="BH8">
        <f t="shared" si="6"/>
        <v>4.1620708967867381E-4</v>
      </c>
      <c r="BI8">
        <f t="shared" si="6"/>
        <v>5.6301221411018617E-4</v>
      </c>
      <c r="BJ8">
        <f t="shared" si="6"/>
        <v>2.6865008815590304E-4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2.3966617559410368E-3</v>
      </c>
      <c r="BZ8">
        <f>$BH$8-$BM$8</f>
        <v>4.1620708967867381E-4</v>
      </c>
      <c r="CA8">
        <f>$BI$8-$BN$8</f>
        <v>5.6301221411018617E-4</v>
      </c>
      <c r="CB8">
        <f>$BJ$8-$BO$8</f>
        <v>2.6865008815590304E-4</v>
      </c>
      <c r="CD8">
        <v>-4.4726719546479794</v>
      </c>
      <c r="CE8">
        <v>1.4120014164786927E-2</v>
      </c>
      <c r="CF8">
        <v>-4.8047953987822343</v>
      </c>
      <c r="CG8">
        <v>1.2575345169284928E-6</v>
      </c>
      <c r="CH8">
        <v>13.387957075612999</v>
      </c>
      <c r="CI8">
        <v>1.7528258806447266E-9</v>
      </c>
      <c r="CJ8">
        <v>6.6998177728808341E-17</v>
      </c>
      <c r="CK8">
        <v>-4.1246111185360599</v>
      </c>
      <c r="CL8">
        <v>5.2208753965057151E-10</v>
      </c>
      <c r="CM8">
        <v>1.2237905572772849E-7</v>
      </c>
      <c r="CO8">
        <f>(1/4)*SUM($BY$8:$CB$8)</f>
        <v>9.1113278697144996E-4</v>
      </c>
      <c r="CR8">
        <v>-4.0659988079353983E-4</v>
      </c>
      <c r="CS8">
        <v>0.71921556277012944</v>
      </c>
      <c r="CT8">
        <v>2.7949002994622135E-2</v>
      </c>
      <c r="CU8">
        <v>0.24609066288538484</v>
      </c>
      <c r="CW8">
        <f>IF($AH$8&gt;0,$CR$8,0)</f>
        <v>-4.0659988079353983E-4</v>
      </c>
      <c r="CX8">
        <f>IF($AI$8&gt;0,$CS$8,0)</f>
        <v>0.71921556277012944</v>
      </c>
      <c r="CY8">
        <f>IF($AJ$8&gt;0,$CT$8,0)</f>
        <v>2.7949002994622135E-2</v>
      </c>
      <c r="CZ8">
        <f>IF($AK$8&gt;0,$CU$8,0)</f>
        <v>0.24609066288538484</v>
      </c>
      <c r="DB8">
        <v>0.3827529750892974</v>
      </c>
      <c r="DC8">
        <v>0.63881785659153545</v>
      </c>
      <c r="DD8">
        <v>-0.292490533624018</v>
      </c>
      <c r="DE8">
        <v>2.7712864876482335E-2</v>
      </c>
      <c r="DF8">
        <v>-0.70355926026142646</v>
      </c>
      <c r="DG8">
        <v>0.64091890274818986</v>
      </c>
      <c r="DH8">
        <v>0.88807942640369752</v>
      </c>
      <c r="DI8">
        <v>1.0294429177145317</v>
      </c>
      <c r="DJ8">
        <v>0.83891450656005917</v>
      </c>
      <c r="DK8">
        <v>0.65816420652560159</v>
      </c>
      <c r="DM8">
        <f>(1/4)*SUM($CW$8:$CZ$8)</f>
        <v>0.24821215719233572</v>
      </c>
      <c r="DO8">
        <v>-1.908013762468896E-3</v>
      </c>
      <c r="DP8">
        <v>1.1714847351680213</v>
      </c>
      <c r="DQ8">
        <v>0.91409952390310178</v>
      </c>
      <c r="DR8">
        <v>1.146079188369592</v>
      </c>
      <c r="DT8">
        <f>IF($S$8&gt;0,$DO$8,0)</f>
        <v>-1.908013762468896E-3</v>
      </c>
      <c r="DU8">
        <f>IF($T$8&gt;0,$DP$8,0)</f>
        <v>1.1714847351680213</v>
      </c>
      <c r="DV8">
        <f>IF($U$8&gt;0,$DQ$8,0)</f>
        <v>0.91409952390310178</v>
      </c>
      <c r="DW8">
        <f>IF($V$8&gt;0,$DR$8,0)</f>
        <v>1.146079188369592</v>
      </c>
      <c r="DY8">
        <v>0.30873641027086229</v>
      </c>
      <c r="DZ8">
        <v>0.42858577167547285</v>
      </c>
      <c r="EA8">
        <v>0.29720919488574671</v>
      </c>
      <c r="EB8">
        <v>0.49247200904276339</v>
      </c>
      <c r="EC8">
        <v>0.46574489437468936</v>
      </c>
      <c r="ED8">
        <v>0.29637049002186633</v>
      </c>
      <c r="EE8">
        <v>0.31490093529690105</v>
      </c>
      <c r="EF8">
        <v>0.4080765150146245</v>
      </c>
      <c r="EG8">
        <v>0.45070706289887563</v>
      </c>
      <c r="EH8">
        <v>0.54878048013996783</v>
      </c>
      <c r="EJ8">
        <f>(1/4)*SUM($DT$8:$DW$8)</f>
        <v>0.80743885841956153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2.2404849428610718</v>
      </c>
      <c r="O9">
        <v>2.9813704129169389</v>
      </c>
      <c r="P9">
        <v>2.9651013411413154</v>
      </c>
      <c r="Q9">
        <v>3.7728797496193058</v>
      </c>
      <c r="S9">
        <f t="shared" si="8"/>
        <v>2.376898367812291</v>
      </c>
      <c r="T9">
        <f t="shared" si="0"/>
        <v>3.1177838378681582</v>
      </c>
      <c r="U9">
        <f t="shared" si="0"/>
        <v>3.1015147660925346</v>
      </c>
      <c r="V9">
        <f t="shared" si="0"/>
        <v>3.9092931745705251</v>
      </c>
      <c r="X9">
        <f t="shared" si="9"/>
        <v>2.376898367812291</v>
      </c>
      <c r="Y9">
        <f t="shared" si="1"/>
        <v>3.1177838378681582</v>
      </c>
      <c r="Z9">
        <f t="shared" si="1"/>
        <v>3.1015147660925346</v>
      </c>
      <c r="AA9">
        <f t="shared" si="1"/>
        <v>3.9092931745705251</v>
      </c>
      <c r="AC9">
        <v>10.215500199813363</v>
      </c>
      <c r="AD9">
        <v>13.668102241140328</v>
      </c>
      <c r="AE9">
        <v>12.567102403701959</v>
      </c>
      <c r="AF9">
        <v>14.525484546769221</v>
      </c>
      <c r="AH9">
        <f t="shared" si="10"/>
        <v>10.605421429200726</v>
      </c>
      <c r="AI9">
        <f t="shared" si="2"/>
        <v>14.058023470527692</v>
      </c>
      <c r="AJ9">
        <f t="shared" si="2"/>
        <v>12.957023633089323</v>
      </c>
      <c r="AK9">
        <f t="shared" si="2"/>
        <v>14.915405776156584</v>
      </c>
      <c r="AM9">
        <f t="shared" si="11"/>
        <v>10.605421429200726</v>
      </c>
      <c r="AN9">
        <f t="shared" si="3"/>
        <v>14.058023470527692</v>
      </c>
      <c r="AO9">
        <f t="shared" si="3"/>
        <v>12.957023633089323</v>
      </c>
      <c r="AP9">
        <f t="shared" si="3"/>
        <v>14.915405776156584</v>
      </c>
      <c r="AR9">
        <v>62.464873798059998</v>
      </c>
      <c r="AS9">
        <v>79.380694479147138</v>
      </c>
      <c r="AT9">
        <v>72.336235200636239</v>
      </c>
      <c r="AU9">
        <v>84.979613472913286</v>
      </c>
      <c r="AW9">
        <f t="shared" si="12"/>
        <v>62.759278061852108</v>
      </c>
      <c r="AX9">
        <f t="shared" si="4"/>
        <v>79.675098742939241</v>
      </c>
      <c r="AY9">
        <f t="shared" si="4"/>
        <v>72.630639464428342</v>
      </c>
      <c r="AZ9">
        <f t="shared" si="4"/>
        <v>85.274017736705389</v>
      </c>
      <c r="BB9">
        <f t="shared" si="13"/>
        <v>7.1688353979282286E-9</v>
      </c>
      <c r="BC9">
        <f t="shared" si="5"/>
        <v>2.7121981380165581E-11</v>
      </c>
      <c r="BD9">
        <f t="shared" si="5"/>
        <v>1.7050818110712557E-10</v>
      </c>
      <c r="BE9">
        <f t="shared" si="5"/>
        <v>5.9978060913975458E-12</v>
      </c>
      <c r="BG9">
        <f t="shared" si="14"/>
        <v>7.1516515005291324E-9</v>
      </c>
      <c r="BH9">
        <f t="shared" si="6"/>
        <v>2.7110692946774495E-11</v>
      </c>
      <c r="BI9">
        <f t="shared" si="6"/>
        <v>1.7041217994990742E-10</v>
      </c>
      <c r="BJ9">
        <f t="shared" si="6"/>
        <v>5.9961947742179913E-12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25.83989605219011</v>
      </c>
      <c r="BY9">
        <f>$BG$9-$BL$9</f>
        <v>7.1516515005291324E-9</v>
      </c>
      <c r="BZ9">
        <f>$BH$9-$BM$9</f>
        <v>2.7110692946774495E-11</v>
      </c>
      <c r="CA9">
        <f>$BI$9-$BN$9</f>
        <v>1.7041217994990742E-10</v>
      </c>
      <c r="CB9">
        <f>$BJ$9-$BO$9</f>
        <v>-0.9999999999940038</v>
      </c>
      <c r="CD9">
        <v>-3.5145058676317626</v>
      </c>
      <c r="CE9">
        <v>1.0642661155223724E-2</v>
      </c>
      <c r="CF9">
        <v>-3.7288514244079281</v>
      </c>
      <c r="CG9">
        <v>9.2843143213176314E-7</v>
      </c>
      <c r="CH9">
        <v>10.471969518858355</v>
      </c>
      <c r="CI9">
        <v>1.2919859508799967E-9</v>
      </c>
      <c r="CJ9">
        <v>4.9247812683641486E-17</v>
      </c>
      <c r="CK9">
        <v>-3.2392559082612071</v>
      </c>
      <c r="CL9">
        <v>3.8459515134339307E-10</v>
      </c>
      <c r="CM9">
        <v>9.0179305008124685E-8</v>
      </c>
      <c r="CO9">
        <f>(1/4)*SUM($BY$9:$CB$9)</f>
        <v>-0.24999999816120735</v>
      </c>
      <c r="CR9">
        <v>4.8384428552006894E-4</v>
      </c>
      <c r="CS9">
        <v>0.11148166184486644</v>
      </c>
      <c r="CT9">
        <v>-0.45580931325971019</v>
      </c>
      <c r="CU9">
        <v>-0.10609527152384339</v>
      </c>
      <c r="CW9">
        <f>IF($AH$9&gt;0,$CR$9,0)</f>
        <v>4.8384428552006894E-4</v>
      </c>
      <c r="CX9">
        <f>IF($AI$9&gt;0,$CS$9,0)</f>
        <v>0.11148166184486644</v>
      </c>
      <c r="CY9">
        <f>IF($AJ$9&gt;0,$CT$9,0)</f>
        <v>-0.45580931325971019</v>
      </c>
      <c r="CZ9">
        <f>IF($AK$9&gt;0,$CU$9,0)</f>
        <v>-0.10609527152384339</v>
      </c>
      <c r="DB9">
        <v>0.509896454995175</v>
      </c>
      <c r="DC9">
        <v>0.82252925129592658</v>
      </c>
      <c r="DD9">
        <v>-0.36993276605218012</v>
      </c>
      <c r="DE9">
        <v>-4.3914845849284401E-3</v>
      </c>
      <c r="DF9">
        <v>-0.94711699220787049</v>
      </c>
      <c r="DG9">
        <v>0.81957805385580351</v>
      </c>
      <c r="DH9">
        <v>1.1898776106142841</v>
      </c>
      <c r="DI9">
        <v>1.3056185095691357</v>
      </c>
      <c r="DJ9">
        <v>1.1156361468007472</v>
      </c>
      <c r="DK9">
        <v>0.8028484449306561</v>
      </c>
      <c r="DM9">
        <f>(1/4)*SUM($CW$9:$CZ$9)</f>
        <v>-0.11248476966329178</v>
      </c>
      <c r="DO9">
        <v>-3.008637831238306E-4</v>
      </c>
      <c r="DP9">
        <v>0.7714718390662888</v>
      </c>
      <c r="DQ9">
        <v>0.98019260779855677</v>
      </c>
      <c r="DR9">
        <v>0.77537184041698126</v>
      </c>
      <c r="DT9">
        <f>IF($S$9&gt;0,$DO$9,0)</f>
        <v>-3.008637831238306E-4</v>
      </c>
      <c r="DU9">
        <f>IF($T$9&gt;0,$DP$9,0)</f>
        <v>0.7714718390662888</v>
      </c>
      <c r="DV9">
        <f>IF($U$9&gt;0,$DQ$9,0)</f>
        <v>0.98019260779855677</v>
      </c>
      <c r="DW9">
        <f>IF($V$9&gt;0,$DR$9,0)</f>
        <v>0.77537184041698126</v>
      </c>
      <c r="DY9">
        <v>0.42875715558256561</v>
      </c>
      <c r="DZ9">
        <v>0.42698825149055464</v>
      </c>
      <c r="EA9">
        <v>0.34756516142757332</v>
      </c>
      <c r="EB9">
        <v>0.5528922063876851</v>
      </c>
      <c r="EC9">
        <v>0.5575715730595745</v>
      </c>
      <c r="ED9">
        <v>0.44448045205566794</v>
      </c>
      <c r="EE9">
        <v>0.41335818199552621</v>
      </c>
      <c r="EF9">
        <v>0.49063697383812166</v>
      </c>
      <c r="EG9">
        <v>0.49867718828145835</v>
      </c>
      <c r="EH9">
        <v>0.56656180902999076</v>
      </c>
      <c r="EJ9">
        <f>(1/4)*SUM($DT$9:$DW$9)</f>
        <v>0.63168385587467568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1.0101481227965043</v>
      </c>
      <c r="O10">
        <v>1.8024839802636805</v>
      </c>
      <c r="P10">
        <v>1.8516988205153497</v>
      </c>
      <c r="Q10">
        <v>2.005872987957821</v>
      </c>
      <c r="S10">
        <f t="shared" si="8"/>
        <v>1.2989867169738134</v>
      </c>
      <c r="T10">
        <f t="shared" si="0"/>
        <v>2.0913225744409898</v>
      </c>
      <c r="U10">
        <f t="shared" si="0"/>
        <v>2.140537414692659</v>
      </c>
      <c r="V10">
        <f t="shared" si="0"/>
        <v>2.2947115821351303</v>
      </c>
      <c r="X10">
        <f t="shared" si="9"/>
        <v>1.2989867169738134</v>
      </c>
      <c r="Y10">
        <f t="shared" si="1"/>
        <v>2.0913225744409898</v>
      </c>
      <c r="Z10">
        <f t="shared" si="1"/>
        <v>2.140537414692659</v>
      </c>
      <c r="AA10">
        <f t="shared" si="1"/>
        <v>2.2947115821351303</v>
      </c>
      <c r="AC10">
        <v>8.9510456688636992</v>
      </c>
      <c r="AD10">
        <v>11.417609256191872</v>
      </c>
      <c r="AE10">
        <v>10.423645225154148</v>
      </c>
      <c r="AF10">
        <v>12.415610544674479</v>
      </c>
      <c r="AH10">
        <f t="shared" si="10"/>
        <v>9.0427979890441055</v>
      </c>
      <c r="AI10">
        <f t="shared" si="2"/>
        <v>11.509361576372278</v>
      </c>
      <c r="AJ10">
        <f t="shared" si="2"/>
        <v>10.515397545334555</v>
      </c>
      <c r="AK10">
        <f t="shared" si="2"/>
        <v>12.507362864854885</v>
      </c>
      <c r="AM10">
        <f t="shared" si="11"/>
        <v>9.0427979890441055</v>
      </c>
      <c r="AN10">
        <f t="shared" si="3"/>
        <v>11.509361576372278</v>
      </c>
      <c r="AO10">
        <f t="shared" si="3"/>
        <v>10.515397545334555</v>
      </c>
      <c r="AP10">
        <f t="shared" si="3"/>
        <v>12.507362864854885</v>
      </c>
      <c r="AR10">
        <v>66.108078543381311</v>
      </c>
      <c r="AS10">
        <v>83.736890589391791</v>
      </c>
      <c r="AT10">
        <v>76.720114368504966</v>
      </c>
      <c r="AU10">
        <v>89.895551513951403</v>
      </c>
      <c r="AW10">
        <f t="shared" si="12"/>
        <v>66.577556405782971</v>
      </c>
      <c r="AX10">
        <f t="shared" si="4"/>
        <v>84.206368451793452</v>
      </c>
      <c r="AY10">
        <f t="shared" si="4"/>
        <v>77.189592230906626</v>
      </c>
      <c r="AZ10">
        <f t="shared" si="4"/>
        <v>90.365029376353064</v>
      </c>
      <c r="BB10">
        <f t="shared" si="13"/>
        <v>3.2636668774687938E-7</v>
      </c>
      <c r="BC10">
        <f t="shared" si="5"/>
        <v>2.5189923237261676E-9</v>
      </c>
      <c r="BD10">
        <f t="shared" si="5"/>
        <v>1.6280706657318645E-8</v>
      </c>
      <c r="BE10">
        <f t="shared" si="5"/>
        <v>9.7496872208962788E-10</v>
      </c>
      <c r="BG10">
        <f t="shared" si="14"/>
        <v>3.25584377738988E-7</v>
      </c>
      <c r="BH10">
        <f t="shared" si="6"/>
        <v>2.5179438945328698E-9</v>
      </c>
      <c r="BI10">
        <f t="shared" si="6"/>
        <v>1.6271540137159417E-8</v>
      </c>
      <c r="BJ10">
        <f t="shared" si="6"/>
        <v>9.7470679567395319E-10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3.25584377738988E-7</v>
      </c>
      <c r="BZ10">
        <f>$BH$10-$BM$10</f>
        <v>2.5179438945328698E-9</v>
      </c>
      <c r="CA10">
        <f>$BI$10-$BN$10</f>
        <v>1.6271540137159417E-8</v>
      </c>
      <c r="CB10">
        <f>$BJ$10-$BO$10</f>
        <v>9.7470679567395319E-10</v>
      </c>
      <c r="CD10">
        <v>-2.8773403940929332</v>
      </c>
      <c r="CE10">
        <v>8.9358018458231842E-3</v>
      </c>
      <c r="CF10">
        <v>-3.1268406995012428</v>
      </c>
      <c r="CG10">
        <v>7.89116601947732E-7</v>
      </c>
      <c r="CH10">
        <v>8.6240938107797014</v>
      </c>
      <c r="CI10">
        <v>1.0993136636213541E-9</v>
      </c>
      <c r="CJ10">
        <v>4.1988905031110153E-17</v>
      </c>
      <c r="CK10">
        <v>-2.6288493863241613</v>
      </c>
      <c r="CL10">
        <v>3.2738382504936055E-10</v>
      </c>
      <c r="CM10">
        <v>7.6749513474204688E-8</v>
      </c>
      <c r="CO10">
        <f>(1/4)*SUM($BY$10:$CB$10)</f>
        <v>8.6337142141588558E-8</v>
      </c>
      <c r="CR10">
        <v>7.8204029211691552E-4</v>
      </c>
      <c r="CS10">
        <v>0.57977868072243566</v>
      </c>
      <c r="CT10">
        <v>-0.21139971326662252</v>
      </c>
      <c r="CU10">
        <v>-0.29964241216446347</v>
      </c>
      <c r="CW10">
        <f>IF($AH$10&gt;0,$CR$10,0)</f>
        <v>7.8204029211691552E-4</v>
      </c>
      <c r="CX10">
        <f>IF($AI$10&gt;0,$CS$10,0)</f>
        <v>0.57977868072243566</v>
      </c>
      <c r="CY10">
        <f>IF($AJ$10&gt;0,$CT$10,0)</f>
        <v>-0.21139971326662252</v>
      </c>
      <c r="CZ10">
        <f>IF($AK$10&gt;0,$CU$10,0)</f>
        <v>-0.29964241216446347</v>
      </c>
      <c r="DB10">
        <v>0.32046689566676423</v>
      </c>
      <c r="DC10">
        <v>0.53202913886448222</v>
      </c>
      <c r="DD10">
        <v>-0.24634057850524277</v>
      </c>
      <c r="DE10">
        <v>1.8354548432708645E-2</v>
      </c>
      <c r="DF10">
        <v>-0.58836212188800485</v>
      </c>
      <c r="DG10">
        <v>0.53658828017122273</v>
      </c>
      <c r="DH10">
        <v>0.74742599799023313</v>
      </c>
      <c r="DI10">
        <v>0.86004664952926435</v>
      </c>
      <c r="DJ10">
        <v>0.70418124205949451</v>
      </c>
      <c r="DK10">
        <v>0.54808542351357892</v>
      </c>
      <c r="DM10">
        <f>(1/4)*SUM($CW$10:$CZ$10)</f>
        <v>1.7379648895866642E-2</v>
      </c>
      <c r="DO10">
        <v>-2.9121294363519391E-4</v>
      </c>
      <c r="DP10">
        <v>1.7236893468223171</v>
      </c>
      <c r="DQ10">
        <v>1.0129434882601294</v>
      </c>
      <c r="DR10">
        <v>0.87617438698482342</v>
      </c>
      <c r="DT10">
        <f>IF($S$10&gt;0,$DO$10,0)</f>
        <v>-2.9121294363519391E-4</v>
      </c>
      <c r="DU10">
        <f>IF($T$10&gt;0,$DP$10,0)</f>
        <v>1.7236893468223171</v>
      </c>
      <c r="DV10">
        <f>IF($U$10&gt;0,$DQ$10,0)</f>
        <v>1.0129434882601294</v>
      </c>
      <c r="DW10">
        <f>IF($V$10&gt;0,$DR$10,0)</f>
        <v>0.87617438698482342</v>
      </c>
      <c r="DY10">
        <v>0.34521563178976161</v>
      </c>
      <c r="DZ10">
        <v>0.38103794280101466</v>
      </c>
      <c r="EA10">
        <v>0.34597095656727861</v>
      </c>
      <c r="EB10">
        <v>0.36789841887135222</v>
      </c>
      <c r="EC10">
        <v>0.4579535555405474</v>
      </c>
      <c r="ED10">
        <v>0.31952769842963696</v>
      </c>
      <c r="EE10">
        <v>0.34414148744291295</v>
      </c>
      <c r="EF10">
        <v>0.3321434900902398</v>
      </c>
      <c r="EG10">
        <v>0.51260342939316916</v>
      </c>
      <c r="EH10">
        <v>0.36880880716437503</v>
      </c>
      <c r="EJ10">
        <f>(1/4)*SUM($DT$10:$DW$10)</f>
        <v>0.90312900228090864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1.4121064013707867</v>
      </c>
      <c r="O11">
        <v>2.3929735198614117</v>
      </c>
      <c r="P11">
        <v>1.3758104534938498</v>
      </c>
      <c r="Q11">
        <v>2.2346333023794842</v>
      </c>
      <c r="S11">
        <f t="shared" si="8"/>
        <v>2.2151906612019321</v>
      </c>
      <c r="T11">
        <f t="shared" si="0"/>
        <v>3.1960577796925569</v>
      </c>
      <c r="U11">
        <f t="shared" si="0"/>
        <v>2.1788947133249952</v>
      </c>
      <c r="V11">
        <f t="shared" si="0"/>
        <v>3.0377175622106294</v>
      </c>
      <c r="X11">
        <f t="shared" si="9"/>
        <v>2.2151906612019321</v>
      </c>
      <c r="Y11">
        <f t="shared" si="1"/>
        <v>3.1960577796925569</v>
      </c>
      <c r="Z11">
        <f t="shared" si="1"/>
        <v>2.1788947133249952</v>
      </c>
      <c r="AA11">
        <f t="shared" si="1"/>
        <v>3.0377175622106294</v>
      </c>
      <c r="AC11">
        <v>13.516305170901544</v>
      </c>
      <c r="AD11">
        <v>16.54501599975066</v>
      </c>
      <c r="AE11">
        <v>15.342760559671527</v>
      </c>
      <c r="AF11">
        <v>18.245019003296758</v>
      </c>
      <c r="AH11">
        <f t="shared" si="10"/>
        <v>13.760127886981675</v>
      </c>
      <c r="AI11">
        <f t="shared" si="2"/>
        <v>16.788838715830792</v>
      </c>
      <c r="AJ11">
        <f t="shared" si="2"/>
        <v>15.586583275751657</v>
      </c>
      <c r="AK11">
        <f t="shared" si="2"/>
        <v>18.488841719376889</v>
      </c>
      <c r="AM11">
        <f t="shared" si="11"/>
        <v>13.760127886981675</v>
      </c>
      <c r="AN11">
        <f t="shared" si="3"/>
        <v>16.788838715830792</v>
      </c>
      <c r="AO11">
        <f t="shared" si="3"/>
        <v>15.586583275751657</v>
      </c>
      <c r="AP11">
        <f t="shared" si="3"/>
        <v>18.488841719376889</v>
      </c>
      <c r="AR11">
        <v>81.247822800239476</v>
      </c>
      <c r="AS11">
        <v>103.7407974545163</v>
      </c>
      <c r="AT11">
        <v>94.857899417544061</v>
      </c>
      <c r="AU11">
        <v>110.848667217499</v>
      </c>
      <c r="AW11">
        <f t="shared" si="12"/>
        <v>81.512800684446887</v>
      </c>
      <c r="AX11">
        <f t="shared" si="4"/>
        <v>104.00577533872371</v>
      </c>
      <c r="AY11">
        <f t="shared" si="4"/>
        <v>95.122877301751473</v>
      </c>
      <c r="AZ11">
        <f t="shared" si="4"/>
        <v>111.11364510170641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0.9976029722478964</v>
      </c>
      <c r="BH11">
        <f t="shared" si="6"/>
        <v>0.99958379023888932</v>
      </c>
      <c r="BI11">
        <f t="shared" si="6"/>
        <v>0.99943697037529333</v>
      </c>
      <c r="BJ11">
        <f t="shared" si="6"/>
        <v>0.99973134890408255</v>
      </c>
      <c r="BL11">
        <v>1</v>
      </c>
      <c r="BM11">
        <v>0</v>
      </c>
      <c r="BN11">
        <v>0</v>
      </c>
      <c r="BO11">
        <v>0</v>
      </c>
      <c r="BQ11">
        <f t="shared" si="15"/>
        <v>2.3999052222960669E-3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-2.3970277521035976E-3</v>
      </c>
      <c r="BZ11">
        <f>$BH$11-$BM$11</f>
        <v>0.99958379023888932</v>
      </c>
      <c r="CA11">
        <f>$BI$11-$BN$11</f>
        <v>0.99943697037529333</v>
      </c>
      <c r="CB11">
        <f>$BJ$11-$BO$11</f>
        <v>0.99973134890408255</v>
      </c>
      <c r="CD11">
        <v>-4.1972096789574902</v>
      </c>
      <c r="CE11">
        <v>1.3427117920723047E-2</v>
      </c>
      <c r="CF11">
        <v>-4.622210404436772</v>
      </c>
      <c r="CG11">
        <v>1.1984987361683085E-6</v>
      </c>
      <c r="CH11">
        <v>12.702637467067039</v>
      </c>
      <c r="CI11">
        <v>1.6708953927801013E-9</v>
      </c>
      <c r="CJ11">
        <v>6.3891050752690064E-17</v>
      </c>
      <c r="CK11">
        <v>-3.8966458189234996</v>
      </c>
      <c r="CL11">
        <v>4.9772603760038186E-10</v>
      </c>
      <c r="CM11">
        <v>1.1666264368445198E-7</v>
      </c>
      <c r="CO11">
        <f>(1/4)*SUM($BY$11:$CB$11)</f>
        <v>0.74908877044154043</v>
      </c>
      <c r="CR11">
        <v>1.034568788832747E-3</v>
      </c>
      <c r="CS11">
        <v>-0.59673987006899054</v>
      </c>
      <c r="CT11">
        <v>8.2250957532035276E-2</v>
      </c>
      <c r="CU11">
        <v>-0.55905852365123865</v>
      </c>
      <c r="CW11">
        <f>IF($AH$11&gt;0,$CR$11,0)</f>
        <v>1.034568788832747E-3</v>
      </c>
      <c r="CX11">
        <f>IF($AI$11&gt;0,$CS$11,0)</f>
        <v>-0.59673987006899054</v>
      </c>
      <c r="CY11">
        <f>IF($AJ$11&gt;0,$CT$11,0)</f>
        <v>8.2250957532035276E-2</v>
      </c>
      <c r="CZ11">
        <f>IF($AK$11&gt;0,$CU$11,0)</f>
        <v>-0.55905852365123865</v>
      </c>
      <c r="DB11">
        <v>0.43960231722902909</v>
      </c>
      <c r="DC11">
        <v>0.77655141545483219</v>
      </c>
      <c r="DD11">
        <v>-0.23951858313656585</v>
      </c>
      <c r="DE11">
        <v>0.12097294898109956</v>
      </c>
      <c r="DF11">
        <v>-0.85599226403344331</v>
      </c>
      <c r="DG11">
        <v>0.66269858772988433</v>
      </c>
      <c r="DH11">
        <v>0.89128397267364934</v>
      </c>
      <c r="DI11">
        <v>1.1079335701139383</v>
      </c>
      <c r="DJ11">
        <v>0.89392150706278439</v>
      </c>
      <c r="DK11">
        <v>0.70482621207749629</v>
      </c>
      <c r="DM11">
        <f>(1/4)*SUM($CW$11:$CZ$11)</f>
        <v>-0.26812821684984028</v>
      </c>
      <c r="DO11">
        <v>-1.1190133835856503E-3</v>
      </c>
      <c r="DP11">
        <v>1.4641544024287205</v>
      </c>
      <c r="DQ11">
        <v>1.3407575729262795</v>
      </c>
      <c r="DR11">
        <v>0.95056944426794776</v>
      </c>
      <c r="DT11">
        <f>IF($S$11&gt;0,$DO$11,0)</f>
        <v>-1.1190133835856503E-3</v>
      </c>
      <c r="DU11">
        <f>IF($T$11&gt;0,$DP$11,0)</f>
        <v>1.4641544024287205</v>
      </c>
      <c r="DV11">
        <f>IF($U$11&gt;0,$DQ$11,0)</f>
        <v>1.3407575729262795</v>
      </c>
      <c r="DW11">
        <f>IF($V$11&gt;0,$DR$11,0)</f>
        <v>0.95056944426794776</v>
      </c>
      <c r="DY11">
        <v>0.44584501486423345</v>
      </c>
      <c r="DZ11">
        <v>0.56042033109592593</v>
      </c>
      <c r="EA11">
        <v>0.42717680430830879</v>
      </c>
      <c r="EB11">
        <v>0.62319203906344534</v>
      </c>
      <c r="EC11">
        <v>0.63725472551925755</v>
      </c>
      <c r="ED11">
        <v>0.42701355484377779</v>
      </c>
      <c r="EE11">
        <v>0.44879609518291841</v>
      </c>
      <c r="EF11">
        <v>0.53100257361517644</v>
      </c>
      <c r="EG11">
        <v>0.63972212802386053</v>
      </c>
      <c r="EH11">
        <v>0.67233046407795227</v>
      </c>
      <c r="EJ11">
        <f>(1/4)*SUM($DT$11:$DW$11)</f>
        <v>0.93859060155984042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2.3528335494435226</v>
      </c>
      <c r="O12">
        <v>3.4686207109127527</v>
      </c>
      <c r="P12">
        <v>2.3951579599280488</v>
      </c>
      <c r="Q12">
        <v>3.2166604582876799</v>
      </c>
      <c r="S12">
        <f t="shared" si="8"/>
        <v>3.2247907980319273</v>
      </c>
      <c r="T12">
        <f t="shared" si="0"/>
        <v>4.3405779595011573</v>
      </c>
      <c r="U12">
        <f t="shared" si="0"/>
        <v>3.2671152085164534</v>
      </c>
      <c r="V12">
        <f t="shared" si="0"/>
        <v>4.0886177068760849</v>
      </c>
      <c r="X12">
        <f t="shared" si="9"/>
        <v>3.2247907980319273</v>
      </c>
      <c r="Y12">
        <f t="shared" si="1"/>
        <v>4.3405779595011573</v>
      </c>
      <c r="Z12">
        <f t="shared" si="1"/>
        <v>3.2671152085164534</v>
      </c>
      <c r="AA12">
        <f t="shared" si="1"/>
        <v>4.0886177068760849</v>
      </c>
      <c r="AC12">
        <v>12.905902768051133</v>
      </c>
      <c r="AD12">
        <v>17.191927129955019</v>
      </c>
      <c r="AE12">
        <v>15.406861450304131</v>
      </c>
      <c r="AF12">
        <v>18.112470074043589</v>
      </c>
      <c r="AH12">
        <f t="shared" si="10"/>
        <v>13.627906070456708</v>
      </c>
      <c r="AI12">
        <f t="shared" si="2"/>
        <v>17.913930432360594</v>
      </c>
      <c r="AJ12">
        <f t="shared" si="2"/>
        <v>16.128864752709706</v>
      </c>
      <c r="AK12">
        <f t="shared" si="2"/>
        <v>18.834473376449164</v>
      </c>
      <c r="AM12">
        <f t="shared" si="11"/>
        <v>13.627906070456708</v>
      </c>
      <c r="AN12">
        <f t="shared" si="3"/>
        <v>17.913930432360594</v>
      </c>
      <c r="AO12">
        <f t="shared" si="3"/>
        <v>16.128864752709706</v>
      </c>
      <c r="AP12">
        <f t="shared" si="3"/>
        <v>18.834473376449164</v>
      </c>
      <c r="AR12">
        <v>59.175166415699906</v>
      </c>
      <c r="AS12">
        <v>75.445769382581886</v>
      </c>
      <c r="AT12">
        <v>69.439768392887601</v>
      </c>
      <c r="AU12">
        <v>80.846121068142509</v>
      </c>
      <c r="AW12">
        <f t="shared" si="12"/>
        <v>60.027802973375607</v>
      </c>
      <c r="AX12">
        <f t="shared" si="4"/>
        <v>76.298405940257595</v>
      </c>
      <c r="AY12">
        <f t="shared" si="4"/>
        <v>70.292404950563309</v>
      </c>
      <c r="AZ12">
        <f t="shared" si="4"/>
        <v>81.698757625818217</v>
      </c>
      <c r="BB12">
        <f t="shared" si="13"/>
        <v>4.6685718857771998E-10</v>
      </c>
      <c r="BC12">
        <f t="shared" si="5"/>
        <v>9.2649346886431936E-13</v>
      </c>
      <c r="BD12">
        <f t="shared" si="5"/>
        <v>1.64536734899591E-11</v>
      </c>
      <c r="BE12">
        <f t="shared" si="5"/>
        <v>1.6798739032928044E-13</v>
      </c>
      <c r="BG12">
        <f t="shared" si="14"/>
        <v>4.6573811894043012E-10</v>
      </c>
      <c r="BH12">
        <f t="shared" si="6"/>
        <v>9.2610785323897266E-13</v>
      </c>
      <c r="BI12">
        <f t="shared" si="6"/>
        <v>1.6444409584349002E-11</v>
      </c>
      <c r="BJ12">
        <f t="shared" si="6"/>
        <v>1.6794226033276815E-13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4.6573811894043012E-10</v>
      </c>
      <c r="BZ12">
        <f>$BH$12-$BM$12</f>
        <v>9.2610785323897266E-13</v>
      </c>
      <c r="CA12">
        <f>$BI$12-$BN$12</f>
        <v>1.6444409584349002E-11</v>
      </c>
      <c r="CB12">
        <f>$BJ$12-$BO$12</f>
        <v>1.6794226033276815E-13</v>
      </c>
      <c r="CD12">
        <v>-4.4784826080899425</v>
      </c>
      <c r="CE12">
        <v>1.3564504232759806E-2</v>
      </c>
      <c r="CF12">
        <v>-4.7086183189099957</v>
      </c>
      <c r="CG12">
        <v>1.1907347872444427E-6</v>
      </c>
      <c r="CH12">
        <v>13.20575130229436</v>
      </c>
      <c r="CI12">
        <v>1.658004583040577E-9</v>
      </c>
      <c r="CJ12">
        <v>6.328060251839369E-17</v>
      </c>
      <c r="CK12">
        <v>-4.0322161881631402</v>
      </c>
      <c r="CL12">
        <v>4.9368371372411413E-10</v>
      </c>
      <c r="CM12">
        <v>1.1574948206909065E-7</v>
      </c>
      <c r="CO12">
        <f>(1/4)*SUM($BY$12:$CB$12)</f>
        <v>1.2081914465958772E-10</v>
      </c>
      <c r="CR12">
        <v>-4.3518452267256124E-4</v>
      </c>
      <c r="CS12">
        <v>0.27428934909625652</v>
      </c>
      <c r="CT12">
        <v>0.46980374484088744</v>
      </c>
      <c r="CU12">
        <v>0.24737680453188987</v>
      </c>
      <c r="CW12">
        <f>IF($AH$12&gt;0,$CR$12,0)</f>
        <v>-4.3518452267256124E-4</v>
      </c>
      <c r="CX12">
        <f>IF($AI$12&gt;0,$CS$12,0)</f>
        <v>0.27428934909625652</v>
      </c>
      <c r="CY12">
        <f>IF($AJ$12&gt;0,$CT$12,0)</f>
        <v>0.46980374484088744</v>
      </c>
      <c r="CZ12">
        <f>IF($AK$12&gt;0,$CU$12,0)</f>
        <v>0.24737680453188987</v>
      </c>
      <c r="DB12">
        <v>0.59948951322093058</v>
      </c>
      <c r="DC12">
        <v>1.0544958187132101</v>
      </c>
      <c r="DD12">
        <v>-0.35937735110260949</v>
      </c>
      <c r="DE12">
        <v>0.15082649721852115</v>
      </c>
      <c r="DF12">
        <v>-1.1509782210948472</v>
      </c>
      <c r="DG12">
        <v>0.93387576680903128</v>
      </c>
      <c r="DH12">
        <v>1.2502810389106491</v>
      </c>
      <c r="DI12">
        <v>1.5499115593812367</v>
      </c>
      <c r="DJ12">
        <v>1.2392810851574274</v>
      </c>
      <c r="DK12">
        <v>0.99572215308541256</v>
      </c>
      <c r="DM12">
        <f>(1/4)*SUM($CW$12:$CZ$12)</f>
        <v>0.24775867848659033</v>
      </c>
      <c r="DO12">
        <v>2.0061296212583432E-4</v>
      </c>
      <c r="DP12">
        <v>1.1501536059577164</v>
      </c>
      <c r="DQ12">
        <v>1.148502227727876</v>
      </c>
      <c r="DR12">
        <v>0.28775537999487721</v>
      </c>
      <c r="DT12">
        <f>IF($S$12&gt;0,$DO$12,0)</f>
        <v>2.0061296212583432E-4</v>
      </c>
      <c r="DU12">
        <f>IF($T$12&gt;0,$DP$12,0)</f>
        <v>1.1501536059577164</v>
      </c>
      <c r="DV12">
        <f>IF($U$12&gt;0,$DQ$12,0)</f>
        <v>1.148502227727876</v>
      </c>
      <c r="DW12">
        <f>IF($V$12&gt;0,$DR$12,0)</f>
        <v>0.28775537999487721</v>
      </c>
      <c r="DY12">
        <v>0.23889880739776923</v>
      </c>
      <c r="DZ12">
        <v>0.32662610616253218</v>
      </c>
      <c r="EA12">
        <v>0.22138340887091384</v>
      </c>
      <c r="EB12">
        <v>0.39083494280462933</v>
      </c>
      <c r="EC12">
        <v>0.35911682517865395</v>
      </c>
      <c r="ED12">
        <v>0.23431141809809042</v>
      </c>
      <c r="EE12">
        <v>0.24218956476091658</v>
      </c>
      <c r="EF12">
        <v>0.32376114636630843</v>
      </c>
      <c r="EG12">
        <v>0.33429539996375696</v>
      </c>
      <c r="EH12">
        <v>0.43562040475489489</v>
      </c>
      <c r="EJ12">
        <f>(1/4)*SUM($DT$12:$DW$12)</f>
        <v>0.64665295666064893</v>
      </c>
      <c r="EN12">
        <f>Sheet19!FL12</f>
        <v>0.79241127769174646</v>
      </c>
      <c r="EO12">
        <f>Sheet19!FM12</f>
        <v>6.4891148728467671E-2</v>
      </c>
      <c r="EP12">
        <f>Sheet19!FN12</f>
        <v>0.13641342495121903</v>
      </c>
      <c r="EQ12">
        <f>Sheet19!FO12</f>
        <v>0.28883859417730912</v>
      </c>
      <c r="ER12">
        <f>Sheet19!FP12</f>
        <v>0.80308425983114529</v>
      </c>
      <c r="ES12">
        <f>Sheet19!FQ12</f>
        <v>0.87195724858840484</v>
      </c>
      <c r="ET12">
        <f>Sheet19!FR12</f>
        <v>0.41123454870809217</v>
      </c>
      <c r="EU12">
        <f>Sheet19!FS12</f>
        <v>5.4026662626573838E-2</v>
      </c>
      <c r="EV12">
        <f>Sheet19!FT12</f>
        <v>0.22526554006951985</v>
      </c>
      <c r="EW12">
        <f>Sheet19!FU12</f>
        <v>0.64820383382613356</v>
      </c>
      <c r="EZ12">
        <f>(1/4)*SUM($DT$7:$DW$7)</f>
        <v>0.6700775136466075</v>
      </c>
      <c r="FA12">
        <f>(1/4)*SUM($DT$8:$DW$8)</f>
        <v>0.80743885841956153</v>
      </c>
      <c r="FB12">
        <f>(1/4)*SUM($DT$9:$DW$9)</f>
        <v>0.63168385587467568</v>
      </c>
      <c r="FC12">
        <f>(1/4)*SUM($DT$10:$DW$10)</f>
        <v>0.90312900228090864</v>
      </c>
      <c r="FD12">
        <f>(1/4)*SUM($DT$11:$DW$11)</f>
        <v>0.93859060155984042</v>
      </c>
      <c r="FE12">
        <f>(1/4)*SUM($DT$12:$DW$12)</f>
        <v>0.64665295666064893</v>
      </c>
      <c r="FF12">
        <f>(1/4)*SUM($DT$13:$DW$13)</f>
        <v>0.66981214837433867</v>
      </c>
      <c r="FG12">
        <f>(1/4)*SUM($DT$14:$DW$14)</f>
        <v>0.77746786248176591</v>
      </c>
      <c r="FH12">
        <f>(1/4)*SUM($DT$15:$DW$15)</f>
        <v>0.94014154137070149</v>
      </c>
      <c r="FI12">
        <f>(1/4)*SUM($DT$16:$DW$16)</f>
        <v>0.96214450730889411</v>
      </c>
      <c r="FL12">
        <f>EN12-($EU$10*EZ12)</f>
        <v>0.7917412001780999</v>
      </c>
      <c r="FM12">
        <f t="shared" ref="FM12:FU12" si="16">EO12-($EU$10*FA12)</f>
        <v>6.4083709870048106E-2</v>
      </c>
      <c r="FN12">
        <f t="shared" si="16"/>
        <v>0.13578174109534435</v>
      </c>
      <c r="FO12">
        <f t="shared" si="16"/>
        <v>0.28793546517502822</v>
      </c>
      <c r="FP12">
        <f t="shared" si="16"/>
        <v>0.80214566922958541</v>
      </c>
      <c r="FQ12">
        <f t="shared" si="16"/>
        <v>0.87131059563174418</v>
      </c>
      <c r="FR12">
        <f t="shared" si="16"/>
        <v>0.41056473655971781</v>
      </c>
      <c r="FS12">
        <f t="shared" si="16"/>
        <v>5.3249194764092074E-2</v>
      </c>
      <c r="FT12">
        <f t="shared" si="16"/>
        <v>0.22432539852814914</v>
      </c>
      <c r="FU12">
        <f t="shared" si="16"/>
        <v>0.64724168931882464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1.9664000927498282</v>
      </c>
      <c r="O13">
        <v>1.692987197819027</v>
      </c>
      <c r="P13">
        <v>2.23263637616017</v>
      </c>
      <c r="Q13">
        <v>2.2538171834015239</v>
      </c>
      <c r="S13">
        <f t="shared" si="8"/>
        <v>2.3776346414579201</v>
      </c>
      <c r="T13">
        <f t="shared" si="0"/>
        <v>2.1042217465271191</v>
      </c>
      <c r="U13">
        <f t="shared" si="0"/>
        <v>2.6438709248682621</v>
      </c>
      <c r="V13">
        <f t="shared" si="0"/>
        <v>2.6650517321096161</v>
      </c>
      <c r="X13">
        <f t="shared" si="9"/>
        <v>2.3776346414579201</v>
      </c>
      <c r="Y13">
        <f t="shared" si="1"/>
        <v>2.1042217465271191</v>
      </c>
      <c r="Z13">
        <f t="shared" si="1"/>
        <v>2.6438709248682621</v>
      </c>
      <c r="AA13">
        <f t="shared" si="1"/>
        <v>2.6650517321096161</v>
      </c>
      <c r="AC13">
        <v>12.853558636017578</v>
      </c>
      <c r="AD13">
        <v>16.877793331902751</v>
      </c>
      <c r="AE13">
        <v>15.54316780521366</v>
      </c>
      <c r="AF13">
        <v>18.507320442700301</v>
      </c>
      <c r="AH13">
        <f t="shared" si="10"/>
        <v>13.72651806188726</v>
      </c>
      <c r="AI13">
        <f t="shared" si="2"/>
        <v>17.750752757772432</v>
      </c>
      <c r="AJ13">
        <f t="shared" si="2"/>
        <v>16.41612723108334</v>
      </c>
      <c r="AK13">
        <f t="shared" si="2"/>
        <v>19.380279868569982</v>
      </c>
      <c r="AM13">
        <f t="shared" si="11"/>
        <v>13.72651806188726</v>
      </c>
      <c r="AN13">
        <f t="shared" si="3"/>
        <v>17.750752757772432</v>
      </c>
      <c r="AO13">
        <f t="shared" si="3"/>
        <v>16.41612723108334</v>
      </c>
      <c r="AP13">
        <f t="shared" si="3"/>
        <v>19.380279868569982</v>
      </c>
      <c r="AR13">
        <v>42.793977798860091</v>
      </c>
      <c r="AS13">
        <v>54.328044691053172</v>
      </c>
      <c r="AT13">
        <v>49.545859400581115</v>
      </c>
      <c r="AU13">
        <v>58.162214723041906</v>
      </c>
      <c r="AW13">
        <f t="shared" si="12"/>
        <v>42.989153549371395</v>
      </c>
      <c r="AX13">
        <f t="shared" si="4"/>
        <v>54.523220441564476</v>
      </c>
      <c r="AY13">
        <f t="shared" si="4"/>
        <v>49.741035151092419</v>
      </c>
      <c r="AZ13">
        <f t="shared" si="4"/>
        <v>58.35739047355321</v>
      </c>
      <c r="BB13">
        <f t="shared" si="13"/>
        <v>1.8594847734355731E-17</v>
      </c>
      <c r="BC13">
        <f t="shared" si="5"/>
        <v>3.2359325285291827E-22</v>
      </c>
      <c r="BD13">
        <f t="shared" si="5"/>
        <v>1.9539631783918208E-20</v>
      </c>
      <c r="BE13">
        <f t="shared" si="5"/>
        <v>1.2253205836648284E-23</v>
      </c>
      <c r="BG13">
        <f t="shared" si="14"/>
        <v>1.8550275368290342E-17</v>
      </c>
      <c r="BH13">
        <f t="shared" si="6"/>
        <v>3.2345857018245132E-22</v>
      </c>
      <c r="BI13">
        <f t="shared" si="6"/>
        <v>1.9528630392368003E-20</v>
      </c>
      <c r="BJ13">
        <f t="shared" si="6"/>
        <v>1.2249913999471765E-23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1.8550275368290342E-17</v>
      </c>
      <c r="BZ13">
        <f>$BH$13-$BM$13</f>
        <v>3.2345857018245132E-22</v>
      </c>
      <c r="CA13">
        <f>$BI$13-$BN$13</f>
        <v>1.9528630392368003E-20</v>
      </c>
      <c r="CB13">
        <f>$BJ$13-$BO$13</f>
        <v>1.2249913999471765E-23</v>
      </c>
      <c r="CD13">
        <v>-4.4376881894429001</v>
      </c>
      <c r="CE13">
        <v>1.3683701015185347E-2</v>
      </c>
      <c r="CF13">
        <v>-4.8450699417519392</v>
      </c>
      <c r="CG13">
        <v>1.1999602512148961E-6</v>
      </c>
      <c r="CH13">
        <v>13.373104919186719</v>
      </c>
      <c r="CI13">
        <v>1.670652525314704E-9</v>
      </c>
      <c r="CJ13">
        <v>6.3739313354214496E-17</v>
      </c>
      <c r="CK13">
        <v>-4.1040318077564431</v>
      </c>
      <c r="CL13">
        <v>4.9741272343222678E-10</v>
      </c>
      <c r="CM13">
        <v>1.1662106048813841E-7</v>
      </c>
      <c r="CO13">
        <f>(1/4)*SUM($BY$13:$CB$13)</f>
        <v>4.6425349267917231E-18</v>
      </c>
      <c r="CR13">
        <v>-3.0589559940833843E-4</v>
      </c>
      <c r="CS13">
        <v>8.703407781275466E-3</v>
      </c>
      <c r="CT13">
        <v>0.60509950208572649</v>
      </c>
      <c r="CU13">
        <v>0.73066332272020884</v>
      </c>
      <c r="CW13">
        <f>IF($AH$13&gt;0,$CR$13,0)</f>
        <v>-3.0589559940833843E-4</v>
      </c>
      <c r="CX13">
        <f>IF($AI$13&gt;0,$CS$13,0)</f>
        <v>8.703407781275466E-3</v>
      </c>
      <c r="CY13">
        <f>IF($AJ$13&gt;0,$CT$13,0)</f>
        <v>0.60509950208572649</v>
      </c>
      <c r="CZ13">
        <f>IF($AK$13&gt;0,$CU$13,0)</f>
        <v>0.73066332272020884</v>
      </c>
      <c r="DB13">
        <v>0.35489209701869684</v>
      </c>
      <c r="DC13">
        <v>0.56054004635877375</v>
      </c>
      <c r="DD13">
        <v>-0.31302945890687545</v>
      </c>
      <c r="DE13">
        <v>-3.3908442686252954E-2</v>
      </c>
      <c r="DF13">
        <v>-0.63141803916837347</v>
      </c>
      <c r="DG13">
        <v>0.619375836548271</v>
      </c>
      <c r="DH13">
        <v>0.89116178149240133</v>
      </c>
      <c r="DI13">
        <v>0.96913522186981416</v>
      </c>
      <c r="DJ13">
        <v>0.81215439084186469</v>
      </c>
      <c r="DK13">
        <v>0.61008081096784339</v>
      </c>
      <c r="DM13">
        <f>(1/4)*SUM($CW$13:$CZ$13)</f>
        <v>0.33604008424695064</v>
      </c>
      <c r="DO13">
        <v>-1.1469494845635861E-3</v>
      </c>
      <c r="DP13">
        <v>1.0203821719022781</v>
      </c>
      <c r="DQ13">
        <v>1.0892096744561715</v>
      </c>
      <c r="DR13">
        <v>0.57080369662346908</v>
      </c>
      <c r="DT13">
        <f>IF($S$13&gt;0,$DO$13,0)</f>
        <v>-1.1469494845635861E-3</v>
      </c>
      <c r="DU13">
        <f>IF($T$13&gt;0,$DP$13,0)</f>
        <v>1.0203821719022781</v>
      </c>
      <c r="DV13">
        <f>IF($U$13&gt;0,$DQ$13,0)</f>
        <v>1.0892096744561715</v>
      </c>
      <c r="DW13">
        <f>IF($V$13&gt;0,$DR$13,0)</f>
        <v>0.57080369662346908</v>
      </c>
      <c r="DY13">
        <v>0.33933278393977334</v>
      </c>
      <c r="DZ13">
        <v>0.36798025059477379</v>
      </c>
      <c r="EA13">
        <v>0.32655162012851641</v>
      </c>
      <c r="EB13">
        <v>0.37908831435804058</v>
      </c>
      <c r="EC13">
        <v>0.44894777357916327</v>
      </c>
      <c r="ED13">
        <v>0.32196450244073355</v>
      </c>
      <c r="EE13">
        <v>0.33606417233471536</v>
      </c>
      <c r="EF13">
        <v>0.34045122502107505</v>
      </c>
      <c r="EG13">
        <v>0.48129126302374392</v>
      </c>
      <c r="EH13">
        <v>0.38264406549064539</v>
      </c>
      <c r="EJ13">
        <f>(1/4)*SUM($DT$13:$DW$13)</f>
        <v>0.66981214837433867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2.7303957446142828</v>
      </c>
      <c r="O14">
        <v>3.0147482820237803</v>
      </c>
      <c r="P14">
        <v>2.9947177241825207</v>
      </c>
      <c r="Q14">
        <v>3.2872611849700406</v>
      </c>
      <c r="S14">
        <f t="shared" si="8"/>
        <v>2.7844224072408568</v>
      </c>
      <c r="T14">
        <f t="shared" si="0"/>
        <v>3.0687749446503543</v>
      </c>
      <c r="U14">
        <f t="shared" si="0"/>
        <v>3.0487443868090947</v>
      </c>
      <c r="V14">
        <f t="shared" si="0"/>
        <v>3.3412878475966146</v>
      </c>
      <c r="X14">
        <f t="shared" si="9"/>
        <v>2.7844224072408568</v>
      </c>
      <c r="Y14">
        <f t="shared" si="1"/>
        <v>3.0687749446503543</v>
      </c>
      <c r="Z14">
        <f t="shared" si="1"/>
        <v>3.0487443868090947</v>
      </c>
      <c r="AA14">
        <f t="shared" si="1"/>
        <v>3.3412878475966146</v>
      </c>
      <c r="AC14">
        <v>11.327742990483763</v>
      </c>
      <c r="AD14">
        <v>14.760535232586259</v>
      </c>
      <c r="AE14">
        <v>13.006159561276307</v>
      </c>
      <c r="AF14">
        <v>15.345882924088684</v>
      </c>
      <c r="AH14">
        <f t="shared" si="10"/>
        <v>11.585686111438797</v>
      </c>
      <c r="AI14">
        <f t="shared" si="2"/>
        <v>15.018478353541292</v>
      </c>
      <c r="AJ14">
        <f t="shared" si="2"/>
        <v>13.264102682231341</v>
      </c>
      <c r="AK14">
        <f t="shared" si="2"/>
        <v>15.603826045043718</v>
      </c>
      <c r="AM14">
        <f t="shared" si="11"/>
        <v>11.585686111438797</v>
      </c>
      <c r="AN14">
        <f t="shared" si="3"/>
        <v>15.018478353541292</v>
      </c>
      <c r="AO14">
        <f t="shared" si="3"/>
        <v>13.264102682231341</v>
      </c>
      <c r="AP14">
        <f t="shared" si="3"/>
        <v>15.603826045043718</v>
      </c>
      <c r="AR14">
        <v>54.495023957625371</v>
      </c>
      <c r="AS14">
        <v>69.560760956266009</v>
      </c>
      <c r="AT14">
        <v>63.79301848919215</v>
      </c>
      <c r="AU14">
        <v>74.422619199918046</v>
      </c>
      <c r="AW14">
        <f t="shared" si="12"/>
        <v>55.301040392843262</v>
      </c>
      <c r="AX14">
        <f t="shared" si="4"/>
        <v>70.366777391483907</v>
      </c>
      <c r="AY14">
        <f t="shared" si="4"/>
        <v>64.599034924410049</v>
      </c>
      <c r="AZ14">
        <f t="shared" si="4"/>
        <v>75.228635635135944</v>
      </c>
      <c r="BB14">
        <f t="shared" si="13"/>
        <v>4.134063511400008E-12</v>
      </c>
      <c r="BC14">
        <f t="shared" si="5"/>
        <v>2.4590582407198581E-15</v>
      </c>
      <c r="BD14">
        <f t="shared" si="5"/>
        <v>5.5419638559388684E-14</v>
      </c>
      <c r="BE14">
        <f t="shared" si="5"/>
        <v>2.6021864171942619E-16</v>
      </c>
      <c r="BG14">
        <f t="shared" si="14"/>
        <v>4.1241540464342238E-12</v>
      </c>
      <c r="BH14">
        <f t="shared" si="6"/>
        <v>2.4580347566769307E-15</v>
      </c>
      <c r="BI14">
        <f t="shared" si="6"/>
        <v>5.5388435661089214E-14</v>
      </c>
      <c r="BJ14">
        <f t="shared" si="6"/>
        <v>2.6014873369615011E-16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4.1241540464342238E-12</v>
      </c>
      <c r="BZ14">
        <f>$BH$14-$BM$14</f>
        <v>2.4580347566769307E-15</v>
      </c>
      <c r="CA14">
        <f>$BI$14-$BN$14</f>
        <v>-0.9999999999999446</v>
      </c>
      <c r="CB14">
        <f>$BJ$14-$BO$14</f>
        <v>2.6014873369615011E-16</v>
      </c>
      <c r="CD14">
        <v>-3.7546195883851481</v>
      </c>
      <c r="CE14">
        <v>1.1419397262107616E-2</v>
      </c>
      <c r="CF14">
        <v>-3.9009564898564597</v>
      </c>
      <c r="CG14">
        <v>1.0102426559023647E-6</v>
      </c>
      <c r="CH14">
        <v>10.960181241167387</v>
      </c>
      <c r="CI14">
        <v>1.407636316503501E-9</v>
      </c>
      <c r="CJ14">
        <v>5.3795436614399001E-17</v>
      </c>
      <c r="CK14">
        <v>-3.3160256705456961</v>
      </c>
      <c r="CL14">
        <v>4.192514819215401E-10</v>
      </c>
      <c r="CM14">
        <v>9.8288265948130057E-8</v>
      </c>
      <c r="CO14">
        <f>(1/4)*SUM($BY$14:$CB$14)</f>
        <v>-0.24999999999895445</v>
      </c>
      <c r="CR14">
        <v>-2.1544834912409139E-5</v>
      </c>
      <c r="CS14">
        <v>0.6696420049130184</v>
      </c>
      <c r="CT14">
        <v>0.62418279196896664</v>
      </c>
      <c r="CU14">
        <v>0.3066575026527984</v>
      </c>
      <c r="CW14">
        <f>IF($AH$14&gt;0,$CR$14,0)</f>
        <v>-2.1544834912409139E-5</v>
      </c>
      <c r="CX14">
        <f>IF($AI$14&gt;0,$CS$14,0)</f>
        <v>0.6696420049130184</v>
      </c>
      <c r="CY14">
        <f>IF($AJ$14&gt;0,$CT$14,0)</f>
        <v>0.62418279196896664</v>
      </c>
      <c r="CZ14">
        <f>IF($AK$14&gt;0,$CU$14,0)</f>
        <v>0.3066575026527984</v>
      </c>
      <c r="DB14">
        <v>0.46689188756527539</v>
      </c>
      <c r="DC14">
        <v>0.77836191507885266</v>
      </c>
      <c r="DD14">
        <v>-0.35017039228955094</v>
      </c>
      <c r="DE14">
        <v>3.3923144942964556E-2</v>
      </c>
      <c r="DF14">
        <v>-0.86139824782747265</v>
      </c>
      <c r="DG14">
        <v>0.77484729632501681</v>
      </c>
      <c r="DH14">
        <v>1.0780018121263546</v>
      </c>
      <c r="DI14">
        <v>1.2456313467469369</v>
      </c>
      <c r="DJ14">
        <v>1.0196294536861819</v>
      </c>
      <c r="DK14">
        <v>0.79292296721011846</v>
      </c>
      <c r="DM14">
        <f>(1/4)*SUM($CW$14:$CZ$14)</f>
        <v>0.40011518867496776</v>
      </c>
      <c r="DO14">
        <v>-6.6843602002838196E-4</v>
      </c>
      <c r="DP14">
        <v>1.4644788033138911</v>
      </c>
      <c r="DQ14">
        <v>0.99307296212191809</v>
      </c>
      <c r="DR14">
        <v>0.65298812051128263</v>
      </c>
      <c r="DT14">
        <f>IF($S$14&gt;0,$DO$14,0)</f>
        <v>-6.6843602002838196E-4</v>
      </c>
      <c r="DU14">
        <f>IF($T$14&gt;0,$DP$14,0)</f>
        <v>1.4644788033138911</v>
      </c>
      <c r="DV14">
        <f>IF($U$14&gt;0,$DQ$14,0)</f>
        <v>0.99307296212191809</v>
      </c>
      <c r="DW14">
        <f>IF($V$14&gt;0,$DR$14,0)</f>
        <v>0.65298812051128263</v>
      </c>
      <c r="DY14">
        <v>0.18133416811880596</v>
      </c>
      <c r="DZ14">
        <v>0.21510126527499995</v>
      </c>
      <c r="EA14">
        <v>0.15164554885491666</v>
      </c>
      <c r="EB14">
        <v>0.27861219384439156</v>
      </c>
      <c r="EC14">
        <v>0.2559431129646656</v>
      </c>
      <c r="ED14">
        <v>0.18648748990079644</v>
      </c>
      <c r="EE14">
        <v>0.17875464298710547</v>
      </c>
      <c r="EF14">
        <v>0.23656235373729273</v>
      </c>
      <c r="EG14">
        <v>0.22303224951491687</v>
      </c>
      <c r="EH14">
        <v>0.30174368151277203</v>
      </c>
      <c r="EJ14">
        <f>(1/4)*SUM($DT$14:$DW$14)</f>
        <v>0.77746786248176591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1.4945563826177821</v>
      </c>
      <c r="O15">
        <v>2.0717384390574316</v>
      </c>
      <c r="P15">
        <v>2.1155986193569993</v>
      </c>
      <c r="Q15">
        <v>2.1059366769503303</v>
      </c>
      <c r="S15">
        <f t="shared" si="8"/>
        <v>1.7198219226873019</v>
      </c>
      <c r="T15">
        <f t="shared" si="0"/>
        <v>2.2970039791269516</v>
      </c>
      <c r="U15">
        <f t="shared" si="0"/>
        <v>2.3408641594265194</v>
      </c>
      <c r="V15">
        <f t="shared" si="0"/>
        <v>2.3312022170198503</v>
      </c>
      <c r="X15">
        <f t="shared" si="9"/>
        <v>1.7198219226873019</v>
      </c>
      <c r="Y15">
        <f t="shared" si="1"/>
        <v>2.2970039791269516</v>
      </c>
      <c r="Z15">
        <f t="shared" si="1"/>
        <v>2.3408641594265194</v>
      </c>
      <c r="AA15">
        <f t="shared" si="1"/>
        <v>2.3312022170198503</v>
      </c>
      <c r="AC15">
        <v>11.835776444190774</v>
      </c>
      <c r="AD15">
        <v>14.693803635171211</v>
      </c>
      <c r="AE15">
        <v>14.174900992736752</v>
      </c>
      <c r="AF15">
        <v>15.9504921950676</v>
      </c>
      <c r="AH15">
        <f t="shared" si="10"/>
        <v>12.041343273919054</v>
      </c>
      <c r="AI15">
        <f t="shared" si="2"/>
        <v>14.899370464899491</v>
      </c>
      <c r="AJ15">
        <f t="shared" si="2"/>
        <v>14.380467822465032</v>
      </c>
      <c r="AK15">
        <f t="shared" si="2"/>
        <v>16.15605902479588</v>
      </c>
      <c r="AM15">
        <f t="shared" si="11"/>
        <v>12.041343273919054</v>
      </c>
      <c r="AN15">
        <f t="shared" si="3"/>
        <v>14.899370464899491</v>
      </c>
      <c r="AO15">
        <f t="shared" si="3"/>
        <v>14.380467822465032</v>
      </c>
      <c r="AP15">
        <f t="shared" si="3"/>
        <v>16.15605902479588</v>
      </c>
      <c r="AR15">
        <v>58.8230630925461</v>
      </c>
      <c r="AS15">
        <v>74.684381154741672</v>
      </c>
      <c r="AT15">
        <v>68.853138671160508</v>
      </c>
      <c r="AU15">
        <v>80.115732691870392</v>
      </c>
      <c r="AW15">
        <f t="shared" si="12"/>
        <v>58.825722925010709</v>
      </c>
      <c r="AX15">
        <f t="shared" si="4"/>
        <v>74.687040987206288</v>
      </c>
      <c r="AY15">
        <f t="shared" si="4"/>
        <v>68.855798503625124</v>
      </c>
      <c r="AZ15">
        <f t="shared" si="4"/>
        <v>80.118392524335007</v>
      </c>
      <c r="BB15">
        <f t="shared" si="13"/>
        <v>1.4032250162880678E-10</v>
      </c>
      <c r="BC15">
        <f t="shared" si="5"/>
        <v>1.8494195949476387E-13</v>
      </c>
      <c r="BD15">
        <f t="shared" si="5"/>
        <v>3.9115836509004272E-12</v>
      </c>
      <c r="BE15">
        <f t="shared" si="5"/>
        <v>3.4588588569672384E-14</v>
      </c>
      <c r="BG15">
        <f t="shared" si="14"/>
        <v>1.3998614469815793E-10</v>
      </c>
      <c r="BH15">
        <f t="shared" si="6"/>
        <v>1.8486498484598321E-13</v>
      </c>
      <c r="BI15">
        <f t="shared" si="6"/>
        <v>3.9093813134254523E-12</v>
      </c>
      <c r="BJ15">
        <f t="shared" si="6"/>
        <v>3.4579296307446904E-14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1.3998614469815793E-10</v>
      </c>
      <c r="BZ15">
        <f>$BH$15-$BM$15</f>
        <v>1.8486498484598321E-13</v>
      </c>
      <c r="CA15">
        <f>$BI$15-$BN$15</f>
        <v>3.9093813134254523E-12</v>
      </c>
      <c r="CB15">
        <f>$BJ$15-$BO$15</f>
        <v>3.4579296307446904E-14</v>
      </c>
      <c r="CD15">
        <v>-3.7248426162246906</v>
      </c>
      <c r="CE15">
        <v>1.1874239060982388E-2</v>
      </c>
      <c r="CF15">
        <v>-4.0390147339322438</v>
      </c>
      <c r="CG15">
        <v>1.051932203940527E-6</v>
      </c>
      <c r="CH15">
        <v>11.347098910593603</v>
      </c>
      <c r="CI15">
        <v>1.4652756444661952E-9</v>
      </c>
      <c r="CJ15">
        <v>5.5914020403921074E-17</v>
      </c>
      <c r="CK15">
        <v>-3.595116955603634</v>
      </c>
      <c r="CL15">
        <v>4.3628824778346797E-10</v>
      </c>
      <c r="CM15">
        <v>1.0227221481953961E-7</v>
      </c>
      <c r="CO15">
        <f>(1/4)*SUM($BY$15:$CB$15)</f>
        <v>3.6028742573184202E-11</v>
      </c>
      <c r="CR15">
        <v>-1.8111554903565456E-3</v>
      </c>
      <c r="CS15">
        <v>0.26099482088001547</v>
      </c>
      <c r="CT15">
        <v>0.4028657461570635</v>
      </c>
      <c r="CU15">
        <v>0.61485028562226163</v>
      </c>
      <c r="CW15">
        <f>IF($AH$15&gt;0,$CR$15,0)</f>
        <v>-1.8111554903565456E-3</v>
      </c>
      <c r="CX15">
        <f>IF($AI$15&gt;0,$CS$15,0)</f>
        <v>0.26099482088001547</v>
      </c>
      <c r="CY15">
        <f>IF($AJ$15&gt;0,$CT$15,0)</f>
        <v>0.4028657461570635</v>
      </c>
      <c r="CZ15">
        <f>IF($AK$15&gt;0,$CU$15,0)</f>
        <v>0.61485028562226163</v>
      </c>
      <c r="DB15">
        <v>0.33876527825503155</v>
      </c>
      <c r="DC15">
        <v>0.57261341211309391</v>
      </c>
      <c r="DD15">
        <v>-0.26435281756685736</v>
      </c>
      <c r="DE15">
        <v>3.4928459755341035E-2</v>
      </c>
      <c r="DF15">
        <v>-0.61991868329574173</v>
      </c>
      <c r="DG15">
        <v>0.57643184746253984</v>
      </c>
      <c r="DH15">
        <v>0.78481134287184728</v>
      </c>
      <c r="DI15">
        <v>0.92853526832431432</v>
      </c>
      <c r="DJ15">
        <v>0.7431964030982019</v>
      </c>
      <c r="DK15">
        <v>0.60191119354996647</v>
      </c>
      <c r="DM15">
        <f>(1/4)*SUM($CW$15:$CZ$15)</f>
        <v>0.31922492429224603</v>
      </c>
      <c r="DO15">
        <v>-1.2931829858515635E-3</v>
      </c>
      <c r="DP15">
        <v>1.108944136521401</v>
      </c>
      <c r="DQ15">
        <v>1.3847946210883391</v>
      </c>
      <c r="DR15">
        <v>1.2681205908589173</v>
      </c>
      <c r="DT15">
        <f>IF($S$15&gt;0,$DO$15,0)</f>
        <v>-1.2931829858515635E-3</v>
      </c>
      <c r="DU15">
        <f>IF($T$15&gt;0,$DP$15,0)</f>
        <v>1.108944136521401</v>
      </c>
      <c r="DV15">
        <f>IF($U$15&gt;0,$DQ$15,0)</f>
        <v>1.3847946210883391</v>
      </c>
      <c r="DW15">
        <f>IF($V$15&gt;0,$DR$15,0)</f>
        <v>1.2681205908589173</v>
      </c>
      <c r="DY15">
        <v>0.3010538948572955</v>
      </c>
      <c r="DZ15">
        <v>0.43643953708545202</v>
      </c>
      <c r="EA15">
        <v>0.30099398101157471</v>
      </c>
      <c r="EB15">
        <v>0.48677413795563662</v>
      </c>
      <c r="EC15">
        <v>0.46308516108162334</v>
      </c>
      <c r="ED15">
        <v>0.28288609983625168</v>
      </c>
      <c r="EE15">
        <v>0.30991353701517721</v>
      </c>
      <c r="EF15">
        <v>0.40021926715085809</v>
      </c>
      <c r="EG15">
        <v>0.45982036468373</v>
      </c>
      <c r="EH15">
        <v>0.54694606024611281</v>
      </c>
      <c r="EJ15">
        <f>(1/4)*SUM($DT$15:$DW$15)</f>
        <v>0.94014154137070149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2.2072165643836721</v>
      </c>
      <c r="O16">
        <v>2.996320561511693</v>
      </c>
      <c r="P16">
        <v>2.334177222167106</v>
      </c>
      <c r="Q16">
        <v>2.8582375538473603</v>
      </c>
      <c r="S16">
        <f t="shared" si="8"/>
        <v>2.8554203982098056</v>
      </c>
      <c r="T16">
        <f t="shared" si="0"/>
        <v>3.6445243953378266</v>
      </c>
      <c r="U16">
        <f t="shared" si="0"/>
        <v>2.9823810559932395</v>
      </c>
      <c r="V16">
        <f t="shared" si="0"/>
        <v>3.5064413876734939</v>
      </c>
      <c r="X16">
        <f t="shared" si="9"/>
        <v>2.8554203982098056</v>
      </c>
      <c r="Y16">
        <f t="shared" si="1"/>
        <v>3.6445243953378266</v>
      </c>
      <c r="Z16">
        <f t="shared" si="1"/>
        <v>2.9823810559932395</v>
      </c>
      <c r="AA16">
        <f t="shared" si="1"/>
        <v>3.5064413876734939</v>
      </c>
      <c r="AC16">
        <v>8.6549481411304079</v>
      </c>
      <c r="AD16">
        <v>11.167481604261182</v>
      </c>
      <c r="AE16">
        <v>9.8441468417579348</v>
      </c>
      <c r="AF16">
        <v>11.852279301750258</v>
      </c>
      <c r="AH16">
        <f t="shared" si="10"/>
        <v>9.1443000860318371</v>
      </c>
      <c r="AI16">
        <f t="shared" si="2"/>
        <v>11.656833549162611</v>
      </c>
      <c r="AJ16">
        <f t="shared" si="2"/>
        <v>10.333498786659364</v>
      </c>
      <c r="AK16">
        <f t="shared" si="2"/>
        <v>12.341631246651687</v>
      </c>
      <c r="AM16">
        <f t="shared" si="11"/>
        <v>9.1443000860318371</v>
      </c>
      <c r="AN16">
        <f t="shared" si="3"/>
        <v>11.656833549162611</v>
      </c>
      <c r="AO16">
        <f t="shared" si="3"/>
        <v>10.333498786659364</v>
      </c>
      <c r="AP16">
        <f t="shared" si="3"/>
        <v>12.341631246651687</v>
      </c>
      <c r="AR16">
        <v>63.668287011155904</v>
      </c>
      <c r="AS16">
        <v>80.59609392433353</v>
      </c>
      <c r="AT16">
        <v>73.737521669396386</v>
      </c>
      <c r="AU16">
        <v>86.163874885039149</v>
      </c>
      <c r="AW16">
        <f t="shared" si="12"/>
        <v>64.277786498774546</v>
      </c>
      <c r="AX16">
        <f t="shared" si="4"/>
        <v>81.205593411952165</v>
      </c>
      <c r="AY16">
        <f t="shared" si="4"/>
        <v>74.347021157015021</v>
      </c>
      <c r="AZ16">
        <f t="shared" si="4"/>
        <v>86.773374372657784</v>
      </c>
      <c r="BB16">
        <f t="shared" si="13"/>
        <v>3.2728676515926105E-8</v>
      </c>
      <c r="BC16">
        <f t="shared" si="5"/>
        <v>1.2531608043680637E-10</v>
      </c>
      <c r="BD16">
        <f t="shared" si="5"/>
        <v>9.4876863598806935E-10</v>
      </c>
      <c r="BE16">
        <f t="shared" si="5"/>
        <v>2.6863013747842288E-11</v>
      </c>
      <c r="BG16">
        <f t="shared" si="14"/>
        <v>3.2650224970027812E-8</v>
      </c>
      <c r="BH16">
        <f t="shared" si="6"/>
        <v>1.2526392266090443E-10</v>
      </c>
      <c r="BI16">
        <f t="shared" si="6"/>
        <v>9.4823445113901562E-10</v>
      </c>
      <c r="BJ16">
        <f t="shared" si="6"/>
        <v>2.6855796969759284E-11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3.2650224970027812E-8</v>
      </c>
      <c r="BZ16">
        <f>$BH$16-$BM$16</f>
        <v>1.2526392266090443E-10</v>
      </c>
      <c r="CA16">
        <f>$BI$16-$BN$16</f>
        <v>9.4823445113901562E-10</v>
      </c>
      <c r="CB16">
        <f>$BJ$16-$BO$16</f>
        <v>2.6855796969759284E-11</v>
      </c>
      <c r="CD16">
        <v>-2.9142083872905147</v>
      </c>
      <c r="CE16">
        <v>8.9752293552972928E-3</v>
      </c>
      <c r="CF16">
        <v>-3.0854077947759646</v>
      </c>
      <c r="CG16">
        <v>7.9669097958604486E-7</v>
      </c>
      <c r="CH16">
        <v>8.5740147736958736</v>
      </c>
      <c r="CI16">
        <v>1.1104113935310042E-9</v>
      </c>
      <c r="CJ16">
        <v>4.2458751352817586E-17</v>
      </c>
      <c r="CK16">
        <v>-2.583374696655262</v>
      </c>
      <c r="CL16">
        <v>3.3076365183667869E-10</v>
      </c>
      <c r="CM16">
        <v>7.7538414897976707E-8</v>
      </c>
      <c r="CO16">
        <f>(1/4)*SUM($BY$16:$CB$16)</f>
        <v>8.4376447851993732E-9</v>
      </c>
      <c r="CR16">
        <v>-1.3690451727420858E-4</v>
      </c>
      <c r="CS16">
        <v>0.56742112189631655</v>
      </c>
      <c r="CT16">
        <v>0.49707493019310983</v>
      </c>
      <c r="CU16">
        <v>-2.5340246098657735E-2</v>
      </c>
      <c r="CW16">
        <f>IF($AH$16&gt;0,$CR$16,0)</f>
        <v>-1.3690451727420858E-4</v>
      </c>
      <c r="CX16">
        <f>IF($AI$16&gt;0,$CS$16,0)</f>
        <v>0.56742112189631655</v>
      </c>
      <c r="CY16">
        <f>IF($AJ$16&gt;0,$CT$16,0)</f>
        <v>0.49707493019310983</v>
      </c>
      <c r="CZ16">
        <f>IF($AK$16&gt;0,$CU$16,0)</f>
        <v>-2.5340246098657735E-2</v>
      </c>
      <c r="DB16">
        <v>0.51230653038797547</v>
      </c>
      <c r="DC16">
        <v>0.89157367823880285</v>
      </c>
      <c r="DD16">
        <v>-0.33093367426246506</v>
      </c>
      <c r="DE16">
        <v>0.10852438599686459</v>
      </c>
      <c r="DF16">
        <v>-0.97172028329891857</v>
      </c>
      <c r="DG16">
        <v>0.8167394109521986</v>
      </c>
      <c r="DH16">
        <v>1.0993779321749364</v>
      </c>
      <c r="DI16">
        <v>1.3443231492187313</v>
      </c>
      <c r="DJ16">
        <v>1.0758665098996809</v>
      </c>
      <c r="DK16">
        <v>0.86530049218819494</v>
      </c>
      <c r="DM16">
        <f>(1/4)*SUM($CW$16:$CZ$16)</f>
        <v>0.25975472536837357</v>
      </c>
      <c r="DO16">
        <v>-1.0514110090199828E-3</v>
      </c>
      <c r="DP16">
        <v>1.8650281216475826</v>
      </c>
      <c r="DQ16">
        <v>0.89655311415414651</v>
      </c>
      <c r="DR16">
        <v>1.0880482044428679</v>
      </c>
      <c r="DT16">
        <f>IF($S$16&gt;0,$DO$16,0)</f>
        <v>-1.0514110090199828E-3</v>
      </c>
      <c r="DU16">
        <f>IF($T$16&gt;0,$DP$16,0)</f>
        <v>1.8650281216475826</v>
      </c>
      <c r="DV16">
        <f>IF($U$16&gt;0,$DQ$16,0)</f>
        <v>0.89655311415414651</v>
      </c>
      <c r="DW16">
        <f>IF($V$16&gt;0,$DR$16,0)</f>
        <v>1.0880482044428679</v>
      </c>
      <c r="DY16">
        <v>0.40592352856682645</v>
      </c>
      <c r="DZ16">
        <v>0.53524426398057079</v>
      </c>
      <c r="EA16">
        <v>0.40088841575353307</v>
      </c>
      <c r="EB16">
        <v>0.58221800695716763</v>
      </c>
      <c r="EC16">
        <v>0.59298314356064008</v>
      </c>
      <c r="ED16">
        <v>0.38251831643081913</v>
      </c>
      <c r="EE16">
        <v>0.41242207823331634</v>
      </c>
      <c r="EF16">
        <v>0.49126626445890736</v>
      </c>
      <c r="EG16">
        <v>0.60499356069346621</v>
      </c>
      <c r="EH16">
        <v>0.63547996140547247</v>
      </c>
      <c r="EJ16">
        <f>(1/4)*SUM($DT$16:$DW$16)</f>
        <v>0.96214450730889411</v>
      </c>
      <c r="EN16">
        <f>Sheet19!FL16</f>
        <v>0.62641516037694234</v>
      </c>
      <c r="EO16">
        <f>Sheet19!FM16</f>
        <v>0.14037517217391124</v>
      </c>
      <c r="EP16">
        <f>Sheet19!FN16</f>
        <v>0.45564355389981931</v>
      </c>
      <c r="EQ16">
        <f>Sheet19!FO16</f>
        <v>0.15747389243092205</v>
      </c>
      <c r="ER16">
        <f>Sheet19!FP16</f>
        <v>0.43256316348318524</v>
      </c>
      <c r="ES16">
        <f>Sheet19!FQ16</f>
        <v>0.51056136864307944</v>
      </c>
      <c r="ET16">
        <f>Sheet19!FR16</f>
        <v>0.75264453861600222</v>
      </c>
      <c r="EU16">
        <f>Sheet19!FS16</f>
        <v>0.95209099050572088</v>
      </c>
      <c r="EV16">
        <f>Sheet19!FT16</f>
        <v>0.38166769109584014</v>
      </c>
      <c r="EW16">
        <f>Sheet19!FU16</f>
        <v>0.39027454433607783</v>
      </c>
      <c r="EZ16">
        <f t="array" ref="EZ16:FI25">(1/4)*(MMULT($C$7:$F$16,$DT$23:$EC$26))</f>
        <v>0.22329875150699474</v>
      </c>
      <c r="FA16">
        <v>0.31673129409366479</v>
      </c>
      <c r="FB16">
        <v>0.25229555408279536</v>
      </c>
      <c r="FC16">
        <v>0.29037486350626585</v>
      </c>
      <c r="FD16">
        <v>0.33317518226042409</v>
      </c>
      <c r="FE16">
        <v>0.19210316465703892</v>
      </c>
      <c r="FF16">
        <v>0.23254547038647538</v>
      </c>
      <c r="FG16">
        <v>0.24472835070465582</v>
      </c>
      <c r="FH16">
        <v>0.38668864297337252</v>
      </c>
      <c r="FI16">
        <v>0.31735484686791943</v>
      </c>
      <c r="FL16">
        <f>EN16-($EU$10*EZ16)</f>
        <v>0.62619186162543539</v>
      </c>
      <c r="FM16">
        <f t="shared" ref="FM16:FU25" si="17">EO16-($EU$10*FA16)</f>
        <v>0.14005844087981759</v>
      </c>
      <c r="FN16">
        <f t="shared" si="17"/>
        <v>0.45539125834573652</v>
      </c>
      <c r="FO16">
        <f t="shared" si="17"/>
        <v>0.15718351756741578</v>
      </c>
      <c r="FP16">
        <f t="shared" si="17"/>
        <v>0.43222998830092479</v>
      </c>
      <c r="FQ16">
        <f t="shared" si="17"/>
        <v>0.51036926547842243</v>
      </c>
      <c r="FR16">
        <f t="shared" si="17"/>
        <v>0.7524119931456158</v>
      </c>
      <c r="FS16">
        <f t="shared" si="17"/>
        <v>0.95184626215501622</v>
      </c>
      <c r="FT16">
        <f t="shared" si="17"/>
        <v>0.38128100245286678</v>
      </c>
      <c r="FU16">
        <f t="shared" si="17"/>
        <v>0.38995718948920993</v>
      </c>
    </row>
    <row r="17" spans="1:177">
      <c r="A17">
        <v>16</v>
      </c>
      <c r="BQ17">
        <f>SUM(BQ7:BQ16)</f>
        <v>2.3999052222960669E-3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25.83989605219011</v>
      </c>
      <c r="EN17">
        <f>Sheet19!FL17</f>
        <v>0.24222123060577777</v>
      </c>
      <c r="EO17">
        <f>Sheet19!FM17</f>
        <v>0.91135177217195851</v>
      </c>
      <c r="EP17">
        <f>Sheet19!FN17</f>
        <v>0.61839051538132817</v>
      </c>
      <c r="EQ17">
        <f>Sheet19!FO17</f>
        <v>0.12285190827238064</v>
      </c>
      <c r="ER17">
        <f>Sheet19!FP17</f>
        <v>0.84771758773639982</v>
      </c>
      <c r="ES17">
        <f>Sheet19!FQ17</f>
        <v>0.57049660124590806</v>
      </c>
      <c r="ET17">
        <f>Sheet19!FR17</f>
        <v>3.8226788946442179E-2</v>
      </c>
      <c r="EU17">
        <f>Sheet19!FS17</f>
        <v>0.44393311361070115</v>
      </c>
      <c r="EV17">
        <f>Sheet19!FT17</f>
        <v>0.88466445514915015</v>
      </c>
      <c r="EW17">
        <f>Sheet19!FU17</f>
        <v>0.23326104562436514</v>
      </c>
      <c r="EZ17">
        <v>0.30873641027086229</v>
      </c>
      <c r="FA17">
        <v>0.42858577167547285</v>
      </c>
      <c r="FB17">
        <v>0.29720919488574671</v>
      </c>
      <c r="FC17">
        <v>0.49247200904276339</v>
      </c>
      <c r="FD17">
        <v>0.46574489437468936</v>
      </c>
      <c r="FE17">
        <v>0.29637049002186633</v>
      </c>
      <c r="FF17">
        <v>0.31490093529690105</v>
      </c>
      <c r="FG17">
        <v>0.4080765150146245</v>
      </c>
      <c r="FH17">
        <v>0.45070706289887563</v>
      </c>
      <c r="FI17">
        <v>0.54878048013996783</v>
      </c>
      <c r="FL17">
        <f t="shared" ref="FL17:FL25" si="19">EN17-($EU$10*EZ17)</f>
        <v>0.24191249419550692</v>
      </c>
      <c r="FM17">
        <f t="shared" si="17"/>
        <v>0.91092318640028302</v>
      </c>
      <c r="FN17">
        <f t="shared" si="17"/>
        <v>0.61809330618644243</v>
      </c>
      <c r="FO17">
        <f t="shared" si="17"/>
        <v>0.12235943626333788</v>
      </c>
      <c r="FP17">
        <f t="shared" si="17"/>
        <v>0.84725184284202515</v>
      </c>
      <c r="FQ17">
        <f t="shared" si="17"/>
        <v>0.57020023075588622</v>
      </c>
      <c r="FR17">
        <f t="shared" si="17"/>
        <v>3.7911888011145277E-2</v>
      </c>
      <c r="FS17">
        <f t="shared" si="17"/>
        <v>0.44352503709568653</v>
      </c>
      <c r="FT17">
        <f t="shared" si="17"/>
        <v>0.88421374808625131</v>
      </c>
      <c r="FU17">
        <f t="shared" si="17"/>
        <v>0.23271226514422519</v>
      </c>
    </row>
    <row r="18" spans="1:177">
      <c r="A18">
        <v>17</v>
      </c>
      <c r="EN18">
        <f>Sheet19!FL18</f>
        <v>5.5352457229956006E-2</v>
      </c>
      <c r="EO18">
        <f>Sheet19!FM18</f>
        <v>0.55202429523490526</v>
      </c>
      <c r="EP18">
        <f>Sheet19!FN18</f>
        <v>2.7351024517663872E-2</v>
      </c>
      <c r="EQ18">
        <f>Sheet19!FO18</f>
        <v>1.0274726685905866E-2</v>
      </c>
      <c r="ER18">
        <f>Sheet19!FP18</f>
        <v>0.37286625945444607</v>
      </c>
      <c r="ES18">
        <f>Sheet19!FQ18</f>
        <v>0.79138584724351535</v>
      </c>
      <c r="ET18">
        <f>Sheet19!FR18</f>
        <v>0.49240452481060876</v>
      </c>
      <c r="EU18">
        <f>Sheet19!FS18</f>
        <v>0.86748976705780045</v>
      </c>
      <c r="EV18">
        <f>Sheet19!FT18</f>
        <v>0.72185590261667687</v>
      </c>
      <c r="EW18">
        <f>Sheet19!FU18</f>
        <v>0.66365799851929397</v>
      </c>
      <c r="EZ18">
        <v>0.42875715558256561</v>
      </c>
      <c r="FA18">
        <v>0.42698825149055464</v>
      </c>
      <c r="FB18">
        <v>0.34756516142757332</v>
      </c>
      <c r="FC18">
        <v>0.5528922063876851</v>
      </c>
      <c r="FD18">
        <v>0.5575715730595745</v>
      </c>
      <c r="FE18">
        <v>0.44448045205566794</v>
      </c>
      <c r="FF18">
        <v>0.41335818199552621</v>
      </c>
      <c r="FG18">
        <v>0.49063697383812166</v>
      </c>
      <c r="FH18">
        <v>0.49867718828145835</v>
      </c>
      <c r="FI18">
        <v>0.56656180902999076</v>
      </c>
      <c r="FL18">
        <f t="shared" si="19"/>
        <v>5.4923700074373444E-2</v>
      </c>
      <c r="FM18">
        <f t="shared" si="17"/>
        <v>0.55159730698341469</v>
      </c>
      <c r="FN18">
        <f t="shared" si="17"/>
        <v>2.7003459356236298E-2</v>
      </c>
      <c r="FO18">
        <f t="shared" si="17"/>
        <v>9.7218344795181807E-3</v>
      </c>
      <c r="FP18">
        <f t="shared" si="17"/>
        <v>0.37230868788138649</v>
      </c>
      <c r="FQ18">
        <f t="shared" si="17"/>
        <v>0.79094136679145965</v>
      </c>
      <c r="FR18">
        <f t="shared" si="17"/>
        <v>0.49199116662861325</v>
      </c>
      <c r="FS18">
        <f t="shared" si="17"/>
        <v>0.86699913008396234</v>
      </c>
      <c r="FT18">
        <f t="shared" si="17"/>
        <v>0.72135722542839542</v>
      </c>
      <c r="FU18">
        <f t="shared" si="17"/>
        <v>0.66309143671026394</v>
      </c>
    </row>
    <row r="19" spans="1:177">
      <c r="A19">
        <v>18</v>
      </c>
      <c r="BN19" t="s">
        <v>35</v>
      </c>
      <c r="BO19">
        <f>BS21+BS34+BS47</f>
        <v>5.1577009202476197E-4</v>
      </c>
      <c r="EN19">
        <f>Sheet19!FL19</f>
        <v>0.99125168912978723</v>
      </c>
      <c r="EO19">
        <f>Sheet19!FM19</f>
        <v>0.96662600419862199</v>
      </c>
      <c r="EP19">
        <f>Sheet19!FN19</f>
        <v>0.88241182273904939</v>
      </c>
      <c r="EQ19">
        <f>Sheet19!FO19</f>
        <v>0.9223729703620076</v>
      </c>
      <c r="ER19">
        <f>Sheet19!FP19</f>
        <v>0.35522212208967174</v>
      </c>
      <c r="ES19">
        <f>Sheet19!FQ19</f>
        <v>0.81155491560277015</v>
      </c>
      <c r="ET19">
        <f>Sheet19!FR19</f>
        <v>0.65029742514537514</v>
      </c>
      <c r="EU19">
        <f>Sheet19!FS19</f>
        <v>0.79132309849038962</v>
      </c>
      <c r="EV19">
        <f>Sheet19!FT19</f>
        <v>0.80824316362686111</v>
      </c>
      <c r="EW19">
        <f>Sheet19!FU19</f>
        <v>0.61272678248774448</v>
      </c>
      <c r="EZ19">
        <v>0.34521563178976161</v>
      </c>
      <c r="FA19">
        <v>0.38103794280101466</v>
      </c>
      <c r="FB19">
        <v>0.34597095656727861</v>
      </c>
      <c r="FC19">
        <v>0.36789841887135222</v>
      </c>
      <c r="FD19">
        <v>0.4579535555405474</v>
      </c>
      <c r="FE19">
        <v>0.31952769842963696</v>
      </c>
      <c r="FF19">
        <v>0.34414148744291295</v>
      </c>
      <c r="FG19">
        <v>0.3321434900902398</v>
      </c>
      <c r="FH19">
        <v>0.51260342939316916</v>
      </c>
      <c r="FI19">
        <v>0.36880880716437503</v>
      </c>
      <c r="FL19">
        <f t="shared" si="19"/>
        <v>0.99090647349799743</v>
      </c>
      <c r="FM19">
        <f t="shared" si="17"/>
        <v>0.96624496625582101</v>
      </c>
      <c r="FN19">
        <f t="shared" si="17"/>
        <v>0.88206585178248209</v>
      </c>
      <c r="FO19">
        <f t="shared" si="17"/>
        <v>0.9220050719431363</v>
      </c>
      <c r="FP19">
        <f t="shared" si="17"/>
        <v>0.35476416853413117</v>
      </c>
      <c r="FQ19">
        <f t="shared" si="17"/>
        <v>0.81123538790434047</v>
      </c>
      <c r="FR19">
        <f t="shared" si="17"/>
        <v>0.64995328365793226</v>
      </c>
      <c r="FS19">
        <f t="shared" si="17"/>
        <v>0.79099095500029937</v>
      </c>
      <c r="FT19">
        <f t="shared" si="17"/>
        <v>0.80773056019746792</v>
      </c>
      <c r="FU19">
        <f t="shared" si="17"/>
        <v>0.61235797368058009</v>
      </c>
    </row>
    <row r="20" spans="1:177">
      <c r="A20">
        <v>19</v>
      </c>
      <c r="AV20" t="s">
        <v>67</v>
      </c>
      <c r="AW20">
        <f>MAX(AW7:AW16)</f>
        <v>81.512800684446887</v>
      </c>
      <c r="AX20">
        <f>MAX(AX7:AX16)</f>
        <v>104.00577533872371</v>
      </c>
      <c r="AY20">
        <f>MAX(AY7:AY16)</f>
        <v>95.122877301751473</v>
      </c>
      <c r="AZ20">
        <f>MAX(AZ7:AZ16)</f>
        <v>111.11364510170641</v>
      </c>
      <c r="BB20">
        <f>SUM(BB7:BB16)</f>
        <v>1.0024027872999439</v>
      </c>
      <c r="BC20">
        <f t="shared" ref="BC20:BE20" si="20">SUM(BC7:BC16)</f>
        <v>1.0004163830638062</v>
      </c>
      <c r="BD20">
        <f t="shared" si="20"/>
        <v>1.0005633468056472</v>
      </c>
      <c r="BE20">
        <f t="shared" si="20"/>
        <v>1.0002687232887235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Sheet19!FL20</f>
        <v>0.62953750985863655</v>
      </c>
      <c r="EO20">
        <f>Sheet19!FM20</f>
        <v>0.28976740384120736</v>
      </c>
      <c r="EP20">
        <f>Sheet19!FN20</f>
        <v>0.77698622409049056</v>
      </c>
      <c r="EQ20">
        <f>Sheet19!FO20</f>
        <v>0.66067103667511007</v>
      </c>
      <c r="ER20">
        <f>Sheet19!FP20</f>
        <v>0.49775396773065078</v>
      </c>
      <c r="ES20">
        <f>Sheet19!FQ20</f>
        <v>0.45654931393480042</v>
      </c>
      <c r="ET20">
        <f>Sheet19!FR20</f>
        <v>0.32749689659744308</v>
      </c>
      <c r="EU20">
        <f>Sheet19!FS20</f>
        <v>0.5444177708241914</v>
      </c>
      <c r="EV20">
        <f>Sheet19!FT20</f>
        <v>0.38492622251775194</v>
      </c>
      <c r="EW20">
        <f>Sheet19!FU20</f>
        <v>0.10091660680256015</v>
      </c>
      <c r="EZ20">
        <v>0.44584501486423345</v>
      </c>
      <c r="FA20">
        <v>0.56042033109592593</v>
      </c>
      <c r="FB20">
        <v>0.42717680430830879</v>
      </c>
      <c r="FC20">
        <v>0.62319203906344534</v>
      </c>
      <c r="FD20">
        <v>0.63725472551925755</v>
      </c>
      <c r="FE20">
        <v>0.42701355484377779</v>
      </c>
      <c r="FF20">
        <v>0.44879609518291841</v>
      </c>
      <c r="FG20">
        <v>0.53100257361517644</v>
      </c>
      <c r="FH20">
        <v>0.63972212802386053</v>
      </c>
      <c r="FI20">
        <v>0.67233046407795227</v>
      </c>
      <c r="FL20">
        <f t="shared" si="19"/>
        <v>0.62909166484377232</v>
      </c>
      <c r="FM20">
        <f t="shared" si="17"/>
        <v>0.28920698351011143</v>
      </c>
      <c r="FN20">
        <f t="shared" si="17"/>
        <v>0.7765590472861823</v>
      </c>
      <c r="FO20">
        <f t="shared" si="17"/>
        <v>0.6600478446360466</v>
      </c>
      <c r="FP20">
        <f t="shared" si="17"/>
        <v>0.49711671300513155</v>
      </c>
      <c r="FQ20">
        <f t="shared" si="17"/>
        <v>0.45612230037995666</v>
      </c>
      <c r="FR20">
        <f t="shared" si="17"/>
        <v>0.32704810050226019</v>
      </c>
      <c r="FS20">
        <f t="shared" si="17"/>
        <v>0.54388676825057625</v>
      </c>
      <c r="FT20">
        <f t="shared" si="17"/>
        <v>0.38428650038972806</v>
      </c>
      <c r="FU20">
        <f t="shared" si="17"/>
        <v>0.10024427633848219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2.3966617559410368E-3</v>
      </c>
      <c r="BH21">
        <f t="shared" si="22"/>
        <v>4.1620708967867381E-4</v>
      </c>
      <c r="BI21">
        <f t="shared" si="22"/>
        <v>5.6301221411018617E-4</v>
      </c>
      <c r="BJ21">
        <f t="shared" si="22"/>
        <v>2.6865008815590304E-4</v>
      </c>
      <c r="BL21">
        <v>1.0000000000000001E-5</v>
      </c>
      <c r="BS21">
        <f>SUM(BM23:BV32)</f>
        <v>1.8422212593234601E-4</v>
      </c>
      <c r="EN21">
        <f>Sheet19!FL21</f>
        <v>0.94432574089259325</v>
      </c>
      <c r="EO21">
        <f>Sheet19!FM21</f>
        <v>0.50625178759750666</v>
      </c>
      <c r="EP21">
        <f>Sheet19!FN21</f>
        <v>0.45399071971499694</v>
      </c>
      <c r="EQ21">
        <f>Sheet19!FO21</f>
        <v>0.75221496179795622</v>
      </c>
      <c r="ER21">
        <f>Sheet19!FP21</f>
        <v>0.46145508321625572</v>
      </c>
      <c r="ES21">
        <f>Sheet19!FQ21</f>
        <v>0.95775493266593481</v>
      </c>
      <c r="ET21">
        <f>Sheet19!FR21</f>
        <v>0.35255304261277776</v>
      </c>
      <c r="EU21">
        <f>Sheet19!FS21</f>
        <v>0.8628834375273462</v>
      </c>
      <c r="EV21">
        <f>Sheet19!FT21</f>
        <v>0.13877778390180423</v>
      </c>
      <c r="EW21">
        <f>Sheet19!FU21</f>
        <v>0.9875756999480636</v>
      </c>
      <c r="EZ21">
        <v>0.23889880739776923</v>
      </c>
      <c r="FA21">
        <v>0.32662610616253218</v>
      </c>
      <c r="FB21">
        <v>0.22138340887091384</v>
      </c>
      <c r="FC21">
        <v>0.39083494280462933</v>
      </c>
      <c r="FD21">
        <v>0.35911682517865395</v>
      </c>
      <c r="FE21">
        <v>0.23431141809809042</v>
      </c>
      <c r="FF21">
        <v>0.24218956476091658</v>
      </c>
      <c r="FG21">
        <v>0.32376114636630843</v>
      </c>
      <c r="FH21">
        <v>0.33429539996375696</v>
      </c>
      <c r="FI21">
        <v>0.43562040475489489</v>
      </c>
      <c r="FL21">
        <f t="shared" si="19"/>
        <v>0.94408684208519544</v>
      </c>
      <c r="FM21">
        <f t="shared" si="17"/>
        <v>0.50592516149134414</v>
      </c>
      <c r="FN21">
        <f t="shared" si="17"/>
        <v>0.45376933630612604</v>
      </c>
      <c r="FO21">
        <f t="shared" si="17"/>
        <v>0.75182412685515154</v>
      </c>
      <c r="FP21">
        <f t="shared" si="17"/>
        <v>0.46109596639107708</v>
      </c>
      <c r="FQ21">
        <f t="shared" si="17"/>
        <v>0.95752062124783677</v>
      </c>
      <c r="FR21">
        <f t="shared" si="17"/>
        <v>0.35231085304801685</v>
      </c>
      <c r="FS21">
        <f t="shared" si="17"/>
        <v>0.86255967638097986</v>
      </c>
      <c r="FT21">
        <f t="shared" si="17"/>
        <v>0.13844348850184046</v>
      </c>
      <c r="FU21">
        <f t="shared" si="17"/>
        <v>0.98714007954330873</v>
      </c>
    </row>
    <row r="22" spans="1:177">
      <c r="A22">
        <v>21</v>
      </c>
      <c r="BG22">
        <f t="shared" si="22"/>
        <v>7.1516515005291324E-9</v>
      </c>
      <c r="BH22">
        <f t="shared" si="22"/>
        <v>2.7110692946774495E-11</v>
      </c>
      <c r="BI22">
        <f t="shared" si="22"/>
        <v>1.7041217994990742E-10</v>
      </c>
      <c r="BJ22">
        <f t="shared" si="22"/>
        <v>5.9961947742179913E-12</v>
      </c>
      <c r="EN22">
        <f>Sheet19!FL22</f>
        <v>0.23660572077102077</v>
      </c>
      <c r="EO22">
        <f>Sheet19!FM22</f>
        <v>0.5558770953253791</v>
      </c>
      <c r="EP22">
        <f>Sheet19!FN22</f>
        <v>0.99174234213799728</v>
      </c>
      <c r="EQ22">
        <f>Sheet19!FO22</f>
        <v>0.33613962682410065</v>
      </c>
      <c r="ER22">
        <f>Sheet19!FP22</f>
        <v>8.0763954995342283E-4</v>
      </c>
      <c r="ES22">
        <f>Sheet19!FQ22</f>
        <v>5.7987593048057173E-2</v>
      </c>
      <c r="ET22">
        <f>Sheet19!FR22</f>
        <v>0.63173881920507535</v>
      </c>
      <c r="EU22">
        <f>Sheet19!FS22</f>
        <v>0.7308844436987223</v>
      </c>
      <c r="EV22">
        <f>Sheet19!FT22</f>
        <v>0.20651331409023213</v>
      </c>
      <c r="EW22">
        <f>Sheet19!FU22</f>
        <v>0.60404417023718959</v>
      </c>
      <c r="EZ22">
        <v>0.33933278393977334</v>
      </c>
      <c r="FA22">
        <v>0.36798025059477379</v>
      </c>
      <c r="FB22">
        <v>0.32655162012851641</v>
      </c>
      <c r="FC22">
        <v>0.37908831435804058</v>
      </c>
      <c r="FD22">
        <v>0.44894777357916327</v>
      </c>
      <c r="FE22">
        <v>0.32196450244073355</v>
      </c>
      <c r="FF22">
        <v>0.33606417233471536</v>
      </c>
      <c r="FG22">
        <v>0.34045122502107505</v>
      </c>
      <c r="FH22">
        <v>0.48129126302374392</v>
      </c>
      <c r="FI22">
        <v>0.38264406549064539</v>
      </c>
      <c r="FL22">
        <f t="shared" si="19"/>
        <v>0.23626638798708099</v>
      </c>
      <c r="FM22">
        <f t="shared" si="17"/>
        <v>0.55550911507478429</v>
      </c>
      <c r="FN22">
        <f t="shared" si="17"/>
        <v>0.99141579051786877</v>
      </c>
      <c r="FO22">
        <f t="shared" si="17"/>
        <v>0.33576053850974258</v>
      </c>
      <c r="FP22">
        <f t="shared" si="17"/>
        <v>3.5869177637425954E-4</v>
      </c>
      <c r="FQ22">
        <f t="shared" si="17"/>
        <v>5.7665628545616437E-2</v>
      </c>
      <c r="FR22">
        <f t="shared" si="17"/>
        <v>0.63140275503274068</v>
      </c>
      <c r="FS22">
        <f t="shared" si="17"/>
        <v>0.73054399247370128</v>
      </c>
      <c r="FT22">
        <f t="shared" si="17"/>
        <v>0.20603202282720839</v>
      </c>
      <c r="FU22">
        <f t="shared" si="17"/>
        <v>0.60366152617169899</v>
      </c>
    </row>
    <row r="23" spans="1:177">
      <c r="A23">
        <v>22</v>
      </c>
      <c r="B23">
        <f t="array" ref="B23:K32">TRANSPOSE(EN16:EW25)</f>
        <v>0.62641516037694234</v>
      </c>
      <c r="C23">
        <v>0.24222123060577777</v>
      </c>
      <c r="D23">
        <v>5.5352457229956006E-2</v>
      </c>
      <c r="E23">
        <v>0.99125168912978723</v>
      </c>
      <c r="F23">
        <v>0.62953750985863655</v>
      </c>
      <c r="G23">
        <v>0.94432574089259325</v>
      </c>
      <c r="H23">
        <v>0.23660572077102077</v>
      </c>
      <c r="I23">
        <v>0.67301439824576814</v>
      </c>
      <c r="J23">
        <v>0.96703000255943306</v>
      </c>
      <c r="K23">
        <v>0.99721035542431125</v>
      </c>
      <c r="M23">
        <f t="array" ref="M23:M32">TRANSPOSE(EN12:EW12)</f>
        <v>0.79241127769174646</v>
      </c>
      <c r="S23">
        <f>EN16</f>
        <v>0.62641516037694234</v>
      </c>
      <c r="T23">
        <f t="shared" ref="T23:AB32" si="23">EO16</f>
        <v>0.14037517217391124</v>
      </c>
      <c r="U23">
        <f t="shared" si="23"/>
        <v>0.45564355389981931</v>
      </c>
      <c r="V23">
        <f t="shared" si="23"/>
        <v>0.15747389243092205</v>
      </c>
      <c r="W23">
        <f t="shared" si="23"/>
        <v>0.43256316348318524</v>
      </c>
      <c r="X23">
        <f t="shared" si="23"/>
        <v>0.51056136864307944</v>
      </c>
      <c r="Y23">
        <f t="shared" si="23"/>
        <v>0.75264453861600222</v>
      </c>
      <c r="Z23">
        <f t="shared" si="23"/>
        <v>0.95209099050572088</v>
      </c>
      <c r="AA23">
        <f t="shared" si="23"/>
        <v>0.38166769109584014</v>
      </c>
      <c r="AB23">
        <f t="shared" si="23"/>
        <v>0.39027454433607783</v>
      </c>
      <c r="BG23">
        <f t="shared" si="22"/>
        <v>3.25584377738988E-7</v>
      </c>
      <c r="BH23">
        <f t="shared" si="22"/>
        <v>2.5179438945328698E-9</v>
      </c>
      <c r="BI23">
        <f t="shared" si="22"/>
        <v>1.6271540137159417E-8</v>
      </c>
      <c r="BJ23">
        <f t="shared" si="22"/>
        <v>9.7470679567395319E-10</v>
      </c>
      <c r="BM23">
        <f>0.5*$BL$21*B23*B23</f>
        <v>1.961979765750352E-6</v>
      </c>
      <c r="BN23">
        <f t="shared" ref="BN23:BV32" si="24">0.5*$BL$21*C23*C23</f>
        <v>2.933556227808869E-7</v>
      </c>
      <c r="BO23">
        <f t="shared" si="24"/>
        <v>1.5319472606970547E-8</v>
      </c>
      <c r="BP23">
        <f t="shared" si="24"/>
        <v>4.912899556013282E-6</v>
      </c>
      <c r="BQ23">
        <f t="shared" si="24"/>
        <v>1.9815873815950649E-6</v>
      </c>
      <c r="BR23">
        <f t="shared" si="24"/>
        <v>4.4587555245617264E-6</v>
      </c>
      <c r="BS23">
        <f t="shared" si="24"/>
        <v>2.7991133550787126E-7</v>
      </c>
      <c r="BT23">
        <f t="shared" si="24"/>
        <v>2.2647419012305674E-6</v>
      </c>
      <c r="BU23">
        <f t="shared" si="24"/>
        <v>4.6757351292504861E-6</v>
      </c>
      <c r="BV23">
        <f t="shared" si="24"/>
        <v>4.9721424648274056E-6</v>
      </c>
      <c r="BY23">
        <f>$BG$7-$BL$7</f>
        <v>6.0007783797248241E-14</v>
      </c>
      <c r="BZ23">
        <f>$BG$8-$BL$8</f>
        <v>2.3966617559410368E-3</v>
      </c>
      <c r="CA23">
        <f>$BG$9-$BL$9</f>
        <v>7.1516515005291324E-9</v>
      </c>
      <c r="CB23">
        <f>$BG$10-$BL$10</f>
        <v>3.25584377738988E-7</v>
      </c>
      <c r="CC23">
        <f>$BG$11-$BL$11</f>
        <v>-2.3970277521035976E-3</v>
      </c>
      <c r="CD23">
        <f>$BG$12-$BL$12</f>
        <v>4.6573811894043012E-10</v>
      </c>
      <c r="CE23">
        <f>$BG$13-$BL$13</f>
        <v>1.8550275368290342E-17</v>
      </c>
      <c r="CF23">
        <f>$BG$14-$BL$14</f>
        <v>4.1241540464342238E-12</v>
      </c>
      <c r="CG23">
        <f>$BG$15-$BL$15</f>
        <v>1.3998614469815793E-10</v>
      </c>
      <c r="CH23">
        <f>$BG$16-$BL$16</f>
        <v>3.2650224970027812E-8</v>
      </c>
      <c r="CW23">
        <f>IF($AH$7&gt;0,$CR$7,0)</f>
        <v>-2.9704414831246674E-4</v>
      </c>
      <c r="CX23">
        <f>IF($AH$8&gt;0,$CR$8,0)</f>
        <v>-4.0659988079353983E-4</v>
      </c>
      <c r="CY23">
        <f>IF($AH$9&gt;0,$CR$9,0)</f>
        <v>4.8384428552006894E-4</v>
      </c>
      <c r="CZ23">
        <f>IF($AH$10&gt;0,$CR$10,0)</f>
        <v>7.8204029211691552E-4</v>
      </c>
      <c r="DA23">
        <f>IF($AH$11&gt;0,$CR$11,0)</f>
        <v>1.034568788832747E-3</v>
      </c>
      <c r="DB23">
        <f>IF($AH$12&gt;0,$CR$12,0)</f>
        <v>-4.3518452267256124E-4</v>
      </c>
      <c r="DC23">
        <f>IF($AH$13&gt;0,$CR$13,0)</f>
        <v>-3.0589559940833843E-4</v>
      </c>
      <c r="DD23">
        <f>IF($AH$14&gt;0,$CR$14,0)</f>
        <v>-2.1544834912409139E-5</v>
      </c>
      <c r="DE23">
        <f>IF($AH$15&gt;0,$CR$15,0)</f>
        <v>-1.8111554903565456E-3</v>
      </c>
      <c r="DF23">
        <f>IF($AH$16&gt;0,$CR$16,0)</f>
        <v>-1.3690451727420858E-4</v>
      </c>
      <c r="DT23">
        <f>IF($S$7&gt;0,$DO$7,0)</f>
        <v>3.1246501522328991E-4</v>
      </c>
      <c r="DU23">
        <f>IF($S$8&gt;0,$DO$8,0)</f>
        <v>-1.908013762468896E-3</v>
      </c>
      <c r="DV23">
        <f>IF($S$9&gt;0,$DO$9,0)</f>
        <v>-3.008637831238306E-4</v>
      </c>
      <c r="DW23">
        <f>IF($S$10&gt;0,$DO$10,0)</f>
        <v>-2.9121294363519391E-4</v>
      </c>
      <c r="DX23">
        <f>IF($S$11&gt;0,$DO$11,0)</f>
        <v>-1.1190133835856503E-3</v>
      </c>
      <c r="DY23">
        <f>IF($S$12&gt;0,$DO$12,0)</f>
        <v>2.0061296212583432E-4</v>
      </c>
      <c r="DZ23">
        <f>IF($S$13&gt;0,$DO$13,0)</f>
        <v>-1.1469494845635861E-3</v>
      </c>
      <c r="EA23">
        <f>IF($S$14&gt;0,$DO$14,0)</f>
        <v>-6.6843602002838196E-4</v>
      </c>
      <c r="EB23">
        <f>IF($S$15&gt;0,$DO$15,0)</f>
        <v>-1.2931829858515635E-3</v>
      </c>
      <c r="EC23">
        <f>IF($S$16&gt;0,$DO$16,0)</f>
        <v>-1.0514110090199828E-3</v>
      </c>
      <c r="EN23">
        <f>Sheet19!FL23</f>
        <v>0.67301439824576814</v>
      </c>
      <c r="EO23">
        <f>Sheet19!FM23</f>
        <v>0.21094292239269341</v>
      </c>
      <c r="EP23">
        <f>Sheet19!FN23</f>
        <v>0.69456339552666346</v>
      </c>
      <c r="EQ23">
        <f>Sheet19!FO23</f>
        <v>0.96373886370229878</v>
      </c>
      <c r="ER23">
        <f>Sheet19!FP23</f>
        <v>0.5388833970565251</v>
      </c>
      <c r="ES23">
        <f>Sheet19!FQ23</f>
        <v>0.77861716465776409</v>
      </c>
      <c r="ET23">
        <f>Sheet19!FR23</f>
        <v>0.20339085412108004</v>
      </c>
      <c r="EU23">
        <f>Sheet19!FS23</f>
        <v>0.40100404385398075</v>
      </c>
      <c r="EV23">
        <f>Sheet19!FT23</f>
        <v>0.27381707396149579</v>
      </c>
      <c r="EW23">
        <f>Sheet19!FU23</f>
        <v>0.76987394285608346</v>
      </c>
      <c r="EZ23">
        <v>0.18133416811880596</v>
      </c>
      <c r="FA23">
        <v>0.21510126527499995</v>
      </c>
      <c r="FB23">
        <v>0.15164554885491666</v>
      </c>
      <c r="FC23">
        <v>0.27861219384439156</v>
      </c>
      <c r="FD23">
        <v>0.2559431129646656</v>
      </c>
      <c r="FE23">
        <v>0.18648748990079644</v>
      </c>
      <c r="FF23">
        <v>0.17875464298710547</v>
      </c>
      <c r="FG23">
        <v>0.23656235373729273</v>
      </c>
      <c r="FH23">
        <v>0.22303224951491687</v>
      </c>
      <c r="FI23">
        <v>0.30174368151277203</v>
      </c>
      <c r="FL23">
        <f t="shared" si="19"/>
        <v>0.67283306407764931</v>
      </c>
      <c r="FM23">
        <f t="shared" si="17"/>
        <v>0.21072782112741842</v>
      </c>
      <c r="FN23">
        <f t="shared" si="17"/>
        <v>0.69441174997780852</v>
      </c>
      <c r="FO23">
        <f t="shared" si="17"/>
        <v>0.96346025150845438</v>
      </c>
      <c r="FP23">
        <f t="shared" si="17"/>
        <v>0.53862745394356049</v>
      </c>
      <c r="FQ23">
        <f t="shared" si="17"/>
        <v>0.77843067716786329</v>
      </c>
      <c r="FR23">
        <f t="shared" si="17"/>
        <v>0.20321209947809293</v>
      </c>
      <c r="FS23">
        <f t="shared" si="17"/>
        <v>0.40076748150024344</v>
      </c>
      <c r="FT23">
        <f t="shared" si="17"/>
        <v>0.27359404171198087</v>
      </c>
      <c r="FU23">
        <f t="shared" si="17"/>
        <v>0.76957219917457065</v>
      </c>
    </row>
    <row r="24" spans="1:177">
      <c r="A24">
        <v>23</v>
      </c>
      <c r="B24">
        <v>0.14037517217391124</v>
      </c>
      <c r="C24">
        <v>0.91135177217195851</v>
      </c>
      <c r="D24">
        <v>0.55202429523490526</v>
      </c>
      <c r="E24">
        <v>0.96662600419862199</v>
      </c>
      <c r="F24">
        <v>0.28976740384120736</v>
      </c>
      <c r="G24">
        <v>0.50625178759750666</v>
      </c>
      <c r="H24">
        <v>0.5558770953253791</v>
      </c>
      <c r="I24">
        <v>0.21094292239269341</v>
      </c>
      <c r="J24">
        <v>0.26716865351461933</v>
      </c>
      <c r="K24">
        <v>0.58864598152524084</v>
      </c>
      <c r="M24">
        <v>6.4891148728467671E-2</v>
      </c>
      <c r="S24">
        <f t="shared" ref="S24:S32" si="25">EN17</f>
        <v>0.24222123060577777</v>
      </c>
      <c r="T24">
        <f t="shared" si="23"/>
        <v>0.91135177217195851</v>
      </c>
      <c r="U24">
        <f t="shared" si="23"/>
        <v>0.61839051538132817</v>
      </c>
      <c r="V24">
        <f t="shared" si="23"/>
        <v>0.12285190827238064</v>
      </c>
      <c r="W24">
        <f t="shared" si="23"/>
        <v>0.84771758773639982</v>
      </c>
      <c r="X24">
        <f t="shared" si="23"/>
        <v>0.57049660124590806</v>
      </c>
      <c r="Y24">
        <f t="shared" si="23"/>
        <v>3.8226788946442179E-2</v>
      </c>
      <c r="Z24">
        <f t="shared" si="23"/>
        <v>0.44393311361070115</v>
      </c>
      <c r="AA24">
        <f t="shared" si="23"/>
        <v>0.88466445514915015</v>
      </c>
      <c r="AB24">
        <f t="shared" si="23"/>
        <v>0.23326104562436514</v>
      </c>
      <c r="BG24">
        <f t="shared" si="22"/>
        <v>0.9976029722478964</v>
      </c>
      <c r="BH24">
        <f t="shared" si="22"/>
        <v>0.99958379023888932</v>
      </c>
      <c r="BI24">
        <f t="shared" si="22"/>
        <v>0.99943697037529333</v>
      </c>
      <c r="BJ24">
        <f t="shared" si="22"/>
        <v>0.99973134890408255</v>
      </c>
      <c r="BM24">
        <f t="shared" ref="BM24:BM32" si="26">0.5*$BL$21*B24*B24</f>
        <v>9.8525944814276132E-8</v>
      </c>
      <c r="BN24">
        <f t="shared" si="24"/>
        <v>4.1528102632048472E-6</v>
      </c>
      <c r="BO24">
        <f t="shared" si="24"/>
        <v>1.5236541126479693E-6</v>
      </c>
      <c r="BP24">
        <f t="shared" si="24"/>
        <v>4.6718291599649724E-6</v>
      </c>
      <c r="BQ24">
        <f t="shared" si="24"/>
        <v>4.1982574164436679E-7</v>
      </c>
      <c r="BR24">
        <f t="shared" si="24"/>
        <v>1.2814543622283552E-6</v>
      </c>
      <c r="BS24">
        <f t="shared" si="24"/>
        <v>1.5449967255369032E-6</v>
      </c>
      <c r="BT24">
        <f t="shared" si="24"/>
        <v>2.2248458253784939E-7</v>
      </c>
      <c r="BU24">
        <f t="shared" si="24"/>
        <v>3.5689544710407359E-7</v>
      </c>
      <c r="BV24">
        <f t="shared" si="24"/>
        <v>1.7325204578290711E-6</v>
      </c>
      <c r="BY24">
        <f>$BH$7-$BM$7</f>
        <v>-1</v>
      </c>
      <c r="BZ24">
        <f>$BH$8-$BM$8</f>
        <v>4.1620708967867381E-4</v>
      </c>
      <c r="CA24">
        <f>$BH$9-$BM$9</f>
        <v>2.7110692946774495E-11</v>
      </c>
      <c r="CB24">
        <f>$BH$10-$BM$10</f>
        <v>2.5179438945328698E-9</v>
      </c>
      <c r="CC24">
        <f>$BH$11-$BM$11</f>
        <v>0.99958379023888932</v>
      </c>
      <c r="CD24">
        <f>$BH$12-$BM$12</f>
        <v>9.2610785323897266E-13</v>
      </c>
      <c r="CE24">
        <f>$BH$13-$BM$13</f>
        <v>3.2345857018245132E-22</v>
      </c>
      <c r="CF24">
        <f>$BH$14-$BM$14</f>
        <v>2.4580347566769307E-15</v>
      </c>
      <c r="CG24">
        <f>$BH$15-$BM$15</f>
        <v>1.8486498484598321E-13</v>
      </c>
      <c r="CH24">
        <f>$BH$16-$BM$16</f>
        <v>1.2526392266090443E-10</v>
      </c>
      <c r="CW24">
        <f>IF($AI$7&gt;0,$CS$7,0)</f>
        <v>0.24404207131497527</v>
      </c>
      <c r="CX24">
        <f>IF($AI$8&gt;0,$CS$8,0)</f>
        <v>0.71921556277012944</v>
      </c>
      <c r="CY24">
        <f>IF($AI$9&gt;0,$CS$9,0)</f>
        <v>0.11148166184486644</v>
      </c>
      <c r="CZ24">
        <f>IF($AI$10&gt;0,$CS$10,0)</f>
        <v>0.57977868072243566</v>
      </c>
      <c r="DA24">
        <f>IF($AI$11&gt;0,$CS$11,0)</f>
        <v>-0.59673987006899054</v>
      </c>
      <c r="DB24">
        <f>IF($AI$12&gt;0,$CS$12,0)</f>
        <v>0.27428934909625652</v>
      </c>
      <c r="DC24">
        <f>IF($AI$13&gt;0,$CS$13,0)</f>
        <v>8.703407781275466E-3</v>
      </c>
      <c r="DD24">
        <f>IF($AI$14&gt;0,$CS$14,0)</f>
        <v>0.6696420049130184</v>
      </c>
      <c r="DE24">
        <f>IF($AI$15&gt;0,$CS$15,0)</f>
        <v>0.26099482088001547</v>
      </c>
      <c r="DF24">
        <f>IF($AI$16&gt;0,$CS$16,0)</f>
        <v>0.56742112189631655</v>
      </c>
      <c r="DT24">
        <f>IF($T$7&gt;0,$DP$7,0)</f>
        <v>1.0559920466928729</v>
      </c>
      <c r="DU24">
        <f>IF($T$8&gt;0,$DP$8,0)</f>
        <v>1.1714847351680213</v>
      </c>
      <c r="DV24">
        <f>IF($T$9&gt;0,$DP$9,0)</f>
        <v>0.7714718390662888</v>
      </c>
      <c r="DW24">
        <f>IF($T$10&gt;0,$DP$10,0)</f>
        <v>1.7236893468223171</v>
      </c>
      <c r="DX24">
        <f>IF($T$11&gt;0,$DP$11,0)</f>
        <v>1.4641544024287205</v>
      </c>
      <c r="DY24">
        <f>IF($T$12&gt;0,$DP$12,0)</f>
        <v>1.1501536059577164</v>
      </c>
      <c r="DZ24">
        <f>IF($T$13&gt;0,$DP$13,0)</f>
        <v>1.0203821719022781</v>
      </c>
      <c r="EA24">
        <f>IF($T$14&gt;0,$DP$14,0)</f>
        <v>1.4644788033138911</v>
      </c>
      <c r="EB24">
        <f>IF($T$15&gt;0,$DP$15,0)</f>
        <v>1.108944136521401</v>
      </c>
      <c r="EC24">
        <f>IF($T$16&gt;0,$DP$16,0)</f>
        <v>1.8650281216475826</v>
      </c>
      <c r="EN24">
        <f>Sheet19!FL24</f>
        <v>0.96703000255943306</v>
      </c>
      <c r="EO24">
        <f>Sheet19!FM24</f>
        <v>0.26716865351461933</v>
      </c>
      <c r="EP24">
        <f>Sheet19!FN24</f>
        <v>0.89202094930665821</v>
      </c>
      <c r="EQ24">
        <f>Sheet19!FO24</f>
        <v>0.12783527643691245</v>
      </c>
      <c r="ER24">
        <f>Sheet19!FP24</f>
        <v>0.53453625497931678</v>
      </c>
      <c r="ES24">
        <f>Sheet19!FQ24</f>
        <v>0.88687971957535083</v>
      </c>
      <c r="ET24">
        <f>Sheet19!FR24</f>
        <v>0.54429183827050742</v>
      </c>
      <c r="EU24">
        <f>Sheet19!FS24</f>
        <v>0.74394175735117407</v>
      </c>
      <c r="EV24">
        <f>Sheet19!FT24</f>
        <v>0.12024418410955043</v>
      </c>
      <c r="EW24">
        <f>Sheet19!FU24</f>
        <v>0.87843629271875823</v>
      </c>
      <c r="EZ24">
        <v>0.3010538948572955</v>
      </c>
      <c r="FA24">
        <v>0.43643953708545202</v>
      </c>
      <c r="FB24">
        <v>0.30099398101157471</v>
      </c>
      <c r="FC24">
        <v>0.48677413795563662</v>
      </c>
      <c r="FD24">
        <v>0.46308516108162334</v>
      </c>
      <c r="FE24">
        <v>0.28288609983625168</v>
      </c>
      <c r="FF24">
        <v>0.30991353701517721</v>
      </c>
      <c r="FG24">
        <v>0.40021926715085809</v>
      </c>
      <c r="FH24">
        <v>0.45982036468373</v>
      </c>
      <c r="FI24">
        <v>0.54694606024611281</v>
      </c>
      <c r="FL24">
        <f t="shared" si="19"/>
        <v>0.9667289486645757</v>
      </c>
      <c r="FM24">
        <f t="shared" si="17"/>
        <v>0.26673221397753388</v>
      </c>
      <c r="FN24">
        <f t="shared" si="17"/>
        <v>0.89171995532564663</v>
      </c>
      <c r="FO24">
        <f t="shared" si="17"/>
        <v>0.12734850229895681</v>
      </c>
      <c r="FP24">
        <f t="shared" si="17"/>
        <v>0.53407316981823516</v>
      </c>
      <c r="FQ24">
        <f t="shared" si="17"/>
        <v>0.88659683347551455</v>
      </c>
      <c r="FR24">
        <f t="shared" si="17"/>
        <v>0.54398192473349227</v>
      </c>
      <c r="FS24">
        <f t="shared" si="17"/>
        <v>0.74354153808402323</v>
      </c>
      <c r="FT24">
        <f t="shared" si="17"/>
        <v>0.1197843637448667</v>
      </c>
      <c r="FU24">
        <f t="shared" si="17"/>
        <v>0.87788934665851215</v>
      </c>
    </row>
    <row r="25" spans="1:177">
      <c r="A25">
        <v>24</v>
      </c>
      <c r="B25">
        <v>0.45564355389981931</v>
      </c>
      <c r="C25">
        <v>0.61839051538132817</v>
      </c>
      <c r="D25">
        <v>2.7351024517663872E-2</v>
      </c>
      <c r="E25">
        <v>0.88241182273904939</v>
      </c>
      <c r="F25">
        <v>0.77698622409049056</v>
      </c>
      <c r="G25">
        <v>0.45399071971499694</v>
      </c>
      <c r="H25">
        <v>0.99174234213799728</v>
      </c>
      <c r="I25">
        <v>0.69456339552666346</v>
      </c>
      <c r="J25">
        <v>0.89202094930665821</v>
      </c>
      <c r="K25">
        <v>0.72126259180940211</v>
      </c>
      <c r="M25">
        <v>0.13641342495121903</v>
      </c>
      <c r="S25">
        <f t="shared" si="25"/>
        <v>5.5352457229956006E-2</v>
      </c>
      <c r="T25">
        <f t="shared" si="23"/>
        <v>0.55202429523490526</v>
      </c>
      <c r="U25">
        <f t="shared" si="23"/>
        <v>2.7351024517663872E-2</v>
      </c>
      <c r="V25">
        <f t="shared" si="23"/>
        <v>1.0274726685905866E-2</v>
      </c>
      <c r="W25">
        <f t="shared" si="23"/>
        <v>0.37286625945444607</v>
      </c>
      <c r="X25">
        <f t="shared" si="23"/>
        <v>0.79138584724351535</v>
      </c>
      <c r="Y25">
        <f t="shared" si="23"/>
        <v>0.49240452481060876</v>
      </c>
      <c r="Z25">
        <f t="shared" si="23"/>
        <v>0.86748976705780045</v>
      </c>
      <c r="AA25">
        <f t="shared" si="23"/>
        <v>0.72185590261667687</v>
      </c>
      <c r="AB25">
        <f t="shared" si="23"/>
        <v>0.66365799851929397</v>
      </c>
      <c r="BG25">
        <f t="shared" si="22"/>
        <v>4.6573811894043012E-10</v>
      </c>
      <c r="BH25">
        <f t="shared" si="22"/>
        <v>9.9999999999999998E-13</v>
      </c>
      <c r="BI25">
        <f t="shared" si="22"/>
        <v>1.6444409584349002E-11</v>
      </c>
      <c r="BJ25">
        <f t="shared" si="22"/>
        <v>9.9999999999999998E-13</v>
      </c>
      <c r="BM25">
        <f t="shared" si="26"/>
        <v>1.0380552410522878E-6</v>
      </c>
      <c r="BN25">
        <f t="shared" si="24"/>
        <v>1.9120341475679233E-6</v>
      </c>
      <c r="BO25">
        <f t="shared" si="24"/>
        <v>3.7403927108292511E-9</v>
      </c>
      <c r="BP25">
        <f t="shared" si="24"/>
        <v>3.8932531245482576E-6</v>
      </c>
      <c r="BQ25">
        <f t="shared" si="24"/>
        <v>3.01853796213199E-6</v>
      </c>
      <c r="BR25">
        <f t="shared" si="24"/>
        <v>1.0305378679367047E-6</v>
      </c>
      <c r="BS25">
        <f t="shared" si="24"/>
        <v>4.9177643659468032E-6</v>
      </c>
      <c r="BT25">
        <f t="shared" si="24"/>
        <v>2.4120915520276421E-6</v>
      </c>
      <c r="BU25">
        <f t="shared" si="24"/>
        <v>3.9785068700097585E-6</v>
      </c>
      <c r="BV25">
        <f t="shared" si="24"/>
        <v>2.6010986317180813E-6</v>
      </c>
      <c r="BY25">
        <f>$BI$7-$BN$7</f>
        <v>3.9777419061347665E-16</v>
      </c>
      <c r="BZ25">
        <f>$BI$8-$BN$8</f>
        <v>5.6301221411018617E-4</v>
      </c>
      <c r="CA25">
        <f>$BI$9-$BN$9</f>
        <v>1.7041217994990742E-10</v>
      </c>
      <c r="CB25">
        <f>$BI$10-$BN$10</f>
        <v>1.6271540137159417E-8</v>
      </c>
      <c r="CC25">
        <f>$BI$11-$BN$11</f>
        <v>0.99943697037529333</v>
      </c>
      <c r="CD25">
        <f>$BI$12-$BN$12</f>
        <v>1.6444409584349002E-11</v>
      </c>
      <c r="CE25">
        <f>$BI$13-$BN$13</f>
        <v>1.9528630392368003E-20</v>
      </c>
      <c r="CF25">
        <f>$BI$14-$BN$14</f>
        <v>-0.9999999999999446</v>
      </c>
      <c r="CG25">
        <f>$BI$15-$BN$15</f>
        <v>3.9093813134254523E-12</v>
      </c>
      <c r="CH25">
        <f>$BI$16-$BN$16</f>
        <v>9.4823445113901562E-10</v>
      </c>
      <c r="CW25">
        <f>IF($AJ$7&gt;0,$CT$7,0)</f>
        <v>6.5242895763752418E-2</v>
      </c>
      <c r="CX25">
        <f>IF($AJ$8&gt;0,$CT$8,0)</f>
        <v>2.7949002994622135E-2</v>
      </c>
      <c r="CY25">
        <f>IF($AJ$9&gt;0,$CT$9,0)</f>
        <v>-0.45580931325971019</v>
      </c>
      <c r="CZ25">
        <f>IF($AJ$10&gt;0,$CT$10,0)</f>
        <v>-0.21139971326662252</v>
      </c>
      <c r="DA25">
        <f>IF($AJ$11&gt;0,$CT$11,0)</f>
        <v>8.2250957532035276E-2</v>
      </c>
      <c r="DB25">
        <f>IF($AJ$12&gt;0,$CT$12,0)</f>
        <v>0.46980374484088744</v>
      </c>
      <c r="DC25">
        <f>IF($AJ$13&gt;0,$CT$13,0)</f>
        <v>0.60509950208572649</v>
      </c>
      <c r="DD25">
        <f>IF($AJ$14&gt;0,$CT$14,0)</f>
        <v>0.62418279196896664</v>
      </c>
      <c r="DE25">
        <f>IF($AJ$15&gt;0,$CT$15,0)</f>
        <v>0.4028657461570635</v>
      </c>
      <c r="DF25">
        <f>IF($AJ$16&gt;0,$CT$16,0)</f>
        <v>0.49707493019310983</v>
      </c>
      <c r="DT25">
        <f>IF($U$7&gt;0,$DQ$7,0)</f>
        <v>1.1456399306327489</v>
      </c>
      <c r="DU25">
        <f>IF($U$8&gt;0,$DQ$8,0)</f>
        <v>0.91409952390310178</v>
      </c>
      <c r="DV25">
        <f>IF($U$9&gt;0,$DQ$9,0)</f>
        <v>0.98019260779855677</v>
      </c>
      <c r="DW25">
        <f>IF($U$10&gt;0,$DQ$10,0)</f>
        <v>1.0129434882601294</v>
      </c>
      <c r="DX25">
        <f>IF($U$11&gt;0,$DQ$11,0)</f>
        <v>1.3407575729262795</v>
      </c>
      <c r="DY25">
        <f>IF($U$12&gt;0,$DQ$12,0)</f>
        <v>1.148502227727876</v>
      </c>
      <c r="DZ25">
        <f>IF($U$13&gt;0,$DQ$13,0)</f>
        <v>1.0892096744561715</v>
      </c>
      <c r="EA25">
        <f>IF($U$14&gt;0,$DQ$14,0)</f>
        <v>0.99307296212191809</v>
      </c>
      <c r="EB25">
        <f>IF($U$15&gt;0,$DQ$15,0)</f>
        <v>1.3847946210883391</v>
      </c>
      <c r="EC25">
        <f>IF($U$16&gt;0,$DQ$16,0)</f>
        <v>0.89655311415414651</v>
      </c>
      <c r="EN25">
        <f>Sheet19!FL25</f>
        <v>0.99721035542431125</v>
      </c>
      <c r="EO25">
        <f>Sheet19!FM25</f>
        <v>0.58864598152524084</v>
      </c>
      <c r="EP25">
        <f>Sheet19!FN25</f>
        <v>0.72126259180940211</v>
      </c>
      <c r="EQ25">
        <f>Sheet19!FO25</f>
        <v>0.11991998405343625</v>
      </c>
      <c r="ER25">
        <f>Sheet19!FP25</f>
        <v>0.15089415430250658</v>
      </c>
      <c r="ES25">
        <f>Sheet19!FQ25</f>
        <v>0.53393787934474557</v>
      </c>
      <c r="ET25">
        <f>Sheet19!FR25</f>
        <v>0.23466005588196032</v>
      </c>
      <c r="EU25">
        <f>Sheet19!FS25</f>
        <v>0.1443728847757382</v>
      </c>
      <c r="EV25">
        <f>Sheet19!FT25</f>
        <v>0.23959824500695684</v>
      </c>
      <c r="EW25">
        <f>Sheet19!FU25</f>
        <v>0.63153639162673192</v>
      </c>
      <c r="EZ25">
        <v>0.40592352856682645</v>
      </c>
      <c r="FA25">
        <v>0.53524426398057079</v>
      </c>
      <c r="FB25">
        <v>0.40088841575353307</v>
      </c>
      <c r="FC25">
        <v>0.58221800695716763</v>
      </c>
      <c r="FD25">
        <v>0.59298314356064008</v>
      </c>
      <c r="FE25">
        <v>0.38251831643081913</v>
      </c>
      <c r="FF25">
        <v>0.41242207823331634</v>
      </c>
      <c r="FG25">
        <v>0.49126626445890736</v>
      </c>
      <c r="FH25">
        <v>0.60499356069346621</v>
      </c>
      <c r="FI25">
        <v>0.63547996140547247</v>
      </c>
      <c r="FL25">
        <f t="shared" si="19"/>
        <v>0.99680443189574441</v>
      </c>
      <c r="FM25">
        <f t="shared" si="17"/>
        <v>0.58811073726126029</v>
      </c>
      <c r="FN25">
        <f t="shared" si="17"/>
        <v>0.72086170339364852</v>
      </c>
      <c r="FO25">
        <f t="shared" si="17"/>
        <v>0.11933776604647908</v>
      </c>
      <c r="FP25">
        <f t="shared" si="17"/>
        <v>0.15030117115894595</v>
      </c>
      <c r="FQ25">
        <f t="shared" si="17"/>
        <v>0.5335553610283148</v>
      </c>
      <c r="FR25">
        <f t="shared" si="17"/>
        <v>0.23424763380372701</v>
      </c>
      <c r="FS25">
        <f t="shared" si="17"/>
        <v>0.14388161851127929</v>
      </c>
      <c r="FT25">
        <f t="shared" si="17"/>
        <v>0.23899325144626338</v>
      </c>
      <c r="FU25">
        <f t="shared" si="17"/>
        <v>0.63090091166532647</v>
      </c>
    </row>
    <row r="26" spans="1:177">
      <c r="A26">
        <v>25</v>
      </c>
      <c r="B26">
        <v>0.15747389243092205</v>
      </c>
      <c r="C26">
        <v>0.12285190827238064</v>
      </c>
      <c r="D26">
        <v>1.0274726685905866E-2</v>
      </c>
      <c r="E26">
        <v>0.9223729703620076</v>
      </c>
      <c r="F26">
        <v>0.66067103667511007</v>
      </c>
      <c r="G26">
        <v>0.75221496179795622</v>
      </c>
      <c r="H26">
        <v>0.33613962682410065</v>
      </c>
      <c r="I26">
        <v>0.96373886370229878</v>
      </c>
      <c r="J26">
        <v>0.12783527643691245</v>
      </c>
      <c r="K26">
        <v>0.11991998405343625</v>
      </c>
      <c r="M26">
        <v>0.28883859417730912</v>
      </c>
      <c r="S26">
        <f t="shared" si="25"/>
        <v>0.99125168912978723</v>
      </c>
      <c r="T26">
        <f t="shared" si="23"/>
        <v>0.96662600419862199</v>
      </c>
      <c r="U26">
        <f t="shared" si="23"/>
        <v>0.88241182273904939</v>
      </c>
      <c r="V26">
        <f t="shared" si="23"/>
        <v>0.9223729703620076</v>
      </c>
      <c r="W26">
        <f t="shared" si="23"/>
        <v>0.35522212208967174</v>
      </c>
      <c r="X26">
        <f t="shared" si="23"/>
        <v>0.81155491560277015</v>
      </c>
      <c r="Y26">
        <f t="shared" si="23"/>
        <v>0.65029742514537514</v>
      </c>
      <c r="Z26">
        <f t="shared" si="23"/>
        <v>0.79132309849038962</v>
      </c>
      <c r="AA26">
        <f t="shared" si="23"/>
        <v>0.80824316362686111</v>
      </c>
      <c r="AB26">
        <f t="shared" si="23"/>
        <v>0.61272678248774448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1.2399013398672805E-7</v>
      </c>
      <c r="BN26">
        <f t="shared" si="24"/>
        <v>7.5462956830827147E-8</v>
      </c>
      <c r="BO26">
        <f t="shared" si="24"/>
        <v>5.2785004235033079E-10</v>
      </c>
      <c r="BP26">
        <f t="shared" si="24"/>
        <v>4.2538594822721646E-6</v>
      </c>
      <c r="BQ26">
        <f t="shared" si="24"/>
        <v>2.1824310935068231E-6</v>
      </c>
      <c r="BR26">
        <f t="shared" si="24"/>
        <v>2.8291367437635038E-6</v>
      </c>
      <c r="BS26">
        <f t="shared" si="24"/>
        <v>5.6494924360722828E-7</v>
      </c>
      <c r="BT26">
        <f t="shared" si="24"/>
        <v>4.643962987050991E-6</v>
      </c>
      <c r="BU26">
        <f t="shared" si="24"/>
        <v>8.170928950850912E-8</v>
      </c>
      <c r="BV26">
        <f t="shared" si="24"/>
        <v>7.1904012876882028E-8</v>
      </c>
      <c r="BY26">
        <f>$BJ$7-$BO$7</f>
        <v>9.9720062976547624E-19</v>
      </c>
      <c r="BZ26">
        <f>$BJ$8-$BO$8</f>
        <v>2.6865008815590304E-4</v>
      </c>
      <c r="CA26">
        <f>$BJ$9-$BO$9</f>
        <v>-0.9999999999940038</v>
      </c>
      <c r="CB26">
        <f>$BJ$10-$BO$10</f>
        <v>9.7470679567395319E-10</v>
      </c>
      <c r="CC26">
        <f>$BJ$11-$BO$11</f>
        <v>0.99973134890408255</v>
      </c>
      <c r="CD26">
        <f>$BJ$12-$BO$12</f>
        <v>1.6794226033276815E-13</v>
      </c>
      <c r="CE26">
        <f>$BJ$13-$BO$13</f>
        <v>1.2249913999471765E-23</v>
      </c>
      <c r="CF26">
        <f>$BJ$14-$BO$14</f>
        <v>2.6014873369615011E-16</v>
      </c>
      <c r="CG26">
        <f>$BJ$15-$BO$15</f>
        <v>3.4579296307446904E-14</v>
      </c>
      <c r="CH26">
        <f>$BJ$16-$BO$16</f>
        <v>2.6855796969759284E-11</v>
      </c>
      <c r="CW26">
        <f>IF($AK$7&gt;0,$CU$7,0)</f>
        <v>0.2755151853124207</v>
      </c>
      <c r="CX26">
        <f>IF($AK$8&gt;0,$CU$8,0)</f>
        <v>0.24609066288538484</v>
      </c>
      <c r="CY26">
        <f>IF($AK$9&gt;0,$CU$9,0)</f>
        <v>-0.10609527152384339</v>
      </c>
      <c r="CZ26">
        <f>IF($AK$10&gt;0,$CU$10,0)</f>
        <v>-0.29964241216446347</v>
      </c>
      <c r="DA26">
        <f>IF($AK$11&gt;0,$CU$11,0)</f>
        <v>-0.55905852365123865</v>
      </c>
      <c r="DB26">
        <f>IF($AK$12&gt;0,$CU$12,0)</f>
        <v>0.24737680453188987</v>
      </c>
      <c r="DC26">
        <f>IF($AK$13&gt;0,$CU$13,0)</f>
        <v>0.73066332272020884</v>
      </c>
      <c r="DD26">
        <f>IF($AK$14&gt;0,$CU$14,0)</f>
        <v>0.3066575026527984</v>
      </c>
      <c r="DE26">
        <f>IF($AK$15&gt;0,$CU$15,0)</f>
        <v>0.61485028562226163</v>
      </c>
      <c r="DF26">
        <f>IF($AK$16&gt;0,$CU$16,0)</f>
        <v>-2.5340246098657735E-2</v>
      </c>
      <c r="DT26">
        <f>IF($V$7&gt;0,$DR$7,0)</f>
        <v>0.47836561224558488</v>
      </c>
      <c r="DU26">
        <f>IF($V$8&gt;0,$DR$8,0)</f>
        <v>1.146079188369592</v>
      </c>
      <c r="DV26">
        <f>IF($V$9&gt;0,$DR$9,0)</f>
        <v>0.77537184041698126</v>
      </c>
      <c r="DW26">
        <f>IF($V$10&gt;0,$DR$10,0)</f>
        <v>0.87617438698482342</v>
      </c>
      <c r="DX26">
        <f>IF($V$11&gt;0,$DR$11,0)</f>
        <v>0.95056944426794776</v>
      </c>
      <c r="DY26">
        <f>IF($V$12&gt;0,$DR$12,0)</f>
        <v>0.28775537999487721</v>
      </c>
      <c r="DZ26">
        <f>IF($V$13&gt;0,$DR$13,0)</f>
        <v>0.57080369662346908</v>
      </c>
      <c r="EA26">
        <f>IF($V$14&gt;0,$DR$14,0)</f>
        <v>0.65298812051128263</v>
      </c>
      <c r="EB26">
        <f>IF($V$15&gt;0,$DR$15,0)</f>
        <v>1.2681205908589173</v>
      </c>
      <c r="EC26">
        <f>IF($V$16&gt;0,$DR$16,0)</f>
        <v>1.0880482044428679</v>
      </c>
    </row>
    <row r="27" spans="1:177">
      <c r="A27">
        <v>26</v>
      </c>
      <c r="B27">
        <v>0.43256316348318524</v>
      </c>
      <c r="C27">
        <v>0.84771758773639982</v>
      </c>
      <c r="D27">
        <v>0.37286625945444607</v>
      </c>
      <c r="E27">
        <v>0.35522212208967174</v>
      </c>
      <c r="F27">
        <v>0.49775396773065078</v>
      </c>
      <c r="G27">
        <v>0.46145508321625572</v>
      </c>
      <c r="H27">
        <v>8.0763954995342283E-4</v>
      </c>
      <c r="I27">
        <v>0.5388833970565251</v>
      </c>
      <c r="J27">
        <v>0.53453625497931678</v>
      </c>
      <c r="K27">
        <v>0.15089415430250658</v>
      </c>
      <c r="M27">
        <v>0.80308425983114529</v>
      </c>
      <c r="S27">
        <f t="shared" si="25"/>
        <v>0.62953750985863655</v>
      </c>
      <c r="T27">
        <f t="shared" si="23"/>
        <v>0.28976740384120736</v>
      </c>
      <c r="U27">
        <f t="shared" si="23"/>
        <v>0.77698622409049056</v>
      </c>
      <c r="V27">
        <f t="shared" si="23"/>
        <v>0.66067103667511007</v>
      </c>
      <c r="W27">
        <f t="shared" si="23"/>
        <v>0.49775396773065078</v>
      </c>
      <c r="X27">
        <f t="shared" si="23"/>
        <v>0.45654931393480042</v>
      </c>
      <c r="Y27">
        <f t="shared" si="23"/>
        <v>0.32749689659744308</v>
      </c>
      <c r="Z27">
        <f t="shared" si="23"/>
        <v>0.5444177708241914</v>
      </c>
      <c r="AA27">
        <f t="shared" si="23"/>
        <v>0.38492622251775194</v>
      </c>
      <c r="AB27">
        <f t="shared" si="23"/>
        <v>0.10091660680256015</v>
      </c>
      <c r="BG27">
        <f t="shared" si="22"/>
        <v>4.1241540464342238E-12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9.3555445201290437E-7</v>
      </c>
      <c r="BN27">
        <f t="shared" si="24"/>
        <v>3.5931255427881037E-6</v>
      </c>
      <c r="BO27">
        <f t="shared" si="24"/>
        <v>6.9514623719775152E-7</v>
      </c>
      <c r="BP27">
        <f t="shared" si="24"/>
        <v>6.3091378010944839E-7</v>
      </c>
      <c r="BQ27">
        <f t="shared" si="24"/>
        <v>1.2387950619580289E-6</v>
      </c>
      <c r="BR27">
        <f t="shared" si="24"/>
        <v>1.0647039691306077E-6</v>
      </c>
      <c r="BS27">
        <f t="shared" si="24"/>
        <v>3.2614082132448371E-12</v>
      </c>
      <c r="BT27">
        <f t="shared" si="24"/>
        <v>1.4519765781159027E-6</v>
      </c>
      <c r="BU27">
        <f t="shared" si="24"/>
        <v>1.428645039436566E-6</v>
      </c>
      <c r="BV27">
        <f t="shared" si="24"/>
        <v>1.1384522901334333E-7</v>
      </c>
    </row>
    <row r="28" spans="1:177">
      <c r="A28">
        <v>27</v>
      </c>
      <c r="B28">
        <v>0.51056136864307944</v>
      </c>
      <c r="C28">
        <v>0.57049660124590806</v>
      </c>
      <c r="D28">
        <v>0.79138584724351535</v>
      </c>
      <c r="E28">
        <v>0.81155491560277015</v>
      </c>
      <c r="F28">
        <v>0.45654931393480042</v>
      </c>
      <c r="G28">
        <v>0.95775493266593481</v>
      </c>
      <c r="H28">
        <v>5.7987593048057173E-2</v>
      </c>
      <c r="I28">
        <v>0.77861716465776409</v>
      </c>
      <c r="J28">
        <v>0.88687971957535083</v>
      </c>
      <c r="K28">
        <v>0.53393787934474557</v>
      </c>
      <c r="M28">
        <v>0.87195724858840484</v>
      </c>
      <c r="S28">
        <f t="shared" si="25"/>
        <v>0.94432574089259325</v>
      </c>
      <c r="T28">
        <f t="shared" si="23"/>
        <v>0.50625178759750666</v>
      </c>
      <c r="U28">
        <f t="shared" si="23"/>
        <v>0.45399071971499694</v>
      </c>
      <c r="V28">
        <f t="shared" si="23"/>
        <v>0.75221496179795622</v>
      </c>
      <c r="W28">
        <f t="shared" si="23"/>
        <v>0.46145508321625572</v>
      </c>
      <c r="X28">
        <f t="shared" si="23"/>
        <v>0.95775493266593481</v>
      </c>
      <c r="Y28">
        <f t="shared" si="23"/>
        <v>0.35255304261277776</v>
      </c>
      <c r="Z28">
        <f t="shared" si="23"/>
        <v>0.8628834375273462</v>
      </c>
      <c r="AA28">
        <f t="shared" si="23"/>
        <v>0.13877778390180423</v>
      </c>
      <c r="AB28">
        <f t="shared" si="23"/>
        <v>0.9875756999480636</v>
      </c>
      <c r="BG28">
        <f t="shared" si="22"/>
        <v>1.3998614469815793E-10</v>
      </c>
      <c r="BH28">
        <f t="shared" si="22"/>
        <v>9.9999999999999998E-13</v>
      </c>
      <c r="BI28">
        <f t="shared" si="22"/>
        <v>3.9093813134254523E-12</v>
      </c>
      <c r="BJ28">
        <f t="shared" si="22"/>
        <v>9.9999999999999998E-13</v>
      </c>
      <c r="BM28">
        <f t="shared" si="26"/>
        <v>1.3033645557534724E-6</v>
      </c>
      <c r="BN28">
        <f t="shared" si="24"/>
        <v>1.6273318601656634E-6</v>
      </c>
      <c r="BO28">
        <f t="shared" si="24"/>
        <v>3.1314577960866835E-6</v>
      </c>
      <c r="BP28">
        <f t="shared" si="24"/>
        <v>3.2931069051950969E-6</v>
      </c>
      <c r="BQ28">
        <f t="shared" si="24"/>
        <v>1.0421863802716849E-6</v>
      </c>
      <c r="BR28">
        <f t="shared" si="24"/>
        <v>4.5864725552296473E-6</v>
      </c>
      <c r="BS28">
        <f t="shared" si="24"/>
        <v>1.6812804737535443E-8</v>
      </c>
      <c r="BT28">
        <f t="shared" si="24"/>
        <v>3.0312234454984786E-6</v>
      </c>
      <c r="BU28">
        <f t="shared" si="24"/>
        <v>3.9327781849702647E-6</v>
      </c>
      <c r="BV28">
        <f t="shared" si="24"/>
        <v>1.4254482949958204E-6</v>
      </c>
      <c r="EN28" t="s">
        <v>19</v>
      </c>
      <c r="EZ28" t="s">
        <v>25</v>
      </c>
    </row>
    <row r="29" spans="1:177">
      <c r="A29">
        <v>28</v>
      </c>
      <c r="B29">
        <v>0.75264453861600222</v>
      </c>
      <c r="C29">
        <v>3.8226788946442179E-2</v>
      </c>
      <c r="D29">
        <v>0.49240452481060876</v>
      </c>
      <c r="E29">
        <v>0.65029742514537514</v>
      </c>
      <c r="F29">
        <v>0.32749689659744308</v>
      </c>
      <c r="G29">
        <v>0.35255304261277776</v>
      </c>
      <c r="H29">
        <v>0.63173881920507535</v>
      </c>
      <c r="I29">
        <v>0.20339085412108004</v>
      </c>
      <c r="J29">
        <v>0.54429183827050742</v>
      </c>
      <c r="K29">
        <v>0.23466005588196032</v>
      </c>
      <c r="M29">
        <v>0.41123454870809217</v>
      </c>
      <c r="S29">
        <f t="shared" si="25"/>
        <v>0.23660572077102077</v>
      </c>
      <c r="T29">
        <f t="shared" si="23"/>
        <v>0.5558770953253791</v>
      </c>
      <c r="U29">
        <f t="shared" si="23"/>
        <v>0.99174234213799728</v>
      </c>
      <c r="V29">
        <f t="shared" si="23"/>
        <v>0.33613962682410065</v>
      </c>
      <c r="W29">
        <f t="shared" si="23"/>
        <v>8.0763954995342283E-4</v>
      </c>
      <c r="X29">
        <f t="shared" si="23"/>
        <v>5.7987593048057173E-2</v>
      </c>
      <c r="Y29">
        <f t="shared" si="23"/>
        <v>0.63173881920507535</v>
      </c>
      <c r="Z29">
        <f t="shared" si="23"/>
        <v>0.7308844436987223</v>
      </c>
      <c r="AA29">
        <f t="shared" si="23"/>
        <v>0.20651331409023213</v>
      </c>
      <c r="AB29">
        <f t="shared" si="23"/>
        <v>0.60404417023718959</v>
      </c>
      <c r="BG29">
        <f t="shared" si="22"/>
        <v>3.2650224970027812E-8</v>
      </c>
      <c r="BH29">
        <f t="shared" si="22"/>
        <v>1.2526392266090443E-10</v>
      </c>
      <c r="BI29">
        <f t="shared" si="22"/>
        <v>9.4823445113901562E-10</v>
      </c>
      <c r="BJ29">
        <f t="shared" si="22"/>
        <v>2.6855796969759284E-11</v>
      </c>
      <c r="BM29">
        <f t="shared" si="26"/>
        <v>2.8323690075424747E-6</v>
      </c>
      <c r="BN29">
        <f t="shared" si="24"/>
        <v>7.3064369657791705E-9</v>
      </c>
      <c r="BO29">
        <f t="shared" si="24"/>
        <v>1.2123110802698071E-6</v>
      </c>
      <c r="BP29">
        <f t="shared" si="24"/>
        <v>2.1144337057535241E-6</v>
      </c>
      <c r="BQ29">
        <f t="shared" si="24"/>
        <v>5.3627108640478169E-7</v>
      </c>
      <c r="BR29">
        <f t="shared" si="24"/>
        <v>6.2146823927763547E-7</v>
      </c>
      <c r="BS29">
        <f t="shared" si="24"/>
        <v>1.9954696784531149E-6</v>
      </c>
      <c r="BT29">
        <f t="shared" si="24"/>
        <v>2.0683919770051236E-7</v>
      </c>
      <c r="BU29">
        <f t="shared" si="24"/>
        <v>1.4812680260394412E-6</v>
      </c>
      <c r="BV29">
        <f t="shared" si="24"/>
        <v>2.753267091326237E-7</v>
      </c>
    </row>
    <row r="30" spans="1:177">
      <c r="A30">
        <v>29</v>
      </c>
      <c r="B30">
        <v>0.95209099050572088</v>
      </c>
      <c r="C30">
        <v>0.44393311361070115</v>
      </c>
      <c r="D30">
        <v>0.86748976705780045</v>
      </c>
      <c r="E30">
        <v>0.79132309849038962</v>
      </c>
      <c r="F30">
        <v>0.5444177708241914</v>
      </c>
      <c r="G30">
        <v>0.8628834375273462</v>
      </c>
      <c r="H30">
        <v>0.7308844436987223</v>
      </c>
      <c r="I30">
        <v>0.40100404385398075</v>
      </c>
      <c r="J30">
        <v>0.74394175735117407</v>
      </c>
      <c r="K30">
        <v>0.1443728847757382</v>
      </c>
      <c r="M30">
        <v>5.4026662626573838E-2</v>
      </c>
      <c r="S30">
        <f t="shared" si="25"/>
        <v>0.67301439824576814</v>
      </c>
      <c r="T30">
        <f t="shared" si="23"/>
        <v>0.21094292239269341</v>
      </c>
      <c r="U30">
        <f t="shared" si="23"/>
        <v>0.69456339552666346</v>
      </c>
      <c r="V30">
        <f t="shared" si="23"/>
        <v>0.96373886370229878</v>
      </c>
      <c r="W30">
        <f t="shared" si="23"/>
        <v>0.5388833970565251</v>
      </c>
      <c r="X30">
        <f t="shared" si="23"/>
        <v>0.77861716465776409</v>
      </c>
      <c r="Y30">
        <f t="shared" si="23"/>
        <v>0.20339085412108004</v>
      </c>
      <c r="Z30">
        <f t="shared" si="23"/>
        <v>0.40100404385398075</v>
      </c>
      <c r="AA30">
        <f t="shared" si="23"/>
        <v>0.27381707396149579</v>
      </c>
      <c r="AB30">
        <f t="shared" si="23"/>
        <v>0.76987394285608346</v>
      </c>
      <c r="BM30">
        <f t="shared" si="26"/>
        <v>4.5323862710108241E-6</v>
      </c>
      <c r="BN30">
        <f t="shared" si="24"/>
        <v>9.8538304680045845E-7</v>
      </c>
      <c r="BO30">
        <f t="shared" si="24"/>
        <v>3.7626924797499849E-6</v>
      </c>
      <c r="BP30">
        <f t="shared" si="24"/>
        <v>3.1309612310221544E-6</v>
      </c>
      <c r="BQ30">
        <f t="shared" si="24"/>
        <v>1.4819535459459091E-6</v>
      </c>
      <c r="BR30">
        <f t="shared" si="24"/>
        <v>3.7228391337950481E-6</v>
      </c>
      <c r="BS30">
        <f t="shared" si="24"/>
        <v>2.670960350203954E-6</v>
      </c>
      <c r="BT30">
        <f t="shared" si="24"/>
        <v>8.0402121593622672E-7</v>
      </c>
      <c r="BU30">
        <f t="shared" si="24"/>
        <v>2.7672466916537659E-6</v>
      </c>
      <c r="BV30">
        <f t="shared" si="24"/>
        <v>1.042176492923429E-7</v>
      </c>
      <c r="EN30">
        <f>Sheet19!FL30</f>
        <v>0.33931574770523137</v>
      </c>
      <c r="EO30">
        <f>Sheet19!FM30</f>
        <v>0.40261007163160323</v>
      </c>
      <c r="EP30">
        <f>Sheet19!FN30</f>
        <v>0.38992122938736301</v>
      </c>
      <c r="EQ30">
        <f>Sheet19!FO30</f>
        <v>9.1752320180406313E-2</v>
      </c>
      <c r="ER30">
        <f>Sheet19!FP30</f>
        <v>0.24382271608013031</v>
      </c>
      <c r="ES30">
        <f>Sheet19!FQ30</f>
        <v>0.72200330240557509</v>
      </c>
      <c r="ET30">
        <f>Sheet19!FR30</f>
        <v>0.87295942586968223</v>
      </c>
      <c r="EU30">
        <f>Sheet19!FS30</f>
        <v>0.25794312095503358</v>
      </c>
      <c r="EV30">
        <f>Sheet19!FT30</f>
        <v>0.20556682972827933</v>
      </c>
      <c r="EW30">
        <f>Sheet19!FU30</f>
        <v>0.48935194490142958</v>
      </c>
      <c r="EZ30">
        <f>(1/4)*SUM($CW$7:$CZ$7)</f>
        <v>0.14612577706070898</v>
      </c>
      <c r="FA30">
        <f>(1/4)*SUM($CW$8:$CZ$8)</f>
        <v>0.24821215719233572</v>
      </c>
      <c r="FB30">
        <f>(1/4)*SUM($CW$9:$CZ$9)</f>
        <v>-0.11248476966329178</v>
      </c>
      <c r="FC30">
        <f>(1/4)*SUM($CW$10:$CZ$10)</f>
        <v>1.7379648895866642E-2</v>
      </c>
      <c r="FD30">
        <f>(1/4)*SUM($CW$11:$CZ$11)</f>
        <v>-0.26812821684984028</v>
      </c>
      <c r="FE30">
        <f>(1/4)*SUM($CW$12:$CZ$12)</f>
        <v>0.24775867848659033</v>
      </c>
      <c r="FF30">
        <f>(1/4)*SUM($CW$13:$CZ$13)</f>
        <v>0.33604008424695064</v>
      </c>
      <c r="FG30">
        <f>(1/4)*SUM($CW$14:$CZ$14)</f>
        <v>0.40011518867496776</v>
      </c>
      <c r="FH30">
        <f>(1/4)*SUM($CW$15:$CZ$15)</f>
        <v>0.31922492429224603</v>
      </c>
      <c r="FI30">
        <f>(1/4)*SUM($CW$16:$CZ$16)</f>
        <v>0.25975472536837357</v>
      </c>
      <c r="FL30">
        <f t="shared" ref="FL30:FU30" si="27">EN30-($EU$10*EZ30)</f>
        <v>0.33916962192817068</v>
      </c>
      <c r="FM30">
        <f t="shared" si="27"/>
        <v>0.40236185947441089</v>
      </c>
      <c r="FN30">
        <f t="shared" si="27"/>
        <v>0.39003371415702631</v>
      </c>
      <c r="FO30">
        <f t="shared" si="27"/>
        <v>9.1734940531510448E-2</v>
      </c>
      <c r="FP30">
        <f t="shared" si="27"/>
        <v>0.24409084429698016</v>
      </c>
      <c r="FQ30">
        <f t="shared" si="27"/>
        <v>0.7217555437270885</v>
      </c>
      <c r="FR30">
        <f t="shared" si="27"/>
        <v>0.8726233857854353</v>
      </c>
      <c r="FS30">
        <f t="shared" si="27"/>
        <v>0.25754300576635863</v>
      </c>
      <c r="FT30">
        <f t="shared" si="27"/>
        <v>0.2052476048039871</v>
      </c>
      <c r="FU30">
        <f t="shared" si="27"/>
        <v>0.4890921901760612</v>
      </c>
    </row>
    <row r="31" spans="1:177">
      <c r="A31">
        <v>30</v>
      </c>
      <c r="B31">
        <v>0.38166769109584014</v>
      </c>
      <c r="C31">
        <v>0.88466445514915015</v>
      </c>
      <c r="D31">
        <v>0.72185590261667687</v>
      </c>
      <c r="E31">
        <v>0.80824316362686111</v>
      </c>
      <c r="F31">
        <v>0.38492622251775194</v>
      </c>
      <c r="G31">
        <v>0.13877778390180423</v>
      </c>
      <c r="H31">
        <v>0.20651331409023213</v>
      </c>
      <c r="I31">
        <v>0.27381707396149579</v>
      </c>
      <c r="J31">
        <v>0.12024418410955043</v>
      </c>
      <c r="K31">
        <v>0.23959824500695684</v>
      </c>
      <c r="M31">
        <v>0.22526554006951985</v>
      </c>
      <c r="S31">
        <f t="shared" si="25"/>
        <v>0.96703000255943306</v>
      </c>
      <c r="T31">
        <f t="shared" si="23"/>
        <v>0.26716865351461933</v>
      </c>
      <c r="U31">
        <f t="shared" si="23"/>
        <v>0.89202094930665821</v>
      </c>
      <c r="V31">
        <f t="shared" si="23"/>
        <v>0.12783527643691245</v>
      </c>
      <c r="W31">
        <f t="shared" si="23"/>
        <v>0.53453625497931678</v>
      </c>
      <c r="X31">
        <f t="shared" si="23"/>
        <v>0.88687971957535083</v>
      </c>
      <c r="Y31">
        <f t="shared" si="23"/>
        <v>0.54429183827050742</v>
      </c>
      <c r="Z31">
        <f t="shared" si="23"/>
        <v>0.74394175735117407</v>
      </c>
      <c r="AA31">
        <f t="shared" si="23"/>
        <v>0.12024418410955043</v>
      </c>
      <c r="AB31">
        <f t="shared" si="23"/>
        <v>0.87843629271875823</v>
      </c>
      <c r="BM31">
        <f t="shared" si="26"/>
        <v>7.2835113213214821E-7</v>
      </c>
      <c r="BN31">
        <f t="shared" si="24"/>
        <v>3.9131559910217139E-6</v>
      </c>
      <c r="BO31">
        <f t="shared" si="24"/>
        <v>2.6053797207126865E-6</v>
      </c>
      <c r="BP31">
        <f t="shared" si="24"/>
        <v>3.2662850577477847E-6</v>
      </c>
      <c r="BQ31">
        <f t="shared" si="24"/>
        <v>7.4084098390892943E-7</v>
      </c>
      <c r="BR31">
        <f t="shared" si="24"/>
        <v>9.629636652347938E-8</v>
      </c>
      <c r="BS31">
        <f t="shared" si="24"/>
        <v>2.1323874448265437E-7</v>
      </c>
      <c r="BT31">
        <f t="shared" si="24"/>
        <v>3.7487894996417636E-7</v>
      </c>
      <c r="BU31">
        <f t="shared" si="24"/>
        <v>7.2293319060857309E-8</v>
      </c>
      <c r="BV31">
        <f t="shared" si="24"/>
        <v>2.8703659505206859E-7</v>
      </c>
    </row>
    <row r="32" spans="1:177">
      <c r="A32">
        <v>31</v>
      </c>
      <c r="B32">
        <v>0.39027454433607783</v>
      </c>
      <c r="C32">
        <v>0.23326104562436514</v>
      </c>
      <c r="D32">
        <v>0.66365799851929397</v>
      </c>
      <c r="E32">
        <v>0.61272678248774448</v>
      </c>
      <c r="F32">
        <v>0.10091660680256015</v>
      </c>
      <c r="G32">
        <v>0.9875756999480636</v>
      </c>
      <c r="H32">
        <v>0.60404417023718959</v>
      </c>
      <c r="I32">
        <v>0.76987394285608346</v>
      </c>
      <c r="J32">
        <v>0.87843629271875823</v>
      </c>
      <c r="K32">
        <v>0.63153639162673192</v>
      </c>
      <c r="M32">
        <v>0.64820383382613356</v>
      </c>
      <c r="S32">
        <f t="shared" si="25"/>
        <v>0.99721035542431125</v>
      </c>
      <c r="T32">
        <f t="shared" si="23"/>
        <v>0.58864598152524084</v>
      </c>
      <c r="U32">
        <f t="shared" si="23"/>
        <v>0.72126259180940211</v>
      </c>
      <c r="V32">
        <f t="shared" si="23"/>
        <v>0.11991998405343625</v>
      </c>
      <c r="W32">
        <f t="shared" si="23"/>
        <v>0.15089415430250658</v>
      </c>
      <c r="X32">
        <f t="shared" si="23"/>
        <v>0.53393787934474557</v>
      </c>
      <c r="Y32">
        <f t="shared" si="23"/>
        <v>0.23466005588196032</v>
      </c>
      <c r="Z32">
        <f t="shared" si="23"/>
        <v>0.1443728847757382</v>
      </c>
      <c r="AA32">
        <f t="shared" si="23"/>
        <v>0.23959824500695684</v>
      </c>
      <c r="AB32">
        <f t="shared" si="23"/>
        <v>0.63153639162673192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7.6157109978366601E-7</v>
      </c>
      <c r="BN32">
        <f t="shared" si="24"/>
        <v>2.720535770288608E-7</v>
      </c>
      <c r="BO32">
        <f t="shared" si="24"/>
        <v>2.2022096949931763E-6</v>
      </c>
      <c r="BP32">
        <f t="shared" si="24"/>
        <v>1.8771705498889189E-6</v>
      </c>
      <c r="BQ32">
        <f t="shared" si="24"/>
        <v>5.092080764271265E-8</v>
      </c>
      <c r="BR32">
        <f t="shared" si="24"/>
        <v>4.8765288156395394E-6</v>
      </c>
      <c r="BS32">
        <f t="shared" si="24"/>
        <v>1.8243467979876746E-6</v>
      </c>
      <c r="BT32">
        <f t="shared" si="24"/>
        <v>2.9635294394438608E-6</v>
      </c>
      <c r="BU32">
        <f t="shared" si="24"/>
        <v>3.8582516018273801E-6</v>
      </c>
      <c r="BV32">
        <f t="shared" si="24"/>
        <v>1.9941910697445648E-6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2.3966617559410368E-3</v>
      </c>
      <c r="BH33">
        <f t="shared" si="29"/>
        <v>4.1620708967867381E-4</v>
      </c>
      <c r="BI33">
        <f t="shared" si="29"/>
        <v>5.6301221411018617E-4</v>
      </c>
      <c r="BJ33">
        <f t="shared" si="29"/>
        <v>2.6865008815590304E-4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7.1516515005291324E-9</v>
      </c>
      <c r="BH34">
        <f t="shared" si="29"/>
        <v>2.7110692946774495E-11</v>
      </c>
      <c r="BI34">
        <f t="shared" si="29"/>
        <v>1.7041217994990742E-10</v>
      </c>
      <c r="BJ34">
        <f t="shared" si="29"/>
        <v>5.9961947742179913E-12</v>
      </c>
      <c r="BS34">
        <f>SUM(BM36:BV45)</f>
        <v>1.5938646861326223E-4</v>
      </c>
      <c r="EN34">
        <f>Sheet19!FL34</f>
        <v>9.3667362322471595E-2</v>
      </c>
      <c r="EO34">
        <f>Sheet19!FM34</f>
        <v>0.5323398858432361</v>
      </c>
      <c r="EP34">
        <f>Sheet19!FN34</f>
        <v>6.6104082203067405E-2</v>
      </c>
      <c r="EQ34">
        <f>Sheet19!FO34</f>
        <v>0.6868479606005633</v>
      </c>
      <c r="ER34">
        <f>Sheet19!FP34</f>
        <v>0.73647450778298329</v>
      </c>
      <c r="ES34">
        <f>Sheet19!FQ34</f>
        <v>0.49430692628526945</v>
      </c>
      <c r="ET34">
        <f>Sheet19!FR34</f>
        <v>0.80823565496493688</v>
      </c>
      <c r="EU34">
        <f>Sheet19!FS34</f>
        <v>0.49771536065972527</v>
      </c>
      <c r="EV34">
        <f>Sheet19!FT34</f>
        <v>0.14357931927962184</v>
      </c>
      <c r="EW34">
        <f>Sheet19!FU34</f>
        <v>0.30097318699877157</v>
      </c>
      <c r="EZ34">
        <f t="array" ref="EZ34:FI43">(1/4)*(MMULT($X$7:$AA$16,$CW$23:$DF$26))</f>
        <v>0.60277139436125093</v>
      </c>
      <c r="FA34">
        <v>0.99699114710940273</v>
      </c>
      <c r="FB34">
        <v>-0.3916232623216806</v>
      </c>
      <c r="FC34">
        <v>4.3987892228052827E-2</v>
      </c>
      <c r="FD34">
        <v>-1.1423347448525543</v>
      </c>
      <c r="FE34">
        <v>0.93630894697887879</v>
      </c>
      <c r="FF34">
        <v>1.3417700601042422</v>
      </c>
      <c r="FG34">
        <v>1.5140611021232995</v>
      </c>
      <c r="FH34">
        <v>1.284424152462615</v>
      </c>
      <c r="FI34">
        <v>0.93226389388366382</v>
      </c>
      <c r="FL34">
        <f t="shared" ref="FL34:FU43" si="30">EN34-($EU$10*EZ34)</f>
        <v>9.3064590928110341E-2</v>
      </c>
      <c r="FM34">
        <f t="shared" si="30"/>
        <v>0.53134289469612672</v>
      </c>
      <c r="FN34">
        <f t="shared" si="30"/>
        <v>6.6495705465389091E-2</v>
      </c>
      <c r="FO34">
        <f t="shared" si="30"/>
        <v>0.68680397270833526</v>
      </c>
      <c r="FP34">
        <f t="shared" si="30"/>
        <v>0.73761684252783588</v>
      </c>
      <c r="FQ34">
        <f t="shared" si="30"/>
        <v>0.49337061733829057</v>
      </c>
      <c r="FR34">
        <f t="shared" si="30"/>
        <v>0.8068938849048326</v>
      </c>
      <c r="FS34">
        <f t="shared" si="30"/>
        <v>0.49620129955760195</v>
      </c>
      <c r="FT34">
        <f t="shared" si="30"/>
        <v>0.14229489512715923</v>
      </c>
      <c r="FU34">
        <f t="shared" si="30"/>
        <v>0.30004092310488789</v>
      </c>
    </row>
    <row r="35" spans="1:177">
      <c r="A35">
        <v>34</v>
      </c>
      <c r="BG35">
        <f t="shared" si="29"/>
        <v>3.25584377738988E-7</v>
      </c>
      <c r="BH35">
        <f t="shared" si="29"/>
        <v>2.5179438945328698E-9</v>
      </c>
      <c r="BI35">
        <f t="shared" si="29"/>
        <v>1.6271540137159417E-8</v>
      </c>
      <c r="BJ35">
        <f t="shared" si="29"/>
        <v>9.7470679567395319E-10</v>
      </c>
      <c r="EN35">
        <f>Sheet19!FL35</f>
        <v>0.18946133101024362</v>
      </c>
      <c r="EO35">
        <f>Sheet19!FM35</f>
        <v>0.27392584957025157</v>
      </c>
      <c r="EP35">
        <f>Sheet19!FN35</f>
        <v>0.85012457444072564</v>
      </c>
      <c r="EQ35">
        <f>Sheet19!FO35</f>
        <v>0.12492687829665926</v>
      </c>
      <c r="ER35">
        <f>Sheet19!FP35</f>
        <v>1.9306095297034764E-2</v>
      </c>
      <c r="ES35">
        <f>Sheet19!FQ35</f>
        <v>0.79339674898027812</v>
      </c>
      <c r="ET35">
        <f>Sheet19!FR35</f>
        <v>0.4588713272221942</v>
      </c>
      <c r="EU35">
        <f>Sheet19!FS35</f>
        <v>0.17154577342675961</v>
      </c>
      <c r="EV35">
        <f>Sheet19!FT35</f>
        <v>0.95802734893088681</v>
      </c>
      <c r="EW35">
        <f>Sheet19!FU35</f>
        <v>0.32784378293700311</v>
      </c>
      <c r="EZ35">
        <v>0.3827529750892974</v>
      </c>
      <c r="FA35">
        <v>0.63881785659153545</v>
      </c>
      <c r="FB35">
        <v>-0.292490533624018</v>
      </c>
      <c r="FC35">
        <v>2.7712864876482335E-2</v>
      </c>
      <c r="FD35">
        <v>-0.70355926026142646</v>
      </c>
      <c r="FE35">
        <v>0.64091890274818986</v>
      </c>
      <c r="FF35">
        <v>0.88807942640369752</v>
      </c>
      <c r="FG35">
        <v>1.0294429177145317</v>
      </c>
      <c r="FH35">
        <v>0.83891450656005917</v>
      </c>
      <c r="FI35">
        <v>0.65816420652560159</v>
      </c>
      <c r="FL35">
        <f t="shared" si="30"/>
        <v>0.18907857803515432</v>
      </c>
      <c r="FM35">
        <f t="shared" si="30"/>
        <v>0.27328703171366003</v>
      </c>
      <c r="FN35">
        <f t="shared" si="30"/>
        <v>0.85041706497434966</v>
      </c>
      <c r="FO35">
        <f t="shared" si="30"/>
        <v>0.12489916543178277</v>
      </c>
      <c r="FP35">
        <f t="shared" si="30"/>
        <v>2.000965455729619E-2</v>
      </c>
      <c r="FQ35">
        <f t="shared" si="30"/>
        <v>0.79275583007752992</v>
      </c>
      <c r="FR35">
        <f t="shared" si="30"/>
        <v>0.45798324779579053</v>
      </c>
      <c r="FS35">
        <f t="shared" si="30"/>
        <v>0.17051633050904508</v>
      </c>
      <c r="FT35">
        <f t="shared" si="30"/>
        <v>0.95718843442432677</v>
      </c>
      <c r="FU35">
        <f t="shared" si="30"/>
        <v>0.32718561873047752</v>
      </c>
    </row>
    <row r="36" spans="1:177">
      <c r="A36">
        <v>35</v>
      </c>
      <c r="B36">
        <f t="array" ref="B36:K45">TRANSPOSE(EN34:EW43)</f>
        <v>9.3667362322471595E-2</v>
      </c>
      <c r="C36">
        <v>0.18946133101024362</v>
      </c>
      <c r="D36">
        <v>0.63035701612693606</v>
      </c>
      <c r="E36">
        <v>0.34791774725874758</v>
      </c>
      <c r="F36">
        <v>0.24787603704121691</v>
      </c>
      <c r="G36">
        <v>0.86867327413118822</v>
      </c>
      <c r="H36">
        <v>0.30138665928504982</v>
      </c>
      <c r="I36">
        <v>0.19366436470628229</v>
      </c>
      <c r="J36">
        <v>0.68015582149950815</v>
      </c>
      <c r="K36">
        <v>0.3147327419488653</v>
      </c>
      <c r="M36">
        <f t="array" ref="M36:M45">TRANSPOSE(EN30:EW30)</f>
        <v>0.33931574770523137</v>
      </c>
      <c r="S36">
        <f>EN34</f>
        <v>9.3667362322471595E-2</v>
      </c>
      <c r="T36">
        <f t="shared" ref="T36:AB45" si="31">EO34</f>
        <v>0.5323398858432361</v>
      </c>
      <c r="U36">
        <f t="shared" si="31"/>
        <v>6.6104082203067405E-2</v>
      </c>
      <c r="V36">
        <f t="shared" si="31"/>
        <v>0.6868479606005633</v>
      </c>
      <c r="W36">
        <f t="shared" si="31"/>
        <v>0.73647450778298329</v>
      </c>
      <c r="X36">
        <f t="shared" si="31"/>
        <v>0.49430692628526945</v>
      </c>
      <c r="Y36">
        <f t="shared" si="31"/>
        <v>0.80823565496493688</v>
      </c>
      <c r="Z36">
        <f t="shared" si="31"/>
        <v>0.49771536065972527</v>
      </c>
      <c r="AA36">
        <f t="shared" si="31"/>
        <v>0.14357931927962184</v>
      </c>
      <c r="AB36">
        <f t="shared" si="31"/>
        <v>0.30097318699877157</v>
      </c>
      <c r="BG36">
        <f t="shared" si="29"/>
        <v>0.9976029722478964</v>
      </c>
      <c r="BH36">
        <f t="shared" si="29"/>
        <v>0.99958379023888932</v>
      </c>
      <c r="BI36">
        <f t="shared" si="29"/>
        <v>0.99943697037529333</v>
      </c>
      <c r="BJ36">
        <f t="shared" si="29"/>
        <v>0.99973134890408255</v>
      </c>
      <c r="BM36">
        <f>0.5*$BL$21*B36*B36</f>
        <v>4.386787382224586E-8</v>
      </c>
      <c r="BN36">
        <f t="shared" ref="BN36:BV45" si="32">0.5*$BL$21*C36*C36</f>
        <v>1.7947797974086551E-7</v>
      </c>
      <c r="BO36">
        <f t="shared" si="32"/>
        <v>1.9867498389022719E-6</v>
      </c>
      <c r="BP36">
        <f t="shared" si="32"/>
        <v>6.052337942880088E-7</v>
      </c>
      <c r="BQ36">
        <f t="shared" si="32"/>
        <v>3.0721264869629373E-7</v>
      </c>
      <c r="BR36">
        <f t="shared" si="32"/>
        <v>3.772966285948993E-6</v>
      </c>
      <c r="BS36">
        <f t="shared" si="32"/>
        <v>4.5416959197501359E-7</v>
      </c>
      <c r="BT36">
        <f t="shared" si="32"/>
        <v>1.8752943078543961E-7</v>
      </c>
      <c r="BU36">
        <f t="shared" si="32"/>
        <v>2.3130597075983542E-6</v>
      </c>
      <c r="BV36">
        <f t="shared" si="32"/>
        <v>4.9528349427325526E-7</v>
      </c>
      <c r="EN36">
        <f>Sheet19!FL36</f>
        <v>0.63035701612693606</v>
      </c>
      <c r="EO36">
        <f>Sheet19!FM36</f>
        <v>0.34386218122672391</v>
      </c>
      <c r="EP36">
        <f>Sheet19!FN36</f>
        <v>0.546364649771797</v>
      </c>
      <c r="EQ36">
        <f>Sheet19!FO36</f>
        <v>0.33072765963847806</v>
      </c>
      <c r="ER36">
        <f>Sheet19!FP36</f>
        <v>0.70691783450940371</v>
      </c>
      <c r="ES36">
        <f>Sheet19!FQ36</f>
        <v>0.31231226116971667</v>
      </c>
      <c r="ET36">
        <f>Sheet19!FR36</f>
        <v>0.94993786349099796</v>
      </c>
      <c r="EU36">
        <f>Sheet19!FS36</f>
        <v>0.17877560266201373</v>
      </c>
      <c r="EV36">
        <f>Sheet19!FT36</f>
        <v>0.411391407258071</v>
      </c>
      <c r="EW36">
        <f>Sheet19!FU36</f>
        <v>0.38506928081640496</v>
      </c>
      <c r="EZ36">
        <v>0.509896454995175</v>
      </c>
      <c r="FA36">
        <v>0.82252925129592658</v>
      </c>
      <c r="FB36">
        <v>-0.36993276605218012</v>
      </c>
      <c r="FC36">
        <v>-4.3914845849284401E-3</v>
      </c>
      <c r="FD36">
        <v>-0.94711699220787049</v>
      </c>
      <c r="FE36">
        <v>0.81957805385580351</v>
      </c>
      <c r="FF36">
        <v>1.1898776106142841</v>
      </c>
      <c r="FG36">
        <v>1.3056185095691357</v>
      </c>
      <c r="FH36">
        <v>1.1156361468007472</v>
      </c>
      <c r="FI36">
        <v>0.8028484449306561</v>
      </c>
      <c r="FL36">
        <f t="shared" si="30"/>
        <v>0.62984711967194085</v>
      </c>
      <c r="FM36">
        <f t="shared" si="30"/>
        <v>0.34303965197542796</v>
      </c>
      <c r="FN36">
        <f t="shared" si="30"/>
        <v>0.54673458253784912</v>
      </c>
      <c r="FO36">
        <f t="shared" si="30"/>
        <v>0.33073205112306298</v>
      </c>
      <c r="FP36">
        <f t="shared" si="30"/>
        <v>0.70786495150161155</v>
      </c>
      <c r="FQ36">
        <f t="shared" si="30"/>
        <v>0.31149268311586087</v>
      </c>
      <c r="FR36">
        <f t="shared" si="30"/>
        <v>0.94874798588038367</v>
      </c>
      <c r="FS36">
        <f t="shared" si="30"/>
        <v>0.17746998415244458</v>
      </c>
      <c r="FT36">
        <f t="shared" si="30"/>
        <v>0.41027577111127023</v>
      </c>
      <c r="FU36">
        <f t="shared" si="30"/>
        <v>0.38426643237147429</v>
      </c>
    </row>
    <row r="37" spans="1:177">
      <c r="A37">
        <v>36</v>
      </c>
      <c r="B37">
        <v>0.5323398858432361</v>
      </c>
      <c r="C37">
        <v>0.27392584957025157</v>
      </c>
      <c r="D37">
        <v>0.34386218122672391</v>
      </c>
      <c r="E37">
        <v>0.76810672985865502</v>
      </c>
      <c r="F37">
        <v>0.91719901780675406</v>
      </c>
      <c r="G37">
        <v>0.11647640065429046</v>
      </c>
      <c r="H37">
        <v>0.96279699314183853</v>
      </c>
      <c r="I37">
        <v>0.8583164126859798</v>
      </c>
      <c r="J37">
        <v>0.27924913517472932</v>
      </c>
      <c r="K37">
        <v>0.91203478479528188</v>
      </c>
      <c r="M37">
        <v>0.40261007163160323</v>
      </c>
      <c r="S37">
        <f t="shared" ref="S37:S45" si="33">EN35</f>
        <v>0.18946133101024362</v>
      </c>
      <c r="T37">
        <f t="shared" si="31"/>
        <v>0.27392584957025157</v>
      </c>
      <c r="U37">
        <f t="shared" si="31"/>
        <v>0.85012457444072564</v>
      </c>
      <c r="V37">
        <f t="shared" si="31"/>
        <v>0.12492687829665926</v>
      </c>
      <c r="W37">
        <f t="shared" si="31"/>
        <v>1.9306095297034764E-2</v>
      </c>
      <c r="X37">
        <f t="shared" si="31"/>
        <v>0.79339674898027812</v>
      </c>
      <c r="Y37">
        <f t="shared" si="31"/>
        <v>0.4588713272221942</v>
      </c>
      <c r="Z37">
        <f t="shared" si="31"/>
        <v>0.17154577342675961</v>
      </c>
      <c r="AA37">
        <f t="shared" si="31"/>
        <v>0.95802734893088681</v>
      </c>
      <c r="AB37">
        <f t="shared" si="31"/>
        <v>0.32784378293700311</v>
      </c>
      <c r="BG37">
        <f t="shared" si="29"/>
        <v>4.6573811894043012E-10</v>
      </c>
      <c r="BH37">
        <f t="shared" si="29"/>
        <v>9.9999999999999998E-13</v>
      </c>
      <c r="BI37">
        <f t="shared" si="29"/>
        <v>1.6444409584349002E-11</v>
      </c>
      <c r="BJ37">
        <f t="shared" si="29"/>
        <v>9.9999999999999998E-13</v>
      </c>
      <c r="BM37">
        <f t="shared" ref="BM37:BM45" si="34">0.5*$BL$21*B37*B37</f>
        <v>1.4169287702979484E-6</v>
      </c>
      <c r="BN37">
        <f t="shared" si="32"/>
        <v>3.751768553139205E-7</v>
      </c>
      <c r="BO37">
        <f t="shared" si="32"/>
        <v>5.912059983900016E-7</v>
      </c>
      <c r="BP37">
        <f t="shared" si="32"/>
        <v>2.9499397422707844E-6</v>
      </c>
      <c r="BQ37">
        <f t="shared" si="32"/>
        <v>4.2062701913283716E-6</v>
      </c>
      <c r="BR37">
        <f t="shared" si="32"/>
        <v>6.7833759546893979E-8</v>
      </c>
      <c r="BS37">
        <f t="shared" si="32"/>
        <v>4.6348902500148276E-6</v>
      </c>
      <c r="BT37">
        <f t="shared" si="32"/>
        <v>3.683535321430646E-6</v>
      </c>
      <c r="BU37">
        <f t="shared" si="32"/>
        <v>3.8990039747917128E-7</v>
      </c>
      <c r="BV37">
        <f t="shared" si="32"/>
        <v>4.1590372433828809E-6</v>
      </c>
      <c r="EN37">
        <f>Sheet19!FL37</f>
        <v>0.34791774725874758</v>
      </c>
      <c r="EO37">
        <f>Sheet19!FM37</f>
        <v>0.76810672985865502</v>
      </c>
      <c r="EP37">
        <f>Sheet19!FN37</f>
        <v>0.98838340701311544</v>
      </c>
      <c r="EQ37">
        <f>Sheet19!FO37</f>
        <v>0.43078696629119839</v>
      </c>
      <c r="ER37">
        <f>Sheet19!FP37</f>
        <v>0.41059363436717461</v>
      </c>
      <c r="ES37">
        <f>Sheet19!FQ37</f>
        <v>0.8753439204309833</v>
      </c>
      <c r="ET37">
        <f>Sheet19!FR37</f>
        <v>0.57752398178755171</v>
      </c>
      <c r="EU37">
        <f>Sheet19!FS37</f>
        <v>0.80565510424320053</v>
      </c>
      <c r="EV37">
        <f>Sheet19!FT37</f>
        <v>0.28339873513875447</v>
      </c>
      <c r="EW37">
        <f>Sheet19!FU37</f>
        <v>0.19884400985781758</v>
      </c>
      <c r="EZ37">
        <v>0.32046689566676423</v>
      </c>
      <c r="FA37">
        <v>0.53202913886448222</v>
      </c>
      <c r="FB37">
        <v>-0.24634057850524277</v>
      </c>
      <c r="FC37">
        <v>1.8354548432708645E-2</v>
      </c>
      <c r="FD37">
        <v>-0.58836212188800485</v>
      </c>
      <c r="FE37">
        <v>0.53658828017122273</v>
      </c>
      <c r="FF37">
        <v>0.74742599799023313</v>
      </c>
      <c r="FG37">
        <v>0.86004664952926435</v>
      </c>
      <c r="FH37">
        <v>0.70418124205949451</v>
      </c>
      <c r="FI37">
        <v>0.54808542351357892</v>
      </c>
      <c r="FL37">
        <f t="shared" si="30"/>
        <v>0.3475972803630808</v>
      </c>
      <c r="FM37">
        <f t="shared" si="30"/>
        <v>0.7675747007197905</v>
      </c>
      <c r="FN37">
        <f t="shared" si="30"/>
        <v>0.9886297475916207</v>
      </c>
      <c r="FO37">
        <f t="shared" si="30"/>
        <v>0.43076861174276571</v>
      </c>
      <c r="FP37">
        <f t="shared" si="30"/>
        <v>0.41118199648906262</v>
      </c>
      <c r="FQ37">
        <f t="shared" si="30"/>
        <v>0.87480733215081208</v>
      </c>
      <c r="FR37">
        <f t="shared" si="30"/>
        <v>0.57677655578956144</v>
      </c>
      <c r="FS37">
        <f t="shared" si="30"/>
        <v>0.80479505759367131</v>
      </c>
      <c r="FT37">
        <f t="shared" si="30"/>
        <v>0.28269455389669496</v>
      </c>
      <c r="FU37">
        <f t="shared" si="30"/>
        <v>0.19829592443430399</v>
      </c>
    </row>
    <row r="38" spans="1:177">
      <c r="A38">
        <v>37</v>
      </c>
      <c r="B38">
        <v>6.6104082203067405E-2</v>
      </c>
      <c r="C38">
        <v>0.85012457444072564</v>
      </c>
      <c r="D38">
        <v>0.546364649771797</v>
      </c>
      <c r="E38">
        <v>0.98838340701311544</v>
      </c>
      <c r="F38">
        <v>0.40076640682331882</v>
      </c>
      <c r="G38">
        <v>0.24726545191050053</v>
      </c>
      <c r="H38">
        <v>9.6499720365795141E-2</v>
      </c>
      <c r="I38">
        <v>0.69130347801245784</v>
      </c>
      <c r="J38">
        <v>3.6682381852780881E-2</v>
      </c>
      <c r="K38">
        <v>0.74994225331480735</v>
      </c>
      <c r="M38">
        <v>0.38992122938736301</v>
      </c>
      <c r="S38">
        <f t="shared" si="33"/>
        <v>0.63035701612693606</v>
      </c>
      <c r="T38">
        <f t="shared" si="31"/>
        <v>0.34386218122672391</v>
      </c>
      <c r="U38">
        <f t="shared" si="31"/>
        <v>0.546364649771797</v>
      </c>
      <c r="V38">
        <f t="shared" si="31"/>
        <v>0.33072765963847806</v>
      </c>
      <c r="W38">
        <f t="shared" si="31"/>
        <v>0.70691783450940371</v>
      </c>
      <c r="X38">
        <f t="shared" si="31"/>
        <v>0.31231226116971667</v>
      </c>
      <c r="Y38">
        <f t="shared" si="31"/>
        <v>0.94993786349099796</v>
      </c>
      <c r="Z38">
        <f t="shared" si="31"/>
        <v>0.17877560266201373</v>
      </c>
      <c r="AA38">
        <f t="shared" si="31"/>
        <v>0.411391407258071</v>
      </c>
      <c r="AB38">
        <f t="shared" si="31"/>
        <v>0.38506928081640496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2.1848748419549466E-8</v>
      </c>
      <c r="BN38">
        <f t="shared" si="32"/>
        <v>3.613558960340125E-6</v>
      </c>
      <c r="BO38">
        <f t="shared" si="32"/>
        <v>1.4925716526012922E-6</v>
      </c>
      <c r="BP38">
        <f t="shared" si="32"/>
        <v>4.8845087962942691E-6</v>
      </c>
      <c r="BQ38">
        <f t="shared" si="32"/>
        <v>8.0306856419036947E-7</v>
      </c>
      <c r="BR38">
        <f t="shared" si="32"/>
        <v>3.0570101854252024E-7</v>
      </c>
      <c r="BS38">
        <f t="shared" si="32"/>
        <v>4.656098015338329E-8</v>
      </c>
      <c r="BT38">
        <f t="shared" si="32"/>
        <v>2.3895024935606043E-6</v>
      </c>
      <c r="BU38">
        <f t="shared" si="32"/>
        <v>6.7279856919661402E-9</v>
      </c>
      <c r="BV38">
        <f t="shared" si="32"/>
        <v>2.8120669165344536E-6</v>
      </c>
      <c r="EN38">
        <f>Sheet19!FL38</f>
        <v>0.24787603704121691</v>
      </c>
      <c r="EO38">
        <f>Sheet19!FM38</f>
        <v>0.91719901780675406</v>
      </c>
      <c r="EP38">
        <f>Sheet19!FN38</f>
        <v>0.40076640682331882</v>
      </c>
      <c r="EQ38">
        <f>Sheet19!FO38</f>
        <v>0.2637614621341241</v>
      </c>
      <c r="ER38">
        <f>Sheet19!FP38</f>
        <v>0.53767387054406379</v>
      </c>
      <c r="ES38">
        <f>Sheet19!FQ38</f>
        <v>0.8803003868145397</v>
      </c>
      <c r="ET38">
        <f>Sheet19!FR38</f>
        <v>0.73531728191272372</v>
      </c>
      <c r="EU38">
        <f>Sheet19!FS38</f>
        <v>0.10093347778206835</v>
      </c>
      <c r="EV38">
        <f>Sheet19!FT38</f>
        <v>0.50655844290822449</v>
      </c>
      <c r="EW38">
        <f>Sheet19!FU38</f>
        <v>0.73947416172497826</v>
      </c>
      <c r="EZ38">
        <v>0.43960231722902909</v>
      </c>
      <c r="FA38">
        <v>0.77655141545483219</v>
      </c>
      <c r="FB38">
        <v>-0.23951858313656585</v>
      </c>
      <c r="FC38">
        <v>0.12097294898109956</v>
      </c>
      <c r="FD38">
        <v>-0.85599226403344331</v>
      </c>
      <c r="FE38">
        <v>0.66269858772988433</v>
      </c>
      <c r="FF38">
        <v>0.89128397267364934</v>
      </c>
      <c r="FG38">
        <v>1.1079335701139383</v>
      </c>
      <c r="FH38">
        <v>0.89392150706278439</v>
      </c>
      <c r="FI38">
        <v>0.70482621207749629</v>
      </c>
      <c r="FL38">
        <f t="shared" si="30"/>
        <v>0.24743643472398788</v>
      </c>
      <c r="FM38">
        <f t="shared" si="30"/>
        <v>0.91642246639129921</v>
      </c>
      <c r="FN38">
        <f t="shared" si="30"/>
        <v>0.40100592540645541</v>
      </c>
      <c r="FO38">
        <f t="shared" si="30"/>
        <v>0.26364048918514299</v>
      </c>
      <c r="FP38">
        <f t="shared" si="30"/>
        <v>0.53852986280809723</v>
      </c>
      <c r="FQ38">
        <f t="shared" si="30"/>
        <v>0.87963768822680977</v>
      </c>
      <c r="FR38">
        <f t="shared" si="30"/>
        <v>0.73442599794005003</v>
      </c>
      <c r="FS38">
        <f t="shared" si="30"/>
        <v>9.9825544211954415E-2</v>
      </c>
      <c r="FT38">
        <f t="shared" si="30"/>
        <v>0.50566452140116169</v>
      </c>
      <c r="FU38">
        <f t="shared" si="30"/>
        <v>0.7387693355129008</v>
      </c>
    </row>
    <row r="39" spans="1:177">
      <c r="A39">
        <v>38</v>
      </c>
      <c r="B39">
        <v>0.6868479606005633</v>
      </c>
      <c r="C39">
        <v>0.12492687829665926</v>
      </c>
      <c r="D39">
        <v>0.33072765963847806</v>
      </c>
      <c r="E39">
        <v>0.43078696629119839</v>
      </c>
      <c r="F39">
        <v>0.2637614621341241</v>
      </c>
      <c r="G39">
        <v>0.23448267997170261</v>
      </c>
      <c r="H39">
        <v>0.14911342018153079</v>
      </c>
      <c r="I39">
        <v>0.73931607773858832</v>
      </c>
      <c r="J39">
        <v>0.40257560304461693</v>
      </c>
      <c r="K39">
        <v>0.31544052592142913</v>
      </c>
      <c r="M39">
        <v>9.1752320180406313E-2</v>
      </c>
      <c r="S39">
        <f t="shared" si="33"/>
        <v>0.34791774725874758</v>
      </c>
      <c r="T39">
        <f t="shared" si="31"/>
        <v>0.76810672985865502</v>
      </c>
      <c r="U39">
        <f t="shared" si="31"/>
        <v>0.98838340701311544</v>
      </c>
      <c r="V39">
        <f t="shared" si="31"/>
        <v>0.43078696629119839</v>
      </c>
      <c r="W39">
        <f t="shared" si="31"/>
        <v>0.41059363436717461</v>
      </c>
      <c r="X39">
        <f t="shared" si="31"/>
        <v>0.8753439204309833</v>
      </c>
      <c r="Y39">
        <f t="shared" si="31"/>
        <v>0.57752398178755171</v>
      </c>
      <c r="Z39">
        <f t="shared" si="31"/>
        <v>0.80565510424320053</v>
      </c>
      <c r="AA39">
        <f t="shared" si="31"/>
        <v>0.28339873513875447</v>
      </c>
      <c r="AB39">
        <f t="shared" si="31"/>
        <v>0.19884400985781758</v>
      </c>
      <c r="BG39">
        <f t="shared" si="29"/>
        <v>4.1241540464342238E-12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2.3588006049057652E-6</v>
      </c>
      <c r="BN39">
        <f t="shared" si="32"/>
        <v>7.8033624604741577E-8</v>
      </c>
      <c r="BO39">
        <f t="shared" si="32"/>
        <v>5.4690392424972495E-7</v>
      </c>
      <c r="BP39">
        <f t="shared" si="32"/>
        <v>9.2788705163187057E-7</v>
      </c>
      <c r="BQ39">
        <f t="shared" si="32"/>
        <v>3.4785054453565495E-7</v>
      </c>
      <c r="BR39">
        <f t="shared" si="32"/>
        <v>2.7491063603355955E-7</v>
      </c>
      <c r="BS39">
        <f t="shared" si="32"/>
        <v>1.1117406039116878E-7</v>
      </c>
      <c r="BT39">
        <f t="shared" si="32"/>
        <v>2.7329413140138522E-6</v>
      </c>
      <c r="BU39">
        <f t="shared" si="32"/>
        <v>8.1033558083368508E-7</v>
      </c>
      <c r="BV39">
        <f t="shared" si="32"/>
        <v>4.9751362696793905E-7</v>
      </c>
      <c r="EN39">
        <f>Sheet19!FL39</f>
        <v>0.86867327413118822</v>
      </c>
      <c r="EO39">
        <f>Sheet19!FM39</f>
        <v>0.11647640065429046</v>
      </c>
      <c r="EP39">
        <f>Sheet19!FN39</f>
        <v>0.24726545191050053</v>
      </c>
      <c r="EQ39">
        <f>Sheet19!FO39</f>
        <v>0.23448267997170261</v>
      </c>
      <c r="ER39">
        <f>Sheet19!FP39</f>
        <v>0.73889756162431541</v>
      </c>
      <c r="ES39">
        <f>Sheet19!FQ39</f>
        <v>0.34054692947672999</v>
      </c>
      <c r="ET39">
        <f>Sheet19!FR39</f>
        <v>9.6026217171055972E-2</v>
      </c>
      <c r="EU39">
        <f>Sheet19!FS39</f>
        <v>0.96553622706064524</v>
      </c>
      <c r="EV39">
        <f>Sheet19!FT39</f>
        <v>0.15372050065852463</v>
      </c>
      <c r="EW39">
        <f>Sheet19!FU39</f>
        <v>0.61837164575656167</v>
      </c>
      <c r="EZ39">
        <v>0.59948951322093058</v>
      </c>
      <c r="FA39">
        <v>1.0544958187132101</v>
      </c>
      <c r="FB39">
        <v>-0.35937735110260949</v>
      </c>
      <c r="FC39">
        <v>0.15082649721852115</v>
      </c>
      <c r="FD39">
        <v>-1.1509782210948472</v>
      </c>
      <c r="FE39">
        <v>0.93387576680903128</v>
      </c>
      <c r="FF39">
        <v>1.2502810389106491</v>
      </c>
      <c r="FG39">
        <v>1.5499115593812367</v>
      </c>
      <c r="FH39">
        <v>1.2392810851574274</v>
      </c>
      <c r="FI39">
        <v>0.99572215308541256</v>
      </c>
      <c r="FL39">
        <f t="shared" si="30"/>
        <v>0.86807378461796725</v>
      </c>
      <c r="FM39">
        <f t="shared" si="30"/>
        <v>0.11542190483557725</v>
      </c>
      <c r="FN39">
        <f t="shared" si="30"/>
        <v>0.24762482926160315</v>
      </c>
      <c r="FO39">
        <f t="shared" si="30"/>
        <v>0.2343318534744841</v>
      </c>
      <c r="FP39">
        <f t="shared" si="30"/>
        <v>0.7400485398454103</v>
      </c>
      <c r="FQ39">
        <f t="shared" si="30"/>
        <v>0.33961305370992095</v>
      </c>
      <c r="FR39">
        <f t="shared" si="30"/>
        <v>9.4775936132145328E-2</v>
      </c>
      <c r="FS39">
        <f t="shared" si="30"/>
        <v>0.96398631550126401</v>
      </c>
      <c r="FT39">
        <f t="shared" si="30"/>
        <v>0.15248121957336722</v>
      </c>
      <c r="FU39">
        <f t="shared" si="30"/>
        <v>0.61737592360347626</v>
      </c>
    </row>
    <row r="40" spans="1:177">
      <c r="A40">
        <v>39</v>
      </c>
      <c r="B40">
        <v>0.73647450778298329</v>
      </c>
      <c r="C40">
        <v>1.9306095297034764E-2</v>
      </c>
      <c r="D40">
        <v>0.70691783450940371</v>
      </c>
      <c r="E40">
        <v>0.41059363436717461</v>
      </c>
      <c r="F40">
        <v>0.53767387054406379</v>
      </c>
      <c r="G40">
        <v>0.73889756162431541</v>
      </c>
      <c r="H40">
        <v>0.99477652959146701</v>
      </c>
      <c r="I40">
        <v>0.9336572525423128</v>
      </c>
      <c r="J40">
        <v>0.28837892294314976</v>
      </c>
      <c r="K40">
        <v>1.1787535666159792E-2</v>
      </c>
      <c r="M40">
        <v>0.24382271608013031</v>
      </c>
      <c r="S40">
        <f t="shared" si="33"/>
        <v>0.24787603704121691</v>
      </c>
      <c r="T40">
        <f t="shared" si="31"/>
        <v>0.91719901780675406</v>
      </c>
      <c r="U40">
        <f t="shared" si="31"/>
        <v>0.40076640682331882</v>
      </c>
      <c r="V40">
        <f t="shared" si="31"/>
        <v>0.2637614621341241</v>
      </c>
      <c r="W40">
        <f t="shared" si="31"/>
        <v>0.53767387054406379</v>
      </c>
      <c r="X40">
        <f t="shared" si="31"/>
        <v>0.8803003868145397</v>
      </c>
      <c r="Y40">
        <f t="shared" si="31"/>
        <v>0.73531728191272372</v>
      </c>
      <c r="Z40">
        <f t="shared" si="31"/>
        <v>0.10093347778206835</v>
      </c>
      <c r="AA40">
        <f t="shared" si="31"/>
        <v>0.50655844290822449</v>
      </c>
      <c r="AB40">
        <f t="shared" si="31"/>
        <v>0.73947416172497826</v>
      </c>
      <c r="BG40">
        <f t="shared" si="29"/>
        <v>1.3998614469815793E-10</v>
      </c>
      <c r="BH40">
        <f t="shared" si="29"/>
        <v>9.9999999999999998E-13</v>
      </c>
      <c r="BI40">
        <f t="shared" si="29"/>
        <v>3.9093813134254523E-12</v>
      </c>
      <c r="BJ40">
        <f t="shared" si="29"/>
        <v>9.9999999999999998E-13</v>
      </c>
      <c r="BM40">
        <f t="shared" si="34"/>
        <v>2.7119735030709379E-6</v>
      </c>
      <c r="BN40">
        <f t="shared" si="32"/>
        <v>1.8636265780909393E-9</v>
      </c>
      <c r="BO40">
        <f t="shared" si="32"/>
        <v>2.4986641237373234E-6</v>
      </c>
      <c r="BP40">
        <f t="shared" si="32"/>
        <v>8.4293566291422541E-7</v>
      </c>
      <c r="BQ40">
        <f t="shared" si="32"/>
        <v>1.4454659553291733E-6</v>
      </c>
      <c r="BR40">
        <f t="shared" si="32"/>
        <v>2.7298480328717954E-6</v>
      </c>
      <c r="BS40">
        <f t="shared" si="32"/>
        <v>4.9479017191302149E-6</v>
      </c>
      <c r="BT40">
        <f t="shared" si="32"/>
        <v>4.3585793261243011E-6</v>
      </c>
      <c r="BU40">
        <f t="shared" si="32"/>
        <v>4.1581201598925557E-7</v>
      </c>
      <c r="BV40">
        <f t="shared" si="32"/>
        <v>6.9472998540494593E-10</v>
      </c>
      <c r="EN40">
        <f>Sheet19!FL40</f>
        <v>0.30138665928504982</v>
      </c>
      <c r="EO40">
        <f>Sheet19!FM40</f>
        <v>0.96279699314183853</v>
      </c>
      <c r="EP40">
        <f>Sheet19!FN40</f>
        <v>9.6499720365795141E-2</v>
      </c>
      <c r="EQ40">
        <f>Sheet19!FO40</f>
        <v>0.14911342018153079</v>
      </c>
      <c r="ER40">
        <f>Sheet19!FP40</f>
        <v>0.99477652959146701</v>
      </c>
      <c r="ES40">
        <f>Sheet19!FQ40</f>
        <v>0.10574012722572114</v>
      </c>
      <c r="ET40">
        <f>Sheet19!FR40</f>
        <v>0.31728020142548358</v>
      </c>
      <c r="EU40">
        <f>Sheet19!FS40</f>
        <v>0.21577519107092957</v>
      </c>
      <c r="EV40">
        <f>Sheet19!FT40</f>
        <v>0.89926485434127301</v>
      </c>
      <c r="EW40">
        <f>Sheet19!FU40</f>
        <v>0.59889247675097002</v>
      </c>
      <c r="EZ40">
        <v>0.35489209701869684</v>
      </c>
      <c r="FA40">
        <v>0.56054004635877375</v>
      </c>
      <c r="FB40">
        <v>-0.31302945890687545</v>
      </c>
      <c r="FC40">
        <v>-3.3908442686252954E-2</v>
      </c>
      <c r="FD40">
        <v>-0.63141803916837347</v>
      </c>
      <c r="FE40">
        <v>0.619375836548271</v>
      </c>
      <c r="FF40">
        <v>0.89116178149240133</v>
      </c>
      <c r="FG40">
        <v>0.96913522186981416</v>
      </c>
      <c r="FH40">
        <v>0.81215439084186469</v>
      </c>
      <c r="FI40">
        <v>0.61008081096784339</v>
      </c>
      <c r="FL40">
        <f t="shared" si="30"/>
        <v>0.3010317671880311</v>
      </c>
      <c r="FM40">
        <f t="shared" si="30"/>
        <v>0.96223645309547978</v>
      </c>
      <c r="FN40">
        <f t="shared" si="30"/>
        <v>9.6812749824702019E-2</v>
      </c>
      <c r="FO40">
        <f t="shared" si="30"/>
        <v>0.14914732862421703</v>
      </c>
      <c r="FP40">
        <f t="shared" si="30"/>
        <v>0.99540794763063534</v>
      </c>
      <c r="FQ40">
        <f t="shared" si="30"/>
        <v>0.10512075138917287</v>
      </c>
      <c r="FR40">
        <f t="shared" si="30"/>
        <v>0.31638903964399118</v>
      </c>
      <c r="FS40">
        <f t="shared" si="30"/>
        <v>0.21480605584905976</v>
      </c>
      <c r="FT40">
        <f t="shared" si="30"/>
        <v>0.8984526999504312</v>
      </c>
      <c r="FU40">
        <f t="shared" si="30"/>
        <v>0.59828239594000221</v>
      </c>
    </row>
    <row r="41" spans="1:177">
      <c r="A41">
        <v>40</v>
      </c>
      <c r="B41">
        <v>0.49430692628526945</v>
      </c>
      <c r="C41">
        <v>0.79339674898027812</v>
      </c>
      <c r="D41">
        <v>0.31231226116971667</v>
      </c>
      <c r="E41">
        <v>0.8753439204309833</v>
      </c>
      <c r="F41">
        <v>0.8803003868145397</v>
      </c>
      <c r="G41">
        <v>0.34054692947672999</v>
      </c>
      <c r="H41">
        <v>0.10574012722572114</v>
      </c>
      <c r="I41">
        <v>0.84857442454417642</v>
      </c>
      <c r="J41">
        <v>0.54147066262515364</v>
      </c>
      <c r="K41">
        <v>0.57994723207057197</v>
      </c>
      <c r="M41">
        <v>0.72200330240557509</v>
      </c>
      <c r="S41">
        <f t="shared" si="33"/>
        <v>0.86867327413118822</v>
      </c>
      <c r="T41">
        <f t="shared" si="31"/>
        <v>0.11647640065429046</v>
      </c>
      <c r="U41">
        <f t="shared" si="31"/>
        <v>0.24726545191050053</v>
      </c>
      <c r="V41">
        <f t="shared" si="31"/>
        <v>0.23448267997170261</v>
      </c>
      <c r="W41">
        <f t="shared" si="31"/>
        <v>0.73889756162431541</v>
      </c>
      <c r="X41">
        <f t="shared" si="31"/>
        <v>0.34054692947672999</v>
      </c>
      <c r="Y41">
        <f t="shared" si="31"/>
        <v>9.6026217171055972E-2</v>
      </c>
      <c r="Z41">
        <f t="shared" si="31"/>
        <v>0.96553622706064524</v>
      </c>
      <c r="AA41">
        <f t="shared" si="31"/>
        <v>0.15372050065852463</v>
      </c>
      <c r="AB41">
        <f t="shared" si="31"/>
        <v>0.61837164575656167</v>
      </c>
      <c r="BG41">
        <f t="shared" si="29"/>
        <v>3.2650224970027812E-8</v>
      </c>
      <c r="BH41">
        <f t="shared" si="29"/>
        <v>1.2526392266090443E-10</v>
      </c>
      <c r="BI41">
        <f t="shared" si="29"/>
        <v>9.4823445113901562E-10</v>
      </c>
      <c r="BJ41">
        <f t="shared" si="29"/>
        <v>2.6855796969759284E-11</v>
      </c>
      <c r="BM41">
        <f t="shared" si="34"/>
        <v>1.2216966868679542E-6</v>
      </c>
      <c r="BN41">
        <f t="shared" si="32"/>
        <v>3.1473920064623726E-6</v>
      </c>
      <c r="BO41">
        <f t="shared" si="32"/>
        <v>4.8769474238470658E-7</v>
      </c>
      <c r="BP41">
        <f t="shared" si="32"/>
        <v>3.8311348951774184E-6</v>
      </c>
      <c r="BQ41">
        <f t="shared" si="32"/>
        <v>3.8746438551291417E-6</v>
      </c>
      <c r="BR41">
        <f t="shared" si="32"/>
        <v>5.7986105588014454E-7</v>
      </c>
      <c r="BS41">
        <f t="shared" si="32"/>
        <v>5.5904872528558468E-8</v>
      </c>
      <c r="BT41">
        <f t="shared" si="32"/>
        <v>3.6003927699524011E-6</v>
      </c>
      <c r="BU41">
        <f t="shared" si="32"/>
        <v>1.4659523924186148E-6</v>
      </c>
      <c r="BV41">
        <f t="shared" si="32"/>
        <v>1.6816939599315894E-6</v>
      </c>
      <c r="EN41">
        <f>Sheet19!FL41</f>
        <v>0.19366436470628229</v>
      </c>
      <c r="EO41">
        <f>Sheet19!FM41</f>
        <v>0.8583164126859798</v>
      </c>
      <c r="EP41">
        <f>Sheet19!FN41</f>
        <v>0.69130347801245784</v>
      </c>
      <c r="EQ41">
        <f>Sheet19!FO41</f>
        <v>0.73931607773858832</v>
      </c>
      <c r="ER41">
        <f>Sheet19!FP41</f>
        <v>0.9336572525423128</v>
      </c>
      <c r="ES41">
        <f>Sheet19!FQ41</f>
        <v>0.84857442454417642</v>
      </c>
      <c r="ET41">
        <f>Sheet19!FR41</f>
        <v>0.39230482959928148</v>
      </c>
      <c r="EU41">
        <f>Sheet19!FS41</f>
        <v>0.51093220130274142</v>
      </c>
      <c r="EV41">
        <f>Sheet19!FT41</f>
        <v>0.90055373709329811</v>
      </c>
      <c r="EW41">
        <f>Sheet19!FU41</f>
        <v>6.6959677283861929E-2</v>
      </c>
      <c r="EZ41">
        <v>0.46689188756527539</v>
      </c>
      <c r="FA41">
        <v>0.77836191507885266</v>
      </c>
      <c r="FB41">
        <v>-0.35017039228955094</v>
      </c>
      <c r="FC41">
        <v>3.3923144942964556E-2</v>
      </c>
      <c r="FD41">
        <v>-0.86139824782747265</v>
      </c>
      <c r="FE41">
        <v>0.77484729632501681</v>
      </c>
      <c r="FF41">
        <v>1.0780018121263546</v>
      </c>
      <c r="FG41">
        <v>1.2456313467469369</v>
      </c>
      <c r="FH41">
        <v>1.0196294536861819</v>
      </c>
      <c r="FI41">
        <v>0.79292296721011846</v>
      </c>
      <c r="FL41">
        <f t="shared" si="30"/>
        <v>0.19319747281871702</v>
      </c>
      <c r="FM41">
        <f t="shared" si="30"/>
        <v>0.85753805077090095</v>
      </c>
      <c r="FN41">
        <f t="shared" si="30"/>
        <v>0.69165364840474741</v>
      </c>
      <c r="FO41">
        <f t="shared" si="30"/>
        <v>0.73928215459364532</v>
      </c>
      <c r="FP41">
        <f t="shared" si="30"/>
        <v>0.93451865079014029</v>
      </c>
      <c r="FQ41">
        <f t="shared" si="30"/>
        <v>0.84779957724785138</v>
      </c>
      <c r="FR41">
        <f t="shared" si="30"/>
        <v>0.39122682778715512</v>
      </c>
      <c r="FS41">
        <f t="shared" si="30"/>
        <v>0.50968656995599448</v>
      </c>
      <c r="FT41">
        <f t="shared" si="30"/>
        <v>0.89953410763961195</v>
      </c>
      <c r="FU41">
        <f t="shared" si="30"/>
        <v>6.616675431665181E-2</v>
      </c>
    </row>
    <row r="42" spans="1:177">
      <c r="A42">
        <v>41</v>
      </c>
      <c r="B42">
        <v>0.80823565496493688</v>
      </c>
      <c r="C42">
        <v>0.4588713272221942</v>
      </c>
      <c r="D42">
        <v>0.94993786349099796</v>
      </c>
      <c r="E42">
        <v>0.57752398178755171</v>
      </c>
      <c r="F42">
        <v>0.73531728191272372</v>
      </c>
      <c r="G42">
        <v>9.6026217171055972E-2</v>
      </c>
      <c r="H42">
        <v>0.31728020142548358</v>
      </c>
      <c r="I42">
        <v>0.39230482959928148</v>
      </c>
      <c r="J42">
        <v>0.9720647766061159</v>
      </c>
      <c r="K42">
        <v>0.42729855030904668</v>
      </c>
      <c r="M42">
        <v>0.87295942586968223</v>
      </c>
      <c r="S42">
        <f t="shared" si="33"/>
        <v>0.30138665928504982</v>
      </c>
      <c r="T42">
        <f t="shared" si="31"/>
        <v>0.96279699314183853</v>
      </c>
      <c r="U42">
        <f t="shared" si="31"/>
        <v>9.6499720365795141E-2</v>
      </c>
      <c r="V42">
        <f t="shared" si="31"/>
        <v>0.14911342018153079</v>
      </c>
      <c r="W42">
        <f t="shared" si="31"/>
        <v>0.99477652959146701</v>
      </c>
      <c r="X42">
        <f t="shared" si="31"/>
        <v>0.10574012722572114</v>
      </c>
      <c r="Y42">
        <f t="shared" si="31"/>
        <v>0.31728020142548358</v>
      </c>
      <c r="Z42">
        <f t="shared" si="31"/>
        <v>0.21577519107092957</v>
      </c>
      <c r="AA42">
        <f t="shared" si="31"/>
        <v>0.89926485434127301</v>
      </c>
      <c r="AB42">
        <f t="shared" si="31"/>
        <v>0.59889247675097002</v>
      </c>
      <c r="BM42">
        <f t="shared" si="34"/>
        <v>3.2662243697830031E-6</v>
      </c>
      <c r="BN42">
        <f t="shared" si="32"/>
        <v>1.0528144747332903E-6</v>
      </c>
      <c r="BO42">
        <f t="shared" si="32"/>
        <v>4.5119097224692099E-6</v>
      </c>
      <c r="BP42">
        <f t="shared" si="32"/>
        <v>1.667669747698742E-6</v>
      </c>
      <c r="BQ42">
        <f t="shared" si="32"/>
        <v>2.7034575253975803E-6</v>
      </c>
      <c r="BR42">
        <f t="shared" si="32"/>
        <v>4.6105171920914033E-8</v>
      </c>
      <c r="BS42">
        <f t="shared" si="32"/>
        <v>5.0333363108297718E-7</v>
      </c>
      <c r="BT42">
        <f t="shared" si="32"/>
        <v>7.6951539663460645E-7</v>
      </c>
      <c r="BU42">
        <f t="shared" si="32"/>
        <v>4.7245496495914901E-6</v>
      </c>
      <c r="BV42">
        <f t="shared" si="32"/>
        <v>9.129202554810646E-7</v>
      </c>
      <c r="EN42">
        <f>Sheet19!FL42</f>
        <v>0.68015582149950815</v>
      </c>
      <c r="EO42">
        <f>Sheet19!FM42</f>
        <v>0.27924913517472932</v>
      </c>
      <c r="EP42">
        <f>Sheet19!FN42</f>
        <v>3.6682381852780881E-2</v>
      </c>
      <c r="EQ42">
        <f>Sheet19!FO42</f>
        <v>0.40257560304461693</v>
      </c>
      <c r="ER42">
        <f>Sheet19!FP42</f>
        <v>0.28837892294314976</v>
      </c>
      <c r="ES42">
        <f>Sheet19!FQ42</f>
        <v>0.54147066262515364</v>
      </c>
      <c r="ET42">
        <f>Sheet19!FR42</f>
        <v>0.9720647766061159</v>
      </c>
      <c r="EU42">
        <f>Sheet19!FS42</f>
        <v>0.35230403741052996</v>
      </c>
      <c r="EV42">
        <f>Sheet19!FT42</f>
        <v>0.57172101900712025</v>
      </c>
      <c r="EW42">
        <f>Sheet19!FU42</f>
        <v>0.23720740975558591</v>
      </c>
      <c r="EZ42">
        <v>0.33876527825503155</v>
      </c>
      <c r="FA42">
        <v>0.57261341211309391</v>
      </c>
      <c r="FB42">
        <v>-0.26435281756685736</v>
      </c>
      <c r="FC42">
        <v>3.4928459755341035E-2</v>
      </c>
      <c r="FD42">
        <v>-0.61991868329574173</v>
      </c>
      <c r="FE42">
        <v>0.57643184746253984</v>
      </c>
      <c r="FF42">
        <v>0.78481134287184728</v>
      </c>
      <c r="FG42">
        <v>0.92853526832431432</v>
      </c>
      <c r="FH42">
        <v>0.7431964030982019</v>
      </c>
      <c r="FI42">
        <v>0.60191119354996647</v>
      </c>
      <c r="FL42">
        <f t="shared" si="30"/>
        <v>0.6798170562212531</v>
      </c>
      <c r="FM42">
        <f t="shared" si="30"/>
        <v>0.2786765217626162</v>
      </c>
      <c r="FN42">
        <f t="shared" si="30"/>
        <v>3.6946734670347738E-2</v>
      </c>
      <c r="FO42">
        <f t="shared" si="30"/>
        <v>0.40254067458486159</v>
      </c>
      <c r="FP42">
        <f t="shared" si="30"/>
        <v>0.28899884162644551</v>
      </c>
      <c r="FQ42">
        <f t="shared" si="30"/>
        <v>0.54089423077769105</v>
      </c>
      <c r="FR42">
        <f t="shared" si="30"/>
        <v>0.97127996526324401</v>
      </c>
      <c r="FS42">
        <f t="shared" si="30"/>
        <v>0.35137550214220564</v>
      </c>
      <c r="FT42">
        <f t="shared" si="30"/>
        <v>0.57097782260402208</v>
      </c>
      <c r="FU42">
        <f t="shared" si="30"/>
        <v>0.23660549856203594</v>
      </c>
    </row>
    <row r="43" spans="1:177">
      <c r="A43">
        <v>42</v>
      </c>
      <c r="B43">
        <v>0.49771536065972527</v>
      </c>
      <c r="C43">
        <v>0.17154577342675961</v>
      </c>
      <c r="D43">
        <v>0.17877560266201373</v>
      </c>
      <c r="E43">
        <v>0.80565510424320053</v>
      </c>
      <c r="F43">
        <v>0.10093347778206835</v>
      </c>
      <c r="G43">
        <v>0.96553622706064524</v>
      </c>
      <c r="H43">
        <v>0.21577519107092957</v>
      </c>
      <c r="I43">
        <v>0.51093220130274142</v>
      </c>
      <c r="J43">
        <v>0.35230403741052996</v>
      </c>
      <c r="K43">
        <v>0.77329995821651121</v>
      </c>
      <c r="M43">
        <v>0.25794312095503358</v>
      </c>
      <c r="S43">
        <f t="shared" si="33"/>
        <v>0.19366436470628229</v>
      </c>
      <c r="T43">
        <f t="shared" si="31"/>
        <v>0.8583164126859798</v>
      </c>
      <c r="U43">
        <f t="shared" si="31"/>
        <v>0.69130347801245784</v>
      </c>
      <c r="V43">
        <f t="shared" si="31"/>
        <v>0.73931607773858832</v>
      </c>
      <c r="W43">
        <f t="shared" si="31"/>
        <v>0.9336572525423128</v>
      </c>
      <c r="X43">
        <f t="shared" si="31"/>
        <v>0.84857442454417642</v>
      </c>
      <c r="Y43">
        <f t="shared" si="31"/>
        <v>0.39230482959928148</v>
      </c>
      <c r="Z43">
        <f t="shared" si="31"/>
        <v>0.51093220130274142</v>
      </c>
      <c r="AA43">
        <f t="shared" si="31"/>
        <v>0.90055373709329811</v>
      </c>
      <c r="AB43">
        <f t="shared" si="31"/>
        <v>6.6959677283861929E-2</v>
      </c>
      <c r="BM43">
        <f t="shared" si="34"/>
        <v>1.2386029011832021E-6</v>
      </c>
      <c r="BN43">
        <f t="shared" si="32"/>
        <v>1.4713976190292573E-7</v>
      </c>
      <c r="BO43">
        <f t="shared" si="32"/>
        <v>1.5980358053583106E-7</v>
      </c>
      <c r="BP43">
        <f t="shared" si="32"/>
        <v>3.2454007349656118E-6</v>
      </c>
      <c r="BQ43">
        <f t="shared" si="32"/>
        <v>5.0937834685916424E-8</v>
      </c>
      <c r="BR43">
        <f t="shared" si="32"/>
        <v>4.6613010288325297E-6</v>
      </c>
      <c r="BS43">
        <f t="shared" si="32"/>
        <v>2.3279466540848083E-7</v>
      </c>
      <c r="BT43">
        <f t="shared" si="32"/>
        <v>1.3052585716403255E-6</v>
      </c>
      <c r="BU43">
        <f t="shared" si="32"/>
        <v>6.2059067387880047E-7</v>
      </c>
      <c r="BV43">
        <f t="shared" si="32"/>
        <v>2.9899641268882901E-6</v>
      </c>
      <c r="EN43">
        <f>Sheet19!FL43</f>
        <v>0.3147327419488653</v>
      </c>
      <c r="EO43">
        <f>Sheet19!FM43</f>
        <v>0.91203478479528188</v>
      </c>
      <c r="EP43">
        <f>Sheet19!FN43</f>
        <v>0.74994225331480735</v>
      </c>
      <c r="EQ43">
        <f>Sheet19!FO43</f>
        <v>0.31544052592142913</v>
      </c>
      <c r="ER43">
        <f>Sheet19!FP43</f>
        <v>1.1787535666159792E-2</v>
      </c>
      <c r="ES43">
        <f>Sheet19!FQ43</f>
        <v>0.57994723207057197</v>
      </c>
      <c r="ET43">
        <f>Sheet19!FR43</f>
        <v>0.42729855030904668</v>
      </c>
      <c r="EU43">
        <f>Sheet19!FS43</f>
        <v>0.77329995821651121</v>
      </c>
      <c r="EV43">
        <f>Sheet19!FT43</f>
        <v>0.43628260310192063</v>
      </c>
      <c r="EW43">
        <f>Sheet19!FU43</f>
        <v>0.13802823443659082</v>
      </c>
      <c r="EZ43">
        <v>0.51230653038797547</v>
      </c>
      <c r="FA43">
        <v>0.89157367823880285</v>
      </c>
      <c r="FB43">
        <v>-0.33093367426246506</v>
      </c>
      <c r="FC43">
        <v>0.10852438599686459</v>
      </c>
      <c r="FD43">
        <v>-0.97172028329891857</v>
      </c>
      <c r="FE43">
        <v>0.8167394109521986</v>
      </c>
      <c r="FF43">
        <v>1.0993779321749364</v>
      </c>
      <c r="FG43">
        <v>1.3443231492187313</v>
      </c>
      <c r="FH43">
        <v>1.0758665098996809</v>
      </c>
      <c r="FI43">
        <v>0.86530049218819494</v>
      </c>
      <c r="FL43">
        <f t="shared" si="30"/>
        <v>0.31422043541847733</v>
      </c>
      <c r="FM43">
        <f t="shared" si="30"/>
        <v>0.91114321111704311</v>
      </c>
      <c r="FN43">
        <f t="shared" si="30"/>
        <v>0.75027318698906986</v>
      </c>
      <c r="FO43">
        <f t="shared" si="30"/>
        <v>0.31533200153543228</v>
      </c>
      <c r="FP43">
        <f t="shared" si="30"/>
        <v>1.275925594945871E-2</v>
      </c>
      <c r="FQ43">
        <f t="shared" si="30"/>
        <v>0.5791304926596198</v>
      </c>
      <c r="FR43">
        <f t="shared" si="30"/>
        <v>0.42619917237687172</v>
      </c>
      <c r="FS43">
        <f t="shared" si="30"/>
        <v>0.77195563506729248</v>
      </c>
      <c r="FT43">
        <f t="shared" si="30"/>
        <v>0.43520673659202097</v>
      </c>
      <c r="FU43">
        <f t="shared" si="30"/>
        <v>0.13716293394440263</v>
      </c>
    </row>
    <row r="44" spans="1:177">
      <c r="A44">
        <v>43</v>
      </c>
      <c r="B44">
        <v>0.14357931927962184</v>
      </c>
      <c r="C44">
        <v>0.95802734893088681</v>
      </c>
      <c r="D44">
        <v>0.411391407258071</v>
      </c>
      <c r="E44">
        <v>0.28339873513875447</v>
      </c>
      <c r="F44">
        <v>0.50655844290822449</v>
      </c>
      <c r="G44">
        <v>0.15372050065852463</v>
      </c>
      <c r="H44">
        <v>0.89926485434127301</v>
      </c>
      <c r="I44">
        <v>0.90055373709329811</v>
      </c>
      <c r="J44">
        <v>0.57172101900712025</v>
      </c>
      <c r="K44">
        <v>0.43628260310192063</v>
      </c>
      <c r="M44">
        <v>0.20556682972827933</v>
      </c>
      <c r="S44">
        <f t="shared" si="33"/>
        <v>0.68015582149950815</v>
      </c>
      <c r="T44">
        <f t="shared" si="31"/>
        <v>0.27924913517472932</v>
      </c>
      <c r="U44">
        <f t="shared" si="31"/>
        <v>3.6682381852780881E-2</v>
      </c>
      <c r="V44">
        <f t="shared" si="31"/>
        <v>0.40257560304461693</v>
      </c>
      <c r="W44">
        <f t="shared" si="31"/>
        <v>0.28837892294314976</v>
      </c>
      <c r="X44">
        <f t="shared" si="31"/>
        <v>0.54147066262515364</v>
      </c>
      <c r="Y44">
        <f t="shared" si="31"/>
        <v>0.9720647766061159</v>
      </c>
      <c r="Z44">
        <f t="shared" si="31"/>
        <v>0.35230403741052996</v>
      </c>
      <c r="AA44">
        <f t="shared" si="31"/>
        <v>0.57172101900712025</v>
      </c>
      <c r="AB44">
        <f t="shared" si="31"/>
        <v>0.23720740975558591</v>
      </c>
      <c r="BM44">
        <f t="shared" si="34"/>
        <v>1.0307510462399794E-7</v>
      </c>
      <c r="BN44">
        <f t="shared" si="32"/>
        <v>4.5890820064977157E-6</v>
      </c>
      <c r="BO44">
        <f t="shared" si="32"/>
        <v>8.4621444982888023E-7</v>
      </c>
      <c r="BP44">
        <f t="shared" si="32"/>
        <v>4.0157421539122954E-7</v>
      </c>
      <c r="BQ44">
        <f t="shared" si="32"/>
        <v>1.2830072804080249E-6</v>
      </c>
      <c r="BR44">
        <f t="shared" si="32"/>
        <v>1.1814996161353737E-7</v>
      </c>
      <c r="BS44">
        <f t="shared" si="32"/>
        <v>4.0433863912671554E-6</v>
      </c>
      <c r="BT44">
        <f t="shared" si="32"/>
        <v>4.0549851669635253E-6</v>
      </c>
      <c r="BU44">
        <f t="shared" si="32"/>
        <v>1.6343246178727E-6</v>
      </c>
      <c r="BV44">
        <f t="shared" si="32"/>
        <v>9.5171254884694011E-7</v>
      </c>
    </row>
    <row r="45" spans="1:177">
      <c r="A45">
        <v>44</v>
      </c>
      <c r="B45">
        <v>0.30097318699877157</v>
      </c>
      <c r="C45">
        <v>0.32784378293700311</v>
      </c>
      <c r="D45">
        <v>0.38506928081640496</v>
      </c>
      <c r="E45">
        <v>0.19884400985781758</v>
      </c>
      <c r="F45">
        <v>0.73947416172497826</v>
      </c>
      <c r="G45">
        <v>0.61837164575656167</v>
      </c>
      <c r="H45">
        <v>0.59889247675097002</v>
      </c>
      <c r="I45">
        <v>6.6959677283861929E-2</v>
      </c>
      <c r="J45">
        <v>0.23720740975558591</v>
      </c>
      <c r="K45">
        <v>0.13802823443659082</v>
      </c>
      <c r="M45">
        <v>0.48935194490142958</v>
      </c>
      <c r="S45">
        <f t="shared" si="33"/>
        <v>0.3147327419488653</v>
      </c>
      <c r="T45">
        <f t="shared" si="31"/>
        <v>0.91203478479528188</v>
      </c>
      <c r="U45">
        <f t="shared" si="31"/>
        <v>0.74994225331480735</v>
      </c>
      <c r="V45">
        <f t="shared" si="31"/>
        <v>0.31544052592142913</v>
      </c>
      <c r="W45">
        <f t="shared" si="31"/>
        <v>1.1787535666159792E-2</v>
      </c>
      <c r="X45">
        <f t="shared" si="31"/>
        <v>0.57994723207057197</v>
      </c>
      <c r="Y45">
        <f t="shared" si="31"/>
        <v>0.42729855030904668</v>
      </c>
      <c r="Z45">
        <f t="shared" si="31"/>
        <v>0.77329995821651121</v>
      </c>
      <c r="AA45">
        <f t="shared" si="31"/>
        <v>0.43628260310192063</v>
      </c>
      <c r="AB45">
        <f t="shared" si="31"/>
        <v>0.13802823443659082</v>
      </c>
      <c r="BM45">
        <f t="shared" si="34"/>
        <v>4.529242964609876E-7</v>
      </c>
      <c r="BN45">
        <f t="shared" si="32"/>
        <v>5.3740773005222415E-7</v>
      </c>
      <c r="BO45">
        <f t="shared" si="32"/>
        <v>7.4139175514231663E-7</v>
      </c>
      <c r="BP45">
        <f t="shared" si="32"/>
        <v>1.976947012816793E-7</v>
      </c>
      <c r="BQ45">
        <f t="shared" si="32"/>
        <v>2.7341101792942969E-6</v>
      </c>
      <c r="BR45">
        <f t="shared" si="32"/>
        <v>1.9119174613783929E-6</v>
      </c>
      <c r="BS45">
        <f t="shared" si="32"/>
        <v>1.7933609935445559E-6</v>
      </c>
      <c r="BT45">
        <f t="shared" si="32"/>
        <v>2.2417991909794677E-8</v>
      </c>
      <c r="BU45">
        <f t="shared" si="32"/>
        <v>2.8133677621477215E-7</v>
      </c>
      <c r="BV45">
        <f t="shared" si="32"/>
        <v>9.5258967508412395E-8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1.7216149747915368E-4</v>
      </c>
    </row>
    <row r="48" spans="1:177">
      <c r="A48">
        <v>47</v>
      </c>
      <c r="EN48">
        <f>Sheet19!FL48</f>
        <v>0.69617410498046051</v>
      </c>
      <c r="EO48">
        <f>Sheet19!FM48</f>
        <v>0.78452070878779345</v>
      </c>
      <c r="EP48">
        <f>Sheet19!FN48</f>
        <v>0.29440426379210727</v>
      </c>
      <c r="EQ48">
        <f>Sheet19!FO48</f>
        <v>0.46947786240165729</v>
      </c>
      <c r="ER48">
        <f>Sheet19!FP48</f>
        <v>0.26497788420740775</v>
      </c>
      <c r="ES48">
        <f>Sheet19!FQ48</f>
        <v>0.8526365576757049</v>
      </c>
      <c r="ET48">
        <f>Sheet19!FR48</f>
        <v>0.19517575051130454</v>
      </c>
      <c r="EU48">
        <f>Sheet19!FS48</f>
        <v>0.80601643521789512</v>
      </c>
      <c r="EV48">
        <f>Sheet19!FT48</f>
        <v>2.6598324646100041E-3</v>
      </c>
      <c r="EW48">
        <f>Sheet19!FU48</f>
        <v>0.60949948761863892</v>
      </c>
      <c r="EZ48">
        <f>(1/4)*SUM($BY$7:$CB$7)</f>
        <v>-0.24999999999998487</v>
      </c>
      <c r="FA48">
        <f>(1/4)*SUM($BY$8:$CB$8)</f>
        <v>9.1113278697144996E-4</v>
      </c>
      <c r="FB48">
        <f>(1/4)*SUM($BY$9:$CB$9)</f>
        <v>-0.24999999816120735</v>
      </c>
      <c r="FC48">
        <f>(1/4)*SUM($BY$10:$CB$10)</f>
        <v>8.6337142141588558E-8</v>
      </c>
      <c r="FD48">
        <f>(1/4)*SUM($BY$11:$CB$11)</f>
        <v>0.74908877044154043</v>
      </c>
      <c r="FE48">
        <f>(1/4)*SUM($BY$12:$CB$12)</f>
        <v>1.2081914465958772E-10</v>
      </c>
      <c r="FF48">
        <f>(1/4)*SUM($BY$13:$CB$13)</f>
        <v>4.6425349267917231E-18</v>
      </c>
      <c r="FG48">
        <f>(1/4)*SUM($BY$14:$CB$14)</f>
        <v>-0.24999999999895445</v>
      </c>
      <c r="FH48">
        <f>(1/4)*SUM($BY$15:$CB$15)</f>
        <v>3.6028742573184202E-11</v>
      </c>
      <c r="FI48">
        <f>(1/4)*SUM($BY$16:$CB$16)</f>
        <v>8.4376447851993732E-9</v>
      </c>
      <c r="FL48">
        <f t="shared" ref="FL48:FU48" si="35">EN48-($EU$10*EZ48)</f>
        <v>0.69642410498046048</v>
      </c>
      <c r="FM48">
        <f t="shared" si="35"/>
        <v>0.78451979765500646</v>
      </c>
      <c r="FN48">
        <f t="shared" si="35"/>
        <v>0.29465426379026849</v>
      </c>
      <c r="FO48">
        <f t="shared" si="35"/>
        <v>0.46947786231532013</v>
      </c>
      <c r="FP48">
        <f t="shared" si="35"/>
        <v>0.2642287954369662</v>
      </c>
      <c r="FQ48">
        <f t="shared" si="35"/>
        <v>0.85263655767558411</v>
      </c>
      <c r="FR48">
        <f t="shared" si="35"/>
        <v>0.19517575051130454</v>
      </c>
      <c r="FS48">
        <f t="shared" si="35"/>
        <v>0.8062664352178941</v>
      </c>
      <c r="FT48">
        <f t="shared" si="35"/>
        <v>2.6598324645739752E-3</v>
      </c>
      <c r="FU48">
        <f t="shared" si="35"/>
        <v>0.60949948761020123</v>
      </c>
    </row>
    <row r="49" spans="1:177">
      <c r="A49">
        <v>48</v>
      </c>
      <c r="B49">
        <f t="array" ref="B49:K58">TRANSPOSE(EN52:EW61)</f>
        <v>0.2401585685001297</v>
      </c>
      <c r="C49">
        <v>0.11026650561622237</v>
      </c>
      <c r="D49">
        <v>0.26742568027558339</v>
      </c>
      <c r="E49">
        <v>7.3380282532781407E-2</v>
      </c>
      <c r="F49">
        <v>0.88061923690407751</v>
      </c>
      <c r="G49">
        <v>0.61744908564634648</v>
      </c>
      <c r="H49">
        <v>0.77662792337342135</v>
      </c>
      <c r="I49">
        <v>0.16719015829908557</v>
      </c>
      <c r="J49">
        <v>0.5741217237209798</v>
      </c>
      <c r="K49">
        <v>0.32225485811767224</v>
      </c>
      <c r="M49">
        <f t="array" ref="M49:M58">TRANSPOSE(EN48:EW48)</f>
        <v>0.69617410498046051</v>
      </c>
      <c r="S49">
        <f>EN52</f>
        <v>0.2401585685001297</v>
      </c>
      <c r="T49">
        <f t="shared" ref="T49:AB58" si="36">EO52</f>
        <v>0.36034248564080917</v>
      </c>
      <c r="U49">
        <f t="shared" si="36"/>
        <v>0.20870373859118754</v>
      </c>
      <c r="V49">
        <f t="shared" si="36"/>
        <v>0.27698504297875159</v>
      </c>
      <c r="W49">
        <f t="shared" si="36"/>
        <v>0.48425221247043765</v>
      </c>
      <c r="X49">
        <f t="shared" si="36"/>
        <v>0.58445155886687583</v>
      </c>
      <c r="Y49">
        <f t="shared" si="36"/>
        <v>2.4574650748654614E-2</v>
      </c>
      <c r="Z49">
        <f t="shared" si="36"/>
        <v>0.4189395504528805</v>
      </c>
      <c r="AA49">
        <f t="shared" si="36"/>
        <v>0.35410526197568359</v>
      </c>
      <c r="AB49">
        <f t="shared" si="36"/>
        <v>0.33051925494353152</v>
      </c>
      <c r="BM49">
        <f>0.5*$BL$21*B49*B49</f>
        <v>2.8838069012015751E-7</v>
      </c>
      <c r="BN49">
        <f t="shared" ref="BN49:BV58" si="37">0.5*$BL$21*C49*C49</f>
        <v>6.0793511304061993E-8</v>
      </c>
      <c r="BO49">
        <f t="shared" si="37"/>
        <v>3.5758247235429278E-7</v>
      </c>
      <c r="BP49">
        <f t="shared" si="37"/>
        <v>2.6923329322954119E-8</v>
      </c>
      <c r="BQ49">
        <f t="shared" si="37"/>
        <v>3.8774512020275992E-6</v>
      </c>
      <c r="BR49">
        <f t="shared" si="37"/>
        <v>1.9062168668275468E-6</v>
      </c>
      <c r="BS49">
        <f t="shared" si="37"/>
        <v>3.0157546568165642E-6</v>
      </c>
      <c r="BT49">
        <f t="shared" si="37"/>
        <v>1.3976274516036645E-7</v>
      </c>
      <c r="BU49">
        <f t="shared" si="37"/>
        <v>1.6480787682417453E-6</v>
      </c>
      <c r="BV49">
        <f t="shared" si="37"/>
        <v>5.1924096790220539E-7</v>
      </c>
    </row>
    <row r="50" spans="1:177">
      <c r="A50">
        <v>49</v>
      </c>
      <c r="B50">
        <v>0.36034248564080917</v>
      </c>
      <c r="C50">
        <v>0.65988221535716307</v>
      </c>
      <c r="D50">
        <v>0.58075418992453065</v>
      </c>
      <c r="E50">
        <v>0.97941885919860239</v>
      </c>
      <c r="F50">
        <v>0.71527182103562692</v>
      </c>
      <c r="G50">
        <v>0.71023071165635998</v>
      </c>
      <c r="H50">
        <v>0.65777739238274024</v>
      </c>
      <c r="I50">
        <v>0.82791711635974252</v>
      </c>
      <c r="J50">
        <v>7.979607896656897E-2</v>
      </c>
      <c r="K50">
        <v>0.83262301484143952</v>
      </c>
      <c r="M50">
        <v>0.78452070878779345</v>
      </c>
      <c r="S50">
        <f t="shared" ref="S50:S58" si="38">EN53</f>
        <v>0.11026650561622237</v>
      </c>
      <c r="T50">
        <f t="shared" si="36"/>
        <v>0.65988221535716307</v>
      </c>
      <c r="U50">
        <f t="shared" si="36"/>
        <v>0.58341644135246418</v>
      </c>
      <c r="V50">
        <f t="shared" si="36"/>
        <v>0.98069223902782277</v>
      </c>
      <c r="W50">
        <f t="shared" si="36"/>
        <v>0.82955268608263566</v>
      </c>
      <c r="X50">
        <f t="shared" si="36"/>
        <v>0.56204501056635159</v>
      </c>
      <c r="Y50">
        <f t="shared" si="36"/>
        <v>0.75153712225129521</v>
      </c>
      <c r="Z50">
        <f t="shared" si="36"/>
        <v>0.80150815882358484</v>
      </c>
      <c r="AA50">
        <f t="shared" si="36"/>
        <v>0.61914122589389597</v>
      </c>
      <c r="AB50">
        <f t="shared" si="36"/>
        <v>0.69336103698342177</v>
      </c>
      <c r="BM50">
        <f t="shared" ref="BM50:BM58" si="39">0.5*$BL$21*B50*B50</f>
        <v>6.4923353478898393E-7</v>
      </c>
      <c r="BN50">
        <f t="shared" si="37"/>
        <v>2.1772226907233869E-6</v>
      </c>
      <c r="BO50">
        <f t="shared" si="37"/>
        <v>1.6863771455744891E-6</v>
      </c>
      <c r="BP50">
        <f t="shared" si="37"/>
        <v>4.7963065087694596E-6</v>
      </c>
      <c r="BQ50">
        <f t="shared" si="37"/>
        <v>2.5580688898381097E-6</v>
      </c>
      <c r="BR50">
        <f t="shared" si="37"/>
        <v>2.522138318899498E-6</v>
      </c>
      <c r="BS50">
        <f t="shared" si="37"/>
        <v>2.1633554896491873E-6</v>
      </c>
      <c r="BT50">
        <f t="shared" si="37"/>
        <v>3.427233757807158E-6</v>
      </c>
      <c r="BU50">
        <f t="shared" si="37"/>
        <v>3.1837071092194555E-8</v>
      </c>
      <c r="BV50">
        <f t="shared" si="37"/>
        <v>3.4663054242182405E-6</v>
      </c>
      <c r="EN50" t="s">
        <v>22</v>
      </c>
      <c r="EZ50" t="s">
        <v>27</v>
      </c>
    </row>
    <row r="51" spans="1:177">
      <c r="A51">
        <v>50</v>
      </c>
      <c r="B51">
        <v>0.20870373859118754</v>
      </c>
      <c r="C51">
        <v>0.58341644135246418</v>
      </c>
      <c r="D51">
        <v>0.48497281786945889</v>
      </c>
      <c r="E51">
        <v>0.95275321445599392</v>
      </c>
      <c r="F51">
        <v>0.84287420791906398</v>
      </c>
      <c r="G51">
        <v>0.64438842402665653</v>
      </c>
      <c r="H51">
        <v>5.4686838012042646E-2</v>
      </c>
      <c r="I51">
        <v>0.53017597738634703</v>
      </c>
      <c r="J51">
        <v>0.22037775892680028</v>
      </c>
      <c r="K51">
        <v>0.91502464870595823</v>
      </c>
      <c r="M51">
        <v>0.29440426379210727</v>
      </c>
      <c r="S51">
        <f t="shared" si="38"/>
        <v>0.26742568027558339</v>
      </c>
      <c r="T51">
        <f t="shared" si="36"/>
        <v>0.58075418992453065</v>
      </c>
      <c r="U51">
        <f t="shared" si="36"/>
        <v>0.48497281786945889</v>
      </c>
      <c r="V51">
        <f t="shared" si="36"/>
        <v>3.5918728274411893E-2</v>
      </c>
      <c r="W51">
        <f t="shared" si="36"/>
        <v>0.37882329793143643</v>
      </c>
      <c r="X51">
        <f t="shared" si="36"/>
        <v>0.91831321763855978</v>
      </c>
      <c r="Y51">
        <f t="shared" si="36"/>
        <v>0.10657928293794949</v>
      </c>
      <c r="Z51">
        <f t="shared" si="36"/>
        <v>0.83474629504813513</v>
      </c>
      <c r="AA51">
        <f t="shared" si="36"/>
        <v>0.7971461669387252</v>
      </c>
      <c r="AB51">
        <f t="shared" si="36"/>
        <v>0.21995363161436399</v>
      </c>
      <c r="BM51">
        <f t="shared" si="39"/>
        <v>2.1778625250969374E-7</v>
      </c>
      <c r="BN51">
        <f t="shared" si="37"/>
        <v>1.7018737202018665E-6</v>
      </c>
      <c r="BO51">
        <f t="shared" si="37"/>
        <v>1.175993170361217E-6</v>
      </c>
      <c r="BP51">
        <f t="shared" si="37"/>
        <v>4.5386934382811467E-6</v>
      </c>
      <c r="BQ51">
        <f t="shared" si="37"/>
        <v>3.5521846518759481E-6</v>
      </c>
      <c r="BR51">
        <f t="shared" si="37"/>
        <v>2.0761822050977906E-6</v>
      </c>
      <c r="BS51">
        <f t="shared" si="37"/>
        <v>1.4953251258776962E-8</v>
      </c>
      <c r="BT51">
        <f t="shared" si="37"/>
        <v>1.4054328349878418E-6</v>
      </c>
      <c r="BU51">
        <f t="shared" si="37"/>
        <v>2.4283178314799452E-7</v>
      </c>
      <c r="BV51">
        <f t="shared" si="37"/>
        <v>4.1863505386973116E-6</v>
      </c>
    </row>
    <row r="52" spans="1:177">
      <c r="A52">
        <v>51</v>
      </c>
      <c r="B52">
        <v>0.27698504297875159</v>
      </c>
      <c r="C52">
        <v>0.98069223902782277</v>
      </c>
      <c r="D52">
        <v>3.5918728274411893E-2</v>
      </c>
      <c r="E52">
        <v>2.8897390274104363E-2</v>
      </c>
      <c r="F52">
        <v>0.94726556391847794</v>
      </c>
      <c r="G52">
        <v>0.96755542063754418</v>
      </c>
      <c r="H52">
        <v>0.66162199954724055</v>
      </c>
      <c r="I52">
        <v>0.31926159463966625</v>
      </c>
      <c r="J52">
        <v>0.38342584546453146</v>
      </c>
      <c r="K52">
        <v>0.55236747873015779</v>
      </c>
      <c r="M52">
        <v>0.46947786240165729</v>
      </c>
      <c r="S52">
        <f t="shared" si="38"/>
        <v>7.3380282532781407E-2</v>
      </c>
      <c r="T52">
        <f t="shared" si="36"/>
        <v>0.97941885919860239</v>
      </c>
      <c r="U52">
        <f t="shared" si="36"/>
        <v>0.95275321445599392</v>
      </c>
      <c r="V52">
        <f t="shared" si="36"/>
        <v>2.8897390274104363E-2</v>
      </c>
      <c r="W52">
        <f t="shared" si="36"/>
        <v>0.65302311666848933</v>
      </c>
      <c r="X52">
        <f t="shared" si="36"/>
        <v>0.4481083724996815</v>
      </c>
      <c r="Y52">
        <f t="shared" si="36"/>
        <v>0.45109575170941452</v>
      </c>
      <c r="Z52">
        <f t="shared" si="36"/>
        <v>0.8646065840726963</v>
      </c>
      <c r="AA52">
        <f t="shared" si="36"/>
        <v>0.26280074522413627</v>
      </c>
      <c r="AB52">
        <f t="shared" si="36"/>
        <v>8.0590262393522336E-2</v>
      </c>
      <c r="BM52">
        <f t="shared" si="39"/>
        <v>3.8360357016970437E-7</v>
      </c>
      <c r="BN52">
        <f t="shared" si="37"/>
        <v>4.8087863384470214E-6</v>
      </c>
      <c r="BO52">
        <f t="shared" si="37"/>
        <v>6.4507752042551821E-9</v>
      </c>
      <c r="BP52">
        <f t="shared" si="37"/>
        <v>4.1752958232695073E-9</v>
      </c>
      <c r="BQ52">
        <f t="shared" si="37"/>
        <v>4.4865602429289605E-6</v>
      </c>
      <c r="BR52">
        <f t="shared" si="37"/>
        <v>4.6808174600254757E-6</v>
      </c>
      <c r="BS52">
        <f t="shared" si="37"/>
        <v>2.1887183514244441E-6</v>
      </c>
      <c r="BT52">
        <f t="shared" si="37"/>
        <v>5.0963982905931286E-7</v>
      </c>
      <c r="BU52">
        <f t="shared" si="37"/>
        <v>7.3507689485095386E-7</v>
      </c>
      <c r="BV52">
        <f t="shared" si="37"/>
        <v>1.5255491577935568E-6</v>
      </c>
      <c r="EN52">
        <f>Sheet19!FL52</f>
        <v>0.2401585685001297</v>
      </c>
      <c r="EO52">
        <f>Sheet19!FM52</f>
        <v>0.36034248564080917</v>
      </c>
      <c r="EP52">
        <f>Sheet19!FN52</f>
        <v>0.20870373859118754</v>
      </c>
      <c r="EQ52">
        <f>Sheet19!FO52</f>
        <v>0.27698504297875159</v>
      </c>
      <c r="ER52">
        <f>Sheet19!FP52</f>
        <v>0.48425221247043765</v>
      </c>
      <c r="ES52">
        <f>Sheet19!FQ52</f>
        <v>0.58445155886687583</v>
      </c>
      <c r="ET52">
        <f>Sheet19!FR52</f>
        <v>2.4574650748654614E-2</v>
      </c>
      <c r="EU52">
        <f>Sheet19!FS52</f>
        <v>0.4189395504528805</v>
      </c>
      <c r="EV52">
        <f>Sheet19!FT52</f>
        <v>0.35410526197568359</v>
      </c>
      <c r="EW52">
        <f>Sheet19!FU52</f>
        <v>0.33051925494353152</v>
      </c>
      <c r="EZ52">
        <f t="array" ref="EZ52:FI61">(1/4)*(MMULT($AM$7:$AP$16,$BY$23:$CH$26))</f>
        <v>-3.0932305901233952</v>
      </c>
      <c r="FA52">
        <v>9.4510012897740681E-3</v>
      </c>
      <c r="FB52">
        <v>-3.2466992163956756</v>
      </c>
      <c r="FC52">
        <v>8.3392368248049078E-7</v>
      </c>
      <c r="FD52">
        <v>9.113141897914149</v>
      </c>
      <c r="FE52">
        <v>1.1616333318044596E-9</v>
      </c>
      <c r="FF52">
        <v>4.4364652154987648E-17</v>
      </c>
      <c r="FG52">
        <v>-2.782664009217855</v>
      </c>
      <c r="FH52">
        <v>3.4593412099853197E-10</v>
      </c>
      <c r="FI52">
        <v>8.1101753325232367E-8</v>
      </c>
      <c r="FL52">
        <f t="shared" ref="FL52:FU61" si="40">EN52-($EU$10*EZ52)</f>
        <v>0.2432517990902531</v>
      </c>
      <c r="FM52">
        <f t="shared" si="40"/>
        <v>0.36033303463951938</v>
      </c>
      <c r="FN52">
        <f t="shared" si="40"/>
        <v>0.21195043780758321</v>
      </c>
      <c r="FO52">
        <f t="shared" si="40"/>
        <v>0.27698504214482789</v>
      </c>
      <c r="FP52">
        <f t="shared" si="40"/>
        <v>0.47513907057252353</v>
      </c>
      <c r="FQ52">
        <f t="shared" si="40"/>
        <v>0.5844515588657142</v>
      </c>
      <c r="FR52">
        <f t="shared" si="40"/>
        <v>2.4574650748654614E-2</v>
      </c>
      <c r="FS52">
        <f t="shared" si="40"/>
        <v>0.42172221446209834</v>
      </c>
      <c r="FT52">
        <f t="shared" si="40"/>
        <v>0.35410526197533765</v>
      </c>
      <c r="FU52">
        <f t="shared" si="40"/>
        <v>0.33051925486242978</v>
      </c>
    </row>
    <row r="53" spans="1:177">
      <c r="A53">
        <v>52</v>
      </c>
      <c r="B53">
        <v>0.48425221247043765</v>
      </c>
      <c r="C53">
        <v>0.82955268608263566</v>
      </c>
      <c r="D53">
        <v>0.37882329793143643</v>
      </c>
      <c r="E53">
        <v>0.65302311666848933</v>
      </c>
      <c r="F53">
        <v>0.28369974172704709</v>
      </c>
      <c r="G53">
        <v>0.89181401086654677</v>
      </c>
      <c r="H53">
        <v>0.78538444251819672</v>
      </c>
      <c r="I53">
        <v>0.83683587657016212</v>
      </c>
      <c r="J53">
        <v>0.83543104639597732</v>
      </c>
      <c r="K53">
        <v>0.88969973660317014</v>
      </c>
      <c r="M53">
        <v>0.26497788420740775</v>
      </c>
      <c r="S53">
        <f t="shared" si="38"/>
        <v>0.88061923690407751</v>
      </c>
      <c r="T53">
        <f t="shared" si="36"/>
        <v>0.71527182103562692</v>
      </c>
      <c r="U53">
        <f t="shared" si="36"/>
        <v>0.84287420791906398</v>
      </c>
      <c r="V53">
        <f t="shared" si="36"/>
        <v>0.94726556391847794</v>
      </c>
      <c r="W53">
        <f t="shared" si="36"/>
        <v>0.28369974172704709</v>
      </c>
      <c r="X53">
        <f t="shared" si="36"/>
        <v>0.35222968704475122</v>
      </c>
      <c r="Y53">
        <f t="shared" si="36"/>
        <v>0.28347304169185694</v>
      </c>
      <c r="Z53">
        <f t="shared" si="36"/>
        <v>0.20169177591724294</v>
      </c>
      <c r="AA53">
        <f t="shared" si="36"/>
        <v>0.54905030078825234</v>
      </c>
      <c r="AB53">
        <f t="shared" si="36"/>
        <v>0.78528818950328017</v>
      </c>
      <c r="BM53">
        <f t="shared" si="39"/>
        <v>1.1725010264125695E-6</v>
      </c>
      <c r="BN53">
        <f t="shared" si="37"/>
        <v>3.4407882949345796E-6</v>
      </c>
      <c r="BO53">
        <f t="shared" si="37"/>
        <v>7.1753545527824935E-7</v>
      </c>
      <c r="BP53">
        <f t="shared" si="37"/>
        <v>2.1321959545171374E-6</v>
      </c>
      <c r="BQ53">
        <f t="shared" si="37"/>
        <v>4.0242771727996616E-7</v>
      </c>
      <c r="BR53">
        <f t="shared" si="37"/>
        <v>3.9766611498893863E-6</v>
      </c>
      <c r="BS53">
        <f t="shared" si="37"/>
        <v>3.0841436127480941E-6</v>
      </c>
      <c r="BT53">
        <f t="shared" si="37"/>
        <v>3.5014714215747587E-6</v>
      </c>
      <c r="BU53">
        <f t="shared" si="37"/>
        <v>3.4897251664113885E-6</v>
      </c>
      <c r="BV53">
        <f t="shared" si="37"/>
        <v>3.9578281065587518E-6</v>
      </c>
      <c r="EN53">
        <f>Sheet19!FL53</f>
        <v>0.11026650561622237</v>
      </c>
      <c r="EO53">
        <f>Sheet19!FM53</f>
        <v>0.65988221535716307</v>
      </c>
      <c r="EP53">
        <f>Sheet19!FN53</f>
        <v>0.58341644135246418</v>
      </c>
      <c r="EQ53">
        <f>Sheet19!FO53</f>
        <v>0.98069223902782277</v>
      </c>
      <c r="ER53">
        <f>Sheet19!FP53</f>
        <v>0.82955268608263566</v>
      </c>
      <c r="ES53">
        <f>Sheet19!FQ53</f>
        <v>0.56204501056635159</v>
      </c>
      <c r="ET53">
        <f>Sheet19!FR53</f>
        <v>0.75153712225129521</v>
      </c>
      <c r="EU53">
        <f>Sheet19!FS53</f>
        <v>0.80150815882358484</v>
      </c>
      <c r="EV53">
        <f>Sheet19!FT53</f>
        <v>0.61914122589389597</v>
      </c>
      <c r="EW53">
        <f>Sheet19!FU53</f>
        <v>0.69336103698342177</v>
      </c>
      <c r="EZ53">
        <v>-4.4726719546479794</v>
      </c>
      <c r="FA53">
        <v>1.4120014164786927E-2</v>
      </c>
      <c r="FB53">
        <v>-4.8047953987822343</v>
      </c>
      <c r="FC53">
        <v>1.2575345169284928E-6</v>
      </c>
      <c r="FD53">
        <v>13.387957075612999</v>
      </c>
      <c r="FE53">
        <v>1.7528258806447266E-9</v>
      </c>
      <c r="FF53">
        <v>6.6998177728808341E-17</v>
      </c>
      <c r="FG53">
        <v>-4.1246111185360599</v>
      </c>
      <c r="FH53">
        <v>5.2208753965057151E-10</v>
      </c>
      <c r="FI53">
        <v>1.2237905572772849E-7</v>
      </c>
      <c r="FL53">
        <f t="shared" si="40"/>
        <v>0.11473917757087035</v>
      </c>
      <c r="FM53">
        <f t="shared" si="40"/>
        <v>0.65986809534299828</v>
      </c>
      <c r="FN53">
        <f t="shared" si="40"/>
        <v>0.58822123675124638</v>
      </c>
      <c r="FO53">
        <f t="shared" si="40"/>
        <v>0.98069223777028824</v>
      </c>
      <c r="FP53">
        <f t="shared" si="40"/>
        <v>0.81616472900702264</v>
      </c>
      <c r="FQ53">
        <f t="shared" si="40"/>
        <v>0.56204501056459877</v>
      </c>
      <c r="FR53">
        <f t="shared" si="40"/>
        <v>0.75153712225129521</v>
      </c>
      <c r="FS53">
        <f t="shared" si="40"/>
        <v>0.80563276994212085</v>
      </c>
      <c r="FT53">
        <f t="shared" si="40"/>
        <v>0.61914122589337384</v>
      </c>
      <c r="FU53">
        <f t="shared" si="40"/>
        <v>0.69336103686104267</v>
      </c>
    </row>
    <row r="54" spans="1:177">
      <c r="A54">
        <v>53</v>
      </c>
      <c r="B54">
        <v>0.58445155886687583</v>
      </c>
      <c r="C54">
        <v>0.56204501056635159</v>
      </c>
      <c r="D54">
        <v>0.91831321763855978</v>
      </c>
      <c r="E54">
        <v>0.4481083724996815</v>
      </c>
      <c r="F54">
        <v>0.35222968704475122</v>
      </c>
      <c r="G54">
        <v>9.5069802169447173E-2</v>
      </c>
      <c r="H54">
        <v>0.53558801283924473</v>
      </c>
      <c r="I54">
        <v>0.47163962581189078</v>
      </c>
      <c r="J54">
        <v>0.76565161061387821</v>
      </c>
      <c r="K54">
        <v>0.38408248668226913</v>
      </c>
      <c r="M54">
        <v>0.8526365576757049</v>
      </c>
      <c r="S54">
        <f t="shared" si="38"/>
        <v>0.61744908564634648</v>
      </c>
      <c r="T54">
        <f t="shared" si="36"/>
        <v>0.71023071165635998</v>
      </c>
      <c r="U54">
        <f t="shared" si="36"/>
        <v>0.64438842402665653</v>
      </c>
      <c r="V54">
        <f t="shared" si="36"/>
        <v>0.96755542063754418</v>
      </c>
      <c r="W54">
        <f t="shared" si="36"/>
        <v>0.89181401086654677</v>
      </c>
      <c r="X54">
        <f t="shared" si="36"/>
        <v>9.5069802169447173E-2</v>
      </c>
      <c r="Y54">
        <f t="shared" si="36"/>
        <v>0.51653787876912682</v>
      </c>
      <c r="Z54">
        <f t="shared" si="36"/>
        <v>0.42190803320156972</v>
      </c>
      <c r="AA54">
        <f t="shared" si="36"/>
        <v>8.8506209962810584E-2</v>
      </c>
      <c r="AB54">
        <f t="shared" si="36"/>
        <v>0.48816669582943728</v>
      </c>
      <c r="BM54">
        <f t="shared" si="39"/>
        <v>1.7079181233096062E-6</v>
      </c>
      <c r="BN54">
        <f t="shared" si="37"/>
        <v>1.5794729695126514E-6</v>
      </c>
      <c r="BO54">
        <f t="shared" si="37"/>
        <v>4.2164958284484242E-6</v>
      </c>
      <c r="BP54">
        <f t="shared" si="37"/>
        <v>1.0040055675215667E-6</v>
      </c>
      <c r="BQ54">
        <f t="shared" si="37"/>
        <v>6.2032876217821696E-7</v>
      </c>
      <c r="BR54">
        <f t="shared" si="37"/>
        <v>4.5191336422689113E-8</v>
      </c>
      <c r="BS54">
        <f t="shared" si="37"/>
        <v>1.4342725974854551E-6</v>
      </c>
      <c r="BT54">
        <f t="shared" si="37"/>
        <v>1.1122196831799018E-6</v>
      </c>
      <c r="BU54">
        <f t="shared" si="37"/>
        <v>2.9311119441781288E-6</v>
      </c>
      <c r="BV54">
        <f t="shared" si="37"/>
        <v>7.3759678288017725E-7</v>
      </c>
      <c r="EN54">
        <f>Sheet19!FL54</f>
        <v>0.26742568027558339</v>
      </c>
      <c r="EO54">
        <f>Sheet19!FM54</f>
        <v>0.58075418992453065</v>
      </c>
      <c r="EP54">
        <f>Sheet19!FN54</f>
        <v>0.48497281786945889</v>
      </c>
      <c r="EQ54">
        <f>Sheet19!FO54</f>
        <v>3.5918728274411893E-2</v>
      </c>
      <c r="ER54">
        <f>Sheet19!FP54</f>
        <v>0.37882329793143643</v>
      </c>
      <c r="ES54">
        <f>Sheet19!FQ54</f>
        <v>0.91831321763855978</v>
      </c>
      <c r="ET54">
        <f>Sheet19!FR54</f>
        <v>0.10657928293794949</v>
      </c>
      <c r="EU54">
        <f>Sheet19!FS54</f>
        <v>0.83474629504813513</v>
      </c>
      <c r="EV54">
        <f>Sheet19!FT54</f>
        <v>0.7971461669387252</v>
      </c>
      <c r="EW54">
        <f>Sheet19!FU54</f>
        <v>0.21995363161436399</v>
      </c>
      <c r="EZ54">
        <v>-3.5145058676317626</v>
      </c>
      <c r="FA54">
        <v>1.0642661155223724E-2</v>
      </c>
      <c r="FB54">
        <v>-3.7288514244079281</v>
      </c>
      <c r="FC54">
        <v>9.2843143213176314E-7</v>
      </c>
      <c r="FD54">
        <v>10.471969518858355</v>
      </c>
      <c r="FE54">
        <v>1.2919859508799967E-9</v>
      </c>
      <c r="FF54">
        <v>4.9247812683641486E-17</v>
      </c>
      <c r="FG54">
        <v>-3.2392559082612071</v>
      </c>
      <c r="FH54">
        <v>3.8459515134339307E-10</v>
      </c>
      <c r="FI54">
        <v>9.0179305008124685E-8</v>
      </c>
      <c r="FL54">
        <f t="shared" si="40"/>
        <v>0.27094018614321513</v>
      </c>
      <c r="FM54">
        <f t="shared" si="40"/>
        <v>0.5807435472633754</v>
      </c>
      <c r="FN54">
        <f t="shared" si="40"/>
        <v>0.48870166929386682</v>
      </c>
      <c r="FO54">
        <f t="shared" si="40"/>
        <v>3.5918727345980464E-2</v>
      </c>
      <c r="FP54">
        <f t="shared" si="40"/>
        <v>0.36835132841257806</v>
      </c>
      <c r="FQ54">
        <f t="shared" si="40"/>
        <v>0.91831321763726781</v>
      </c>
      <c r="FR54">
        <f t="shared" si="40"/>
        <v>0.10657928293794949</v>
      </c>
      <c r="FS54">
        <f t="shared" si="40"/>
        <v>0.83798555095639637</v>
      </c>
      <c r="FT54">
        <f t="shared" si="40"/>
        <v>0.79714616693834062</v>
      </c>
      <c r="FU54">
        <f t="shared" si="40"/>
        <v>0.21995363152418468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0.77662792337342135</v>
      </c>
      <c r="T55">
        <f t="shared" si="36"/>
        <v>0.65777739238274024</v>
      </c>
      <c r="U55">
        <f t="shared" si="36"/>
        <v>5.4686838012042646E-2</v>
      </c>
      <c r="V55">
        <f t="shared" si="36"/>
        <v>0.66162199954724055</v>
      </c>
      <c r="W55">
        <f t="shared" si="36"/>
        <v>0.78538444251819672</v>
      </c>
      <c r="X55">
        <f t="shared" si="36"/>
        <v>0.53558801283924473</v>
      </c>
      <c r="Y55">
        <f t="shared" si="36"/>
        <v>0.25096598745755117</v>
      </c>
      <c r="Z55">
        <f t="shared" si="36"/>
        <v>0.18021309340975261</v>
      </c>
      <c r="AA55">
        <f t="shared" si="36"/>
        <v>0.46964341589699055</v>
      </c>
      <c r="AB55">
        <f t="shared" si="36"/>
        <v>0.20411088975427219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Sheet19!FL55</f>
        <v>7.3380282532781407E-2</v>
      </c>
      <c r="EO55">
        <f>Sheet19!FM55</f>
        <v>0.97941885919860239</v>
      </c>
      <c r="EP55">
        <f>Sheet19!FN55</f>
        <v>0.95275321445599392</v>
      </c>
      <c r="EQ55">
        <f>Sheet19!FO55</f>
        <v>2.8897390274104363E-2</v>
      </c>
      <c r="ER55">
        <f>Sheet19!FP55</f>
        <v>0.65302311666848933</v>
      </c>
      <c r="ES55">
        <f>Sheet19!FQ55</f>
        <v>0.4481083724996815</v>
      </c>
      <c r="ET55">
        <f>Sheet19!FR55</f>
        <v>0.45109575170941452</v>
      </c>
      <c r="EU55">
        <f>Sheet19!FS55</f>
        <v>0.8646065840726963</v>
      </c>
      <c r="EV55">
        <f>Sheet19!FT55</f>
        <v>0.26280074522413627</v>
      </c>
      <c r="EW55">
        <f>Sheet19!FU55</f>
        <v>8.0590262393522336E-2</v>
      </c>
      <c r="EZ55">
        <v>-2.8773403940929332</v>
      </c>
      <c r="FA55">
        <v>8.9358018458231842E-3</v>
      </c>
      <c r="FB55">
        <v>-3.1268406995012428</v>
      </c>
      <c r="FC55">
        <v>7.89116601947732E-7</v>
      </c>
      <c r="FD55">
        <v>8.6240938107797014</v>
      </c>
      <c r="FE55">
        <v>1.0993136636213541E-9</v>
      </c>
      <c r="FF55">
        <v>4.1988905031110153E-17</v>
      </c>
      <c r="FG55">
        <v>-2.6288493863241613</v>
      </c>
      <c r="FH55">
        <v>3.2738382504936055E-10</v>
      </c>
      <c r="FI55">
        <v>7.6749513474204688E-8</v>
      </c>
      <c r="FL55">
        <f t="shared" si="40"/>
        <v>7.6257622926874338E-2</v>
      </c>
      <c r="FM55">
        <f t="shared" si="40"/>
        <v>0.97940992339675659</v>
      </c>
      <c r="FN55">
        <f t="shared" si="40"/>
        <v>0.95588005515549512</v>
      </c>
      <c r="FO55">
        <f t="shared" si="40"/>
        <v>2.8897389484987761E-2</v>
      </c>
      <c r="FP55">
        <f t="shared" si="40"/>
        <v>0.64439902285770967</v>
      </c>
      <c r="FQ55">
        <f t="shared" si="40"/>
        <v>0.44810837249858221</v>
      </c>
      <c r="FR55">
        <f t="shared" si="40"/>
        <v>0.45109575170941452</v>
      </c>
      <c r="FS55">
        <f t="shared" si="40"/>
        <v>0.86723543345902043</v>
      </c>
      <c r="FT55">
        <f t="shared" si="40"/>
        <v>0.26280074522380886</v>
      </c>
      <c r="FU55">
        <f t="shared" si="40"/>
        <v>8.0590262316772826E-2</v>
      </c>
    </row>
    <row r="56" spans="1:177">
      <c r="A56">
        <v>55</v>
      </c>
      <c r="B56">
        <v>0.4189395504528805</v>
      </c>
      <c r="C56">
        <v>0.80150815882358484</v>
      </c>
      <c r="D56">
        <v>0.83474629504813513</v>
      </c>
      <c r="E56">
        <v>0.8646065840726963</v>
      </c>
      <c r="F56">
        <v>0.20169177591724294</v>
      </c>
      <c r="G56">
        <v>0.42190803320156972</v>
      </c>
      <c r="H56">
        <v>0.18021309340975261</v>
      </c>
      <c r="I56">
        <v>0.21264805478791965</v>
      </c>
      <c r="J56">
        <v>0.43213986099047902</v>
      </c>
      <c r="K56">
        <v>0.39259266599567239</v>
      </c>
      <c r="M56">
        <v>0.80601643521789512</v>
      </c>
      <c r="S56">
        <f t="shared" si="38"/>
        <v>0.16719015829908557</v>
      </c>
      <c r="T56">
        <f t="shared" si="36"/>
        <v>0.82791711635974252</v>
      </c>
      <c r="U56">
        <f t="shared" si="36"/>
        <v>0.53017597738634703</v>
      </c>
      <c r="V56">
        <f t="shared" si="36"/>
        <v>0.31926159463966625</v>
      </c>
      <c r="W56">
        <f t="shared" si="36"/>
        <v>0.83683587657016212</v>
      </c>
      <c r="X56">
        <f t="shared" si="36"/>
        <v>0.47163962581189078</v>
      </c>
      <c r="Y56">
        <f t="shared" si="36"/>
        <v>0.21765632819622915</v>
      </c>
      <c r="Z56">
        <f t="shared" si="36"/>
        <v>0.21264805478791965</v>
      </c>
      <c r="AA56">
        <f t="shared" si="36"/>
        <v>0.62397140324669043</v>
      </c>
      <c r="AB56">
        <f t="shared" si="36"/>
        <v>0.87745788803267355</v>
      </c>
      <c r="BM56">
        <f t="shared" si="39"/>
        <v>8.7755173466830805E-7</v>
      </c>
      <c r="BN56">
        <f t="shared" si="37"/>
        <v>3.2120766433038648E-6</v>
      </c>
      <c r="BO56">
        <f t="shared" si="37"/>
        <v>3.4840068854829417E-6</v>
      </c>
      <c r="BP56">
        <f t="shared" si="37"/>
        <v>3.7377227261092828E-6</v>
      </c>
      <c r="BQ56">
        <f t="shared" si="37"/>
        <v>2.0339786236325671E-7</v>
      </c>
      <c r="BR56">
        <f t="shared" si="37"/>
        <v>8.9003194240008435E-7</v>
      </c>
      <c r="BS56">
        <f t="shared" si="37"/>
        <v>1.6238379518156109E-7</v>
      </c>
      <c r="BT56">
        <f t="shared" si="37"/>
        <v>2.260959760254304E-7</v>
      </c>
      <c r="BU56">
        <f t="shared" si="37"/>
        <v>9.3372429728435277E-7</v>
      </c>
      <c r="BV56">
        <f t="shared" si="37"/>
        <v>7.7064500696794793E-7</v>
      </c>
      <c r="EN56">
        <f>Sheet19!FL56</f>
        <v>0.88061923690407751</v>
      </c>
      <c r="EO56">
        <f>Sheet19!FM56</f>
        <v>0.71527182103562692</v>
      </c>
      <c r="EP56">
        <f>Sheet19!FN56</f>
        <v>0.84287420791906398</v>
      </c>
      <c r="EQ56">
        <f>Sheet19!FO56</f>
        <v>0.94726556391847794</v>
      </c>
      <c r="ER56">
        <f>Sheet19!FP56</f>
        <v>0.28369974172704709</v>
      </c>
      <c r="ES56">
        <f>Sheet19!FQ56</f>
        <v>0.35222968704475122</v>
      </c>
      <c r="ET56">
        <f>Sheet19!FR56</f>
        <v>0.28347304169185694</v>
      </c>
      <c r="EU56">
        <f>Sheet19!FS56</f>
        <v>0.20169177591724294</v>
      </c>
      <c r="EV56">
        <f>Sheet19!FT56</f>
        <v>0.54905030078825234</v>
      </c>
      <c r="EW56">
        <f>Sheet19!FU56</f>
        <v>0.78528818950328017</v>
      </c>
      <c r="EZ56">
        <v>-4.1972096789574902</v>
      </c>
      <c r="FA56">
        <v>1.3427117920723047E-2</v>
      </c>
      <c r="FB56">
        <v>-4.622210404436772</v>
      </c>
      <c r="FC56">
        <v>1.1984987361683085E-6</v>
      </c>
      <c r="FD56">
        <v>12.702637467067039</v>
      </c>
      <c r="FE56">
        <v>1.6708953927801013E-9</v>
      </c>
      <c r="FF56">
        <v>6.3891050752690064E-17</v>
      </c>
      <c r="FG56">
        <v>-3.8966458189234996</v>
      </c>
      <c r="FH56">
        <v>4.9772603760038186E-10</v>
      </c>
      <c r="FI56">
        <v>1.1666264368445198E-7</v>
      </c>
      <c r="FL56">
        <f t="shared" si="40"/>
        <v>0.88481644658303504</v>
      </c>
      <c r="FM56">
        <f t="shared" si="40"/>
        <v>0.71525839391770618</v>
      </c>
      <c r="FN56">
        <f t="shared" si="40"/>
        <v>0.84749641832350076</v>
      </c>
      <c r="FO56">
        <f t="shared" si="40"/>
        <v>0.94726556271997919</v>
      </c>
      <c r="FP56">
        <f t="shared" si="40"/>
        <v>0.27099710425998008</v>
      </c>
      <c r="FQ56">
        <f t="shared" si="40"/>
        <v>0.35222968704308033</v>
      </c>
      <c r="FR56">
        <f t="shared" si="40"/>
        <v>0.28347304169185694</v>
      </c>
      <c r="FS56">
        <f t="shared" si="40"/>
        <v>0.20558842173616643</v>
      </c>
      <c r="FT56">
        <f t="shared" si="40"/>
        <v>0.54905030078775463</v>
      </c>
      <c r="FU56">
        <f t="shared" si="40"/>
        <v>0.78528818938661749</v>
      </c>
    </row>
    <row r="57" spans="1:177">
      <c r="A57">
        <v>56</v>
      </c>
      <c r="B57">
        <v>0.35410526197568359</v>
      </c>
      <c r="C57">
        <v>0.61914122589389597</v>
      </c>
      <c r="D57">
        <v>0.7971461669387252</v>
      </c>
      <c r="E57">
        <v>0.26280074522413627</v>
      </c>
      <c r="F57">
        <v>0.54905030078825234</v>
      </c>
      <c r="G57">
        <v>8.8506209962810584E-2</v>
      </c>
      <c r="H57">
        <v>0.46964341589699055</v>
      </c>
      <c r="I57">
        <v>0.62397140324669043</v>
      </c>
      <c r="J57">
        <v>0.87028464208777734</v>
      </c>
      <c r="K57">
        <v>0.30175467585355747</v>
      </c>
      <c r="M57">
        <v>2.6598324646100041E-3</v>
      </c>
      <c r="S57">
        <f t="shared" si="38"/>
        <v>0.5741217237209798</v>
      </c>
      <c r="T57">
        <f t="shared" si="36"/>
        <v>7.979607896656897E-2</v>
      </c>
      <c r="U57">
        <f t="shared" si="36"/>
        <v>0.22037775892680028</v>
      </c>
      <c r="V57">
        <f t="shared" si="36"/>
        <v>0.38342584546453146</v>
      </c>
      <c r="W57">
        <f t="shared" si="36"/>
        <v>0.83543104639597732</v>
      </c>
      <c r="X57">
        <f t="shared" si="36"/>
        <v>0.76565161061387821</v>
      </c>
      <c r="Y57">
        <f t="shared" si="36"/>
        <v>0.18729908954158336</v>
      </c>
      <c r="Z57">
        <f t="shared" si="36"/>
        <v>0.43213986099047902</v>
      </c>
      <c r="AA57">
        <f t="shared" si="36"/>
        <v>0.87028464208777734</v>
      </c>
      <c r="AB57">
        <f t="shared" si="36"/>
        <v>0.759820874811306</v>
      </c>
      <c r="BM57">
        <f t="shared" si="39"/>
        <v>6.2695268279433763E-7</v>
      </c>
      <c r="BN57">
        <f t="shared" si="37"/>
        <v>1.9166792880069817E-6</v>
      </c>
      <c r="BO57">
        <f t="shared" si="37"/>
        <v>3.1772100573255099E-6</v>
      </c>
      <c r="BP57">
        <f t="shared" si="37"/>
        <v>3.4532115845180694E-7</v>
      </c>
      <c r="BQ57">
        <f t="shared" si="37"/>
        <v>1.5072811639783522E-6</v>
      </c>
      <c r="BR57">
        <f t="shared" si="37"/>
        <v>3.9166746009905562E-8</v>
      </c>
      <c r="BS57">
        <f t="shared" si="37"/>
        <v>1.1028246904769683E-6</v>
      </c>
      <c r="BT57">
        <f t="shared" si="37"/>
        <v>1.94670156034822E-6</v>
      </c>
      <c r="BU57">
        <f t="shared" si="37"/>
        <v>3.7869767912692541E-6</v>
      </c>
      <c r="BV57">
        <f t="shared" si="37"/>
        <v>4.5527942199742778E-7</v>
      </c>
      <c r="EN57">
        <f>Sheet19!FL57</f>
        <v>0.61744908564634648</v>
      </c>
      <c r="EO57">
        <f>Sheet19!FM57</f>
        <v>0.71023071165635998</v>
      </c>
      <c r="EP57">
        <f>Sheet19!FN57</f>
        <v>0.64438842402665653</v>
      </c>
      <c r="EQ57">
        <f>Sheet19!FO57</f>
        <v>0.96755542063754418</v>
      </c>
      <c r="ER57">
        <f>Sheet19!FP57</f>
        <v>0.89181401086654677</v>
      </c>
      <c r="ES57">
        <f>Sheet19!FQ57</f>
        <v>9.5069802169447173E-2</v>
      </c>
      <c r="ET57">
        <f>Sheet19!FR57</f>
        <v>0.51653787876912682</v>
      </c>
      <c r="EU57">
        <f>Sheet19!FS57</f>
        <v>0.42190803320156972</v>
      </c>
      <c r="EV57">
        <f>Sheet19!FT57</f>
        <v>8.8506209962810584E-2</v>
      </c>
      <c r="EW57">
        <f>Sheet19!FU57</f>
        <v>0.48816669582943728</v>
      </c>
      <c r="EZ57">
        <v>-4.4784826080899425</v>
      </c>
      <c r="FA57">
        <v>1.3564504232759806E-2</v>
      </c>
      <c r="FB57">
        <v>-4.7086183189099957</v>
      </c>
      <c r="FC57">
        <v>1.1907347872444427E-6</v>
      </c>
      <c r="FD57">
        <v>13.20575130229436</v>
      </c>
      <c r="FE57">
        <v>1.658004583040577E-9</v>
      </c>
      <c r="FF57">
        <v>6.328060251839369E-17</v>
      </c>
      <c r="FG57">
        <v>-4.0322161881631402</v>
      </c>
      <c r="FH57">
        <v>4.9368371372411413E-10</v>
      </c>
      <c r="FI57">
        <v>1.1574948206909065E-7</v>
      </c>
      <c r="FL57">
        <f t="shared" si="40"/>
        <v>0.6219275682544364</v>
      </c>
      <c r="FM57">
        <f t="shared" si="40"/>
        <v>0.71021714715212725</v>
      </c>
      <c r="FN57">
        <f t="shared" si="40"/>
        <v>0.64909704234556653</v>
      </c>
      <c r="FO57">
        <f t="shared" si="40"/>
        <v>0.96755541944680945</v>
      </c>
      <c r="FP57">
        <f t="shared" si="40"/>
        <v>0.87860825956425237</v>
      </c>
      <c r="FQ57">
        <f t="shared" si="40"/>
        <v>9.5069802167789166E-2</v>
      </c>
      <c r="FR57">
        <f t="shared" si="40"/>
        <v>0.51653787876912682</v>
      </c>
      <c r="FS57">
        <f t="shared" si="40"/>
        <v>0.42594024938973285</v>
      </c>
      <c r="FT57">
        <f t="shared" si="40"/>
        <v>8.8506209962316895E-2</v>
      </c>
      <c r="FU57">
        <f t="shared" si="40"/>
        <v>0.48816669571368781</v>
      </c>
    </row>
    <row r="58" spans="1:177">
      <c r="A58">
        <v>57</v>
      </c>
      <c r="B58">
        <v>0.33051925494353152</v>
      </c>
      <c r="C58">
        <v>0.69336103698342177</v>
      </c>
      <c r="D58">
        <v>0.21995363161436399</v>
      </c>
      <c r="E58">
        <v>8.0590262393522336E-2</v>
      </c>
      <c r="F58">
        <v>0.78528818950328017</v>
      </c>
      <c r="G58">
        <v>0.48816669582943728</v>
      </c>
      <c r="H58">
        <v>0.20411088975427219</v>
      </c>
      <c r="I58">
        <v>0.87745788803267355</v>
      </c>
      <c r="J58">
        <v>0.759820874811306</v>
      </c>
      <c r="K58">
        <v>0.86053603095501874</v>
      </c>
      <c r="M58">
        <v>0.60949948761863892</v>
      </c>
      <c r="S58">
        <f t="shared" si="38"/>
        <v>0.32225485811767224</v>
      </c>
      <c r="T58">
        <f t="shared" si="36"/>
        <v>0.83262301484143952</v>
      </c>
      <c r="U58">
        <f t="shared" si="36"/>
        <v>0.91502464870595823</v>
      </c>
      <c r="V58">
        <f t="shared" si="36"/>
        <v>0.55236747873015779</v>
      </c>
      <c r="W58">
        <f t="shared" si="36"/>
        <v>0.88969973660317014</v>
      </c>
      <c r="X58">
        <f t="shared" si="36"/>
        <v>0.38408248668226913</v>
      </c>
      <c r="Y58">
        <f t="shared" si="36"/>
        <v>0.8030999860316419</v>
      </c>
      <c r="Z58">
        <f t="shared" si="36"/>
        <v>0.39259266599567239</v>
      </c>
      <c r="AA58">
        <f t="shared" si="36"/>
        <v>0.30175467585355747</v>
      </c>
      <c r="AB58">
        <f t="shared" si="36"/>
        <v>0.86053603095501874</v>
      </c>
      <c r="BM58">
        <f t="shared" si="39"/>
        <v>5.4621488944213592E-7</v>
      </c>
      <c r="BN58">
        <f t="shared" si="37"/>
        <v>2.4037476380336299E-6</v>
      </c>
      <c r="BO58">
        <f t="shared" si="37"/>
        <v>2.4189800030173676E-7</v>
      </c>
      <c r="BP58">
        <f t="shared" si="37"/>
        <v>3.2473951963283902E-8</v>
      </c>
      <c r="BQ58">
        <f t="shared" si="37"/>
        <v>3.0833877028666986E-6</v>
      </c>
      <c r="BR58">
        <f t="shared" si="37"/>
        <v>1.1915336145851519E-6</v>
      </c>
      <c r="BS58">
        <f t="shared" si="37"/>
        <v>2.0830627658140332E-7</v>
      </c>
      <c r="BT58">
        <f t="shared" si="37"/>
        <v>3.8496617263537998E-6</v>
      </c>
      <c r="BU58">
        <f t="shared" si="37"/>
        <v>2.886638808995092E-6</v>
      </c>
      <c r="BV58">
        <f t="shared" si="37"/>
        <v>3.702611302859085E-6</v>
      </c>
      <c r="EN58">
        <f>Sheet19!FL58</f>
        <v>0.77662792337342135</v>
      </c>
      <c r="EO58">
        <f>Sheet19!FM58</f>
        <v>0.65777739238274024</v>
      </c>
      <c r="EP58">
        <f>Sheet19!FN58</f>
        <v>5.4686838012042646E-2</v>
      </c>
      <c r="EQ58">
        <f>Sheet19!FO58</f>
        <v>0.66162199954724055</v>
      </c>
      <c r="ER58">
        <f>Sheet19!FP58</f>
        <v>0.78538444251819672</v>
      </c>
      <c r="ES58">
        <f>Sheet19!FQ58</f>
        <v>0.53558801283924473</v>
      </c>
      <c r="ET58">
        <f>Sheet19!FR58</f>
        <v>0.25096598745755117</v>
      </c>
      <c r="EU58">
        <f>Sheet19!FS58</f>
        <v>0.18021309340975261</v>
      </c>
      <c r="EV58">
        <f>Sheet19!FT58</f>
        <v>0.46964341589699055</v>
      </c>
      <c r="EW58">
        <f>Sheet19!FU58</f>
        <v>0.20411088975427219</v>
      </c>
      <c r="EZ58">
        <v>-4.4376881894429001</v>
      </c>
      <c r="FA58">
        <v>1.3683701015185347E-2</v>
      </c>
      <c r="FB58">
        <v>-4.8450699417519392</v>
      </c>
      <c r="FC58">
        <v>1.1999602512148961E-6</v>
      </c>
      <c r="FD58">
        <v>13.373104919186719</v>
      </c>
      <c r="FE58">
        <v>1.670652525314704E-9</v>
      </c>
      <c r="FF58">
        <v>6.3739313354214496E-17</v>
      </c>
      <c r="FG58">
        <v>-4.1040318077564431</v>
      </c>
      <c r="FH58">
        <v>4.9741272343222678E-10</v>
      </c>
      <c r="FI58">
        <v>1.1662106048813841E-7</v>
      </c>
      <c r="FL58">
        <f t="shared" si="40"/>
        <v>0.78106561156286425</v>
      </c>
      <c r="FM58">
        <f t="shared" si="40"/>
        <v>0.65776370868172507</v>
      </c>
      <c r="FN58">
        <f t="shared" si="40"/>
        <v>5.9531907953794587E-2</v>
      </c>
      <c r="FO58">
        <f t="shared" si="40"/>
        <v>0.6616219983472803</v>
      </c>
      <c r="FP58">
        <f t="shared" si="40"/>
        <v>0.77201133759900997</v>
      </c>
      <c r="FQ58">
        <f t="shared" si="40"/>
        <v>0.53558801283757407</v>
      </c>
      <c r="FR58">
        <f t="shared" si="40"/>
        <v>0.25096598745755117</v>
      </c>
      <c r="FS58">
        <f t="shared" si="40"/>
        <v>0.18431712521750906</v>
      </c>
      <c r="FT58">
        <f t="shared" si="40"/>
        <v>0.46964341589649311</v>
      </c>
      <c r="FU58">
        <f t="shared" si="40"/>
        <v>0.20411088963765112</v>
      </c>
    </row>
    <row r="59" spans="1:177">
      <c r="EN59">
        <f>Sheet19!FL59</f>
        <v>0.16719015829908557</v>
      </c>
      <c r="EO59">
        <f>Sheet19!FM59</f>
        <v>0.82791711635974252</v>
      </c>
      <c r="EP59">
        <f>Sheet19!FN59</f>
        <v>0.53017597738634703</v>
      </c>
      <c r="EQ59">
        <f>Sheet19!FO59</f>
        <v>0.31926159463966625</v>
      </c>
      <c r="ER59">
        <f>Sheet19!FP59</f>
        <v>0.83683587657016212</v>
      </c>
      <c r="ES59">
        <f>Sheet19!FQ59</f>
        <v>0.47163962581189078</v>
      </c>
      <c r="ET59">
        <f>Sheet19!FR59</f>
        <v>0.21765632819622915</v>
      </c>
      <c r="EU59">
        <f>Sheet19!FS59</f>
        <v>0.21264805478791965</v>
      </c>
      <c r="EV59">
        <f>Sheet19!FT59</f>
        <v>0.62397140324669043</v>
      </c>
      <c r="EW59">
        <f>Sheet19!FU59</f>
        <v>0.87745788803267355</v>
      </c>
      <c r="EZ59">
        <v>-3.7546195883851481</v>
      </c>
      <c r="FA59">
        <v>1.1419397262107616E-2</v>
      </c>
      <c r="FB59">
        <v>-3.9009564898564597</v>
      </c>
      <c r="FC59">
        <v>1.0102426559023647E-6</v>
      </c>
      <c r="FD59">
        <v>10.960181241167387</v>
      </c>
      <c r="FE59">
        <v>1.407636316503501E-9</v>
      </c>
      <c r="FF59">
        <v>5.3795436614399001E-17</v>
      </c>
      <c r="FG59">
        <v>-3.3160256705456961</v>
      </c>
      <c r="FH59">
        <v>4.192514819215401E-10</v>
      </c>
      <c r="FI59">
        <v>9.8288265948130057E-8</v>
      </c>
      <c r="FL59">
        <f t="shared" si="40"/>
        <v>0.17094477788747073</v>
      </c>
      <c r="FM59">
        <f t="shared" si="40"/>
        <v>0.8279056969624804</v>
      </c>
      <c r="FN59">
        <f t="shared" si="40"/>
        <v>0.53407693387620347</v>
      </c>
      <c r="FO59">
        <f t="shared" si="40"/>
        <v>0.31926159362942358</v>
      </c>
      <c r="FP59">
        <f t="shared" si="40"/>
        <v>0.82587569532899474</v>
      </c>
      <c r="FQ59">
        <f t="shared" si="40"/>
        <v>0.47163962581048313</v>
      </c>
      <c r="FR59">
        <f t="shared" si="40"/>
        <v>0.21765632819622915</v>
      </c>
      <c r="FS59">
        <f t="shared" si="40"/>
        <v>0.21596408045846535</v>
      </c>
      <c r="FT59">
        <f t="shared" si="40"/>
        <v>0.62397140324627121</v>
      </c>
      <c r="FU59">
        <f t="shared" si="40"/>
        <v>0.87745788793438528</v>
      </c>
    </row>
    <row r="60" spans="1:177">
      <c r="EN60">
        <f>Sheet19!FL60</f>
        <v>0.5741217237209798</v>
      </c>
      <c r="EO60">
        <f>Sheet19!FM60</f>
        <v>7.979607896656897E-2</v>
      </c>
      <c r="EP60">
        <f>Sheet19!FN60</f>
        <v>0.22037775892680028</v>
      </c>
      <c r="EQ60">
        <f>Sheet19!FO60</f>
        <v>0.38342584546453146</v>
      </c>
      <c r="ER60">
        <f>Sheet19!FP60</f>
        <v>0.83543104639597732</v>
      </c>
      <c r="ES60">
        <f>Sheet19!FQ60</f>
        <v>0.76565161061387821</v>
      </c>
      <c r="ET60">
        <f>Sheet19!FR60</f>
        <v>0.18729908954158336</v>
      </c>
      <c r="EU60">
        <f>Sheet19!FS60</f>
        <v>0.43213986099047902</v>
      </c>
      <c r="EV60">
        <f>Sheet19!FT60</f>
        <v>0.87028464208777734</v>
      </c>
      <c r="EW60">
        <f>Sheet19!FU60</f>
        <v>0.759820874811306</v>
      </c>
      <c r="EZ60">
        <v>-3.7248426162246906</v>
      </c>
      <c r="FA60">
        <v>1.1874239060982388E-2</v>
      </c>
      <c r="FB60">
        <v>-4.0390147339322438</v>
      </c>
      <c r="FC60">
        <v>1.051932203940527E-6</v>
      </c>
      <c r="FD60">
        <v>11.347098910593603</v>
      </c>
      <c r="FE60">
        <v>1.4652756444661952E-9</v>
      </c>
      <c r="FF60">
        <v>5.5914020403921074E-17</v>
      </c>
      <c r="FG60">
        <v>-3.595116955603634</v>
      </c>
      <c r="FH60">
        <v>4.3628824778346797E-10</v>
      </c>
      <c r="FI60">
        <v>1.0227221481953961E-7</v>
      </c>
      <c r="FL60">
        <f t="shared" si="40"/>
        <v>0.57784656633720455</v>
      </c>
      <c r="FM60">
        <f t="shared" si="40"/>
        <v>7.9784204727507982E-2</v>
      </c>
      <c r="FN60">
        <f t="shared" si="40"/>
        <v>0.22441677366073254</v>
      </c>
      <c r="FO60">
        <f t="shared" si="40"/>
        <v>0.38342584441259925</v>
      </c>
      <c r="FP60">
        <f t="shared" si="40"/>
        <v>0.82408394748538372</v>
      </c>
      <c r="FQ60">
        <f t="shared" si="40"/>
        <v>0.76565161061241294</v>
      </c>
      <c r="FR60">
        <f t="shared" si="40"/>
        <v>0.18729908954158336</v>
      </c>
      <c r="FS60">
        <f t="shared" si="40"/>
        <v>0.43573497794608268</v>
      </c>
      <c r="FT60">
        <f t="shared" si="40"/>
        <v>0.87028464208734102</v>
      </c>
      <c r="FU60">
        <f t="shared" si="40"/>
        <v>0.75982087470903381</v>
      </c>
    </row>
    <row r="61" spans="1:177">
      <c r="EN61">
        <f>Sheet19!FL61</f>
        <v>0.32225485811767224</v>
      </c>
      <c r="EO61">
        <f>Sheet19!FM61</f>
        <v>0.83262301484143952</v>
      </c>
      <c r="EP61">
        <f>Sheet19!FN61</f>
        <v>0.91502464870595823</v>
      </c>
      <c r="EQ61">
        <f>Sheet19!FO61</f>
        <v>0.55236747873015779</v>
      </c>
      <c r="ER61">
        <f>Sheet19!FP61</f>
        <v>0.88969973660317014</v>
      </c>
      <c r="ES61">
        <f>Sheet19!FQ61</f>
        <v>0.38408248668226913</v>
      </c>
      <c r="ET61">
        <f>Sheet19!FR61</f>
        <v>0.8030999860316419</v>
      </c>
      <c r="EU61">
        <f>Sheet19!FS61</f>
        <v>0.39259266599567239</v>
      </c>
      <c r="EV61">
        <f>Sheet19!FT61</f>
        <v>0.30175467585355747</v>
      </c>
      <c r="EW61">
        <f>Sheet19!FU61</f>
        <v>0.86053603095501874</v>
      </c>
      <c r="EZ61">
        <v>-2.9142083872905147</v>
      </c>
      <c r="FA61">
        <v>8.9752293552972928E-3</v>
      </c>
      <c r="FB61">
        <v>-3.0854077947759646</v>
      </c>
      <c r="FC61">
        <v>7.9669097958604486E-7</v>
      </c>
      <c r="FD61">
        <v>8.5740147736958736</v>
      </c>
      <c r="FE61">
        <v>1.1104113935310042E-9</v>
      </c>
      <c r="FF61">
        <v>4.2458751352817586E-17</v>
      </c>
      <c r="FG61">
        <v>-2.583374696655262</v>
      </c>
      <c r="FH61">
        <v>3.3076365183667869E-10</v>
      </c>
      <c r="FI61">
        <v>7.7538414897976707E-8</v>
      </c>
      <c r="FL61">
        <f t="shared" si="40"/>
        <v>0.32516906650496274</v>
      </c>
      <c r="FM61">
        <f t="shared" si="40"/>
        <v>0.83261403961208424</v>
      </c>
      <c r="FN61">
        <f t="shared" si="40"/>
        <v>0.91811005650073418</v>
      </c>
      <c r="FO61">
        <f t="shared" si="40"/>
        <v>0.55236747793346685</v>
      </c>
      <c r="FP61">
        <f t="shared" si="40"/>
        <v>0.88112572182947424</v>
      </c>
      <c r="FQ61">
        <f t="shared" si="40"/>
        <v>0.38408248668115874</v>
      </c>
      <c r="FR61">
        <f t="shared" si="40"/>
        <v>0.8030999860316419</v>
      </c>
      <c r="FS61">
        <f t="shared" si="40"/>
        <v>0.39517604069232765</v>
      </c>
      <c r="FT61">
        <f t="shared" si="40"/>
        <v>0.30175467585322668</v>
      </c>
      <c r="FU61">
        <f t="shared" si="40"/>
        <v>0.86053603087748032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U61"/>
  <sheetViews>
    <sheetView topLeftCell="BI1" workbookViewId="0">
      <selection activeCell="B12" sqref="A1:FU61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19.624097089439573</v>
      </c>
      <c r="EN2" t="s">
        <v>10</v>
      </c>
    </row>
    <row r="3" spans="1:177">
      <c r="A3">
        <v>2</v>
      </c>
      <c r="C3" t="s">
        <v>83</v>
      </c>
      <c r="E3" t="s">
        <v>84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19.624097089439573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2.1972326402766722</v>
      </c>
      <c r="O7">
        <v>3.0676795359684146</v>
      </c>
      <c r="P7">
        <v>2.5322845996064074</v>
      </c>
      <c r="Q7">
        <v>3.751932818031082</v>
      </c>
      <c r="S7">
        <f>N7+$M23</f>
        <v>2.9889738404547721</v>
      </c>
      <c r="T7">
        <f t="shared" ref="T7:V16" si="0">O7+$M23</f>
        <v>3.8594207361465145</v>
      </c>
      <c r="U7">
        <f t="shared" si="0"/>
        <v>3.3240257997845073</v>
      </c>
      <c r="V7">
        <f t="shared" si="0"/>
        <v>4.5436740182091819</v>
      </c>
      <c r="X7">
        <f xml:space="preserve"> IF(S7&gt;0,S7,0)</f>
        <v>2.9889738404547721</v>
      </c>
      <c r="Y7">
        <f t="shared" ref="Y7:AA16" si="1" xml:space="preserve"> IF(T7&gt;0,T7,0)</f>
        <v>3.8594207361465145</v>
      </c>
      <c r="Z7">
        <f t="shared" si="1"/>
        <v>3.3240257997845073</v>
      </c>
      <c r="AA7">
        <f t="shared" si="1"/>
        <v>4.5436740182091819</v>
      </c>
      <c r="AC7">
        <f t="array" ref="AC7:AF16">MMULT(B36:K45,X7:AA16)</f>
        <v>9.1953227084003757</v>
      </c>
      <c r="AD7">
        <v>12.008359716381404</v>
      </c>
      <c r="AE7">
        <v>10.768572635979798</v>
      </c>
      <c r="AF7">
        <v>12.620955608179797</v>
      </c>
      <c r="AH7">
        <f>AC7+$M36</f>
        <v>9.5344923303285469</v>
      </c>
      <c r="AI7">
        <f t="shared" ref="AI7:AK16" si="2">AD7+$M36</f>
        <v>12.347529338309576</v>
      </c>
      <c r="AJ7">
        <f t="shared" si="2"/>
        <v>11.107742257907969</v>
      </c>
      <c r="AK7">
        <f t="shared" si="2"/>
        <v>12.960125230107968</v>
      </c>
      <c r="AM7">
        <f xml:space="preserve"> IF(AH7&gt;0,AH7,0)</f>
        <v>9.5344923303285469</v>
      </c>
      <c r="AN7">
        <f t="shared" ref="AN7:AP16" si="3" xml:space="preserve"> IF(AI7&gt;0,AI7,0)</f>
        <v>12.347529338309576</v>
      </c>
      <c r="AO7">
        <f t="shared" si="3"/>
        <v>11.107742257907969</v>
      </c>
      <c r="AP7">
        <f t="shared" si="3"/>
        <v>12.960125230107968</v>
      </c>
      <c r="AR7">
        <f t="array" ref="AR7:AU16">MMULT(B49:K58,AM7:AP16)</f>
        <v>50.738896795621962</v>
      </c>
      <c r="AS7">
        <v>64.465138470128664</v>
      </c>
      <c r="AT7">
        <v>59.393550468883838</v>
      </c>
      <c r="AU7">
        <v>69.468674812129592</v>
      </c>
      <c r="AW7">
        <f>AR7+$M49</f>
        <v>51.43532090060242</v>
      </c>
      <c r="AX7">
        <f t="shared" ref="AX7:AZ16" si="4">AS7+$M49</f>
        <v>65.16156257510913</v>
      </c>
      <c r="AY7">
        <f t="shared" si="4"/>
        <v>60.089974573864296</v>
      </c>
      <c r="AZ7">
        <f t="shared" si="4"/>
        <v>70.165098917110058</v>
      </c>
      <c r="BB7">
        <f>EXP(AW7-AW$20)</f>
        <v>4.021835434094119E-13</v>
      </c>
      <c r="BC7">
        <f t="shared" ref="BC7:BE16" si="5">EXP(AX7-AX$20)</f>
        <v>9.5539177506775411E-17</v>
      </c>
      <c r="BD7">
        <f t="shared" si="5"/>
        <v>3.6531371047863273E-15</v>
      </c>
      <c r="BE7">
        <f t="shared" si="5"/>
        <v>1.3326248356630135E-17</v>
      </c>
      <c r="BG7">
        <f>BB7/BB$20</f>
        <v>3.98322483075365E-13</v>
      </c>
      <c r="BH7">
        <f t="shared" ref="BH7:BJ16" si="6">BC7/BC$20</f>
        <v>9.5304505481370153E-17</v>
      </c>
      <c r="BI7">
        <f t="shared" si="6"/>
        <v>3.642682212056042E-15</v>
      </c>
      <c r="BJ7">
        <f t="shared" si="6"/>
        <v>1.330225130876727E-17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3.98322483075365E-13</v>
      </c>
      <c r="BZ7">
        <f>$BH$7-$BM$7</f>
        <v>-0.99999999999999989</v>
      </c>
      <c r="CA7">
        <f>$BI$7-$BN$7</f>
        <v>3.642682212056042E-15</v>
      </c>
      <c r="CB7">
        <f>$BJ$7-$BO$7</f>
        <v>1.330225130876727E-17</v>
      </c>
      <c r="CD7">
        <f t="array" ref="CD7:CM16">(1/4)*(MMULT($AM$7:$AP$16,$BY$23:$CH$26))</f>
        <v>-3.0868823345764338</v>
      </c>
      <c r="CE7">
        <v>4.4243469362738458E-2</v>
      </c>
      <c r="CF7">
        <v>-3.240031186757097</v>
      </c>
      <c r="CG7">
        <v>3.4541039351911894E-6</v>
      </c>
      <c r="CH7">
        <v>9.0596018252145445</v>
      </c>
      <c r="CI7">
        <v>4.8249707600320067E-9</v>
      </c>
      <c r="CJ7">
        <v>1.8657435864698203E-16</v>
      </c>
      <c r="CK7">
        <v>-2.776935564413467</v>
      </c>
      <c r="CL7">
        <v>1.4358150289531081E-9</v>
      </c>
      <c r="CM7">
        <v>3.3080499511658915E-7</v>
      </c>
      <c r="CO7">
        <f>(1/4)*SUM($BY$7:$CB$7)</f>
        <v>-0.24999999999989947</v>
      </c>
      <c r="CR7">
        <f t="array" ref="CR7:CU16">MMULT(S49:AB58,BY7:CB16)</f>
        <v>-1.1022869128385758E-3</v>
      </c>
      <c r="CS7">
        <v>0.23160527311658849</v>
      </c>
      <c r="CT7">
        <v>5.3088285988591839E-2</v>
      </c>
      <c r="CU7">
        <v>0.26298189689375151</v>
      </c>
      <c r="CW7">
        <f>IF($AH$7&gt;0,$CR$7,0)</f>
        <v>-1.1022869128385758E-3</v>
      </c>
      <c r="CX7">
        <f>IF($AI$7&gt;0,$CS$7,0)</f>
        <v>0.23160527311658849</v>
      </c>
      <c r="CY7">
        <f>IF($AJ$7&gt;0,$CT$7,0)</f>
        <v>5.3088285988591839E-2</v>
      </c>
      <c r="CZ7">
        <f>IF($AK$7&gt;0,$CU$7,0)</f>
        <v>0.26298189689375151</v>
      </c>
      <c r="DB7">
        <f t="array" ref="DB7:DK16">(1/4)*(MMULT($X$7:$AA$16,$CW$23:$DF$26))</f>
        <v>0.56548458284695269</v>
      </c>
      <c r="DC7">
        <v>0.94226872170845766</v>
      </c>
      <c r="DD7">
        <v>-0.43002365775770801</v>
      </c>
      <c r="DE7">
        <v>1.3856730339791901E-2</v>
      </c>
      <c r="DF7">
        <v>-1.1865425270019279</v>
      </c>
      <c r="DG7">
        <v>0.88218403142984769</v>
      </c>
      <c r="DH7">
        <v>1.2873643751081527</v>
      </c>
      <c r="DI7">
        <v>1.4702413872824183</v>
      </c>
      <c r="DJ7">
        <v>1.2310814048891603</v>
      </c>
      <c r="DK7">
        <v>0.89755590933597151</v>
      </c>
      <c r="DM7">
        <f>(1/4)*SUM($CW$7:$CZ$7)</f>
        <v>0.13664329227152333</v>
      </c>
      <c r="DO7">
        <f t="array" ref="DO7:DR16">MMULT(S36:AB45,CW7:CZ16)</f>
        <v>1.7603254776326271E-3</v>
      </c>
      <c r="DP7">
        <v>0.98480279822543415</v>
      </c>
      <c r="DQ7">
        <v>1.0763089840497948</v>
      </c>
      <c r="DR7">
        <v>0.40592831773452132</v>
      </c>
      <c r="DT7">
        <f>IF($S$7&gt;0,$DO$7,0)</f>
        <v>1.7603254776326271E-3</v>
      </c>
      <c r="DU7">
        <f>IF($T$7&gt;0,$DP$7,0)</f>
        <v>0.98480279822543415</v>
      </c>
      <c r="DV7">
        <f>IF($U$7&gt;0,$DQ$7,0)</f>
        <v>1.0763089840497948</v>
      </c>
      <c r="DW7">
        <f>IF($V$7&gt;0,$DR$7,0)</f>
        <v>0.40592831773452132</v>
      </c>
      <c r="DY7">
        <f t="array" ref="DY7:EH16">(1/4)*(MMULT($C$7:$F$16,$DT$23:$EC$26))</f>
        <v>0.20232505105409201</v>
      </c>
      <c r="DZ7">
        <v>0.29576689981895937</v>
      </c>
      <c r="EA7">
        <v>0.22954430547595533</v>
      </c>
      <c r="EB7">
        <v>0.26355401806400508</v>
      </c>
      <c r="EC7">
        <v>0.30690448503279177</v>
      </c>
      <c r="ED7">
        <v>0.17269925810357356</v>
      </c>
      <c r="EE7">
        <v>0.20971015236482782</v>
      </c>
      <c r="EF7">
        <v>0.21507575919339914</v>
      </c>
      <c r="EG7">
        <v>0.36536146299081385</v>
      </c>
      <c r="EH7">
        <v>0.29444703761060748</v>
      </c>
      <c r="EJ7">
        <f>(1/4)*SUM($DT$7:$DW$7)</f>
        <v>0.61720010637184564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1.5701528593191154</v>
      </c>
      <c r="O8">
        <v>2.4575910361181545</v>
      </c>
      <c r="P8">
        <v>2.4866742218174132</v>
      </c>
      <c r="Q8">
        <v>2.6506407140004624</v>
      </c>
      <c r="S8">
        <f t="shared" ref="S8:S16" si="8">N8+$M24</f>
        <v>1.6342365691891636</v>
      </c>
      <c r="T8">
        <f t="shared" si="0"/>
        <v>2.5216747459882027</v>
      </c>
      <c r="U8">
        <f t="shared" si="0"/>
        <v>2.5507579316874613</v>
      </c>
      <c r="V8">
        <f t="shared" si="0"/>
        <v>2.7147244238705106</v>
      </c>
      <c r="X8">
        <f t="shared" ref="X8:X16" si="9" xml:space="preserve"> IF(S8&gt;0,S8,0)</f>
        <v>1.6342365691891636</v>
      </c>
      <c r="Y8">
        <f t="shared" si="1"/>
        <v>2.5216747459882027</v>
      </c>
      <c r="Z8">
        <f t="shared" si="1"/>
        <v>2.5507579316874613</v>
      </c>
      <c r="AA8">
        <f t="shared" si="1"/>
        <v>2.7147244238705106</v>
      </c>
      <c r="AC8">
        <v>13.993773555973013</v>
      </c>
      <c r="AD8">
        <v>17.445942571474035</v>
      </c>
      <c r="AE8">
        <v>16.058351151136062</v>
      </c>
      <c r="AF8">
        <v>18.772601316981024</v>
      </c>
      <c r="AH8">
        <f t="shared" ref="AH8:AH16" si="10">AC8+$M37</f>
        <v>14.396135415447423</v>
      </c>
      <c r="AI8">
        <f t="shared" si="2"/>
        <v>17.848304430948446</v>
      </c>
      <c r="AJ8">
        <f t="shared" si="2"/>
        <v>16.460713010610473</v>
      </c>
      <c r="AK8">
        <f t="shared" si="2"/>
        <v>19.174963176455435</v>
      </c>
      <c r="AM8">
        <f t="shared" ref="AM8:AM16" si="11" xml:space="preserve"> IF(AH8&gt;0,AH8,0)</f>
        <v>14.396135415447423</v>
      </c>
      <c r="AN8">
        <f t="shared" si="3"/>
        <v>17.848304430948446</v>
      </c>
      <c r="AO8">
        <f t="shared" si="3"/>
        <v>16.460713010610473</v>
      </c>
      <c r="AP8">
        <f t="shared" si="3"/>
        <v>19.174963176455435</v>
      </c>
      <c r="AR8">
        <v>74.55619204001006</v>
      </c>
      <c r="AS8">
        <v>95.257387994542682</v>
      </c>
      <c r="AT8">
        <v>86.695207742393933</v>
      </c>
      <c r="AU8">
        <v>101.91961354428527</v>
      </c>
      <c r="AW8">
        <f t="shared" ref="AW8:AW16" si="12">AR8+$M50</f>
        <v>75.340711837665069</v>
      </c>
      <c r="AX8">
        <f t="shared" si="4"/>
        <v>96.041907792197691</v>
      </c>
      <c r="AY8">
        <f t="shared" si="4"/>
        <v>87.479727540048941</v>
      </c>
      <c r="AZ8">
        <f t="shared" si="4"/>
        <v>102.70413334194028</v>
      </c>
      <c r="BB8">
        <f t="shared" ref="BB8:BB16" si="13">EXP(AW8-AW$20)</f>
        <v>9.6917826907887208E-3</v>
      </c>
      <c r="BC8">
        <f t="shared" si="5"/>
        <v>2.4623230194666208E-3</v>
      </c>
      <c r="BD8">
        <f t="shared" si="5"/>
        <v>2.8700175061931133E-3</v>
      </c>
      <c r="BE8">
        <f t="shared" si="5"/>
        <v>1.8039770158214943E-3</v>
      </c>
      <c r="BG8">
        <f t="shared" ref="BG8:BG16" si="14">BB8/BB$20</f>
        <v>9.5987392077153382E-3</v>
      </c>
      <c r="BH8">
        <f t="shared" si="6"/>
        <v>2.456274837503371E-3</v>
      </c>
      <c r="BI8">
        <f t="shared" si="6"/>
        <v>2.8618038190796522E-3</v>
      </c>
      <c r="BJ8">
        <f t="shared" si="6"/>
        <v>1.8007285304538448E-3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9.5987392077153382E-3</v>
      </c>
      <c r="BZ8">
        <f>$BH$8-$BM$8</f>
        <v>2.456274837503371E-3</v>
      </c>
      <c r="CA8">
        <f>$BI$8-$BN$8</f>
        <v>2.8618038190796522E-3</v>
      </c>
      <c r="CB8">
        <f>$BJ$8-$BO$8</f>
        <v>1.8007285304538448E-3</v>
      </c>
      <c r="CD8">
        <v>-4.4620761077356619</v>
      </c>
      <c r="CE8">
        <v>6.5915331284614367E-2</v>
      </c>
      <c r="CF8">
        <v>-4.7937406119571149</v>
      </c>
      <c r="CG8">
        <v>5.2051581375058979E-6</v>
      </c>
      <c r="CH8">
        <v>13.305073927425489</v>
      </c>
      <c r="CI8">
        <v>7.2772922887378401E-9</v>
      </c>
      <c r="CJ8">
        <v>2.8170014205303096E-16</v>
      </c>
      <c r="CK8">
        <v>-4.1151782525567446</v>
      </c>
      <c r="CL8">
        <v>2.1660942750342834E-9</v>
      </c>
      <c r="CM8">
        <v>4.9893789334015448E-7</v>
      </c>
      <c r="CO8">
        <f>(1/4)*SUM($BY$8:$CB$8)</f>
        <v>4.1793865986880516E-3</v>
      </c>
      <c r="CR8">
        <v>-1.5000608382494016E-3</v>
      </c>
      <c r="CS8">
        <v>0.70104164627324728</v>
      </c>
      <c r="CT8">
        <v>1.0084681602341572E-2</v>
      </c>
      <c r="CU8">
        <v>0.22766204550213173</v>
      </c>
      <c r="CW8">
        <f>IF($AH$8&gt;0,$CR$8,0)</f>
        <v>-1.5000608382494016E-3</v>
      </c>
      <c r="CX8">
        <f>IF($AI$8&gt;0,$CS$8,0)</f>
        <v>0.70104164627324728</v>
      </c>
      <c r="CY8">
        <f>IF($AJ$8&gt;0,$CT$8,0)</f>
        <v>1.0084681602341572E-2</v>
      </c>
      <c r="CZ8">
        <f>IF($AK$8&gt;0,$CU$8,0)</f>
        <v>0.22766204550213173</v>
      </c>
      <c r="DB8">
        <v>0.35789262894286467</v>
      </c>
      <c r="DC8">
        <v>0.60227771447850964</v>
      </c>
      <c r="DD8">
        <v>-0.31794172385205377</v>
      </c>
      <c r="DE8">
        <v>7.5231815309742267E-3</v>
      </c>
      <c r="DF8">
        <v>-0.73272763277883413</v>
      </c>
      <c r="DG8">
        <v>0.60480866600459371</v>
      </c>
      <c r="DH8">
        <v>0.85163157759556118</v>
      </c>
      <c r="DI8">
        <v>0.99987019557317303</v>
      </c>
      <c r="DJ8">
        <v>0.80352184904327817</v>
      </c>
      <c r="DK8">
        <v>0.63485651172622848</v>
      </c>
      <c r="DM8">
        <f>(1/4)*SUM($CW$8:$CZ$8)</f>
        <v>0.2343220781348678</v>
      </c>
      <c r="DO8">
        <v>-7.1701749916520952E-3</v>
      </c>
      <c r="DP8">
        <v>1.1038305433676905</v>
      </c>
      <c r="DQ8">
        <v>0.84766067699178249</v>
      </c>
      <c r="DR8">
        <v>1.0778253981828345</v>
      </c>
      <c r="DT8">
        <f>IF($S$8&gt;0,$DO$8,0)</f>
        <v>-7.1701749916520952E-3</v>
      </c>
      <c r="DU8">
        <f>IF($T$8&gt;0,$DP$8,0)</f>
        <v>1.1038305433676905</v>
      </c>
      <c r="DV8">
        <f>IF($U$8&gt;0,$DQ$8,0)</f>
        <v>0.84766067699178249</v>
      </c>
      <c r="DW8">
        <f>IF($V$8&gt;0,$DR$8,0)</f>
        <v>1.0778253981828345</v>
      </c>
      <c r="DY8">
        <v>0.28183565672895677</v>
      </c>
      <c r="DZ8">
        <v>0.40304206018092981</v>
      </c>
      <c r="EA8">
        <v>0.26844502043345786</v>
      </c>
      <c r="EB8">
        <v>0.45850257378464154</v>
      </c>
      <c r="EC8">
        <v>0.43293678994248996</v>
      </c>
      <c r="ED8">
        <v>0.27146660925640187</v>
      </c>
      <c r="EE8">
        <v>0.28656789886891954</v>
      </c>
      <c r="EF8">
        <v>0.37074838748914851</v>
      </c>
      <c r="EG8">
        <v>0.42433269340487006</v>
      </c>
      <c r="EH8">
        <v>0.52019997965187392</v>
      </c>
      <c r="EJ8">
        <f>(1/4)*SUM($DT$8:$DW$8)</f>
        <v>0.75553661088766377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2.2393015557098108</v>
      </c>
      <c r="O9">
        <v>2.9797857840411357</v>
      </c>
      <c r="P9">
        <v>2.9636102643848905</v>
      </c>
      <c r="Q9">
        <v>3.771156731505191</v>
      </c>
      <c r="S9">
        <f t="shared" si="8"/>
        <v>2.3750832968051552</v>
      </c>
      <c r="T9">
        <f t="shared" si="0"/>
        <v>3.1155675251364801</v>
      </c>
      <c r="U9">
        <f t="shared" si="0"/>
        <v>3.0993920054802349</v>
      </c>
      <c r="V9">
        <f t="shared" si="0"/>
        <v>3.9069384726005354</v>
      </c>
      <c r="X9">
        <f t="shared" si="9"/>
        <v>2.3750832968051552</v>
      </c>
      <c r="Y9">
        <f t="shared" si="1"/>
        <v>3.1155675251364801</v>
      </c>
      <c r="Z9">
        <f t="shared" si="1"/>
        <v>3.0993920054802349</v>
      </c>
      <c r="AA9">
        <f t="shared" si="1"/>
        <v>3.9069384726005354</v>
      </c>
      <c r="AC9">
        <v>10.212100725386769</v>
      </c>
      <c r="AD9">
        <v>13.663656035478967</v>
      </c>
      <c r="AE9">
        <v>12.563523064037463</v>
      </c>
      <c r="AF9">
        <v>14.521654517328493</v>
      </c>
      <c r="AH9">
        <f t="shared" si="10"/>
        <v>10.602134439543795</v>
      </c>
      <c r="AI9">
        <f t="shared" si="2"/>
        <v>14.053689749635993</v>
      </c>
      <c r="AJ9">
        <f t="shared" si="2"/>
        <v>12.953556778194489</v>
      </c>
      <c r="AK9">
        <f t="shared" si="2"/>
        <v>14.911688231485519</v>
      </c>
      <c r="AM9">
        <f t="shared" si="11"/>
        <v>10.602134439543795</v>
      </c>
      <c r="AN9">
        <f t="shared" si="3"/>
        <v>14.053689749635993</v>
      </c>
      <c r="AO9">
        <f t="shared" si="3"/>
        <v>12.953556778194489</v>
      </c>
      <c r="AP9">
        <f t="shared" si="3"/>
        <v>14.911688231485519</v>
      </c>
      <c r="AR9">
        <v>62.846257602485963</v>
      </c>
      <c r="AS9">
        <v>79.866185974933614</v>
      </c>
      <c r="AT9">
        <v>72.783934292377239</v>
      </c>
      <c r="AU9">
        <v>85.504343532952817</v>
      </c>
      <c r="AW9">
        <f t="shared" si="12"/>
        <v>63.140911866276234</v>
      </c>
      <c r="AX9">
        <f t="shared" si="4"/>
        <v>80.160840238723878</v>
      </c>
      <c r="AY9">
        <f t="shared" si="4"/>
        <v>73.078588556167503</v>
      </c>
      <c r="AZ9">
        <f t="shared" si="4"/>
        <v>85.79899779674308</v>
      </c>
      <c r="BB9">
        <f t="shared" si="13"/>
        <v>4.876383576663652E-8</v>
      </c>
      <c r="BC9">
        <f t="shared" si="5"/>
        <v>3.120937129367297E-10</v>
      </c>
      <c r="BD9">
        <f t="shared" si="5"/>
        <v>1.5978990994100905E-9</v>
      </c>
      <c r="BE9">
        <f t="shared" si="5"/>
        <v>8.2115268421523697E-11</v>
      </c>
      <c r="BG9">
        <f t="shared" si="14"/>
        <v>4.8295691022526803E-8</v>
      </c>
      <c r="BH9">
        <f t="shared" si="6"/>
        <v>3.1132711994689665E-10</v>
      </c>
      <c r="BI9">
        <f t="shared" si="6"/>
        <v>1.5933260808786304E-9</v>
      </c>
      <c r="BJ9">
        <f t="shared" si="6"/>
        <v>8.1967400546496221E-11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23.224699502020982</v>
      </c>
      <c r="BY9">
        <f>$BG$9-$BL$9</f>
        <v>4.8295691022526803E-8</v>
      </c>
      <c r="BZ9">
        <f>$BH$9-$BM$9</f>
        <v>3.1132711994689665E-10</v>
      </c>
      <c r="CA9">
        <f>$BI$9-$BN$9</f>
        <v>1.5933260808786304E-9</v>
      </c>
      <c r="CB9">
        <f>$BJ$9-$BO$9</f>
        <v>-0.99999999991803257</v>
      </c>
      <c r="CD9">
        <v>-3.5134224374079301</v>
      </c>
      <c r="CE9">
        <v>5.0052322182649739E-2</v>
      </c>
      <c r="CF9">
        <v>-3.7279219233028256</v>
      </c>
      <c r="CG9">
        <v>3.8555887410748689E-6</v>
      </c>
      <c r="CH9">
        <v>10.429677001775461</v>
      </c>
      <c r="CI9">
        <v>5.3788244268670637E-9</v>
      </c>
      <c r="CJ9">
        <v>2.0748236845898757E-16</v>
      </c>
      <c r="CK9">
        <v>-3.2383891944779095</v>
      </c>
      <c r="CL9">
        <v>1.5998035878492453E-9</v>
      </c>
      <c r="CM9">
        <v>3.6866318559292993E-7</v>
      </c>
      <c r="CO9">
        <f>(1/4)*SUM($BY$9:$CB$9)</f>
        <v>-0.24999998742942209</v>
      </c>
      <c r="CR9">
        <v>2.0382454147810729E-3</v>
      </c>
      <c r="CS9">
        <v>9.7932830831312573E-2</v>
      </c>
      <c r="CT9">
        <v>-0.46902642609346995</v>
      </c>
      <c r="CU9">
        <v>-0.11996788238240762</v>
      </c>
      <c r="CW9">
        <f>IF($AH$9&gt;0,$CR$9,0)</f>
        <v>2.0382454147810729E-3</v>
      </c>
      <c r="CX9">
        <f>IF($AI$9&gt;0,$CS$9,0)</f>
        <v>9.7932830831312573E-2</v>
      </c>
      <c r="CY9">
        <f>IF($AJ$9&gt;0,$CT$9,0)</f>
        <v>-0.46902642609346995</v>
      </c>
      <c r="CZ9">
        <f>IF($AK$9&gt;0,$CU$9,0)</f>
        <v>-0.11996788238240762</v>
      </c>
      <c r="DB9">
        <v>0.47773983602169828</v>
      </c>
      <c r="DC9">
        <v>0.77532445082883761</v>
      </c>
      <c r="DD9">
        <v>-0.40311163513178827</v>
      </c>
      <c r="DE9">
        <v>-3.0496088295390578E-2</v>
      </c>
      <c r="DF9">
        <v>-0.98535479621565214</v>
      </c>
      <c r="DG9">
        <v>0.77289552612039403</v>
      </c>
      <c r="DH9">
        <v>1.1429005374549837</v>
      </c>
      <c r="DI9">
        <v>1.2677422024111236</v>
      </c>
      <c r="DJ9">
        <v>1.0697933709739451</v>
      </c>
      <c r="DK9">
        <v>0.77288089933786286</v>
      </c>
      <c r="DM9">
        <f>(1/4)*SUM($CW$9:$CZ$9)</f>
        <v>-0.12225580805744599</v>
      </c>
      <c r="DO9">
        <v>-6.6325108458739309E-4</v>
      </c>
      <c r="DP9">
        <v>0.69541539807513553</v>
      </c>
      <c r="DQ9">
        <v>0.90577766320332664</v>
      </c>
      <c r="DR9">
        <v>0.69799493597698403</v>
      </c>
      <c r="DT9">
        <f>IF($S$9&gt;0,$DO$9,0)</f>
        <v>-6.6325108458739309E-4</v>
      </c>
      <c r="DU9">
        <f>IF($T$9&gt;0,$DP$9,0)</f>
        <v>0.69541539807513553</v>
      </c>
      <c r="DV9">
        <f>IF($U$9&gt;0,$DQ$9,0)</f>
        <v>0.90577766320332664</v>
      </c>
      <c r="DW9">
        <f>IF($V$9&gt;0,$DR$9,0)</f>
        <v>0.69799493597698403</v>
      </c>
      <c r="DY9">
        <v>0.40060937721949086</v>
      </c>
      <c r="DZ9">
        <v>0.39887301022632293</v>
      </c>
      <c r="EA9">
        <v>0.31706454872046747</v>
      </c>
      <c r="EB9">
        <v>0.51689444640154802</v>
      </c>
      <c r="EC9">
        <v>0.52231107063841342</v>
      </c>
      <c r="ED9">
        <v>0.41835437217591837</v>
      </c>
      <c r="EE9">
        <v>0.38277988303487331</v>
      </c>
      <c r="EF9">
        <v>0.45086289463210683</v>
      </c>
      <c r="EG9">
        <v>0.47007840998049194</v>
      </c>
      <c r="EH9">
        <v>0.53577827761430497</v>
      </c>
      <c r="EJ9">
        <f>(1/4)*SUM($DT$9:$DW$9)</f>
        <v>0.57463118654271472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1.0084728458413348</v>
      </c>
      <c r="O10">
        <v>1.8000033406497178</v>
      </c>
      <c r="P10">
        <v>1.8497225581551804</v>
      </c>
      <c r="Q10">
        <v>2.0034215876172619</v>
      </c>
      <c r="S10">
        <f t="shared" si="8"/>
        <v>1.2964083110163629</v>
      </c>
      <c r="T10">
        <f t="shared" si="0"/>
        <v>2.0879388058247459</v>
      </c>
      <c r="U10">
        <f t="shared" si="0"/>
        <v>2.1376580233302085</v>
      </c>
      <c r="V10">
        <f t="shared" si="0"/>
        <v>2.2913570527922902</v>
      </c>
      <c r="X10">
        <f t="shared" si="9"/>
        <v>1.2964083110163629</v>
      </c>
      <c r="Y10">
        <f t="shared" si="1"/>
        <v>2.0879388058247459</v>
      </c>
      <c r="Z10">
        <f t="shared" si="1"/>
        <v>2.1376580233302085</v>
      </c>
      <c r="AA10">
        <f t="shared" si="1"/>
        <v>2.2913570527922902</v>
      </c>
      <c r="AC10">
        <v>8.9413823349236843</v>
      </c>
      <c r="AD10">
        <v>11.405204014513787</v>
      </c>
      <c r="AE10">
        <v>10.412697797234745</v>
      </c>
      <c r="AF10">
        <v>12.403075066680142</v>
      </c>
      <c r="AH10">
        <f t="shared" si="10"/>
        <v>9.0331172754551954</v>
      </c>
      <c r="AI10">
        <f t="shared" si="2"/>
        <v>11.496938955045298</v>
      </c>
      <c r="AJ10">
        <f t="shared" si="2"/>
        <v>10.504432737766257</v>
      </c>
      <c r="AK10">
        <f t="shared" si="2"/>
        <v>12.494810007211653</v>
      </c>
      <c r="AM10">
        <f t="shared" si="11"/>
        <v>9.0331172754551954</v>
      </c>
      <c r="AN10">
        <f t="shared" si="3"/>
        <v>11.496938955045298</v>
      </c>
      <c r="AO10">
        <f t="shared" si="3"/>
        <v>10.504432737766257</v>
      </c>
      <c r="AP10">
        <f t="shared" si="3"/>
        <v>12.494810007211653</v>
      </c>
      <c r="AR10">
        <v>65.981401307084781</v>
      </c>
      <c r="AS10">
        <v>83.575219812507427</v>
      </c>
      <c r="AT10">
        <v>76.574615148657784</v>
      </c>
      <c r="AU10">
        <v>89.726554476588291</v>
      </c>
      <c r="AW10">
        <f t="shared" si="12"/>
        <v>66.450879169400096</v>
      </c>
      <c r="AX10">
        <f t="shared" si="4"/>
        <v>84.044697674822743</v>
      </c>
      <c r="AY10">
        <f t="shared" si="4"/>
        <v>77.0440930109731</v>
      </c>
      <c r="AZ10">
        <f t="shared" si="4"/>
        <v>90.196032338903606</v>
      </c>
      <c r="BB10">
        <f t="shared" si="13"/>
        <v>1.3353600981430798E-6</v>
      </c>
      <c r="BC10">
        <f t="shared" si="5"/>
        <v>1.5171302680206623E-8</v>
      </c>
      <c r="BD10">
        <f t="shared" si="5"/>
        <v>8.4284177814618845E-8</v>
      </c>
      <c r="BE10">
        <f t="shared" si="5"/>
        <v>6.6685552736325002E-9</v>
      </c>
      <c r="BG10">
        <f t="shared" si="14"/>
        <v>1.3225403147603454E-6</v>
      </c>
      <c r="BH10">
        <f t="shared" si="6"/>
        <v>1.5134037545411553E-8</v>
      </c>
      <c r="BI10">
        <f t="shared" si="6"/>
        <v>8.4042965395638554E-8</v>
      </c>
      <c r="BJ10">
        <f t="shared" si="6"/>
        <v>6.6565469697351844E-9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1.3225403147603454E-6</v>
      </c>
      <c r="BZ10">
        <f>$BH$10-$BM$10</f>
        <v>1.5134037545411553E-8</v>
      </c>
      <c r="CA10">
        <f>$BI$10-$BN$10</f>
        <v>8.4042965395638554E-8</v>
      </c>
      <c r="CB10">
        <f>$BJ$10-$BO$10</f>
        <v>6.6565469697351844E-9</v>
      </c>
      <c r="CD10">
        <v>-2.8742347387604146</v>
      </c>
      <c r="CE10">
        <v>4.1876891353045904E-2</v>
      </c>
      <c r="CF10">
        <v>-3.1237023874026373</v>
      </c>
      <c r="CG10">
        <v>3.2716632093306031E-6</v>
      </c>
      <c r="CH10">
        <v>8.5821648282390584</v>
      </c>
      <c r="CI10">
        <v>4.5706127302347987E-9</v>
      </c>
      <c r="CJ10">
        <v>1.7676266936253651E-16</v>
      </c>
      <c r="CK10">
        <v>-2.6261081843813829</v>
      </c>
      <c r="CL10">
        <v>1.3601696788774842E-9</v>
      </c>
      <c r="CM10">
        <v>3.1335833905689918E-7</v>
      </c>
      <c r="CO10">
        <f>(1/4)*SUM($BY$10:$CB$10)</f>
        <v>3.5709346616778267E-7</v>
      </c>
      <c r="CR10">
        <v>3.2148083284163145E-3</v>
      </c>
      <c r="CS10">
        <v>0.56896426913510689</v>
      </c>
      <c r="CT10">
        <v>-0.22187772912766912</v>
      </c>
      <c r="CU10">
        <v>-0.31087777278568451</v>
      </c>
      <c r="CW10">
        <f>IF($AH$10&gt;0,$CR$10,0)</f>
        <v>3.2148083284163145E-3</v>
      </c>
      <c r="CX10">
        <f>IF($AI$10&gt;0,$CS$10,0)</f>
        <v>0.56896426913510689</v>
      </c>
      <c r="CY10">
        <f>IF($AJ$10&gt;0,$CT$10,0)</f>
        <v>-0.22187772912766912</v>
      </c>
      <c r="CZ10">
        <f>IF($AK$10&gt;0,$CU$10,0)</f>
        <v>-0.31087777278568451</v>
      </c>
      <c r="DB10">
        <v>0.29955466203784742</v>
      </c>
      <c r="DC10">
        <v>0.50125000014246146</v>
      </c>
      <c r="DD10">
        <v>-0.26759680003637598</v>
      </c>
      <c r="DE10">
        <v>1.374898948325487E-3</v>
      </c>
      <c r="DF10">
        <v>-0.61260063334967541</v>
      </c>
      <c r="DG10">
        <v>0.50619780600583741</v>
      </c>
      <c r="DH10">
        <v>0.71668773832550736</v>
      </c>
      <c r="DI10">
        <v>0.83497718923875419</v>
      </c>
      <c r="DJ10">
        <v>0.67440826343838145</v>
      </c>
      <c r="DK10">
        <v>0.52837583658773823</v>
      </c>
      <c r="DM10">
        <f>(1/4)*SUM($CW$10:$CZ$10)</f>
        <v>9.8558938875424051E-3</v>
      </c>
      <c r="DO10">
        <v>-5.2455173820465458E-4</v>
      </c>
      <c r="DP10">
        <v>1.6337784776418478</v>
      </c>
      <c r="DQ10">
        <v>0.92507048241329615</v>
      </c>
      <c r="DR10">
        <v>0.78489135081296546</v>
      </c>
      <c r="DT10">
        <f>IF($S$10&gt;0,$DO$10,0)</f>
        <v>-5.2455173820465458E-4</v>
      </c>
      <c r="DU10">
        <f>IF($T$10&gt;0,$DP$10,0)</f>
        <v>1.6337784776418478</v>
      </c>
      <c r="DV10">
        <f>IF($U$10&gt;0,$DQ$10,0)</f>
        <v>0.92507048241329615</v>
      </c>
      <c r="DW10">
        <f>IF($V$10&gt;0,$DR$10,0)</f>
        <v>0.78489135081296546</v>
      </c>
      <c r="DY10">
        <v>0.31843008926773964</v>
      </c>
      <c r="DZ10">
        <v>0.35497003016633444</v>
      </c>
      <c r="EA10">
        <v>0.31711121566999484</v>
      </c>
      <c r="EB10">
        <v>0.33384787126990306</v>
      </c>
      <c r="EC10">
        <v>0.42489605270489555</v>
      </c>
      <c r="ED10">
        <v>0.29477978800350435</v>
      </c>
      <c r="EE10">
        <v>0.31543943342464414</v>
      </c>
      <c r="EF10">
        <v>0.29460670879911499</v>
      </c>
      <c r="EG10">
        <v>0.48588076848488926</v>
      </c>
      <c r="EH10">
        <v>0.33999849233023099</v>
      </c>
      <c r="EJ10">
        <f>(1/4)*SUM($DT$10:$DW$10)</f>
        <v>0.83580393978247614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1.4103586097565628</v>
      </c>
      <c r="O11">
        <v>2.3905280100212511</v>
      </c>
      <c r="P11">
        <v>1.3736609034372844</v>
      </c>
      <c r="Q11">
        <v>2.2321019378929789</v>
      </c>
      <c r="S11">
        <f t="shared" si="8"/>
        <v>2.212504278986148</v>
      </c>
      <c r="T11">
        <f t="shared" si="0"/>
        <v>3.1926736792508366</v>
      </c>
      <c r="U11">
        <f t="shared" si="0"/>
        <v>2.1758065726668701</v>
      </c>
      <c r="V11">
        <f t="shared" si="0"/>
        <v>3.0342476071225644</v>
      </c>
      <c r="X11">
        <f t="shared" si="9"/>
        <v>2.212504278986148</v>
      </c>
      <c r="Y11">
        <f t="shared" si="1"/>
        <v>3.1926736792508366</v>
      </c>
      <c r="Z11">
        <f t="shared" si="1"/>
        <v>2.1758065726668701</v>
      </c>
      <c r="AA11">
        <f t="shared" si="1"/>
        <v>3.0342476071225644</v>
      </c>
      <c r="AC11">
        <v>13.525831404229907</v>
      </c>
      <c r="AD11">
        <v>16.557692024540007</v>
      </c>
      <c r="AE11">
        <v>15.35368131643239</v>
      </c>
      <c r="AF11">
        <v>18.259258146795151</v>
      </c>
      <c r="AH11">
        <f t="shared" si="10"/>
        <v>13.769922248526887</v>
      </c>
      <c r="AI11">
        <f t="shared" si="2"/>
        <v>16.801782868836987</v>
      </c>
      <c r="AJ11">
        <f t="shared" si="2"/>
        <v>15.59777216072937</v>
      </c>
      <c r="AK11">
        <f t="shared" si="2"/>
        <v>18.503348991092132</v>
      </c>
      <c r="AM11">
        <f t="shared" si="11"/>
        <v>13.769922248526887</v>
      </c>
      <c r="AN11">
        <f t="shared" si="3"/>
        <v>16.801782868836987</v>
      </c>
      <c r="AO11">
        <f t="shared" si="3"/>
        <v>15.59777216072937</v>
      </c>
      <c r="AP11">
        <f t="shared" si="3"/>
        <v>18.503348991092132</v>
      </c>
      <c r="AR11">
        <v>79.712959940010762</v>
      </c>
      <c r="AS11">
        <v>101.78432905452891</v>
      </c>
      <c r="AT11">
        <v>93.068935894122333</v>
      </c>
      <c r="AU11">
        <v>108.75766614460163</v>
      </c>
      <c r="AW11">
        <f t="shared" si="12"/>
        <v>79.977188735447726</v>
      </c>
      <c r="AX11">
        <f t="shared" si="4"/>
        <v>102.04855784996587</v>
      </c>
      <c r="AY11">
        <f t="shared" si="4"/>
        <v>93.333164689559297</v>
      </c>
      <c r="AZ11">
        <f t="shared" si="4"/>
        <v>109.02189494003859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0.99039975554117476</v>
      </c>
      <c r="BH11">
        <f t="shared" si="6"/>
        <v>0.99754370896286382</v>
      </c>
      <c r="BI11">
        <f t="shared" si="6"/>
        <v>0.99713810557052796</v>
      </c>
      <c r="BJ11">
        <f t="shared" si="6"/>
        <v>0.99819926454763053</v>
      </c>
      <c r="BL11">
        <v>1</v>
      </c>
      <c r="BM11">
        <v>0</v>
      </c>
      <c r="BN11">
        <v>0</v>
      </c>
      <c r="BO11">
        <v>0</v>
      </c>
      <c r="BQ11">
        <f t="shared" si="15"/>
        <v>9.6466238802135201E-3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-9.6002444588252356E-3</v>
      </c>
      <c r="BZ11">
        <f>$BH$11-$BM$11</f>
        <v>0.99754370896286382</v>
      </c>
      <c r="CA11">
        <f>$BI$11-$BN$11</f>
        <v>0.99713810557052796</v>
      </c>
      <c r="CB11">
        <f>$BJ$11-$BO$11</f>
        <v>0.99819926454763053</v>
      </c>
      <c r="CD11">
        <v>-4.2004457172078604</v>
      </c>
      <c r="CE11">
        <v>6.2850240358989951E-2</v>
      </c>
      <c r="CF11">
        <v>-4.6258370736160908</v>
      </c>
      <c r="CG11">
        <v>4.9749018887922262E-6</v>
      </c>
      <c r="CH11">
        <v>12.66287012961255</v>
      </c>
      <c r="CI11">
        <v>6.9572408239902177E-9</v>
      </c>
      <c r="CJ11">
        <v>2.6944255464743423E-16</v>
      </c>
      <c r="CK11">
        <v>-3.8994430400906586</v>
      </c>
      <c r="CL11">
        <v>2.071051506903593E-9</v>
      </c>
      <c r="CM11">
        <v>4.7701289138145114E-7</v>
      </c>
      <c r="CO11">
        <f>(1/4)*SUM($BY$11:$CB$11)</f>
        <v>0.74582020865554921</v>
      </c>
      <c r="CR11">
        <v>4.2653386421524055E-3</v>
      </c>
      <c r="CS11">
        <v>-0.61272810369665598</v>
      </c>
      <c r="CT11">
        <v>6.6680131449084565E-2</v>
      </c>
      <c r="CU11">
        <v>-0.57569931544163289</v>
      </c>
      <c r="CW11">
        <f>IF($AH$11&gt;0,$CR$11,0)</f>
        <v>4.2653386421524055E-3</v>
      </c>
      <c r="CX11">
        <f>IF($AI$11&gt;0,$CS$11,0)</f>
        <v>-0.61272810369665598</v>
      </c>
      <c r="CY11">
        <f>IF($AJ$11&gt;0,$CT$11,0)</f>
        <v>6.6680131449084565E-2</v>
      </c>
      <c r="CZ11">
        <f>IF($AK$11&gt;0,$CU$11,0)</f>
        <v>-0.57569931544163289</v>
      </c>
      <c r="DB11">
        <v>0.41261581947393067</v>
      </c>
      <c r="DC11">
        <v>0.73690091360075116</v>
      </c>
      <c r="DD11">
        <v>-0.26683646066688049</v>
      </c>
      <c r="DE11">
        <v>9.9396716034412247E-2</v>
      </c>
      <c r="DF11">
        <v>-0.88713375281004181</v>
      </c>
      <c r="DG11">
        <v>0.62348610525949921</v>
      </c>
      <c r="DH11">
        <v>0.85174553003781461</v>
      </c>
      <c r="DI11">
        <v>1.0758753076211702</v>
      </c>
      <c r="DJ11">
        <v>0.85508000071800105</v>
      </c>
      <c r="DK11">
        <v>0.67953054853003125</v>
      </c>
      <c r="DM11">
        <f>(1/4)*SUM($CW$11:$CZ$11)</f>
        <v>-0.27937048726176295</v>
      </c>
      <c r="DO11">
        <v>-3.8682604864208564E-3</v>
      </c>
      <c r="DP11">
        <v>1.3772296388790575</v>
      </c>
      <c r="DQ11">
        <v>1.2559311039164249</v>
      </c>
      <c r="DR11">
        <v>0.86263373773867658</v>
      </c>
      <c r="DT11">
        <f>IF($S$11&gt;0,$DO$11,0)</f>
        <v>-3.8682604864208564E-3</v>
      </c>
      <c r="DU11">
        <f>IF($T$11&gt;0,$DP$11,0)</f>
        <v>1.3772296388790575</v>
      </c>
      <c r="DV11">
        <f>IF($U$11&gt;0,$DQ$11,0)</f>
        <v>1.2559311039164249</v>
      </c>
      <c r="DW11">
        <f>IF($V$11&gt;0,$DR$11,0)</f>
        <v>0.86263373773867658</v>
      </c>
      <c r="DY11">
        <v>0.4093952883078843</v>
      </c>
      <c r="DZ11">
        <v>0.52526953662091047</v>
      </c>
      <c r="EA11">
        <v>0.38803186421278896</v>
      </c>
      <c r="EB11">
        <v>0.57698228973052634</v>
      </c>
      <c r="EC11">
        <v>0.59245130846368455</v>
      </c>
      <c r="ED11">
        <v>0.39327629236664047</v>
      </c>
      <c r="EE11">
        <v>0.41001752893795373</v>
      </c>
      <c r="EF11">
        <v>0.48013106183643084</v>
      </c>
      <c r="EG11">
        <v>0.60359392779601739</v>
      </c>
      <c r="EH11">
        <v>0.6332832376683788</v>
      </c>
      <c r="EJ11">
        <f>(1/4)*SUM($DT$11:$DW$11)</f>
        <v>0.87298155501193453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2.3516406833117784</v>
      </c>
      <c r="O12">
        <v>3.4669596961651119</v>
      </c>
      <c r="P12">
        <v>2.3936613432714271</v>
      </c>
      <c r="Q12">
        <v>3.2150056691081246</v>
      </c>
      <c r="S12">
        <f t="shared" si="8"/>
        <v>3.2229512789435226</v>
      </c>
      <c r="T12">
        <f t="shared" si="0"/>
        <v>4.3382702917968565</v>
      </c>
      <c r="U12">
        <f t="shared" si="0"/>
        <v>3.2649719389031713</v>
      </c>
      <c r="V12">
        <f t="shared" si="0"/>
        <v>4.0863162647398692</v>
      </c>
      <c r="X12">
        <f t="shared" si="9"/>
        <v>3.2229512789435226</v>
      </c>
      <c r="Y12">
        <f t="shared" si="1"/>
        <v>4.3382702917968565</v>
      </c>
      <c r="Z12">
        <f t="shared" si="1"/>
        <v>3.2649719389031713</v>
      </c>
      <c r="AA12">
        <f t="shared" si="1"/>
        <v>4.0863162647398692</v>
      </c>
      <c r="AC12">
        <v>12.874246172965515</v>
      </c>
      <c r="AD12">
        <v>17.15134438370745</v>
      </c>
      <c r="AE12">
        <v>15.370510526558016</v>
      </c>
      <c r="AF12">
        <v>18.06994127174136</v>
      </c>
      <c r="AH12">
        <f t="shared" si="10"/>
        <v>13.596001716692603</v>
      </c>
      <c r="AI12">
        <f t="shared" si="2"/>
        <v>17.873099927434538</v>
      </c>
      <c r="AJ12">
        <f t="shared" si="2"/>
        <v>16.092266070285106</v>
      </c>
      <c r="AK12">
        <f t="shared" si="2"/>
        <v>18.791696815468448</v>
      </c>
      <c r="AM12">
        <f t="shared" si="11"/>
        <v>13.596001716692603</v>
      </c>
      <c r="AN12">
        <f t="shared" si="3"/>
        <v>17.873099927434538</v>
      </c>
      <c r="AO12">
        <f t="shared" si="3"/>
        <v>16.092266070285106</v>
      </c>
      <c r="AP12">
        <f t="shared" si="3"/>
        <v>18.791696815468448</v>
      </c>
      <c r="AR12">
        <v>59.060622806674729</v>
      </c>
      <c r="AS12">
        <v>75.299305583321484</v>
      </c>
      <c r="AT12">
        <v>69.30847960111781</v>
      </c>
      <c r="AU12">
        <v>80.693236904122514</v>
      </c>
      <c r="AW12">
        <f t="shared" si="12"/>
        <v>59.91325936435031</v>
      </c>
      <c r="AX12">
        <f t="shared" si="4"/>
        <v>76.151942140997065</v>
      </c>
      <c r="AY12">
        <f t="shared" si="4"/>
        <v>70.161116158793391</v>
      </c>
      <c r="AZ12">
        <f t="shared" si="4"/>
        <v>81.545873461798095</v>
      </c>
      <c r="BB12">
        <f t="shared" si="13"/>
        <v>1.933508959441698E-9</v>
      </c>
      <c r="BC12">
        <f t="shared" si="5"/>
        <v>5.6655581006873811E-12</v>
      </c>
      <c r="BD12">
        <f t="shared" si="5"/>
        <v>8.6398696177905202E-11</v>
      </c>
      <c r="BE12">
        <f t="shared" si="5"/>
        <v>1.16765753804877E-12</v>
      </c>
      <c r="BG12">
        <f t="shared" si="14"/>
        <v>1.9149468007677288E-9</v>
      </c>
      <c r="BH12">
        <f t="shared" si="6"/>
        <v>5.6516418411042887E-12</v>
      </c>
      <c r="BI12">
        <f t="shared" si="6"/>
        <v>8.6151432230600009E-11</v>
      </c>
      <c r="BJ12">
        <f t="shared" si="6"/>
        <v>1.1655548957237792E-12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1.9149468007677288E-9</v>
      </c>
      <c r="BZ12">
        <f>$BH$12-$BM$12</f>
        <v>5.6516418411042887E-12</v>
      </c>
      <c r="CA12">
        <f>$BI$12-$BN$12</f>
        <v>8.6151432230600009E-11</v>
      </c>
      <c r="CB12">
        <f>$BJ$12-$BO$12</f>
        <v>1.1655548957237792E-12</v>
      </c>
      <c r="CD12">
        <v>-4.4682749818572649</v>
      </c>
      <c r="CE12">
        <v>6.3574343363740904E-2</v>
      </c>
      <c r="CF12">
        <v>-4.6979240315238089</v>
      </c>
      <c r="CG12">
        <v>4.9323205320517712E-6</v>
      </c>
      <c r="CH12">
        <v>13.125685774149428</v>
      </c>
      <c r="CI12">
        <v>6.8862267185015884E-9</v>
      </c>
      <c r="CJ12">
        <v>2.6605821924379424E-16</v>
      </c>
      <c r="CK12">
        <v>-4.0230665174806592</v>
      </c>
      <c r="CL12">
        <v>2.0488356744915776E-9</v>
      </c>
      <c r="CM12">
        <v>4.7209296961262019E-7</v>
      </c>
      <c r="CO12">
        <f>(1/4)*SUM($BY$12:$CB$12)</f>
        <v>5.0197885743378924E-10</v>
      </c>
      <c r="CR12">
        <v>-1.6162892871797474E-3</v>
      </c>
      <c r="CS12">
        <v>0.25626707743504273</v>
      </c>
      <c r="CT12">
        <v>0.45218611297142247</v>
      </c>
      <c r="CU12">
        <v>0.22920799103939674</v>
      </c>
      <c r="CW12">
        <f>IF($AH$12&gt;0,$CR$12,0)</f>
        <v>-1.6162892871797474E-3</v>
      </c>
      <c r="CX12">
        <f>IF($AI$12&gt;0,$CS$12,0)</f>
        <v>0.25626707743504273</v>
      </c>
      <c r="CY12">
        <f>IF($AJ$12&gt;0,$CT$12,0)</f>
        <v>0.45218611297142247</v>
      </c>
      <c r="CZ12">
        <f>IF($AK$12&gt;0,$CU$12,0)</f>
        <v>0.22920799103939674</v>
      </c>
      <c r="DB12">
        <v>0.56229315635399901</v>
      </c>
      <c r="DC12">
        <v>0.99992471154654683</v>
      </c>
      <c r="DD12">
        <v>-0.39753914314285838</v>
      </c>
      <c r="DE12">
        <v>0.1209781244366816</v>
      </c>
      <c r="DF12">
        <v>-1.1948034672023728</v>
      </c>
      <c r="DG12">
        <v>0.87988448474570569</v>
      </c>
      <c r="DH12">
        <v>1.19607015942929</v>
      </c>
      <c r="DI12">
        <v>1.5062774099673961</v>
      </c>
      <c r="DJ12">
        <v>1.1858079809923838</v>
      </c>
      <c r="DK12">
        <v>0.96113578527061072</v>
      </c>
      <c r="DM12">
        <f>(1/4)*SUM($CW$12:$CZ$12)</f>
        <v>0.23401122303967054</v>
      </c>
      <c r="DO12">
        <v>1.2726382847680368E-3</v>
      </c>
      <c r="DP12">
        <v>1.0840191974849893</v>
      </c>
      <c r="DQ12">
        <v>1.0844670975562476</v>
      </c>
      <c r="DR12">
        <v>0.22095225743609334</v>
      </c>
      <c r="DT12">
        <f>IF($S$12&gt;0,$DO$12,0)</f>
        <v>1.2726382847680368E-3</v>
      </c>
      <c r="DU12">
        <f>IF($T$12&gt;0,$DP$12,0)</f>
        <v>1.0840191974849893</v>
      </c>
      <c r="DV12">
        <f>IF($U$12&gt;0,$DQ$12,0)</f>
        <v>1.0844670975562476</v>
      </c>
      <c r="DW12">
        <f>IF($V$12&gt;0,$DR$12,0)</f>
        <v>0.22095225743609334</v>
      </c>
      <c r="DY12">
        <v>0.21861485796402177</v>
      </c>
      <c r="DZ12">
        <v>0.30735379360404524</v>
      </c>
      <c r="EA12">
        <v>0.19969533956751279</v>
      </c>
      <c r="EB12">
        <v>0.36521884861368531</v>
      </c>
      <c r="EC12">
        <v>0.33436666382361457</v>
      </c>
      <c r="ED12">
        <v>0.21552183552746937</v>
      </c>
      <c r="EE12">
        <v>0.2208260469244489</v>
      </c>
      <c r="EF12">
        <v>0.29561318413366866</v>
      </c>
      <c r="EG12">
        <v>0.31440063461036627</v>
      </c>
      <c r="EH12">
        <v>0.41405596520226284</v>
      </c>
      <c r="EJ12">
        <f>(1/4)*SUM($DT$12:$DW$12)</f>
        <v>0.59767779769052454</v>
      </c>
      <c r="EN12">
        <f>Sheet20!FL12</f>
        <v>0.7917412001780999</v>
      </c>
      <c r="EO12">
        <f>Sheet20!FM12</f>
        <v>6.4083709870048106E-2</v>
      </c>
      <c r="EP12">
        <f>Sheet20!FN12</f>
        <v>0.13578174109534435</v>
      </c>
      <c r="EQ12">
        <f>Sheet20!FO12</f>
        <v>0.28793546517502822</v>
      </c>
      <c r="ER12">
        <f>Sheet20!FP12</f>
        <v>0.80214566922958541</v>
      </c>
      <c r="ES12">
        <f>Sheet20!FQ12</f>
        <v>0.87131059563174418</v>
      </c>
      <c r="ET12">
        <f>Sheet20!FR12</f>
        <v>0.41056473655971781</v>
      </c>
      <c r="EU12">
        <f>Sheet20!FS12</f>
        <v>5.3249194764092074E-2</v>
      </c>
      <c r="EV12">
        <f>Sheet20!FT12</f>
        <v>0.22432539852814914</v>
      </c>
      <c r="EW12">
        <f>Sheet20!FU12</f>
        <v>0.64724168931882464</v>
      </c>
      <c r="EZ12">
        <f>(1/4)*SUM($DT$7:$DW$7)</f>
        <v>0.61720010637184564</v>
      </c>
      <c r="FA12">
        <f>(1/4)*SUM($DT$8:$DW$8)</f>
        <v>0.75553661088766377</v>
      </c>
      <c r="FB12">
        <f>(1/4)*SUM($DT$9:$DW$9)</f>
        <v>0.57463118654271472</v>
      </c>
      <c r="FC12">
        <f>(1/4)*SUM($DT$10:$DW$10)</f>
        <v>0.83580393978247614</v>
      </c>
      <c r="FD12">
        <f>(1/4)*SUM($DT$11:$DW$11)</f>
        <v>0.87298155501193453</v>
      </c>
      <c r="FE12">
        <f>(1/4)*SUM($DT$12:$DW$12)</f>
        <v>0.59767779769052454</v>
      </c>
      <c r="FF12">
        <f>(1/4)*SUM($DT$13:$DW$13)</f>
        <v>0.61294183274832459</v>
      </c>
      <c r="FG12">
        <f>(1/4)*SUM($DT$14:$DW$14)</f>
        <v>0.70320647991158425</v>
      </c>
      <c r="FH12">
        <f>(1/4)*SUM($DT$15:$DW$15)</f>
        <v>0.88707171817837405</v>
      </c>
      <c r="FI12">
        <f>(1/4)*SUM($DT$16:$DW$16)</f>
        <v>0.90493073775116029</v>
      </c>
      <c r="FL12">
        <f>EN12-($EU$10*EZ12)</f>
        <v>0.79112400007172801</v>
      </c>
      <c r="FM12">
        <f t="shared" ref="FM12:FU12" si="16">EO12-($EU$10*FA12)</f>
        <v>6.3328173259160445E-2</v>
      </c>
      <c r="FN12">
        <f t="shared" si="16"/>
        <v>0.13520710990880164</v>
      </c>
      <c r="FO12">
        <f t="shared" si="16"/>
        <v>0.28709966123524572</v>
      </c>
      <c r="FP12">
        <f t="shared" si="16"/>
        <v>0.80127268767457349</v>
      </c>
      <c r="FQ12">
        <f t="shared" si="16"/>
        <v>0.87071291783405369</v>
      </c>
      <c r="FR12">
        <f t="shared" si="16"/>
        <v>0.40995179472696947</v>
      </c>
      <c r="FS12">
        <f t="shared" si="16"/>
        <v>5.2545988284180487E-2</v>
      </c>
      <c r="FT12">
        <f t="shared" si="16"/>
        <v>0.22343832680997078</v>
      </c>
      <c r="FU12">
        <f t="shared" si="16"/>
        <v>0.64633675858107353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1.9651549811220619</v>
      </c>
      <c r="O13">
        <v>1.6912775582155435</v>
      </c>
      <c r="P13">
        <v>2.2310770733361753</v>
      </c>
      <c r="Q13">
        <v>2.252042307486732</v>
      </c>
      <c r="S13">
        <f t="shared" si="8"/>
        <v>2.3757197176817799</v>
      </c>
      <c r="T13">
        <f t="shared" si="0"/>
        <v>2.1018422947752615</v>
      </c>
      <c r="U13">
        <f t="shared" si="0"/>
        <v>2.6416418098958934</v>
      </c>
      <c r="V13">
        <f t="shared" si="0"/>
        <v>2.6626070440464495</v>
      </c>
      <c r="X13">
        <f t="shared" si="9"/>
        <v>2.3757197176817799</v>
      </c>
      <c r="Y13">
        <f t="shared" si="1"/>
        <v>2.1018422947752615</v>
      </c>
      <c r="Z13">
        <f t="shared" si="1"/>
        <v>2.6416418098958934</v>
      </c>
      <c r="AA13">
        <f t="shared" si="1"/>
        <v>2.6626070440464495</v>
      </c>
      <c r="AC13">
        <v>12.815442071512949</v>
      </c>
      <c r="AD13">
        <v>16.829153591308398</v>
      </c>
      <c r="AE13">
        <v>15.499168937530396</v>
      </c>
      <c r="AF13">
        <v>18.455798663265945</v>
      </c>
      <c r="AH13">
        <f t="shared" si="10"/>
        <v>13.688065457298384</v>
      </c>
      <c r="AI13">
        <f t="shared" si="2"/>
        <v>17.701776977093832</v>
      </c>
      <c r="AJ13">
        <f t="shared" si="2"/>
        <v>16.37179232331583</v>
      </c>
      <c r="AK13">
        <f t="shared" si="2"/>
        <v>19.32842204905138</v>
      </c>
      <c r="AM13">
        <f t="shared" si="11"/>
        <v>13.688065457298384</v>
      </c>
      <c r="AN13">
        <f t="shared" si="3"/>
        <v>17.701776977093832</v>
      </c>
      <c r="AO13">
        <f t="shared" si="3"/>
        <v>16.37179232331583</v>
      </c>
      <c r="AP13">
        <f t="shared" si="3"/>
        <v>19.32842204905138</v>
      </c>
      <c r="AR13">
        <v>42.703734045415807</v>
      </c>
      <c r="AS13">
        <v>54.212642169995604</v>
      </c>
      <c r="AT13">
        <v>49.442334741219618</v>
      </c>
      <c r="AU13">
        <v>58.041558874638234</v>
      </c>
      <c r="AW13">
        <f t="shared" si="12"/>
        <v>42.898909795927111</v>
      </c>
      <c r="AX13">
        <f t="shared" si="4"/>
        <v>54.407817920506908</v>
      </c>
      <c r="AY13">
        <f t="shared" si="4"/>
        <v>49.637510491730922</v>
      </c>
      <c r="AZ13">
        <f t="shared" si="4"/>
        <v>58.236734625149538</v>
      </c>
      <c r="BB13">
        <f t="shared" si="13"/>
        <v>7.8905642066177734E-17</v>
      </c>
      <c r="BC13">
        <f t="shared" si="5"/>
        <v>2.0412186836143167E-21</v>
      </c>
      <c r="BD13">
        <f t="shared" si="5"/>
        <v>1.0549175044731677E-19</v>
      </c>
      <c r="BE13">
        <f t="shared" si="5"/>
        <v>8.7959978122721813E-23</v>
      </c>
      <c r="BG13">
        <f t="shared" si="14"/>
        <v>7.814812861316186E-17</v>
      </c>
      <c r="BH13">
        <f t="shared" si="6"/>
        <v>2.0362048564569199E-21</v>
      </c>
      <c r="BI13">
        <f t="shared" si="6"/>
        <v>1.0518984419435635E-19</v>
      </c>
      <c r="BJ13">
        <f t="shared" si="6"/>
        <v>8.780158547172658E-23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7.814812861316186E-17</v>
      </c>
      <c r="BZ13">
        <f>$BH$13-$BM$13</f>
        <v>2.0362048564569199E-21</v>
      </c>
      <c r="CA13">
        <f>$BI$13-$BN$13</f>
        <v>1.0518984419435635E-19</v>
      </c>
      <c r="CB13">
        <f>$BJ$13-$BO$13</f>
        <v>8.780158547172658E-23</v>
      </c>
      <c r="CD13">
        <v>-4.4254442442720787</v>
      </c>
      <c r="CE13">
        <v>6.4131674694775057E-2</v>
      </c>
      <c r="CF13">
        <v>-4.8321053386989634</v>
      </c>
      <c r="CG13">
        <v>4.9688780701652106E-6</v>
      </c>
      <c r="CH13">
        <v>13.286360535674927</v>
      </c>
      <c r="CI13">
        <v>6.9362357383399818E-9</v>
      </c>
      <c r="CJ13">
        <v>2.6786414690408838E-16</v>
      </c>
      <c r="CK13">
        <v>-4.092948080737707</v>
      </c>
      <c r="CL13">
        <v>2.0635262719674048E-9</v>
      </c>
      <c r="CM13">
        <v>4.7546121851077619E-7</v>
      </c>
      <c r="CO13">
        <f>(1/4)*SUM($BY$13:$CB$13)</f>
        <v>1.9563860615949536E-17</v>
      </c>
      <c r="CR13">
        <v>-1.096889145914453E-3</v>
      </c>
      <c r="CS13">
        <v>-9.3348998586345912E-3</v>
      </c>
      <c r="CT13">
        <v>0.58736724487729086</v>
      </c>
      <c r="CU13">
        <v>0.71227369978337196</v>
      </c>
      <c r="CW13">
        <f>IF($AH$13&gt;0,$CR$13,0)</f>
        <v>-1.096889145914453E-3</v>
      </c>
      <c r="CX13">
        <f>IF($AI$13&gt;0,$CS$13,0)</f>
        <v>-9.3348998586345912E-3</v>
      </c>
      <c r="CY13">
        <f>IF($AJ$13&gt;0,$CT$13,0)</f>
        <v>0.58736724487729086</v>
      </c>
      <c r="CZ13">
        <f>IF($AK$13&gt;0,$CU$13,0)</f>
        <v>0.71227369978337196</v>
      </c>
      <c r="DB13">
        <v>0.3311591802463057</v>
      </c>
      <c r="DC13">
        <v>0.52568248525026762</v>
      </c>
      <c r="DD13">
        <v>-0.33693637002389937</v>
      </c>
      <c r="DE13">
        <v>-5.2589046246648258E-2</v>
      </c>
      <c r="DF13">
        <v>-0.65861015596366934</v>
      </c>
      <c r="DG13">
        <v>0.5848994212888099</v>
      </c>
      <c r="DH13">
        <v>0.85647311341275345</v>
      </c>
      <c r="DI13">
        <v>0.94118876620660352</v>
      </c>
      <c r="DJ13">
        <v>0.77752411734086901</v>
      </c>
      <c r="DK13">
        <v>0.58795157119111841</v>
      </c>
      <c r="DM13">
        <f>(1/4)*SUM($CW$13:$CZ$13)</f>
        <v>0.32230228891402846</v>
      </c>
      <c r="DO13">
        <v>-4.0638460691735318E-3</v>
      </c>
      <c r="DP13">
        <v>0.94552218443751412</v>
      </c>
      <c r="DQ13">
        <v>1.0155949511634623</v>
      </c>
      <c r="DR13">
        <v>0.49471404146149534</v>
      </c>
      <c r="DT13">
        <f>IF($S$13&gt;0,$DO$13,0)</f>
        <v>-4.0638460691735318E-3</v>
      </c>
      <c r="DU13">
        <f>IF($T$13&gt;0,$DP$13,0)</f>
        <v>0.94552218443751412</v>
      </c>
      <c r="DV13">
        <f>IF($U$13&gt;0,$DQ$13,0)</f>
        <v>1.0155949511634623</v>
      </c>
      <c r="DW13">
        <f>IF($V$13&gt;0,$DR$13,0)</f>
        <v>0.49471404146149534</v>
      </c>
      <c r="DY13">
        <v>0.31380470036767427</v>
      </c>
      <c r="DZ13">
        <v>0.34302955357739262</v>
      </c>
      <c r="EA13">
        <v>0.2990220818188245</v>
      </c>
      <c r="EB13">
        <v>0.3466049286560049</v>
      </c>
      <c r="EC13">
        <v>0.41736418485656385</v>
      </c>
      <c r="ED13">
        <v>0.29835851263476787</v>
      </c>
      <c r="EE13">
        <v>0.30864980100353023</v>
      </c>
      <c r="EF13">
        <v>0.30462922365842826</v>
      </c>
      <c r="EG13">
        <v>0.45574687022404825</v>
      </c>
      <c r="EH13">
        <v>0.35510989361618062</v>
      </c>
      <c r="EJ13">
        <f>(1/4)*SUM($DT$13:$DW$13)</f>
        <v>0.61294183274832459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2.7289556849628158</v>
      </c>
      <c r="O14">
        <v>3.0126446913697604</v>
      </c>
      <c r="P14">
        <v>2.9929937344381239</v>
      </c>
      <c r="Q14">
        <v>3.2851803084458395</v>
      </c>
      <c r="S14">
        <f t="shared" si="8"/>
        <v>2.7822048797269079</v>
      </c>
      <c r="T14">
        <f t="shared" si="0"/>
        <v>3.0658938861338525</v>
      </c>
      <c r="U14">
        <f t="shared" si="0"/>
        <v>3.046242929202216</v>
      </c>
      <c r="V14">
        <f t="shared" si="0"/>
        <v>3.3384295032099316</v>
      </c>
      <c r="X14">
        <f t="shared" si="9"/>
        <v>2.7822048797269079</v>
      </c>
      <c r="Y14">
        <f t="shared" si="1"/>
        <v>3.0658938861338525</v>
      </c>
      <c r="Z14">
        <f t="shared" si="1"/>
        <v>3.046242929202216</v>
      </c>
      <c r="AA14">
        <f t="shared" si="1"/>
        <v>3.3384295032099316</v>
      </c>
      <c r="AC14">
        <v>11.288250380690179</v>
      </c>
      <c r="AD14">
        <v>14.709735476620164</v>
      </c>
      <c r="AE14">
        <v>12.960755075537067</v>
      </c>
      <c r="AF14">
        <v>15.292373865832673</v>
      </c>
      <c r="AH14">
        <f t="shared" si="10"/>
        <v>11.545793386456538</v>
      </c>
      <c r="AI14">
        <f t="shared" si="2"/>
        <v>14.967278482386522</v>
      </c>
      <c r="AJ14">
        <f t="shared" si="2"/>
        <v>13.218298081303425</v>
      </c>
      <c r="AK14">
        <f t="shared" si="2"/>
        <v>15.549916871599031</v>
      </c>
      <c r="AM14">
        <f t="shared" si="11"/>
        <v>11.545793386456538</v>
      </c>
      <c r="AN14">
        <f t="shared" si="3"/>
        <v>14.967278482386522</v>
      </c>
      <c r="AO14">
        <f t="shared" si="3"/>
        <v>13.218298081303425</v>
      </c>
      <c r="AP14">
        <f t="shared" si="3"/>
        <v>15.549916871599031</v>
      </c>
      <c r="AR14">
        <v>54.809733312694036</v>
      </c>
      <c r="AS14">
        <v>69.961046014079727</v>
      </c>
      <c r="AT14">
        <v>64.163055463373723</v>
      </c>
      <c r="AU14">
        <v>74.855646144959039</v>
      </c>
      <c r="AW14">
        <f t="shared" si="12"/>
        <v>55.615999747911928</v>
      </c>
      <c r="AX14">
        <f t="shared" si="4"/>
        <v>70.76731244929762</v>
      </c>
      <c r="AY14">
        <f t="shared" si="4"/>
        <v>64.969321898591616</v>
      </c>
      <c r="AZ14">
        <f t="shared" si="4"/>
        <v>75.661912580176931</v>
      </c>
      <c r="BB14">
        <f t="shared" si="13"/>
        <v>2.6306922787159018E-11</v>
      </c>
      <c r="BC14">
        <f t="shared" si="5"/>
        <v>2.5985300018877914E-14</v>
      </c>
      <c r="BD14">
        <f t="shared" si="5"/>
        <v>4.8055111616214813E-13</v>
      </c>
      <c r="BE14">
        <f t="shared" si="5"/>
        <v>3.2504519072145486E-15</v>
      </c>
      <c r="BG14">
        <f t="shared" si="14"/>
        <v>2.6054369897442851E-11</v>
      </c>
      <c r="BH14">
        <f t="shared" si="6"/>
        <v>2.592147255934425E-14</v>
      </c>
      <c r="BI14">
        <f t="shared" si="6"/>
        <v>4.7917582959972712E-13</v>
      </c>
      <c r="BJ14">
        <f t="shared" si="6"/>
        <v>3.244598703229005E-15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2.6054369897442851E-11</v>
      </c>
      <c r="BZ14">
        <f>$BH$14-$BM$14</f>
        <v>2.592147255934425E-14</v>
      </c>
      <c r="CA14">
        <f>$BI$14-$BN$14</f>
        <v>-0.99999999999952083</v>
      </c>
      <c r="CB14">
        <f>$BJ$14-$BO$14</f>
        <v>3.244598703229005E-15</v>
      </c>
      <c r="CD14">
        <v>-3.7418196205954684</v>
      </c>
      <c r="CE14">
        <v>5.3354541018158466E-2</v>
      </c>
      <c r="CF14">
        <v>-3.8874790717478986</v>
      </c>
      <c r="CG14">
        <v>4.177676573563677E-6</v>
      </c>
      <c r="CH14">
        <v>10.880514086020808</v>
      </c>
      <c r="CI14">
        <v>5.8377673495329335E-9</v>
      </c>
      <c r="CJ14">
        <v>2.2592610474349381E-16</v>
      </c>
      <c r="CK14">
        <v>-3.3045745202489587</v>
      </c>
      <c r="CL14">
        <v>1.7375021482930618E-9</v>
      </c>
      <c r="CM14">
        <v>4.0030151722682584E-7</v>
      </c>
      <c r="CO14">
        <f>(1/4)*SUM($BY$14:$CB$14)</f>
        <v>-0.24999999999335934</v>
      </c>
      <c r="CR14">
        <v>1.8807338687517306E-5</v>
      </c>
      <c r="CS14">
        <v>0.65493589596180413</v>
      </c>
      <c r="CT14">
        <v>0.6099173815107658</v>
      </c>
      <c r="CU14">
        <v>0.29180241354735509</v>
      </c>
      <c r="CW14">
        <f>IF($AH$14&gt;0,$CR$14,0)</f>
        <v>1.8807338687517306E-5</v>
      </c>
      <c r="CX14">
        <f>IF($AI$14&gt;0,$CS$14,0)</f>
        <v>0.65493589596180413</v>
      </c>
      <c r="CY14">
        <f>IF($AJ$14&gt;0,$CT$14,0)</f>
        <v>0.6099173815107658</v>
      </c>
      <c r="CZ14">
        <f>IF($AK$14&gt;0,$CU$14,0)</f>
        <v>0.29180241354735509</v>
      </c>
      <c r="DB14">
        <v>0.43666918550829409</v>
      </c>
      <c r="DC14">
        <v>0.73397497503503051</v>
      </c>
      <c r="DD14">
        <v>-0.38083756711067002</v>
      </c>
      <c r="DE14">
        <v>9.8978343815293024E-3</v>
      </c>
      <c r="DF14">
        <v>-0.8963750004262856</v>
      </c>
      <c r="DG14">
        <v>0.73096357174091897</v>
      </c>
      <c r="DH14">
        <v>1.0338668168827985</v>
      </c>
      <c r="DI14">
        <v>1.2100336456068548</v>
      </c>
      <c r="DJ14">
        <v>0.97586063586790939</v>
      </c>
      <c r="DK14">
        <v>0.7647446413941098</v>
      </c>
      <c r="DM14">
        <f>(1/4)*SUM($CW$14:$CZ$14)</f>
        <v>0.38916862458965318</v>
      </c>
      <c r="DO14">
        <v>-1.9746797110100829E-3</v>
      </c>
      <c r="DP14">
        <v>1.3657257640590155</v>
      </c>
      <c r="DQ14">
        <v>0.89636957158354247</v>
      </c>
      <c r="DR14">
        <v>0.5527052637147889</v>
      </c>
      <c r="DT14">
        <f>IF($S$14&gt;0,$DO$14,0)</f>
        <v>-1.9746797110100829E-3</v>
      </c>
      <c r="DU14">
        <f>IF($T$14&gt;0,$DP$14,0)</f>
        <v>1.3657257640590155</v>
      </c>
      <c r="DV14">
        <f>IF($U$14&gt;0,$DQ$14,0)</f>
        <v>0.89636957158354247</v>
      </c>
      <c r="DW14">
        <f>IF($V$14&gt;0,$DR$14,0)</f>
        <v>0.5527052637147889</v>
      </c>
      <c r="DY14">
        <v>0.16785317662942917</v>
      </c>
      <c r="DZ14">
        <v>0.20215382569701768</v>
      </c>
      <c r="EA14">
        <v>0.1371935283594396</v>
      </c>
      <c r="EB14">
        <v>0.26154115792300087</v>
      </c>
      <c r="EC14">
        <v>0.23939901485641424</v>
      </c>
      <c r="ED14">
        <v>0.17398496243405481</v>
      </c>
      <c r="EE14">
        <v>0.16446796134302472</v>
      </c>
      <c r="EF14">
        <v>0.21778426977746396</v>
      </c>
      <c r="EG14">
        <v>0.20971051666589902</v>
      </c>
      <c r="EH14">
        <v>0.28731894248954393</v>
      </c>
      <c r="EJ14">
        <f>(1/4)*SUM($DT$14:$DW$14)</f>
        <v>0.70320647991158425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1.4927917421175534</v>
      </c>
      <c r="O15">
        <v>2.0693705791961245</v>
      </c>
      <c r="P15">
        <v>2.1133856243275351</v>
      </c>
      <c r="Q15">
        <v>2.1033441186113286</v>
      </c>
      <c r="S15">
        <f t="shared" si="8"/>
        <v>1.7171171406457026</v>
      </c>
      <c r="T15">
        <f t="shared" si="0"/>
        <v>2.2936959777242736</v>
      </c>
      <c r="U15">
        <f t="shared" si="0"/>
        <v>2.3377110228556841</v>
      </c>
      <c r="V15">
        <f t="shared" si="0"/>
        <v>2.3276695171394777</v>
      </c>
      <c r="X15">
        <f t="shared" si="9"/>
        <v>1.7171171406457026</v>
      </c>
      <c r="Y15">
        <f t="shared" si="1"/>
        <v>2.2936959777242736</v>
      </c>
      <c r="Z15">
        <f t="shared" si="1"/>
        <v>2.3377110228556841</v>
      </c>
      <c r="AA15">
        <f t="shared" si="1"/>
        <v>2.3276695171394777</v>
      </c>
      <c r="AC15">
        <v>11.799836354894433</v>
      </c>
      <c r="AD15">
        <v>14.647774351639175</v>
      </c>
      <c r="AE15">
        <v>14.133535607771666</v>
      </c>
      <c r="AF15">
        <v>15.90187603443162</v>
      </c>
      <c r="AH15">
        <f t="shared" si="10"/>
        <v>12.005083959698419</v>
      </c>
      <c r="AI15">
        <f t="shared" si="2"/>
        <v>14.853021956443161</v>
      </c>
      <c r="AJ15">
        <f t="shared" si="2"/>
        <v>14.338783212575652</v>
      </c>
      <c r="AK15">
        <f t="shared" si="2"/>
        <v>16.107123639235606</v>
      </c>
      <c r="AM15">
        <f t="shared" si="11"/>
        <v>12.005083959698419</v>
      </c>
      <c r="AN15">
        <f t="shared" si="3"/>
        <v>14.853021956443161</v>
      </c>
      <c r="AO15">
        <f t="shared" si="3"/>
        <v>14.338783212575652</v>
      </c>
      <c r="AP15">
        <f t="shared" si="3"/>
        <v>16.107123639235606</v>
      </c>
      <c r="AR15">
        <v>58.710413444286338</v>
      </c>
      <c r="AS15">
        <v>74.540371047865833</v>
      </c>
      <c r="AT15">
        <v>68.723979790899307</v>
      </c>
      <c r="AU15">
        <v>79.965421297859962</v>
      </c>
      <c r="AW15">
        <f t="shared" si="12"/>
        <v>58.713073276750912</v>
      </c>
      <c r="AX15">
        <f t="shared" si="4"/>
        <v>74.543030880330406</v>
      </c>
      <c r="AY15">
        <f t="shared" si="4"/>
        <v>68.72663962336388</v>
      </c>
      <c r="AZ15">
        <f t="shared" si="4"/>
        <v>79.968081130324535</v>
      </c>
      <c r="BB15">
        <f t="shared" si="13"/>
        <v>5.8225334705469611E-10</v>
      </c>
      <c r="BC15">
        <f t="shared" si="5"/>
        <v>1.1337085325436202E-12</v>
      </c>
      <c r="BD15">
        <f t="shared" si="5"/>
        <v>2.0583628971673871E-11</v>
      </c>
      <c r="BE15">
        <f t="shared" si="5"/>
        <v>2.410399253679008E-13</v>
      </c>
      <c r="BG15">
        <f t="shared" si="14"/>
        <v>5.7666357258600186E-10</v>
      </c>
      <c r="BH15">
        <f t="shared" si="6"/>
        <v>1.1309238144364086E-12</v>
      </c>
      <c r="BI15">
        <f t="shared" si="6"/>
        <v>2.052472079858152E-11</v>
      </c>
      <c r="BJ15">
        <f t="shared" si="6"/>
        <v>2.4060587622885431E-13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5.7666357258600186E-10</v>
      </c>
      <c r="BZ15">
        <f>$BH$15-$BM$15</f>
        <v>1.1309238144364086E-12</v>
      </c>
      <c r="CA15">
        <f>$BI$15-$BN$15</f>
        <v>2.052472079858152E-11</v>
      </c>
      <c r="CB15">
        <f>$BJ$15-$BO$15</f>
        <v>2.4060587622885431E-13</v>
      </c>
      <c r="CD15">
        <v>-3.7132554891095815</v>
      </c>
      <c r="CE15">
        <v>5.5439028956947869E-2</v>
      </c>
      <c r="CF15">
        <v>-4.0267807576627535</v>
      </c>
      <c r="CG15">
        <v>4.3535713492843797E-6</v>
      </c>
      <c r="CH15">
        <v>11.269288242603062</v>
      </c>
      <c r="CI15">
        <v>6.0817803822373888E-9</v>
      </c>
      <c r="CJ15">
        <v>2.3492869942320496E-16</v>
      </c>
      <c r="CK15">
        <v>-3.58469580306389</v>
      </c>
      <c r="CL15">
        <v>1.8094668080669331E-9</v>
      </c>
      <c r="CM15">
        <v>4.1681361940418208E-7</v>
      </c>
      <c r="CO15">
        <f>(1/4)*SUM($BY$15:$CB$15)</f>
        <v>1.4963995576881218E-10</v>
      </c>
      <c r="CR15">
        <v>-7.1449594441272881E-3</v>
      </c>
      <c r="CS15">
        <v>0.24440916951453179</v>
      </c>
      <c r="CT15">
        <v>0.38621889138622012</v>
      </c>
      <c r="CU15">
        <v>0.59832688904848941</v>
      </c>
      <c r="CW15">
        <f>IF($AH$15&gt;0,$CR$15,0)</f>
        <v>-7.1449594441272881E-3</v>
      </c>
      <c r="CX15">
        <f>IF($AI$15&gt;0,$CS$15,0)</f>
        <v>0.24440916951453179</v>
      </c>
      <c r="CY15">
        <f>IF($AJ$15&gt;0,$CT$15,0)</f>
        <v>0.38621889138622012</v>
      </c>
      <c r="CZ15">
        <f>IF($AK$15&gt;0,$CU$15,0)</f>
        <v>0.59832688904848941</v>
      </c>
      <c r="DB15">
        <v>0.31639483597861373</v>
      </c>
      <c r="DC15">
        <v>0.53972442474137439</v>
      </c>
      <c r="DD15">
        <v>-0.28689144571077985</v>
      </c>
      <c r="DE15">
        <v>1.7061132422812375E-2</v>
      </c>
      <c r="DF15">
        <v>-0.64556169252302631</v>
      </c>
      <c r="DG15">
        <v>0.5439060802998491</v>
      </c>
      <c r="DH15">
        <v>0.75193443806197013</v>
      </c>
      <c r="DI15">
        <v>0.9018215733673407</v>
      </c>
      <c r="DJ15">
        <v>0.71097675431385365</v>
      </c>
      <c r="DK15">
        <v>0.58087913929188573</v>
      </c>
      <c r="DM15">
        <f>(1/4)*SUM($CW$15:$CZ$15)</f>
        <v>0.30545249762627852</v>
      </c>
      <c r="DO15">
        <v>-4.688221564859766E-3</v>
      </c>
      <c r="DP15">
        <v>1.039126343647937</v>
      </c>
      <c r="DQ15">
        <v>1.3163882180182465</v>
      </c>
      <c r="DR15">
        <v>1.1974605326121723</v>
      </c>
      <c r="DT15">
        <f>IF($S$15&gt;0,$DO$15,0)</f>
        <v>-4.688221564859766E-3</v>
      </c>
      <c r="DU15">
        <f>IF($T$15&gt;0,$DP$15,0)</f>
        <v>1.039126343647937</v>
      </c>
      <c r="DV15">
        <f>IF($U$15&gt;0,$DQ$15,0)</f>
        <v>1.3163882180182465</v>
      </c>
      <c r="DW15">
        <f>IF($V$15&gt;0,$DR$15,0)</f>
        <v>1.1974605326121723</v>
      </c>
      <c r="DY15">
        <v>0.27394461534483205</v>
      </c>
      <c r="DZ15">
        <v>0.40941584019570976</v>
      </c>
      <c r="EA15">
        <v>0.27163560650876106</v>
      </c>
      <c r="EB15">
        <v>0.45214446119218016</v>
      </c>
      <c r="EC15">
        <v>0.42915181688818205</v>
      </c>
      <c r="ED15">
        <v>0.25774487909415333</v>
      </c>
      <c r="EE15">
        <v>0.28049836865696742</v>
      </c>
      <c r="EF15">
        <v>0.36196098955647166</v>
      </c>
      <c r="EG15">
        <v>0.43231072378577201</v>
      </c>
      <c r="EH15">
        <v>0.51734413378835276</v>
      </c>
      <c r="EJ15">
        <f>(1/4)*SUM($DT$15:$DW$15)</f>
        <v>0.88707171817837405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2.2054286498034239</v>
      </c>
      <c r="O16">
        <v>2.9936295462595521</v>
      </c>
      <c r="P16">
        <v>2.3321058372711558</v>
      </c>
      <c r="Q16">
        <v>2.8555809849250662</v>
      </c>
      <c r="S16">
        <f t="shared" si="8"/>
        <v>2.8526703391222483</v>
      </c>
      <c r="T16">
        <f t="shared" si="0"/>
        <v>3.640871235578377</v>
      </c>
      <c r="U16">
        <f t="shared" si="0"/>
        <v>2.9793475265899803</v>
      </c>
      <c r="V16">
        <f t="shared" si="0"/>
        <v>3.502822674243891</v>
      </c>
      <c r="X16">
        <f t="shared" si="9"/>
        <v>2.8526703391222483</v>
      </c>
      <c r="Y16">
        <f t="shared" si="1"/>
        <v>3.640871235578377</v>
      </c>
      <c r="Z16">
        <f t="shared" si="1"/>
        <v>2.9793475265899803</v>
      </c>
      <c r="AA16">
        <f t="shared" si="1"/>
        <v>3.502822674243891</v>
      </c>
      <c r="AC16">
        <v>8.6285540233211666</v>
      </c>
      <c r="AD16">
        <v>11.133719839131706</v>
      </c>
      <c r="AE16">
        <v>9.8137096348123318</v>
      </c>
      <c r="AF16">
        <v>11.816662185124695</v>
      </c>
      <c r="AH16">
        <f t="shared" si="10"/>
        <v>9.1176462134972276</v>
      </c>
      <c r="AI16">
        <f t="shared" si="2"/>
        <v>11.622812029307767</v>
      </c>
      <c r="AJ16">
        <f t="shared" si="2"/>
        <v>10.302801824988393</v>
      </c>
      <c r="AK16">
        <f t="shared" si="2"/>
        <v>12.305754375300756</v>
      </c>
      <c r="AM16">
        <f t="shared" si="11"/>
        <v>9.1176462134972276</v>
      </c>
      <c r="AN16">
        <f t="shared" si="3"/>
        <v>11.622812029307767</v>
      </c>
      <c r="AO16">
        <f t="shared" si="3"/>
        <v>10.302801824988393</v>
      </c>
      <c r="AP16">
        <f t="shared" si="3"/>
        <v>12.305754375300756</v>
      </c>
      <c r="AR16">
        <v>63.536091661142329</v>
      </c>
      <c r="AS16">
        <v>80.427176945585273</v>
      </c>
      <c r="AT16">
        <v>73.585731196599113</v>
      </c>
      <c r="AU16">
        <v>85.987137681711204</v>
      </c>
      <c r="AW16">
        <f t="shared" si="12"/>
        <v>64.14559114875253</v>
      </c>
      <c r="AX16">
        <f t="shared" si="4"/>
        <v>81.036676433195481</v>
      </c>
      <c r="AY16">
        <f t="shared" si="4"/>
        <v>74.195230684209321</v>
      </c>
      <c r="AZ16">
        <f t="shared" si="4"/>
        <v>86.596637169321411</v>
      </c>
      <c r="BB16">
        <f t="shared" si="13"/>
        <v>1.3317555899633088E-7</v>
      </c>
      <c r="BC16">
        <f t="shared" si="5"/>
        <v>7.4930019615769172E-10</v>
      </c>
      <c r="BD16">
        <f t="shared" si="5"/>
        <v>4.8809107502248265E-9</v>
      </c>
      <c r="BE16">
        <f t="shared" si="5"/>
        <v>1.8231999275714459E-10</v>
      </c>
      <c r="BG16">
        <f t="shared" si="14"/>
        <v>1.3189704107402541E-7</v>
      </c>
      <c r="BH16">
        <f t="shared" si="6"/>
        <v>7.4745969680174517E-10</v>
      </c>
      <c r="BI16">
        <f t="shared" si="6"/>
        <v>4.866942098938008E-9</v>
      </c>
      <c r="BJ16">
        <f t="shared" si="6"/>
        <v>1.8199168268251105E-10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1.3189704107402541E-7</v>
      </c>
      <c r="BZ16">
        <f>$BH$16-$BM$16</f>
        <v>7.4745969680174517E-10</v>
      </c>
      <c r="CA16">
        <f>$BI$16-$BN$16</f>
        <v>4.866942098938008E-9</v>
      </c>
      <c r="CB16">
        <f>$BJ$16-$BO$16</f>
        <v>1.8199168268251105E-10</v>
      </c>
      <c r="CD16">
        <v>-2.9057030073260237</v>
      </c>
      <c r="CE16">
        <v>4.1927662380631801E-2</v>
      </c>
      <c r="CF16">
        <v>-3.0764384784787104</v>
      </c>
      <c r="CG16">
        <v>3.2955366539899337E-6</v>
      </c>
      <c r="CH16">
        <v>8.5159106621804277</v>
      </c>
      <c r="CI16">
        <v>4.6068598958282837E-9</v>
      </c>
      <c r="CJ16">
        <v>1.7840887148786743E-16</v>
      </c>
      <c r="CK16">
        <v>-2.5757004561863903</v>
      </c>
      <c r="CL16">
        <v>1.3713454804200838E-9</v>
      </c>
      <c r="CM16">
        <v>3.1591520638999405E-7</v>
      </c>
      <c r="CO16">
        <f>(1/4)*SUM($BY$16:$CB$16)</f>
        <v>3.4423358638111925E-8</v>
      </c>
      <c r="CR16">
        <v>-4.6608801049497368E-4</v>
      </c>
      <c r="CS16">
        <v>0.5558374923173639</v>
      </c>
      <c r="CT16">
        <v>0.48581082249366131</v>
      </c>
      <c r="CU16">
        <v>-3.707169323131989E-2</v>
      </c>
      <c r="CW16">
        <f>IF($AH$16&gt;0,$CR$16,0)</f>
        <v>-4.6608801049497368E-4</v>
      </c>
      <c r="CX16">
        <f>IF($AI$16&gt;0,$CS$16,0)</f>
        <v>0.5558374923173639</v>
      </c>
      <c r="CY16">
        <f>IF($AJ$16&gt;0,$CT$16,0)</f>
        <v>0.48581082249366131</v>
      </c>
      <c r="CZ16">
        <f>IF($AK$16&gt;0,$CU$16,0)</f>
        <v>-3.707169323131989E-2</v>
      </c>
      <c r="DB16">
        <v>0.47986198015577952</v>
      </c>
      <c r="DC16">
        <v>0.8439071830091549</v>
      </c>
      <c r="DD16">
        <v>-0.36381091801148813</v>
      </c>
      <c r="DE16">
        <v>8.2673963754065549E-2</v>
      </c>
      <c r="DF16">
        <v>-1.0091514634797432</v>
      </c>
      <c r="DG16">
        <v>0.76962980393010982</v>
      </c>
      <c r="DH16">
        <v>1.0519558456449367</v>
      </c>
      <c r="DI16">
        <v>1.3059697171233555</v>
      </c>
      <c r="DJ16">
        <v>1.0289983483648204</v>
      </c>
      <c r="DK16">
        <v>0.83498671168880012</v>
      </c>
      <c r="DM16">
        <f>(1/4)*SUM($CW$16:$CZ$16)</f>
        <v>0.25102763339230255</v>
      </c>
      <c r="DO16">
        <v>-3.6782176553485381E-3</v>
      </c>
      <c r="DP16">
        <v>1.7892193366699116</v>
      </c>
      <c r="DQ16">
        <v>0.82261736316714884</v>
      </c>
      <c r="DR16">
        <v>1.0115644688229293</v>
      </c>
      <c r="DT16">
        <f>IF($S$16&gt;0,$DO$16,0)</f>
        <v>-3.6782176553485381E-3</v>
      </c>
      <c r="DU16">
        <f>IF($T$16&gt;0,$DP$16,0)</f>
        <v>1.7892193366699116</v>
      </c>
      <c r="DV16">
        <f>IF($U$16&gt;0,$DQ$16,0)</f>
        <v>0.82261736316714884</v>
      </c>
      <c r="DW16">
        <f>IF($V$16&gt;0,$DR$16,0)</f>
        <v>1.0115644688229293</v>
      </c>
      <c r="DY16">
        <v>0.37129372600997879</v>
      </c>
      <c r="DZ16">
        <v>0.50200172370260754</v>
      </c>
      <c r="EA16">
        <v>0.3637416995734547</v>
      </c>
      <c r="EB16">
        <v>0.53836629832935723</v>
      </c>
      <c r="EC16">
        <v>0.55051990857765842</v>
      </c>
      <c r="ED16">
        <v>0.35047592561152641</v>
      </c>
      <c r="EE16">
        <v>0.37568096561830439</v>
      </c>
      <c r="EF16">
        <v>0.4430138398163756</v>
      </c>
      <c r="EG16">
        <v>0.57077947337324586</v>
      </c>
      <c r="EH16">
        <v>0.59848109281298623</v>
      </c>
      <c r="EJ16">
        <f>(1/4)*SUM($DT$16:$DW$16)</f>
        <v>0.90493073775116029</v>
      </c>
      <c r="EN16">
        <f>Sheet20!FL16</f>
        <v>0.62619186162543539</v>
      </c>
      <c r="EO16">
        <f>Sheet20!FM16</f>
        <v>0.14005844087981759</v>
      </c>
      <c r="EP16">
        <f>Sheet20!FN16</f>
        <v>0.45539125834573652</v>
      </c>
      <c r="EQ16">
        <f>Sheet20!FO16</f>
        <v>0.15718351756741578</v>
      </c>
      <c r="ER16">
        <f>Sheet20!FP16</f>
        <v>0.43222998830092479</v>
      </c>
      <c r="ES16">
        <f>Sheet20!FQ16</f>
        <v>0.51036926547842243</v>
      </c>
      <c r="ET16">
        <f>Sheet20!FR16</f>
        <v>0.7524119931456158</v>
      </c>
      <c r="EU16">
        <f>Sheet20!FS16</f>
        <v>0.95184626215501622</v>
      </c>
      <c r="EV16">
        <f>Sheet20!FT16</f>
        <v>0.38128100245286678</v>
      </c>
      <c r="EW16">
        <f>Sheet20!FU16</f>
        <v>0.38995718948920993</v>
      </c>
      <c r="EZ16">
        <f t="array" ref="EZ16:FI25">(1/4)*(MMULT($C$7:$F$16,$DT$23:$EC$26))</f>
        <v>0.20232505105409201</v>
      </c>
      <c r="FA16">
        <v>0.29576689981895937</v>
      </c>
      <c r="FB16">
        <v>0.22954430547595533</v>
      </c>
      <c r="FC16">
        <v>0.26355401806400508</v>
      </c>
      <c r="FD16">
        <v>0.30690448503279177</v>
      </c>
      <c r="FE16">
        <v>0.17269925810357356</v>
      </c>
      <c r="FF16">
        <v>0.20971015236482782</v>
      </c>
      <c r="FG16">
        <v>0.21507575919339914</v>
      </c>
      <c r="FH16">
        <v>0.36536146299081385</v>
      </c>
      <c r="FI16">
        <v>0.29444703761060748</v>
      </c>
      <c r="FL16">
        <f>EN16-($EU$10*EZ16)</f>
        <v>0.62598953657438128</v>
      </c>
      <c r="FM16">
        <f t="shared" ref="FM16:FU25" si="17">EO16-($EU$10*FA16)</f>
        <v>0.13976267397999861</v>
      </c>
      <c r="FN16">
        <f t="shared" si="17"/>
        <v>0.45516171404026057</v>
      </c>
      <c r="FO16">
        <f t="shared" si="17"/>
        <v>0.15691996354935178</v>
      </c>
      <c r="FP16">
        <f t="shared" si="17"/>
        <v>0.43192308381589201</v>
      </c>
      <c r="FQ16">
        <f t="shared" si="17"/>
        <v>0.51019656622031884</v>
      </c>
      <c r="FR16">
        <f t="shared" si="17"/>
        <v>0.75220228299325098</v>
      </c>
      <c r="FS16">
        <f t="shared" si="17"/>
        <v>0.95163118639582278</v>
      </c>
      <c r="FT16">
        <f t="shared" si="17"/>
        <v>0.38091564098987596</v>
      </c>
      <c r="FU16">
        <f t="shared" si="17"/>
        <v>0.38966274245159932</v>
      </c>
    </row>
    <row r="17" spans="1:177">
      <c r="A17">
        <v>16</v>
      </c>
      <c r="BQ17">
        <f>SUM(BQ7:BQ16)</f>
        <v>9.6466238802135201E-3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23.224699502020982</v>
      </c>
      <c r="EN17">
        <f>Sheet20!FL17</f>
        <v>0.24191249419550692</v>
      </c>
      <c r="EO17">
        <f>Sheet20!FM17</f>
        <v>0.91092318640028302</v>
      </c>
      <c r="EP17">
        <f>Sheet20!FN17</f>
        <v>0.61809330618644243</v>
      </c>
      <c r="EQ17">
        <f>Sheet20!FO17</f>
        <v>0.12235943626333788</v>
      </c>
      <c r="ER17">
        <f>Sheet20!FP17</f>
        <v>0.84725184284202515</v>
      </c>
      <c r="ES17">
        <f>Sheet20!FQ17</f>
        <v>0.57020023075588622</v>
      </c>
      <c r="ET17">
        <f>Sheet20!FR17</f>
        <v>3.7911888011145277E-2</v>
      </c>
      <c r="EU17">
        <f>Sheet20!FS17</f>
        <v>0.44352503709568653</v>
      </c>
      <c r="EV17">
        <f>Sheet20!FT17</f>
        <v>0.88421374808625131</v>
      </c>
      <c r="EW17">
        <f>Sheet20!FU17</f>
        <v>0.23271226514422519</v>
      </c>
      <c r="EZ17">
        <v>0.28183565672895677</v>
      </c>
      <c r="FA17">
        <v>0.40304206018092981</v>
      </c>
      <c r="FB17">
        <v>0.26844502043345786</v>
      </c>
      <c r="FC17">
        <v>0.45850257378464154</v>
      </c>
      <c r="FD17">
        <v>0.43293678994248996</v>
      </c>
      <c r="FE17">
        <v>0.27146660925640187</v>
      </c>
      <c r="FF17">
        <v>0.28656789886891954</v>
      </c>
      <c r="FG17">
        <v>0.37074838748914851</v>
      </c>
      <c r="FH17">
        <v>0.42433269340487006</v>
      </c>
      <c r="FI17">
        <v>0.52019997965187392</v>
      </c>
      <c r="FL17">
        <f t="shared" ref="FL17:FL25" si="19">EN17-($EU$10*EZ17)</f>
        <v>0.24163065853877796</v>
      </c>
      <c r="FM17">
        <f t="shared" si="17"/>
        <v>0.91052014434010209</v>
      </c>
      <c r="FN17">
        <f t="shared" si="17"/>
        <v>0.61782486116600899</v>
      </c>
      <c r="FO17">
        <f t="shared" si="17"/>
        <v>0.12190093368955324</v>
      </c>
      <c r="FP17">
        <f t="shared" si="17"/>
        <v>0.84681890605208265</v>
      </c>
      <c r="FQ17">
        <f t="shared" si="17"/>
        <v>0.56992876414662985</v>
      </c>
      <c r="FR17">
        <f t="shared" si="17"/>
        <v>3.7625320112276359E-2</v>
      </c>
      <c r="FS17">
        <f t="shared" si="17"/>
        <v>0.4431542887081974</v>
      </c>
      <c r="FT17">
        <f t="shared" si="17"/>
        <v>0.88378941539284639</v>
      </c>
      <c r="FU17">
        <f t="shared" si="17"/>
        <v>0.2321920651645733</v>
      </c>
    </row>
    <row r="18" spans="1:177">
      <c r="A18">
        <v>17</v>
      </c>
      <c r="EN18">
        <f>Sheet20!FL18</f>
        <v>5.4923700074373444E-2</v>
      </c>
      <c r="EO18">
        <f>Sheet20!FM18</f>
        <v>0.55159730698341469</v>
      </c>
      <c r="EP18">
        <f>Sheet20!FN18</f>
        <v>2.7003459356236298E-2</v>
      </c>
      <c r="EQ18">
        <f>Sheet20!FO18</f>
        <v>9.7218344795181807E-3</v>
      </c>
      <c r="ER18">
        <f>Sheet20!FP18</f>
        <v>0.37230868788138649</v>
      </c>
      <c r="ES18">
        <f>Sheet20!FQ18</f>
        <v>0.79094136679145965</v>
      </c>
      <c r="ET18">
        <f>Sheet20!FR18</f>
        <v>0.49199116662861325</v>
      </c>
      <c r="EU18">
        <f>Sheet20!FS18</f>
        <v>0.86699913008396234</v>
      </c>
      <c r="EV18">
        <f>Sheet20!FT18</f>
        <v>0.72135722542839542</v>
      </c>
      <c r="EW18">
        <f>Sheet20!FU18</f>
        <v>0.66309143671026394</v>
      </c>
      <c r="EZ18">
        <v>0.40060937721949086</v>
      </c>
      <c r="FA18">
        <v>0.39887301022632293</v>
      </c>
      <c r="FB18">
        <v>0.31706454872046747</v>
      </c>
      <c r="FC18">
        <v>0.51689444640154802</v>
      </c>
      <c r="FD18">
        <v>0.52231107063841342</v>
      </c>
      <c r="FE18">
        <v>0.41835437217591837</v>
      </c>
      <c r="FF18">
        <v>0.38277988303487331</v>
      </c>
      <c r="FG18">
        <v>0.45086289463210683</v>
      </c>
      <c r="FH18">
        <v>0.47007840998049194</v>
      </c>
      <c r="FI18">
        <v>0.53577827761430497</v>
      </c>
      <c r="FL18">
        <f t="shared" si="19"/>
        <v>5.4523090697153956E-2</v>
      </c>
      <c r="FM18">
        <f t="shared" si="17"/>
        <v>0.55119843397318835</v>
      </c>
      <c r="FN18">
        <f t="shared" si="17"/>
        <v>2.6686394807515831E-2</v>
      </c>
      <c r="FO18">
        <f t="shared" si="17"/>
        <v>9.2049400331166327E-3</v>
      </c>
      <c r="FP18">
        <f t="shared" si="17"/>
        <v>0.37178637681074805</v>
      </c>
      <c r="FQ18">
        <f t="shared" si="17"/>
        <v>0.79052301241928369</v>
      </c>
      <c r="FR18">
        <f t="shared" si="17"/>
        <v>0.49160838674557839</v>
      </c>
      <c r="FS18">
        <f t="shared" si="17"/>
        <v>0.8665482671893302</v>
      </c>
      <c r="FT18">
        <f t="shared" si="17"/>
        <v>0.72088714701841494</v>
      </c>
      <c r="FU18">
        <f t="shared" si="17"/>
        <v>0.66255565843264963</v>
      </c>
    </row>
    <row r="19" spans="1:177">
      <c r="A19">
        <v>18</v>
      </c>
      <c r="BN19" t="s">
        <v>35</v>
      </c>
      <c r="BO19">
        <f>BS21+BS34+BS47</f>
        <v>5.1510441233182293E-4</v>
      </c>
      <c r="EN19">
        <f>Sheet20!FL19</f>
        <v>0.99090647349799743</v>
      </c>
      <c r="EO19">
        <f>Sheet20!FM19</f>
        <v>0.96624496625582101</v>
      </c>
      <c r="EP19">
        <f>Sheet20!FN19</f>
        <v>0.88206585178248209</v>
      </c>
      <c r="EQ19">
        <f>Sheet20!FO19</f>
        <v>0.9220050719431363</v>
      </c>
      <c r="ER19">
        <f>Sheet20!FP19</f>
        <v>0.35476416853413117</v>
      </c>
      <c r="ES19">
        <f>Sheet20!FQ19</f>
        <v>0.81123538790434047</v>
      </c>
      <c r="ET19">
        <f>Sheet20!FR19</f>
        <v>0.64995328365793226</v>
      </c>
      <c r="EU19">
        <f>Sheet20!FS19</f>
        <v>0.79099095500029937</v>
      </c>
      <c r="EV19">
        <f>Sheet20!FT19</f>
        <v>0.80773056019746792</v>
      </c>
      <c r="EW19">
        <f>Sheet20!FU19</f>
        <v>0.61235797368058009</v>
      </c>
      <c r="EZ19">
        <v>0.31843008926773964</v>
      </c>
      <c r="FA19">
        <v>0.35497003016633444</v>
      </c>
      <c r="FB19">
        <v>0.31711121566999484</v>
      </c>
      <c r="FC19">
        <v>0.33384787126990306</v>
      </c>
      <c r="FD19">
        <v>0.42489605270489555</v>
      </c>
      <c r="FE19">
        <v>0.29477978800350435</v>
      </c>
      <c r="FF19">
        <v>0.31543943342464414</v>
      </c>
      <c r="FG19">
        <v>0.29460670879911499</v>
      </c>
      <c r="FH19">
        <v>0.48588076848488926</v>
      </c>
      <c r="FI19">
        <v>0.33999849233023099</v>
      </c>
      <c r="FL19">
        <f t="shared" si="19"/>
        <v>0.99058804340872975</v>
      </c>
      <c r="FM19">
        <f t="shared" si="17"/>
        <v>0.96588999622565463</v>
      </c>
      <c r="FN19">
        <f t="shared" si="17"/>
        <v>0.88174874056681207</v>
      </c>
      <c r="FO19">
        <f t="shared" si="17"/>
        <v>0.92167122407186641</v>
      </c>
      <c r="FP19">
        <f t="shared" si="17"/>
        <v>0.35433927248142627</v>
      </c>
      <c r="FQ19">
        <f t="shared" si="17"/>
        <v>0.81094060811633695</v>
      </c>
      <c r="FR19">
        <f t="shared" si="17"/>
        <v>0.64963784422450765</v>
      </c>
      <c r="FS19">
        <f t="shared" si="17"/>
        <v>0.79069634829150026</v>
      </c>
      <c r="FT19">
        <f t="shared" si="17"/>
        <v>0.80724467942898304</v>
      </c>
      <c r="FU19">
        <f t="shared" si="17"/>
        <v>0.61201797518824985</v>
      </c>
    </row>
    <row r="20" spans="1:177">
      <c r="A20">
        <v>19</v>
      </c>
      <c r="AV20" t="s">
        <v>67</v>
      </c>
      <c r="AW20">
        <f>MAX(AW7:AW16)</f>
        <v>79.977188735447726</v>
      </c>
      <c r="AX20">
        <f>MAX(AX7:AX16)</f>
        <v>102.04855784996587</v>
      </c>
      <c r="AY20">
        <f>MAX(AY7:AY16)</f>
        <v>93.333164689559297</v>
      </c>
      <c r="AZ20">
        <f>MAX(AZ7:AZ16)</f>
        <v>109.02189494003859</v>
      </c>
      <c r="BB20">
        <f>SUM(BB7:BB16)</f>
        <v>1.009693302532753</v>
      </c>
      <c r="BC20">
        <f t="shared" ref="BC20:BE20" si="20">SUM(BC7:BC16)</f>
        <v>1.0024623392589884</v>
      </c>
      <c r="BD20">
        <f t="shared" si="20"/>
        <v>1.0028701083766471</v>
      </c>
      <c r="BE20">
        <f t="shared" si="20"/>
        <v>1.0018039839502242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Sheet20!FL20</f>
        <v>0.62909166484377232</v>
      </c>
      <c r="EO20">
        <f>Sheet20!FM20</f>
        <v>0.28920698351011143</v>
      </c>
      <c r="EP20">
        <f>Sheet20!FN20</f>
        <v>0.7765590472861823</v>
      </c>
      <c r="EQ20">
        <f>Sheet20!FO20</f>
        <v>0.6600478446360466</v>
      </c>
      <c r="ER20">
        <f>Sheet20!FP20</f>
        <v>0.49711671300513155</v>
      </c>
      <c r="ES20">
        <f>Sheet20!FQ20</f>
        <v>0.45612230037995666</v>
      </c>
      <c r="ET20">
        <f>Sheet20!FR20</f>
        <v>0.32704810050226019</v>
      </c>
      <c r="EU20">
        <f>Sheet20!FS20</f>
        <v>0.54388676825057625</v>
      </c>
      <c r="EV20">
        <f>Sheet20!FT20</f>
        <v>0.38428650038972806</v>
      </c>
      <c r="EW20">
        <f>Sheet20!FU20</f>
        <v>0.10024427633848219</v>
      </c>
      <c r="EZ20">
        <v>0.4093952883078843</v>
      </c>
      <c r="FA20">
        <v>0.52526953662091047</v>
      </c>
      <c r="FB20">
        <v>0.38803186421278896</v>
      </c>
      <c r="FC20">
        <v>0.57698228973052634</v>
      </c>
      <c r="FD20">
        <v>0.59245130846368455</v>
      </c>
      <c r="FE20">
        <v>0.39327629236664047</v>
      </c>
      <c r="FF20">
        <v>0.41001752893795373</v>
      </c>
      <c r="FG20">
        <v>0.48013106183643084</v>
      </c>
      <c r="FH20">
        <v>0.60359392779601739</v>
      </c>
      <c r="FI20">
        <v>0.6332832376683788</v>
      </c>
      <c r="FL20">
        <f t="shared" si="19"/>
        <v>0.62868226955546447</v>
      </c>
      <c r="FM20">
        <f t="shared" si="17"/>
        <v>0.28868171397349052</v>
      </c>
      <c r="FN20">
        <f t="shared" si="17"/>
        <v>0.77617101542196953</v>
      </c>
      <c r="FO20">
        <f t="shared" si="17"/>
        <v>0.65947086234631602</v>
      </c>
      <c r="FP20">
        <f t="shared" si="17"/>
        <v>0.49652426169666786</v>
      </c>
      <c r="FQ20">
        <f t="shared" si="17"/>
        <v>0.45572902408759003</v>
      </c>
      <c r="FR20">
        <f t="shared" si="17"/>
        <v>0.32663808297332225</v>
      </c>
      <c r="FS20">
        <f t="shared" si="17"/>
        <v>0.54340663718873983</v>
      </c>
      <c r="FT20">
        <f t="shared" si="17"/>
        <v>0.38368290646193204</v>
      </c>
      <c r="FU20">
        <f t="shared" si="17"/>
        <v>9.9610993100813811E-2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9.5987392077153382E-3</v>
      </c>
      <c r="BH21">
        <f t="shared" si="22"/>
        <v>2.456274837503371E-3</v>
      </c>
      <c r="BI21">
        <f t="shared" si="22"/>
        <v>2.8618038190796522E-3</v>
      </c>
      <c r="BJ21">
        <f t="shared" si="22"/>
        <v>1.8007285304538448E-3</v>
      </c>
      <c r="BL21">
        <v>1.0000000000000001E-5</v>
      </c>
      <c r="BS21">
        <f>SUM(BM23:BV32)</f>
        <v>1.8402269867015707E-4</v>
      </c>
      <c r="EN21">
        <f>Sheet20!FL21</f>
        <v>0.94408684208519544</v>
      </c>
      <c r="EO21">
        <f>Sheet20!FM21</f>
        <v>0.50592516149134414</v>
      </c>
      <c r="EP21">
        <f>Sheet20!FN21</f>
        <v>0.45376933630612604</v>
      </c>
      <c r="EQ21">
        <f>Sheet20!FO21</f>
        <v>0.75182412685515154</v>
      </c>
      <c r="ER21">
        <f>Sheet20!FP21</f>
        <v>0.46109596639107708</v>
      </c>
      <c r="ES21">
        <f>Sheet20!FQ21</f>
        <v>0.95752062124783677</v>
      </c>
      <c r="ET21">
        <f>Sheet20!FR21</f>
        <v>0.35231085304801685</v>
      </c>
      <c r="EU21">
        <f>Sheet20!FS21</f>
        <v>0.86255967638097986</v>
      </c>
      <c r="EV21">
        <f>Sheet20!FT21</f>
        <v>0.13844348850184046</v>
      </c>
      <c r="EW21">
        <f>Sheet20!FU21</f>
        <v>0.98714007954330873</v>
      </c>
      <c r="EZ21">
        <v>0.21861485796402177</v>
      </c>
      <c r="FA21">
        <v>0.30735379360404524</v>
      </c>
      <c r="FB21">
        <v>0.19969533956751279</v>
      </c>
      <c r="FC21">
        <v>0.36521884861368531</v>
      </c>
      <c r="FD21">
        <v>0.33436666382361457</v>
      </c>
      <c r="FE21">
        <v>0.21552183552746937</v>
      </c>
      <c r="FF21">
        <v>0.2208260469244489</v>
      </c>
      <c r="FG21">
        <v>0.29561318413366866</v>
      </c>
      <c r="FH21">
        <v>0.31440063461036627</v>
      </c>
      <c r="FI21">
        <v>0.41405596520226284</v>
      </c>
      <c r="FL21">
        <f t="shared" si="19"/>
        <v>0.9438682272272314</v>
      </c>
      <c r="FM21">
        <f t="shared" si="17"/>
        <v>0.50561780769774012</v>
      </c>
      <c r="FN21">
        <f t="shared" si="17"/>
        <v>0.4535696409665585</v>
      </c>
      <c r="FO21">
        <f t="shared" si="17"/>
        <v>0.75145890800653781</v>
      </c>
      <c r="FP21">
        <f t="shared" si="17"/>
        <v>0.46076159972725345</v>
      </c>
      <c r="FQ21">
        <f t="shared" si="17"/>
        <v>0.95730509941230935</v>
      </c>
      <c r="FR21">
        <f t="shared" si="17"/>
        <v>0.35209002700109238</v>
      </c>
      <c r="FS21">
        <f t="shared" si="17"/>
        <v>0.86226406319684623</v>
      </c>
      <c r="FT21">
        <f t="shared" si="17"/>
        <v>0.1381290878672301</v>
      </c>
      <c r="FU21">
        <f t="shared" si="17"/>
        <v>0.98672602357810646</v>
      </c>
    </row>
    <row r="22" spans="1:177">
      <c r="A22">
        <v>21</v>
      </c>
      <c r="BG22">
        <f t="shared" si="22"/>
        <v>4.8295691022526803E-8</v>
      </c>
      <c r="BH22">
        <f t="shared" si="22"/>
        <v>3.1132711994689665E-10</v>
      </c>
      <c r="BI22">
        <f t="shared" si="22"/>
        <v>1.5933260808786304E-9</v>
      </c>
      <c r="BJ22">
        <f t="shared" si="22"/>
        <v>8.1967400546496221E-11</v>
      </c>
      <c r="EN22">
        <f>Sheet20!FL22</f>
        <v>0.23626638798708099</v>
      </c>
      <c r="EO22">
        <f>Sheet20!FM22</f>
        <v>0.55550911507478429</v>
      </c>
      <c r="EP22">
        <f>Sheet20!FN22</f>
        <v>0.99141579051786877</v>
      </c>
      <c r="EQ22">
        <f>Sheet20!FO22</f>
        <v>0.33576053850974258</v>
      </c>
      <c r="ER22">
        <f>Sheet20!FP22</f>
        <v>3.5869177637425954E-4</v>
      </c>
      <c r="ES22">
        <f>Sheet20!FQ22</f>
        <v>5.7665628545616437E-2</v>
      </c>
      <c r="ET22">
        <f>Sheet20!FR22</f>
        <v>0.63140275503274068</v>
      </c>
      <c r="EU22">
        <f>Sheet20!FS22</f>
        <v>0.73054399247370128</v>
      </c>
      <c r="EV22">
        <f>Sheet20!FT22</f>
        <v>0.20603202282720839</v>
      </c>
      <c r="EW22">
        <f>Sheet20!FU22</f>
        <v>0.60366152617169899</v>
      </c>
      <c r="EZ22">
        <v>0.31380470036767427</v>
      </c>
      <c r="FA22">
        <v>0.34302955357739262</v>
      </c>
      <c r="FB22">
        <v>0.2990220818188245</v>
      </c>
      <c r="FC22">
        <v>0.3466049286560049</v>
      </c>
      <c r="FD22">
        <v>0.41736418485656385</v>
      </c>
      <c r="FE22">
        <v>0.29835851263476787</v>
      </c>
      <c r="FF22">
        <v>0.30864980100353023</v>
      </c>
      <c r="FG22">
        <v>0.30462922365842826</v>
      </c>
      <c r="FH22">
        <v>0.45574687022404825</v>
      </c>
      <c r="FI22">
        <v>0.35510989361618062</v>
      </c>
      <c r="FL22">
        <f t="shared" si="19"/>
        <v>0.23595258328671331</v>
      </c>
      <c r="FM22">
        <f t="shared" si="17"/>
        <v>0.55516608552120694</v>
      </c>
      <c r="FN22">
        <f t="shared" si="17"/>
        <v>0.9911167684360499</v>
      </c>
      <c r="FO22">
        <f t="shared" si="17"/>
        <v>0.33541393358108657</v>
      </c>
      <c r="FP22">
        <f t="shared" si="17"/>
        <v>-5.8672408482304307E-5</v>
      </c>
      <c r="FQ22">
        <f t="shared" si="17"/>
        <v>5.7367270032981671E-2</v>
      </c>
      <c r="FR22">
        <f t="shared" si="17"/>
        <v>0.63109410523173715</v>
      </c>
      <c r="FS22">
        <f t="shared" si="17"/>
        <v>0.73023936325004279</v>
      </c>
      <c r="FT22">
        <f t="shared" si="17"/>
        <v>0.20557627595698436</v>
      </c>
      <c r="FU22">
        <f t="shared" si="17"/>
        <v>0.60330641627808279</v>
      </c>
    </row>
    <row r="23" spans="1:177">
      <c r="A23">
        <v>22</v>
      </c>
      <c r="B23">
        <f t="array" ref="B23:K32">TRANSPOSE(EN16:EW25)</f>
        <v>0.62619186162543539</v>
      </c>
      <c r="C23">
        <v>0.24191249419550692</v>
      </c>
      <c r="D23">
        <v>5.4923700074373444E-2</v>
      </c>
      <c r="E23">
        <v>0.99090647349799743</v>
      </c>
      <c r="F23">
        <v>0.62909166484377232</v>
      </c>
      <c r="G23">
        <v>0.94408684208519544</v>
      </c>
      <c r="H23">
        <v>0.23626638798708099</v>
      </c>
      <c r="I23">
        <v>0.67283306407764931</v>
      </c>
      <c r="J23">
        <v>0.9667289486645757</v>
      </c>
      <c r="K23">
        <v>0.99680443189574441</v>
      </c>
      <c r="M23">
        <f t="array" ref="M23:M32">TRANSPOSE(EN12:EW12)</f>
        <v>0.7917412001780999</v>
      </c>
      <c r="S23">
        <f>EN16</f>
        <v>0.62619186162543539</v>
      </c>
      <c r="T23">
        <f t="shared" ref="T23:AB32" si="23">EO16</f>
        <v>0.14005844087981759</v>
      </c>
      <c r="U23">
        <f t="shared" si="23"/>
        <v>0.45539125834573652</v>
      </c>
      <c r="V23">
        <f t="shared" si="23"/>
        <v>0.15718351756741578</v>
      </c>
      <c r="W23">
        <f t="shared" si="23"/>
        <v>0.43222998830092479</v>
      </c>
      <c r="X23">
        <f t="shared" si="23"/>
        <v>0.51036926547842243</v>
      </c>
      <c r="Y23">
        <f t="shared" si="23"/>
        <v>0.7524119931456158</v>
      </c>
      <c r="Z23">
        <f t="shared" si="23"/>
        <v>0.95184626215501622</v>
      </c>
      <c r="AA23">
        <f t="shared" si="23"/>
        <v>0.38128100245286678</v>
      </c>
      <c r="AB23">
        <f t="shared" si="23"/>
        <v>0.38995718948920993</v>
      </c>
      <c r="BG23">
        <f t="shared" si="22"/>
        <v>1.3225403147603454E-6</v>
      </c>
      <c r="BH23">
        <f t="shared" si="22"/>
        <v>1.5134037545411553E-8</v>
      </c>
      <c r="BI23">
        <f t="shared" si="22"/>
        <v>8.4042965395638554E-8</v>
      </c>
      <c r="BJ23">
        <f t="shared" si="22"/>
        <v>6.6565469697351844E-9</v>
      </c>
      <c r="BM23">
        <f>0.5*$BL$21*B23*B23</f>
        <v>1.9605812378296424E-6</v>
      </c>
      <c r="BN23">
        <f t="shared" ref="BN23:BV32" si="24">0.5*$BL$21*C23*C23</f>
        <v>2.9260827423945591E-7</v>
      </c>
      <c r="BO23">
        <f t="shared" si="24"/>
        <v>1.5083064149298647E-8</v>
      </c>
      <c r="BP23">
        <f t="shared" si="24"/>
        <v>4.9094781961011877E-6</v>
      </c>
      <c r="BQ23">
        <f t="shared" si="24"/>
        <v>1.978781613879546E-6</v>
      </c>
      <c r="BR23">
        <f t="shared" si="24"/>
        <v>4.4564998269919845E-6</v>
      </c>
      <c r="BS23">
        <f t="shared" si="24"/>
        <v>2.7910903046230946E-7</v>
      </c>
      <c r="BT23">
        <f t="shared" si="24"/>
        <v>2.2635216605805909E-6</v>
      </c>
      <c r="BU23">
        <f t="shared" si="24"/>
        <v>4.6728243009305792E-6</v>
      </c>
      <c r="BV23">
        <f t="shared" si="24"/>
        <v>4.9680953772349894E-6</v>
      </c>
      <c r="BY23">
        <f>$BG$7-$BL$7</f>
        <v>3.98322483075365E-13</v>
      </c>
      <c r="BZ23">
        <f>$BG$8-$BL$8</f>
        <v>9.5987392077153382E-3</v>
      </c>
      <c r="CA23">
        <f>$BG$9-$BL$9</f>
        <v>4.8295691022526803E-8</v>
      </c>
      <c r="CB23">
        <f>$BG$10-$BL$10</f>
        <v>1.3225403147603454E-6</v>
      </c>
      <c r="CC23">
        <f>$BG$11-$BL$11</f>
        <v>-9.6002444588252356E-3</v>
      </c>
      <c r="CD23">
        <f>$BG$12-$BL$12</f>
        <v>1.9149468007677288E-9</v>
      </c>
      <c r="CE23">
        <f>$BG$13-$BL$13</f>
        <v>7.814812861316186E-17</v>
      </c>
      <c r="CF23">
        <f>$BG$14-$BL$14</f>
        <v>2.6054369897442851E-11</v>
      </c>
      <c r="CG23">
        <f>$BG$15-$BL$15</f>
        <v>5.7666357258600186E-10</v>
      </c>
      <c r="CH23">
        <f>$BG$16-$BL$16</f>
        <v>1.3189704107402541E-7</v>
      </c>
      <c r="CW23">
        <f>IF($AH$7&gt;0,$CR$7,0)</f>
        <v>-1.1022869128385758E-3</v>
      </c>
      <c r="CX23">
        <f>IF($AH$8&gt;0,$CR$8,0)</f>
        <v>-1.5000608382494016E-3</v>
      </c>
      <c r="CY23">
        <f>IF($AH$9&gt;0,$CR$9,0)</f>
        <v>2.0382454147810729E-3</v>
      </c>
      <c r="CZ23">
        <f>IF($AH$10&gt;0,$CR$10,0)</f>
        <v>3.2148083284163145E-3</v>
      </c>
      <c r="DA23">
        <f>IF($AH$11&gt;0,$CR$11,0)</f>
        <v>4.2653386421524055E-3</v>
      </c>
      <c r="DB23">
        <f>IF($AH$12&gt;0,$CR$12,0)</f>
        <v>-1.6162892871797474E-3</v>
      </c>
      <c r="DC23">
        <f>IF($AH$13&gt;0,$CR$13,0)</f>
        <v>-1.096889145914453E-3</v>
      </c>
      <c r="DD23">
        <f>IF($AH$14&gt;0,$CR$14,0)</f>
        <v>1.8807338687517306E-5</v>
      </c>
      <c r="DE23">
        <f>IF($AH$15&gt;0,$CR$15,0)</f>
        <v>-7.1449594441272881E-3</v>
      </c>
      <c r="DF23">
        <f>IF($AH$16&gt;0,$CR$16,0)</f>
        <v>-4.6608801049497368E-4</v>
      </c>
      <c r="DT23">
        <f>IF($S$7&gt;0,$DO$7,0)</f>
        <v>1.7603254776326271E-3</v>
      </c>
      <c r="DU23">
        <f>IF($S$8&gt;0,$DO$8,0)</f>
        <v>-7.1701749916520952E-3</v>
      </c>
      <c r="DV23">
        <f>IF($S$9&gt;0,$DO$9,0)</f>
        <v>-6.6325108458739309E-4</v>
      </c>
      <c r="DW23">
        <f>IF($S$10&gt;0,$DO$10,0)</f>
        <v>-5.2455173820465458E-4</v>
      </c>
      <c r="DX23">
        <f>IF($S$11&gt;0,$DO$11,0)</f>
        <v>-3.8682604864208564E-3</v>
      </c>
      <c r="DY23">
        <f>IF($S$12&gt;0,$DO$12,0)</f>
        <v>1.2726382847680368E-3</v>
      </c>
      <c r="DZ23">
        <f>IF($S$13&gt;0,$DO$13,0)</f>
        <v>-4.0638460691735318E-3</v>
      </c>
      <c r="EA23">
        <f>IF($S$14&gt;0,$DO$14,0)</f>
        <v>-1.9746797110100829E-3</v>
      </c>
      <c r="EB23">
        <f>IF($S$15&gt;0,$DO$15,0)</f>
        <v>-4.688221564859766E-3</v>
      </c>
      <c r="EC23">
        <f>IF($S$16&gt;0,$DO$16,0)</f>
        <v>-3.6782176553485381E-3</v>
      </c>
      <c r="EN23">
        <f>Sheet20!FL23</f>
        <v>0.67283306407764931</v>
      </c>
      <c r="EO23">
        <f>Sheet20!FM23</f>
        <v>0.21072782112741842</v>
      </c>
      <c r="EP23">
        <f>Sheet20!FN23</f>
        <v>0.69441174997780852</v>
      </c>
      <c r="EQ23">
        <f>Sheet20!FO23</f>
        <v>0.96346025150845438</v>
      </c>
      <c r="ER23">
        <f>Sheet20!FP23</f>
        <v>0.53862745394356049</v>
      </c>
      <c r="ES23">
        <f>Sheet20!FQ23</f>
        <v>0.77843067716786329</v>
      </c>
      <c r="ET23">
        <f>Sheet20!FR23</f>
        <v>0.20321209947809293</v>
      </c>
      <c r="EU23">
        <f>Sheet20!FS23</f>
        <v>0.40076748150024344</v>
      </c>
      <c r="EV23">
        <f>Sheet20!FT23</f>
        <v>0.27359404171198087</v>
      </c>
      <c r="EW23">
        <f>Sheet20!FU23</f>
        <v>0.76957219917457065</v>
      </c>
      <c r="EZ23">
        <v>0.16785317662942917</v>
      </c>
      <c r="FA23">
        <v>0.20215382569701768</v>
      </c>
      <c r="FB23">
        <v>0.1371935283594396</v>
      </c>
      <c r="FC23">
        <v>0.26154115792300087</v>
      </c>
      <c r="FD23">
        <v>0.23939901485641424</v>
      </c>
      <c r="FE23">
        <v>0.17398496243405481</v>
      </c>
      <c r="FF23">
        <v>0.16446796134302472</v>
      </c>
      <c r="FG23">
        <v>0.21778426977746396</v>
      </c>
      <c r="FH23">
        <v>0.20971051666589902</v>
      </c>
      <c r="FI23">
        <v>0.28731894248954393</v>
      </c>
      <c r="FL23">
        <f t="shared" si="19"/>
        <v>0.67266521090101983</v>
      </c>
      <c r="FM23">
        <f t="shared" si="17"/>
        <v>0.2105256673017214</v>
      </c>
      <c r="FN23">
        <f t="shared" si="17"/>
        <v>0.69427455644944913</v>
      </c>
      <c r="FO23">
        <f t="shared" si="17"/>
        <v>0.9631987103505314</v>
      </c>
      <c r="FP23">
        <f t="shared" si="17"/>
        <v>0.53838805492870412</v>
      </c>
      <c r="FQ23">
        <f t="shared" si="17"/>
        <v>0.77825669220542926</v>
      </c>
      <c r="FR23">
        <f t="shared" si="17"/>
        <v>0.2030476315167499</v>
      </c>
      <c r="FS23">
        <f t="shared" si="17"/>
        <v>0.40054969723046596</v>
      </c>
      <c r="FT23">
        <f t="shared" si="17"/>
        <v>0.27338433119531497</v>
      </c>
      <c r="FU23">
        <f t="shared" si="17"/>
        <v>0.76928488023208108</v>
      </c>
    </row>
    <row r="24" spans="1:177">
      <c r="A24">
        <v>23</v>
      </c>
      <c r="B24">
        <v>0.14005844087981759</v>
      </c>
      <c r="C24">
        <v>0.91092318640028302</v>
      </c>
      <c r="D24">
        <v>0.55159730698341469</v>
      </c>
      <c r="E24">
        <v>0.96624496625582101</v>
      </c>
      <c r="F24">
        <v>0.28920698351011143</v>
      </c>
      <c r="G24">
        <v>0.50592516149134414</v>
      </c>
      <c r="H24">
        <v>0.55550911507478429</v>
      </c>
      <c r="I24">
        <v>0.21072782112741842</v>
      </c>
      <c r="J24">
        <v>0.26673221397753388</v>
      </c>
      <c r="K24">
        <v>0.58811073726126029</v>
      </c>
      <c r="M24">
        <v>6.4083709870048106E-2</v>
      </c>
      <c r="S24">
        <f t="shared" ref="S24:S32" si="25">EN17</f>
        <v>0.24191249419550692</v>
      </c>
      <c r="T24">
        <f t="shared" si="23"/>
        <v>0.91092318640028302</v>
      </c>
      <c r="U24">
        <f t="shared" si="23"/>
        <v>0.61809330618644243</v>
      </c>
      <c r="V24">
        <f t="shared" si="23"/>
        <v>0.12235943626333788</v>
      </c>
      <c r="W24">
        <f t="shared" si="23"/>
        <v>0.84725184284202515</v>
      </c>
      <c r="X24">
        <f t="shared" si="23"/>
        <v>0.57020023075588622</v>
      </c>
      <c r="Y24">
        <f t="shared" si="23"/>
        <v>3.7911888011145277E-2</v>
      </c>
      <c r="Z24">
        <f t="shared" si="23"/>
        <v>0.44352503709568653</v>
      </c>
      <c r="AA24">
        <f t="shared" si="23"/>
        <v>0.88421374808625131</v>
      </c>
      <c r="AB24">
        <f t="shared" si="23"/>
        <v>0.23271226514422519</v>
      </c>
      <c r="BG24">
        <f t="shared" si="22"/>
        <v>0.99039975554117476</v>
      </c>
      <c r="BH24">
        <f t="shared" si="22"/>
        <v>0.99754370896286382</v>
      </c>
      <c r="BI24">
        <f t="shared" si="22"/>
        <v>0.99713810557052796</v>
      </c>
      <c r="BJ24">
        <f t="shared" si="22"/>
        <v>0.99819926454763053</v>
      </c>
      <c r="BM24">
        <f t="shared" ref="BM24:BM32" si="26">0.5*$BL$21*B24*B24</f>
        <v>9.8081834308426809E-8</v>
      </c>
      <c r="BN24">
        <f t="shared" si="24"/>
        <v>4.148905257608224E-6</v>
      </c>
      <c r="BO24">
        <f t="shared" si="24"/>
        <v>1.5212979453567773E-6</v>
      </c>
      <c r="BP24">
        <f t="shared" si="24"/>
        <v>4.6681466740735639E-6</v>
      </c>
      <c r="BQ24">
        <f t="shared" si="24"/>
        <v>4.1820339655508934E-7</v>
      </c>
      <c r="BR24">
        <f t="shared" si="24"/>
        <v>1.2798013451502134E-6</v>
      </c>
      <c r="BS24">
        <f t="shared" si="24"/>
        <v>1.5429518846558498E-6</v>
      </c>
      <c r="BT24">
        <f t="shared" si="24"/>
        <v>2.2203107298554629E-7</v>
      </c>
      <c r="BU24">
        <f t="shared" si="24"/>
        <v>3.5573036986678463E-7</v>
      </c>
      <c r="BV24">
        <f t="shared" si="24"/>
        <v>1.7293711964099157E-6</v>
      </c>
      <c r="BY24">
        <f>$BH$7-$BM$7</f>
        <v>-0.99999999999999989</v>
      </c>
      <c r="BZ24">
        <f>$BH$8-$BM$8</f>
        <v>2.456274837503371E-3</v>
      </c>
      <c r="CA24">
        <f>$BH$9-$BM$9</f>
        <v>3.1132711994689665E-10</v>
      </c>
      <c r="CB24">
        <f>$BH$10-$BM$10</f>
        <v>1.5134037545411553E-8</v>
      </c>
      <c r="CC24">
        <f>$BH$11-$BM$11</f>
        <v>0.99754370896286382</v>
      </c>
      <c r="CD24">
        <f>$BH$12-$BM$12</f>
        <v>5.6516418411042887E-12</v>
      </c>
      <c r="CE24">
        <f>$BH$13-$BM$13</f>
        <v>2.0362048564569199E-21</v>
      </c>
      <c r="CF24">
        <f>$BH$14-$BM$14</f>
        <v>2.592147255934425E-14</v>
      </c>
      <c r="CG24">
        <f>$BH$15-$BM$15</f>
        <v>1.1309238144364086E-12</v>
      </c>
      <c r="CH24">
        <f>$BH$16-$BM$16</f>
        <v>7.4745969680174517E-10</v>
      </c>
      <c r="CW24">
        <f>IF($AI$7&gt;0,$CS$7,0)</f>
        <v>0.23160527311658849</v>
      </c>
      <c r="CX24">
        <f>IF($AI$8&gt;0,$CS$8,0)</f>
        <v>0.70104164627324728</v>
      </c>
      <c r="CY24">
        <f>IF($AI$9&gt;0,$CS$9,0)</f>
        <v>9.7932830831312573E-2</v>
      </c>
      <c r="CZ24">
        <f>IF($AI$10&gt;0,$CS$10,0)</f>
        <v>0.56896426913510689</v>
      </c>
      <c r="DA24">
        <f>IF($AI$11&gt;0,$CS$11,0)</f>
        <v>-0.61272810369665598</v>
      </c>
      <c r="DB24">
        <f>IF($AI$12&gt;0,$CS$12,0)</f>
        <v>0.25626707743504273</v>
      </c>
      <c r="DC24">
        <f>IF($AI$13&gt;0,$CS$13,0)</f>
        <v>-9.3348998586345912E-3</v>
      </c>
      <c r="DD24">
        <f>IF($AI$14&gt;0,$CS$14,0)</f>
        <v>0.65493589596180413</v>
      </c>
      <c r="DE24">
        <f>IF($AI$15&gt;0,$CS$15,0)</f>
        <v>0.24440916951453179</v>
      </c>
      <c r="DF24">
        <f>IF($AI$16&gt;0,$CS$16,0)</f>
        <v>0.5558374923173639</v>
      </c>
      <c r="DT24">
        <f>IF($T$7&gt;0,$DP$7,0)</f>
        <v>0.98480279822543415</v>
      </c>
      <c r="DU24">
        <f>IF($T$8&gt;0,$DP$8,0)</f>
        <v>1.1038305433676905</v>
      </c>
      <c r="DV24">
        <f>IF($T$9&gt;0,$DP$9,0)</f>
        <v>0.69541539807513553</v>
      </c>
      <c r="DW24">
        <f>IF($T$10&gt;0,$DP$10,0)</f>
        <v>1.6337784776418478</v>
      </c>
      <c r="DX24">
        <f>IF($T$11&gt;0,$DP$11,0)</f>
        <v>1.3772296388790575</v>
      </c>
      <c r="DY24">
        <f>IF($T$12&gt;0,$DP$12,0)</f>
        <v>1.0840191974849893</v>
      </c>
      <c r="DZ24">
        <f>IF($T$13&gt;0,$DP$13,0)</f>
        <v>0.94552218443751412</v>
      </c>
      <c r="EA24">
        <f>IF($T$14&gt;0,$DP$14,0)</f>
        <v>1.3657257640590155</v>
      </c>
      <c r="EB24">
        <f>IF($T$15&gt;0,$DP$15,0)</f>
        <v>1.039126343647937</v>
      </c>
      <c r="EC24">
        <f>IF($T$16&gt;0,$DP$16,0)</f>
        <v>1.7892193366699116</v>
      </c>
      <c r="EN24">
        <f>Sheet20!FL24</f>
        <v>0.9667289486645757</v>
      </c>
      <c r="EO24">
        <f>Sheet20!FM24</f>
        <v>0.26673221397753388</v>
      </c>
      <c r="EP24">
        <f>Sheet20!FN24</f>
        <v>0.89171995532564663</v>
      </c>
      <c r="EQ24">
        <f>Sheet20!FO24</f>
        <v>0.12734850229895681</v>
      </c>
      <c r="ER24">
        <f>Sheet20!FP24</f>
        <v>0.53407316981823516</v>
      </c>
      <c r="ES24">
        <f>Sheet20!FQ24</f>
        <v>0.88659683347551455</v>
      </c>
      <c r="ET24">
        <f>Sheet20!FR24</f>
        <v>0.54398192473349227</v>
      </c>
      <c r="EU24">
        <f>Sheet20!FS24</f>
        <v>0.74354153808402323</v>
      </c>
      <c r="EV24">
        <f>Sheet20!FT24</f>
        <v>0.1197843637448667</v>
      </c>
      <c r="EW24">
        <f>Sheet20!FU24</f>
        <v>0.87788934665851215</v>
      </c>
      <c r="EZ24">
        <v>0.27394461534483205</v>
      </c>
      <c r="FA24">
        <v>0.40941584019570976</v>
      </c>
      <c r="FB24">
        <v>0.27163560650876106</v>
      </c>
      <c r="FC24">
        <v>0.45214446119218016</v>
      </c>
      <c r="FD24">
        <v>0.42915181688818205</v>
      </c>
      <c r="FE24">
        <v>0.25774487909415333</v>
      </c>
      <c r="FF24">
        <v>0.28049836865696742</v>
      </c>
      <c r="FG24">
        <v>0.36196098955647166</v>
      </c>
      <c r="FH24">
        <v>0.43231072378577201</v>
      </c>
      <c r="FI24">
        <v>0.51734413378835276</v>
      </c>
      <c r="FL24">
        <f t="shared" si="19"/>
        <v>0.9664550040492309</v>
      </c>
      <c r="FM24">
        <f t="shared" si="17"/>
        <v>0.26632279813733817</v>
      </c>
      <c r="FN24">
        <f t="shared" si="17"/>
        <v>0.89144831971913785</v>
      </c>
      <c r="FO24">
        <f t="shared" si="17"/>
        <v>0.12689635783776462</v>
      </c>
      <c r="FP24">
        <f t="shared" si="17"/>
        <v>0.53364401800134698</v>
      </c>
      <c r="FQ24">
        <f t="shared" si="17"/>
        <v>0.88633908859642041</v>
      </c>
      <c r="FR24">
        <f t="shared" si="17"/>
        <v>0.54370142636483532</v>
      </c>
      <c r="FS24">
        <f t="shared" si="17"/>
        <v>0.7431795770944668</v>
      </c>
      <c r="FT24">
        <f t="shared" si="17"/>
        <v>0.11935205302108093</v>
      </c>
      <c r="FU24">
        <f t="shared" si="17"/>
        <v>0.8773720025247238</v>
      </c>
    </row>
    <row r="25" spans="1:177">
      <c r="A25">
        <v>24</v>
      </c>
      <c r="B25">
        <v>0.45539125834573652</v>
      </c>
      <c r="C25">
        <v>0.61809330618644243</v>
      </c>
      <c r="D25">
        <v>2.7003459356236298E-2</v>
      </c>
      <c r="E25">
        <v>0.88206585178248209</v>
      </c>
      <c r="F25">
        <v>0.7765590472861823</v>
      </c>
      <c r="G25">
        <v>0.45376933630612604</v>
      </c>
      <c r="H25">
        <v>0.99141579051786877</v>
      </c>
      <c r="I25">
        <v>0.69441174997780852</v>
      </c>
      <c r="J25">
        <v>0.89171995532564663</v>
      </c>
      <c r="K25">
        <v>0.72086170339364852</v>
      </c>
      <c r="M25">
        <v>0.13578174109534435</v>
      </c>
      <c r="S25">
        <f t="shared" si="25"/>
        <v>5.4923700074373444E-2</v>
      </c>
      <c r="T25">
        <f t="shared" si="23"/>
        <v>0.55159730698341469</v>
      </c>
      <c r="U25">
        <f t="shared" si="23"/>
        <v>2.7003459356236298E-2</v>
      </c>
      <c r="V25">
        <f t="shared" si="23"/>
        <v>9.7218344795181807E-3</v>
      </c>
      <c r="W25">
        <f t="shared" si="23"/>
        <v>0.37230868788138649</v>
      </c>
      <c r="X25">
        <f t="shared" si="23"/>
        <v>0.79094136679145965</v>
      </c>
      <c r="Y25">
        <f t="shared" si="23"/>
        <v>0.49199116662861325</v>
      </c>
      <c r="Z25">
        <f t="shared" si="23"/>
        <v>0.86699913008396234</v>
      </c>
      <c r="AA25">
        <f t="shared" si="23"/>
        <v>0.72135722542839542</v>
      </c>
      <c r="AB25">
        <f t="shared" si="23"/>
        <v>0.66309143671026394</v>
      </c>
      <c r="BG25">
        <f t="shared" si="22"/>
        <v>1.9149468007677288E-9</v>
      </c>
      <c r="BH25">
        <f t="shared" si="22"/>
        <v>5.6516418411042887E-12</v>
      </c>
      <c r="BI25">
        <f t="shared" si="22"/>
        <v>8.6151432230600009E-11</v>
      </c>
      <c r="BJ25">
        <f t="shared" si="22"/>
        <v>1.1655548957237792E-12</v>
      </c>
      <c r="BM25">
        <f t="shared" si="26"/>
        <v>1.0369059908885669E-6</v>
      </c>
      <c r="BN25">
        <f t="shared" si="24"/>
        <v>1.9101966757624366E-6</v>
      </c>
      <c r="BO25">
        <f t="shared" si="24"/>
        <v>3.6459340860195286E-9</v>
      </c>
      <c r="BP25">
        <f t="shared" si="24"/>
        <v>3.8902008344037788E-6</v>
      </c>
      <c r="BQ25">
        <f t="shared" si="24"/>
        <v>3.0152197696101157E-6</v>
      </c>
      <c r="BR25">
        <f t="shared" si="24"/>
        <v>1.0295330528585105E-6</v>
      </c>
      <c r="BS25">
        <f t="shared" si="24"/>
        <v>4.914526348440854E-6</v>
      </c>
      <c r="BT25">
        <f t="shared" si="24"/>
        <v>2.4110383925362123E-6</v>
      </c>
      <c r="BU25">
        <f t="shared" si="24"/>
        <v>3.9758223936298659E-6</v>
      </c>
      <c r="BV25">
        <f t="shared" si="24"/>
        <v>2.5982079770979627E-6</v>
      </c>
      <c r="BY25">
        <f>$BI$7-$BN$7</f>
        <v>3.642682212056042E-15</v>
      </c>
      <c r="BZ25">
        <f>$BI$8-$BN$8</f>
        <v>2.8618038190796522E-3</v>
      </c>
      <c r="CA25">
        <f>$BI$9-$BN$9</f>
        <v>1.5933260808786304E-9</v>
      </c>
      <c r="CB25">
        <f>$BI$10-$BN$10</f>
        <v>8.4042965395638554E-8</v>
      </c>
      <c r="CC25">
        <f>$BI$11-$BN$11</f>
        <v>0.99713810557052796</v>
      </c>
      <c r="CD25">
        <f>$BI$12-$BN$12</f>
        <v>8.6151432230600009E-11</v>
      </c>
      <c r="CE25">
        <f>$BI$13-$BN$13</f>
        <v>1.0518984419435635E-19</v>
      </c>
      <c r="CF25">
        <f>$BI$14-$BN$14</f>
        <v>-0.99999999999952083</v>
      </c>
      <c r="CG25">
        <f>$BI$15-$BN$15</f>
        <v>2.052472079858152E-11</v>
      </c>
      <c r="CH25">
        <f>$BI$16-$BN$16</f>
        <v>4.866942098938008E-9</v>
      </c>
      <c r="CW25">
        <f>IF($AJ$7&gt;0,$CT$7,0)</f>
        <v>5.3088285988591839E-2</v>
      </c>
      <c r="CX25">
        <f>IF($AJ$8&gt;0,$CT$8,0)</f>
        <v>1.0084681602341572E-2</v>
      </c>
      <c r="CY25">
        <f>IF($AJ$9&gt;0,$CT$9,0)</f>
        <v>-0.46902642609346995</v>
      </c>
      <c r="CZ25">
        <f>IF($AJ$10&gt;0,$CT$10,0)</f>
        <v>-0.22187772912766912</v>
      </c>
      <c r="DA25">
        <f>IF($AJ$11&gt;0,$CT$11,0)</f>
        <v>6.6680131449084565E-2</v>
      </c>
      <c r="DB25">
        <f>IF($AJ$12&gt;0,$CT$12,0)</f>
        <v>0.45218611297142247</v>
      </c>
      <c r="DC25">
        <f>IF($AJ$13&gt;0,$CT$13,0)</f>
        <v>0.58736724487729086</v>
      </c>
      <c r="DD25">
        <f>IF($AJ$14&gt;0,$CT$14,0)</f>
        <v>0.6099173815107658</v>
      </c>
      <c r="DE25">
        <f>IF($AJ$15&gt;0,$CT$15,0)</f>
        <v>0.38621889138622012</v>
      </c>
      <c r="DF25">
        <f>IF($AJ$16&gt;0,$CT$16,0)</f>
        <v>0.48581082249366131</v>
      </c>
      <c r="DT25">
        <f>IF($U$7&gt;0,$DQ$7,0)</f>
        <v>1.0763089840497948</v>
      </c>
      <c r="DU25">
        <f>IF($U$8&gt;0,$DQ$8,0)</f>
        <v>0.84766067699178249</v>
      </c>
      <c r="DV25">
        <f>IF($U$9&gt;0,$DQ$9,0)</f>
        <v>0.90577766320332664</v>
      </c>
      <c r="DW25">
        <f>IF($U$10&gt;0,$DQ$10,0)</f>
        <v>0.92507048241329615</v>
      </c>
      <c r="DX25">
        <f>IF($U$11&gt;0,$DQ$11,0)</f>
        <v>1.2559311039164249</v>
      </c>
      <c r="DY25">
        <f>IF($U$12&gt;0,$DQ$12,0)</f>
        <v>1.0844670975562476</v>
      </c>
      <c r="DZ25">
        <f>IF($U$13&gt;0,$DQ$13,0)</f>
        <v>1.0155949511634623</v>
      </c>
      <c r="EA25">
        <f>IF($U$14&gt;0,$DQ$14,0)</f>
        <v>0.89636957158354247</v>
      </c>
      <c r="EB25">
        <f>IF($U$15&gt;0,$DQ$15,0)</f>
        <v>1.3163882180182465</v>
      </c>
      <c r="EC25">
        <f>IF($U$16&gt;0,$DQ$16,0)</f>
        <v>0.82261736316714884</v>
      </c>
      <c r="EN25">
        <f>Sheet20!FL25</f>
        <v>0.99680443189574441</v>
      </c>
      <c r="EO25">
        <f>Sheet20!FM25</f>
        <v>0.58811073726126029</v>
      </c>
      <c r="EP25">
        <f>Sheet20!FN25</f>
        <v>0.72086170339364852</v>
      </c>
      <c r="EQ25">
        <f>Sheet20!FO25</f>
        <v>0.11933776604647908</v>
      </c>
      <c r="ER25">
        <f>Sheet20!FP25</f>
        <v>0.15030117115894595</v>
      </c>
      <c r="ES25">
        <f>Sheet20!FQ25</f>
        <v>0.5335553610283148</v>
      </c>
      <c r="ET25">
        <f>Sheet20!FR25</f>
        <v>0.23424763380372701</v>
      </c>
      <c r="EU25">
        <f>Sheet20!FS25</f>
        <v>0.14388161851127929</v>
      </c>
      <c r="EV25">
        <f>Sheet20!FT25</f>
        <v>0.23899325144626338</v>
      </c>
      <c r="EW25">
        <f>Sheet20!FU25</f>
        <v>0.63090091166532647</v>
      </c>
      <c r="EZ25">
        <v>0.37129372600997879</v>
      </c>
      <c r="FA25">
        <v>0.50200172370260754</v>
      </c>
      <c r="FB25">
        <v>0.3637416995734547</v>
      </c>
      <c r="FC25">
        <v>0.53836629832935723</v>
      </c>
      <c r="FD25">
        <v>0.55051990857765842</v>
      </c>
      <c r="FE25">
        <v>0.35047592561152641</v>
      </c>
      <c r="FF25">
        <v>0.37568096561830439</v>
      </c>
      <c r="FG25">
        <v>0.4430138398163756</v>
      </c>
      <c r="FH25">
        <v>0.57077947337324586</v>
      </c>
      <c r="FI25">
        <v>0.59848109281298623</v>
      </c>
      <c r="FL25">
        <f t="shared" si="19"/>
        <v>0.99643313816973444</v>
      </c>
      <c r="FM25">
        <f t="shared" si="17"/>
        <v>0.58760873553755766</v>
      </c>
      <c r="FN25">
        <f t="shared" si="17"/>
        <v>0.7204979616940751</v>
      </c>
      <c r="FO25">
        <f t="shared" si="17"/>
        <v>0.11879939974814972</v>
      </c>
      <c r="FP25">
        <f t="shared" si="17"/>
        <v>0.14975065125036829</v>
      </c>
      <c r="FQ25">
        <f t="shared" si="17"/>
        <v>0.53320488510270325</v>
      </c>
      <c r="FR25">
        <f t="shared" si="17"/>
        <v>0.23387195283810872</v>
      </c>
      <c r="FS25">
        <f t="shared" si="17"/>
        <v>0.14343860467146291</v>
      </c>
      <c r="FT25">
        <f t="shared" si="17"/>
        <v>0.23842247197289013</v>
      </c>
      <c r="FU25">
        <f t="shared" si="17"/>
        <v>0.63030243057251345</v>
      </c>
    </row>
    <row r="26" spans="1:177">
      <c r="A26">
        <v>25</v>
      </c>
      <c r="B26">
        <v>0.15718351756741578</v>
      </c>
      <c r="C26">
        <v>0.12235943626333788</v>
      </c>
      <c r="D26">
        <v>9.7218344795181807E-3</v>
      </c>
      <c r="E26">
        <v>0.9220050719431363</v>
      </c>
      <c r="F26">
        <v>0.6600478446360466</v>
      </c>
      <c r="G26">
        <v>0.75182412685515154</v>
      </c>
      <c r="H26">
        <v>0.33576053850974258</v>
      </c>
      <c r="I26">
        <v>0.96346025150845438</v>
      </c>
      <c r="J26">
        <v>0.12734850229895681</v>
      </c>
      <c r="K26">
        <v>0.11933776604647908</v>
      </c>
      <c r="M26">
        <v>0.28793546517502822</v>
      </c>
      <c r="S26">
        <f t="shared" si="25"/>
        <v>0.99090647349799743</v>
      </c>
      <c r="T26">
        <f t="shared" si="23"/>
        <v>0.96624496625582101</v>
      </c>
      <c r="U26">
        <f t="shared" si="23"/>
        <v>0.88206585178248209</v>
      </c>
      <c r="V26">
        <f t="shared" si="23"/>
        <v>0.9220050719431363</v>
      </c>
      <c r="W26">
        <f t="shared" si="23"/>
        <v>0.35476416853413117</v>
      </c>
      <c r="X26">
        <f t="shared" si="23"/>
        <v>0.81123538790434047</v>
      </c>
      <c r="Y26">
        <f t="shared" si="23"/>
        <v>0.64995328365793226</v>
      </c>
      <c r="Z26">
        <f t="shared" si="23"/>
        <v>0.79099095500029937</v>
      </c>
      <c r="AA26">
        <f t="shared" si="23"/>
        <v>0.80773056019746792</v>
      </c>
      <c r="AB26">
        <f t="shared" si="23"/>
        <v>0.61235797368058009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1.2353329097433053E-7</v>
      </c>
      <c r="BN26">
        <f t="shared" si="24"/>
        <v>7.4859158213409236E-8</v>
      </c>
      <c r="BO26">
        <f t="shared" si="24"/>
        <v>4.7257032823574274E-10</v>
      </c>
      <c r="BP26">
        <f t="shared" si="24"/>
        <v>4.25046676344434E-6</v>
      </c>
      <c r="BQ26">
        <f t="shared" si="24"/>
        <v>2.1783157860434535E-6</v>
      </c>
      <c r="BR26">
        <f t="shared" si="24"/>
        <v>2.8261975886075554E-6</v>
      </c>
      <c r="BS26">
        <f t="shared" si="24"/>
        <v>5.6367569610176162E-7</v>
      </c>
      <c r="BT26">
        <f t="shared" si="24"/>
        <v>4.6412782811836717E-6</v>
      </c>
      <c r="BU26">
        <f t="shared" si="24"/>
        <v>8.1088205188937032E-8</v>
      </c>
      <c r="BV26">
        <f t="shared" si="24"/>
        <v>7.1207512024820886E-8</v>
      </c>
      <c r="BY26">
        <f>$BJ$7-$BO$7</f>
        <v>1.330225130876727E-17</v>
      </c>
      <c r="BZ26">
        <f>$BJ$8-$BO$8</f>
        <v>1.8007285304538448E-3</v>
      </c>
      <c r="CA26">
        <f>$BJ$9-$BO$9</f>
        <v>-0.99999999991803257</v>
      </c>
      <c r="CB26">
        <f>$BJ$10-$BO$10</f>
        <v>6.6565469697351844E-9</v>
      </c>
      <c r="CC26">
        <f>$BJ$11-$BO$11</f>
        <v>0.99819926454763053</v>
      </c>
      <c r="CD26">
        <f>$BJ$12-$BO$12</f>
        <v>1.1655548957237792E-12</v>
      </c>
      <c r="CE26">
        <f>$BJ$13-$BO$13</f>
        <v>8.780158547172658E-23</v>
      </c>
      <c r="CF26">
        <f>$BJ$14-$BO$14</f>
        <v>3.244598703229005E-15</v>
      </c>
      <c r="CG26">
        <f>$BJ$15-$BO$15</f>
        <v>2.4060587622885431E-13</v>
      </c>
      <c r="CH26">
        <f>$BJ$16-$BO$16</f>
        <v>1.8199168268251105E-10</v>
      </c>
      <c r="CW26">
        <f>IF($AK$7&gt;0,$CU$7,0)</f>
        <v>0.26298189689375151</v>
      </c>
      <c r="CX26">
        <f>IF($AK$8&gt;0,$CU$8,0)</f>
        <v>0.22766204550213173</v>
      </c>
      <c r="CY26">
        <f>IF($AK$9&gt;0,$CU$9,0)</f>
        <v>-0.11996788238240762</v>
      </c>
      <c r="CZ26">
        <f>IF($AK$10&gt;0,$CU$10,0)</f>
        <v>-0.31087777278568451</v>
      </c>
      <c r="DA26">
        <f>IF($AK$11&gt;0,$CU$11,0)</f>
        <v>-0.57569931544163289</v>
      </c>
      <c r="DB26">
        <f>IF($AK$12&gt;0,$CU$12,0)</f>
        <v>0.22920799103939674</v>
      </c>
      <c r="DC26">
        <f>IF($AK$13&gt;0,$CU$13,0)</f>
        <v>0.71227369978337196</v>
      </c>
      <c r="DD26">
        <f>IF($AK$14&gt;0,$CU$14,0)</f>
        <v>0.29180241354735509</v>
      </c>
      <c r="DE26">
        <f>IF($AK$15&gt;0,$CU$15,0)</f>
        <v>0.59832688904848941</v>
      </c>
      <c r="DF26">
        <f>IF($AK$16&gt;0,$CU$16,0)</f>
        <v>-3.707169323131989E-2</v>
      </c>
      <c r="DT26">
        <f>IF($V$7&gt;0,$DR$7,0)</f>
        <v>0.40592831773452132</v>
      </c>
      <c r="DU26">
        <f>IF($V$8&gt;0,$DR$8,0)</f>
        <v>1.0778253981828345</v>
      </c>
      <c r="DV26">
        <f>IF($V$9&gt;0,$DR$9,0)</f>
        <v>0.69799493597698403</v>
      </c>
      <c r="DW26">
        <f>IF($V$10&gt;0,$DR$10,0)</f>
        <v>0.78489135081296546</v>
      </c>
      <c r="DX26">
        <f>IF($V$11&gt;0,$DR$11,0)</f>
        <v>0.86263373773867658</v>
      </c>
      <c r="DY26">
        <f>IF($V$12&gt;0,$DR$12,0)</f>
        <v>0.22095225743609334</v>
      </c>
      <c r="DZ26">
        <f>IF($V$13&gt;0,$DR$13,0)</f>
        <v>0.49471404146149534</v>
      </c>
      <c r="EA26">
        <f>IF($V$14&gt;0,$DR$14,0)</f>
        <v>0.5527052637147889</v>
      </c>
      <c r="EB26">
        <f>IF($V$15&gt;0,$DR$15,0)</f>
        <v>1.1974605326121723</v>
      </c>
      <c r="EC26">
        <f>IF($V$16&gt;0,$DR$16,0)</f>
        <v>1.0115644688229293</v>
      </c>
    </row>
    <row r="27" spans="1:177">
      <c r="A27">
        <v>26</v>
      </c>
      <c r="B27">
        <v>0.43222998830092479</v>
      </c>
      <c r="C27">
        <v>0.84725184284202515</v>
      </c>
      <c r="D27">
        <v>0.37230868788138649</v>
      </c>
      <c r="E27">
        <v>0.35476416853413117</v>
      </c>
      <c r="F27">
        <v>0.49711671300513155</v>
      </c>
      <c r="G27">
        <v>0.46109596639107708</v>
      </c>
      <c r="H27">
        <v>3.5869177637425954E-4</v>
      </c>
      <c r="I27">
        <v>0.53862745394356049</v>
      </c>
      <c r="J27">
        <v>0.53407316981823516</v>
      </c>
      <c r="K27">
        <v>0.15030117115894595</v>
      </c>
      <c r="M27">
        <v>0.80214566922958541</v>
      </c>
      <c r="S27">
        <f t="shared" si="25"/>
        <v>0.62909166484377232</v>
      </c>
      <c r="T27">
        <f t="shared" si="23"/>
        <v>0.28920698351011143</v>
      </c>
      <c r="U27">
        <f t="shared" si="23"/>
        <v>0.7765590472861823</v>
      </c>
      <c r="V27">
        <f t="shared" si="23"/>
        <v>0.6600478446360466</v>
      </c>
      <c r="W27">
        <f t="shared" si="23"/>
        <v>0.49711671300513155</v>
      </c>
      <c r="X27">
        <f t="shared" si="23"/>
        <v>0.45612230037995666</v>
      </c>
      <c r="Y27">
        <f t="shared" si="23"/>
        <v>0.32704810050226019</v>
      </c>
      <c r="Z27">
        <f t="shared" si="23"/>
        <v>0.54388676825057625</v>
      </c>
      <c r="AA27">
        <f t="shared" si="23"/>
        <v>0.38428650038972806</v>
      </c>
      <c r="AB27">
        <f t="shared" si="23"/>
        <v>0.10024427633848219</v>
      </c>
      <c r="BG27">
        <f t="shared" si="22"/>
        <v>2.6054369897442851E-11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9.3411381393308801E-7</v>
      </c>
      <c r="BN27">
        <f t="shared" si="24"/>
        <v>3.5891784259960386E-6</v>
      </c>
      <c r="BO27">
        <f t="shared" si="24"/>
        <v>6.9306879535979839E-7</v>
      </c>
      <c r="BP27">
        <f t="shared" si="24"/>
        <v>6.2928807637856719E-7</v>
      </c>
      <c r="BQ27">
        <f t="shared" si="24"/>
        <v>1.2356251317451318E-6</v>
      </c>
      <c r="BR27">
        <f t="shared" si="24"/>
        <v>1.0630474511106067E-6</v>
      </c>
      <c r="BS27">
        <f t="shared" si="24"/>
        <v>6.4329895219260912E-13</v>
      </c>
      <c r="BT27">
        <f t="shared" si="24"/>
        <v>1.4505976707086118E-6</v>
      </c>
      <c r="BU27">
        <f t="shared" si="24"/>
        <v>1.4261707535984873E-6</v>
      </c>
      <c r="BV27">
        <f t="shared" si="24"/>
        <v>1.1295221025875383E-7</v>
      </c>
    </row>
    <row r="28" spans="1:177">
      <c r="A28">
        <v>27</v>
      </c>
      <c r="B28">
        <v>0.51036926547842243</v>
      </c>
      <c r="C28">
        <v>0.57020023075588622</v>
      </c>
      <c r="D28">
        <v>0.79094136679145965</v>
      </c>
      <c r="E28">
        <v>0.81123538790434047</v>
      </c>
      <c r="F28">
        <v>0.45612230037995666</v>
      </c>
      <c r="G28">
        <v>0.95752062124783677</v>
      </c>
      <c r="H28">
        <v>5.7665628545616437E-2</v>
      </c>
      <c r="I28">
        <v>0.77843067716786329</v>
      </c>
      <c r="J28">
        <v>0.88659683347551455</v>
      </c>
      <c r="K28">
        <v>0.5335553610283148</v>
      </c>
      <c r="M28">
        <v>0.87131059563174418</v>
      </c>
      <c r="S28">
        <f t="shared" si="25"/>
        <v>0.94408684208519544</v>
      </c>
      <c r="T28">
        <f t="shared" si="23"/>
        <v>0.50592516149134414</v>
      </c>
      <c r="U28">
        <f t="shared" si="23"/>
        <v>0.45376933630612604</v>
      </c>
      <c r="V28">
        <f t="shared" si="23"/>
        <v>0.75182412685515154</v>
      </c>
      <c r="W28">
        <f t="shared" si="23"/>
        <v>0.46109596639107708</v>
      </c>
      <c r="X28">
        <f t="shared" si="23"/>
        <v>0.95752062124783677</v>
      </c>
      <c r="Y28">
        <f t="shared" si="23"/>
        <v>0.35231085304801685</v>
      </c>
      <c r="Z28">
        <f t="shared" si="23"/>
        <v>0.86255967638097986</v>
      </c>
      <c r="AA28">
        <f t="shared" si="23"/>
        <v>0.13844348850184046</v>
      </c>
      <c r="AB28">
        <f t="shared" si="23"/>
        <v>0.98714007954330873</v>
      </c>
      <c r="BG28">
        <f t="shared" si="22"/>
        <v>5.7666357258600186E-10</v>
      </c>
      <c r="BH28">
        <f t="shared" si="22"/>
        <v>1.1309238144364086E-12</v>
      </c>
      <c r="BI28">
        <f t="shared" si="22"/>
        <v>2.052472079858152E-11</v>
      </c>
      <c r="BJ28">
        <f t="shared" si="22"/>
        <v>9.9999999999999998E-13</v>
      </c>
      <c r="BM28">
        <f t="shared" si="26"/>
        <v>1.3023839357249222E-6</v>
      </c>
      <c r="BN28">
        <f t="shared" si="24"/>
        <v>1.6256415157703295E-6</v>
      </c>
      <c r="BO28">
        <f t="shared" si="24"/>
        <v>3.127941228509712E-6</v>
      </c>
      <c r="BP28">
        <f t="shared" si="24"/>
        <v>3.290514272941529E-6</v>
      </c>
      <c r="BQ28">
        <f t="shared" si="24"/>
        <v>1.0402377645195171E-6</v>
      </c>
      <c r="BR28">
        <f t="shared" si="24"/>
        <v>4.5842287005742168E-6</v>
      </c>
      <c r="BS28">
        <f t="shared" si="24"/>
        <v>1.662662357780507E-8</v>
      </c>
      <c r="BT28">
        <f t="shared" si="24"/>
        <v>3.0297715957800913E-6</v>
      </c>
      <c r="BU28">
        <f t="shared" si="24"/>
        <v>3.9302697256440462E-6</v>
      </c>
      <c r="BV28">
        <f t="shared" si="24"/>
        <v>1.4234066164102768E-6</v>
      </c>
      <c r="EN28" t="s">
        <v>19</v>
      </c>
      <c r="EZ28" t="s">
        <v>25</v>
      </c>
    </row>
    <row r="29" spans="1:177">
      <c r="A29">
        <v>28</v>
      </c>
      <c r="B29">
        <v>0.7524119931456158</v>
      </c>
      <c r="C29">
        <v>3.7911888011145277E-2</v>
      </c>
      <c r="D29">
        <v>0.49199116662861325</v>
      </c>
      <c r="E29">
        <v>0.64995328365793226</v>
      </c>
      <c r="F29">
        <v>0.32704810050226019</v>
      </c>
      <c r="G29">
        <v>0.35231085304801685</v>
      </c>
      <c r="H29">
        <v>0.63140275503274068</v>
      </c>
      <c r="I29">
        <v>0.20321209947809293</v>
      </c>
      <c r="J29">
        <v>0.54398192473349227</v>
      </c>
      <c r="K29">
        <v>0.23424763380372701</v>
      </c>
      <c r="M29">
        <v>0.41056473655971781</v>
      </c>
      <c r="S29">
        <f t="shared" si="25"/>
        <v>0.23626638798708099</v>
      </c>
      <c r="T29">
        <f t="shared" si="23"/>
        <v>0.55550911507478429</v>
      </c>
      <c r="U29">
        <f t="shared" si="23"/>
        <v>0.99141579051786877</v>
      </c>
      <c r="V29">
        <f t="shared" si="23"/>
        <v>0.33576053850974258</v>
      </c>
      <c r="W29">
        <f t="shared" si="23"/>
        <v>3.5869177637425954E-4</v>
      </c>
      <c r="X29">
        <f t="shared" si="23"/>
        <v>5.7665628545616437E-2</v>
      </c>
      <c r="Y29">
        <f t="shared" si="23"/>
        <v>0.63140275503274068</v>
      </c>
      <c r="Z29">
        <f t="shared" si="23"/>
        <v>0.73054399247370128</v>
      </c>
      <c r="AA29">
        <f t="shared" si="23"/>
        <v>0.20603202282720839</v>
      </c>
      <c r="AB29">
        <f t="shared" si="23"/>
        <v>0.60366152617169899</v>
      </c>
      <c r="BG29">
        <f t="shared" si="22"/>
        <v>1.3189704107402541E-7</v>
      </c>
      <c r="BH29">
        <f t="shared" si="22"/>
        <v>7.4745969680174517E-10</v>
      </c>
      <c r="BI29">
        <f t="shared" si="22"/>
        <v>4.866942098938008E-9</v>
      </c>
      <c r="BJ29">
        <f t="shared" si="22"/>
        <v>1.8199168268251105E-10</v>
      </c>
      <c r="BM29">
        <f t="shared" si="26"/>
        <v>2.8306190371467912E-6</v>
      </c>
      <c r="BN29">
        <f t="shared" si="24"/>
        <v>7.1865562628481052E-9</v>
      </c>
      <c r="BO29">
        <f t="shared" si="24"/>
        <v>1.2102765402029196E-6</v>
      </c>
      <c r="BP29">
        <f t="shared" si="24"/>
        <v>2.1121963546886429E-6</v>
      </c>
      <c r="BQ29">
        <f t="shared" si="24"/>
        <v>5.3480230021068243E-7</v>
      </c>
      <c r="BR29">
        <f t="shared" si="24"/>
        <v>6.2061468587710659E-7</v>
      </c>
      <c r="BS29">
        <f t="shared" si="24"/>
        <v>1.993347195314676E-6</v>
      </c>
      <c r="BT29">
        <f t="shared" si="24"/>
        <v>2.0647578687147169E-7</v>
      </c>
      <c r="BU29">
        <f t="shared" si="24"/>
        <v>1.4795816721837744E-6</v>
      </c>
      <c r="BV29">
        <f t="shared" si="24"/>
        <v>2.7435976971322497E-7</v>
      </c>
    </row>
    <row r="30" spans="1:177">
      <c r="A30">
        <v>29</v>
      </c>
      <c r="B30">
        <v>0.95184626215501622</v>
      </c>
      <c r="C30">
        <v>0.44352503709568653</v>
      </c>
      <c r="D30">
        <v>0.86699913008396234</v>
      </c>
      <c r="E30">
        <v>0.79099095500029937</v>
      </c>
      <c r="F30">
        <v>0.54388676825057625</v>
      </c>
      <c r="G30">
        <v>0.86255967638097986</v>
      </c>
      <c r="H30">
        <v>0.73054399247370128</v>
      </c>
      <c r="I30">
        <v>0.40076748150024344</v>
      </c>
      <c r="J30">
        <v>0.74354153808402323</v>
      </c>
      <c r="K30">
        <v>0.14388161851127929</v>
      </c>
      <c r="M30">
        <v>5.3249194764092074E-2</v>
      </c>
      <c r="S30">
        <f t="shared" si="25"/>
        <v>0.67283306407764931</v>
      </c>
      <c r="T30">
        <f t="shared" si="23"/>
        <v>0.21072782112741842</v>
      </c>
      <c r="U30">
        <f t="shared" si="23"/>
        <v>0.69441174997780852</v>
      </c>
      <c r="V30">
        <f t="shared" si="23"/>
        <v>0.96346025150845438</v>
      </c>
      <c r="W30">
        <f t="shared" si="23"/>
        <v>0.53862745394356049</v>
      </c>
      <c r="X30">
        <f t="shared" si="23"/>
        <v>0.77843067716786329</v>
      </c>
      <c r="Y30">
        <f t="shared" si="23"/>
        <v>0.20321209947809293</v>
      </c>
      <c r="Z30">
        <f t="shared" si="23"/>
        <v>0.40076748150024344</v>
      </c>
      <c r="AA30">
        <f t="shared" si="23"/>
        <v>0.27359404171198087</v>
      </c>
      <c r="AB30">
        <f t="shared" si="23"/>
        <v>0.76957219917457065</v>
      </c>
      <c r="BM30">
        <f t="shared" si="26"/>
        <v>4.5300565338923795E-6</v>
      </c>
      <c r="BN30">
        <f t="shared" si="24"/>
        <v>9.8357229265365073E-7</v>
      </c>
      <c r="BO30">
        <f t="shared" si="24"/>
        <v>3.7584374578317373E-6</v>
      </c>
      <c r="BP30">
        <f t="shared" si="24"/>
        <v>3.1283334544614282E-6</v>
      </c>
      <c r="BQ30">
        <f t="shared" si="24"/>
        <v>1.4790640833902802E-6</v>
      </c>
      <c r="BR30">
        <f t="shared" si="24"/>
        <v>3.7200459765923033E-6</v>
      </c>
      <c r="BS30">
        <f t="shared" si="24"/>
        <v>2.6684726246970769E-6</v>
      </c>
      <c r="BT30">
        <f t="shared" si="24"/>
        <v>8.030728711402399E-7</v>
      </c>
      <c r="BU30">
        <f t="shared" si="24"/>
        <v>2.7642700942817753E-6</v>
      </c>
      <c r="BV30">
        <f t="shared" si="24"/>
        <v>1.0350960072712655E-7</v>
      </c>
      <c r="EN30">
        <f>Sheet20!FL30</f>
        <v>0.33916962192817068</v>
      </c>
      <c r="EO30">
        <f>Sheet20!FM30</f>
        <v>0.40236185947441089</v>
      </c>
      <c r="EP30">
        <f>Sheet20!FN30</f>
        <v>0.39003371415702631</v>
      </c>
      <c r="EQ30">
        <f>Sheet20!FO30</f>
        <v>9.1734940531510448E-2</v>
      </c>
      <c r="ER30">
        <f>Sheet20!FP30</f>
        <v>0.24409084429698016</v>
      </c>
      <c r="ES30">
        <f>Sheet20!FQ30</f>
        <v>0.7217555437270885</v>
      </c>
      <c r="ET30">
        <f>Sheet20!FR30</f>
        <v>0.8726233857854353</v>
      </c>
      <c r="EU30">
        <f>Sheet20!FS30</f>
        <v>0.25754300576635863</v>
      </c>
      <c r="EV30">
        <f>Sheet20!FT30</f>
        <v>0.2052476048039871</v>
      </c>
      <c r="EW30">
        <f>Sheet20!FU30</f>
        <v>0.4890921901760612</v>
      </c>
      <c r="EZ30">
        <f>(1/4)*SUM($CW$7:$CZ$7)</f>
        <v>0.13664329227152333</v>
      </c>
      <c r="FA30">
        <f>(1/4)*SUM($CW$8:$CZ$8)</f>
        <v>0.2343220781348678</v>
      </c>
      <c r="FB30">
        <f>(1/4)*SUM($CW$9:$CZ$9)</f>
        <v>-0.12225580805744599</v>
      </c>
      <c r="FC30">
        <f>(1/4)*SUM($CW$10:$CZ$10)</f>
        <v>9.8558938875424051E-3</v>
      </c>
      <c r="FD30">
        <f>(1/4)*SUM($CW$11:$CZ$11)</f>
        <v>-0.27937048726176295</v>
      </c>
      <c r="FE30">
        <f>(1/4)*SUM($CW$12:$CZ$12)</f>
        <v>0.23401122303967054</v>
      </c>
      <c r="FF30">
        <f>(1/4)*SUM($CW$13:$CZ$13)</f>
        <v>0.32230228891402846</v>
      </c>
      <c r="FG30">
        <f>(1/4)*SUM($CW$14:$CZ$14)</f>
        <v>0.38916862458965318</v>
      </c>
      <c r="FH30">
        <f>(1/4)*SUM($CW$15:$CZ$15)</f>
        <v>0.30545249762627852</v>
      </c>
      <c r="FI30">
        <f>(1/4)*SUM($CW$16:$CZ$16)</f>
        <v>0.25102763339230255</v>
      </c>
      <c r="FL30">
        <f t="shared" ref="FL30:FU30" si="27">EN30-($EU$10*EZ30)</f>
        <v>0.33903297863589915</v>
      </c>
      <c r="FM30">
        <f t="shared" si="27"/>
        <v>0.40212753739627605</v>
      </c>
      <c r="FN30">
        <f t="shared" si="27"/>
        <v>0.39015596996508378</v>
      </c>
      <c r="FO30">
        <f t="shared" si="27"/>
        <v>9.1725084637622911E-2</v>
      </c>
      <c r="FP30">
        <f t="shared" si="27"/>
        <v>0.24437021478424192</v>
      </c>
      <c r="FQ30">
        <f t="shared" si="27"/>
        <v>0.72152153250404882</v>
      </c>
      <c r="FR30">
        <f t="shared" si="27"/>
        <v>0.87230108349652125</v>
      </c>
      <c r="FS30">
        <f t="shared" si="27"/>
        <v>0.25715383714176898</v>
      </c>
      <c r="FT30">
        <f t="shared" si="27"/>
        <v>0.20494215230636081</v>
      </c>
      <c r="FU30">
        <f t="shared" si="27"/>
        <v>0.48884116254266891</v>
      </c>
    </row>
    <row r="31" spans="1:177">
      <c r="A31">
        <v>30</v>
      </c>
      <c r="B31">
        <v>0.38128100245286678</v>
      </c>
      <c r="C31">
        <v>0.88421374808625131</v>
      </c>
      <c r="D31">
        <v>0.72135722542839542</v>
      </c>
      <c r="E31">
        <v>0.80773056019746792</v>
      </c>
      <c r="F31">
        <v>0.38428650038972806</v>
      </c>
      <c r="G31">
        <v>0.13844348850184046</v>
      </c>
      <c r="H31">
        <v>0.20603202282720839</v>
      </c>
      <c r="I31">
        <v>0.27359404171198087</v>
      </c>
      <c r="J31">
        <v>0.1197843637448667</v>
      </c>
      <c r="K31">
        <v>0.23899325144626338</v>
      </c>
      <c r="M31">
        <v>0.22432539852814914</v>
      </c>
      <c r="S31">
        <f t="shared" si="25"/>
        <v>0.9667289486645757</v>
      </c>
      <c r="T31">
        <f t="shared" si="23"/>
        <v>0.26673221397753388</v>
      </c>
      <c r="U31">
        <f t="shared" si="23"/>
        <v>0.89171995532564663</v>
      </c>
      <c r="V31">
        <f t="shared" si="23"/>
        <v>0.12734850229895681</v>
      </c>
      <c r="W31">
        <f t="shared" si="23"/>
        <v>0.53407316981823516</v>
      </c>
      <c r="X31">
        <f t="shared" si="23"/>
        <v>0.88659683347551455</v>
      </c>
      <c r="Y31">
        <f t="shared" si="23"/>
        <v>0.54398192473349227</v>
      </c>
      <c r="Z31">
        <f t="shared" si="23"/>
        <v>0.74354153808402323</v>
      </c>
      <c r="AA31">
        <f t="shared" si="23"/>
        <v>0.1197843637448667</v>
      </c>
      <c r="AB31">
        <f t="shared" si="23"/>
        <v>0.87788934665851215</v>
      </c>
      <c r="BM31">
        <f t="shared" si="26"/>
        <v>7.2687601415731509E-7</v>
      </c>
      <c r="BN31">
        <f t="shared" si="24"/>
        <v>3.9091697615236837E-6</v>
      </c>
      <c r="BO31">
        <f t="shared" si="24"/>
        <v>2.6017812333887646E-6</v>
      </c>
      <c r="BP31">
        <f t="shared" si="24"/>
        <v>3.2621432893845765E-6</v>
      </c>
      <c r="BQ31">
        <f t="shared" si="24"/>
        <v>7.3838057190892239E-7</v>
      </c>
      <c r="BR31">
        <f t="shared" si="24"/>
        <v>9.583299754279618E-8</v>
      </c>
      <c r="BS31">
        <f t="shared" si="24"/>
        <v>2.1224597215135662E-7</v>
      </c>
      <c r="BT31">
        <f t="shared" si="24"/>
        <v>3.7426849830148569E-7</v>
      </c>
      <c r="BU31">
        <f t="shared" si="24"/>
        <v>7.1741468988812694E-8</v>
      </c>
      <c r="BV31">
        <f t="shared" si="24"/>
        <v>2.8558887118428439E-7</v>
      </c>
    </row>
    <row r="32" spans="1:177">
      <c r="A32">
        <v>31</v>
      </c>
      <c r="B32">
        <v>0.38995718948920993</v>
      </c>
      <c r="C32">
        <v>0.23271226514422519</v>
      </c>
      <c r="D32">
        <v>0.66309143671026394</v>
      </c>
      <c r="E32">
        <v>0.61235797368058009</v>
      </c>
      <c r="F32">
        <v>0.10024427633848219</v>
      </c>
      <c r="G32">
        <v>0.98714007954330873</v>
      </c>
      <c r="H32">
        <v>0.60366152617169899</v>
      </c>
      <c r="I32">
        <v>0.76957219917457065</v>
      </c>
      <c r="J32">
        <v>0.87788934665851215</v>
      </c>
      <c r="K32">
        <v>0.63090091166532647</v>
      </c>
      <c r="M32">
        <v>0.64724168931882464</v>
      </c>
      <c r="S32">
        <f t="shared" si="25"/>
        <v>0.99680443189574441</v>
      </c>
      <c r="T32">
        <f t="shared" si="23"/>
        <v>0.58811073726126029</v>
      </c>
      <c r="U32">
        <f t="shared" si="23"/>
        <v>0.72086170339364852</v>
      </c>
      <c r="V32">
        <f t="shared" si="23"/>
        <v>0.11933776604647908</v>
      </c>
      <c r="W32">
        <f t="shared" si="23"/>
        <v>0.15030117115894595</v>
      </c>
      <c r="X32">
        <f t="shared" si="23"/>
        <v>0.5335553610283148</v>
      </c>
      <c r="Y32">
        <f t="shared" si="23"/>
        <v>0.23424763380372701</v>
      </c>
      <c r="Z32">
        <f t="shared" si="23"/>
        <v>0.14388161851127929</v>
      </c>
      <c r="AA32">
        <f t="shared" si="23"/>
        <v>0.23899325144626338</v>
      </c>
      <c r="AB32">
        <f t="shared" si="23"/>
        <v>0.63090091166532647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7.6033304817161806E-7</v>
      </c>
      <c r="BN32">
        <f t="shared" si="24"/>
        <v>2.7077499174278085E-7</v>
      </c>
      <c r="BO32">
        <f t="shared" si="24"/>
        <v>2.19845126719241E-6</v>
      </c>
      <c r="BP32">
        <f t="shared" si="24"/>
        <v>1.8749114396509303E-6</v>
      </c>
      <c r="BQ32">
        <f t="shared" si="24"/>
        <v>5.0244574693129907E-8</v>
      </c>
      <c r="BR32">
        <f t="shared" si="24"/>
        <v>4.8722276832038498E-6</v>
      </c>
      <c r="BS32">
        <f t="shared" si="24"/>
        <v>1.8220361908997244E-6</v>
      </c>
      <c r="BT32">
        <f t="shared" si="24"/>
        <v>2.9612068487119252E-6</v>
      </c>
      <c r="BU32">
        <f t="shared" si="24"/>
        <v>3.853448524882547E-6</v>
      </c>
      <c r="BV32">
        <f t="shared" si="24"/>
        <v>1.9901798017007007E-6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9.5987392077153382E-3</v>
      </c>
      <c r="BH33">
        <f t="shared" si="29"/>
        <v>2.456274837503371E-3</v>
      </c>
      <c r="BI33">
        <f t="shared" si="29"/>
        <v>2.8618038190796522E-3</v>
      </c>
      <c r="BJ33">
        <f t="shared" si="29"/>
        <v>1.8007285304538448E-3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4.8295691022526803E-8</v>
      </c>
      <c r="BH34">
        <f t="shared" si="29"/>
        <v>3.1132711994689665E-10</v>
      </c>
      <c r="BI34">
        <f t="shared" si="29"/>
        <v>1.5933260808786304E-9</v>
      </c>
      <c r="BJ34">
        <f t="shared" si="29"/>
        <v>8.1967400546496221E-11</v>
      </c>
      <c r="BS34">
        <f>SUM(BM36:BV45)</f>
        <v>1.5915326682034675E-4</v>
      </c>
      <c r="EN34">
        <f>Sheet20!FL34</f>
        <v>9.3064590928110341E-2</v>
      </c>
      <c r="EO34">
        <f>Sheet20!FM34</f>
        <v>0.53134289469612672</v>
      </c>
      <c r="EP34">
        <f>Sheet20!FN34</f>
        <v>6.6495705465389091E-2</v>
      </c>
      <c r="EQ34">
        <f>Sheet20!FO34</f>
        <v>0.68680397270833526</v>
      </c>
      <c r="ER34">
        <f>Sheet20!FP34</f>
        <v>0.73761684252783588</v>
      </c>
      <c r="ES34">
        <f>Sheet20!FQ34</f>
        <v>0.49337061733829057</v>
      </c>
      <c r="ET34">
        <f>Sheet20!FR34</f>
        <v>0.8068938849048326</v>
      </c>
      <c r="EU34">
        <f>Sheet20!FS34</f>
        <v>0.49620129955760195</v>
      </c>
      <c r="EV34">
        <f>Sheet20!FT34</f>
        <v>0.14229489512715923</v>
      </c>
      <c r="EW34">
        <f>Sheet20!FU34</f>
        <v>0.30004092310488789</v>
      </c>
      <c r="EZ34">
        <f t="array" ref="EZ34:FI43">(1/4)*(MMULT($X$7:$AA$16,$CW$23:$DF$26))</f>
        <v>0.56548458284695269</v>
      </c>
      <c r="FA34">
        <v>0.94226872170845766</v>
      </c>
      <c r="FB34">
        <v>-0.43002365775770801</v>
      </c>
      <c r="FC34">
        <v>1.3856730339791901E-2</v>
      </c>
      <c r="FD34">
        <v>-1.1865425270019279</v>
      </c>
      <c r="FE34">
        <v>0.88218403142984769</v>
      </c>
      <c r="FF34">
        <v>1.2873643751081527</v>
      </c>
      <c r="FG34">
        <v>1.4702413872824183</v>
      </c>
      <c r="FH34">
        <v>1.2310814048891603</v>
      </c>
      <c r="FI34">
        <v>0.89755590933597151</v>
      </c>
      <c r="FL34">
        <f t="shared" ref="FL34:FU43" si="30">EN34-($EU$10*EZ34)</f>
        <v>9.2499106345263385E-2</v>
      </c>
      <c r="FM34">
        <f t="shared" si="30"/>
        <v>0.53040062597441828</v>
      </c>
      <c r="FN34">
        <f t="shared" si="30"/>
        <v>6.6925729123146802E-2</v>
      </c>
      <c r="FO34">
        <f t="shared" si="30"/>
        <v>0.68679011597799544</v>
      </c>
      <c r="FP34">
        <f t="shared" si="30"/>
        <v>0.73880338505483778</v>
      </c>
      <c r="FQ34">
        <f t="shared" si="30"/>
        <v>0.49248843330686071</v>
      </c>
      <c r="FR34">
        <f t="shared" si="30"/>
        <v>0.80560652052972448</v>
      </c>
      <c r="FS34">
        <f t="shared" si="30"/>
        <v>0.49473105817031954</v>
      </c>
      <c r="FT34">
        <f t="shared" si="30"/>
        <v>0.14106381372227006</v>
      </c>
      <c r="FU34">
        <f t="shared" si="30"/>
        <v>0.2991433671955519</v>
      </c>
    </row>
    <row r="35" spans="1:177">
      <c r="A35">
        <v>34</v>
      </c>
      <c r="BG35">
        <f t="shared" si="29"/>
        <v>1.3225403147603454E-6</v>
      </c>
      <c r="BH35">
        <f t="shared" si="29"/>
        <v>1.5134037545411553E-8</v>
      </c>
      <c r="BI35">
        <f t="shared" si="29"/>
        <v>8.4042965395638554E-8</v>
      </c>
      <c r="BJ35">
        <f t="shared" si="29"/>
        <v>6.6565469697351844E-9</v>
      </c>
      <c r="EN35">
        <f>Sheet20!FL35</f>
        <v>0.18907857803515432</v>
      </c>
      <c r="EO35">
        <f>Sheet20!FM35</f>
        <v>0.27328703171366003</v>
      </c>
      <c r="EP35">
        <f>Sheet20!FN35</f>
        <v>0.85041706497434966</v>
      </c>
      <c r="EQ35">
        <f>Sheet20!FO35</f>
        <v>0.12489916543178277</v>
      </c>
      <c r="ER35">
        <f>Sheet20!FP35</f>
        <v>2.000965455729619E-2</v>
      </c>
      <c r="ES35">
        <f>Sheet20!FQ35</f>
        <v>0.79275583007752992</v>
      </c>
      <c r="ET35">
        <f>Sheet20!FR35</f>
        <v>0.45798324779579053</v>
      </c>
      <c r="EU35">
        <f>Sheet20!FS35</f>
        <v>0.17051633050904508</v>
      </c>
      <c r="EV35">
        <f>Sheet20!FT35</f>
        <v>0.95718843442432677</v>
      </c>
      <c r="EW35">
        <f>Sheet20!FU35</f>
        <v>0.32718561873047752</v>
      </c>
      <c r="EZ35">
        <v>0.35789262894286467</v>
      </c>
      <c r="FA35">
        <v>0.60227771447850964</v>
      </c>
      <c r="FB35">
        <v>-0.31794172385205377</v>
      </c>
      <c r="FC35">
        <v>7.5231815309742267E-3</v>
      </c>
      <c r="FD35">
        <v>-0.73272763277883413</v>
      </c>
      <c r="FE35">
        <v>0.60480866600459371</v>
      </c>
      <c r="FF35">
        <v>0.85163157759556118</v>
      </c>
      <c r="FG35">
        <v>0.99987019557317303</v>
      </c>
      <c r="FH35">
        <v>0.80352184904327817</v>
      </c>
      <c r="FI35">
        <v>0.63485651172622848</v>
      </c>
      <c r="FL35">
        <f t="shared" si="30"/>
        <v>0.18872068540621145</v>
      </c>
      <c r="FM35">
        <f t="shared" si="30"/>
        <v>0.27268475399918152</v>
      </c>
      <c r="FN35">
        <f t="shared" si="30"/>
        <v>0.85073500669820168</v>
      </c>
      <c r="FO35">
        <f t="shared" si="30"/>
        <v>0.12489164225025179</v>
      </c>
      <c r="FP35">
        <f t="shared" si="30"/>
        <v>2.0742382190075025E-2</v>
      </c>
      <c r="FQ35">
        <f t="shared" si="30"/>
        <v>0.79215102141152538</v>
      </c>
      <c r="FR35">
        <f t="shared" si="30"/>
        <v>0.45713161621819498</v>
      </c>
      <c r="FS35">
        <f t="shared" si="30"/>
        <v>0.1695164603134719</v>
      </c>
      <c r="FT35">
        <f t="shared" si="30"/>
        <v>0.95638491257528346</v>
      </c>
      <c r="FU35">
        <f t="shared" si="30"/>
        <v>0.32655076221875129</v>
      </c>
    </row>
    <row r="36" spans="1:177">
      <c r="A36">
        <v>35</v>
      </c>
      <c r="B36">
        <f t="array" ref="B36:K45">TRANSPOSE(EN34:EW43)</f>
        <v>9.3064590928110341E-2</v>
      </c>
      <c r="C36">
        <v>0.18907857803515432</v>
      </c>
      <c r="D36">
        <v>0.62984711967194085</v>
      </c>
      <c r="E36">
        <v>0.3475972803630808</v>
      </c>
      <c r="F36">
        <v>0.24743643472398788</v>
      </c>
      <c r="G36">
        <v>0.86807378461796725</v>
      </c>
      <c r="H36">
        <v>0.3010317671880311</v>
      </c>
      <c r="I36">
        <v>0.19319747281871702</v>
      </c>
      <c r="J36">
        <v>0.6798170562212531</v>
      </c>
      <c r="K36">
        <v>0.31422043541847733</v>
      </c>
      <c r="M36">
        <f t="array" ref="M36:M45">TRANSPOSE(EN30:EW30)</f>
        <v>0.33916962192817068</v>
      </c>
      <c r="S36">
        <f>EN34</f>
        <v>9.3064590928110341E-2</v>
      </c>
      <c r="T36">
        <f t="shared" ref="T36:AB45" si="31">EO34</f>
        <v>0.53134289469612672</v>
      </c>
      <c r="U36">
        <f t="shared" si="31"/>
        <v>6.6495705465389091E-2</v>
      </c>
      <c r="V36">
        <f t="shared" si="31"/>
        <v>0.68680397270833526</v>
      </c>
      <c r="W36">
        <f t="shared" si="31"/>
        <v>0.73761684252783588</v>
      </c>
      <c r="X36">
        <f t="shared" si="31"/>
        <v>0.49337061733829057</v>
      </c>
      <c r="Y36">
        <f t="shared" si="31"/>
        <v>0.8068938849048326</v>
      </c>
      <c r="Z36">
        <f t="shared" si="31"/>
        <v>0.49620129955760195</v>
      </c>
      <c r="AA36">
        <f t="shared" si="31"/>
        <v>0.14229489512715923</v>
      </c>
      <c r="AB36">
        <f t="shared" si="31"/>
        <v>0.30004092310488789</v>
      </c>
      <c r="BG36">
        <f t="shared" si="29"/>
        <v>0.99039975554117476</v>
      </c>
      <c r="BH36">
        <f t="shared" si="29"/>
        <v>0.99754370896286382</v>
      </c>
      <c r="BI36">
        <f t="shared" si="29"/>
        <v>0.99713810557052796</v>
      </c>
      <c r="BJ36">
        <f t="shared" si="29"/>
        <v>0.99819926454763053</v>
      </c>
      <c r="BM36">
        <f>0.5*$BL$21*B36*B36</f>
        <v>4.3305090423082593E-8</v>
      </c>
      <c r="BN36">
        <f t="shared" ref="BN36:BV45" si="32">0.5*$BL$21*C36*C36</f>
        <v>1.7875354335897971E-7</v>
      </c>
      <c r="BO36">
        <f t="shared" si="32"/>
        <v>1.9835369707952011E-6</v>
      </c>
      <c r="BP36">
        <f t="shared" si="32"/>
        <v>6.0411934657905104E-7</v>
      </c>
      <c r="BQ36">
        <f t="shared" si="32"/>
        <v>3.0612394614459155E-7</v>
      </c>
      <c r="BR36">
        <f t="shared" si="32"/>
        <v>3.7677604777048049E-6</v>
      </c>
      <c r="BS36">
        <f t="shared" si="32"/>
        <v>4.531006242817448E-7</v>
      </c>
      <c r="BT36">
        <f t="shared" si="32"/>
        <v>1.8662631751769452E-7</v>
      </c>
      <c r="BU36">
        <f t="shared" si="32"/>
        <v>2.3107561496466521E-6</v>
      </c>
      <c r="BV36">
        <f t="shared" si="32"/>
        <v>4.9367241017288748E-7</v>
      </c>
      <c r="EN36">
        <f>Sheet20!FL36</f>
        <v>0.62984711967194085</v>
      </c>
      <c r="EO36">
        <f>Sheet20!FM36</f>
        <v>0.34303965197542796</v>
      </c>
      <c r="EP36">
        <f>Sheet20!FN36</f>
        <v>0.54673458253784912</v>
      </c>
      <c r="EQ36">
        <f>Sheet20!FO36</f>
        <v>0.33073205112306298</v>
      </c>
      <c r="ER36">
        <f>Sheet20!FP36</f>
        <v>0.70786495150161155</v>
      </c>
      <c r="ES36">
        <f>Sheet20!FQ36</f>
        <v>0.31149268311586087</v>
      </c>
      <c r="ET36">
        <f>Sheet20!FR36</f>
        <v>0.94874798588038367</v>
      </c>
      <c r="EU36">
        <f>Sheet20!FS36</f>
        <v>0.17746998415244458</v>
      </c>
      <c r="EV36">
        <f>Sheet20!FT36</f>
        <v>0.41027577111127023</v>
      </c>
      <c r="EW36">
        <f>Sheet20!FU36</f>
        <v>0.38426643237147429</v>
      </c>
      <c r="EZ36">
        <v>0.47773983602169828</v>
      </c>
      <c r="FA36">
        <v>0.77532445082883761</v>
      </c>
      <c r="FB36">
        <v>-0.40311163513178827</v>
      </c>
      <c r="FC36">
        <v>-3.0496088295390578E-2</v>
      </c>
      <c r="FD36">
        <v>-0.98535479621565214</v>
      </c>
      <c r="FE36">
        <v>0.77289552612039403</v>
      </c>
      <c r="FF36">
        <v>1.1429005374549837</v>
      </c>
      <c r="FG36">
        <v>1.2677422024111236</v>
      </c>
      <c r="FH36">
        <v>1.0697933709739451</v>
      </c>
      <c r="FI36">
        <v>0.77288089933786286</v>
      </c>
      <c r="FL36">
        <f t="shared" si="30"/>
        <v>0.62936937983591912</v>
      </c>
      <c r="FM36">
        <f t="shared" si="30"/>
        <v>0.34226432752459912</v>
      </c>
      <c r="FN36">
        <f t="shared" si="30"/>
        <v>0.54713769417298086</v>
      </c>
      <c r="FO36">
        <f t="shared" si="30"/>
        <v>0.33076254721135839</v>
      </c>
      <c r="FP36">
        <f t="shared" si="30"/>
        <v>0.70885030629782719</v>
      </c>
      <c r="FQ36">
        <f t="shared" si="30"/>
        <v>0.31071978758974045</v>
      </c>
      <c r="FR36">
        <f t="shared" si="30"/>
        <v>0.94760508534292864</v>
      </c>
      <c r="FS36">
        <f t="shared" si="30"/>
        <v>0.17620224195003345</v>
      </c>
      <c r="FT36">
        <f t="shared" si="30"/>
        <v>0.40920597774029627</v>
      </c>
      <c r="FU36">
        <f t="shared" si="30"/>
        <v>0.38349355147213643</v>
      </c>
    </row>
    <row r="37" spans="1:177">
      <c r="A37">
        <v>36</v>
      </c>
      <c r="B37">
        <v>0.53134289469612672</v>
      </c>
      <c r="C37">
        <v>0.27328703171366003</v>
      </c>
      <c r="D37">
        <v>0.34303965197542796</v>
      </c>
      <c r="E37">
        <v>0.7675747007197905</v>
      </c>
      <c r="F37">
        <v>0.91642246639129921</v>
      </c>
      <c r="G37">
        <v>0.11542190483557725</v>
      </c>
      <c r="H37">
        <v>0.96223645309547978</v>
      </c>
      <c r="I37">
        <v>0.85753805077090095</v>
      </c>
      <c r="J37">
        <v>0.2786765217626162</v>
      </c>
      <c r="K37">
        <v>0.91114321111704311</v>
      </c>
      <c r="M37">
        <v>0.40236185947441089</v>
      </c>
      <c r="S37">
        <f t="shared" ref="S37:S45" si="33">EN35</f>
        <v>0.18907857803515432</v>
      </c>
      <c r="T37">
        <f t="shared" si="31"/>
        <v>0.27328703171366003</v>
      </c>
      <c r="U37">
        <f t="shared" si="31"/>
        <v>0.85041706497434966</v>
      </c>
      <c r="V37">
        <f t="shared" si="31"/>
        <v>0.12489916543178277</v>
      </c>
      <c r="W37">
        <f t="shared" si="31"/>
        <v>2.000965455729619E-2</v>
      </c>
      <c r="X37">
        <f t="shared" si="31"/>
        <v>0.79275583007752992</v>
      </c>
      <c r="Y37">
        <f t="shared" si="31"/>
        <v>0.45798324779579053</v>
      </c>
      <c r="Z37">
        <f t="shared" si="31"/>
        <v>0.17051633050904508</v>
      </c>
      <c r="AA37">
        <f t="shared" si="31"/>
        <v>0.95718843442432677</v>
      </c>
      <c r="AB37">
        <f t="shared" si="31"/>
        <v>0.32718561873047752</v>
      </c>
      <c r="BG37">
        <f t="shared" si="29"/>
        <v>1.9149468007677288E-9</v>
      </c>
      <c r="BH37">
        <f t="shared" si="29"/>
        <v>5.6516418411042887E-12</v>
      </c>
      <c r="BI37">
        <f t="shared" si="29"/>
        <v>8.6151432230600009E-11</v>
      </c>
      <c r="BJ37">
        <f t="shared" si="29"/>
        <v>1.1655548957237792E-12</v>
      </c>
      <c r="BM37">
        <f t="shared" ref="BM37:BM45" si="34">0.5*$BL$21*B37*B37</f>
        <v>1.4116263587202961E-6</v>
      </c>
      <c r="BN37">
        <f t="shared" si="32"/>
        <v>3.7342900851431515E-7</v>
      </c>
      <c r="BO37">
        <f t="shared" si="32"/>
        <v>5.8838101413711367E-7</v>
      </c>
      <c r="BP37">
        <f t="shared" si="32"/>
        <v>2.9458546059253797E-6</v>
      </c>
      <c r="BQ37">
        <f t="shared" si="32"/>
        <v>4.1991506845335602E-6</v>
      </c>
      <c r="BR37">
        <f t="shared" si="32"/>
        <v>6.6611080579365268E-8</v>
      </c>
      <c r="BS37">
        <f t="shared" si="32"/>
        <v>4.629494958328847E-6</v>
      </c>
      <c r="BT37">
        <f t="shared" si="32"/>
        <v>3.6768575425997817E-6</v>
      </c>
      <c r="BU37">
        <f t="shared" si="32"/>
        <v>3.8830301890854955E-7</v>
      </c>
      <c r="BV37">
        <f t="shared" si="32"/>
        <v>4.1509097558233832E-6</v>
      </c>
      <c r="EN37">
        <f>Sheet20!FL37</f>
        <v>0.3475972803630808</v>
      </c>
      <c r="EO37">
        <f>Sheet20!FM37</f>
        <v>0.7675747007197905</v>
      </c>
      <c r="EP37">
        <f>Sheet20!FN37</f>
        <v>0.9886297475916207</v>
      </c>
      <c r="EQ37">
        <f>Sheet20!FO37</f>
        <v>0.43076861174276571</v>
      </c>
      <c r="ER37">
        <f>Sheet20!FP37</f>
        <v>0.41118199648906262</v>
      </c>
      <c r="ES37">
        <f>Sheet20!FQ37</f>
        <v>0.87480733215081208</v>
      </c>
      <c r="ET37">
        <f>Sheet20!FR37</f>
        <v>0.57677655578956144</v>
      </c>
      <c r="EU37">
        <f>Sheet20!FS37</f>
        <v>0.80479505759367131</v>
      </c>
      <c r="EV37">
        <f>Sheet20!FT37</f>
        <v>0.28269455389669496</v>
      </c>
      <c r="EW37">
        <f>Sheet20!FU37</f>
        <v>0.19829592443430399</v>
      </c>
      <c r="EZ37">
        <v>0.29955466203784742</v>
      </c>
      <c r="FA37">
        <v>0.50125000014246146</v>
      </c>
      <c r="FB37">
        <v>-0.26759680003637598</v>
      </c>
      <c r="FC37">
        <v>1.374898948325487E-3</v>
      </c>
      <c r="FD37">
        <v>-0.61260063334967541</v>
      </c>
      <c r="FE37">
        <v>0.50619780600583741</v>
      </c>
      <c r="FF37">
        <v>0.71668773832550736</v>
      </c>
      <c r="FG37">
        <v>0.83497718923875419</v>
      </c>
      <c r="FH37">
        <v>0.67440826343838145</v>
      </c>
      <c r="FI37">
        <v>0.52837583658773823</v>
      </c>
      <c r="FL37">
        <f t="shared" si="30"/>
        <v>0.34729772570104295</v>
      </c>
      <c r="FM37">
        <f t="shared" si="30"/>
        <v>0.76707345071964805</v>
      </c>
      <c r="FN37">
        <f t="shared" si="30"/>
        <v>0.98889734439165711</v>
      </c>
      <c r="FO37">
        <f t="shared" si="30"/>
        <v>0.4307672368438174</v>
      </c>
      <c r="FP37">
        <f t="shared" si="30"/>
        <v>0.41179459712241229</v>
      </c>
      <c r="FQ37">
        <f t="shared" si="30"/>
        <v>0.87430113434480627</v>
      </c>
      <c r="FR37">
        <f t="shared" si="30"/>
        <v>0.57605986805123588</v>
      </c>
      <c r="FS37">
        <f t="shared" si="30"/>
        <v>0.80396008040443256</v>
      </c>
      <c r="FT37">
        <f t="shared" si="30"/>
        <v>0.28202014563325656</v>
      </c>
      <c r="FU37">
        <f t="shared" si="30"/>
        <v>0.19776754859771625</v>
      </c>
    </row>
    <row r="38" spans="1:177">
      <c r="A38">
        <v>37</v>
      </c>
      <c r="B38">
        <v>6.6495705465389091E-2</v>
      </c>
      <c r="C38">
        <v>0.85041706497434966</v>
      </c>
      <c r="D38">
        <v>0.54673458253784912</v>
      </c>
      <c r="E38">
        <v>0.9886297475916207</v>
      </c>
      <c r="F38">
        <v>0.40100592540645541</v>
      </c>
      <c r="G38">
        <v>0.24762482926160315</v>
      </c>
      <c r="H38">
        <v>9.6812749824702019E-2</v>
      </c>
      <c r="I38">
        <v>0.69165364840474741</v>
      </c>
      <c r="J38">
        <v>3.6946734670347738E-2</v>
      </c>
      <c r="K38">
        <v>0.75027318698906986</v>
      </c>
      <c r="M38">
        <v>0.39003371415702631</v>
      </c>
      <c r="S38">
        <f t="shared" si="33"/>
        <v>0.62984711967194085</v>
      </c>
      <c r="T38">
        <f t="shared" si="31"/>
        <v>0.34303965197542796</v>
      </c>
      <c r="U38">
        <f t="shared" si="31"/>
        <v>0.54673458253784912</v>
      </c>
      <c r="V38">
        <f t="shared" si="31"/>
        <v>0.33073205112306298</v>
      </c>
      <c r="W38">
        <f t="shared" si="31"/>
        <v>0.70786495150161155</v>
      </c>
      <c r="X38">
        <f t="shared" si="31"/>
        <v>0.31149268311586087</v>
      </c>
      <c r="Y38">
        <f t="shared" si="31"/>
        <v>0.94874798588038367</v>
      </c>
      <c r="Z38">
        <f t="shared" si="31"/>
        <v>0.17746998415244458</v>
      </c>
      <c r="AA38">
        <f t="shared" si="31"/>
        <v>0.41027577111127023</v>
      </c>
      <c r="AB38">
        <f t="shared" si="31"/>
        <v>0.38426643237147429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2.2108394226698884E-8</v>
      </c>
      <c r="BN38">
        <f t="shared" si="32"/>
        <v>3.6160459219979363E-6</v>
      </c>
      <c r="BO38">
        <f t="shared" si="32"/>
        <v>1.4945935187141807E-6</v>
      </c>
      <c r="BP38">
        <f t="shared" si="32"/>
        <v>4.8869438891153583E-6</v>
      </c>
      <c r="BQ38">
        <f t="shared" si="32"/>
        <v>8.040287610554385E-7</v>
      </c>
      <c r="BR38">
        <f t="shared" si="32"/>
        <v>3.0659028033419061E-7</v>
      </c>
      <c r="BS38">
        <f t="shared" si="32"/>
        <v>4.6863542643101713E-8</v>
      </c>
      <c r="BT38">
        <f t="shared" si="32"/>
        <v>2.3919238467579901E-6</v>
      </c>
      <c r="BU38">
        <f t="shared" si="32"/>
        <v>6.8253060140053786E-9</v>
      </c>
      <c r="BV38">
        <f t="shared" si="32"/>
        <v>2.8145492755736789E-6</v>
      </c>
      <c r="EN38">
        <f>Sheet20!FL38</f>
        <v>0.24743643472398788</v>
      </c>
      <c r="EO38">
        <f>Sheet20!FM38</f>
        <v>0.91642246639129921</v>
      </c>
      <c r="EP38">
        <f>Sheet20!FN38</f>
        <v>0.40100592540645541</v>
      </c>
      <c r="EQ38">
        <f>Sheet20!FO38</f>
        <v>0.26364048918514299</v>
      </c>
      <c r="ER38">
        <f>Sheet20!FP38</f>
        <v>0.53852986280809723</v>
      </c>
      <c r="ES38">
        <f>Sheet20!FQ38</f>
        <v>0.87963768822680977</v>
      </c>
      <c r="ET38">
        <f>Sheet20!FR38</f>
        <v>0.73442599794005003</v>
      </c>
      <c r="EU38">
        <f>Sheet20!FS38</f>
        <v>9.9825544211954415E-2</v>
      </c>
      <c r="EV38">
        <f>Sheet20!FT38</f>
        <v>0.50566452140116169</v>
      </c>
      <c r="EW38">
        <f>Sheet20!FU38</f>
        <v>0.7387693355129008</v>
      </c>
      <c r="EZ38">
        <v>0.41261581947393067</v>
      </c>
      <c r="FA38">
        <v>0.73690091360075116</v>
      </c>
      <c r="FB38">
        <v>-0.26683646066688049</v>
      </c>
      <c r="FC38">
        <v>9.9396716034412247E-2</v>
      </c>
      <c r="FD38">
        <v>-0.88713375281004181</v>
      </c>
      <c r="FE38">
        <v>0.62348610525949921</v>
      </c>
      <c r="FF38">
        <v>0.85174553003781461</v>
      </c>
      <c r="FG38">
        <v>1.0758753076211702</v>
      </c>
      <c r="FH38">
        <v>0.85508000071800105</v>
      </c>
      <c r="FI38">
        <v>0.67953054853003125</v>
      </c>
      <c r="FL38">
        <f t="shared" si="30"/>
        <v>0.24702381890451394</v>
      </c>
      <c r="FM38">
        <f t="shared" si="30"/>
        <v>0.91568556547769842</v>
      </c>
      <c r="FN38">
        <f t="shared" si="30"/>
        <v>0.4012727618671223</v>
      </c>
      <c r="FO38">
        <f t="shared" si="30"/>
        <v>0.26354109246910856</v>
      </c>
      <c r="FP38">
        <f t="shared" si="30"/>
        <v>0.53941699656090725</v>
      </c>
      <c r="FQ38">
        <f t="shared" si="30"/>
        <v>0.87901420212155024</v>
      </c>
      <c r="FR38">
        <f t="shared" si="30"/>
        <v>0.73357425241001217</v>
      </c>
      <c r="FS38">
        <f t="shared" si="30"/>
        <v>9.8749668904333246E-2</v>
      </c>
      <c r="FT38">
        <f t="shared" si="30"/>
        <v>0.5048094414004437</v>
      </c>
      <c r="FU38">
        <f t="shared" si="30"/>
        <v>0.73808980496437082</v>
      </c>
    </row>
    <row r="39" spans="1:177">
      <c r="A39">
        <v>38</v>
      </c>
      <c r="B39">
        <v>0.68680397270833526</v>
      </c>
      <c r="C39">
        <v>0.12489916543178277</v>
      </c>
      <c r="D39">
        <v>0.33073205112306298</v>
      </c>
      <c r="E39">
        <v>0.43076861174276571</v>
      </c>
      <c r="F39">
        <v>0.26364048918514299</v>
      </c>
      <c r="G39">
        <v>0.2343318534744841</v>
      </c>
      <c r="H39">
        <v>0.14914732862421703</v>
      </c>
      <c r="I39">
        <v>0.73928215459364532</v>
      </c>
      <c r="J39">
        <v>0.40254067458486159</v>
      </c>
      <c r="K39">
        <v>0.31533200153543228</v>
      </c>
      <c r="M39">
        <v>9.1734940531510448E-2</v>
      </c>
      <c r="S39">
        <f t="shared" si="33"/>
        <v>0.3475972803630808</v>
      </c>
      <c r="T39">
        <f t="shared" si="31"/>
        <v>0.7675747007197905</v>
      </c>
      <c r="U39">
        <f t="shared" si="31"/>
        <v>0.9886297475916207</v>
      </c>
      <c r="V39">
        <f t="shared" si="31"/>
        <v>0.43076861174276571</v>
      </c>
      <c r="W39">
        <f t="shared" si="31"/>
        <v>0.41118199648906262</v>
      </c>
      <c r="X39">
        <f t="shared" si="31"/>
        <v>0.87480733215081208</v>
      </c>
      <c r="Y39">
        <f t="shared" si="31"/>
        <v>0.57677655578956144</v>
      </c>
      <c r="Z39">
        <f t="shared" si="31"/>
        <v>0.80479505759367131</v>
      </c>
      <c r="AA39">
        <f t="shared" si="31"/>
        <v>0.28269455389669496</v>
      </c>
      <c r="AB39">
        <f t="shared" si="31"/>
        <v>0.19829592443430399</v>
      </c>
      <c r="BG39">
        <f t="shared" si="29"/>
        <v>2.6054369897442851E-11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2.3584984846397589E-6</v>
      </c>
      <c r="BN39">
        <f t="shared" si="32"/>
        <v>7.7999007627779205E-8</v>
      </c>
      <c r="BO39">
        <f t="shared" si="32"/>
        <v>5.4691844820034173E-7</v>
      </c>
      <c r="BP39">
        <f t="shared" si="32"/>
        <v>9.278079843139482E-7</v>
      </c>
      <c r="BQ39">
        <f t="shared" si="32"/>
        <v>3.4753153768890752E-7</v>
      </c>
      <c r="BR39">
        <f t="shared" si="32"/>
        <v>2.7455708776393543E-7</v>
      </c>
      <c r="BS39">
        <f t="shared" si="32"/>
        <v>1.1122462817870096E-7</v>
      </c>
      <c r="BT39">
        <f t="shared" si="32"/>
        <v>2.7326905205031126E-6</v>
      </c>
      <c r="BU39">
        <f t="shared" si="32"/>
        <v>8.1019497347617722E-7</v>
      </c>
      <c r="BV39">
        <f t="shared" si="32"/>
        <v>4.9717135596170939E-7</v>
      </c>
      <c r="EN39">
        <f>Sheet20!FL39</f>
        <v>0.86807378461796725</v>
      </c>
      <c r="EO39">
        <f>Sheet20!FM39</f>
        <v>0.11542190483557725</v>
      </c>
      <c r="EP39">
        <f>Sheet20!FN39</f>
        <v>0.24762482926160315</v>
      </c>
      <c r="EQ39">
        <f>Sheet20!FO39</f>
        <v>0.2343318534744841</v>
      </c>
      <c r="ER39">
        <f>Sheet20!FP39</f>
        <v>0.7400485398454103</v>
      </c>
      <c r="ES39">
        <f>Sheet20!FQ39</f>
        <v>0.33961305370992095</v>
      </c>
      <c r="ET39">
        <f>Sheet20!FR39</f>
        <v>9.4775936132145328E-2</v>
      </c>
      <c r="EU39">
        <f>Sheet20!FS39</f>
        <v>0.96398631550126401</v>
      </c>
      <c r="EV39">
        <f>Sheet20!FT39</f>
        <v>0.15248121957336722</v>
      </c>
      <c r="EW39">
        <f>Sheet20!FU39</f>
        <v>0.61737592360347626</v>
      </c>
      <c r="EZ39">
        <v>0.56229315635399901</v>
      </c>
      <c r="FA39">
        <v>0.99992471154654683</v>
      </c>
      <c r="FB39">
        <v>-0.39753914314285838</v>
      </c>
      <c r="FC39">
        <v>0.1209781244366816</v>
      </c>
      <c r="FD39">
        <v>-1.1948034672023728</v>
      </c>
      <c r="FE39">
        <v>0.87988448474570569</v>
      </c>
      <c r="FF39">
        <v>1.19607015942929</v>
      </c>
      <c r="FG39">
        <v>1.5062774099673961</v>
      </c>
      <c r="FH39">
        <v>1.1858079809923838</v>
      </c>
      <c r="FI39">
        <v>0.96113578527061072</v>
      </c>
      <c r="FL39">
        <f t="shared" si="30"/>
        <v>0.86751149146161322</v>
      </c>
      <c r="FM39">
        <f t="shared" si="30"/>
        <v>0.11442198012403071</v>
      </c>
      <c r="FN39">
        <f t="shared" si="30"/>
        <v>0.24802236840474601</v>
      </c>
      <c r="FO39">
        <f t="shared" si="30"/>
        <v>0.23421087535004742</v>
      </c>
      <c r="FP39">
        <f t="shared" si="30"/>
        <v>0.74124334331261266</v>
      </c>
      <c r="FQ39">
        <f t="shared" si="30"/>
        <v>0.33873316922517527</v>
      </c>
      <c r="FR39">
        <f t="shared" si="30"/>
        <v>9.3579865972716031E-2</v>
      </c>
      <c r="FS39">
        <f t="shared" si="30"/>
        <v>0.96248003809129656</v>
      </c>
      <c r="FT39">
        <f t="shared" si="30"/>
        <v>0.15129541159237483</v>
      </c>
      <c r="FU39">
        <f t="shared" si="30"/>
        <v>0.61641478781820569</v>
      </c>
    </row>
    <row r="40" spans="1:177">
      <c r="A40">
        <v>39</v>
      </c>
      <c r="B40">
        <v>0.73761684252783588</v>
      </c>
      <c r="C40">
        <v>2.000965455729619E-2</v>
      </c>
      <c r="D40">
        <v>0.70786495150161155</v>
      </c>
      <c r="E40">
        <v>0.41118199648906262</v>
      </c>
      <c r="F40">
        <v>0.53852986280809723</v>
      </c>
      <c r="G40">
        <v>0.7400485398454103</v>
      </c>
      <c r="H40">
        <v>0.99540794763063534</v>
      </c>
      <c r="I40">
        <v>0.93451865079014029</v>
      </c>
      <c r="J40">
        <v>0.28899884162644551</v>
      </c>
      <c r="K40">
        <v>1.275925594945871E-2</v>
      </c>
      <c r="M40">
        <v>0.24409084429698016</v>
      </c>
      <c r="S40">
        <f t="shared" si="33"/>
        <v>0.24743643472398788</v>
      </c>
      <c r="T40">
        <f t="shared" si="31"/>
        <v>0.91642246639129921</v>
      </c>
      <c r="U40">
        <f t="shared" si="31"/>
        <v>0.40100592540645541</v>
      </c>
      <c r="V40">
        <f t="shared" si="31"/>
        <v>0.26364048918514299</v>
      </c>
      <c r="W40">
        <f t="shared" si="31"/>
        <v>0.53852986280809723</v>
      </c>
      <c r="X40">
        <f t="shared" si="31"/>
        <v>0.87963768822680977</v>
      </c>
      <c r="Y40">
        <f t="shared" si="31"/>
        <v>0.73442599794005003</v>
      </c>
      <c r="Z40">
        <f t="shared" si="31"/>
        <v>9.9825544211954415E-2</v>
      </c>
      <c r="AA40">
        <f t="shared" si="31"/>
        <v>0.50566452140116169</v>
      </c>
      <c r="AB40">
        <f t="shared" si="31"/>
        <v>0.7387693355129008</v>
      </c>
      <c r="BG40">
        <f t="shared" si="29"/>
        <v>5.7666357258600186E-10</v>
      </c>
      <c r="BH40">
        <f t="shared" si="29"/>
        <v>1.1309238144364086E-12</v>
      </c>
      <c r="BI40">
        <f t="shared" si="29"/>
        <v>2.052472079858152E-11</v>
      </c>
      <c r="BJ40">
        <f t="shared" si="29"/>
        <v>9.9999999999999998E-13</v>
      </c>
      <c r="BM40">
        <f t="shared" si="34"/>
        <v>2.7203930319036716E-6</v>
      </c>
      <c r="BN40">
        <f t="shared" si="32"/>
        <v>2.001931377511621E-9</v>
      </c>
      <c r="BO40">
        <f t="shared" si="32"/>
        <v>2.5053639478218947E-6</v>
      </c>
      <c r="BP40">
        <f t="shared" si="32"/>
        <v>8.4535317118365755E-7</v>
      </c>
      <c r="BQ40">
        <f t="shared" si="32"/>
        <v>1.4500720656805402E-6</v>
      </c>
      <c r="BR40">
        <f t="shared" si="32"/>
        <v>2.7383592066366197E-6</v>
      </c>
      <c r="BS40">
        <f t="shared" si="32"/>
        <v>4.9541849110311691E-6</v>
      </c>
      <c r="BT40">
        <f t="shared" si="32"/>
        <v>4.3666255433731212E-6</v>
      </c>
      <c r="BU40">
        <f t="shared" si="32"/>
        <v>4.1760165230713668E-7</v>
      </c>
      <c r="BV40">
        <f t="shared" si="32"/>
        <v>8.1399306191898745E-10</v>
      </c>
      <c r="EN40">
        <f>Sheet20!FL40</f>
        <v>0.3010317671880311</v>
      </c>
      <c r="EO40">
        <f>Sheet20!FM40</f>
        <v>0.96223645309547978</v>
      </c>
      <c r="EP40">
        <f>Sheet20!FN40</f>
        <v>9.6812749824702019E-2</v>
      </c>
      <c r="EQ40">
        <f>Sheet20!FO40</f>
        <v>0.14914732862421703</v>
      </c>
      <c r="ER40">
        <f>Sheet20!FP40</f>
        <v>0.99540794763063534</v>
      </c>
      <c r="ES40">
        <f>Sheet20!FQ40</f>
        <v>0.10512075138917287</v>
      </c>
      <c r="ET40">
        <f>Sheet20!FR40</f>
        <v>0.31638903964399118</v>
      </c>
      <c r="EU40">
        <f>Sheet20!FS40</f>
        <v>0.21480605584905976</v>
      </c>
      <c r="EV40">
        <f>Sheet20!FT40</f>
        <v>0.8984526999504312</v>
      </c>
      <c r="EW40">
        <f>Sheet20!FU40</f>
        <v>0.59828239594000221</v>
      </c>
      <c r="EZ40">
        <v>0.3311591802463057</v>
      </c>
      <c r="FA40">
        <v>0.52568248525026762</v>
      </c>
      <c r="FB40">
        <v>-0.33693637002389937</v>
      </c>
      <c r="FC40">
        <v>-5.2589046246648258E-2</v>
      </c>
      <c r="FD40">
        <v>-0.65861015596366934</v>
      </c>
      <c r="FE40">
        <v>0.5848994212888099</v>
      </c>
      <c r="FF40">
        <v>0.85647311341275345</v>
      </c>
      <c r="FG40">
        <v>0.94118876620660352</v>
      </c>
      <c r="FH40">
        <v>0.77752411734086901</v>
      </c>
      <c r="FI40">
        <v>0.58795157119111841</v>
      </c>
      <c r="FL40">
        <f t="shared" si="30"/>
        <v>0.30070060800778481</v>
      </c>
      <c r="FM40">
        <f t="shared" si="30"/>
        <v>0.96171077061022947</v>
      </c>
      <c r="FN40">
        <f t="shared" si="30"/>
        <v>9.7149686194725915E-2</v>
      </c>
      <c r="FO40">
        <f t="shared" si="30"/>
        <v>0.14919991767046367</v>
      </c>
      <c r="FP40">
        <f t="shared" si="30"/>
        <v>0.99606655778659903</v>
      </c>
      <c r="FQ40">
        <f t="shared" si="30"/>
        <v>0.10453585196788406</v>
      </c>
      <c r="FR40">
        <f t="shared" si="30"/>
        <v>0.31553256653057843</v>
      </c>
      <c r="FS40">
        <f t="shared" si="30"/>
        <v>0.21386486708285316</v>
      </c>
      <c r="FT40">
        <f t="shared" si="30"/>
        <v>0.89767517583309031</v>
      </c>
      <c r="FU40">
        <f t="shared" si="30"/>
        <v>0.59769444436881114</v>
      </c>
    </row>
    <row r="41" spans="1:177">
      <c r="A41">
        <v>40</v>
      </c>
      <c r="B41">
        <v>0.49337061733829057</v>
      </c>
      <c r="C41">
        <v>0.79275583007752992</v>
      </c>
      <c r="D41">
        <v>0.31149268311586087</v>
      </c>
      <c r="E41">
        <v>0.87480733215081208</v>
      </c>
      <c r="F41">
        <v>0.87963768822680977</v>
      </c>
      <c r="G41">
        <v>0.33961305370992095</v>
      </c>
      <c r="H41">
        <v>0.10512075138917287</v>
      </c>
      <c r="I41">
        <v>0.84779957724785138</v>
      </c>
      <c r="J41">
        <v>0.54089423077769105</v>
      </c>
      <c r="K41">
        <v>0.5791304926596198</v>
      </c>
      <c r="M41">
        <v>0.7217555437270885</v>
      </c>
      <c r="S41">
        <f t="shared" si="33"/>
        <v>0.86807378461796725</v>
      </c>
      <c r="T41">
        <f t="shared" si="31"/>
        <v>0.11542190483557725</v>
      </c>
      <c r="U41">
        <f t="shared" si="31"/>
        <v>0.24762482926160315</v>
      </c>
      <c r="V41">
        <f t="shared" si="31"/>
        <v>0.2343318534744841</v>
      </c>
      <c r="W41">
        <f t="shared" si="31"/>
        <v>0.7400485398454103</v>
      </c>
      <c r="X41">
        <f t="shared" si="31"/>
        <v>0.33961305370992095</v>
      </c>
      <c r="Y41">
        <f t="shared" si="31"/>
        <v>9.4775936132145328E-2</v>
      </c>
      <c r="Z41">
        <f t="shared" si="31"/>
        <v>0.96398631550126401</v>
      </c>
      <c r="AA41">
        <f t="shared" si="31"/>
        <v>0.15248121957336722</v>
      </c>
      <c r="AB41">
        <f t="shared" si="31"/>
        <v>0.61737592360347626</v>
      </c>
      <c r="BG41">
        <f t="shared" si="29"/>
        <v>1.3189704107402541E-7</v>
      </c>
      <c r="BH41">
        <f t="shared" si="29"/>
        <v>7.4745969680174517E-10</v>
      </c>
      <c r="BI41">
        <f t="shared" si="29"/>
        <v>4.866942098938008E-9</v>
      </c>
      <c r="BJ41">
        <f t="shared" si="29"/>
        <v>1.8199168268251105E-10</v>
      </c>
      <c r="BM41">
        <f t="shared" si="34"/>
        <v>1.2170728302638299E-6</v>
      </c>
      <c r="BN41">
        <f t="shared" si="32"/>
        <v>3.1423090306095676E-6</v>
      </c>
      <c r="BO41">
        <f t="shared" si="32"/>
        <v>4.8513845817359059E-7</v>
      </c>
      <c r="BP41">
        <f t="shared" si="32"/>
        <v>3.826439341924106E-6</v>
      </c>
      <c r="BQ41">
        <f t="shared" si="32"/>
        <v>3.8688123127450314E-6</v>
      </c>
      <c r="BR41">
        <f t="shared" si="32"/>
        <v>5.7668513125088828E-7</v>
      </c>
      <c r="BS41">
        <f t="shared" si="32"/>
        <v>5.5251861863121454E-8</v>
      </c>
      <c r="BT41">
        <f t="shared" si="32"/>
        <v>3.5938206159081774E-6</v>
      </c>
      <c r="BU41">
        <f t="shared" si="32"/>
        <v>1.4628328444429505E-6</v>
      </c>
      <c r="BV41">
        <f t="shared" si="32"/>
        <v>1.67696063764087E-6</v>
      </c>
      <c r="EN41">
        <f>Sheet20!FL41</f>
        <v>0.19319747281871702</v>
      </c>
      <c r="EO41">
        <f>Sheet20!FM41</f>
        <v>0.85753805077090095</v>
      </c>
      <c r="EP41">
        <f>Sheet20!FN41</f>
        <v>0.69165364840474741</v>
      </c>
      <c r="EQ41">
        <f>Sheet20!FO41</f>
        <v>0.73928215459364532</v>
      </c>
      <c r="ER41">
        <f>Sheet20!FP41</f>
        <v>0.93451865079014029</v>
      </c>
      <c r="ES41">
        <f>Sheet20!FQ41</f>
        <v>0.84779957724785138</v>
      </c>
      <c r="ET41">
        <f>Sheet20!FR41</f>
        <v>0.39122682778715512</v>
      </c>
      <c r="EU41">
        <f>Sheet20!FS41</f>
        <v>0.50968656995599448</v>
      </c>
      <c r="EV41">
        <f>Sheet20!FT41</f>
        <v>0.89953410763961195</v>
      </c>
      <c r="EW41">
        <f>Sheet20!FU41</f>
        <v>6.616675431665181E-2</v>
      </c>
      <c r="EZ41">
        <v>0.43666918550829409</v>
      </c>
      <c r="FA41">
        <v>0.73397497503503051</v>
      </c>
      <c r="FB41">
        <v>-0.38083756711067002</v>
      </c>
      <c r="FC41">
        <v>9.8978343815293024E-3</v>
      </c>
      <c r="FD41">
        <v>-0.8963750004262856</v>
      </c>
      <c r="FE41">
        <v>0.73096357174091897</v>
      </c>
      <c r="FF41">
        <v>1.0338668168827985</v>
      </c>
      <c r="FG41">
        <v>1.2100336456068548</v>
      </c>
      <c r="FH41">
        <v>0.97586063586790939</v>
      </c>
      <c r="FI41">
        <v>0.7647446413941098</v>
      </c>
      <c r="FL41">
        <f t="shared" si="30"/>
        <v>0.19276080363320872</v>
      </c>
      <c r="FM41">
        <f t="shared" si="30"/>
        <v>0.85680407579586593</v>
      </c>
      <c r="FN41">
        <f t="shared" si="30"/>
        <v>0.69203448597185813</v>
      </c>
      <c r="FO41">
        <f t="shared" si="30"/>
        <v>0.73927225675926378</v>
      </c>
      <c r="FP41">
        <f t="shared" si="30"/>
        <v>0.93541502579056657</v>
      </c>
      <c r="FQ41">
        <f t="shared" si="30"/>
        <v>0.84706861367611042</v>
      </c>
      <c r="FR41">
        <f t="shared" si="30"/>
        <v>0.39019296097027234</v>
      </c>
      <c r="FS41">
        <f t="shared" si="30"/>
        <v>0.50847653631038758</v>
      </c>
      <c r="FT41">
        <f t="shared" si="30"/>
        <v>0.89855824700374398</v>
      </c>
      <c r="FU41">
        <f t="shared" si="30"/>
        <v>6.5402009675257694E-2</v>
      </c>
    </row>
    <row r="42" spans="1:177">
      <c r="A42">
        <v>41</v>
      </c>
      <c r="B42">
        <v>0.8068938849048326</v>
      </c>
      <c r="C42">
        <v>0.45798324779579053</v>
      </c>
      <c r="D42">
        <v>0.94874798588038367</v>
      </c>
      <c r="E42">
        <v>0.57677655578956144</v>
      </c>
      <c r="F42">
        <v>0.73442599794005003</v>
      </c>
      <c r="G42">
        <v>9.4775936132145328E-2</v>
      </c>
      <c r="H42">
        <v>0.31638903964399118</v>
      </c>
      <c r="I42">
        <v>0.39122682778715512</v>
      </c>
      <c r="J42">
        <v>0.97127996526324401</v>
      </c>
      <c r="K42">
        <v>0.42619917237687172</v>
      </c>
      <c r="M42">
        <v>0.8726233857854353</v>
      </c>
      <c r="S42">
        <f t="shared" si="33"/>
        <v>0.3010317671880311</v>
      </c>
      <c r="T42">
        <f t="shared" si="31"/>
        <v>0.96223645309547978</v>
      </c>
      <c r="U42">
        <f t="shared" si="31"/>
        <v>9.6812749824702019E-2</v>
      </c>
      <c r="V42">
        <f t="shared" si="31"/>
        <v>0.14914732862421703</v>
      </c>
      <c r="W42">
        <f t="shared" si="31"/>
        <v>0.99540794763063534</v>
      </c>
      <c r="X42">
        <f t="shared" si="31"/>
        <v>0.10512075138917287</v>
      </c>
      <c r="Y42">
        <f t="shared" si="31"/>
        <v>0.31638903964399118</v>
      </c>
      <c r="Z42">
        <f t="shared" si="31"/>
        <v>0.21480605584905976</v>
      </c>
      <c r="AA42">
        <f t="shared" si="31"/>
        <v>0.8984526999504312</v>
      </c>
      <c r="AB42">
        <f t="shared" si="31"/>
        <v>0.59828239594000221</v>
      </c>
      <c r="BM42">
        <f t="shared" si="34"/>
        <v>3.2553887074840666E-6</v>
      </c>
      <c r="BN42">
        <f t="shared" si="32"/>
        <v>1.0487432763079025E-6</v>
      </c>
      <c r="BO42">
        <f t="shared" si="32"/>
        <v>4.5006137035604241E-6</v>
      </c>
      <c r="BP42">
        <f t="shared" si="32"/>
        <v>1.6633559765423455E-6</v>
      </c>
      <c r="BQ42">
        <f t="shared" si="32"/>
        <v>2.6969077322511919E-6</v>
      </c>
      <c r="BR42">
        <f t="shared" si="32"/>
        <v>4.4912390348622453E-8</v>
      </c>
      <c r="BS42">
        <f t="shared" si="32"/>
        <v>5.0051012203423516E-7</v>
      </c>
      <c r="BT42">
        <f t="shared" si="32"/>
        <v>7.6529215390200181E-7</v>
      </c>
      <c r="BU42">
        <f t="shared" si="32"/>
        <v>4.7169238546088422E-6</v>
      </c>
      <c r="BV42">
        <f t="shared" si="32"/>
        <v>9.0822867267365216E-7</v>
      </c>
      <c r="EN42">
        <f>Sheet20!FL42</f>
        <v>0.6798170562212531</v>
      </c>
      <c r="EO42">
        <f>Sheet20!FM42</f>
        <v>0.2786765217626162</v>
      </c>
      <c r="EP42">
        <f>Sheet20!FN42</f>
        <v>3.6946734670347738E-2</v>
      </c>
      <c r="EQ42">
        <f>Sheet20!FO42</f>
        <v>0.40254067458486159</v>
      </c>
      <c r="ER42">
        <f>Sheet20!FP42</f>
        <v>0.28899884162644551</v>
      </c>
      <c r="ES42">
        <f>Sheet20!FQ42</f>
        <v>0.54089423077769105</v>
      </c>
      <c r="ET42">
        <f>Sheet20!FR42</f>
        <v>0.97127996526324401</v>
      </c>
      <c r="EU42">
        <f>Sheet20!FS42</f>
        <v>0.35137550214220564</v>
      </c>
      <c r="EV42">
        <f>Sheet20!FT42</f>
        <v>0.57097782260402208</v>
      </c>
      <c r="EW42">
        <f>Sheet20!FU42</f>
        <v>0.23660549856203594</v>
      </c>
      <c r="EZ42">
        <v>0.31639483597861373</v>
      </c>
      <c r="FA42">
        <v>0.53972442474137439</v>
      </c>
      <c r="FB42">
        <v>-0.28689144571077985</v>
      </c>
      <c r="FC42">
        <v>1.7061132422812375E-2</v>
      </c>
      <c r="FD42">
        <v>-0.64556169252302631</v>
      </c>
      <c r="FE42">
        <v>0.5439060802998491</v>
      </c>
      <c r="FF42">
        <v>0.75193443806197013</v>
      </c>
      <c r="FG42">
        <v>0.9018215733673407</v>
      </c>
      <c r="FH42">
        <v>0.71097675431385365</v>
      </c>
      <c r="FI42">
        <v>0.58087913929188573</v>
      </c>
      <c r="FL42">
        <f t="shared" si="30"/>
        <v>0.67950066138527454</v>
      </c>
      <c r="FM42">
        <f t="shared" si="30"/>
        <v>0.27813679733787483</v>
      </c>
      <c r="FN42">
        <f t="shared" si="30"/>
        <v>3.7233626116058516E-2</v>
      </c>
      <c r="FO42">
        <f t="shared" si="30"/>
        <v>0.40252361345243876</v>
      </c>
      <c r="FP42">
        <f t="shared" si="30"/>
        <v>0.28964440331896851</v>
      </c>
      <c r="FQ42">
        <f t="shared" si="30"/>
        <v>0.54035032469739119</v>
      </c>
      <c r="FR42">
        <f t="shared" si="30"/>
        <v>0.97052803082518202</v>
      </c>
      <c r="FS42">
        <f t="shared" si="30"/>
        <v>0.35047368056883832</v>
      </c>
      <c r="FT42">
        <f t="shared" si="30"/>
        <v>0.57026684584970821</v>
      </c>
      <c r="FU42">
        <f t="shared" si="30"/>
        <v>0.23602461942274405</v>
      </c>
    </row>
    <row r="43" spans="1:177">
      <c r="A43">
        <v>42</v>
      </c>
      <c r="B43">
        <v>0.49620129955760195</v>
      </c>
      <c r="C43">
        <v>0.17051633050904508</v>
      </c>
      <c r="D43">
        <v>0.17746998415244458</v>
      </c>
      <c r="E43">
        <v>0.80479505759367131</v>
      </c>
      <c r="F43">
        <v>9.9825544211954415E-2</v>
      </c>
      <c r="G43">
        <v>0.96398631550126401</v>
      </c>
      <c r="H43">
        <v>0.21480605584905976</v>
      </c>
      <c r="I43">
        <v>0.50968656995599448</v>
      </c>
      <c r="J43">
        <v>0.35137550214220564</v>
      </c>
      <c r="K43">
        <v>0.77195563506729248</v>
      </c>
      <c r="M43">
        <v>0.25754300576635863</v>
      </c>
      <c r="S43">
        <f t="shared" si="33"/>
        <v>0.19319747281871702</v>
      </c>
      <c r="T43">
        <f t="shared" si="31"/>
        <v>0.85753805077090095</v>
      </c>
      <c r="U43">
        <f t="shared" si="31"/>
        <v>0.69165364840474741</v>
      </c>
      <c r="V43">
        <f t="shared" si="31"/>
        <v>0.73928215459364532</v>
      </c>
      <c r="W43">
        <f t="shared" si="31"/>
        <v>0.93451865079014029</v>
      </c>
      <c r="X43">
        <f t="shared" si="31"/>
        <v>0.84779957724785138</v>
      </c>
      <c r="Y43">
        <f t="shared" si="31"/>
        <v>0.39122682778715512</v>
      </c>
      <c r="Z43">
        <f t="shared" si="31"/>
        <v>0.50968656995599448</v>
      </c>
      <c r="AA43">
        <f t="shared" si="31"/>
        <v>0.89953410763961195</v>
      </c>
      <c r="AB43">
        <f t="shared" si="31"/>
        <v>6.616675431665181E-2</v>
      </c>
      <c r="BM43">
        <f t="shared" si="34"/>
        <v>1.231078648413265E-6</v>
      </c>
      <c r="BN43">
        <f t="shared" si="32"/>
        <v>1.453790948513495E-7</v>
      </c>
      <c r="BO43">
        <f t="shared" si="32"/>
        <v>1.5747797637534467E-7</v>
      </c>
      <c r="BP43">
        <f t="shared" si="32"/>
        <v>3.2384754236360035E-6</v>
      </c>
      <c r="BQ43">
        <f t="shared" si="32"/>
        <v>4.9825696386064331E-8</v>
      </c>
      <c r="BR43">
        <f t="shared" si="32"/>
        <v>4.6463480823685131E-6</v>
      </c>
      <c r="BS43">
        <f t="shared" si="32"/>
        <v>2.3070820814714692E-7</v>
      </c>
      <c r="BT43">
        <f t="shared" si="32"/>
        <v>1.2989019979675343E-6</v>
      </c>
      <c r="BU43">
        <f t="shared" si="32"/>
        <v>6.1732371752843586E-7</v>
      </c>
      <c r="BV43">
        <f t="shared" si="32"/>
        <v>2.9795775125607345E-6</v>
      </c>
      <c r="EN43">
        <f>Sheet20!FL43</f>
        <v>0.31422043541847733</v>
      </c>
      <c r="EO43">
        <f>Sheet20!FM43</f>
        <v>0.91114321111704311</v>
      </c>
      <c r="EP43">
        <f>Sheet20!FN43</f>
        <v>0.75027318698906986</v>
      </c>
      <c r="EQ43">
        <f>Sheet20!FO43</f>
        <v>0.31533200153543228</v>
      </c>
      <c r="ER43">
        <f>Sheet20!FP43</f>
        <v>1.275925594945871E-2</v>
      </c>
      <c r="ES43">
        <f>Sheet20!FQ43</f>
        <v>0.5791304926596198</v>
      </c>
      <c r="ET43">
        <f>Sheet20!FR43</f>
        <v>0.42619917237687172</v>
      </c>
      <c r="EU43">
        <f>Sheet20!FS43</f>
        <v>0.77195563506729248</v>
      </c>
      <c r="EV43">
        <f>Sheet20!FT43</f>
        <v>0.43520673659202097</v>
      </c>
      <c r="EW43">
        <f>Sheet20!FU43</f>
        <v>0.13716293394440263</v>
      </c>
      <c r="EZ43">
        <v>0.47986198015577952</v>
      </c>
      <c r="FA43">
        <v>0.8439071830091549</v>
      </c>
      <c r="FB43">
        <v>-0.36381091801148813</v>
      </c>
      <c r="FC43">
        <v>8.2673963754065549E-2</v>
      </c>
      <c r="FD43">
        <v>-1.0091514634797432</v>
      </c>
      <c r="FE43">
        <v>0.76962980393010982</v>
      </c>
      <c r="FF43">
        <v>1.0519558456449367</v>
      </c>
      <c r="FG43">
        <v>1.3059697171233555</v>
      </c>
      <c r="FH43">
        <v>1.0289983483648204</v>
      </c>
      <c r="FI43">
        <v>0.83498671168880012</v>
      </c>
      <c r="FL43">
        <f t="shared" si="30"/>
        <v>0.31374057343832157</v>
      </c>
      <c r="FM43">
        <f t="shared" si="30"/>
        <v>0.91029930393403391</v>
      </c>
      <c r="FN43">
        <f t="shared" si="30"/>
        <v>0.75063699790708138</v>
      </c>
      <c r="FO43">
        <f t="shared" si="30"/>
        <v>0.31524932757167823</v>
      </c>
      <c r="FP43">
        <f t="shared" si="30"/>
        <v>1.3768407412938454E-2</v>
      </c>
      <c r="FQ43">
        <f t="shared" si="30"/>
        <v>0.57836086285568966</v>
      </c>
      <c r="FR43">
        <f t="shared" si="30"/>
        <v>0.42514721653122678</v>
      </c>
      <c r="FS43">
        <f t="shared" si="30"/>
        <v>0.7706496653501691</v>
      </c>
      <c r="FT43">
        <f t="shared" si="30"/>
        <v>0.43417773824365613</v>
      </c>
      <c r="FU43">
        <f t="shared" si="30"/>
        <v>0.13632794723271383</v>
      </c>
    </row>
    <row r="44" spans="1:177">
      <c r="A44">
        <v>43</v>
      </c>
      <c r="B44">
        <v>0.14229489512715923</v>
      </c>
      <c r="C44">
        <v>0.95718843442432677</v>
      </c>
      <c r="D44">
        <v>0.41027577111127023</v>
      </c>
      <c r="E44">
        <v>0.28269455389669496</v>
      </c>
      <c r="F44">
        <v>0.50566452140116169</v>
      </c>
      <c r="G44">
        <v>0.15248121957336722</v>
      </c>
      <c r="H44">
        <v>0.8984526999504312</v>
      </c>
      <c r="I44">
        <v>0.89953410763961195</v>
      </c>
      <c r="J44">
        <v>0.57097782260402208</v>
      </c>
      <c r="K44">
        <v>0.43520673659202097</v>
      </c>
      <c r="M44">
        <v>0.2052476048039871</v>
      </c>
      <c r="S44">
        <f t="shared" si="33"/>
        <v>0.6798170562212531</v>
      </c>
      <c r="T44">
        <f t="shared" si="31"/>
        <v>0.2786765217626162</v>
      </c>
      <c r="U44">
        <f t="shared" si="31"/>
        <v>3.6946734670347738E-2</v>
      </c>
      <c r="V44">
        <f t="shared" si="31"/>
        <v>0.40254067458486159</v>
      </c>
      <c r="W44">
        <f t="shared" si="31"/>
        <v>0.28899884162644551</v>
      </c>
      <c r="X44">
        <f t="shared" si="31"/>
        <v>0.54089423077769105</v>
      </c>
      <c r="Y44">
        <f t="shared" si="31"/>
        <v>0.97127996526324401</v>
      </c>
      <c r="Z44">
        <f t="shared" si="31"/>
        <v>0.35137550214220564</v>
      </c>
      <c r="AA44">
        <f t="shared" si="31"/>
        <v>0.57097782260402208</v>
      </c>
      <c r="AB44">
        <f t="shared" si="31"/>
        <v>0.23660549856203594</v>
      </c>
      <c r="BM44">
        <f t="shared" si="34"/>
        <v>1.0123918589624623E-7</v>
      </c>
      <c r="BN44">
        <f t="shared" si="32"/>
        <v>4.5810484949784685E-6</v>
      </c>
      <c r="BO44">
        <f t="shared" si="32"/>
        <v>8.4163104180473696E-7</v>
      </c>
      <c r="BP44">
        <f t="shared" si="32"/>
        <v>3.9958105401425688E-7</v>
      </c>
      <c r="BQ44">
        <f t="shared" si="32"/>
        <v>1.2784830410193296E-6</v>
      </c>
      <c r="BR44">
        <f t="shared" si="32"/>
        <v>1.1625261161290713E-7</v>
      </c>
      <c r="BS44">
        <f t="shared" si="32"/>
        <v>4.0360862702410975E-6</v>
      </c>
      <c r="BT44">
        <f t="shared" si="32"/>
        <v>4.0458080540349647E-6</v>
      </c>
      <c r="BU44">
        <f t="shared" si="32"/>
        <v>1.6300783695281505E-6</v>
      </c>
      <c r="BV44">
        <f t="shared" si="32"/>
        <v>9.4702451787538377E-7</v>
      </c>
    </row>
    <row r="45" spans="1:177">
      <c r="A45">
        <v>44</v>
      </c>
      <c r="B45">
        <v>0.30004092310488789</v>
      </c>
      <c r="C45">
        <v>0.32718561873047752</v>
      </c>
      <c r="D45">
        <v>0.38426643237147429</v>
      </c>
      <c r="E45">
        <v>0.19829592443430399</v>
      </c>
      <c r="F45">
        <v>0.7387693355129008</v>
      </c>
      <c r="G45">
        <v>0.61737592360347626</v>
      </c>
      <c r="H45">
        <v>0.59828239594000221</v>
      </c>
      <c r="I45">
        <v>6.616675431665181E-2</v>
      </c>
      <c r="J45">
        <v>0.23660549856203594</v>
      </c>
      <c r="K45">
        <v>0.13716293394440263</v>
      </c>
      <c r="M45">
        <v>0.4890921901760612</v>
      </c>
      <c r="S45">
        <f t="shared" si="33"/>
        <v>0.31422043541847733</v>
      </c>
      <c r="T45">
        <f t="shared" si="31"/>
        <v>0.91114321111704311</v>
      </c>
      <c r="U45">
        <f t="shared" si="31"/>
        <v>0.75027318698906986</v>
      </c>
      <c r="V45">
        <f t="shared" si="31"/>
        <v>0.31533200153543228</v>
      </c>
      <c r="W45">
        <f t="shared" si="31"/>
        <v>1.275925594945871E-2</v>
      </c>
      <c r="X45">
        <f t="shared" si="31"/>
        <v>0.5791304926596198</v>
      </c>
      <c r="Y45">
        <f t="shared" si="31"/>
        <v>0.42619917237687172</v>
      </c>
      <c r="Z45">
        <f t="shared" si="31"/>
        <v>0.77195563506729248</v>
      </c>
      <c r="AA45">
        <f t="shared" si="31"/>
        <v>0.43520673659202097</v>
      </c>
      <c r="AB45">
        <f t="shared" si="31"/>
        <v>0.13716293394440263</v>
      </c>
      <c r="BM45">
        <f t="shared" si="34"/>
        <v>4.5012277768816628E-7</v>
      </c>
      <c r="BN45">
        <f t="shared" si="32"/>
        <v>5.3525214552022702E-7</v>
      </c>
      <c r="BO45">
        <f t="shared" si="32"/>
        <v>7.3830345523750415E-7</v>
      </c>
      <c r="BP45">
        <f t="shared" si="32"/>
        <v>1.9660636823627602E-7</v>
      </c>
      <c r="BQ45">
        <f t="shared" si="32"/>
        <v>2.728900655470865E-6</v>
      </c>
      <c r="BR45">
        <f t="shared" si="32"/>
        <v>1.905765155226227E-6</v>
      </c>
      <c r="BS45">
        <f t="shared" si="32"/>
        <v>1.7897091264585479E-6</v>
      </c>
      <c r="BT45">
        <f t="shared" si="32"/>
        <v>2.1890196884000806E-8</v>
      </c>
      <c r="BU45">
        <f t="shared" si="32"/>
        <v>2.7991080974894795E-7</v>
      </c>
      <c r="BV45">
        <f t="shared" si="32"/>
        <v>9.406835224118281E-8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1.7192844684131911E-4</v>
      </c>
    </row>
    <row r="48" spans="1:177">
      <c r="A48">
        <v>47</v>
      </c>
      <c r="EN48">
        <f>Sheet20!FL48</f>
        <v>0.69642410498046048</v>
      </c>
      <c r="EO48">
        <f>Sheet20!FM48</f>
        <v>0.78451979765500646</v>
      </c>
      <c r="EP48">
        <f>Sheet20!FN48</f>
        <v>0.29465426379026849</v>
      </c>
      <c r="EQ48">
        <f>Sheet20!FO48</f>
        <v>0.46947786231532013</v>
      </c>
      <c r="ER48">
        <f>Sheet20!FP48</f>
        <v>0.2642287954369662</v>
      </c>
      <c r="ES48">
        <f>Sheet20!FQ48</f>
        <v>0.85263655767558411</v>
      </c>
      <c r="ET48">
        <f>Sheet20!FR48</f>
        <v>0.19517575051130454</v>
      </c>
      <c r="EU48">
        <f>Sheet20!FS48</f>
        <v>0.8062664352178941</v>
      </c>
      <c r="EV48">
        <f>Sheet20!FT48</f>
        <v>2.6598324645739752E-3</v>
      </c>
      <c r="EW48">
        <f>Sheet20!FU48</f>
        <v>0.60949948761020123</v>
      </c>
      <c r="EZ48">
        <f>(1/4)*SUM($BY$7:$CB$7)</f>
        <v>-0.24999999999989947</v>
      </c>
      <c r="FA48">
        <f>(1/4)*SUM($BY$8:$CB$8)</f>
        <v>4.1793865986880516E-3</v>
      </c>
      <c r="FB48">
        <f>(1/4)*SUM($BY$9:$CB$9)</f>
        <v>-0.24999998742942209</v>
      </c>
      <c r="FC48">
        <f>(1/4)*SUM($BY$10:$CB$10)</f>
        <v>3.5709346616778267E-7</v>
      </c>
      <c r="FD48">
        <f>(1/4)*SUM($BY$11:$CB$11)</f>
        <v>0.74582020865554921</v>
      </c>
      <c r="FE48">
        <f>(1/4)*SUM($BY$12:$CB$12)</f>
        <v>5.0197885743378924E-10</v>
      </c>
      <c r="FF48">
        <f>(1/4)*SUM($BY$13:$CB$13)</f>
        <v>1.9563860615949536E-17</v>
      </c>
      <c r="FG48">
        <f>(1/4)*SUM($BY$14:$CB$14)</f>
        <v>-0.24999999999335934</v>
      </c>
      <c r="FH48">
        <f>(1/4)*SUM($BY$15:$CB$15)</f>
        <v>1.4963995576881218E-10</v>
      </c>
      <c r="FI48">
        <f>(1/4)*SUM($BY$16:$CB$16)</f>
        <v>3.4423358638111925E-8</v>
      </c>
      <c r="FL48">
        <f t="shared" ref="FL48:FU48" si="35">EN48-($EU$10*EZ48)</f>
        <v>0.69667410498046034</v>
      </c>
      <c r="FM48">
        <f t="shared" si="35"/>
        <v>0.78451561826840777</v>
      </c>
      <c r="FN48">
        <f t="shared" si="35"/>
        <v>0.29490426377769791</v>
      </c>
      <c r="FO48">
        <f t="shared" si="35"/>
        <v>0.46947786195822666</v>
      </c>
      <c r="FP48">
        <f t="shared" si="35"/>
        <v>0.26348297522831066</v>
      </c>
      <c r="FQ48">
        <f t="shared" si="35"/>
        <v>0.85263655767508217</v>
      </c>
      <c r="FR48">
        <f t="shared" si="35"/>
        <v>0.19517575051130454</v>
      </c>
      <c r="FS48">
        <f t="shared" si="35"/>
        <v>0.80651643521788741</v>
      </c>
      <c r="FT48">
        <f t="shared" si="35"/>
        <v>2.6598324644243354E-3</v>
      </c>
      <c r="FU48">
        <f t="shared" si="35"/>
        <v>0.60949948757577788</v>
      </c>
    </row>
    <row r="49" spans="1:177">
      <c r="A49">
        <v>48</v>
      </c>
      <c r="B49">
        <f t="array" ref="B49:K58">TRANSPOSE(EN52:EW61)</f>
        <v>0.2432517990902531</v>
      </c>
      <c r="C49">
        <v>0.11473917757087035</v>
      </c>
      <c r="D49">
        <v>0.27094018614321513</v>
      </c>
      <c r="E49">
        <v>7.6257622926874338E-2</v>
      </c>
      <c r="F49">
        <v>0.88481644658303504</v>
      </c>
      <c r="G49">
        <v>0.6219275682544364</v>
      </c>
      <c r="H49">
        <v>0.78106561156286425</v>
      </c>
      <c r="I49">
        <v>0.17094477788747073</v>
      </c>
      <c r="J49">
        <v>0.57784656633720455</v>
      </c>
      <c r="K49">
        <v>0.32516906650496274</v>
      </c>
      <c r="M49">
        <f t="array" ref="M49:M58">TRANSPOSE(EN48:EW48)</f>
        <v>0.69642410498046048</v>
      </c>
      <c r="S49">
        <f>EN52</f>
        <v>0.2432517990902531</v>
      </c>
      <c r="T49">
        <f t="shared" ref="T49:AB58" si="36">EO52</f>
        <v>0.36033303463951938</v>
      </c>
      <c r="U49">
        <f t="shared" si="36"/>
        <v>0.21195043780758321</v>
      </c>
      <c r="V49">
        <f t="shared" si="36"/>
        <v>0.27698504214482789</v>
      </c>
      <c r="W49">
        <f t="shared" si="36"/>
        <v>0.47513907057252353</v>
      </c>
      <c r="X49">
        <f t="shared" si="36"/>
        <v>0.5844515588657142</v>
      </c>
      <c r="Y49">
        <f t="shared" si="36"/>
        <v>2.4574650748654614E-2</v>
      </c>
      <c r="Z49">
        <f t="shared" si="36"/>
        <v>0.42172221446209834</v>
      </c>
      <c r="AA49">
        <f t="shared" si="36"/>
        <v>0.35410526197533765</v>
      </c>
      <c r="AB49">
        <f t="shared" si="36"/>
        <v>0.33051925486242978</v>
      </c>
      <c r="BM49">
        <f>0.5*$BL$21*B49*B49</f>
        <v>2.9585718880322432E-7</v>
      </c>
      <c r="BN49">
        <f t="shared" ref="BN49:BV58" si="37">0.5*$BL$21*C49*C49</f>
        <v>6.5825394348198591E-8</v>
      </c>
      <c r="BO49">
        <f t="shared" si="37"/>
        <v>3.6704292233660035E-7</v>
      </c>
      <c r="BP49">
        <f t="shared" si="37"/>
        <v>2.9076125272286753E-8</v>
      </c>
      <c r="BQ49">
        <f t="shared" si="37"/>
        <v>3.914500720719145E-6</v>
      </c>
      <c r="BR49">
        <f t="shared" si="37"/>
        <v>1.9339695007743833E-6</v>
      </c>
      <c r="BS49">
        <f t="shared" si="37"/>
        <v>3.0503174478303558E-6</v>
      </c>
      <c r="BT49">
        <f t="shared" si="37"/>
        <v>1.4611058543498351E-7</v>
      </c>
      <c r="BU49">
        <f t="shared" si="37"/>
        <v>1.6695332711384869E-6</v>
      </c>
      <c r="BV49">
        <f t="shared" si="37"/>
        <v>5.2867460905854451E-7</v>
      </c>
    </row>
    <row r="50" spans="1:177">
      <c r="A50">
        <v>49</v>
      </c>
      <c r="B50">
        <v>0.36033303463951938</v>
      </c>
      <c r="C50">
        <v>0.65986809534299828</v>
      </c>
      <c r="D50">
        <v>0.5807435472633754</v>
      </c>
      <c r="E50">
        <v>0.97940992339675659</v>
      </c>
      <c r="F50">
        <v>0.71525839391770618</v>
      </c>
      <c r="G50">
        <v>0.71021714715212725</v>
      </c>
      <c r="H50">
        <v>0.65776370868172507</v>
      </c>
      <c r="I50">
        <v>0.8279056969624804</v>
      </c>
      <c r="J50">
        <v>7.9784204727507982E-2</v>
      </c>
      <c r="K50">
        <v>0.83261403961208424</v>
      </c>
      <c r="M50">
        <v>0.78451979765500646</v>
      </c>
      <c r="S50">
        <f t="shared" ref="S50:S58" si="38">EN53</f>
        <v>0.11473917757087035</v>
      </c>
      <c r="T50">
        <f t="shared" si="36"/>
        <v>0.65986809534299828</v>
      </c>
      <c r="U50">
        <f t="shared" si="36"/>
        <v>0.58822123675124638</v>
      </c>
      <c r="V50">
        <f t="shared" si="36"/>
        <v>0.98069223777028824</v>
      </c>
      <c r="W50">
        <f t="shared" si="36"/>
        <v>0.81616472900702264</v>
      </c>
      <c r="X50">
        <f t="shared" si="36"/>
        <v>0.56204501056459877</v>
      </c>
      <c r="Y50">
        <f t="shared" si="36"/>
        <v>0.75153712225129521</v>
      </c>
      <c r="Z50">
        <f t="shared" si="36"/>
        <v>0.80563276994212085</v>
      </c>
      <c r="AA50">
        <f t="shared" si="36"/>
        <v>0.61914122589337384</v>
      </c>
      <c r="AB50">
        <f t="shared" si="36"/>
        <v>0.69336103686104267</v>
      </c>
      <c r="BM50">
        <f t="shared" ref="BM50:BM58" si="39">0.5*$BL$21*B50*B50</f>
        <v>6.491994792626254E-7</v>
      </c>
      <c r="BN50">
        <f t="shared" si="37"/>
        <v>2.1771295162579815E-6</v>
      </c>
      <c r="BO50">
        <f t="shared" si="37"/>
        <v>1.686315338440242E-6</v>
      </c>
      <c r="BP50">
        <f t="shared" si="37"/>
        <v>4.7962189902402037E-6</v>
      </c>
      <c r="BQ50">
        <f t="shared" si="37"/>
        <v>2.5579728503486831E-6</v>
      </c>
      <c r="BR50">
        <f t="shared" si="37"/>
        <v>2.5220419805445321E-6</v>
      </c>
      <c r="BS50">
        <f t="shared" si="37"/>
        <v>2.1632654822936863E-6</v>
      </c>
      <c r="BT50">
        <f t="shared" si="37"/>
        <v>3.4271392153146522E-6</v>
      </c>
      <c r="BU50">
        <f t="shared" si="37"/>
        <v>3.1827596620004535E-8</v>
      </c>
      <c r="BV50">
        <f t="shared" si="37"/>
        <v>3.4662306947957677E-6</v>
      </c>
      <c r="EN50" t="s">
        <v>22</v>
      </c>
      <c r="EZ50" t="s">
        <v>27</v>
      </c>
    </row>
    <row r="51" spans="1:177">
      <c r="A51">
        <v>50</v>
      </c>
      <c r="B51">
        <v>0.21195043780758321</v>
      </c>
      <c r="C51">
        <v>0.58822123675124638</v>
      </c>
      <c r="D51">
        <v>0.48870166929386682</v>
      </c>
      <c r="E51">
        <v>0.95588005515549512</v>
      </c>
      <c r="F51">
        <v>0.84749641832350076</v>
      </c>
      <c r="G51">
        <v>0.64909704234556653</v>
      </c>
      <c r="H51">
        <v>5.9531907953794587E-2</v>
      </c>
      <c r="I51">
        <v>0.53407693387620347</v>
      </c>
      <c r="J51">
        <v>0.22441677366073254</v>
      </c>
      <c r="K51">
        <v>0.91811005650073418</v>
      </c>
      <c r="M51">
        <v>0.29465426379026849</v>
      </c>
      <c r="S51">
        <f t="shared" si="38"/>
        <v>0.27094018614321513</v>
      </c>
      <c r="T51">
        <f t="shared" si="36"/>
        <v>0.5807435472633754</v>
      </c>
      <c r="U51">
        <f t="shared" si="36"/>
        <v>0.48870166929386682</v>
      </c>
      <c r="V51">
        <f t="shared" si="36"/>
        <v>3.5918727345980464E-2</v>
      </c>
      <c r="W51">
        <f t="shared" si="36"/>
        <v>0.36835132841257806</v>
      </c>
      <c r="X51">
        <f t="shared" si="36"/>
        <v>0.91831321763726781</v>
      </c>
      <c r="Y51">
        <f t="shared" si="36"/>
        <v>0.10657928293794949</v>
      </c>
      <c r="Z51">
        <f t="shared" si="36"/>
        <v>0.83798555095639637</v>
      </c>
      <c r="AA51">
        <f t="shared" si="36"/>
        <v>0.79714616693834062</v>
      </c>
      <c r="AB51">
        <f t="shared" si="36"/>
        <v>0.21995363152418468</v>
      </c>
      <c r="BM51">
        <f t="shared" si="39"/>
        <v>2.2461494043413104E-7</v>
      </c>
      <c r="BN51">
        <f t="shared" si="37"/>
        <v>1.7300211168258293E-6</v>
      </c>
      <c r="BO51">
        <f t="shared" si="37"/>
        <v>1.1941466078530599E-6</v>
      </c>
      <c r="BP51">
        <f t="shared" si="37"/>
        <v>4.5685333992203625E-6</v>
      </c>
      <c r="BQ51">
        <f t="shared" si="37"/>
        <v>3.5912508953558111E-6</v>
      </c>
      <c r="BR51">
        <f t="shared" si="37"/>
        <v>2.1066348519088111E-6</v>
      </c>
      <c r="BS51">
        <f t="shared" si="37"/>
        <v>1.7720240323095357E-8</v>
      </c>
      <c r="BT51">
        <f t="shared" si="37"/>
        <v>1.4261908564930332E-6</v>
      </c>
      <c r="BU51">
        <f t="shared" si="37"/>
        <v>2.5181444150146229E-7</v>
      </c>
      <c r="BV51">
        <f t="shared" si="37"/>
        <v>4.214630379238907E-6</v>
      </c>
    </row>
    <row r="52" spans="1:177">
      <c r="A52">
        <v>51</v>
      </c>
      <c r="B52">
        <v>0.27698504214482789</v>
      </c>
      <c r="C52">
        <v>0.98069223777028824</v>
      </c>
      <c r="D52">
        <v>3.5918727345980464E-2</v>
      </c>
      <c r="E52">
        <v>2.8897389484987761E-2</v>
      </c>
      <c r="F52">
        <v>0.94726556271997919</v>
      </c>
      <c r="G52">
        <v>0.96755541944680945</v>
      </c>
      <c r="H52">
        <v>0.6616219983472803</v>
      </c>
      <c r="I52">
        <v>0.31926159362942358</v>
      </c>
      <c r="J52">
        <v>0.38342584441259925</v>
      </c>
      <c r="K52">
        <v>0.55236747793346685</v>
      </c>
      <c r="M52">
        <v>0.46947786231532013</v>
      </c>
      <c r="S52">
        <f t="shared" si="38"/>
        <v>7.6257622926874338E-2</v>
      </c>
      <c r="T52">
        <f t="shared" si="36"/>
        <v>0.97940992339675659</v>
      </c>
      <c r="U52">
        <f t="shared" si="36"/>
        <v>0.95588005515549512</v>
      </c>
      <c r="V52">
        <f t="shared" si="36"/>
        <v>2.8897389484987761E-2</v>
      </c>
      <c r="W52">
        <f t="shared" si="36"/>
        <v>0.64439902285770967</v>
      </c>
      <c r="X52">
        <f t="shared" si="36"/>
        <v>0.44810837249858221</v>
      </c>
      <c r="Y52">
        <f t="shared" si="36"/>
        <v>0.45109575170941452</v>
      </c>
      <c r="Z52">
        <f t="shared" si="36"/>
        <v>0.86723543345902043</v>
      </c>
      <c r="AA52">
        <f t="shared" si="36"/>
        <v>0.26280074522380886</v>
      </c>
      <c r="AB52">
        <f t="shared" si="36"/>
        <v>8.0590262316772826E-2</v>
      </c>
      <c r="BM52">
        <f t="shared" si="39"/>
        <v>3.836035678598604E-7</v>
      </c>
      <c r="BN52">
        <f t="shared" si="37"/>
        <v>4.8087863261144784E-6</v>
      </c>
      <c r="BO52">
        <f t="shared" si="37"/>
        <v>6.4507748707744247E-9</v>
      </c>
      <c r="BP52">
        <f t="shared" si="37"/>
        <v>4.1752955952354058E-9</v>
      </c>
      <c r="BQ52">
        <f t="shared" si="37"/>
        <v>4.4865602315759949E-6</v>
      </c>
      <c r="BR52">
        <f t="shared" si="37"/>
        <v>4.6808174485044572E-6</v>
      </c>
      <c r="BS52">
        <f t="shared" si="37"/>
        <v>2.1887183434852428E-6</v>
      </c>
      <c r="BT52">
        <f t="shared" si="37"/>
        <v>5.0963982583399605E-7</v>
      </c>
      <c r="BU52">
        <f t="shared" si="37"/>
        <v>7.3507689081757397E-7</v>
      </c>
      <c r="BV52">
        <f t="shared" si="37"/>
        <v>1.5255491533928951E-6</v>
      </c>
      <c r="EN52">
        <f>Sheet20!FL52</f>
        <v>0.2432517990902531</v>
      </c>
      <c r="EO52">
        <f>Sheet20!FM52</f>
        <v>0.36033303463951938</v>
      </c>
      <c r="EP52">
        <f>Sheet20!FN52</f>
        <v>0.21195043780758321</v>
      </c>
      <c r="EQ52">
        <f>Sheet20!FO52</f>
        <v>0.27698504214482789</v>
      </c>
      <c r="ER52">
        <f>Sheet20!FP52</f>
        <v>0.47513907057252353</v>
      </c>
      <c r="ES52">
        <f>Sheet20!FQ52</f>
        <v>0.5844515588657142</v>
      </c>
      <c r="ET52">
        <f>Sheet20!FR52</f>
        <v>2.4574650748654614E-2</v>
      </c>
      <c r="EU52">
        <f>Sheet20!FS52</f>
        <v>0.42172221446209834</v>
      </c>
      <c r="EV52">
        <f>Sheet20!FT52</f>
        <v>0.35410526197533765</v>
      </c>
      <c r="EW52">
        <f>Sheet20!FU52</f>
        <v>0.33051925486242978</v>
      </c>
      <c r="EZ52">
        <f t="array" ref="EZ52:FI61">(1/4)*(MMULT($AM$7:$AP$16,$BY$23:$CH$26))</f>
        <v>-3.0868823345764338</v>
      </c>
      <c r="FA52">
        <v>4.4243469362738458E-2</v>
      </c>
      <c r="FB52">
        <v>-3.240031186757097</v>
      </c>
      <c r="FC52">
        <v>3.4541039351911894E-6</v>
      </c>
      <c r="FD52">
        <v>9.0596018252145445</v>
      </c>
      <c r="FE52">
        <v>4.8249707600320067E-9</v>
      </c>
      <c r="FF52">
        <v>1.8657435864698203E-16</v>
      </c>
      <c r="FG52">
        <v>-2.776935564413467</v>
      </c>
      <c r="FH52">
        <v>1.4358150289531081E-9</v>
      </c>
      <c r="FI52">
        <v>3.3080499511658915E-7</v>
      </c>
      <c r="FL52">
        <f t="shared" ref="FL52:FU61" si="40">EN52-($EU$10*EZ52)</f>
        <v>0.24633868142482954</v>
      </c>
      <c r="FM52">
        <f t="shared" si="40"/>
        <v>0.36028879117015666</v>
      </c>
      <c r="FN52">
        <f t="shared" si="40"/>
        <v>0.2151904689943403</v>
      </c>
      <c r="FO52">
        <f t="shared" si="40"/>
        <v>0.27698503869072394</v>
      </c>
      <c r="FP52">
        <f t="shared" si="40"/>
        <v>0.46607946874730899</v>
      </c>
      <c r="FQ52">
        <f t="shared" si="40"/>
        <v>0.58445155886088929</v>
      </c>
      <c r="FR52">
        <f t="shared" si="40"/>
        <v>2.4574650748654614E-2</v>
      </c>
      <c r="FS52">
        <f t="shared" si="40"/>
        <v>0.42449915002651178</v>
      </c>
      <c r="FT52">
        <f t="shared" si="40"/>
        <v>0.35410526197390185</v>
      </c>
      <c r="FU52">
        <f t="shared" si="40"/>
        <v>0.33051925453162478</v>
      </c>
    </row>
    <row r="53" spans="1:177">
      <c r="A53">
        <v>52</v>
      </c>
      <c r="B53">
        <v>0.47513907057252353</v>
      </c>
      <c r="C53">
        <v>0.81616472900702264</v>
      </c>
      <c r="D53">
        <v>0.36835132841257806</v>
      </c>
      <c r="E53">
        <v>0.64439902285770967</v>
      </c>
      <c r="F53">
        <v>0.27099710425998008</v>
      </c>
      <c r="G53">
        <v>0.87860825956425237</v>
      </c>
      <c r="H53">
        <v>0.77201133759900997</v>
      </c>
      <c r="I53">
        <v>0.82587569532899474</v>
      </c>
      <c r="J53">
        <v>0.82408394748538372</v>
      </c>
      <c r="K53">
        <v>0.88112572182947424</v>
      </c>
      <c r="M53">
        <v>0.2642287954369662</v>
      </c>
      <c r="S53">
        <f t="shared" si="38"/>
        <v>0.88481644658303504</v>
      </c>
      <c r="T53">
        <f t="shared" si="36"/>
        <v>0.71525839391770618</v>
      </c>
      <c r="U53">
        <f t="shared" si="36"/>
        <v>0.84749641832350076</v>
      </c>
      <c r="V53">
        <f t="shared" si="36"/>
        <v>0.94726556271997919</v>
      </c>
      <c r="W53">
        <f t="shared" si="36"/>
        <v>0.27099710425998008</v>
      </c>
      <c r="X53">
        <f t="shared" si="36"/>
        <v>0.35222968704308033</v>
      </c>
      <c r="Y53">
        <f t="shared" si="36"/>
        <v>0.28347304169185694</v>
      </c>
      <c r="Z53">
        <f t="shared" si="36"/>
        <v>0.20558842173616643</v>
      </c>
      <c r="AA53">
        <f t="shared" si="36"/>
        <v>0.54905030078775463</v>
      </c>
      <c r="AB53">
        <f t="shared" si="36"/>
        <v>0.78528818938661749</v>
      </c>
      <c r="BM53">
        <f t="shared" si="39"/>
        <v>1.1287856819226077E-6</v>
      </c>
      <c r="BN53">
        <f t="shared" si="37"/>
        <v>3.3306243243755338E-6</v>
      </c>
      <c r="BO53">
        <f t="shared" si="37"/>
        <v>6.7841350571655473E-7</v>
      </c>
      <c r="BP53">
        <f t="shared" si="37"/>
        <v>2.0762505032998552E-6</v>
      </c>
      <c r="BQ53">
        <f t="shared" si="37"/>
        <v>3.6719715258647259E-7</v>
      </c>
      <c r="BR53">
        <f t="shared" si="37"/>
        <v>3.8597623688726241E-6</v>
      </c>
      <c r="BS53">
        <f t="shared" si="37"/>
        <v>2.9800075269070628E-6</v>
      </c>
      <c r="BT53">
        <f t="shared" si="37"/>
        <v>3.4103533206757532E-6</v>
      </c>
      <c r="BU53">
        <f t="shared" si="37"/>
        <v>3.395571762515464E-6</v>
      </c>
      <c r="BV53">
        <f t="shared" si="37"/>
        <v>3.8819126883475608E-6</v>
      </c>
      <c r="EN53">
        <f>Sheet20!FL53</f>
        <v>0.11473917757087035</v>
      </c>
      <c r="EO53">
        <f>Sheet20!FM53</f>
        <v>0.65986809534299828</v>
      </c>
      <c r="EP53">
        <f>Sheet20!FN53</f>
        <v>0.58822123675124638</v>
      </c>
      <c r="EQ53">
        <f>Sheet20!FO53</f>
        <v>0.98069223777028824</v>
      </c>
      <c r="ER53">
        <f>Sheet20!FP53</f>
        <v>0.81616472900702264</v>
      </c>
      <c r="ES53">
        <f>Sheet20!FQ53</f>
        <v>0.56204501056459877</v>
      </c>
      <c r="ET53">
        <f>Sheet20!FR53</f>
        <v>0.75153712225129521</v>
      </c>
      <c r="EU53">
        <f>Sheet20!FS53</f>
        <v>0.80563276994212085</v>
      </c>
      <c r="EV53">
        <f>Sheet20!FT53</f>
        <v>0.61914122589337384</v>
      </c>
      <c r="EW53">
        <f>Sheet20!FU53</f>
        <v>0.69336103686104267</v>
      </c>
      <c r="EZ53">
        <v>-4.4620761077356619</v>
      </c>
      <c r="FA53">
        <v>6.5915331284614367E-2</v>
      </c>
      <c r="FB53">
        <v>-4.7937406119571149</v>
      </c>
      <c r="FC53">
        <v>5.2051581375058979E-6</v>
      </c>
      <c r="FD53">
        <v>13.305073927425489</v>
      </c>
      <c r="FE53">
        <v>7.2772922887378401E-9</v>
      </c>
      <c r="FF53">
        <v>2.8170014205303096E-16</v>
      </c>
      <c r="FG53">
        <v>-4.1151782525567446</v>
      </c>
      <c r="FH53">
        <v>2.1660942750342834E-9</v>
      </c>
      <c r="FI53">
        <v>4.9893789334015448E-7</v>
      </c>
      <c r="FL53">
        <f t="shared" si="40"/>
        <v>0.11920125367860601</v>
      </c>
      <c r="FM53">
        <f t="shared" si="40"/>
        <v>0.65980218001171365</v>
      </c>
      <c r="FN53">
        <f t="shared" si="40"/>
        <v>0.59301497736320352</v>
      </c>
      <c r="FO53">
        <f t="shared" si="40"/>
        <v>0.98069223256513016</v>
      </c>
      <c r="FP53">
        <f t="shared" si="40"/>
        <v>0.80285965507959711</v>
      </c>
      <c r="FQ53">
        <f t="shared" si="40"/>
        <v>0.56204501055732148</v>
      </c>
      <c r="FR53">
        <f t="shared" si="40"/>
        <v>0.75153712225129521</v>
      </c>
      <c r="FS53">
        <f t="shared" si="40"/>
        <v>0.80974794819467755</v>
      </c>
      <c r="FT53">
        <f t="shared" si="40"/>
        <v>0.61914122589120779</v>
      </c>
      <c r="FU53">
        <f t="shared" si="40"/>
        <v>0.69336103636210478</v>
      </c>
    </row>
    <row r="54" spans="1:177">
      <c r="A54">
        <v>53</v>
      </c>
      <c r="B54">
        <v>0.5844515588657142</v>
      </c>
      <c r="C54">
        <v>0.56204501056459877</v>
      </c>
      <c r="D54">
        <v>0.91831321763726781</v>
      </c>
      <c r="E54">
        <v>0.44810837249858221</v>
      </c>
      <c r="F54">
        <v>0.35222968704308033</v>
      </c>
      <c r="G54">
        <v>9.5069802167789166E-2</v>
      </c>
      <c r="H54">
        <v>0.53558801283757407</v>
      </c>
      <c r="I54">
        <v>0.47163962581048313</v>
      </c>
      <c r="J54">
        <v>0.76565161061241294</v>
      </c>
      <c r="K54">
        <v>0.38408248668115874</v>
      </c>
      <c r="M54">
        <v>0.85263655767558411</v>
      </c>
      <c r="S54">
        <f t="shared" si="38"/>
        <v>0.6219275682544364</v>
      </c>
      <c r="T54">
        <f t="shared" si="36"/>
        <v>0.71021714715212725</v>
      </c>
      <c r="U54">
        <f t="shared" si="36"/>
        <v>0.64909704234556653</v>
      </c>
      <c r="V54">
        <f t="shared" si="36"/>
        <v>0.96755541944680945</v>
      </c>
      <c r="W54">
        <f t="shared" si="36"/>
        <v>0.87860825956425237</v>
      </c>
      <c r="X54">
        <f t="shared" si="36"/>
        <v>9.5069802167789166E-2</v>
      </c>
      <c r="Y54">
        <f t="shared" si="36"/>
        <v>0.51653787876912682</v>
      </c>
      <c r="Z54">
        <f t="shared" si="36"/>
        <v>0.42594024938973285</v>
      </c>
      <c r="AA54">
        <f t="shared" si="36"/>
        <v>8.8506209962316895E-2</v>
      </c>
      <c r="AB54">
        <f t="shared" si="36"/>
        <v>0.48816669571368781</v>
      </c>
      <c r="BM54">
        <f t="shared" si="39"/>
        <v>1.707918123302817E-6</v>
      </c>
      <c r="BN54">
        <f t="shared" si="37"/>
        <v>1.5794729695028E-6</v>
      </c>
      <c r="BO54">
        <f t="shared" si="37"/>
        <v>4.2164958284365607E-6</v>
      </c>
      <c r="BP54">
        <f t="shared" si="37"/>
        <v>1.0040055675166408E-6</v>
      </c>
      <c r="BQ54">
        <f t="shared" si="37"/>
        <v>6.2032876217233156E-7</v>
      </c>
      <c r="BR54">
        <f t="shared" si="37"/>
        <v>4.5191336421112851E-8</v>
      </c>
      <c r="BS54">
        <f t="shared" si="37"/>
        <v>1.4342725974765071E-6</v>
      </c>
      <c r="BT54">
        <f t="shared" si="37"/>
        <v>1.1122196831732628E-6</v>
      </c>
      <c r="BU54">
        <f t="shared" si="37"/>
        <v>2.9311119441669103E-6</v>
      </c>
      <c r="BV54">
        <f t="shared" si="37"/>
        <v>7.3759678287591255E-7</v>
      </c>
      <c r="EN54">
        <f>Sheet20!FL54</f>
        <v>0.27094018614321513</v>
      </c>
      <c r="EO54">
        <f>Sheet20!FM54</f>
        <v>0.5807435472633754</v>
      </c>
      <c r="EP54">
        <f>Sheet20!FN54</f>
        <v>0.48870166929386682</v>
      </c>
      <c r="EQ54">
        <f>Sheet20!FO54</f>
        <v>3.5918727345980464E-2</v>
      </c>
      <c r="ER54">
        <f>Sheet20!FP54</f>
        <v>0.36835132841257806</v>
      </c>
      <c r="ES54">
        <f>Sheet20!FQ54</f>
        <v>0.91831321763726781</v>
      </c>
      <c r="ET54">
        <f>Sheet20!FR54</f>
        <v>0.10657928293794949</v>
      </c>
      <c r="EU54">
        <f>Sheet20!FS54</f>
        <v>0.83798555095639637</v>
      </c>
      <c r="EV54">
        <f>Sheet20!FT54</f>
        <v>0.79714616693834062</v>
      </c>
      <c r="EW54">
        <f>Sheet20!FU54</f>
        <v>0.21995363152418468</v>
      </c>
      <c r="EZ54">
        <v>-3.5134224374079301</v>
      </c>
      <c r="FA54">
        <v>5.0052322182649739E-2</v>
      </c>
      <c r="FB54">
        <v>-3.7279219233028256</v>
      </c>
      <c r="FC54">
        <v>3.8555887410748689E-6</v>
      </c>
      <c r="FD54">
        <v>10.429677001775461</v>
      </c>
      <c r="FE54">
        <v>5.3788244268670637E-9</v>
      </c>
      <c r="FF54">
        <v>2.0748236845898757E-16</v>
      </c>
      <c r="FG54">
        <v>-3.2383891944779095</v>
      </c>
      <c r="FH54">
        <v>1.5998035878492453E-9</v>
      </c>
      <c r="FI54">
        <v>3.6866318559292993E-7</v>
      </c>
      <c r="FL54">
        <f t="shared" si="40"/>
        <v>0.27445360858062307</v>
      </c>
      <c r="FM54">
        <f t="shared" si="40"/>
        <v>0.58069349494119271</v>
      </c>
      <c r="FN54">
        <f t="shared" si="40"/>
        <v>0.49242959121716967</v>
      </c>
      <c r="FO54">
        <f t="shared" si="40"/>
        <v>3.591872349039172E-2</v>
      </c>
      <c r="FP54">
        <f t="shared" si="40"/>
        <v>0.35792165141080262</v>
      </c>
      <c r="FQ54">
        <f t="shared" si="40"/>
        <v>0.918313217631889</v>
      </c>
      <c r="FR54">
        <f t="shared" si="40"/>
        <v>0.10657928293794949</v>
      </c>
      <c r="FS54">
        <f t="shared" si="40"/>
        <v>0.84122394015087432</v>
      </c>
      <c r="FT54">
        <f t="shared" si="40"/>
        <v>0.79714616693674079</v>
      </c>
      <c r="FU54">
        <f t="shared" si="40"/>
        <v>0.2199536311555215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0.78106561156286425</v>
      </c>
      <c r="T55">
        <f t="shared" si="36"/>
        <v>0.65776370868172507</v>
      </c>
      <c r="U55">
        <f t="shared" si="36"/>
        <v>5.9531907953794587E-2</v>
      </c>
      <c r="V55">
        <f t="shared" si="36"/>
        <v>0.6616219983472803</v>
      </c>
      <c r="W55">
        <f t="shared" si="36"/>
        <v>0.77201133759900997</v>
      </c>
      <c r="X55">
        <f t="shared" si="36"/>
        <v>0.53558801283757407</v>
      </c>
      <c r="Y55">
        <f t="shared" si="36"/>
        <v>0.25096598745755117</v>
      </c>
      <c r="Z55">
        <f t="shared" si="36"/>
        <v>0.18431712521750906</v>
      </c>
      <c r="AA55">
        <f t="shared" si="36"/>
        <v>0.46964341589649311</v>
      </c>
      <c r="AB55">
        <f t="shared" si="36"/>
        <v>0.20411088963765112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Sheet20!FL55</f>
        <v>7.6257622926874338E-2</v>
      </c>
      <c r="EO55">
        <f>Sheet20!FM55</f>
        <v>0.97940992339675659</v>
      </c>
      <c r="EP55">
        <f>Sheet20!FN55</f>
        <v>0.95588005515549512</v>
      </c>
      <c r="EQ55">
        <f>Sheet20!FO55</f>
        <v>2.8897389484987761E-2</v>
      </c>
      <c r="ER55">
        <f>Sheet20!FP55</f>
        <v>0.64439902285770967</v>
      </c>
      <c r="ES55">
        <f>Sheet20!FQ55</f>
        <v>0.44810837249858221</v>
      </c>
      <c r="ET55">
        <f>Sheet20!FR55</f>
        <v>0.45109575170941452</v>
      </c>
      <c r="EU55">
        <f>Sheet20!FS55</f>
        <v>0.86723543345902043</v>
      </c>
      <c r="EV55">
        <f>Sheet20!FT55</f>
        <v>0.26280074522380886</v>
      </c>
      <c r="EW55">
        <f>Sheet20!FU55</f>
        <v>8.0590262316772826E-2</v>
      </c>
      <c r="EZ55">
        <v>-2.8742347387604146</v>
      </c>
      <c r="FA55">
        <v>4.1876891353045904E-2</v>
      </c>
      <c r="FB55">
        <v>-3.1237023874026373</v>
      </c>
      <c r="FC55">
        <v>3.2716632093306031E-6</v>
      </c>
      <c r="FD55">
        <v>8.5821648282390584</v>
      </c>
      <c r="FE55">
        <v>4.5706127302347987E-9</v>
      </c>
      <c r="FF55">
        <v>1.7676266936253651E-16</v>
      </c>
      <c r="FG55">
        <v>-2.6261081843813829</v>
      </c>
      <c r="FH55">
        <v>1.3601696788774842E-9</v>
      </c>
      <c r="FI55">
        <v>3.1335833905689918E-7</v>
      </c>
      <c r="FL55">
        <f t="shared" si="40"/>
        <v>7.9131857665634756E-2</v>
      </c>
      <c r="FM55">
        <f t="shared" si="40"/>
        <v>0.97936804650540354</v>
      </c>
      <c r="FN55">
        <f t="shared" si="40"/>
        <v>0.95900375754289779</v>
      </c>
      <c r="FO55">
        <f t="shared" si="40"/>
        <v>2.8897386213324553E-2</v>
      </c>
      <c r="FP55">
        <f t="shared" si="40"/>
        <v>0.63581685802947063</v>
      </c>
      <c r="FQ55">
        <f t="shared" si="40"/>
        <v>0.44810837249401159</v>
      </c>
      <c r="FR55">
        <f t="shared" si="40"/>
        <v>0.45109575170941452</v>
      </c>
      <c r="FS55">
        <f t="shared" si="40"/>
        <v>0.86986154164340179</v>
      </c>
      <c r="FT55">
        <f t="shared" si="40"/>
        <v>0.26280074522244867</v>
      </c>
      <c r="FU55">
        <f t="shared" si="40"/>
        <v>8.0590262003414487E-2</v>
      </c>
    </row>
    <row r="56" spans="1:177">
      <c r="A56">
        <v>55</v>
      </c>
      <c r="B56">
        <v>0.42172221446209834</v>
      </c>
      <c r="C56">
        <v>0.80563276994212085</v>
      </c>
      <c r="D56">
        <v>0.83798555095639637</v>
      </c>
      <c r="E56">
        <v>0.86723543345902043</v>
      </c>
      <c r="F56">
        <v>0.20558842173616643</v>
      </c>
      <c r="G56">
        <v>0.42594024938973285</v>
      </c>
      <c r="H56">
        <v>0.18431712521750906</v>
      </c>
      <c r="I56">
        <v>0.21596408045846535</v>
      </c>
      <c r="J56">
        <v>0.43573497794608268</v>
      </c>
      <c r="K56">
        <v>0.39517604069232765</v>
      </c>
      <c r="M56">
        <v>0.8062664352178941</v>
      </c>
      <c r="S56">
        <f t="shared" si="38"/>
        <v>0.17094477788747073</v>
      </c>
      <c r="T56">
        <f t="shared" si="36"/>
        <v>0.8279056969624804</v>
      </c>
      <c r="U56">
        <f t="shared" si="36"/>
        <v>0.53407693387620347</v>
      </c>
      <c r="V56">
        <f t="shared" si="36"/>
        <v>0.31926159362942358</v>
      </c>
      <c r="W56">
        <f t="shared" si="36"/>
        <v>0.82587569532899474</v>
      </c>
      <c r="X56">
        <f t="shared" si="36"/>
        <v>0.47163962581048313</v>
      </c>
      <c r="Y56">
        <f t="shared" si="36"/>
        <v>0.21765632819622915</v>
      </c>
      <c r="Z56">
        <f t="shared" si="36"/>
        <v>0.21596408045846535</v>
      </c>
      <c r="AA56">
        <f t="shared" si="36"/>
        <v>0.62397140324627121</v>
      </c>
      <c r="AB56">
        <f t="shared" si="36"/>
        <v>0.87745788793438528</v>
      </c>
      <c r="BM56">
        <f t="shared" si="39"/>
        <v>8.8924813085408036E-7</v>
      </c>
      <c r="BN56">
        <f t="shared" si="37"/>
        <v>3.245220800023071E-6</v>
      </c>
      <c r="BO56">
        <f t="shared" si="37"/>
        <v>3.5110989180584764E-6</v>
      </c>
      <c r="BP56">
        <f t="shared" si="37"/>
        <v>3.760486485234276E-6</v>
      </c>
      <c r="BQ56">
        <f t="shared" si="37"/>
        <v>2.1133299575983915E-7</v>
      </c>
      <c r="BR56">
        <f t="shared" si="37"/>
        <v>9.0712548025093919E-7</v>
      </c>
      <c r="BS56">
        <f t="shared" si="37"/>
        <v>1.6986401324223457E-7</v>
      </c>
      <c r="BT56">
        <f t="shared" si="37"/>
        <v>2.332024202413525E-7</v>
      </c>
      <c r="BU56">
        <f t="shared" si="37"/>
        <v>9.4932485502836598E-7</v>
      </c>
      <c r="BV56">
        <f t="shared" si="37"/>
        <v>7.8082051568632103E-7</v>
      </c>
      <c r="EN56">
        <f>Sheet20!FL56</f>
        <v>0.88481644658303504</v>
      </c>
      <c r="EO56">
        <f>Sheet20!FM56</f>
        <v>0.71525839391770618</v>
      </c>
      <c r="EP56">
        <f>Sheet20!FN56</f>
        <v>0.84749641832350076</v>
      </c>
      <c r="EQ56">
        <f>Sheet20!FO56</f>
        <v>0.94726556271997919</v>
      </c>
      <c r="ER56">
        <f>Sheet20!FP56</f>
        <v>0.27099710425998008</v>
      </c>
      <c r="ES56">
        <f>Sheet20!FQ56</f>
        <v>0.35222968704308033</v>
      </c>
      <c r="ET56">
        <f>Sheet20!FR56</f>
        <v>0.28347304169185694</v>
      </c>
      <c r="EU56">
        <f>Sheet20!FS56</f>
        <v>0.20558842173616643</v>
      </c>
      <c r="EV56">
        <f>Sheet20!FT56</f>
        <v>0.54905030078775463</v>
      </c>
      <c r="EW56">
        <f>Sheet20!FU56</f>
        <v>0.78528818938661749</v>
      </c>
      <c r="EZ56">
        <v>-4.2004457172078604</v>
      </c>
      <c r="FA56">
        <v>6.2850240358989951E-2</v>
      </c>
      <c r="FB56">
        <v>-4.6258370736160908</v>
      </c>
      <c r="FC56">
        <v>4.9749018887922262E-6</v>
      </c>
      <c r="FD56">
        <v>12.66287012961255</v>
      </c>
      <c r="FE56">
        <v>6.9572408239902177E-9</v>
      </c>
      <c r="FF56">
        <v>2.6944255464743423E-16</v>
      </c>
      <c r="FG56">
        <v>-3.8994430400906586</v>
      </c>
      <c r="FH56">
        <v>2.071051506903593E-9</v>
      </c>
      <c r="FI56">
        <v>4.7701289138145114E-7</v>
      </c>
      <c r="FL56">
        <f t="shared" si="40"/>
        <v>0.88901689230024294</v>
      </c>
      <c r="FM56">
        <f t="shared" si="40"/>
        <v>0.71519554367734717</v>
      </c>
      <c r="FN56">
        <f t="shared" si="40"/>
        <v>0.85212225539711683</v>
      </c>
      <c r="FO56">
        <f t="shared" si="40"/>
        <v>0.94726555774507726</v>
      </c>
      <c r="FP56">
        <f t="shared" si="40"/>
        <v>0.25833423413036755</v>
      </c>
      <c r="FQ56">
        <f t="shared" si="40"/>
        <v>0.35222968703612306</v>
      </c>
      <c r="FR56">
        <f t="shared" si="40"/>
        <v>0.28347304169185694</v>
      </c>
      <c r="FS56">
        <f t="shared" si="40"/>
        <v>0.20948786477625708</v>
      </c>
      <c r="FT56">
        <f t="shared" si="40"/>
        <v>0.54905030078568362</v>
      </c>
      <c r="FU56">
        <f t="shared" si="40"/>
        <v>0.78528818890960461</v>
      </c>
    </row>
    <row r="57" spans="1:177">
      <c r="A57">
        <v>56</v>
      </c>
      <c r="B57">
        <v>0.35410526197533765</v>
      </c>
      <c r="C57">
        <v>0.61914122589337384</v>
      </c>
      <c r="D57">
        <v>0.79714616693834062</v>
      </c>
      <c r="E57">
        <v>0.26280074522380886</v>
      </c>
      <c r="F57">
        <v>0.54905030078775463</v>
      </c>
      <c r="G57">
        <v>8.8506209962316895E-2</v>
      </c>
      <c r="H57">
        <v>0.46964341589649311</v>
      </c>
      <c r="I57">
        <v>0.62397140324627121</v>
      </c>
      <c r="J57">
        <v>0.87028464208734102</v>
      </c>
      <c r="K57">
        <v>0.30175467585322668</v>
      </c>
      <c r="M57">
        <v>2.6598324645739752E-3</v>
      </c>
      <c r="S57">
        <f t="shared" si="38"/>
        <v>0.57784656633720455</v>
      </c>
      <c r="T57">
        <f t="shared" si="36"/>
        <v>7.9784204727507982E-2</v>
      </c>
      <c r="U57">
        <f t="shared" si="36"/>
        <v>0.22441677366073254</v>
      </c>
      <c r="V57">
        <f t="shared" si="36"/>
        <v>0.38342584441259925</v>
      </c>
      <c r="W57">
        <f t="shared" si="36"/>
        <v>0.82408394748538372</v>
      </c>
      <c r="X57">
        <f t="shared" si="36"/>
        <v>0.76565161061241294</v>
      </c>
      <c r="Y57">
        <f t="shared" si="36"/>
        <v>0.18729908954158336</v>
      </c>
      <c r="Z57">
        <f t="shared" si="36"/>
        <v>0.43573497794608268</v>
      </c>
      <c r="AA57">
        <f t="shared" si="36"/>
        <v>0.87028464208734102</v>
      </c>
      <c r="AB57">
        <f t="shared" si="36"/>
        <v>0.75982087470903381</v>
      </c>
      <c r="BM57">
        <f t="shared" si="39"/>
        <v>6.269526827931126E-7</v>
      </c>
      <c r="BN57">
        <f t="shared" si="37"/>
        <v>1.916679288003749E-6</v>
      </c>
      <c r="BO57">
        <f t="shared" si="37"/>
        <v>3.1772100573224445E-6</v>
      </c>
      <c r="BP57">
        <f t="shared" si="37"/>
        <v>3.4532115845094651E-7</v>
      </c>
      <c r="BQ57">
        <f t="shared" si="37"/>
        <v>1.5072811639756194E-6</v>
      </c>
      <c r="BR57">
        <f t="shared" si="37"/>
        <v>3.9166746009468612E-8</v>
      </c>
      <c r="BS57">
        <f t="shared" si="37"/>
        <v>1.102824690474632E-6</v>
      </c>
      <c r="BT57">
        <f t="shared" si="37"/>
        <v>1.9467015603456043E-6</v>
      </c>
      <c r="BU57">
        <f t="shared" si="37"/>
        <v>3.7869767912654564E-6</v>
      </c>
      <c r="BV57">
        <f t="shared" si="37"/>
        <v>4.5527942199642955E-7</v>
      </c>
      <c r="EN57">
        <f>Sheet20!FL57</f>
        <v>0.6219275682544364</v>
      </c>
      <c r="EO57">
        <f>Sheet20!FM57</f>
        <v>0.71021714715212725</v>
      </c>
      <c r="EP57">
        <f>Sheet20!FN57</f>
        <v>0.64909704234556653</v>
      </c>
      <c r="EQ57">
        <f>Sheet20!FO57</f>
        <v>0.96755541944680945</v>
      </c>
      <c r="ER57">
        <f>Sheet20!FP57</f>
        <v>0.87860825956425237</v>
      </c>
      <c r="ES57">
        <f>Sheet20!FQ57</f>
        <v>9.5069802167789166E-2</v>
      </c>
      <c r="ET57">
        <f>Sheet20!FR57</f>
        <v>0.51653787876912682</v>
      </c>
      <c r="EU57">
        <f>Sheet20!FS57</f>
        <v>0.42594024938973285</v>
      </c>
      <c r="EV57">
        <f>Sheet20!FT57</f>
        <v>8.8506209962316895E-2</v>
      </c>
      <c r="EW57">
        <f>Sheet20!FU57</f>
        <v>0.48816669571368781</v>
      </c>
      <c r="EZ57">
        <v>-4.4682749818572649</v>
      </c>
      <c r="FA57">
        <v>6.3574343363740904E-2</v>
      </c>
      <c r="FB57">
        <v>-4.6979240315238089</v>
      </c>
      <c r="FC57">
        <v>4.9323205320517712E-6</v>
      </c>
      <c r="FD57">
        <v>13.125685774149428</v>
      </c>
      <c r="FE57">
        <v>6.8862267185015884E-9</v>
      </c>
      <c r="FF57">
        <v>2.6605821924379424E-16</v>
      </c>
      <c r="FG57">
        <v>-4.0230665174806592</v>
      </c>
      <c r="FH57">
        <v>2.0488356744915776E-9</v>
      </c>
      <c r="FI57">
        <v>4.7209296961262019E-7</v>
      </c>
      <c r="FL57">
        <f t="shared" si="40"/>
        <v>0.62639584323629371</v>
      </c>
      <c r="FM57">
        <f t="shared" si="40"/>
        <v>0.71015357280876346</v>
      </c>
      <c r="FN57">
        <f t="shared" si="40"/>
        <v>0.65379496637709034</v>
      </c>
      <c r="FO57">
        <f t="shared" si="40"/>
        <v>0.9675554145144889</v>
      </c>
      <c r="FP57">
        <f t="shared" si="40"/>
        <v>0.86548257379010296</v>
      </c>
      <c r="FQ57">
        <f t="shared" si="40"/>
        <v>9.5069802160902939E-2</v>
      </c>
      <c r="FR57">
        <f t="shared" si="40"/>
        <v>0.51653787876912682</v>
      </c>
      <c r="FS57">
        <f t="shared" si="40"/>
        <v>0.42996331590721348</v>
      </c>
      <c r="FT57">
        <f t="shared" si="40"/>
        <v>8.8506209960268062E-2</v>
      </c>
      <c r="FU57">
        <f t="shared" si="40"/>
        <v>0.48816669524159484</v>
      </c>
    </row>
    <row r="58" spans="1:177">
      <c r="A58">
        <v>57</v>
      </c>
      <c r="B58">
        <v>0.33051925486242978</v>
      </c>
      <c r="C58">
        <v>0.69336103686104267</v>
      </c>
      <c r="D58">
        <v>0.21995363152418468</v>
      </c>
      <c r="E58">
        <v>8.0590262316772826E-2</v>
      </c>
      <c r="F58">
        <v>0.78528818938661749</v>
      </c>
      <c r="G58">
        <v>0.48816669571368781</v>
      </c>
      <c r="H58">
        <v>0.20411088963765112</v>
      </c>
      <c r="I58">
        <v>0.87745788793438528</v>
      </c>
      <c r="J58">
        <v>0.75982087470903381</v>
      </c>
      <c r="K58">
        <v>0.86053603087748032</v>
      </c>
      <c r="M58">
        <v>0.60949948761020123</v>
      </c>
      <c r="S58">
        <f t="shared" si="38"/>
        <v>0.32516906650496274</v>
      </c>
      <c r="T58">
        <f t="shared" si="36"/>
        <v>0.83261403961208424</v>
      </c>
      <c r="U58">
        <f t="shared" si="36"/>
        <v>0.91811005650073418</v>
      </c>
      <c r="V58">
        <f t="shared" si="36"/>
        <v>0.55236747793346685</v>
      </c>
      <c r="W58">
        <f t="shared" si="36"/>
        <v>0.88112572182947424</v>
      </c>
      <c r="X58">
        <f t="shared" si="36"/>
        <v>0.38408248668115874</v>
      </c>
      <c r="Y58">
        <f t="shared" si="36"/>
        <v>0.8030999860316419</v>
      </c>
      <c r="Z58">
        <f t="shared" si="36"/>
        <v>0.39517604069232765</v>
      </c>
      <c r="AA58">
        <f t="shared" si="36"/>
        <v>0.30175467585322668</v>
      </c>
      <c r="AB58">
        <f t="shared" si="36"/>
        <v>0.86053603087748032</v>
      </c>
      <c r="BM58">
        <f t="shared" si="39"/>
        <v>5.4621488917407911E-7</v>
      </c>
      <c r="BN58">
        <f t="shared" si="37"/>
        <v>2.4037476371851011E-6</v>
      </c>
      <c r="BO58">
        <f t="shared" si="37"/>
        <v>2.4189800010338404E-7</v>
      </c>
      <c r="BP58">
        <f t="shared" si="37"/>
        <v>3.2473951901431274E-8</v>
      </c>
      <c r="BQ58">
        <f t="shared" si="37"/>
        <v>3.08338770195056E-6</v>
      </c>
      <c r="BR58">
        <f t="shared" si="37"/>
        <v>1.1915336140201015E-6</v>
      </c>
      <c r="BS58">
        <f t="shared" si="37"/>
        <v>2.0830627634336697E-7</v>
      </c>
      <c r="BT58">
        <f t="shared" si="37"/>
        <v>3.849661725491361E-6</v>
      </c>
      <c r="BU58">
        <f t="shared" si="37"/>
        <v>2.8866388082180066E-6</v>
      </c>
      <c r="BV58">
        <f t="shared" si="37"/>
        <v>3.702611302191839E-6</v>
      </c>
      <c r="EN58">
        <f>Sheet20!FL58</f>
        <v>0.78106561156286425</v>
      </c>
      <c r="EO58">
        <f>Sheet20!FM58</f>
        <v>0.65776370868172507</v>
      </c>
      <c r="EP58">
        <f>Sheet20!FN58</f>
        <v>5.9531907953794587E-2</v>
      </c>
      <c r="EQ58">
        <f>Sheet20!FO58</f>
        <v>0.6616219983472803</v>
      </c>
      <c r="ER58">
        <f>Sheet20!FP58</f>
        <v>0.77201133759900997</v>
      </c>
      <c r="ES58">
        <f>Sheet20!FQ58</f>
        <v>0.53558801283757407</v>
      </c>
      <c r="ET58">
        <f>Sheet20!FR58</f>
        <v>0.25096598745755117</v>
      </c>
      <c r="EU58">
        <f>Sheet20!FS58</f>
        <v>0.18431712521750906</v>
      </c>
      <c r="EV58">
        <f>Sheet20!FT58</f>
        <v>0.46964341589649311</v>
      </c>
      <c r="EW58">
        <f>Sheet20!FU58</f>
        <v>0.20411088963765112</v>
      </c>
      <c r="EZ58">
        <v>-4.4254442442720787</v>
      </c>
      <c r="FA58">
        <v>6.4131674694775057E-2</v>
      </c>
      <c r="FB58">
        <v>-4.8321053386989634</v>
      </c>
      <c r="FC58">
        <v>4.9688780701652106E-6</v>
      </c>
      <c r="FD58">
        <v>13.286360535674927</v>
      </c>
      <c r="FE58">
        <v>6.9362357383399818E-9</v>
      </c>
      <c r="FF58">
        <v>2.6786414690408838E-16</v>
      </c>
      <c r="FG58">
        <v>-4.092948080737707</v>
      </c>
      <c r="FH58">
        <v>2.0635262719674048E-9</v>
      </c>
      <c r="FI58">
        <v>4.7546121851077619E-7</v>
      </c>
      <c r="FL58">
        <f t="shared" si="40"/>
        <v>0.7854910558071363</v>
      </c>
      <c r="FM58">
        <f t="shared" si="40"/>
        <v>0.6576995770070303</v>
      </c>
      <c r="FN58">
        <f t="shared" si="40"/>
        <v>6.4364013292493555E-2</v>
      </c>
      <c r="FO58">
        <f t="shared" si="40"/>
        <v>0.66162199337840222</v>
      </c>
      <c r="FP58">
        <f t="shared" si="40"/>
        <v>0.75872497706333508</v>
      </c>
      <c r="FQ58">
        <f t="shared" si="40"/>
        <v>0.53558801283063784</v>
      </c>
      <c r="FR58">
        <f t="shared" si="40"/>
        <v>0.25096598745755117</v>
      </c>
      <c r="FS58">
        <f t="shared" si="40"/>
        <v>0.18841007329824677</v>
      </c>
      <c r="FT58">
        <f t="shared" si="40"/>
        <v>0.46964341589442959</v>
      </c>
      <c r="FU58">
        <f t="shared" si="40"/>
        <v>0.20411088916218989</v>
      </c>
    </row>
    <row r="59" spans="1:177">
      <c r="EN59">
        <f>Sheet20!FL59</f>
        <v>0.17094477788747073</v>
      </c>
      <c r="EO59">
        <f>Sheet20!FM59</f>
        <v>0.8279056969624804</v>
      </c>
      <c r="EP59">
        <f>Sheet20!FN59</f>
        <v>0.53407693387620347</v>
      </c>
      <c r="EQ59">
        <f>Sheet20!FO59</f>
        <v>0.31926159362942358</v>
      </c>
      <c r="ER59">
        <f>Sheet20!FP59</f>
        <v>0.82587569532899474</v>
      </c>
      <c r="ES59">
        <f>Sheet20!FQ59</f>
        <v>0.47163962581048313</v>
      </c>
      <c r="ET59">
        <f>Sheet20!FR59</f>
        <v>0.21765632819622915</v>
      </c>
      <c r="EU59">
        <f>Sheet20!FS59</f>
        <v>0.21596408045846535</v>
      </c>
      <c r="EV59">
        <f>Sheet20!FT59</f>
        <v>0.62397140324627121</v>
      </c>
      <c r="EW59">
        <f>Sheet20!FU59</f>
        <v>0.87745788793438528</v>
      </c>
      <c r="EZ59">
        <v>-3.7418196205954684</v>
      </c>
      <c r="FA59">
        <v>5.3354541018158466E-2</v>
      </c>
      <c r="FB59">
        <v>-3.8874790717478986</v>
      </c>
      <c r="FC59">
        <v>4.177676573563677E-6</v>
      </c>
      <c r="FD59">
        <v>10.880514086020808</v>
      </c>
      <c r="FE59">
        <v>5.8377673495329335E-9</v>
      </c>
      <c r="FF59">
        <v>2.2592610474349381E-16</v>
      </c>
      <c r="FG59">
        <v>-3.3045745202489587</v>
      </c>
      <c r="FH59">
        <v>1.7375021482930618E-9</v>
      </c>
      <c r="FI59">
        <v>4.0030151722682584E-7</v>
      </c>
      <c r="FL59">
        <f t="shared" si="40"/>
        <v>0.1746865975080662</v>
      </c>
      <c r="FM59">
        <f t="shared" si="40"/>
        <v>0.82785234242146222</v>
      </c>
      <c r="FN59">
        <f t="shared" si="40"/>
        <v>0.53796441294795139</v>
      </c>
      <c r="FO59">
        <f t="shared" si="40"/>
        <v>0.31926158945174699</v>
      </c>
      <c r="FP59">
        <f t="shared" si="40"/>
        <v>0.81499518124297399</v>
      </c>
      <c r="FQ59">
        <f t="shared" si="40"/>
        <v>0.47163962580464536</v>
      </c>
      <c r="FR59">
        <f t="shared" si="40"/>
        <v>0.21765632819622915</v>
      </c>
      <c r="FS59">
        <f t="shared" si="40"/>
        <v>0.21926865497871431</v>
      </c>
      <c r="FT59">
        <f t="shared" si="40"/>
        <v>0.62397140324453371</v>
      </c>
      <c r="FU59">
        <f t="shared" si="40"/>
        <v>0.87745788753408371</v>
      </c>
    </row>
    <row r="60" spans="1:177">
      <c r="EN60">
        <f>Sheet20!FL60</f>
        <v>0.57784656633720455</v>
      </c>
      <c r="EO60">
        <f>Sheet20!FM60</f>
        <v>7.9784204727507982E-2</v>
      </c>
      <c r="EP60">
        <f>Sheet20!FN60</f>
        <v>0.22441677366073254</v>
      </c>
      <c r="EQ60">
        <f>Sheet20!FO60</f>
        <v>0.38342584441259925</v>
      </c>
      <c r="ER60">
        <f>Sheet20!FP60</f>
        <v>0.82408394748538372</v>
      </c>
      <c r="ES60">
        <f>Sheet20!FQ60</f>
        <v>0.76565161061241294</v>
      </c>
      <c r="ET60">
        <f>Sheet20!FR60</f>
        <v>0.18729908954158336</v>
      </c>
      <c r="EU60">
        <f>Sheet20!FS60</f>
        <v>0.43573497794608268</v>
      </c>
      <c r="EV60">
        <f>Sheet20!FT60</f>
        <v>0.87028464208734102</v>
      </c>
      <c r="EW60">
        <f>Sheet20!FU60</f>
        <v>0.75982087470903381</v>
      </c>
      <c r="EZ60">
        <v>-3.7132554891095815</v>
      </c>
      <c r="FA60">
        <v>5.5439028956947869E-2</v>
      </c>
      <c r="FB60">
        <v>-4.0267807576627535</v>
      </c>
      <c r="FC60">
        <v>4.3535713492843797E-6</v>
      </c>
      <c r="FD60">
        <v>11.269288242603062</v>
      </c>
      <c r="FE60">
        <v>6.0817803822373888E-9</v>
      </c>
      <c r="FF60">
        <v>2.3492869942320496E-16</v>
      </c>
      <c r="FG60">
        <v>-3.58469580306389</v>
      </c>
      <c r="FH60">
        <v>1.8094668080669331E-9</v>
      </c>
      <c r="FI60">
        <v>4.1681361940418208E-7</v>
      </c>
      <c r="FL60">
        <f t="shared" si="40"/>
        <v>0.58155982182631416</v>
      </c>
      <c r="FM60">
        <f t="shared" si="40"/>
        <v>7.972876569855103E-2</v>
      </c>
      <c r="FN60">
        <f t="shared" si="40"/>
        <v>0.22844355441839528</v>
      </c>
      <c r="FO60">
        <f t="shared" si="40"/>
        <v>0.38342584005902791</v>
      </c>
      <c r="FP60">
        <f t="shared" si="40"/>
        <v>0.81281465924278062</v>
      </c>
      <c r="FQ60">
        <f t="shared" si="40"/>
        <v>0.76565161060633113</v>
      </c>
      <c r="FR60">
        <f t="shared" si="40"/>
        <v>0.18729908954158336</v>
      </c>
      <c r="FS60">
        <f t="shared" si="40"/>
        <v>0.43931967374914654</v>
      </c>
      <c r="FT60">
        <f t="shared" si="40"/>
        <v>0.87028464208553158</v>
      </c>
      <c r="FU60">
        <f t="shared" si="40"/>
        <v>0.75982087429222023</v>
      </c>
    </row>
    <row r="61" spans="1:177">
      <c r="EN61">
        <f>Sheet20!FL61</f>
        <v>0.32516906650496274</v>
      </c>
      <c r="EO61">
        <f>Sheet20!FM61</f>
        <v>0.83261403961208424</v>
      </c>
      <c r="EP61">
        <f>Sheet20!FN61</f>
        <v>0.91811005650073418</v>
      </c>
      <c r="EQ61">
        <f>Sheet20!FO61</f>
        <v>0.55236747793346685</v>
      </c>
      <c r="ER61">
        <f>Sheet20!FP61</f>
        <v>0.88112572182947424</v>
      </c>
      <c r="ES61">
        <f>Sheet20!FQ61</f>
        <v>0.38408248668115874</v>
      </c>
      <c r="ET61">
        <f>Sheet20!FR61</f>
        <v>0.8030999860316419</v>
      </c>
      <c r="EU61">
        <f>Sheet20!FS61</f>
        <v>0.39517604069232765</v>
      </c>
      <c r="EV61">
        <f>Sheet20!FT61</f>
        <v>0.30175467585322668</v>
      </c>
      <c r="EW61">
        <f>Sheet20!FU61</f>
        <v>0.86053603087748032</v>
      </c>
      <c r="EZ61">
        <v>-2.9057030073260237</v>
      </c>
      <c r="FA61">
        <v>4.1927662380631801E-2</v>
      </c>
      <c r="FB61">
        <v>-3.0764384784787104</v>
      </c>
      <c r="FC61">
        <v>3.2955366539899337E-6</v>
      </c>
      <c r="FD61">
        <v>8.5159106621804277</v>
      </c>
      <c r="FE61">
        <v>4.6068598958282837E-9</v>
      </c>
      <c r="FF61">
        <v>1.7840887148786743E-16</v>
      </c>
      <c r="FG61">
        <v>-2.5757004561863903</v>
      </c>
      <c r="FH61">
        <v>1.3713454804200838E-9</v>
      </c>
      <c r="FI61">
        <v>3.1591520638999405E-7</v>
      </c>
      <c r="FL61">
        <f t="shared" si="40"/>
        <v>0.32807476951228876</v>
      </c>
      <c r="FM61">
        <f t="shared" si="40"/>
        <v>0.8325721119497036</v>
      </c>
      <c r="FN61">
        <f t="shared" si="40"/>
        <v>0.9211864949792129</v>
      </c>
      <c r="FO61">
        <f t="shared" si="40"/>
        <v>0.55236747463793023</v>
      </c>
      <c r="FP61">
        <f t="shared" si="40"/>
        <v>0.87260981116729386</v>
      </c>
      <c r="FQ61">
        <f t="shared" si="40"/>
        <v>0.38408248667655187</v>
      </c>
      <c r="FR61">
        <f t="shared" si="40"/>
        <v>0.8030999860316419</v>
      </c>
      <c r="FS61">
        <f t="shared" si="40"/>
        <v>0.39775174114851403</v>
      </c>
      <c r="FT61">
        <f t="shared" si="40"/>
        <v>0.30175467585185534</v>
      </c>
      <c r="FU61">
        <f t="shared" si="40"/>
        <v>0.86053603056156514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U61"/>
  <sheetViews>
    <sheetView topLeftCell="BK1" workbookViewId="0">
      <selection activeCell="E4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18.637819282363573</v>
      </c>
      <c r="EN2" t="s">
        <v>10</v>
      </c>
    </row>
    <row r="3" spans="1:177">
      <c r="A3">
        <v>2</v>
      </c>
      <c r="C3" t="s">
        <v>83</v>
      </c>
      <c r="E3" t="s">
        <v>89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18.637819282363573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2.1960888361723887</v>
      </c>
      <c r="O7">
        <v>3.0661126401021019</v>
      </c>
      <c r="P7">
        <v>2.5308428099502747</v>
      </c>
      <c r="Q7">
        <v>3.7503268688378042</v>
      </c>
      <c r="S7">
        <f>N7+$M23</f>
        <v>2.9872128362441166</v>
      </c>
      <c r="T7">
        <f t="shared" ref="T7:V16" si="0">O7+$M23</f>
        <v>3.8572366401738298</v>
      </c>
      <c r="U7">
        <f t="shared" si="0"/>
        <v>3.3219668100220026</v>
      </c>
      <c r="V7">
        <f t="shared" si="0"/>
        <v>4.5414508689095321</v>
      </c>
      <c r="X7">
        <f xml:space="preserve"> IF(S7&gt;0,S7,0)</f>
        <v>2.9872128362441166</v>
      </c>
      <c r="Y7">
        <f t="shared" ref="Y7:AA16" si="1" xml:space="preserve"> IF(T7&gt;0,T7,0)</f>
        <v>3.8572366401738298</v>
      </c>
      <c r="Z7">
        <f t="shared" si="1"/>
        <v>3.3219668100220026</v>
      </c>
      <c r="AA7">
        <f t="shared" si="1"/>
        <v>4.5414508689095321</v>
      </c>
      <c r="AC7">
        <f t="array" ref="AC7:AF16">MMULT(B36:K45,X7:AA16)</f>
        <v>9.1768967644724491</v>
      </c>
      <c r="AD7">
        <v>11.984829286794952</v>
      </c>
      <c r="AE7">
        <v>10.747362833280384</v>
      </c>
      <c r="AF7">
        <v>12.596251211896117</v>
      </c>
      <c r="AH7">
        <f>AC7+$M36</f>
        <v>9.515929743108348</v>
      </c>
      <c r="AI7">
        <f t="shared" ref="AI7:AK16" si="2">AD7+$M36</f>
        <v>12.323862265430851</v>
      </c>
      <c r="AJ7">
        <f t="shared" si="2"/>
        <v>11.086395811916283</v>
      </c>
      <c r="AK7">
        <f t="shared" si="2"/>
        <v>12.935284190532016</v>
      </c>
      <c r="AM7">
        <f xml:space="preserve"> IF(AH7&gt;0,AH7,0)</f>
        <v>9.515929743108348</v>
      </c>
      <c r="AN7">
        <f t="shared" ref="AN7:AP16" si="3" xml:space="preserve"> IF(AI7&gt;0,AI7,0)</f>
        <v>12.323862265430851</v>
      </c>
      <c r="AO7">
        <f t="shared" si="3"/>
        <v>11.086395811916283</v>
      </c>
      <c r="AP7">
        <f t="shared" si="3"/>
        <v>12.935284190532016</v>
      </c>
      <c r="AR7">
        <f t="array" ref="AR7:AU16">MMULT(B49:K58,AM7:AP16)</f>
        <v>51.107840190338379</v>
      </c>
      <c r="AS7">
        <v>64.935324413372356</v>
      </c>
      <c r="AT7">
        <v>59.825954213684298</v>
      </c>
      <c r="AU7">
        <v>69.975339099101916</v>
      </c>
      <c r="AW7">
        <f>AR7+$M49</f>
        <v>51.804514295318839</v>
      </c>
      <c r="AX7">
        <f t="shared" ref="AX7:AZ16" si="4">AS7+$M49</f>
        <v>65.631998518352816</v>
      </c>
      <c r="AY7">
        <f t="shared" si="4"/>
        <v>60.522628318664758</v>
      </c>
      <c r="AZ7">
        <f t="shared" si="4"/>
        <v>70.672013204082376</v>
      </c>
      <c r="BB7">
        <f>EXP(AW7-AW$20)</f>
        <v>2.6364198484547314E-12</v>
      </c>
      <c r="BC7">
        <f t="shared" ref="BC7:BE16" si="5">EXP(AX7-AX$20)</f>
        <v>1.0494206204353454E-15</v>
      </c>
      <c r="BD7">
        <f t="shared" si="5"/>
        <v>3.277303548252542E-14</v>
      </c>
      <c r="BE7">
        <f t="shared" si="5"/>
        <v>1.7335414713577524E-16</v>
      </c>
      <c r="BG7">
        <f>BB7/BB$20</f>
        <v>2.5390043762497476E-12</v>
      </c>
      <c r="BH7">
        <f t="shared" ref="BH7:BJ16" si="6">BC7/BC$20</f>
        <v>1.0347150047749817E-15</v>
      </c>
      <c r="BI7">
        <f t="shared" si="6"/>
        <v>3.2310899066828824E-14</v>
      </c>
      <c r="BJ7">
        <f t="shared" si="6"/>
        <v>1.7133207493634729E-16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2.5390043762497476E-12</v>
      </c>
      <c r="BZ7">
        <f>$BH$7-$BM$7</f>
        <v>-0.999999999999999</v>
      </c>
      <c r="CA7">
        <f>$BI$7-$BN$7</f>
        <v>3.2310899066828824E-14</v>
      </c>
      <c r="CB7">
        <f>$BJ$7-$BO$7</f>
        <v>1.7133207493634729E-16</v>
      </c>
      <c r="CD7">
        <f t="array" ref="CD7:CM16">(1/4)*(MMULT($AM$7:$AP$16,$BY$23:$CH$26))</f>
        <v>-3.0809655663515794</v>
      </c>
      <c r="CE7">
        <v>0.20786417560655773</v>
      </c>
      <c r="CF7">
        <v>-3.2338202472865354</v>
      </c>
      <c r="CG7">
        <v>1.391873737567708E-5</v>
      </c>
      <c r="CH7">
        <v>8.8785053394239029</v>
      </c>
      <c r="CI7">
        <v>1.940267214094257E-8</v>
      </c>
      <c r="CJ7">
        <v>7.5474059250863892E-16</v>
      </c>
      <c r="CK7">
        <v>-2.771598952590637</v>
      </c>
      <c r="CL7">
        <v>5.7641473431433611E-9</v>
      </c>
      <c r="CM7">
        <v>1.307294096164988E-6</v>
      </c>
      <c r="CO7">
        <f>(1/4)*SUM($BY$7:$CB$7)</f>
        <v>-0.24999999999935688</v>
      </c>
      <c r="CR7">
        <f t="array" ref="CR7:CU16">MMULT(S49:AB58,BY7:CB16)</f>
        <v>-3.9094467849655574E-3</v>
      </c>
      <c r="CS7">
        <v>0.21825832605219311</v>
      </c>
      <c r="CT7">
        <v>4.0088514031081691E-2</v>
      </c>
      <c r="CU7">
        <v>0.24965501104999308</v>
      </c>
      <c r="CW7">
        <f>IF($AH$7&gt;0,$CR$7,0)</f>
        <v>-3.9094467849655574E-3</v>
      </c>
      <c r="CX7">
        <f>IF($AI$7&gt;0,$CS$7,0)</f>
        <v>0.21825832605219311</v>
      </c>
      <c r="CY7">
        <f>IF($AJ$7&gt;0,$CT$7,0)</f>
        <v>4.0088514031081691E-2</v>
      </c>
      <c r="CZ7">
        <f>IF($AK$7&gt;0,$CU$7,0)</f>
        <v>0.24965501104999308</v>
      </c>
      <c r="DB7">
        <f t="array" ref="DB7:DK16">(1/4)*(MMULT($X$7:$AA$16,$CW$23:$DF$26))</f>
        <v>0.52429108564695692</v>
      </c>
      <c r="DC7">
        <v>0.88233802411091067</v>
      </c>
      <c r="DD7">
        <v>-0.45889075527040601</v>
      </c>
      <c r="DE7">
        <v>-1.799112920964685E-3</v>
      </c>
      <c r="DF7">
        <v>-1.2115893541373213</v>
      </c>
      <c r="DG7">
        <v>0.82233062591395401</v>
      </c>
      <c r="DH7">
        <v>1.229508369178085</v>
      </c>
      <c r="DI7">
        <v>1.4275788667250517</v>
      </c>
      <c r="DJ7">
        <v>1.1482317460751901</v>
      </c>
      <c r="DK7">
        <v>0.86166752082378251</v>
      </c>
      <c r="DM7">
        <f>(1/4)*SUM($CW$7:$CZ$7)</f>
        <v>0.1260231010870756</v>
      </c>
      <c r="DO7">
        <f t="array" ref="DO7:DR16">MMULT(S36:AB45,CW7:CZ16)</f>
        <v>8.7098668418756024E-3</v>
      </c>
      <c r="DP7">
        <v>0.91668529826094303</v>
      </c>
      <c r="DQ7">
        <v>1.0099197592051965</v>
      </c>
      <c r="DR7">
        <v>0.33619648958937809</v>
      </c>
      <c r="DT7">
        <f>IF($S$7&gt;0,$DO$7,0)</f>
        <v>8.7098668418756024E-3</v>
      </c>
      <c r="DU7">
        <f>IF($T$7&gt;0,$DP$7,0)</f>
        <v>0.91668529826094303</v>
      </c>
      <c r="DV7">
        <f>IF($U$7&gt;0,$DQ$7,0)</f>
        <v>1.0099197592051965</v>
      </c>
      <c r="DW7">
        <f>IF($V$7&gt;0,$DR$7,0)</f>
        <v>0.33619648958937809</v>
      </c>
      <c r="DY7">
        <f t="array" ref="DY7:EH16">(1/4)*(MMULT($C$7:$F$16,$DT$23:$EC$26))</f>
        <v>0.18307992521840502</v>
      </c>
      <c r="DZ7">
        <v>0.27104546440144106</v>
      </c>
      <c r="EA7">
        <v>0.20707479020573605</v>
      </c>
      <c r="EB7">
        <v>0.23719627645605859</v>
      </c>
      <c r="EC7">
        <v>0.27904766761355015</v>
      </c>
      <c r="ED7">
        <v>0.15468352234946348</v>
      </c>
      <c r="EE7">
        <v>0.18506213095890087</v>
      </c>
      <c r="EF7">
        <v>0.18508841876156035</v>
      </c>
      <c r="EG7">
        <v>0.34180454532510773</v>
      </c>
      <c r="EH7">
        <v>0.26999135837647031</v>
      </c>
      <c r="EJ7">
        <f>(1/4)*SUM($DT$7:$DW$7)</f>
        <v>0.56787785347434827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1.5687374746439808</v>
      </c>
      <c r="O8">
        <v>2.4555825247513163</v>
      </c>
      <c r="P8">
        <v>2.4849700000657693</v>
      </c>
      <c r="Q8">
        <v>2.6485228052640419</v>
      </c>
      <c r="S8">
        <f t="shared" ref="S8:S16" si="8">N8+$M24</f>
        <v>1.6320656479031412</v>
      </c>
      <c r="T8">
        <f t="shared" si="0"/>
        <v>2.518910698010477</v>
      </c>
      <c r="U8">
        <f t="shared" si="0"/>
        <v>2.5482981733249299</v>
      </c>
      <c r="V8">
        <f t="shared" si="0"/>
        <v>2.7118509785232026</v>
      </c>
      <c r="X8">
        <f t="shared" ref="X8:X16" si="9" xml:space="preserve"> IF(S8&gt;0,S8,0)</f>
        <v>1.6320656479031412</v>
      </c>
      <c r="Y8">
        <f t="shared" si="1"/>
        <v>2.518910698010477</v>
      </c>
      <c r="Z8">
        <f t="shared" si="1"/>
        <v>2.5482981733249299</v>
      </c>
      <c r="AA8">
        <f t="shared" si="1"/>
        <v>2.7118509785232026</v>
      </c>
      <c r="AC8">
        <v>13.96313688734525</v>
      </c>
      <c r="AD8">
        <v>17.406490705071665</v>
      </c>
      <c r="AE8">
        <v>16.023305727143491</v>
      </c>
      <c r="AF8">
        <v>18.731476355505183</v>
      </c>
      <c r="AH8">
        <f t="shared" ref="AH8:AH16" si="10">AC8+$M37</f>
        <v>14.365264424741525</v>
      </c>
      <c r="AI8">
        <f t="shared" si="2"/>
        <v>17.80861824246794</v>
      </c>
      <c r="AJ8">
        <f t="shared" si="2"/>
        <v>16.425433264539766</v>
      </c>
      <c r="AK8">
        <f t="shared" si="2"/>
        <v>19.133603892901458</v>
      </c>
      <c r="AM8">
        <f t="shared" ref="AM8:AM16" si="11" xml:space="preserve"> IF(AH8&gt;0,AH8,0)</f>
        <v>14.365264424741525</v>
      </c>
      <c r="AN8">
        <f t="shared" si="3"/>
        <v>17.80861824246794</v>
      </c>
      <c r="AO8">
        <f t="shared" si="3"/>
        <v>16.425433264539766</v>
      </c>
      <c r="AP8">
        <f t="shared" si="3"/>
        <v>19.133603892901458</v>
      </c>
      <c r="AR8">
        <v>74.420892688537975</v>
      </c>
      <c r="AS8">
        <v>95.08436233520942</v>
      </c>
      <c r="AT8">
        <v>86.539950470809714</v>
      </c>
      <c r="AU8">
        <v>101.73920787553799</v>
      </c>
      <c r="AW8">
        <f t="shared" ref="AW8:AW16" si="12">AR8+$M50</f>
        <v>75.205408306806376</v>
      </c>
      <c r="AX8">
        <f t="shared" si="4"/>
        <v>95.868877953477821</v>
      </c>
      <c r="AY8">
        <f t="shared" si="4"/>
        <v>87.324466089078115</v>
      </c>
      <c r="AZ8">
        <f t="shared" si="4"/>
        <v>102.52372349380639</v>
      </c>
      <c r="BB8">
        <f t="shared" ref="BB8:BB16" si="13">EXP(AW8-AW$20)</f>
        <v>3.8361335078370598E-2</v>
      </c>
      <c r="BC8">
        <f t="shared" si="5"/>
        <v>1.4212140171563355E-2</v>
      </c>
      <c r="BD8">
        <f t="shared" si="5"/>
        <v>1.4302334029983588E-2</v>
      </c>
      <c r="BE8">
        <f t="shared" si="5"/>
        <v>1.1802017484749157E-2</v>
      </c>
      <c r="BG8">
        <f t="shared" ref="BG8:BG16" si="14">BB8/BB$20</f>
        <v>3.6943887256748631E-2</v>
      </c>
      <c r="BH8">
        <f t="shared" si="6"/>
        <v>1.4012984306884876E-2</v>
      </c>
      <c r="BI8">
        <f t="shared" si="6"/>
        <v>1.4100655141000713E-2</v>
      </c>
      <c r="BJ8">
        <f t="shared" si="6"/>
        <v>1.1664354026173905E-2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3.6943887256748631E-2</v>
      </c>
      <c r="BZ8">
        <f>$BH$8-$BM$8</f>
        <v>1.4012984306884876E-2</v>
      </c>
      <c r="CA8">
        <f>$BI$8-$BN$8</f>
        <v>1.4100655141000713E-2</v>
      </c>
      <c r="CB8">
        <f>$BJ$8-$BO$8</f>
        <v>1.1664354026173905E-2</v>
      </c>
      <c r="CD8">
        <v>-4.4521545606077293</v>
      </c>
      <c r="CE8">
        <v>0.30876277422205461</v>
      </c>
      <c r="CF8">
        <v>-4.7833997669377588</v>
      </c>
      <c r="CG8">
        <v>2.0956996392168E-5</v>
      </c>
      <c r="CH8">
        <v>13.033126903309693</v>
      </c>
      <c r="CI8">
        <v>2.9248779247193614E-8</v>
      </c>
      <c r="CJ8">
        <v>1.1393125247526453E-15</v>
      </c>
      <c r="CK8">
        <v>-4.1063583155489294</v>
      </c>
      <c r="CL8">
        <v>8.6919312979448323E-9</v>
      </c>
      <c r="CM8">
        <v>1.9706255674567442E-6</v>
      </c>
      <c r="CO8">
        <f>(1/4)*SUM($BY$8:$CB$8)</f>
        <v>1.9180470182702032E-2</v>
      </c>
      <c r="CR8">
        <v>-5.2843017501032962E-3</v>
      </c>
      <c r="CS8">
        <v>0.68165375375667914</v>
      </c>
      <c r="CT8">
        <v>-8.9054278732881801E-3</v>
      </c>
      <c r="CU8">
        <v>0.20817601217625051</v>
      </c>
      <c r="CW8">
        <f>IF($AH$8&gt;0,$CR$8,0)</f>
        <v>-5.2843017501032962E-3</v>
      </c>
      <c r="CX8">
        <f>IF($AI$8&gt;0,$CS$8,0)</f>
        <v>0.68165375375667914</v>
      </c>
      <c r="CY8">
        <f>IF($AJ$8&gt;0,$CT$8,0)</f>
        <v>-8.9054278732881801E-3</v>
      </c>
      <c r="CZ8">
        <f>IF($AK$8&gt;0,$CU$8,0)</f>
        <v>0.20817601217625051</v>
      </c>
      <c r="DB8">
        <v>0.33064435792713531</v>
      </c>
      <c r="DC8">
        <v>0.56256231051506156</v>
      </c>
      <c r="DD8">
        <v>-0.33744293140537324</v>
      </c>
      <c r="DE8">
        <v>-3.6410257848360217E-3</v>
      </c>
      <c r="DF8">
        <v>-0.74996876926959599</v>
      </c>
      <c r="DG8">
        <v>0.56519845496419208</v>
      </c>
      <c r="DH8">
        <v>0.81310741653576923</v>
      </c>
      <c r="DI8">
        <v>0.97108196358607757</v>
      </c>
      <c r="DJ8">
        <v>0.74985038362632883</v>
      </c>
      <c r="DK8">
        <v>0.61086169506382049</v>
      </c>
      <c r="DM8">
        <f>(1/4)*SUM($CW$8:$CZ$8)</f>
        <v>0.21891000907738453</v>
      </c>
      <c r="DO8">
        <v>-2.5803427739894923E-2</v>
      </c>
      <c r="DP8">
        <v>1.0302470583426075</v>
      </c>
      <c r="DQ8">
        <v>0.77570424475336019</v>
      </c>
      <c r="DR8">
        <v>1.0043986745641713</v>
      </c>
      <c r="DT8">
        <f>IF($S$8&gt;0,$DO$8,0)</f>
        <v>-2.5803427739894923E-2</v>
      </c>
      <c r="DU8">
        <f>IF($T$8&gt;0,$DP$8,0)</f>
        <v>1.0302470583426075</v>
      </c>
      <c r="DV8">
        <f>IF($U$8&gt;0,$DQ$8,0)</f>
        <v>0.77570424475336019</v>
      </c>
      <c r="DW8">
        <f>IF($V$8&gt;0,$DR$8,0)</f>
        <v>1.0043986745641713</v>
      </c>
      <c r="DY8">
        <v>0.25607330730062677</v>
      </c>
      <c r="DZ8">
        <v>0.3752911755303116</v>
      </c>
      <c r="EA8">
        <v>0.23993441497694407</v>
      </c>
      <c r="EB8">
        <v>0.424890661849743</v>
      </c>
      <c r="EC8">
        <v>0.39925063695822138</v>
      </c>
      <c r="ED8">
        <v>0.24749274587502121</v>
      </c>
      <c r="EE8">
        <v>0.25720524603289019</v>
      </c>
      <c r="EF8">
        <v>0.33330744783163302</v>
      </c>
      <c r="EG8">
        <v>0.39667740760666037</v>
      </c>
      <c r="EH8">
        <v>0.49077016040452909</v>
      </c>
      <c r="EJ8">
        <f>(1/4)*SUM($DT$8:$DW$8)</f>
        <v>0.69613663748006105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2.238225137912941</v>
      </c>
      <c r="O9">
        <v>2.9783487535597608</v>
      </c>
      <c r="P9">
        <v>2.9622505654877331</v>
      </c>
      <c r="Q9">
        <v>3.7695918553879602</v>
      </c>
      <c r="S9">
        <f t="shared" si="8"/>
        <v>2.3734322478217424</v>
      </c>
      <c r="T9">
        <f t="shared" si="0"/>
        <v>3.1135558634685623</v>
      </c>
      <c r="U9">
        <f t="shared" si="0"/>
        <v>3.0974576753965346</v>
      </c>
      <c r="V9">
        <f t="shared" si="0"/>
        <v>3.9047989652967616</v>
      </c>
      <c r="X9">
        <f t="shared" si="9"/>
        <v>2.3734322478217424</v>
      </c>
      <c r="Y9">
        <f t="shared" si="1"/>
        <v>3.1135558634685623</v>
      </c>
      <c r="Z9">
        <f t="shared" si="1"/>
        <v>3.0974576753965346</v>
      </c>
      <c r="AA9">
        <f t="shared" si="1"/>
        <v>3.9047989652967616</v>
      </c>
      <c r="AC9">
        <v>10.210229335295022</v>
      </c>
      <c r="AD9">
        <v>13.661143540795191</v>
      </c>
      <c r="AE9">
        <v>12.561702054218204</v>
      </c>
      <c r="AF9">
        <v>14.519876173022684</v>
      </c>
      <c r="AH9">
        <f t="shared" si="10"/>
        <v>10.600385305260106</v>
      </c>
      <c r="AI9">
        <f t="shared" si="2"/>
        <v>14.051299510760275</v>
      </c>
      <c r="AJ9">
        <f t="shared" si="2"/>
        <v>12.951858024183288</v>
      </c>
      <c r="AK9">
        <f t="shared" si="2"/>
        <v>14.910032142987768</v>
      </c>
      <c r="AM9">
        <f t="shared" si="11"/>
        <v>10.600385305260106</v>
      </c>
      <c r="AN9">
        <f t="shared" si="3"/>
        <v>14.051299510760275</v>
      </c>
      <c r="AO9">
        <f t="shared" si="3"/>
        <v>12.951858024183288</v>
      </c>
      <c r="AP9">
        <f t="shared" si="3"/>
        <v>14.910032142987768</v>
      </c>
      <c r="AR9">
        <v>63.23381603459999</v>
      </c>
      <c r="AS9">
        <v>80.359452339791815</v>
      </c>
      <c r="AT9">
        <v>73.238720453980434</v>
      </c>
      <c r="AU9">
        <v>86.037350325248553</v>
      </c>
      <c r="AW9">
        <f t="shared" si="12"/>
        <v>63.528720298377685</v>
      </c>
      <c r="AX9">
        <f t="shared" si="4"/>
        <v>80.654356603569511</v>
      </c>
      <c r="AY9">
        <f t="shared" si="4"/>
        <v>73.53362471775813</v>
      </c>
      <c r="AZ9">
        <f t="shared" si="4"/>
        <v>86.332254589026249</v>
      </c>
      <c r="BB9">
        <f t="shared" si="13"/>
        <v>3.2566609332790741E-7</v>
      </c>
      <c r="BC9">
        <f t="shared" si="5"/>
        <v>3.5081391811110499E-9</v>
      </c>
      <c r="BD9">
        <f t="shared" si="5"/>
        <v>1.4659548962907154E-8</v>
      </c>
      <c r="BE9">
        <f t="shared" si="5"/>
        <v>1.0967070984590057E-9</v>
      </c>
      <c r="BG9">
        <f t="shared" si="14"/>
        <v>3.1363276097331861E-7</v>
      </c>
      <c r="BH9">
        <f t="shared" si="6"/>
        <v>3.4589793442678586E-9</v>
      </c>
      <c r="BI9">
        <f t="shared" si="6"/>
        <v>1.4452832944274735E-8</v>
      </c>
      <c r="BJ9">
        <f t="shared" si="6"/>
        <v>1.0839146676383439E-9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20.642686656918357</v>
      </c>
      <c r="BY9">
        <f>$BG$9-$BL$9</f>
        <v>3.1363276097331861E-7</v>
      </c>
      <c r="BZ9">
        <f>$BH$9-$BM$9</f>
        <v>3.4589793442678586E-9</v>
      </c>
      <c r="CA9">
        <f>$BI$9-$BN$9</f>
        <v>1.4452832944274735E-8</v>
      </c>
      <c r="CB9">
        <f>$BJ$9-$BO$9</f>
        <v>-0.99999999891608538</v>
      </c>
      <c r="CD9">
        <v>-3.5128248776832316</v>
      </c>
      <c r="CE9">
        <v>0.23626641400572507</v>
      </c>
      <c r="CF9">
        <v>-3.7275071416010652</v>
      </c>
      <c r="CG9">
        <v>1.5581243827998867E-5</v>
      </c>
      <c r="CH9">
        <v>10.242013041089827</v>
      </c>
      <c r="CI9">
        <v>2.168361974307287E-8</v>
      </c>
      <c r="CJ9">
        <v>8.4083624704168183E-16</v>
      </c>
      <c r="CK9">
        <v>-3.2379645056124904</v>
      </c>
      <c r="CL9">
        <v>6.4375656360930599E-9</v>
      </c>
      <c r="CM9">
        <v>1.4604362198254459E-6</v>
      </c>
      <c r="CO9">
        <f>(1/4)*SUM($BY$9:$CB$9)</f>
        <v>-0.24999991684287803</v>
      </c>
      <c r="CR9">
        <v>8.228365338312062E-3</v>
      </c>
      <c r="CS9">
        <v>8.6589712605752503E-2</v>
      </c>
      <c r="CT9">
        <v>-0.48016119705284449</v>
      </c>
      <c r="CU9">
        <v>-0.13190946439555457</v>
      </c>
      <c r="CW9">
        <f>IF($AH$9&gt;0,$CR$9,0)</f>
        <v>8.228365338312062E-3</v>
      </c>
      <c r="CX9">
        <f>IF($AI$9&gt;0,$CS$9,0)</f>
        <v>8.6589712605752503E-2</v>
      </c>
      <c r="CY9">
        <f>IF($AJ$9&gt;0,$CT$9,0)</f>
        <v>-0.48016119705284449</v>
      </c>
      <c r="CZ9">
        <f>IF($AK$9&gt;0,$CU$9,0)</f>
        <v>-0.13190946439555457</v>
      </c>
      <c r="DB9">
        <v>0.44232644701750978</v>
      </c>
      <c r="DC9">
        <v>0.72378160017754256</v>
      </c>
      <c r="DD9">
        <v>-0.42830688757075641</v>
      </c>
      <c r="DE9">
        <v>-4.4474182385577432E-2</v>
      </c>
      <c r="DF9">
        <v>-1.0075558052704516</v>
      </c>
      <c r="DG9">
        <v>0.72143871070547938</v>
      </c>
      <c r="DH9">
        <v>1.0930615135299178</v>
      </c>
      <c r="DI9">
        <v>1.2308630167126224</v>
      </c>
      <c r="DJ9">
        <v>0.99927054733394405</v>
      </c>
      <c r="DK9">
        <v>0.74194414193213376</v>
      </c>
      <c r="DM9">
        <f>(1/4)*SUM($CW$9:$CZ$9)</f>
        <v>-0.12931314587608361</v>
      </c>
      <c r="DO9">
        <v>-4.9192664370800699E-4</v>
      </c>
      <c r="DP9">
        <v>0.62004947278788036</v>
      </c>
      <c r="DQ9">
        <v>0.83207093827511946</v>
      </c>
      <c r="DR9">
        <v>0.62123862882122116</v>
      </c>
      <c r="DT9">
        <f>IF($S$9&gt;0,$DO$9,0)</f>
        <v>-4.9192664370800699E-4</v>
      </c>
      <c r="DU9">
        <f>IF($T$9&gt;0,$DP$9,0)</f>
        <v>0.62004947278788036</v>
      </c>
      <c r="DV9">
        <f>IF($U$9&gt;0,$DQ$9,0)</f>
        <v>0.83207093827511946</v>
      </c>
      <c r="DW9">
        <f>IF($V$9&gt;0,$DR$9,0)</f>
        <v>0.62123862882122116</v>
      </c>
      <c r="DY9">
        <v>0.37473319974163094</v>
      </c>
      <c r="DZ9">
        <v>0.36587037869136124</v>
      </c>
      <c r="EA9">
        <v>0.28694717230932693</v>
      </c>
      <c r="EB9">
        <v>0.48151463071400297</v>
      </c>
      <c r="EC9">
        <v>0.48499697421757593</v>
      </c>
      <c r="ED9">
        <v>0.39405539758483288</v>
      </c>
      <c r="EE9">
        <v>0.34985019486454061</v>
      </c>
      <c r="EF9">
        <v>0.41066912760811464</v>
      </c>
      <c r="EG9">
        <v>0.43858388607598126</v>
      </c>
      <c r="EH9">
        <v>0.50299182709827128</v>
      </c>
      <c r="EJ9">
        <f>(1/4)*SUM($DT$9:$DW$9)</f>
        <v>0.51821677831012825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1.006923782569326</v>
      </c>
      <c r="O10">
        <v>1.7976969333803177</v>
      </c>
      <c r="P10">
        <v>1.8479013348414399</v>
      </c>
      <c r="Q10">
        <v>2.0011568250962917</v>
      </c>
      <c r="S10">
        <f t="shared" si="8"/>
        <v>1.2940234438045717</v>
      </c>
      <c r="T10">
        <f t="shared" si="0"/>
        <v>2.0847965946155633</v>
      </c>
      <c r="U10">
        <f t="shared" si="0"/>
        <v>2.1350009960766858</v>
      </c>
      <c r="V10">
        <f t="shared" si="0"/>
        <v>2.2882564863315373</v>
      </c>
      <c r="X10">
        <f t="shared" si="9"/>
        <v>1.2940234438045717</v>
      </c>
      <c r="Y10">
        <f t="shared" si="1"/>
        <v>2.0847965946155633</v>
      </c>
      <c r="Z10">
        <f t="shared" si="1"/>
        <v>2.1350009960766858</v>
      </c>
      <c r="AA10">
        <f t="shared" si="1"/>
        <v>2.2882564863315373</v>
      </c>
      <c r="AC10">
        <v>8.9329265070132369</v>
      </c>
      <c r="AD10">
        <v>11.394328215653758</v>
      </c>
      <c r="AE10">
        <v>10.403140662708873</v>
      </c>
      <c r="AF10">
        <v>12.392161687916996</v>
      </c>
      <c r="AH10">
        <f t="shared" si="10"/>
        <v>9.0246515916508603</v>
      </c>
      <c r="AI10">
        <f t="shared" si="2"/>
        <v>11.486053300291381</v>
      </c>
      <c r="AJ10">
        <f t="shared" si="2"/>
        <v>10.494865747346497</v>
      </c>
      <c r="AK10">
        <f t="shared" si="2"/>
        <v>12.483886772554619</v>
      </c>
      <c r="AM10">
        <f t="shared" si="11"/>
        <v>9.0246515916508603</v>
      </c>
      <c r="AN10">
        <f t="shared" si="3"/>
        <v>11.486053300291381</v>
      </c>
      <c r="AO10">
        <f t="shared" si="3"/>
        <v>10.494865747346497</v>
      </c>
      <c r="AP10">
        <f t="shared" si="3"/>
        <v>12.483886772554619</v>
      </c>
      <c r="AR10">
        <v>65.864282106428988</v>
      </c>
      <c r="AS10">
        <v>83.425643145552058</v>
      </c>
      <c r="AT10">
        <v>76.440106901691365</v>
      </c>
      <c r="AU10">
        <v>89.570381977389545</v>
      </c>
      <c r="AW10">
        <f t="shared" si="12"/>
        <v>66.333759968387213</v>
      </c>
      <c r="AX10">
        <f t="shared" si="4"/>
        <v>83.895121007510284</v>
      </c>
      <c r="AY10">
        <f t="shared" si="4"/>
        <v>76.90958476364959</v>
      </c>
      <c r="AZ10">
        <f t="shared" si="4"/>
        <v>90.03985983934777</v>
      </c>
      <c r="BB10">
        <f t="shared" si="13"/>
        <v>5.3825217649157005E-6</v>
      </c>
      <c r="BC10">
        <f t="shared" si="5"/>
        <v>8.9644348010834488E-8</v>
      </c>
      <c r="BD10">
        <f t="shared" si="5"/>
        <v>4.2882631437934554E-7</v>
      </c>
      <c r="BE10">
        <f t="shared" si="5"/>
        <v>4.4697492043979768E-8</v>
      </c>
      <c r="BG10">
        <f t="shared" si="14"/>
        <v>5.1836380781272719E-6</v>
      </c>
      <c r="BH10">
        <f t="shared" si="6"/>
        <v>8.8388154543410202E-8</v>
      </c>
      <c r="BI10">
        <f t="shared" si="6"/>
        <v>4.2277938424407256E-7</v>
      </c>
      <c r="BJ10">
        <f t="shared" si="6"/>
        <v>4.417612259571676E-8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5.1836380781272719E-6</v>
      </c>
      <c r="BZ10">
        <f>$BH$10-$BM$10</f>
        <v>8.8388154543410202E-8</v>
      </c>
      <c r="CA10">
        <f>$BI$10-$BN$10</f>
        <v>4.2277938424407256E-7</v>
      </c>
      <c r="CB10">
        <f>$BJ$10-$BO$10</f>
        <v>4.417612259571676E-8</v>
      </c>
      <c r="CD10">
        <v>-2.8715133250670291</v>
      </c>
      <c r="CE10">
        <v>0.19699013829264828</v>
      </c>
      <c r="CF10">
        <v>-3.1209709342965484</v>
      </c>
      <c r="CG10">
        <v>1.3196065319359017E-5</v>
      </c>
      <c r="CH10">
        <v>8.4191960980780056</v>
      </c>
      <c r="CI10">
        <v>1.8397604944230567E-8</v>
      </c>
      <c r="CJ10">
        <v>7.1577243266935823E-16</v>
      </c>
      <c r="CK10">
        <v>-2.6237164364682743</v>
      </c>
      <c r="CL10">
        <v>5.4658092119005849E-9</v>
      </c>
      <c r="CM10">
        <v>1.2395324636270253E-6</v>
      </c>
      <c r="CO10">
        <f>(1/4)*SUM($BY$10:$CB$10)</f>
        <v>1.4347454348776179E-6</v>
      </c>
      <c r="CR10">
        <v>1.2688784085538175E-2</v>
      </c>
      <c r="CS10">
        <v>0.56149912283596448</v>
      </c>
      <c r="CT10">
        <v>-0.22920065232785616</v>
      </c>
      <c r="CU10">
        <v>-0.31917962395316657</v>
      </c>
      <c r="CW10">
        <f>IF($AH$10&gt;0,$CR$10,0)</f>
        <v>1.2688784085538175E-2</v>
      </c>
      <c r="CX10">
        <f>IF($AI$10&gt;0,$CS$10,0)</f>
        <v>0.56149912283596448</v>
      </c>
      <c r="CY10">
        <f>IF($AJ$10&gt;0,$CT$10,0)</f>
        <v>-0.22920065232785616</v>
      </c>
      <c r="CZ10">
        <f>IF($AK$10&gt;0,$CU$10,0)</f>
        <v>-0.31917962395316657</v>
      </c>
      <c r="DB10">
        <v>0.27670725371899141</v>
      </c>
      <c r="DC10">
        <v>0.46790460674276202</v>
      </c>
      <c r="DD10">
        <v>-0.28395442146891642</v>
      </c>
      <c r="DE10">
        <v>-8.169355647247023E-3</v>
      </c>
      <c r="DF10">
        <v>-0.62703891607447049</v>
      </c>
      <c r="DG10">
        <v>0.47297291144339743</v>
      </c>
      <c r="DH10">
        <v>0.6842941737142354</v>
      </c>
      <c r="DI10">
        <v>0.81060595921160972</v>
      </c>
      <c r="DJ10">
        <v>0.62965495278027217</v>
      </c>
      <c r="DK10">
        <v>0.50813777912483771</v>
      </c>
      <c r="DM10">
        <f>(1/4)*SUM($CW$10:$CZ$10)</f>
        <v>6.4519076601199932E-3</v>
      </c>
      <c r="DO10">
        <v>4.245096055213189E-4</v>
      </c>
      <c r="DP10">
        <v>1.5448330485427175</v>
      </c>
      <c r="DQ10">
        <v>0.83817540801043977</v>
      </c>
      <c r="DR10">
        <v>0.69447478257571738</v>
      </c>
      <c r="DT10">
        <f>IF($S$10&gt;0,$DO$10,0)</f>
        <v>4.245096055213189E-4</v>
      </c>
      <c r="DU10">
        <f>IF($T$10&gt;0,$DP$10,0)</f>
        <v>1.5448330485427175</v>
      </c>
      <c r="DV10">
        <f>IF($U$10&gt;0,$DQ$10,0)</f>
        <v>0.83817540801043977</v>
      </c>
      <c r="DW10">
        <f>IF($V$10&gt;0,$DR$10,0)</f>
        <v>0.69447478257571738</v>
      </c>
      <c r="DY10">
        <v>0.29319903402552006</v>
      </c>
      <c r="DZ10">
        <v>0.32571560166244928</v>
      </c>
      <c r="EA10">
        <v>0.2885548069546231</v>
      </c>
      <c r="EB10">
        <v>0.3002550372826584</v>
      </c>
      <c r="EC10">
        <v>0.39053372899491312</v>
      </c>
      <c r="ED10">
        <v>0.27129100603845063</v>
      </c>
      <c r="EE10">
        <v>0.2852270896673586</v>
      </c>
      <c r="EF10">
        <v>0.25684929571434822</v>
      </c>
      <c r="EG10">
        <v>0.45728856962274833</v>
      </c>
      <c r="EH10">
        <v>0.30991820023859773</v>
      </c>
      <c r="EJ10">
        <f>(1/4)*SUM($DT$10:$DW$10)</f>
        <v>0.769476937183599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1.4087339602338367</v>
      </c>
      <c r="O11">
        <v>2.3882518168541047</v>
      </c>
      <c r="P11">
        <v>1.37166214555831</v>
      </c>
      <c r="Q11">
        <v>2.2297519097979976</v>
      </c>
      <c r="S11">
        <f t="shared" si="8"/>
        <v>2.2100066479084104</v>
      </c>
      <c r="T11">
        <f t="shared" si="0"/>
        <v>3.189524504528678</v>
      </c>
      <c r="U11">
        <f t="shared" si="0"/>
        <v>2.1729348332328833</v>
      </c>
      <c r="V11">
        <f t="shared" si="0"/>
        <v>3.0310245974725714</v>
      </c>
      <c r="X11">
        <f t="shared" si="9"/>
        <v>2.2100066479084104</v>
      </c>
      <c r="Y11">
        <f t="shared" si="1"/>
        <v>3.189524504528678</v>
      </c>
      <c r="Z11">
        <f t="shared" si="1"/>
        <v>2.1729348332328833</v>
      </c>
      <c r="AA11">
        <f t="shared" si="1"/>
        <v>3.0310245974725714</v>
      </c>
      <c r="AC11">
        <v>13.53707060392194</v>
      </c>
      <c r="AD11">
        <v>16.5725374809114</v>
      </c>
      <c r="AE11">
        <v>15.366574192273992</v>
      </c>
      <c r="AF11">
        <v>18.275800736227829</v>
      </c>
      <c r="AH11">
        <f t="shared" si="10"/>
        <v>13.781440818706182</v>
      </c>
      <c r="AI11">
        <f t="shared" si="2"/>
        <v>16.81690769569564</v>
      </c>
      <c r="AJ11">
        <f t="shared" si="2"/>
        <v>15.610944407058234</v>
      </c>
      <c r="AK11">
        <f t="shared" si="2"/>
        <v>18.520170951012069</v>
      </c>
      <c r="AM11">
        <f t="shared" si="11"/>
        <v>13.781440818706182</v>
      </c>
      <c r="AN11">
        <f t="shared" si="3"/>
        <v>16.81690769569564</v>
      </c>
      <c r="AO11">
        <f t="shared" si="3"/>
        <v>15.610944407058234</v>
      </c>
      <c r="AP11">
        <f t="shared" si="3"/>
        <v>18.520170951012069</v>
      </c>
      <c r="AR11">
        <v>78.20263055723062</v>
      </c>
      <c r="AS11">
        <v>99.859053716219492</v>
      </c>
      <c r="AT11">
        <v>91.308315650004857</v>
      </c>
      <c r="AU11">
        <v>106.69972530741903</v>
      </c>
      <c r="AW11">
        <f t="shared" si="12"/>
        <v>78.466113532458934</v>
      </c>
      <c r="AX11">
        <f t="shared" si="4"/>
        <v>100.12253669144781</v>
      </c>
      <c r="AY11">
        <f t="shared" si="4"/>
        <v>91.571798625233171</v>
      </c>
      <c r="AZ11">
        <f t="shared" si="4"/>
        <v>106.96320828264734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0.96305009148596665</v>
      </c>
      <c r="BH11">
        <f t="shared" si="6"/>
        <v>0.98598691947346795</v>
      </c>
      <c r="BI11">
        <f t="shared" si="6"/>
        <v>0.98589888275857118</v>
      </c>
      <c r="BJ11">
        <f t="shared" si="6"/>
        <v>0.98833559950634342</v>
      </c>
      <c r="BL11">
        <v>1</v>
      </c>
      <c r="BM11">
        <v>0</v>
      </c>
      <c r="BN11">
        <v>0</v>
      </c>
      <c r="BO11">
        <v>0</v>
      </c>
      <c r="BQ11">
        <f t="shared" si="15"/>
        <v>3.764985245583867E-2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-3.6949908514033347E-2</v>
      </c>
      <c r="BZ11">
        <f>$BH$11-$BM$11</f>
        <v>0.98598691947346795</v>
      </c>
      <c r="CA11">
        <f>$BI$11-$BN$11</f>
        <v>0.98589888275857118</v>
      </c>
      <c r="CB11">
        <f>$BJ$11-$BO$11</f>
        <v>0.98833559950634342</v>
      </c>
      <c r="CD11">
        <v>-4.2042269239150309</v>
      </c>
      <c r="CE11">
        <v>0.29523635839476947</v>
      </c>
      <c r="CF11">
        <v>-4.630041581208685</v>
      </c>
      <c r="CG11">
        <v>2.0085637910490583E-5</v>
      </c>
      <c r="CH11">
        <v>12.441746236514801</v>
      </c>
      <c r="CI11">
        <v>2.8042018515351213E-8</v>
      </c>
      <c r="CJ11">
        <v>1.09298833716508E-15</v>
      </c>
      <c r="CK11">
        <v>-3.9027361012025263</v>
      </c>
      <c r="CL11">
        <v>8.334445486847696E-9</v>
      </c>
      <c r="CM11">
        <v>1.88940229870787E-6</v>
      </c>
      <c r="CO11">
        <f>(1/4)*SUM($BY$11:$CB$11)</f>
        <v>0.73081787330608727</v>
      </c>
      <c r="CR11">
        <v>1.6882262311811305E-2</v>
      </c>
      <c r="CS11">
        <v>-0.62428060257362339</v>
      </c>
      <c r="CT11">
        <v>5.5288725862335804E-2</v>
      </c>
      <c r="CU11">
        <v>-0.58845899750094</v>
      </c>
      <c r="CW11">
        <f>IF($AH$11&gt;0,$CR$11,0)</f>
        <v>1.6882262311811305E-2</v>
      </c>
      <c r="CX11">
        <f>IF($AI$11&gt;0,$CS$11,0)</f>
        <v>-0.62428060257362339</v>
      </c>
      <c r="CY11">
        <f>IF($AJ$11&gt;0,$CT$11,0)</f>
        <v>5.5288725862335804E-2</v>
      </c>
      <c r="CZ11">
        <f>IF($AK$11&gt;0,$CU$11,0)</f>
        <v>-0.58845899750094</v>
      </c>
      <c r="DB11">
        <v>0.38283014595049003</v>
      </c>
      <c r="DC11">
        <v>0.69352717707321421</v>
      </c>
      <c r="DD11">
        <v>-0.28720376739251258</v>
      </c>
      <c r="DE11">
        <v>8.8369534070647265E-2</v>
      </c>
      <c r="DF11">
        <v>-0.90433581634693261</v>
      </c>
      <c r="DG11">
        <v>0.5801709135531673</v>
      </c>
      <c r="DH11">
        <v>0.80976949800696296</v>
      </c>
      <c r="DI11">
        <v>1.0447270813879732</v>
      </c>
      <c r="DJ11">
        <v>0.79485295496887232</v>
      </c>
      <c r="DK11">
        <v>0.65342540235415925</v>
      </c>
      <c r="DM11">
        <f>(1/4)*SUM($CW$11:$CZ$11)</f>
        <v>-0.28514215297510404</v>
      </c>
      <c r="DO11">
        <v>-1.2553990969027377E-2</v>
      </c>
      <c r="DP11">
        <v>1.2879495922809432</v>
      </c>
      <c r="DQ11">
        <v>1.1689604717040631</v>
      </c>
      <c r="DR11">
        <v>0.77265805354857986</v>
      </c>
      <c r="DT11">
        <f>IF($S$11&gt;0,$DO$11,0)</f>
        <v>-1.2553990969027377E-2</v>
      </c>
      <c r="DU11">
        <f>IF($T$11&gt;0,$DP$11,0)</f>
        <v>1.2879495922809432</v>
      </c>
      <c r="DV11">
        <f>IF($U$11&gt;0,$DQ$11,0)</f>
        <v>1.1689604717040631</v>
      </c>
      <c r="DW11">
        <f>IF($V$11&gt;0,$DR$11,0)</f>
        <v>0.77265805354857986</v>
      </c>
      <c r="DY11">
        <v>0.37488712610069219</v>
      </c>
      <c r="DZ11">
        <v>0.48617798130805945</v>
      </c>
      <c r="EA11">
        <v>0.34927486080635362</v>
      </c>
      <c r="EB11">
        <v>0.53134868073654395</v>
      </c>
      <c r="EC11">
        <v>0.54604093174403878</v>
      </c>
      <c r="ED11">
        <v>0.36111454270008214</v>
      </c>
      <c r="EE11">
        <v>0.36937510899702058</v>
      </c>
      <c r="EF11">
        <v>0.42899706336206195</v>
      </c>
      <c r="EG11">
        <v>0.56515741936431163</v>
      </c>
      <c r="EH11">
        <v>0.59267498201386981</v>
      </c>
      <c r="EJ11">
        <f>(1/4)*SUM($DT$11:$DW$11)</f>
        <v>0.80425353164113966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2.350539549500466</v>
      </c>
      <c r="O12">
        <v>3.4654258033846639</v>
      </c>
      <c r="P12">
        <v>2.3922775500533238</v>
      </c>
      <c r="Q12">
        <v>3.2134869205119316</v>
      </c>
      <c r="S12">
        <f t="shared" si="8"/>
        <v>3.2212524673345198</v>
      </c>
      <c r="T12">
        <f t="shared" si="0"/>
        <v>4.3361387212187177</v>
      </c>
      <c r="U12">
        <f t="shared" si="0"/>
        <v>3.2629904678873776</v>
      </c>
      <c r="V12">
        <f t="shared" si="0"/>
        <v>4.0841998383459854</v>
      </c>
      <c r="X12">
        <f t="shared" si="9"/>
        <v>3.2212524673345198</v>
      </c>
      <c r="Y12">
        <f t="shared" si="1"/>
        <v>4.3361387212187177</v>
      </c>
      <c r="Z12">
        <f t="shared" si="1"/>
        <v>3.2629904678873776</v>
      </c>
      <c r="AA12">
        <f t="shared" si="1"/>
        <v>4.0841998383459854</v>
      </c>
      <c r="AC12">
        <v>12.844650153613618</v>
      </c>
      <c r="AD12">
        <v>17.113372277170932</v>
      </c>
      <c r="AE12">
        <v>15.336530829391302</v>
      </c>
      <c r="AF12">
        <v>18.030181148675684</v>
      </c>
      <c r="AH12">
        <f t="shared" si="10"/>
        <v>13.566171686117666</v>
      </c>
      <c r="AI12">
        <f t="shared" si="2"/>
        <v>17.834893809674981</v>
      </c>
      <c r="AJ12">
        <f t="shared" si="2"/>
        <v>16.058052361895349</v>
      </c>
      <c r="AK12">
        <f t="shared" si="2"/>
        <v>18.751702681179733</v>
      </c>
      <c r="AM12">
        <f t="shared" si="11"/>
        <v>13.566171686117666</v>
      </c>
      <c r="AN12">
        <f t="shared" si="3"/>
        <v>17.834893809674981</v>
      </c>
      <c r="AO12">
        <f t="shared" si="3"/>
        <v>16.058052361895349</v>
      </c>
      <c r="AP12">
        <f t="shared" si="3"/>
        <v>18.751702681179733</v>
      </c>
      <c r="AR12">
        <v>58.95472503983418</v>
      </c>
      <c r="AS12">
        <v>75.163780883088378</v>
      </c>
      <c r="AT12">
        <v>69.187132431670904</v>
      </c>
      <c r="AU12">
        <v>80.551952393756679</v>
      </c>
      <c r="AW12">
        <f t="shared" si="12"/>
        <v>59.807361597509264</v>
      </c>
      <c r="AX12">
        <f t="shared" si="4"/>
        <v>76.016417440763462</v>
      </c>
      <c r="AY12">
        <f t="shared" si="4"/>
        <v>70.039768989345987</v>
      </c>
      <c r="AZ12">
        <f t="shared" si="4"/>
        <v>81.404588951431762</v>
      </c>
      <c r="BB12">
        <f t="shared" si="13"/>
        <v>7.8814658015543377E-9</v>
      </c>
      <c r="BC12">
        <f t="shared" si="5"/>
        <v>3.3950441734454744E-11</v>
      </c>
      <c r="BD12">
        <f t="shared" si="5"/>
        <v>4.4540834029022688E-10</v>
      </c>
      <c r="BE12">
        <f t="shared" si="5"/>
        <v>7.9438797126251374E-12</v>
      </c>
      <c r="BG12">
        <f t="shared" si="14"/>
        <v>7.5902463612304231E-9</v>
      </c>
      <c r="BH12">
        <f t="shared" si="6"/>
        <v>3.3474691460518494E-11</v>
      </c>
      <c r="BI12">
        <f t="shared" si="6"/>
        <v>4.3912758506348416E-10</v>
      </c>
      <c r="BJ12">
        <f t="shared" si="6"/>
        <v>7.8512191181836449E-12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7.5902463612304231E-9</v>
      </c>
      <c r="BZ12">
        <f>$BH$12-$BM$12</f>
        <v>3.3474691460518494E-11</v>
      </c>
      <c r="CA12">
        <f>$BI$12-$BN$12</f>
        <v>4.3912758506348416E-10</v>
      </c>
      <c r="CB12">
        <f>$BJ$12-$BO$12</f>
        <v>7.8512191181836449E-12</v>
      </c>
      <c r="CD12">
        <v>-4.4587234524099992</v>
      </c>
      <c r="CE12">
        <v>0.29906569040140335</v>
      </c>
      <c r="CF12">
        <v>-4.6879245280709316</v>
      </c>
      <c r="CG12">
        <v>1.9878977120782464E-5</v>
      </c>
      <c r="CH12">
        <v>12.862073599472469</v>
      </c>
      <c r="CI12">
        <v>2.7691590081245712E-8</v>
      </c>
      <c r="CJ12">
        <v>1.076014625819365E-15</v>
      </c>
      <c r="CK12">
        <v>-4.0145130899198005</v>
      </c>
      <c r="CL12">
        <v>8.2247297038837196E-9</v>
      </c>
      <c r="CM12">
        <v>1.8656334175199111E-6</v>
      </c>
      <c r="CO12">
        <f>(1/4)*SUM($BY$12:$CB$12)</f>
        <v>2.0176749642181524E-9</v>
      </c>
      <c r="CR12">
        <v>-5.7381959996134057E-3</v>
      </c>
      <c r="CS12">
        <v>0.23691011432478434</v>
      </c>
      <c r="CT12">
        <v>0.43332904770354469</v>
      </c>
      <c r="CU12">
        <v>0.20987579877543919</v>
      </c>
      <c r="CW12">
        <f>IF($AH$12&gt;0,$CR$12,0)</f>
        <v>-5.7381959996134057E-3</v>
      </c>
      <c r="CX12">
        <f>IF($AI$12&gt;0,$CS$12,0)</f>
        <v>0.23691011432478434</v>
      </c>
      <c r="CY12">
        <f>IF($AJ$12&gt;0,$CT$12,0)</f>
        <v>0.43332904770354469</v>
      </c>
      <c r="CZ12">
        <f>IF($AK$12&gt;0,$CU$12,0)</f>
        <v>0.20987579877543919</v>
      </c>
      <c r="DB12">
        <v>0.52106361466228679</v>
      </c>
      <c r="DC12">
        <v>0.93997431877313042</v>
      </c>
      <c r="DD12">
        <v>-0.42588384358907055</v>
      </c>
      <c r="DE12">
        <v>0.10603473829254167</v>
      </c>
      <c r="DF12">
        <v>-1.2188907053988176</v>
      </c>
      <c r="DG12">
        <v>0.81997854942425286</v>
      </c>
      <c r="DH12">
        <v>1.138288481842872</v>
      </c>
      <c r="DI12">
        <v>1.4638179435730945</v>
      </c>
      <c r="DJ12">
        <v>1.1019261566255707</v>
      </c>
      <c r="DK12">
        <v>0.92532174498777797</v>
      </c>
      <c r="DM12">
        <f>(1/4)*SUM($CW$12:$CZ$12)</f>
        <v>0.21859419120103871</v>
      </c>
      <c r="DO12">
        <v>6.6812713713048817E-3</v>
      </c>
      <c r="DP12">
        <v>1.0203961578507335</v>
      </c>
      <c r="DQ12">
        <v>1.0228430064704135</v>
      </c>
      <c r="DR12">
        <v>0.15636375493359911</v>
      </c>
      <c r="DT12">
        <f>IF($S$12&gt;0,$DO$12,0)</f>
        <v>6.6812713713048817E-3</v>
      </c>
      <c r="DU12">
        <f>IF($T$12&gt;0,$DP$12,0)</f>
        <v>1.0203961578507335</v>
      </c>
      <c r="DV12">
        <f>IF($U$12&gt;0,$DQ$12,0)</f>
        <v>1.0228430064704135</v>
      </c>
      <c r="DW12">
        <f>IF($V$12&gt;0,$DR$12,0)</f>
        <v>0.15636375493359911</v>
      </c>
      <c r="DY12">
        <v>0.1992045384922573</v>
      </c>
      <c r="DZ12">
        <v>0.28638055157681908</v>
      </c>
      <c r="EA12">
        <v>0.1781999736548919</v>
      </c>
      <c r="EB12">
        <v>0.33987534010297032</v>
      </c>
      <c r="EC12">
        <v>0.30893803775445761</v>
      </c>
      <c r="ED12">
        <v>0.19744559390197364</v>
      </c>
      <c r="EE12">
        <v>0.19866784809907057</v>
      </c>
      <c r="EF12">
        <v>0.26737549551991058</v>
      </c>
      <c r="EG12">
        <v>0.29351775781603873</v>
      </c>
      <c r="EH12">
        <v>0.39183520247028913</v>
      </c>
      <c r="EJ12">
        <f>(1/4)*SUM($DT$12:$DW$12)</f>
        <v>0.55157104765651277</v>
      </c>
      <c r="EN12">
        <f>Sheet21!FL12</f>
        <v>0.79112400007172801</v>
      </c>
      <c r="EO12">
        <f>Sheet21!FM12</f>
        <v>6.3328173259160445E-2</v>
      </c>
      <c r="EP12">
        <f>Sheet21!FN12</f>
        <v>0.13520710990880164</v>
      </c>
      <c r="EQ12">
        <f>Sheet21!FO12</f>
        <v>0.28709966123524572</v>
      </c>
      <c r="ER12">
        <f>Sheet21!FP12</f>
        <v>0.80127268767457349</v>
      </c>
      <c r="ES12">
        <f>Sheet21!FQ12</f>
        <v>0.87071291783405369</v>
      </c>
      <c r="ET12">
        <f>Sheet21!FR12</f>
        <v>0.40995179472696947</v>
      </c>
      <c r="EU12">
        <f>Sheet21!FS12</f>
        <v>5.2545988284180487E-2</v>
      </c>
      <c r="EV12">
        <f>Sheet21!FT12</f>
        <v>0.22343832680997078</v>
      </c>
      <c r="EW12">
        <f>Sheet21!FU12</f>
        <v>0.64633675858107353</v>
      </c>
      <c r="EZ12">
        <f>(1/4)*SUM($DT$7:$DW$7)</f>
        <v>0.56787785347434827</v>
      </c>
      <c r="FA12">
        <f>(1/4)*SUM($DT$8:$DW$8)</f>
        <v>0.69613663748006105</v>
      </c>
      <c r="FB12">
        <f>(1/4)*SUM($DT$9:$DW$9)</f>
        <v>0.51821677831012825</v>
      </c>
      <c r="FC12">
        <f>(1/4)*SUM($DT$10:$DW$10)</f>
        <v>0.769476937183599</v>
      </c>
      <c r="FD12">
        <f>(1/4)*SUM($DT$11:$DW$11)</f>
        <v>0.80425353164113966</v>
      </c>
      <c r="FE12">
        <f>(1/4)*SUM($DT$12:$DW$12)</f>
        <v>0.55157104765651277</v>
      </c>
      <c r="FF12">
        <f>(1/4)*SUM($DT$13:$DW$13)</f>
        <v>0.5524847639682593</v>
      </c>
      <c r="FG12">
        <f>(1/4)*SUM($DT$14:$DW$14)</f>
        <v>0.62834978210844472</v>
      </c>
      <c r="FH12">
        <f>(1/4)*SUM($DT$15:$DW$15)</f>
        <v>0.82957682951670209</v>
      </c>
      <c r="FI12">
        <f>(1/4)*SUM($DT$16:$DW$16)</f>
        <v>0.84467907056014113</v>
      </c>
      <c r="FL12">
        <f>EN12-($EU$10*EZ12)</f>
        <v>0.79055612221825367</v>
      </c>
      <c r="FM12">
        <f t="shared" ref="FM12:FU12" si="16">EO12-($EU$10*FA12)</f>
        <v>6.263203662168039E-2</v>
      </c>
      <c r="FN12">
        <f t="shared" si="16"/>
        <v>0.13468889313049151</v>
      </c>
      <c r="FO12">
        <f t="shared" si="16"/>
        <v>0.28633018429806212</v>
      </c>
      <c r="FP12">
        <f t="shared" si="16"/>
        <v>0.80046843414293234</v>
      </c>
      <c r="FQ12">
        <f t="shared" si="16"/>
        <v>0.87016134678639723</v>
      </c>
      <c r="FR12">
        <f t="shared" si="16"/>
        <v>0.40939930996300122</v>
      </c>
      <c r="FS12">
        <f t="shared" si="16"/>
        <v>5.1917638502072039E-2</v>
      </c>
      <c r="FT12">
        <f t="shared" si="16"/>
        <v>0.22260874998045407</v>
      </c>
      <c r="FU12">
        <f t="shared" si="16"/>
        <v>0.64549207951051335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1.9640166486145481</v>
      </c>
      <c r="O13">
        <v>1.6897144546670444</v>
      </c>
      <c r="P13">
        <v>2.229648508081052</v>
      </c>
      <c r="Q13">
        <v>2.2504244940984797</v>
      </c>
      <c r="S13">
        <f t="shared" si="8"/>
        <v>2.3739684433415174</v>
      </c>
      <c r="T13">
        <f t="shared" si="0"/>
        <v>2.0996662493940139</v>
      </c>
      <c r="U13">
        <f t="shared" si="0"/>
        <v>2.6396003028080215</v>
      </c>
      <c r="V13">
        <f t="shared" si="0"/>
        <v>2.6603762888254492</v>
      </c>
      <c r="X13">
        <f t="shared" si="9"/>
        <v>2.3739684433415174</v>
      </c>
      <c r="Y13">
        <f t="shared" si="1"/>
        <v>2.0996662493940139</v>
      </c>
      <c r="Z13">
        <f t="shared" si="1"/>
        <v>2.6396003028080215</v>
      </c>
      <c r="AA13">
        <f t="shared" si="1"/>
        <v>2.6603762888254492</v>
      </c>
      <c r="AC13">
        <v>12.779365065346562</v>
      </c>
      <c r="AD13">
        <v>16.783099150836023</v>
      </c>
      <c r="AE13">
        <v>15.457517603512189</v>
      </c>
      <c r="AF13">
        <v>18.407018654820707</v>
      </c>
      <c r="AH13">
        <f t="shared" si="10"/>
        <v>13.651666148843084</v>
      </c>
      <c r="AI13">
        <f t="shared" si="2"/>
        <v>17.655400234332543</v>
      </c>
      <c r="AJ13">
        <f t="shared" si="2"/>
        <v>16.329818687008711</v>
      </c>
      <c r="AK13">
        <f t="shared" si="2"/>
        <v>19.279319738317227</v>
      </c>
      <c r="AM13">
        <f t="shared" si="11"/>
        <v>13.651666148843084</v>
      </c>
      <c r="AN13">
        <f t="shared" si="3"/>
        <v>17.655400234332543</v>
      </c>
      <c r="AO13">
        <f t="shared" si="3"/>
        <v>16.329818687008711</v>
      </c>
      <c r="AP13">
        <f t="shared" si="3"/>
        <v>19.279319738317227</v>
      </c>
      <c r="AR13">
        <v>42.619683148849688</v>
      </c>
      <c r="AS13">
        <v>54.10507577829091</v>
      </c>
      <c r="AT13">
        <v>49.345931525807643</v>
      </c>
      <c r="AU13">
        <v>57.929211400800895</v>
      </c>
      <c r="AW13">
        <f t="shared" si="12"/>
        <v>42.814858899360992</v>
      </c>
      <c r="AX13">
        <f t="shared" si="4"/>
        <v>54.300251528802214</v>
      </c>
      <c r="AY13">
        <f t="shared" si="4"/>
        <v>49.541107276318947</v>
      </c>
      <c r="AZ13">
        <f t="shared" si="4"/>
        <v>58.124387151312199</v>
      </c>
      <c r="BB13">
        <f t="shared" si="13"/>
        <v>3.2874324665769658E-16</v>
      </c>
      <c r="BC13">
        <f t="shared" si="5"/>
        <v>1.2578660791368015E-20</v>
      </c>
      <c r="BD13">
        <f t="shared" si="5"/>
        <v>5.575742085377438E-19</v>
      </c>
      <c r="BE13">
        <f t="shared" si="5"/>
        <v>6.1598406859089198E-22</v>
      </c>
      <c r="BG13">
        <f t="shared" si="14"/>
        <v>3.1659621376908841E-16</v>
      </c>
      <c r="BH13">
        <f t="shared" si="6"/>
        <v>1.2402395004782642E-20</v>
      </c>
      <c r="BI13">
        <f t="shared" si="6"/>
        <v>5.4971178925235623E-19</v>
      </c>
      <c r="BJ13">
        <f t="shared" si="6"/>
        <v>6.0879898371713585E-22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3.1659621376908841E-16</v>
      </c>
      <c r="BZ13">
        <f>$BH$13-$BM$13</f>
        <v>1.2402395004782642E-20</v>
      </c>
      <c r="CA13">
        <f>$BI$13-$BN$13</f>
        <v>5.4971178925235623E-19</v>
      </c>
      <c r="CB13">
        <f>$BJ$13-$BO$13</f>
        <v>6.0879898371713585E-22</v>
      </c>
      <c r="CD13">
        <v>-4.413850058574333</v>
      </c>
      <c r="CE13">
        <v>0.30172310352930443</v>
      </c>
      <c r="CF13">
        <v>-4.8198287846821346</v>
      </c>
      <c r="CG13">
        <v>2.0020355251273715E-5</v>
      </c>
      <c r="CH13">
        <v>13.014388476168243</v>
      </c>
      <c r="CI13">
        <v>2.7883189598677685E-8</v>
      </c>
      <c r="CJ13">
        <v>1.0828183036724731E-15</v>
      </c>
      <c r="CK13">
        <v>-4.082454671194494</v>
      </c>
      <c r="CL13">
        <v>8.2807088796379894E-9</v>
      </c>
      <c r="CM13">
        <v>1.8782342628871248E-6</v>
      </c>
      <c r="CO13">
        <f>(1/4)*SUM($BY$13:$CB$13)</f>
        <v>7.9289734188082319E-17</v>
      </c>
      <c r="CR13">
        <v>-3.7332795980522865E-3</v>
      </c>
      <c r="CS13">
        <v>-2.8181759486102818E-2</v>
      </c>
      <c r="CT13">
        <v>0.56889031473088314</v>
      </c>
      <c r="CU13">
        <v>0.69318256203005468</v>
      </c>
      <c r="CW13">
        <f>IF($AH$13&gt;0,$CR$13,0)</f>
        <v>-3.7332795980522865E-3</v>
      </c>
      <c r="CX13">
        <f>IF($AI$13&gt;0,$CS$13,0)</f>
        <v>-2.8181759486102818E-2</v>
      </c>
      <c r="CY13">
        <f>IF($AJ$13&gt;0,$CT$13,0)</f>
        <v>0.56889031473088314</v>
      </c>
      <c r="CZ13">
        <f>IF($AK$13&gt;0,$CU$13,0)</f>
        <v>0.69318256203005468</v>
      </c>
      <c r="DB13">
        <v>0.30474566578050422</v>
      </c>
      <c r="DC13">
        <v>0.48725509288019142</v>
      </c>
      <c r="DD13">
        <v>-0.3542547689326212</v>
      </c>
      <c r="DE13">
        <v>-6.1263121110793239E-2</v>
      </c>
      <c r="DF13">
        <v>-0.67257129494103618</v>
      </c>
      <c r="DG13">
        <v>0.54649348978932599</v>
      </c>
      <c r="DH13">
        <v>0.81943363042069173</v>
      </c>
      <c r="DI13">
        <v>0.91407420289847485</v>
      </c>
      <c r="DJ13">
        <v>0.72254453807284413</v>
      </c>
      <c r="DK13">
        <v>0.56502965179965137</v>
      </c>
      <c r="DM13">
        <f>(1/4)*SUM($CW$13:$CZ$13)</f>
        <v>0.30753945941919569</v>
      </c>
      <c r="DO13">
        <v>-1.3624964227175818E-2</v>
      </c>
      <c r="DP13">
        <v>0.86789863462167582</v>
      </c>
      <c r="DQ13">
        <v>0.93944302208251362</v>
      </c>
      <c r="DR13">
        <v>0.41622236339602381</v>
      </c>
      <c r="DT13">
        <f>IF($S$13&gt;0,$DO$13,0)</f>
        <v>-1.3624964227175818E-2</v>
      </c>
      <c r="DU13">
        <f>IF($T$13&gt;0,$DP$13,0)</f>
        <v>0.86789863462167582</v>
      </c>
      <c r="DV13">
        <f>IF($U$13&gt;0,$DQ$13,0)</f>
        <v>0.93944302208251362</v>
      </c>
      <c r="DW13">
        <f>IF($V$13&gt;0,$DR$13,0)</f>
        <v>0.41622236339602381</v>
      </c>
      <c r="DY13">
        <v>0.2898540890463534</v>
      </c>
      <c r="DZ13">
        <v>0.31481024983833417</v>
      </c>
      <c r="EA13">
        <v>0.27179124869395949</v>
      </c>
      <c r="EB13">
        <v>0.31457823437006205</v>
      </c>
      <c r="EC13">
        <v>0.38443419868809431</v>
      </c>
      <c r="ED13">
        <v>0.27602832885974371</v>
      </c>
      <c r="EE13">
        <v>0.27968090244347271</v>
      </c>
      <c r="EF13">
        <v>0.26856853208698545</v>
      </c>
      <c r="EG13">
        <v>0.42828046826296662</v>
      </c>
      <c r="EH13">
        <v>0.32626468720823271</v>
      </c>
      <c r="EJ13">
        <f>(1/4)*SUM($DT$13:$DW$13)</f>
        <v>0.5524847639682593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2.7276549057551476</v>
      </c>
      <c r="O14">
        <v>3.0107330335372544</v>
      </c>
      <c r="P14">
        <v>2.9914406722633551</v>
      </c>
      <c r="Q14">
        <v>3.2833050665028725</v>
      </c>
      <c r="S14">
        <f t="shared" si="8"/>
        <v>2.7802008940393281</v>
      </c>
      <c r="T14">
        <f t="shared" si="0"/>
        <v>3.063279021821435</v>
      </c>
      <c r="U14">
        <f t="shared" si="0"/>
        <v>3.0439866605475356</v>
      </c>
      <c r="V14">
        <f t="shared" si="0"/>
        <v>3.335851054787053</v>
      </c>
      <c r="X14">
        <f t="shared" si="9"/>
        <v>2.7802008940393281</v>
      </c>
      <c r="Y14">
        <f t="shared" si="1"/>
        <v>3.063279021821435</v>
      </c>
      <c r="Z14">
        <f t="shared" si="1"/>
        <v>3.0439866605475356</v>
      </c>
      <c r="AA14">
        <f t="shared" si="1"/>
        <v>3.335851054787053</v>
      </c>
      <c r="AC14">
        <v>11.25040713148822</v>
      </c>
      <c r="AD14">
        <v>14.661028095191709</v>
      </c>
      <c r="AE14">
        <v>12.917249752164118</v>
      </c>
      <c r="AF14">
        <v>15.241082836320134</v>
      </c>
      <c r="AH14">
        <f t="shared" si="10"/>
        <v>11.507560968629988</v>
      </c>
      <c r="AI14">
        <f t="shared" si="2"/>
        <v>14.918181932333479</v>
      </c>
      <c r="AJ14">
        <f t="shared" si="2"/>
        <v>13.174403589305886</v>
      </c>
      <c r="AK14">
        <f t="shared" si="2"/>
        <v>15.498236673461903</v>
      </c>
      <c r="AM14">
        <f t="shared" si="11"/>
        <v>11.507560968629988</v>
      </c>
      <c r="AN14">
        <f t="shared" si="3"/>
        <v>14.918181932333479</v>
      </c>
      <c r="AO14">
        <f t="shared" si="3"/>
        <v>13.174403589305886</v>
      </c>
      <c r="AP14">
        <f t="shared" si="3"/>
        <v>15.498236673461903</v>
      </c>
      <c r="AR14">
        <v>55.130081361683438</v>
      </c>
      <c r="AS14">
        <v>70.368431842500172</v>
      </c>
      <c r="AT14">
        <v>64.539564168485342</v>
      </c>
      <c r="AU14">
        <v>75.296229471305196</v>
      </c>
      <c r="AW14">
        <f t="shared" si="12"/>
        <v>55.936597796901324</v>
      </c>
      <c r="AX14">
        <f t="shared" si="4"/>
        <v>71.174948277718059</v>
      </c>
      <c r="AY14">
        <f t="shared" si="4"/>
        <v>65.346080603703228</v>
      </c>
      <c r="AZ14">
        <f t="shared" si="4"/>
        <v>76.102745906523083</v>
      </c>
      <c r="BB14">
        <f t="shared" si="13"/>
        <v>1.6426900860361661E-10</v>
      </c>
      <c r="BC14">
        <f t="shared" si="5"/>
        <v>2.6805387359371472E-13</v>
      </c>
      <c r="BD14">
        <f t="shared" si="5"/>
        <v>4.076762197814692E-12</v>
      </c>
      <c r="BE14">
        <f t="shared" si="5"/>
        <v>3.9579607313411158E-14</v>
      </c>
      <c r="BG14">
        <f t="shared" si="14"/>
        <v>1.5819928376402203E-10</v>
      </c>
      <c r="BH14">
        <f t="shared" si="6"/>
        <v>2.6429761307759717E-13</v>
      </c>
      <c r="BI14">
        <f t="shared" si="6"/>
        <v>4.0192752960978824E-12</v>
      </c>
      <c r="BJ14">
        <f t="shared" si="6"/>
        <v>3.9117934922325872E-14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26.239919504151555</v>
      </c>
      <c r="BT14">
        <f t="shared" si="7"/>
        <v>0</v>
      </c>
      <c r="BY14">
        <f>$BG$14-$BL$14</f>
        <v>1.5819928376402203E-10</v>
      </c>
      <c r="BZ14">
        <f>$BH$14-$BM$14</f>
        <v>2.6429761307759717E-13</v>
      </c>
      <c r="CA14">
        <f>$BI$14-$BN$14</f>
        <v>-0.99999999999598077</v>
      </c>
      <c r="CB14">
        <f>$BJ$14-$BO$14</f>
        <v>3.9117934922325872E-14</v>
      </c>
      <c r="CD14">
        <v>-3.7295454830759547</v>
      </c>
      <c r="CE14">
        <v>0.2501817313430314</v>
      </c>
      <c r="CF14">
        <v>-3.8745582013764706</v>
      </c>
      <c r="CG14">
        <v>1.6806035008519322E-5</v>
      </c>
      <c r="CH14">
        <v>10.647504434065013</v>
      </c>
      <c r="CI14">
        <v>2.3437882097752542E-8</v>
      </c>
      <c r="CJ14">
        <v>9.1267170346260534E-16</v>
      </c>
      <c r="CK14">
        <v>-3.2936008968569745</v>
      </c>
      <c r="CL14">
        <v>6.9644293604191049E-9</v>
      </c>
      <c r="CM14">
        <v>1.5794640358748965E-6</v>
      </c>
      <c r="CO14">
        <f>(1/4)*SUM($BY$14:$CB$14)</f>
        <v>-0.24999999995936953</v>
      </c>
      <c r="CR14">
        <v>4.7236588655299273E-4</v>
      </c>
      <c r="CS14">
        <v>0.64048870641516975</v>
      </c>
      <c r="CT14">
        <v>0.59590760841619539</v>
      </c>
      <c r="CU14">
        <v>0.27718071664671068</v>
      </c>
      <c r="CW14">
        <f>IF($AH$14&gt;0,$CR$14,0)</f>
        <v>4.7236588655299273E-4</v>
      </c>
      <c r="CX14">
        <f>IF($AI$14&gt;0,$CS$14,0)</f>
        <v>0.64048870641516975</v>
      </c>
      <c r="CY14">
        <f>IF($AJ$14&gt;0,$CT$14,0)</f>
        <v>0.59590760841619539</v>
      </c>
      <c r="CZ14">
        <f>IF($AK$14&gt;0,$CU$14,0)</f>
        <v>0.27718071664671068</v>
      </c>
      <c r="DB14">
        <v>0.40313948449564091</v>
      </c>
      <c r="DC14">
        <v>0.68518509743135225</v>
      </c>
      <c r="DD14">
        <v>-0.40337741147022377</v>
      </c>
      <c r="DE14">
        <v>-1.7783902230152915E-3</v>
      </c>
      <c r="DF14">
        <v>-0.91503075408248591</v>
      </c>
      <c r="DG14">
        <v>0.68223267279420308</v>
      </c>
      <c r="DH14">
        <v>0.98683511253886191</v>
      </c>
      <c r="DI14">
        <v>1.1754693217663725</v>
      </c>
      <c r="DJ14">
        <v>0.90698107977466247</v>
      </c>
      <c r="DK14">
        <v>0.73559182479532093</v>
      </c>
      <c r="DM14">
        <f>(1/4)*SUM($CW$14:$CZ$14)</f>
        <v>0.37851234934115718</v>
      </c>
      <c r="DO14">
        <v>-4.9263853880069843E-3</v>
      </c>
      <c r="DP14">
        <v>1.2666762342294808</v>
      </c>
      <c r="DQ14">
        <v>0.79946504902060322</v>
      </c>
      <c r="DR14">
        <v>0.45218423057170226</v>
      </c>
      <c r="DT14">
        <f>IF($S$14&gt;0,$DO$14,0)</f>
        <v>-4.9263853880069843E-3</v>
      </c>
      <c r="DU14">
        <f>IF($T$14&gt;0,$DP$14,0)</f>
        <v>1.2666762342294808</v>
      </c>
      <c r="DV14">
        <f>IF($U$14&gt;0,$DQ$14,0)</f>
        <v>0.79946504902060322</v>
      </c>
      <c r="DW14">
        <f>IF($V$14&gt;0,$DR$14,0)</f>
        <v>0.45218423057170226</v>
      </c>
      <c r="DY14">
        <v>0.15505794701867764</v>
      </c>
      <c r="DZ14">
        <v>0.18782869948101241</v>
      </c>
      <c r="EA14">
        <v>0.12288200608501293</v>
      </c>
      <c r="EB14">
        <v>0.24467568236739615</v>
      </c>
      <c r="EC14">
        <v>0.22229579956180448</v>
      </c>
      <c r="ED14">
        <v>0.16203983564892793</v>
      </c>
      <c r="EE14">
        <v>0.1495313851984986</v>
      </c>
      <c r="EF14">
        <v>0.19891867015626047</v>
      </c>
      <c r="EG14">
        <v>0.19558320214945668</v>
      </c>
      <c r="EH14">
        <v>0.27235183273450547</v>
      </c>
      <c r="EJ14">
        <f>(1/4)*SUM($DT$14:$DW$14)</f>
        <v>0.62834978210844472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1.4911267794444305</v>
      </c>
      <c r="O15">
        <v>2.0671393824868161</v>
      </c>
      <c r="P15">
        <v>2.1112945176034326</v>
      </c>
      <c r="Q15">
        <v>2.1008979737580997</v>
      </c>
      <c r="S15">
        <f t="shared" si="8"/>
        <v>1.7145651062544012</v>
      </c>
      <c r="T15">
        <f t="shared" si="0"/>
        <v>2.2905777092967869</v>
      </c>
      <c r="U15">
        <f t="shared" si="0"/>
        <v>2.3347328444134035</v>
      </c>
      <c r="V15">
        <f t="shared" si="0"/>
        <v>2.3243363005680706</v>
      </c>
      <c r="X15">
        <f t="shared" si="9"/>
        <v>1.7145651062544012</v>
      </c>
      <c r="Y15">
        <f t="shared" si="1"/>
        <v>2.2905777092967869</v>
      </c>
      <c r="Z15">
        <f t="shared" si="1"/>
        <v>2.3347328444134035</v>
      </c>
      <c r="AA15">
        <f t="shared" si="1"/>
        <v>2.3243363005680706</v>
      </c>
      <c r="AC15">
        <v>11.765854907171898</v>
      </c>
      <c r="AD15">
        <v>14.604226457252981</v>
      </c>
      <c r="AE15">
        <v>14.09442314532199</v>
      </c>
      <c r="AF15">
        <v>15.855891863921826</v>
      </c>
      <c r="AH15">
        <f t="shared" si="10"/>
        <v>11.970797059478258</v>
      </c>
      <c r="AI15">
        <f t="shared" si="2"/>
        <v>14.809168609559341</v>
      </c>
      <c r="AJ15">
        <f t="shared" si="2"/>
        <v>14.29936529762835</v>
      </c>
      <c r="AK15">
        <f t="shared" si="2"/>
        <v>16.060834016228188</v>
      </c>
      <c r="AM15">
        <f t="shared" si="11"/>
        <v>11.970797059478258</v>
      </c>
      <c r="AN15">
        <f t="shared" si="3"/>
        <v>14.809168609559341</v>
      </c>
      <c r="AO15">
        <f t="shared" si="3"/>
        <v>14.29936529762835</v>
      </c>
      <c r="AP15">
        <f t="shared" si="3"/>
        <v>16.060834016228188</v>
      </c>
      <c r="AR15">
        <v>58.606349140218235</v>
      </c>
      <c r="AS15">
        <v>74.407223430739691</v>
      </c>
      <c r="AT15">
        <v>68.604692933746179</v>
      </c>
      <c r="AU15">
        <v>79.826628428724931</v>
      </c>
      <c r="AW15">
        <f t="shared" si="12"/>
        <v>58.609008972682659</v>
      </c>
      <c r="AX15">
        <f t="shared" si="4"/>
        <v>74.409883263204122</v>
      </c>
      <c r="AY15">
        <f t="shared" si="4"/>
        <v>68.60735276621061</v>
      </c>
      <c r="AZ15">
        <f t="shared" si="4"/>
        <v>79.829288261189362</v>
      </c>
      <c r="BB15">
        <f t="shared" si="13"/>
        <v>2.377765728368416E-9</v>
      </c>
      <c r="BC15">
        <f t="shared" si="5"/>
        <v>6.8098336168672349E-12</v>
      </c>
      <c r="BD15">
        <f t="shared" si="5"/>
        <v>1.0633295508392991E-10</v>
      </c>
      <c r="BE15">
        <f t="shared" si="5"/>
        <v>1.6439487044436049E-12</v>
      </c>
      <c r="BG15">
        <f t="shared" si="14"/>
        <v>2.2899075022373991E-9</v>
      </c>
      <c r="BH15">
        <f t="shared" si="6"/>
        <v>6.7144068700217893E-12</v>
      </c>
      <c r="BI15">
        <f t="shared" si="6"/>
        <v>1.0483354161766383E-10</v>
      </c>
      <c r="BJ15">
        <f t="shared" si="6"/>
        <v>1.6247730283639469E-12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2.2899075022373991E-9</v>
      </c>
      <c r="BZ15">
        <f>$BH$15-$BM$15</f>
        <v>6.7144068700217893E-12</v>
      </c>
      <c r="CA15">
        <f>$BI$15-$BN$15</f>
        <v>1.0483354161766383E-10</v>
      </c>
      <c r="CB15">
        <f>$BJ$15-$BO$15</f>
        <v>1.6247730283639469E-12</v>
      </c>
      <c r="CD15">
        <v>-3.7022921523821171</v>
      </c>
      <c r="CE15">
        <v>0.25968452424512561</v>
      </c>
      <c r="CF15">
        <v>-4.015207496623634</v>
      </c>
      <c r="CG15">
        <v>1.7529054193717335E-5</v>
      </c>
      <c r="CH15">
        <v>11.032637242051013</v>
      </c>
      <c r="CI15">
        <v>2.44405935124737E-8</v>
      </c>
      <c r="CJ15">
        <v>9.494907503725252E-16</v>
      </c>
      <c r="CK15">
        <v>-3.5748413239181409</v>
      </c>
      <c r="CL15">
        <v>7.259150273667423E-9</v>
      </c>
      <c r="CM15">
        <v>1.6458738160952424E-6</v>
      </c>
      <c r="CO15">
        <f>(1/4)*SUM($BY$15:$CB$15)</f>
        <v>6.0077005593836208E-10</v>
      </c>
      <c r="CR15">
        <v>-2.7085479196739502E-2</v>
      </c>
      <c r="CS15">
        <v>0.22098207608955564</v>
      </c>
      <c r="CT15">
        <v>0.36315780283246213</v>
      </c>
      <c r="CU15">
        <v>0.57582011176457548</v>
      </c>
      <c r="CW15">
        <f>IF($AH$15&gt;0,$CR$15,0)</f>
        <v>-2.7085479196739502E-2</v>
      </c>
      <c r="CX15">
        <f>IF($AI$15&gt;0,$CS$15,0)</f>
        <v>0.22098207608955564</v>
      </c>
      <c r="CY15">
        <f>IF($AJ$15&gt;0,$CT$15,0)</f>
        <v>0.36315780283246213</v>
      </c>
      <c r="CZ15">
        <f>IF($AK$15&gt;0,$CU$15,0)</f>
        <v>0.57582011176457548</v>
      </c>
      <c r="DB15">
        <v>0.29177820766890972</v>
      </c>
      <c r="DC15">
        <v>0.50384997037033075</v>
      </c>
      <c r="DD15">
        <v>-0.30380038505386914</v>
      </c>
      <c r="DE15">
        <v>7.7275109211961401E-3</v>
      </c>
      <c r="DF15">
        <v>-0.65992742495445222</v>
      </c>
      <c r="DG15">
        <v>0.50808800354046002</v>
      </c>
      <c r="DH15">
        <v>0.71711070837494084</v>
      </c>
      <c r="DI15">
        <v>0.87586133079048634</v>
      </c>
      <c r="DJ15">
        <v>0.66150320961936904</v>
      </c>
      <c r="DK15">
        <v>0.55920748761201944</v>
      </c>
      <c r="DM15">
        <f>(1/4)*SUM($CW$15:$CZ$15)</f>
        <v>0.28321862787246344</v>
      </c>
      <c r="DO15">
        <v>-1.6176264373388448E-2</v>
      </c>
      <c r="DP15">
        <v>0.96586869482512283</v>
      </c>
      <c r="DQ15">
        <v>1.2448056872562601</v>
      </c>
      <c r="DR15">
        <v>1.123809200358814</v>
      </c>
      <c r="DT15">
        <f>IF($S$15&gt;0,$DO$15,0)</f>
        <v>-1.6176264373388448E-2</v>
      </c>
      <c r="DU15">
        <f>IF($T$15&gt;0,$DP$15,0)</f>
        <v>0.96586869482512283</v>
      </c>
      <c r="DV15">
        <f>IF($U$15&gt;0,$DQ$15,0)</f>
        <v>1.2448056872562601</v>
      </c>
      <c r="DW15">
        <f>IF($V$15&gt;0,$DR$15,0)</f>
        <v>1.123809200358814</v>
      </c>
      <c r="DY15">
        <v>0.24906169758963007</v>
      </c>
      <c r="DZ15">
        <v>0.37754682292792052</v>
      </c>
      <c r="EA15">
        <v>0.24263783562110913</v>
      </c>
      <c r="EB15">
        <v>0.41810735298196516</v>
      </c>
      <c r="EC15">
        <v>0.39317025005164025</v>
      </c>
      <c r="ED15">
        <v>0.23439160583073906</v>
      </c>
      <c r="EE15">
        <v>0.24874335807127693</v>
      </c>
      <c r="EF15">
        <v>0.32326690937213387</v>
      </c>
      <c r="EG15">
        <v>0.40192404051885861</v>
      </c>
      <c r="EH15">
        <v>0.48574458371427187</v>
      </c>
      <c r="EJ15">
        <f>(1/4)*SUM($DT$15:$DW$15)</f>
        <v>0.82957682951670209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2.2037481295620922</v>
      </c>
      <c r="O16">
        <v>2.9910861444104202</v>
      </c>
      <c r="P16">
        <v>2.3301659181354708</v>
      </c>
      <c r="Q16">
        <v>2.8530824756786859</v>
      </c>
      <c r="S16">
        <f t="shared" si="8"/>
        <v>2.850084888143166</v>
      </c>
      <c r="T16">
        <f t="shared" si="0"/>
        <v>3.637422902991494</v>
      </c>
      <c r="U16">
        <f t="shared" si="0"/>
        <v>2.9765026767165441</v>
      </c>
      <c r="V16">
        <f t="shared" si="0"/>
        <v>3.4994192342597596</v>
      </c>
      <c r="X16">
        <f t="shared" si="9"/>
        <v>2.850084888143166</v>
      </c>
      <c r="Y16">
        <f t="shared" si="1"/>
        <v>3.637422902991494</v>
      </c>
      <c r="Z16">
        <f t="shared" si="1"/>
        <v>2.9765026767165441</v>
      </c>
      <c r="AA16">
        <f t="shared" si="1"/>
        <v>3.4994192342597596</v>
      </c>
      <c r="AC16">
        <v>8.6034443001500414</v>
      </c>
      <c r="AD16">
        <v>11.101586808097146</v>
      </c>
      <c r="AE16">
        <v>9.7847508422917091</v>
      </c>
      <c r="AF16">
        <v>11.782772260729349</v>
      </c>
      <c r="AH16">
        <f t="shared" si="10"/>
        <v>9.0922854626927094</v>
      </c>
      <c r="AI16">
        <f t="shared" si="2"/>
        <v>11.590427970639814</v>
      </c>
      <c r="AJ16">
        <f t="shared" si="2"/>
        <v>10.273592004834377</v>
      </c>
      <c r="AK16">
        <f t="shared" si="2"/>
        <v>12.271613423272017</v>
      </c>
      <c r="AM16">
        <f t="shared" si="11"/>
        <v>9.0922854626927094</v>
      </c>
      <c r="AN16">
        <f t="shared" si="3"/>
        <v>11.590427970639814</v>
      </c>
      <c r="AO16">
        <f t="shared" si="3"/>
        <v>10.273592004834377</v>
      </c>
      <c r="AP16">
        <f t="shared" si="3"/>
        <v>12.271613423272017</v>
      </c>
      <c r="AR16">
        <v>63.413115392896238</v>
      </c>
      <c r="AS16">
        <v>80.269926486221934</v>
      </c>
      <c r="AT16">
        <v>73.4445419879779</v>
      </c>
      <c r="AU16">
        <v>85.822771115241835</v>
      </c>
      <c r="AW16">
        <f t="shared" si="12"/>
        <v>64.02261488047202</v>
      </c>
      <c r="AX16">
        <f t="shared" si="4"/>
        <v>80.879425973797709</v>
      </c>
      <c r="AY16">
        <f t="shared" si="4"/>
        <v>74.054041475553674</v>
      </c>
      <c r="AZ16">
        <f t="shared" si="4"/>
        <v>86.43227060281761</v>
      </c>
      <c r="BB16">
        <f t="shared" si="13"/>
        <v>5.3366440426148163E-7</v>
      </c>
      <c r="BC16">
        <f t="shared" si="5"/>
        <v>4.3936271644157792E-9</v>
      </c>
      <c r="BD16">
        <f t="shared" si="5"/>
        <v>2.4668045145877305E-8</v>
      </c>
      <c r="BE16">
        <f t="shared" si="5"/>
        <v>1.2120682005158858E-9</v>
      </c>
      <c r="BG16">
        <f t="shared" si="14"/>
        <v>5.1394555334682382E-7</v>
      </c>
      <c r="BH16">
        <f t="shared" si="6"/>
        <v>4.3320589131572623E-9</v>
      </c>
      <c r="BI16">
        <f t="shared" si="6"/>
        <v>2.4320198149158431E-8</v>
      </c>
      <c r="BJ16">
        <f t="shared" si="6"/>
        <v>1.1979301515994429E-9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5.1394555334682382E-7</v>
      </c>
      <c r="BZ16">
        <f>$BH$16-$BM$16</f>
        <v>4.3320589131572623E-9</v>
      </c>
      <c r="CA16">
        <f>$BI$16-$BN$16</f>
        <v>2.4320198149158431E-8</v>
      </c>
      <c r="CB16">
        <f>$BJ$16-$BO$16</f>
        <v>1.1979301515994429E-9</v>
      </c>
      <c r="CD16">
        <v>-2.8976069926540955</v>
      </c>
      <c r="CE16">
        <v>0.19658141891586339</v>
      </c>
      <c r="CF16">
        <v>-3.0679025924396206</v>
      </c>
      <c r="CG16">
        <v>1.326028722028064E-5</v>
      </c>
      <c r="CH16">
        <v>8.3373116358008854</v>
      </c>
      <c r="CI16">
        <v>1.8502109355403584E-8</v>
      </c>
      <c r="CJ16">
        <v>7.2109547166275229E-16</v>
      </c>
      <c r="CK16">
        <v>-2.5683980008377874</v>
      </c>
      <c r="CL16">
        <v>5.4988177910507445E-9</v>
      </c>
      <c r="CM16">
        <v>1.2469266072745239E-6</v>
      </c>
      <c r="CO16">
        <f>(1/4)*SUM($BY$16:$CB$16)</f>
        <v>1.3594893514018472E-7</v>
      </c>
      <c r="CR16">
        <v>-1.4808043280633595E-3</v>
      </c>
      <c r="CS16">
        <v>0.54397396579396529</v>
      </c>
      <c r="CT16">
        <v>0.47429337696975282</v>
      </c>
      <c r="CU16">
        <v>-4.9043711823643477E-2</v>
      </c>
      <c r="CW16">
        <f>IF($AH$16&gt;0,$CR$16,0)</f>
        <v>-1.4808043280633595E-3</v>
      </c>
      <c r="CX16">
        <f>IF($AI$16&gt;0,$CS$16,0)</f>
        <v>0.54397396579396529</v>
      </c>
      <c r="CY16">
        <f>IF($AJ$16&gt;0,$CT$16,0)</f>
        <v>0.47429337696975282</v>
      </c>
      <c r="CZ16">
        <f>IF($AK$16&gt;0,$CU$16,0)</f>
        <v>-4.9043711823643477E-2</v>
      </c>
      <c r="DB16">
        <v>0.44393167391619603</v>
      </c>
      <c r="DC16">
        <v>0.79159759462030688</v>
      </c>
      <c r="DD16">
        <v>-0.38809816541736458</v>
      </c>
      <c r="DE16">
        <v>6.985355269493132E-2</v>
      </c>
      <c r="DF16">
        <v>-1.0293385937271453</v>
      </c>
      <c r="DG16">
        <v>0.71740910188015916</v>
      </c>
      <c r="DH16">
        <v>1.0014726984522633</v>
      </c>
      <c r="DI16">
        <v>1.268691673855709</v>
      </c>
      <c r="DJ16">
        <v>0.95564637413897446</v>
      </c>
      <c r="DK16">
        <v>0.80363848534915439</v>
      </c>
      <c r="DM16">
        <f>(1/4)*SUM($CW$16:$CZ$16)</f>
        <v>0.24193570665300279</v>
      </c>
      <c r="DO16">
        <v>-1.213146022758111E-2</v>
      </c>
      <c r="DP16">
        <v>1.7111346439826922</v>
      </c>
      <c r="DQ16">
        <v>0.74660308597948088</v>
      </c>
      <c r="DR16">
        <v>0.93311001250597236</v>
      </c>
      <c r="DT16">
        <f>IF($S$16&gt;0,$DO$16,0)</f>
        <v>-1.213146022758111E-2</v>
      </c>
      <c r="DU16">
        <f>IF($T$16&gt;0,$DP$16,0)</f>
        <v>1.7111346439826922</v>
      </c>
      <c r="DV16">
        <f>IF($U$16&gt;0,$DQ$16,0)</f>
        <v>0.74660308597948088</v>
      </c>
      <c r="DW16">
        <f>IF($V$16&gt;0,$DR$16,0)</f>
        <v>0.93311001250597236</v>
      </c>
      <c r="DY16">
        <v>0.33839181988921702</v>
      </c>
      <c r="DZ16">
        <v>0.46529160676855053</v>
      </c>
      <c r="EA16">
        <v>0.32695025290889779</v>
      </c>
      <c r="EB16">
        <v>0.49503517923690976</v>
      </c>
      <c r="EC16">
        <v>0.5066512421864442</v>
      </c>
      <c r="ED16">
        <v>0.31983801126327294</v>
      </c>
      <c r="EE16">
        <v>0.33730539400982884</v>
      </c>
      <c r="EF16">
        <v>0.39454373562225004</v>
      </c>
      <c r="EG16">
        <v>0.53453892791327617</v>
      </c>
      <c r="EH16">
        <v>0.56011821619182467</v>
      </c>
      <c r="EJ16">
        <f>(1/4)*SUM($DT$16:$DW$16)</f>
        <v>0.84467907056014113</v>
      </c>
      <c r="EN16">
        <f>Sheet21!FL16</f>
        <v>0.62598953657438128</v>
      </c>
      <c r="EO16">
        <f>Sheet21!FM16</f>
        <v>0.13976267397999861</v>
      </c>
      <c r="EP16">
        <f>Sheet21!FN16</f>
        <v>0.45516171404026057</v>
      </c>
      <c r="EQ16">
        <f>Sheet21!FO16</f>
        <v>0.15691996354935178</v>
      </c>
      <c r="ER16">
        <f>Sheet21!FP16</f>
        <v>0.43192308381589201</v>
      </c>
      <c r="ES16">
        <f>Sheet21!FQ16</f>
        <v>0.51019656622031884</v>
      </c>
      <c r="ET16">
        <f>Sheet21!FR16</f>
        <v>0.75220228299325098</v>
      </c>
      <c r="EU16">
        <f>Sheet21!FS16</f>
        <v>0.95163118639582278</v>
      </c>
      <c r="EV16">
        <f>Sheet21!FT16</f>
        <v>0.38091564098987596</v>
      </c>
      <c r="EW16">
        <f>Sheet21!FU16</f>
        <v>0.38966274245159932</v>
      </c>
      <c r="EZ16">
        <f t="array" ref="EZ16:FI25">(1/4)*(MMULT($C$7:$F$16,$DT$23:$EC$26))</f>
        <v>0.18307992521840502</v>
      </c>
      <c r="FA16">
        <v>0.27104546440144106</v>
      </c>
      <c r="FB16">
        <v>0.20707479020573605</v>
      </c>
      <c r="FC16">
        <v>0.23719627645605859</v>
      </c>
      <c r="FD16">
        <v>0.27904766761355015</v>
      </c>
      <c r="FE16">
        <v>0.15468352234946348</v>
      </c>
      <c r="FF16">
        <v>0.18506213095890087</v>
      </c>
      <c r="FG16">
        <v>0.18508841876156035</v>
      </c>
      <c r="FH16">
        <v>0.34180454532510773</v>
      </c>
      <c r="FI16">
        <v>0.26999135837647031</v>
      </c>
      <c r="FL16">
        <f>EN16-($EU$10*EZ16)</f>
        <v>0.6258064566491629</v>
      </c>
      <c r="FM16">
        <f t="shared" ref="FM16:FU25" si="17">EO16-($EU$10*FA16)</f>
        <v>0.13949162851559718</v>
      </c>
      <c r="FN16">
        <f t="shared" si="17"/>
        <v>0.4549546392500548</v>
      </c>
      <c r="FO16">
        <f t="shared" si="17"/>
        <v>0.15668276727289573</v>
      </c>
      <c r="FP16">
        <f t="shared" si="17"/>
        <v>0.43164403614827845</v>
      </c>
      <c r="FQ16">
        <f t="shared" si="17"/>
        <v>0.51004188269796935</v>
      </c>
      <c r="FR16">
        <f t="shared" si="17"/>
        <v>0.75201722086229206</v>
      </c>
      <c r="FS16">
        <f t="shared" si="17"/>
        <v>0.95144609797706126</v>
      </c>
      <c r="FT16">
        <f t="shared" si="17"/>
        <v>0.38057383644455084</v>
      </c>
      <c r="FU16">
        <f t="shared" si="17"/>
        <v>0.38939275109322286</v>
      </c>
    </row>
    <row r="17" spans="1:177">
      <c r="A17">
        <v>16</v>
      </c>
      <c r="BQ17">
        <f>SUM(BQ7:BQ16)</f>
        <v>3.764985245583867E-2</v>
      </c>
      <c r="BR17">
        <f t="shared" ref="BR17:BT17" si="18">SUM(BR7:BR16)</f>
        <v>27.631021115928547</v>
      </c>
      <c r="BS17">
        <f t="shared" si="18"/>
        <v>26.239919504151555</v>
      </c>
      <c r="BT17">
        <f t="shared" si="18"/>
        <v>20.642686656918357</v>
      </c>
      <c r="EN17">
        <f>Sheet21!FL17</f>
        <v>0.24163065853877796</v>
      </c>
      <c r="EO17">
        <f>Sheet21!FM17</f>
        <v>0.91052014434010209</v>
      </c>
      <c r="EP17">
        <f>Sheet21!FN17</f>
        <v>0.61782486116600899</v>
      </c>
      <c r="EQ17">
        <f>Sheet21!FO17</f>
        <v>0.12190093368955324</v>
      </c>
      <c r="ER17">
        <f>Sheet21!FP17</f>
        <v>0.84681890605208265</v>
      </c>
      <c r="ES17">
        <f>Sheet21!FQ17</f>
        <v>0.56992876414662985</v>
      </c>
      <c r="ET17">
        <f>Sheet21!FR17</f>
        <v>3.7625320112276359E-2</v>
      </c>
      <c r="EU17">
        <f>Sheet21!FS17</f>
        <v>0.4431542887081974</v>
      </c>
      <c r="EV17">
        <f>Sheet21!FT17</f>
        <v>0.88378941539284639</v>
      </c>
      <c r="EW17">
        <f>Sheet21!FU17</f>
        <v>0.2321920651645733</v>
      </c>
      <c r="EZ17">
        <v>0.25607330730062677</v>
      </c>
      <c r="FA17">
        <v>0.3752911755303116</v>
      </c>
      <c r="FB17">
        <v>0.23993441497694407</v>
      </c>
      <c r="FC17">
        <v>0.424890661849743</v>
      </c>
      <c r="FD17">
        <v>0.39925063695822138</v>
      </c>
      <c r="FE17">
        <v>0.24749274587502121</v>
      </c>
      <c r="FF17">
        <v>0.25720524603289019</v>
      </c>
      <c r="FG17">
        <v>0.33330744783163302</v>
      </c>
      <c r="FH17">
        <v>0.39667740760666037</v>
      </c>
      <c r="FI17">
        <v>0.49077016040452909</v>
      </c>
      <c r="FL17">
        <f t="shared" ref="FL17:FL25" si="19">EN17-($EU$10*EZ17)</f>
        <v>0.24137458523147734</v>
      </c>
      <c r="FM17">
        <f t="shared" si="17"/>
        <v>0.91014485316457183</v>
      </c>
      <c r="FN17">
        <f t="shared" si="17"/>
        <v>0.61758492675103205</v>
      </c>
      <c r="FO17">
        <f t="shared" si="17"/>
        <v>0.1214760430277035</v>
      </c>
      <c r="FP17">
        <f t="shared" si="17"/>
        <v>0.84641965541512443</v>
      </c>
      <c r="FQ17">
        <f t="shared" si="17"/>
        <v>0.56968127140075486</v>
      </c>
      <c r="FR17">
        <f t="shared" si="17"/>
        <v>3.7368114866243467E-2</v>
      </c>
      <c r="FS17">
        <f t="shared" si="17"/>
        <v>0.44282098126036579</v>
      </c>
      <c r="FT17">
        <f t="shared" si="17"/>
        <v>0.88339273798523976</v>
      </c>
      <c r="FU17">
        <f t="shared" si="17"/>
        <v>0.23170129500416878</v>
      </c>
    </row>
    <row r="18" spans="1:177">
      <c r="A18">
        <v>17</v>
      </c>
      <c r="EN18">
        <f>Sheet21!FL18</f>
        <v>5.4523090697153956E-2</v>
      </c>
      <c r="EO18">
        <f>Sheet21!FM18</f>
        <v>0.55119843397318835</v>
      </c>
      <c r="EP18">
        <f>Sheet21!FN18</f>
        <v>2.6686394807515831E-2</v>
      </c>
      <c r="EQ18">
        <f>Sheet21!FO18</f>
        <v>9.2049400331166327E-3</v>
      </c>
      <c r="ER18">
        <f>Sheet21!FP18</f>
        <v>0.37178637681074805</v>
      </c>
      <c r="ES18">
        <f>Sheet21!FQ18</f>
        <v>0.79052301241928369</v>
      </c>
      <c r="ET18">
        <f>Sheet21!FR18</f>
        <v>0.49160838674557839</v>
      </c>
      <c r="EU18">
        <f>Sheet21!FS18</f>
        <v>0.8665482671893302</v>
      </c>
      <c r="EV18">
        <f>Sheet21!FT18</f>
        <v>0.72088714701841494</v>
      </c>
      <c r="EW18">
        <f>Sheet21!FU18</f>
        <v>0.66255565843264963</v>
      </c>
      <c r="EZ18">
        <v>0.37473319974163094</v>
      </c>
      <c r="FA18">
        <v>0.36587037869136124</v>
      </c>
      <c r="FB18">
        <v>0.28694717230932693</v>
      </c>
      <c r="FC18">
        <v>0.48151463071400297</v>
      </c>
      <c r="FD18">
        <v>0.48499697421757593</v>
      </c>
      <c r="FE18">
        <v>0.39405539758483288</v>
      </c>
      <c r="FF18">
        <v>0.34985019486454061</v>
      </c>
      <c r="FG18">
        <v>0.41066912760811464</v>
      </c>
      <c r="FH18">
        <v>0.43858388607598126</v>
      </c>
      <c r="FI18">
        <v>0.50299182709827128</v>
      </c>
      <c r="FL18">
        <f t="shared" si="19"/>
        <v>5.4148357497412328E-2</v>
      </c>
      <c r="FM18">
        <f t="shared" si="17"/>
        <v>0.55083256359449695</v>
      </c>
      <c r="FN18">
        <f t="shared" si="17"/>
        <v>2.6399447635206505E-2</v>
      </c>
      <c r="FO18">
        <f t="shared" si="17"/>
        <v>8.7234254024026302E-3</v>
      </c>
      <c r="FP18">
        <f t="shared" si="17"/>
        <v>0.3713013798365305</v>
      </c>
      <c r="FQ18">
        <f t="shared" si="17"/>
        <v>0.79012895702169883</v>
      </c>
      <c r="FR18">
        <f t="shared" si="17"/>
        <v>0.49125853655071383</v>
      </c>
      <c r="FS18">
        <f t="shared" si="17"/>
        <v>0.86613759806172208</v>
      </c>
      <c r="FT18">
        <f t="shared" si="17"/>
        <v>0.72044856313233896</v>
      </c>
      <c r="FU18">
        <f t="shared" si="17"/>
        <v>0.6620526666055514</v>
      </c>
    </row>
    <row r="19" spans="1:177">
      <c r="A19">
        <v>18</v>
      </c>
      <c r="BN19" t="s">
        <v>35</v>
      </c>
      <c r="BO19">
        <f>BS21+BS34+BS47</f>
        <v>5.1448963791378335E-4</v>
      </c>
      <c r="EN19">
        <f>Sheet21!FL19</f>
        <v>0.99058804340872975</v>
      </c>
      <c r="EO19">
        <f>Sheet21!FM19</f>
        <v>0.96588999622565463</v>
      </c>
      <c r="EP19">
        <f>Sheet21!FN19</f>
        <v>0.88174874056681207</v>
      </c>
      <c r="EQ19">
        <f>Sheet21!FO19</f>
        <v>0.92167122407186641</v>
      </c>
      <c r="ER19">
        <f>Sheet21!FP19</f>
        <v>0.35433927248142627</v>
      </c>
      <c r="ES19">
        <f>Sheet21!FQ19</f>
        <v>0.81094060811633695</v>
      </c>
      <c r="ET19">
        <f>Sheet21!FR19</f>
        <v>0.64963784422450765</v>
      </c>
      <c r="EU19">
        <f>Sheet21!FS19</f>
        <v>0.79069634829150026</v>
      </c>
      <c r="EV19">
        <f>Sheet21!FT19</f>
        <v>0.80724467942898304</v>
      </c>
      <c r="EW19">
        <f>Sheet21!FU19</f>
        <v>0.61201797518824985</v>
      </c>
      <c r="EZ19">
        <v>0.29319903402552006</v>
      </c>
      <c r="FA19">
        <v>0.32571560166244928</v>
      </c>
      <c r="FB19">
        <v>0.2885548069546231</v>
      </c>
      <c r="FC19">
        <v>0.3002550372826584</v>
      </c>
      <c r="FD19">
        <v>0.39053372899491312</v>
      </c>
      <c r="FE19">
        <v>0.27129100603845063</v>
      </c>
      <c r="FF19">
        <v>0.2852270896673586</v>
      </c>
      <c r="FG19">
        <v>0.25684929571434822</v>
      </c>
      <c r="FH19">
        <v>0.45728856962274833</v>
      </c>
      <c r="FI19">
        <v>0.30991820023859773</v>
      </c>
      <c r="FL19">
        <f t="shared" si="19"/>
        <v>0.99029484437470428</v>
      </c>
      <c r="FM19">
        <f t="shared" si="17"/>
        <v>0.96556428062399213</v>
      </c>
      <c r="FN19">
        <f t="shared" si="17"/>
        <v>0.88146018575985741</v>
      </c>
      <c r="FO19">
        <f t="shared" si="17"/>
        <v>0.92137096903458371</v>
      </c>
      <c r="FP19">
        <f t="shared" si="17"/>
        <v>0.35394873875243138</v>
      </c>
      <c r="FQ19">
        <f t="shared" si="17"/>
        <v>0.81066931711029855</v>
      </c>
      <c r="FR19">
        <f t="shared" si="17"/>
        <v>0.64935261713484027</v>
      </c>
      <c r="FS19">
        <f t="shared" si="17"/>
        <v>0.79043949899578592</v>
      </c>
      <c r="FT19">
        <f t="shared" si="17"/>
        <v>0.80678739085936024</v>
      </c>
      <c r="FU19">
        <f t="shared" si="17"/>
        <v>0.61170805698801123</v>
      </c>
    </row>
    <row r="20" spans="1:177">
      <c r="A20">
        <v>19</v>
      </c>
      <c r="AV20" t="s">
        <v>67</v>
      </c>
      <c r="AW20">
        <f>MAX(AW7:AW16)</f>
        <v>78.466113532458934</v>
      </c>
      <c r="AX20">
        <f>MAX(AX7:AX16)</f>
        <v>100.12253669144781</v>
      </c>
      <c r="AY20">
        <f>MAX(AY7:AY16)</f>
        <v>91.571798625233171</v>
      </c>
      <c r="AZ20">
        <f>MAX(AZ7:AZ16)</f>
        <v>106.96320828264734</v>
      </c>
      <c r="BB20">
        <f>SUM(BB7:BB16)</f>
        <v>1.0383675873567701</v>
      </c>
      <c r="BC20">
        <f t="shared" ref="BC20:BE20" si="20">SUM(BC7:BC16)</f>
        <v>1.0142122377587071</v>
      </c>
      <c r="BD20">
        <f t="shared" si="20"/>
        <v>1.0143028027397429</v>
      </c>
      <c r="BE20">
        <f t="shared" si="20"/>
        <v>1.011802064500644</v>
      </c>
      <c r="BG20">
        <f>IF(BG7&lt;0.000000000001,0.000000000001,BG7)</f>
        <v>2.5390043762497476E-12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Sheet21!FL20</f>
        <v>0.62868226955546447</v>
      </c>
      <c r="EO20">
        <f>Sheet21!FM20</f>
        <v>0.28868171397349052</v>
      </c>
      <c r="EP20">
        <f>Sheet21!FN20</f>
        <v>0.77617101542196953</v>
      </c>
      <c r="EQ20">
        <f>Sheet21!FO20</f>
        <v>0.65947086234631602</v>
      </c>
      <c r="ER20">
        <f>Sheet21!FP20</f>
        <v>0.49652426169666786</v>
      </c>
      <c r="ES20">
        <f>Sheet21!FQ20</f>
        <v>0.45572902408759003</v>
      </c>
      <c r="ET20">
        <f>Sheet21!FR20</f>
        <v>0.32663808297332225</v>
      </c>
      <c r="EU20">
        <f>Sheet21!FS20</f>
        <v>0.54340663718873983</v>
      </c>
      <c r="EV20">
        <f>Sheet21!FT20</f>
        <v>0.38368290646193204</v>
      </c>
      <c r="EW20">
        <f>Sheet21!FU20</f>
        <v>9.9610993100813811E-2</v>
      </c>
      <c r="EZ20">
        <v>0.37488712610069219</v>
      </c>
      <c r="FA20">
        <v>0.48617798130805945</v>
      </c>
      <c r="FB20">
        <v>0.34927486080635362</v>
      </c>
      <c r="FC20">
        <v>0.53134868073654395</v>
      </c>
      <c r="FD20">
        <v>0.54604093174403878</v>
      </c>
      <c r="FE20">
        <v>0.36111454270008214</v>
      </c>
      <c r="FF20">
        <v>0.36937510899702058</v>
      </c>
      <c r="FG20">
        <v>0.42899706336206195</v>
      </c>
      <c r="FH20">
        <v>0.56515741936431163</v>
      </c>
      <c r="FI20">
        <v>0.59267498201386981</v>
      </c>
      <c r="FL20">
        <f t="shared" si="19"/>
        <v>0.62830738242936379</v>
      </c>
      <c r="FM20">
        <f t="shared" si="17"/>
        <v>0.28819553599218245</v>
      </c>
      <c r="FN20">
        <f t="shared" si="17"/>
        <v>0.77582174056116315</v>
      </c>
      <c r="FO20">
        <f t="shared" si="17"/>
        <v>0.65893951366557946</v>
      </c>
      <c r="FP20">
        <f t="shared" si="17"/>
        <v>0.49597822076492382</v>
      </c>
      <c r="FQ20">
        <f t="shared" si="17"/>
        <v>0.45536790954488993</v>
      </c>
      <c r="FR20">
        <f t="shared" si="17"/>
        <v>0.32626870786432521</v>
      </c>
      <c r="FS20">
        <f t="shared" si="17"/>
        <v>0.54297764012537775</v>
      </c>
      <c r="FT20">
        <f t="shared" si="17"/>
        <v>0.38311774904256773</v>
      </c>
      <c r="FU20">
        <f t="shared" si="17"/>
        <v>9.9018318118799936E-2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3.6943887256748631E-2</v>
      </c>
      <c r="BH21">
        <f t="shared" si="22"/>
        <v>1.4012984306884876E-2</v>
      </c>
      <c r="BI21">
        <f t="shared" si="22"/>
        <v>1.4100655141000713E-2</v>
      </c>
      <c r="BJ21">
        <f t="shared" si="22"/>
        <v>1.1664354026173905E-2</v>
      </c>
      <c r="BL21">
        <v>1.0000000000000001E-5</v>
      </c>
      <c r="BS21">
        <f>SUM(BM23:BV32)</f>
        <v>1.8383843481304684E-4</v>
      </c>
      <c r="EN21">
        <f>Sheet21!FL21</f>
        <v>0.9438682272272314</v>
      </c>
      <c r="EO21">
        <f>Sheet21!FM21</f>
        <v>0.50561780769774012</v>
      </c>
      <c r="EP21">
        <f>Sheet21!FN21</f>
        <v>0.4535696409665585</v>
      </c>
      <c r="EQ21">
        <f>Sheet21!FO21</f>
        <v>0.75145890800653781</v>
      </c>
      <c r="ER21">
        <f>Sheet21!FP21</f>
        <v>0.46076159972725345</v>
      </c>
      <c r="ES21">
        <f>Sheet21!FQ21</f>
        <v>0.95730509941230935</v>
      </c>
      <c r="ET21">
        <f>Sheet21!FR21</f>
        <v>0.35209002700109238</v>
      </c>
      <c r="EU21">
        <f>Sheet21!FS21</f>
        <v>0.86226406319684623</v>
      </c>
      <c r="EV21">
        <f>Sheet21!FT21</f>
        <v>0.1381290878672301</v>
      </c>
      <c r="EW21">
        <f>Sheet21!FU21</f>
        <v>0.98672602357810646</v>
      </c>
      <c r="EZ21">
        <v>0.1992045384922573</v>
      </c>
      <c r="FA21">
        <v>0.28638055157681908</v>
      </c>
      <c r="FB21">
        <v>0.1781999736548919</v>
      </c>
      <c r="FC21">
        <v>0.33987534010297032</v>
      </c>
      <c r="FD21">
        <v>0.30893803775445761</v>
      </c>
      <c r="FE21">
        <v>0.19744559390197364</v>
      </c>
      <c r="FF21">
        <v>0.19866784809907057</v>
      </c>
      <c r="FG21">
        <v>0.26737549551991058</v>
      </c>
      <c r="FH21">
        <v>0.29351775781603873</v>
      </c>
      <c r="FI21">
        <v>0.39183520247028913</v>
      </c>
      <c r="FL21">
        <f t="shared" si="19"/>
        <v>0.9436690226887392</v>
      </c>
      <c r="FM21">
        <f t="shared" si="17"/>
        <v>0.5053314271461633</v>
      </c>
      <c r="FN21">
        <f t="shared" si="17"/>
        <v>0.45339144099290363</v>
      </c>
      <c r="FO21">
        <f t="shared" si="17"/>
        <v>0.75111903266643487</v>
      </c>
      <c r="FP21">
        <f t="shared" si="17"/>
        <v>0.460452661689499</v>
      </c>
      <c r="FQ21">
        <f t="shared" si="17"/>
        <v>0.95710765381840734</v>
      </c>
      <c r="FR21">
        <f t="shared" si="17"/>
        <v>0.3518913591529933</v>
      </c>
      <c r="FS21">
        <f t="shared" si="17"/>
        <v>0.86199668770132631</v>
      </c>
      <c r="FT21">
        <f t="shared" si="17"/>
        <v>0.13783557010941408</v>
      </c>
      <c r="FU21">
        <f t="shared" si="17"/>
        <v>0.98633418837563613</v>
      </c>
    </row>
    <row r="22" spans="1:177">
      <c r="A22">
        <v>21</v>
      </c>
      <c r="BG22">
        <f t="shared" si="22"/>
        <v>3.1363276097331861E-7</v>
      </c>
      <c r="BH22">
        <f t="shared" si="22"/>
        <v>3.4589793442678586E-9</v>
      </c>
      <c r="BI22">
        <f t="shared" si="22"/>
        <v>1.4452832944274735E-8</v>
      </c>
      <c r="BJ22">
        <f t="shared" si="22"/>
        <v>1.0839146676383439E-9</v>
      </c>
      <c r="EN22">
        <f>Sheet21!FL22</f>
        <v>0.23595258328671331</v>
      </c>
      <c r="EO22">
        <f>Sheet21!FM22</f>
        <v>0.55516608552120694</v>
      </c>
      <c r="EP22">
        <f>Sheet21!FN22</f>
        <v>0.9911167684360499</v>
      </c>
      <c r="EQ22">
        <f>Sheet21!FO22</f>
        <v>0.33541393358108657</v>
      </c>
      <c r="ER22">
        <f>Sheet21!FP22</f>
        <v>-5.8672408482304307E-5</v>
      </c>
      <c r="ES22">
        <f>Sheet21!FQ22</f>
        <v>5.7367270032981671E-2</v>
      </c>
      <c r="ET22">
        <f>Sheet21!FR22</f>
        <v>0.63109410523173715</v>
      </c>
      <c r="EU22">
        <f>Sheet21!FS22</f>
        <v>0.73023936325004279</v>
      </c>
      <c r="EV22">
        <f>Sheet21!FT22</f>
        <v>0.20557627595698436</v>
      </c>
      <c r="EW22">
        <f>Sheet21!FU22</f>
        <v>0.60330641627808279</v>
      </c>
      <c r="EZ22">
        <v>0.2898540890463534</v>
      </c>
      <c r="FA22">
        <v>0.31481024983833417</v>
      </c>
      <c r="FB22">
        <v>0.27179124869395949</v>
      </c>
      <c r="FC22">
        <v>0.31457823437006205</v>
      </c>
      <c r="FD22">
        <v>0.38443419868809431</v>
      </c>
      <c r="FE22">
        <v>0.27602832885974371</v>
      </c>
      <c r="FF22">
        <v>0.27968090244347271</v>
      </c>
      <c r="FG22">
        <v>0.26856853208698545</v>
      </c>
      <c r="FH22">
        <v>0.42828046826296662</v>
      </c>
      <c r="FI22">
        <v>0.32626468720823271</v>
      </c>
      <c r="FL22">
        <f t="shared" si="19"/>
        <v>0.23566272919766695</v>
      </c>
      <c r="FM22">
        <f t="shared" si="17"/>
        <v>0.55485127527136857</v>
      </c>
      <c r="FN22">
        <f t="shared" si="17"/>
        <v>0.99084497718735598</v>
      </c>
      <c r="FO22">
        <f t="shared" si="17"/>
        <v>0.33509935534671648</v>
      </c>
      <c r="FP22">
        <f t="shared" si="17"/>
        <v>-4.4310660717039862E-4</v>
      </c>
      <c r="FQ22">
        <f t="shared" si="17"/>
        <v>5.7091241704121928E-2</v>
      </c>
      <c r="FR22">
        <f t="shared" si="17"/>
        <v>0.63081442432929369</v>
      </c>
      <c r="FS22">
        <f t="shared" si="17"/>
        <v>0.72997079471795578</v>
      </c>
      <c r="FT22">
        <f t="shared" si="17"/>
        <v>0.2051479954887214</v>
      </c>
      <c r="FU22">
        <f t="shared" si="17"/>
        <v>0.60298015159087459</v>
      </c>
    </row>
    <row r="23" spans="1:177">
      <c r="A23">
        <v>22</v>
      </c>
      <c r="B23">
        <f t="array" ref="B23:K32">TRANSPOSE(EN16:EW25)</f>
        <v>0.62598953657438128</v>
      </c>
      <c r="C23">
        <v>0.24163065853877796</v>
      </c>
      <c r="D23">
        <v>5.4523090697153956E-2</v>
      </c>
      <c r="E23">
        <v>0.99058804340872975</v>
      </c>
      <c r="F23">
        <v>0.62868226955546447</v>
      </c>
      <c r="G23">
        <v>0.9438682272272314</v>
      </c>
      <c r="H23">
        <v>0.23595258328671331</v>
      </c>
      <c r="I23">
        <v>0.67266521090101983</v>
      </c>
      <c r="J23">
        <v>0.9664550040492309</v>
      </c>
      <c r="K23">
        <v>0.99643313816973444</v>
      </c>
      <c r="M23">
        <f t="array" ref="M23:M32">TRANSPOSE(EN12:EW12)</f>
        <v>0.79112400007172801</v>
      </c>
      <c r="S23">
        <f>EN16</f>
        <v>0.62598953657438128</v>
      </c>
      <c r="T23">
        <f t="shared" ref="T23:AB32" si="23">EO16</f>
        <v>0.13976267397999861</v>
      </c>
      <c r="U23">
        <f t="shared" si="23"/>
        <v>0.45516171404026057</v>
      </c>
      <c r="V23">
        <f t="shared" si="23"/>
        <v>0.15691996354935178</v>
      </c>
      <c r="W23">
        <f t="shared" si="23"/>
        <v>0.43192308381589201</v>
      </c>
      <c r="X23">
        <f t="shared" si="23"/>
        <v>0.51019656622031884</v>
      </c>
      <c r="Y23">
        <f t="shared" si="23"/>
        <v>0.75220228299325098</v>
      </c>
      <c r="Z23">
        <f t="shared" si="23"/>
        <v>0.95163118639582278</v>
      </c>
      <c r="AA23">
        <f t="shared" si="23"/>
        <v>0.38091564098987596</v>
      </c>
      <c r="AB23">
        <f t="shared" si="23"/>
        <v>0.38966274245159932</v>
      </c>
      <c r="BG23">
        <f t="shared" si="22"/>
        <v>5.1836380781272719E-6</v>
      </c>
      <c r="BH23">
        <f t="shared" si="22"/>
        <v>8.8388154543410202E-8</v>
      </c>
      <c r="BI23">
        <f t="shared" si="22"/>
        <v>4.2277938424407256E-7</v>
      </c>
      <c r="BJ23">
        <f t="shared" si="22"/>
        <v>4.417612259571676E-8</v>
      </c>
      <c r="BM23">
        <f>0.5*$BL$21*B23*B23</f>
        <v>1.9593144995030433E-6</v>
      </c>
      <c r="BN23">
        <f t="shared" ref="BN23:BV32" si="24">0.5*$BL$21*C23*C23</f>
        <v>2.9192687572941759E-7</v>
      </c>
      <c r="BO23">
        <f t="shared" si="24"/>
        <v>1.4863837095850382E-8</v>
      </c>
      <c r="BP23">
        <f t="shared" si="24"/>
        <v>4.9063233587216782E-6</v>
      </c>
      <c r="BQ23">
        <f t="shared" si="24"/>
        <v>1.9762069802670485E-6</v>
      </c>
      <c r="BR23">
        <f t="shared" si="24"/>
        <v>4.4544361518453825E-6</v>
      </c>
      <c r="BS23">
        <f t="shared" si="24"/>
        <v>2.7836810779836692E-7</v>
      </c>
      <c r="BT23">
        <f t="shared" si="24"/>
        <v>2.2623924297825675E-6</v>
      </c>
      <c r="BU23">
        <f t="shared" si="24"/>
        <v>4.6701763742589954E-6</v>
      </c>
      <c r="BV23">
        <f t="shared" si="24"/>
        <v>4.9643949942139263E-6</v>
      </c>
      <c r="BY23">
        <f>$BG$7-$BL$7</f>
        <v>2.5390043762497476E-12</v>
      </c>
      <c r="BZ23">
        <f>$BG$8-$BL$8</f>
        <v>3.6943887256748631E-2</v>
      </c>
      <c r="CA23">
        <f>$BG$9-$BL$9</f>
        <v>3.1363276097331861E-7</v>
      </c>
      <c r="CB23">
        <f>$BG$10-$BL$10</f>
        <v>5.1836380781272719E-6</v>
      </c>
      <c r="CC23">
        <f>$BG$11-$BL$11</f>
        <v>-3.6949908514033347E-2</v>
      </c>
      <c r="CD23">
        <f>$BG$12-$BL$12</f>
        <v>7.5902463612304231E-9</v>
      </c>
      <c r="CE23">
        <f>$BG$13-$BL$13</f>
        <v>3.1659621376908841E-16</v>
      </c>
      <c r="CF23">
        <f>$BG$14-$BL$14</f>
        <v>1.5819928376402203E-10</v>
      </c>
      <c r="CG23">
        <f>$BG$15-$BL$15</f>
        <v>2.2899075022373991E-9</v>
      </c>
      <c r="CH23">
        <f>$BG$16-$BL$16</f>
        <v>5.1394555334682382E-7</v>
      </c>
      <c r="CW23">
        <f>IF($AH$7&gt;0,$CR$7,0)</f>
        <v>-3.9094467849655574E-3</v>
      </c>
      <c r="CX23">
        <f>IF($AH$8&gt;0,$CR$8,0)</f>
        <v>-5.2843017501032962E-3</v>
      </c>
      <c r="CY23">
        <f>IF($AH$9&gt;0,$CR$9,0)</f>
        <v>8.228365338312062E-3</v>
      </c>
      <c r="CZ23">
        <f>IF($AH$10&gt;0,$CR$10,0)</f>
        <v>1.2688784085538175E-2</v>
      </c>
      <c r="DA23">
        <f>IF($AH$11&gt;0,$CR$11,0)</f>
        <v>1.6882262311811305E-2</v>
      </c>
      <c r="DB23">
        <f>IF($AH$12&gt;0,$CR$12,0)</f>
        <v>-5.7381959996134057E-3</v>
      </c>
      <c r="DC23">
        <f>IF($AH$13&gt;0,$CR$13,0)</f>
        <v>-3.7332795980522865E-3</v>
      </c>
      <c r="DD23">
        <f>IF($AH$14&gt;0,$CR$14,0)</f>
        <v>4.7236588655299273E-4</v>
      </c>
      <c r="DE23">
        <f>IF($AH$15&gt;0,$CR$15,0)</f>
        <v>-2.7085479196739502E-2</v>
      </c>
      <c r="DF23">
        <f>IF($AH$16&gt;0,$CR$16,0)</f>
        <v>-1.4808043280633595E-3</v>
      </c>
      <c r="DT23">
        <f>IF($S$7&gt;0,$DO$7,0)</f>
        <v>8.7098668418756024E-3</v>
      </c>
      <c r="DU23">
        <f>IF($S$8&gt;0,$DO$8,0)</f>
        <v>-2.5803427739894923E-2</v>
      </c>
      <c r="DV23">
        <f>IF($S$9&gt;0,$DO$9,0)</f>
        <v>-4.9192664370800699E-4</v>
      </c>
      <c r="DW23">
        <f>IF($S$10&gt;0,$DO$10,0)</f>
        <v>4.245096055213189E-4</v>
      </c>
      <c r="DX23">
        <f>IF($S$11&gt;0,$DO$11,0)</f>
        <v>-1.2553990969027377E-2</v>
      </c>
      <c r="DY23">
        <f>IF($S$12&gt;0,$DO$12,0)</f>
        <v>6.6812713713048817E-3</v>
      </c>
      <c r="DZ23">
        <f>IF($S$13&gt;0,$DO$13,0)</f>
        <v>-1.3624964227175818E-2</v>
      </c>
      <c r="EA23">
        <f>IF($S$14&gt;0,$DO$14,0)</f>
        <v>-4.9263853880069843E-3</v>
      </c>
      <c r="EB23">
        <f>IF($S$15&gt;0,$DO$15,0)</f>
        <v>-1.6176264373388448E-2</v>
      </c>
      <c r="EC23">
        <f>IF($S$16&gt;0,$DO$16,0)</f>
        <v>-1.213146022758111E-2</v>
      </c>
      <c r="EN23">
        <f>Sheet21!FL23</f>
        <v>0.67266521090101983</v>
      </c>
      <c r="EO23">
        <f>Sheet21!FM23</f>
        <v>0.2105256673017214</v>
      </c>
      <c r="EP23">
        <f>Sheet21!FN23</f>
        <v>0.69427455644944913</v>
      </c>
      <c r="EQ23">
        <f>Sheet21!FO23</f>
        <v>0.9631987103505314</v>
      </c>
      <c r="ER23">
        <f>Sheet21!FP23</f>
        <v>0.53838805492870412</v>
      </c>
      <c r="ES23">
        <f>Sheet21!FQ23</f>
        <v>0.77825669220542926</v>
      </c>
      <c r="ET23">
        <f>Sheet21!FR23</f>
        <v>0.2030476315167499</v>
      </c>
      <c r="EU23">
        <f>Sheet21!FS23</f>
        <v>0.40054969723046596</v>
      </c>
      <c r="EV23">
        <f>Sheet21!FT23</f>
        <v>0.27338433119531497</v>
      </c>
      <c r="EW23">
        <f>Sheet21!FU23</f>
        <v>0.76928488023208108</v>
      </c>
      <c r="EZ23">
        <v>0.15505794701867764</v>
      </c>
      <c r="FA23">
        <v>0.18782869948101241</v>
      </c>
      <c r="FB23">
        <v>0.12288200608501293</v>
      </c>
      <c r="FC23">
        <v>0.24467568236739615</v>
      </c>
      <c r="FD23">
        <v>0.22229579956180448</v>
      </c>
      <c r="FE23">
        <v>0.16203983564892793</v>
      </c>
      <c r="FF23">
        <v>0.1495313851984986</v>
      </c>
      <c r="FG23">
        <v>0.19891867015626047</v>
      </c>
      <c r="FH23">
        <v>0.19558320214945668</v>
      </c>
      <c r="FI23">
        <v>0.27235183273450547</v>
      </c>
      <c r="FL23">
        <f t="shared" si="19"/>
        <v>0.67251015295400118</v>
      </c>
      <c r="FM23">
        <f t="shared" si="17"/>
        <v>0.2103378386022404</v>
      </c>
      <c r="FN23">
        <f t="shared" si="17"/>
        <v>0.69415167444336412</v>
      </c>
      <c r="FO23">
        <f t="shared" si="17"/>
        <v>0.96295403466816398</v>
      </c>
      <c r="FP23">
        <f t="shared" si="17"/>
        <v>0.53816575912914233</v>
      </c>
      <c r="FQ23">
        <f t="shared" si="17"/>
        <v>0.77809465236978037</v>
      </c>
      <c r="FR23">
        <f t="shared" si="17"/>
        <v>0.20289810013155141</v>
      </c>
      <c r="FS23">
        <f t="shared" si="17"/>
        <v>0.40035077856030971</v>
      </c>
      <c r="FT23">
        <f t="shared" si="17"/>
        <v>0.2731887479931655</v>
      </c>
      <c r="FU23">
        <f t="shared" si="17"/>
        <v>0.76901252839934653</v>
      </c>
    </row>
    <row r="24" spans="1:177">
      <c r="A24">
        <v>23</v>
      </c>
      <c r="B24">
        <v>0.13976267397999861</v>
      </c>
      <c r="C24">
        <v>0.91052014434010209</v>
      </c>
      <c r="D24">
        <v>0.55119843397318835</v>
      </c>
      <c r="E24">
        <v>0.96588999622565463</v>
      </c>
      <c r="F24">
        <v>0.28868171397349052</v>
      </c>
      <c r="G24">
        <v>0.50561780769774012</v>
      </c>
      <c r="H24">
        <v>0.55516608552120694</v>
      </c>
      <c r="I24">
        <v>0.2105256673017214</v>
      </c>
      <c r="J24">
        <v>0.26632279813733817</v>
      </c>
      <c r="K24">
        <v>0.58760873553755766</v>
      </c>
      <c r="M24">
        <v>6.3328173259160445E-2</v>
      </c>
      <c r="S24">
        <f t="shared" ref="S24:S32" si="25">EN17</f>
        <v>0.24163065853877796</v>
      </c>
      <c r="T24">
        <f t="shared" si="23"/>
        <v>0.91052014434010209</v>
      </c>
      <c r="U24">
        <f t="shared" si="23"/>
        <v>0.61782486116600899</v>
      </c>
      <c r="V24">
        <f t="shared" si="23"/>
        <v>0.12190093368955324</v>
      </c>
      <c r="W24">
        <f t="shared" si="23"/>
        <v>0.84681890605208265</v>
      </c>
      <c r="X24">
        <f t="shared" si="23"/>
        <v>0.56992876414662985</v>
      </c>
      <c r="Y24">
        <f t="shared" si="23"/>
        <v>3.7625320112276359E-2</v>
      </c>
      <c r="Z24">
        <f t="shared" si="23"/>
        <v>0.4431542887081974</v>
      </c>
      <c r="AA24">
        <f t="shared" si="23"/>
        <v>0.88378941539284639</v>
      </c>
      <c r="AB24">
        <f t="shared" si="23"/>
        <v>0.2321920651645733</v>
      </c>
      <c r="BG24">
        <f t="shared" si="22"/>
        <v>0.96305009148596665</v>
      </c>
      <c r="BH24">
        <f t="shared" si="22"/>
        <v>0.98598691947346795</v>
      </c>
      <c r="BI24">
        <f t="shared" si="22"/>
        <v>0.98589888275857118</v>
      </c>
      <c r="BJ24">
        <f t="shared" si="22"/>
        <v>0.98833559950634342</v>
      </c>
      <c r="BM24">
        <f t="shared" ref="BM24:BM32" si="26">0.5*$BL$21*B24*B24</f>
        <v>9.7668025190196917E-8</v>
      </c>
      <c r="BN24">
        <f t="shared" si="24"/>
        <v>4.1452346662456013E-6</v>
      </c>
      <c r="BO24">
        <f t="shared" si="24"/>
        <v>1.5190985680724765E-6</v>
      </c>
      <c r="BP24">
        <f t="shared" si="24"/>
        <v>4.6647174240439764E-6</v>
      </c>
      <c r="BQ24">
        <f t="shared" si="24"/>
        <v>4.1668565991336096E-7</v>
      </c>
      <c r="BR24">
        <f t="shared" si="24"/>
        <v>1.2782468373053446E-6</v>
      </c>
      <c r="BS24">
        <f t="shared" si="24"/>
        <v>1.5410469125647004E-6</v>
      </c>
      <c r="BT24">
        <f t="shared" si="24"/>
        <v>2.2160528296417543E-7</v>
      </c>
      <c r="BU24">
        <f t="shared" si="24"/>
        <v>3.546391640385069E-7</v>
      </c>
      <c r="BV24">
        <f t="shared" si="24"/>
        <v>1.7264201304002371E-6</v>
      </c>
      <c r="BY24">
        <f>$BH$7-$BM$7</f>
        <v>-0.999999999999999</v>
      </c>
      <c r="BZ24">
        <f>$BH$8-$BM$8</f>
        <v>1.4012984306884876E-2</v>
      </c>
      <c r="CA24">
        <f>$BH$9-$BM$9</f>
        <v>3.4589793442678586E-9</v>
      </c>
      <c r="CB24">
        <f>$BH$10-$BM$10</f>
        <v>8.8388154543410202E-8</v>
      </c>
      <c r="CC24">
        <f>$BH$11-$BM$11</f>
        <v>0.98598691947346795</v>
      </c>
      <c r="CD24">
        <f>$BH$12-$BM$12</f>
        <v>3.3474691460518494E-11</v>
      </c>
      <c r="CE24">
        <f>$BH$13-$BM$13</f>
        <v>1.2402395004782642E-20</v>
      </c>
      <c r="CF24">
        <f>$BH$14-$BM$14</f>
        <v>2.6429761307759717E-13</v>
      </c>
      <c r="CG24">
        <f>$BH$15-$BM$15</f>
        <v>6.7144068700217893E-12</v>
      </c>
      <c r="CH24">
        <f>$BH$16-$BM$16</f>
        <v>4.3320589131572623E-9</v>
      </c>
      <c r="CW24">
        <f>IF($AI$7&gt;0,$CS$7,0)</f>
        <v>0.21825832605219311</v>
      </c>
      <c r="CX24">
        <f>IF($AI$8&gt;0,$CS$8,0)</f>
        <v>0.68165375375667914</v>
      </c>
      <c r="CY24">
        <f>IF($AI$9&gt;0,$CS$9,0)</f>
        <v>8.6589712605752503E-2</v>
      </c>
      <c r="CZ24">
        <f>IF($AI$10&gt;0,$CS$10,0)</f>
        <v>0.56149912283596448</v>
      </c>
      <c r="DA24">
        <f>IF($AI$11&gt;0,$CS$11,0)</f>
        <v>-0.62428060257362339</v>
      </c>
      <c r="DB24">
        <f>IF($AI$12&gt;0,$CS$12,0)</f>
        <v>0.23691011432478434</v>
      </c>
      <c r="DC24">
        <f>IF($AI$13&gt;0,$CS$13,0)</f>
        <v>-2.8181759486102818E-2</v>
      </c>
      <c r="DD24">
        <f>IF($AI$14&gt;0,$CS$14,0)</f>
        <v>0.64048870641516975</v>
      </c>
      <c r="DE24">
        <f>IF($AI$15&gt;0,$CS$15,0)</f>
        <v>0.22098207608955564</v>
      </c>
      <c r="DF24">
        <f>IF($AI$16&gt;0,$CS$16,0)</f>
        <v>0.54397396579396529</v>
      </c>
      <c r="DT24">
        <f>IF($T$7&gt;0,$DP$7,0)</f>
        <v>0.91668529826094303</v>
      </c>
      <c r="DU24">
        <f>IF($T$8&gt;0,$DP$8,0)</f>
        <v>1.0302470583426075</v>
      </c>
      <c r="DV24">
        <f>IF($T$9&gt;0,$DP$9,0)</f>
        <v>0.62004947278788036</v>
      </c>
      <c r="DW24">
        <f>IF($T$10&gt;0,$DP$10,0)</f>
        <v>1.5448330485427175</v>
      </c>
      <c r="DX24">
        <f>IF($T$11&gt;0,$DP$11,0)</f>
        <v>1.2879495922809432</v>
      </c>
      <c r="DY24">
        <f>IF($T$12&gt;0,$DP$12,0)</f>
        <v>1.0203961578507335</v>
      </c>
      <c r="DZ24">
        <f>IF($T$13&gt;0,$DP$13,0)</f>
        <v>0.86789863462167582</v>
      </c>
      <c r="EA24">
        <f>IF($T$14&gt;0,$DP$14,0)</f>
        <v>1.2666762342294808</v>
      </c>
      <c r="EB24">
        <f>IF($T$15&gt;0,$DP$15,0)</f>
        <v>0.96586869482512283</v>
      </c>
      <c r="EC24">
        <f>IF($T$16&gt;0,$DP$16,0)</f>
        <v>1.7111346439826922</v>
      </c>
      <c r="EN24">
        <f>Sheet21!FL24</f>
        <v>0.9664550040492309</v>
      </c>
      <c r="EO24">
        <f>Sheet21!FM24</f>
        <v>0.26632279813733817</v>
      </c>
      <c r="EP24">
        <f>Sheet21!FN24</f>
        <v>0.89144831971913785</v>
      </c>
      <c r="EQ24">
        <f>Sheet21!FO24</f>
        <v>0.12689635783776462</v>
      </c>
      <c r="ER24">
        <f>Sheet21!FP24</f>
        <v>0.53364401800134698</v>
      </c>
      <c r="ES24">
        <f>Sheet21!FQ24</f>
        <v>0.88633908859642041</v>
      </c>
      <c r="ET24">
        <f>Sheet21!FR24</f>
        <v>0.54370142636483532</v>
      </c>
      <c r="EU24">
        <f>Sheet21!FS24</f>
        <v>0.7431795770944668</v>
      </c>
      <c r="EV24">
        <f>Sheet21!FT24</f>
        <v>0.11935205302108093</v>
      </c>
      <c r="EW24">
        <f>Sheet21!FU24</f>
        <v>0.8773720025247238</v>
      </c>
      <c r="EZ24">
        <v>0.24906169758963007</v>
      </c>
      <c r="FA24">
        <v>0.37754682292792052</v>
      </c>
      <c r="FB24">
        <v>0.24263783562110913</v>
      </c>
      <c r="FC24">
        <v>0.41810735298196516</v>
      </c>
      <c r="FD24">
        <v>0.39317025005164025</v>
      </c>
      <c r="FE24">
        <v>0.23439160583073906</v>
      </c>
      <c r="FF24">
        <v>0.24874335807127693</v>
      </c>
      <c r="FG24">
        <v>0.32326690937213387</v>
      </c>
      <c r="FH24">
        <v>0.40192404051885861</v>
      </c>
      <c r="FI24">
        <v>0.48574458371427187</v>
      </c>
      <c r="FL24">
        <f t="shared" si="19"/>
        <v>0.96620594235164126</v>
      </c>
      <c r="FM24">
        <f t="shared" si="17"/>
        <v>0.26594525131441027</v>
      </c>
      <c r="FN24">
        <f t="shared" si="17"/>
        <v>0.89120568188351679</v>
      </c>
      <c r="FO24">
        <f t="shared" si="17"/>
        <v>0.12647825048478264</v>
      </c>
      <c r="FP24">
        <f t="shared" si="17"/>
        <v>0.53325084775129539</v>
      </c>
      <c r="FQ24">
        <f t="shared" si="17"/>
        <v>0.88610469699058969</v>
      </c>
      <c r="FR24">
        <f t="shared" si="17"/>
        <v>0.54345268300676408</v>
      </c>
      <c r="FS24">
        <f t="shared" si="17"/>
        <v>0.74285631018509468</v>
      </c>
      <c r="FT24">
        <f t="shared" si="17"/>
        <v>0.11895012898056206</v>
      </c>
      <c r="FU24">
        <f t="shared" si="17"/>
        <v>0.87688625794100949</v>
      </c>
    </row>
    <row r="25" spans="1:177">
      <c r="A25">
        <v>24</v>
      </c>
      <c r="B25">
        <v>0.45516171404026057</v>
      </c>
      <c r="C25">
        <v>0.61782486116600899</v>
      </c>
      <c r="D25">
        <v>2.6686394807515831E-2</v>
      </c>
      <c r="E25">
        <v>0.88174874056681207</v>
      </c>
      <c r="F25">
        <v>0.77617101542196953</v>
      </c>
      <c r="G25">
        <v>0.4535696409665585</v>
      </c>
      <c r="H25">
        <v>0.9911167684360499</v>
      </c>
      <c r="I25">
        <v>0.69427455644944913</v>
      </c>
      <c r="J25">
        <v>0.89144831971913785</v>
      </c>
      <c r="K25">
        <v>0.7204979616940751</v>
      </c>
      <c r="M25">
        <v>0.13520710990880164</v>
      </c>
      <c r="S25">
        <f t="shared" si="25"/>
        <v>5.4523090697153956E-2</v>
      </c>
      <c r="T25">
        <f t="shared" si="23"/>
        <v>0.55119843397318835</v>
      </c>
      <c r="U25">
        <f t="shared" si="23"/>
        <v>2.6686394807515831E-2</v>
      </c>
      <c r="V25">
        <f t="shared" si="23"/>
        <v>9.2049400331166327E-3</v>
      </c>
      <c r="W25">
        <f t="shared" si="23"/>
        <v>0.37178637681074805</v>
      </c>
      <c r="X25">
        <f t="shared" si="23"/>
        <v>0.79052301241928369</v>
      </c>
      <c r="Y25">
        <f t="shared" si="23"/>
        <v>0.49160838674557839</v>
      </c>
      <c r="Z25">
        <f t="shared" si="23"/>
        <v>0.8665482671893302</v>
      </c>
      <c r="AA25">
        <f t="shared" si="23"/>
        <v>0.72088714701841494</v>
      </c>
      <c r="AB25">
        <f t="shared" si="23"/>
        <v>0.66255565843264963</v>
      </c>
      <c r="BG25">
        <f t="shared" si="22"/>
        <v>7.5902463612304231E-9</v>
      </c>
      <c r="BH25">
        <f t="shared" si="22"/>
        <v>3.3474691460518494E-11</v>
      </c>
      <c r="BI25">
        <f t="shared" si="22"/>
        <v>4.3912758506348416E-10</v>
      </c>
      <c r="BJ25">
        <f t="shared" si="22"/>
        <v>7.8512191181836449E-12</v>
      </c>
      <c r="BM25">
        <f t="shared" si="26"/>
        <v>1.0358609296403399E-6</v>
      </c>
      <c r="BN25">
        <f t="shared" si="24"/>
        <v>1.9085377953739913E-6</v>
      </c>
      <c r="BO25">
        <f t="shared" si="24"/>
        <v>3.5608183391130396E-9</v>
      </c>
      <c r="BP25">
        <f t="shared" si="24"/>
        <v>3.8874042074557968E-6</v>
      </c>
      <c r="BQ25">
        <f t="shared" si="24"/>
        <v>3.0122072259058568E-6</v>
      </c>
      <c r="BR25">
        <f t="shared" si="24"/>
        <v>1.0286270960326639E-6</v>
      </c>
      <c r="BS25">
        <f t="shared" si="24"/>
        <v>4.9115622433755931E-6</v>
      </c>
      <c r="BT25">
        <f t="shared" si="24"/>
        <v>2.4100857986653969E-6</v>
      </c>
      <c r="BU25">
        <f t="shared" si="24"/>
        <v>3.9734005336503715E-6</v>
      </c>
      <c r="BV25">
        <f t="shared" si="24"/>
        <v>2.5955865640265847E-6</v>
      </c>
      <c r="BY25">
        <f>$BI$7-$BN$7</f>
        <v>3.2310899066828824E-14</v>
      </c>
      <c r="BZ25">
        <f>$BI$8-$BN$8</f>
        <v>1.4100655141000713E-2</v>
      </c>
      <c r="CA25">
        <f>$BI$9-$BN$9</f>
        <v>1.4452832944274735E-8</v>
      </c>
      <c r="CB25">
        <f>$BI$10-$BN$10</f>
        <v>4.2277938424407256E-7</v>
      </c>
      <c r="CC25">
        <f>$BI$11-$BN$11</f>
        <v>0.98589888275857118</v>
      </c>
      <c r="CD25">
        <f>$BI$12-$BN$12</f>
        <v>4.3912758506348416E-10</v>
      </c>
      <c r="CE25">
        <f>$BI$13-$BN$13</f>
        <v>5.4971178925235623E-19</v>
      </c>
      <c r="CF25">
        <f>$BI$14-$BN$14</f>
        <v>-0.99999999999598077</v>
      </c>
      <c r="CG25">
        <f>$BI$15-$BN$15</f>
        <v>1.0483354161766383E-10</v>
      </c>
      <c r="CH25">
        <f>$BI$16-$BN$16</f>
        <v>2.4320198149158431E-8</v>
      </c>
      <c r="CW25">
        <f>IF($AJ$7&gt;0,$CT$7,0)</f>
        <v>4.0088514031081691E-2</v>
      </c>
      <c r="CX25">
        <f>IF($AJ$8&gt;0,$CT$8,0)</f>
        <v>-8.9054278732881801E-3</v>
      </c>
      <c r="CY25">
        <f>IF($AJ$9&gt;0,$CT$9,0)</f>
        <v>-0.48016119705284449</v>
      </c>
      <c r="CZ25">
        <f>IF($AJ$10&gt;0,$CT$10,0)</f>
        <v>-0.22920065232785616</v>
      </c>
      <c r="DA25">
        <f>IF($AJ$11&gt;0,$CT$11,0)</f>
        <v>5.5288725862335804E-2</v>
      </c>
      <c r="DB25">
        <f>IF($AJ$12&gt;0,$CT$12,0)</f>
        <v>0.43332904770354469</v>
      </c>
      <c r="DC25">
        <f>IF($AJ$13&gt;0,$CT$13,0)</f>
        <v>0.56889031473088314</v>
      </c>
      <c r="DD25">
        <f>IF($AJ$14&gt;0,$CT$14,0)</f>
        <v>0.59590760841619539</v>
      </c>
      <c r="DE25">
        <f>IF($AJ$15&gt;0,$CT$15,0)</f>
        <v>0.36315780283246213</v>
      </c>
      <c r="DF25">
        <f>IF($AJ$16&gt;0,$CT$16,0)</f>
        <v>0.47429337696975282</v>
      </c>
      <c r="DT25">
        <f>IF($U$7&gt;0,$DQ$7,0)</f>
        <v>1.0099197592051965</v>
      </c>
      <c r="DU25">
        <f>IF($U$8&gt;0,$DQ$8,0)</f>
        <v>0.77570424475336019</v>
      </c>
      <c r="DV25">
        <f>IF($U$9&gt;0,$DQ$9,0)</f>
        <v>0.83207093827511946</v>
      </c>
      <c r="DW25">
        <f>IF($U$10&gt;0,$DQ$10,0)</f>
        <v>0.83817540801043977</v>
      </c>
      <c r="DX25">
        <f>IF($U$11&gt;0,$DQ$11,0)</f>
        <v>1.1689604717040631</v>
      </c>
      <c r="DY25">
        <f>IF($U$12&gt;0,$DQ$12,0)</f>
        <v>1.0228430064704135</v>
      </c>
      <c r="DZ25">
        <f>IF($U$13&gt;0,$DQ$13,0)</f>
        <v>0.93944302208251362</v>
      </c>
      <c r="EA25">
        <f>IF($U$14&gt;0,$DQ$14,0)</f>
        <v>0.79946504902060322</v>
      </c>
      <c r="EB25">
        <f>IF($U$15&gt;0,$DQ$15,0)</f>
        <v>1.2448056872562601</v>
      </c>
      <c r="EC25">
        <f>IF($U$16&gt;0,$DQ$16,0)</f>
        <v>0.74660308597948088</v>
      </c>
      <c r="EN25">
        <f>Sheet21!FL25</f>
        <v>0.99643313816973444</v>
      </c>
      <c r="EO25">
        <f>Sheet21!FM25</f>
        <v>0.58760873553755766</v>
      </c>
      <c r="EP25">
        <f>Sheet21!FN25</f>
        <v>0.7204979616940751</v>
      </c>
      <c r="EQ25">
        <f>Sheet21!FO25</f>
        <v>0.11879939974814972</v>
      </c>
      <c r="ER25">
        <f>Sheet21!FP25</f>
        <v>0.14975065125036829</v>
      </c>
      <c r="ES25">
        <f>Sheet21!FQ25</f>
        <v>0.53320488510270325</v>
      </c>
      <c r="ET25">
        <f>Sheet21!FR25</f>
        <v>0.23387195283810872</v>
      </c>
      <c r="EU25">
        <f>Sheet21!FS25</f>
        <v>0.14343860467146291</v>
      </c>
      <c r="EV25">
        <f>Sheet21!FT25</f>
        <v>0.23842247197289013</v>
      </c>
      <c r="EW25">
        <f>Sheet21!FU25</f>
        <v>0.63030243057251345</v>
      </c>
      <c r="EZ25">
        <v>0.33839181988921702</v>
      </c>
      <c r="FA25">
        <v>0.46529160676855053</v>
      </c>
      <c r="FB25">
        <v>0.32695025290889779</v>
      </c>
      <c r="FC25">
        <v>0.49503517923690976</v>
      </c>
      <c r="FD25">
        <v>0.5066512421864442</v>
      </c>
      <c r="FE25">
        <v>0.31983801126327294</v>
      </c>
      <c r="FF25">
        <v>0.33730539400982884</v>
      </c>
      <c r="FG25">
        <v>0.39454373562225004</v>
      </c>
      <c r="FH25">
        <v>0.53453892791327617</v>
      </c>
      <c r="FI25">
        <v>0.56011821619182467</v>
      </c>
      <c r="FL25">
        <f t="shared" si="19"/>
        <v>0.99609474634984518</v>
      </c>
      <c r="FM25">
        <f t="shared" si="17"/>
        <v>0.5871434439307891</v>
      </c>
      <c r="FN25">
        <f t="shared" si="17"/>
        <v>0.72017101144116624</v>
      </c>
      <c r="FO25">
        <f t="shared" si="17"/>
        <v>0.11830436456891281</v>
      </c>
      <c r="FP25">
        <f t="shared" si="17"/>
        <v>0.14924400000818186</v>
      </c>
      <c r="FQ25">
        <f t="shared" si="17"/>
        <v>0.53288504709144002</v>
      </c>
      <c r="FR25">
        <f t="shared" si="17"/>
        <v>0.23353464744409888</v>
      </c>
      <c r="FS25">
        <f t="shared" si="17"/>
        <v>0.14304406093584066</v>
      </c>
      <c r="FT25">
        <f t="shared" si="17"/>
        <v>0.23788793304497685</v>
      </c>
      <c r="FU25">
        <f t="shared" si="17"/>
        <v>0.62974231235632161</v>
      </c>
    </row>
    <row r="26" spans="1:177">
      <c r="A26">
        <v>25</v>
      </c>
      <c r="B26">
        <v>0.15691996354935178</v>
      </c>
      <c r="C26">
        <v>0.12190093368955324</v>
      </c>
      <c r="D26">
        <v>9.2049400331166327E-3</v>
      </c>
      <c r="E26">
        <v>0.92167122407186641</v>
      </c>
      <c r="F26">
        <v>0.65947086234631602</v>
      </c>
      <c r="G26">
        <v>0.75145890800653781</v>
      </c>
      <c r="H26">
        <v>0.33541393358108657</v>
      </c>
      <c r="I26">
        <v>0.9631987103505314</v>
      </c>
      <c r="J26">
        <v>0.12689635783776462</v>
      </c>
      <c r="K26">
        <v>0.11879939974814972</v>
      </c>
      <c r="M26">
        <v>0.28709966123524572</v>
      </c>
      <c r="S26">
        <f t="shared" si="25"/>
        <v>0.99058804340872975</v>
      </c>
      <c r="T26">
        <f t="shared" si="23"/>
        <v>0.96588999622565463</v>
      </c>
      <c r="U26">
        <f t="shared" si="23"/>
        <v>0.88174874056681207</v>
      </c>
      <c r="V26">
        <f t="shared" si="23"/>
        <v>0.92167122407186641</v>
      </c>
      <c r="W26">
        <f t="shared" si="23"/>
        <v>0.35433927248142627</v>
      </c>
      <c r="X26">
        <f t="shared" si="23"/>
        <v>0.81094060811633695</v>
      </c>
      <c r="Y26">
        <f t="shared" si="23"/>
        <v>0.64963784422450765</v>
      </c>
      <c r="Z26">
        <f t="shared" si="23"/>
        <v>0.79069634829150026</v>
      </c>
      <c r="AA26">
        <f t="shared" si="23"/>
        <v>0.80724467942898304</v>
      </c>
      <c r="AB26">
        <f t="shared" si="23"/>
        <v>0.61201797518824985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1.2311937480164946E-7</v>
      </c>
      <c r="BN26">
        <f t="shared" si="24"/>
        <v>7.4299188171924279E-8</v>
      </c>
      <c r="BO26">
        <f t="shared" si="24"/>
        <v>4.2365460506636622E-10</v>
      </c>
      <c r="BP26">
        <f t="shared" si="24"/>
        <v>4.2473892264106635E-6</v>
      </c>
      <c r="BQ26">
        <f t="shared" si="24"/>
        <v>2.1745090914189685E-6</v>
      </c>
      <c r="BR26">
        <f t="shared" si="24"/>
        <v>2.8234524521118914E-6</v>
      </c>
      <c r="BS26">
        <f t="shared" si="24"/>
        <v>5.6251253420168782E-7</v>
      </c>
      <c r="BT26">
        <f t="shared" si="24"/>
        <v>4.6387587781046345E-6</v>
      </c>
      <c r="BU26">
        <f t="shared" si="24"/>
        <v>8.0513428162450045E-8</v>
      </c>
      <c r="BV26">
        <f t="shared" si="24"/>
        <v>7.0566486902603392E-8</v>
      </c>
      <c r="BY26">
        <f>$BJ$7-$BO$7</f>
        <v>1.7133207493634729E-16</v>
      </c>
      <c r="BZ26">
        <f>$BJ$8-$BO$8</f>
        <v>1.1664354026173905E-2</v>
      </c>
      <c r="CA26">
        <f>$BJ$9-$BO$9</f>
        <v>-0.99999999891608538</v>
      </c>
      <c r="CB26">
        <f>$BJ$10-$BO$10</f>
        <v>4.417612259571676E-8</v>
      </c>
      <c r="CC26">
        <f>$BJ$11-$BO$11</f>
        <v>0.98833559950634342</v>
      </c>
      <c r="CD26">
        <f>$BJ$12-$BO$12</f>
        <v>7.8512191181836449E-12</v>
      </c>
      <c r="CE26">
        <f>$BJ$13-$BO$13</f>
        <v>6.0879898371713585E-22</v>
      </c>
      <c r="CF26">
        <f>$BJ$14-$BO$14</f>
        <v>3.9117934922325872E-14</v>
      </c>
      <c r="CG26">
        <f>$BJ$15-$BO$15</f>
        <v>1.6247730283639469E-12</v>
      </c>
      <c r="CH26">
        <f>$BJ$16-$BO$16</f>
        <v>1.1979301515994429E-9</v>
      </c>
      <c r="CW26">
        <f>IF($AK$7&gt;0,$CU$7,0)</f>
        <v>0.24965501104999308</v>
      </c>
      <c r="CX26">
        <f>IF($AK$8&gt;0,$CU$8,0)</f>
        <v>0.20817601217625051</v>
      </c>
      <c r="CY26">
        <f>IF($AK$9&gt;0,$CU$9,0)</f>
        <v>-0.13190946439555457</v>
      </c>
      <c r="CZ26">
        <f>IF($AK$10&gt;0,$CU$10,0)</f>
        <v>-0.31917962395316657</v>
      </c>
      <c r="DA26">
        <f>IF($AK$11&gt;0,$CU$11,0)</f>
        <v>-0.58845899750094</v>
      </c>
      <c r="DB26">
        <f>IF($AK$12&gt;0,$CU$12,0)</f>
        <v>0.20987579877543919</v>
      </c>
      <c r="DC26">
        <f>IF($AK$13&gt;0,$CU$13,0)</f>
        <v>0.69318256203005468</v>
      </c>
      <c r="DD26">
        <f>IF($AK$14&gt;0,$CU$14,0)</f>
        <v>0.27718071664671068</v>
      </c>
      <c r="DE26">
        <f>IF($AK$15&gt;0,$CU$15,0)</f>
        <v>0.57582011176457548</v>
      </c>
      <c r="DF26">
        <f>IF($AK$16&gt;0,$CU$16,0)</f>
        <v>-4.9043711823643477E-2</v>
      </c>
      <c r="DT26">
        <f>IF($V$7&gt;0,$DR$7,0)</f>
        <v>0.33619648958937809</v>
      </c>
      <c r="DU26">
        <f>IF($V$8&gt;0,$DR$8,0)</f>
        <v>1.0043986745641713</v>
      </c>
      <c r="DV26">
        <f>IF($V$9&gt;0,$DR$9,0)</f>
        <v>0.62123862882122116</v>
      </c>
      <c r="DW26">
        <f>IF($V$10&gt;0,$DR$10,0)</f>
        <v>0.69447478257571738</v>
      </c>
      <c r="DX26">
        <f>IF($V$11&gt;0,$DR$11,0)</f>
        <v>0.77265805354857986</v>
      </c>
      <c r="DY26">
        <f>IF($V$12&gt;0,$DR$12,0)</f>
        <v>0.15636375493359911</v>
      </c>
      <c r="DZ26">
        <f>IF($V$13&gt;0,$DR$13,0)</f>
        <v>0.41622236339602381</v>
      </c>
      <c r="EA26">
        <f>IF($V$14&gt;0,$DR$14,0)</f>
        <v>0.45218423057170226</v>
      </c>
      <c r="EB26">
        <f>IF($V$15&gt;0,$DR$15,0)</f>
        <v>1.123809200358814</v>
      </c>
      <c r="EC26">
        <f>IF($V$16&gt;0,$DR$16,0)</f>
        <v>0.93311001250597236</v>
      </c>
    </row>
    <row r="27" spans="1:177">
      <c r="A27">
        <v>26</v>
      </c>
      <c r="B27">
        <v>0.43192308381589201</v>
      </c>
      <c r="C27">
        <v>0.84681890605208265</v>
      </c>
      <c r="D27">
        <v>0.37178637681074805</v>
      </c>
      <c r="E27">
        <v>0.35433927248142627</v>
      </c>
      <c r="F27">
        <v>0.49652426169666786</v>
      </c>
      <c r="G27">
        <v>0.46076159972725345</v>
      </c>
      <c r="H27">
        <v>-5.8672408482304307E-5</v>
      </c>
      <c r="I27">
        <v>0.53838805492870412</v>
      </c>
      <c r="J27">
        <v>0.53364401800134698</v>
      </c>
      <c r="K27">
        <v>0.14975065125036829</v>
      </c>
      <c r="M27">
        <v>0.80127268767457349</v>
      </c>
      <c r="S27">
        <f t="shared" si="25"/>
        <v>0.62868226955546447</v>
      </c>
      <c r="T27">
        <f t="shared" si="23"/>
        <v>0.28868171397349052</v>
      </c>
      <c r="U27">
        <f t="shared" si="23"/>
        <v>0.77617101542196953</v>
      </c>
      <c r="V27">
        <f t="shared" si="23"/>
        <v>0.65947086234631602</v>
      </c>
      <c r="W27">
        <f t="shared" si="23"/>
        <v>0.49652426169666786</v>
      </c>
      <c r="X27">
        <f t="shared" si="23"/>
        <v>0.45572902408759003</v>
      </c>
      <c r="Y27">
        <f t="shared" si="23"/>
        <v>0.32663808297332225</v>
      </c>
      <c r="Z27">
        <f t="shared" si="23"/>
        <v>0.54340663718873983</v>
      </c>
      <c r="AA27">
        <f t="shared" si="23"/>
        <v>0.38368290646193204</v>
      </c>
      <c r="AB27">
        <f t="shared" si="23"/>
        <v>9.9610993100813811E-2</v>
      </c>
      <c r="BG27">
        <f t="shared" si="22"/>
        <v>1.5819928376402203E-10</v>
      </c>
      <c r="BH27">
        <f t="shared" si="22"/>
        <v>9.9999999999999998E-13</v>
      </c>
      <c r="BI27">
        <f t="shared" si="22"/>
        <v>4.0192752960978824E-12</v>
      </c>
      <c r="BJ27">
        <f t="shared" si="22"/>
        <v>9.9999999999999998E-13</v>
      </c>
      <c r="BM27">
        <f t="shared" si="26"/>
        <v>9.3278775166515054E-7</v>
      </c>
      <c r="BN27">
        <f t="shared" si="24"/>
        <v>3.5855112982362302E-6</v>
      </c>
      <c r="BO27">
        <f t="shared" si="24"/>
        <v>6.9112554991031771E-7</v>
      </c>
      <c r="BP27">
        <f t="shared" si="24"/>
        <v>6.2778160011333227E-7</v>
      </c>
      <c r="BQ27">
        <f t="shared" si="24"/>
        <v>1.2326817122671055E-6</v>
      </c>
      <c r="BR27">
        <f t="shared" si="24"/>
        <v>1.0615062589160887E-6</v>
      </c>
      <c r="BS27">
        <f t="shared" si="24"/>
        <v>1.7212257585571873E-14</v>
      </c>
      <c r="BT27">
        <f t="shared" si="24"/>
        <v>1.4493084884495667E-6</v>
      </c>
      <c r="BU27">
        <f t="shared" si="24"/>
        <v>1.4238796897431098E-6</v>
      </c>
      <c r="BV27">
        <f t="shared" si="24"/>
        <v>1.1212628774954716E-7</v>
      </c>
    </row>
    <row r="28" spans="1:177">
      <c r="A28">
        <v>27</v>
      </c>
      <c r="B28">
        <v>0.51019656622031884</v>
      </c>
      <c r="C28">
        <v>0.56992876414662985</v>
      </c>
      <c r="D28">
        <v>0.79052301241928369</v>
      </c>
      <c r="E28">
        <v>0.81094060811633695</v>
      </c>
      <c r="F28">
        <v>0.45572902408759003</v>
      </c>
      <c r="G28">
        <v>0.95730509941230935</v>
      </c>
      <c r="H28">
        <v>5.7367270032981671E-2</v>
      </c>
      <c r="I28">
        <v>0.77825669220542926</v>
      </c>
      <c r="J28">
        <v>0.88633908859642041</v>
      </c>
      <c r="K28">
        <v>0.53320488510270325</v>
      </c>
      <c r="M28">
        <v>0.87071291783405369</v>
      </c>
      <c r="S28">
        <f t="shared" si="25"/>
        <v>0.9438682272272314</v>
      </c>
      <c r="T28">
        <f t="shared" si="23"/>
        <v>0.50561780769774012</v>
      </c>
      <c r="U28">
        <f t="shared" si="23"/>
        <v>0.4535696409665585</v>
      </c>
      <c r="V28">
        <f t="shared" si="23"/>
        <v>0.75145890800653781</v>
      </c>
      <c r="W28">
        <f t="shared" si="23"/>
        <v>0.46076159972725345</v>
      </c>
      <c r="X28">
        <f t="shared" si="23"/>
        <v>0.95730509941230935</v>
      </c>
      <c r="Y28">
        <f t="shared" si="23"/>
        <v>0.35209002700109238</v>
      </c>
      <c r="Z28">
        <f t="shared" si="23"/>
        <v>0.86226406319684623</v>
      </c>
      <c r="AA28">
        <f t="shared" si="23"/>
        <v>0.1381290878672301</v>
      </c>
      <c r="AB28">
        <f t="shared" si="23"/>
        <v>0.98672602357810646</v>
      </c>
      <c r="BG28">
        <f t="shared" si="22"/>
        <v>2.2899075022373991E-9</v>
      </c>
      <c r="BH28">
        <f t="shared" si="22"/>
        <v>6.7144068700217893E-12</v>
      </c>
      <c r="BI28">
        <f t="shared" si="22"/>
        <v>1.0483354161766383E-10</v>
      </c>
      <c r="BJ28">
        <f t="shared" si="22"/>
        <v>1.6247730283639469E-12</v>
      </c>
      <c r="BM28">
        <f t="shared" si="26"/>
        <v>1.301502680915021E-6</v>
      </c>
      <c r="BN28">
        <f t="shared" si="24"/>
        <v>1.6240939810085242E-6</v>
      </c>
      <c r="BO28">
        <f t="shared" si="24"/>
        <v>3.124633165822295E-6</v>
      </c>
      <c r="BP28">
        <f t="shared" si="24"/>
        <v>3.2881233494604719E-6</v>
      </c>
      <c r="BQ28">
        <f t="shared" si="24"/>
        <v>1.0384447169791361E-6</v>
      </c>
      <c r="BR28">
        <f t="shared" si="24"/>
        <v>4.5821652668040578E-6</v>
      </c>
      <c r="BS28">
        <f t="shared" si="24"/>
        <v>1.6455018355185184E-8</v>
      </c>
      <c r="BT28">
        <f t="shared" si="24"/>
        <v>3.0284173948126818E-6</v>
      </c>
      <c r="BU28">
        <f t="shared" si="24"/>
        <v>3.9279848998696664E-6</v>
      </c>
      <c r="BV28">
        <f t="shared" si="24"/>
        <v>1.4215372474869351E-6</v>
      </c>
      <c r="EN28" t="s">
        <v>19</v>
      </c>
      <c r="EZ28" t="s">
        <v>25</v>
      </c>
    </row>
    <row r="29" spans="1:177">
      <c r="A29">
        <v>28</v>
      </c>
      <c r="B29">
        <v>0.75220228299325098</v>
      </c>
      <c r="C29">
        <v>3.7625320112276359E-2</v>
      </c>
      <c r="D29">
        <v>0.49160838674557839</v>
      </c>
      <c r="E29">
        <v>0.64963784422450765</v>
      </c>
      <c r="F29">
        <v>0.32663808297332225</v>
      </c>
      <c r="G29">
        <v>0.35209002700109238</v>
      </c>
      <c r="H29">
        <v>0.63109410523173715</v>
      </c>
      <c r="I29">
        <v>0.2030476315167499</v>
      </c>
      <c r="J29">
        <v>0.54370142636483532</v>
      </c>
      <c r="K29">
        <v>0.23387195283810872</v>
      </c>
      <c r="M29">
        <v>0.40995179472696947</v>
      </c>
      <c r="S29">
        <f t="shared" si="25"/>
        <v>0.23595258328671331</v>
      </c>
      <c r="T29">
        <f t="shared" si="23"/>
        <v>0.55516608552120694</v>
      </c>
      <c r="U29">
        <f t="shared" si="23"/>
        <v>0.9911167684360499</v>
      </c>
      <c r="V29">
        <f t="shared" si="23"/>
        <v>0.33541393358108657</v>
      </c>
      <c r="W29">
        <f t="shared" si="23"/>
        <v>-5.8672408482304307E-5</v>
      </c>
      <c r="X29">
        <f t="shared" si="23"/>
        <v>5.7367270032981671E-2</v>
      </c>
      <c r="Y29">
        <f t="shared" si="23"/>
        <v>0.63109410523173715</v>
      </c>
      <c r="Z29">
        <f t="shared" si="23"/>
        <v>0.73023936325004279</v>
      </c>
      <c r="AA29">
        <f t="shared" si="23"/>
        <v>0.20557627595698436</v>
      </c>
      <c r="AB29">
        <f t="shared" si="23"/>
        <v>0.60330641627808279</v>
      </c>
      <c r="BG29">
        <f t="shared" si="22"/>
        <v>5.1394555334682382E-7</v>
      </c>
      <c r="BH29">
        <f t="shared" si="22"/>
        <v>4.3320589131572623E-9</v>
      </c>
      <c r="BI29">
        <f t="shared" si="22"/>
        <v>2.4320198149158431E-8</v>
      </c>
      <c r="BJ29">
        <f t="shared" si="22"/>
        <v>1.1979301515994429E-9</v>
      </c>
      <c r="BM29">
        <f t="shared" si="26"/>
        <v>2.8290413727012942E-6</v>
      </c>
      <c r="BN29">
        <f t="shared" si="24"/>
        <v>7.0783235677563396E-9</v>
      </c>
      <c r="BO29">
        <f t="shared" si="24"/>
        <v>1.208394029592951E-6</v>
      </c>
      <c r="BP29">
        <f t="shared" si="24"/>
        <v>2.1101466432433282E-6</v>
      </c>
      <c r="BQ29">
        <f t="shared" si="24"/>
        <v>5.3346218624243481E-7</v>
      </c>
      <c r="BR29">
        <f t="shared" si="24"/>
        <v>6.1983693556814981E-7</v>
      </c>
      <c r="BS29">
        <f t="shared" si="24"/>
        <v>1.9913988482912347E-6</v>
      </c>
      <c r="BT29">
        <f t="shared" si="24"/>
        <v>2.0614170332280923E-7</v>
      </c>
      <c r="BU29">
        <f t="shared" si="24"/>
        <v>1.4780562051557822E-6</v>
      </c>
      <c r="BV29">
        <f t="shared" si="24"/>
        <v>2.7348045162155276E-7</v>
      </c>
    </row>
    <row r="30" spans="1:177">
      <c r="A30">
        <v>29</v>
      </c>
      <c r="B30">
        <v>0.95163118639582278</v>
      </c>
      <c r="C30">
        <v>0.4431542887081974</v>
      </c>
      <c r="D30">
        <v>0.8665482671893302</v>
      </c>
      <c r="E30">
        <v>0.79069634829150026</v>
      </c>
      <c r="F30">
        <v>0.54340663718873983</v>
      </c>
      <c r="G30">
        <v>0.86226406319684623</v>
      </c>
      <c r="H30">
        <v>0.73023936325004279</v>
      </c>
      <c r="I30">
        <v>0.40054969723046596</v>
      </c>
      <c r="J30">
        <v>0.7431795770944668</v>
      </c>
      <c r="K30">
        <v>0.14343860467146291</v>
      </c>
      <c r="M30">
        <v>5.2545988284180487E-2</v>
      </c>
      <c r="S30">
        <f t="shared" si="25"/>
        <v>0.67266521090101983</v>
      </c>
      <c r="T30">
        <f t="shared" si="23"/>
        <v>0.2105256673017214</v>
      </c>
      <c r="U30">
        <f t="shared" si="23"/>
        <v>0.69427455644944913</v>
      </c>
      <c r="V30">
        <f t="shared" si="23"/>
        <v>0.9631987103505314</v>
      </c>
      <c r="W30">
        <f t="shared" si="23"/>
        <v>0.53838805492870412</v>
      </c>
      <c r="X30">
        <f t="shared" si="23"/>
        <v>0.77825669220542926</v>
      </c>
      <c r="Y30">
        <f t="shared" si="23"/>
        <v>0.2030476315167499</v>
      </c>
      <c r="Z30">
        <f t="shared" si="23"/>
        <v>0.40054969723046596</v>
      </c>
      <c r="AA30">
        <f t="shared" si="23"/>
        <v>0.27338433119531497</v>
      </c>
      <c r="AB30">
        <f t="shared" si="23"/>
        <v>0.76928488023208108</v>
      </c>
      <c r="BM30">
        <f t="shared" si="26"/>
        <v>4.5280095746056064E-6</v>
      </c>
      <c r="BN30">
        <f t="shared" si="24"/>
        <v>9.8192861800234196E-7</v>
      </c>
      <c r="BO30">
        <f t="shared" si="24"/>
        <v>3.7545294968441544E-6</v>
      </c>
      <c r="BP30">
        <f t="shared" si="24"/>
        <v>3.1260035760075679E-6</v>
      </c>
      <c r="BQ30">
        <f t="shared" si="24"/>
        <v>1.4764538667038737E-6</v>
      </c>
      <c r="BR30">
        <f t="shared" si="24"/>
        <v>3.7174965734036749E-6</v>
      </c>
      <c r="BS30">
        <f t="shared" si="24"/>
        <v>2.6662476381991398E-6</v>
      </c>
      <c r="BT30">
        <f t="shared" si="24"/>
        <v>8.0220029975708974E-7</v>
      </c>
      <c r="BU30">
        <f t="shared" si="24"/>
        <v>2.7615794190515529E-6</v>
      </c>
      <c r="BV30">
        <f t="shared" si="24"/>
        <v>1.0287316655048112E-7</v>
      </c>
      <c r="EN30">
        <f>Sheet21!FL30</f>
        <v>0.33903297863589915</v>
      </c>
      <c r="EO30">
        <f>Sheet21!FM30</f>
        <v>0.40212753739627605</v>
      </c>
      <c r="EP30">
        <f>Sheet21!FN30</f>
        <v>0.39015596996508378</v>
      </c>
      <c r="EQ30">
        <f>Sheet21!FO30</f>
        <v>9.1725084637622911E-2</v>
      </c>
      <c r="ER30">
        <f>Sheet21!FP30</f>
        <v>0.24437021478424192</v>
      </c>
      <c r="ES30">
        <f>Sheet21!FQ30</f>
        <v>0.72152153250404882</v>
      </c>
      <c r="ET30">
        <f>Sheet21!FR30</f>
        <v>0.87230108349652125</v>
      </c>
      <c r="EU30">
        <f>Sheet21!FS30</f>
        <v>0.25715383714176898</v>
      </c>
      <c r="EV30">
        <f>Sheet21!FT30</f>
        <v>0.20494215230636081</v>
      </c>
      <c r="EW30">
        <f>Sheet21!FU30</f>
        <v>0.48884116254266891</v>
      </c>
      <c r="EZ30">
        <f>(1/4)*SUM($CW$7:$CZ$7)</f>
        <v>0.1260231010870756</v>
      </c>
      <c r="FA30">
        <f>(1/4)*SUM($CW$8:$CZ$8)</f>
        <v>0.21891000907738453</v>
      </c>
      <c r="FB30">
        <f>(1/4)*SUM($CW$9:$CZ$9)</f>
        <v>-0.12931314587608361</v>
      </c>
      <c r="FC30">
        <f>(1/4)*SUM($CW$10:$CZ$10)</f>
        <v>6.4519076601199932E-3</v>
      </c>
      <c r="FD30">
        <f>(1/4)*SUM($CW$11:$CZ$11)</f>
        <v>-0.28514215297510404</v>
      </c>
      <c r="FE30">
        <f>(1/4)*SUM($CW$12:$CZ$12)</f>
        <v>0.21859419120103871</v>
      </c>
      <c r="FF30">
        <f>(1/4)*SUM($CW$13:$CZ$13)</f>
        <v>0.30753945941919569</v>
      </c>
      <c r="FG30">
        <f>(1/4)*SUM($CW$14:$CZ$14)</f>
        <v>0.37851234934115718</v>
      </c>
      <c r="FH30">
        <f>(1/4)*SUM($CW$15:$CZ$15)</f>
        <v>0.28321862787246344</v>
      </c>
      <c r="FI30">
        <f>(1/4)*SUM($CW$16:$CZ$16)</f>
        <v>0.24193570665300279</v>
      </c>
      <c r="FL30">
        <f t="shared" ref="FL30:FU30" si="27">EN30-($EU$10*EZ30)</f>
        <v>0.33890695553481209</v>
      </c>
      <c r="FM30">
        <f t="shared" si="27"/>
        <v>0.40190862738719868</v>
      </c>
      <c r="FN30">
        <f t="shared" si="27"/>
        <v>0.39028528311095989</v>
      </c>
      <c r="FO30">
        <f t="shared" si="27"/>
        <v>9.1718632729962793E-2</v>
      </c>
      <c r="FP30">
        <f t="shared" si="27"/>
        <v>0.24465535693721702</v>
      </c>
      <c r="FQ30">
        <f t="shared" si="27"/>
        <v>0.72130293831284775</v>
      </c>
      <c r="FR30">
        <f t="shared" si="27"/>
        <v>0.87199354403710205</v>
      </c>
      <c r="FS30">
        <f t="shared" si="27"/>
        <v>0.25677532479242782</v>
      </c>
      <c r="FT30">
        <f t="shared" si="27"/>
        <v>0.20465893367848836</v>
      </c>
      <c r="FU30">
        <f t="shared" si="27"/>
        <v>0.48859922683601592</v>
      </c>
    </row>
    <row r="31" spans="1:177">
      <c r="A31">
        <v>30</v>
      </c>
      <c r="B31">
        <v>0.38091564098987596</v>
      </c>
      <c r="C31">
        <v>0.88378941539284639</v>
      </c>
      <c r="D31">
        <v>0.72088714701841494</v>
      </c>
      <c r="E31">
        <v>0.80724467942898304</v>
      </c>
      <c r="F31">
        <v>0.38368290646193204</v>
      </c>
      <c r="G31">
        <v>0.1381290878672301</v>
      </c>
      <c r="H31">
        <v>0.20557627595698436</v>
      </c>
      <c r="I31">
        <v>0.27338433119531497</v>
      </c>
      <c r="J31">
        <v>0.11935205302108093</v>
      </c>
      <c r="K31">
        <v>0.23842247197289013</v>
      </c>
      <c r="M31">
        <v>0.22343832680997078</v>
      </c>
      <c r="S31">
        <f t="shared" si="25"/>
        <v>0.9664550040492309</v>
      </c>
      <c r="T31">
        <f t="shared" si="23"/>
        <v>0.26632279813733817</v>
      </c>
      <c r="U31">
        <f t="shared" si="23"/>
        <v>0.89144831971913785</v>
      </c>
      <c r="V31">
        <f t="shared" si="23"/>
        <v>0.12689635783776462</v>
      </c>
      <c r="W31">
        <f t="shared" si="23"/>
        <v>0.53364401800134698</v>
      </c>
      <c r="X31">
        <f t="shared" si="23"/>
        <v>0.88633908859642041</v>
      </c>
      <c r="Y31">
        <f t="shared" si="23"/>
        <v>0.54370142636483532</v>
      </c>
      <c r="Z31">
        <f t="shared" si="23"/>
        <v>0.7431795770944668</v>
      </c>
      <c r="AA31">
        <f t="shared" si="23"/>
        <v>0.11935205302108093</v>
      </c>
      <c r="AB31">
        <f t="shared" si="23"/>
        <v>0.8773720025247238</v>
      </c>
      <c r="BM31">
        <f t="shared" si="26"/>
        <v>7.2548362775364045E-7</v>
      </c>
      <c r="BN31">
        <f t="shared" si="24"/>
        <v>3.9054186538021458E-6</v>
      </c>
      <c r="BO31">
        <f t="shared" si="24"/>
        <v>2.5983913936817493E-6</v>
      </c>
      <c r="BP31">
        <f t="shared" si="24"/>
        <v>3.2582198623320079E-6</v>
      </c>
      <c r="BQ31">
        <f t="shared" si="24"/>
        <v>7.3606286355537854E-7</v>
      </c>
      <c r="BR31">
        <f t="shared" si="24"/>
        <v>9.5398224575164882E-8</v>
      </c>
      <c r="BS31">
        <f t="shared" si="24"/>
        <v>2.1130802618171092E-7</v>
      </c>
      <c r="BT31">
        <f t="shared" si="24"/>
        <v>3.7369496271554835E-7</v>
      </c>
      <c r="BU31">
        <f t="shared" si="24"/>
        <v>7.1224562801734568E-8</v>
      </c>
      <c r="BV31">
        <f t="shared" si="24"/>
        <v>2.8422637570831794E-7</v>
      </c>
    </row>
    <row r="32" spans="1:177">
      <c r="A32">
        <v>31</v>
      </c>
      <c r="B32">
        <v>0.38966274245159932</v>
      </c>
      <c r="C32">
        <v>0.2321920651645733</v>
      </c>
      <c r="D32">
        <v>0.66255565843264963</v>
      </c>
      <c r="E32">
        <v>0.61201797518824985</v>
      </c>
      <c r="F32">
        <v>9.9610993100813811E-2</v>
      </c>
      <c r="G32">
        <v>0.98672602357810646</v>
      </c>
      <c r="H32">
        <v>0.60330641627808279</v>
      </c>
      <c r="I32">
        <v>0.76928488023208108</v>
      </c>
      <c r="J32">
        <v>0.8773720025247238</v>
      </c>
      <c r="K32">
        <v>0.63030243057251345</v>
      </c>
      <c r="M32">
        <v>0.64633675858107353</v>
      </c>
      <c r="S32">
        <f t="shared" si="25"/>
        <v>0.99643313816973444</v>
      </c>
      <c r="T32">
        <f t="shared" si="23"/>
        <v>0.58760873553755766</v>
      </c>
      <c r="U32">
        <f t="shared" si="23"/>
        <v>0.7204979616940751</v>
      </c>
      <c r="V32">
        <f t="shared" si="23"/>
        <v>0.11879939974814972</v>
      </c>
      <c r="W32">
        <f t="shared" si="23"/>
        <v>0.14975065125036829</v>
      </c>
      <c r="X32">
        <f t="shared" si="23"/>
        <v>0.53320488510270325</v>
      </c>
      <c r="Y32">
        <f t="shared" si="23"/>
        <v>0.23387195283810872</v>
      </c>
      <c r="Z32">
        <f t="shared" si="23"/>
        <v>0.14343860467146291</v>
      </c>
      <c r="AA32">
        <f t="shared" si="23"/>
        <v>0.23842247197289013</v>
      </c>
      <c r="AB32">
        <f t="shared" si="23"/>
        <v>0.63030243057251345</v>
      </c>
      <c r="BG32">
        <f>IF(BG20&gt;(1-0.000000000001),(1-0.000000000001),BG20)</f>
        <v>2.5390043762497476E-12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7.5918526427450716E-7</v>
      </c>
      <c r="BN32">
        <f t="shared" si="24"/>
        <v>2.6956577562694729E-7</v>
      </c>
      <c r="BO32">
        <f t="shared" si="24"/>
        <v>2.1949000026056097E-6</v>
      </c>
      <c r="BP32">
        <f t="shared" si="24"/>
        <v>1.8728300097676264E-6</v>
      </c>
      <c r="BQ32">
        <f t="shared" si="24"/>
        <v>4.9611749732651885E-8</v>
      </c>
      <c r="BR32">
        <f t="shared" si="24"/>
        <v>4.8681412280313098E-6</v>
      </c>
      <c r="BS32">
        <f t="shared" si="24"/>
        <v>1.8198931596115167E-6</v>
      </c>
      <c r="BT32">
        <f t="shared" si="24"/>
        <v>2.9589961347684373E-6</v>
      </c>
      <c r="BU32">
        <f t="shared" si="24"/>
        <v>3.8489081540712196E-6</v>
      </c>
      <c r="BV32">
        <f t="shared" si="24"/>
        <v>1.9864057699280908E-6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3.6943887256748631E-2</v>
      </c>
      <c r="BH33">
        <f t="shared" si="29"/>
        <v>1.4012984306884876E-2</v>
      </c>
      <c r="BI33">
        <f t="shared" si="29"/>
        <v>1.4100655141000713E-2</v>
      </c>
      <c r="BJ33">
        <f t="shared" si="29"/>
        <v>1.1664354026173905E-2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3.1363276097331861E-7</v>
      </c>
      <c r="BH34">
        <f t="shared" si="29"/>
        <v>3.4589793442678586E-9</v>
      </c>
      <c r="BI34">
        <f t="shared" si="29"/>
        <v>1.4452832944274735E-8</v>
      </c>
      <c r="BJ34">
        <f t="shared" si="29"/>
        <v>1.0839146676383439E-9</v>
      </c>
      <c r="BS34">
        <f>SUM(BM36:BV45)</f>
        <v>1.589377248930121E-4</v>
      </c>
      <c r="EN34">
        <f>Sheet21!FL34</f>
        <v>9.2499106345263385E-2</v>
      </c>
      <c r="EO34">
        <f>Sheet21!FM34</f>
        <v>0.53040062597441828</v>
      </c>
      <c r="EP34">
        <f>Sheet21!FN34</f>
        <v>6.6925729123146802E-2</v>
      </c>
      <c r="EQ34">
        <f>Sheet21!FO34</f>
        <v>0.68679011597799544</v>
      </c>
      <c r="ER34">
        <f>Sheet21!FP34</f>
        <v>0.73880338505483778</v>
      </c>
      <c r="ES34">
        <f>Sheet21!FQ34</f>
        <v>0.49248843330686071</v>
      </c>
      <c r="ET34">
        <f>Sheet21!FR34</f>
        <v>0.80560652052972448</v>
      </c>
      <c r="EU34">
        <f>Sheet21!FS34</f>
        <v>0.49473105817031954</v>
      </c>
      <c r="EV34">
        <f>Sheet21!FT34</f>
        <v>0.14106381372227006</v>
      </c>
      <c r="EW34">
        <f>Sheet21!FU34</f>
        <v>0.2991433671955519</v>
      </c>
      <c r="EZ34">
        <f t="array" ref="EZ34:FI43">(1/4)*(MMULT($X$7:$AA$16,$CW$23:$DF$26))</f>
        <v>0.52429108564695692</v>
      </c>
      <c r="FA34">
        <v>0.88233802411091067</v>
      </c>
      <c r="FB34">
        <v>-0.45889075527040601</v>
      </c>
      <c r="FC34">
        <v>-1.799112920964685E-3</v>
      </c>
      <c r="FD34">
        <v>-1.2115893541373213</v>
      </c>
      <c r="FE34">
        <v>0.82233062591395401</v>
      </c>
      <c r="FF34">
        <v>1.229508369178085</v>
      </c>
      <c r="FG34">
        <v>1.4275788667250517</v>
      </c>
      <c r="FH34">
        <v>1.1482317460751901</v>
      </c>
      <c r="FI34">
        <v>0.86166752082378251</v>
      </c>
      <c r="FL34">
        <f t="shared" ref="FL34:FU43" si="30">EN34-($EU$10*EZ34)</f>
        <v>9.1974815259616427E-2</v>
      </c>
      <c r="FM34">
        <f t="shared" si="30"/>
        <v>0.52951828795030742</v>
      </c>
      <c r="FN34">
        <f t="shared" si="30"/>
        <v>6.7384619878417207E-2</v>
      </c>
      <c r="FO34">
        <f t="shared" si="30"/>
        <v>0.68679191509091642</v>
      </c>
      <c r="FP34">
        <f t="shared" si="30"/>
        <v>0.74001497440897512</v>
      </c>
      <c r="FQ34">
        <f t="shared" si="30"/>
        <v>0.49166610268094674</v>
      </c>
      <c r="FR34">
        <f t="shared" si="30"/>
        <v>0.80437701216054636</v>
      </c>
      <c r="FS34">
        <f t="shared" si="30"/>
        <v>0.49330347930359447</v>
      </c>
      <c r="FT34">
        <f t="shared" si="30"/>
        <v>0.13991558197619486</v>
      </c>
      <c r="FU34">
        <f t="shared" si="30"/>
        <v>0.29828169967472812</v>
      </c>
    </row>
    <row r="35" spans="1:177">
      <c r="A35">
        <v>34</v>
      </c>
      <c r="BG35">
        <f t="shared" si="29"/>
        <v>5.1836380781272719E-6</v>
      </c>
      <c r="BH35">
        <f t="shared" si="29"/>
        <v>8.8388154543410202E-8</v>
      </c>
      <c r="BI35">
        <f t="shared" si="29"/>
        <v>4.2277938424407256E-7</v>
      </c>
      <c r="BJ35">
        <f t="shared" si="29"/>
        <v>4.417612259571676E-8</v>
      </c>
      <c r="EN35">
        <f>Sheet21!FL35</f>
        <v>0.18872068540621145</v>
      </c>
      <c r="EO35">
        <f>Sheet21!FM35</f>
        <v>0.27268475399918152</v>
      </c>
      <c r="EP35">
        <f>Sheet21!FN35</f>
        <v>0.85073500669820168</v>
      </c>
      <c r="EQ35">
        <f>Sheet21!FO35</f>
        <v>0.12489164225025179</v>
      </c>
      <c r="ER35">
        <f>Sheet21!FP35</f>
        <v>2.0742382190075025E-2</v>
      </c>
      <c r="ES35">
        <f>Sheet21!FQ35</f>
        <v>0.79215102141152538</v>
      </c>
      <c r="ET35">
        <f>Sheet21!FR35</f>
        <v>0.45713161621819498</v>
      </c>
      <c r="EU35">
        <f>Sheet21!FS35</f>
        <v>0.1695164603134719</v>
      </c>
      <c r="EV35">
        <f>Sheet21!FT35</f>
        <v>0.95638491257528346</v>
      </c>
      <c r="EW35">
        <f>Sheet21!FU35</f>
        <v>0.32655076221875129</v>
      </c>
      <c r="EZ35">
        <v>0.33064435792713531</v>
      </c>
      <c r="FA35">
        <v>0.56256231051506156</v>
      </c>
      <c r="FB35">
        <v>-0.33744293140537324</v>
      </c>
      <c r="FC35">
        <v>-3.6410257848360217E-3</v>
      </c>
      <c r="FD35">
        <v>-0.74996876926959599</v>
      </c>
      <c r="FE35">
        <v>0.56519845496419208</v>
      </c>
      <c r="FF35">
        <v>0.81310741653576923</v>
      </c>
      <c r="FG35">
        <v>0.97108196358607757</v>
      </c>
      <c r="FH35">
        <v>0.74985038362632883</v>
      </c>
      <c r="FI35">
        <v>0.61086169506382049</v>
      </c>
      <c r="FL35">
        <f t="shared" si="30"/>
        <v>0.18839004104828433</v>
      </c>
      <c r="FM35">
        <f t="shared" si="30"/>
        <v>0.27212219168866647</v>
      </c>
      <c r="FN35">
        <f t="shared" si="30"/>
        <v>0.85107244962960704</v>
      </c>
      <c r="FO35">
        <f t="shared" si="30"/>
        <v>0.12489528327603662</v>
      </c>
      <c r="FP35">
        <f t="shared" si="30"/>
        <v>2.1492350959344621E-2</v>
      </c>
      <c r="FQ35">
        <f t="shared" si="30"/>
        <v>0.79158582295656121</v>
      </c>
      <c r="FR35">
        <f t="shared" si="30"/>
        <v>0.4563185088016592</v>
      </c>
      <c r="FS35">
        <f t="shared" si="30"/>
        <v>0.16854537834988581</v>
      </c>
      <c r="FT35">
        <f t="shared" si="30"/>
        <v>0.95563506219165717</v>
      </c>
      <c r="FU35">
        <f t="shared" si="30"/>
        <v>0.32593990052368749</v>
      </c>
    </row>
    <row r="36" spans="1:177">
      <c r="A36">
        <v>35</v>
      </c>
      <c r="B36">
        <f t="array" ref="B36:K45">TRANSPOSE(EN34:EW43)</f>
        <v>9.2499106345263385E-2</v>
      </c>
      <c r="C36">
        <v>0.18872068540621145</v>
      </c>
      <c r="D36">
        <v>0.62936937983591912</v>
      </c>
      <c r="E36">
        <v>0.34729772570104295</v>
      </c>
      <c r="F36">
        <v>0.24702381890451394</v>
      </c>
      <c r="G36">
        <v>0.86751149146161322</v>
      </c>
      <c r="H36">
        <v>0.30070060800778481</v>
      </c>
      <c r="I36">
        <v>0.19276080363320872</v>
      </c>
      <c r="J36">
        <v>0.67950066138527454</v>
      </c>
      <c r="K36">
        <v>0.31374057343832157</v>
      </c>
      <c r="M36">
        <f t="array" ref="M36:M45">TRANSPOSE(EN30:EW30)</f>
        <v>0.33903297863589915</v>
      </c>
      <c r="S36">
        <f>EN34</f>
        <v>9.2499106345263385E-2</v>
      </c>
      <c r="T36">
        <f t="shared" ref="T36:AB45" si="31">EO34</f>
        <v>0.53040062597441828</v>
      </c>
      <c r="U36">
        <f t="shared" si="31"/>
        <v>6.6925729123146802E-2</v>
      </c>
      <c r="V36">
        <f t="shared" si="31"/>
        <v>0.68679011597799544</v>
      </c>
      <c r="W36">
        <f t="shared" si="31"/>
        <v>0.73880338505483778</v>
      </c>
      <c r="X36">
        <f t="shared" si="31"/>
        <v>0.49248843330686071</v>
      </c>
      <c r="Y36">
        <f t="shared" si="31"/>
        <v>0.80560652052972448</v>
      </c>
      <c r="Z36">
        <f t="shared" si="31"/>
        <v>0.49473105817031954</v>
      </c>
      <c r="AA36">
        <f t="shared" si="31"/>
        <v>0.14106381372227006</v>
      </c>
      <c r="AB36">
        <f t="shared" si="31"/>
        <v>0.2991433671955519</v>
      </c>
      <c r="BG36">
        <f t="shared" si="29"/>
        <v>0.96305009148596665</v>
      </c>
      <c r="BH36">
        <f t="shared" si="29"/>
        <v>0.98598691947346795</v>
      </c>
      <c r="BI36">
        <f t="shared" si="29"/>
        <v>0.98589888275857118</v>
      </c>
      <c r="BJ36">
        <f t="shared" si="29"/>
        <v>0.98833559950634342</v>
      </c>
      <c r="BM36">
        <f>0.5*$BL$21*B36*B36</f>
        <v>4.278042337336173E-8</v>
      </c>
      <c r="BN36">
        <f t="shared" ref="BN36:BV45" si="32">0.5*$BL$21*C36*C36</f>
        <v>1.7807748550095117E-7</v>
      </c>
      <c r="BO36">
        <f t="shared" si="32"/>
        <v>1.9805290813752473E-6</v>
      </c>
      <c r="BP36">
        <f t="shared" si="32"/>
        <v>6.0307855138558444E-7</v>
      </c>
      <c r="BQ36">
        <f t="shared" si="32"/>
        <v>3.0510383553085052E-7</v>
      </c>
      <c r="BR36">
        <f t="shared" si="32"/>
        <v>3.7628809390897635E-6</v>
      </c>
      <c r="BS36">
        <f t="shared" si="32"/>
        <v>4.5210427828125733E-7</v>
      </c>
      <c r="BT36">
        <f t="shared" si="32"/>
        <v>1.8578363708660226E-7</v>
      </c>
      <c r="BU36">
        <f t="shared" si="32"/>
        <v>2.3086057441151278E-6</v>
      </c>
      <c r="BV36">
        <f t="shared" si="32"/>
        <v>4.921657371070343E-7</v>
      </c>
      <c r="EN36">
        <f>Sheet21!FL36</f>
        <v>0.62936937983591912</v>
      </c>
      <c r="EO36">
        <f>Sheet21!FM36</f>
        <v>0.34226432752459912</v>
      </c>
      <c r="EP36">
        <f>Sheet21!FN36</f>
        <v>0.54713769417298086</v>
      </c>
      <c r="EQ36">
        <f>Sheet21!FO36</f>
        <v>0.33076254721135839</v>
      </c>
      <c r="ER36">
        <f>Sheet21!FP36</f>
        <v>0.70885030629782719</v>
      </c>
      <c r="ES36">
        <f>Sheet21!FQ36</f>
        <v>0.31071978758974045</v>
      </c>
      <c r="ET36">
        <f>Sheet21!FR36</f>
        <v>0.94760508534292864</v>
      </c>
      <c r="EU36">
        <f>Sheet21!FS36</f>
        <v>0.17620224195003345</v>
      </c>
      <c r="EV36">
        <f>Sheet21!FT36</f>
        <v>0.40920597774029627</v>
      </c>
      <c r="EW36">
        <f>Sheet21!FU36</f>
        <v>0.38349355147213643</v>
      </c>
      <c r="EZ36">
        <v>0.44232644701750978</v>
      </c>
      <c r="FA36">
        <v>0.72378160017754256</v>
      </c>
      <c r="FB36">
        <v>-0.42830688757075641</v>
      </c>
      <c r="FC36">
        <v>-4.4474182385577432E-2</v>
      </c>
      <c r="FD36">
        <v>-1.0075558052704516</v>
      </c>
      <c r="FE36">
        <v>0.72143871070547938</v>
      </c>
      <c r="FF36">
        <v>1.0930615135299178</v>
      </c>
      <c r="FG36">
        <v>1.2308630167126224</v>
      </c>
      <c r="FH36">
        <v>0.99927054733394405</v>
      </c>
      <c r="FI36">
        <v>0.74194414193213376</v>
      </c>
      <c r="FL36">
        <f t="shared" si="30"/>
        <v>0.62892705338890165</v>
      </c>
      <c r="FM36">
        <f t="shared" si="30"/>
        <v>0.34154054592442157</v>
      </c>
      <c r="FN36">
        <f t="shared" si="30"/>
        <v>0.54756600106055164</v>
      </c>
      <c r="FO36">
        <f t="shared" si="30"/>
        <v>0.33080702139374396</v>
      </c>
      <c r="FP36">
        <f t="shared" si="30"/>
        <v>0.70985786210309765</v>
      </c>
      <c r="FQ36">
        <f t="shared" si="30"/>
        <v>0.30999834887903499</v>
      </c>
      <c r="FR36">
        <f t="shared" si="30"/>
        <v>0.9465120238293987</v>
      </c>
      <c r="FS36">
        <f t="shared" si="30"/>
        <v>0.17497137893332082</v>
      </c>
      <c r="FT36">
        <f t="shared" si="30"/>
        <v>0.40820670719296231</v>
      </c>
      <c r="FU36">
        <f t="shared" si="30"/>
        <v>0.3827516073302043</v>
      </c>
    </row>
    <row r="37" spans="1:177">
      <c r="A37">
        <v>36</v>
      </c>
      <c r="B37">
        <v>0.53040062597441828</v>
      </c>
      <c r="C37">
        <v>0.27268475399918152</v>
      </c>
      <c r="D37">
        <v>0.34226432752459912</v>
      </c>
      <c r="E37">
        <v>0.76707345071964805</v>
      </c>
      <c r="F37">
        <v>0.91568556547769842</v>
      </c>
      <c r="G37">
        <v>0.11442198012403071</v>
      </c>
      <c r="H37">
        <v>0.96171077061022947</v>
      </c>
      <c r="I37">
        <v>0.85680407579586593</v>
      </c>
      <c r="J37">
        <v>0.27813679733787483</v>
      </c>
      <c r="K37">
        <v>0.91029930393403391</v>
      </c>
      <c r="M37">
        <v>0.40212753739627605</v>
      </c>
      <c r="S37">
        <f t="shared" ref="S37:S45" si="33">EN35</f>
        <v>0.18872068540621145</v>
      </c>
      <c r="T37">
        <f t="shared" si="31"/>
        <v>0.27268475399918152</v>
      </c>
      <c r="U37">
        <f t="shared" si="31"/>
        <v>0.85073500669820168</v>
      </c>
      <c r="V37">
        <f t="shared" si="31"/>
        <v>0.12489164225025179</v>
      </c>
      <c r="W37">
        <f t="shared" si="31"/>
        <v>2.0742382190075025E-2</v>
      </c>
      <c r="X37">
        <f t="shared" si="31"/>
        <v>0.79215102141152538</v>
      </c>
      <c r="Y37">
        <f t="shared" si="31"/>
        <v>0.45713161621819498</v>
      </c>
      <c r="Z37">
        <f t="shared" si="31"/>
        <v>0.1695164603134719</v>
      </c>
      <c r="AA37">
        <f t="shared" si="31"/>
        <v>0.95638491257528346</v>
      </c>
      <c r="AB37">
        <f t="shared" si="31"/>
        <v>0.32655076221875129</v>
      </c>
      <c r="BG37">
        <f t="shared" si="29"/>
        <v>7.5902463612304231E-9</v>
      </c>
      <c r="BH37">
        <f t="shared" si="29"/>
        <v>3.3474691460518494E-11</v>
      </c>
      <c r="BI37">
        <f t="shared" si="29"/>
        <v>4.3912758506348416E-10</v>
      </c>
      <c r="BJ37">
        <f t="shared" si="29"/>
        <v>7.8512191181836449E-12</v>
      </c>
      <c r="BM37">
        <f t="shared" ref="BM37:BM45" si="34">0.5*$BL$21*B37*B37</f>
        <v>1.4066241201702738E-6</v>
      </c>
      <c r="BN37">
        <f t="shared" si="32"/>
        <v>3.7178487531797073E-7</v>
      </c>
      <c r="BO37">
        <f t="shared" si="32"/>
        <v>5.8572434947933031E-7</v>
      </c>
      <c r="BP37">
        <f t="shared" si="32"/>
        <v>2.9420083939947417E-6</v>
      </c>
      <c r="BQ37">
        <f t="shared" si="32"/>
        <v>4.192400274121062E-6</v>
      </c>
      <c r="BR37">
        <f t="shared" si="32"/>
        <v>6.54619476775204E-8</v>
      </c>
      <c r="BS37">
        <f t="shared" si="32"/>
        <v>4.6244380315386068E-6</v>
      </c>
      <c r="BT37">
        <f t="shared" si="32"/>
        <v>3.6705661215020401E-6</v>
      </c>
      <c r="BU37">
        <f t="shared" si="32"/>
        <v>3.8680039016685033E-7</v>
      </c>
      <c r="BV37">
        <f t="shared" si="32"/>
        <v>4.1432241137139337E-6</v>
      </c>
      <c r="EN37">
        <f>Sheet21!FL37</f>
        <v>0.34729772570104295</v>
      </c>
      <c r="EO37">
        <f>Sheet21!FM37</f>
        <v>0.76707345071964805</v>
      </c>
      <c r="EP37">
        <f>Sheet21!FN37</f>
        <v>0.98889734439165711</v>
      </c>
      <c r="EQ37">
        <f>Sheet21!FO37</f>
        <v>0.4307672368438174</v>
      </c>
      <c r="ER37">
        <f>Sheet21!FP37</f>
        <v>0.41179459712241229</v>
      </c>
      <c r="ES37">
        <f>Sheet21!FQ37</f>
        <v>0.87430113434480627</v>
      </c>
      <c r="ET37">
        <f>Sheet21!FR37</f>
        <v>0.57605986805123588</v>
      </c>
      <c r="EU37">
        <f>Sheet21!FS37</f>
        <v>0.80396008040443256</v>
      </c>
      <c r="EV37">
        <f>Sheet21!FT37</f>
        <v>0.28202014563325656</v>
      </c>
      <c r="EW37">
        <f>Sheet21!FU37</f>
        <v>0.19776754859771625</v>
      </c>
      <c r="EZ37">
        <v>0.27670725371899141</v>
      </c>
      <c r="FA37">
        <v>0.46790460674276202</v>
      </c>
      <c r="FB37">
        <v>-0.28395442146891642</v>
      </c>
      <c r="FC37">
        <v>-8.169355647247023E-3</v>
      </c>
      <c r="FD37">
        <v>-0.62703891607447049</v>
      </c>
      <c r="FE37">
        <v>0.47297291144339743</v>
      </c>
      <c r="FF37">
        <v>0.6842941737142354</v>
      </c>
      <c r="FG37">
        <v>0.81060595921160972</v>
      </c>
      <c r="FH37">
        <v>0.62965495278027217</v>
      </c>
      <c r="FI37">
        <v>0.50813777912483771</v>
      </c>
      <c r="FL37">
        <f t="shared" si="30"/>
        <v>0.34702101844732397</v>
      </c>
      <c r="FM37">
        <f t="shared" si="30"/>
        <v>0.76660554611290532</v>
      </c>
      <c r="FN37">
        <f t="shared" si="30"/>
        <v>0.989181298813126</v>
      </c>
      <c r="FO37">
        <f t="shared" si="30"/>
        <v>0.43077540619946464</v>
      </c>
      <c r="FP37">
        <f t="shared" si="30"/>
        <v>0.41242163603848675</v>
      </c>
      <c r="FQ37">
        <f t="shared" si="30"/>
        <v>0.87382816143336284</v>
      </c>
      <c r="FR37">
        <f t="shared" si="30"/>
        <v>0.5753755738775217</v>
      </c>
      <c r="FS37">
        <f t="shared" si="30"/>
        <v>0.803149474445221</v>
      </c>
      <c r="FT37">
        <f t="shared" si="30"/>
        <v>0.28139049068047628</v>
      </c>
      <c r="FU37">
        <f t="shared" si="30"/>
        <v>0.19725941081859141</v>
      </c>
    </row>
    <row r="38" spans="1:177">
      <c r="A38">
        <v>37</v>
      </c>
      <c r="B38">
        <v>6.6925729123146802E-2</v>
      </c>
      <c r="C38">
        <v>0.85073500669820168</v>
      </c>
      <c r="D38">
        <v>0.54713769417298086</v>
      </c>
      <c r="E38">
        <v>0.98889734439165711</v>
      </c>
      <c r="F38">
        <v>0.4012727618671223</v>
      </c>
      <c r="G38">
        <v>0.24802236840474601</v>
      </c>
      <c r="H38">
        <v>9.7149686194725915E-2</v>
      </c>
      <c r="I38">
        <v>0.69203448597185813</v>
      </c>
      <c r="J38">
        <v>3.7233626116058516E-2</v>
      </c>
      <c r="K38">
        <v>0.75063699790708138</v>
      </c>
      <c r="M38">
        <v>0.39015596996508378</v>
      </c>
      <c r="S38">
        <f t="shared" si="33"/>
        <v>0.62936937983591912</v>
      </c>
      <c r="T38">
        <f t="shared" si="31"/>
        <v>0.34226432752459912</v>
      </c>
      <c r="U38">
        <f t="shared" si="31"/>
        <v>0.54713769417298086</v>
      </c>
      <c r="V38">
        <f t="shared" si="31"/>
        <v>0.33076254721135839</v>
      </c>
      <c r="W38">
        <f t="shared" si="31"/>
        <v>0.70885030629782719</v>
      </c>
      <c r="X38">
        <f t="shared" si="31"/>
        <v>0.31071978758974045</v>
      </c>
      <c r="Y38">
        <f t="shared" si="31"/>
        <v>0.94760508534292864</v>
      </c>
      <c r="Z38">
        <f t="shared" si="31"/>
        <v>0.17620224195003345</v>
      </c>
      <c r="AA38">
        <f t="shared" si="31"/>
        <v>0.40920597774029627</v>
      </c>
      <c r="AB38">
        <f t="shared" si="31"/>
        <v>0.38349355147213643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2.23952660933241E-8</v>
      </c>
      <c r="BN38">
        <f t="shared" si="32"/>
        <v>3.6187502581089468E-6</v>
      </c>
      <c r="BO38">
        <f t="shared" si="32"/>
        <v>1.496798281924632E-6</v>
      </c>
      <c r="BP38">
        <f t="shared" si="32"/>
        <v>4.8895897887243584E-6</v>
      </c>
      <c r="BQ38">
        <f t="shared" si="32"/>
        <v>8.0509914708234124E-7</v>
      </c>
      <c r="BR38">
        <f t="shared" si="32"/>
        <v>3.0757547614549782E-7</v>
      </c>
      <c r="BS38">
        <f t="shared" si="32"/>
        <v>4.7190307638668602E-8</v>
      </c>
      <c r="BT38">
        <f t="shared" si="32"/>
        <v>2.3945586488716696E-6</v>
      </c>
      <c r="BU38">
        <f t="shared" si="32"/>
        <v>6.9317145687521742E-9</v>
      </c>
      <c r="BV38">
        <f t="shared" si="32"/>
        <v>2.8172795131347788E-6</v>
      </c>
      <c r="EN38">
        <f>Sheet21!FL38</f>
        <v>0.24702381890451394</v>
      </c>
      <c r="EO38">
        <f>Sheet21!FM38</f>
        <v>0.91568556547769842</v>
      </c>
      <c r="EP38">
        <f>Sheet21!FN38</f>
        <v>0.4012727618671223</v>
      </c>
      <c r="EQ38">
        <f>Sheet21!FO38</f>
        <v>0.26354109246910856</v>
      </c>
      <c r="ER38">
        <f>Sheet21!FP38</f>
        <v>0.53941699656090725</v>
      </c>
      <c r="ES38">
        <f>Sheet21!FQ38</f>
        <v>0.87901420212155024</v>
      </c>
      <c r="ET38">
        <f>Sheet21!FR38</f>
        <v>0.73357425241001217</v>
      </c>
      <c r="EU38">
        <f>Sheet21!FS38</f>
        <v>9.8749668904333246E-2</v>
      </c>
      <c r="EV38">
        <f>Sheet21!FT38</f>
        <v>0.5048094414004437</v>
      </c>
      <c r="EW38">
        <f>Sheet21!FU38</f>
        <v>0.73808980496437082</v>
      </c>
      <c r="EZ38">
        <v>0.38283014595049003</v>
      </c>
      <c r="FA38">
        <v>0.69352717707321421</v>
      </c>
      <c r="FB38">
        <v>-0.28720376739251258</v>
      </c>
      <c r="FC38">
        <v>8.8369534070647265E-2</v>
      </c>
      <c r="FD38">
        <v>-0.90433581634693261</v>
      </c>
      <c r="FE38">
        <v>0.5801709135531673</v>
      </c>
      <c r="FF38">
        <v>0.80976949800696296</v>
      </c>
      <c r="FG38">
        <v>1.0447270813879732</v>
      </c>
      <c r="FH38">
        <v>0.79485295496887232</v>
      </c>
      <c r="FI38">
        <v>0.65342540235415925</v>
      </c>
      <c r="FL38">
        <f t="shared" si="30"/>
        <v>0.24664098875856344</v>
      </c>
      <c r="FM38">
        <f t="shared" si="30"/>
        <v>0.91499203830062525</v>
      </c>
      <c r="FN38">
        <f t="shared" si="30"/>
        <v>0.40155996563451479</v>
      </c>
      <c r="FO38">
        <f t="shared" si="30"/>
        <v>0.26345272293503791</v>
      </c>
      <c r="FP38">
        <f t="shared" si="30"/>
        <v>0.54032133237725422</v>
      </c>
      <c r="FQ38">
        <f t="shared" si="30"/>
        <v>0.87843403120799712</v>
      </c>
      <c r="FR38">
        <f t="shared" si="30"/>
        <v>0.73276448291200524</v>
      </c>
      <c r="FS38">
        <f t="shared" si="30"/>
        <v>9.7704941822945271E-2</v>
      </c>
      <c r="FT38">
        <f t="shared" si="30"/>
        <v>0.50401458844547486</v>
      </c>
      <c r="FU38">
        <f t="shared" si="30"/>
        <v>0.73743637956201669</v>
      </c>
    </row>
    <row r="39" spans="1:177">
      <c r="A39">
        <v>38</v>
      </c>
      <c r="B39">
        <v>0.68679011597799544</v>
      </c>
      <c r="C39">
        <v>0.12489164225025179</v>
      </c>
      <c r="D39">
        <v>0.33076254721135839</v>
      </c>
      <c r="E39">
        <v>0.4307672368438174</v>
      </c>
      <c r="F39">
        <v>0.26354109246910856</v>
      </c>
      <c r="G39">
        <v>0.23421087535004742</v>
      </c>
      <c r="H39">
        <v>0.14919991767046367</v>
      </c>
      <c r="I39">
        <v>0.73927225675926378</v>
      </c>
      <c r="J39">
        <v>0.40252361345243876</v>
      </c>
      <c r="K39">
        <v>0.31524932757167823</v>
      </c>
      <c r="M39">
        <v>9.1725084637622911E-2</v>
      </c>
      <c r="S39">
        <f t="shared" si="33"/>
        <v>0.34729772570104295</v>
      </c>
      <c r="T39">
        <f t="shared" si="31"/>
        <v>0.76707345071964805</v>
      </c>
      <c r="U39">
        <f t="shared" si="31"/>
        <v>0.98889734439165711</v>
      </c>
      <c r="V39">
        <f t="shared" si="31"/>
        <v>0.4307672368438174</v>
      </c>
      <c r="W39">
        <f t="shared" si="31"/>
        <v>0.41179459712241229</v>
      </c>
      <c r="X39">
        <f t="shared" si="31"/>
        <v>0.87430113434480627</v>
      </c>
      <c r="Y39">
        <f t="shared" si="31"/>
        <v>0.57605986805123588</v>
      </c>
      <c r="Z39">
        <f t="shared" si="31"/>
        <v>0.80396008040443256</v>
      </c>
      <c r="AA39">
        <f t="shared" si="31"/>
        <v>0.28202014563325656</v>
      </c>
      <c r="AB39">
        <f t="shared" si="31"/>
        <v>0.19776754859771625</v>
      </c>
      <c r="BG39">
        <f t="shared" si="29"/>
        <v>1.5819928376402203E-10</v>
      </c>
      <c r="BH39">
        <f t="shared" si="29"/>
        <v>9.9999999999999998E-13</v>
      </c>
      <c r="BI39">
        <f t="shared" si="29"/>
        <v>4.0192752960978824E-12</v>
      </c>
      <c r="BJ39">
        <f t="shared" si="29"/>
        <v>9.9999999999999998E-13</v>
      </c>
      <c r="BM39">
        <f t="shared" si="34"/>
        <v>2.3584033170253426E-6</v>
      </c>
      <c r="BN39">
        <f t="shared" si="32"/>
        <v>7.7989611519824402E-8</v>
      </c>
      <c r="BO39">
        <f t="shared" si="32"/>
        <v>5.4701931318873046E-7</v>
      </c>
      <c r="BP39">
        <f t="shared" si="32"/>
        <v>9.2780206169028748E-7</v>
      </c>
      <c r="BQ39">
        <f t="shared" si="32"/>
        <v>3.4726953709905619E-7</v>
      </c>
      <c r="BR39">
        <f t="shared" si="32"/>
        <v>2.7427367066117725E-7</v>
      </c>
      <c r="BS39">
        <f t="shared" si="32"/>
        <v>1.113030771643657E-7</v>
      </c>
      <c r="BT39">
        <f t="shared" si="32"/>
        <v>2.7326173480696741E-6</v>
      </c>
      <c r="BU39">
        <f t="shared" si="32"/>
        <v>8.1012629693404173E-7</v>
      </c>
      <c r="BV39">
        <f t="shared" si="32"/>
        <v>4.9691069267197653E-7</v>
      </c>
      <c r="EN39">
        <f>Sheet21!FL39</f>
        <v>0.86751149146161322</v>
      </c>
      <c r="EO39">
        <f>Sheet21!FM39</f>
        <v>0.11442198012403071</v>
      </c>
      <c r="EP39">
        <f>Sheet21!FN39</f>
        <v>0.24802236840474601</v>
      </c>
      <c r="EQ39">
        <f>Sheet21!FO39</f>
        <v>0.23421087535004742</v>
      </c>
      <c r="ER39">
        <f>Sheet21!FP39</f>
        <v>0.74124334331261266</v>
      </c>
      <c r="ES39">
        <f>Sheet21!FQ39</f>
        <v>0.33873316922517527</v>
      </c>
      <c r="ET39">
        <f>Sheet21!FR39</f>
        <v>9.3579865972716031E-2</v>
      </c>
      <c r="EU39">
        <f>Sheet21!FS39</f>
        <v>0.96248003809129656</v>
      </c>
      <c r="EV39">
        <f>Sheet21!FT39</f>
        <v>0.15129541159237483</v>
      </c>
      <c r="EW39">
        <f>Sheet21!FU39</f>
        <v>0.61641478781820569</v>
      </c>
      <c r="EZ39">
        <v>0.52106361466228679</v>
      </c>
      <c r="FA39">
        <v>0.93997431877313042</v>
      </c>
      <c r="FB39">
        <v>-0.42588384358907055</v>
      </c>
      <c r="FC39">
        <v>0.10603473829254167</v>
      </c>
      <c r="FD39">
        <v>-1.2188907053988176</v>
      </c>
      <c r="FE39">
        <v>0.81997854942425286</v>
      </c>
      <c r="FF39">
        <v>1.138288481842872</v>
      </c>
      <c r="FG39">
        <v>1.4638179435730945</v>
      </c>
      <c r="FH39">
        <v>1.1019261566255707</v>
      </c>
      <c r="FI39">
        <v>0.92532174498777797</v>
      </c>
      <c r="FL39">
        <f t="shared" si="30"/>
        <v>0.86699042784695091</v>
      </c>
      <c r="FM39">
        <f t="shared" si="30"/>
        <v>0.11348200580525758</v>
      </c>
      <c r="FN39">
        <f t="shared" si="30"/>
        <v>0.24844825224833508</v>
      </c>
      <c r="FO39">
        <f t="shared" si="30"/>
        <v>0.23410484061175488</v>
      </c>
      <c r="FP39">
        <f t="shared" si="30"/>
        <v>0.74246223401801148</v>
      </c>
      <c r="FQ39">
        <f t="shared" si="30"/>
        <v>0.33791319067575104</v>
      </c>
      <c r="FR39">
        <f t="shared" si="30"/>
        <v>9.2441577490873159E-2</v>
      </c>
      <c r="FS39">
        <f t="shared" si="30"/>
        <v>0.96101622014772348</v>
      </c>
      <c r="FT39">
        <f t="shared" si="30"/>
        <v>0.15019348543574926</v>
      </c>
      <c r="FU39">
        <f t="shared" si="30"/>
        <v>0.61548946607321786</v>
      </c>
    </row>
    <row r="40" spans="1:177">
      <c r="A40">
        <v>39</v>
      </c>
      <c r="B40">
        <v>0.73880338505483778</v>
      </c>
      <c r="C40">
        <v>2.0742382190075025E-2</v>
      </c>
      <c r="D40">
        <v>0.70885030629782719</v>
      </c>
      <c r="E40">
        <v>0.41179459712241229</v>
      </c>
      <c r="F40">
        <v>0.53941699656090725</v>
      </c>
      <c r="G40">
        <v>0.74124334331261266</v>
      </c>
      <c r="H40">
        <v>0.99606655778659903</v>
      </c>
      <c r="I40">
        <v>0.93541502579056657</v>
      </c>
      <c r="J40">
        <v>0.28964440331896851</v>
      </c>
      <c r="K40">
        <v>1.3768407412938454E-2</v>
      </c>
      <c r="M40">
        <v>0.24437021478424192</v>
      </c>
      <c r="S40">
        <f t="shared" si="33"/>
        <v>0.24702381890451394</v>
      </c>
      <c r="T40">
        <f t="shared" si="31"/>
        <v>0.91568556547769842</v>
      </c>
      <c r="U40">
        <f t="shared" si="31"/>
        <v>0.4012727618671223</v>
      </c>
      <c r="V40">
        <f t="shared" si="31"/>
        <v>0.26354109246910856</v>
      </c>
      <c r="W40">
        <f t="shared" si="31"/>
        <v>0.53941699656090725</v>
      </c>
      <c r="X40">
        <f t="shared" si="31"/>
        <v>0.87901420212155024</v>
      </c>
      <c r="Y40">
        <f t="shared" si="31"/>
        <v>0.73357425241001217</v>
      </c>
      <c r="Z40">
        <f t="shared" si="31"/>
        <v>9.8749668904333246E-2</v>
      </c>
      <c r="AA40">
        <f t="shared" si="31"/>
        <v>0.5048094414004437</v>
      </c>
      <c r="AB40">
        <f t="shared" si="31"/>
        <v>0.73808980496437082</v>
      </c>
      <c r="BG40">
        <f t="shared" si="29"/>
        <v>2.2899075022373991E-9</v>
      </c>
      <c r="BH40">
        <f t="shared" si="29"/>
        <v>6.7144068700217893E-12</v>
      </c>
      <c r="BI40">
        <f t="shared" si="29"/>
        <v>1.0483354161766383E-10</v>
      </c>
      <c r="BJ40">
        <f t="shared" si="29"/>
        <v>1.6247730283639469E-12</v>
      </c>
      <c r="BM40">
        <f t="shared" si="34"/>
        <v>2.7291522088424347E-6</v>
      </c>
      <c r="BN40">
        <f t="shared" si="32"/>
        <v>2.1512320945957082E-9</v>
      </c>
      <c r="BO40">
        <f t="shared" si="32"/>
        <v>2.5123437836926173E-6</v>
      </c>
      <c r="BP40">
        <f t="shared" si="32"/>
        <v>8.4787395109604932E-7</v>
      </c>
      <c r="BQ40">
        <f t="shared" si="32"/>
        <v>1.4548534808939491E-6</v>
      </c>
      <c r="BR40">
        <f t="shared" si="32"/>
        <v>2.7472084700262993E-6</v>
      </c>
      <c r="BS40">
        <f t="shared" si="32"/>
        <v>4.9607429377042215E-6</v>
      </c>
      <c r="BT40">
        <f t="shared" si="32"/>
        <v>4.3750063523738319E-6</v>
      </c>
      <c r="BU40">
        <f t="shared" si="32"/>
        <v>4.1946940187000653E-7</v>
      </c>
      <c r="BV40">
        <f t="shared" si="32"/>
        <v>9.478452134432929E-10</v>
      </c>
      <c r="EN40">
        <f>Sheet21!FL40</f>
        <v>0.30070060800778481</v>
      </c>
      <c r="EO40">
        <f>Sheet21!FM40</f>
        <v>0.96171077061022947</v>
      </c>
      <c r="EP40">
        <f>Sheet21!FN40</f>
        <v>9.7149686194725915E-2</v>
      </c>
      <c r="EQ40">
        <f>Sheet21!FO40</f>
        <v>0.14919991767046367</v>
      </c>
      <c r="ER40">
        <f>Sheet21!FP40</f>
        <v>0.99606655778659903</v>
      </c>
      <c r="ES40">
        <f>Sheet21!FQ40</f>
        <v>0.10453585196788406</v>
      </c>
      <c r="ET40">
        <f>Sheet21!FR40</f>
        <v>0.31553256653057843</v>
      </c>
      <c r="EU40">
        <f>Sheet21!FS40</f>
        <v>0.21386486708285316</v>
      </c>
      <c r="EV40">
        <f>Sheet21!FT40</f>
        <v>0.89767517583309031</v>
      </c>
      <c r="EW40">
        <f>Sheet21!FU40</f>
        <v>0.59769444436881114</v>
      </c>
      <c r="EZ40">
        <v>0.30474566578050422</v>
      </c>
      <c r="FA40">
        <v>0.48725509288019142</v>
      </c>
      <c r="FB40">
        <v>-0.3542547689326212</v>
      </c>
      <c r="FC40">
        <v>-6.1263121110793239E-2</v>
      </c>
      <c r="FD40">
        <v>-0.67257129494103618</v>
      </c>
      <c r="FE40">
        <v>0.54649348978932599</v>
      </c>
      <c r="FF40">
        <v>0.81943363042069173</v>
      </c>
      <c r="FG40">
        <v>0.91407420289847485</v>
      </c>
      <c r="FH40">
        <v>0.72254453807284413</v>
      </c>
      <c r="FI40">
        <v>0.56502965179965137</v>
      </c>
      <c r="FL40">
        <f t="shared" si="30"/>
        <v>0.30039586234200433</v>
      </c>
      <c r="FM40">
        <f t="shared" si="30"/>
        <v>0.9612235155173493</v>
      </c>
      <c r="FN40">
        <f t="shared" si="30"/>
        <v>9.7503940963658539E-2</v>
      </c>
      <c r="FO40">
        <f t="shared" si="30"/>
        <v>0.14926118079157447</v>
      </c>
      <c r="FP40">
        <f t="shared" si="30"/>
        <v>0.99673912908154005</v>
      </c>
      <c r="FQ40">
        <f t="shared" si="30"/>
        <v>0.10398935847809473</v>
      </c>
      <c r="FR40">
        <f t="shared" si="30"/>
        <v>0.31471313290015773</v>
      </c>
      <c r="FS40">
        <f t="shared" si="30"/>
        <v>0.21295079287995469</v>
      </c>
      <c r="FT40">
        <f t="shared" si="30"/>
        <v>0.89695263129501746</v>
      </c>
      <c r="FU40">
        <f t="shared" si="30"/>
        <v>0.59712941471701153</v>
      </c>
    </row>
    <row r="41" spans="1:177">
      <c r="A41">
        <v>40</v>
      </c>
      <c r="B41">
        <v>0.49248843330686071</v>
      </c>
      <c r="C41">
        <v>0.79215102141152538</v>
      </c>
      <c r="D41">
        <v>0.31071978758974045</v>
      </c>
      <c r="E41">
        <v>0.87430113434480627</v>
      </c>
      <c r="F41">
        <v>0.87901420212155024</v>
      </c>
      <c r="G41">
        <v>0.33873316922517527</v>
      </c>
      <c r="H41">
        <v>0.10453585196788406</v>
      </c>
      <c r="I41">
        <v>0.84706861367611042</v>
      </c>
      <c r="J41">
        <v>0.54035032469739119</v>
      </c>
      <c r="K41">
        <v>0.57836086285568966</v>
      </c>
      <c r="M41">
        <v>0.72152153250404882</v>
      </c>
      <c r="S41">
        <f t="shared" si="33"/>
        <v>0.86751149146161322</v>
      </c>
      <c r="T41">
        <f t="shared" si="31"/>
        <v>0.11442198012403071</v>
      </c>
      <c r="U41">
        <f t="shared" si="31"/>
        <v>0.24802236840474601</v>
      </c>
      <c r="V41">
        <f t="shared" si="31"/>
        <v>0.23421087535004742</v>
      </c>
      <c r="W41">
        <f t="shared" si="31"/>
        <v>0.74124334331261266</v>
      </c>
      <c r="X41">
        <f t="shared" si="31"/>
        <v>0.33873316922517527</v>
      </c>
      <c r="Y41">
        <f t="shared" si="31"/>
        <v>9.3579865972716031E-2</v>
      </c>
      <c r="Z41">
        <f t="shared" si="31"/>
        <v>0.96248003809129656</v>
      </c>
      <c r="AA41">
        <f t="shared" si="31"/>
        <v>0.15129541159237483</v>
      </c>
      <c r="AB41">
        <f t="shared" si="31"/>
        <v>0.61641478781820569</v>
      </c>
      <c r="BG41">
        <f t="shared" si="29"/>
        <v>5.1394555334682382E-7</v>
      </c>
      <c r="BH41">
        <f t="shared" si="29"/>
        <v>4.3320589131572623E-9</v>
      </c>
      <c r="BI41">
        <f t="shared" si="29"/>
        <v>2.4320198149158431E-8</v>
      </c>
      <c r="BJ41">
        <f t="shared" si="29"/>
        <v>1.1979301515994429E-9</v>
      </c>
      <c r="BM41">
        <f t="shared" si="34"/>
        <v>1.2127242847052312E-6</v>
      </c>
      <c r="BN41">
        <f t="shared" si="32"/>
        <v>3.137516203616615E-6</v>
      </c>
      <c r="BO41">
        <f t="shared" si="32"/>
        <v>4.8273393199906721E-7</v>
      </c>
      <c r="BP41">
        <f t="shared" si="32"/>
        <v>3.8220123675830751E-6</v>
      </c>
      <c r="BQ41">
        <f t="shared" si="32"/>
        <v>3.8633298376569279E-6</v>
      </c>
      <c r="BR41">
        <f t="shared" si="32"/>
        <v>5.7370079966665616E-7</v>
      </c>
      <c r="BS41">
        <f t="shared" si="32"/>
        <v>5.4638721733256859E-8</v>
      </c>
      <c r="BT41">
        <f t="shared" si="32"/>
        <v>3.587626181375838E-6</v>
      </c>
      <c r="BU41">
        <f t="shared" si="32"/>
        <v>1.4598923670028807E-6</v>
      </c>
      <c r="BV41">
        <f t="shared" si="32"/>
        <v>1.6725064384158895E-6</v>
      </c>
      <c r="EN41">
        <f>Sheet21!FL41</f>
        <v>0.19276080363320872</v>
      </c>
      <c r="EO41">
        <f>Sheet21!FM41</f>
        <v>0.85680407579586593</v>
      </c>
      <c r="EP41">
        <f>Sheet21!FN41</f>
        <v>0.69203448597185813</v>
      </c>
      <c r="EQ41">
        <f>Sheet21!FO41</f>
        <v>0.73927225675926378</v>
      </c>
      <c r="ER41">
        <f>Sheet21!FP41</f>
        <v>0.93541502579056657</v>
      </c>
      <c r="ES41">
        <f>Sheet21!FQ41</f>
        <v>0.84706861367611042</v>
      </c>
      <c r="ET41">
        <f>Sheet21!FR41</f>
        <v>0.39019296097027234</v>
      </c>
      <c r="EU41">
        <f>Sheet21!FS41</f>
        <v>0.50847653631038758</v>
      </c>
      <c r="EV41">
        <f>Sheet21!FT41</f>
        <v>0.89855824700374398</v>
      </c>
      <c r="EW41">
        <f>Sheet21!FU41</f>
        <v>6.5402009675257694E-2</v>
      </c>
      <c r="EZ41">
        <v>0.40313948449564091</v>
      </c>
      <c r="FA41">
        <v>0.68518509743135225</v>
      </c>
      <c r="FB41">
        <v>-0.40337741147022377</v>
      </c>
      <c r="FC41">
        <v>-1.7783902230152915E-3</v>
      </c>
      <c r="FD41">
        <v>-0.91503075408248591</v>
      </c>
      <c r="FE41">
        <v>0.68223267279420308</v>
      </c>
      <c r="FF41">
        <v>0.98683511253886191</v>
      </c>
      <c r="FG41">
        <v>1.1754693217663725</v>
      </c>
      <c r="FH41">
        <v>0.90698107977466247</v>
      </c>
      <c r="FI41">
        <v>0.73559182479532093</v>
      </c>
      <c r="FL41">
        <f t="shared" si="30"/>
        <v>0.19235766414871308</v>
      </c>
      <c r="FM41">
        <f t="shared" si="30"/>
        <v>0.85611889069843461</v>
      </c>
      <c r="FN41">
        <f t="shared" si="30"/>
        <v>0.69243786338332836</v>
      </c>
      <c r="FO41">
        <f t="shared" si="30"/>
        <v>0.73927403514948675</v>
      </c>
      <c r="FP41">
        <f t="shared" si="30"/>
        <v>0.93633005654464907</v>
      </c>
      <c r="FQ41">
        <f t="shared" si="30"/>
        <v>0.8463863810033162</v>
      </c>
      <c r="FR41">
        <f t="shared" si="30"/>
        <v>0.38920612585773345</v>
      </c>
      <c r="FS41">
        <f t="shared" si="30"/>
        <v>0.50730106698862121</v>
      </c>
      <c r="FT41">
        <f t="shared" si="30"/>
        <v>0.89765126592396927</v>
      </c>
      <c r="FU41">
        <f t="shared" si="30"/>
        <v>6.4666417850462371E-2</v>
      </c>
    </row>
    <row r="42" spans="1:177">
      <c r="A42">
        <v>41</v>
      </c>
      <c r="B42">
        <v>0.80560652052972448</v>
      </c>
      <c r="C42">
        <v>0.45713161621819498</v>
      </c>
      <c r="D42">
        <v>0.94760508534292864</v>
      </c>
      <c r="E42">
        <v>0.57605986805123588</v>
      </c>
      <c r="F42">
        <v>0.73357425241001217</v>
      </c>
      <c r="G42">
        <v>9.3579865972716031E-2</v>
      </c>
      <c r="H42">
        <v>0.31553256653057843</v>
      </c>
      <c r="I42">
        <v>0.39019296097027234</v>
      </c>
      <c r="J42">
        <v>0.97052803082518202</v>
      </c>
      <c r="K42">
        <v>0.42514721653122678</v>
      </c>
      <c r="M42">
        <v>0.87230108349652125</v>
      </c>
      <c r="S42">
        <f t="shared" si="33"/>
        <v>0.30070060800778481</v>
      </c>
      <c r="T42">
        <f t="shared" si="31"/>
        <v>0.96171077061022947</v>
      </c>
      <c r="U42">
        <f t="shared" si="31"/>
        <v>9.7149686194725915E-2</v>
      </c>
      <c r="V42">
        <f t="shared" si="31"/>
        <v>0.14919991767046367</v>
      </c>
      <c r="W42">
        <f t="shared" si="31"/>
        <v>0.99606655778659903</v>
      </c>
      <c r="X42">
        <f t="shared" si="31"/>
        <v>0.10453585196788406</v>
      </c>
      <c r="Y42">
        <f t="shared" si="31"/>
        <v>0.31553256653057843</v>
      </c>
      <c r="Z42">
        <f t="shared" si="31"/>
        <v>0.21386486708285316</v>
      </c>
      <c r="AA42">
        <f t="shared" si="31"/>
        <v>0.89767517583309031</v>
      </c>
      <c r="AB42">
        <f t="shared" si="31"/>
        <v>0.59769444436881114</v>
      </c>
      <c r="BM42">
        <f t="shared" si="34"/>
        <v>3.2450093296000472E-6</v>
      </c>
      <c r="BN42">
        <f t="shared" si="32"/>
        <v>1.0448465727312955E-6</v>
      </c>
      <c r="BO42">
        <f t="shared" si="32"/>
        <v>4.4897769888388952E-6</v>
      </c>
      <c r="BP42">
        <f t="shared" si="32"/>
        <v>1.6592248578960365E-6</v>
      </c>
      <c r="BQ42">
        <f t="shared" si="32"/>
        <v>2.6906559189945415E-6</v>
      </c>
      <c r="BR42">
        <f t="shared" si="32"/>
        <v>4.3785956577357481E-8</v>
      </c>
      <c r="BS42">
        <f t="shared" si="32"/>
        <v>4.9780400270686957E-7</v>
      </c>
      <c r="BT42">
        <f t="shared" si="32"/>
        <v>7.6125273395374245E-7</v>
      </c>
      <c r="BU42">
        <f t="shared" si="32"/>
        <v>4.7096232930870279E-6</v>
      </c>
      <c r="BV42">
        <f t="shared" si="32"/>
        <v>9.0375077862124932E-7</v>
      </c>
      <c r="EN42">
        <f>Sheet21!FL42</f>
        <v>0.67950066138527454</v>
      </c>
      <c r="EO42">
        <f>Sheet21!FM42</f>
        <v>0.27813679733787483</v>
      </c>
      <c r="EP42">
        <f>Sheet21!FN42</f>
        <v>3.7233626116058516E-2</v>
      </c>
      <c r="EQ42">
        <f>Sheet21!FO42</f>
        <v>0.40252361345243876</v>
      </c>
      <c r="ER42">
        <f>Sheet21!FP42</f>
        <v>0.28964440331896851</v>
      </c>
      <c r="ES42">
        <f>Sheet21!FQ42</f>
        <v>0.54035032469739119</v>
      </c>
      <c r="ET42">
        <f>Sheet21!FR42</f>
        <v>0.97052803082518202</v>
      </c>
      <c r="EU42">
        <f>Sheet21!FS42</f>
        <v>0.35047368056883832</v>
      </c>
      <c r="EV42">
        <f>Sheet21!FT42</f>
        <v>0.57026684584970821</v>
      </c>
      <c r="EW42">
        <f>Sheet21!FU42</f>
        <v>0.23602461942274405</v>
      </c>
      <c r="EZ42">
        <v>0.29177820766890972</v>
      </c>
      <c r="FA42">
        <v>0.50384997037033075</v>
      </c>
      <c r="FB42">
        <v>-0.30380038505386914</v>
      </c>
      <c r="FC42">
        <v>7.7275109211961401E-3</v>
      </c>
      <c r="FD42">
        <v>-0.65992742495445222</v>
      </c>
      <c r="FE42">
        <v>0.50808800354046002</v>
      </c>
      <c r="FF42">
        <v>0.71711070837494084</v>
      </c>
      <c r="FG42">
        <v>0.87586133079048634</v>
      </c>
      <c r="FH42">
        <v>0.66150320961936904</v>
      </c>
      <c r="FI42">
        <v>0.55920748761201944</v>
      </c>
      <c r="FL42">
        <f t="shared" si="30"/>
        <v>0.67920888317760564</v>
      </c>
      <c r="FM42">
        <f t="shared" si="30"/>
        <v>0.27763294736750449</v>
      </c>
      <c r="FN42">
        <f t="shared" si="30"/>
        <v>3.7537426501112386E-2</v>
      </c>
      <c r="FO42">
        <f t="shared" si="30"/>
        <v>0.40251588594151755</v>
      </c>
      <c r="FP42">
        <f t="shared" si="30"/>
        <v>0.29030433074392298</v>
      </c>
      <c r="FQ42">
        <f t="shared" si="30"/>
        <v>0.53984223669385079</v>
      </c>
      <c r="FR42">
        <f t="shared" si="30"/>
        <v>0.96981092011680703</v>
      </c>
      <c r="FS42">
        <f t="shared" si="30"/>
        <v>0.34959781923804784</v>
      </c>
      <c r="FT42">
        <f t="shared" si="30"/>
        <v>0.56960534264008889</v>
      </c>
      <c r="FU42">
        <f t="shared" si="30"/>
        <v>0.23546541193513204</v>
      </c>
    </row>
    <row r="43" spans="1:177">
      <c r="A43">
        <v>42</v>
      </c>
      <c r="B43">
        <v>0.49473105817031954</v>
      </c>
      <c r="C43">
        <v>0.1695164603134719</v>
      </c>
      <c r="D43">
        <v>0.17620224195003345</v>
      </c>
      <c r="E43">
        <v>0.80396008040443256</v>
      </c>
      <c r="F43">
        <v>9.8749668904333246E-2</v>
      </c>
      <c r="G43">
        <v>0.96248003809129656</v>
      </c>
      <c r="H43">
        <v>0.21386486708285316</v>
      </c>
      <c r="I43">
        <v>0.50847653631038758</v>
      </c>
      <c r="J43">
        <v>0.35047368056883832</v>
      </c>
      <c r="K43">
        <v>0.7706496653501691</v>
      </c>
      <c r="M43">
        <v>0.25715383714176898</v>
      </c>
      <c r="S43">
        <f t="shared" si="33"/>
        <v>0.19276080363320872</v>
      </c>
      <c r="T43">
        <f t="shared" si="31"/>
        <v>0.85680407579586593</v>
      </c>
      <c r="U43">
        <f t="shared" si="31"/>
        <v>0.69203448597185813</v>
      </c>
      <c r="V43">
        <f t="shared" si="31"/>
        <v>0.73927225675926378</v>
      </c>
      <c r="W43">
        <f t="shared" si="31"/>
        <v>0.93541502579056657</v>
      </c>
      <c r="X43">
        <f t="shared" si="31"/>
        <v>0.84706861367611042</v>
      </c>
      <c r="Y43">
        <f t="shared" si="31"/>
        <v>0.39019296097027234</v>
      </c>
      <c r="Z43">
        <f t="shared" si="31"/>
        <v>0.50847653631038758</v>
      </c>
      <c r="AA43">
        <f t="shared" si="31"/>
        <v>0.89855824700374398</v>
      </c>
      <c r="AB43">
        <f t="shared" si="31"/>
        <v>6.5402009675257694E-2</v>
      </c>
      <c r="BM43">
        <f t="shared" si="34"/>
        <v>1.2237940995916207E-6</v>
      </c>
      <c r="BN43">
        <f t="shared" si="32"/>
        <v>1.4367915158604446E-7</v>
      </c>
      <c r="BO43">
        <f t="shared" si="32"/>
        <v>1.5523615034109065E-7</v>
      </c>
      <c r="BP43">
        <f t="shared" si="32"/>
        <v>3.2317590544195084E-6</v>
      </c>
      <c r="BQ43">
        <f t="shared" si="32"/>
        <v>4.8757485543577203E-8</v>
      </c>
      <c r="BR43">
        <f t="shared" si="32"/>
        <v>4.6318391186211183E-6</v>
      </c>
      <c r="BS43">
        <f t="shared" si="32"/>
        <v>2.2869090686183222E-7</v>
      </c>
      <c r="BT43">
        <f t="shared" si="32"/>
        <v>1.2927419398910447E-6</v>
      </c>
      <c r="BU43">
        <f t="shared" si="32"/>
        <v>6.1415900385734062E-7</v>
      </c>
      <c r="BV43">
        <f t="shared" si="32"/>
        <v>2.969504533521638E-6</v>
      </c>
      <c r="EN43">
        <f>Sheet21!FL43</f>
        <v>0.31374057343832157</v>
      </c>
      <c r="EO43">
        <f>Sheet21!FM43</f>
        <v>0.91029930393403391</v>
      </c>
      <c r="EP43">
        <f>Sheet21!FN43</f>
        <v>0.75063699790708138</v>
      </c>
      <c r="EQ43">
        <f>Sheet21!FO43</f>
        <v>0.31524932757167823</v>
      </c>
      <c r="ER43">
        <f>Sheet21!FP43</f>
        <v>1.3768407412938454E-2</v>
      </c>
      <c r="ES43">
        <f>Sheet21!FQ43</f>
        <v>0.57836086285568966</v>
      </c>
      <c r="ET43">
        <f>Sheet21!FR43</f>
        <v>0.42514721653122678</v>
      </c>
      <c r="EU43">
        <f>Sheet21!FS43</f>
        <v>0.7706496653501691</v>
      </c>
      <c r="EV43">
        <f>Sheet21!FT43</f>
        <v>0.43417773824365613</v>
      </c>
      <c r="EW43">
        <f>Sheet21!FU43</f>
        <v>0.13632794723271383</v>
      </c>
      <c r="EZ43">
        <v>0.44393167391619603</v>
      </c>
      <c r="FA43">
        <v>0.79159759462030688</v>
      </c>
      <c r="FB43">
        <v>-0.38809816541736458</v>
      </c>
      <c r="FC43">
        <v>6.985355269493132E-2</v>
      </c>
      <c r="FD43">
        <v>-1.0293385937271453</v>
      </c>
      <c r="FE43">
        <v>0.71740910188015916</v>
      </c>
      <c r="FF43">
        <v>1.0014726984522633</v>
      </c>
      <c r="FG43">
        <v>1.268691673855709</v>
      </c>
      <c r="FH43">
        <v>0.95564637413897446</v>
      </c>
      <c r="FI43">
        <v>0.80363848534915439</v>
      </c>
      <c r="FL43">
        <f t="shared" si="30"/>
        <v>0.31329664176440536</v>
      </c>
      <c r="FM43">
        <f t="shared" si="30"/>
        <v>0.90950770633941358</v>
      </c>
      <c r="FN43">
        <f t="shared" si="30"/>
        <v>0.75102509607249879</v>
      </c>
      <c r="FO43">
        <f t="shared" si="30"/>
        <v>0.31517947401898327</v>
      </c>
      <c r="FP43">
        <f t="shared" si="30"/>
        <v>1.4797746006665599E-2</v>
      </c>
      <c r="FQ43">
        <f t="shared" si="30"/>
        <v>0.57764345375380954</v>
      </c>
      <c r="FR43">
        <f t="shared" si="30"/>
        <v>0.42414574383277454</v>
      </c>
      <c r="FS43">
        <f t="shared" si="30"/>
        <v>0.76938097367631342</v>
      </c>
      <c r="FT43">
        <f t="shared" si="30"/>
        <v>0.43322209186951716</v>
      </c>
      <c r="FU43">
        <f t="shared" si="30"/>
        <v>0.13552430874736468</v>
      </c>
    </row>
    <row r="44" spans="1:177">
      <c r="A44">
        <v>43</v>
      </c>
      <c r="B44">
        <v>0.14106381372227006</v>
      </c>
      <c r="C44">
        <v>0.95638491257528346</v>
      </c>
      <c r="D44">
        <v>0.40920597774029627</v>
      </c>
      <c r="E44">
        <v>0.28202014563325656</v>
      </c>
      <c r="F44">
        <v>0.5048094414004437</v>
      </c>
      <c r="G44">
        <v>0.15129541159237483</v>
      </c>
      <c r="H44">
        <v>0.89767517583309031</v>
      </c>
      <c r="I44">
        <v>0.89855824700374398</v>
      </c>
      <c r="J44">
        <v>0.57026684584970821</v>
      </c>
      <c r="K44">
        <v>0.43417773824365613</v>
      </c>
      <c r="M44">
        <v>0.20494215230636081</v>
      </c>
      <c r="S44">
        <f t="shared" si="33"/>
        <v>0.67950066138527454</v>
      </c>
      <c r="T44">
        <f t="shared" si="31"/>
        <v>0.27813679733787483</v>
      </c>
      <c r="U44">
        <f t="shared" si="31"/>
        <v>3.7233626116058516E-2</v>
      </c>
      <c r="V44">
        <f t="shared" si="31"/>
        <v>0.40252361345243876</v>
      </c>
      <c r="W44">
        <f t="shared" si="31"/>
        <v>0.28964440331896851</v>
      </c>
      <c r="X44">
        <f t="shared" si="31"/>
        <v>0.54035032469739119</v>
      </c>
      <c r="Y44">
        <f t="shared" si="31"/>
        <v>0.97052803082518202</v>
      </c>
      <c r="Z44">
        <f t="shared" si="31"/>
        <v>0.35047368056883832</v>
      </c>
      <c r="AA44">
        <f t="shared" si="31"/>
        <v>0.57026684584970821</v>
      </c>
      <c r="AB44">
        <f t="shared" si="31"/>
        <v>0.23602461942274405</v>
      </c>
      <c r="BM44">
        <f t="shared" si="34"/>
        <v>9.9494997709356537E-8</v>
      </c>
      <c r="BN44">
        <f t="shared" si="32"/>
        <v>4.573360505008164E-6</v>
      </c>
      <c r="BO44">
        <f t="shared" si="32"/>
        <v>8.3724766109195919E-7</v>
      </c>
      <c r="BP44">
        <f t="shared" si="32"/>
        <v>3.9767681271501622E-7</v>
      </c>
      <c r="BQ44">
        <f t="shared" si="32"/>
        <v>1.27416286063514E-6</v>
      </c>
      <c r="BR44">
        <f t="shared" si="32"/>
        <v>1.1445150784453057E-7</v>
      </c>
      <c r="BS44">
        <f t="shared" si="32"/>
        <v>4.0291036065348486E-6</v>
      </c>
      <c r="BT44">
        <f t="shared" si="32"/>
        <v>4.0370346162922076E-6</v>
      </c>
      <c r="BU44">
        <f t="shared" si="32"/>
        <v>1.6260213773768743E-6</v>
      </c>
      <c r="BV44">
        <f t="shared" si="32"/>
        <v>9.4255154193188401E-7</v>
      </c>
    </row>
    <row r="45" spans="1:177">
      <c r="A45">
        <v>44</v>
      </c>
      <c r="B45">
        <v>0.2991433671955519</v>
      </c>
      <c r="C45">
        <v>0.32655076221875129</v>
      </c>
      <c r="D45">
        <v>0.38349355147213643</v>
      </c>
      <c r="E45">
        <v>0.19776754859771625</v>
      </c>
      <c r="F45">
        <v>0.73808980496437082</v>
      </c>
      <c r="G45">
        <v>0.61641478781820569</v>
      </c>
      <c r="H45">
        <v>0.59769444436881114</v>
      </c>
      <c r="I45">
        <v>6.5402009675257694E-2</v>
      </c>
      <c r="J45">
        <v>0.23602461942274405</v>
      </c>
      <c r="K45">
        <v>0.13632794723271383</v>
      </c>
      <c r="M45">
        <v>0.48884116254266891</v>
      </c>
      <c r="S45">
        <f t="shared" si="33"/>
        <v>0.31374057343832157</v>
      </c>
      <c r="T45">
        <f t="shared" si="31"/>
        <v>0.91029930393403391</v>
      </c>
      <c r="U45">
        <f t="shared" si="31"/>
        <v>0.75063699790708138</v>
      </c>
      <c r="V45">
        <f t="shared" si="31"/>
        <v>0.31524932757167823</v>
      </c>
      <c r="W45">
        <f t="shared" si="31"/>
        <v>1.3768407412938454E-2</v>
      </c>
      <c r="X45">
        <f t="shared" si="31"/>
        <v>0.57836086285568966</v>
      </c>
      <c r="Y45">
        <f t="shared" si="31"/>
        <v>0.42514721653122678</v>
      </c>
      <c r="Z45">
        <f t="shared" si="31"/>
        <v>0.7706496653501691</v>
      </c>
      <c r="AA45">
        <f t="shared" si="31"/>
        <v>0.43417773824365613</v>
      </c>
      <c r="AB45">
        <f t="shared" si="31"/>
        <v>0.13632794723271383</v>
      </c>
      <c r="BM45">
        <f t="shared" si="34"/>
        <v>4.4743377068546405E-7</v>
      </c>
      <c r="BN45">
        <f t="shared" si="32"/>
        <v>5.3317700152823721E-7</v>
      </c>
      <c r="BO45">
        <f t="shared" si="32"/>
        <v>7.3533652010356089E-7</v>
      </c>
      <c r="BP45">
        <f t="shared" si="32"/>
        <v>1.9556001639175032E-7</v>
      </c>
      <c r="BQ45">
        <f t="shared" si="32"/>
        <v>2.723882800961715E-6</v>
      </c>
      <c r="BR45">
        <f t="shared" si="32"/>
        <v>1.8998359532048177E-6</v>
      </c>
      <c r="BS45">
        <f t="shared" si="32"/>
        <v>1.7861932441467095E-6</v>
      </c>
      <c r="BT45">
        <f t="shared" si="32"/>
        <v>2.1387114347812505E-8</v>
      </c>
      <c r="BU45">
        <f t="shared" si="32"/>
        <v>2.7853810486825584E-7</v>
      </c>
      <c r="BV45">
        <f t="shared" si="32"/>
        <v>9.2926545983428028E-8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1.7171347820772444E-4</v>
      </c>
    </row>
    <row r="48" spans="1:177">
      <c r="A48">
        <v>47</v>
      </c>
      <c r="EN48">
        <f>Sheet21!FL48</f>
        <v>0.69667410498046034</v>
      </c>
      <c r="EO48">
        <f>Sheet21!FM48</f>
        <v>0.78451561826840777</v>
      </c>
      <c r="EP48">
        <f>Sheet21!FN48</f>
        <v>0.29490426377769791</v>
      </c>
      <c r="EQ48">
        <f>Sheet21!FO48</f>
        <v>0.46947786195822666</v>
      </c>
      <c r="ER48">
        <f>Sheet21!FP48</f>
        <v>0.26348297522831066</v>
      </c>
      <c r="ES48">
        <f>Sheet21!FQ48</f>
        <v>0.85263655767508217</v>
      </c>
      <c r="ET48">
        <f>Sheet21!FR48</f>
        <v>0.19517575051130454</v>
      </c>
      <c r="EU48">
        <f>Sheet21!FS48</f>
        <v>0.80651643521788741</v>
      </c>
      <c r="EV48">
        <f>Sheet21!FT48</f>
        <v>2.6598324644243354E-3</v>
      </c>
      <c r="EW48">
        <f>Sheet21!FU48</f>
        <v>0.60949948757577788</v>
      </c>
      <c r="EZ48">
        <f>(1/4)*SUM($BY$7:$CB$7)</f>
        <v>-0.24999999999935688</v>
      </c>
      <c r="FA48">
        <f>(1/4)*SUM($BY$8:$CB$8)</f>
        <v>1.9180470182702032E-2</v>
      </c>
      <c r="FB48">
        <f>(1/4)*SUM($BY$9:$CB$9)</f>
        <v>-0.24999991684287803</v>
      </c>
      <c r="FC48">
        <f>(1/4)*SUM($BY$10:$CB$10)</f>
        <v>1.4347454348776179E-6</v>
      </c>
      <c r="FD48">
        <f>(1/4)*SUM($BY$11:$CB$11)</f>
        <v>0.73081787330608727</v>
      </c>
      <c r="FE48">
        <f>(1/4)*SUM($BY$12:$CB$12)</f>
        <v>2.0176749642181524E-9</v>
      </c>
      <c r="FF48">
        <f>(1/4)*SUM($BY$13:$CB$13)</f>
        <v>7.9289734188082319E-17</v>
      </c>
      <c r="FG48">
        <f>(1/4)*SUM($BY$14:$CB$14)</f>
        <v>-0.24999999995936953</v>
      </c>
      <c r="FH48">
        <f>(1/4)*SUM($BY$15:$CB$15)</f>
        <v>6.0077005593836208E-10</v>
      </c>
      <c r="FI48">
        <f>(1/4)*SUM($BY$16:$CB$16)</f>
        <v>1.3594893514018472E-7</v>
      </c>
      <c r="FL48">
        <f t="shared" ref="FL48:FU48" si="35">EN48-($EU$10*EZ48)</f>
        <v>0.69692410498045965</v>
      </c>
      <c r="FM48">
        <f t="shared" si="35"/>
        <v>0.78449643779822509</v>
      </c>
      <c r="FN48">
        <f t="shared" si="35"/>
        <v>0.29515426369454079</v>
      </c>
      <c r="FO48">
        <f t="shared" si="35"/>
        <v>0.46947786052348123</v>
      </c>
      <c r="FP48">
        <f t="shared" si="35"/>
        <v>0.26275215735500457</v>
      </c>
      <c r="FQ48">
        <f t="shared" si="35"/>
        <v>0.85263655767306445</v>
      </c>
      <c r="FR48">
        <f t="shared" si="35"/>
        <v>0.19517575051130454</v>
      </c>
      <c r="FS48">
        <f t="shared" si="35"/>
        <v>0.80676643521784674</v>
      </c>
      <c r="FT48">
        <f t="shared" si="35"/>
        <v>2.6598324638235655E-3</v>
      </c>
      <c r="FU48">
        <f t="shared" si="35"/>
        <v>0.60949948743982896</v>
      </c>
    </row>
    <row r="49" spans="1:177">
      <c r="A49">
        <v>48</v>
      </c>
      <c r="B49">
        <f t="array" ref="B49:K58">TRANSPOSE(EN52:EW61)</f>
        <v>0.24633868142482954</v>
      </c>
      <c r="C49">
        <v>0.11920125367860601</v>
      </c>
      <c r="D49">
        <v>0.27445360858062307</v>
      </c>
      <c r="E49">
        <v>7.9131857665634756E-2</v>
      </c>
      <c r="F49">
        <v>0.88901689230024294</v>
      </c>
      <c r="G49">
        <v>0.62639584323629371</v>
      </c>
      <c r="H49">
        <v>0.7854910558071363</v>
      </c>
      <c r="I49">
        <v>0.1746865975080662</v>
      </c>
      <c r="J49">
        <v>0.58155982182631416</v>
      </c>
      <c r="K49">
        <v>0.32807476951228876</v>
      </c>
      <c r="M49">
        <f t="array" ref="M49:M58">TRANSPOSE(EN48:EW48)</f>
        <v>0.69667410498046034</v>
      </c>
      <c r="S49">
        <f>EN52</f>
        <v>0.24633868142482954</v>
      </c>
      <c r="T49">
        <f t="shared" ref="T49:AB58" si="36">EO52</f>
        <v>0.36028879117015666</v>
      </c>
      <c r="U49">
        <f t="shared" si="36"/>
        <v>0.2151904689943403</v>
      </c>
      <c r="V49">
        <f t="shared" si="36"/>
        <v>0.27698503869072394</v>
      </c>
      <c r="W49">
        <f t="shared" si="36"/>
        <v>0.46607946874730899</v>
      </c>
      <c r="X49">
        <f t="shared" si="36"/>
        <v>0.58445155886088929</v>
      </c>
      <c r="Y49">
        <f t="shared" si="36"/>
        <v>2.4574650748654614E-2</v>
      </c>
      <c r="Z49">
        <f t="shared" si="36"/>
        <v>0.42449915002651178</v>
      </c>
      <c r="AA49">
        <f t="shared" si="36"/>
        <v>0.35410526197390185</v>
      </c>
      <c r="AB49">
        <f t="shared" si="36"/>
        <v>0.33051925453162478</v>
      </c>
      <c r="BM49">
        <f>0.5*$BL$21*B49*B49</f>
        <v>3.0341372983061831E-7</v>
      </c>
      <c r="BN49">
        <f t="shared" ref="BN49:BV58" si="37">0.5*$BL$21*C49*C49</f>
        <v>7.1044694392756922E-8</v>
      </c>
      <c r="BO49">
        <f t="shared" si="37"/>
        <v>3.7662391631462934E-7</v>
      </c>
      <c r="BP49">
        <f t="shared" si="37"/>
        <v>3.130925448807139E-8</v>
      </c>
      <c r="BQ49">
        <f t="shared" si="37"/>
        <v>3.9517551739759089E-6</v>
      </c>
      <c r="BR49">
        <f t="shared" si="37"/>
        <v>1.9618587621185375E-6</v>
      </c>
      <c r="BS49">
        <f t="shared" si="37"/>
        <v>3.0849809937650483E-6</v>
      </c>
      <c r="BT49">
        <f t="shared" si="37"/>
        <v>1.5257703674472561E-7</v>
      </c>
      <c r="BU49">
        <f t="shared" si="37"/>
        <v>1.6910591318132714E-6</v>
      </c>
      <c r="BV49">
        <f t="shared" si="37"/>
        <v>5.3816527195270698E-7</v>
      </c>
    </row>
    <row r="50" spans="1:177">
      <c r="A50">
        <v>49</v>
      </c>
      <c r="B50">
        <v>0.36028879117015666</v>
      </c>
      <c r="C50">
        <v>0.65980218001171365</v>
      </c>
      <c r="D50">
        <v>0.58069349494119271</v>
      </c>
      <c r="E50">
        <v>0.97936804650540354</v>
      </c>
      <c r="F50">
        <v>0.71519554367734717</v>
      </c>
      <c r="G50">
        <v>0.71015357280876346</v>
      </c>
      <c r="H50">
        <v>0.6576995770070303</v>
      </c>
      <c r="I50">
        <v>0.82785234242146222</v>
      </c>
      <c r="J50">
        <v>7.972876569855103E-2</v>
      </c>
      <c r="K50">
        <v>0.8325721119497036</v>
      </c>
      <c r="M50">
        <v>0.78451561826840777</v>
      </c>
      <c r="S50">
        <f t="shared" ref="S50:S58" si="38">EN53</f>
        <v>0.11920125367860601</v>
      </c>
      <c r="T50">
        <f t="shared" si="36"/>
        <v>0.65980218001171365</v>
      </c>
      <c r="U50">
        <f t="shared" si="36"/>
        <v>0.59301497736320352</v>
      </c>
      <c r="V50">
        <f t="shared" si="36"/>
        <v>0.98069223256513016</v>
      </c>
      <c r="W50">
        <f t="shared" si="36"/>
        <v>0.80285965507959711</v>
      </c>
      <c r="X50">
        <f t="shared" si="36"/>
        <v>0.56204501055732148</v>
      </c>
      <c r="Y50">
        <f t="shared" si="36"/>
        <v>0.75153712225129521</v>
      </c>
      <c r="Z50">
        <f t="shared" si="36"/>
        <v>0.80974794819467755</v>
      </c>
      <c r="AA50">
        <f t="shared" si="36"/>
        <v>0.61914122589120779</v>
      </c>
      <c r="AB50">
        <f t="shared" si="36"/>
        <v>0.69336103636210478</v>
      </c>
      <c r="BM50">
        <f t="shared" ref="BM50:BM58" si="39">0.5*$BL$21*B50*B50</f>
        <v>6.4904006521426388E-7</v>
      </c>
      <c r="BN50">
        <f t="shared" si="37"/>
        <v>2.176694583741049E-6</v>
      </c>
      <c r="BO50">
        <f t="shared" si="37"/>
        <v>1.686024675335085E-6</v>
      </c>
      <c r="BP50">
        <f t="shared" si="37"/>
        <v>4.7958088525790523E-6</v>
      </c>
      <c r="BQ50">
        <f t="shared" si="37"/>
        <v>2.5575233284796811E-6</v>
      </c>
      <c r="BR50">
        <f t="shared" si="37"/>
        <v>2.5215904848652589E-6</v>
      </c>
      <c r="BS50">
        <f t="shared" si="37"/>
        <v>2.162843667976133E-6</v>
      </c>
      <c r="BT50">
        <f t="shared" si="37"/>
        <v>3.4266975042635103E-6</v>
      </c>
      <c r="BU50">
        <f t="shared" si="37"/>
        <v>3.1783380399072237E-8</v>
      </c>
      <c r="BV50">
        <f t="shared" si="37"/>
        <v>3.4658816079819488E-6</v>
      </c>
      <c r="EN50" t="s">
        <v>22</v>
      </c>
      <c r="EZ50" t="s">
        <v>27</v>
      </c>
    </row>
    <row r="51" spans="1:177">
      <c r="A51">
        <v>50</v>
      </c>
      <c r="B51">
        <v>0.2151904689943403</v>
      </c>
      <c r="C51">
        <v>0.59301497736320352</v>
      </c>
      <c r="D51">
        <v>0.49242959121716967</v>
      </c>
      <c r="E51">
        <v>0.95900375754289779</v>
      </c>
      <c r="F51">
        <v>0.85212225539711683</v>
      </c>
      <c r="G51">
        <v>0.65379496637709034</v>
      </c>
      <c r="H51">
        <v>6.4364013292493555E-2</v>
      </c>
      <c r="I51">
        <v>0.53796441294795139</v>
      </c>
      <c r="J51">
        <v>0.22844355441839528</v>
      </c>
      <c r="K51">
        <v>0.9211864949792129</v>
      </c>
      <c r="M51">
        <v>0.29490426377769791</v>
      </c>
      <c r="S51">
        <f t="shared" si="38"/>
        <v>0.27445360858062307</v>
      </c>
      <c r="T51">
        <f t="shared" si="36"/>
        <v>0.58069349494119271</v>
      </c>
      <c r="U51">
        <f t="shared" si="36"/>
        <v>0.49242959121716967</v>
      </c>
      <c r="V51">
        <f t="shared" si="36"/>
        <v>3.591872349039172E-2</v>
      </c>
      <c r="W51">
        <f t="shared" si="36"/>
        <v>0.35792165141080262</v>
      </c>
      <c r="X51">
        <f t="shared" si="36"/>
        <v>0.918313217631889</v>
      </c>
      <c r="Y51">
        <f t="shared" si="36"/>
        <v>0.10657928293794949</v>
      </c>
      <c r="Z51">
        <f t="shared" si="36"/>
        <v>0.84122394015087432</v>
      </c>
      <c r="AA51">
        <f t="shared" si="36"/>
        <v>0.79714616693674079</v>
      </c>
      <c r="AB51">
        <f t="shared" si="36"/>
        <v>0.2199536311555215</v>
      </c>
      <c r="BM51">
        <f t="shared" si="39"/>
        <v>2.3153468973002072E-7</v>
      </c>
      <c r="BN51">
        <f t="shared" si="37"/>
        <v>1.7583338168854042E-6</v>
      </c>
      <c r="BO51">
        <f t="shared" si="37"/>
        <v>1.2124345115315443E-6</v>
      </c>
      <c r="BP51">
        <f t="shared" si="37"/>
        <v>4.5984410349069862E-6</v>
      </c>
      <c r="BQ51">
        <f t="shared" si="37"/>
        <v>3.6305616907153466E-6</v>
      </c>
      <c r="BR51">
        <f t="shared" si="37"/>
        <v>2.1372392903001038E-6</v>
      </c>
      <c r="BS51">
        <f t="shared" si="37"/>
        <v>2.0713631035581436E-8</v>
      </c>
      <c r="BT51">
        <f t="shared" si="37"/>
        <v>1.4470285479921699E-6</v>
      </c>
      <c r="BU51">
        <f t="shared" si="37"/>
        <v>2.6093228777655163E-7</v>
      </c>
      <c r="BV51">
        <f t="shared" si="37"/>
        <v>4.2429227926604377E-6</v>
      </c>
    </row>
    <row r="52" spans="1:177">
      <c r="A52">
        <v>51</v>
      </c>
      <c r="B52">
        <v>0.27698503869072394</v>
      </c>
      <c r="C52">
        <v>0.98069223256513016</v>
      </c>
      <c r="D52">
        <v>3.591872349039172E-2</v>
      </c>
      <c r="E52">
        <v>2.8897386213324553E-2</v>
      </c>
      <c r="F52">
        <v>0.94726555774507726</v>
      </c>
      <c r="G52">
        <v>0.9675554145144889</v>
      </c>
      <c r="H52">
        <v>0.66162199337840222</v>
      </c>
      <c r="I52">
        <v>0.31926158945174699</v>
      </c>
      <c r="J52">
        <v>0.38342584005902791</v>
      </c>
      <c r="K52">
        <v>0.55236747463793023</v>
      </c>
      <c r="M52">
        <v>0.46947786195822666</v>
      </c>
      <c r="S52">
        <f t="shared" si="38"/>
        <v>7.9131857665634756E-2</v>
      </c>
      <c r="T52">
        <f t="shared" si="36"/>
        <v>0.97936804650540354</v>
      </c>
      <c r="U52">
        <f t="shared" si="36"/>
        <v>0.95900375754289779</v>
      </c>
      <c r="V52">
        <f t="shared" si="36"/>
        <v>2.8897386213324553E-2</v>
      </c>
      <c r="W52">
        <f t="shared" si="36"/>
        <v>0.63581685802947063</v>
      </c>
      <c r="X52">
        <f t="shared" si="36"/>
        <v>0.44810837249401159</v>
      </c>
      <c r="Y52">
        <f t="shared" si="36"/>
        <v>0.45109575170941452</v>
      </c>
      <c r="Z52">
        <f t="shared" si="36"/>
        <v>0.86986154164340179</v>
      </c>
      <c r="AA52">
        <f t="shared" si="36"/>
        <v>0.26280074522244867</v>
      </c>
      <c r="AB52">
        <f t="shared" si="36"/>
        <v>8.0590262003414487E-2</v>
      </c>
      <c r="BM52">
        <f t="shared" si="39"/>
        <v>3.8360355829250923E-7</v>
      </c>
      <c r="BN52">
        <f t="shared" si="37"/>
        <v>4.8087862750678972E-6</v>
      </c>
      <c r="BO52">
        <f t="shared" si="37"/>
        <v>6.4507734858960907E-9</v>
      </c>
      <c r="BP52">
        <f t="shared" si="37"/>
        <v>4.1752946498101999E-9</v>
      </c>
      <c r="BQ52">
        <f t="shared" si="37"/>
        <v>4.4865601844504614E-6</v>
      </c>
      <c r="BR52">
        <f t="shared" si="37"/>
        <v>4.6808174007815223E-6</v>
      </c>
      <c r="BS52">
        <f t="shared" si="37"/>
        <v>2.1887183106100526E-6</v>
      </c>
      <c r="BT52">
        <f t="shared" si="37"/>
        <v>5.0963981249627931E-7</v>
      </c>
      <c r="BU52">
        <f t="shared" si="37"/>
        <v>7.3507687412485629E-7</v>
      </c>
      <c r="BV52">
        <f t="shared" si="37"/>
        <v>1.5255491351894227E-6</v>
      </c>
      <c r="EN52">
        <f>Sheet21!FL52</f>
        <v>0.24633868142482954</v>
      </c>
      <c r="EO52">
        <f>Sheet21!FM52</f>
        <v>0.36028879117015666</v>
      </c>
      <c r="EP52">
        <f>Sheet21!FN52</f>
        <v>0.2151904689943403</v>
      </c>
      <c r="EQ52">
        <f>Sheet21!FO52</f>
        <v>0.27698503869072394</v>
      </c>
      <c r="ER52">
        <f>Sheet21!FP52</f>
        <v>0.46607946874730899</v>
      </c>
      <c r="ES52">
        <f>Sheet21!FQ52</f>
        <v>0.58445155886088929</v>
      </c>
      <c r="ET52">
        <f>Sheet21!FR52</f>
        <v>2.4574650748654614E-2</v>
      </c>
      <c r="EU52">
        <f>Sheet21!FS52</f>
        <v>0.42449915002651178</v>
      </c>
      <c r="EV52">
        <f>Sheet21!FT52</f>
        <v>0.35410526197390185</v>
      </c>
      <c r="EW52">
        <f>Sheet21!FU52</f>
        <v>0.33051925453162478</v>
      </c>
      <c r="EZ52">
        <f t="array" ref="EZ52:FI61">(1/4)*(MMULT($AM$7:$AP$16,$BY$23:$CH$26))</f>
        <v>-3.0809655663515794</v>
      </c>
      <c r="FA52">
        <v>0.20786417560655773</v>
      </c>
      <c r="FB52">
        <v>-3.2338202472865354</v>
      </c>
      <c r="FC52">
        <v>1.391873737567708E-5</v>
      </c>
      <c r="FD52">
        <v>8.8785053394239029</v>
      </c>
      <c r="FE52">
        <v>1.940267214094257E-8</v>
      </c>
      <c r="FF52">
        <v>7.5474059250863892E-16</v>
      </c>
      <c r="FG52">
        <v>-2.771598952590637</v>
      </c>
      <c r="FH52">
        <v>5.7641473431433611E-9</v>
      </c>
      <c r="FI52">
        <v>1.307294096164988E-6</v>
      </c>
      <c r="FL52">
        <f t="shared" ref="FL52:FU61" si="40">EN52-($EU$10*EZ52)</f>
        <v>0.2494196469911811</v>
      </c>
      <c r="FM52">
        <f t="shared" si="40"/>
        <v>0.36008092699455013</v>
      </c>
      <c r="FN52">
        <f t="shared" si="40"/>
        <v>0.21842428924162682</v>
      </c>
      <c r="FO52">
        <f t="shared" si="40"/>
        <v>0.27698502477198655</v>
      </c>
      <c r="FP52">
        <f t="shared" si="40"/>
        <v>0.45720096340788507</v>
      </c>
      <c r="FQ52">
        <f t="shared" si="40"/>
        <v>0.58445155884148658</v>
      </c>
      <c r="FR52">
        <f t="shared" si="40"/>
        <v>2.4574650748654614E-2</v>
      </c>
      <c r="FS52">
        <f t="shared" si="40"/>
        <v>0.42727074897910244</v>
      </c>
      <c r="FT52">
        <f t="shared" si="40"/>
        <v>0.35410526196813769</v>
      </c>
      <c r="FU52">
        <f t="shared" si="40"/>
        <v>0.33051925322433068</v>
      </c>
    </row>
    <row r="53" spans="1:177">
      <c r="A53">
        <v>52</v>
      </c>
      <c r="B53">
        <v>0.46607946874730899</v>
      </c>
      <c r="C53">
        <v>0.80285965507959711</v>
      </c>
      <c r="D53">
        <v>0.35792165141080262</v>
      </c>
      <c r="E53">
        <v>0.63581685802947063</v>
      </c>
      <c r="F53">
        <v>0.25833423413036755</v>
      </c>
      <c r="G53">
        <v>0.86548257379010296</v>
      </c>
      <c r="H53">
        <v>0.75872497706333508</v>
      </c>
      <c r="I53">
        <v>0.81499518124297399</v>
      </c>
      <c r="J53">
        <v>0.81281465924278062</v>
      </c>
      <c r="K53">
        <v>0.87260981116729386</v>
      </c>
      <c r="M53">
        <v>0.26348297522831066</v>
      </c>
      <c r="S53">
        <f t="shared" si="38"/>
        <v>0.88901689230024294</v>
      </c>
      <c r="T53">
        <f t="shared" si="36"/>
        <v>0.71519554367734717</v>
      </c>
      <c r="U53">
        <f t="shared" si="36"/>
        <v>0.85212225539711683</v>
      </c>
      <c r="V53">
        <f t="shared" si="36"/>
        <v>0.94726555774507726</v>
      </c>
      <c r="W53">
        <f t="shared" si="36"/>
        <v>0.25833423413036755</v>
      </c>
      <c r="X53">
        <f t="shared" si="36"/>
        <v>0.35222968703612306</v>
      </c>
      <c r="Y53">
        <f t="shared" si="36"/>
        <v>0.28347304169185694</v>
      </c>
      <c r="Z53">
        <f t="shared" si="36"/>
        <v>0.20948786477625708</v>
      </c>
      <c r="AA53">
        <f t="shared" si="36"/>
        <v>0.54905030078568362</v>
      </c>
      <c r="AB53">
        <f t="shared" si="36"/>
        <v>0.78528818890960461</v>
      </c>
      <c r="BM53">
        <f t="shared" si="39"/>
        <v>1.086150355938869E-6</v>
      </c>
      <c r="BN53">
        <f t="shared" si="37"/>
        <v>3.2229181287726484E-6</v>
      </c>
      <c r="BO53">
        <f t="shared" si="37"/>
        <v>6.4053954274318059E-7</v>
      </c>
      <c r="BP53">
        <f t="shared" si="37"/>
        <v>2.0213153847723402E-6</v>
      </c>
      <c r="BQ53">
        <f t="shared" si="37"/>
        <v>3.3368288261861784E-7</v>
      </c>
      <c r="BR53">
        <f t="shared" si="37"/>
        <v>3.7453004276717051E-6</v>
      </c>
      <c r="BS53">
        <f t="shared" si="37"/>
        <v>2.8783179540987922E-6</v>
      </c>
      <c r="BT53">
        <f t="shared" si="37"/>
        <v>3.3210857272463407E-6</v>
      </c>
      <c r="BU53">
        <f t="shared" si="37"/>
        <v>3.3033383513997878E-6</v>
      </c>
      <c r="BV53">
        <f t="shared" si="37"/>
        <v>3.8072394127271015E-6</v>
      </c>
      <c r="EN53">
        <f>Sheet21!FL53</f>
        <v>0.11920125367860601</v>
      </c>
      <c r="EO53">
        <f>Sheet21!FM53</f>
        <v>0.65980218001171365</v>
      </c>
      <c r="EP53">
        <f>Sheet21!FN53</f>
        <v>0.59301497736320352</v>
      </c>
      <c r="EQ53">
        <f>Sheet21!FO53</f>
        <v>0.98069223256513016</v>
      </c>
      <c r="ER53">
        <f>Sheet21!FP53</f>
        <v>0.80285965507959711</v>
      </c>
      <c r="ES53">
        <f>Sheet21!FQ53</f>
        <v>0.56204501055732148</v>
      </c>
      <c r="ET53">
        <f>Sheet21!FR53</f>
        <v>0.75153712225129521</v>
      </c>
      <c r="EU53">
        <f>Sheet21!FS53</f>
        <v>0.80974794819467755</v>
      </c>
      <c r="EV53">
        <f>Sheet21!FT53</f>
        <v>0.61914122589120779</v>
      </c>
      <c r="EW53">
        <f>Sheet21!FU53</f>
        <v>0.69336103636210478</v>
      </c>
      <c r="EZ53">
        <v>-4.4521545606077293</v>
      </c>
      <c r="FA53">
        <v>0.30876277422205461</v>
      </c>
      <c r="FB53">
        <v>-4.7833997669377588</v>
      </c>
      <c r="FC53">
        <v>2.0956996392168E-5</v>
      </c>
      <c r="FD53">
        <v>13.033126903309693</v>
      </c>
      <c r="FE53">
        <v>2.9248779247193614E-8</v>
      </c>
      <c r="FF53">
        <v>1.1393125247526453E-15</v>
      </c>
      <c r="FG53">
        <v>-4.1063583155489294</v>
      </c>
      <c r="FH53">
        <v>8.6919312979448323E-9</v>
      </c>
      <c r="FI53">
        <v>1.9706255674567442E-6</v>
      </c>
      <c r="FL53">
        <f t="shared" si="40"/>
        <v>0.12365340823921374</v>
      </c>
      <c r="FM53">
        <f t="shared" si="40"/>
        <v>0.65949341723749155</v>
      </c>
      <c r="FN53">
        <f t="shared" si="40"/>
        <v>0.59779837713014128</v>
      </c>
      <c r="FO53">
        <f t="shared" si="40"/>
        <v>0.9806922116081338</v>
      </c>
      <c r="FP53">
        <f t="shared" si="40"/>
        <v>0.7898265281762874</v>
      </c>
      <c r="FQ53">
        <f t="shared" si="40"/>
        <v>0.56204501052807265</v>
      </c>
      <c r="FR53">
        <f t="shared" si="40"/>
        <v>0.75153712225129521</v>
      </c>
      <c r="FS53">
        <f t="shared" si="40"/>
        <v>0.8138543065102265</v>
      </c>
      <c r="FT53">
        <f t="shared" si="40"/>
        <v>0.61914122588251586</v>
      </c>
      <c r="FU53">
        <f t="shared" si="40"/>
        <v>0.69336103439147923</v>
      </c>
    </row>
    <row r="54" spans="1:177">
      <c r="A54">
        <v>53</v>
      </c>
      <c r="B54">
        <v>0.58445155886088929</v>
      </c>
      <c r="C54">
        <v>0.56204501055732148</v>
      </c>
      <c r="D54">
        <v>0.918313217631889</v>
      </c>
      <c r="E54">
        <v>0.44810837249401159</v>
      </c>
      <c r="F54">
        <v>0.35222968703612306</v>
      </c>
      <c r="G54">
        <v>9.5069802160902939E-2</v>
      </c>
      <c r="H54">
        <v>0.53558801283063784</v>
      </c>
      <c r="I54">
        <v>0.47163962580464536</v>
      </c>
      <c r="J54">
        <v>0.76565161060633113</v>
      </c>
      <c r="K54">
        <v>0.38408248667655187</v>
      </c>
      <c r="M54">
        <v>0.85263655767508217</v>
      </c>
      <c r="S54">
        <f t="shared" si="38"/>
        <v>0.62639584323629371</v>
      </c>
      <c r="T54">
        <f t="shared" si="36"/>
        <v>0.71015357280876346</v>
      </c>
      <c r="U54">
        <f t="shared" si="36"/>
        <v>0.65379496637709034</v>
      </c>
      <c r="V54">
        <f t="shared" si="36"/>
        <v>0.9675554145144889</v>
      </c>
      <c r="W54">
        <f t="shared" si="36"/>
        <v>0.86548257379010296</v>
      </c>
      <c r="X54">
        <f t="shared" si="36"/>
        <v>9.5069802160902939E-2</v>
      </c>
      <c r="Y54">
        <f t="shared" si="36"/>
        <v>0.51653787876912682</v>
      </c>
      <c r="Z54">
        <f t="shared" si="36"/>
        <v>0.42996331590721348</v>
      </c>
      <c r="AA54">
        <f t="shared" si="36"/>
        <v>8.8506209960268062E-2</v>
      </c>
      <c r="AB54">
        <f t="shared" si="36"/>
        <v>0.48816669524159484</v>
      </c>
      <c r="BM54">
        <f t="shared" si="39"/>
        <v>1.7079181232746176E-6</v>
      </c>
      <c r="BN54">
        <f t="shared" si="37"/>
        <v>1.5794729694618983E-6</v>
      </c>
      <c r="BO54">
        <f t="shared" si="37"/>
        <v>4.2164958283871659E-6</v>
      </c>
      <c r="BP54">
        <f t="shared" si="37"/>
        <v>1.0040055674961593E-6</v>
      </c>
      <c r="BQ54">
        <f t="shared" si="37"/>
        <v>6.2032876214782605E-7</v>
      </c>
      <c r="BR54">
        <f t="shared" si="37"/>
        <v>4.5191336414566127E-8</v>
      </c>
      <c r="BS54">
        <f t="shared" si="37"/>
        <v>1.4342725974393577E-6</v>
      </c>
      <c r="BT54">
        <f t="shared" si="37"/>
        <v>1.1122196831457295E-6</v>
      </c>
      <c r="BU54">
        <f t="shared" si="37"/>
        <v>2.9311119441203446E-6</v>
      </c>
      <c r="BV54">
        <f t="shared" si="37"/>
        <v>7.3759678285821824E-7</v>
      </c>
      <c r="EN54">
        <f>Sheet21!FL54</f>
        <v>0.27445360858062307</v>
      </c>
      <c r="EO54">
        <f>Sheet21!FM54</f>
        <v>0.58069349494119271</v>
      </c>
      <c r="EP54">
        <f>Sheet21!FN54</f>
        <v>0.49242959121716967</v>
      </c>
      <c r="EQ54">
        <f>Sheet21!FO54</f>
        <v>3.591872349039172E-2</v>
      </c>
      <c r="ER54">
        <f>Sheet21!FP54</f>
        <v>0.35792165141080262</v>
      </c>
      <c r="ES54">
        <f>Sheet21!FQ54</f>
        <v>0.918313217631889</v>
      </c>
      <c r="ET54">
        <f>Sheet21!FR54</f>
        <v>0.10657928293794949</v>
      </c>
      <c r="EU54">
        <f>Sheet21!FS54</f>
        <v>0.84122394015087432</v>
      </c>
      <c r="EV54">
        <f>Sheet21!FT54</f>
        <v>0.79714616693674079</v>
      </c>
      <c r="EW54">
        <f>Sheet21!FU54</f>
        <v>0.2199536311555215</v>
      </c>
      <c r="EZ54">
        <v>-3.5128248776832316</v>
      </c>
      <c r="FA54">
        <v>0.23626641400572507</v>
      </c>
      <c r="FB54">
        <v>-3.7275071416010652</v>
      </c>
      <c r="FC54">
        <v>1.5581243827998867E-5</v>
      </c>
      <c r="FD54">
        <v>10.242013041089827</v>
      </c>
      <c r="FE54">
        <v>2.168361974307287E-8</v>
      </c>
      <c r="FF54">
        <v>8.4083624704168183E-16</v>
      </c>
      <c r="FG54">
        <v>-3.2379645056124904</v>
      </c>
      <c r="FH54">
        <v>6.4375656360930599E-9</v>
      </c>
      <c r="FI54">
        <v>1.4604362198254459E-6</v>
      </c>
      <c r="FL54">
        <f t="shared" si="40"/>
        <v>0.27796643345830629</v>
      </c>
      <c r="FM54">
        <f t="shared" si="40"/>
        <v>0.58045722852718695</v>
      </c>
      <c r="FN54">
        <f t="shared" si="40"/>
        <v>0.49615709835877075</v>
      </c>
      <c r="FO54">
        <f t="shared" si="40"/>
        <v>3.591870790914789E-2</v>
      </c>
      <c r="FP54">
        <f t="shared" si="40"/>
        <v>0.34767963836971277</v>
      </c>
      <c r="FQ54">
        <f t="shared" si="40"/>
        <v>0.91831321761020535</v>
      </c>
      <c r="FR54">
        <f t="shared" si="40"/>
        <v>0.10657928293794949</v>
      </c>
      <c r="FS54">
        <f t="shared" si="40"/>
        <v>0.84446190465648685</v>
      </c>
      <c r="FT54">
        <f t="shared" si="40"/>
        <v>0.79714616693030327</v>
      </c>
      <c r="FU54">
        <f t="shared" si="40"/>
        <v>0.21995362969508528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0.7854910558071363</v>
      </c>
      <c r="T55">
        <f t="shared" si="36"/>
        <v>0.6576995770070303</v>
      </c>
      <c r="U55">
        <f t="shared" si="36"/>
        <v>6.4364013292493555E-2</v>
      </c>
      <c r="V55">
        <f t="shared" si="36"/>
        <v>0.66162199337840222</v>
      </c>
      <c r="W55">
        <f t="shared" si="36"/>
        <v>0.75872497706333508</v>
      </c>
      <c r="X55">
        <f t="shared" si="36"/>
        <v>0.53558801283063784</v>
      </c>
      <c r="Y55">
        <f t="shared" si="36"/>
        <v>0.25096598745755117</v>
      </c>
      <c r="Z55">
        <f t="shared" si="36"/>
        <v>0.18841007329824677</v>
      </c>
      <c r="AA55">
        <f t="shared" si="36"/>
        <v>0.46964341589442959</v>
      </c>
      <c r="AB55">
        <f t="shared" si="36"/>
        <v>0.20411088916218989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Sheet21!FL55</f>
        <v>7.9131857665634756E-2</v>
      </c>
      <c r="EO55">
        <f>Sheet21!FM55</f>
        <v>0.97936804650540354</v>
      </c>
      <c r="EP55">
        <f>Sheet21!FN55</f>
        <v>0.95900375754289779</v>
      </c>
      <c r="EQ55">
        <f>Sheet21!FO55</f>
        <v>2.8897386213324553E-2</v>
      </c>
      <c r="ER55">
        <f>Sheet21!FP55</f>
        <v>0.63581685802947063</v>
      </c>
      <c r="ES55">
        <f>Sheet21!FQ55</f>
        <v>0.44810837249401159</v>
      </c>
      <c r="ET55">
        <f>Sheet21!FR55</f>
        <v>0.45109575170941452</v>
      </c>
      <c r="EU55">
        <f>Sheet21!FS55</f>
        <v>0.86986154164340179</v>
      </c>
      <c r="EV55">
        <f>Sheet21!FT55</f>
        <v>0.26280074522244867</v>
      </c>
      <c r="EW55">
        <f>Sheet21!FU55</f>
        <v>8.0590262003414487E-2</v>
      </c>
      <c r="EZ55">
        <v>-2.8715133250670291</v>
      </c>
      <c r="FA55">
        <v>0.19699013829264828</v>
      </c>
      <c r="FB55">
        <v>-3.1209709342965484</v>
      </c>
      <c r="FC55">
        <v>1.3196065319359017E-5</v>
      </c>
      <c r="FD55">
        <v>8.4191960980780056</v>
      </c>
      <c r="FE55">
        <v>1.8397604944230567E-8</v>
      </c>
      <c r="FF55">
        <v>7.1577243266935823E-16</v>
      </c>
      <c r="FG55">
        <v>-2.6237164364682743</v>
      </c>
      <c r="FH55">
        <v>5.4658092119005849E-9</v>
      </c>
      <c r="FI55">
        <v>1.2395324636270253E-6</v>
      </c>
      <c r="FL55">
        <f t="shared" si="40"/>
        <v>8.200337099070179E-2</v>
      </c>
      <c r="FM55">
        <f t="shared" si="40"/>
        <v>0.97917105636711088</v>
      </c>
      <c r="FN55">
        <f t="shared" si="40"/>
        <v>0.96212472847719432</v>
      </c>
      <c r="FO55">
        <f t="shared" si="40"/>
        <v>2.8897373017259233E-2</v>
      </c>
      <c r="FP55">
        <f t="shared" si="40"/>
        <v>0.62739766193139268</v>
      </c>
      <c r="FQ55">
        <f t="shared" si="40"/>
        <v>0.44810837247561397</v>
      </c>
      <c r="FR55">
        <f t="shared" si="40"/>
        <v>0.45109575170941452</v>
      </c>
      <c r="FS55">
        <f t="shared" si="40"/>
        <v>0.8724852580798701</v>
      </c>
      <c r="FT55">
        <f t="shared" si="40"/>
        <v>0.26280074521698288</v>
      </c>
      <c r="FU55">
        <f t="shared" si="40"/>
        <v>8.0590260763882024E-2</v>
      </c>
    </row>
    <row r="56" spans="1:177">
      <c r="A56">
        <v>55</v>
      </c>
      <c r="B56">
        <v>0.42449915002651178</v>
      </c>
      <c r="C56">
        <v>0.80974794819467755</v>
      </c>
      <c r="D56">
        <v>0.84122394015087432</v>
      </c>
      <c r="E56">
        <v>0.86986154164340179</v>
      </c>
      <c r="F56">
        <v>0.20948786477625708</v>
      </c>
      <c r="G56">
        <v>0.42996331590721348</v>
      </c>
      <c r="H56">
        <v>0.18841007329824677</v>
      </c>
      <c r="I56">
        <v>0.21926865497871431</v>
      </c>
      <c r="J56">
        <v>0.43931967374914654</v>
      </c>
      <c r="K56">
        <v>0.39775174114851403</v>
      </c>
      <c r="M56">
        <v>0.80651643521788741</v>
      </c>
      <c r="S56">
        <f t="shared" si="38"/>
        <v>0.1746865975080662</v>
      </c>
      <c r="T56">
        <f t="shared" si="36"/>
        <v>0.82785234242146222</v>
      </c>
      <c r="U56">
        <f t="shared" si="36"/>
        <v>0.53796441294795139</v>
      </c>
      <c r="V56">
        <f t="shared" si="36"/>
        <v>0.31926158945174699</v>
      </c>
      <c r="W56">
        <f t="shared" si="36"/>
        <v>0.81499518124297399</v>
      </c>
      <c r="X56">
        <f t="shared" si="36"/>
        <v>0.47163962580464536</v>
      </c>
      <c r="Y56">
        <f t="shared" si="36"/>
        <v>0.21765632819622915</v>
      </c>
      <c r="Z56">
        <f t="shared" si="36"/>
        <v>0.21926865497871431</v>
      </c>
      <c r="AA56">
        <f t="shared" si="36"/>
        <v>0.62397140324453371</v>
      </c>
      <c r="AB56">
        <f t="shared" si="36"/>
        <v>0.87745788753408371</v>
      </c>
      <c r="BM56">
        <f t="shared" si="39"/>
        <v>9.0099764186615488E-7</v>
      </c>
      <c r="BN56">
        <f t="shared" si="37"/>
        <v>3.278458698027451E-6</v>
      </c>
      <c r="BO56">
        <f t="shared" si="37"/>
        <v>3.5382885874148093E-6</v>
      </c>
      <c r="BP56">
        <f t="shared" si="37"/>
        <v>3.7832955081511785E-6</v>
      </c>
      <c r="BQ56">
        <f t="shared" si="37"/>
        <v>2.1942582744257686E-7</v>
      </c>
      <c r="BR56">
        <f t="shared" si="37"/>
        <v>9.2434226512963129E-7</v>
      </c>
      <c r="BS56">
        <f t="shared" si="37"/>
        <v>1.7749177860125361E-7</v>
      </c>
      <c r="BT56">
        <f t="shared" si="37"/>
        <v>2.4039371528087234E-7</v>
      </c>
      <c r="BU56">
        <f t="shared" si="37"/>
        <v>9.6500887871528279E-7</v>
      </c>
      <c r="BV56">
        <f t="shared" si="37"/>
        <v>7.9103223793337268E-7</v>
      </c>
      <c r="EN56">
        <f>Sheet21!FL56</f>
        <v>0.88901689230024294</v>
      </c>
      <c r="EO56">
        <f>Sheet21!FM56</f>
        <v>0.71519554367734717</v>
      </c>
      <c r="EP56">
        <f>Sheet21!FN56</f>
        <v>0.85212225539711683</v>
      </c>
      <c r="EQ56">
        <f>Sheet21!FO56</f>
        <v>0.94726555774507726</v>
      </c>
      <c r="ER56">
        <f>Sheet21!FP56</f>
        <v>0.25833423413036755</v>
      </c>
      <c r="ES56">
        <f>Sheet21!FQ56</f>
        <v>0.35222968703612306</v>
      </c>
      <c r="ET56">
        <f>Sheet21!FR56</f>
        <v>0.28347304169185694</v>
      </c>
      <c r="EU56">
        <f>Sheet21!FS56</f>
        <v>0.20948786477625708</v>
      </c>
      <c r="EV56">
        <f>Sheet21!FT56</f>
        <v>0.54905030078568362</v>
      </c>
      <c r="EW56">
        <f>Sheet21!FU56</f>
        <v>0.78528818890960461</v>
      </c>
      <c r="EZ56">
        <v>-4.2042269239150309</v>
      </c>
      <c r="FA56">
        <v>0.29523635839476947</v>
      </c>
      <c r="FB56">
        <v>-4.630041581208685</v>
      </c>
      <c r="FC56">
        <v>2.0085637910490583E-5</v>
      </c>
      <c r="FD56">
        <v>12.441746236514801</v>
      </c>
      <c r="FE56">
        <v>2.8042018515351213E-8</v>
      </c>
      <c r="FF56">
        <v>1.09298833716508E-15</v>
      </c>
      <c r="FG56">
        <v>-3.9027361012025263</v>
      </c>
      <c r="FH56">
        <v>8.334445486847696E-9</v>
      </c>
      <c r="FI56">
        <v>1.88940229870787E-6</v>
      </c>
      <c r="FL56">
        <f t="shared" si="40"/>
        <v>0.89322111922415792</v>
      </c>
      <c r="FM56">
        <f t="shared" si="40"/>
        <v>0.71490030731895238</v>
      </c>
      <c r="FN56">
        <f t="shared" si="40"/>
        <v>0.85675229697832556</v>
      </c>
      <c r="FO56">
        <f t="shared" si="40"/>
        <v>0.94726553765943933</v>
      </c>
      <c r="FP56">
        <f t="shared" si="40"/>
        <v>0.24589248789385273</v>
      </c>
      <c r="FQ56">
        <f t="shared" si="40"/>
        <v>0.35222968700808105</v>
      </c>
      <c r="FR56">
        <f t="shared" si="40"/>
        <v>0.28347304169185694</v>
      </c>
      <c r="FS56">
        <f t="shared" si="40"/>
        <v>0.21339060087745962</v>
      </c>
      <c r="FT56">
        <f t="shared" si="40"/>
        <v>0.54905030077734918</v>
      </c>
      <c r="FU56">
        <f t="shared" si="40"/>
        <v>0.78528818702020231</v>
      </c>
    </row>
    <row r="57" spans="1:177">
      <c r="A57">
        <v>56</v>
      </c>
      <c r="B57">
        <v>0.35410526197390185</v>
      </c>
      <c r="C57">
        <v>0.61914122589120779</v>
      </c>
      <c r="D57">
        <v>0.79714616693674079</v>
      </c>
      <c r="E57">
        <v>0.26280074522244867</v>
      </c>
      <c r="F57">
        <v>0.54905030078568362</v>
      </c>
      <c r="G57">
        <v>8.8506209960268062E-2</v>
      </c>
      <c r="H57">
        <v>0.46964341589442959</v>
      </c>
      <c r="I57">
        <v>0.62397140324453371</v>
      </c>
      <c r="J57">
        <v>0.87028464208553158</v>
      </c>
      <c r="K57">
        <v>0.30175467585185534</v>
      </c>
      <c r="M57">
        <v>2.6598324644243354E-3</v>
      </c>
      <c r="S57">
        <f t="shared" si="38"/>
        <v>0.58155982182631416</v>
      </c>
      <c r="T57">
        <f t="shared" si="36"/>
        <v>7.972876569855103E-2</v>
      </c>
      <c r="U57">
        <f t="shared" si="36"/>
        <v>0.22844355441839528</v>
      </c>
      <c r="V57">
        <f t="shared" si="36"/>
        <v>0.38342584005902791</v>
      </c>
      <c r="W57">
        <f t="shared" si="36"/>
        <v>0.81281465924278062</v>
      </c>
      <c r="X57">
        <f t="shared" si="36"/>
        <v>0.76565161060633113</v>
      </c>
      <c r="Y57">
        <f t="shared" si="36"/>
        <v>0.18729908954158336</v>
      </c>
      <c r="Z57">
        <f t="shared" si="36"/>
        <v>0.43931967374914654</v>
      </c>
      <c r="AA57">
        <f t="shared" si="36"/>
        <v>0.87028464208553158</v>
      </c>
      <c r="AB57">
        <f t="shared" si="36"/>
        <v>0.75982087429222023</v>
      </c>
      <c r="BM57">
        <f t="shared" si="39"/>
        <v>6.2695268278802839E-7</v>
      </c>
      <c r="BN57">
        <f t="shared" si="37"/>
        <v>1.9166792879903379E-6</v>
      </c>
      <c r="BO57">
        <f t="shared" si="37"/>
        <v>3.1772100573096911E-6</v>
      </c>
      <c r="BP57">
        <f t="shared" si="37"/>
        <v>3.4532115844737193E-7</v>
      </c>
      <c r="BQ57">
        <f t="shared" si="37"/>
        <v>1.5072811639642482E-6</v>
      </c>
      <c r="BR57">
        <f t="shared" si="37"/>
        <v>3.9166746007655273E-8</v>
      </c>
      <c r="BS57">
        <f t="shared" si="37"/>
        <v>1.1028246904649409E-6</v>
      </c>
      <c r="BT57">
        <f t="shared" si="37"/>
        <v>1.9467015603347627E-6</v>
      </c>
      <c r="BU57">
        <f t="shared" si="37"/>
        <v>3.7869767912497092E-6</v>
      </c>
      <c r="BV57">
        <f t="shared" si="37"/>
        <v>4.5527942199229142E-7</v>
      </c>
      <c r="EN57">
        <f>Sheet21!FL57</f>
        <v>0.62639584323629371</v>
      </c>
      <c r="EO57">
        <f>Sheet21!FM57</f>
        <v>0.71015357280876346</v>
      </c>
      <c r="EP57">
        <f>Sheet21!FN57</f>
        <v>0.65379496637709034</v>
      </c>
      <c r="EQ57">
        <f>Sheet21!FO57</f>
        <v>0.9675554145144889</v>
      </c>
      <c r="ER57">
        <f>Sheet21!FP57</f>
        <v>0.86548257379010296</v>
      </c>
      <c r="ES57">
        <f>Sheet21!FQ57</f>
        <v>9.5069802160902939E-2</v>
      </c>
      <c r="ET57">
        <f>Sheet21!FR57</f>
        <v>0.51653787876912682</v>
      </c>
      <c r="EU57">
        <f>Sheet21!FS57</f>
        <v>0.42996331590721348</v>
      </c>
      <c r="EV57">
        <f>Sheet21!FT57</f>
        <v>8.8506209960268062E-2</v>
      </c>
      <c r="EW57">
        <f>Sheet21!FU57</f>
        <v>0.48816669524159484</v>
      </c>
      <c r="EZ57">
        <v>-4.4587234524099992</v>
      </c>
      <c r="FA57">
        <v>0.29906569040140335</v>
      </c>
      <c r="FB57">
        <v>-4.6879245280709316</v>
      </c>
      <c r="FC57">
        <v>1.9878977120782464E-5</v>
      </c>
      <c r="FD57">
        <v>12.862073599472469</v>
      </c>
      <c r="FE57">
        <v>2.7691590081245712E-8</v>
      </c>
      <c r="FF57">
        <v>1.076014625819365E-15</v>
      </c>
      <c r="FG57">
        <v>-4.0145130899198005</v>
      </c>
      <c r="FH57">
        <v>8.2247297038837196E-9</v>
      </c>
      <c r="FI57">
        <v>1.8656334175199111E-6</v>
      </c>
      <c r="FL57">
        <f t="shared" si="40"/>
        <v>0.63085456668870377</v>
      </c>
      <c r="FM57">
        <f t="shared" si="40"/>
        <v>0.70985450711836207</v>
      </c>
      <c r="FN57">
        <f t="shared" si="40"/>
        <v>0.65848289090516132</v>
      </c>
      <c r="FO57">
        <f t="shared" si="40"/>
        <v>0.96755539463551177</v>
      </c>
      <c r="FP57">
        <f t="shared" si="40"/>
        <v>0.85262050019063051</v>
      </c>
      <c r="FQ57">
        <f t="shared" si="40"/>
        <v>9.5069802133211354E-2</v>
      </c>
      <c r="FR57">
        <f t="shared" si="40"/>
        <v>0.51653787876912682</v>
      </c>
      <c r="FS57">
        <f t="shared" si="40"/>
        <v>0.43397782899713327</v>
      </c>
      <c r="FT57">
        <f t="shared" si="40"/>
        <v>8.8506209952043335E-2</v>
      </c>
      <c r="FU57">
        <f t="shared" si="40"/>
        <v>0.48816669337596141</v>
      </c>
    </row>
    <row r="58" spans="1:177">
      <c r="A58">
        <v>57</v>
      </c>
      <c r="B58">
        <v>0.33051925453162478</v>
      </c>
      <c r="C58">
        <v>0.69336103636210478</v>
      </c>
      <c r="D58">
        <v>0.2199536311555215</v>
      </c>
      <c r="E58">
        <v>8.0590262003414487E-2</v>
      </c>
      <c r="F58">
        <v>0.78528818890960461</v>
      </c>
      <c r="G58">
        <v>0.48816669524159484</v>
      </c>
      <c r="H58">
        <v>0.20411088916218989</v>
      </c>
      <c r="I58">
        <v>0.87745788753408371</v>
      </c>
      <c r="J58">
        <v>0.75982087429222023</v>
      </c>
      <c r="K58">
        <v>0.86053603056156514</v>
      </c>
      <c r="M58">
        <v>0.60949948757577788</v>
      </c>
      <c r="S58">
        <f t="shared" si="38"/>
        <v>0.32807476951228876</v>
      </c>
      <c r="T58">
        <f t="shared" si="36"/>
        <v>0.8325721119497036</v>
      </c>
      <c r="U58">
        <f t="shared" si="36"/>
        <v>0.9211864949792129</v>
      </c>
      <c r="V58">
        <f t="shared" si="36"/>
        <v>0.55236747463793023</v>
      </c>
      <c r="W58">
        <f t="shared" si="36"/>
        <v>0.87260981116729386</v>
      </c>
      <c r="X58">
        <f t="shared" si="36"/>
        <v>0.38408248667655187</v>
      </c>
      <c r="Y58">
        <f t="shared" si="36"/>
        <v>0.8030999860316419</v>
      </c>
      <c r="Z58">
        <f t="shared" si="36"/>
        <v>0.39775174114851403</v>
      </c>
      <c r="AA58">
        <f t="shared" si="36"/>
        <v>0.30175467585185534</v>
      </c>
      <c r="AB58">
        <f t="shared" si="36"/>
        <v>0.86053603056156514</v>
      </c>
      <c r="BM58">
        <f t="shared" si="39"/>
        <v>5.4621488808070494E-7</v>
      </c>
      <c r="BN58">
        <f t="shared" si="37"/>
        <v>2.4037476337256602E-6</v>
      </c>
      <c r="BO58">
        <f t="shared" si="37"/>
        <v>2.41897999292496E-7</v>
      </c>
      <c r="BP58">
        <f t="shared" si="37"/>
        <v>3.2473951648894965E-8</v>
      </c>
      <c r="BQ58">
        <f t="shared" si="37"/>
        <v>3.0833876982046343E-6</v>
      </c>
      <c r="BR58">
        <f t="shared" si="37"/>
        <v>1.1915336117155008E-6</v>
      </c>
      <c r="BS58">
        <f t="shared" si="37"/>
        <v>2.0830627537289887E-7</v>
      </c>
      <c r="BT58">
        <f t="shared" si="37"/>
        <v>3.8496617219788839E-6</v>
      </c>
      <c r="BU58">
        <f t="shared" si="37"/>
        <v>2.8866388050509699E-6</v>
      </c>
      <c r="BV58">
        <f t="shared" si="37"/>
        <v>3.7026112994732749E-6</v>
      </c>
      <c r="EN58">
        <f>Sheet21!FL58</f>
        <v>0.7854910558071363</v>
      </c>
      <c r="EO58">
        <f>Sheet21!FM58</f>
        <v>0.6576995770070303</v>
      </c>
      <c r="EP58">
        <f>Sheet21!FN58</f>
        <v>6.4364013292493555E-2</v>
      </c>
      <c r="EQ58">
        <f>Sheet21!FO58</f>
        <v>0.66162199337840222</v>
      </c>
      <c r="ER58">
        <f>Sheet21!FP58</f>
        <v>0.75872497706333508</v>
      </c>
      <c r="ES58">
        <f>Sheet21!FQ58</f>
        <v>0.53558801283063784</v>
      </c>
      <c r="ET58">
        <f>Sheet21!FR58</f>
        <v>0.25096598745755117</v>
      </c>
      <c r="EU58">
        <f>Sheet21!FS58</f>
        <v>0.18841007329824677</v>
      </c>
      <c r="EV58">
        <f>Sheet21!FT58</f>
        <v>0.46964341589442959</v>
      </c>
      <c r="EW58">
        <f>Sheet21!FU58</f>
        <v>0.20411088916218989</v>
      </c>
      <c r="EZ58">
        <v>-4.413850058574333</v>
      </c>
      <c r="FA58">
        <v>0.30172310352930443</v>
      </c>
      <c r="FB58">
        <v>-4.8198287846821346</v>
      </c>
      <c r="FC58">
        <v>2.0020355251273715E-5</v>
      </c>
      <c r="FD58">
        <v>13.014388476168243</v>
      </c>
      <c r="FE58">
        <v>2.7883189598677685E-8</v>
      </c>
      <c r="FF58">
        <v>1.0828183036724731E-15</v>
      </c>
      <c r="FG58">
        <v>-4.082454671194494</v>
      </c>
      <c r="FH58">
        <v>8.2807088796379894E-9</v>
      </c>
      <c r="FI58">
        <v>1.8782342628871248E-6</v>
      </c>
      <c r="FL58">
        <f t="shared" si="40"/>
        <v>0.7899049058657106</v>
      </c>
      <c r="FM58">
        <f t="shared" si="40"/>
        <v>0.65739785390350103</v>
      </c>
      <c r="FN58">
        <f t="shared" si="40"/>
        <v>6.9183842077175692E-2</v>
      </c>
      <c r="FO58">
        <f t="shared" si="40"/>
        <v>0.66162197335804696</v>
      </c>
      <c r="FP58">
        <f t="shared" si="40"/>
        <v>0.74571058858716688</v>
      </c>
      <c r="FQ58">
        <f t="shared" si="40"/>
        <v>0.5355880128027547</v>
      </c>
      <c r="FR58">
        <f t="shared" si="40"/>
        <v>0.25096598745755117</v>
      </c>
      <c r="FS58">
        <f t="shared" si="40"/>
        <v>0.19249252796944127</v>
      </c>
      <c r="FT58">
        <f t="shared" si="40"/>
        <v>0.46964341588614889</v>
      </c>
      <c r="FU58">
        <f t="shared" si="40"/>
        <v>0.20411088728395563</v>
      </c>
    </row>
    <row r="59" spans="1:177">
      <c r="EN59">
        <f>Sheet21!FL59</f>
        <v>0.1746865975080662</v>
      </c>
      <c r="EO59">
        <f>Sheet21!FM59</f>
        <v>0.82785234242146222</v>
      </c>
      <c r="EP59">
        <f>Sheet21!FN59</f>
        <v>0.53796441294795139</v>
      </c>
      <c r="EQ59">
        <f>Sheet21!FO59</f>
        <v>0.31926158945174699</v>
      </c>
      <c r="ER59">
        <f>Sheet21!FP59</f>
        <v>0.81499518124297399</v>
      </c>
      <c r="ES59">
        <f>Sheet21!FQ59</f>
        <v>0.47163962580464536</v>
      </c>
      <c r="ET59">
        <f>Sheet21!FR59</f>
        <v>0.21765632819622915</v>
      </c>
      <c r="EU59">
        <f>Sheet21!FS59</f>
        <v>0.21926865497871431</v>
      </c>
      <c r="EV59">
        <f>Sheet21!FT59</f>
        <v>0.62397140324453371</v>
      </c>
      <c r="EW59">
        <f>Sheet21!FU59</f>
        <v>0.87745788753408371</v>
      </c>
      <c r="EZ59">
        <v>-3.7295454830759547</v>
      </c>
      <c r="FA59">
        <v>0.2501817313430314</v>
      </c>
      <c r="FB59">
        <v>-3.8745582013764706</v>
      </c>
      <c r="FC59">
        <v>1.6806035008519322E-5</v>
      </c>
      <c r="FD59">
        <v>10.647504434065013</v>
      </c>
      <c r="FE59">
        <v>2.3437882097752542E-8</v>
      </c>
      <c r="FF59">
        <v>9.1267170346260534E-16</v>
      </c>
      <c r="FG59">
        <v>-3.2936008968569745</v>
      </c>
      <c r="FH59">
        <v>6.9644293604191049E-9</v>
      </c>
      <c r="FI59">
        <v>1.5794640358748965E-6</v>
      </c>
      <c r="FL59">
        <f t="shared" si="40"/>
        <v>0.17841614299114214</v>
      </c>
      <c r="FM59">
        <f t="shared" si="40"/>
        <v>0.82760216069011916</v>
      </c>
      <c r="FN59">
        <f t="shared" si="40"/>
        <v>0.54183897114932789</v>
      </c>
      <c r="FO59">
        <f t="shared" si="40"/>
        <v>0.31926157264571198</v>
      </c>
      <c r="FP59">
        <f t="shared" si="40"/>
        <v>0.80434767680890895</v>
      </c>
      <c r="FQ59">
        <f t="shared" si="40"/>
        <v>0.47163962578120749</v>
      </c>
      <c r="FR59">
        <f t="shared" si="40"/>
        <v>0.21765632819622915</v>
      </c>
      <c r="FS59">
        <f t="shared" si="40"/>
        <v>0.2225622558755713</v>
      </c>
      <c r="FT59">
        <f t="shared" si="40"/>
        <v>0.62397140323756928</v>
      </c>
      <c r="FU59">
        <f t="shared" si="40"/>
        <v>0.87745788595461971</v>
      </c>
    </row>
    <row r="60" spans="1:177">
      <c r="EN60">
        <f>Sheet21!FL60</f>
        <v>0.58155982182631416</v>
      </c>
      <c r="EO60">
        <f>Sheet21!FM60</f>
        <v>7.972876569855103E-2</v>
      </c>
      <c r="EP60">
        <f>Sheet21!FN60</f>
        <v>0.22844355441839528</v>
      </c>
      <c r="EQ60">
        <f>Sheet21!FO60</f>
        <v>0.38342584005902791</v>
      </c>
      <c r="ER60">
        <f>Sheet21!FP60</f>
        <v>0.81281465924278062</v>
      </c>
      <c r="ES60">
        <f>Sheet21!FQ60</f>
        <v>0.76565161060633113</v>
      </c>
      <c r="ET60">
        <f>Sheet21!FR60</f>
        <v>0.18729908954158336</v>
      </c>
      <c r="EU60">
        <f>Sheet21!FS60</f>
        <v>0.43931967374914654</v>
      </c>
      <c r="EV60">
        <f>Sheet21!FT60</f>
        <v>0.87028464208553158</v>
      </c>
      <c r="EW60">
        <f>Sheet21!FU60</f>
        <v>0.75982087429222023</v>
      </c>
      <c r="EZ60">
        <v>-3.7022921523821171</v>
      </c>
      <c r="FA60">
        <v>0.25968452424512561</v>
      </c>
      <c r="FB60">
        <v>-4.015207496623634</v>
      </c>
      <c r="FC60">
        <v>1.7529054193717335E-5</v>
      </c>
      <c r="FD60">
        <v>11.032637242051013</v>
      </c>
      <c r="FE60">
        <v>2.44405935124737E-8</v>
      </c>
      <c r="FF60">
        <v>9.494907503725252E-16</v>
      </c>
      <c r="FG60">
        <v>-3.5748413239181409</v>
      </c>
      <c r="FH60">
        <v>7.259150273667423E-9</v>
      </c>
      <c r="FI60">
        <v>1.6458738160952424E-6</v>
      </c>
      <c r="FL60">
        <f t="shared" si="40"/>
        <v>0.58526211397869632</v>
      </c>
      <c r="FM60">
        <f t="shared" si="40"/>
        <v>7.94690811743059E-2</v>
      </c>
      <c r="FN60">
        <f t="shared" si="40"/>
        <v>0.23245876191501891</v>
      </c>
      <c r="FO60">
        <f t="shared" si="40"/>
        <v>0.3834258225299737</v>
      </c>
      <c r="FP60">
        <f t="shared" si="40"/>
        <v>0.80178202200072957</v>
      </c>
      <c r="FQ60">
        <f t="shared" si="40"/>
        <v>0.76565161058189057</v>
      </c>
      <c r="FR60">
        <f t="shared" si="40"/>
        <v>0.18729908954158336</v>
      </c>
      <c r="FS60">
        <f t="shared" si="40"/>
        <v>0.44289451507306471</v>
      </c>
      <c r="FT60">
        <f t="shared" si="40"/>
        <v>0.87028464207827239</v>
      </c>
      <c r="FU60">
        <f t="shared" si="40"/>
        <v>0.75982087264634646</v>
      </c>
    </row>
    <row r="61" spans="1:177">
      <c r="EN61">
        <f>Sheet21!FL61</f>
        <v>0.32807476951228876</v>
      </c>
      <c r="EO61">
        <f>Sheet21!FM61</f>
        <v>0.8325721119497036</v>
      </c>
      <c r="EP61">
        <f>Sheet21!FN61</f>
        <v>0.9211864949792129</v>
      </c>
      <c r="EQ61">
        <f>Sheet21!FO61</f>
        <v>0.55236747463793023</v>
      </c>
      <c r="ER61">
        <f>Sheet21!FP61</f>
        <v>0.87260981116729386</v>
      </c>
      <c r="ES61">
        <f>Sheet21!FQ61</f>
        <v>0.38408248667655187</v>
      </c>
      <c r="ET61">
        <f>Sheet21!FR61</f>
        <v>0.8030999860316419</v>
      </c>
      <c r="EU61">
        <f>Sheet21!FS61</f>
        <v>0.39775174114851403</v>
      </c>
      <c r="EV61">
        <f>Sheet21!FT61</f>
        <v>0.30175467585185534</v>
      </c>
      <c r="EW61">
        <f>Sheet21!FU61</f>
        <v>0.86053603056156514</v>
      </c>
      <c r="EZ61">
        <v>-2.8976069926540955</v>
      </c>
      <c r="FA61">
        <v>0.19658141891586339</v>
      </c>
      <c r="FB61">
        <v>-3.0679025924396206</v>
      </c>
      <c r="FC61">
        <v>1.326028722028064E-5</v>
      </c>
      <c r="FD61">
        <v>8.3373116358008854</v>
      </c>
      <c r="FE61">
        <v>1.8502109355403584E-8</v>
      </c>
      <c r="FF61">
        <v>7.2109547166275229E-16</v>
      </c>
      <c r="FG61">
        <v>-2.5683980008377874</v>
      </c>
      <c r="FH61">
        <v>5.4988177910507445E-9</v>
      </c>
      <c r="FI61">
        <v>1.2469266072745239E-6</v>
      </c>
      <c r="FL61">
        <f t="shared" si="40"/>
        <v>0.33097237650494288</v>
      </c>
      <c r="FM61">
        <f t="shared" si="40"/>
        <v>0.83237553053078772</v>
      </c>
      <c r="FN61">
        <f t="shared" si="40"/>
        <v>0.92425439757165251</v>
      </c>
      <c r="FO61">
        <f t="shared" si="40"/>
        <v>0.55236746137764303</v>
      </c>
      <c r="FP61">
        <f t="shared" si="40"/>
        <v>0.86427249953149299</v>
      </c>
      <c r="FQ61">
        <f t="shared" si="40"/>
        <v>0.38408248665804978</v>
      </c>
      <c r="FR61">
        <f t="shared" si="40"/>
        <v>0.8030999860316419</v>
      </c>
      <c r="FS61">
        <f t="shared" si="40"/>
        <v>0.40032013914935183</v>
      </c>
      <c r="FT61">
        <f t="shared" si="40"/>
        <v>0.30175467584635651</v>
      </c>
      <c r="FU61">
        <f t="shared" si="40"/>
        <v>0.86053602931463857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U61"/>
  <sheetViews>
    <sheetView topLeftCell="BL1" workbookViewId="0">
      <selection activeCell="E4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17.529734937583669</v>
      </c>
      <c r="EN2" t="s">
        <v>10</v>
      </c>
    </row>
    <row r="3" spans="1:177">
      <c r="A3">
        <v>2</v>
      </c>
      <c r="C3" t="s">
        <v>83</v>
      </c>
      <c r="E3" t="s">
        <v>90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17.529734937583669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2.195037079783829</v>
      </c>
      <c r="O7">
        <v>3.0646748464447948</v>
      </c>
      <c r="P7">
        <v>2.5295153491094919</v>
      </c>
      <c r="Q7">
        <v>3.7488592046614202</v>
      </c>
      <c r="S7">
        <f>N7+$M23</f>
        <v>2.9855932020020828</v>
      </c>
      <c r="T7">
        <f t="shared" ref="T7:V16" si="0">O7+$M23</f>
        <v>3.8552309686630486</v>
      </c>
      <c r="U7">
        <f t="shared" si="0"/>
        <v>3.3200714713277457</v>
      </c>
      <c r="V7">
        <f t="shared" si="0"/>
        <v>4.5394153268796735</v>
      </c>
      <c r="X7">
        <f xml:space="preserve"> IF(S7&gt;0,S7,0)</f>
        <v>2.9855932020020828</v>
      </c>
      <c r="Y7">
        <f t="shared" ref="Y7:AA16" si="1" xml:space="preserve"> IF(T7&gt;0,T7,0)</f>
        <v>3.8552309686630486</v>
      </c>
      <c r="Z7">
        <f t="shared" si="1"/>
        <v>3.3200714713277457</v>
      </c>
      <c r="AA7">
        <f t="shared" si="1"/>
        <v>4.5394153268796735</v>
      </c>
      <c r="AC7">
        <f t="array" ref="AC7:AF16">MMULT(B36:K45,X7:AA16)</f>
        <v>9.1599059081213063</v>
      </c>
      <c r="AD7">
        <v>11.963117478851435</v>
      </c>
      <c r="AE7">
        <v>10.727803079584007</v>
      </c>
      <c r="AF7">
        <v>12.573477191143958</v>
      </c>
      <c r="AH7">
        <f>AC7+$M36</f>
        <v>9.4988128636561182</v>
      </c>
      <c r="AI7">
        <f t="shared" ref="AI7:AK16" si="2">AD7+$M36</f>
        <v>12.302024434386247</v>
      </c>
      <c r="AJ7">
        <f t="shared" si="2"/>
        <v>11.066710035118819</v>
      </c>
      <c r="AK7">
        <f t="shared" si="2"/>
        <v>12.91238414667877</v>
      </c>
      <c r="AM7">
        <f xml:space="preserve"> IF(AH7&gt;0,AH7,0)</f>
        <v>9.4988128636561182</v>
      </c>
      <c r="AN7">
        <f t="shared" ref="AN7:AP16" si="3" xml:space="preserve"> IF(AI7&gt;0,AI7,0)</f>
        <v>12.302024434386247</v>
      </c>
      <c r="AO7">
        <f t="shared" si="3"/>
        <v>11.066710035118819</v>
      </c>
      <c r="AP7">
        <f t="shared" si="3"/>
        <v>12.91238414667877</v>
      </c>
      <c r="AR7">
        <f t="array" ref="AR7:AU16">MMULT(B49:K58,AM7:AP16)</f>
        <v>51.481979095237023</v>
      </c>
      <c r="AS7">
        <v>65.412031980909703</v>
      </c>
      <c r="AT7">
        <v>60.264307731584751</v>
      </c>
      <c r="AU7">
        <v>70.488950904889236</v>
      </c>
      <c r="AW7">
        <f>AR7+$M49</f>
        <v>52.178903200217484</v>
      </c>
      <c r="AX7">
        <f t="shared" ref="AX7:AZ16" si="4">AS7+$M49</f>
        <v>66.108956085890156</v>
      </c>
      <c r="AY7">
        <f t="shared" si="4"/>
        <v>60.961231836565211</v>
      </c>
      <c r="AZ7">
        <f t="shared" si="4"/>
        <v>71.18587500986969</v>
      </c>
      <c r="BB7">
        <f>EXP(AW7-AW$20)</f>
        <v>1.6637721464445816E-11</v>
      </c>
      <c r="BC7">
        <f t="shared" ref="BC7:BE16" si="5">EXP(AX7-AX$20)</f>
        <v>1.0981982434712615E-14</v>
      </c>
      <c r="BD7">
        <f t="shared" si="5"/>
        <v>2.8130394476226362E-13</v>
      </c>
      <c r="BE7">
        <f t="shared" si="5"/>
        <v>2.1416782732609199E-15</v>
      </c>
      <c r="BG7">
        <f>BB7/BB$20</f>
        <v>1.4550453094158059E-11</v>
      </c>
      <c r="BH7">
        <f t="shared" ref="BH7:BJ16" si="6">BC7/BC$20</f>
        <v>1.0203616983313546E-14</v>
      </c>
      <c r="BI7">
        <f t="shared" si="6"/>
        <v>2.637156535667583E-13</v>
      </c>
      <c r="BJ7">
        <f t="shared" si="6"/>
        <v>1.9988717260646839E-15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1.4550453094158059E-11</v>
      </c>
      <c r="BZ7">
        <f>$BH$7-$BM$7</f>
        <v>-0.99999999999998979</v>
      </c>
      <c r="CA7">
        <f>$BI$7-$BN$7</f>
        <v>2.637156535667583E-13</v>
      </c>
      <c r="CB7">
        <f>$BJ$7-$BO$7</f>
        <v>1.9988717260646839E-15</v>
      </c>
      <c r="CD7">
        <f t="array" ref="CD7:CM16">(1/4)*(MMULT($AM$7:$AP$16,$BY$23:$CH$26))</f>
        <v>-3.0755061085612412</v>
      </c>
      <c r="CE7">
        <v>0.90406916057418174</v>
      </c>
      <c r="CF7">
        <v>-3.2280912005932691</v>
      </c>
      <c r="CG7">
        <v>5.1331211803870524E-5</v>
      </c>
      <c r="CH7">
        <v>8.1661495332872995</v>
      </c>
      <c r="CI7">
        <v>7.0903538579540448E-8</v>
      </c>
      <c r="CJ7">
        <v>2.748814676185221E-15</v>
      </c>
      <c r="CK7">
        <v>-2.7666775066326204</v>
      </c>
      <c r="CL7">
        <v>2.0998040494123625E-8</v>
      </c>
      <c r="CM7">
        <v>4.6988122644573481E-6</v>
      </c>
      <c r="CO7">
        <f>(1/4)*SUM($BY$7:$CB$7)</f>
        <v>-0.24999999999629341</v>
      </c>
      <c r="CR7">
        <f t="array" ref="CR7:CU16">MMULT(S49:AB58,BY7:CB16)</f>
        <v>-1.2185926861364155E-2</v>
      </c>
      <c r="CS7">
        <v>0.20089773477068884</v>
      </c>
      <c r="CT7">
        <v>2.3857682862666131E-2</v>
      </c>
      <c r="CU7">
        <v>0.2323007112901089</v>
      </c>
      <c r="CW7">
        <f>IF($AH$7&gt;0,$CR$7,0)</f>
        <v>-1.2185926861364155E-2</v>
      </c>
      <c r="CX7">
        <f>IF($AI$7&gt;0,$CS$7,0)</f>
        <v>0.20089773477068884</v>
      </c>
      <c r="CY7">
        <f>IF($AJ$7&gt;0,$CT$7,0)</f>
        <v>2.3857682862666131E-2</v>
      </c>
      <c r="CZ7">
        <f>IF($AK$7&gt;0,$CU$7,0)</f>
        <v>0.2323007112901089</v>
      </c>
      <c r="DB7">
        <f t="array" ref="DB7:DK16">(1/4)*(MMULT($X$7:$AA$16,$CW$23:$DF$26))</f>
        <v>0.46796089243613115</v>
      </c>
      <c r="DC7">
        <v>0.80231455247494332</v>
      </c>
      <c r="DD7">
        <v>-0.44626436108488099</v>
      </c>
      <c r="DE7">
        <v>4.4189925751450143E-2</v>
      </c>
      <c r="DF7">
        <v>-1.1543695582853735</v>
      </c>
      <c r="DG7">
        <v>0.74020883430648343</v>
      </c>
      <c r="DH7">
        <v>1.1587754011157876</v>
      </c>
      <c r="DI7">
        <v>1.3908030070067352</v>
      </c>
      <c r="DJ7">
        <v>0.94354886304513141</v>
      </c>
      <c r="DK7">
        <v>0.82177776669336167</v>
      </c>
      <c r="DM7">
        <f>(1/4)*SUM($CW$7:$CZ$7)</f>
        <v>0.11121755051552493</v>
      </c>
      <c r="DO7">
        <f t="array" ref="DO7:DR16">MMULT(S36:AB45,CW7:CZ16)</f>
        <v>3.5876635793520781E-2</v>
      </c>
      <c r="DP7">
        <v>0.86400238344279456</v>
      </c>
      <c r="DQ7">
        <v>0.95659462367245229</v>
      </c>
      <c r="DR7">
        <v>0.28167613942796643</v>
      </c>
      <c r="DT7">
        <f>IF($S$7&gt;0,$DO$7,0)</f>
        <v>3.5876635793520781E-2</v>
      </c>
      <c r="DU7">
        <f>IF($T$7&gt;0,$DP$7,0)</f>
        <v>0.86400238344279456</v>
      </c>
      <c r="DV7">
        <f>IF($U$7&gt;0,$DQ$7,0)</f>
        <v>0.95659462367245229</v>
      </c>
      <c r="DW7">
        <f>IF($V$7&gt;0,$DR$7,0)</f>
        <v>0.28167613942796643</v>
      </c>
      <c r="DY7">
        <f t="array" ref="DY7:EH16">(1/4)*(MMULT($C$7:$F$16,$DT$23:$EC$26))</f>
        <v>0.17141639641728931</v>
      </c>
      <c r="DZ7">
        <v>0.23269925050734458</v>
      </c>
      <c r="EA7">
        <v>0.18671270030796949</v>
      </c>
      <c r="EB7">
        <v>0.21392563906892748</v>
      </c>
      <c r="EC7">
        <v>0.24625847357433378</v>
      </c>
      <c r="ED7">
        <v>0.1428426030044917</v>
      </c>
      <c r="EE7">
        <v>0.15445616378451185</v>
      </c>
      <c r="EF7">
        <v>0.15520323328889918</v>
      </c>
      <c r="EG7">
        <v>0.31057186663461001</v>
      </c>
      <c r="EH7">
        <v>0.24052295510356014</v>
      </c>
      <c r="EJ7">
        <f>(1/4)*SUM($DT$7:$DW$7)</f>
        <v>0.53453744558418348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1.5674345293334893</v>
      </c>
      <c r="O8">
        <v>2.4537240575222325</v>
      </c>
      <c r="P8">
        <v>2.4834005624224051</v>
      </c>
      <c r="Q8">
        <v>2.6465656266630733</v>
      </c>
      <c r="S8">
        <f t="shared" ref="S8:S16" si="8">N8+$M24</f>
        <v>1.6300665659551696</v>
      </c>
      <c r="T8">
        <f t="shared" si="0"/>
        <v>2.5163560941439131</v>
      </c>
      <c r="U8">
        <f t="shared" si="0"/>
        <v>2.5460325990440857</v>
      </c>
      <c r="V8">
        <f t="shared" si="0"/>
        <v>2.7091976632847539</v>
      </c>
      <c r="X8">
        <f t="shared" ref="X8:X16" si="9" xml:space="preserve"> IF(S8&gt;0,S8,0)</f>
        <v>1.6300665659551696</v>
      </c>
      <c r="Y8">
        <f t="shared" si="1"/>
        <v>2.5163560941439131</v>
      </c>
      <c r="Z8">
        <f t="shared" si="1"/>
        <v>2.5460325990440857</v>
      </c>
      <c r="AA8">
        <f t="shared" si="1"/>
        <v>2.7091976632847539</v>
      </c>
      <c r="AC8">
        <v>13.934740238097911</v>
      </c>
      <c r="AD8">
        <v>17.369871894458058</v>
      </c>
      <c r="AE8">
        <v>15.990834073485903</v>
      </c>
      <c r="AF8">
        <v>18.693356527633775</v>
      </c>
      <c r="AH8">
        <f t="shared" ref="AH8:AH16" si="10">AC8+$M37</f>
        <v>14.33664886548511</v>
      </c>
      <c r="AI8">
        <f t="shared" si="2"/>
        <v>17.771780521845255</v>
      </c>
      <c r="AJ8">
        <f t="shared" si="2"/>
        <v>16.3927427008731</v>
      </c>
      <c r="AK8">
        <f t="shared" si="2"/>
        <v>19.095265155020972</v>
      </c>
      <c r="AM8">
        <f t="shared" ref="AM8:AM16" si="11" xml:space="preserve"> IF(AH8&gt;0,AH8,0)</f>
        <v>14.33664886548511</v>
      </c>
      <c r="AN8">
        <f t="shared" si="3"/>
        <v>17.771780521845255</v>
      </c>
      <c r="AO8">
        <f t="shared" si="3"/>
        <v>16.3927427008731</v>
      </c>
      <c r="AP8">
        <f t="shared" si="3"/>
        <v>19.095265155020972</v>
      </c>
      <c r="AR8">
        <v>74.271813865934064</v>
      </c>
      <c r="AS8">
        <v>94.893671202988997</v>
      </c>
      <c r="AT8">
        <v>86.368402773843641</v>
      </c>
      <c r="AU8">
        <v>101.53971362894768</v>
      </c>
      <c r="AW8">
        <f t="shared" ref="AW8:AW16" si="12">AR8+$M50</f>
        <v>75.056310303732289</v>
      </c>
      <c r="AX8">
        <f t="shared" si="4"/>
        <v>95.678167640787223</v>
      </c>
      <c r="AY8">
        <f t="shared" si="4"/>
        <v>87.152899211641866</v>
      </c>
      <c r="AZ8">
        <f t="shared" si="4"/>
        <v>102.32421006674591</v>
      </c>
      <c r="BB8">
        <f t="shared" ref="BB8:BB16" si="13">EXP(AW8-AW$20)</f>
        <v>0.14342521669732136</v>
      </c>
      <c r="BC8">
        <f t="shared" si="5"/>
        <v>7.628271772403622E-2</v>
      </c>
      <c r="BD8">
        <f t="shared" si="5"/>
        <v>6.6691799402485138E-2</v>
      </c>
      <c r="BE8">
        <f t="shared" si="5"/>
        <v>7.1443269590667116E-2</v>
      </c>
      <c r="BG8">
        <f t="shared" ref="BG8:BG16" si="14">BB8/BB$20</f>
        <v>0.12543195247819602</v>
      </c>
      <c r="BH8">
        <f t="shared" si="6"/>
        <v>7.087605892010862E-2</v>
      </c>
      <c r="BI8">
        <f t="shared" si="6"/>
        <v>6.2521951058429878E-2</v>
      </c>
      <c r="BJ8">
        <f t="shared" si="6"/>
        <v>6.6679451057307965E-2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0.12543195247819602</v>
      </c>
      <c r="BZ8">
        <f>$BH$8-$BM$8</f>
        <v>7.087605892010862E-2</v>
      </c>
      <c r="CA8">
        <f>$BI$8-$BN$8</f>
        <v>6.2521951058429878E-2</v>
      </c>
      <c r="CB8">
        <f>$BJ$8-$BO$8</f>
        <v>6.6679451057307965E-2</v>
      </c>
      <c r="CD8">
        <v>-4.4429451304080265</v>
      </c>
      <c r="CE8">
        <v>1.3390089194404038</v>
      </c>
      <c r="CF8">
        <v>-4.7738090072202928</v>
      </c>
      <c r="CG8">
        <v>7.7201937645933656E-5</v>
      </c>
      <c r="CH8">
        <v>11.975846471797084</v>
      </c>
      <c r="CI8">
        <v>1.0681417641500581E-7</v>
      </c>
      <c r="CJ8">
        <v>4.1485928198626342E-15</v>
      </c>
      <c r="CK8">
        <v>-4.0981856719805991</v>
      </c>
      <c r="CL8">
        <v>3.1645933918232816E-8</v>
      </c>
      <c r="CM8">
        <v>7.0779736714922961E-6</v>
      </c>
      <c r="CO8">
        <f>(1/4)*SUM($BY$8:$CB$8)</f>
        <v>8.1377353378510625E-2</v>
      </c>
      <c r="CR8">
        <v>-1.6344968205162003E-2</v>
      </c>
      <c r="CS8">
        <v>0.65693570373135812</v>
      </c>
      <c r="CT8">
        <v>-3.2176117810979669E-2</v>
      </c>
      <c r="CU8">
        <v>0.18333765855014797</v>
      </c>
      <c r="CW8">
        <f>IF($AH$8&gt;0,$CR$8,0)</f>
        <v>-1.6344968205162003E-2</v>
      </c>
      <c r="CX8">
        <f>IF($AI$8&gt;0,$CS$8,0)</f>
        <v>0.65693570373135812</v>
      </c>
      <c r="CY8">
        <f>IF($AJ$8&gt;0,$CT$8,0)</f>
        <v>-3.2176117810979669E-2</v>
      </c>
      <c r="CZ8">
        <f>IF($AK$8&gt;0,$CU$8,0)</f>
        <v>0.18333765855014797</v>
      </c>
      <c r="DB8">
        <v>0.29393933743764955</v>
      </c>
      <c r="DC8">
        <v>0.51030432165775252</v>
      </c>
      <c r="DD8">
        <v>-0.33086293731429928</v>
      </c>
      <c r="DE8">
        <v>2.3936789812445458E-2</v>
      </c>
      <c r="DF8">
        <v>-0.7155359290822958</v>
      </c>
      <c r="DG8">
        <v>0.51167765805902199</v>
      </c>
      <c r="DH8">
        <v>0.76658037444180405</v>
      </c>
      <c r="DI8">
        <v>0.94607134684848915</v>
      </c>
      <c r="DJ8">
        <v>0.61974953769982122</v>
      </c>
      <c r="DK8">
        <v>0.58441164865536299</v>
      </c>
      <c r="DM8">
        <f>(1/4)*SUM($CW$8:$CZ$8)</f>
        <v>0.19793806906634112</v>
      </c>
      <c r="DO8">
        <v>-8.1761582839266198E-2</v>
      </c>
      <c r="DP8">
        <v>0.92938589165078878</v>
      </c>
      <c r="DQ8">
        <v>0.68172224871504927</v>
      </c>
      <c r="DR8">
        <v>0.90363147638692487</v>
      </c>
      <c r="DT8">
        <f>IF($S$8&gt;0,$DO$8,0)</f>
        <v>-8.1761582839266198E-2</v>
      </c>
      <c r="DU8">
        <f>IF($T$8&gt;0,$DP$8,0)</f>
        <v>0.92938589165078878</v>
      </c>
      <c r="DV8">
        <f>IF($U$8&gt;0,$DQ$8,0)</f>
        <v>0.68172224871504927</v>
      </c>
      <c r="DW8">
        <f>IF($V$8&gt;0,$DR$8,0)</f>
        <v>0.90363147638692487</v>
      </c>
      <c r="DY8">
        <v>0.23617249318100564</v>
      </c>
      <c r="DZ8">
        <v>0.3371288271451845</v>
      </c>
      <c r="EA8">
        <v>0.21308132067353097</v>
      </c>
      <c r="EB8">
        <v>0.39368101851555048</v>
      </c>
      <c r="EC8">
        <v>0.36182306678419168</v>
      </c>
      <c r="ED8">
        <v>0.22830208285117995</v>
      </c>
      <c r="EE8">
        <v>0.22330741822144173</v>
      </c>
      <c r="EF8">
        <v>0.29598746671161597</v>
      </c>
      <c r="EG8">
        <v>0.36317226706769923</v>
      </c>
      <c r="EH8">
        <v>0.45754416497517814</v>
      </c>
      <c r="EJ8">
        <f>(1/4)*SUM($DT$8:$DW$8)</f>
        <v>0.60824450847837419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2.2372544627209692</v>
      </c>
      <c r="O9">
        <v>2.9770577833615253</v>
      </c>
      <c r="P9">
        <v>2.9610208271538978</v>
      </c>
      <c r="Q9">
        <v>3.7681834760627586</v>
      </c>
      <c r="S9">
        <f t="shared" si="8"/>
        <v>2.3719433558514607</v>
      </c>
      <c r="T9">
        <f t="shared" si="0"/>
        <v>3.1117466764920167</v>
      </c>
      <c r="U9">
        <f t="shared" si="0"/>
        <v>3.0957097202843893</v>
      </c>
      <c r="V9">
        <f t="shared" si="0"/>
        <v>3.9028723691932501</v>
      </c>
      <c r="X9">
        <f t="shared" si="9"/>
        <v>2.3719433558514607</v>
      </c>
      <c r="Y9">
        <f t="shared" si="1"/>
        <v>3.1117466764920167</v>
      </c>
      <c r="Z9">
        <f t="shared" si="1"/>
        <v>3.0957097202843893</v>
      </c>
      <c r="AA9">
        <f t="shared" si="1"/>
        <v>3.9028723691932501</v>
      </c>
      <c r="AC9">
        <v>10.209728861886171</v>
      </c>
      <c r="AD9">
        <v>13.660357712520636</v>
      </c>
      <c r="AE9">
        <v>12.561455719962193</v>
      </c>
      <c r="AF9">
        <v>14.519927531907289</v>
      </c>
      <c r="AH9">
        <f t="shared" si="10"/>
        <v>10.600014144997131</v>
      </c>
      <c r="AI9">
        <f t="shared" si="2"/>
        <v>14.050642995631595</v>
      </c>
      <c r="AJ9">
        <f t="shared" si="2"/>
        <v>12.951741003073153</v>
      </c>
      <c r="AK9">
        <f t="shared" si="2"/>
        <v>14.910212815018248</v>
      </c>
      <c r="AM9">
        <f t="shared" si="11"/>
        <v>10.600014144997131</v>
      </c>
      <c r="AN9">
        <f t="shared" si="3"/>
        <v>14.050642995631595</v>
      </c>
      <c r="AO9">
        <f t="shared" si="3"/>
        <v>12.951741003073153</v>
      </c>
      <c r="AP9">
        <f t="shared" si="3"/>
        <v>14.910212815018248</v>
      </c>
      <c r="AR9">
        <v>63.627519064208684</v>
      </c>
      <c r="AS9">
        <v>80.860432306443968</v>
      </c>
      <c r="AT9">
        <v>73.700549421164183</v>
      </c>
      <c r="AU9">
        <v>86.578565100978182</v>
      </c>
      <c r="AW9">
        <f t="shared" si="12"/>
        <v>63.922673327903226</v>
      </c>
      <c r="AX9">
        <f t="shared" si="4"/>
        <v>81.15558657013851</v>
      </c>
      <c r="AY9">
        <f t="shared" si="4"/>
        <v>73.995703684858725</v>
      </c>
      <c r="AZ9">
        <f t="shared" si="4"/>
        <v>86.873719364672723</v>
      </c>
      <c r="BB9">
        <f t="shared" si="13"/>
        <v>2.0957931309359724E-6</v>
      </c>
      <c r="BC9">
        <f t="shared" si="5"/>
        <v>3.761398398238191E-8</v>
      </c>
      <c r="BD9">
        <f t="shared" si="5"/>
        <v>1.2881754573653692E-7</v>
      </c>
      <c r="BE9">
        <f t="shared" si="5"/>
        <v>1.392831137635547E-8</v>
      </c>
      <c r="BG9">
        <f t="shared" si="14"/>
        <v>1.8328675421035649E-6</v>
      </c>
      <c r="BH9">
        <f t="shared" si="6"/>
        <v>3.494803311281742E-8</v>
      </c>
      <c r="BI9">
        <f t="shared" si="6"/>
        <v>1.2076333765417494E-7</v>
      </c>
      <c r="BJ9">
        <f t="shared" si="6"/>
        <v>1.2999575216137137E-8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18.158349155700495</v>
      </c>
      <c r="BY9">
        <f>$BG$9-$BL$9</f>
        <v>1.8328675421035649E-6</v>
      </c>
      <c r="BZ9">
        <f>$BH$9-$BM$9</f>
        <v>3.494803311281742E-8</v>
      </c>
      <c r="CA9">
        <f>$BI$9-$BN$9</f>
        <v>1.2076333765417494E-7</v>
      </c>
      <c r="CB9">
        <f>$BJ$9-$BO$9</f>
        <v>-0.99999998700042481</v>
      </c>
      <c r="CD9">
        <v>-3.5126607488684423</v>
      </c>
      <c r="CE9">
        <v>1.0323518985239841</v>
      </c>
      <c r="CF9">
        <v>-3.7275477844080336</v>
      </c>
      <c r="CG9">
        <v>5.7649647210934006E-5</v>
      </c>
      <c r="CH9">
        <v>9.4457288672949247</v>
      </c>
      <c r="CI9">
        <v>7.9455349176862294E-8</v>
      </c>
      <c r="CJ9">
        <v>3.0678902726129071E-15</v>
      </c>
      <c r="CK9">
        <v>-3.2379352483673673</v>
      </c>
      <c r="CL9">
        <v>2.3511008304631234E-8</v>
      </c>
      <c r="CM9">
        <v>5.2632113654283169E-6</v>
      </c>
      <c r="CO9">
        <f>(1/4)*SUM($BY$9:$CB$9)</f>
        <v>-0.24999949960537798</v>
      </c>
      <c r="CR9">
        <v>2.919208765921041E-2</v>
      </c>
      <c r="CS9">
        <v>8.6211418456843908E-2</v>
      </c>
      <c r="CT9">
        <v>-0.48222916552478323</v>
      </c>
      <c r="CU9">
        <v>-0.13295606031452367</v>
      </c>
      <c r="CW9">
        <f>IF($AH$9&gt;0,$CR$9,0)</f>
        <v>2.919208765921041E-2</v>
      </c>
      <c r="CX9">
        <f>IF($AI$9&gt;0,$CS$9,0)</f>
        <v>8.6211418456843908E-2</v>
      </c>
      <c r="CY9">
        <f>IF($AJ$9&gt;0,$CT$9,0)</f>
        <v>-0.48222916552478323</v>
      </c>
      <c r="CZ9">
        <f>IF($AK$9&gt;0,$CU$9,0)</f>
        <v>-0.13295606031452367</v>
      </c>
      <c r="DB9">
        <v>0.39418375460332084</v>
      </c>
      <c r="DC9">
        <v>0.65534592878466347</v>
      </c>
      <c r="DD9">
        <v>-0.41856049400315065</v>
      </c>
      <c r="DE9">
        <v>-6.5367322727084565E-3</v>
      </c>
      <c r="DF9">
        <v>-0.96049088147066963</v>
      </c>
      <c r="DG9">
        <v>0.65125625418191735</v>
      </c>
      <c r="DH9">
        <v>1.032410232404086</v>
      </c>
      <c r="DI9">
        <v>1.1989727278008058</v>
      </c>
      <c r="DJ9">
        <v>0.82618824401611435</v>
      </c>
      <c r="DK9">
        <v>0.70765992522592602</v>
      </c>
      <c r="DM9">
        <f>(1/4)*SUM($CW$9:$CZ$9)</f>
        <v>-0.12494542993081315</v>
      </c>
      <c r="DO9">
        <v>5.0496709278076563E-3</v>
      </c>
      <c r="DP9">
        <v>0.54908688442661391</v>
      </c>
      <c r="DQ9">
        <v>0.76239245656067811</v>
      </c>
      <c r="DR9">
        <v>0.54869027363464029</v>
      </c>
      <c r="DT9">
        <f>IF($S$9&gt;0,$DO$9,0)</f>
        <v>5.0496709278076563E-3</v>
      </c>
      <c r="DU9">
        <f>IF($T$9&gt;0,$DP$9,0)</f>
        <v>0.54908688442661391</v>
      </c>
      <c r="DV9">
        <f>IF($U$9&gt;0,$DQ$9,0)</f>
        <v>0.76239245656067811</v>
      </c>
      <c r="DW9">
        <f>IF($V$9&gt;0,$DR$9,0)</f>
        <v>0.54869027363464029</v>
      </c>
      <c r="DY9">
        <v>0.35857385960454874</v>
      </c>
      <c r="DZ9">
        <v>0.31556138095543229</v>
      </c>
      <c r="EA9">
        <v>0.25957449775737174</v>
      </c>
      <c r="EB9">
        <v>0.45013562050578798</v>
      </c>
      <c r="EC9">
        <v>0.44146490822677031</v>
      </c>
      <c r="ED9">
        <v>0.37767701975085327</v>
      </c>
      <c r="EE9">
        <v>0.30938645504714457</v>
      </c>
      <c r="EF9">
        <v>0.37068026645242669</v>
      </c>
      <c r="EG9">
        <v>0.39736358363992669</v>
      </c>
      <c r="EH9">
        <v>0.46387839141546916</v>
      </c>
      <c r="EJ9">
        <f>(1/4)*SUM($DT$9:$DW$9)</f>
        <v>0.46630482138743501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1.0054989934195229</v>
      </c>
      <c r="O10">
        <v>1.7955624182686869</v>
      </c>
      <c r="P10">
        <v>1.8462329752633366</v>
      </c>
      <c r="Q10">
        <v>1.9990761942632338</v>
      </c>
      <c r="S10">
        <f t="shared" si="8"/>
        <v>1.291829177717585</v>
      </c>
      <c r="T10">
        <f t="shared" si="0"/>
        <v>2.0818926025667492</v>
      </c>
      <c r="U10">
        <f t="shared" si="0"/>
        <v>2.132563159561399</v>
      </c>
      <c r="V10">
        <f t="shared" si="0"/>
        <v>2.2854063785612961</v>
      </c>
      <c r="X10">
        <f t="shared" si="9"/>
        <v>1.291829177717585</v>
      </c>
      <c r="Y10">
        <f t="shared" si="1"/>
        <v>2.0818926025667492</v>
      </c>
      <c r="Z10">
        <f t="shared" si="1"/>
        <v>2.132563159561399</v>
      </c>
      <c r="AA10">
        <f t="shared" si="1"/>
        <v>2.2854063785612961</v>
      </c>
      <c r="AC10">
        <v>8.925404514758867</v>
      </c>
      <c r="AD10">
        <v>11.384629477128957</v>
      </c>
      <c r="AE10">
        <v>10.394658561766988</v>
      </c>
      <c r="AF10">
        <v>12.382493441239344</v>
      </c>
      <c r="AH10">
        <f t="shared" si="10"/>
        <v>9.0171231474888298</v>
      </c>
      <c r="AI10">
        <f t="shared" si="2"/>
        <v>11.47634810985892</v>
      </c>
      <c r="AJ10">
        <f t="shared" si="2"/>
        <v>10.486377194496951</v>
      </c>
      <c r="AK10">
        <f t="shared" si="2"/>
        <v>12.474212073969307</v>
      </c>
      <c r="AM10">
        <f t="shared" si="11"/>
        <v>9.0171231474888298</v>
      </c>
      <c r="AN10">
        <f t="shared" si="3"/>
        <v>11.47634810985892</v>
      </c>
      <c r="AO10">
        <f t="shared" si="3"/>
        <v>10.486377194496951</v>
      </c>
      <c r="AP10">
        <f t="shared" si="3"/>
        <v>12.474212073969307</v>
      </c>
      <c r="AR10">
        <v>65.756932098096001</v>
      </c>
      <c r="AS10">
        <v>83.288406805388917</v>
      </c>
      <c r="AT10">
        <v>76.316817303904372</v>
      </c>
      <c r="AU10">
        <v>89.427295842430269</v>
      </c>
      <c r="AW10">
        <f t="shared" si="12"/>
        <v>66.226409958619485</v>
      </c>
      <c r="AX10">
        <f t="shared" si="4"/>
        <v>83.7578846659124</v>
      </c>
      <c r="AY10">
        <f t="shared" si="4"/>
        <v>76.786295164427855</v>
      </c>
      <c r="AZ10">
        <f t="shared" si="4"/>
        <v>89.896773702953752</v>
      </c>
      <c r="BB10">
        <f t="shared" si="13"/>
        <v>2.0982079058695727E-5</v>
      </c>
      <c r="BC10">
        <f t="shared" si="5"/>
        <v>5.0758997784735342E-7</v>
      </c>
      <c r="BD10">
        <f t="shared" si="5"/>
        <v>2.0985218787614418E-6</v>
      </c>
      <c r="BE10">
        <f t="shared" si="5"/>
        <v>2.8628215963842699E-7</v>
      </c>
      <c r="BG10">
        <f t="shared" si="14"/>
        <v>1.8349793739117473E-5</v>
      </c>
      <c r="BH10">
        <f t="shared" si="6"/>
        <v>4.7161373179327405E-7</v>
      </c>
      <c r="BI10">
        <f t="shared" si="6"/>
        <v>1.9673135733998226E-6</v>
      </c>
      <c r="BJ10">
        <f t="shared" si="6"/>
        <v>2.671929400986513E-7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1.8349793739117473E-5</v>
      </c>
      <c r="BZ10">
        <f>$BH$10-$BM$10</f>
        <v>4.7161373179327405E-7</v>
      </c>
      <c r="CA10">
        <f>$BI$10-$BN$10</f>
        <v>1.9673135733998226E-6</v>
      </c>
      <c r="CB10">
        <f>$BJ$10-$BO$10</f>
        <v>2.671929400986513E-7</v>
      </c>
      <c r="CD10">
        <v>-2.8690870274312021</v>
      </c>
      <c r="CE10">
        <v>0.8579590155367971</v>
      </c>
      <c r="CF10">
        <v>-3.1185484292929515</v>
      </c>
      <c r="CG10">
        <v>4.8709441706518289E-5</v>
      </c>
      <c r="CH10">
        <v>7.7512174818833621</v>
      </c>
      <c r="CI10">
        <v>6.7291566669770794E-8</v>
      </c>
      <c r="CJ10">
        <v>2.6094049413208053E-15</v>
      </c>
      <c r="CK10">
        <v>-2.6215942965862817</v>
      </c>
      <c r="CL10">
        <v>1.9929557438243248E-8</v>
      </c>
      <c r="CM10">
        <v>4.459227443479209E-6</v>
      </c>
      <c r="CO10">
        <f>(1/4)*SUM($BY$10:$CB$10)</f>
        <v>5.2639784961023053E-6</v>
      </c>
      <c r="CR10">
        <v>4.4112258403737906E-2</v>
      </c>
      <c r="CS10">
        <v>0.5703263196242444</v>
      </c>
      <c r="CT10">
        <v>-0.22309523620978389</v>
      </c>
      <c r="CU10">
        <v>-0.31127116921253489</v>
      </c>
      <c r="CW10">
        <f>IF($AH$10&gt;0,$CR$10,0)</f>
        <v>4.4112258403737906E-2</v>
      </c>
      <c r="CX10">
        <f>IF($AI$10&gt;0,$CS$10,0)</f>
        <v>0.5703263196242444</v>
      </c>
      <c r="CY10">
        <f>IF($AJ$10&gt;0,$CT$10,0)</f>
        <v>-0.22309523620978389</v>
      </c>
      <c r="CZ10">
        <f>IF($AK$10&gt;0,$CU$10,0)</f>
        <v>-0.31127116921253489</v>
      </c>
      <c r="DB10">
        <v>0.24607122872165832</v>
      </c>
      <c r="DC10">
        <v>0.42423453148589996</v>
      </c>
      <c r="DD10">
        <v>-0.27876216905915852</v>
      </c>
      <c r="DE10">
        <v>1.4299462745151814E-2</v>
      </c>
      <c r="DF10">
        <v>-0.59879706412087141</v>
      </c>
      <c r="DG10">
        <v>0.42829232390536998</v>
      </c>
      <c r="DH10">
        <v>0.64533088563383645</v>
      </c>
      <c r="DI10">
        <v>0.78939608625822388</v>
      </c>
      <c r="DJ10">
        <v>0.52180975024806342</v>
      </c>
      <c r="DK10">
        <v>0.48590011893263507</v>
      </c>
      <c r="DM10">
        <f>(1/4)*SUM($CW$10:$CZ$10)</f>
        <v>2.0018043151415879E-2</v>
      </c>
      <c r="DO10">
        <v>9.4134954095460941E-3</v>
      </c>
      <c r="DP10">
        <v>1.4622519246537622</v>
      </c>
      <c r="DQ10">
        <v>0.75698114012427797</v>
      </c>
      <c r="DR10">
        <v>0.61019135146756509</v>
      </c>
      <c r="DT10">
        <f>IF($S$10&gt;0,$DO$10,0)</f>
        <v>9.4134954095460941E-3</v>
      </c>
      <c r="DU10">
        <f>IF($T$10&gt;0,$DP$10,0)</f>
        <v>1.4622519246537622</v>
      </c>
      <c r="DV10">
        <f>IF($U$10&gt;0,$DQ$10,0)</f>
        <v>0.75698114012427797</v>
      </c>
      <c r="DW10">
        <f>IF($V$10&gt;0,$DR$10,0)</f>
        <v>0.61019135146756509</v>
      </c>
      <c r="DY10">
        <v>0.27495841957809153</v>
      </c>
      <c r="DZ10">
        <v>0.28416802950326236</v>
      </c>
      <c r="EA10">
        <v>0.26201431566016642</v>
      </c>
      <c r="EB10">
        <v>0.26957685516979163</v>
      </c>
      <c r="EC10">
        <v>0.3517993321774423</v>
      </c>
      <c r="ED10">
        <v>0.25350928909539605</v>
      </c>
      <c r="EE10">
        <v>0.24969466577650595</v>
      </c>
      <c r="EF10">
        <v>0.21930770357087703</v>
      </c>
      <c r="EG10">
        <v>0.42181165260420894</v>
      </c>
      <c r="EH10">
        <v>0.27538667967957331</v>
      </c>
      <c r="EJ10">
        <f>(1/4)*SUM($DT$10:$DW$10)</f>
        <v>0.70970947791378791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1.4072386498035789</v>
      </c>
      <c r="O11">
        <v>2.3861518677891849</v>
      </c>
      <c r="P11">
        <v>1.369820690222703</v>
      </c>
      <c r="Q11">
        <v>2.2275906281825142</v>
      </c>
      <c r="S11">
        <f t="shared" si="8"/>
        <v>2.2077070839465112</v>
      </c>
      <c r="T11">
        <f t="shared" si="0"/>
        <v>3.1866203019321171</v>
      </c>
      <c r="U11">
        <f t="shared" si="0"/>
        <v>2.1702891243656355</v>
      </c>
      <c r="V11">
        <f t="shared" si="0"/>
        <v>3.0280590623254464</v>
      </c>
      <c r="X11">
        <f t="shared" si="9"/>
        <v>2.2077070839465112</v>
      </c>
      <c r="Y11">
        <f t="shared" si="1"/>
        <v>3.1866203019321171</v>
      </c>
      <c r="Z11">
        <f t="shared" si="1"/>
        <v>2.1702891243656355</v>
      </c>
      <c r="AA11">
        <f t="shared" si="1"/>
        <v>3.0280590623254464</v>
      </c>
      <c r="AC11">
        <v>13.549663467758243</v>
      </c>
      <c r="AD11">
        <v>16.58908982375906</v>
      </c>
      <c r="AE11">
        <v>15.38102544093004</v>
      </c>
      <c r="AF11">
        <v>18.294151914371273</v>
      </c>
      <c r="AH11">
        <f t="shared" si="10"/>
        <v>13.794318824695461</v>
      </c>
      <c r="AI11">
        <f t="shared" si="2"/>
        <v>16.833745180696276</v>
      </c>
      <c r="AJ11">
        <f t="shared" si="2"/>
        <v>15.625680797867258</v>
      </c>
      <c r="AK11">
        <f t="shared" si="2"/>
        <v>18.538807271308489</v>
      </c>
      <c r="AM11">
        <f t="shared" si="11"/>
        <v>13.794318824695461</v>
      </c>
      <c r="AN11">
        <f t="shared" si="3"/>
        <v>16.833745180696276</v>
      </c>
      <c r="AO11">
        <f t="shared" si="3"/>
        <v>15.625680797867258</v>
      </c>
      <c r="AP11">
        <f t="shared" si="3"/>
        <v>18.538807271308489</v>
      </c>
      <c r="AR11">
        <v>76.735499663997103</v>
      </c>
      <c r="AS11">
        <v>97.988724354052039</v>
      </c>
      <c r="AT11">
        <v>89.597820335395056</v>
      </c>
      <c r="AU11">
        <v>104.70030948590544</v>
      </c>
      <c r="AW11">
        <f t="shared" si="12"/>
        <v>76.998251821352113</v>
      </c>
      <c r="AX11">
        <f t="shared" si="4"/>
        <v>98.251476511407049</v>
      </c>
      <c r="AY11">
        <f t="shared" si="4"/>
        <v>89.860572492750066</v>
      </c>
      <c r="AZ11">
        <f t="shared" si="4"/>
        <v>104.96306164326045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0.87454602033408413</v>
      </c>
      <c r="BH11">
        <f t="shared" si="6"/>
        <v>0.92912341136708099</v>
      </c>
      <c r="BI11">
        <f t="shared" si="6"/>
        <v>0.93747584588488597</v>
      </c>
      <c r="BJ11">
        <f t="shared" si="6"/>
        <v>0.93332026150743985</v>
      </c>
      <c r="BL11">
        <v>1</v>
      </c>
      <c r="BM11">
        <v>0</v>
      </c>
      <c r="BN11">
        <v>0</v>
      </c>
      <c r="BO11">
        <v>0</v>
      </c>
      <c r="BQ11">
        <f t="shared" si="15"/>
        <v>0.13405036116930924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-0.12545397966591587</v>
      </c>
      <c r="BZ11">
        <f>$BH$11-$BM$11</f>
        <v>0.92912341136708099</v>
      </c>
      <c r="CA11">
        <f>$BI$11-$BN$11</f>
        <v>0.93747584588488597</v>
      </c>
      <c r="CB11">
        <f>$BJ$11-$BO$11</f>
        <v>0.93332026150743985</v>
      </c>
      <c r="CD11">
        <v>-4.2084362951228087</v>
      </c>
      <c r="CE11">
        <v>1.2841158501920984</v>
      </c>
      <c r="CF11">
        <v>-4.6346948179592449</v>
      </c>
      <c r="CG11">
        <v>7.4188995734378172E-5</v>
      </c>
      <c r="CH11">
        <v>11.465354332258919</v>
      </c>
      <c r="CI11">
        <v>1.0268757216156846E-7</v>
      </c>
      <c r="CJ11">
        <v>3.9915572594293027E-15</v>
      </c>
      <c r="CK11">
        <v>-3.9064201963528991</v>
      </c>
      <c r="CL11">
        <v>3.0428643817364595E-8</v>
      </c>
      <c r="CM11">
        <v>6.8048719834084354E-6</v>
      </c>
      <c r="CO11">
        <f>(1/4)*SUM($BY$11:$CB$11)</f>
        <v>0.66861638477337271</v>
      </c>
      <c r="CR11">
        <v>5.884353693570285E-2</v>
      </c>
      <c r="CS11">
        <v>-0.6140868409620055</v>
      </c>
      <c r="CT11">
        <v>6.1826685527960321E-2</v>
      </c>
      <c r="CU11">
        <v>-0.57958642591752774</v>
      </c>
      <c r="CW11">
        <f>IF($AH$11&gt;0,$CR$11,0)</f>
        <v>5.884353693570285E-2</v>
      </c>
      <c r="CX11">
        <f>IF($AI$11&gt;0,$CS$11,0)</f>
        <v>-0.6140868409620055</v>
      </c>
      <c r="CY11">
        <f>IF($AJ$11&gt;0,$CT$11,0)</f>
        <v>6.1826685527960321E-2</v>
      </c>
      <c r="CZ11">
        <f>IF($AK$11&gt;0,$CU$11,0)</f>
        <v>-0.57958642591752774</v>
      </c>
      <c r="DB11">
        <v>0.34212004670805829</v>
      </c>
      <c r="DC11">
        <v>0.63566138209245471</v>
      </c>
      <c r="DD11">
        <v>-0.27750122042086617</v>
      </c>
      <c r="DE11">
        <v>0.12201793114728093</v>
      </c>
      <c r="DF11">
        <v>-0.86194811185623643</v>
      </c>
      <c r="DG11">
        <v>0.52078648798362015</v>
      </c>
      <c r="DH11">
        <v>0.7585376685939732</v>
      </c>
      <c r="DI11">
        <v>1.0179148164896037</v>
      </c>
      <c r="DJ11">
        <v>0.64644169009958485</v>
      </c>
      <c r="DK11">
        <v>0.62447180681660608</v>
      </c>
      <c r="DM11">
        <f>(1/4)*SUM($CW$11:$CZ$11)</f>
        <v>-0.26825076110396751</v>
      </c>
      <c r="DO11">
        <v>-3.5011297240977242E-2</v>
      </c>
      <c r="DP11">
        <v>1.1889084268848611</v>
      </c>
      <c r="DQ11">
        <v>1.0744443752394555</v>
      </c>
      <c r="DR11">
        <v>0.6727546094908019</v>
      </c>
      <c r="DT11">
        <f>IF($S$11&gt;0,$DO$11,0)</f>
        <v>-3.5011297240977242E-2</v>
      </c>
      <c r="DU11">
        <f>IF($T$11&gt;0,$DP$11,0)</f>
        <v>1.1889084268848611</v>
      </c>
      <c r="DV11">
        <f>IF($U$11&gt;0,$DQ$11,0)</f>
        <v>1.0744443752394555</v>
      </c>
      <c r="DW11">
        <f>IF($V$11&gt;0,$DR$11,0)</f>
        <v>0.6727546094908019</v>
      </c>
      <c r="DY11">
        <v>0.34958822313782617</v>
      </c>
      <c r="DZ11">
        <v>0.43074527224554243</v>
      </c>
      <c r="EA11">
        <v>0.31313063960196208</v>
      </c>
      <c r="EB11">
        <v>0.48950658306969591</v>
      </c>
      <c r="EC11">
        <v>0.49376966620065643</v>
      </c>
      <c r="ED11">
        <v>0.3364660761823785</v>
      </c>
      <c r="EE11">
        <v>0.32162432453952727</v>
      </c>
      <c r="EF11">
        <v>0.37807170110911675</v>
      </c>
      <c r="EG11">
        <v>0.51754429210382136</v>
      </c>
      <c r="EH11">
        <v>0.54611133508684395</v>
      </c>
      <c r="EJ11">
        <f>(1/4)*SUM($DT$11:$DW$11)</f>
        <v>0.72527402859353529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2.3495245170373105</v>
      </c>
      <c r="O12">
        <v>3.4640124615236827</v>
      </c>
      <c r="P12">
        <v>2.3910004537971519</v>
      </c>
      <c r="Q12">
        <v>3.2120971842104358</v>
      </c>
      <c r="S12">
        <f t="shared" si="8"/>
        <v>3.2196858638237078</v>
      </c>
      <c r="T12">
        <f t="shared" si="0"/>
        <v>4.33417380831008</v>
      </c>
      <c r="U12">
        <f t="shared" si="0"/>
        <v>3.2611618005835492</v>
      </c>
      <c r="V12">
        <f t="shared" si="0"/>
        <v>4.0822585309968327</v>
      </c>
      <c r="X12">
        <f t="shared" si="9"/>
        <v>3.2196858638237078</v>
      </c>
      <c r="Y12">
        <f t="shared" si="1"/>
        <v>4.33417380831008</v>
      </c>
      <c r="Z12">
        <f t="shared" si="1"/>
        <v>3.2611618005835492</v>
      </c>
      <c r="AA12">
        <f t="shared" si="1"/>
        <v>4.0822585309968327</v>
      </c>
      <c r="AC12">
        <v>12.817247210434095</v>
      </c>
      <c r="AD12">
        <v>17.078174415855631</v>
      </c>
      <c r="AE12">
        <v>15.30507076957992</v>
      </c>
      <c r="AF12">
        <v>17.993364289544846</v>
      </c>
      <c r="AH12">
        <f t="shared" si="10"/>
        <v>13.538550148746943</v>
      </c>
      <c r="AI12">
        <f t="shared" si="2"/>
        <v>17.799477354168481</v>
      </c>
      <c r="AJ12">
        <f t="shared" si="2"/>
        <v>16.02637370789277</v>
      </c>
      <c r="AK12">
        <f t="shared" si="2"/>
        <v>18.714667227857696</v>
      </c>
      <c r="AM12">
        <f t="shared" si="11"/>
        <v>13.538550148746943</v>
      </c>
      <c r="AN12">
        <f t="shared" si="3"/>
        <v>17.799477354168481</v>
      </c>
      <c r="AO12">
        <f t="shared" si="3"/>
        <v>16.02637370789277</v>
      </c>
      <c r="AP12">
        <f t="shared" si="3"/>
        <v>18.714667227857696</v>
      </c>
      <c r="AR12">
        <v>58.857714555958701</v>
      </c>
      <c r="AS12">
        <v>75.039480709643186</v>
      </c>
      <c r="AT12">
        <v>69.075989718260971</v>
      </c>
      <c r="AU12">
        <v>80.422571197238028</v>
      </c>
      <c r="AW12">
        <f t="shared" si="12"/>
        <v>59.710351113631766</v>
      </c>
      <c r="AX12">
        <f t="shared" si="4"/>
        <v>75.892117267316252</v>
      </c>
      <c r="AY12">
        <f t="shared" si="4"/>
        <v>69.928626275934036</v>
      </c>
      <c r="AZ12">
        <f t="shared" si="4"/>
        <v>81.275207754911094</v>
      </c>
      <c r="BB12">
        <f t="shared" si="13"/>
        <v>3.1042745109977497E-8</v>
      </c>
      <c r="BC12">
        <f t="shared" si="5"/>
        <v>1.9473932547772605E-10</v>
      </c>
      <c r="BD12">
        <f t="shared" si="5"/>
        <v>2.2063059918736883E-9</v>
      </c>
      <c r="BE12">
        <f t="shared" si="5"/>
        <v>5.1581713883632514E-11</v>
      </c>
      <c r="BG12">
        <f t="shared" si="14"/>
        <v>2.7148309196176171E-8</v>
      </c>
      <c r="BH12">
        <f t="shared" si="6"/>
        <v>1.8093686641518913E-10</v>
      </c>
      <c r="BI12">
        <f t="shared" si="6"/>
        <v>2.0683585760126784E-9</v>
      </c>
      <c r="BJ12">
        <f t="shared" si="6"/>
        <v>4.8142258690873842E-11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2.7148309196176171E-8</v>
      </c>
      <c r="BZ12">
        <f>$BH$12-$BM$12</f>
        <v>1.8093686641518913E-10</v>
      </c>
      <c r="CA12">
        <f>$BI$12-$BN$12</f>
        <v>2.0683585760126784E-9</v>
      </c>
      <c r="CB12">
        <f>$BJ$12-$BO$12</f>
        <v>4.8142258690873842E-11</v>
      </c>
      <c r="CD12">
        <v>-4.4498693384917605</v>
      </c>
      <c r="CE12">
        <v>1.3024018686663015</v>
      </c>
      <c r="CF12">
        <v>-4.6786599031876834</v>
      </c>
      <c r="CG12">
        <v>7.3338352545667133E-5</v>
      </c>
      <c r="CH12">
        <v>11.832640621048043</v>
      </c>
      <c r="CI12">
        <v>1.0120464525362788E-7</v>
      </c>
      <c r="CJ12">
        <v>3.9180266920703292E-15</v>
      </c>
      <c r="CK12">
        <v>-4.0065934239108181</v>
      </c>
      <c r="CL12">
        <v>2.9962769565408095E-8</v>
      </c>
      <c r="CM12">
        <v>6.7063559539389136E-6</v>
      </c>
      <c r="CO12">
        <f>(1/4)*SUM($BY$12:$CB$12)</f>
        <v>7.3614367243237281E-9</v>
      </c>
      <c r="CR12">
        <v>-1.7906350296121688E-2</v>
      </c>
      <c r="CS12">
        <v>0.21164728146201328</v>
      </c>
      <c r="CT12">
        <v>0.40971682251282393</v>
      </c>
      <c r="CU12">
        <v>0.18461807676126279</v>
      </c>
      <c r="CW12">
        <f>IF($AH$12&gt;0,$CR$12,0)</f>
        <v>-1.7906350296121688E-2</v>
      </c>
      <c r="CX12">
        <f>IF($AI$12&gt;0,$CS$12,0)</f>
        <v>0.21164728146201328</v>
      </c>
      <c r="CY12">
        <f>IF($AJ$12&gt;0,$CT$12,0)</f>
        <v>0.40971682251282393</v>
      </c>
      <c r="CZ12">
        <f>IF($AK$12&gt;0,$CU$12,0)</f>
        <v>0.18461807676126279</v>
      </c>
      <c r="DB12">
        <v>0.464401542040416</v>
      </c>
      <c r="DC12">
        <v>0.85953701303861962</v>
      </c>
      <c r="DD12">
        <v>-0.4119359303446557</v>
      </c>
      <c r="DE12">
        <v>0.15392049082959913</v>
      </c>
      <c r="DF12">
        <v>-1.1591240511568617</v>
      </c>
      <c r="DG12">
        <v>0.7373687126154439</v>
      </c>
      <c r="DH12">
        <v>1.0673729624274624</v>
      </c>
      <c r="DI12">
        <v>1.4273481377627317</v>
      </c>
      <c r="DJ12">
        <v>0.89385808687922319</v>
      </c>
      <c r="DK12">
        <v>0.88542258273086094</v>
      </c>
      <c r="DM12">
        <f>(1/4)*SUM($CW$12:$CZ$12)</f>
        <v>0.1970189576099946</v>
      </c>
      <c r="DO12">
        <v>2.8492884555776279E-2</v>
      </c>
      <c r="DP12">
        <v>0.96937399067415797</v>
      </c>
      <c r="DQ12">
        <v>0.9719300319770019</v>
      </c>
      <c r="DR12">
        <v>0.10417651501311653</v>
      </c>
      <c r="DT12">
        <f>IF($S$12&gt;0,$DO$12,0)</f>
        <v>2.8492884555776279E-2</v>
      </c>
      <c r="DU12">
        <f>IF($T$12&gt;0,$DP$12,0)</f>
        <v>0.96937399067415797</v>
      </c>
      <c r="DV12">
        <f>IF($U$12&gt;0,$DQ$12,0)</f>
        <v>0.9719300319770019</v>
      </c>
      <c r="DW12">
        <f>IF($V$12&gt;0,$DR$12,0)</f>
        <v>0.10417651501311653</v>
      </c>
      <c r="DY12">
        <v>0.18427922209228878</v>
      </c>
      <c r="DZ12">
        <v>0.257431264017287</v>
      </c>
      <c r="EA12">
        <v>0.15797025579699947</v>
      </c>
      <c r="EB12">
        <v>0.3163674395195219</v>
      </c>
      <c r="EC12">
        <v>0.28064027951184817</v>
      </c>
      <c r="ED12">
        <v>0.1830287613854587</v>
      </c>
      <c r="EE12">
        <v>0.17303323489531944</v>
      </c>
      <c r="EF12">
        <v>0.23922591468477861</v>
      </c>
      <c r="EG12">
        <v>0.2681518811247357</v>
      </c>
      <c r="EH12">
        <v>0.36670362426713032</v>
      </c>
      <c r="EJ12">
        <f>(1/4)*SUM($DT$12:$DW$12)</f>
        <v>0.51849335555501319</v>
      </c>
      <c r="EN12">
        <f>Sheet22!FL12</f>
        <v>0.79055612221825367</v>
      </c>
      <c r="EO12">
        <f>Sheet22!FM12</f>
        <v>6.263203662168039E-2</v>
      </c>
      <c r="EP12">
        <f>Sheet22!FN12</f>
        <v>0.13468889313049151</v>
      </c>
      <c r="EQ12">
        <f>Sheet22!FO12</f>
        <v>0.28633018429806212</v>
      </c>
      <c r="ER12">
        <f>Sheet22!FP12</f>
        <v>0.80046843414293234</v>
      </c>
      <c r="ES12">
        <f>Sheet22!FQ12</f>
        <v>0.87016134678639723</v>
      </c>
      <c r="ET12">
        <f>Sheet22!FR12</f>
        <v>0.40939930996300122</v>
      </c>
      <c r="EU12">
        <f>Sheet22!FS12</f>
        <v>5.1917638502072039E-2</v>
      </c>
      <c r="EV12">
        <f>Sheet22!FT12</f>
        <v>0.22260874998045407</v>
      </c>
      <c r="EW12">
        <f>Sheet22!FU12</f>
        <v>0.64549207951051335</v>
      </c>
      <c r="EZ12">
        <f>(1/4)*SUM($DT$7:$DW$7)</f>
        <v>0.53453744558418348</v>
      </c>
      <c r="FA12">
        <f>(1/4)*SUM($DT$8:$DW$8)</f>
        <v>0.60824450847837419</v>
      </c>
      <c r="FB12">
        <f>(1/4)*SUM($DT$9:$DW$9)</f>
        <v>0.46630482138743501</v>
      </c>
      <c r="FC12">
        <f>(1/4)*SUM($DT$10:$DW$10)</f>
        <v>0.70970947791378791</v>
      </c>
      <c r="FD12">
        <f>(1/4)*SUM($DT$11:$DW$11)</f>
        <v>0.72527402859353529</v>
      </c>
      <c r="FE12">
        <f>(1/4)*SUM($DT$12:$DW$12)</f>
        <v>0.51849335555501319</v>
      </c>
      <c r="FF12">
        <f>(1/4)*SUM($DT$13:$DW$13)</f>
        <v>0.47961224944916203</v>
      </c>
      <c r="FG12">
        <f>(1/4)*SUM($DT$14:$DW$14)</f>
        <v>0.5538063025049802</v>
      </c>
      <c r="FH12">
        <f>(1/4)*SUM($DT$15:$DW$15)</f>
        <v>0.75606365235090423</v>
      </c>
      <c r="FI12">
        <f>(1/4)*SUM($DT$16:$DW$16)</f>
        <v>0.77400591417039233</v>
      </c>
      <c r="FL12">
        <f>EN12-($EU$10*EZ12)</f>
        <v>0.79002158477266948</v>
      </c>
      <c r="FM12">
        <f t="shared" ref="FM12:FU12" si="16">EO12-($EU$10*FA12)</f>
        <v>6.2023792113202018E-2</v>
      </c>
      <c r="FN12">
        <f t="shared" si="16"/>
        <v>0.13422258830910408</v>
      </c>
      <c r="FO12">
        <f t="shared" si="16"/>
        <v>0.28562047482014835</v>
      </c>
      <c r="FP12">
        <f t="shared" si="16"/>
        <v>0.79974316011433877</v>
      </c>
      <c r="FQ12">
        <f t="shared" si="16"/>
        <v>0.86964285343084224</v>
      </c>
      <c r="FR12">
        <f t="shared" si="16"/>
        <v>0.40891969771355208</v>
      </c>
      <c r="FS12">
        <f t="shared" si="16"/>
        <v>5.1363832199567055E-2</v>
      </c>
      <c r="FT12">
        <f t="shared" si="16"/>
        <v>0.22185268632810318</v>
      </c>
      <c r="FU12">
        <f t="shared" si="16"/>
        <v>0.64471807359634292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1.9629922105968856</v>
      </c>
      <c r="O13">
        <v>1.688305885868719</v>
      </c>
      <c r="P13">
        <v>2.2283581899669311</v>
      </c>
      <c r="Q13">
        <v>2.2489722995834454</v>
      </c>
      <c r="S13">
        <f t="shared" si="8"/>
        <v>2.3723915205598867</v>
      </c>
      <c r="T13">
        <f t="shared" si="0"/>
        <v>2.0977051958317201</v>
      </c>
      <c r="U13">
        <f t="shared" si="0"/>
        <v>2.6377574999299322</v>
      </c>
      <c r="V13">
        <f t="shared" si="0"/>
        <v>2.6583716095464465</v>
      </c>
      <c r="X13">
        <f t="shared" si="9"/>
        <v>2.3723915205598867</v>
      </c>
      <c r="Y13">
        <f t="shared" si="1"/>
        <v>2.0977051958317201</v>
      </c>
      <c r="Z13">
        <f t="shared" si="1"/>
        <v>2.6377574999299322</v>
      </c>
      <c r="AA13">
        <f t="shared" si="1"/>
        <v>2.6583716095464465</v>
      </c>
      <c r="AC13">
        <v>12.745410306032205</v>
      </c>
      <c r="AD13">
        <v>16.739730693151721</v>
      </c>
      <c r="AE13">
        <v>15.418305489618945</v>
      </c>
      <c r="AF13">
        <v>18.361087832615137</v>
      </c>
      <c r="AH13">
        <f t="shared" si="10"/>
        <v>13.617403850069307</v>
      </c>
      <c r="AI13">
        <f t="shared" si="2"/>
        <v>17.611724237188824</v>
      </c>
      <c r="AJ13">
        <f t="shared" si="2"/>
        <v>16.290299033656048</v>
      </c>
      <c r="AK13">
        <f t="shared" si="2"/>
        <v>19.23308137665224</v>
      </c>
      <c r="AM13">
        <f t="shared" si="11"/>
        <v>13.617403850069307</v>
      </c>
      <c r="AN13">
        <f t="shared" si="3"/>
        <v>17.611724237188824</v>
      </c>
      <c r="AO13">
        <f t="shared" si="3"/>
        <v>16.290299033656048</v>
      </c>
      <c r="AP13">
        <f t="shared" si="3"/>
        <v>19.23308137665224</v>
      </c>
      <c r="AR13">
        <v>42.541898363307602</v>
      </c>
      <c r="AS13">
        <v>54.005423727647702</v>
      </c>
      <c r="AT13">
        <v>49.256724342629653</v>
      </c>
      <c r="AU13">
        <v>57.825255037864707</v>
      </c>
      <c r="AW13">
        <f t="shared" si="12"/>
        <v>42.737074113818906</v>
      </c>
      <c r="AX13">
        <f t="shared" si="4"/>
        <v>54.200599478159006</v>
      </c>
      <c r="AY13">
        <f t="shared" si="4"/>
        <v>49.451900093140956</v>
      </c>
      <c r="AZ13">
        <f t="shared" si="4"/>
        <v>58.020430788376011</v>
      </c>
      <c r="BB13">
        <f t="shared" si="13"/>
        <v>1.3199563757494199E-15</v>
      </c>
      <c r="BC13">
        <f t="shared" si="5"/>
        <v>7.3951533034154704E-20</v>
      </c>
      <c r="BD13">
        <f t="shared" si="5"/>
        <v>2.8231669148442661E-18</v>
      </c>
      <c r="BE13">
        <f t="shared" si="5"/>
        <v>4.1027443275947975E-21</v>
      </c>
      <c r="BG13">
        <f t="shared" si="14"/>
        <v>1.1543625954262563E-15</v>
      </c>
      <c r="BH13">
        <f t="shared" si="6"/>
        <v>6.87101006485192E-20</v>
      </c>
      <c r="BI13">
        <f t="shared" si="6"/>
        <v>2.6466507915678522E-18</v>
      </c>
      <c r="BJ13">
        <f t="shared" si="6"/>
        <v>3.8291744087289421E-21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1.1543625954262563E-15</v>
      </c>
      <c r="BZ13">
        <f>$BH$13-$BM$13</f>
        <v>6.87101006485192E-20</v>
      </c>
      <c r="CA13">
        <f>$BI$13-$BN$13</f>
        <v>2.6466507915678522E-18</v>
      </c>
      <c r="CB13">
        <f>$BJ$13-$BO$13</f>
        <v>3.8291744087289421E-21</v>
      </c>
      <c r="CD13">
        <v>-4.4029310592465425</v>
      </c>
      <c r="CE13">
        <v>1.3143149361407831</v>
      </c>
      <c r="CF13">
        <v>-4.8082633962417063</v>
      </c>
      <c r="CG13">
        <v>7.3842388216422119E-5</v>
      </c>
      <c r="CH13">
        <v>11.969373550987351</v>
      </c>
      <c r="CI13">
        <v>1.0187405101441443E-7</v>
      </c>
      <c r="CJ13">
        <v>3.9409550335834355E-15</v>
      </c>
      <c r="CK13">
        <v>-4.072574755332611</v>
      </c>
      <c r="CL13">
        <v>3.0156756505692459E-8</v>
      </c>
      <c r="CM13">
        <v>6.7492736982983419E-6</v>
      </c>
      <c r="CO13">
        <f>(1/4)*SUM($BY$13:$CB$13)</f>
        <v>2.892704463732203E-16</v>
      </c>
      <c r="CR13">
        <v>-1.1081009551406031E-2</v>
      </c>
      <c r="CS13">
        <v>-5.0453651634989702E-2</v>
      </c>
      <c r="CT13">
        <v>0.54769626755747414</v>
      </c>
      <c r="CU13">
        <v>0.67063806667341208</v>
      </c>
      <c r="CW13">
        <f>IF($AH$13&gt;0,$CR$13,0)</f>
        <v>-1.1081009551406031E-2</v>
      </c>
      <c r="CX13">
        <f>IF($AI$13&gt;0,$CS$13,0)</f>
        <v>-5.0453651634989702E-2</v>
      </c>
      <c r="CY13">
        <f>IF($AJ$13&gt;0,$CT$13,0)</f>
        <v>0.54769626755747414</v>
      </c>
      <c r="CZ13">
        <f>IF($AK$13&gt;0,$CU$13,0)</f>
        <v>0.67063806667341208</v>
      </c>
      <c r="DB13">
        <v>0.26824670754406299</v>
      </c>
      <c r="DC13">
        <v>0.43544690136169578</v>
      </c>
      <c r="DD13">
        <v>-0.34383725310953211</v>
      </c>
      <c r="DE13">
        <v>-2.872938495769839E-2</v>
      </c>
      <c r="DF13">
        <v>-0.6315613863505839</v>
      </c>
      <c r="DG13">
        <v>0.49325245092542491</v>
      </c>
      <c r="DH13">
        <v>0.77384243846916834</v>
      </c>
      <c r="DI13">
        <v>0.89094586188252867</v>
      </c>
      <c r="DJ13">
        <v>0.58620267538834625</v>
      </c>
      <c r="DK13">
        <v>0.53947053436119097</v>
      </c>
      <c r="DM13">
        <f>(1/4)*SUM($CW$13:$CZ$13)</f>
        <v>0.28919991826112262</v>
      </c>
      <c r="DO13">
        <v>-3.9684984192199846E-2</v>
      </c>
      <c r="DP13">
        <v>0.77842207563132648</v>
      </c>
      <c r="DQ13">
        <v>0.85396509451190772</v>
      </c>
      <c r="DR13">
        <v>0.32574681184561377</v>
      </c>
      <c r="DT13">
        <f>IF($S$13&gt;0,$DO$13,0)</f>
        <v>-3.9684984192199846E-2</v>
      </c>
      <c r="DU13">
        <f>IF($T$13&gt;0,$DP$13,0)</f>
        <v>0.77842207563132648</v>
      </c>
      <c r="DV13">
        <f>IF($U$13&gt;0,$DQ$13,0)</f>
        <v>0.85396509451190772</v>
      </c>
      <c r="DW13">
        <f>IF($V$13&gt;0,$DR$13,0)</f>
        <v>0.32574681184561377</v>
      </c>
      <c r="DY13">
        <v>0.2729269918492841</v>
      </c>
      <c r="DZ13">
        <v>0.27420390714267195</v>
      </c>
      <c r="EA13">
        <v>0.24657641552141388</v>
      </c>
      <c r="EB13">
        <v>0.28547150225629592</v>
      </c>
      <c r="EC13">
        <v>0.34708835592430037</v>
      </c>
      <c r="ED13">
        <v>0.25943023929767567</v>
      </c>
      <c r="EE13">
        <v>0.24534393052093273</v>
      </c>
      <c r="EF13">
        <v>0.23270896587168682</v>
      </c>
      <c r="EG13">
        <v>0.39387126144788032</v>
      </c>
      <c r="EH13">
        <v>0.29292439070919901</v>
      </c>
      <c r="EJ13">
        <f>(1/4)*SUM($DT$13:$DW$13)</f>
        <v>0.47961224944916203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2.7264946209137659</v>
      </c>
      <c r="O14">
        <v>3.0090145421401968</v>
      </c>
      <c r="P14">
        <v>2.9900597148679862</v>
      </c>
      <c r="Q14">
        <v>3.2816367773551738</v>
      </c>
      <c r="S14">
        <f t="shared" si="8"/>
        <v>2.778412259415838</v>
      </c>
      <c r="T14">
        <f t="shared" si="0"/>
        <v>3.0609321806422689</v>
      </c>
      <c r="U14">
        <f t="shared" si="0"/>
        <v>3.0419773533700583</v>
      </c>
      <c r="V14">
        <f t="shared" si="0"/>
        <v>3.3335544158572459</v>
      </c>
      <c r="X14">
        <f t="shared" si="9"/>
        <v>2.778412259415838</v>
      </c>
      <c r="Y14">
        <f t="shared" si="1"/>
        <v>3.0609321806422689</v>
      </c>
      <c r="Z14">
        <f t="shared" si="1"/>
        <v>3.0419773533700583</v>
      </c>
      <c r="AA14">
        <f t="shared" si="1"/>
        <v>3.3335544158572459</v>
      </c>
      <c r="AC14">
        <v>11.214185784979161</v>
      </c>
      <c r="AD14">
        <v>14.614376793735392</v>
      </c>
      <c r="AE14">
        <v>12.875611119005294</v>
      </c>
      <c r="AF14">
        <v>15.191971209168099</v>
      </c>
      <c r="AH14">
        <f t="shared" si="10"/>
        <v>11.47096110977159</v>
      </c>
      <c r="AI14">
        <f t="shared" si="2"/>
        <v>14.871152118527821</v>
      </c>
      <c r="AJ14">
        <f t="shared" si="2"/>
        <v>13.132386443797721</v>
      </c>
      <c r="AK14">
        <f t="shared" si="2"/>
        <v>15.448746533960527</v>
      </c>
      <c r="AM14">
        <f t="shared" si="11"/>
        <v>11.47096110977159</v>
      </c>
      <c r="AN14">
        <f t="shared" si="3"/>
        <v>14.871152118527821</v>
      </c>
      <c r="AO14">
        <f t="shared" si="3"/>
        <v>13.132386443797721</v>
      </c>
      <c r="AP14">
        <f t="shared" si="3"/>
        <v>15.448746533960527</v>
      </c>
      <c r="AR14">
        <v>55.456345102391538</v>
      </c>
      <c r="AS14">
        <v>70.783248486375086</v>
      </c>
      <c r="AT14">
        <v>64.922851225854828</v>
      </c>
      <c r="AU14">
        <v>75.744718724986356</v>
      </c>
      <c r="AW14">
        <f t="shared" si="12"/>
        <v>56.263111537609383</v>
      </c>
      <c r="AX14">
        <f t="shared" si="4"/>
        <v>71.590014921592939</v>
      </c>
      <c r="AY14">
        <f t="shared" si="4"/>
        <v>65.72961766107268</v>
      </c>
      <c r="AZ14">
        <f t="shared" si="4"/>
        <v>76.551485160204209</v>
      </c>
      <c r="BB14">
        <f t="shared" si="13"/>
        <v>9.8819577621905997E-10</v>
      </c>
      <c r="BC14">
        <f t="shared" si="5"/>
        <v>2.6367827695740336E-12</v>
      </c>
      <c r="BD14">
        <f t="shared" si="5"/>
        <v>3.3117647064376969E-11</v>
      </c>
      <c r="BE14">
        <f t="shared" si="5"/>
        <v>4.5815149835601416E-13</v>
      </c>
      <c r="BG14">
        <f t="shared" si="14"/>
        <v>8.6422268340333008E-10</v>
      </c>
      <c r="BH14">
        <f t="shared" si="6"/>
        <v>2.4498966019005657E-12</v>
      </c>
      <c r="BI14">
        <f t="shared" si="6"/>
        <v>3.1046994195393911E-11</v>
      </c>
      <c r="BJ14">
        <f t="shared" si="6"/>
        <v>4.2760207625566053E-13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24.195519117536321</v>
      </c>
      <c r="BT14">
        <f t="shared" si="7"/>
        <v>0</v>
      </c>
      <c r="BY14">
        <f>$BG$14-$BL$14</f>
        <v>8.6422268340333008E-10</v>
      </c>
      <c r="BZ14">
        <f>$BH$14-$BM$14</f>
        <v>2.4498966019005657E-12</v>
      </c>
      <c r="CA14">
        <f>$BI$14-$BN$14</f>
        <v>-0.99999999996895306</v>
      </c>
      <c r="CB14">
        <f>$BJ$14-$BO$14</f>
        <v>4.2760207625566053E-13</v>
      </c>
      <c r="CD14">
        <v>-3.7177880295893164</v>
      </c>
      <c r="CE14">
        <v>1.0860025158725668</v>
      </c>
      <c r="CF14">
        <v>-3.862180800688189</v>
      </c>
      <c r="CG14">
        <v>6.1866632002423492E-5</v>
      </c>
      <c r="CH14">
        <v>9.7769952776090587</v>
      </c>
      <c r="CI14">
        <v>8.5503540081582648E-8</v>
      </c>
      <c r="CJ14">
        <v>3.3193715584974829E-15</v>
      </c>
      <c r="CK14">
        <v>-3.2830966083583744</v>
      </c>
      <c r="CL14">
        <v>2.5328741857795247E-8</v>
      </c>
      <c r="CM14">
        <v>5.6676899673494211E-6</v>
      </c>
      <c r="CO14">
        <f>(1/4)*SUM($BY$14:$CB$14)</f>
        <v>-0.24999999977546322</v>
      </c>
      <c r="CR14">
        <v>2.9075941238195166E-3</v>
      </c>
      <c r="CS14">
        <v>0.6275794836483749</v>
      </c>
      <c r="CT14">
        <v>0.58323835803942203</v>
      </c>
      <c r="CU14">
        <v>0.26405916936248514</v>
      </c>
      <c r="CW14">
        <f>IF($AH$14&gt;0,$CR$14,0)</f>
        <v>2.9075941238195166E-3</v>
      </c>
      <c r="CX14">
        <f>IF($AI$14&gt;0,$CS$14,0)</f>
        <v>0.6275794836483749</v>
      </c>
      <c r="CY14">
        <f>IF($AJ$14&gt;0,$CT$14,0)</f>
        <v>0.58323835803942203</v>
      </c>
      <c r="CZ14">
        <f>IF($AK$14&gt;0,$CU$14,0)</f>
        <v>0.26405916936248514</v>
      </c>
      <c r="DB14">
        <v>0.35700960142345373</v>
      </c>
      <c r="DC14">
        <v>0.61967740391890302</v>
      </c>
      <c r="DD14">
        <v>-0.39128787582843305</v>
      </c>
      <c r="DE14">
        <v>3.8000546973045668E-2</v>
      </c>
      <c r="DF14">
        <v>-0.86504852026957846</v>
      </c>
      <c r="DG14">
        <v>0.61496761300042979</v>
      </c>
      <c r="DH14">
        <v>0.92911632808286959</v>
      </c>
      <c r="DI14">
        <v>1.1458775548544409</v>
      </c>
      <c r="DJ14">
        <v>0.73648978114035124</v>
      </c>
      <c r="DK14">
        <v>0.70314107303255913</v>
      </c>
      <c r="DM14">
        <f>(1/4)*SUM($CW$14:$CZ$14)</f>
        <v>0.36944615129352537</v>
      </c>
      <c r="DO14">
        <v>-8.0042255580843914E-3</v>
      </c>
      <c r="DP14">
        <v>1.1680096535829272</v>
      </c>
      <c r="DQ14">
        <v>0.70340333691354384</v>
      </c>
      <c r="DR14">
        <v>0.35181644508153426</v>
      </c>
      <c r="DT14">
        <f>IF($S$14&gt;0,$DO$14,0)</f>
        <v>-8.0042255580843914E-3</v>
      </c>
      <c r="DU14">
        <f>IF($T$14&gt;0,$DP$14,0)</f>
        <v>1.1680096535829272</v>
      </c>
      <c r="DV14">
        <f>IF($U$14&gt;0,$DQ$14,0)</f>
        <v>0.70340333691354384</v>
      </c>
      <c r="DW14">
        <f>IF($V$14&gt;0,$DR$14,0)</f>
        <v>0.35181644508153426</v>
      </c>
      <c r="DY14">
        <v>0.14556503421550462</v>
      </c>
      <c r="DZ14">
        <v>0.16764178591060808</v>
      </c>
      <c r="EA14">
        <v>0.10950645676074991</v>
      </c>
      <c r="EB14">
        <v>0.22916797004452633</v>
      </c>
      <c r="EC14">
        <v>0.20308885316505718</v>
      </c>
      <c r="ED14">
        <v>0.15278897828520832</v>
      </c>
      <c r="EE14">
        <v>0.13204374568211516</v>
      </c>
      <c r="EF14">
        <v>0.18012575292289112</v>
      </c>
      <c r="EG14">
        <v>0.17816346588365489</v>
      </c>
      <c r="EH14">
        <v>0.25524793809199686</v>
      </c>
      <c r="EJ14">
        <f>(1/4)*SUM($DT$14:$DW$14)</f>
        <v>0.5538063025049802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1.4895702666254973</v>
      </c>
      <c r="O15">
        <v>2.0650547341417247</v>
      </c>
      <c r="P15">
        <v>2.1093345779221222</v>
      </c>
      <c r="Q15">
        <v>2.0986088172501267</v>
      </c>
      <c r="S15">
        <f t="shared" si="8"/>
        <v>1.7121790166059514</v>
      </c>
      <c r="T15">
        <f t="shared" si="0"/>
        <v>2.2876634841221786</v>
      </c>
      <c r="U15">
        <f t="shared" si="0"/>
        <v>2.3319433279025761</v>
      </c>
      <c r="V15">
        <f t="shared" si="0"/>
        <v>2.3212175672305806</v>
      </c>
      <c r="X15">
        <f t="shared" si="9"/>
        <v>1.7121790166059514</v>
      </c>
      <c r="Y15">
        <f t="shared" si="1"/>
        <v>2.2876634841221786</v>
      </c>
      <c r="Z15">
        <f t="shared" si="1"/>
        <v>2.3319433279025761</v>
      </c>
      <c r="AA15">
        <f t="shared" si="1"/>
        <v>2.3212175672305806</v>
      </c>
      <c r="AC15">
        <v>11.734433147831691</v>
      </c>
      <c r="AD15">
        <v>14.563921653466039</v>
      </c>
      <c r="AE15">
        <v>14.05824865246797</v>
      </c>
      <c r="AF15">
        <v>15.813353749530329</v>
      </c>
      <c r="AH15">
        <f t="shared" si="10"/>
        <v>11.939092081510179</v>
      </c>
      <c r="AI15">
        <f t="shared" si="2"/>
        <v>14.768580587144527</v>
      </c>
      <c r="AJ15">
        <f t="shared" si="2"/>
        <v>14.262907586146458</v>
      </c>
      <c r="AK15">
        <f t="shared" si="2"/>
        <v>16.018012683208816</v>
      </c>
      <c r="AM15">
        <f t="shared" si="11"/>
        <v>11.939092081510179</v>
      </c>
      <c r="AN15">
        <f t="shared" si="3"/>
        <v>14.768580587144527</v>
      </c>
      <c r="AO15">
        <f t="shared" si="3"/>
        <v>14.262907586146458</v>
      </c>
      <c r="AP15">
        <f t="shared" si="3"/>
        <v>16.018012683208816</v>
      </c>
      <c r="AR15">
        <v>58.511149104983474</v>
      </c>
      <c r="AS15">
        <v>74.285272017414655</v>
      </c>
      <c r="AT15">
        <v>68.495584121531593</v>
      </c>
      <c r="AU15">
        <v>79.699709392883051</v>
      </c>
      <c r="AW15">
        <f t="shared" si="12"/>
        <v>58.513808937447294</v>
      </c>
      <c r="AX15">
        <f t="shared" si="4"/>
        <v>74.287931849878476</v>
      </c>
      <c r="AY15">
        <f t="shared" si="4"/>
        <v>68.498243953995413</v>
      </c>
      <c r="AZ15">
        <f t="shared" si="4"/>
        <v>79.702369225346871</v>
      </c>
      <c r="BB15">
        <f t="shared" si="13"/>
        <v>9.3822813998156359E-9</v>
      </c>
      <c r="BC15">
        <f t="shared" si="5"/>
        <v>3.9152976764521029E-11</v>
      </c>
      <c r="BD15">
        <f t="shared" si="5"/>
        <v>5.2778688597156765E-10</v>
      </c>
      <c r="BE15">
        <f t="shared" si="5"/>
        <v>1.0700909073669444E-11</v>
      </c>
      <c r="BG15">
        <f t="shared" si="14"/>
        <v>8.2052368598632651E-9</v>
      </c>
      <c r="BH15">
        <f t="shared" si="6"/>
        <v>3.6377947336627838E-11</v>
      </c>
      <c r="BI15">
        <f t="shared" si="6"/>
        <v>4.9478745737314524E-10</v>
      </c>
      <c r="BJ15">
        <f t="shared" si="6"/>
        <v>9.987375255004502E-12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8.2052368598632651E-9</v>
      </c>
      <c r="BZ15">
        <f>$BH$15-$BM$15</f>
        <v>3.6377947336627838E-11</v>
      </c>
      <c r="CA15">
        <f>$BI$15-$BN$15</f>
        <v>4.9478745737314524E-10</v>
      </c>
      <c r="CB15">
        <f>$BJ$15-$BO$15</f>
        <v>9.987375255004502E-12</v>
      </c>
      <c r="CD15">
        <v>-3.6921451467417161</v>
      </c>
      <c r="CE15">
        <v>1.1260248803147341</v>
      </c>
      <c r="CF15">
        <v>-4.004497088409483</v>
      </c>
      <c r="CG15">
        <v>6.4596113531443174E-5</v>
      </c>
      <c r="CH15">
        <v>10.13627362534416</v>
      </c>
      <c r="CI15">
        <v>8.9267573644571534E-8</v>
      </c>
      <c r="CJ15">
        <v>3.4552165860802275E-15</v>
      </c>
      <c r="CK15">
        <v>-3.5657268938356435</v>
      </c>
      <c r="CL15">
        <v>2.6429353687537253E-8</v>
      </c>
      <c r="CM15">
        <v>5.9115174855349037E-6</v>
      </c>
      <c r="CO15">
        <f>(1/4)*SUM($BY$15:$CB$15)</f>
        <v>2.1865974099570107E-9</v>
      </c>
      <c r="CR15">
        <v>-9.0609919322428831E-2</v>
      </c>
      <c r="CS15">
        <v>0.16532499530285691</v>
      </c>
      <c r="CT15">
        <v>0.31372619603338486</v>
      </c>
      <c r="CU15">
        <v>0.52115971021436613</v>
      </c>
      <c r="CW15">
        <f>IF($AH$15&gt;0,$CR$15,0)</f>
        <v>-9.0609919322428831E-2</v>
      </c>
      <c r="CX15">
        <f>IF($AI$15&gt;0,$CS$15,0)</f>
        <v>0.16532499530285691</v>
      </c>
      <c r="CY15">
        <f>IF($AJ$15&gt;0,$CT$15,0)</f>
        <v>0.31372619603338486</v>
      </c>
      <c r="CZ15">
        <f>IF($AK$15&gt;0,$CU$15,0)</f>
        <v>0.52115971021436613</v>
      </c>
      <c r="DB15">
        <v>0.25839429497635369</v>
      </c>
      <c r="DC15">
        <v>0.45634900494219205</v>
      </c>
      <c r="DD15">
        <v>-0.29648655851956651</v>
      </c>
      <c r="DE15">
        <v>3.4367306234341061E-2</v>
      </c>
      <c r="DF15">
        <v>-0.62631080992735721</v>
      </c>
      <c r="DG15">
        <v>0.45937350341703809</v>
      </c>
      <c r="DH15">
        <v>0.67487496748523967</v>
      </c>
      <c r="DI15">
        <v>0.85342164252341224</v>
      </c>
      <c r="DJ15">
        <v>0.54109608412937216</v>
      </c>
      <c r="DK15">
        <v>0.5352674282101767</v>
      </c>
      <c r="DM15">
        <f>(1/4)*SUM($CW$15:$CZ$15)</f>
        <v>0.22740024555704477</v>
      </c>
      <c r="DO15">
        <v>-4.883237205918841E-2</v>
      </c>
      <c r="DP15">
        <v>0.87730544482274475</v>
      </c>
      <c r="DQ15">
        <v>1.1610369893273143</v>
      </c>
      <c r="DR15">
        <v>1.0347445473127463</v>
      </c>
      <c r="DT15">
        <f>IF($S$15&gt;0,$DO$15,0)</f>
        <v>-4.883237205918841E-2</v>
      </c>
      <c r="DU15">
        <f>IF($T$15&gt;0,$DP$15,0)</f>
        <v>0.87730544482274475</v>
      </c>
      <c r="DV15">
        <f>IF($U$15&gt;0,$DQ$15,0)</f>
        <v>1.1610369893273143</v>
      </c>
      <c r="DW15">
        <f>IF($V$15&gt;0,$DR$15,0)</f>
        <v>1.0347445473127463</v>
      </c>
      <c r="DY15">
        <v>0.23410206391928479</v>
      </c>
      <c r="DZ15">
        <v>0.32775902964992593</v>
      </c>
      <c r="EA15">
        <v>0.21637373474021371</v>
      </c>
      <c r="EB15">
        <v>0.3880842425463088</v>
      </c>
      <c r="EC15">
        <v>0.3506742689104283</v>
      </c>
      <c r="ED15">
        <v>0.21911684248226593</v>
      </c>
      <c r="EE15">
        <v>0.20913236256880186</v>
      </c>
      <c r="EF15">
        <v>0.28466346636733425</v>
      </c>
      <c r="EG15">
        <v>0.36142841153414706</v>
      </c>
      <c r="EH15">
        <v>0.44753008053002974</v>
      </c>
      <c r="EJ15">
        <f>(1/4)*SUM($DT$15:$DW$15)</f>
        <v>0.75606365235090423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2.2021810422664037</v>
      </c>
      <c r="O16">
        <v>2.9886970927880956</v>
      </c>
      <c r="P16">
        <v>2.3283638022848723</v>
      </c>
      <c r="Q16">
        <v>2.8507492339789895</v>
      </c>
      <c r="S16">
        <f t="shared" si="8"/>
        <v>2.8476731217769169</v>
      </c>
      <c r="T16">
        <f t="shared" si="0"/>
        <v>3.6341891722986088</v>
      </c>
      <c r="U16">
        <f t="shared" si="0"/>
        <v>2.9738558817953855</v>
      </c>
      <c r="V16">
        <f t="shared" si="0"/>
        <v>3.4962413134895027</v>
      </c>
      <c r="X16">
        <f t="shared" si="9"/>
        <v>2.8476731217769169</v>
      </c>
      <c r="Y16">
        <f t="shared" si="1"/>
        <v>3.6341891722986088</v>
      </c>
      <c r="Z16">
        <f t="shared" si="1"/>
        <v>2.9738558817953855</v>
      </c>
      <c r="AA16">
        <f t="shared" si="1"/>
        <v>3.4962413134895027</v>
      </c>
      <c r="AC16">
        <v>8.5796509930741998</v>
      </c>
      <c r="AD16">
        <v>11.071120308153368</v>
      </c>
      <c r="AE16">
        <v>9.757305216853176</v>
      </c>
      <c r="AF16">
        <v>11.750649803943467</v>
      </c>
      <c r="AH16">
        <f t="shared" si="10"/>
        <v>9.0682502199102153</v>
      </c>
      <c r="AI16">
        <f t="shared" si="2"/>
        <v>11.559719534989384</v>
      </c>
      <c r="AJ16">
        <f t="shared" si="2"/>
        <v>10.245904443689192</v>
      </c>
      <c r="AK16">
        <f t="shared" si="2"/>
        <v>12.239249030779483</v>
      </c>
      <c r="AM16">
        <f t="shared" si="11"/>
        <v>9.0682502199102153</v>
      </c>
      <c r="AN16">
        <f t="shared" si="3"/>
        <v>11.559719534989384</v>
      </c>
      <c r="AO16">
        <f t="shared" si="3"/>
        <v>10.245904443689192</v>
      </c>
      <c r="AP16">
        <f t="shared" si="3"/>
        <v>12.239249030779483</v>
      </c>
      <c r="AR16">
        <v>63.299676061983888</v>
      </c>
      <c r="AS16">
        <v>80.1247264039378</v>
      </c>
      <c r="AT16">
        <v>73.314304745304852</v>
      </c>
      <c r="AU16">
        <v>85.671184284369758</v>
      </c>
      <c r="AW16">
        <f t="shared" si="12"/>
        <v>63.909175549423715</v>
      </c>
      <c r="AX16">
        <f t="shared" si="4"/>
        <v>80.734225891377633</v>
      </c>
      <c r="AY16">
        <f t="shared" si="4"/>
        <v>73.923804232744686</v>
      </c>
      <c r="AZ16">
        <f t="shared" si="4"/>
        <v>86.280683771809592</v>
      </c>
      <c r="BB16">
        <f t="shared" si="13"/>
        <v>2.0676946397248093E-6</v>
      </c>
      <c r="BC16">
        <f t="shared" si="5"/>
        <v>2.4680543407256E-8</v>
      </c>
      <c r="BD16">
        <f t="shared" si="5"/>
        <v>1.1988075938137432E-7</v>
      </c>
      <c r="BE16">
        <f t="shared" si="5"/>
        <v>7.6974412273412799E-9</v>
      </c>
      <c r="BG16">
        <f t="shared" si="14"/>
        <v>1.8082941184374499E-6</v>
      </c>
      <c r="BH16">
        <f t="shared" si="6"/>
        <v>2.2931270684943014E-8</v>
      </c>
      <c r="BI16">
        <f t="shared" si="6"/>
        <v>1.1238531630637636E-7</v>
      </c>
      <c r="BJ16">
        <f t="shared" si="6"/>
        <v>7.1841778592403127E-9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1.8082941184374499E-6</v>
      </c>
      <c r="BZ16">
        <f>$BH$16-$BM$16</f>
        <v>2.2931270684943014E-8</v>
      </c>
      <c r="CA16">
        <f>$BI$16-$BN$16</f>
        <v>1.1238531630637636E-7</v>
      </c>
      <c r="CB16">
        <f>$BJ$16-$BO$16</f>
        <v>7.1841778592403127E-9</v>
      </c>
      <c r="CD16">
        <v>-2.889929883713648</v>
      </c>
      <c r="CE16">
        <v>0.85336400910243904</v>
      </c>
      <c r="CF16">
        <v>-3.0598076523634683</v>
      </c>
      <c r="CG16">
        <v>4.8819847848849973E-5</v>
      </c>
      <c r="CH16">
        <v>7.6577962528417478</v>
      </c>
      <c r="CI16">
        <v>6.7515167421461813E-8</v>
      </c>
      <c r="CJ16">
        <v>2.6240018316620953E-15</v>
      </c>
      <c r="CK16">
        <v>-2.5614761088751363</v>
      </c>
      <c r="CL16">
        <v>2.0004860702107878E-8</v>
      </c>
      <c r="CM16">
        <v>4.4756401871327971E-6</v>
      </c>
      <c r="CO16">
        <f>(1/4)*SUM($BY$16:$CB$16)</f>
        <v>4.876987208220024E-7</v>
      </c>
      <c r="CR16">
        <v>-4.0065373714311073E-3</v>
      </c>
      <c r="CS16">
        <v>0.53103924637566235</v>
      </c>
      <c r="CT16">
        <v>0.46195749156996452</v>
      </c>
      <c r="CU16">
        <v>-6.2108853038381852E-2</v>
      </c>
      <c r="CW16">
        <f>IF($AH$16&gt;0,$CR$16,0)</f>
        <v>-4.0065373714311073E-3</v>
      </c>
      <c r="CX16">
        <f>IF($AI$16&gt;0,$CS$16,0)</f>
        <v>0.53103924637566235</v>
      </c>
      <c r="CY16">
        <f>IF($AJ$16&gt;0,$CT$16,0)</f>
        <v>0.46195749156996452</v>
      </c>
      <c r="CZ16">
        <f>IF($AK$16&gt;0,$CU$16,0)</f>
        <v>-6.2108853038381852E-2</v>
      </c>
      <c r="DB16">
        <v>0.39463187263213345</v>
      </c>
      <c r="DC16">
        <v>0.72154726342466657</v>
      </c>
      <c r="DD16">
        <v>-0.37562209608488534</v>
      </c>
      <c r="DE16">
        <v>0.11163970653762606</v>
      </c>
      <c r="DF16">
        <v>-0.97666273609360865</v>
      </c>
      <c r="DG16">
        <v>0.64552073896956941</v>
      </c>
      <c r="DH16">
        <v>0.93964226856974675</v>
      </c>
      <c r="DI16">
        <v>1.2366759601355435</v>
      </c>
      <c r="DJ16">
        <v>0.7744678697859908</v>
      </c>
      <c r="DK16">
        <v>0.76878380899464216</v>
      </c>
      <c r="DM16">
        <f>(1/4)*SUM($CW$16:$CZ$16)</f>
        <v>0.23172033688395346</v>
      </c>
      <c r="DO16">
        <v>-3.4589267421377481E-2</v>
      </c>
      <c r="DP16">
        <v>1.6231395042381562</v>
      </c>
      <c r="DQ16">
        <v>0.66286912147313093</v>
      </c>
      <c r="DR16">
        <v>0.84460429839165996</v>
      </c>
      <c r="DT16">
        <f>IF($S$16&gt;0,$DO$16,0)</f>
        <v>-3.4589267421377481E-2</v>
      </c>
      <c r="DU16">
        <f>IF($T$16&gt;0,$DP$16,0)</f>
        <v>1.6231395042381562</v>
      </c>
      <c r="DV16">
        <f>IF($U$16&gt;0,$DQ$16,0)</f>
        <v>0.66286912147313093</v>
      </c>
      <c r="DW16">
        <f>IF($V$16&gt;0,$DR$16,0)</f>
        <v>0.84460429839165996</v>
      </c>
      <c r="DY16">
        <v>0.31386965350245249</v>
      </c>
      <c r="DZ16">
        <v>0.41370831866940916</v>
      </c>
      <c r="EA16">
        <v>0.29253418549774446</v>
      </c>
      <c r="EB16">
        <v>0.45514996484528059</v>
      </c>
      <c r="EC16">
        <v>0.45744553468404447</v>
      </c>
      <c r="ED16">
        <v>0.29603707050156153</v>
      </c>
      <c r="EE16">
        <v>0.29245778365084851</v>
      </c>
      <c r="EF16">
        <v>0.34625911238619456</v>
      </c>
      <c r="EG16">
        <v>0.48994500844269462</v>
      </c>
      <c r="EH16">
        <v>0.51633432997719653</v>
      </c>
      <c r="EJ16">
        <f>(1/4)*SUM($DT$16:$DW$16)</f>
        <v>0.77400591417039233</v>
      </c>
      <c r="EN16">
        <f>Sheet22!FL16</f>
        <v>0.6258064566491629</v>
      </c>
      <c r="EO16">
        <f>Sheet22!FM16</f>
        <v>0.13949162851559718</v>
      </c>
      <c r="EP16">
        <f>Sheet22!FN16</f>
        <v>0.4549546392500548</v>
      </c>
      <c r="EQ16">
        <f>Sheet22!FO16</f>
        <v>0.15668276727289573</v>
      </c>
      <c r="ER16">
        <f>Sheet22!FP16</f>
        <v>0.43164403614827845</v>
      </c>
      <c r="ES16">
        <f>Sheet22!FQ16</f>
        <v>0.51004188269796935</v>
      </c>
      <c r="ET16">
        <f>Sheet22!FR16</f>
        <v>0.75201722086229206</v>
      </c>
      <c r="EU16">
        <f>Sheet22!FS16</f>
        <v>0.95144609797706126</v>
      </c>
      <c r="EV16">
        <f>Sheet22!FT16</f>
        <v>0.38057383644455084</v>
      </c>
      <c r="EW16">
        <f>Sheet22!FU16</f>
        <v>0.38939275109322286</v>
      </c>
      <c r="EZ16">
        <f t="array" ref="EZ16:FI25">(1/4)*(MMULT($C$7:$F$16,$DT$23:$EC$26))</f>
        <v>0.17141639641728931</v>
      </c>
      <c r="FA16">
        <v>0.23269925050734458</v>
      </c>
      <c r="FB16">
        <v>0.18671270030796949</v>
      </c>
      <c r="FC16">
        <v>0.21392563906892748</v>
      </c>
      <c r="FD16">
        <v>0.24625847357433378</v>
      </c>
      <c r="FE16">
        <v>0.1428426030044917</v>
      </c>
      <c r="FF16">
        <v>0.15445616378451185</v>
      </c>
      <c r="FG16">
        <v>0.15520323328889918</v>
      </c>
      <c r="FH16">
        <v>0.31057186663461001</v>
      </c>
      <c r="FI16">
        <v>0.24052295510356014</v>
      </c>
      <c r="FL16">
        <f>EN16-($EU$10*EZ16)</f>
        <v>0.62563504025274563</v>
      </c>
      <c r="FM16">
        <f t="shared" ref="FM16:FU25" si="17">EO16-($EU$10*FA16)</f>
        <v>0.13925892926508984</v>
      </c>
      <c r="FN16">
        <f t="shared" si="17"/>
        <v>0.45476792654974685</v>
      </c>
      <c r="FO16">
        <f t="shared" si="17"/>
        <v>0.15646884163382679</v>
      </c>
      <c r="FP16">
        <f t="shared" si="17"/>
        <v>0.43139777767470411</v>
      </c>
      <c r="FQ16">
        <f t="shared" si="17"/>
        <v>0.50989904009496489</v>
      </c>
      <c r="FR16">
        <f t="shared" si="17"/>
        <v>0.75186276469850755</v>
      </c>
      <c r="FS16">
        <f t="shared" si="17"/>
        <v>0.95129089474377238</v>
      </c>
      <c r="FT16">
        <f t="shared" si="17"/>
        <v>0.3802632645779162</v>
      </c>
      <c r="FU16">
        <f t="shared" si="17"/>
        <v>0.38915222813811928</v>
      </c>
    </row>
    <row r="17" spans="1:177">
      <c r="A17">
        <v>16</v>
      </c>
      <c r="BQ17">
        <f>SUM(BQ7:BQ16)</f>
        <v>0.13405036116930924</v>
      </c>
      <c r="BR17">
        <f t="shared" ref="BR17:BT17" si="18">SUM(BR7:BR16)</f>
        <v>27.631021115928547</v>
      </c>
      <c r="BS17">
        <f t="shared" si="18"/>
        <v>24.195519117536321</v>
      </c>
      <c r="BT17">
        <f t="shared" si="18"/>
        <v>18.158349155700495</v>
      </c>
      <c r="EN17">
        <f>Sheet22!FL17</f>
        <v>0.24137458523147734</v>
      </c>
      <c r="EO17">
        <f>Sheet22!FM17</f>
        <v>0.91014485316457183</v>
      </c>
      <c r="EP17">
        <f>Sheet22!FN17</f>
        <v>0.61758492675103205</v>
      </c>
      <c r="EQ17">
        <f>Sheet22!FO17</f>
        <v>0.1214760430277035</v>
      </c>
      <c r="ER17">
        <f>Sheet22!FP17</f>
        <v>0.84641965541512443</v>
      </c>
      <c r="ES17">
        <f>Sheet22!FQ17</f>
        <v>0.56968127140075486</v>
      </c>
      <c r="ET17">
        <f>Sheet22!FR17</f>
        <v>3.7368114866243467E-2</v>
      </c>
      <c r="EU17">
        <f>Sheet22!FS17</f>
        <v>0.44282098126036579</v>
      </c>
      <c r="EV17">
        <f>Sheet22!FT17</f>
        <v>0.88339273798523976</v>
      </c>
      <c r="EW17">
        <f>Sheet22!FU17</f>
        <v>0.23170129500416878</v>
      </c>
      <c r="EZ17">
        <v>0.23617249318100564</v>
      </c>
      <c r="FA17">
        <v>0.3371288271451845</v>
      </c>
      <c r="FB17">
        <v>0.21308132067353097</v>
      </c>
      <c r="FC17">
        <v>0.39368101851555048</v>
      </c>
      <c r="FD17">
        <v>0.36182306678419168</v>
      </c>
      <c r="FE17">
        <v>0.22830208285117995</v>
      </c>
      <c r="FF17">
        <v>0.22330741822144173</v>
      </c>
      <c r="FG17">
        <v>0.29598746671161597</v>
      </c>
      <c r="FH17">
        <v>0.36317226706769923</v>
      </c>
      <c r="FI17">
        <v>0.45754416497517814</v>
      </c>
      <c r="FL17">
        <f t="shared" ref="FL17:FL25" si="19">EN17-($EU$10*EZ17)</f>
        <v>0.24113841273829634</v>
      </c>
      <c r="FM17">
        <f t="shared" si="17"/>
        <v>0.90980772433742663</v>
      </c>
      <c r="FN17">
        <f t="shared" si="17"/>
        <v>0.6173718454303585</v>
      </c>
      <c r="FO17">
        <f t="shared" si="17"/>
        <v>0.12108236200918794</v>
      </c>
      <c r="FP17">
        <f t="shared" si="17"/>
        <v>0.8460578323483402</v>
      </c>
      <c r="FQ17">
        <f t="shared" si="17"/>
        <v>0.56945296931790368</v>
      </c>
      <c r="FR17">
        <f t="shared" si="17"/>
        <v>3.7144807448022024E-2</v>
      </c>
      <c r="FS17">
        <f t="shared" si="17"/>
        <v>0.44252499379365418</v>
      </c>
      <c r="FT17">
        <f t="shared" si="17"/>
        <v>0.88302956571817204</v>
      </c>
      <c r="FU17">
        <f t="shared" si="17"/>
        <v>0.2312437508391936</v>
      </c>
    </row>
    <row r="18" spans="1:177">
      <c r="A18">
        <v>17</v>
      </c>
      <c r="EN18">
        <f>Sheet22!FL18</f>
        <v>5.4148357497412328E-2</v>
      </c>
      <c r="EO18">
        <f>Sheet22!FM18</f>
        <v>0.55083256359449695</v>
      </c>
      <c r="EP18">
        <f>Sheet22!FN18</f>
        <v>2.6399447635206505E-2</v>
      </c>
      <c r="EQ18">
        <f>Sheet22!FO18</f>
        <v>8.7234254024026302E-3</v>
      </c>
      <c r="ER18">
        <f>Sheet22!FP18</f>
        <v>0.3713013798365305</v>
      </c>
      <c r="ES18">
        <f>Sheet22!FQ18</f>
        <v>0.79012895702169883</v>
      </c>
      <c r="ET18">
        <f>Sheet22!FR18</f>
        <v>0.49125853655071383</v>
      </c>
      <c r="EU18">
        <f>Sheet22!FS18</f>
        <v>0.86613759806172208</v>
      </c>
      <c r="EV18">
        <f>Sheet22!FT18</f>
        <v>0.72044856313233896</v>
      </c>
      <c r="EW18">
        <f>Sheet22!FU18</f>
        <v>0.6620526666055514</v>
      </c>
      <c r="EZ18">
        <v>0.35857385960454874</v>
      </c>
      <c r="FA18">
        <v>0.31556138095543229</v>
      </c>
      <c r="FB18">
        <v>0.25957449775737174</v>
      </c>
      <c r="FC18">
        <v>0.45013562050578798</v>
      </c>
      <c r="FD18">
        <v>0.44146490822677031</v>
      </c>
      <c r="FE18">
        <v>0.37767701975085327</v>
      </c>
      <c r="FF18">
        <v>0.30938645504714457</v>
      </c>
      <c r="FG18">
        <v>0.37068026645242669</v>
      </c>
      <c r="FH18">
        <v>0.39736358363992669</v>
      </c>
      <c r="FI18">
        <v>0.46387839141546916</v>
      </c>
      <c r="FL18">
        <f t="shared" si="19"/>
        <v>5.378978363780778E-2</v>
      </c>
      <c r="FM18">
        <f t="shared" si="17"/>
        <v>0.5505170022135415</v>
      </c>
      <c r="FN18">
        <f t="shared" si="17"/>
        <v>2.6139873137449133E-2</v>
      </c>
      <c r="FO18">
        <f t="shared" si="17"/>
        <v>8.2732897818968421E-3</v>
      </c>
      <c r="FP18">
        <f t="shared" si="17"/>
        <v>0.37085991492830372</v>
      </c>
      <c r="FQ18">
        <f t="shared" si="17"/>
        <v>0.78975128000194794</v>
      </c>
      <c r="FR18">
        <f t="shared" si="17"/>
        <v>0.4909491500956667</v>
      </c>
      <c r="FS18">
        <f t="shared" si="17"/>
        <v>0.86576691779526971</v>
      </c>
      <c r="FT18">
        <f t="shared" si="17"/>
        <v>0.72005119954869901</v>
      </c>
      <c r="FU18">
        <f t="shared" si="17"/>
        <v>0.66158878821413591</v>
      </c>
    </row>
    <row r="19" spans="1:177">
      <c r="A19">
        <v>18</v>
      </c>
      <c r="BN19" t="s">
        <v>35</v>
      </c>
      <c r="BO19">
        <f>BS21+BS34+BS47</f>
        <v>5.1392625064496968E-4</v>
      </c>
      <c r="EN19">
        <f>Sheet22!FL19</f>
        <v>0.99029484437470428</v>
      </c>
      <c r="EO19">
        <f>Sheet22!FM19</f>
        <v>0.96556428062399213</v>
      </c>
      <c r="EP19">
        <f>Sheet22!FN19</f>
        <v>0.88146018575985741</v>
      </c>
      <c r="EQ19">
        <f>Sheet22!FO19</f>
        <v>0.92137096903458371</v>
      </c>
      <c r="ER19">
        <f>Sheet22!FP19</f>
        <v>0.35394873875243138</v>
      </c>
      <c r="ES19">
        <f>Sheet22!FQ19</f>
        <v>0.81066931711029855</v>
      </c>
      <c r="ET19">
        <f>Sheet22!FR19</f>
        <v>0.64935261713484027</v>
      </c>
      <c r="EU19">
        <f>Sheet22!FS19</f>
        <v>0.79043949899578592</v>
      </c>
      <c r="EV19">
        <f>Sheet22!FT19</f>
        <v>0.80678739085936024</v>
      </c>
      <c r="EW19">
        <f>Sheet22!FU19</f>
        <v>0.61170805698801123</v>
      </c>
      <c r="EZ19">
        <v>0.27495841957809153</v>
      </c>
      <c r="FA19">
        <v>0.28416802950326236</v>
      </c>
      <c r="FB19">
        <v>0.26201431566016642</v>
      </c>
      <c r="FC19">
        <v>0.26957685516979163</v>
      </c>
      <c r="FD19">
        <v>0.3517993321774423</v>
      </c>
      <c r="FE19">
        <v>0.25350928909539605</v>
      </c>
      <c r="FF19">
        <v>0.24969466577650595</v>
      </c>
      <c r="FG19">
        <v>0.21930770357087703</v>
      </c>
      <c r="FH19">
        <v>0.42181165260420894</v>
      </c>
      <c r="FI19">
        <v>0.27538667967957331</v>
      </c>
      <c r="FL19">
        <f t="shared" si="19"/>
        <v>0.99001988595512613</v>
      </c>
      <c r="FM19">
        <f t="shared" si="17"/>
        <v>0.96528011259448887</v>
      </c>
      <c r="FN19">
        <f t="shared" si="17"/>
        <v>0.88119817144419721</v>
      </c>
      <c r="FO19">
        <f t="shared" si="17"/>
        <v>0.92110139217941389</v>
      </c>
      <c r="FP19">
        <f t="shared" si="17"/>
        <v>0.35359693942025394</v>
      </c>
      <c r="FQ19">
        <f t="shared" si="17"/>
        <v>0.81041580782120315</v>
      </c>
      <c r="FR19">
        <f t="shared" si="17"/>
        <v>0.64910292246906376</v>
      </c>
      <c r="FS19">
        <f t="shared" si="17"/>
        <v>0.79022019129221499</v>
      </c>
      <c r="FT19">
        <f t="shared" si="17"/>
        <v>0.806365579206756</v>
      </c>
      <c r="FU19">
        <f t="shared" si="17"/>
        <v>0.6114326703083317</v>
      </c>
    </row>
    <row r="20" spans="1:177">
      <c r="A20">
        <v>19</v>
      </c>
      <c r="AV20" t="s">
        <v>67</v>
      </c>
      <c r="AW20">
        <f>MAX(AW7:AW16)</f>
        <v>76.998251821352113</v>
      </c>
      <c r="AX20">
        <f>MAX(AX7:AX16)</f>
        <v>98.251476511407049</v>
      </c>
      <c r="AY20">
        <f>MAX(AY7:AY16)</f>
        <v>89.860572492750066</v>
      </c>
      <c r="AZ20">
        <f>MAX(AZ7:AZ16)</f>
        <v>104.96306164326045</v>
      </c>
      <c r="BB20">
        <f>SUM(BB7:BB16)</f>
        <v>1.1434504036940119</v>
      </c>
      <c r="BC20">
        <f t="shared" ref="BC20:BE20" si="20">SUM(BC7:BC16)</f>
        <v>1.0762832878450814</v>
      </c>
      <c r="BD20">
        <f t="shared" si="20"/>
        <v>1.0666941493901609</v>
      </c>
      <c r="BE20">
        <f t="shared" si="20"/>
        <v>1.071443577561322</v>
      </c>
      <c r="BG20">
        <f>IF(BG7&lt;0.000000000001,0.000000000001,BG7)</f>
        <v>1.4550453094158059E-11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Sheet22!FL20</f>
        <v>0.62830738242936379</v>
      </c>
      <c r="EO20">
        <f>Sheet22!FM20</f>
        <v>0.28819553599218245</v>
      </c>
      <c r="EP20">
        <f>Sheet22!FN20</f>
        <v>0.77582174056116315</v>
      </c>
      <c r="EQ20">
        <f>Sheet22!FO20</f>
        <v>0.65893951366557946</v>
      </c>
      <c r="ER20">
        <f>Sheet22!FP20</f>
        <v>0.49597822076492382</v>
      </c>
      <c r="ES20">
        <f>Sheet22!FQ20</f>
        <v>0.45536790954488993</v>
      </c>
      <c r="ET20">
        <f>Sheet22!FR20</f>
        <v>0.32626870786432521</v>
      </c>
      <c r="EU20">
        <f>Sheet22!FS20</f>
        <v>0.54297764012537775</v>
      </c>
      <c r="EV20">
        <f>Sheet22!FT20</f>
        <v>0.38311774904256773</v>
      </c>
      <c r="EW20">
        <f>Sheet22!FU20</f>
        <v>9.9018318118799936E-2</v>
      </c>
      <c r="EZ20">
        <v>0.34958822313782617</v>
      </c>
      <c r="FA20">
        <v>0.43074527224554243</v>
      </c>
      <c r="FB20">
        <v>0.31313063960196208</v>
      </c>
      <c r="FC20">
        <v>0.48950658306969591</v>
      </c>
      <c r="FD20">
        <v>0.49376966620065643</v>
      </c>
      <c r="FE20">
        <v>0.3364660761823785</v>
      </c>
      <c r="FF20">
        <v>0.32162432453952727</v>
      </c>
      <c r="FG20">
        <v>0.37807170110911675</v>
      </c>
      <c r="FH20">
        <v>0.51754429210382136</v>
      </c>
      <c r="FI20">
        <v>0.54611133508684395</v>
      </c>
      <c r="FL20">
        <f t="shared" si="19"/>
        <v>0.62795779420622599</v>
      </c>
      <c r="FM20">
        <f t="shared" si="17"/>
        <v>0.28776479071993688</v>
      </c>
      <c r="FN20">
        <f t="shared" si="17"/>
        <v>0.77550860992156123</v>
      </c>
      <c r="FO20">
        <f t="shared" si="17"/>
        <v>0.65845000708250978</v>
      </c>
      <c r="FP20">
        <f t="shared" si="17"/>
        <v>0.49548445109872313</v>
      </c>
      <c r="FQ20">
        <f t="shared" si="17"/>
        <v>0.45503144346870755</v>
      </c>
      <c r="FR20">
        <f t="shared" si="17"/>
        <v>0.32594708353978569</v>
      </c>
      <c r="FS20">
        <f t="shared" si="17"/>
        <v>0.5425995684242686</v>
      </c>
      <c r="FT20">
        <f t="shared" si="17"/>
        <v>0.38260020475046391</v>
      </c>
      <c r="FU20">
        <f t="shared" si="17"/>
        <v>9.8472206783713087E-2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0.12543195247819602</v>
      </c>
      <c r="BH21">
        <f t="shared" si="22"/>
        <v>7.087605892010862E-2</v>
      </c>
      <c r="BI21">
        <f t="shared" si="22"/>
        <v>6.2521951058429878E-2</v>
      </c>
      <c r="BJ21">
        <f t="shared" si="22"/>
        <v>6.6679451057307965E-2</v>
      </c>
      <c r="BL21">
        <v>1.0000000000000001E-5</v>
      </c>
      <c r="BS21">
        <f>SUM(BM23:BV32)</f>
        <v>1.8366954424541094E-4</v>
      </c>
      <c r="EN21">
        <f>Sheet22!FL21</f>
        <v>0.9436690226887392</v>
      </c>
      <c r="EO21">
        <f>Sheet22!FM21</f>
        <v>0.5053314271461633</v>
      </c>
      <c r="EP21">
        <f>Sheet22!FN21</f>
        <v>0.45339144099290363</v>
      </c>
      <c r="EQ21">
        <f>Sheet22!FO21</f>
        <v>0.75111903266643487</v>
      </c>
      <c r="ER21">
        <f>Sheet22!FP21</f>
        <v>0.460452661689499</v>
      </c>
      <c r="ES21">
        <f>Sheet22!FQ21</f>
        <v>0.95710765381840734</v>
      </c>
      <c r="ET21">
        <f>Sheet22!FR21</f>
        <v>0.3518913591529933</v>
      </c>
      <c r="EU21">
        <f>Sheet22!FS21</f>
        <v>0.86199668770132631</v>
      </c>
      <c r="EV21">
        <f>Sheet22!FT21</f>
        <v>0.13783557010941408</v>
      </c>
      <c r="EW21">
        <f>Sheet22!FU21</f>
        <v>0.98633418837563613</v>
      </c>
      <c r="EZ21">
        <v>0.18427922209228878</v>
      </c>
      <c r="FA21">
        <v>0.257431264017287</v>
      </c>
      <c r="FB21">
        <v>0.15797025579699947</v>
      </c>
      <c r="FC21">
        <v>0.3163674395195219</v>
      </c>
      <c r="FD21">
        <v>0.28064027951184817</v>
      </c>
      <c r="FE21">
        <v>0.1830287613854587</v>
      </c>
      <c r="FF21">
        <v>0.17303323489531944</v>
      </c>
      <c r="FG21">
        <v>0.23922591468477861</v>
      </c>
      <c r="FH21">
        <v>0.2681518811247357</v>
      </c>
      <c r="FI21">
        <v>0.36670362426713032</v>
      </c>
      <c r="FL21">
        <f t="shared" si="19"/>
        <v>0.9434847434666469</v>
      </c>
      <c r="FM21">
        <f t="shared" si="17"/>
        <v>0.50507399588214597</v>
      </c>
      <c r="FN21">
        <f t="shared" si="17"/>
        <v>0.45323347073710663</v>
      </c>
      <c r="FO21">
        <f t="shared" si="17"/>
        <v>0.7508026652269153</v>
      </c>
      <c r="FP21">
        <f t="shared" si="17"/>
        <v>0.46017202140998714</v>
      </c>
      <c r="FQ21">
        <f t="shared" si="17"/>
        <v>0.95692462505702192</v>
      </c>
      <c r="FR21">
        <f t="shared" si="17"/>
        <v>0.35171832591809798</v>
      </c>
      <c r="FS21">
        <f t="shared" si="17"/>
        <v>0.86175746178664159</v>
      </c>
      <c r="FT21">
        <f t="shared" si="17"/>
        <v>0.13756741822828936</v>
      </c>
      <c r="FU21">
        <f t="shared" si="17"/>
        <v>0.98596748475136897</v>
      </c>
    </row>
    <row r="22" spans="1:177">
      <c r="A22">
        <v>21</v>
      </c>
      <c r="BG22">
        <f t="shared" si="22"/>
        <v>1.8328675421035649E-6</v>
      </c>
      <c r="BH22">
        <f t="shared" si="22"/>
        <v>3.494803311281742E-8</v>
      </c>
      <c r="BI22">
        <f t="shared" si="22"/>
        <v>1.2076333765417494E-7</v>
      </c>
      <c r="BJ22">
        <f t="shared" si="22"/>
        <v>1.2999575216137137E-8</v>
      </c>
      <c r="EN22">
        <f>Sheet22!FL22</f>
        <v>0.23566272919766695</v>
      </c>
      <c r="EO22">
        <f>Sheet22!FM22</f>
        <v>0.55485127527136857</v>
      </c>
      <c r="EP22">
        <f>Sheet22!FN22</f>
        <v>0.99084497718735598</v>
      </c>
      <c r="EQ22">
        <f>Sheet22!FO22</f>
        <v>0.33509935534671648</v>
      </c>
      <c r="ER22">
        <f>Sheet22!FP22</f>
        <v>-4.4310660717039862E-4</v>
      </c>
      <c r="ES22">
        <f>Sheet22!FQ22</f>
        <v>5.7091241704121928E-2</v>
      </c>
      <c r="ET22">
        <f>Sheet22!FR22</f>
        <v>0.63081442432929369</v>
      </c>
      <c r="EU22">
        <f>Sheet22!FS22</f>
        <v>0.72997079471795578</v>
      </c>
      <c r="EV22">
        <f>Sheet22!FT22</f>
        <v>0.2051479954887214</v>
      </c>
      <c r="EW22">
        <f>Sheet22!FU22</f>
        <v>0.60298015159087459</v>
      </c>
      <c r="EZ22">
        <v>0.2729269918492841</v>
      </c>
      <c r="FA22">
        <v>0.27420390714267195</v>
      </c>
      <c r="FB22">
        <v>0.24657641552141388</v>
      </c>
      <c r="FC22">
        <v>0.28547150225629592</v>
      </c>
      <c r="FD22">
        <v>0.34708835592430037</v>
      </c>
      <c r="FE22">
        <v>0.25943023929767567</v>
      </c>
      <c r="FF22">
        <v>0.24534393052093273</v>
      </c>
      <c r="FG22">
        <v>0.23270896587168682</v>
      </c>
      <c r="FH22">
        <v>0.39387126144788032</v>
      </c>
      <c r="FI22">
        <v>0.29292439070919901</v>
      </c>
      <c r="FL22">
        <f t="shared" si="19"/>
        <v>0.23538980220581768</v>
      </c>
      <c r="FM22">
        <f t="shared" si="17"/>
        <v>0.55457707136422585</v>
      </c>
      <c r="FN22">
        <f t="shared" si="17"/>
        <v>0.99059840077183459</v>
      </c>
      <c r="FO22">
        <f t="shared" si="17"/>
        <v>0.3348138838444602</v>
      </c>
      <c r="FP22">
        <f t="shared" si="17"/>
        <v>-7.9019496309469897E-4</v>
      </c>
      <c r="FQ22">
        <f t="shared" si="17"/>
        <v>5.6831811464824251E-2</v>
      </c>
      <c r="FR22">
        <f t="shared" si="17"/>
        <v>0.6305690803987728</v>
      </c>
      <c r="FS22">
        <f t="shared" si="17"/>
        <v>0.7297380857520841</v>
      </c>
      <c r="FT22">
        <f t="shared" si="17"/>
        <v>0.20475412422727352</v>
      </c>
      <c r="FU22">
        <f t="shared" si="17"/>
        <v>0.60268722720016543</v>
      </c>
    </row>
    <row r="23" spans="1:177">
      <c r="A23">
        <v>22</v>
      </c>
      <c r="B23">
        <f t="array" ref="B23:K32">TRANSPOSE(EN16:EW25)</f>
        <v>0.6258064566491629</v>
      </c>
      <c r="C23">
        <v>0.24137458523147734</v>
      </c>
      <c r="D23">
        <v>5.4148357497412328E-2</v>
      </c>
      <c r="E23">
        <v>0.99029484437470428</v>
      </c>
      <c r="F23">
        <v>0.62830738242936379</v>
      </c>
      <c r="G23">
        <v>0.9436690226887392</v>
      </c>
      <c r="H23">
        <v>0.23566272919766695</v>
      </c>
      <c r="I23">
        <v>0.67251015295400118</v>
      </c>
      <c r="J23">
        <v>0.96620594235164126</v>
      </c>
      <c r="K23">
        <v>0.99609474634984518</v>
      </c>
      <c r="M23">
        <f t="array" ref="M23:M32">TRANSPOSE(EN12:EW12)</f>
        <v>0.79055612221825367</v>
      </c>
      <c r="S23">
        <f>EN16</f>
        <v>0.6258064566491629</v>
      </c>
      <c r="T23">
        <f t="shared" ref="T23:AB32" si="23">EO16</f>
        <v>0.13949162851559718</v>
      </c>
      <c r="U23">
        <f t="shared" si="23"/>
        <v>0.4549546392500548</v>
      </c>
      <c r="V23">
        <f t="shared" si="23"/>
        <v>0.15668276727289573</v>
      </c>
      <c r="W23">
        <f t="shared" si="23"/>
        <v>0.43164403614827845</v>
      </c>
      <c r="X23">
        <f t="shared" si="23"/>
        <v>0.51004188269796935</v>
      </c>
      <c r="Y23">
        <f t="shared" si="23"/>
        <v>0.75201722086229206</v>
      </c>
      <c r="Z23">
        <f t="shared" si="23"/>
        <v>0.95144609797706126</v>
      </c>
      <c r="AA23">
        <f t="shared" si="23"/>
        <v>0.38057383644455084</v>
      </c>
      <c r="AB23">
        <f t="shared" si="23"/>
        <v>0.38939275109322286</v>
      </c>
      <c r="BG23">
        <f t="shared" si="22"/>
        <v>1.8349793739117473E-5</v>
      </c>
      <c r="BH23">
        <f t="shared" si="22"/>
        <v>4.7161373179327405E-7</v>
      </c>
      <c r="BI23">
        <f t="shared" si="22"/>
        <v>1.9673135733998226E-6</v>
      </c>
      <c r="BJ23">
        <f t="shared" si="22"/>
        <v>2.671929400986513E-7</v>
      </c>
      <c r="BM23">
        <f>0.5*$BL$21*B23*B23</f>
        <v>1.9581686059189034E-6</v>
      </c>
      <c r="BN23">
        <f t="shared" ref="BN23:BV32" si="24">0.5*$BL$21*C23*C23</f>
        <v>2.9130845197833864E-7</v>
      </c>
      <c r="BO23">
        <f t="shared" si="24"/>
        <v>1.466022309833785E-8</v>
      </c>
      <c r="BP23">
        <f t="shared" si="24"/>
        <v>4.9034193939755989E-6</v>
      </c>
      <c r="BQ23">
        <f t="shared" si="24"/>
        <v>1.973850834076194E-6</v>
      </c>
      <c r="BR23">
        <f t="shared" si="24"/>
        <v>4.4525561219116013E-6</v>
      </c>
      <c r="BS23">
        <f t="shared" si="24"/>
        <v>2.7768460966446455E-7</v>
      </c>
      <c r="BT23">
        <f t="shared" si="24"/>
        <v>2.2613495291310706E-6</v>
      </c>
      <c r="BU23">
        <f t="shared" si="24"/>
        <v>4.6677696151781166E-6</v>
      </c>
      <c r="BV23">
        <f t="shared" si="24"/>
        <v>4.9610237185288131E-6</v>
      </c>
      <c r="BY23">
        <f>$BG$7-$BL$7</f>
        <v>1.4550453094158059E-11</v>
      </c>
      <c r="BZ23">
        <f>$BG$8-$BL$8</f>
        <v>0.12543195247819602</v>
      </c>
      <c r="CA23">
        <f>$BG$9-$BL$9</f>
        <v>1.8328675421035649E-6</v>
      </c>
      <c r="CB23">
        <f>$BG$10-$BL$10</f>
        <v>1.8349793739117473E-5</v>
      </c>
      <c r="CC23">
        <f>$BG$11-$BL$11</f>
        <v>-0.12545397966591587</v>
      </c>
      <c r="CD23">
        <f>$BG$12-$BL$12</f>
        <v>2.7148309196176171E-8</v>
      </c>
      <c r="CE23">
        <f>$BG$13-$BL$13</f>
        <v>1.1543625954262563E-15</v>
      </c>
      <c r="CF23">
        <f>$BG$14-$BL$14</f>
        <v>8.6422268340333008E-10</v>
      </c>
      <c r="CG23">
        <f>$BG$15-$BL$15</f>
        <v>8.2052368598632651E-9</v>
      </c>
      <c r="CH23">
        <f>$BG$16-$BL$16</f>
        <v>1.8082941184374499E-6</v>
      </c>
      <c r="CW23">
        <f>IF($AH$7&gt;0,$CR$7,0)</f>
        <v>-1.2185926861364155E-2</v>
      </c>
      <c r="CX23">
        <f>IF($AH$8&gt;0,$CR$8,0)</f>
        <v>-1.6344968205162003E-2</v>
      </c>
      <c r="CY23">
        <f>IF($AH$9&gt;0,$CR$9,0)</f>
        <v>2.919208765921041E-2</v>
      </c>
      <c r="CZ23">
        <f>IF($AH$10&gt;0,$CR$10,0)</f>
        <v>4.4112258403737906E-2</v>
      </c>
      <c r="DA23">
        <f>IF($AH$11&gt;0,$CR$11,0)</f>
        <v>5.884353693570285E-2</v>
      </c>
      <c r="DB23">
        <f>IF($AH$12&gt;0,$CR$12,0)</f>
        <v>-1.7906350296121688E-2</v>
      </c>
      <c r="DC23">
        <f>IF($AH$13&gt;0,$CR$13,0)</f>
        <v>-1.1081009551406031E-2</v>
      </c>
      <c r="DD23">
        <f>IF($AH$14&gt;0,$CR$14,0)</f>
        <v>2.9075941238195166E-3</v>
      </c>
      <c r="DE23">
        <f>IF($AH$15&gt;0,$CR$15,0)</f>
        <v>-9.0609919322428831E-2</v>
      </c>
      <c r="DF23">
        <f>IF($AH$16&gt;0,$CR$16,0)</f>
        <v>-4.0065373714311073E-3</v>
      </c>
      <c r="DT23">
        <f>IF($S$7&gt;0,$DO$7,0)</f>
        <v>3.5876635793520781E-2</v>
      </c>
      <c r="DU23">
        <f>IF($S$8&gt;0,$DO$8,0)</f>
        <v>-8.1761582839266198E-2</v>
      </c>
      <c r="DV23">
        <f>IF($S$9&gt;0,$DO$9,0)</f>
        <v>5.0496709278076563E-3</v>
      </c>
      <c r="DW23">
        <f>IF($S$10&gt;0,$DO$10,0)</f>
        <v>9.4134954095460941E-3</v>
      </c>
      <c r="DX23">
        <f>IF($S$11&gt;0,$DO$11,0)</f>
        <v>-3.5011297240977242E-2</v>
      </c>
      <c r="DY23">
        <f>IF($S$12&gt;0,$DO$12,0)</f>
        <v>2.8492884555776279E-2</v>
      </c>
      <c r="DZ23">
        <f>IF($S$13&gt;0,$DO$13,0)</f>
        <v>-3.9684984192199846E-2</v>
      </c>
      <c r="EA23">
        <f>IF($S$14&gt;0,$DO$14,0)</f>
        <v>-8.0042255580843914E-3</v>
      </c>
      <c r="EB23">
        <f>IF($S$15&gt;0,$DO$15,0)</f>
        <v>-4.883237205918841E-2</v>
      </c>
      <c r="EC23">
        <f>IF($S$16&gt;0,$DO$16,0)</f>
        <v>-3.4589267421377481E-2</v>
      </c>
      <c r="EN23">
        <f>Sheet22!FL23</f>
        <v>0.67251015295400118</v>
      </c>
      <c r="EO23">
        <f>Sheet22!FM23</f>
        <v>0.2103378386022404</v>
      </c>
      <c r="EP23">
        <f>Sheet22!FN23</f>
        <v>0.69415167444336412</v>
      </c>
      <c r="EQ23">
        <f>Sheet22!FO23</f>
        <v>0.96295403466816398</v>
      </c>
      <c r="ER23">
        <f>Sheet22!FP23</f>
        <v>0.53816575912914233</v>
      </c>
      <c r="ES23">
        <f>Sheet22!FQ23</f>
        <v>0.77809465236978037</v>
      </c>
      <c r="ET23">
        <f>Sheet22!FR23</f>
        <v>0.20289810013155141</v>
      </c>
      <c r="EU23">
        <f>Sheet22!FS23</f>
        <v>0.40035077856030971</v>
      </c>
      <c r="EV23">
        <f>Sheet22!FT23</f>
        <v>0.2731887479931655</v>
      </c>
      <c r="EW23">
        <f>Sheet22!FU23</f>
        <v>0.76901252839934653</v>
      </c>
      <c r="EZ23">
        <v>0.14556503421550462</v>
      </c>
      <c r="FA23">
        <v>0.16764178591060808</v>
      </c>
      <c r="FB23">
        <v>0.10950645676074991</v>
      </c>
      <c r="FC23">
        <v>0.22916797004452633</v>
      </c>
      <c r="FD23">
        <v>0.20308885316505718</v>
      </c>
      <c r="FE23">
        <v>0.15278897828520832</v>
      </c>
      <c r="FF23">
        <v>0.13204374568211516</v>
      </c>
      <c r="FG23">
        <v>0.18012575292289112</v>
      </c>
      <c r="FH23">
        <v>0.17816346588365489</v>
      </c>
      <c r="FI23">
        <v>0.25524793809199686</v>
      </c>
      <c r="FL23">
        <f t="shared" si="19"/>
        <v>0.67236458791978571</v>
      </c>
      <c r="FM23">
        <f t="shared" si="17"/>
        <v>0.21017019681632979</v>
      </c>
      <c r="FN23">
        <f t="shared" si="17"/>
        <v>0.69404216798660334</v>
      </c>
      <c r="FO23">
        <f t="shared" si="17"/>
        <v>0.96272486669811941</v>
      </c>
      <c r="FP23">
        <f t="shared" si="17"/>
        <v>0.53796267027597722</v>
      </c>
      <c r="FQ23">
        <f t="shared" si="17"/>
        <v>0.77794186339149518</v>
      </c>
      <c r="FR23">
        <f t="shared" si="17"/>
        <v>0.20276605638586928</v>
      </c>
      <c r="FS23">
        <f t="shared" si="17"/>
        <v>0.40017065280738684</v>
      </c>
      <c r="FT23">
        <f t="shared" si="17"/>
        <v>0.27301058452728183</v>
      </c>
      <c r="FU23">
        <f t="shared" si="17"/>
        <v>0.76875728046125458</v>
      </c>
    </row>
    <row r="24" spans="1:177">
      <c r="A24">
        <v>23</v>
      </c>
      <c r="B24">
        <v>0.13949162851559718</v>
      </c>
      <c r="C24">
        <v>0.91014485316457183</v>
      </c>
      <c r="D24">
        <v>0.55083256359449695</v>
      </c>
      <c r="E24">
        <v>0.96556428062399213</v>
      </c>
      <c r="F24">
        <v>0.28819553599218245</v>
      </c>
      <c r="G24">
        <v>0.5053314271461633</v>
      </c>
      <c r="H24">
        <v>0.55485127527136857</v>
      </c>
      <c r="I24">
        <v>0.2103378386022404</v>
      </c>
      <c r="J24">
        <v>0.26594525131441027</v>
      </c>
      <c r="K24">
        <v>0.5871434439307891</v>
      </c>
      <c r="M24">
        <v>6.263203662168039E-2</v>
      </c>
      <c r="S24">
        <f t="shared" ref="S24:S32" si="25">EN17</f>
        <v>0.24137458523147734</v>
      </c>
      <c r="T24">
        <f t="shared" si="23"/>
        <v>0.91014485316457183</v>
      </c>
      <c r="U24">
        <f t="shared" si="23"/>
        <v>0.61758492675103205</v>
      </c>
      <c r="V24">
        <f t="shared" si="23"/>
        <v>0.1214760430277035</v>
      </c>
      <c r="W24">
        <f t="shared" si="23"/>
        <v>0.84641965541512443</v>
      </c>
      <c r="X24">
        <f t="shared" si="23"/>
        <v>0.56968127140075486</v>
      </c>
      <c r="Y24">
        <f t="shared" si="23"/>
        <v>3.7368114866243467E-2</v>
      </c>
      <c r="Z24">
        <f t="shared" si="23"/>
        <v>0.44282098126036579</v>
      </c>
      <c r="AA24">
        <f t="shared" si="23"/>
        <v>0.88339273798523976</v>
      </c>
      <c r="AB24">
        <f t="shared" si="23"/>
        <v>0.23170129500416878</v>
      </c>
      <c r="BG24">
        <f t="shared" si="22"/>
        <v>0.87454602033408413</v>
      </c>
      <c r="BH24">
        <f t="shared" si="22"/>
        <v>0.92912341136708099</v>
      </c>
      <c r="BI24">
        <f t="shared" si="22"/>
        <v>0.93747584588488597</v>
      </c>
      <c r="BJ24">
        <f t="shared" si="22"/>
        <v>0.93332026150743985</v>
      </c>
      <c r="BM24">
        <f t="shared" ref="BM24:BM32" si="26">0.5*$BL$21*B24*B24</f>
        <v>9.7289572129666823E-8</v>
      </c>
      <c r="BN24">
        <f t="shared" si="24"/>
        <v>4.1418182687097997E-6</v>
      </c>
      <c r="BO24">
        <f t="shared" si="24"/>
        <v>1.5170825655804276E-6</v>
      </c>
      <c r="BP24">
        <f t="shared" si="24"/>
        <v>4.6615719000846378E-6</v>
      </c>
      <c r="BQ24">
        <f t="shared" si="24"/>
        <v>4.1528333482910668E-7</v>
      </c>
      <c r="BR24">
        <f t="shared" si="24"/>
        <v>1.2767992563078908E-6</v>
      </c>
      <c r="BS24">
        <f t="shared" si="24"/>
        <v>1.5392996883513202E-6</v>
      </c>
      <c r="BT24">
        <f t="shared" si="24"/>
        <v>2.2121003173931067E-7</v>
      </c>
      <c r="BU24">
        <f t="shared" si="24"/>
        <v>3.5363438348342419E-7</v>
      </c>
      <c r="BV24">
        <f t="shared" si="24"/>
        <v>1.7236871187545386E-6</v>
      </c>
      <c r="BY24">
        <f>$BH$7-$BM$7</f>
        <v>-0.99999999999998979</v>
      </c>
      <c r="BZ24">
        <f>$BH$8-$BM$8</f>
        <v>7.087605892010862E-2</v>
      </c>
      <c r="CA24">
        <f>$BH$9-$BM$9</f>
        <v>3.494803311281742E-8</v>
      </c>
      <c r="CB24">
        <f>$BH$10-$BM$10</f>
        <v>4.7161373179327405E-7</v>
      </c>
      <c r="CC24">
        <f>$BH$11-$BM$11</f>
        <v>0.92912341136708099</v>
      </c>
      <c r="CD24">
        <f>$BH$12-$BM$12</f>
        <v>1.8093686641518913E-10</v>
      </c>
      <c r="CE24">
        <f>$BH$13-$BM$13</f>
        <v>6.87101006485192E-20</v>
      </c>
      <c r="CF24">
        <f>$BH$14-$BM$14</f>
        <v>2.4498966019005657E-12</v>
      </c>
      <c r="CG24">
        <f>$BH$15-$BM$15</f>
        <v>3.6377947336627838E-11</v>
      </c>
      <c r="CH24">
        <f>$BH$16-$BM$16</f>
        <v>2.2931270684943014E-8</v>
      </c>
      <c r="CW24">
        <f>IF($AI$7&gt;0,$CS$7,0)</f>
        <v>0.20089773477068884</v>
      </c>
      <c r="CX24">
        <f>IF($AI$8&gt;0,$CS$8,0)</f>
        <v>0.65693570373135812</v>
      </c>
      <c r="CY24">
        <f>IF($AI$9&gt;0,$CS$9,0)</f>
        <v>8.6211418456843908E-2</v>
      </c>
      <c r="CZ24">
        <f>IF($AI$10&gt;0,$CS$10,0)</f>
        <v>0.5703263196242444</v>
      </c>
      <c r="DA24">
        <f>IF($AI$11&gt;0,$CS$11,0)</f>
        <v>-0.6140868409620055</v>
      </c>
      <c r="DB24">
        <f>IF($AI$12&gt;0,$CS$12,0)</f>
        <v>0.21164728146201328</v>
      </c>
      <c r="DC24">
        <f>IF($AI$13&gt;0,$CS$13,0)</f>
        <v>-5.0453651634989702E-2</v>
      </c>
      <c r="DD24">
        <f>IF($AI$14&gt;0,$CS$14,0)</f>
        <v>0.6275794836483749</v>
      </c>
      <c r="DE24">
        <f>IF($AI$15&gt;0,$CS$15,0)</f>
        <v>0.16532499530285691</v>
      </c>
      <c r="DF24">
        <f>IF($AI$16&gt;0,$CS$16,0)</f>
        <v>0.53103924637566235</v>
      </c>
      <c r="DT24">
        <f>IF($T$7&gt;0,$DP$7,0)</f>
        <v>0.86400238344279456</v>
      </c>
      <c r="DU24">
        <f>IF($T$8&gt;0,$DP$8,0)</f>
        <v>0.92938589165078878</v>
      </c>
      <c r="DV24">
        <f>IF($T$9&gt;0,$DP$9,0)</f>
        <v>0.54908688442661391</v>
      </c>
      <c r="DW24">
        <f>IF($T$10&gt;0,$DP$10,0)</f>
        <v>1.4622519246537622</v>
      </c>
      <c r="DX24">
        <f>IF($T$11&gt;0,$DP$11,0)</f>
        <v>1.1889084268848611</v>
      </c>
      <c r="DY24">
        <f>IF($T$12&gt;0,$DP$12,0)</f>
        <v>0.96937399067415797</v>
      </c>
      <c r="DZ24">
        <f>IF($T$13&gt;0,$DP$13,0)</f>
        <v>0.77842207563132648</v>
      </c>
      <c r="EA24">
        <f>IF($T$14&gt;0,$DP$14,0)</f>
        <v>1.1680096535829272</v>
      </c>
      <c r="EB24">
        <f>IF($T$15&gt;0,$DP$15,0)</f>
        <v>0.87730544482274475</v>
      </c>
      <c r="EC24">
        <f>IF($T$16&gt;0,$DP$16,0)</f>
        <v>1.6231395042381562</v>
      </c>
      <c r="EN24">
        <f>Sheet22!FL24</f>
        <v>0.96620594235164126</v>
      </c>
      <c r="EO24">
        <f>Sheet22!FM24</f>
        <v>0.26594525131441027</v>
      </c>
      <c r="EP24">
        <f>Sheet22!FN24</f>
        <v>0.89120568188351679</v>
      </c>
      <c r="EQ24">
        <f>Sheet22!FO24</f>
        <v>0.12647825048478264</v>
      </c>
      <c r="ER24">
        <f>Sheet22!FP24</f>
        <v>0.53325084775129539</v>
      </c>
      <c r="ES24">
        <f>Sheet22!FQ24</f>
        <v>0.88610469699058969</v>
      </c>
      <c r="ET24">
        <f>Sheet22!FR24</f>
        <v>0.54345268300676408</v>
      </c>
      <c r="EU24">
        <f>Sheet22!FS24</f>
        <v>0.74285631018509468</v>
      </c>
      <c r="EV24">
        <f>Sheet22!FT24</f>
        <v>0.11895012898056206</v>
      </c>
      <c r="EW24">
        <f>Sheet22!FU24</f>
        <v>0.87688625794100949</v>
      </c>
      <c r="EZ24">
        <v>0.23410206391928479</v>
      </c>
      <c r="FA24">
        <v>0.32775902964992593</v>
      </c>
      <c r="FB24">
        <v>0.21637373474021371</v>
      </c>
      <c r="FC24">
        <v>0.3880842425463088</v>
      </c>
      <c r="FD24">
        <v>0.3506742689104283</v>
      </c>
      <c r="FE24">
        <v>0.21911684248226593</v>
      </c>
      <c r="FF24">
        <v>0.20913236256880186</v>
      </c>
      <c r="FG24">
        <v>0.28466346636733425</v>
      </c>
      <c r="FH24">
        <v>0.36142841153414706</v>
      </c>
      <c r="FI24">
        <v>0.44753008053002974</v>
      </c>
      <c r="FL24">
        <f t="shared" si="19"/>
        <v>0.96597184028772198</v>
      </c>
      <c r="FM24">
        <f t="shared" si="17"/>
        <v>0.26561749228476034</v>
      </c>
      <c r="FN24">
        <f t="shared" si="17"/>
        <v>0.89098930814877653</v>
      </c>
      <c r="FO24">
        <f t="shared" si="17"/>
        <v>0.12609016624223635</v>
      </c>
      <c r="FP24">
        <f t="shared" si="17"/>
        <v>0.53290017348238494</v>
      </c>
      <c r="FQ24">
        <f t="shared" si="17"/>
        <v>0.88588558014810748</v>
      </c>
      <c r="FR24">
        <f t="shared" si="17"/>
        <v>0.54324355064419527</v>
      </c>
      <c r="FS24">
        <f t="shared" si="17"/>
        <v>0.74257164671872733</v>
      </c>
      <c r="FT24">
        <f t="shared" si="17"/>
        <v>0.11858870056902791</v>
      </c>
      <c r="FU24">
        <f t="shared" si="17"/>
        <v>0.87643872786047949</v>
      </c>
    </row>
    <row r="25" spans="1:177">
      <c r="A25">
        <v>24</v>
      </c>
      <c r="B25">
        <v>0.4549546392500548</v>
      </c>
      <c r="C25">
        <v>0.61758492675103205</v>
      </c>
      <c r="D25">
        <v>2.6399447635206505E-2</v>
      </c>
      <c r="E25">
        <v>0.88146018575985741</v>
      </c>
      <c r="F25">
        <v>0.77582174056116315</v>
      </c>
      <c r="G25">
        <v>0.45339144099290363</v>
      </c>
      <c r="H25">
        <v>0.99084497718735598</v>
      </c>
      <c r="I25">
        <v>0.69415167444336412</v>
      </c>
      <c r="J25">
        <v>0.89120568188351679</v>
      </c>
      <c r="K25">
        <v>0.72017101144116624</v>
      </c>
      <c r="M25">
        <v>0.13468889313049151</v>
      </c>
      <c r="S25">
        <f t="shared" si="25"/>
        <v>5.4148357497412328E-2</v>
      </c>
      <c r="T25">
        <f t="shared" si="23"/>
        <v>0.55083256359449695</v>
      </c>
      <c r="U25">
        <f t="shared" si="23"/>
        <v>2.6399447635206505E-2</v>
      </c>
      <c r="V25">
        <f t="shared" si="23"/>
        <v>8.7234254024026302E-3</v>
      </c>
      <c r="W25">
        <f t="shared" si="23"/>
        <v>0.3713013798365305</v>
      </c>
      <c r="X25">
        <f t="shared" si="23"/>
        <v>0.79012895702169883</v>
      </c>
      <c r="Y25">
        <f t="shared" si="23"/>
        <v>0.49125853655071383</v>
      </c>
      <c r="Z25">
        <f t="shared" si="23"/>
        <v>0.86613759806172208</v>
      </c>
      <c r="AA25">
        <f t="shared" si="23"/>
        <v>0.72044856313233896</v>
      </c>
      <c r="AB25">
        <f t="shared" si="23"/>
        <v>0.6620526666055514</v>
      </c>
      <c r="BG25">
        <f t="shared" si="22"/>
        <v>2.7148309196176171E-8</v>
      </c>
      <c r="BH25">
        <f t="shared" si="22"/>
        <v>1.8093686641518913E-10</v>
      </c>
      <c r="BI25">
        <f t="shared" si="22"/>
        <v>2.0683585760126784E-9</v>
      </c>
      <c r="BJ25">
        <f t="shared" si="22"/>
        <v>4.8142258690873842E-11</v>
      </c>
      <c r="BM25">
        <f t="shared" si="26"/>
        <v>1.0349186188757376E-6</v>
      </c>
      <c r="BN25">
        <f t="shared" si="24"/>
        <v>1.9070557087503882E-6</v>
      </c>
      <c r="BO25">
        <f t="shared" si="24"/>
        <v>3.4846541772200519E-9</v>
      </c>
      <c r="BP25">
        <f t="shared" si="24"/>
        <v>3.8848602953990122E-6</v>
      </c>
      <c r="BQ25">
        <f t="shared" si="24"/>
        <v>3.0094968656367639E-6</v>
      </c>
      <c r="BR25">
        <f t="shared" si="24"/>
        <v>1.0278189938281082E-6</v>
      </c>
      <c r="BS25">
        <f t="shared" si="24"/>
        <v>4.9088688440870604E-6</v>
      </c>
      <c r="BT25">
        <f t="shared" si="24"/>
        <v>2.4092327356626313E-6</v>
      </c>
      <c r="BU25">
        <f t="shared" si="24"/>
        <v>3.9712378371073209E-6</v>
      </c>
      <c r="BV25">
        <f t="shared" si="24"/>
        <v>2.5932314286009623E-6</v>
      </c>
      <c r="BY25">
        <f>$BI$7-$BN$7</f>
        <v>2.637156535667583E-13</v>
      </c>
      <c r="BZ25">
        <f>$BI$8-$BN$8</f>
        <v>6.2521951058429878E-2</v>
      </c>
      <c r="CA25">
        <f>$BI$9-$BN$9</f>
        <v>1.2076333765417494E-7</v>
      </c>
      <c r="CB25">
        <f>$BI$10-$BN$10</f>
        <v>1.9673135733998226E-6</v>
      </c>
      <c r="CC25">
        <f>$BI$11-$BN$11</f>
        <v>0.93747584588488597</v>
      </c>
      <c r="CD25">
        <f>$BI$12-$BN$12</f>
        <v>2.0683585760126784E-9</v>
      </c>
      <c r="CE25">
        <f>$BI$13-$BN$13</f>
        <v>2.6466507915678522E-18</v>
      </c>
      <c r="CF25">
        <f>$BI$14-$BN$14</f>
        <v>-0.99999999996895306</v>
      </c>
      <c r="CG25">
        <f>$BI$15-$BN$15</f>
        <v>4.9478745737314524E-10</v>
      </c>
      <c r="CH25">
        <f>$BI$16-$BN$16</f>
        <v>1.1238531630637636E-7</v>
      </c>
      <c r="CW25">
        <f>IF($AJ$7&gt;0,$CT$7,0)</f>
        <v>2.3857682862666131E-2</v>
      </c>
      <c r="CX25">
        <f>IF($AJ$8&gt;0,$CT$8,0)</f>
        <v>-3.2176117810979669E-2</v>
      </c>
      <c r="CY25">
        <f>IF($AJ$9&gt;0,$CT$9,0)</f>
        <v>-0.48222916552478323</v>
      </c>
      <c r="CZ25">
        <f>IF($AJ$10&gt;0,$CT$10,0)</f>
        <v>-0.22309523620978389</v>
      </c>
      <c r="DA25">
        <f>IF($AJ$11&gt;0,$CT$11,0)</f>
        <v>6.1826685527960321E-2</v>
      </c>
      <c r="DB25">
        <f>IF($AJ$12&gt;0,$CT$12,0)</f>
        <v>0.40971682251282393</v>
      </c>
      <c r="DC25">
        <f>IF($AJ$13&gt;0,$CT$13,0)</f>
        <v>0.54769626755747414</v>
      </c>
      <c r="DD25">
        <f>IF($AJ$14&gt;0,$CT$14,0)</f>
        <v>0.58323835803942203</v>
      </c>
      <c r="DE25">
        <f>IF($AJ$15&gt;0,$CT$15,0)</f>
        <v>0.31372619603338486</v>
      </c>
      <c r="DF25">
        <f>IF($AJ$16&gt;0,$CT$16,0)</f>
        <v>0.46195749156996452</v>
      </c>
      <c r="DT25">
        <f>IF($U$7&gt;0,$DQ$7,0)</f>
        <v>0.95659462367245229</v>
      </c>
      <c r="DU25">
        <f>IF($U$8&gt;0,$DQ$8,0)</f>
        <v>0.68172224871504927</v>
      </c>
      <c r="DV25">
        <f>IF($U$9&gt;0,$DQ$9,0)</f>
        <v>0.76239245656067811</v>
      </c>
      <c r="DW25">
        <f>IF($U$10&gt;0,$DQ$10,0)</f>
        <v>0.75698114012427797</v>
      </c>
      <c r="DX25">
        <f>IF($U$11&gt;0,$DQ$11,0)</f>
        <v>1.0744443752394555</v>
      </c>
      <c r="DY25">
        <f>IF($U$12&gt;0,$DQ$12,0)</f>
        <v>0.9719300319770019</v>
      </c>
      <c r="DZ25">
        <f>IF($U$13&gt;0,$DQ$13,0)</f>
        <v>0.85396509451190772</v>
      </c>
      <c r="EA25">
        <f>IF($U$14&gt;0,$DQ$14,0)</f>
        <v>0.70340333691354384</v>
      </c>
      <c r="EB25">
        <f>IF($U$15&gt;0,$DQ$15,0)</f>
        <v>1.1610369893273143</v>
      </c>
      <c r="EC25">
        <f>IF($U$16&gt;0,$DQ$16,0)</f>
        <v>0.66286912147313093</v>
      </c>
      <c r="EN25">
        <f>Sheet22!FL25</f>
        <v>0.99609474634984518</v>
      </c>
      <c r="EO25">
        <f>Sheet22!FM25</f>
        <v>0.5871434439307891</v>
      </c>
      <c r="EP25">
        <f>Sheet22!FN25</f>
        <v>0.72017101144116624</v>
      </c>
      <c r="EQ25">
        <f>Sheet22!FO25</f>
        <v>0.11830436456891281</v>
      </c>
      <c r="ER25">
        <f>Sheet22!FP25</f>
        <v>0.14924400000818186</v>
      </c>
      <c r="ES25">
        <f>Sheet22!FQ25</f>
        <v>0.53288504709144002</v>
      </c>
      <c r="ET25">
        <f>Sheet22!FR25</f>
        <v>0.23353464744409888</v>
      </c>
      <c r="EU25">
        <f>Sheet22!FS25</f>
        <v>0.14304406093584066</v>
      </c>
      <c r="EV25">
        <f>Sheet22!FT25</f>
        <v>0.23788793304497685</v>
      </c>
      <c r="EW25">
        <f>Sheet22!FU25</f>
        <v>0.62974231235632161</v>
      </c>
      <c r="EZ25">
        <v>0.31386965350245249</v>
      </c>
      <c r="FA25">
        <v>0.41370831866940916</v>
      </c>
      <c r="FB25">
        <v>0.29253418549774446</v>
      </c>
      <c r="FC25">
        <v>0.45514996484528059</v>
      </c>
      <c r="FD25">
        <v>0.45744553468404447</v>
      </c>
      <c r="FE25">
        <v>0.29603707050156153</v>
      </c>
      <c r="FF25">
        <v>0.29245778365084851</v>
      </c>
      <c r="FG25">
        <v>0.34625911238619456</v>
      </c>
      <c r="FH25">
        <v>0.48994500844269462</v>
      </c>
      <c r="FI25">
        <v>0.51633432997719653</v>
      </c>
      <c r="FL25">
        <f t="shared" si="19"/>
        <v>0.99578087669634274</v>
      </c>
      <c r="FM25">
        <f t="shared" si="17"/>
        <v>0.58672973561211972</v>
      </c>
      <c r="FN25">
        <f t="shared" si="17"/>
        <v>0.71987847725566845</v>
      </c>
      <c r="FO25">
        <f t="shared" si="17"/>
        <v>0.11784921460406754</v>
      </c>
      <c r="FP25">
        <f t="shared" si="17"/>
        <v>0.14878655447349781</v>
      </c>
      <c r="FQ25">
        <f t="shared" si="17"/>
        <v>0.5325890100209385</v>
      </c>
      <c r="FR25">
        <f t="shared" si="17"/>
        <v>0.23324218966044802</v>
      </c>
      <c r="FS25">
        <f t="shared" si="17"/>
        <v>0.14269780182345446</v>
      </c>
      <c r="FT25">
        <f t="shared" si="17"/>
        <v>0.23739798803653417</v>
      </c>
      <c r="FU25">
        <f t="shared" si="17"/>
        <v>0.62922597802634439</v>
      </c>
    </row>
    <row r="26" spans="1:177">
      <c r="A26">
        <v>25</v>
      </c>
      <c r="B26">
        <v>0.15668276727289573</v>
      </c>
      <c r="C26">
        <v>0.1214760430277035</v>
      </c>
      <c r="D26">
        <v>8.7234254024026302E-3</v>
      </c>
      <c r="E26">
        <v>0.92137096903458371</v>
      </c>
      <c r="F26">
        <v>0.65893951366557946</v>
      </c>
      <c r="G26">
        <v>0.75111903266643487</v>
      </c>
      <c r="H26">
        <v>0.33509935534671648</v>
      </c>
      <c r="I26">
        <v>0.96295403466816398</v>
      </c>
      <c r="J26">
        <v>0.12647825048478264</v>
      </c>
      <c r="K26">
        <v>0.11830436456891281</v>
      </c>
      <c r="M26">
        <v>0.28633018429806212</v>
      </c>
      <c r="S26">
        <f t="shared" si="25"/>
        <v>0.99029484437470428</v>
      </c>
      <c r="T26">
        <f t="shared" si="23"/>
        <v>0.96556428062399213</v>
      </c>
      <c r="U26">
        <f t="shared" si="23"/>
        <v>0.88146018575985741</v>
      </c>
      <c r="V26">
        <f t="shared" si="23"/>
        <v>0.92137096903458371</v>
      </c>
      <c r="W26">
        <f t="shared" si="23"/>
        <v>0.35394873875243138</v>
      </c>
      <c r="X26">
        <f t="shared" si="23"/>
        <v>0.81066931711029855</v>
      </c>
      <c r="Y26">
        <f t="shared" si="23"/>
        <v>0.64935261713484027</v>
      </c>
      <c r="Z26">
        <f t="shared" si="23"/>
        <v>0.79043949899578592</v>
      </c>
      <c r="AA26">
        <f t="shared" si="23"/>
        <v>0.80678739085936024</v>
      </c>
      <c r="AB26">
        <f t="shared" si="23"/>
        <v>0.61170805698801123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1.2274744780146203E-7</v>
      </c>
      <c r="BN26">
        <f t="shared" si="24"/>
        <v>7.3782145148342364E-8</v>
      </c>
      <c r="BO26">
        <f t="shared" si="24"/>
        <v>3.8049075375641749E-10</v>
      </c>
      <c r="BP26">
        <f t="shared" si="24"/>
        <v>4.2446223128986389E-6</v>
      </c>
      <c r="BQ26">
        <f t="shared" si="24"/>
        <v>2.171006413349152E-6</v>
      </c>
      <c r="BR26">
        <f t="shared" si="24"/>
        <v>2.8208990061688043E-6</v>
      </c>
      <c r="BS26">
        <f t="shared" si="24"/>
        <v>5.6145788976892483E-7</v>
      </c>
      <c r="BT26">
        <f t="shared" si="24"/>
        <v>4.6364023644184782E-6</v>
      </c>
      <c r="BU26">
        <f t="shared" si="24"/>
        <v>7.9983739228457124E-8</v>
      </c>
      <c r="BV26">
        <f t="shared" si="24"/>
        <v>6.9979613380271174E-8</v>
      </c>
      <c r="BY26">
        <f>$BJ$7-$BO$7</f>
        <v>1.9988717260646839E-15</v>
      </c>
      <c r="BZ26">
        <f>$BJ$8-$BO$8</f>
        <v>6.6679451057307965E-2</v>
      </c>
      <c r="CA26">
        <f>$BJ$9-$BO$9</f>
        <v>-0.99999998700042481</v>
      </c>
      <c r="CB26">
        <f>$BJ$10-$BO$10</f>
        <v>2.671929400986513E-7</v>
      </c>
      <c r="CC26">
        <f>$BJ$11-$BO$11</f>
        <v>0.93332026150743985</v>
      </c>
      <c r="CD26">
        <f>$BJ$12-$BO$12</f>
        <v>4.8142258690873842E-11</v>
      </c>
      <c r="CE26">
        <f>$BJ$13-$BO$13</f>
        <v>3.8291744087289421E-21</v>
      </c>
      <c r="CF26">
        <f>$BJ$14-$BO$14</f>
        <v>4.2760207625566053E-13</v>
      </c>
      <c r="CG26">
        <f>$BJ$15-$BO$15</f>
        <v>9.987375255004502E-12</v>
      </c>
      <c r="CH26">
        <f>$BJ$16-$BO$16</f>
        <v>7.1841778592403127E-9</v>
      </c>
      <c r="CW26">
        <f>IF($AK$7&gt;0,$CU$7,0)</f>
        <v>0.2323007112901089</v>
      </c>
      <c r="CX26">
        <f>IF($AK$8&gt;0,$CU$8,0)</f>
        <v>0.18333765855014797</v>
      </c>
      <c r="CY26">
        <f>IF($AK$9&gt;0,$CU$9,0)</f>
        <v>-0.13295606031452367</v>
      </c>
      <c r="CZ26">
        <f>IF($AK$10&gt;0,$CU$10,0)</f>
        <v>-0.31127116921253489</v>
      </c>
      <c r="DA26">
        <f>IF($AK$11&gt;0,$CU$11,0)</f>
        <v>-0.57958642591752774</v>
      </c>
      <c r="DB26">
        <f>IF($AK$12&gt;0,$CU$12,0)</f>
        <v>0.18461807676126279</v>
      </c>
      <c r="DC26">
        <f>IF($AK$13&gt;0,$CU$13,0)</f>
        <v>0.67063806667341208</v>
      </c>
      <c r="DD26">
        <f>IF($AK$14&gt;0,$CU$14,0)</f>
        <v>0.26405916936248514</v>
      </c>
      <c r="DE26">
        <f>IF($AK$15&gt;0,$CU$15,0)</f>
        <v>0.52115971021436613</v>
      </c>
      <c r="DF26">
        <f>IF($AK$16&gt;0,$CU$16,0)</f>
        <v>-6.2108853038381852E-2</v>
      </c>
      <c r="DT26">
        <f>IF($V$7&gt;0,$DR$7,0)</f>
        <v>0.28167613942796643</v>
      </c>
      <c r="DU26">
        <f>IF($V$8&gt;0,$DR$8,0)</f>
        <v>0.90363147638692487</v>
      </c>
      <c r="DV26">
        <f>IF($V$9&gt;0,$DR$9,0)</f>
        <v>0.54869027363464029</v>
      </c>
      <c r="DW26">
        <f>IF($V$10&gt;0,$DR$10,0)</f>
        <v>0.61019135146756509</v>
      </c>
      <c r="DX26">
        <f>IF($V$11&gt;0,$DR$11,0)</f>
        <v>0.6727546094908019</v>
      </c>
      <c r="DY26">
        <f>IF($V$12&gt;0,$DR$12,0)</f>
        <v>0.10417651501311653</v>
      </c>
      <c r="DZ26">
        <f>IF($V$13&gt;0,$DR$13,0)</f>
        <v>0.32574681184561377</v>
      </c>
      <c r="EA26">
        <f>IF($V$14&gt;0,$DR$14,0)</f>
        <v>0.35181644508153426</v>
      </c>
      <c r="EB26">
        <f>IF($V$15&gt;0,$DR$15,0)</f>
        <v>1.0347445473127463</v>
      </c>
      <c r="EC26">
        <f>IF($V$16&gt;0,$DR$16,0)</f>
        <v>0.84460429839165996</v>
      </c>
    </row>
    <row r="27" spans="1:177">
      <c r="A27">
        <v>26</v>
      </c>
      <c r="B27">
        <v>0.43164403614827845</v>
      </c>
      <c r="C27">
        <v>0.84641965541512443</v>
      </c>
      <c r="D27">
        <v>0.3713013798365305</v>
      </c>
      <c r="E27">
        <v>0.35394873875243138</v>
      </c>
      <c r="F27">
        <v>0.49597822076492382</v>
      </c>
      <c r="G27">
        <v>0.460452661689499</v>
      </c>
      <c r="H27">
        <v>-4.4310660717039862E-4</v>
      </c>
      <c r="I27">
        <v>0.53816575912914233</v>
      </c>
      <c r="J27">
        <v>0.53325084775129539</v>
      </c>
      <c r="K27">
        <v>0.14924400000818186</v>
      </c>
      <c r="M27">
        <v>0.80046843414293234</v>
      </c>
      <c r="S27">
        <f t="shared" si="25"/>
        <v>0.62830738242936379</v>
      </c>
      <c r="T27">
        <f t="shared" si="23"/>
        <v>0.28819553599218245</v>
      </c>
      <c r="U27">
        <f t="shared" si="23"/>
        <v>0.77582174056116315</v>
      </c>
      <c r="V27">
        <f t="shared" si="23"/>
        <v>0.65893951366557946</v>
      </c>
      <c r="W27">
        <f t="shared" si="23"/>
        <v>0.49597822076492382</v>
      </c>
      <c r="X27">
        <f t="shared" si="23"/>
        <v>0.45536790954488993</v>
      </c>
      <c r="Y27">
        <f t="shared" si="23"/>
        <v>0.32626870786432521</v>
      </c>
      <c r="Z27">
        <f t="shared" si="23"/>
        <v>0.54297764012537775</v>
      </c>
      <c r="AA27">
        <f t="shared" si="23"/>
        <v>0.38311774904256773</v>
      </c>
      <c r="AB27">
        <f t="shared" si="23"/>
        <v>9.9018318118799936E-2</v>
      </c>
      <c r="BG27">
        <f t="shared" si="22"/>
        <v>8.6422268340333008E-10</v>
      </c>
      <c r="BH27">
        <f t="shared" si="22"/>
        <v>2.4498966019005657E-12</v>
      </c>
      <c r="BI27">
        <f t="shared" si="22"/>
        <v>3.1046994195393911E-11</v>
      </c>
      <c r="BJ27">
        <f t="shared" si="22"/>
        <v>9.9999999999999998E-13</v>
      </c>
      <c r="BM27">
        <f t="shared" si="26"/>
        <v>9.3158286971188176E-7</v>
      </c>
      <c r="BN27">
        <f t="shared" si="24"/>
        <v>3.58213116536529E-6</v>
      </c>
      <c r="BO27">
        <f t="shared" si="24"/>
        <v>6.8932357334255746E-7</v>
      </c>
      <c r="BP27">
        <f t="shared" si="24"/>
        <v>6.2639854832218462E-7</v>
      </c>
      <c r="BQ27">
        <f t="shared" si="24"/>
        <v>1.2299719773656978E-6</v>
      </c>
      <c r="BR27">
        <f t="shared" si="24"/>
        <v>1.0600832682847211E-6</v>
      </c>
      <c r="BS27">
        <f t="shared" si="24"/>
        <v>9.8171732659030991E-13</v>
      </c>
      <c r="BT27">
        <f t="shared" si="24"/>
        <v>1.4481119214952304E-6</v>
      </c>
      <c r="BU27">
        <f t="shared" si="24"/>
        <v>1.4217823331373761E-6</v>
      </c>
      <c r="BV27">
        <f t="shared" si="24"/>
        <v>1.1136885769221094E-7</v>
      </c>
    </row>
    <row r="28" spans="1:177">
      <c r="A28">
        <v>27</v>
      </c>
      <c r="B28">
        <v>0.51004188269796935</v>
      </c>
      <c r="C28">
        <v>0.56968127140075486</v>
      </c>
      <c r="D28">
        <v>0.79012895702169883</v>
      </c>
      <c r="E28">
        <v>0.81066931711029855</v>
      </c>
      <c r="F28">
        <v>0.45536790954488993</v>
      </c>
      <c r="G28">
        <v>0.95710765381840734</v>
      </c>
      <c r="H28">
        <v>5.7091241704121928E-2</v>
      </c>
      <c r="I28">
        <v>0.77809465236978037</v>
      </c>
      <c r="J28">
        <v>0.88610469699058969</v>
      </c>
      <c r="K28">
        <v>0.53288504709144002</v>
      </c>
      <c r="M28">
        <v>0.87016134678639723</v>
      </c>
      <c r="S28">
        <f t="shared" si="25"/>
        <v>0.9436690226887392</v>
      </c>
      <c r="T28">
        <f t="shared" si="23"/>
        <v>0.5053314271461633</v>
      </c>
      <c r="U28">
        <f t="shared" si="23"/>
        <v>0.45339144099290363</v>
      </c>
      <c r="V28">
        <f t="shared" si="23"/>
        <v>0.75111903266643487</v>
      </c>
      <c r="W28">
        <f t="shared" si="23"/>
        <v>0.460452661689499</v>
      </c>
      <c r="X28">
        <f t="shared" si="23"/>
        <v>0.95710765381840734</v>
      </c>
      <c r="Y28">
        <f t="shared" si="23"/>
        <v>0.3518913591529933</v>
      </c>
      <c r="Z28">
        <f t="shared" si="23"/>
        <v>0.86199668770132631</v>
      </c>
      <c r="AA28">
        <f t="shared" si="23"/>
        <v>0.13783557010941408</v>
      </c>
      <c r="AB28">
        <f t="shared" si="23"/>
        <v>0.98633418837563613</v>
      </c>
      <c r="BG28">
        <f t="shared" si="22"/>
        <v>8.2052368598632651E-9</v>
      </c>
      <c r="BH28">
        <f t="shared" si="22"/>
        <v>3.6377947336627838E-11</v>
      </c>
      <c r="BI28">
        <f t="shared" si="22"/>
        <v>4.9478745737314524E-10</v>
      </c>
      <c r="BJ28">
        <f t="shared" si="22"/>
        <v>9.987375255004502E-12</v>
      </c>
      <c r="BM28">
        <f t="shared" si="26"/>
        <v>1.3007136105304458E-6</v>
      </c>
      <c r="BN28">
        <f t="shared" si="24"/>
        <v>1.6226837549239028E-6</v>
      </c>
      <c r="BO28">
        <f t="shared" si="24"/>
        <v>3.1215188436209886E-6</v>
      </c>
      <c r="BP28">
        <f t="shared" si="24"/>
        <v>3.2859237085203889E-6</v>
      </c>
      <c r="BQ28">
        <f t="shared" si="24"/>
        <v>1.0367996652164154E-6</v>
      </c>
      <c r="BR28">
        <f t="shared" si="24"/>
        <v>4.5802753049888815E-6</v>
      </c>
      <c r="BS28">
        <f t="shared" si="24"/>
        <v>1.6297049396592356E-8</v>
      </c>
      <c r="BT28">
        <f t="shared" si="24"/>
        <v>3.0271564402322471E-6</v>
      </c>
      <c r="BU28">
        <f t="shared" si="24"/>
        <v>3.9259076701439245E-6</v>
      </c>
      <c r="BV28">
        <f t="shared" si="24"/>
        <v>1.4198323670682314E-6</v>
      </c>
      <c r="EN28" t="s">
        <v>19</v>
      </c>
      <c r="EZ28" t="s">
        <v>25</v>
      </c>
    </row>
    <row r="29" spans="1:177">
      <c r="A29">
        <v>28</v>
      </c>
      <c r="B29">
        <v>0.75201722086229206</v>
      </c>
      <c r="C29">
        <v>3.7368114866243467E-2</v>
      </c>
      <c r="D29">
        <v>0.49125853655071383</v>
      </c>
      <c r="E29">
        <v>0.64935261713484027</v>
      </c>
      <c r="F29">
        <v>0.32626870786432521</v>
      </c>
      <c r="G29">
        <v>0.3518913591529933</v>
      </c>
      <c r="H29">
        <v>0.63081442432929369</v>
      </c>
      <c r="I29">
        <v>0.20289810013155141</v>
      </c>
      <c r="J29">
        <v>0.54345268300676408</v>
      </c>
      <c r="K29">
        <v>0.23353464744409888</v>
      </c>
      <c r="M29">
        <v>0.40939930996300122</v>
      </c>
      <c r="S29">
        <f t="shared" si="25"/>
        <v>0.23566272919766695</v>
      </c>
      <c r="T29">
        <f t="shared" si="23"/>
        <v>0.55485127527136857</v>
      </c>
      <c r="U29">
        <f t="shared" si="23"/>
        <v>0.99084497718735598</v>
      </c>
      <c r="V29">
        <f t="shared" si="23"/>
        <v>0.33509935534671648</v>
      </c>
      <c r="W29">
        <f t="shared" si="23"/>
        <v>-4.4310660717039862E-4</v>
      </c>
      <c r="X29">
        <f t="shared" si="23"/>
        <v>5.7091241704121928E-2</v>
      </c>
      <c r="Y29">
        <f t="shared" si="23"/>
        <v>0.63081442432929369</v>
      </c>
      <c r="Z29">
        <f t="shared" si="23"/>
        <v>0.72997079471795578</v>
      </c>
      <c r="AA29">
        <f t="shared" si="23"/>
        <v>0.2051479954887214</v>
      </c>
      <c r="AB29">
        <f t="shared" si="23"/>
        <v>0.60298015159087459</v>
      </c>
      <c r="BG29">
        <f t="shared" si="22"/>
        <v>1.8082941184374499E-6</v>
      </c>
      <c r="BH29">
        <f t="shared" si="22"/>
        <v>2.2931270684943014E-8</v>
      </c>
      <c r="BI29">
        <f t="shared" si="22"/>
        <v>1.1238531630637636E-7</v>
      </c>
      <c r="BJ29">
        <f t="shared" si="22"/>
        <v>7.1841778592403127E-9</v>
      </c>
      <c r="BM29">
        <f t="shared" si="26"/>
        <v>2.8276495023672269E-6</v>
      </c>
      <c r="BN29">
        <f t="shared" si="24"/>
        <v>6.9818800432838302E-9</v>
      </c>
      <c r="BO29">
        <f t="shared" si="24"/>
        <v>1.2066747486697453E-6</v>
      </c>
      <c r="BP29">
        <f t="shared" si="24"/>
        <v>2.1082941068993324E-6</v>
      </c>
      <c r="BQ29">
        <f t="shared" si="24"/>
        <v>5.3225634865728202E-7</v>
      </c>
      <c r="BR29">
        <f t="shared" si="24"/>
        <v>6.1913764323270462E-7</v>
      </c>
      <c r="BS29">
        <f t="shared" si="24"/>
        <v>1.9896341897094911E-6</v>
      </c>
      <c r="BT29">
        <f t="shared" si="24"/>
        <v>2.0583819518496533E-7</v>
      </c>
      <c r="BU29">
        <f t="shared" si="24"/>
        <v>1.4767040933362521E-6</v>
      </c>
      <c r="BV29">
        <f t="shared" si="24"/>
        <v>2.7269215778419785E-7</v>
      </c>
    </row>
    <row r="30" spans="1:177">
      <c r="A30">
        <v>29</v>
      </c>
      <c r="B30">
        <v>0.95144609797706126</v>
      </c>
      <c r="C30">
        <v>0.44282098126036579</v>
      </c>
      <c r="D30">
        <v>0.86613759806172208</v>
      </c>
      <c r="E30">
        <v>0.79043949899578592</v>
      </c>
      <c r="F30">
        <v>0.54297764012537775</v>
      </c>
      <c r="G30">
        <v>0.86199668770132631</v>
      </c>
      <c r="H30">
        <v>0.72997079471795578</v>
      </c>
      <c r="I30">
        <v>0.40035077856030971</v>
      </c>
      <c r="J30">
        <v>0.74285631018509468</v>
      </c>
      <c r="K30">
        <v>0.14304406093584066</v>
      </c>
      <c r="M30">
        <v>5.1917638502072039E-2</v>
      </c>
      <c r="S30">
        <f t="shared" si="25"/>
        <v>0.67251015295400118</v>
      </c>
      <c r="T30">
        <f t="shared" si="23"/>
        <v>0.2103378386022404</v>
      </c>
      <c r="U30">
        <f t="shared" si="23"/>
        <v>0.69415167444336412</v>
      </c>
      <c r="V30">
        <f t="shared" si="23"/>
        <v>0.96295403466816398</v>
      </c>
      <c r="W30">
        <f t="shared" si="23"/>
        <v>0.53816575912914233</v>
      </c>
      <c r="X30">
        <f t="shared" si="23"/>
        <v>0.77809465236978037</v>
      </c>
      <c r="Y30">
        <f t="shared" si="23"/>
        <v>0.20289810013155141</v>
      </c>
      <c r="Z30">
        <f t="shared" si="23"/>
        <v>0.40035077856030971</v>
      </c>
      <c r="AA30">
        <f t="shared" si="23"/>
        <v>0.2731887479931655</v>
      </c>
      <c r="AB30">
        <f t="shared" si="23"/>
        <v>0.76901252839934653</v>
      </c>
      <c r="BM30">
        <f t="shared" si="26"/>
        <v>4.5262483867788789E-6</v>
      </c>
      <c r="BN30">
        <f t="shared" si="24"/>
        <v>9.8045210722196624E-7</v>
      </c>
      <c r="BO30">
        <f t="shared" si="24"/>
        <v>3.7509716938806469E-6</v>
      </c>
      <c r="BP30">
        <f t="shared" si="24"/>
        <v>3.1239730078635455E-6</v>
      </c>
      <c r="BQ30">
        <f t="shared" si="24"/>
        <v>1.4741235883806213E-6</v>
      </c>
      <c r="BR30">
        <f t="shared" si="24"/>
        <v>3.7151914480402899E-6</v>
      </c>
      <c r="BS30">
        <f t="shared" si="24"/>
        <v>2.6642868057058198E-6</v>
      </c>
      <c r="BT30">
        <f t="shared" si="24"/>
        <v>8.0140372946923078E-7</v>
      </c>
      <c r="BU30">
        <f t="shared" si="24"/>
        <v>2.7591774879090683E-6</v>
      </c>
      <c r="BV30">
        <f t="shared" si="24"/>
        <v>1.0230801684508248E-7</v>
      </c>
      <c r="EN30">
        <f>Sheet22!FL30</f>
        <v>0.33890695553481209</v>
      </c>
      <c r="EO30">
        <f>Sheet22!FM30</f>
        <v>0.40190862738719868</v>
      </c>
      <c r="EP30">
        <f>Sheet22!FN30</f>
        <v>0.39028528311095989</v>
      </c>
      <c r="EQ30">
        <f>Sheet22!FO30</f>
        <v>9.1718632729962793E-2</v>
      </c>
      <c r="ER30">
        <f>Sheet22!FP30</f>
        <v>0.24465535693721702</v>
      </c>
      <c r="ES30">
        <f>Sheet22!FQ30</f>
        <v>0.72130293831284775</v>
      </c>
      <c r="ET30">
        <f>Sheet22!FR30</f>
        <v>0.87199354403710205</v>
      </c>
      <c r="EU30">
        <f>Sheet22!FS30</f>
        <v>0.25677532479242782</v>
      </c>
      <c r="EV30">
        <f>Sheet22!FT30</f>
        <v>0.20465893367848836</v>
      </c>
      <c r="EW30">
        <f>Sheet22!FU30</f>
        <v>0.48859922683601592</v>
      </c>
      <c r="EZ30">
        <f>(1/4)*SUM($CW$7:$CZ$7)</f>
        <v>0.11121755051552493</v>
      </c>
      <c r="FA30">
        <f>(1/4)*SUM($CW$8:$CZ$8)</f>
        <v>0.19793806906634112</v>
      </c>
      <c r="FB30">
        <f>(1/4)*SUM($CW$9:$CZ$9)</f>
        <v>-0.12494542993081315</v>
      </c>
      <c r="FC30">
        <f>(1/4)*SUM($CW$10:$CZ$10)</f>
        <v>2.0018043151415879E-2</v>
      </c>
      <c r="FD30">
        <f>(1/4)*SUM($CW$11:$CZ$11)</f>
        <v>-0.26825076110396751</v>
      </c>
      <c r="FE30">
        <f>(1/4)*SUM($CW$12:$CZ$12)</f>
        <v>0.1970189576099946</v>
      </c>
      <c r="FF30">
        <f>(1/4)*SUM($CW$13:$CZ$13)</f>
        <v>0.28919991826112262</v>
      </c>
      <c r="FG30">
        <f>(1/4)*SUM($CW$14:$CZ$14)</f>
        <v>0.36944615129352537</v>
      </c>
      <c r="FH30">
        <f>(1/4)*SUM($CW$15:$CZ$15)</f>
        <v>0.22740024555704477</v>
      </c>
      <c r="FI30">
        <f>(1/4)*SUM($CW$16:$CZ$16)</f>
        <v>0.23172033688395346</v>
      </c>
      <c r="FL30">
        <f t="shared" ref="FL30:FU30" si="27">EN30-($EU$10*EZ30)</f>
        <v>0.33879573798429657</v>
      </c>
      <c r="FM30">
        <f t="shared" si="27"/>
        <v>0.40171068931813236</v>
      </c>
      <c r="FN30">
        <f t="shared" si="27"/>
        <v>0.39041022854089069</v>
      </c>
      <c r="FO30">
        <f t="shared" si="27"/>
        <v>9.1698614686811383E-2</v>
      </c>
      <c r="FP30">
        <f t="shared" si="27"/>
        <v>0.24492360769832097</v>
      </c>
      <c r="FQ30">
        <f t="shared" si="27"/>
        <v>0.72110591935523771</v>
      </c>
      <c r="FR30">
        <f t="shared" si="27"/>
        <v>0.8717043441188409</v>
      </c>
      <c r="FS30">
        <f t="shared" si="27"/>
        <v>0.25640587864113429</v>
      </c>
      <c r="FT30">
        <f t="shared" si="27"/>
        <v>0.20443153343293133</v>
      </c>
      <c r="FU30">
        <f t="shared" si="27"/>
        <v>0.48836750649913196</v>
      </c>
    </row>
    <row r="31" spans="1:177">
      <c r="A31">
        <v>30</v>
      </c>
      <c r="B31">
        <v>0.38057383644455084</v>
      </c>
      <c r="C31">
        <v>0.88339273798523976</v>
      </c>
      <c r="D31">
        <v>0.72044856313233896</v>
      </c>
      <c r="E31">
        <v>0.80678739085936024</v>
      </c>
      <c r="F31">
        <v>0.38311774904256773</v>
      </c>
      <c r="G31">
        <v>0.13783557010941408</v>
      </c>
      <c r="H31">
        <v>0.2051479954887214</v>
      </c>
      <c r="I31">
        <v>0.2731887479931655</v>
      </c>
      <c r="J31">
        <v>0.11895012898056206</v>
      </c>
      <c r="K31">
        <v>0.23788793304497685</v>
      </c>
      <c r="M31">
        <v>0.22260874998045407</v>
      </c>
      <c r="S31">
        <f t="shared" si="25"/>
        <v>0.96620594235164126</v>
      </c>
      <c r="T31">
        <f t="shared" si="23"/>
        <v>0.26594525131441027</v>
      </c>
      <c r="U31">
        <f t="shared" si="23"/>
        <v>0.89120568188351679</v>
      </c>
      <c r="V31">
        <f t="shared" si="23"/>
        <v>0.12647825048478264</v>
      </c>
      <c r="W31">
        <f t="shared" si="23"/>
        <v>0.53325084775129539</v>
      </c>
      <c r="X31">
        <f t="shared" si="23"/>
        <v>0.88610469699058969</v>
      </c>
      <c r="Y31">
        <f t="shared" si="23"/>
        <v>0.54345268300676408</v>
      </c>
      <c r="Z31">
        <f t="shared" si="23"/>
        <v>0.74285631018509468</v>
      </c>
      <c r="AA31">
        <f t="shared" si="23"/>
        <v>0.11895012898056206</v>
      </c>
      <c r="AB31">
        <f t="shared" si="23"/>
        <v>0.87688625794100949</v>
      </c>
      <c r="BM31">
        <f t="shared" si="26"/>
        <v>7.2418222493061867E-7</v>
      </c>
      <c r="BN31">
        <f t="shared" si="24"/>
        <v>3.9019136476252932E-6</v>
      </c>
      <c r="BO31">
        <f t="shared" si="24"/>
        <v>2.595230660597259E-6</v>
      </c>
      <c r="BP31">
        <f t="shared" si="24"/>
        <v>3.2545294702482708E-6</v>
      </c>
      <c r="BQ31">
        <f t="shared" si="24"/>
        <v>7.3389604815721952E-7</v>
      </c>
      <c r="BR31">
        <f t="shared" si="24"/>
        <v>9.4993221936936022E-8</v>
      </c>
      <c r="BS31">
        <f t="shared" si="24"/>
        <v>2.1042850026520228E-7</v>
      </c>
      <c r="BT31">
        <f t="shared" si="24"/>
        <v>3.7316046015036652E-7</v>
      </c>
      <c r="BU31">
        <f t="shared" si="24"/>
        <v>7.0745665922461767E-8</v>
      </c>
      <c r="BV31">
        <f t="shared" si="24"/>
        <v>2.8295334344205695E-7</v>
      </c>
    </row>
    <row r="32" spans="1:177">
      <c r="A32">
        <v>31</v>
      </c>
      <c r="B32">
        <v>0.38939275109322286</v>
      </c>
      <c r="C32">
        <v>0.23170129500416878</v>
      </c>
      <c r="D32">
        <v>0.6620526666055514</v>
      </c>
      <c r="E32">
        <v>0.61170805698801123</v>
      </c>
      <c r="F32">
        <v>9.9018318118799936E-2</v>
      </c>
      <c r="G32">
        <v>0.98633418837563613</v>
      </c>
      <c r="H32">
        <v>0.60298015159087459</v>
      </c>
      <c r="I32">
        <v>0.76901252839934653</v>
      </c>
      <c r="J32">
        <v>0.87688625794100949</v>
      </c>
      <c r="K32">
        <v>0.62974231235632161</v>
      </c>
      <c r="M32">
        <v>0.64549207951051335</v>
      </c>
      <c r="S32">
        <f t="shared" si="25"/>
        <v>0.99609474634984518</v>
      </c>
      <c r="T32">
        <f t="shared" si="23"/>
        <v>0.5871434439307891</v>
      </c>
      <c r="U32">
        <f t="shared" si="23"/>
        <v>0.72017101144116624</v>
      </c>
      <c r="V32">
        <f t="shared" si="23"/>
        <v>0.11830436456891281</v>
      </c>
      <c r="W32">
        <f t="shared" si="23"/>
        <v>0.14924400000818186</v>
      </c>
      <c r="X32">
        <f t="shared" si="23"/>
        <v>0.53288504709144002</v>
      </c>
      <c r="Y32">
        <f t="shared" si="23"/>
        <v>0.23353464744409888</v>
      </c>
      <c r="Z32">
        <f t="shared" si="23"/>
        <v>0.14304406093584066</v>
      </c>
      <c r="AA32">
        <f t="shared" si="23"/>
        <v>0.23788793304497685</v>
      </c>
      <c r="AB32">
        <f t="shared" si="23"/>
        <v>0.62974231235632161</v>
      </c>
      <c r="BG32">
        <f>IF(BG20&gt;(1-0.000000000001),(1-0.000000000001),BG20)</f>
        <v>1.4550453094158059E-11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7.5813357301974308E-7</v>
      </c>
      <c r="BN32">
        <f t="shared" si="24"/>
        <v>2.6842745053304423E-7</v>
      </c>
      <c r="BO32">
        <f t="shared" si="24"/>
        <v>2.1915686667976073E-6</v>
      </c>
      <c r="BP32">
        <f t="shared" si="24"/>
        <v>1.87093373492024E-6</v>
      </c>
      <c r="BQ32">
        <f t="shared" si="24"/>
        <v>4.9023136615379328E-8</v>
      </c>
      <c r="BR32">
        <f t="shared" si="24"/>
        <v>4.8642756557931249E-6</v>
      </c>
      <c r="BS32">
        <f t="shared" si="24"/>
        <v>1.8179253160627706E-6</v>
      </c>
      <c r="BT32">
        <f t="shared" si="24"/>
        <v>2.9569013441757786E-6</v>
      </c>
      <c r="BU32">
        <f t="shared" si="24"/>
        <v>3.8446475468289334E-6</v>
      </c>
      <c r="BV32">
        <f t="shared" si="24"/>
        <v>1.9828768998594351E-6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0.12543195247819602</v>
      </c>
      <c r="BH33">
        <f t="shared" si="29"/>
        <v>7.087605892010862E-2</v>
      </c>
      <c r="BI33">
        <f t="shared" si="29"/>
        <v>6.2521951058429878E-2</v>
      </c>
      <c r="BJ33">
        <f t="shared" si="29"/>
        <v>6.6679451057307965E-2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1.8328675421035649E-6</v>
      </c>
      <c r="BH34">
        <f t="shared" si="29"/>
        <v>3.494803311281742E-8</v>
      </c>
      <c r="BI34">
        <f t="shared" si="29"/>
        <v>1.2076333765417494E-7</v>
      </c>
      <c r="BJ34">
        <f t="shared" si="29"/>
        <v>1.2999575216137137E-8</v>
      </c>
      <c r="BS34">
        <f>SUM(BM36:BV45)</f>
        <v>1.5874005277508653E-4</v>
      </c>
      <c r="EN34">
        <f>Sheet22!FL34</f>
        <v>9.1974815259616427E-2</v>
      </c>
      <c r="EO34">
        <f>Sheet22!FM34</f>
        <v>0.52951828795030742</v>
      </c>
      <c r="EP34">
        <f>Sheet22!FN34</f>
        <v>6.7384619878417207E-2</v>
      </c>
      <c r="EQ34">
        <f>Sheet22!FO34</f>
        <v>0.68679191509091642</v>
      </c>
      <c r="ER34">
        <f>Sheet22!FP34</f>
        <v>0.74001497440897512</v>
      </c>
      <c r="ES34">
        <f>Sheet22!FQ34</f>
        <v>0.49166610268094674</v>
      </c>
      <c r="ET34">
        <f>Sheet22!FR34</f>
        <v>0.80437701216054636</v>
      </c>
      <c r="EU34">
        <f>Sheet22!FS34</f>
        <v>0.49330347930359447</v>
      </c>
      <c r="EV34">
        <f>Sheet22!FT34</f>
        <v>0.13991558197619486</v>
      </c>
      <c r="EW34">
        <f>Sheet22!FU34</f>
        <v>0.29828169967472812</v>
      </c>
      <c r="EZ34">
        <f t="array" ref="EZ34:FI43">(1/4)*(MMULT($X$7:$AA$16,$CW$23:$DF$26))</f>
        <v>0.46796089243613115</v>
      </c>
      <c r="FA34">
        <v>0.80231455247494332</v>
      </c>
      <c r="FB34">
        <v>-0.44626436108488099</v>
      </c>
      <c r="FC34">
        <v>4.4189925751450143E-2</v>
      </c>
      <c r="FD34">
        <v>-1.1543695582853735</v>
      </c>
      <c r="FE34">
        <v>0.74020883430648343</v>
      </c>
      <c r="FF34">
        <v>1.1587754011157876</v>
      </c>
      <c r="FG34">
        <v>1.3908030070067352</v>
      </c>
      <c r="FH34">
        <v>0.94354886304513141</v>
      </c>
      <c r="FI34">
        <v>0.82177776669336167</v>
      </c>
      <c r="FL34">
        <f t="shared" ref="FL34:FU43" si="30">EN34-($EU$10*EZ34)</f>
        <v>9.1506854367180299E-2</v>
      </c>
      <c r="FM34">
        <f t="shared" si="30"/>
        <v>0.52871597339783249</v>
      </c>
      <c r="FN34">
        <f t="shared" si="30"/>
        <v>6.7830884239502093E-2</v>
      </c>
      <c r="FO34">
        <f t="shared" si="30"/>
        <v>0.68674772516516491</v>
      </c>
      <c r="FP34">
        <f t="shared" si="30"/>
        <v>0.74116934396726053</v>
      </c>
      <c r="FQ34">
        <f t="shared" si="30"/>
        <v>0.49092589384664026</v>
      </c>
      <c r="FR34">
        <f t="shared" si="30"/>
        <v>0.8032182367594306</v>
      </c>
      <c r="FS34">
        <f t="shared" si="30"/>
        <v>0.49191267629658775</v>
      </c>
      <c r="FT34">
        <f t="shared" si="30"/>
        <v>0.13897203311314973</v>
      </c>
      <c r="FU34">
        <f t="shared" si="30"/>
        <v>0.29745992190803477</v>
      </c>
    </row>
    <row r="35" spans="1:177">
      <c r="A35">
        <v>34</v>
      </c>
      <c r="BG35">
        <f t="shared" si="29"/>
        <v>1.8349793739117473E-5</v>
      </c>
      <c r="BH35">
        <f t="shared" si="29"/>
        <v>4.7161373179327405E-7</v>
      </c>
      <c r="BI35">
        <f t="shared" si="29"/>
        <v>1.9673135733998226E-6</v>
      </c>
      <c r="BJ35">
        <f t="shared" si="29"/>
        <v>2.671929400986513E-7</v>
      </c>
      <c r="EN35">
        <f>Sheet22!FL35</f>
        <v>0.18839004104828433</v>
      </c>
      <c r="EO35">
        <f>Sheet22!FM35</f>
        <v>0.27212219168866647</v>
      </c>
      <c r="EP35">
        <f>Sheet22!FN35</f>
        <v>0.85107244962960704</v>
      </c>
      <c r="EQ35">
        <f>Sheet22!FO35</f>
        <v>0.12489528327603662</v>
      </c>
      <c r="ER35">
        <f>Sheet22!FP35</f>
        <v>2.1492350959344621E-2</v>
      </c>
      <c r="ES35">
        <f>Sheet22!FQ35</f>
        <v>0.79158582295656121</v>
      </c>
      <c r="ET35">
        <f>Sheet22!FR35</f>
        <v>0.4563185088016592</v>
      </c>
      <c r="EU35">
        <f>Sheet22!FS35</f>
        <v>0.16854537834988581</v>
      </c>
      <c r="EV35">
        <f>Sheet22!FT35</f>
        <v>0.95563506219165717</v>
      </c>
      <c r="EW35">
        <f>Sheet22!FU35</f>
        <v>0.32593990052368749</v>
      </c>
      <c r="EZ35">
        <v>0.29393933743764955</v>
      </c>
      <c r="FA35">
        <v>0.51030432165775252</v>
      </c>
      <c r="FB35">
        <v>-0.33086293731429928</v>
      </c>
      <c r="FC35">
        <v>2.3936789812445458E-2</v>
      </c>
      <c r="FD35">
        <v>-0.7155359290822958</v>
      </c>
      <c r="FE35">
        <v>0.51167765805902199</v>
      </c>
      <c r="FF35">
        <v>0.76658037444180405</v>
      </c>
      <c r="FG35">
        <v>0.94607134684848915</v>
      </c>
      <c r="FH35">
        <v>0.61974953769982122</v>
      </c>
      <c r="FI35">
        <v>0.58441164865536299</v>
      </c>
      <c r="FL35">
        <f t="shared" si="30"/>
        <v>0.18809610171084667</v>
      </c>
      <c r="FM35">
        <f t="shared" si="30"/>
        <v>0.2716118873670087</v>
      </c>
      <c r="FN35">
        <f t="shared" si="30"/>
        <v>0.85140331256692137</v>
      </c>
      <c r="FO35">
        <f t="shared" si="30"/>
        <v>0.12487134648622418</v>
      </c>
      <c r="FP35">
        <f t="shared" si="30"/>
        <v>2.2207886888426918E-2</v>
      </c>
      <c r="FQ35">
        <f t="shared" si="30"/>
        <v>0.79107414529850217</v>
      </c>
      <c r="FR35">
        <f t="shared" si="30"/>
        <v>0.45555192842721737</v>
      </c>
      <c r="FS35">
        <f t="shared" si="30"/>
        <v>0.16759930700303732</v>
      </c>
      <c r="FT35">
        <f t="shared" si="30"/>
        <v>0.95501531265395734</v>
      </c>
      <c r="FU35">
        <f t="shared" si="30"/>
        <v>0.32535548887503213</v>
      </c>
    </row>
    <row r="36" spans="1:177">
      <c r="A36">
        <v>35</v>
      </c>
      <c r="B36">
        <f t="array" ref="B36:K45">TRANSPOSE(EN34:EW43)</f>
        <v>9.1974815259616427E-2</v>
      </c>
      <c r="C36">
        <v>0.18839004104828433</v>
      </c>
      <c r="D36">
        <v>0.62892705338890165</v>
      </c>
      <c r="E36">
        <v>0.34702101844732397</v>
      </c>
      <c r="F36">
        <v>0.24664098875856344</v>
      </c>
      <c r="G36">
        <v>0.86699042784695091</v>
      </c>
      <c r="H36">
        <v>0.30039586234200433</v>
      </c>
      <c r="I36">
        <v>0.19235766414871308</v>
      </c>
      <c r="J36">
        <v>0.67920888317760564</v>
      </c>
      <c r="K36">
        <v>0.31329664176440536</v>
      </c>
      <c r="M36">
        <f t="array" ref="M36:M45">TRANSPOSE(EN30:EW30)</f>
        <v>0.33890695553481209</v>
      </c>
      <c r="S36">
        <f>EN34</f>
        <v>9.1974815259616427E-2</v>
      </c>
      <c r="T36">
        <f t="shared" ref="T36:AB45" si="31">EO34</f>
        <v>0.52951828795030742</v>
      </c>
      <c r="U36">
        <f t="shared" si="31"/>
        <v>6.7384619878417207E-2</v>
      </c>
      <c r="V36">
        <f t="shared" si="31"/>
        <v>0.68679191509091642</v>
      </c>
      <c r="W36">
        <f t="shared" si="31"/>
        <v>0.74001497440897512</v>
      </c>
      <c r="X36">
        <f t="shared" si="31"/>
        <v>0.49166610268094674</v>
      </c>
      <c r="Y36">
        <f t="shared" si="31"/>
        <v>0.80437701216054636</v>
      </c>
      <c r="Z36">
        <f t="shared" si="31"/>
        <v>0.49330347930359447</v>
      </c>
      <c r="AA36">
        <f t="shared" si="31"/>
        <v>0.13991558197619486</v>
      </c>
      <c r="AB36">
        <f t="shared" si="31"/>
        <v>0.29828169967472812</v>
      </c>
      <c r="BG36">
        <f t="shared" si="29"/>
        <v>0.87454602033408413</v>
      </c>
      <c r="BH36">
        <f t="shared" si="29"/>
        <v>0.92912341136708099</v>
      </c>
      <c r="BI36">
        <f t="shared" si="29"/>
        <v>0.93747584588488597</v>
      </c>
      <c r="BJ36">
        <f t="shared" si="29"/>
        <v>0.93332026150743985</v>
      </c>
      <c r="BM36">
        <f>0.5*$BL$21*B36*B36</f>
        <v>4.2296833210202861E-8</v>
      </c>
      <c r="BN36">
        <f t="shared" ref="BN36:BV45" si="32">0.5*$BL$21*C36*C36</f>
        <v>1.7745403783087129E-7</v>
      </c>
      <c r="BO36">
        <f t="shared" si="32"/>
        <v>1.9777461924222319E-6</v>
      </c>
      <c r="BP36">
        <f t="shared" si="32"/>
        <v>6.0211793622108986E-7</v>
      </c>
      <c r="BQ36">
        <f t="shared" si="32"/>
        <v>3.0415888667900911E-7</v>
      </c>
      <c r="BR36">
        <f t="shared" si="32"/>
        <v>3.7583620098911947E-6</v>
      </c>
      <c r="BS36">
        <f t="shared" si="32"/>
        <v>4.5118837056098211E-7</v>
      </c>
      <c r="BT36">
        <f t="shared" si="32"/>
        <v>1.8500735478374553E-7</v>
      </c>
      <c r="BU36">
        <f t="shared" si="32"/>
        <v>2.306623534936852E-6</v>
      </c>
      <c r="BV36">
        <f t="shared" si="32"/>
        <v>4.9077392870427073E-7</v>
      </c>
      <c r="EN36">
        <f>Sheet22!FL36</f>
        <v>0.62892705338890165</v>
      </c>
      <c r="EO36">
        <f>Sheet22!FM36</f>
        <v>0.34154054592442157</v>
      </c>
      <c r="EP36">
        <f>Sheet22!FN36</f>
        <v>0.54756600106055164</v>
      </c>
      <c r="EQ36">
        <f>Sheet22!FO36</f>
        <v>0.33080702139374396</v>
      </c>
      <c r="ER36">
        <f>Sheet22!FP36</f>
        <v>0.70985786210309765</v>
      </c>
      <c r="ES36">
        <f>Sheet22!FQ36</f>
        <v>0.30999834887903499</v>
      </c>
      <c r="ET36">
        <f>Sheet22!FR36</f>
        <v>0.9465120238293987</v>
      </c>
      <c r="EU36">
        <f>Sheet22!FS36</f>
        <v>0.17497137893332082</v>
      </c>
      <c r="EV36">
        <f>Sheet22!FT36</f>
        <v>0.40820670719296231</v>
      </c>
      <c r="EW36">
        <f>Sheet22!FU36</f>
        <v>0.3827516073302043</v>
      </c>
      <c r="EZ36">
        <v>0.39418375460332084</v>
      </c>
      <c r="FA36">
        <v>0.65534592878466347</v>
      </c>
      <c r="FB36">
        <v>-0.41856049400315065</v>
      </c>
      <c r="FC36">
        <v>-6.5367322727084565E-3</v>
      </c>
      <c r="FD36">
        <v>-0.96049088147066963</v>
      </c>
      <c r="FE36">
        <v>0.65125625418191735</v>
      </c>
      <c r="FF36">
        <v>1.032410232404086</v>
      </c>
      <c r="FG36">
        <v>1.1989727278008058</v>
      </c>
      <c r="FH36">
        <v>0.82618824401611435</v>
      </c>
      <c r="FI36">
        <v>0.70765992522592602</v>
      </c>
      <c r="FL36">
        <f t="shared" si="30"/>
        <v>0.62853286963429833</v>
      </c>
      <c r="FM36">
        <f t="shared" si="30"/>
        <v>0.34088519999563688</v>
      </c>
      <c r="FN36">
        <f t="shared" si="30"/>
        <v>0.54798456155455477</v>
      </c>
      <c r="FO36">
        <f t="shared" si="30"/>
        <v>0.33081355812601665</v>
      </c>
      <c r="FP36">
        <f t="shared" si="30"/>
        <v>0.7108183529845683</v>
      </c>
      <c r="FQ36">
        <f t="shared" si="30"/>
        <v>0.30934709262485305</v>
      </c>
      <c r="FR36">
        <f t="shared" si="30"/>
        <v>0.94547961359699462</v>
      </c>
      <c r="FS36">
        <f t="shared" si="30"/>
        <v>0.17377240620552001</v>
      </c>
      <c r="FT36">
        <f t="shared" si="30"/>
        <v>0.40738051894894622</v>
      </c>
      <c r="FU36">
        <f t="shared" si="30"/>
        <v>0.38204394740497838</v>
      </c>
    </row>
    <row r="37" spans="1:177">
      <c r="A37">
        <v>36</v>
      </c>
      <c r="B37">
        <v>0.52951828795030742</v>
      </c>
      <c r="C37">
        <v>0.27212219168866647</v>
      </c>
      <c r="D37">
        <v>0.34154054592442157</v>
      </c>
      <c r="E37">
        <v>0.76660554611290532</v>
      </c>
      <c r="F37">
        <v>0.91499203830062525</v>
      </c>
      <c r="G37">
        <v>0.11348200580525758</v>
      </c>
      <c r="H37">
        <v>0.9612235155173493</v>
      </c>
      <c r="I37">
        <v>0.85611889069843461</v>
      </c>
      <c r="J37">
        <v>0.27763294736750449</v>
      </c>
      <c r="K37">
        <v>0.90950770633941358</v>
      </c>
      <c r="M37">
        <v>0.40190862738719868</v>
      </c>
      <c r="S37">
        <f t="shared" ref="S37:S45" si="33">EN35</f>
        <v>0.18839004104828433</v>
      </c>
      <c r="T37">
        <f t="shared" si="31"/>
        <v>0.27212219168866647</v>
      </c>
      <c r="U37">
        <f t="shared" si="31"/>
        <v>0.85107244962960704</v>
      </c>
      <c r="V37">
        <f t="shared" si="31"/>
        <v>0.12489528327603662</v>
      </c>
      <c r="W37">
        <f t="shared" si="31"/>
        <v>2.1492350959344621E-2</v>
      </c>
      <c r="X37">
        <f t="shared" si="31"/>
        <v>0.79158582295656121</v>
      </c>
      <c r="Y37">
        <f t="shared" si="31"/>
        <v>0.4563185088016592</v>
      </c>
      <c r="Z37">
        <f t="shared" si="31"/>
        <v>0.16854537834988581</v>
      </c>
      <c r="AA37">
        <f t="shared" si="31"/>
        <v>0.95563506219165717</v>
      </c>
      <c r="AB37">
        <f t="shared" si="31"/>
        <v>0.32593990052368749</v>
      </c>
      <c r="BG37">
        <f t="shared" si="29"/>
        <v>2.7148309196176171E-8</v>
      </c>
      <c r="BH37">
        <f t="shared" si="29"/>
        <v>1.8093686641518913E-10</v>
      </c>
      <c r="BI37">
        <f t="shared" si="29"/>
        <v>2.0683585760126784E-9</v>
      </c>
      <c r="BJ37">
        <f t="shared" si="29"/>
        <v>4.8142258690873842E-11</v>
      </c>
      <c r="BM37">
        <f t="shared" ref="BM37:BM45" si="34">0.5*$BL$21*B37*B37</f>
        <v>1.4019480863691236E-6</v>
      </c>
      <c r="BN37">
        <f t="shared" si="32"/>
        <v>3.7025243604721671E-7</v>
      </c>
      <c r="BO37">
        <f t="shared" si="32"/>
        <v>5.8324972255175963E-7</v>
      </c>
      <c r="BP37">
        <f t="shared" si="32"/>
        <v>2.9384203166553296E-6</v>
      </c>
      <c r="BQ37">
        <f t="shared" si="32"/>
        <v>4.186052150767665E-6</v>
      </c>
      <c r="BR37">
        <f t="shared" si="32"/>
        <v>6.4390828207922576E-8</v>
      </c>
      <c r="BS37">
        <f t="shared" si="32"/>
        <v>4.6197532339176597E-6</v>
      </c>
      <c r="BT37">
        <f t="shared" si="32"/>
        <v>3.6646977750535913E-6</v>
      </c>
      <c r="BU37">
        <f t="shared" si="32"/>
        <v>3.8540026731983764E-7</v>
      </c>
      <c r="BV37">
        <f t="shared" si="32"/>
        <v>4.1360213394539058E-6</v>
      </c>
      <c r="EN37">
        <f>Sheet22!FL37</f>
        <v>0.34702101844732397</v>
      </c>
      <c r="EO37">
        <f>Sheet22!FM37</f>
        <v>0.76660554611290532</v>
      </c>
      <c r="EP37">
        <f>Sheet22!FN37</f>
        <v>0.989181298813126</v>
      </c>
      <c r="EQ37">
        <f>Sheet22!FO37</f>
        <v>0.43077540619946464</v>
      </c>
      <c r="ER37">
        <f>Sheet22!FP37</f>
        <v>0.41242163603848675</v>
      </c>
      <c r="ES37">
        <f>Sheet22!FQ37</f>
        <v>0.87382816143336284</v>
      </c>
      <c r="ET37">
        <f>Sheet22!FR37</f>
        <v>0.5753755738775217</v>
      </c>
      <c r="EU37">
        <f>Sheet22!FS37</f>
        <v>0.803149474445221</v>
      </c>
      <c r="EV37">
        <f>Sheet22!FT37</f>
        <v>0.28139049068047628</v>
      </c>
      <c r="EW37">
        <f>Sheet22!FU37</f>
        <v>0.19725941081859141</v>
      </c>
      <c r="EZ37">
        <v>0.24607122872165832</v>
      </c>
      <c r="FA37">
        <v>0.42423453148589996</v>
      </c>
      <c r="FB37">
        <v>-0.27876216905915852</v>
      </c>
      <c r="FC37">
        <v>1.4299462745151814E-2</v>
      </c>
      <c r="FD37">
        <v>-0.59879706412087141</v>
      </c>
      <c r="FE37">
        <v>0.42829232390536998</v>
      </c>
      <c r="FF37">
        <v>0.64533088563383645</v>
      </c>
      <c r="FG37">
        <v>0.78939608625822388</v>
      </c>
      <c r="FH37">
        <v>0.52180975024806342</v>
      </c>
      <c r="FI37">
        <v>0.48590011893263507</v>
      </c>
      <c r="FL37">
        <f t="shared" si="30"/>
        <v>0.3467749472186023</v>
      </c>
      <c r="FM37">
        <f t="shared" si="30"/>
        <v>0.76618131158141944</v>
      </c>
      <c r="FN37">
        <f t="shared" si="30"/>
        <v>0.9894600609821852</v>
      </c>
      <c r="FO37">
        <f t="shared" si="30"/>
        <v>0.43076110673671947</v>
      </c>
      <c r="FP37">
        <f t="shared" si="30"/>
        <v>0.41302043310260761</v>
      </c>
      <c r="FQ37">
        <f t="shared" si="30"/>
        <v>0.87339986910945744</v>
      </c>
      <c r="FR37">
        <f t="shared" si="30"/>
        <v>0.57473024299188791</v>
      </c>
      <c r="FS37">
        <f t="shared" si="30"/>
        <v>0.80236007835896272</v>
      </c>
      <c r="FT37">
        <f t="shared" si="30"/>
        <v>0.28086868093022821</v>
      </c>
      <c r="FU37">
        <f t="shared" si="30"/>
        <v>0.19677351069965879</v>
      </c>
    </row>
    <row r="38" spans="1:177">
      <c r="A38">
        <v>37</v>
      </c>
      <c r="B38">
        <v>6.7384619878417207E-2</v>
      </c>
      <c r="C38">
        <v>0.85107244962960704</v>
      </c>
      <c r="D38">
        <v>0.54756600106055164</v>
      </c>
      <c r="E38">
        <v>0.989181298813126</v>
      </c>
      <c r="F38">
        <v>0.40155996563451479</v>
      </c>
      <c r="G38">
        <v>0.24844825224833508</v>
      </c>
      <c r="H38">
        <v>9.7503940963658539E-2</v>
      </c>
      <c r="I38">
        <v>0.69243786338332836</v>
      </c>
      <c r="J38">
        <v>3.7537426501112386E-2</v>
      </c>
      <c r="K38">
        <v>0.75102509607249879</v>
      </c>
      <c r="M38">
        <v>0.39028528311095989</v>
      </c>
      <c r="S38">
        <f t="shared" si="33"/>
        <v>0.62892705338890165</v>
      </c>
      <c r="T38">
        <f t="shared" si="31"/>
        <v>0.34154054592442157</v>
      </c>
      <c r="U38">
        <f t="shared" si="31"/>
        <v>0.54756600106055164</v>
      </c>
      <c r="V38">
        <f t="shared" si="31"/>
        <v>0.33080702139374396</v>
      </c>
      <c r="W38">
        <f t="shared" si="31"/>
        <v>0.70985786210309765</v>
      </c>
      <c r="X38">
        <f t="shared" si="31"/>
        <v>0.30999834887903499</v>
      </c>
      <c r="Y38">
        <f t="shared" si="31"/>
        <v>0.9465120238293987</v>
      </c>
      <c r="Z38">
        <f t="shared" si="31"/>
        <v>0.17497137893332082</v>
      </c>
      <c r="AA38">
        <f t="shared" si="31"/>
        <v>0.40820670719296231</v>
      </c>
      <c r="AB38">
        <f t="shared" si="31"/>
        <v>0.3827516073302043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2.2703434980793896E-8</v>
      </c>
      <c r="BN38">
        <f t="shared" si="32"/>
        <v>3.6216215725927004E-6</v>
      </c>
      <c r="BO38">
        <f t="shared" si="32"/>
        <v>1.4991426275872203E-6</v>
      </c>
      <c r="BP38">
        <f t="shared" si="32"/>
        <v>4.8923982096081143E-6</v>
      </c>
      <c r="BQ38">
        <f t="shared" si="32"/>
        <v>8.0625203000196349E-7</v>
      </c>
      <c r="BR38">
        <f t="shared" si="32"/>
        <v>3.0863267022626169E-7</v>
      </c>
      <c r="BS38">
        <f t="shared" si="32"/>
        <v>4.7535092517223052E-8</v>
      </c>
      <c r="BT38">
        <f t="shared" si="32"/>
        <v>2.3973509732343448E-6</v>
      </c>
      <c r="BU38">
        <f t="shared" si="32"/>
        <v>7.045291941632073E-9</v>
      </c>
      <c r="BV38">
        <f t="shared" si="32"/>
        <v>2.8201934746535303E-6</v>
      </c>
      <c r="EN38">
        <f>Sheet22!FL38</f>
        <v>0.24664098875856344</v>
      </c>
      <c r="EO38">
        <f>Sheet22!FM38</f>
        <v>0.91499203830062525</v>
      </c>
      <c r="EP38">
        <f>Sheet22!FN38</f>
        <v>0.40155996563451479</v>
      </c>
      <c r="EQ38">
        <f>Sheet22!FO38</f>
        <v>0.26345272293503791</v>
      </c>
      <c r="ER38">
        <f>Sheet22!FP38</f>
        <v>0.54032133237725422</v>
      </c>
      <c r="ES38">
        <f>Sheet22!FQ38</f>
        <v>0.87843403120799712</v>
      </c>
      <c r="ET38">
        <f>Sheet22!FR38</f>
        <v>0.73276448291200524</v>
      </c>
      <c r="EU38">
        <f>Sheet22!FS38</f>
        <v>9.7704941822945271E-2</v>
      </c>
      <c r="EV38">
        <f>Sheet22!FT38</f>
        <v>0.50401458844547486</v>
      </c>
      <c r="EW38">
        <f>Sheet22!FU38</f>
        <v>0.73743637956201669</v>
      </c>
      <c r="EZ38">
        <v>0.34212004670805829</v>
      </c>
      <c r="FA38">
        <v>0.63566138209245471</v>
      </c>
      <c r="FB38">
        <v>-0.27750122042086617</v>
      </c>
      <c r="FC38">
        <v>0.12201793114728093</v>
      </c>
      <c r="FD38">
        <v>-0.86194811185623643</v>
      </c>
      <c r="FE38">
        <v>0.52078648798362015</v>
      </c>
      <c r="FF38">
        <v>0.7585376685939732</v>
      </c>
      <c r="FG38">
        <v>1.0179148164896037</v>
      </c>
      <c r="FH38">
        <v>0.64644169009958485</v>
      </c>
      <c r="FI38">
        <v>0.62447180681660608</v>
      </c>
      <c r="FL38">
        <f t="shared" si="30"/>
        <v>0.24629886871185538</v>
      </c>
      <c r="FM38">
        <f t="shared" si="30"/>
        <v>0.91435637691853278</v>
      </c>
      <c r="FN38">
        <f t="shared" si="30"/>
        <v>0.40183746685493565</v>
      </c>
      <c r="FO38">
        <f t="shared" si="30"/>
        <v>0.26333070500389061</v>
      </c>
      <c r="FP38">
        <f t="shared" si="30"/>
        <v>0.54118328048911046</v>
      </c>
      <c r="FQ38">
        <f t="shared" si="30"/>
        <v>0.87791324472001353</v>
      </c>
      <c r="FR38">
        <f t="shared" si="30"/>
        <v>0.73200594524341123</v>
      </c>
      <c r="FS38">
        <f t="shared" si="30"/>
        <v>9.6687027006455664E-2</v>
      </c>
      <c r="FT38">
        <f t="shared" si="30"/>
        <v>0.50336814675537533</v>
      </c>
      <c r="FU38">
        <f t="shared" si="30"/>
        <v>0.73681190775520011</v>
      </c>
    </row>
    <row r="39" spans="1:177">
      <c r="A39">
        <v>38</v>
      </c>
      <c r="B39">
        <v>0.68679191509091642</v>
      </c>
      <c r="C39">
        <v>0.12489528327603662</v>
      </c>
      <c r="D39">
        <v>0.33080702139374396</v>
      </c>
      <c r="E39">
        <v>0.43077540619946464</v>
      </c>
      <c r="F39">
        <v>0.26345272293503791</v>
      </c>
      <c r="G39">
        <v>0.23410484061175488</v>
      </c>
      <c r="H39">
        <v>0.14926118079157447</v>
      </c>
      <c r="I39">
        <v>0.73927403514948675</v>
      </c>
      <c r="J39">
        <v>0.40251588594151755</v>
      </c>
      <c r="K39">
        <v>0.31517947401898327</v>
      </c>
      <c r="M39">
        <v>9.1718632729962793E-2</v>
      </c>
      <c r="S39">
        <f t="shared" si="33"/>
        <v>0.34702101844732397</v>
      </c>
      <c r="T39">
        <f t="shared" si="31"/>
        <v>0.76660554611290532</v>
      </c>
      <c r="U39">
        <f t="shared" si="31"/>
        <v>0.989181298813126</v>
      </c>
      <c r="V39">
        <f t="shared" si="31"/>
        <v>0.43077540619946464</v>
      </c>
      <c r="W39">
        <f t="shared" si="31"/>
        <v>0.41242163603848675</v>
      </c>
      <c r="X39">
        <f t="shared" si="31"/>
        <v>0.87382816143336284</v>
      </c>
      <c r="Y39">
        <f t="shared" si="31"/>
        <v>0.5753755738775217</v>
      </c>
      <c r="Z39">
        <f t="shared" si="31"/>
        <v>0.803149474445221</v>
      </c>
      <c r="AA39">
        <f t="shared" si="31"/>
        <v>0.28139049068047628</v>
      </c>
      <c r="AB39">
        <f t="shared" si="31"/>
        <v>0.19725941081859141</v>
      </c>
      <c r="BG39">
        <f t="shared" si="29"/>
        <v>8.6422268340333008E-10</v>
      </c>
      <c r="BH39">
        <f t="shared" si="29"/>
        <v>2.4498966019005657E-12</v>
      </c>
      <c r="BI39">
        <f t="shared" si="29"/>
        <v>3.1046994195393911E-11</v>
      </c>
      <c r="BJ39">
        <f t="shared" si="29"/>
        <v>9.9999999999999998E-13</v>
      </c>
      <c r="BM39">
        <f t="shared" si="34"/>
        <v>2.3584156731712427E-6</v>
      </c>
      <c r="BN39">
        <f t="shared" si="32"/>
        <v>7.7994158923007165E-8</v>
      </c>
      <c r="BO39">
        <f t="shared" si="32"/>
        <v>5.4716642701700493E-7</v>
      </c>
      <c r="BP39">
        <f t="shared" si="32"/>
        <v>9.2783725293156891E-7</v>
      </c>
      <c r="BQ39">
        <f t="shared" si="32"/>
        <v>3.4703668610942926E-7</v>
      </c>
      <c r="BR39">
        <f t="shared" si="32"/>
        <v>2.7402538198927577E-7</v>
      </c>
      <c r="BS39">
        <f t="shared" si="32"/>
        <v>1.113945004564754E-7</v>
      </c>
      <c r="BT39">
        <f t="shared" si="32"/>
        <v>2.7326304952310228E-6</v>
      </c>
      <c r="BU39">
        <f t="shared" si="32"/>
        <v>8.1009519217642384E-7</v>
      </c>
      <c r="BV39">
        <f t="shared" si="32"/>
        <v>4.9669050421441476E-7</v>
      </c>
      <c r="EN39">
        <f>Sheet22!FL39</f>
        <v>0.86699042784695091</v>
      </c>
      <c r="EO39">
        <f>Sheet22!FM39</f>
        <v>0.11348200580525758</v>
      </c>
      <c r="EP39">
        <f>Sheet22!FN39</f>
        <v>0.24844825224833508</v>
      </c>
      <c r="EQ39">
        <f>Sheet22!FO39</f>
        <v>0.23410484061175488</v>
      </c>
      <c r="ER39">
        <f>Sheet22!FP39</f>
        <v>0.74246223401801148</v>
      </c>
      <c r="ES39">
        <f>Sheet22!FQ39</f>
        <v>0.33791319067575104</v>
      </c>
      <c r="ET39">
        <f>Sheet22!FR39</f>
        <v>9.2441577490873159E-2</v>
      </c>
      <c r="EU39">
        <f>Sheet22!FS39</f>
        <v>0.96101622014772348</v>
      </c>
      <c r="EV39">
        <f>Sheet22!FT39</f>
        <v>0.15019348543574926</v>
      </c>
      <c r="EW39">
        <f>Sheet22!FU39</f>
        <v>0.61548946607321786</v>
      </c>
      <c r="EZ39">
        <v>0.464401542040416</v>
      </c>
      <c r="FA39">
        <v>0.85953701303861962</v>
      </c>
      <c r="FB39">
        <v>-0.4119359303446557</v>
      </c>
      <c r="FC39">
        <v>0.15392049082959913</v>
      </c>
      <c r="FD39">
        <v>-1.1591240511568617</v>
      </c>
      <c r="FE39">
        <v>0.7373687126154439</v>
      </c>
      <c r="FF39">
        <v>1.0673729624274624</v>
      </c>
      <c r="FG39">
        <v>1.4273481377627317</v>
      </c>
      <c r="FH39">
        <v>0.89385808687922319</v>
      </c>
      <c r="FI39">
        <v>0.88542258273086094</v>
      </c>
      <c r="FL39">
        <f t="shared" si="30"/>
        <v>0.86652602630491049</v>
      </c>
      <c r="FM39">
        <f t="shared" si="30"/>
        <v>0.11262246879221896</v>
      </c>
      <c r="FN39">
        <f t="shared" si="30"/>
        <v>0.24886018817867975</v>
      </c>
      <c r="FO39">
        <f t="shared" si="30"/>
        <v>0.23395092012092528</v>
      </c>
      <c r="FP39">
        <f t="shared" si="30"/>
        <v>0.74362135806916829</v>
      </c>
      <c r="FQ39">
        <f t="shared" si="30"/>
        <v>0.33717582196313561</v>
      </c>
      <c r="FR39">
        <f t="shared" si="30"/>
        <v>9.1374204528445691E-2</v>
      </c>
      <c r="FS39">
        <f t="shared" si="30"/>
        <v>0.95958887200996079</v>
      </c>
      <c r="FT39">
        <f t="shared" si="30"/>
        <v>0.14929962734887003</v>
      </c>
      <c r="FU39">
        <f t="shared" si="30"/>
        <v>0.61460404349048703</v>
      </c>
    </row>
    <row r="40" spans="1:177">
      <c r="A40">
        <v>39</v>
      </c>
      <c r="B40">
        <v>0.74001497440897512</v>
      </c>
      <c r="C40">
        <v>2.1492350959344621E-2</v>
      </c>
      <c r="D40">
        <v>0.70985786210309765</v>
      </c>
      <c r="E40">
        <v>0.41242163603848675</v>
      </c>
      <c r="F40">
        <v>0.54032133237725422</v>
      </c>
      <c r="G40">
        <v>0.74246223401801148</v>
      </c>
      <c r="H40">
        <v>0.99673912908154005</v>
      </c>
      <c r="I40">
        <v>0.93633005654464907</v>
      </c>
      <c r="J40">
        <v>0.29030433074392298</v>
      </c>
      <c r="K40">
        <v>1.4797746006665599E-2</v>
      </c>
      <c r="M40">
        <v>0.24465535693721702</v>
      </c>
      <c r="S40">
        <f t="shared" si="33"/>
        <v>0.24664098875856344</v>
      </c>
      <c r="T40">
        <f t="shared" si="31"/>
        <v>0.91499203830062525</v>
      </c>
      <c r="U40">
        <f t="shared" si="31"/>
        <v>0.40155996563451479</v>
      </c>
      <c r="V40">
        <f t="shared" si="31"/>
        <v>0.26345272293503791</v>
      </c>
      <c r="W40">
        <f t="shared" si="31"/>
        <v>0.54032133237725422</v>
      </c>
      <c r="X40">
        <f t="shared" si="31"/>
        <v>0.87843403120799712</v>
      </c>
      <c r="Y40">
        <f t="shared" si="31"/>
        <v>0.73276448291200524</v>
      </c>
      <c r="Z40">
        <f t="shared" si="31"/>
        <v>9.7704941822945271E-2</v>
      </c>
      <c r="AA40">
        <f t="shared" si="31"/>
        <v>0.50401458844547486</v>
      </c>
      <c r="AB40">
        <f t="shared" si="31"/>
        <v>0.73743637956201669</v>
      </c>
      <c r="BG40">
        <f t="shared" si="29"/>
        <v>8.2052368598632651E-9</v>
      </c>
      <c r="BH40">
        <f t="shared" si="29"/>
        <v>3.6377947336627838E-11</v>
      </c>
      <c r="BI40">
        <f t="shared" si="29"/>
        <v>4.9478745737314524E-10</v>
      </c>
      <c r="BJ40">
        <f t="shared" si="29"/>
        <v>9.987375255004502E-12</v>
      </c>
      <c r="BM40">
        <f t="shared" si="34"/>
        <v>2.7381108117475807E-6</v>
      </c>
      <c r="BN40">
        <f t="shared" si="32"/>
        <v>2.3096057487982085E-9</v>
      </c>
      <c r="BO40">
        <f t="shared" si="32"/>
        <v>2.519490921947902E-6</v>
      </c>
      <c r="BP40">
        <f t="shared" si="32"/>
        <v>8.5045802936331017E-7</v>
      </c>
      <c r="BQ40">
        <f t="shared" si="32"/>
        <v>1.4597357111096563E-6</v>
      </c>
      <c r="BR40">
        <f t="shared" si="32"/>
        <v>2.7562508447150828E-6</v>
      </c>
      <c r="BS40">
        <f t="shared" si="32"/>
        <v>4.9674444572111347E-6</v>
      </c>
      <c r="BT40">
        <f t="shared" si="32"/>
        <v>4.3835698739445291E-6</v>
      </c>
      <c r="BU40">
        <f t="shared" si="32"/>
        <v>4.2138302224338511E-7</v>
      </c>
      <c r="BV40">
        <f t="shared" si="32"/>
        <v>1.0948664343889384E-9</v>
      </c>
      <c r="EN40">
        <f>Sheet22!FL40</f>
        <v>0.30039586234200433</v>
      </c>
      <c r="EO40">
        <f>Sheet22!FM40</f>
        <v>0.9612235155173493</v>
      </c>
      <c r="EP40">
        <f>Sheet22!FN40</f>
        <v>9.7503940963658539E-2</v>
      </c>
      <c r="EQ40">
        <f>Sheet22!FO40</f>
        <v>0.14926118079157447</v>
      </c>
      <c r="ER40">
        <f>Sheet22!FP40</f>
        <v>0.99673912908154005</v>
      </c>
      <c r="ES40">
        <f>Sheet22!FQ40</f>
        <v>0.10398935847809473</v>
      </c>
      <c r="ET40">
        <f>Sheet22!FR40</f>
        <v>0.31471313290015773</v>
      </c>
      <c r="EU40">
        <f>Sheet22!FS40</f>
        <v>0.21295079287995469</v>
      </c>
      <c r="EV40">
        <f>Sheet22!FT40</f>
        <v>0.89695263129501746</v>
      </c>
      <c r="EW40">
        <f>Sheet22!FU40</f>
        <v>0.59712941471701153</v>
      </c>
      <c r="EZ40">
        <v>0.26824670754406299</v>
      </c>
      <c r="FA40">
        <v>0.43544690136169578</v>
      </c>
      <c r="FB40">
        <v>-0.34383725310953211</v>
      </c>
      <c r="FC40">
        <v>-2.872938495769839E-2</v>
      </c>
      <c r="FD40">
        <v>-0.6315613863505839</v>
      </c>
      <c r="FE40">
        <v>0.49325245092542491</v>
      </c>
      <c r="FF40">
        <v>0.77384243846916834</v>
      </c>
      <c r="FG40">
        <v>0.89094586188252867</v>
      </c>
      <c r="FH40">
        <v>0.58620267538834625</v>
      </c>
      <c r="FI40">
        <v>0.53947053436119097</v>
      </c>
      <c r="FL40">
        <f t="shared" si="30"/>
        <v>0.30012761563446028</v>
      </c>
      <c r="FM40">
        <f t="shared" si="30"/>
        <v>0.96078806861598764</v>
      </c>
      <c r="FN40">
        <f t="shared" si="30"/>
        <v>9.7847778216768072E-2</v>
      </c>
      <c r="FO40">
        <f t="shared" si="30"/>
        <v>0.14928991017653218</v>
      </c>
      <c r="FP40">
        <f t="shared" si="30"/>
        <v>0.99737069046789062</v>
      </c>
      <c r="FQ40">
        <f t="shared" si="30"/>
        <v>0.10349610602716931</v>
      </c>
      <c r="FR40">
        <f t="shared" si="30"/>
        <v>0.31393929046168856</v>
      </c>
      <c r="FS40">
        <f t="shared" si="30"/>
        <v>0.21205984701807215</v>
      </c>
      <c r="FT40">
        <f t="shared" si="30"/>
        <v>0.89636642861962912</v>
      </c>
      <c r="FU40">
        <f t="shared" si="30"/>
        <v>0.59658994418265032</v>
      </c>
    </row>
    <row r="41" spans="1:177">
      <c r="A41">
        <v>40</v>
      </c>
      <c r="B41">
        <v>0.49166610268094674</v>
      </c>
      <c r="C41">
        <v>0.79158582295656121</v>
      </c>
      <c r="D41">
        <v>0.30999834887903499</v>
      </c>
      <c r="E41">
        <v>0.87382816143336284</v>
      </c>
      <c r="F41">
        <v>0.87843403120799712</v>
      </c>
      <c r="G41">
        <v>0.33791319067575104</v>
      </c>
      <c r="H41">
        <v>0.10398935847809473</v>
      </c>
      <c r="I41">
        <v>0.8463863810033162</v>
      </c>
      <c r="J41">
        <v>0.53984223669385079</v>
      </c>
      <c r="K41">
        <v>0.57764345375380954</v>
      </c>
      <c r="M41">
        <v>0.72130293831284775</v>
      </c>
      <c r="S41">
        <f t="shared" si="33"/>
        <v>0.86699042784695091</v>
      </c>
      <c r="T41">
        <f t="shared" si="31"/>
        <v>0.11348200580525758</v>
      </c>
      <c r="U41">
        <f t="shared" si="31"/>
        <v>0.24844825224833508</v>
      </c>
      <c r="V41">
        <f t="shared" si="31"/>
        <v>0.23410484061175488</v>
      </c>
      <c r="W41">
        <f t="shared" si="31"/>
        <v>0.74246223401801148</v>
      </c>
      <c r="X41">
        <f t="shared" si="31"/>
        <v>0.33791319067575104</v>
      </c>
      <c r="Y41">
        <f t="shared" si="31"/>
        <v>9.2441577490873159E-2</v>
      </c>
      <c r="Z41">
        <f t="shared" si="31"/>
        <v>0.96101622014772348</v>
      </c>
      <c r="AA41">
        <f t="shared" si="31"/>
        <v>0.15019348543574926</v>
      </c>
      <c r="AB41">
        <f t="shared" si="31"/>
        <v>0.61548946607321786</v>
      </c>
      <c r="BG41">
        <f t="shared" si="29"/>
        <v>1.8082941184374499E-6</v>
      </c>
      <c r="BH41">
        <f t="shared" si="29"/>
        <v>2.2931270684943014E-8</v>
      </c>
      <c r="BI41">
        <f t="shared" si="29"/>
        <v>1.1238531630637636E-7</v>
      </c>
      <c r="BJ41">
        <f t="shared" si="29"/>
        <v>7.1841778592403127E-9</v>
      </c>
      <c r="BM41">
        <f t="shared" si="34"/>
        <v>1.2086777826273563E-6</v>
      </c>
      <c r="BN41">
        <f t="shared" si="32"/>
        <v>3.1330405755290812E-6</v>
      </c>
      <c r="BO41">
        <f t="shared" si="32"/>
        <v>4.8049488153863953E-7</v>
      </c>
      <c r="BP41">
        <f t="shared" si="32"/>
        <v>3.8178782785700562E-6</v>
      </c>
      <c r="BQ41">
        <f t="shared" si="32"/>
        <v>3.8582317359216627E-6</v>
      </c>
      <c r="BR41">
        <f t="shared" si="32"/>
        <v>5.7092662216333243E-7</v>
      </c>
      <c r="BS41">
        <f t="shared" si="32"/>
        <v>5.406893338342847E-8</v>
      </c>
      <c r="BT41">
        <f t="shared" si="32"/>
        <v>3.581849529739454E-6</v>
      </c>
      <c r="BU41">
        <f t="shared" si="32"/>
        <v>1.4571482025930981E-6</v>
      </c>
      <c r="BV41">
        <f t="shared" si="32"/>
        <v>1.6683597983231478E-6</v>
      </c>
      <c r="EN41">
        <f>Sheet22!FL41</f>
        <v>0.19235766414871308</v>
      </c>
      <c r="EO41">
        <f>Sheet22!FM41</f>
        <v>0.85611889069843461</v>
      </c>
      <c r="EP41">
        <f>Sheet22!FN41</f>
        <v>0.69243786338332836</v>
      </c>
      <c r="EQ41">
        <f>Sheet22!FO41</f>
        <v>0.73927403514948675</v>
      </c>
      <c r="ER41">
        <f>Sheet22!FP41</f>
        <v>0.93633005654464907</v>
      </c>
      <c r="ES41">
        <f>Sheet22!FQ41</f>
        <v>0.8463863810033162</v>
      </c>
      <c r="ET41">
        <f>Sheet22!FR41</f>
        <v>0.38920612585773345</v>
      </c>
      <c r="EU41">
        <f>Sheet22!FS41</f>
        <v>0.50730106698862121</v>
      </c>
      <c r="EV41">
        <f>Sheet22!FT41</f>
        <v>0.89765126592396927</v>
      </c>
      <c r="EW41">
        <f>Sheet22!FU41</f>
        <v>6.4666417850462371E-2</v>
      </c>
      <c r="EZ41">
        <v>0.35700960142345373</v>
      </c>
      <c r="FA41">
        <v>0.61967740391890302</v>
      </c>
      <c r="FB41">
        <v>-0.39128787582843305</v>
      </c>
      <c r="FC41">
        <v>3.8000546973045668E-2</v>
      </c>
      <c r="FD41">
        <v>-0.86504852026957846</v>
      </c>
      <c r="FE41">
        <v>0.61496761300042979</v>
      </c>
      <c r="FF41">
        <v>0.92911632808286959</v>
      </c>
      <c r="FG41">
        <v>1.1458775548544409</v>
      </c>
      <c r="FH41">
        <v>0.73648978114035124</v>
      </c>
      <c r="FI41">
        <v>0.70314107303255913</v>
      </c>
      <c r="FL41">
        <f t="shared" si="30"/>
        <v>0.19200065454728962</v>
      </c>
      <c r="FM41">
        <f t="shared" si="30"/>
        <v>0.85549921329451573</v>
      </c>
      <c r="FN41">
        <f t="shared" si="30"/>
        <v>0.69282915125915678</v>
      </c>
      <c r="FO41">
        <f t="shared" si="30"/>
        <v>0.73923603460251375</v>
      </c>
      <c r="FP41">
        <f t="shared" si="30"/>
        <v>0.93719510506491865</v>
      </c>
      <c r="FQ41">
        <f t="shared" si="30"/>
        <v>0.84577141339031581</v>
      </c>
      <c r="FR41">
        <f t="shared" si="30"/>
        <v>0.38827700952965061</v>
      </c>
      <c r="FS41">
        <f t="shared" si="30"/>
        <v>0.50615518943376681</v>
      </c>
      <c r="FT41">
        <f t="shared" si="30"/>
        <v>0.89691477614282888</v>
      </c>
      <c r="FU41">
        <f t="shared" si="30"/>
        <v>6.3963276777429814E-2</v>
      </c>
    </row>
    <row r="42" spans="1:177">
      <c r="A42">
        <v>41</v>
      </c>
      <c r="B42">
        <v>0.80437701216054636</v>
      </c>
      <c r="C42">
        <v>0.4563185088016592</v>
      </c>
      <c r="D42">
        <v>0.9465120238293987</v>
      </c>
      <c r="E42">
        <v>0.5753755738775217</v>
      </c>
      <c r="F42">
        <v>0.73276448291200524</v>
      </c>
      <c r="G42">
        <v>9.2441577490873159E-2</v>
      </c>
      <c r="H42">
        <v>0.31471313290015773</v>
      </c>
      <c r="I42">
        <v>0.38920612585773345</v>
      </c>
      <c r="J42">
        <v>0.96981092011680703</v>
      </c>
      <c r="K42">
        <v>0.42414574383277454</v>
      </c>
      <c r="M42">
        <v>0.87199354403710205</v>
      </c>
      <c r="S42">
        <f t="shared" si="33"/>
        <v>0.30039586234200433</v>
      </c>
      <c r="T42">
        <f t="shared" si="31"/>
        <v>0.9612235155173493</v>
      </c>
      <c r="U42">
        <f t="shared" si="31"/>
        <v>9.7503940963658539E-2</v>
      </c>
      <c r="V42">
        <f t="shared" si="31"/>
        <v>0.14926118079157447</v>
      </c>
      <c r="W42">
        <f t="shared" si="31"/>
        <v>0.99673912908154005</v>
      </c>
      <c r="X42">
        <f t="shared" si="31"/>
        <v>0.10398935847809473</v>
      </c>
      <c r="Y42">
        <f t="shared" si="31"/>
        <v>0.31471313290015773</v>
      </c>
      <c r="Z42">
        <f t="shared" si="31"/>
        <v>0.21295079287995469</v>
      </c>
      <c r="AA42">
        <f t="shared" si="31"/>
        <v>0.89695263129501746</v>
      </c>
      <c r="AB42">
        <f t="shared" si="31"/>
        <v>0.59712941471701153</v>
      </c>
      <c r="BM42">
        <f t="shared" si="34"/>
        <v>3.235111888461639E-6</v>
      </c>
      <c r="BN42">
        <f t="shared" si="32"/>
        <v>1.0411329073748497E-6</v>
      </c>
      <c r="BO42">
        <f t="shared" si="32"/>
        <v>4.4794250562681216E-6</v>
      </c>
      <c r="BP42">
        <f t="shared" si="32"/>
        <v>1.6552852550744373E-6</v>
      </c>
      <c r="BQ42">
        <f t="shared" si="32"/>
        <v>2.6847189370864925E-6</v>
      </c>
      <c r="BR42">
        <f t="shared" si="32"/>
        <v>4.2727226245005539E-8</v>
      </c>
      <c r="BS42">
        <f t="shared" si="32"/>
        <v>4.9522178009916178E-7</v>
      </c>
      <c r="BT42">
        <f t="shared" si="32"/>
        <v>7.5740704202592923E-7</v>
      </c>
      <c r="BU42">
        <f t="shared" si="32"/>
        <v>4.7026661038890393E-6</v>
      </c>
      <c r="BV42">
        <f t="shared" si="32"/>
        <v>8.994980600572881E-7</v>
      </c>
      <c r="EN42">
        <f>Sheet22!FL42</f>
        <v>0.67920888317760564</v>
      </c>
      <c r="EO42">
        <f>Sheet22!FM42</f>
        <v>0.27763294736750449</v>
      </c>
      <c r="EP42">
        <f>Sheet22!FN42</f>
        <v>3.7537426501112386E-2</v>
      </c>
      <c r="EQ42">
        <f>Sheet22!FO42</f>
        <v>0.40251588594151755</v>
      </c>
      <c r="ER42">
        <f>Sheet22!FP42</f>
        <v>0.29030433074392298</v>
      </c>
      <c r="ES42">
        <f>Sheet22!FQ42</f>
        <v>0.53984223669385079</v>
      </c>
      <c r="ET42">
        <f>Sheet22!FR42</f>
        <v>0.96981092011680703</v>
      </c>
      <c r="EU42">
        <f>Sheet22!FS42</f>
        <v>0.34959781923804784</v>
      </c>
      <c r="EV42">
        <f>Sheet22!FT42</f>
        <v>0.56960534264008889</v>
      </c>
      <c r="EW42">
        <f>Sheet22!FU42</f>
        <v>0.23546541193513204</v>
      </c>
      <c r="EZ42">
        <v>0.25839429497635369</v>
      </c>
      <c r="FA42">
        <v>0.45634900494219205</v>
      </c>
      <c r="FB42">
        <v>-0.29648655851956651</v>
      </c>
      <c r="FC42">
        <v>3.4367306234341061E-2</v>
      </c>
      <c r="FD42">
        <v>-0.62631080992735721</v>
      </c>
      <c r="FE42">
        <v>0.45937350341703809</v>
      </c>
      <c r="FF42">
        <v>0.67487496748523967</v>
      </c>
      <c r="FG42">
        <v>0.85342164252341224</v>
      </c>
      <c r="FH42">
        <v>0.54109608412937216</v>
      </c>
      <c r="FI42">
        <v>0.5352674282101767</v>
      </c>
      <c r="FL42">
        <f t="shared" si="30"/>
        <v>0.67895048888262932</v>
      </c>
      <c r="FM42">
        <f t="shared" si="30"/>
        <v>0.27717659836256231</v>
      </c>
      <c r="FN42">
        <f t="shared" si="30"/>
        <v>3.7833913059631956E-2</v>
      </c>
      <c r="FO42">
        <f t="shared" si="30"/>
        <v>0.4024815186352832</v>
      </c>
      <c r="FP42">
        <f t="shared" si="30"/>
        <v>0.29093064155385034</v>
      </c>
      <c r="FQ42">
        <f t="shared" si="30"/>
        <v>0.53938286319043371</v>
      </c>
      <c r="FR42">
        <f t="shared" si="30"/>
        <v>0.96913604514932183</v>
      </c>
      <c r="FS42">
        <f t="shared" si="30"/>
        <v>0.34874439759552445</v>
      </c>
      <c r="FT42">
        <f t="shared" si="30"/>
        <v>0.56906424655595955</v>
      </c>
      <c r="FU42">
        <f t="shared" si="30"/>
        <v>0.23493014450692187</v>
      </c>
    </row>
    <row r="43" spans="1:177">
      <c r="A43">
        <v>42</v>
      </c>
      <c r="B43">
        <v>0.49330347930359447</v>
      </c>
      <c r="C43">
        <v>0.16854537834988581</v>
      </c>
      <c r="D43">
        <v>0.17497137893332082</v>
      </c>
      <c r="E43">
        <v>0.803149474445221</v>
      </c>
      <c r="F43">
        <v>9.7704941822945271E-2</v>
      </c>
      <c r="G43">
        <v>0.96101622014772348</v>
      </c>
      <c r="H43">
        <v>0.21295079287995469</v>
      </c>
      <c r="I43">
        <v>0.50730106698862121</v>
      </c>
      <c r="J43">
        <v>0.34959781923804784</v>
      </c>
      <c r="K43">
        <v>0.76938097367631342</v>
      </c>
      <c r="M43">
        <v>0.25677532479242782</v>
      </c>
      <c r="S43">
        <f t="shared" si="33"/>
        <v>0.19235766414871308</v>
      </c>
      <c r="T43">
        <f t="shared" si="31"/>
        <v>0.85611889069843461</v>
      </c>
      <c r="U43">
        <f t="shared" si="31"/>
        <v>0.69243786338332836</v>
      </c>
      <c r="V43">
        <f t="shared" si="31"/>
        <v>0.73927403514948675</v>
      </c>
      <c r="W43">
        <f t="shared" si="31"/>
        <v>0.93633005654464907</v>
      </c>
      <c r="X43">
        <f t="shared" si="31"/>
        <v>0.8463863810033162</v>
      </c>
      <c r="Y43">
        <f t="shared" si="31"/>
        <v>0.38920612585773345</v>
      </c>
      <c r="Z43">
        <f t="shared" si="31"/>
        <v>0.50730106698862121</v>
      </c>
      <c r="AA43">
        <f t="shared" si="31"/>
        <v>0.89765126592396927</v>
      </c>
      <c r="AB43">
        <f t="shared" si="31"/>
        <v>6.4666417850462371E-2</v>
      </c>
      <c r="BM43">
        <f t="shared" si="34"/>
        <v>1.2167416134651594E-6</v>
      </c>
      <c r="BN43">
        <f t="shared" si="32"/>
        <v>1.420377228155308E-7</v>
      </c>
      <c r="BO43">
        <f t="shared" si="32"/>
        <v>1.5307491722913872E-7</v>
      </c>
      <c r="BP43">
        <f t="shared" si="32"/>
        <v>3.2252453915081737E-6</v>
      </c>
      <c r="BQ43">
        <f t="shared" si="32"/>
        <v>4.7731278283125602E-8</v>
      </c>
      <c r="BR43">
        <f t="shared" si="32"/>
        <v>4.6177608769350888E-6</v>
      </c>
      <c r="BS43">
        <f t="shared" si="32"/>
        <v>2.2674020094100682E-7</v>
      </c>
      <c r="BT43">
        <f t="shared" si="32"/>
        <v>1.2867718628389678E-6</v>
      </c>
      <c r="BU43">
        <f t="shared" si="32"/>
        <v>6.1109317607999388E-7</v>
      </c>
      <c r="BV43">
        <f t="shared" si="32"/>
        <v>2.9597354132755604E-6</v>
      </c>
      <c r="EN43">
        <f>Sheet22!FL43</f>
        <v>0.31329664176440536</v>
      </c>
      <c r="EO43">
        <f>Sheet22!FM43</f>
        <v>0.90950770633941358</v>
      </c>
      <c r="EP43">
        <f>Sheet22!FN43</f>
        <v>0.75102509607249879</v>
      </c>
      <c r="EQ43">
        <f>Sheet22!FO43</f>
        <v>0.31517947401898327</v>
      </c>
      <c r="ER43">
        <f>Sheet22!FP43</f>
        <v>1.4797746006665599E-2</v>
      </c>
      <c r="ES43">
        <f>Sheet22!FQ43</f>
        <v>0.57764345375380954</v>
      </c>
      <c r="ET43">
        <f>Sheet22!FR43</f>
        <v>0.42414574383277454</v>
      </c>
      <c r="EU43">
        <f>Sheet22!FS43</f>
        <v>0.76938097367631342</v>
      </c>
      <c r="EV43">
        <f>Sheet22!FT43</f>
        <v>0.43322209186951716</v>
      </c>
      <c r="EW43">
        <f>Sheet22!FU43</f>
        <v>0.13552430874736468</v>
      </c>
      <c r="EZ43">
        <v>0.39463187263213345</v>
      </c>
      <c r="FA43">
        <v>0.72154726342466657</v>
      </c>
      <c r="FB43">
        <v>-0.37562209608488534</v>
      </c>
      <c r="FC43">
        <v>0.11163970653762606</v>
      </c>
      <c r="FD43">
        <v>-0.97666273609360865</v>
      </c>
      <c r="FE43">
        <v>0.64552073896956941</v>
      </c>
      <c r="FF43">
        <v>0.93964226856974675</v>
      </c>
      <c r="FG43">
        <v>1.2366759601355435</v>
      </c>
      <c r="FH43">
        <v>0.7744678697859908</v>
      </c>
      <c r="FI43">
        <v>0.76878380899464216</v>
      </c>
      <c r="FL43">
        <f t="shared" si="30"/>
        <v>0.31290200989177325</v>
      </c>
      <c r="FM43">
        <f t="shared" si="30"/>
        <v>0.90878615907598892</v>
      </c>
      <c r="FN43">
        <f t="shared" si="30"/>
        <v>0.75140071816858367</v>
      </c>
      <c r="FO43">
        <f t="shared" si="30"/>
        <v>0.31506783431244567</v>
      </c>
      <c r="FP43">
        <f t="shared" si="30"/>
        <v>1.5774408742759208E-2</v>
      </c>
      <c r="FQ43">
        <f t="shared" si="30"/>
        <v>0.57699793301483993</v>
      </c>
      <c r="FR43">
        <f t="shared" si="30"/>
        <v>0.4232061015642048</v>
      </c>
      <c r="FS43">
        <f t="shared" si="30"/>
        <v>0.76814429771617787</v>
      </c>
      <c r="FT43">
        <f t="shared" si="30"/>
        <v>0.43244762399973119</v>
      </c>
      <c r="FU43">
        <f t="shared" si="30"/>
        <v>0.13475552493837004</v>
      </c>
    </row>
    <row r="44" spans="1:177">
      <c r="A44">
        <v>43</v>
      </c>
      <c r="B44">
        <v>0.13991558197619486</v>
      </c>
      <c r="C44">
        <v>0.95563506219165717</v>
      </c>
      <c r="D44">
        <v>0.40820670719296231</v>
      </c>
      <c r="E44">
        <v>0.28139049068047628</v>
      </c>
      <c r="F44">
        <v>0.50401458844547486</v>
      </c>
      <c r="G44">
        <v>0.15019348543574926</v>
      </c>
      <c r="H44">
        <v>0.89695263129501746</v>
      </c>
      <c r="I44">
        <v>0.89765126592396927</v>
      </c>
      <c r="J44">
        <v>0.56960534264008889</v>
      </c>
      <c r="K44">
        <v>0.43322209186951716</v>
      </c>
      <c r="M44">
        <v>0.20465893367848836</v>
      </c>
      <c r="S44">
        <f t="shared" si="33"/>
        <v>0.67920888317760564</v>
      </c>
      <c r="T44">
        <f t="shared" si="31"/>
        <v>0.27763294736750449</v>
      </c>
      <c r="U44">
        <f t="shared" si="31"/>
        <v>3.7537426501112386E-2</v>
      </c>
      <c r="V44">
        <f t="shared" si="31"/>
        <v>0.40251588594151755</v>
      </c>
      <c r="W44">
        <f t="shared" si="31"/>
        <v>0.29030433074392298</v>
      </c>
      <c r="X44">
        <f t="shared" si="31"/>
        <v>0.53984223669385079</v>
      </c>
      <c r="Y44">
        <f t="shared" si="31"/>
        <v>0.96981092011680703</v>
      </c>
      <c r="Z44">
        <f t="shared" si="31"/>
        <v>0.34959781923804784</v>
      </c>
      <c r="AA44">
        <f t="shared" si="31"/>
        <v>0.56960534264008889</v>
      </c>
      <c r="AB44">
        <f t="shared" si="31"/>
        <v>0.23546541193513204</v>
      </c>
      <c r="BM44">
        <f t="shared" si="34"/>
        <v>9.7881850398686524E-8</v>
      </c>
      <c r="BN44">
        <f t="shared" si="32"/>
        <v>4.5661918604502625E-6</v>
      </c>
      <c r="BO44">
        <f t="shared" si="32"/>
        <v>8.3316357898660443E-7</v>
      </c>
      <c r="BP44">
        <f t="shared" si="32"/>
        <v>3.9590304122699611E-7</v>
      </c>
      <c r="BQ44">
        <f t="shared" si="32"/>
        <v>1.2701535268293072E-6</v>
      </c>
      <c r="BR44">
        <f t="shared" si="32"/>
        <v>1.1279041533669314E-7</v>
      </c>
      <c r="BS44">
        <f t="shared" si="32"/>
        <v>4.0226201139352784E-6</v>
      </c>
      <c r="BT44">
        <f t="shared" si="32"/>
        <v>4.0288889760745231E-6</v>
      </c>
      <c r="BU44">
        <f t="shared" si="32"/>
        <v>1.6222512318206656E-6</v>
      </c>
      <c r="BV44">
        <f t="shared" si="32"/>
        <v>9.3840690441900194E-7</v>
      </c>
    </row>
    <row r="45" spans="1:177">
      <c r="A45">
        <v>44</v>
      </c>
      <c r="B45">
        <v>0.29828169967472812</v>
      </c>
      <c r="C45">
        <v>0.32593990052368749</v>
      </c>
      <c r="D45">
        <v>0.3827516073302043</v>
      </c>
      <c r="E45">
        <v>0.19725941081859141</v>
      </c>
      <c r="F45">
        <v>0.73743637956201669</v>
      </c>
      <c r="G45">
        <v>0.61548946607321786</v>
      </c>
      <c r="H45">
        <v>0.59712941471701153</v>
      </c>
      <c r="I45">
        <v>6.4666417850462371E-2</v>
      </c>
      <c r="J45">
        <v>0.23546541193513204</v>
      </c>
      <c r="K45">
        <v>0.13552430874736468</v>
      </c>
      <c r="M45">
        <v>0.48859922683601592</v>
      </c>
      <c r="S45">
        <f t="shared" si="33"/>
        <v>0.31329664176440536</v>
      </c>
      <c r="T45">
        <f t="shared" si="31"/>
        <v>0.90950770633941358</v>
      </c>
      <c r="U45">
        <f t="shared" si="31"/>
        <v>0.75102509607249879</v>
      </c>
      <c r="V45">
        <f t="shared" si="31"/>
        <v>0.31517947401898327</v>
      </c>
      <c r="W45">
        <f t="shared" si="31"/>
        <v>1.4797746006665599E-2</v>
      </c>
      <c r="X45">
        <f t="shared" si="31"/>
        <v>0.57764345375380954</v>
      </c>
      <c r="Y45">
        <f t="shared" si="31"/>
        <v>0.42414574383277454</v>
      </c>
      <c r="Z45">
        <f t="shared" si="31"/>
        <v>0.76938097367631342</v>
      </c>
      <c r="AA45">
        <f t="shared" si="31"/>
        <v>0.43322209186951716</v>
      </c>
      <c r="AB45">
        <f t="shared" si="31"/>
        <v>0.13552430874736468</v>
      </c>
      <c r="BM45">
        <f t="shared" si="34"/>
        <v>4.4485986180422358E-7</v>
      </c>
      <c r="BN45">
        <f t="shared" si="32"/>
        <v>5.3118409376695646E-7</v>
      </c>
      <c r="BO45">
        <f t="shared" si="32"/>
        <v>7.3249396456927453E-7</v>
      </c>
      <c r="BP45">
        <f t="shared" si="32"/>
        <v>1.9455637578248911E-7</v>
      </c>
      <c r="BQ45">
        <f t="shared" si="32"/>
        <v>2.7190620695076737E-6</v>
      </c>
      <c r="BR45">
        <f t="shared" si="32"/>
        <v>1.8941364142354743E-6</v>
      </c>
      <c r="BS45">
        <f t="shared" si="32"/>
        <v>1.7828176896014038E-6</v>
      </c>
      <c r="BT45">
        <f t="shared" si="32"/>
        <v>2.0908727988052992E-8</v>
      </c>
      <c r="BU45">
        <f t="shared" si="32"/>
        <v>2.7721980108890713E-7</v>
      </c>
      <c r="BV45">
        <f t="shared" si="32"/>
        <v>9.1834191307255145E-8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1.7151665362447215E-4</v>
      </c>
    </row>
    <row r="48" spans="1:177">
      <c r="A48">
        <v>47</v>
      </c>
      <c r="EN48">
        <f>Sheet22!FL48</f>
        <v>0.69692410498045965</v>
      </c>
      <c r="EO48">
        <f>Sheet22!FM48</f>
        <v>0.78449643779822509</v>
      </c>
      <c r="EP48">
        <f>Sheet22!FN48</f>
        <v>0.29515426369454079</v>
      </c>
      <c r="EQ48">
        <f>Sheet22!FO48</f>
        <v>0.46947786052348123</v>
      </c>
      <c r="ER48">
        <f>Sheet22!FP48</f>
        <v>0.26275215735500457</v>
      </c>
      <c r="ES48">
        <f>Sheet22!FQ48</f>
        <v>0.85263655767306445</v>
      </c>
      <c r="ET48">
        <f>Sheet22!FR48</f>
        <v>0.19517575051130454</v>
      </c>
      <c r="EU48">
        <f>Sheet22!FS48</f>
        <v>0.80676643521784674</v>
      </c>
      <c r="EV48">
        <f>Sheet22!FT48</f>
        <v>2.6598324638235655E-3</v>
      </c>
      <c r="EW48">
        <f>Sheet22!FU48</f>
        <v>0.60949948743982896</v>
      </c>
      <c r="EZ48">
        <f>(1/4)*SUM($BY$7:$CB$7)</f>
        <v>-0.24999999999629341</v>
      </c>
      <c r="FA48">
        <f>(1/4)*SUM($BY$8:$CB$8)</f>
        <v>8.1377353378510625E-2</v>
      </c>
      <c r="FB48">
        <f>(1/4)*SUM($BY$9:$CB$9)</f>
        <v>-0.24999949960537798</v>
      </c>
      <c r="FC48">
        <f>(1/4)*SUM($BY$10:$CB$10)</f>
        <v>5.2639784961023053E-6</v>
      </c>
      <c r="FD48">
        <f>(1/4)*SUM($BY$11:$CB$11)</f>
        <v>0.66861638477337271</v>
      </c>
      <c r="FE48">
        <f>(1/4)*SUM($BY$12:$CB$12)</f>
        <v>7.3614367243237281E-9</v>
      </c>
      <c r="FF48">
        <f>(1/4)*SUM($BY$13:$CB$13)</f>
        <v>2.892704463732203E-16</v>
      </c>
      <c r="FG48">
        <f>(1/4)*SUM($BY$14:$CB$14)</f>
        <v>-0.24999999977546322</v>
      </c>
      <c r="FH48">
        <f>(1/4)*SUM($BY$15:$CB$15)</f>
        <v>2.1865974099570107E-9</v>
      </c>
      <c r="FI48">
        <f>(1/4)*SUM($BY$16:$CB$16)</f>
        <v>4.876987208220024E-7</v>
      </c>
      <c r="FL48">
        <f t="shared" ref="FL48:FU48" si="35">EN48-($EU$10*EZ48)</f>
        <v>0.69717410498045596</v>
      </c>
      <c r="FM48">
        <f t="shared" si="35"/>
        <v>0.78441506044484655</v>
      </c>
      <c r="FN48">
        <f t="shared" si="35"/>
        <v>0.29540426319414614</v>
      </c>
      <c r="FO48">
        <f t="shared" si="35"/>
        <v>0.46947785525950275</v>
      </c>
      <c r="FP48">
        <f t="shared" si="35"/>
        <v>0.26208354097023118</v>
      </c>
      <c r="FQ48">
        <f t="shared" si="35"/>
        <v>0.85263655766570301</v>
      </c>
      <c r="FR48">
        <f t="shared" si="35"/>
        <v>0.19517575051130454</v>
      </c>
      <c r="FS48">
        <f t="shared" si="35"/>
        <v>0.80701643521762223</v>
      </c>
      <c r="FT48">
        <f t="shared" si="35"/>
        <v>2.6598324616369682E-3</v>
      </c>
      <c r="FU48">
        <f t="shared" si="35"/>
        <v>0.60949948695213019</v>
      </c>
    </row>
    <row r="49" spans="1:177">
      <c r="A49">
        <v>48</v>
      </c>
      <c r="B49">
        <f t="array" ref="B49:K58">TRANSPOSE(EN52:EW61)</f>
        <v>0.2494196469911811</v>
      </c>
      <c r="C49">
        <v>0.12365340823921374</v>
      </c>
      <c r="D49">
        <v>0.27796643345830629</v>
      </c>
      <c r="E49">
        <v>8.200337099070179E-2</v>
      </c>
      <c r="F49">
        <v>0.89322111922415792</v>
      </c>
      <c r="G49">
        <v>0.63085456668870377</v>
      </c>
      <c r="H49">
        <v>0.7899049058657106</v>
      </c>
      <c r="I49">
        <v>0.17841614299114214</v>
      </c>
      <c r="J49">
        <v>0.58526211397869632</v>
      </c>
      <c r="K49">
        <v>0.33097237650494288</v>
      </c>
      <c r="M49">
        <f t="array" ref="M49:M58">TRANSPOSE(EN48:EW48)</f>
        <v>0.69692410498045965</v>
      </c>
      <c r="S49">
        <f>EN52</f>
        <v>0.2494196469911811</v>
      </c>
      <c r="T49">
        <f t="shared" ref="T49:AB58" si="36">EO52</f>
        <v>0.36008092699455013</v>
      </c>
      <c r="U49">
        <f t="shared" si="36"/>
        <v>0.21842428924162682</v>
      </c>
      <c r="V49">
        <f t="shared" si="36"/>
        <v>0.27698502477198655</v>
      </c>
      <c r="W49">
        <f t="shared" si="36"/>
        <v>0.45720096340788507</v>
      </c>
      <c r="X49">
        <f t="shared" si="36"/>
        <v>0.58445155884148658</v>
      </c>
      <c r="Y49">
        <f t="shared" si="36"/>
        <v>2.4574650748654614E-2</v>
      </c>
      <c r="Z49">
        <f t="shared" si="36"/>
        <v>0.42727074897910244</v>
      </c>
      <c r="AA49">
        <f t="shared" si="36"/>
        <v>0.35410526196813769</v>
      </c>
      <c r="AB49">
        <f t="shared" si="36"/>
        <v>0.33051925322433068</v>
      </c>
      <c r="BM49">
        <f>0.5*$BL$21*B49*B49</f>
        <v>3.1105080152602701E-7</v>
      </c>
      <c r="BN49">
        <f t="shared" ref="BN49:BV58" si="37">0.5*$BL$21*C49*C49</f>
        <v>7.6450826845868255E-8</v>
      </c>
      <c r="BO49">
        <f t="shared" si="37"/>
        <v>3.8632669064765511E-7</v>
      </c>
      <c r="BP49">
        <f t="shared" si="37"/>
        <v>3.3622764269193364E-8</v>
      </c>
      <c r="BQ49">
        <f t="shared" si="37"/>
        <v>3.9892198391402868E-6</v>
      </c>
      <c r="BR49">
        <f t="shared" si="37"/>
        <v>1.989887421559961E-6</v>
      </c>
      <c r="BS49">
        <f t="shared" si="37"/>
        <v>3.1197488015535859E-6</v>
      </c>
      <c r="BT49">
        <f t="shared" si="37"/>
        <v>1.5916160039917842E-7</v>
      </c>
      <c r="BU49">
        <f t="shared" si="37"/>
        <v>1.7126587102940626E-6</v>
      </c>
      <c r="BV49">
        <f t="shared" si="37"/>
        <v>5.4771357004664839E-7</v>
      </c>
    </row>
    <row r="50" spans="1:177">
      <c r="A50">
        <v>49</v>
      </c>
      <c r="B50">
        <v>0.36008092699455013</v>
      </c>
      <c r="C50">
        <v>0.65949341723749155</v>
      </c>
      <c r="D50">
        <v>0.58045722852718695</v>
      </c>
      <c r="E50">
        <v>0.97917105636711088</v>
      </c>
      <c r="F50">
        <v>0.71490030731895238</v>
      </c>
      <c r="G50">
        <v>0.70985450711836207</v>
      </c>
      <c r="H50">
        <v>0.65739785390350103</v>
      </c>
      <c r="I50">
        <v>0.82760216069011916</v>
      </c>
      <c r="J50">
        <v>7.94690811743059E-2</v>
      </c>
      <c r="K50">
        <v>0.83237553053078772</v>
      </c>
      <c r="M50">
        <v>0.78449643779822509</v>
      </c>
      <c r="S50">
        <f t="shared" ref="S50:S58" si="38">EN53</f>
        <v>0.12365340823921374</v>
      </c>
      <c r="T50">
        <f t="shared" si="36"/>
        <v>0.65949341723749155</v>
      </c>
      <c r="U50">
        <f t="shared" si="36"/>
        <v>0.59779837713014128</v>
      </c>
      <c r="V50">
        <f t="shared" si="36"/>
        <v>0.9806922116081338</v>
      </c>
      <c r="W50">
        <f t="shared" si="36"/>
        <v>0.7898265281762874</v>
      </c>
      <c r="X50">
        <f t="shared" si="36"/>
        <v>0.56204501052807265</v>
      </c>
      <c r="Y50">
        <f t="shared" si="36"/>
        <v>0.75153712225129521</v>
      </c>
      <c r="Z50">
        <f t="shared" si="36"/>
        <v>0.8138543065102265</v>
      </c>
      <c r="AA50">
        <f t="shared" si="36"/>
        <v>0.61914122588251586</v>
      </c>
      <c r="AB50">
        <f t="shared" si="36"/>
        <v>0.69336103439147923</v>
      </c>
      <c r="BM50">
        <f t="shared" ref="BM50:BM58" si="39">0.5*$BL$21*B50*B50</f>
        <v>6.4829136992627281E-7</v>
      </c>
      <c r="BN50">
        <f t="shared" si="37"/>
        <v>2.174657836897921E-6</v>
      </c>
      <c r="BO50">
        <f t="shared" si="37"/>
        <v>1.6846529707473149E-6</v>
      </c>
      <c r="BP50">
        <f t="shared" si="37"/>
        <v>4.7938797881354193E-6</v>
      </c>
      <c r="BQ50">
        <f t="shared" si="37"/>
        <v>2.5554122470236629E-6</v>
      </c>
      <c r="BR50">
        <f t="shared" si="37"/>
        <v>2.519467106381264E-6</v>
      </c>
      <c r="BS50">
        <f t="shared" si="37"/>
        <v>2.1608596915846445E-6</v>
      </c>
      <c r="BT50">
        <f t="shared" si="37"/>
        <v>3.4246266818947695E-6</v>
      </c>
      <c r="BU50">
        <f t="shared" si="37"/>
        <v>3.1576674313442101E-8</v>
      </c>
      <c r="BV50">
        <f t="shared" si="37"/>
        <v>3.4642451191320517E-6</v>
      </c>
      <c r="EN50" t="s">
        <v>22</v>
      </c>
      <c r="EZ50" t="s">
        <v>27</v>
      </c>
    </row>
    <row r="51" spans="1:177">
      <c r="A51">
        <v>50</v>
      </c>
      <c r="B51">
        <v>0.21842428924162682</v>
      </c>
      <c r="C51">
        <v>0.59779837713014128</v>
      </c>
      <c r="D51">
        <v>0.49615709835877075</v>
      </c>
      <c r="E51">
        <v>0.96212472847719432</v>
      </c>
      <c r="F51">
        <v>0.85675229697832556</v>
      </c>
      <c r="G51">
        <v>0.65848289090516132</v>
      </c>
      <c r="H51">
        <v>6.9183842077175692E-2</v>
      </c>
      <c r="I51">
        <v>0.54183897114932789</v>
      </c>
      <c r="J51">
        <v>0.23245876191501891</v>
      </c>
      <c r="K51">
        <v>0.92425439757165251</v>
      </c>
      <c r="M51">
        <v>0.29515426369454079</v>
      </c>
      <c r="S51">
        <f t="shared" si="38"/>
        <v>0.27796643345830629</v>
      </c>
      <c r="T51">
        <f t="shared" si="36"/>
        <v>0.58045722852718695</v>
      </c>
      <c r="U51">
        <f t="shared" si="36"/>
        <v>0.49615709835877075</v>
      </c>
      <c r="V51">
        <f t="shared" si="36"/>
        <v>3.591870790914789E-2</v>
      </c>
      <c r="W51">
        <f t="shared" si="36"/>
        <v>0.34767963836971277</v>
      </c>
      <c r="X51">
        <f t="shared" si="36"/>
        <v>0.91831321761020535</v>
      </c>
      <c r="Y51">
        <f t="shared" si="36"/>
        <v>0.10657928293794949</v>
      </c>
      <c r="Z51">
        <f t="shared" si="36"/>
        <v>0.84446190465648685</v>
      </c>
      <c r="AA51">
        <f t="shared" si="36"/>
        <v>0.79714616693030327</v>
      </c>
      <c r="AB51">
        <f t="shared" si="36"/>
        <v>0.21995362969508528</v>
      </c>
      <c r="BM51">
        <f t="shared" si="39"/>
        <v>2.385458506535493E-7</v>
      </c>
      <c r="BN51">
        <f t="shared" si="37"/>
        <v>1.7868144984971531E-6</v>
      </c>
      <c r="BO51">
        <f t="shared" si="37"/>
        <v>1.2308593312589747E-6</v>
      </c>
      <c r="BP51">
        <f t="shared" si="37"/>
        <v>4.6284199657365747E-6</v>
      </c>
      <c r="BQ51">
        <f t="shared" si="37"/>
        <v>3.6701224918881854E-6</v>
      </c>
      <c r="BR51">
        <f t="shared" si="37"/>
        <v>2.1679985880740931E-6</v>
      </c>
      <c r="BS51">
        <f t="shared" si="37"/>
        <v>2.393202002279793E-8</v>
      </c>
      <c r="BT51">
        <f t="shared" si="37"/>
        <v>1.467947353280811E-6</v>
      </c>
      <c r="BU51">
        <f t="shared" si="37"/>
        <v>2.7018537995531725E-7</v>
      </c>
      <c r="BV51">
        <f t="shared" si="37"/>
        <v>4.2712309571526923E-6</v>
      </c>
    </row>
    <row r="52" spans="1:177">
      <c r="A52">
        <v>51</v>
      </c>
      <c r="B52">
        <v>0.27698502477198655</v>
      </c>
      <c r="C52">
        <v>0.9806922116081338</v>
      </c>
      <c r="D52">
        <v>3.591870790914789E-2</v>
      </c>
      <c r="E52">
        <v>2.8897373017259233E-2</v>
      </c>
      <c r="F52">
        <v>0.94726553765943933</v>
      </c>
      <c r="G52">
        <v>0.96755539463551177</v>
      </c>
      <c r="H52">
        <v>0.66162197335804696</v>
      </c>
      <c r="I52">
        <v>0.31926157264571198</v>
      </c>
      <c r="J52">
        <v>0.3834258225299737</v>
      </c>
      <c r="K52">
        <v>0.55236746137764303</v>
      </c>
      <c r="M52">
        <v>0.46947786052348123</v>
      </c>
      <c r="S52">
        <f t="shared" si="38"/>
        <v>8.200337099070179E-2</v>
      </c>
      <c r="T52">
        <f t="shared" si="36"/>
        <v>0.97917105636711088</v>
      </c>
      <c r="U52">
        <f t="shared" si="36"/>
        <v>0.96212472847719432</v>
      </c>
      <c r="V52">
        <f t="shared" si="36"/>
        <v>2.8897373017259233E-2</v>
      </c>
      <c r="W52">
        <f t="shared" si="36"/>
        <v>0.62739766193139268</v>
      </c>
      <c r="X52">
        <f t="shared" si="36"/>
        <v>0.44810837247561397</v>
      </c>
      <c r="Y52">
        <f t="shared" si="36"/>
        <v>0.45109575170941452</v>
      </c>
      <c r="Z52">
        <f t="shared" si="36"/>
        <v>0.8724852580798701</v>
      </c>
      <c r="AA52">
        <f t="shared" si="36"/>
        <v>0.26280074521698288</v>
      </c>
      <c r="AB52">
        <f t="shared" si="36"/>
        <v>8.0590260763882024E-2</v>
      </c>
      <c r="BM52">
        <f t="shared" si="39"/>
        <v>3.8360351973969008E-7</v>
      </c>
      <c r="BN52">
        <f t="shared" si="37"/>
        <v>4.8087860695442633E-6</v>
      </c>
      <c r="BO52">
        <f t="shared" si="37"/>
        <v>6.4507678893134169E-9</v>
      </c>
      <c r="BP52">
        <f t="shared" si="37"/>
        <v>4.1752908364931103E-9</v>
      </c>
      <c r="BQ52">
        <f t="shared" si="37"/>
        <v>4.4865599941861337E-6</v>
      </c>
      <c r="BR52">
        <f t="shared" si="37"/>
        <v>4.6808172084414048E-6</v>
      </c>
      <c r="BS52">
        <f t="shared" si="37"/>
        <v>2.1887181781509811E-6</v>
      </c>
      <c r="BT52">
        <f t="shared" si="37"/>
        <v>5.0963975884106621E-7</v>
      </c>
      <c r="BU52">
        <f t="shared" si="37"/>
        <v>7.3507680691393446E-7</v>
      </c>
      <c r="BV52">
        <f t="shared" si="37"/>
        <v>1.5255490619439098E-6</v>
      </c>
      <c r="EN52">
        <f>Sheet22!FL52</f>
        <v>0.2494196469911811</v>
      </c>
      <c r="EO52">
        <f>Sheet22!FM52</f>
        <v>0.36008092699455013</v>
      </c>
      <c r="EP52">
        <f>Sheet22!FN52</f>
        <v>0.21842428924162682</v>
      </c>
      <c r="EQ52">
        <f>Sheet22!FO52</f>
        <v>0.27698502477198655</v>
      </c>
      <c r="ER52">
        <f>Sheet22!FP52</f>
        <v>0.45720096340788507</v>
      </c>
      <c r="ES52">
        <f>Sheet22!FQ52</f>
        <v>0.58445155884148658</v>
      </c>
      <c r="ET52">
        <f>Sheet22!FR52</f>
        <v>2.4574650748654614E-2</v>
      </c>
      <c r="EU52">
        <f>Sheet22!FS52</f>
        <v>0.42727074897910244</v>
      </c>
      <c r="EV52">
        <f>Sheet22!FT52</f>
        <v>0.35410526196813769</v>
      </c>
      <c r="EW52">
        <f>Sheet22!FU52</f>
        <v>0.33051925322433068</v>
      </c>
      <c r="EZ52">
        <f t="array" ref="EZ52:FI61">(1/4)*(MMULT($AM$7:$AP$16,$BY$23:$CH$26))</f>
        <v>-3.0755061085612412</v>
      </c>
      <c r="FA52">
        <v>0.90406916057418174</v>
      </c>
      <c r="FB52">
        <v>-3.2280912005932691</v>
      </c>
      <c r="FC52">
        <v>5.1331211803870524E-5</v>
      </c>
      <c r="FD52">
        <v>8.1661495332872995</v>
      </c>
      <c r="FE52">
        <v>7.0903538579540448E-8</v>
      </c>
      <c r="FF52">
        <v>2.748814676185221E-15</v>
      </c>
      <c r="FG52">
        <v>-2.7666775066326204</v>
      </c>
      <c r="FH52">
        <v>2.0998040494123625E-8</v>
      </c>
      <c r="FI52">
        <v>4.6988122644573481E-6</v>
      </c>
      <c r="FL52">
        <f t="shared" ref="FL52:FU61" si="40">EN52-($EU$10*EZ52)</f>
        <v>0.25249515309974235</v>
      </c>
      <c r="FM52">
        <f t="shared" si="40"/>
        <v>0.35917685783397596</v>
      </c>
      <c r="FN52">
        <f t="shared" si="40"/>
        <v>0.2216523804422201</v>
      </c>
      <c r="FO52">
        <f t="shared" si="40"/>
        <v>0.27698497344077477</v>
      </c>
      <c r="FP52">
        <f t="shared" si="40"/>
        <v>0.44903481387459776</v>
      </c>
      <c r="FQ52">
        <f t="shared" si="40"/>
        <v>0.58445155877058308</v>
      </c>
      <c r="FR52">
        <f t="shared" si="40"/>
        <v>2.457465074865461E-2</v>
      </c>
      <c r="FS52">
        <f t="shared" si="40"/>
        <v>0.43003742648573506</v>
      </c>
      <c r="FT52">
        <f t="shared" si="40"/>
        <v>0.35410526194713965</v>
      </c>
      <c r="FU52">
        <f t="shared" si="40"/>
        <v>0.33051924852551839</v>
      </c>
    </row>
    <row r="53" spans="1:177">
      <c r="A53">
        <v>52</v>
      </c>
      <c r="B53">
        <v>0.45720096340788507</v>
      </c>
      <c r="C53">
        <v>0.7898265281762874</v>
      </c>
      <c r="D53">
        <v>0.34767963836971277</v>
      </c>
      <c r="E53">
        <v>0.62739766193139268</v>
      </c>
      <c r="F53">
        <v>0.24589248789385273</v>
      </c>
      <c r="G53">
        <v>0.85262050019063051</v>
      </c>
      <c r="H53">
        <v>0.74571058858716688</v>
      </c>
      <c r="I53">
        <v>0.80434767680890895</v>
      </c>
      <c r="J53">
        <v>0.80178202200072957</v>
      </c>
      <c r="K53">
        <v>0.86427249953149299</v>
      </c>
      <c r="M53">
        <v>0.26275215735500457</v>
      </c>
      <c r="S53">
        <f t="shared" si="38"/>
        <v>0.89322111922415792</v>
      </c>
      <c r="T53">
        <f t="shared" si="36"/>
        <v>0.71490030731895238</v>
      </c>
      <c r="U53">
        <f t="shared" si="36"/>
        <v>0.85675229697832556</v>
      </c>
      <c r="V53">
        <f t="shared" si="36"/>
        <v>0.94726553765943933</v>
      </c>
      <c r="W53">
        <f t="shared" si="36"/>
        <v>0.24589248789385273</v>
      </c>
      <c r="X53">
        <f t="shared" si="36"/>
        <v>0.35222968700808105</v>
      </c>
      <c r="Y53">
        <f t="shared" si="36"/>
        <v>0.28347304169185694</v>
      </c>
      <c r="Z53">
        <f t="shared" si="36"/>
        <v>0.21339060087745962</v>
      </c>
      <c r="AA53">
        <f t="shared" si="36"/>
        <v>0.54905030077734918</v>
      </c>
      <c r="AB53">
        <f t="shared" si="36"/>
        <v>0.78528818702020231</v>
      </c>
      <c r="BM53">
        <f t="shared" si="39"/>
        <v>1.0451636047054913E-6</v>
      </c>
      <c r="BN53">
        <f t="shared" si="37"/>
        <v>3.1191297230550392E-6</v>
      </c>
      <c r="BO53">
        <f t="shared" si="37"/>
        <v>6.0440565468447129E-7</v>
      </c>
      <c r="BP53">
        <f t="shared" si="37"/>
        <v>1.9681391309848906E-6</v>
      </c>
      <c r="BQ53">
        <f t="shared" si="37"/>
        <v>3.0231557801314259E-7</v>
      </c>
      <c r="BR53">
        <f t="shared" si="37"/>
        <v>3.6348085867266051E-6</v>
      </c>
      <c r="BS53">
        <f t="shared" si="37"/>
        <v>2.7804214096550946E-6</v>
      </c>
      <c r="BT53">
        <f t="shared" si="37"/>
        <v>3.2348759259394455E-6</v>
      </c>
      <c r="BU53">
        <f t="shared" si="37"/>
        <v>3.2142720540178927E-6</v>
      </c>
      <c r="BV53">
        <f t="shared" si="37"/>
        <v>3.7348347672320729E-6</v>
      </c>
      <c r="EN53">
        <f>Sheet22!FL53</f>
        <v>0.12365340823921374</v>
      </c>
      <c r="EO53">
        <f>Sheet22!FM53</f>
        <v>0.65949341723749155</v>
      </c>
      <c r="EP53">
        <f>Sheet22!FN53</f>
        <v>0.59779837713014128</v>
      </c>
      <c r="EQ53">
        <f>Sheet22!FO53</f>
        <v>0.9806922116081338</v>
      </c>
      <c r="ER53">
        <f>Sheet22!FP53</f>
        <v>0.7898265281762874</v>
      </c>
      <c r="ES53">
        <f>Sheet22!FQ53</f>
        <v>0.56204501052807265</v>
      </c>
      <c r="ET53">
        <f>Sheet22!FR53</f>
        <v>0.75153712225129521</v>
      </c>
      <c r="EU53">
        <f>Sheet22!FS53</f>
        <v>0.8138543065102265</v>
      </c>
      <c r="EV53">
        <f>Sheet22!FT53</f>
        <v>0.61914122588251586</v>
      </c>
      <c r="EW53">
        <f>Sheet22!FU53</f>
        <v>0.69336103439147923</v>
      </c>
      <c r="EZ53">
        <v>-4.4429451304080265</v>
      </c>
      <c r="FA53">
        <v>1.3390089194404038</v>
      </c>
      <c r="FB53">
        <v>-4.7738090072202928</v>
      </c>
      <c r="FC53">
        <v>7.7201937645933656E-5</v>
      </c>
      <c r="FD53">
        <v>11.975846471797084</v>
      </c>
      <c r="FE53">
        <v>1.0681417641500581E-7</v>
      </c>
      <c r="FF53">
        <v>4.1485928198626342E-15</v>
      </c>
      <c r="FG53">
        <v>-4.0981856719805991</v>
      </c>
      <c r="FH53">
        <v>3.1645933918232816E-8</v>
      </c>
      <c r="FI53">
        <v>7.0779736714922961E-6</v>
      </c>
      <c r="FL53">
        <f t="shared" si="40"/>
        <v>0.12809635336962177</v>
      </c>
      <c r="FM53">
        <f t="shared" si="40"/>
        <v>0.65815440831805117</v>
      </c>
      <c r="FN53">
        <f t="shared" si="40"/>
        <v>0.60257218613736152</v>
      </c>
      <c r="FO53">
        <f t="shared" si="40"/>
        <v>0.98069213440619618</v>
      </c>
      <c r="FP53">
        <f t="shared" si="40"/>
        <v>0.77785068170449034</v>
      </c>
      <c r="FQ53">
        <f t="shared" si="40"/>
        <v>0.56204501042125843</v>
      </c>
      <c r="FR53">
        <f t="shared" si="40"/>
        <v>0.75153712225129521</v>
      </c>
      <c r="FS53">
        <f t="shared" si="40"/>
        <v>0.81795249218220711</v>
      </c>
      <c r="FT53">
        <f t="shared" si="40"/>
        <v>0.61914122585086995</v>
      </c>
      <c r="FU53">
        <f t="shared" si="40"/>
        <v>0.69336102731350557</v>
      </c>
    </row>
    <row r="54" spans="1:177">
      <c r="A54">
        <v>53</v>
      </c>
      <c r="B54">
        <v>0.58445155884148658</v>
      </c>
      <c r="C54">
        <v>0.56204501052807265</v>
      </c>
      <c r="D54">
        <v>0.91831321761020535</v>
      </c>
      <c r="E54">
        <v>0.44810837247561397</v>
      </c>
      <c r="F54">
        <v>0.35222968700808105</v>
      </c>
      <c r="G54">
        <v>9.5069802133211354E-2</v>
      </c>
      <c r="H54">
        <v>0.5355880128027547</v>
      </c>
      <c r="I54">
        <v>0.47163962578120749</v>
      </c>
      <c r="J54">
        <v>0.76565161058189057</v>
      </c>
      <c r="K54">
        <v>0.38408248665804978</v>
      </c>
      <c r="M54">
        <v>0.85263655767306445</v>
      </c>
      <c r="S54">
        <f t="shared" si="38"/>
        <v>0.63085456668870377</v>
      </c>
      <c r="T54">
        <f t="shared" si="36"/>
        <v>0.70985450711836207</v>
      </c>
      <c r="U54">
        <f t="shared" si="36"/>
        <v>0.65848289090516132</v>
      </c>
      <c r="V54">
        <f t="shared" si="36"/>
        <v>0.96755539463551177</v>
      </c>
      <c r="W54">
        <f t="shared" si="36"/>
        <v>0.85262050019063051</v>
      </c>
      <c r="X54">
        <f t="shared" si="36"/>
        <v>9.5069802133211354E-2</v>
      </c>
      <c r="Y54">
        <f t="shared" si="36"/>
        <v>0.51653787876912682</v>
      </c>
      <c r="Z54">
        <f t="shared" si="36"/>
        <v>0.43397782899713327</v>
      </c>
      <c r="AA54">
        <f t="shared" si="36"/>
        <v>8.8506209952043335E-2</v>
      </c>
      <c r="AB54">
        <f t="shared" si="36"/>
        <v>0.48816669337596141</v>
      </c>
      <c r="BM54">
        <f t="shared" si="39"/>
        <v>1.7079181231612185E-6</v>
      </c>
      <c r="BN54">
        <f t="shared" si="37"/>
        <v>1.5794729692975065E-6</v>
      </c>
      <c r="BO54">
        <f t="shared" si="37"/>
        <v>4.2164958281880421E-6</v>
      </c>
      <c r="BP54">
        <f t="shared" si="37"/>
        <v>1.004005567413718E-6</v>
      </c>
      <c r="BQ54">
        <f t="shared" si="37"/>
        <v>6.2032876204905375E-7</v>
      </c>
      <c r="BR54">
        <f t="shared" si="37"/>
        <v>4.5191336388239793E-8</v>
      </c>
      <c r="BS54">
        <f t="shared" si="37"/>
        <v>1.4342725972900188E-6</v>
      </c>
      <c r="BT54">
        <f t="shared" si="37"/>
        <v>1.1122196830351873E-6</v>
      </c>
      <c r="BU54">
        <f t="shared" si="37"/>
        <v>2.9311119439332156E-6</v>
      </c>
      <c r="BV54">
        <f t="shared" si="37"/>
        <v>7.3759678278715493E-7</v>
      </c>
      <c r="EN54">
        <f>Sheet22!FL54</f>
        <v>0.27796643345830629</v>
      </c>
      <c r="EO54">
        <f>Sheet22!FM54</f>
        <v>0.58045722852718695</v>
      </c>
      <c r="EP54">
        <f>Sheet22!FN54</f>
        <v>0.49615709835877075</v>
      </c>
      <c r="EQ54">
        <f>Sheet22!FO54</f>
        <v>3.591870790914789E-2</v>
      </c>
      <c r="ER54">
        <f>Sheet22!FP54</f>
        <v>0.34767963836971277</v>
      </c>
      <c r="ES54">
        <f>Sheet22!FQ54</f>
        <v>0.91831321761020535</v>
      </c>
      <c r="ET54">
        <f>Sheet22!FR54</f>
        <v>0.10657928293794949</v>
      </c>
      <c r="EU54">
        <f>Sheet22!FS54</f>
        <v>0.84446190465648685</v>
      </c>
      <c r="EV54">
        <f>Sheet22!FT54</f>
        <v>0.79714616693030327</v>
      </c>
      <c r="EW54">
        <f>Sheet22!FU54</f>
        <v>0.21995362969508528</v>
      </c>
      <c r="EZ54">
        <v>-3.5126607488684423</v>
      </c>
      <c r="FA54">
        <v>1.0323518985239841</v>
      </c>
      <c r="FB54">
        <v>-3.7275477844080336</v>
      </c>
      <c r="FC54">
        <v>5.7649647210934006E-5</v>
      </c>
      <c r="FD54">
        <v>9.4457288672949247</v>
      </c>
      <c r="FE54">
        <v>7.9455349176862294E-8</v>
      </c>
      <c r="FF54">
        <v>3.0678902726129071E-15</v>
      </c>
      <c r="FG54">
        <v>-3.2379352483673673</v>
      </c>
      <c r="FH54">
        <v>2.3511008304631234E-8</v>
      </c>
      <c r="FI54">
        <v>5.2632113654283169E-6</v>
      </c>
      <c r="FL54">
        <f t="shared" si="40"/>
        <v>0.28147909420717476</v>
      </c>
      <c r="FM54">
        <f t="shared" si="40"/>
        <v>0.57942487662866293</v>
      </c>
      <c r="FN54">
        <f t="shared" si="40"/>
        <v>0.49988464614317879</v>
      </c>
      <c r="FO54">
        <f t="shared" si="40"/>
        <v>3.5918650259500681E-2</v>
      </c>
      <c r="FP54">
        <f t="shared" si="40"/>
        <v>0.33823390950241783</v>
      </c>
      <c r="FQ54">
        <f t="shared" si="40"/>
        <v>0.91831321753075001</v>
      </c>
      <c r="FR54">
        <f t="shared" si="40"/>
        <v>0.10657928293794949</v>
      </c>
      <c r="FS54">
        <f t="shared" si="40"/>
        <v>0.8476998399048542</v>
      </c>
      <c r="FT54">
        <f t="shared" si="40"/>
        <v>0.7971461669067923</v>
      </c>
      <c r="FU54">
        <f t="shared" si="40"/>
        <v>0.21995362443187391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0.7899049058657106</v>
      </c>
      <c r="T55">
        <f t="shared" si="36"/>
        <v>0.65739785390350103</v>
      </c>
      <c r="U55">
        <f t="shared" si="36"/>
        <v>6.9183842077175692E-2</v>
      </c>
      <c r="V55">
        <f t="shared" si="36"/>
        <v>0.66162197335804696</v>
      </c>
      <c r="W55">
        <f t="shared" si="36"/>
        <v>0.74571058858716688</v>
      </c>
      <c r="X55">
        <f t="shared" si="36"/>
        <v>0.5355880128027547</v>
      </c>
      <c r="Y55">
        <f t="shared" si="36"/>
        <v>0.25096598745755117</v>
      </c>
      <c r="Z55">
        <f t="shared" si="36"/>
        <v>0.19249252796944127</v>
      </c>
      <c r="AA55">
        <f t="shared" si="36"/>
        <v>0.46964341588614889</v>
      </c>
      <c r="AB55">
        <f t="shared" si="36"/>
        <v>0.20411088728395563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Sheet22!FL55</f>
        <v>8.200337099070179E-2</v>
      </c>
      <c r="EO55">
        <f>Sheet22!FM55</f>
        <v>0.97917105636711088</v>
      </c>
      <c r="EP55">
        <f>Sheet22!FN55</f>
        <v>0.96212472847719432</v>
      </c>
      <c r="EQ55">
        <f>Sheet22!FO55</f>
        <v>2.8897373017259233E-2</v>
      </c>
      <c r="ER55">
        <f>Sheet22!FP55</f>
        <v>0.62739766193139268</v>
      </c>
      <c r="ES55">
        <f>Sheet22!FQ55</f>
        <v>0.44810837247561397</v>
      </c>
      <c r="ET55">
        <f>Sheet22!FR55</f>
        <v>0.45109575170941452</v>
      </c>
      <c r="EU55">
        <f>Sheet22!FS55</f>
        <v>0.8724852580798701</v>
      </c>
      <c r="EV55">
        <f>Sheet22!FT55</f>
        <v>0.26280074521698288</v>
      </c>
      <c r="EW55">
        <f>Sheet22!FU55</f>
        <v>8.0590260763882024E-2</v>
      </c>
      <c r="EZ55">
        <v>-2.8690870274312021</v>
      </c>
      <c r="FA55">
        <v>0.8579590155367971</v>
      </c>
      <c r="FB55">
        <v>-3.1185484292929515</v>
      </c>
      <c r="FC55">
        <v>4.8709441706518289E-5</v>
      </c>
      <c r="FD55">
        <v>7.7512174818833621</v>
      </c>
      <c r="FE55">
        <v>6.7291566669770794E-8</v>
      </c>
      <c r="FF55">
        <v>2.6094049413208053E-15</v>
      </c>
      <c r="FG55">
        <v>-2.6215942965862817</v>
      </c>
      <c r="FH55">
        <v>1.9929557438243248E-8</v>
      </c>
      <c r="FI55">
        <v>4.459227443479209E-6</v>
      </c>
      <c r="FL55">
        <f t="shared" si="40"/>
        <v>8.4872458018132993E-2</v>
      </c>
      <c r="FM55">
        <f t="shared" si="40"/>
        <v>0.97831309735157412</v>
      </c>
      <c r="FN55">
        <f t="shared" si="40"/>
        <v>0.96524327690648726</v>
      </c>
      <c r="FO55">
        <f t="shared" si="40"/>
        <v>2.8897324307817527E-2</v>
      </c>
      <c r="FP55">
        <f t="shared" si="40"/>
        <v>0.61964644444950934</v>
      </c>
      <c r="FQ55">
        <f t="shared" si="40"/>
        <v>0.44810837240832241</v>
      </c>
      <c r="FR55">
        <f t="shared" si="40"/>
        <v>0.45109575170941452</v>
      </c>
      <c r="FS55">
        <f t="shared" si="40"/>
        <v>0.87510685237645636</v>
      </c>
      <c r="FT55">
        <f t="shared" si="40"/>
        <v>0.26280074519705332</v>
      </c>
      <c r="FU55">
        <f t="shared" si="40"/>
        <v>8.0590256304654578E-2</v>
      </c>
    </row>
    <row r="56" spans="1:177">
      <c r="A56">
        <v>55</v>
      </c>
      <c r="B56">
        <v>0.42727074897910244</v>
      </c>
      <c r="C56">
        <v>0.8138543065102265</v>
      </c>
      <c r="D56">
        <v>0.84446190465648685</v>
      </c>
      <c r="E56">
        <v>0.8724852580798701</v>
      </c>
      <c r="F56">
        <v>0.21339060087745962</v>
      </c>
      <c r="G56">
        <v>0.43397782899713327</v>
      </c>
      <c r="H56">
        <v>0.19249252796944127</v>
      </c>
      <c r="I56">
        <v>0.2225622558755713</v>
      </c>
      <c r="J56">
        <v>0.44289451507306471</v>
      </c>
      <c r="K56">
        <v>0.40032013914935183</v>
      </c>
      <c r="M56">
        <v>0.80676643521784674</v>
      </c>
      <c r="S56">
        <f t="shared" si="38"/>
        <v>0.17841614299114214</v>
      </c>
      <c r="T56">
        <f t="shared" si="36"/>
        <v>0.82760216069011916</v>
      </c>
      <c r="U56">
        <f t="shared" si="36"/>
        <v>0.54183897114932789</v>
      </c>
      <c r="V56">
        <f t="shared" si="36"/>
        <v>0.31926157264571198</v>
      </c>
      <c r="W56">
        <f t="shared" si="36"/>
        <v>0.80434767680890895</v>
      </c>
      <c r="X56">
        <f t="shared" si="36"/>
        <v>0.47163962578120749</v>
      </c>
      <c r="Y56">
        <f t="shared" si="36"/>
        <v>0.21765632819622915</v>
      </c>
      <c r="Z56">
        <f t="shared" si="36"/>
        <v>0.2225622558755713</v>
      </c>
      <c r="AA56">
        <f t="shared" si="36"/>
        <v>0.62397140323756928</v>
      </c>
      <c r="AB56">
        <f t="shared" si="36"/>
        <v>0.87745788595461971</v>
      </c>
      <c r="BM56">
        <f t="shared" si="39"/>
        <v>9.1280146466581595E-7</v>
      </c>
      <c r="BN56">
        <f t="shared" si="37"/>
        <v>3.3117941611262089E-6</v>
      </c>
      <c r="BO56">
        <f t="shared" si="37"/>
        <v>3.565579542080308E-6</v>
      </c>
      <c r="BP56">
        <f t="shared" si="37"/>
        <v>3.8061526278334879E-6</v>
      </c>
      <c r="BQ56">
        <f t="shared" si="37"/>
        <v>2.2767774271421635E-7</v>
      </c>
      <c r="BR56">
        <f t="shared" si="37"/>
        <v>9.4168378030532536E-7</v>
      </c>
      <c r="BS56">
        <f t="shared" si="37"/>
        <v>1.8526686662033064E-7</v>
      </c>
      <c r="BT56">
        <f t="shared" si="37"/>
        <v>2.4766978870211638E-7</v>
      </c>
      <c r="BU56">
        <f t="shared" si="37"/>
        <v>9.8077775740902595E-7</v>
      </c>
      <c r="BV56">
        <f t="shared" si="37"/>
        <v>8.0128106904278205E-7</v>
      </c>
      <c r="EN56">
        <f>Sheet22!FL56</f>
        <v>0.89322111922415792</v>
      </c>
      <c r="EO56">
        <f>Sheet22!FM56</f>
        <v>0.71490030731895238</v>
      </c>
      <c r="EP56">
        <f>Sheet22!FN56</f>
        <v>0.85675229697832556</v>
      </c>
      <c r="EQ56">
        <f>Sheet22!FO56</f>
        <v>0.94726553765943933</v>
      </c>
      <c r="ER56">
        <f>Sheet22!FP56</f>
        <v>0.24589248789385273</v>
      </c>
      <c r="ES56">
        <f>Sheet22!FQ56</f>
        <v>0.35222968700808105</v>
      </c>
      <c r="ET56">
        <f>Sheet22!FR56</f>
        <v>0.28347304169185694</v>
      </c>
      <c r="EU56">
        <f>Sheet22!FS56</f>
        <v>0.21339060087745962</v>
      </c>
      <c r="EV56">
        <f>Sheet22!FT56</f>
        <v>0.54905030077734918</v>
      </c>
      <c r="EW56">
        <f>Sheet22!FU56</f>
        <v>0.78528818702020231</v>
      </c>
      <c r="EZ56">
        <v>-4.2084362951228087</v>
      </c>
      <c r="FA56">
        <v>1.2841158501920984</v>
      </c>
      <c r="FB56">
        <v>-4.6346948179592449</v>
      </c>
      <c r="FC56">
        <v>7.4188995734378172E-5</v>
      </c>
      <c r="FD56">
        <v>11.465354332258919</v>
      </c>
      <c r="FE56">
        <v>1.0268757216156846E-7</v>
      </c>
      <c r="FF56">
        <v>3.9915572594293027E-15</v>
      </c>
      <c r="FG56">
        <v>-3.9064201963528991</v>
      </c>
      <c r="FH56">
        <v>3.0428643817364595E-8</v>
      </c>
      <c r="FI56">
        <v>6.8048719834084354E-6</v>
      </c>
      <c r="FL56">
        <f t="shared" si="40"/>
        <v>0.89742955551928072</v>
      </c>
      <c r="FM56">
        <f t="shared" si="40"/>
        <v>0.71361619146876032</v>
      </c>
      <c r="FN56">
        <f t="shared" si="40"/>
        <v>0.86138699179628475</v>
      </c>
      <c r="FO56">
        <f t="shared" si="40"/>
        <v>0.9472654634704436</v>
      </c>
      <c r="FP56">
        <f t="shared" si="40"/>
        <v>0.23442713356159381</v>
      </c>
      <c r="FQ56">
        <f t="shared" si="40"/>
        <v>0.35222968690539347</v>
      </c>
      <c r="FR56">
        <f t="shared" si="40"/>
        <v>0.28347304169185694</v>
      </c>
      <c r="FS56">
        <f t="shared" si="40"/>
        <v>0.21729702107381252</v>
      </c>
      <c r="FT56">
        <f t="shared" si="40"/>
        <v>0.54905030074692052</v>
      </c>
      <c r="FU56">
        <f t="shared" si="40"/>
        <v>0.78528818021533031</v>
      </c>
    </row>
    <row r="57" spans="1:177">
      <c r="A57">
        <v>56</v>
      </c>
      <c r="B57">
        <v>0.35410526196813769</v>
      </c>
      <c r="C57">
        <v>0.61914122588251586</v>
      </c>
      <c r="D57">
        <v>0.79714616693030327</v>
      </c>
      <c r="E57">
        <v>0.26280074521698288</v>
      </c>
      <c r="F57">
        <v>0.54905030077734918</v>
      </c>
      <c r="G57">
        <v>8.8506209952043335E-2</v>
      </c>
      <c r="H57">
        <v>0.46964341588614889</v>
      </c>
      <c r="I57">
        <v>0.62397140323756928</v>
      </c>
      <c r="J57">
        <v>0.87028464207827239</v>
      </c>
      <c r="K57">
        <v>0.30175467584635651</v>
      </c>
      <c r="M57">
        <v>2.6598324638235655E-3</v>
      </c>
      <c r="S57">
        <f t="shared" si="38"/>
        <v>0.58526211397869632</v>
      </c>
      <c r="T57">
        <f t="shared" si="36"/>
        <v>7.94690811743059E-2</v>
      </c>
      <c r="U57">
        <f t="shared" si="36"/>
        <v>0.23245876191501891</v>
      </c>
      <c r="V57">
        <f t="shared" si="36"/>
        <v>0.3834258225299737</v>
      </c>
      <c r="W57">
        <f t="shared" si="36"/>
        <v>0.80178202200072957</v>
      </c>
      <c r="X57">
        <f t="shared" si="36"/>
        <v>0.76565161058189057</v>
      </c>
      <c r="Y57">
        <f t="shared" si="36"/>
        <v>0.18729908954158336</v>
      </c>
      <c r="Z57">
        <f t="shared" si="36"/>
        <v>0.44289451507306471</v>
      </c>
      <c r="AA57">
        <f t="shared" si="36"/>
        <v>0.87028464207827239</v>
      </c>
      <c r="AB57">
        <f t="shared" si="36"/>
        <v>0.75982087264634646</v>
      </c>
      <c r="BM57">
        <f t="shared" si="39"/>
        <v>6.2695268276761712E-7</v>
      </c>
      <c r="BN57">
        <f t="shared" si="37"/>
        <v>1.916679287936523E-6</v>
      </c>
      <c r="BO57">
        <f t="shared" si="37"/>
        <v>3.1772100572583753E-6</v>
      </c>
      <c r="BP57">
        <f t="shared" si="37"/>
        <v>3.4532115843300773E-7</v>
      </c>
      <c r="BQ57">
        <f t="shared" si="37"/>
        <v>1.5072811639184881E-6</v>
      </c>
      <c r="BR57">
        <f t="shared" si="37"/>
        <v>3.9166746000375879E-8</v>
      </c>
      <c r="BS57">
        <f t="shared" si="37"/>
        <v>1.1028246904260511E-6</v>
      </c>
      <c r="BT57">
        <f t="shared" si="37"/>
        <v>1.9467015602913066E-6</v>
      </c>
      <c r="BU57">
        <f t="shared" si="37"/>
        <v>3.7869767911865333E-6</v>
      </c>
      <c r="BV57">
        <f t="shared" si="37"/>
        <v>4.5527942197569852E-7</v>
      </c>
      <c r="EN57">
        <f>Sheet22!FL57</f>
        <v>0.63085456668870377</v>
      </c>
      <c r="EO57">
        <f>Sheet22!FM57</f>
        <v>0.70985450711836207</v>
      </c>
      <c r="EP57">
        <f>Sheet22!FN57</f>
        <v>0.65848289090516132</v>
      </c>
      <c r="EQ57">
        <f>Sheet22!FO57</f>
        <v>0.96755539463551177</v>
      </c>
      <c r="ER57">
        <f>Sheet22!FP57</f>
        <v>0.85262050019063051</v>
      </c>
      <c r="ES57">
        <f>Sheet22!FQ57</f>
        <v>9.5069802133211354E-2</v>
      </c>
      <c r="ET57">
        <f>Sheet22!FR57</f>
        <v>0.51653787876912682</v>
      </c>
      <c r="EU57">
        <f>Sheet22!FS57</f>
        <v>0.43397782899713327</v>
      </c>
      <c r="EV57">
        <f>Sheet22!FT57</f>
        <v>8.8506209952043335E-2</v>
      </c>
      <c r="EW57">
        <f>Sheet22!FU57</f>
        <v>0.48816669337596141</v>
      </c>
      <c r="EZ57">
        <v>-4.4498693384917605</v>
      </c>
      <c r="FA57">
        <v>1.3024018686663015</v>
      </c>
      <c r="FB57">
        <v>-4.6786599031876834</v>
      </c>
      <c r="FC57">
        <v>7.3338352545667133E-5</v>
      </c>
      <c r="FD57">
        <v>11.832640621048043</v>
      </c>
      <c r="FE57">
        <v>1.0120464525362788E-7</v>
      </c>
      <c r="FF57">
        <v>3.9180266920703292E-15</v>
      </c>
      <c r="FG57">
        <v>-4.0065934239108181</v>
      </c>
      <c r="FH57">
        <v>2.9962769565408095E-8</v>
      </c>
      <c r="FI57">
        <v>6.7063559539389136E-6</v>
      </c>
      <c r="FL57">
        <f t="shared" si="40"/>
        <v>0.63530443602719555</v>
      </c>
      <c r="FM57">
        <f t="shared" si="40"/>
        <v>0.70855210524969581</v>
      </c>
      <c r="FN57">
        <f t="shared" si="40"/>
        <v>0.66316155080834904</v>
      </c>
      <c r="FO57">
        <f t="shared" si="40"/>
        <v>0.96755532129715927</v>
      </c>
      <c r="FP57">
        <f t="shared" si="40"/>
        <v>0.84078785956958246</v>
      </c>
      <c r="FQ57">
        <f t="shared" si="40"/>
        <v>9.5069802032006712E-2</v>
      </c>
      <c r="FR57">
        <f t="shared" si="40"/>
        <v>0.51653787876912682</v>
      </c>
      <c r="FS57">
        <f t="shared" si="40"/>
        <v>0.43798442242104407</v>
      </c>
      <c r="FT57">
        <f t="shared" si="40"/>
        <v>8.8506209922080567E-2</v>
      </c>
      <c r="FU57">
        <f t="shared" si="40"/>
        <v>0.48816668666960544</v>
      </c>
    </row>
    <row r="58" spans="1:177">
      <c r="A58">
        <v>57</v>
      </c>
      <c r="B58">
        <v>0.33051925322433068</v>
      </c>
      <c r="C58">
        <v>0.69336103439147923</v>
      </c>
      <c r="D58">
        <v>0.21995362969508528</v>
      </c>
      <c r="E58">
        <v>8.0590260763882024E-2</v>
      </c>
      <c r="F58">
        <v>0.78528818702020231</v>
      </c>
      <c r="G58">
        <v>0.48816669337596141</v>
      </c>
      <c r="H58">
        <v>0.20411088728395563</v>
      </c>
      <c r="I58">
        <v>0.87745788595461971</v>
      </c>
      <c r="J58">
        <v>0.75982087264634646</v>
      </c>
      <c r="K58">
        <v>0.86053602931463857</v>
      </c>
      <c r="M58">
        <v>0.60949948743982896</v>
      </c>
      <c r="S58">
        <f t="shared" si="38"/>
        <v>0.33097237650494288</v>
      </c>
      <c r="T58">
        <f t="shared" si="36"/>
        <v>0.83237553053078772</v>
      </c>
      <c r="U58">
        <f t="shared" si="36"/>
        <v>0.92425439757165251</v>
      </c>
      <c r="V58">
        <f t="shared" si="36"/>
        <v>0.55236746137764303</v>
      </c>
      <c r="W58">
        <f t="shared" si="36"/>
        <v>0.86427249953149299</v>
      </c>
      <c r="X58">
        <f t="shared" si="36"/>
        <v>0.38408248665804978</v>
      </c>
      <c r="Y58">
        <f t="shared" si="36"/>
        <v>0.8030999860316419</v>
      </c>
      <c r="Z58">
        <f t="shared" si="36"/>
        <v>0.40032013914935183</v>
      </c>
      <c r="AA58">
        <f t="shared" si="36"/>
        <v>0.30175467584635651</v>
      </c>
      <c r="AB58">
        <f t="shared" si="36"/>
        <v>0.86053602931463857</v>
      </c>
      <c r="BM58">
        <f t="shared" si="39"/>
        <v>5.462148837598462E-7</v>
      </c>
      <c r="BN58">
        <f t="shared" si="37"/>
        <v>2.4037476200621103E-6</v>
      </c>
      <c r="BO58">
        <f t="shared" si="37"/>
        <v>2.4189799608021354E-7</v>
      </c>
      <c r="BP58">
        <f t="shared" si="37"/>
        <v>3.2473950649952515E-8</v>
      </c>
      <c r="BQ58">
        <f t="shared" si="37"/>
        <v>3.0833876833673818E-6</v>
      </c>
      <c r="BR58">
        <f t="shared" si="37"/>
        <v>1.1915336026080996E-6</v>
      </c>
      <c r="BS58">
        <f t="shared" si="37"/>
        <v>2.083062715392182E-7</v>
      </c>
      <c r="BT58">
        <f t="shared" si="37"/>
        <v>3.849661708119752E-6</v>
      </c>
      <c r="BU58">
        <f t="shared" si="37"/>
        <v>2.8866387925452776E-6</v>
      </c>
      <c r="BV58">
        <f t="shared" si="37"/>
        <v>3.7026112887430226E-6</v>
      </c>
      <c r="EN58">
        <f>Sheet22!FL58</f>
        <v>0.7899049058657106</v>
      </c>
      <c r="EO58">
        <f>Sheet22!FM58</f>
        <v>0.65739785390350103</v>
      </c>
      <c r="EP58">
        <f>Sheet22!FN58</f>
        <v>6.9183842077175692E-2</v>
      </c>
      <c r="EQ58">
        <f>Sheet22!FO58</f>
        <v>0.66162197335804696</v>
      </c>
      <c r="ER58">
        <f>Sheet22!FP58</f>
        <v>0.74571058858716688</v>
      </c>
      <c r="ES58">
        <f>Sheet22!FQ58</f>
        <v>0.5355880128027547</v>
      </c>
      <c r="ET58">
        <f>Sheet22!FR58</f>
        <v>0.25096598745755117</v>
      </c>
      <c r="EU58">
        <f>Sheet22!FS58</f>
        <v>0.19249252796944127</v>
      </c>
      <c r="EV58">
        <f>Sheet22!FT58</f>
        <v>0.46964341588614889</v>
      </c>
      <c r="EW58">
        <f>Sheet22!FU58</f>
        <v>0.20411088728395563</v>
      </c>
      <c r="EZ58">
        <v>-4.4029310592465425</v>
      </c>
      <c r="FA58">
        <v>1.3143149361407831</v>
      </c>
      <c r="FB58">
        <v>-4.8082633962417063</v>
      </c>
      <c r="FC58">
        <v>7.3842388216422119E-5</v>
      </c>
      <c r="FD58">
        <v>11.969373550987351</v>
      </c>
      <c r="FE58">
        <v>1.0187405101441443E-7</v>
      </c>
      <c r="FF58">
        <v>3.9409550335834355E-15</v>
      </c>
      <c r="FG58">
        <v>-4.072574755332611</v>
      </c>
      <c r="FH58">
        <v>3.0156756505692459E-8</v>
      </c>
      <c r="FI58">
        <v>6.7492736982983419E-6</v>
      </c>
      <c r="FL58">
        <f t="shared" si="40"/>
        <v>0.7943078369249571</v>
      </c>
      <c r="FM58">
        <f t="shared" si="40"/>
        <v>0.65608353896736027</v>
      </c>
      <c r="FN58">
        <f t="shared" si="40"/>
        <v>7.3992105473417391E-2</v>
      </c>
      <c r="FO58">
        <f t="shared" si="40"/>
        <v>0.66162189951565875</v>
      </c>
      <c r="FP58">
        <f t="shared" si="40"/>
        <v>0.73374121503617951</v>
      </c>
      <c r="FQ58">
        <f t="shared" si="40"/>
        <v>0.53558801270088063</v>
      </c>
      <c r="FR58">
        <f t="shared" si="40"/>
        <v>0.25096598745755117</v>
      </c>
      <c r="FS58">
        <f t="shared" si="40"/>
        <v>0.1965651027247739</v>
      </c>
      <c r="FT58">
        <f t="shared" si="40"/>
        <v>0.46964341585599212</v>
      </c>
      <c r="FU58">
        <f t="shared" si="40"/>
        <v>0.20411088053468193</v>
      </c>
    </row>
    <row r="59" spans="1:177">
      <c r="EN59">
        <f>Sheet22!FL59</f>
        <v>0.17841614299114214</v>
      </c>
      <c r="EO59">
        <f>Sheet22!FM59</f>
        <v>0.82760216069011916</v>
      </c>
      <c r="EP59">
        <f>Sheet22!FN59</f>
        <v>0.54183897114932789</v>
      </c>
      <c r="EQ59">
        <f>Sheet22!FO59</f>
        <v>0.31926157264571198</v>
      </c>
      <c r="ER59">
        <f>Sheet22!FP59</f>
        <v>0.80434767680890895</v>
      </c>
      <c r="ES59">
        <f>Sheet22!FQ59</f>
        <v>0.47163962578120749</v>
      </c>
      <c r="ET59">
        <f>Sheet22!FR59</f>
        <v>0.21765632819622915</v>
      </c>
      <c r="EU59">
        <f>Sheet22!FS59</f>
        <v>0.2225622558755713</v>
      </c>
      <c r="EV59">
        <f>Sheet22!FT59</f>
        <v>0.62397140323756928</v>
      </c>
      <c r="EW59">
        <f>Sheet22!FU59</f>
        <v>0.87745788595461971</v>
      </c>
      <c r="EZ59">
        <v>-3.7177880295893164</v>
      </c>
      <c r="FA59">
        <v>1.0860025158725668</v>
      </c>
      <c r="FB59">
        <v>-3.862180800688189</v>
      </c>
      <c r="FC59">
        <v>6.1866632002423492E-5</v>
      </c>
      <c r="FD59">
        <v>9.7769952776090587</v>
      </c>
      <c r="FE59">
        <v>8.5503540081582648E-8</v>
      </c>
      <c r="FF59">
        <v>3.3193715584974829E-15</v>
      </c>
      <c r="FG59">
        <v>-3.2830966083583744</v>
      </c>
      <c r="FH59">
        <v>2.5328741857795247E-8</v>
      </c>
      <c r="FI59">
        <v>5.6676899673494211E-6</v>
      </c>
      <c r="FL59">
        <f t="shared" si="40"/>
        <v>0.18213393102073144</v>
      </c>
      <c r="FM59">
        <f t="shared" si="40"/>
        <v>0.82651615817424662</v>
      </c>
      <c r="FN59">
        <f t="shared" si="40"/>
        <v>0.54570115195001612</v>
      </c>
      <c r="FO59">
        <f t="shared" si="40"/>
        <v>0.31926151077907999</v>
      </c>
      <c r="FP59">
        <f t="shared" si="40"/>
        <v>0.79457068153129984</v>
      </c>
      <c r="FQ59">
        <f t="shared" si="40"/>
        <v>0.47163962569570395</v>
      </c>
      <c r="FR59">
        <f t="shared" si="40"/>
        <v>0.21765632819622915</v>
      </c>
      <c r="FS59">
        <f t="shared" si="40"/>
        <v>0.22584535248392967</v>
      </c>
      <c r="FT59">
        <f t="shared" si="40"/>
        <v>0.62397140321224054</v>
      </c>
      <c r="FU59">
        <f t="shared" si="40"/>
        <v>0.87745788028692973</v>
      </c>
    </row>
    <row r="60" spans="1:177">
      <c r="EN60">
        <f>Sheet22!FL60</f>
        <v>0.58526211397869632</v>
      </c>
      <c r="EO60">
        <f>Sheet22!FM60</f>
        <v>7.94690811743059E-2</v>
      </c>
      <c r="EP60">
        <f>Sheet22!FN60</f>
        <v>0.23245876191501891</v>
      </c>
      <c r="EQ60">
        <f>Sheet22!FO60</f>
        <v>0.3834258225299737</v>
      </c>
      <c r="ER60">
        <f>Sheet22!FP60</f>
        <v>0.80178202200072957</v>
      </c>
      <c r="ES60">
        <f>Sheet22!FQ60</f>
        <v>0.76565161058189057</v>
      </c>
      <c r="ET60">
        <f>Sheet22!FR60</f>
        <v>0.18729908954158336</v>
      </c>
      <c r="EU60">
        <f>Sheet22!FS60</f>
        <v>0.44289451507306471</v>
      </c>
      <c r="EV60">
        <f>Sheet22!FT60</f>
        <v>0.87028464207827239</v>
      </c>
      <c r="EW60">
        <f>Sheet22!FU60</f>
        <v>0.75982087264634646</v>
      </c>
      <c r="EZ60">
        <v>-3.6921451467417161</v>
      </c>
      <c r="FA60">
        <v>1.1260248803147341</v>
      </c>
      <c r="FB60">
        <v>-4.004497088409483</v>
      </c>
      <c r="FC60">
        <v>6.4596113531443174E-5</v>
      </c>
      <c r="FD60">
        <v>10.13627362534416</v>
      </c>
      <c r="FE60">
        <v>8.9267573644571534E-8</v>
      </c>
      <c r="FF60">
        <v>3.4552165860802275E-15</v>
      </c>
      <c r="FG60">
        <v>-3.5657268938356435</v>
      </c>
      <c r="FH60">
        <v>2.6429353687537253E-8</v>
      </c>
      <c r="FI60">
        <v>5.9115174855349037E-6</v>
      </c>
      <c r="FL60">
        <f t="shared" si="40"/>
        <v>0.58895425912543808</v>
      </c>
      <c r="FM60">
        <f t="shared" si="40"/>
        <v>7.8343056293991159E-2</v>
      </c>
      <c r="FN60">
        <f t="shared" si="40"/>
        <v>0.23646325900342838</v>
      </c>
      <c r="FO60">
        <f t="shared" si="40"/>
        <v>0.38342575793386019</v>
      </c>
      <c r="FP60">
        <f t="shared" si="40"/>
        <v>0.79164574837538537</v>
      </c>
      <c r="FQ60">
        <f t="shared" si="40"/>
        <v>0.76565161049262298</v>
      </c>
      <c r="FR60">
        <f t="shared" si="40"/>
        <v>0.18729908954158336</v>
      </c>
      <c r="FS60">
        <f t="shared" si="40"/>
        <v>0.44646024196690037</v>
      </c>
      <c r="FT60">
        <f t="shared" si="40"/>
        <v>0.87028464205184308</v>
      </c>
      <c r="FU60">
        <f t="shared" si="40"/>
        <v>0.75982086673482896</v>
      </c>
    </row>
    <row r="61" spans="1:177">
      <c r="EN61">
        <f>Sheet22!FL61</f>
        <v>0.33097237650494288</v>
      </c>
      <c r="EO61">
        <f>Sheet22!FM61</f>
        <v>0.83237553053078772</v>
      </c>
      <c r="EP61">
        <f>Sheet22!FN61</f>
        <v>0.92425439757165251</v>
      </c>
      <c r="EQ61">
        <f>Sheet22!FO61</f>
        <v>0.55236746137764303</v>
      </c>
      <c r="ER61">
        <f>Sheet22!FP61</f>
        <v>0.86427249953149299</v>
      </c>
      <c r="ES61">
        <f>Sheet22!FQ61</f>
        <v>0.38408248665804978</v>
      </c>
      <c r="ET61">
        <f>Sheet22!FR61</f>
        <v>0.8030999860316419</v>
      </c>
      <c r="EU61">
        <f>Sheet22!FS61</f>
        <v>0.40032013914935183</v>
      </c>
      <c r="EV61">
        <f>Sheet22!FT61</f>
        <v>0.30175467584635651</v>
      </c>
      <c r="EW61">
        <f>Sheet22!FU61</f>
        <v>0.86053602931463857</v>
      </c>
      <c r="EZ61">
        <v>-2.889929883713648</v>
      </c>
      <c r="FA61">
        <v>0.85336400910243904</v>
      </c>
      <c r="FB61">
        <v>-3.0598076523634683</v>
      </c>
      <c r="FC61">
        <v>4.8819847848849973E-5</v>
      </c>
      <c r="FD61">
        <v>7.6577962528417478</v>
      </c>
      <c r="FE61">
        <v>6.7515167421461813E-8</v>
      </c>
      <c r="FF61">
        <v>2.6240018316620953E-15</v>
      </c>
      <c r="FG61">
        <v>-2.5614761088751363</v>
      </c>
      <c r="FH61">
        <v>2.0004860702107878E-8</v>
      </c>
      <c r="FI61">
        <v>4.4756401871327971E-6</v>
      </c>
      <c r="FL61">
        <f t="shared" si="40"/>
        <v>0.33386230638865655</v>
      </c>
      <c r="FM61">
        <f t="shared" si="40"/>
        <v>0.83152216652168531</v>
      </c>
      <c r="FN61">
        <f t="shared" si="40"/>
        <v>0.92731420522401597</v>
      </c>
      <c r="FO61">
        <f t="shared" si="40"/>
        <v>0.5523674125577952</v>
      </c>
      <c r="FP61">
        <f t="shared" si="40"/>
        <v>0.85661470327865119</v>
      </c>
      <c r="FQ61">
        <f t="shared" si="40"/>
        <v>0.38408248659053462</v>
      </c>
      <c r="FR61">
        <f t="shared" si="40"/>
        <v>0.8030999860316419</v>
      </c>
      <c r="FS61">
        <f t="shared" si="40"/>
        <v>0.40288161525822697</v>
      </c>
      <c r="FT61">
        <f t="shared" si="40"/>
        <v>0.30175467582635163</v>
      </c>
      <c r="FU61">
        <f t="shared" si="40"/>
        <v>0.86053602483899838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U61"/>
  <sheetViews>
    <sheetView topLeftCell="BJ1" workbookViewId="0">
      <selection activeCell="H18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16.59142830455367</v>
      </c>
      <c r="EN2" t="s">
        <v>10</v>
      </c>
    </row>
    <row r="3" spans="1:177">
      <c r="A3">
        <v>2</v>
      </c>
      <c r="C3" t="s">
        <v>83</v>
      </c>
      <c r="E3" t="s">
        <v>91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16.59142830455367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2.1940462002362509</v>
      </c>
      <c r="O7">
        <v>3.0633283505846847</v>
      </c>
      <c r="P7">
        <v>2.5282679400287935</v>
      </c>
      <c r="Q7">
        <v>3.7474894341310323</v>
      </c>
      <c r="S7">
        <f>N7+$M23</f>
        <v>2.9840677850089206</v>
      </c>
      <c r="T7">
        <f t="shared" ref="T7:V16" si="0">O7+$M23</f>
        <v>3.8533499353573539</v>
      </c>
      <c r="U7">
        <f t="shared" si="0"/>
        <v>3.3182895248014628</v>
      </c>
      <c r="V7">
        <f t="shared" si="0"/>
        <v>4.537511018903702</v>
      </c>
      <c r="X7">
        <f xml:space="preserve"> IF(S7&gt;0,S7,0)</f>
        <v>2.9840677850089206</v>
      </c>
      <c r="Y7">
        <f t="shared" ref="Y7:AA16" si="1" xml:space="preserve"> IF(T7&gt;0,T7,0)</f>
        <v>3.8533499353573539</v>
      </c>
      <c r="Z7">
        <f t="shared" si="1"/>
        <v>3.3182895248014628</v>
      </c>
      <c r="AA7">
        <f t="shared" si="1"/>
        <v>4.537511018903702</v>
      </c>
      <c r="AC7">
        <f t="array" ref="AC7:AF16">MMULT(B36:K45,X7:AA16)</f>
        <v>9.1446560579376008</v>
      </c>
      <c r="AD7">
        <v>11.9436136343325</v>
      </c>
      <c r="AE7">
        <v>10.710242431995804</v>
      </c>
      <c r="AF7">
        <v>12.553049677998615</v>
      </c>
      <c r="AH7">
        <f>AC7+$M36</f>
        <v>9.4834517959218978</v>
      </c>
      <c r="AI7">
        <f t="shared" ref="AI7:AK16" si="2">AD7+$M36</f>
        <v>12.282409372316797</v>
      </c>
      <c r="AJ7">
        <f t="shared" si="2"/>
        <v>11.049038169980101</v>
      </c>
      <c r="AK7">
        <f t="shared" si="2"/>
        <v>12.891845415982912</v>
      </c>
      <c r="AM7">
        <f xml:space="preserve"> IF(AH7&gt;0,AH7,0)</f>
        <v>9.4834517959218978</v>
      </c>
      <c r="AN7">
        <f t="shared" ref="AN7:AP16" si="3" xml:space="preserve"> IF(AI7&gt;0,AI7,0)</f>
        <v>12.282409372316797</v>
      </c>
      <c r="AO7">
        <f t="shared" si="3"/>
        <v>11.049038169980101</v>
      </c>
      <c r="AP7">
        <f t="shared" si="3"/>
        <v>12.891845415982912</v>
      </c>
      <c r="AR7">
        <f t="array" ref="AR7:AU16">MMULT(B49:K58,AM7:AP16)</f>
        <v>51.862023610837717</v>
      </c>
      <c r="AS7">
        <v>65.896134055608499</v>
      </c>
      <c r="AT7">
        <v>60.709404821176442</v>
      </c>
      <c r="AU7">
        <v>71.010436276463423</v>
      </c>
      <c r="AW7">
        <f>AR7+$M49</f>
        <v>52.559197715818172</v>
      </c>
      <c r="AX7">
        <f t="shared" ref="AX7:AZ16" si="4">AS7+$M49</f>
        <v>66.593308160588961</v>
      </c>
      <c r="AY7">
        <f t="shared" si="4"/>
        <v>61.406578926156897</v>
      </c>
      <c r="AZ7">
        <f t="shared" si="4"/>
        <v>71.707610381443885</v>
      </c>
      <c r="BB7">
        <f>EXP(AW7-AW$20)</f>
        <v>9.3439499163704075E-11</v>
      </c>
      <c r="BC7">
        <f t="shared" ref="BC7:BE16" si="5">EXP(AX7-AX$20)</f>
        <v>9.9061091847894177E-14</v>
      </c>
      <c r="BD7">
        <f t="shared" si="5"/>
        <v>2.1076161942223826E-12</v>
      </c>
      <c r="BE7">
        <f t="shared" si="5"/>
        <v>2.2572014024812442E-14</v>
      </c>
      <c r="BG7">
        <f>BB7/BB$20</f>
        <v>6.524882222521061E-11</v>
      </c>
      <c r="BH7">
        <f t="shared" ref="BH7:BJ16" si="6">BC7/BC$20</f>
        <v>7.5569765749152864E-14</v>
      </c>
      <c r="BI7">
        <f t="shared" si="6"/>
        <v>1.6974532120507792E-12</v>
      </c>
      <c r="BJ7">
        <f t="shared" si="6"/>
        <v>1.7074371061700098E-14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6.524882222521061E-11</v>
      </c>
      <c r="BZ7">
        <f>$BH$7-$BM$7</f>
        <v>-0.99999999999992439</v>
      </c>
      <c r="CA7">
        <f>$BI$7-$BN$7</f>
        <v>1.6974532120507792E-12</v>
      </c>
      <c r="CB7">
        <f>$BJ$7-$BO$7</f>
        <v>1.7074371061700098E-14</v>
      </c>
      <c r="CD7">
        <f t="array" ref="CD7:CM16">(1/4)*(MMULT($AM$7:$AP$16,$BY$23:$CH$26))</f>
        <v>-3.0706023429195275</v>
      </c>
      <c r="CE7">
        <v>2.7658111646915478</v>
      </c>
      <c r="CF7">
        <v>-3.2229381269896105</v>
      </c>
      <c r="CG7">
        <v>1.5076818971967529E-4</v>
      </c>
      <c r="CH7">
        <v>6.2898244239101588</v>
      </c>
      <c r="CI7">
        <v>2.0510113104640677E-7</v>
      </c>
      <c r="CJ7">
        <v>7.8411912736686447E-15</v>
      </c>
      <c r="CK7">
        <v>-2.7622595331489861</v>
      </c>
      <c r="CL7">
        <v>6.046936110529179E-8</v>
      </c>
      <c r="CM7">
        <v>1.3380696198384169E-5</v>
      </c>
      <c r="CO7">
        <f>(1/4)*SUM($BY$7:$CB$7)</f>
        <v>-0.24999999998324027</v>
      </c>
      <c r="CR7">
        <f t="array" ref="CR7:CU16">MMULT(S49:AB58,BY7:CB16)</f>
        <v>-2.7115600143824629E-2</v>
      </c>
      <c r="CS7">
        <v>0.17523056922436303</v>
      </c>
      <c r="CT7">
        <v>1.5094234963377406E-3</v>
      </c>
      <c r="CU7">
        <v>0.20549650243509715</v>
      </c>
      <c r="CW7">
        <f>IF($AH$7&gt;0,$CR$7,0)</f>
        <v>-2.7115600143824629E-2</v>
      </c>
      <c r="CX7">
        <f>IF($AI$7&gt;0,$CS$7,0)</f>
        <v>0.17523056922436303</v>
      </c>
      <c r="CY7">
        <f>IF($AJ$7&gt;0,$CT$7,0)</f>
        <v>1.5094234963377406E-3</v>
      </c>
      <c r="CZ7">
        <f>IF($AK$7&gt;0,$CU$7,0)</f>
        <v>0.20549650243509715</v>
      </c>
      <c r="DB7">
        <f t="array" ref="DB7:DK16">(1/4)*(MMULT($X$7:$AA$16,$CW$23:$DF$26))</f>
        <v>0.38294031551369323</v>
      </c>
      <c r="DC7">
        <v>0.68483293679268986</v>
      </c>
      <c r="DD7">
        <v>-0.33640389670616455</v>
      </c>
      <c r="DE7">
        <v>0.2308207735865252</v>
      </c>
      <c r="DF7">
        <v>-0.90860360311913646</v>
      </c>
      <c r="DG7">
        <v>0.61575551550807384</v>
      </c>
      <c r="DH7">
        <v>1.0664667097120588</v>
      </c>
      <c r="DI7">
        <v>1.3725397496994691</v>
      </c>
      <c r="DJ7">
        <v>0.47569009670653695</v>
      </c>
      <c r="DK7">
        <v>0.77741530454592189</v>
      </c>
      <c r="DM7">
        <f>(1/4)*SUM($CW$7:$CZ$7)</f>
        <v>8.8780223752993326E-2</v>
      </c>
      <c r="DO7">
        <f t="array" ref="DO7:DR16">MMULT(S36:AB45,CW7:CZ16)</f>
        <v>9.8968557463078838E-2</v>
      </c>
      <c r="DP7">
        <v>0.85620533747360872</v>
      </c>
      <c r="DQ7">
        <v>0.93901323441450169</v>
      </c>
      <c r="DR7">
        <v>0.27608827750491277</v>
      </c>
      <c r="DT7">
        <f>IF($S$7&gt;0,$DO$7,0)</f>
        <v>9.8968557463078838E-2</v>
      </c>
      <c r="DU7">
        <f>IF($T$7&gt;0,$DP$7,0)</f>
        <v>0.85620533747360872</v>
      </c>
      <c r="DV7">
        <f>IF($U$7&gt;0,$DQ$7,0)</f>
        <v>0.93901323441450169</v>
      </c>
      <c r="DW7">
        <f>IF($V$7&gt;0,$DR$7,0)</f>
        <v>0.27608827750491277</v>
      </c>
      <c r="DY7">
        <f t="array" ref="DY7:EH16">(1/4)*(MMULT($C$7:$F$16,$DT$23:$EC$26))</f>
        <v>0.17867350247271102</v>
      </c>
      <c r="DZ7">
        <v>0.16949256617558744</v>
      </c>
      <c r="EA7">
        <v>0.17426974796094324</v>
      </c>
      <c r="EB7">
        <v>0.20128546643901299</v>
      </c>
      <c r="EC7">
        <v>0.20741753515861766</v>
      </c>
      <c r="ED7">
        <v>0.14676060256338269</v>
      </c>
      <c r="EE7">
        <v>0.11514007759815395</v>
      </c>
      <c r="EF7">
        <v>0.13021258081440071</v>
      </c>
      <c r="EG7">
        <v>0.26682947353125391</v>
      </c>
      <c r="EH7">
        <v>0.20426930152127026</v>
      </c>
      <c r="EJ7">
        <f>(1/4)*SUM($DT$7:$DW$7)</f>
        <v>0.54256885171402558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1.566299683998077</v>
      </c>
      <c r="O8">
        <v>2.4520830113597079</v>
      </c>
      <c r="P8">
        <v>2.4820267107643579</v>
      </c>
      <c r="Q8">
        <v>2.6448411237349201</v>
      </c>
      <c r="S8">
        <f t="shared" ref="S8:S16" si="8">N8+$M24</f>
        <v>1.628323476111279</v>
      </c>
      <c r="T8">
        <f t="shared" si="0"/>
        <v>2.5141068034729099</v>
      </c>
      <c r="U8">
        <f t="shared" si="0"/>
        <v>2.54405050287756</v>
      </c>
      <c r="V8">
        <f t="shared" si="0"/>
        <v>2.7068649158481222</v>
      </c>
      <c r="X8">
        <f t="shared" ref="X8:X16" si="9" xml:space="preserve"> IF(S8&gt;0,S8,0)</f>
        <v>1.628323476111279</v>
      </c>
      <c r="Y8">
        <f t="shared" si="1"/>
        <v>2.5141068034729099</v>
      </c>
      <c r="Z8">
        <f t="shared" si="1"/>
        <v>2.54405050287756</v>
      </c>
      <c r="AA8">
        <f t="shared" si="1"/>
        <v>2.7068649158481222</v>
      </c>
      <c r="AC8">
        <v>13.909035262761396</v>
      </c>
      <c r="AD8">
        <v>17.336654747375665</v>
      </c>
      <c r="AE8">
        <v>15.961447686068693</v>
      </c>
      <c r="AF8">
        <v>18.658848459418724</v>
      </c>
      <c r="AH8">
        <f t="shared" ref="AH8:AH16" si="10">AC8+$M37</f>
        <v>14.310745952079529</v>
      </c>
      <c r="AI8">
        <f t="shared" si="2"/>
        <v>17.738365436693798</v>
      </c>
      <c r="AJ8">
        <f t="shared" si="2"/>
        <v>16.363158375386824</v>
      </c>
      <c r="AK8">
        <f t="shared" si="2"/>
        <v>19.060559148736857</v>
      </c>
      <c r="AM8">
        <f t="shared" ref="AM8:AM16" si="11" xml:space="preserve"> IF(AH8&gt;0,AH8,0)</f>
        <v>14.310745952079529</v>
      </c>
      <c r="AN8">
        <f t="shared" si="3"/>
        <v>17.738365436693798</v>
      </c>
      <c r="AO8">
        <f t="shared" si="3"/>
        <v>16.363158375386824</v>
      </c>
      <c r="AP8">
        <f t="shared" si="3"/>
        <v>19.060559148736857</v>
      </c>
      <c r="AR8">
        <v>74.029059005694947</v>
      </c>
      <c r="AS8">
        <v>94.583498194936169</v>
      </c>
      <c r="AT8">
        <v>86.08725419994164</v>
      </c>
      <c r="AU8">
        <v>101.21199628489184</v>
      </c>
      <c r="AW8">
        <f t="shared" ref="AW8:AW16" si="12">AR8+$M50</f>
        <v>74.81347406613979</v>
      </c>
      <c r="AX8">
        <f t="shared" si="4"/>
        <v>95.367913255381012</v>
      </c>
      <c r="AY8">
        <f t="shared" si="4"/>
        <v>86.871669260386483</v>
      </c>
      <c r="AZ8">
        <f t="shared" si="4"/>
        <v>101.99641134533668</v>
      </c>
      <c r="BB8">
        <f t="shared" ref="BB8:BB16" si="13">EXP(AW8-AW$20)</f>
        <v>0.43195640658234885</v>
      </c>
      <c r="BC8">
        <f t="shared" si="5"/>
        <v>0.31085318540011359</v>
      </c>
      <c r="BD8">
        <f t="shared" si="5"/>
        <v>0.24162381671811908</v>
      </c>
      <c r="BE8">
        <f t="shared" si="5"/>
        <v>0.32198039848060844</v>
      </c>
      <c r="BG8">
        <f t="shared" ref="BG8:BG16" si="14">BB8/BB$20</f>
        <v>0.30163525098474209</v>
      </c>
      <c r="BH8">
        <f t="shared" si="6"/>
        <v>0.23713752760906945</v>
      </c>
      <c r="BI8">
        <f t="shared" si="6"/>
        <v>0.19460142929271115</v>
      </c>
      <c r="BJ8">
        <f t="shared" si="6"/>
        <v>0.24355880659159074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0.30163525098474209</v>
      </c>
      <c r="BZ8">
        <f>$BH$8-$BM$8</f>
        <v>0.23713752760906945</v>
      </c>
      <c r="CA8">
        <f>$BI$8-$BN$8</f>
        <v>0.19460142929271115</v>
      </c>
      <c r="CB8">
        <f>$BJ$8-$BO$8</f>
        <v>0.24355880659159074</v>
      </c>
      <c r="CD8">
        <v>-4.4345913589326491</v>
      </c>
      <c r="CE8">
        <v>4.0874296543365443</v>
      </c>
      <c r="CF8">
        <v>-4.7651048626391921</v>
      </c>
      <c r="CG8">
        <v>2.2645468642768226E-4</v>
      </c>
      <c r="CH8">
        <v>9.2028091540252017</v>
      </c>
      <c r="CI8">
        <v>3.0873585917901365E-7</v>
      </c>
      <c r="CJ8">
        <v>1.1831699019802264E-14</v>
      </c>
      <c r="CK8">
        <v>-4.0907895797617169</v>
      </c>
      <c r="CL8">
        <v>9.1072188575726114E-8</v>
      </c>
      <c r="CM8">
        <v>2.0138477323044123E-5</v>
      </c>
      <c r="CO8">
        <f>(1/4)*SUM($BY$8:$CB$8)</f>
        <v>0.24423325361952836</v>
      </c>
      <c r="CR8">
        <v>-3.6096169145560464E-2</v>
      </c>
      <c r="CS8">
        <v>0.62137018119167042</v>
      </c>
      <c r="CT8">
        <v>-6.3393580429090796E-2</v>
      </c>
      <c r="CU8">
        <v>0.14612563281224983</v>
      </c>
      <c r="CW8">
        <f>IF($AH$8&gt;0,$CR$8,0)</f>
        <v>-3.6096169145560464E-2</v>
      </c>
      <c r="CX8">
        <f>IF($AI$8&gt;0,$CS$8,0)</f>
        <v>0.62137018119167042</v>
      </c>
      <c r="CY8">
        <f>IF($AJ$8&gt;0,$CT$8,0)</f>
        <v>-6.3393580429090796E-2</v>
      </c>
      <c r="CZ8">
        <f>IF($AK$8&gt;0,$CU$8,0)</f>
        <v>0.14612563281224983</v>
      </c>
      <c r="DB8">
        <v>0.23912168008908544</v>
      </c>
      <c r="DC8">
        <v>0.43442015974688014</v>
      </c>
      <c r="DD8">
        <v>-0.26258461138553318</v>
      </c>
      <c r="DE8">
        <v>0.14076290916908382</v>
      </c>
      <c r="DF8">
        <v>-0.56152002759436992</v>
      </c>
      <c r="DG8">
        <v>0.4314359525823851</v>
      </c>
      <c r="DH8">
        <v>0.70651858147073665</v>
      </c>
      <c r="DI8">
        <v>0.9329526014878623</v>
      </c>
      <c r="DJ8">
        <v>0.32287314487124052</v>
      </c>
      <c r="DK8">
        <v>0.55522973528365716</v>
      </c>
      <c r="DM8">
        <f>(1/4)*SUM($CW$8:$CZ$8)</f>
        <v>0.16700151610731723</v>
      </c>
      <c r="DO8">
        <v>-0.18484653377047944</v>
      </c>
      <c r="DP8">
        <v>0.76980127736777226</v>
      </c>
      <c r="DQ8">
        <v>0.54413186619450027</v>
      </c>
      <c r="DR8">
        <v>0.73643435579747674</v>
      </c>
      <c r="DT8">
        <f>IF($S$8&gt;0,$DO$8,0)</f>
        <v>-0.18484653377047944</v>
      </c>
      <c r="DU8">
        <f>IF($T$8&gt;0,$DP$8,0)</f>
        <v>0.76980127736777226</v>
      </c>
      <c r="DV8">
        <f>IF($U$8&gt;0,$DQ$8,0)</f>
        <v>0.54413186619450027</v>
      </c>
      <c r="DW8">
        <f>IF($V$8&gt;0,$DR$8,0)</f>
        <v>0.73643435579747674</v>
      </c>
      <c r="DY8">
        <v>0.23380233598237429</v>
      </c>
      <c r="DZ8">
        <v>0.27574718146750871</v>
      </c>
      <c r="EA8">
        <v>0.1935079014395015</v>
      </c>
      <c r="EB8">
        <v>0.37225358271237818</v>
      </c>
      <c r="EC8">
        <v>0.3186576620649732</v>
      </c>
      <c r="ED8">
        <v>0.22370904640065542</v>
      </c>
      <c r="EE8">
        <v>0.1812109367077851</v>
      </c>
      <c r="EF8">
        <v>0.26310131475038734</v>
      </c>
      <c r="EG8">
        <v>0.31794168373243925</v>
      </c>
      <c r="EH8">
        <v>0.41791870847957086</v>
      </c>
      <c r="EJ8">
        <f>(1/4)*SUM($DT$8:$DW$8)</f>
        <v>0.46638024139731749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2.2363807717680668</v>
      </c>
      <c r="O9">
        <v>2.9759022252952394</v>
      </c>
      <c r="P9">
        <v>2.9599113097224135</v>
      </c>
      <c r="Q9">
        <v>3.766920204533355</v>
      </c>
      <c r="S9">
        <f t="shared" si="8"/>
        <v>2.3706033600771708</v>
      </c>
      <c r="T9">
        <f t="shared" si="0"/>
        <v>3.1101248136043433</v>
      </c>
      <c r="U9">
        <f t="shared" si="0"/>
        <v>3.0941338980315174</v>
      </c>
      <c r="V9">
        <f t="shared" si="0"/>
        <v>3.9011427928424589</v>
      </c>
      <c r="X9">
        <f t="shared" si="9"/>
        <v>2.3706033600771708</v>
      </c>
      <c r="Y9">
        <f t="shared" si="1"/>
        <v>3.1101248136043433</v>
      </c>
      <c r="Z9">
        <f t="shared" si="1"/>
        <v>3.0941338980315174</v>
      </c>
      <c r="AA9">
        <f t="shared" si="1"/>
        <v>3.9011427928424589</v>
      </c>
      <c r="AC9">
        <v>10.209885213101686</v>
      </c>
      <c r="AD9">
        <v>13.660371028735378</v>
      </c>
      <c r="AE9">
        <v>12.561956016853419</v>
      </c>
      <c r="AF9">
        <v>14.520814280842227</v>
      </c>
      <c r="AH9">
        <f t="shared" si="10"/>
        <v>10.600295441642576</v>
      </c>
      <c r="AI9">
        <f t="shared" si="2"/>
        <v>14.050781257276268</v>
      </c>
      <c r="AJ9">
        <f t="shared" si="2"/>
        <v>12.952366245394309</v>
      </c>
      <c r="AK9">
        <f t="shared" si="2"/>
        <v>14.911224509383118</v>
      </c>
      <c r="AM9">
        <f t="shared" si="11"/>
        <v>10.600295441642576</v>
      </c>
      <c r="AN9">
        <f t="shared" si="3"/>
        <v>14.050781257276268</v>
      </c>
      <c r="AO9">
        <f t="shared" si="3"/>
        <v>12.952366245394309</v>
      </c>
      <c r="AP9">
        <f t="shared" si="3"/>
        <v>14.911224509383118</v>
      </c>
      <c r="AR9">
        <v>64.026091033792667</v>
      </c>
      <c r="AS9">
        <v>81.36746060353974</v>
      </c>
      <c r="AT9">
        <v>74.167937803645302</v>
      </c>
      <c r="AU9">
        <v>87.126200521150793</v>
      </c>
      <c r="AW9">
        <f t="shared" si="12"/>
        <v>64.321495296986811</v>
      </c>
      <c r="AX9">
        <f t="shared" si="4"/>
        <v>81.662864866733884</v>
      </c>
      <c r="AY9">
        <f t="shared" si="4"/>
        <v>74.463342066839445</v>
      </c>
      <c r="AZ9">
        <f t="shared" si="4"/>
        <v>87.421604784344936</v>
      </c>
      <c r="BB9">
        <f t="shared" si="13"/>
        <v>1.1990338281675604E-5</v>
      </c>
      <c r="BC9">
        <f t="shared" si="5"/>
        <v>3.4715900316291215E-7</v>
      </c>
      <c r="BD9">
        <f t="shared" si="5"/>
        <v>9.8689673097083192E-7</v>
      </c>
      <c r="BE9">
        <f t="shared" si="5"/>
        <v>1.506854673054579E-7</v>
      </c>
      <c r="BG9">
        <f t="shared" si="14"/>
        <v>8.372855783296936E-6</v>
      </c>
      <c r="BH9">
        <f t="shared" si="6"/>
        <v>2.648337915254705E-7</v>
      </c>
      <c r="BI9">
        <f t="shared" si="6"/>
        <v>7.9483685432913049E-7</v>
      </c>
      <c r="BJ9">
        <f t="shared" si="6"/>
        <v>1.1398449334431713E-7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15.987203421099387</v>
      </c>
      <c r="BY9">
        <f>$BG$9-$BL$9</f>
        <v>8.372855783296936E-6</v>
      </c>
      <c r="BZ9">
        <f>$BH$9-$BM$9</f>
        <v>2.648337915254705E-7</v>
      </c>
      <c r="CA9">
        <f>$BI$9-$BN$9</f>
        <v>7.9483685432913049E-7</v>
      </c>
      <c r="CB9">
        <f>$BJ$9-$BO$9</f>
        <v>-0.9999998860155066</v>
      </c>
      <c r="CD9">
        <v>-3.5126953141403274</v>
      </c>
      <c r="CE9">
        <v>3.1704248336949128</v>
      </c>
      <c r="CF9">
        <v>-3.7277800097125087</v>
      </c>
      <c r="CG9">
        <v>1.6991825537352064E-4</v>
      </c>
      <c r="CH9">
        <v>7.3079567945301029</v>
      </c>
      <c r="CI9">
        <v>2.3050352715130461E-7</v>
      </c>
      <c r="CJ9">
        <v>8.7661686209172595E-15</v>
      </c>
      <c r="CK9">
        <v>-3.2380915508716011</v>
      </c>
      <c r="CL9">
        <v>6.7886789366733721E-8</v>
      </c>
      <c r="CM9">
        <v>1.5029853722820468E-5</v>
      </c>
      <c r="CO9">
        <f>(1/4)*SUM($BY$9:$CB$9)</f>
        <v>-0.24999761337226936</v>
      </c>
      <c r="CR9">
        <v>7.2737081040405202E-2</v>
      </c>
      <c r="CS9">
        <v>0.11394970277594169</v>
      </c>
      <c r="CT9">
        <v>-0.46253193212895144</v>
      </c>
      <c r="CU9">
        <v>-0.10290689757965919</v>
      </c>
      <c r="CW9">
        <f>IF($AH$9&gt;0,$CR$9,0)</f>
        <v>7.2737081040405202E-2</v>
      </c>
      <c r="CX9">
        <f>IF($AI$9&gt;0,$CS$9,0)</f>
        <v>0.11394970277594169</v>
      </c>
      <c r="CY9">
        <f>IF($AJ$9&gt;0,$CT$9,0)</f>
        <v>-0.46253193212895144</v>
      </c>
      <c r="CZ9">
        <f>IF($AK$9&gt;0,$CU$9,0)</f>
        <v>-0.10290689757965919</v>
      </c>
      <c r="DB9">
        <v>0.32176254161769036</v>
      </c>
      <c r="DC9">
        <v>0.55521946306686898</v>
      </c>
      <c r="DD9">
        <v>-0.32644041628149512</v>
      </c>
      <c r="DE9">
        <v>0.15055433874978913</v>
      </c>
      <c r="DF9">
        <v>-0.75371165885239155</v>
      </c>
      <c r="DG9">
        <v>0.54525304351409221</v>
      </c>
      <c r="DH9">
        <v>0.95352894637914043</v>
      </c>
      <c r="DI9">
        <v>1.1828141089704727</v>
      </c>
      <c r="DJ9">
        <v>0.43020929468957175</v>
      </c>
      <c r="DK9">
        <v>0.66962057412297593</v>
      </c>
      <c r="DM9">
        <f>(1/4)*SUM($CW$9:$CZ$9)</f>
        <v>-9.4688011473065936E-2</v>
      </c>
      <c r="DO9">
        <v>2.5679146957820791E-2</v>
      </c>
      <c r="DP9">
        <v>0.49697742091310104</v>
      </c>
      <c r="DQ9">
        <v>0.7086274706725032</v>
      </c>
      <c r="DR9">
        <v>0.4959886330141362</v>
      </c>
      <c r="DT9">
        <f>IF($S$9&gt;0,$DO$9,0)</f>
        <v>2.5679146957820791E-2</v>
      </c>
      <c r="DU9">
        <f>IF($T$9&gt;0,$DP$9,0)</f>
        <v>0.49697742091310104</v>
      </c>
      <c r="DV9">
        <f>IF($U$9&gt;0,$DQ$9,0)</f>
        <v>0.7086274706725032</v>
      </c>
      <c r="DW9">
        <f>IF($V$9&gt;0,$DR$9,0)</f>
        <v>0.4959886330141362</v>
      </c>
      <c r="DY9">
        <v>0.36596797504814882</v>
      </c>
      <c r="DZ9">
        <v>0.23490750929445789</v>
      </c>
      <c r="EA9">
        <v>0.2422351699389208</v>
      </c>
      <c r="EB9">
        <v>0.43218610067017588</v>
      </c>
      <c r="EC9">
        <v>0.39081295122636112</v>
      </c>
      <c r="ED9">
        <v>0.38093888461466424</v>
      </c>
      <c r="EE9">
        <v>0.25848536944073874</v>
      </c>
      <c r="EF9">
        <v>0.33709009639870635</v>
      </c>
      <c r="EG9">
        <v>0.3410101626424793</v>
      </c>
      <c r="EH9">
        <v>0.41669606919646635</v>
      </c>
      <c r="EJ9">
        <f>(1/4)*SUM($DT$9:$DW$9)</f>
        <v>0.43181816788939031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1.0041857040071396</v>
      </c>
      <c r="O10">
        <v>1.7935842982392456</v>
      </c>
      <c r="P10">
        <v>1.8447033325873023</v>
      </c>
      <c r="Q10">
        <v>1.9971631238226539</v>
      </c>
      <c r="S10">
        <f t="shared" si="8"/>
        <v>1.2898061788272879</v>
      </c>
      <c r="T10">
        <f t="shared" si="0"/>
        <v>2.0792047730593941</v>
      </c>
      <c r="U10">
        <f t="shared" si="0"/>
        <v>2.1303238074074509</v>
      </c>
      <c r="V10">
        <f t="shared" si="0"/>
        <v>2.2827835986428022</v>
      </c>
      <c r="X10">
        <f t="shared" si="9"/>
        <v>1.2898061788272879</v>
      </c>
      <c r="Y10">
        <f t="shared" si="1"/>
        <v>2.0792047730593941</v>
      </c>
      <c r="Z10">
        <f t="shared" si="1"/>
        <v>2.1303238074074509</v>
      </c>
      <c r="AA10">
        <f t="shared" si="1"/>
        <v>2.2827835986428022</v>
      </c>
      <c r="AC10">
        <v>8.9176439654108712</v>
      </c>
      <c r="AD10">
        <v>11.374602738598217</v>
      </c>
      <c r="AE10">
        <v>10.385903197771714</v>
      </c>
      <c r="AF10">
        <v>12.372459948078619</v>
      </c>
      <c r="AH10">
        <f t="shared" si="10"/>
        <v>9.0093425800976821</v>
      </c>
      <c r="AI10">
        <f t="shared" si="2"/>
        <v>11.466301353285028</v>
      </c>
      <c r="AJ10">
        <f t="shared" si="2"/>
        <v>10.477601812458525</v>
      </c>
      <c r="AK10">
        <f t="shared" si="2"/>
        <v>12.46415856276543</v>
      </c>
      <c r="AM10">
        <f t="shared" si="11"/>
        <v>9.0093425800976821</v>
      </c>
      <c r="AN10">
        <f t="shared" si="3"/>
        <v>11.466301353285028</v>
      </c>
      <c r="AO10">
        <f t="shared" si="3"/>
        <v>10.477601812458525</v>
      </c>
      <c r="AP10">
        <f t="shared" si="3"/>
        <v>12.46415856276543</v>
      </c>
      <c r="AR10">
        <v>65.659971702103945</v>
      </c>
      <c r="AS10">
        <v>83.164266366135877</v>
      </c>
      <c r="AT10">
        <v>76.205430765550389</v>
      </c>
      <c r="AU10">
        <v>89.298097980385933</v>
      </c>
      <c r="AW10">
        <f t="shared" si="12"/>
        <v>66.129449557363444</v>
      </c>
      <c r="AX10">
        <f t="shared" si="4"/>
        <v>83.633744221395375</v>
      </c>
      <c r="AY10">
        <f t="shared" si="4"/>
        <v>76.674908620809887</v>
      </c>
      <c r="AZ10">
        <f t="shared" si="4"/>
        <v>89.767575835645431</v>
      </c>
      <c r="BB10">
        <f t="shared" si="13"/>
        <v>7.3116601134052281E-5</v>
      </c>
      <c r="BC10">
        <f t="shared" si="5"/>
        <v>2.4915548990796854E-6</v>
      </c>
      <c r="BD10">
        <f t="shared" si="5"/>
        <v>9.0103748969482633E-6</v>
      </c>
      <c r="BE10">
        <f t="shared" si="5"/>
        <v>1.5736699490279811E-6</v>
      </c>
      <c r="BG10">
        <f t="shared" si="14"/>
        <v>5.1057338190020858E-5</v>
      </c>
      <c r="BH10">
        <f t="shared" si="6"/>
        <v>1.9007081040830321E-6</v>
      </c>
      <c r="BI10">
        <f t="shared" si="6"/>
        <v>7.2568667163091347E-6</v>
      </c>
      <c r="BJ10">
        <f t="shared" si="6"/>
        <v>1.1903866712475914E-6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5.1057338190020858E-5</v>
      </c>
      <c r="BZ10">
        <f>$BH$10-$BM$10</f>
        <v>1.9007081040830321E-6</v>
      </c>
      <c r="CA10">
        <f>$BI$10-$BN$10</f>
        <v>7.2568667163091347E-6</v>
      </c>
      <c r="CB10">
        <f>$BJ$10-$BO$10</f>
        <v>1.1903866712475914E-6</v>
      </c>
      <c r="CD10">
        <v>-2.8665753381695782</v>
      </c>
      <c r="CE10">
        <v>2.6278343842684153</v>
      </c>
      <c r="CF10">
        <v>-3.1160175858675943</v>
      </c>
      <c r="CG10">
        <v>1.4316471774221317E-4</v>
      </c>
      <c r="CH10">
        <v>5.974002860194366</v>
      </c>
      <c r="CI10">
        <v>1.9478517191760532E-7</v>
      </c>
      <c r="CJ10">
        <v>7.4491227044753288E-15</v>
      </c>
      <c r="CK10">
        <v>-2.6194004442374097</v>
      </c>
      <c r="CL10">
        <v>5.7432417497495469E-8</v>
      </c>
      <c r="CM10">
        <v>1.2706876462542237E-5</v>
      </c>
      <c r="CO10">
        <f>(1/4)*SUM($BY$10:$CB$10)</f>
        <v>1.5351324920415154E-5</v>
      </c>
      <c r="CR10">
        <v>0.10815652059868598</v>
      </c>
      <c r="CS10">
        <v>0.61982622880664984</v>
      </c>
      <c r="CT10">
        <v>-0.185667600845284</v>
      </c>
      <c r="CU10">
        <v>-0.2582410915046488</v>
      </c>
      <c r="CW10">
        <f>IF($AH$10&gt;0,$CR$10,0)</f>
        <v>0.10815652059868598</v>
      </c>
      <c r="CX10">
        <f>IF($AI$10&gt;0,$CS$10,0)</f>
        <v>0.61982622880664984</v>
      </c>
      <c r="CY10">
        <f>IF($AJ$10&gt;0,$CT$10,0)</f>
        <v>-0.185667600845284</v>
      </c>
      <c r="CZ10">
        <f>IF($AK$10&gt;0,$CU$10,0)</f>
        <v>-0.2582410915046488</v>
      </c>
      <c r="DB10">
        <v>0.20042149336402598</v>
      </c>
      <c r="DC10">
        <v>0.36098078221869406</v>
      </c>
      <c r="DD10">
        <v>-0.22237886555658004</v>
      </c>
      <c r="DE10">
        <v>0.11080149085586918</v>
      </c>
      <c r="DF10">
        <v>-0.4713467318925143</v>
      </c>
      <c r="DG10">
        <v>0.36146094725537098</v>
      </c>
      <c r="DH10">
        <v>0.59515007318081548</v>
      </c>
      <c r="DI10">
        <v>0.77805137748487596</v>
      </c>
      <c r="DJ10">
        <v>0.27565032623313229</v>
      </c>
      <c r="DK10">
        <v>0.46140052139881538</v>
      </c>
      <c r="DM10">
        <f>(1/4)*SUM($CW$10:$CZ$10)</f>
        <v>7.1018514263850752E-2</v>
      </c>
      <c r="DO10">
        <v>3.8693479254596819E-2</v>
      </c>
      <c r="DP10">
        <v>1.4049665882473841</v>
      </c>
      <c r="DQ10">
        <v>0.69688044697370144</v>
      </c>
      <c r="DR10">
        <v>0.55267907675018035</v>
      </c>
      <c r="DT10">
        <f>IF($S$10&gt;0,$DO$10,0)</f>
        <v>3.8693479254596819E-2</v>
      </c>
      <c r="DU10">
        <f>IF($T$10&gt;0,$DP$10,0)</f>
        <v>1.4049665882473841</v>
      </c>
      <c r="DV10">
        <f>IF($U$10&gt;0,$DQ$10,0)</f>
        <v>0.69688044697370144</v>
      </c>
      <c r="DW10">
        <f>IF($V$10&gt;0,$DR$10,0)</f>
        <v>0.55267907675018035</v>
      </c>
      <c r="DY10">
        <v>0.27522154391282921</v>
      </c>
      <c r="DZ10">
        <v>0.21883606465278754</v>
      </c>
      <c r="EA10">
        <v>0.24336723809044866</v>
      </c>
      <c r="EB10">
        <v>0.24945031727464889</v>
      </c>
      <c r="EC10">
        <v>0.3075025545706711</v>
      </c>
      <c r="ED10">
        <v>0.25116322636807237</v>
      </c>
      <c r="EE10">
        <v>0.20599539377410642</v>
      </c>
      <c r="EF10">
        <v>0.18681009799225978</v>
      </c>
      <c r="EG10">
        <v>0.37448336443798619</v>
      </c>
      <c r="EH10">
        <v>0.2345532102210301</v>
      </c>
      <c r="EJ10">
        <f>(1/4)*SUM($DT$10:$DW$10)</f>
        <v>0.67330489780646563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1.405892729671137</v>
      </c>
      <c r="O11">
        <v>2.3842524114635069</v>
      </c>
      <c r="P11">
        <v>1.3681583237547261</v>
      </c>
      <c r="Q11">
        <v>2.2256439716379934</v>
      </c>
      <c r="S11">
        <f t="shared" si="8"/>
        <v>2.2056358897854755</v>
      </c>
      <c r="T11">
        <f t="shared" si="0"/>
        <v>3.1839955715778459</v>
      </c>
      <c r="U11">
        <f t="shared" si="0"/>
        <v>2.1679014838690649</v>
      </c>
      <c r="V11">
        <f t="shared" si="0"/>
        <v>3.025387131752332</v>
      </c>
      <c r="X11">
        <f t="shared" si="9"/>
        <v>2.2056358897854755</v>
      </c>
      <c r="Y11">
        <f t="shared" si="1"/>
        <v>3.1839955715778459</v>
      </c>
      <c r="Z11">
        <f t="shared" si="1"/>
        <v>2.1679014838690649</v>
      </c>
      <c r="AA11">
        <f t="shared" si="1"/>
        <v>3.025387131752332</v>
      </c>
      <c r="AC11">
        <v>13.562040362321861</v>
      </c>
      <c r="AD11">
        <v>16.605335274028334</v>
      </c>
      <c r="AE11">
        <v>15.395230747546041</v>
      </c>
      <c r="AF11">
        <v>18.312157139784546</v>
      </c>
      <c r="AH11">
        <f t="shared" si="10"/>
        <v>13.806963970020181</v>
      </c>
      <c r="AI11">
        <f t="shared" si="2"/>
        <v>16.850258881726656</v>
      </c>
      <c r="AJ11">
        <f t="shared" si="2"/>
        <v>15.640154355244361</v>
      </c>
      <c r="AK11">
        <f t="shared" si="2"/>
        <v>18.557080747482868</v>
      </c>
      <c r="AM11">
        <f t="shared" si="11"/>
        <v>13.806963970020181</v>
      </c>
      <c r="AN11">
        <f t="shared" si="3"/>
        <v>16.850258881726656</v>
      </c>
      <c r="AO11">
        <f t="shared" si="3"/>
        <v>15.640154355244361</v>
      </c>
      <c r="AP11">
        <f t="shared" si="3"/>
        <v>18.557080747482868</v>
      </c>
      <c r="AR11">
        <v>75.390821131688412</v>
      </c>
      <c r="AS11">
        <v>96.274264265343504</v>
      </c>
      <c r="AT11">
        <v>88.029958958065038</v>
      </c>
      <c r="AU11">
        <v>102.86759241394091</v>
      </c>
      <c r="AW11">
        <f t="shared" si="12"/>
        <v>75.65290467265865</v>
      </c>
      <c r="AX11">
        <f t="shared" si="4"/>
        <v>96.536347806313742</v>
      </c>
      <c r="AY11">
        <f t="shared" si="4"/>
        <v>88.292042499035276</v>
      </c>
      <c r="AZ11">
        <f t="shared" si="4"/>
        <v>103.12967595491115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0.69830021360555483</v>
      </c>
      <c r="BH11">
        <f t="shared" si="6"/>
        <v>0.76286021423212602</v>
      </c>
      <c r="BI11">
        <f t="shared" si="6"/>
        <v>0.80539009744943835</v>
      </c>
      <c r="BJ11">
        <f t="shared" si="6"/>
        <v>0.75643985702520733</v>
      </c>
      <c r="BL11">
        <v>1</v>
      </c>
      <c r="BM11">
        <v>0</v>
      </c>
      <c r="BN11">
        <v>0</v>
      </c>
      <c r="BO11">
        <v>0</v>
      </c>
      <c r="BQ11">
        <f t="shared" si="15"/>
        <v>0.35910616323651695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-0.30169978639444517</v>
      </c>
      <c r="BZ11">
        <f>$BH$11-$BM$11</f>
        <v>0.76286021423212602</v>
      </c>
      <c r="CA11">
        <f>$BI$11-$BN$11</f>
        <v>0.80539009744943835</v>
      </c>
      <c r="CB11">
        <f>$BJ$11-$BO$11</f>
        <v>0.75643985702520733</v>
      </c>
      <c r="CD11">
        <v>-4.2125647201994072</v>
      </c>
      <c r="CE11">
        <v>3.9309581514474092</v>
      </c>
      <c r="CF11">
        <v>-4.6392365336640644</v>
      </c>
      <c r="CG11">
        <v>2.1814071739118188E-4</v>
      </c>
      <c r="CH11">
        <v>8.8306437418988928</v>
      </c>
      <c r="CI11">
        <v>2.9754434552663108E-7</v>
      </c>
      <c r="CJ11">
        <v>1.141479948644283E-14</v>
      </c>
      <c r="CK11">
        <v>-3.9100385752298665</v>
      </c>
      <c r="CL11">
        <v>8.7790285217723912E-8</v>
      </c>
      <c r="CM11">
        <v>1.9409695002472006E-5</v>
      </c>
      <c r="CO11">
        <f>(1/4)*SUM($BY$11:$CB$11)</f>
        <v>0.50574759557808169</v>
      </c>
      <c r="CR11">
        <v>0.14458472851174992</v>
      </c>
      <c r="CS11">
        <v>-0.54936714191589842</v>
      </c>
      <c r="CT11">
        <v>0.110386887693441</v>
      </c>
      <c r="CU11">
        <v>-0.51024820561462869</v>
      </c>
      <c r="CW11">
        <f>IF($AH$11&gt;0,$CR$11,0)</f>
        <v>0.14458472851174992</v>
      </c>
      <c r="CX11">
        <f>IF($AI$11&gt;0,$CS$11,0)</f>
        <v>-0.54936714191589842</v>
      </c>
      <c r="CY11">
        <f>IF($AJ$11&gt;0,$CT$11,0)</f>
        <v>0.110386887693441</v>
      </c>
      <c r="CZ11">
        <f>IF($AK$11&gt;0,$CU$11,0)</f>
        <v>-0.51024820561462869</v>
      </c>
      <c r="DB11">
        <v>0.28077624277247437</v>
      </c>
      <c r="DC11">
        <v>0.5508701177807338</v>
      </c>
      <c r="DD11">
        <v>-0.19770250005576828</v>
      </c>
      <c r="DE11">
        <v>0.25707238217705308</v>
      </c>
      <c r="DF11">
        <v>-0.68366793458652775</v>
      </c>
      <c r="DG11">
        <v>0.43096189238087546</v>
      </c>
      <c r="DH11">
        <v>0.69184540044192744</v>
      </c>
      <c r="DI11">
        <v>1.0045457480206579</v>
      </c>
      <c r="DJ11">
        <v>0.30840162493565737</v>
      </c>
      <c r="DK11">
        <v>0.59236010231211844</v>
      </c>
      <c r="DM11">
        <f>(1/4)*SUM($CW$11:$CZ$11)</f>
        <v>-0.20116093283133404</v>
      </c>
      <c r="DO11">
        <v>-6.8871866427321196E-2</v>
      </c>
      <c r="DP11">
        <v>1.0756798671979939</v>
      </c>
      <c r="DQ11">
        <v>0.97076750427795222</v>
      </c>
      <c r="DR11">
        <v>0.55572164261321833</v>
      </c>
      <c r="DT11">
        <f>IF($S$11&gt;0,$DO$11,0)</f>
        <v>-6.8871866427321196E-2</v>
      </c>
      <c r="DU11">
        <f>IF($T$11&gt;0,$DP$11,0)</f>
        <v>1.0756798671979939</v>
      </c>
      <c r="DV11">
        <f>IF($U$11&gt;0,$DQ$11,0)</f>
        <v>0.97076750427795222</v>
      </c>
      <c r="DW11">
        <f>IF($V$11&gt;0,$DR$11,0)</f>
        <v>0.55572164261321833</v>
      </c>
      <c r="DY11">
        <v>0.34976897487226821</v>
      </c>
      <c r="DZ11">
        <v>0.34196007813939561</v>
      </c>
      <c r="EA11">
        <v>0.28768285400151433</v>
      </c>
      <c r="EB11">
        <v>0.46201020581834451</v>
      </c>
      <c r="EC11">
        <v>0.43343034262528524</v>
      </c>
      <c r="ED11">
        <v>0.33304823046014786</v>
      </c>
      <c r="EE11">
        <v>0.26222447625843176</v>
      </c>
      <c r="EF11">
        <v>0.33379243520747837</v>
      </c>
      <c r="EG11">
        <v>0.45317619781949514</v>
      </c>
      <c r="EH11">
        <v>0.49049280435291676</v>
      </c>
      <c r="EJ11">
        <f>(1/4)*SUM($DT$11:$DW$11)</f>
        <v>0.63332428691546083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2.3485701793897698</v>
      </c>
      <c r="O12">
        <v>3.4626888449974484</v>
      </c>
      <c r="P12">
        <v>2.3898020948400269</v>
      </c>
      <c r="Q12">
        <v>3.2108035234931904</v>
      </c>
      <c r="S12">
        <f t="shared" si="8"/>
        <v>3.218213032820612</v>
      </c>
      <c r="T12">
        <f t="shared" si="0"/>
        <v>4.3323316984282911</v>
      </c>
      <c r="U12">
        <f t="shared" si="0"/>
        <v>3.2594449482708692</v>
      </c>
      <c r="V12">
        <f t="shared" si="0"/>
        <v>4.0804463769240327</v>
      </c>
      <c r="X12">
        <f t="shared" si="9"/>
        <v>3.218213032820612</v>
      </c>
      <c r="Y12">
        <f t="shared" si="1"/>
        <v>4.3323316984282911</v>
      </c>
      <c r="Z12">
        <f t="shared" si="1"/>
        <v>3.2594449482708692</v>
      </c>
      <c r="AA12">
        <f t="shared" si="1"/>
        <v>4.0804463769240327</v>
      </c>
      <c r="AC12">
        <v>12.792535281837303</v>
      </c>
      <c r="AD12">
        <v>17.046378129899274</v>
      </c>
      <c r="AE12">
        <v>15.276694671049521</v>
      </c>
      <c r="AF12">
        <v>17.960160032672999</v>
      </c>
      <c r="AH12">
        <f t="shared" si="10"/>
        <v>13.51364120119254</v>
      </c>
      <c r="AI12">
        <f t="shared" si="2"/>
        <v>17.767484049254513</v>
      </c>
      <c r="AJ12">
        <f t="shared" si="2"/>
        <v>15.997800590404758</v>
      </c>
      <c r="AK12">
        <f t="shared" si="2"/>
        <v>18.681265952028237</v>
      </c>
      <c r="AM12">
        <f t="shared" si="11"/>
        <v>13.51364120119254</v>
      </c>
      <c r="AN12">
        <f t="shared" si="3"/>
        <v>17.767484049254513</v>
      </c>
      <c r="AO12">
        <f t="shared" si="3"/>
        <v>15.997800590404758</v>
      </c>
      <c r="AP12">
        <f t="shared" si="3"/>
        <v>18.681265952028237</v>
      </c>
      <c r="AR12">
        <v>58.770358741342321</v>
      </c>
      <c r="AS12">
        <v>74.927347103295901</v>
      </c>
      <c r="AT12">
        <v>68.975904031902559</v>
      </c>
      <c r="AU12">
        <v>80.306094267154634</v>
      </c>
      <c r="AW12">
        <f t="shared" si="12"/>
        <v>59.622995299008025</v>
      </c>
      <c r="AX12">
        <f t="shared" si="4"/>
        <v>75.779983660961605</v>
      </c>
      <c r="AY12">
        <f t="shared" si="4"/>
        <v>69.828540589568263</v>
      </c>
      <c r="AZ12">
        <f t="shared" si="4"/>
        <v>81.158730824820339</v>
      </c>
      <c r="BB12">
        <f t="shared" si="13"/>
        <v>1.0921915535823563E-7</v>
      </c>
      <c r="BC12">
        <f t="shared" si="5"/>
        <v>9.6744344709101608E-10</v>
      </c>
      <c r="BD12">
        <f t="shared" si="5"/>
        <v>9.5808271297625236E-9</v>
      </c>
      <c r="BE12">
        <f t="shared" si="5"/>
        <v>2.8717046261521116E-10</v>
      </c>
      <c r="BG12">
        <f t="shared" si="14"/>
        <v>7.6267759516474215E-8</v>
      </c>
      <c r="BH12">
        <f t="shared" si="6"/>
        <v>7.3802411530531901E-10</v>
      </c>
      <c r="BI12">
        <f t="shared" si="6"/>
        <v>7.716303295685661E-9</v>
      </c>
      <c r="BJ12">
        <f t="shared" si="6"/>
        <v>2.17227183682513E-10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7.6267759516474215E-8</v>
      </c>
      <c r="BZ12">
        <f>$BH$12-$BM$12</f>
        <v>7.3802411530531901E-10</v>
      </c>
      <c r="CA12">
        <f>$BI$12-$BN$12</f>
        <v>7.716303295685661E-9</v>
      </c>
      <c r="CB12">
        <f>$BJ$12-$BO$12</f>
        <v>2.17227183682513E-10</v>
      </c>
      <c r="CD12">
        <v>-4.4418710120859863</v>
      </c>
      <c r="CE12">
        <v>3.9881773740104789</v>
      </c>
      <c r="CF12">
        <v>-4.6702833134532629</v>
      </c>
      <c r="CG12">
        <v>2.1551829663486402E-4</v>
      </c>
      <c r="CH12">
        <v>9.1231920866635257</v>
      </c>
      <c r="CI12">
        <v>2.9281748230774202E-7</v>
      </c>
      <c r="CJ12">
        <v>1.1174124997318976E-14</v>
      </c>
      <c r="CK12">
        <v>-3.9994501342699831</v>
      </c>
      <c r="CL12">
        <v>8.6297570576481662E-8</v>
      </c>
      <c r="CM12">
        <v>1.910172353039341E-5</v>
      </c>
      <c r="CO12">
        <f>(1/4)*SUM($BY$12:$CB$12)</f>
        <v>2.1234828527786927E-8</v>
      </c>
      <c r="CR12">
        <v>-3.9883819367816778E-2</v>
      </c>
      <c r="CS12">
        <v>0.1741255245988465</v>
      </c>
      <c r="CT12">
        <v>0.37707079667412524</v>
      </c>
      <c r="CU12">
        <v>0.14541924551425386</v>
      </c>
      <c r="CW12">
        <f>IF($AH$12&gt;0,$CR$12,0)</f>
        <v>-3.9883819367816778E-2</v>
      </c>
      <c r="CX12">
        <f>IF($AI$12&gt;0,$CS$12,0)</f>
        <v>0.1741255245988465</v>
      </c>
      <c r="CY12">
        <f>IF($AJ$12&gt;0,$CT$12,0)</f>
        <v>0.37707079667412524</v>
      </c>
      <c r="CZ12">
        <f>IF($AK$12&gt;0,$CU$12,0)</f>
        <v>0.14541924551425386</v>
      </c>
      <c r="DB12">
        <v>0.37883262835763104</v>
      </c>
      <c r="DC12">
        <v>0.74136162348943446</v>
      </c>
      <c r="DD12">
        <v>-0.29993802886120818</v>
      </c>
      <c r="DE12">
        <v>0.34361282322893832</v>
      </c>
      <c r="DF12">
        <v>-0.90924417095958188</v>
      </c>
      <c r="DG12">
        <v>0.61210795982262001</v>
      </c>
      <c r="DH12">
        <v>0.97473118413751325</v>
      </c>
      <c r="DI12">
        <v>1.4095614417578128</v>
      </c>
      <c r="DJ12">
        <v>0.4204874229303468</v>
      </c>
      <c r="DK12">
        <v>0.84102987053746059</v>
      </c>
      <c r="DM12">
        <f>(1/4)*SUM($CW$12:$CZ$12)</f>
        <v>0.16418293685485222</v>
      </c>
      <c r="DO12">
        <v>8.0203867180969626E-2</v>
      </c>
      <c r="DP12">
        <v>0.95575300256813511</v>
      </c>
      <c r="DQ12">
        <v>0.95093326349555107</v>
      </c>
      <c r="DR12">
        <v>9.2676007090684784E-2</v>
      </c>
      <c r="DT12">
        <f>IF($S$12&gt;0,$DO$12,0)</f>
        <v>8.0203867180969626E-2</v>
      </c>
      <c r="DU12">
        <f>IF($T$12&gt;0,$DP$12,0)</f>
        <v>0.95575300256813511</v>
      </c>
      <c r="DV12">
        <f>IF($U$12&gt;0,$DQ$12,0)</f>
        <v>0.95093326349555107</v>
      </c>
      <c r="DW12">
        <f>IF($V$12&gt;0,$DR$12,0)</f>
        <v>9.2676007090684784E-2</v>
      </c>
      <c r="DY12">
        <v>0.1826928276958617</v>
      </c>
      <c r="DZ12">
        <v>0.21080731211664189</v>
      </c>
      <c r="EA12">
        <v>0.14327779111772387</v>
      </c>
      <c r="EB12">
        <v>0.300301749102656</v>
      </c>
      <c r="EC12">
        <v>0.24797216134179348</v>
      </c>
      <c r="ED12">
        <v>0.17971856978569975</v>
      </c>
      <c r="EE12">
        <v>0.14115568791876784</v>
      </c>
      <c r="EF12">
        <v>0.21444709333973222</v>
      </c>
      <c r="EG12">
        <v>0.23385916237216961</v>
      </c>
      <c r="EH12">
        <v>0.33669802180192099</v>
      </c>
      <c r="EJ12">
        <f>(1/4)*SUM($DT$12:$DW$12)</f>
        <v>0.51989153508383523</v>
      </c>
      <c r="EN12">
        <f>Sheet23!FL12</f>
        <v>0.79002158477266948</v>
      </c>
      <c r="EO12">
        <f>Sheet23!FM12</f>
        <v>6.2023792113202018E-2</v>
      </c>
      <c r="EP12">
        <f>Sheet23!FN12</f>
        <v>0.13422258830910408</v>
      </c>
      <c r="EQ12">
        <f>Sheet23!FO12</f>
        <v>0.28562047482014835</v>
      </c>
      <c r="ER12">
        <f>Sheet23!FP12</f>
        <v>0.79974316011433877</v>
      </c>
      <c r="ES12">
        <f>Sheet23!FQ12</f>
        <v>0.86964285343084224</v>
      </c>
      <c r="ET12">
        <f>Sheet23!FR12</f>
        <v>0.40891969771355208</v>
      </c>
      <c r="EU12">
        <f>Sheet23!FS12</f>
        <v>5.1363832199567055E-2</v>
      </c>
      <c r="EV12">
        <f>Sheet23!FT12</f>
        <v>0.22185268632810318</v>
      </c>
      <c r="EW12">
        <f>Sheet23!FU12</f>
        <v>0.64471807359634292</v>
      </c>
      <c r="EZ12">
        <f>(1/4)*SUM($DT$7:$DW$7)</f>
        <v>0.54256885171402558</v>
      </c>
      <c r="FA12">
        <f>(1/4)*SUM($DT$8:$DW$8)</f>
        <v>0.46638024139731749</v>
      </c>
      <c r="FB12">
        <f>(1/4)*SUM($DT$9:$DW$9)</f>
        <v>0.43181816788939031</v>
      </c>
      <c r="FC12">
        <f>(1/4)*SUM($DT$10:$DW$10)</f>
        <v>0.67330489780646563</v>
      </c>
      <c r="FD12">
        <f>(1/4)*SUM($DT$11:$DW$11)</f>
        <v>0.63332428691546083</v>
      </c>
      <c r="FE12">
        <f>(1/4)*SUM($DT$12:$DW$12)</f>
        <v>0.51989153508383523</v>
      </c>
      <c r="FF12">
        <f>(1/4)*SUM($DT$13:$DW$13)</f>
        <v>0.38795186557512501</v>
      </c>
      <c r="FG12">
        <f>(1/4)*SUM($DT$14:$DW$14)</f>
        <v>0.49015523484541246</v>
      </c>
      <c r="FH12">
        <f>(1/4)*SUM($DT$15:$DW$15)</f>
        <v>0.65547913561048876</v>
      </c>
      <c r="FI12">
        <f>(1/4)*SUM($DT$16:$DW$16)</f>
        <v>0.68874167084268589</v>
      </c>
      <c r="FL12">
        <f>EN12-($EU$10*EZ12)</f>
        <v>0.78947901592095548</v>
      </c>
      <c r="FM12">
        <f t="shared" ref="FM12:FU12" si="16">EO12-($EU$10*FA12)</f>
        <v>6.1557411871804704E-2</v>
      </c>
      <c r="FN12">
        <f t="shared" si="16"/>
        <v>0.13379077014121468</v>
      </c>
      <c r="FO12">
        <f t="shared" si="16"/>
        <v>0.28494716992234187</v>
      </c>
      <c r="FP12">
        <f t="shared" si="16"/>
        <v>0.79910983582742334</v>
      </c>
      <c r="FQ12">
        <f t="shared" si="16"/>
        <v>0.86912296189575844</v>
      </c>
      <c r="FR12">
        <f t="shared" si="16"/>
        <v>0.40853174584797697</v>
      </c>
      <c r="FS12">
        <f t="shared" si="16"/>
        <v>5.0873676964721642E-2</v>
      </c>
      <c r="FT12">
        <f t="shared" si="16"/>
        <v>0.2211972071924927</v>
      </c>
      <c r="FU12">
        <f t="shared" si="16"/>
        <v>0.64402933192550027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1.9621059381044514</v>
      </c>
      <c r="O13">
        <v>1.6870812190354472</v>
      </c>
      <c r="P13">
        <v>2.2272325491532388</v>
      </c>
      <c r="Q13">
        <v>2.2477170716054551</v>
      </c>
      <c r="S13">
        <f t="shared" si="8"/>
        <v>2.3710256358180035</v>
      </c>
      <c r="T13">
        <f t="shared" si="0"/>
        <v>2.0960009167489995</v>
      </c>
      <c r="U13">
        <f t="shared" si="0"/>
        <v>2.6361522468667911</v>
      </c>
      <c r="V13">
        <f t="shared" si="0"/>
        <v>2.6566367693190074</v>
      </c>
      <c r="X13">
        <f t="shared" si="9"/>
        <v>2.3710256358180035</v>
      </c>
      <c r="Y13">
        <f t="shared" si="1"/>
        <v>2.0960009167489995</v>
      </c>
      <c r="Z13">
        <f t="shared" si="1"/>
        <v>2.6361522468667911</v>
      </c>
      <c r="AA13">
        <f t="shared" si="1"/>
        <v>2.6566367693190074</v>
      </c>
      <c r="AC13">
        <v>12.713879215746061</v>
      </c>
      <c r="AD13">
        <v>16.699425734482475</v>
      </c>
      <c r="AE13">
        <v>15.381872479295723</v>
      </c>
      <c r="AF13">
        <v>18.318408689334248</v>
      </c>
      <c r="AH13">
        <f t="shared" si="10"/>
        <v>13.585583559864903</v>
      </c>
      <c r="AI13">
        <f t="shared" si="2"/>
        <v>17.571130078601314</v>
      </c>
      <c r="AJ13">
        <f t="shared" si="2"/>
        <v>16.253576823414562</v>
      </c>
      <c r="AK13">
        <f t="shared" si="2"/>
        <v>19.190113033453088</v>
      </c>
      <c r="AM13">
        <f t="shared" si="11"/>
        <v>13.585583559864903</v>
      </c>
      <c r="AN13">
        <f t="shared" si="3"/>
        <v>17.571130078601314</v>
      </c>
      <c r="AO13">
        <f t="shared" si="3"/>
        <v>16.253576823414562</v>
      </c>
      <c r="AP13">
        <f t="shared" si="3"/>
        <v>19.190113033453088</v>
      </c>
      <c r="AR13">
        <v>42.470527216980429</v>
      </c>
      <c r="AS13">
        <v>53.913849538824643</v>
      </c>
      <c r="AT13">
        <v>49.174864431565041</v>
      </c>
      <c r="AU13">
        <v>57.729860717412635</v>
      </c>
      <c r="AW13">
        <f t="shared" si="12"/>
        <v>42.665702967491733</v>
      </c>
      <c r="AX13">
        <f t="shared" si="4"/>
        <v>54.109025289335946</v>
      </c>
      <c r="AY13">
        <f t="shared" si="4"/>
        <v>49.370040182076345</v>
      </c>
      <c r="AZ13">
        <f t="shared" si="4"/>
        <v>57.925036467923938</v>
      </c>
      <c r="BB13">
        <f t="shared" si="13"/>
        <v>4.7188951308259803E-15</v>
      </c>
      <c r="BC13">
        <f t="shared" si="5"/>
        <v>3.7501440399915876E-19</v>
      </c>
      <c r="BD13">
        <f t="shared" si="5"/>
        <v>1.2485017893541723E-17</v>
      </c>
      <c r="BE13">
        <f t="shared" si="5"/>
        <v>2.3327839272068377E-20</v>
      </c>
      <c r="BG13">
        <f t="shared" si="14"/>
        <v>3.2952054778379943E-15</v>
      </c>
      <c r="BH13">
        <f t="shared" si="6"/>
        <v>2.8608356857493131E-19</v>
      </c>
      <c r="BI13">
        <f t="shared" si="6"/>
        <v>1.0055309777937551E-17</v>
      </c>
      <c r="BJ13">
        <f t="shared" si="6"/>
        <v>1.7646107403670422E-20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3.2952054778379943E-15</v>
      </c>
      <c r="BZ13">
        <f>$BH$13-$BM$13</f>
        <v>2.8608356857493131E-19</v>
      </c>
      <c r="CA13">
        <f>$BI$13-$BN$13</f>
        <v>1.0055309777937551E-17</v>
      </c>
      <c r="CB13">
        <f>$BJ$13-$BO$13</f>
        <v>1.7646107403670422E-20</v>
      </c>
      <c r="CD13">
        <v>-4.3927825194214059</v>
      </c>
      <c r="CE13">
        <v>4.0253888901829571</v>
      </c>
      <c r="CF13">
        <v>-4.7974948808937556</v>
      </c>
      <c r="CG13">
        <v>2.169587547771681E-4</v>
      </c>
      <c r="CH13">
        <v>9.2280461447604587</v>
      </c>
      <c r="CI13">
        <v>2.9467402004597912E-7</v>
      </c>
      <c r="CJ13">
        <v>1.1234022389611006E-14</v>
      </c>
      <c r="CK13">
        <v>-4.0633941924442851</v>
      </c>
      <c r="CL13">
        <v>8.6829699306538256E-8</v>
      </c>
      <c r="CM13">
        <v>1.9217557524382312E-5</v>
      </c>
      <c r="CO13">
        <f>(1/4)*SUM($BY$13:$CB$13)</f>
        <v>8.2639112932297768E-16</v>
      </c>
      <c r="CR13">
        <v>-2.3436171269117217E-2</v>
      </c>
      <c r="CS13">
        <v>-7.8982531761899663E-2</v>
      </c>
      <c r="CT13">
        <v>0.52206254958032683</v>
      </c>
      <c r="CU13">
        <v>0.64083472073516612</v>
      </c>
      <c r="CW13">
        <f>IF($AH$13&gt;0,$CR$13,0)</f>
        <v>-2.3436171269117217E-2</v>
      </c>
      <c r="CX13">
        <f>IF($AI$13&gt;0,$CS$13,0)</f>
        <v>-7.8982531761899663E-2</v>
      </c>
      <c r="CY13">
        <f>IF($AJ$13&gt;0,$CT$13,0)</f>
        <v>0.52206254958032683</v>
      </c>
      <c r="CZ13">
        <f>IF($AK$13&gt;0,$CU$13,0)</f>
        <v>0.64083472073516612</v>
      </c>
      <c r="DB13">
        <v>0.21322507128549792</v>
      </c>
      <c r="DC13">
        <v>0.35947378165080973</v>
      </c>
      <c r="DD13">
        <v>-0.27034766868825477</v>
      </c>
      <c r="DE13">
        <v>9.5024346161297346E-2</v>
      </c>
      <c r="DF13">
        <v>-0.4683018594338817</v>
      </c>
      <c r="DG13">
        <v>0.41268596087332393</v>
      </c>
      <c r="DH13">
        <v>0.71439655584447681</v>
      </c>
      <c r="DI13">
        <v>0.87994478653347385</v>
      </c>
      <c r="DJ13">
        <v>0.27937507883378482</v>
      </c>
      <c r="DK13">
        <v>0.51110162412102822</v>
      </c>
      <c r="DM13">
        <f>(1/4)*SUM($CW$13:$CZ$13)</f>
        <v>0.26511964182111902</v>
      </c>
      <c r="DO13">
        <v>-8.2205093627050044E-2</v>
      </c>
      <c r="DP13">
        <v>0.66844495367802881</v>
      </c>
      <c r="DQ13">
        <v>0.75427189101768033</v>
      </c>
      <c r="DR13">
        <v>0.21129571123184093</v>
      </c>
      <c r="DT13">
        <f>IF($S$13&gt;0,$DO$13,0)</f>
        <v>-8.2205093627050044E-2</v>
      </c>
      <c r="DU13">
        <f>IF($T$13&gt;0,$DP$13,0)</f>
        <v>0.66844495367802881</v>
      </c>
      <c r="DV13">
        <f>IF($U$13&gt;0,$DQ$13,0)</f>
        <v>0.75427189101768033</v>
      </c>
      <c r="DW13">
        <f>IF($V$13&gt;0,$DR$13,0)</f>
        <v>0.21129571123184093</v>
      </c>
      <c r="DY13">
        <v>0.27427086456932104</v>
      </c>
      <c r="DZ13">
        <v>0.21009396737076347</v>
      </c>
      <c r="EA13">
        <v>0.2291513219270076</v>
      </c>
      <c r="EB13">
        <v>0.26678113252757862</v>
      </c>
      <c r="EC13">
        <v>0.30423882684256504</v>
      </c>
      <c r="ED13">
        <v>0.25807210161889971</v>
      </c>
      <c r="EE13">
        <v>0.20293128019774842</v>
      </c>
      <c r="EF13">
        <v>0.20182278861526509</v>
      </c>
      <c r="EG13">
        <v>0.347746912773782</v>
      </c>
      <c r="EH13">
        <v>0.25334934844596341</v>
      </c>
      <c r="EJ13">
        <f>(1/4)*SUM($DT$13:$DW$13)</f>
        <v>0.38795186557512501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2.7254742571092931</v>
      </c>
      <c r="O14">
        <v>3.0074884880263966</v>
      </c>
      <c r="P14">
        <v>2.98885005135724</v>
      </c>
      <c r="Q14">
        <v>3.2801746399303164</v>
      </c>
      <c r="S14">
        <f t="shared" si="8"/>
        <v>2.77683808930886</v>
      </c>
      <c r="T14">
        <f t="shared" si="0"/>
        <v>3.0588523202259634</v>
      </c>
      <c r="U14">
        <f t="shared" si="0"/>
        <v>3.0402138835568069</v>
      </c>
      <c r="V14">
        <f t="shared" si="0"/>
        <v>3.3315384721298833</v>
      </c>
      <c r="X14">
        <f t="shared" si="9"/>
        <v>2.77683808930886</v>
      </c>
      <c r="Y14">
        <f t="shared" si="1"/>
        <v>3.0588523202259634</v>
      </c>
      <c r="Z14">
        <f t="shared" si="1"/>
        <v>3.0402138835568069</v>
      </c>
      <c r="AA14">
        <f t="shared" si="1"/>
        <v>3.3315384721298833</v>
      </c>
      <c r="AC14">
        <v>11.179452670436685</v>
      </c>
      <c r="AD14">
        <v>14.569611929337485</v>
      </c>
      <c r="AE14">
        <v>12.835685884462851</v>
      </c>
      <c r="AF14">
        <v>15.144857999993219</v>
      </c>
      <c r="AH14">
        <f t="shared" si="10"/>
        <v>11.435858549077819</v>
      </c>
      <c r="AI14">
        <f t="shared" si="2"/>
        <v>14.826017807978619</v>
      </c>
      <c r="AJ14">
        <f t="shared" si="2"/>
        <v>13.092091763103985</v>
      </c>
      <c r="AK14">
        <f t="shared" si="2"/>
        <v>15.401263878634353</v>
      </c>
      <c r="AM14">
        <f t="shared" si="11"/>
        <v>11.435858549077819</v>
      </c>
      <c r="AN14">
        <f t="shared" si="3"/>
        <v>14.826017807978619</v>
      </c>
      <c r="AO14">
        <f t="shared" si="3"/>
        <v>13.092091763103985</v>
      </c>
      <c r="AP14">
        <f t="shared" si="3"/>
        <v>15.401263878634353</v>
      </c>
      <c r="AR14">
        <v>55.788681120289539</v>
      </c>
      <c r="AS14">
        <v>71.205656236132967</v>
      </c>
      <c r="AT14">
        <v>65.313072071703431</v>
      </c>
      <c r="AU14">
        <v>76.201277454697205</v>
      </c>
      <c r="AW14">
        <f t="shared" si="12"/>
        <v>56.595697555507158</v>
      </c>
      <c r="AX14">
        <f t="shared" si="4"/>
        <v>72.012672671350586</v>
      </c>
      <c r="AY14">
        <f t="shared" si="4"/>
        <v>66.12008850692105</v>
      </c>
      <c r="AZ14">
        <f t="shared" si="4"/>
        <v>77.008293889914825</v>
      </c>
      <c r="BB14">
        <f t="shared" si="13"/>
        <v>5.291272260028272E-9</v>
      </c>
      <c r="BC14">
        <f t="shared" si="5"/>
        <v>2.2361617417186471E-11</v>
      </c>
      <c r="BD14">
        <f t="shared" si="5"/>
        <v>2.3487820984263572E-10</v>
      </c>
      <c r="BE14">
        <f t="shared" si="5"/>
        <v>4.5250971698993076E-12</v>
      </c>
      <c r="BG14">
        <f t="shared" si="14"/>
        <v>3.6948965494228892E-9</v>
      </c>
      <c r="BH14">
        <f t="shared" si="6"/>
        <v>1.7058788253451712E-11</v>
      </c>
      <c r="BI14">
        <f t="shared" si="6"/>
        <v>1.8916858431391002E-10</v>
      </c>
      <c r="BJ14">
        <f t="shared" si="6"/>
        <v>3.4229638562238026E-12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22.388382517950227</v>
      </c>
      <c r="BT14">
        <f t="shared" si="7"/>
        <v>0</v>
      </c>
      <c r="BY14">
        <f>$BG$14-$BL$14</f>
        <v>3.6948965494228892E-9</v>
      </c>
      <c r="BZ14">
        <f>$BH$14-$BM$14</f>
        <v>1.7058788253451712E-11</v>
      </c>
      <c r="CA14">
        <f>$BI$14-$BN$14</f>
        <v>-0.99999999981083143</v>
      </c>
      <c r="CB14">
        <f>$BJ$14-$BO$14</f>
        <v>3.4229638562238026E-12</v>
      </c>
      <c r="CD14">
        <v>-3.7065044518022088</v>
      </c>
      <c r="CE14">
        <v>3.3160291226907264</v>
      </c>
      <c r="CF14">
        <v>-3.85028800995679</v>
      </c>
      <c r="CG14">
        <v>1.8135136345910985E-4</v>
      </c>
      <c r="CH14">
        <v>7.5135884867437461</v>
      </c>
      <c r="CI14">
        <v>2.4687434808957065E-7</v>
      </c>
      <c r="CJ14">
        <v>9.454915506364926E-15</v>
      </c>
      <c r="CK14">
        <v>-3.2730229295168565</v>
      </c>
      <c r="CL14">
        <v>7.2810278276920115E-8</v>
      </c>
      <c r="CM14">
        <v>1.6110793288349093E-5</v>
      </c>
      <c r="CO14">
        <f>(1/4)*SUM($BY$14:$CB$14)</f>
        <v>-0.2499999990238633</v>
      </c>
      <c r="CR14">
        <v>9.6099139939594316E-3</v>
      </c>
      <c r="CS14">
        <v>0.6200112598552926</v>
      </c>
      <c r="CT14">
        <v>0.57493834861221271</v>
      </c>
      <c r="CU14">
        <v>0.25664954013100771</v>
      </c>
      <c r="CW14">
        <f>IF($AH$14&gt;0,$CR$14,0)</f>
        <v>9.6099139939594316E-3</v>
      </c>
      <c r="CX14">
        <f>IF($AI$14&gt;0,$CS$14,0)</f>
        <v>0.6200112598552926</v>
      </c>
      <c r="CY14">
        <f>IF($AJ$14&gt;0,$CT$14,0)</f>
        <v>0.57493834861221271</v>
      </c>
      <c r="CZ14">
        <f>IF($AK$14&gt;0,$CU$14,0)</f>
        <v>0.25664954013100771</v>
      </c>
      <c r="DB14">
        <v>0.28747931899325235</v>
      </c>
      <c r="DC14">
        <v>0.52363488180631979</v>
      </c>
      <c r="DD14">
        <v>-0.29962497002939159</v>
      </c>
      <c r="DE14">
        <v>0.19287017371965307</v>
      </c>
      <c r="DF14">
        <v>-0.66081408856342327</v>
      </c>
      <c r="DG14">
        <v>0.51317975957835393</v>
      </c>
      <c r="DH14">
        <v>0.85386824603503275</v>
      </c>
      <c r="DI14">
        <v>1.1315453556072401</v>
      </c>
      <c r="DJ14">
        <v>0.35082478344307289</v>
      </c>
      <c r="DK14">
        <v>0.66711350205568776</v>
      </c>
      <c r="DM14">
        <f>(1/4)*SUM($CW$14:$CZ$14)</f>
        <v>0.36530226564811807</v>
      </c>
      <c r="DO14">
        <v>-1.6887975100562315E-3</v>
      </c>
      <c r="DP14">
        <v>1.0810712455905329</v>
      </c>
      <c r="DQ14">
        <v>0.61823973724531256</v>
      </c>
      <c r="DR14">
        <v>0.26299875405586048</v>
      </c>
      <c r="DT14">
        <f>IF($S$14&gt;0,$DO$14,0)</f>
        <v>-1.6887975100562315E-3</v>
      </c>
      <c r="DU14">
        <f>IF($T$14&gt;0,$DP$14,0)</f>
        <v>1.0810712455905329</v>
      </c>
      <c r="DV14">
        <f>IF($U$14&gt;0,$DQ$14,0)</f>
        <v>0.61823973724531256</v>
      </c>
      <c r="DW14">
        <f>IF($V$14&gt;0,$DR$14,0)</f>
        <v>0.26299875405586048</v>
      </c>
      <c r="DY14">
        <v>0.14529760037138795</v>
      </c>
      <c r="DZ14">
        <v>0.13537052873016134</v>
      </c>
      <c r="EA14">
        <v>0.1000017032927131</v>
      </c>
      <c r="EB14">
        <v>0.21885379749939929</v>
      </c>
      <c r="EC14">
        <v>0.18095566881093722</v>
      </c>
      <c r="ED14">
        <v>0.15122454378779315</v>
      </c>
      <c r="EE14">
        <v>0.11033289993056289</v>
      </c>
      <c r="EF14">
        <v>0.16373593107981552</v>
      </c>
      <c r="EG14">
        <v>0.1546716748560629</v>
      </c>
      <c r="EH14">
        <v>0.23486026900386822</v>
      </c>
      <c r="EJ14">
        <f>(1/4)*SUM($DT$14:$DW$14)</f>
        <v>0.49015523484541246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1.4881535091100266</v>
      </c>
      <c r="O15">
        <v>2.0631545149502246</v>
      </c>
      <c r="P15">
        <v>2.1075399409716824</v>
      </c>
      <c r="Q15">
        <v>2.0965170910544768</v>
      </c>
      <c r="S15">
        <f t="shared" si="8"/>
        <v>1.7100061954381298</v>
      </c>
      <c r="T15">
        <f t="shared" si="0"/>
        <v>2.2850072012783276</v>
      </c>
      <c r="U15">
        <f t="shared" si="0"/>
        <v>2.3293926272997858</v>
      </c>
      <c r="V15">
        <f t="shared" si="0"/>
        <v>2.3183697773825802</v>
      </c>
      <c r="X15">
        <f t="shared" si="9"/>
        <v>1.7100061954381298</v>
      </c>
      <c r="Y15">
        <f t="shared" si="1"/>
        <v>2.2850072012783276</v>
      </c>
      <c r="Z15">
        <f t="shared" si="1"/>
        <v>2.3293926272997858</v>
      </c>
      <c r="AA15">
        <f t="shared" si="1"/>
        <v>2.3183697773825802</v>
      </c>
      <c r="AC15">
        <v>11.708017690166832</v>
      </c>
      <c r="AD15">
        <v>14.529980210290667</v>
      </c>
      <c r="AE15">
        <v>14.02781144430068</v>
      </c>
      <c r="AF15">
        <v>15.777597020830301</v>
      </c>
      <c r="AH15">
        <f t="shared" si="10"/>
        <v>11.912449223599763</v>
      </c>
      <c r="AI15">
        <f t="shared" si="2"/>
        <v>14.734411743723598</v>
      </c>
      <c r="AJ15">
        <f t="shared" si="2"/>
        <v>14.232242977733611</v>
      </c>
      <c r="AK15">
        <f t="shared" si="2"/>
        <v>15.982028554263232</v>
      </c>
      <c r="AM15">
        <f t="shared" si="11"/>
        <v>11.912449223599763</v>
      </c>
      <c r="AN15">
        <f t="shared" si="3"/>
        <v>14.734411743723598</v>
      </c>
      <c r="AO15">
        <f t="shared" si="3"/>
        <v>14.232242977733611</v>
      </c>
      <c r="AP15">
        <f t="shared" si="3"/>
        <v>15.982028554263232</v>
      </c>
      <c r="AR15">
        <v>58.425736624108914</v>
      </c>
      <c r="AS15">
        <v>74.175659339161356</v>
      </c>
      <c r="AT15">
        <v>68.397685440255003</v>
      </c>
      <c r="AU15">
        <v>79.585879679502725</v>
      </c>
      <c r="AW15">
        <f t="shared" si="12"/>
        <v>58.428396456570553</v>
      </c>
      <c r="AX15">
        <f t="shared" si="4"/>
        <v>74.178319171622988</v>
      </c>
      <c r="AY15">
        <f t="shared" si="4"/>
        <v>68.400345272716635</v>
      </c>
      <c r="AZ15">
        <f t="shared" si="4"/>
        <v>79.588539511964356</v>
      </c>
      <c r="BB15">
        <f t="shared" si="13"/>
        <v>3.3074335558279084E-8</v>
      </c>
      <c r="BC15">
        <f t="shared" si="5"/>
        <v>1.9499861992632282E-10</v>
      </c>
      <c r="BD15">
        <f t="shared" si="5"/>
        <v>2.2969188872892768E-9</v>
      </c>
      <c r="BE15">
        <f t="shared" si="5"/>
        <v>5.9733002477829254E-11</v>
      </c>
      <c r="BG15">
        <f t="shared" si="14"/>
        <v>2.309581558520808E-8</v>
      </c>
      <c r="BH15">
        <f t="shared" si="6"/>
        <v>1.4875668897196355E-10</v>
      </c>
      <c r="BI15">
        <f t="shared" si="6"/>
        <v>1.8499157264673661E-9</v>
      </c>
      <c r="BJ15">
        <f t="shared" si="6"/>
        <v>4.5184423854015521E-11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2.309581558520808E-8</v>
      </c>
      <c r="BZ15">
        <f>$BH$15-$BM$15</f>
        <v>1.4875668897196355E-10</v>
      </c>
      <c r="CA15">
        <f>$BI$15-$BN$15</f>
        <v>1.8499157264673661E-9</v>
      </c>
      <c r="CB15">
        <f>$BJ$15-$BO$15</f>
        <v>4.5184423854015521E-11</v>
      </c>
      <c r="CD15">
        <v>-3.6836029357301947</v>
      </c>
      <c r="CE15">
        <v>3.4373688025453384</v>
      </c>
      <c r="CF15">
        <v>-3.9954779442147657</v>
      </c>
      <c r="CG15">
        <v>1.8963251215625224E-4</v>
      </c>
      <c r="CH15">
        <v>7.7995660166318075</v>
      </c>
      <c r="CI15">
        <v>2.5817554956897093E-7</v>
      </c>
      <c r="CJ15">
        <v>9.8503937104334479E-15</v>
      </c>
      <c r="CK15">
        <v>-3.5580607326799982</v>
      </c>
      <c r="CL15">
        <v>7.6092540400254544E-8</v>
      </c>
      <c r="CM15">
        <v>1.6826667556381454E-5</v>
      </c>
      <c r="CO15">
        <f>(1/4)*SUM($BY$15:$CB$15)</f>
        <v>6.284918106125356E-9</v>
      </c>
      <c r="CR15">
        <v>-0.21518288828901166</v>
      </c>
      <c r="CS15">
        <v>3.3539726542599076E-2</v>
      </c>
      <c r="CT15">
        <v>0.20637236610739959</v>
      </c>
      <c r="CU15">
        <v>0.38145078671461624</v>
      </c>
      <c r="CW15">
        <f>IF($AH$15&gt;0,$CR$15,0)</f>
        <v>-0.21518288828901166</v>
      </c>
      <c r="CX15">
        <f>IF($AI$15&gt;0,$CS$15,0)</f>
        <v>3.3539726542599076E-2</v>
      </c>
      <c r="CY15">
        <f>IF($AJ$15&gt;0,$CT$15,0)</f>
        <v>0.20637236610739959</v>
      </c>
      <c r="CZ15">
        <f>IF($AK$15&gt;0,$CU$15,0)</f>
        <v>0.38145078671461624</v>
      </c>
      <c r="DB15">
        <v>0.20849204722250103</v>
      </c>
      <c r="DC15">
        <v>0.38730384443881483</v>
      </c>
      <c r="DD15">
        <v>-0.23280949079526525</v>
      </c>
      <c r="DE15">
        <v>0.14251615857626423</v>
      </c>
      <c r="DF15">
        <v>-0.48346917760491626</v>
      </c>
      <c r="DG15">
        <v>0.38628950425270403</v>
      </c>
      <c r="DH15">
        <v>0.62030721272822065</v>
      </c>
      <c r="DI15">
        <v>0.84185722343458957</v>
      </c>
      <c r="DJ15">
        <v>0.26843517202980693</v>
      </c>
      <c r="DK15">
        <v>0.50884814446269033</v>
      </c>
      <c r="DM15">
        <f>(1/4)*SUM($CW$15:$CZ$15)</f>
        <v>0.1015449977689008</v>
      </c>
      <c r="DO15">
        <v>-0.10517673341787488</v>
      </c>
      <c r="DP15">
        <v>0.75925364236390858</v>
      </c>
      <c r="DQ15">
        <v>1.0560700872468036</v>
      </c>
      <c r="DR15">
        <v>0.91176954624911777</v>
      </c>
      <c r="DT15">
        <f>IF($S$15&gt;0,$DO$15,0)</f>
        <v>-0.10517673341787488</v>
      </c>
      <c r="DU15">
        <f>IF($T$15&gt;0,$DP$15,0)</f>
        <v>0.75925364236390858</v>
      </c>
      <c r="DV15">
        <f>IF($U$15&gt;0,$DQ$15,0)</f>
        <v>1.0560700872468036</v>
      </c>
      <c r="DW15">
        <f>IF($V$15&gt;0,$DR$15,0)</f>
        <v>0.91176954624911777</v>
      </c>
      <c r="DY15">
        <v>0.24413569819283981</v>
      </c>
      <c r="DZ15">
        <v>0.24488842513210182</v>
      </c>
      <c r="EA15">
        <v>0.20050149575738246</v>
      </c>
      <c r="EB15">
        <v>0.37203312754959444</v>
      </c>
      <c r="EC15">
        <v>0.30002039639659905</v>
      </c>
      <c r="ED15">
        <v>0.2246482146023033</v>
      </c>
      <c r="EE15">
        <v>0.15785329232608575</v>
      </c>
      <c r="EF15">
        <v>0.25240662971422584</v>
      </c>
      <c r="EG15">
        <v>0.30423259889740789</v>
      </c>
      <c r="EH15">
        <v>0.40019958812663714</v>
      </c>
      <c r="EJ15">
        <f>(1/4)*SUM($DT$15:$DW$15)</f>
        <v>0.65547913561048876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2.2007477711692864</v>
      </c>
      <c r="O16">
        <v>2.9864870273021129</v>
      </c>
      <c r="P16">
        <v>2.3267216467436538</v>
      </c>
      <c r="Q16">
        <v>2.8486075548468337</v>
      </c>
      <c r="S16">
        <f t="shared" si="8"/>
        <v>2.8454658447656294</v>
      </c>
      <c r="T16">
        <f t="shared" si="0"/>
        <v>3.6312051008984558</v>
      </c>
      <c r="U16">
        <f t="shared" si="0"/>
        <v>2.9714397203399967</v>
      </c>
      <c r="V16">
        <f t="shared" si="0"/>
        <v>3.4933256284431766</v>
      </c>
      <c r="X16">
        <f t="shared" si="9"/>
        <v>2.8454658447656294</v>
      </c>
      <c r="Y16">
        <f t="shared" si="1"/>
        <v>3.6312051008984558</v>
      </c>
      <c r="Z16">
        <f t="shared" si="1"/>
        <v>2.9714397203399967</v>
      </c>
      <c r="AA16">
        <f t="shared" si="1"/>
        <v>3.4933256284431766</v>
      </c>
      <c r="AC16">
        <v>8.5572843980192381</v>
      </c>
      <c r="AD16">
        <v>11.042456142364179</v>
      </c>
      <c r="AE16">
        <v>9.7314954634069384</v>
      </c>
      <c r="AF16">
        <v>11.720439247914621</v>
      </c>
      <c r="AH16">
        <f t="shared" si="10"/>
        <v>9.0456519045183708</v>
      </c>
      <c r="AI16">
        <f t="shared" si="2"/>
        <v>11.530823648863311</v>
      </c>
      <c r="AJ16">
        <f t="shared" si="2"/>
        <v>10.219862969906071</v>
      </c>
      <c r="AK16">
        <f t="shared" si="2"/>
        <v>12.208806754413754</v>
      </c>
      <c r="AM16">
        <f t="shared" si="11"/>
        <v>9.0456519045183708</v>
      </c>
      <c r="AN16">
        <f t="shared" si="3"/>
        <v>11.530823648863311</v>
      </c>
      <c r="AO16">
        <f t="shared" si="3"/>
        <v>10.219862969906071</v>
      </c>
      <c r="AP16">
        <f t="shared" si="3"/>
        <v>12.208806754413754</v>
      </c>
      <c r="AR16">
        <v>63.196857017139074</v>
      </c>
      <c r="AS16">
        <v>79.992927017676493</v>
      </c>
      <c r="AT16">
        <v>73.196236684111682</v>
      </c>
      <c r="AU16">
        <v>85.533815459438415</v>
      </c>
      <c r="AW16">
        <f t="shared" si="12"/>
        <v>63.806356504091205</v>
      </c>
      <c r="AX16">
        <f t="shared" si="4"/>
        <v>80.602426504628625</v>
      </c>
      <c r="AY16">
        <f t="shared" si="4"/>
        <v>73.805736171063813</v>
      </c>
      <c r="AZ16">
        <f t="shared" si="4"/>
        <v>86.143314946390547</v>
      </c>
      <c r="BB16">
        <f t="shared" si="13"/>
        <v>7.1632399771590287E-6</v>
      </c>
      <c r="BC16">
        <f t="shared" si="5"/>
        <v>1.2022254119517374E-7</v>
      </c>
      <c r="BD16">
        <f t="shared" si="5"/>
        <v>5.1130153742465472E-7</v>
      </c>
      <c r="BE16">
        <f t="shared" si="5"/>
        <v>4.1967891105825812E-8</v>
      </c>
      <c r="BG16">
        <f t="shared" si="14"/>
        <v>5.0020920061579995E-6</v>
      </c>
      <c r="BH16">
        <f t="shared" si="6"/>
        <v>9.1712993531680831E-8</v>
      </c>
      <c r="BI16">
        <f t="shared" si="6"/>
        <v>4.1179719505249032E-7</v>
      </c>
      <c r="BJ16">
        <f t="shared" si="6"/>
        <v>3.1746185547740348E-8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5.0020920061579995E-6</v>
      </c>
      <c r="BZ16">
        <f>$BH$16-$BM$16</f>
        <v>9.1712993531680831E-8</v>
      </c>
      <c r="CA16">
        <f>$BI$16-$BN$16</f>
        <v>4.1179719505249032E-7</v>
      </c>
      <c r="CB16">
        <f>$BJ$16-$BO$16</f>
        <v>3.1746185547740348E-8</v>
      </c>
      <c r="CD16">
        <v>-2.8827059120636664</v>
      </c>
      <c r="CE16">
        <v>2.6063102095148456</v>
      </c>
      <c r="CF16">
        <v>-3.0521796119961895</v>
      </c>
      <c r="CG16">
        <v>1.4311525566454769E-4</v>
      </c>
      <c r="CH16">
        <v>5.8833849551656785</v>
      </c>
      <c r="CI16">
        <v>1.9497831926731638E-7</v>
      </c>
      <c r="CJ16">
        <v>7.4783899528821077E-15</v>
      </c>
      <c r="CK16">
        <v>-2.5549657335778884</v>
      </c>
      <c r="CL16">
        <v>5.7522382127845244E-8</v>
      </c>
      <c r="CM16">
        <v>1.2725200846543159E-5</v>
      </c>
      <c r="CO16">
        <f>(1/4)*SUM($BY$16:$CB$16)</f>
        <v>1.3843370950724777E-6</v>
      </c>
      <c r="CR16">
        <v>-7.5837666723261466E-3</v>
      </c>
      <c r="CS16">
        <v>0.51680145512091114</v>
      </c>
      <c r="CT16">
        <v>0.44884788967089473</v>
      </c>
      <c r="CU16">
        <v>-7.6811364370312829E-2</v>
      </c>
      <c r="CW16">
        <f>IF($AH$16&gt;0,$CR$16,0)</f>
        <v>-7.5837666723261466E-3</v>
      </c>
      <c r="CX16">
        <f>IF($AI$16&gt;0,$CS$16,0)</f>
        <v>0.51680145512091114</v>
      </c>
      <c r="CY16">
        <f>IF($AJ$16&gt;0,$CT$16,0)</f>
        <v>0.44884788967089473</v>
      </c>
      <c r="CZ16">
        <f>IF($AK$16&gt;0,$CU$16,0)</f>
        <v>-7.6811364370312829E-2</v>
      </c>
      <c r="DB16">
        <v>0.32037324554376623</v>
      </c>
      <c r="DC16">
        <v>0.61892659255818916</v>
      </c>
      <c r="DD16">
        <v>-0.27828185899947133</v>
      </c>
      <c r="DE16">
        <v>0.27616288544084339</v>
      </c>
      <c r="DF16">
        <v>-0.75947725304496139</v>
      </c>
      <c r="DG16">
        <v>0.53680934179789563</v>
      </c>
      <c r="DH16">
        <v>0.8591082881928247</v>
      </c>
      <c r="DI16">
        <v>1.2209219483306952</v>
      </c>
      <c r="DJ16">
        <v>0.36381223053797007</v>
      </c>
      <c r="DK16">
        <v>0.73010751774860039</v>
      </c>
      <c r="DM16">
        <f>(1/4)*SUM($CW$16:$CZ$16)</f>
        <v>0.2203135534372917</v>
      </c>
      <c r="DO16">
        <v>-6.9902845054306828E-2</v>
      </c>
      <c r="DP16">
        <v>1.5192141904733707</v>
      </c>
      <c r="DQ16">
        <v>0.56843237924500778</v>
      </c>
      <c r="DR16">
        <v>0.73722295870667176</v>
      </c>
      <c r="DT16">
        <f>IF($S$16&gt;0,$DO$16,0)</f>
        <v>-6.9902845054306828E-2</v>
      </c>
      <c r="DU16">
        <f>IF($T$16&gt;0,$DP$16,0)</f>
        <v>1.5192141904733707</v>
      </c>
      <c r="DV16">
        <f>IF($U$16&gt;0,$DQ$16,0)</f>
        <v>0.56843237924500778</v>
      </c>
      <c r="DW16">
        <f>IF($V$16&gt;0,$DR$16,0)</f>
        <v>0.73722295870667176</v>
      </c>
      <c r="DY16">
        <v>0.31308153432031666</v>
      </c>
      <c r="DZ16">
        <v>0.33093807399357733</v>
      </c>
      <c r="EA16">
        <v>0.26804653585824095</v>
      </c>
      <c r="EB16">
        <v>0.42858794902108022</v>
      </c>
      <c r="EC16">
        <v>0.40064210090896668</v>
      </c>
      <c r="ED16">
        <v>0.29200818548480639</v>
      </c>
      <c r="EE16">
        <v>0.23667833871055147</v>
      </c>
      <c r="EF16">
        <v>0.30410377619150269</v>
      </c>
      <c r="EG16">
        <v>0.42965694903401974</v>
      </c>
      <c r="EH16">
        <v>0.46404149730309174</v>
      </c>
      <c r="EJ16">
        <f>(1/4)*SUM($DT$16:$DW$16)</f>
        <v>0.68874167084268589</v>
      </c>
      <c r="EN16">
        <f>Sheet23!FL16</f>
        <v>0.62563504025274563</v>
      </c>
      <c r="EO16">
        <f>Sheet23!FM16</f>
        <v>0.13925892926508984</v>
      </c>
      <c r="EP16">
        <f>Sheet23!FN16</f>
        <v>0.45476792654974685</v>
      </c>
      <c r="EQ16">
        <f>Sheet23!FO16</f>
        <v>0.15646884163382679</v>
      </c>
      <c r="ER16">
        <f>Sheet23!FP16</f>
        <v>0.43139777767470411</v>
      </c>
      <c r="ES16">
        <f>Sheet23!FQ16</f>
        <v>0.50989904009496489</v>
      </c>
      <c r="ET16">
        <f>Sheet23!FR16</f>
        <v>0.75186276469850755</v>
      </c>
      <c r="EU16">
        <f>Sheet23!FS16</f>
        <v>0.95129089474377238</v>
      </c>
      <c r="EV16">
        <f>Sheet23!FT16</f>
        <v>0.3802632645779162</v>
      </c>
      <c r="EW16">
        <f>Sheet23!FU16</f>
        <v>0.38915222813811928</v>
      </c>
      <c r="EZ16">
        <f t="array" ref="EZ16:FI25">(1/4)*(MMULT($C$7:$F$16,$DT$23:$EC$26))</f>
        <v>0.17867350247271102</v>
      </c>
      <c r="FA16">
        <v>0.16949256617558744</v>
      </c>
      <c r="FB16">
        <v>0.17426974796094324</v>
      </c>
      <c r="FC16">
        <v>0.20128546643901299</v>
      </c>
      <c r="FD16">
        <v>0.20741753515861766</v>
      </c>
      <c r="FE16">
        <v>0.14676060256338269</v>
      </c>
      <c r="FF16">
        <v>0.11514007759815395</v>
      </c>
      <c r="FG16">
        <v>0.13021258081440071</v>
      </c>
      <c r="FH16">
        <v>0.26682947353125391</v>
      </c>
      <c r="FI16">
        <v>0.20426930152127026</v>
      </c>
      <c r="FL16">
        <f>EN16-($EU$10*EZ16)</f>
        <v>0.62545636675027294</v>
      </c>
      <c r="FM16">
        <f t="shared" ref="FM16:FU25" si="17">EO16-($EU$10*FA16)</f>
        <v>0.13908943669891424</v>
      </c>
      <c r="FN16">
        <f t="shared" si="17"/>
        <v>0.45459365680178593</v>
      </c>
      <c r="FO16">
        <f t="shared" si="17"/>
        <v>0.15626755616738777</v>
      </c>
      <c r="FP16">
        <f t="shared" si="17"/>
        <v>0.43119036013954548</v>
      </c>
      <c r="FQ16">
        <f t="shared" si="17"/>
        <v>0.50975227949240154</v>
      </c>
      <c r="FR16">
        <f t="shared" si="17"/>
        <v>0.75174762462090938</v>
      </c>
      <c r="FS16">
        <f t="shared" si="17"/>
        <v>0.95116068216295802</v>
      </c>
      <c r="FT16">
        <f t="shared" si="17"/>
        <v>0.37999643510438497</v>
      </c>
      <c r="FU16">
        <f t="shared" si="17"/>
        <v>0.388947958836598</v>
      </c>
    </row>
    <row r="17" spans="1:177">
      <c r="A17">
        <v>16</v>
      </c>
      <c r="BQ17">
        <f>SUM(BQ7:BQ16)</f>
        <v>0.35910616323651695</v>
      </c>
      <c r="BR17">
        <f t="shared" ref="BR17:BT17" si="18">SUM(BR7:BR16)</f>
        <v>27.631021115928547</v>
      </c>
      <c r="BS17">
        <f t="shared" si="18"/>
        <v>22.388382517950227</v>
      </c>
      <c r="BT17">
        <f t="shared" si="18"/>
        <v>15.987203421099387</v>
      </c>
      <c r="EN17">
        <f>Sheet23!FL17</f>
        <v>0.24113841273829634</v>
      </c>
      <c r="EO17">
        <f>Sheet23!FM17</f>
        <v>0.90980772433742663</v>
      </c>
      <c r="EP17">
        <f>Sheet23!FN17</f>
        <v>0.6173718454303585</v>
      </c>
      <c r="EQ17">
        <f>Sheet23!FO17</f>
        <v>0.12108236200918794</v>
      </c>
      <c r="ER17">
        <f>Sheet23!FP17</f>
        <v>0.8460578323483402</v>
      </c>
      <c r="ES17">
        <f>Sheet23!FQ17</f>
        <v>0.56945296931790368</v>
      </c>
      <c r="ET17">
        <f>Sheet23!FR17</f>
        <v>3.7144807448022024E-2</v>
      </c>
      <c r="EU17">
        <f>Sheet23!FS17</f>
        <v>0.44252499379365418</v>
      </c>
      <c r="EV17">
        <f>Sheet23!FT17</f>
        <v>0.88302956571817204</v>
      </c>
      <c r="EW17">
        <f>Sheet23!FU17</f>
        <v>0.2312437508391936</v>
      </c>
      <c r="EZ17">
        <v>0.23380233598237429</v>
      </c>
      <c r="FA17">
        <v>0.27574718146750871</v>
      </c>
      <c r="FB17">
        <v>0.1935079014395015</v>
      </c>
      <c r="FC17">
        <v>0.37225358271237818</v>
      </c>
      <c r="FD17">
        <v>0.3186576620649732</v>
      </c>
      <c r="FE17">
        <v>0.22370904640065542</v>
      </c>
      <c r="FF17">
        <v>0.1812109367077851</v>
      </c>
      <c r="FG17">
        <v>0.26310131475038734</v>
      </c>
      <c r="FH17">
        <v>0.31794168373243925</v>
      </c>
      <c r="FI17">
        <v>0.41791870847957086</v>
      </c>
      <c r="FL17">
        <f t="shared" ref="FL17:FL25" si="19">EN17-($EU$10*EZ17)</f>
        <v>0.24090461040231395</v>
      </c>
      <c r="FM17">
        <f t="shared" si="17"/>
        <v>0.90953197715595913</v>
      </c>
      <c r="FN17">
        <f t="shared" si="17"/>
        <v>0.61717833752891904</v>
      </c>
      <c r="FO17">
        <f t="shared" si="17"/>
        <v>0.12071010842647556</v>
      </c>
      <c r="FP17">
        <f t="shared" si="17"/>
        <v>0.84573917468627524</v>
      </c>
      <c r="FQ17">
        <f t="shared" si="17"/>
        <v>0.569229260271503</v>
      </c>
      <c r="FR17">
        <f t="shared" si="17"/>
        <v>3.6963596511314242E-2</v>
      </c>
      <c r="FS17">
        <f t="shared" si="17"/>
        <v>0.4422618924789038</v>
      </c>
      <c r="FT17">
        <f t="shared" si="17"/>
        <v>0.88271162403443959</v>
      </c>
      <c r="FU17">
        <f t="shared" si="17"/>
        <v>0.23082583213071403</v>
      </c>
    </row>
    <row r="18" spans="1:177">
      <c r="A18">
        <v>17</v>
      </c>
      <c r="EN18">
        <f>Sheet23!FL18</f>
        <v>5.378978363780778E-2</v>
      </c>
      <c r="EO18">
        <f>Sheet23!FM18</f>
        <v>0.5505170022135415</v>
      </c>
      <c r="EP18">
        <f>Sheet23!FN18</f>
        <v>2.6139873137449133E-2</v>
      </c>
      <c r="EQ18">
        <f>Sheet23!FO18</f>
        <v>8.2732897818968421E-3</v>
      </c>
      <c r="ER18">
        <f>Sheet23!FP18</f>
        <v>0.37085991492830372</v>
      </c>
      <c r="ES18">
        <f>Sheet23!FQ18</f>
        <v>0.78975128000194794</v>
      </c>
      <c r="ET18">
        <f>Sheet23!FR18</f>
        <v>0.4909491500956667</v>
      </c>
      <c r="EU18">
        <f>Sheet23!FS18</f>
        <v>0.86576691779526971</v>
      </c>
      <c r="EV18">
        <f>Sheet23!FT18</f>
        <v>0.72005119954869901</v>
      </c>
      <c r="EW18">
        <f>Sheet23!FU18</f>
        <v>0.66158878821413591</v>
      </c>
      <c r="EZ18">
        <v>0.36596797504814882</v>
      </c>
      <c r="FA18">
        <v>0.23490750929445789</v>
      </c>
      <c r="FB18">
        <v>0.2422351699389208</v>
      </c>
      <c r="FC18">
        <v>0.43218610067017588</v>
      </c>
      <c r="FD18">
        <v>0.39081295122636112</v>
      </c>
      <c r="FE18">
        <v>0.38093888461466424</v>
      </c>
      <c r="FF18">
        <v>0.25848536944073874</v>
      </c>
      <c r="FG18">
        <v>0.33709009639870635</v>
      </c>
      <c r="FH18">
        <v>0.3410101626424793</v>
      </c>
      <c r="FI18">
        <v>0.41669606919646635</v>
      </c>
      <c r="FL18">
        <f t="shared" si="19"/>
        <v>5.3423815662759631E-2</v>
      </c>
      <c r="FM18">
        <f t="shared" si="17"/>
        <v>0.55028209470424705</v>
      </c>
      <c r="FN18">
        <f t="shared" si="17"/>
        <v>2.5897637967510212E-2</v>
      </c>
      <c r="FO18">
        <f t="shared" si="17"/>
        <v>7.8411036812266657E-3</v>
      </c>
      <c r="FP18">
        <f t="shared" si="17"/>
        <v>0.37046910197707739</v>
      </c>
      <c r="FQ18">
        <f t="shared" si="17"/>
        <v>0.78937034111733329</v>
      </c>
      <c r="FR18">
        <f t="shared" si="17"/>
        <v>0.49069066472622597</v>
      </c>
      <c r="FS18">
        <f t="shared" si="17"/>
        <v>0.865429827698871</v>
      </c>
      <c r="FT18">
        <f t="shared" si="17"/>
        <v>0.71971018938605658</v>
      </c>
      <c r="FU18">
        <f t="shared" si="17"/>
        <v>0.66117209214493944</v>
      </c>
    </row>
    <row r="19" spans="1:177">
      <c r="A19">
        <v>18</v>
      </c>
      <c r="BN19" t="s">
        <v>35</v>
      </c>
      <c r="BO19">
        <f>BS21+BS34+BS47</f>
        <v>5.1341523389139207E-4</v>
      </c>
      <c r="EN19">
        <f>Sheet23!FL19</f>
        <v>0.99001988595512613</v>
      </c>
      <c r="EO19">
        <f>Sheet23!FM19</f>
        <v>0.96528011259448887</v>
      </c>
      <c r="EP19">
        <f>Sheet23!FN19</f>
        <v>0.88119817144419721</v>
      </c>
      <c r="EQ19">
        <f>Sheet23!FO19</f>
        <v>0.92110139217941389</v>
      </c>
      <c r="ER19">
        <f>Sheet23!FP19</f>
        <v>0.35359693942025394</v>
      </c>
      <c r="ES19">
        <f>Sheet23!FQ19</f>
        <v>0.81041580782120315</v>
      </c>
      <c r="ET19">
        <f>Sheet23!FR19</f>
        <v>0.64910292246906376</v>
      </c>
      <c r="EU19">
        <f>Sheet23!FS19</f>
        <v>0.79022019129221499</v>
      </c>
      <c r="EV19">
        <f>Sheet23!FT19</f>
        <v>0.806365579206756</v>
      </c>
      <c r="EW19">
        <f>Sheet23!FU19</f>
        <v>0.6114326703083317</v>
      </c>
      <c r="EZ19">
        <v>0.27522154391282921</v>
      </c>
      <c r="FA19">
        <v>0.21883606465278754</v>
      </c>
      <c r="FB19">
        <v>0.24336723809044866</v>
      </c>
      <c r="FC19">
        <v>0.24945031727464889</v>
      </c>
      <c r="FD19">
        <v>0.3075025545706711</v>
      </c>
      <c r="FE19">
        <v>0.25116322636807237</v>
      </c>
      <c r="FF19">
        <v>0.20599539377410642</v>
      </c>
      <c r="FG19">
        <v>0.18681009799225978</v>
      </c>
      <c r="FH19">
        <v>0.37448336443798619</v>
      </c>
      <c r="FI19">
        <v>0.2345532102210301</v>
      </c>
      <c r="FL19">
        <f t="shared" si="19"/>
        <v>0.98974466441121334</v>
      </c>
      <c r="FM19">
        <f t="shared" si="17"/>
        <v>0.96506127652983609</v>
      </c>
      <c r="FN19">
        <f t="shared" si="17"/>
        <v>0.88095480420610672</v>
      </c>
      <c r="FO19">
        <f t="shared" si="17"/>
        <v>0.92085194186213926</v>
      </c>
      <c r="FP19">
        <f t="shared" si="17"/>
        <v>0.35328943686568326</v>
      </c>
      <c r="FQ19">
        <f t="shared" si="17"/>
        <v>0.81016464459483506</v>
      </c>
      <c r="FR19">
        <f t="shared" si="17"/>
        <v>0.64889692707528968</v>
      </c>
      <c r="FS19">
        <f t="shared" si="17"/>
        <v>0.79003338119422273</v>
      </c>
      <c r="FT19">
        <f t="shared" si="17"/>
        <v>0.80599109584231798</v>
      </c>
      <c r="FU19">
        <f t="shared" si="17"/>
        <v>0.61119811709811067</v>
      </c>
    </row>
    <row r="20" spans="1:177">
      <c r="A20">
        <v>19</v>
      </c>
      <c r="AV20" t="s">
        <v>67</v>
      </c>
      <c r="AW20">
        <f>MAX(AW7:AW16)</f>
        <v>75.65290467265865</v>
      </c>
      <c r="AX20">
        <f>MAX(AX7:AX16)</f>
        <v>96.536347806313742</v>
      </c>
      <c r="AY20">
        <f>MAX(AY7:AY16)</f>
        <v>88.292042499035276</v>
      </c>
      <c r="AZ20">
        <f>MAX(AZ7:AZ16)</f>
        <v>103.12967595491115</v>
      </c>
      <c r="BB20">
        <f>SUM(BB7:BB16)</f>
        <v>1.432048824439949</v>
      </c>
      <c r="BC20">
        <f t="shared" ref="BC20:BE20" si="20">SUM(BC7:BC16)</f>
        <v>1.31085614552146</v>
      </c>
      <c r="BD20">
        <f t="shared" si="20"/>
        <v>1.2416343374060159</v>
      </c>
      <c r="BE20">
        <f t="shared" si="20"/>
        <v>1.3219821651553672</v>
      </c>
      <c r="BG20">
        <f>IF(BG7&lt;0.000000000001,0.000000000001,BG7)</f>
        <v>6.524882222521061E-11</v>
      </c>
      <c r="BH20">
        <f t="shared" ref="BH20:BJ20" si="21">IF(BH7&lt;0.000000000001,0.000000000001,BH7)</f>
        <v>9.9999999999999998E-13</v>
      </c>
      <c r="BI20">
        <f t="shared" si="21"/>
        <v>1.6974532120507792E-12</v>
      </c>
      <c r="BJ20">
        <f t="shared" si="21"/>
        <v>9.9999999999999998E-13</v>
      </c>
      <c r="EN20">
        <f>Sheet23!FL20</f>
        <v>0.62795779420622599</v>
      </c>
      <c r="EO20">
        <f>Sheet23!FM20</f>
        <v>0.28776479071993688</v>
      </c>
      <c r="EP20">
        <f>Sheet23!FN20</f>
        <v>0.77550860992156123</v>
      </c>
      <c r="EQ20">
        <f>Sheet23!FO20</f>
        <v>0.65845000708250978</v>
      </c>
      <c r="ER20">
        <f>Sheet23!FP20</f>
        <v>0.49548445109872313</v>
      </c>
      <c r="ES20">
        <f>Sheet23!FQ20</f>
        <v>0.45503144346870755</v>
      </c>
      <c r="ET20">
        <f>Sheet23!FR20</f>
        <v>0.32594708353978569</v>
      </c>
      <c r="EU20">
        <f>Sheet23!FS20</f>
        <v>0.5425995684242686</v>
      </c>
      <c r="EV20">
        <f>Sheet23!FT20</f>
        <v>0.38260020475046391</v>
      </c>
      <c r="EW20">
        <f>Sheet23!FU20</f>
        <v>9.8472206783713087E-2</v>
      </c>
      <c r="EZ20">
        <v>0.34976897487226821</v>
      </c>
      <c r="FA20">
        <v>0.34196007813939561</v>
      </c>
      <c r="FB20">
        <v>0.28768285400151433</v>
      </c>
      <c r="FC20">
        <v>0.46201020581834451</v>
      </c>
      <c r="FD20">
        <v>0.43343034262528524</v>
      </c>
      <c r="FE20">
        <v>0.33304823046014786</v>
      </c>
      <c r="FF20">
        <v>0.26222447625843176</v>
      </c>
      <c r="FG20">
        <v>0.33379243520747837</v>
      </c>
      <c r="FH20">
        <v>0.45317619781949514</v>
      </c>
      <c r="FI20">
        <v>0.49049280435291676</v>
      </c>
      <c r="FL20">
        <f t="shared" si="19"/>
        <v>0.62760802523135373</v>
      </c>
      <c r="FM20">
        <f t="shared" si="17"/>
        <v>0.28742283064179747</v>
      </c>
      <c r="FN20">
        <f t="shared" si="17"/>
        <v>0.77522092706755974</v>
      </c>
      <c r="FO20">
        <f t="shared" si="17"/>
        <v>0.65798799687669141</v>
      </c>
      <c r="FP20">
        <f t="shared" si="17"/>
        <v>0.49505102075609786</v>
      </c>
      <c r="FQ20">
        <f t="shared" si="17"/>
        <v>0.4546983952382474</v>
      </c>
      <c r="FR20">
        <f t="shared" si="17"/>
        <v>0.32568485906352723</v>
      </c>
      <c r="FS20">
        <f t="shared" si="17"/>
        <v>0.54226577598906112</v>
      </c>
      <c r="FT20">
        <f t="shared" si="17"/>
        <v>0.38214702855264443</v>
      </c>
      <c r="FU20">
        <f t="shared" si="17"/>
        <v>9.7981713979360174E-2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0.30163525098474209</v>
      </c>
      <c r="BH21">
        <f t="shared" si="22"/>
        <v>0.23713752760906945</v>
      </c>
      <c r="BI21">
        <f t="shared" si="22"/>
        <v>0.19460142929271115</v>
      </c>
      <c r="BJ21">
        <f t="shared" si="22"/>
        <v>0.24355880659159074</v>
      </c>
      <c r="BL21">
        <v>1.0000000000000001E-5</v>
      </c>
      <c r="BS21">
        <f>SUM(BM23:BV32)</f>
        <v>1.835165642957752E-4</v>
      </c>
      <c r="EN21">
        <f>Sheet23!FL21</f>
        <v>0.9434847434666469</v>
      </c>
      <c r="EO21">
        <f>Sheet23!FM21</f>
        <v>0.50507399588214597</v>
      </c>
      <c r="EP21">
        <f>Sheet23!FN21</f>
        <v>0.45323347073710663</v>
      </c>
      <c r="EQ21">
        <f>Sheet23!FO21</f>
        <v>0.7508026652269153</v>
      </c>
      <c r="ER21">
        <f>Sheet23!FP21</f>
        <v>0.46017202140998714</v>
      </c>
      <c r="ES21">
        <f>Sheet23!FQ21</f>
        <v>0.95692462505702192</v>
      </c>
      <c r="ET21">
        <f>Sheet23!FR21</f>
        <v>0.35171832591809798</v>
      </c>
      <c r="EU21">
        <f>Sheet23!FS21</f>
        <v>0.86175746178664159</v>
      </c>
      <c r="EV21">
        <f>Sheet23!FT21</f>
        <v>0.13756741822828936</v>
      </c>
      <c r="EW21">
        <f>Sheet23!FU21</f>
        <v>0.98596748475136897</v>
      </c>
      <c r="EZ21">
        <v>0.1826928276958617</v>
      </c>
      <c r="FA21">
        <v>0.21080731211664189</v>
      </c>
      <c r="FB21">
        <v>0.14327779111772387</v>
      </c>
      <c r="FC21">
        <v>0.300301749102656</v>
      </c>
      <c r="FD21">
        <v>0.24797216134179348</v>
      </c>
      <c r="FE21">
        <v>0.17971856978569975</v>
      </c>
      <c r="FF21">
        <v>0.14115568791876784</v>
      </c>
      <c r="FG21">
        <v>0.21444709333973222</v>
      </c>
      <c r="FH21">
        <v>0.23385916237216961</v>
      </c>
      <c r="FI21">
        <v>0.33669802180192099</v>
      </c>
      <c r="FL21">
        <f t="shared" si="19"/>
        <v>0.94330205063895101</v>
      </c>
      <c r="FM21">
        <f t="shared" si="17"/>
        <v>0.50486318857002932</v>
      </c>
      <c r="FN21">
        <f t="shared" si="17"/>
        <v>0.4530901929459889</v>
      </c>
      <c r="FO21">
        <f t="shared" si="17"/>
        <v>0.75050236347781263</v>
      </c>
      <c r="FP21">
        <f t="shared" si="17"/>
        <v>0.45992404924864533</v>
      </c>
      <c r="FQ21">
        <f t="shared" si="17"/>
        <v>0.9567449064872362</v>
      </c>
      <c r="FR21">
        <f t="shared" si="17"/>
        <v>0.3515771702301792</v>
      </c>
      <c r="FS21">
        <f t="shared" si="17"/>
        <v>0.86154301469330186</v>
      </c>
      <c r="FT21">
        <f t="shared" si="17"/>
        <v>0.13733355906591718</v>
      </c>
      <c r="FU21">
        <f t="shared" si="17"/>
        <v>0.98563078672956705</v>
      </c>
    </row>
    <row r="22" spans="1:177">
      <c r="A22">
        <v>21</v>
      </c>
      <c r="BG22">
        <f t="shared" si="22"/>
        <v>8.372855783296936E-6</v>
      </c>
      <c r="BH22">
        <f t="shared" si="22"/>
        <v>2.648337915254705E-7</v>
      </c>
      <c r="BI22">
        <f t="shared" si="22"/>
        <v>7.9483685432913049E-7</v>
      </c>
      <c r="BJ22">
        <f t="shared" si="22"/>
        <v>1.1398449334431713E-7</v>
      </c>
      <c r="EN22">
        <f>Sheet23!FL22</f>
        <v>0.23538980220581768</v>
      </c>
      <c r="EO22">
        <f>Sheet23!FM22</f>
        <v>0.55457707136422585</v>
      </c>
      <c r="EP22">
        <f>Sheet23!FN22</f>
        <v>0.99059840077183459</v>
      </c>
      <c r="EQ22">
        <f>Sheet23!FO22</f>
        <v>0.3348138838444602</v>
      </c>
      <c r="ER22">
        <f>Sheet23!FP22</f>
        <v>-7.9019496309469897E-4</v>
      </c>
      <c r="ES22">
        <f>Sheet23!FQ22</f>
        <v>5.6831811464824251E-2</v>
      </c>
      <c r="ET22">
        <f>Sheet23!FR22</f>
        <v>0.6305690803987728</v>
      </c>
      <c r="EU22">
        <f>Sheet23!FS22</f>
        <v>0.7297380857520841</v>
      </c>
      <c r="EV22">
        <f>Sheet23!FT22</f>
        <v>0.20475412422727352</v>
      </c>
      <c r="EW22">
        <f>Sheet23!FU22</f>
        <v>0.60268722720016543</v>
      </c>
      <c r="EZ22">
        <v>0.27427086456932104</v>
      </c>
      <c r="FA22">
        <v>0.21009396737076347</v>
      </c>
      <c r="FB22">
        <v>0.2291513219270076</v>
      </c>
      <c r="FC22">
        <v>0.26678113252757862</v>
      </c>
      <c r="FD22">
        <v>0.30423882684256504</v>
      </c>
      <c r="FE22">
        <v>0.25807210161889971</v>
      </c>
      <c r="FF22">
        <v>0.20293128019774842</v>
      </c>
      <c r="FG22">
        <v>0.20182278861526509</v>
      </c>
      <c r="FH22">
        <v>0.347746912773782</v>
      </c>
      <c r="FI22">
        <v>0.25334934844596341</v>
      </c>
      <c r="FL22">
        <f t="shared" si="19"/>
        <v>0.23511553134124835</v>
      </c>
      <c r="FM22">
        <f t="shared" si="17"/>
        <v>0.55436697739685503</v>
      </c>
      <c r="FN22">
        <f t="shared" si="17"/>
        <v>0.99036924944990756</v>
      </c>
      <c r="FO22">
        <f t="shared" si="17"/>
        <v>0.33454710271193261</v>
      </c>
      <c r="FP22">
        <f t="shared" si="17"/>
        <v>-1.0944337899372639E-3</v>
      </c>
      <c r="FQ22">
        <f t="shared" si="17"/>
        <v>5.6573739363205353E-2</v>
      </c>
      <c r="FR22">
        <f t="shared" si="17"/>
        <v>0.63036614911857503</v>
      </c>
      <c r="FS22">
        <f t="shared" si="17"/>
        <v>0.72953626296346885</v>
      </c>
      <c r="FT22">
        <f t="shared" si="17"/>
        <v>0.20440637731449973</v>
      </c>
      <c r="FU22">
        <f t="shared" si="17"/>
        <v>0.60243387785171942</v>
      </c>
    </row>
    <row r="23" spans="1:177">
      <c r="A23">
        <v>22</v>
      </c>
      <c r="B23">
        <f t="array" ref="B23:K32">TRANSPOSE(EN16:EW25)</f>
        <v>0.62563504025274563</v>
      </c>
      <c r="C23">
        <v>0.24113841273829634</v>
      </c>
      <c r="D23">
        <v>5.378978363780778E-2</v>
      </c>
      <c r="E23">
        <v>0.99001988595512613</v>
      </c>
      <c r="F23">
        <v>0.62795779420622599</v>
      </c>
      <c r="G23">
        <v>0.9434847434666469</v>
      </c>
      <c r="H23">
        <v>0.23538980220581768</v>
      </c>
      <c r="I23">
        <v>0.67236458791978571</v>
      </c>
      <c r="J23">
        <v>0.96597184028772198</v>
      </c>
      <c r="K23">
        <v>0.99578087669634274</v>
      </c>
      <c r="M23">
        <f t="array" ref="M23:M32">TRANSPOSE(EN12:EW12)</f>
        <v>0.79002158477266948</v>
      </c>
      <c r="S23">
        <f>EN16</f>
        <v>0.62563504025274563</v>
      </c>
      <c r="T23">
        <f t="shared" ref="T23:AB32" si="23">EO16</f>
        <v>0.13925892926508984</v>
      </c>
      <c r="U23">
        <f t="shared" si="23"/>
        <v>0.45476792654974685</v>
      </c>
      <c r="V23">
        <f t="shared" si="23"/>
        <v>0.15646884163382679</v>
      </c>
      <c r="W23">
        <f t="shared" si="23"/>
        <v>0.43139777767470411</v>
      </c>
      <c r="X23">
        <f t="shared" si="23"/>
        <v>0.50989904009496489</v>
      </c>
      <c r="Y23">
        <f t="shared" si="23"/>
        <v>0.75186276469850755</v>
      </c>
      <c r="Z23">
        <f t="shared" si="23"/>
        <v>0.95129089474377238</v>
      </c>
      <c r="AA23">
        <f t="shared" si="23"/>
        <v>0.3802632645779162</v>
      </c>
      <c r="AB23">
        <f t="shared" si="23"/>
        <v>0.38915222813811928</v>
      </c>
      <c r="BG23">
        <f t="shared" si="22"/>
        <v>5.1057338190020858E-5</v>
      </c>
      <c r="BH23">
        <f t="shared" si="22"/>
        <v>1.9007081040830321E-6</v>
      </c>
      <c r="BI23">
        <f t="shared" si="22"/>
        <v>7.2568667163091347E-6</v>
      </c>
      <c r="BJ23">
        <f t="shared" si="22"/>
        <v>1.1903866712475914E-6</v>
      </c>
      <c r="BM23">
        <f>0.5*$BL$21*B23*B23</f>
        <v>1.9570960179602733E-6</v>
      </c>
      <c r="BN23">
        <f t="shared" ref="BN23:BV32" si="24">0.5*$BL$21*C23*C23</f>
        <v>2.9073867048972482E-7</v>
      </c>
      <c r="BO23">
        <f t="shared" si="24"/>
        <v>1.446670411901087E-8</v>
      </c>
      <c r="BP23">
        <f t="shared" si="24"/>
        <v>4.9006968729330051E-6</v>
      </c>
      <c r="BQ23">
        <f t="shared" si="24"/>
        <v>1.9716549565217445E-6</v>
      </c>
      <c r="BR23">
        <f t="shared" si="24"/>
        <v>4.4508173057716227E-6</v>
      </c>
      <c r="BS23">
        <f t="shared" si="24"/>
        <v>2.7704179491246989E-7</v>
      </c>
      <c r="BT23">
        <f t="shared" si="24"/>
        <v>2.2603706954427167E-6</v>
      </c>
      <c r="BU23">
        <f t="shared" si="24"/>
        <v>4.6655079811442418E-6</v>
      </c>
      <c r="BV23">
        <f t="shared" si="24"/>
        <v>4.9578977719706846E-6</v>
      </c>
      <c r="BY23">
        <f>$BG$7-$BL$7</f>
        <v>6.524882222521061E-11</v>
      </c>
      <c r="BZ23">
        <f>$BG$8-$BL$8</f>
        <v>0.30163525098474209</v>
      </c>
      <c r="CA23">
        <f>$BG$9-$BL$9</f>
        <v>8.372855783296936E-6</v>
      </c>
      <c r="CB23">
        <f>$BG$10-$BL$10</f>
        <v>5.1057338190020858E-5</v>
      </c>
      <c r="CC23">
        <f>$BG$11-$BL$11</f>
        <v>-0.30169978639444517</v>
      </c>
      <c r="CD23">
        <f>$BG$12-$BL$12</f>
        <v>7.6267759516474215E-8</v>
      </c>
      <c r="CE23">
        <f>$BG$13-$BL$13</f>
        <v>3.2952054778379943E-15</v>
      </c>
      <c r="CF23">
        <f>$BG$14-$BL$14</f>
        <v>3.6948965494228892E-9</v>
      </c>
      <c r="CG23">
        <f>$BG$15-$BL$15</f>
        <v>2.309581558520808E-8</v>
      </c>
      <c r="CH23">
        <f>$BG$16-$BL$16</f>
        <v>5.0020920061579995E-6</v>
      </c>
      <c r="CW23">
        <f>IF($AH$7&gt;0,$CR$7,0)</f>
        <v>-2.7115600143824629E-2</v>
      </c>
      <c r="CX23">
        <f>IF($AH$8&gt;0,$CR$8,0)</f>
        <v>-3.6096169145560464E-2</v>
      </c>
      <c r="CY23">
        <f>IF($AH$9&gt;0,$CR$9,0)</f>
        <v>7.2737081040405202E-2</v>
      </c>
      <c r="CZ23">
        <f>IF($AH$10&gt;0,$CR$10,0)</f>
        <v>0.10815652059868598</v>
      </c>
      <c r="DA23">
        <f>IF($AH$11&gt;0,$CR$11,0)</f>
        <v>0.14458472851174992</v>
      </c>
      <c r="DB23">
        <f>IF($AH$12&gt;0,$CR$12,0)</f>
        <v>-3.9883819367816778E-2</v>
      </c>
      <c r="DC23">
        <f>IF($AH$13&gt;0,$CR$13,0)</f>
        <v>-2.3436171269117217E-2</v>
      </c>
      <c r="DD23">
        <f>IF($AH$14&gt;0,$CR$14,0)</f>
        <v>9.6099139939594316E-3</v>
      </c>
      <c r="DE23">
        <f>IF($AH$15&gt;0,$CR$15,0)</f>
        <v>-0.21518288828901166</v>
      </c>
      <c r="DF23">
        <f>IF($AH$16&gt;0,$CR$16,0)</f>
        <v>-7.5837666723261466E-3</v>
      </c>
      <c r="DT23">
        <f>IF($S$7&gt;0,$DO$7,0)</f>
        <v>9.8968557463078838E-2</v>
      </c>
      <c r="DU23">
        <f>IF($S$8&gt;0,$DO$8,0)</f>
        <v>-0.18484653377047944</v>
      </c>
      <c r="DV23">
        <f>IF($S$9&gt;0,$DO$9,0)</f>
        <v>2.5679146957820791E-2</v>
      </c>
      <c r="DW23">
        <f>IF($S$10&gt;0,$DO$10,0)</f>
        <v>3.8693479254596819E-2</v>
      </c>
      <c r="DX23">
        <f>IF($S$11&gt;0,$DO$11,0)</f>
        <v>-6.8871866427321196E-2</v>
      </c>
      <c r="DY23">
        <f>IF($S$12&gt;0,$DO$12,0)</f>
        <v>8.0203867180969626E-2</v>
      </c>
      <c r="DZ23">
        <f>IF($S$13&gt;0,$DO$13,0)</f>
        <v>-8.2205093627050044E-2</v>
      </c>
      <c r="EA23">
        <f>IF($S$14&gt;0,$DO$14,0)</f>
        <v>-1.6887975100562315E-3</v>
      </c>
      <c r="EB23">
        <f>IF($S$15&gt;0,$DO$15,0)</f>
        <v>-0.10517673341787488</v>
      </c>
      <c r="EC23">
        <f>IF($S$16&gt;0,$DO$16,0)</f>
        <v>-6.9902845054306828E-2</v>
      </c>
      <c r="EN23">
        <f>Sheet23!FL23</f>
        <v>0.67236458791978571</v>
      </c>
      <c r="EO23">
        <f>Sheet23!FM23</f>
        <v>0.21017019681632979</v>
      </c>
      <c r="EP23">
        <f>Sheet23!FN23</f>
        <v>0.69404216798660334</v>
      </c>
      <c r="EQ23">
        <f>Sheet23!FO23</f>
        <v>0.96272486669811941</v>
      </c>
      <c r="ER23">
        <f>Sheet23!FP23</f>
        <v>0.53796267027597722</v>
      </c>
      <c r="ES23">
        <f>Sheet23!FQ23</f>
        <v>0.77794186339149518</v>
      </c>
      <c r="ET23">
        <f>Sheet23!FR23</f>
        <v>0.20276605638586928</v>
      </c>
      <c r="EU23">
        <f>Sheet23!FS23</f>
        <v>0.40017065280738684</v>
      </c>
      <c r="EV23">
        <f>Sheet23!FT23</f>
        <v>0.27301058452728183</v>
      </c>
      <c r="EW23">
        <f>Sheet23!FU23</f>
        <v>0.76875728046125458</v>
      </c>
      <c r="EZ23">
        <v>0.14529760037138795</v>
      </c>
      <c r="FA23">
        <v>0.13537052873016134</v>
      </c>
      <c r="FB23">
        <v>0.1000017032927131</v>
      </c>
      <c r="FC23">
        <v>0.21885379749939929</v>
      </c>
      <c r="FD23">
        <v>0.18095566881093722</v>
      </c>
      <c r="FE23">
        <v>0.15122454378779315</v>
      </c>
      <c r="FF23">
        <v>0.11033289993056289</v>
      </c>
      <c r="FG23">
        <v>0.16373593107981552</v>
      </c>
      <c r="FH23">
        <v>0.1546716748560629</v>
      </c>
      <c r="FI23">
        <v>0.23486026900386822</v>
      </c>
      <c r="FL23">
        <f t="shared" si="19"/>
        <v>0.6722192903194143</v>
      </c>
      <c r="FM23">
        <f t="shared" si="17"/>
        <v>0.21003482628759962</v>
      </c>
      <c r="FN23">
        <f t="shared" si="17"/>
        <v>0.69394216628331062</v>
      </c>
      <c r="FO23">
        <f t="shared" si="17"/>
        <v>0.96250601290061999</v>
      </c>
      <c r="FP23">
        <f t="shared" si="17"/>
        <v>0.53778171460716628</v>
      </c>
      <c r="FQ23">
        <f t="shared" si="17"/>
        <v>0.77779063884770738</v>
      </c>
      <c r="FR23">
        <f t="shared" si="17"/>
        <v>0.20265572348593872</v>
      </c>
      <c r="FS23">
        <f t="shared" si="17"/>
        <v>0.40000691687630702</v>
      </c>
      <c r="FT23">
        <f t="shared" si="17"/>
        <v>0.27285591285242577</v>
      </c>
      <c r="FU23">
        <f t="shared" si="17"/>
        <v>0.7685224201922507</v>
      </c>
    </row>
    <row r="24" spans="1:177">
      <c r="A24">
        <v>23</v>
      </c>
      <c r="B24">
        <v>0.13925892926508984</v>
      </c>
      <c r="C24">
        <v>0.90980772433742663</v>
      </c>
      <c r="D24">
        <v>0.5505170022135415</v>
      </c>
      <c r="E24">
        <v>0.96528011259448887</v>
      </c>
      <c r="F24">
        <v>0.28776479071993688</v>
      </c>
      <c r="G24">
        <v>0.50507399588214597</v>
      </c>
      <c r="H24">
        <v>0.55457707136422585</v>
      </c>
      <c r="I24">
        <v>0.21017019681632979</v>
      </c>
      <c r="J24">
        <v>0.26561749228476034</v>
      </c>
      <c r="K24">
        <v>0.58672973561211972</v>
      </c>
      <c r="M24">
        <v>6.2023792113202018E-2</v>
      </c>
      <c r="S24">
        <f t="shared" ref="S24:S32" si="25">EN17</f>
        <v>0.24113841273829634</v>
      </c>
      <c r="T24">
        <f t="shared" si="23"/>
        <v>0.90980772433742663</v>
      </c>
      <c r="U24">
        <f t="shared" si="23"/>
        <v>0.6173718454303585</v>
      </c>
      <c r="V24">
        <f t="shared" si="23"/>
        <v>0.12108236200918794</v>
      </c>
      <c r="W24">
        <f t="shared" si="23"/>
        <v>0.8460578323483402</v>
      </c>
      <c r="X24">
        <f t="shared" si="23"/>
        <v>0.56945296931790368</v>
      </c>
      <c r="Y24">
        <f t="shared" si="23"/>
        <v>3.7144807448022024E-2</v>
      </c>
      <c r="Z24">
        <f t="shared" si="23"/>
        <v>0.44252499379365418</v>
      </c>
      <c r="AA24">
        <f t="shared" si="23"/>
        <v>0.88302956571817204</v>
      </c>
      <c r="AB24">
        <f t="shared" si="23"/>
        <v>0.2312437508391936</v>
      </c>
      <c r="BG24">
        <f t="shared" si="22"/>
        <v>0.69830021360555483</v>
      </c>
      <c r="BH24">
        <f t="shared" si="22"/>
        <v>0.76286021423212602</v>
      </c>
      <c r="BI24">
        <f t="shared" si="22"/>
        <v>0.80539009744943835</v>
      </c>
      <c r="BJ24">
        <f t="shared" si="22"/>
        <v>0.75643985702520733</v>
      </c>
      <c r="BM24">
        <f t="shared" ref="BM24:BM32" si="26">0.5*$BL$21*B24*B24</f>
        <v>9.6965246900296497E-8</v>
      </c>
      <c r="BN24">
        <f t="shared" si="24"/>
        <v>4.1387504763202348E-6</v>
      </c>
      <c r="BO24">
        <f t="shared" si="24"/>
        <v>1.5153448486309224E-6</v>
      </c>
      <c r="BP24">
        <f t="shared" si="24"/>
        <v>4.658828478852146E-6</v>
      </c>
      <c r="BQ24">
        <f t="shared" si="24"/>
        <v>4.1404287389044541E-7</v>
      </c>
      <c r="BR24">
        <f t="shared" si="24"/>
        <v>1.2754987065817902E-6</v>
      </c>
      <c r="BS24">
        <f t="shared" si="24"/>
        <v>1.5377786404146084E-6</v>
      </c>
      <c r="BT24">
        <f t="shared" si="24"/>
        <v>2.20857558149074E-7</v>
      </c>
      <c r="BU24">
        <f t="shared" si="24"/>
        <v>3.5276326103822359E-7</v>
      </c>
      <c r="BV24">
        <f t="shared" si="24"/>
        <v>1.7212589132573397E-6</v>
      </c>
      <c r="BY24">
        <f>$BH$7-$BM$7</f>
        <v>-0.99999999999992439</v>
      </c>
      <c r="BZ24">
        <f>$BH$8-$BM$8</f>
        <v>0.23713752760906945</v>
      </c>
      <c r="CA24">
        <f>$BH$9-$BM$9</f>
        <v>2.648337915254705E-7</v>
      </c>
      <c r="CB24">
        <f>$BH$10-$BM$10</f>
        <v>1.9007081040830321E-6</v>
      </c>
      <c r="CC24">
        <f>$BH$11-$BM$11</f>
        <v>0.76286021423212602</v>
      </c>
      <c r="CD24">
        <f>$BH$12-$BM$12</f>
        <v>7.3802411530531901E-10</v>
      </c>
      <c r="CE24">
        <f>$BH$13-$BM$13</f>
        <v>2.8608356857493131E-19</v>
      </c>
      <c r="CF24">
        <f>$BH$14-$BM$14</f>
        <v>1.7058788253451712E-11</v>
      </c>
      <c r="CG24">
        <f>$BH$15-$BM$15</f>
        <v>1.4875668897196355E-10</v>
      </c>
      <c r="CH24">
        <f>$BH$16-$BM$16</f>
        <v>9.1712993531680831E-8</v>
      </c>
      <c r="CW24">
        <f>IF($AI$7&gt;0,$CS$7,0)</f>
        <v>0.17523056922436303</v>
      </c>
      <c r="CX24">
        <f>IF($AI$8&gt;0,$CS$8,0)</f>
        <v>0.62137018119167042</v>
      </c>
      <c r="CY24">
        <f>IF($AI$9&gt;0,$CS$9,0)</f>
        <v>0.11394970277594169</v>
      </c>
      <c r="CZ24">
        <f>IF($AI$10&gt;0,$CS$10,0)</f>
        <v>0.61982622880664984</v>
      </c>
      <c r="DA24">
        <f>IF($AI$11&gt;0,$CS$11,0)</f>
        <v>-0.54936714191589842</v>
      </c>
      <c r="DB24">
        <f>IF($AI$12&gt;0,$CS$12,0)</f>
        <v>0.1741255245988465</v>
      </c>
      <c r="DC24">
        <f>IF($AI$13&gt;0,$CS$13,0)</f>
        <v>-7.8982531761899663E-2</v>
      </c>
      <c r="DD24">
        <f>IF($AI$14&gt;0,$CS$14,0)</f>
        <v>0.6200112598552926</v>
      </c>
      <c r="DE24">
        <f>IF($AI$15&gt;0,$CS$15,0)</f>
        <v>3.3539726542599076E-2</v>
      </c>
      <c r="DF24">
        <f>IF($AI$16&gt;0,$CS$16,0)</f>
        <v>0.51680145512091114</v>
      </c>
      <c r="DT24">
        <f>IF($T$7&gt;0,$DP$7,0)</f>
        <v>0.85620533747360872</v>
      </c>
      <c r="DU24">
        <f>IF($T$8&gt;0,$DP$8,0)</f>
        <v>0.76980127736777226</v>
      </c>
      <c r="DV24">
        <f>IF($T$9&gt;0,$DP$9,0)</f>
        <v>0.49697742091310104</v>
      </c>
      <c r="DW24">
        <f>IF($T$10&gt;0,$DP$10,0)</f>
        <v>1.4049665882473841</v>
      </c>
      <c r="DX24">
        <f>IF($T$11&gt;0,$DP$11,0)</f>
        <v>1.0756798671979939</v>
      </c>
      <c r="DY24">
        <f>IF($T$12&gt;0,$DP$12,0)</f>
        <v>0.95575300256813511</v>
      </c>
      <c r="DZ24">
        <f>IF($T$13&gt;0,$DP$13,0)</f>
        <v>0.66844495367802881</v>
      </c>
      <c r="EA24">
        <f>IF($T$14&gt;0,$DP$14,0)</f>
        <v>1.0810712455905329</v>
      </c>
      <c r="EB24">
        <f>IF($T$15&gt;0,$DP$15,0)</f>
        <v>0.75925364236390858</v>
      </c>
      <c r="EC24">
        <f>IF($T$16&gt;0,$DP$16,0)</f>
        <v>1.5192141904733707</v>
      </c>
      <c r="EN24">
        <f>Sheet23!FL24</f>
        <v>0.96597184028772198</v>
      </c>
      <c r="EO24">
        <f>Sheet23!FM24</f>
        <v>0.26561749228476034</v>
      </c>
      <c r="EP24">
        <f>Sheet23!FN24</f>
        <v>0.89098930814877653</v>
      </c>
      <c r="EQ24">
        <f>Sheet23!FO24</f>
        <v>0.12609016624223635</v>
      </c>
      <c r="ER24">
        <f>Sheet23!FP24</f>
        <v>0.53290017348238494</v>
      </c>
      <c r="ES24">
        <f>Sheet23!FQ24</f>
        <v>0.88588558014810748</v>
      </c>
      <c r="ET24">
        <f>Sheet23!FR24</f>
        <v>0.54324355064419527</v>
      </c>
      <c r="EU24">
        <f>Sheet23!FS24</f>
        <v>0.74257164671872733</v>
      </c>
      <c r="EV24">
        <f>Sheet23!FT24</f>
        <v>0.11858870056902791</v>
      </c>
      <c r="EW24">
        <f>Sheet23!FU24</f>
        <v>0.87643872786047949</v>
      </c>
      <c r="EZ24">
        <v>0.24413569819283981</v>
      </c>
      <c r="FA24">
        <v>0.24488842513210182</v>
      </c>
      <c r="FB24">
        <v>0.20050149575738246</v>
      </c>
      <c r="FC24">
        <v>0.37203312754959444</v>
      </c>
      <c r="FD24">
        <v>0.30002039639659905</v>
      </c>
      <c r="FE24">
        <v>0.2246482146023033</v>
      </c>
      <c r="FF24">
        <v>0.15785329232608575</v>
      </c>
      <c r="FG24">
        <v>0.25240662971422584</v>
      </c>
      <c r="FH24">
        <v>0.30423259889740789</v>
      </c>
      <c r="FI24">
        <v>0.40019958812663714</v>
      </c>
      <c r="FL24">
        <f t="shared" si="19"/>
        <v>0.96572770458952917</v>
      </c>
      <c r="FM24">
        <f t="shared" si="17"/>
        <v>0.26537260385962824</v>
      </c>
      <c r="FN24">
        <f t="shared" si="17"/>
        <v>0.89078880665301918</v>
      </c>
      <c r="FO24">
        <f t="shared" si="17"/>
        <v>0.12571813311468674</v>
      </c>
      <c r="FP24">
        <f t="shared" si="17"/>
        <v>0.53260015308598829</v>
      </c>
      <c r="FQ24">
        <f t="shared" si="17"/>
        <v>0.88566093193350515</v>
      </c>
      <c r="FR24">
        <f t="shared" si="17"/>
        <v>0.54308569735186918</v>
      </c>
      <c r="FS24">
        <f t="shared" si="17"/>
        <v>0.74231924008901307</v>
      </c>
      <c r="FT24">
        <f t="shared" si="17"/>
        <v>0.11828446797013051</v>
      </c>
      <c r="FU24">
        <f t="shared" si="17"/>
        <v>0.87603852827235285</v>
      </c>
    </row>
    <row r="25" spans="1:177">
      <c r="A25">
        <v>24</v>
      </c>
      <c r="B25">
        <v>0.45476792654974685</v>
      </c>
      <c r="C25">
        <v>0.6173718454303585</v>
      </c>
      <c r="D25">
        <v>2.6139873137449133E-2</v>
      </c>
      <c r="E25">
        <v>0.88119817144419721</v>
      </c>
      <c r="F25">
        <v>0.77550860992156123</v>
      </c>
      <c r="G25">
        <v>0.45323347073710663</v>
      </c>
      <c r="H25">
        <v>0.99059840077183459</v>
      </c>
      <c r="I25">
        <v>0.69404216798660334</v>
      </c>
      <c r="J25">
        <v>0.89098930814877653</v>
      </c>
      <c r="K25">
        <v>0.71987847725566845</v>
      </c>
      <c r="M25">
        <v>0.13422258830910408</v>
      </c>
      <c r="S25">
        <f t="shared" si="25"/>
        <v>5.378978363780778E-2</v>
      </c>
      <c r="T25">
        <f t="shared" si="23"/>
        <v>0.5505170022135415</v>
      </c>
      <c r="U25">
        <f t="shared" si="23"/>
        <v>2.6139873137449133E-2</v>
      </c>
      <c r="V25">
        <f t="shared" si="23"/>
        <v>8.2732897818968421E-3</v>
      </c>
      <c r="W25">
        <f t="shared" si="23"/>
        <v>0.37085991492830372</v>
      </c>
      <c r="X25">
        <f t="shared" si="23"/>
        <v>0.78975128000194794</v>
      </c>
      <c r="Y25">
        <f t="shared" si="23"/>
        <v>0.4909491500956667</v>
      </c>
      <c r="Z25">
        <f t="shared" si="23"/>
        <v>0.86576691779526971</v>
      </c>
      <c r="AA25">
        <f t="shared" si="23"/>
        <v>0.72005119954869901</v>
      </c>
      <c r="AB25">
        <f t="shared" si="23"/>
        <v>0.66158878821413591</v>
      </c>
      <c r="BG25">
        <f t="shared" si="22"/>
        <v>7.6267759516474215E-8</v>
      </c>
      <c r="BH25">
        <f t="shared" si="22"/>
        <v>7.3802411530531901E-10</v>
      </c>
      <c r="BI25">
        <f t="shared" si="22"/>
        <v>7.716303295685661E-9</v>
      </c>
      <c r="BJ25">
        <f t="shared" si="22"/>
        <v>2.17227183682513E-10</v>
      </c>
      <c r="BM25">
        <f t="shared" si="26"/>
        <v>1.0340693350917796E-6</v>
      </c>
      <c r="BN25">
        <f t="shared" si="24"/>
        <v>1.9057399776504325E-6</v>
      </c>
      <c r="BO25">
        <f t="shared" si="24"/>
        <v>3.4164648382096743E-9</v>
      </c>
      <c r="BP25">
        <f t="shared" si="24"/>
        <v>3.8825510867829843E-6</v>
      </c>
      <c r="BQ25">
        <f t="shared" si="24"/>
        <v>3.0070680203123616E-6</v>
      </c>
      <c r="BR25">
        <f t="shared" si="24"/>
        <v>1.0271028949820187E-6</v>
      </c>
      <c r="BS25">
        <f t="shared" si="24"/>
        <v>4.9064259580585813E-6</v>
      </c>
      <c r="BT25">
        <f t="shared" si="24"/>
        <v>2.4084726547177228E-6</v>
      </c>
      <c r="BU25">
        <f t="shared" si="24"/>
        <v>3.9693097361771781E-6</v>
      </c>
      <c r="BV25">
        <f t="shared" si="24"/>
        <v>2.5911251100797002E-6</v>
      </c>
      <c r="BY25">
        <f>$BI$7-$BN$7</f>
        <v>1.6974532120507792E-12</v>
      </c>
      <c r="BZ25">
        <f>$BI$8-$BN$8</f>
        <v>0.19460142929271115</v>
      </c>
      <c r="CA25">
        <f>$BI$9-$BN$9</f>
        <v>7.9483685432913049E-7</v>
      </c>
      <c r="CB25">
        <f>$BI$10-$BN$10</f>
        <v>7.2568667163091347E-6</v>
      </c>
      <c r="CC25">
        <f>$BI$11-$BN$11</f>
        <v>0.80539009744943835</v>
      </c>
      <c r="CD25">
        <f>$BI$12-$BN$12</f>
        <v>7.716303295685661E-9</v>
      </c>
      <c r="CE25">
        <f>$BI$13-$BN$13</f>
        <v>1.0055309777937551E-17</v>
      </c>
      <c r="CF25">
        <f>$BI$14-$BN$14</f>
        <v>-0.99999999981083143</v>
      </c>
      <c r="CG25">
        <f>$BI$15-$BN$15</f>
        <v>1.8499157264673661E-9</v>
      </c>
      <c r="CH25">
        <f>$BI$16-$BN$16</f>
        <v>4.1179719505249032E-7</v>
      </c>
      <c r="CW25">
        <f>IF($AJ$7&gt;0,$CT$7,0)</f>
        <v>1.5094234963377406E-3</v>
      </c>
      <c r="CX25">
        <f>IF($AJ$8&gt;0,$CT$8,0)</f>
        <v>-6.3393580429090796E-2</v>
      </c>
      <c r="CY25">
        <f>IF($AJ$9&gt;0,$CT$9,0)</f>
        <v>-0.46253193212895144</v>
      </c>
      <c r="CZ25">
        <f>IF($AJ$10&gt;0,$CT$10,0)</f>
        <v>-0.185667600845284</v>
      </c>
      <c r="DA25">
        <f>IF($AJ$11&gt;0,$CT$11,0)</f>
        <v>0.110386887693441</v>
      </c>
      <c r="DB25">
        <f>IF($AJ$12&gt;0,$CT$12,0)</f>
        <v>0.37707079667412524</v>
      </c>
      <c r="DC25">
        <f>IF($AJ$13&gt;0,$CT$13,0)</f>
        <v>0.52206254958032683</v>
      </c>
      <c r="DD25">
        <f>IF($AJ$14&gt;0,$CT$14,0)</f>
        <v>0.57493834861221271</v>
      </c>
      <c r="DE25">
        <f>IF($AJ$15&gt;0,$CT$15,0)</f>
        <v>0.20637236610739959</v>
      </c>
      <c r="DF25">
        <f>IF($AJ$16&gt;0,$CT$16,0)</f>
        <v>0.44884788967089473</v>
      </c>
      <c r="DT25">
        <f>IF($U$7&gt;0,$DQ$7,0)</f>
        <v>0.93901323441450169</v>
      </c>
      <c r="DU25">
        <f>IF($U$8&gt;0,$DQ$8,0)</f>
        <v>0.54413186619450027</v>
      </c>
      <c r="DV25">
        <f>IF($U$9&gt;0,$DQ$9,0)</f>
        <v>0.7086274706725032</v>
      </c>
      <c r="DW25">
        <f>IF($U$10&gt;0,$DQ$10,0)</f>
        <v>0.69688044697370144</v>
      </c>
      <c r="DX25">
        <f>IF($U$11&gt;0,$DQ$11,0)</f>
        <v>0.97076750427795222</v>
      </c>
      <c r="DY25">
        <f>IF($U$12&gt;0,$DQ$12,0)</f>
        <v>0.95093326349555107</v>
      </c>
      <c r="DZ25">
        <f>IF($U$13&gt;0,$DQ$13,0)</f>
        <v>0.75427189101768033</v>
      </c>
      <c r="EA25">
        <f>IF($U$14&gt;0,$DQ$14,0)</f>
        <v>0.61823973724531256</v>
      </c>
      <c r="EB25">
        <f>IF($U$15&gt;0,$DQ$15,0)</f>
        <v>1.0560700872468036</v>
      </c>
      <c r="EC25">
        <f>IF($U$16&gt;0,$DQ$16,0)</f>
        <v>0.56843237924500778</v>
      </c>
      <c r="EN25">
        <f>Sheet23!FL25</f>
        <v>0.99578087669634274</v>
      </c>
      <c r="EO25">
        <f>Sheet23!FM25</f>
        <v>0.58672973561211972</v>
      </c>
      <c r="EP25">
        <f>Sheet23!FN25</f>
        <v>0.71987847725566845</v>
      </c>
      <c r="EQ25">
        <f>Sheet23!FO25</f>
        <v>0.11784921460406754</v>
      </c>
      <c r="ER25">
        <f>Sheet23!FP25</f>
        <v>0.14878655447349781</v>
      </c>
      <c r="ES25">
        <f>Sheet23!FQ25</f>
        <v>0.5325890100209385</v>
      </c>
      <c r="ET25">
        <f>Sheet23!FR25</f>
        <v>0.23324218966044802</v>
      </c>
      <c r="EU25">
        <f>Sheet23!FS25</f>
        <v>0.14269780182345446</v>
      </c>
      <c r="EV25">
        <f>Sheet23!FT25</f>
        <v>0.23739798803653417</v>
      </c>
      <c r="EW25">
        <f>Sheet23!FU25</f>
        <v>0.62922597802634439</v>
      </c>
      <c r="EZ25">
        <v>0.31308153432031666</v>
      </c>
      <c r="FA25">
        <v>0.33093807399357733</v>
      </c>
      <c r="FB25">
        <v>0.26804653585824095</v>
      </c>
      <c r="FC25">
        <v>0.42858794902108022</v>
      </c>
      <c r="FD25">
        <v>0.40064210090896668</v>
      </c>
      <c r="FE25">
        <v>0.29200818548480639</v>
      </c>
      <c r="FF25">
        <v>0.23667833871055147</v>
      </c>
      <c r="FG25">
        <v>0.30410377619150269</v>
      </c>
      <c r="FH25">
        <v>0.42965694903401974</v>
      </c>
      <c r="FI25">
        <v>0.46404149730309174</v>
      </c>
      <c r="FL25">
        <f t="shared" si="19"/>
        <v>0.99546779516202244</v>
      </c>
      <c r="FM25">
        <f t="shared" si="17"/>
        <v>0.58639879753812618</v>
      </c>
      <c r="FN25">
        <f t="shared" si="17"/>
        <v>0.71961043071981023</v>
      </c>
      <c r="FO25">
        <f t="shared" si="17"/>
        <v>0.11742062665504646</v>
      </c>
      <c r="FP25">
        <f t="shared" si="17"/>
        <v>0.14838591237258886</v>
      </c>
      <c r="FQ25">
        <f t="shared" si="17"/>
        <v>0.5322970018354537</v>
      </c>
      <c r="FR25">
        <f t="shared" si="17"/>
        <v>0.23300551132173747</v>
      </c>
      <c r="FS25">
        <f t="shared" si="17"/>
        <v>0.14239369804726296</v>
      </c>
      <c r="FT25">
        <f t="shared" si="17"/>
        <v>0.23696833108750015</v>
      </c>
      <c r="FU25">
        <f t="shared" si="17"/>
        <v>0.62876193652904133</v>
      </c>
    </row>
    <row r="26" spans="1:177">
      <c r="A26">
        <v>25</v>
      </c>
      <c r="B26">
        <v>0.15646884163382679</v>
      </c>
      <c r="C26">
        <v>0.12108236200918794</v>
      </c>
      <c r="D26">
        <v>8.2732897818968421E-3</v>
      </c>
      <c r="E26">
        <v>0.92110139217941389</v>
      </c>
      <c r="F26">
        <v>0.65845000708250978</v>
      </c>
      <c r="G26">
        <v>0.7508026652269153</v>
      </c>
      <c r="H26">
        <v>0.3348138838444602</v>
      </c>
      <c r="I26">
        <v>0.96272486669811941</v>
      </c>
      <c r="J26">
        <v>0.12609016624223635</v>
      </c>
      <c r="K26">
        <v>0.11784921460406754</v>
      </c>
      <c r="M26">
        <v>0.28562047482014835</v>
      </c>
      <c r="S26">
        <f t="shared" si="25"/>
        <v>0.99001988595512613</v>
      </c>
      <c r="T26">
        <f t="shared" si="23"/>
        <v>0.96528011259448887</v>
      </c>
      <c r="U26">
        <f t="shared" si="23"/>
        <v>0.88119817144419721</v>
      </c>
      <c r="V26">
        <f t="shared" si="23"/>
        <v>0.92110139217941389</v>
      </c>
      <c r="W26">
        <f t="shared" si="23"/>
        <v>0.35359693942025394</v>
      </c>
      <c r="X26">
        <f t="shared" si="23"/>
        <v>0.81041580782120315</v>
      </c>
      <c r="Y26">
        <f t="shared" si="23"/>
        <v>0.64910292246906376</v>
      </c>
      <c r="Z26">
        <f t="shared" si="23"/>
        <v>0.79022019129221499</v>
      </c>
      <c r="AA26">
        <f t="shared" si="23"/>
        <v>0.806365579206756</v>
      </c>
      <c r="AB26">
        <f t="shared" si="23"/>
        <v>0.6114326703083317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1.2241249201115784E-7</v>
      </c>
      <c r="BN26">
        <f t="shared" si="24"/>
        <v>7.3304691948620214E-8</v>
      </c>
      <c r="BO26">
        <f t="shared" si="24"/>
        <v>3.4223661907619351E-10</v>
      </c>
      <c r="BP26">
        <f t="shared" si="24"/>
        <v>4.2421388733742728E-6</v>
      </c>
      <c r="BQ26">
        <f t="shared" si="24"/>
        <v>2.1677820591347859E-6</v>
      </c>
      <c r="BR26">
        <f t="shared" si="24"/>
        <v>2.8185232105591975E-6</v>
      </c>
      <c r="BS26">
        <f t="shared" si="24"/>
        <v>5.6050168407505849E-7</v>
      </c>
      <c r="BT26">
        <f t="shared" si="24"/>
        <v>4.6341958447945595E-6</v>
      </c>
      <c r="BU26">
        <f t="shared" si="24"/>
        <v>7.9493650114974E-8</v>
      </c>
      <c r="BV26">
        <f t="shared" si="24"/>
        <v>6.9442186913977833E-8</v>
      </c>
      <c r="BY26">
        <f>$BJ$7-$BO$7</f>
        <v>1.7074371061700098E-14</v>
      </c>
      <c r="BZ26">
        <f>$BJ$8-$BO$8</f>
        <v>0.24355880659159074</v>
      </c>
      <c r="CA26">
        <f>$BJ$9-$BO$9</f>
        <v>-0.9999998860155066</v>
      </c>
      <c r="CB26">
        <f>$BJ$10-$BO$10</f>
        <v>1.1903866712475914E-6</v>
      </c>
      <c r="CC26">
        <f>$BJ$11-$BO$11</f>
        <v>0.75643985702520733</v>
      </c>
      <c r="CD26">
        <f>$BJ$12-$BO$12</f>
        <v>2.17227183682513E-10</v>
      </c>
      <c r="CE26">
        <f>$BJ$13-$BO$13</f>
        <v>1.7646107403670422E-20</v>
      </c>
      <c r="CF26">
        <f>$BJ$14-$BO$14</f>
        <v>3.4229638562238026E-12</v>
      </c>
      <c r="CG26">
        <f>$BJ$15-$BO$15</f>
        <v>4.5184423854015521E-11</v>
      </c>
      <c r="CH26">
        <f>$BJ$16-$BO$16</f>
        <v>3.1746185547740348E-8</v>
      </c>
      <c r="CW26">
        <f>IF($AK$7&gt;0,$CU$7,0)</f>
        <v>0.20549650243509715</v>
      </c>
      <c r="CX26">
        <f>IF($AK$8&gt;0,$CU$8,0)</f>
        <v>0.14612563281224983</v>
      </c>
      <c r="CY26">
        <f>IF($AK$9&gt;0,$CU$9,0)</f>
        <v>-0.10290689757965919</v>
      </c>
      <c r="CZ26">
        <f>IF($AK$10&gt;0,$CU$10,0)</f>
        <v>-0.2582410915046488</v>
      </c>
      <c r="DA26">
        <f>IF($AK$11&gt;0,$CU$11,0)</f>
        <v>-0.51024820561462869</v>
      </c>
      <c r="DB26">
        <f>IF($AK$12&gt;0,$CU$12,0)</f>
        <v>0.14541924551425386</v>
      </c>
      <c r="DC26">
        <f>IF($AK$13&gt;0,$CU$13,0)</f>
        <v>0.64083472073516612</v>
      </c>
      <c r="DD26">
        <f>IF($AK$14&gt;0,$CU$14,0)</f>
        <v>0.25664954013100771</v>
      </c>
      <c r="DE26">
        <f>IF($AK$15&gt;0,$CU$15,0)</f>
        <v>0.38145078671461624</v>
      </c>
      <c r="DF26">
        <f>IF($AK$16&gt;0,$CU$16,0)</f>
        <v>-7.6811364370312829E-2</v>
      </c>
      <c r="DT26">
        <f>IF($V$7&gt;0,$DR$7,0)</f>
        <v>0.27608827750491277</v>
      </c>
      <c r="DU26">
        <f>IF($V$8&gt;0,$DR$8,0)</f>
        <v>0.73643435579747674</v>
      </c>
      <c r="DV26">
        <f>IF($V$9&gt;0,$DR$9,0)</f>
        <v>0.4959886330141362</v>
      </c>
      <c r="DW26">
        <f>IF($V$10&gt;0,$DR$10,0)</f>
        <v>0.55267907675018035</v>
      </c>
      <c r="DX26">
        <f>IF($V$11&gt;0,$DR$11,0)</f>
        <v>0.55572164261321833</v>
      </c>
      <c r="DY26">
        <f>IF($V$12&gt;0,$DR$12,0)</f>
        <v>9.2676007090684784E-2</v>
      </c>
      <c r="DZ26">
        <f>IF($V$13&gt;0,$DR$13,0)</f>
        <v>0.21129571123184093</v>
      </c>
      <c r="EA26">
        <f>IF($V$14&gt;0,$DR$14,0)</f>
        <v>0.26299875405586048</v>
      </c>
      <c r="EB26">
        <f>IF($V$15&gt;0,$DR$15,0)</f>
        <v>0.91176954624911777</v>
      </c>
      <c r="EC26">
        <f>IF($V$16&gt;0,$DR$16,0)</f>
        <v>0.73722295870667176</v>
      </c>
    </row>
    <row r="27" spans="1:177">
      <c r="A27">
        <v>26</v>
      </c>
      <c r="B27">
        <v>0.43139777767470411</v>
      </c>
      <c r="C27">
        <v>0.8460578323483402</v>
      </c>
      <c r="D27">
        <v>0.37085991492830372</v>
      </c>
      <c r="E27">
        <v>0.35359693942025394</v>
      </c>
      <c r="F27">
        <v>0.49548445109872313</v>
      </c>
      <c r="G27">
        <v>0.46017202140998714</v>
      </c>
      <c r="H27">
        <v>-7.9019496309469897E-4</v>
      </c>
      <c r="I27">
        <v>0.53796267027597722</v>
      </c>
      <c r="J27">
        <v>0.53290017348238494</v>
      </c>
      <c r="K27">
        <v>0.14878655447349781</v>
      </c>
      <c r="M27">
        <v>0.79974316011433877</v>
      </c>
      <c r="S27">
        <f t="shared" si="25"/>
        <v>0.62795779420622599</v>
      </c>
      <c r="T27">
        <f t="shared" si="23"/>
        <v>0.28776479071993688</v>
      </c>
      <c r="U27">
        <f t="shared" si="23"/>
        <v>0.77550860992156123</v>
      </c>
      <c r="V27">
        <f t="shared" si="23"/>
        <v>0.65845000708250978</v>
      </c>
      <c r="W27">
        <f t="shared" si="23"/>
        <v>0.49548445109872313</v>
      </c>
      <c r="X27">
        <f t="shared" si="23"/>
        <v>0.45503144346870755</v>
      </c>
      <c r="Y27">
        <f t="shared" si="23"/>
        <v>0.32594708353978569</v>
      </c>
      <c r="Z27">
        <f t="shared" si="23"/>
        <v>0.5425995684242686</v>
      </c>
      <c r="AA27">
        <f t="shared" si="23"/>
        <v>0.38260020475046391</v>
      </c>
      <c r="AB27">
        <f t="shared" si="23"/>
        <v>9.8472206783713087E-2</v>
      </c>
      <c r="BG27">
        <f t="shared" si="22"/>
        <v>3.6948965494228892E-9</v>
      </c>
      <c r="BH27">
        <f t="shared" si="22"/>
        <v>1.7058788253451712E-11</v>
      </c>
      <c r="BI27">
        <f t="shared" si="22"/>
        <v>1.8916858431391002E-10</v>
      </c>
      <c r="BJ27">
        <f t="shared" si="22"/>
        <v>3.4229638562238026E-12</v>
      </c>
      <c r="BM27">
        <f t="shared" si="26"/>
        <v>9.3052021291336714E-7</v>
      </c>
      <c r="BN27">
        <f t="shared" si="24"/>
        <v>3.5790692783898608E-6</v>
      </c>
      <c r="BO27">
        <f t="shared" si="24"/>
        <v>6.8768538250314341E-7</v>
      </c>
      <c r="BP27">
        <f t="shared" si="24"/>
        <v>6.2515397783685371E-7</v>
      </c>
      <c r="BQ27">
        <f t="shared" si="24"/>
        <v>1.2275242064030149E-6</v>
      </c>
      <c r="BR27">
        <f t="shared" si="24"/>
        <v>1.0587914464427685E-6</v>
      </c>
      <c r="BS27">
        <f t="shared" si="24"/>
        <v>3.1220403985011634E-12</v>
      </c>
      <c r="BT27">
        <f t="shared" si="24"/>
        <v>1.4470191730522988E-6</v>
      </c>
      <c r="BU27">
        <f t="shared" si="24"/>
        <v>1.4199129744877798E-6</v>
      </c>
      <c r="BV27">
        <f t="shared" si="24"/>
        <v>1.1068719396047566E-7</v>
      </c>
    </row>
    <row r="28" spans="1:177">
      <c r="A28">
        <v>27</v>
      </c>
      <c r="B28">
        <v>0.50989904009496489</v>
      </c>
      <c r="C28">
        <v>0.56945296931790368</v>
      </c>
      <c r="D28">
        <v>0.78975128000194794</v>
      </c>
      <c r="E28">
        <v>0.81041580782120315</v>
      </c>
      <c r="F28">
        <v>0.45503144346870755</v>
      </c>
      <c r="G28">
        <v>0.95692462505702192</v>
      </c>
      <c r="H28">
        <v>5.6831811464824251E-2</v>
      </c>
      <c r="I28">
        <v>0.77794186339149518</v>
      </c>
      <c r="J28">
        <v>0.88588558014810748</v>
      </c>
      <c r="K28">
        <v>0.5325890100209385</v>
      </c>
      <c r="M28">
        <v>0.86964285343084224</v>
      </c>
      <c r="S28">
        <f t="shared" si="25"/>
        <v>0.9434847434666469</v>
      </c>
      <c r="T28">
        <f t="shared" si="23"/>
        <v>0.50507399588214597</v>
      </c>
      <c r="U28">
        <f t="shared" si="23"/>
        <v>0.45323347073710663</v>
      </c>
      <c r="V28">
        <f t="shared" si="23"/>
        <v>0.7508026652269153</v>
      </c>
      <c r="W28">
        <f t="shared" si="23"/>
        <v>0.46017202140998714</v>
      </c>
      <c r="X28">
        <f t="shared" si="23"/>
        <v>0.95692462505702192</v>
      </c>
      <c r="Y28">
        <f t="shared" si="23"/>
        <v>0.35171832591809798</v>
      </c>
      <c r="Z28">
        <f t="shared" si="23"/>
        <v>0.86175746178664159</v>
      </c>
      <c r="AA28">
        <f t="shared" si="23"/>
        <v>0.13756741822828936</v>
      </c>
      <c r="AB28">
        <f t="shared" si="23"/>
        <v>0.98596748475136897</v>
      </c>
      <c r="BG28">
        <f t="shared" si="22"/>
        <v>2.309581558520808E-8</v>
      </c>
      <c r="BH28">
        <f t="shared" si="22"/>
        <v>1.4875668897196355E-10</v>
      </c>
      <c r="BI28">
        <f t="shared" si="22"/>
        <v>1.8499157264673661E-9</v>
      </c>
      <c r="BJ28">
        <f t="shared" si="22"/>
        <v>4.5184423854015521E-11</v>
      </c>
      <c r="BM28">
        <f t="shared" si="26"/>
        <v>1.2999851554488331E-6</v>
      </c>
      <c r="BN28">
        <f t="shared" si="24"/>
        <v>1.6213834213248871E-6</v>
      </c>
      <c r="BO28">
        <f t="shared" si="24"/>
        <v>3.1185354213235758E-6</v>
      </c>
      <c r="BP28">
        <f t="shared" si="24"/>
        <v>3.2838689078324665E-6</v>
      </c>
      <c r="BQ28">
        <f t="shared" si="24"/>
        <v>1.035268072726078E-6</v>
      </c>
      <c r="BR28">
        <f t="shared" si="24"/>
        <v>4.5785236902026107E-6</v>
      </c>
      <c r="BS28">
        <f t="shared" si="24"/>
        <v>1.6149273971866647E-8</v>
      </c>
      <c r="BT28">
        <f t="shared" si="24"/>
        <v>3.0259677140851593E-6</v>
      </c>
      <c r="BU28">
        <f t="shared" si="24"/>
        <v>3.9239663055717448E-6</v>
      </c>
      <c r="BV28">
        <f t="shared" si="24"/>
        <v>1.4182552679754168E-6</v>
      </c>
      <c r="EN28" t="s">
        <v>19</v>
      </c>
      <c r="EZ28" t="s">
        <v>25</v>
      </c>
    </row>
    <row r="29" spans="1:177">
      <c r="A29">
        <v>28</v>
      </c>
      <c r="B29">
        <v>0.75186276469850755</v>
      </c>
      <c r="C29">
        <v>3.7144807448022024E-2</v>
      </c>
      <c r="D29">
        <v>0.4909491500956667</v>
      </c>
      <c r="E29">
        <v>0.64910292246906376</v>
      </c>
      <c r="F29">
        <v>0.32594708353978569</v>
      </c>
      <c r="G29">
        <v>0.35171832591809798</v>
      </c>
      <c r="H29">
        <v>0.6305690803987728</v>
      </c>
      <c r="I29">
        <v>0.20276605638586928</v>
      </c>
      <c r="J29">
        <v>0.54324355064419527</v>
      </c>
      <c r="K29">
        <v>0.23324218966044802</v>
      </c>
      <c r="M29">
        <v>0.40891969771355208</v>
      </c>
      <c r="S29">
        <f t="shared" si="25"/>
        <v>0.23538980220581768</v>
      </c>
      <c r="T29">
        <f t="shared" si="23"/>
        <v>0.55457707136422585</v>
      </c>
      <c r="U29">
        <f t="shared" si="23"/>
        <v>0.99059840077183459</v>
      </c>
      <c r="V29">
        <f t="shared" si="23"/>
        <v>0.3348138838444602</v>
      </c>
      <c r="W29">
        <f t="shared" si="23"/>
        <v>-7.9019496309469897E-4</v>
      </c>
      <c r="X29">
        <f t="shared" si="23"/>
        <v>5.6831811464824251E-2</v>
      </c>
      <c r="Y29">
        <f t="shared" si="23"/>
        <v>0.6305690803987728</v>
      </c>
      <c r="Z29">
        <f t="shared" si="23"/>
        <v>0.7297380857520841</v>
      </c>
      <c r="AA29">
        <f t="shared" si="23"/>
        <v>0.20475412422727352</v>
      </c>
      <c r="AB29">
        <f t="shared" si="23"/>
        <v>0.60268722720016543</v>
      </c>
      <c r="BG29">
        <f t="shared" si="22"/>
        <v>5.0020920061579995E-6</v>
      </c>
      <c r="BH29">
        <f t="shared" si="22"/>
        <v>9.1712993531680831E-8</v>
      </c>
      <c r="BI29">
        <f t="shared" si="22"/>
        <v>4.1179719505249032E-7</v>
      </c>
      <c r="BJ29">
        <f t="shared" si="22"/>
        <v>3.1746185547740348E-8</v>
      </c>
      <c r="BM29">
        <f t="shared" si="26"/>
        <v>2.826488084700417E-6</v>
      </c>
      <c r="BN29">
        <f t="shared" si="24"/>
        <v>6.8986836017531625E-9</v>
      </c>
      <c r="BO29">
        <f t="shared" si="24"/>
        <v>1.2051553398982873E-6</v>
      </c>
      <c r="BP29">
        <f t="shared" si="24"/>
        <v>2.1066730197893972E-6</v>
      </c>
      <c r="BQ29">
        <f t="shared" si="24"/>
        <v>5.3120750634046014E-7</v>
      </c>
      <c r="BR29">
        <f t="shared" si="24"/>
        <v>6.1852890393314699E-7</v>
      </c>
      <c r="BS29">
        <f t="shared" si="24"/>
        <v>1.9880868257747701E-6</v>
      </c>
      <c r="BT29">
        <f t="shared" si="24"/>
        <v>2.0557036811138763E-7</v>
      </c>
      <c r="BU29">
        <f t="shared" si="24"/>
        <v>1.4755677765825621E-6</v>
      </c>
      <c r="BV29">
        <f t="shared" si="24"/>
        <v>2.7200959518800206E-7</v>
      </c>
    </row>
    <row r="30" spans="1:177">
      <c r="A30">
        <v>29</v>
      </c>
      <c r="B30">
        <v>0.95129089474377238</v>
      </c>
      <c r="C30">
        <v>0.44252499379365418</v>
      </c>
      <c r="D30">
        <v>0.86576691779526971</v>
      </c>
      <c r="E30">
        <v>0.79022019129221499</v>
      </c>
      <c r="F30">
        <v>0.5425995684242686</v>
      </c>
      <c r="G30">
        <v>0.86175746178664159</v>
      </c>
      <c r="H30">
        <v>0.7297380857520841</v>
      </c>
      <c r="I30">
        <v>0.40017065280738684</v>
      </c>
      <c r="J30">
        <v>0.74257164671872733</v>
      </c>
      <c r="K30">
        <v>0.14269780182345446</v>
      </c>
      <c r="M30">
        <v>5.1363832199567055E-2</v>
      </c>
      <c r="S30">
        <f t="shared" si="25"/>
        <v>0.67236458791978571</v>
      </c>
      <c r="T30">
        <f t="shared" si="23"/>
        <v>0.21017019681632979</v>
      </c>
      <c r="U30">
        <f t="shared" si="23"/>
        <v>0.69404216798660334</v>
      </c>
      <c r="V30">
        <f t="shared" si="23"/>
        <v>0.96272486669811941</v>
      </c>
      <c r="W30">
        <f t="shared" si="23"/>
        <v>0.53796267027597722</v>
      </c>
      <c r="X30">
        <f t="shared" si="23"/>
        <v>0.77794186339149518</v>
      </c>
      <c r="Y30">
        <f t="shared" si="23"/>
        <v>0.20276605638586928</v>
      </c>
      <c r="Z30">
        <f t="shared" si="23"/>
        <v>0.40017065280738684</v>
      </c>
      <c r="AA30">
        <f t="shared" si="23"/>
        <v>0.27301058452728183</v>
      </c>
      <c r="AB30">
        <f t="shared" si="23"/>
        <v>0.76875728046125458</v>
      </c>
      <c r="BM30">
        <f t="shared" si="26"/>
        <v>4.5247718321120351E-6</v>
      </c>
      <c r="BN30">
        <f t="shared" si="24"/>
        <v>9.7914185066036833E-7</v>
      </c>
      <c r="BO30">
        <f t="shared" si="24"/>
        <v>3.7477617797436071E-6</v>
      </c>
      <c r="BP30">
        <f t="shared" si="24"/>
        <v>3.1222397536295247E-6</v>
      </c>
      <c r="BQ30">
        <f t="shared" si="24"/>
        <v>1.4720714582710127E-6</v>
      </c>
      <c r="BR30">
        <f t="shared" si="24"/>
        <v>3.7131296147247757E-6</v>
      </c>
      <c r="BS30">
        <f t="shared" si="24"/>
        <v>2.6625883689855803E-6</v>
      </c>
      <c r="BT30">
        <f t="shared" si="24"/>
        <v>8.0068275684145083E-7</v>
      </c>
      <c r="BU30">
        <f t="shared" si="24"/>
        <v>2.7570632525528122E-6</v>
      </c>
      <c r="BV30">
        <f t="shared" si="24"/>
        <v>1.0181331322622942E-7</v>
      </c>
      <c r="EN30">
        <f>Sheet23!FL30</f>
        <v>0.33879573798429657</v>
      </c>
      <c r="EO30">
        <f>Sheet23!FM30</f>
        <v>0.40171068931813236</v>
      </c>
      <c r="EP30">
        <f>Sheet23!FN30</f>
        <v>0.39041022854089069</v>
      </c>
      <c r="EQ30">
        <f>Sheet23!FO30</f>
        <v>9.1698614686811383E-2</v>
      </c>
      <c r="ER30">
        <f>Sheet23!FP30</f>
        <v>0.24492360769832097</v>
      </c>
      <c r="ES30">
        <f>Sheet23!FQ30</f>
        <v>0.72110591935523771</v>
      </c>
      <c r="ET30">
        <f>Sheet23!FR30</f>
        <v>0.8717043441188409</v>
      </c>
      <c r="EU30">
        <f>Sheet23!FS30</f>
        <v>0.25640587864113429</v>
      </c>
      <c r="EV30">
        <f>Sheet23!FT30</f>
        <v>0.20443153343293133</v>
      </c>
      <c r="EW30">
        <f>Sheet23!FU30</f>
        <v>0.48836750649913196</v>
      </c>
      <c r="EZ30">
        <f>(1/4)*SUM($CW$7:$CZ$7)</f>
        <v>8.8780223752993326E-2</v>
      </c>
      <c r="FA30">
        <f>(1/4)*SUM($CW$8:$CZ$8)</f>
        <v>0.16700151610731723</v>
      </c>
      <c r="FB30">
        <f>(1/4)*SUM($CW$9:$CZ$9)</f>
        <v>-9.4688011473065936E-2</v>
      </c>
      <c r="FC30">
        <f>(1/4)*SUM($CW$10:$CZ$10)</f>
        <v>7.1018514263850752E-2</v>
      </c>
      <c r="FD30">
        <f>(1/4)*SUM($CW$11:$CZ$11)</f>
        <v>-0.20116093283133404</v>
      </c>
      <c r="FE30">
        <f>(1/4)*SUM($CW$12:$CZ$12)</f>
        <v>0.16418293685485222</v>
      </c>
      <c r="FF30">
        <f>(1/4)*SUM($CW$13:$CZ$13)</f>
        <v>0.26511964182111902</v>
      </c>
      <c r="FG30">
        <f>(1/4)*SUM($CW$14:$CZ$14)</f>
        <v>0.36530226564811807</v>
      </c>
      <c r="FH30">
        <f>(1/4)*SUM($CW$15:$CZ$15)</f>
        <v>0.1015449977689008</v>
      </c>
      <c r="FI30">
        <f>(1/4)*SUM($CW$16:$CZ$16)</f>
        <v>0.2203135534372917</v>
      </c>
      <c r="FL30">
        <f t="shared" ref="FL30:FU30" si="27">EN30-($EU$10*EZ30)</f>
        <v>0.3387069577605436</v>
      </c>
      <c r="FM30">
        <f t="shared" si="27"/>
        <v>0.40154368780202504</v>
      </c>
      <c r="FN30">
        <f t="shared" si="27"/>
        <v>0.39050491655236375</v>
      </c>
      <c r="FO30">
        <f t="shared" si="27"/>
        <v>9.1627596172547537E-2</v>
      </c>
      <c r="FP30">
        <f t="shared" si="27"/>
        <v>0.24512476863115232</v>
      </c>
      <c r="FQ30">
        <f t="shared" si="27"/>
        <v>0.72094173641838288</v>
      </c>
      <c r="FR30">
        <f t="shared" si="27"/>
        <v>0.87143922447701982</v>
      </c>
      <c r="FS30">
        <f t="shared" si="27"/>
        <v>0.25604057637548616</v>
      </c>
      <c r="FT30">
        <f t="shared" si="27"/>
        <v>0.20432998843516242</v>
      </c>
      <c r="FU30">
        <f t="shared" si="27"/>
        <v>0.4881471929456947</v>
      </c>
    </row>
    <row r="31" spans="1:177">
      <c r="A31">
        <v>30</v>
      </c>
      <c r="B31">
        <v>0.3802632645779162</v>
      </c>
      <c r="C31">
        <v>0.88302956571817204</v>
      </c>
      <c r="D31">
        <v>0.72005119954869901</v>
      </c>
      <c r="E31">
        <v>0.806365579206756</v>
      </c>
      <c r="F31">
        <v>0.38260020475046391</v>
      </c>
      <c r="G31">
        <v>0.13756741822828936</v>
      </c>
      <c r="H31">
        <v>0.20475412422727352</v>
      </c>
      <c r="I31">
        <v>0.27301058452728183</v>
      </c>
      <c r="J31">
        <v>0.11858870056902791</v>
      </c>
      <c r="K31">
        <v>0.23739798803653417</v>
      </c>
      <c r="M31">
        <v>0.22185268632810318</v>
      </c>
      <c r="S31">
        <f t="shared" si="25"/>
        <v>0.96597184028772198</v>
      </c>
      <c r="T31">
        <f t="shared" si="23"/>
        <v>0.26561749228476034</v>
      </c>
      <c r="U31">
        <f t="shared" si="23"/>
        <v>0.89098930814877653</v>
      </c>
      <c r="V31">
        <f t="shared" si="23"/>
        <v>0.12609016624223635</v>
      </c>
      <c r="W31">
        <f t="shared" si="23"/>
        <v>0.53290017348238494</v>
      </c>
      <c r="X31">
        <f t="shared" si="23"/>
        <v>0.88588558014810748</v>
      </c>
      <c r="Y31">
        <f t="shared" si="23"/>
        <v>0.54324355064419527</v>
      </c>
      <c r="Z31">
        <f t="shared" si="23"/>
        <v>0.74257164671872733</v>
      </c>
      <c r="AA31">
        <f t="shared" si="23"/>
        <v>0.11858870056902791</v>
      </c>
      <c r="AB31">
        <f t="shared" si="23"/>
        <v>0.87643872786047949</v>
      </c>
      <c r="BM31">
        <f t="shared" si="26"/>
        <v>7.2300075193727158E-7</v>
      </c>
      <c r="BN31">
        <f t="shared" si="24"/>
        <v>3.8987060696621175E-6</v>
      </c>
      <c r="BO31">
        <f t="shared" si="24"/>
        <v>2.5923686498576023E-6</v>
      </c>
      <c r="BP31">
        <f t="shared" si="24"/>
        <v>3.2511272366472355E-6</v>
      </c>
      <c r="BQ31">
        <f t="shared" si="24"/>
        <v>7.3191458337548451E-7</v>
      </c>
      <c r="BR31">
        <f t="shared" si="24"/>
        <v>9.4623972789985402E-8</v>
      </c>
      <c r="BS31">
        <f t="shared" si="24"/>
        <v>2.0962125694038881E-7</v>
      </c>
      <c r="BT31">
        <f t="shared" si="24"/>
        <v>3.7267389631964049E-7</v>
      </c>
      <c r="BU31">
        <f t="shared" si="24"/>
        <v>7.0316399513252809E-8</v>
      </c>
      <c r="BV31">
        <f t="shared" si="24"/>
        <v>2.8178902361897212E-7</v>
      </c>
    </row>
    <row r="32" spans="1:177">
      <c r="A32">
        <v>31</v>
      </c>
      <c r="B32">
        <v>0.38915222813811928</v>
      </c>
      <c r="C32">
        <v>0.2312437508391936</v>
      </c>
      <c r="D32">
        <v>0.66158878821413591</v>
      </c>
      <c r="E32">
        <v>0.6114326703083317</v>
      </c>
      <c r="F32">
        <v>9.8472206783713087E-2</v>
      </c>
      <c r="G32">
        <v>0.98596748475136897</v>
      </c>
      <c r="H32">
        <v>0.60268722720016543</v>
      </c>
      <c r="I32">
        <v>0.76875728046125458</v>
      </c>
      <c r="J32">
        <v>0.87643872786047949</v>
      </c>
      <c r="K32">
        <v>0.62922597802634439</v>
      </c>
      <c r="M32">
        <v>0.64471807359634292</v>
      </c>
      <c r="S32">
        <f t="shared" si="25"/>
        <v>0.99578087669634274</v>
      </c>
      <c r="T32">
        <f t="shared" si="23"/>
        <v>0.58672973561211972</v>
      </c>
      <c r="U32">
        <f t="shared" si="23"/>
        <v>0.71987847725566845</v>
      </c>
      <c r="V32">
        <f t="shared" si="23"/>
        <v>0.11784921460406754</v>
      </c>
      <c r="W32">
        <f t="shared" si="23"/>
        <v>0.14878655447349781</v>
      </c>
      <c r="X32">
        <f t="shared" si="23"/>
        <v>0.5325890100209385</v>
      </c>
      <c r="Y32">
        <f t="shared" si="23"/>
        <v>0.23324218966044802</v>
      </c>
      <c r="Z32">
        <f t="shared" si="23"/>
        <v>0.14269780182345446</v>
      </c>
      <c r="AA32">
        <f t="shared" si="23"/>
        <v>0.23739798803653417</v>
      </c>
      <c r="AB32">
        <f t="shared" si="23"/>
        <v>0.62922597802634439</v>
      </c>
      <c r="BG32">
        <f>IF(BG20&gt;(1-0.000000000001),(1-0.000000000001),BG20)</f>
        <v>6.524882222521061E-11</v>
      </c>
      <c r="BH32">
        <f t="shared" ref="BH32:BJ32" si="28">IF(BH20&gt;(1-0.000000000001),(1-0.000000000001),BH20)</f>
        <v>9.9999999999999998E-13</v>
      </c>
      <c r="BI32">
        <f t="shared" si="28"/>
        <v>1.6974532120507792E-12</v>
      </c>
      <c r="BJ32">
        <f t="shared" si="28"/>
        <v>9.9999999999999998E-13</v>
      </c>
      <c r="BM32">
        <f t="shared" si="26"/>
        <v>7.5719728332431433E-7</v>
      </c>
      <c r="BN32">
        <f t="shared" si="24"/>
        <v>2.6736836151089531E-7</v>
      </c>
      <c r="BO32">
        <f t="shared" si="24"/>
        <v>2.188498623453244E-6</v>
      </c>
      <c r="BP32">
        <f t="shared" si="24"/>
        <v>1.8692495516018854E-6</v>
      </c>
      <c r="BQ32">
        <f t="shared" si="24"/>
        <v>4.848387754427175E-8</v>
      </c>
      <c r="BR32">
        <f t="shared" si="24"/>
        <v>4.8606594049347055E-6</v>
      </c>
      <c r="BS32">
        <f t="shared" si="24"/>
        <v>1.8161594691511195E-6</v>
      </c>
      <c r="BT32">
        <f t="shared" si="24"/>
        <v>2.9549387813109206E-6</v>
      </c>
      <c r="BU32">
        <f t="shared" si="24"/>
        <v>3.8407242184684786E-6</v>
      </c>
      <c r="BV32">
        <f t="shared" si="24"/>
        <v>1.9796266571160483E-6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0.30163525098474209</v>
      </c>
      <c r="BH33">
        <f t="shared" si="29"/>
        <v>0.23713752760906945</v>
      </c>
      <c r="BI33">
        <f t="shared" si="29"/>
        <v>0.19460142929271115</v>
      </c>
      <c r="BJ33">
        <f t="shared" si="29"/>
        <v>0.24355880659159074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8.372855783296936E-6</v>
      </c>
      <c r="BH34">
        <f t="shared" si="29"/>
        <v>2.648337915254705E-7</v>
      </c>
      <c r="BI34">
        <f t="shared" si="29"/>
        <v>7.9483685432913049E-7</v>
      </c>
      <c r="BJ34">
        <f t="shared" si="29"/>
        <v>1.1398449334431713E-7</v>
      </c>
      <c r="BS34">
        <f>SUM(BM36:BV45)</f>
        <v>1.5856074791740141E-4</v>
      </c>
      <c r="EN34">
        <f>Sheet23!FL34</f>
        <v>9.1506854367180299E-2</v>
      </c>
      <c r="EO34">
        <f>Sheet23!FM34</f>
        <v>0.52871597339783249</v>
      </c>
      <c r="EP34">
        <f>Sheet23!FN34</f>
        <v>6.7830884239502093E-2</v>
      </c>
      <c r="EQ34">
        <f>Sheet23!FO34</f>
        <v>0.68674772516516491</v>
      </c>
      <c r="ER34">
        <f>Sheet23!FP34</f>
        <v>0.74116934396726053</v>
      </c>
      <c r="ES34">
        <f>Sheet23!FQ34</f>
        <v>0.49092589384664026</v>
      </c>
      <c r="ET34">
        <f>Sheet23!FR34</f>
        <v>0.8032182367594306</v>
      </c>
      <c r="EU34">
        <f>Sheet23!FS34</f>
        <v>0.49191267629658775</v>
      </c>
      <c r="EV34">
        <f>Sheet23!FT34</f>
        <v>0.13897203311314973</v>
      </c>
      <c r="EW34">
        <f>Sheet23!FU34</f>
        <v>0.29745992190803477</v>
      </c>
      <c r="EZ34">
        <f t="array" ref="EZ34:FI43">(1/4)*(MMULT($X$7:$AA$16,$CW$23:$DF$26))</f>
        <v>0.38294031551369323</v>
      </c>
      <c r="FA34">
        <v>0.68483293679268986</v>
      </c>
      <c r="FB34">
        <v>-0.33640389670616455</v>
      </c>
      <c r="FC34">
        <v>0.2308207735865252</v>
      </c>
      <c r="FD34">
        <v>-0.90860360311913646</v>
      </c>
      <c r="FE34">
        <v>0.61575551550807384</v>
      </c>
      <c r="FF34">
        <v>1.0664667097120588</v>
      </c>
      <c r="FG34">
        <v>1.3725397496994691</v>
      </c>
      <c r="FH34">
        <v>0.47569009670653695</v>
      </c>
      <c r="FI34">
        <v>0.77741530454592189</v>
      </c>
      <c r="FL34">
        <f t="shared" ref="FL34:FU43" si="30">EN34-($EU$10*EZ34)</f>
        <v>9.1123914051666602E-2</v>
      </c>
      <c r="FM34">
        <f t="shared" si="30"/>
        <v>0.52803114046103983</v>
      </c>
      <c r="FN34">
        <f t="shared" si="30"/>
        <v>6.8167288136208259E-2</v>
      </c>
      <c r="FO34">
        <f t="shared" si="30"/>
        <v>0.68651690439157842</v>
      </c>
      <c r="FP34">
        <f t="shared" si="30"/>
        <v>0.7420779475703797</v>
      </c>
      <c r="FQ34">
        <f t="shared" si="30"/>
        <v>0.49031013833113218</v>
      </c>
      <c r="FR34">
        <f t="shared" si="30"/>
        <v>0.80215177004971849</v>
      </c>
      <c r="FS34">
        <f t="shared" si="30"/>
        <v>0.49054013654688827</v>
      </c>
      <c r="FT34">
        <f t="shared" si="30"/>
        <v>0.1384963430164432</v>
      </c>
      <c r="FU34">
        <f t="shared" si="30"/>
        <v>0.29668250660348883</v>
      </c>
    </row>
    <row r="35" spans="1:177">
      <c r="A35">
        <v>34</v>
      </c>
      <c r="BG35">
        <f t="shared" si="29"/>
        <v>5.1057338190020858E-5</v>
      </c>
      <c r="BH35">
        <f t="shared" si="29"/>
        <v>1.9007081040830321E-6</v>
      </c>
      <c r="BI35">
        <f t="shared" si="29"/>
        <v>7.2568667163091347E-6</v>
      </c>
      <c r="BJ35">
        <f t="shared" si="29"/>
        <v>1.1903866712475914E-6</v>
      </c>
      <c r="EN35">
        <f>Sheet23!FL35</f>
        <v>0.18809610171084667</v>
      </c>
      <c r="EO35">
        <f>Sheet23!FM35</f>
        <v>0.2716118873670087</v>
      </c>
      <c r="EP35">
        <f>Sheet23!FN35</f>
        <v>0.85140331256692137</v>
      </c>
      <c r="EQ35">
        <f>Sheet23!FO35</f>
        <v>0.12487134648622418</v>
      </c>
      <c r="ER35">
        <f>Sheet23!FP35</f>
        <v>2.2207886888426918E-2</v>
      </c>
      <c r="ES35">
        <f>Sheet23!FQ35</f>
        <v>0.79107414529850217</v>
      </c>
      <c r="ET35">
        <f>Sheet23!FR35</f>
        <v>0.45555192842721737</v>
      </c>
      <c r="EU35">
        <f>Sheet23!FS35</f>
        <v>0.16759930700303732</v>
      </c>
      <c r="EV35">
        <f>Sheet23!FT35</f>
        <v>0.95501531265395734</v>
      </c>
      <c r="EW35">
        <f>Sheet23!FU35</f>
        <v>0.32535548887503213</v>
      </c>
      <c r="EZ35">
        <v>0.23912168008908544</v>
      </c>
      <c r="FA35">
        <v>0.43442015974688014</v>
      </c>
      <c r="FB35">
        <v>-0.26258461138553318</v>
      </c>
      <c r="FC35">
        <v>0.14076290916908382</v>
      </c>
      <c r="FD35">
        <v>-0.56152002759436992</v>
      </c>
      <c r="FE35">
        <v>0.4314359525823851</v>
      </c>
      <c r="FF35">
        <v>0.70651858147073665</v>
      </c>
      <c r="FG35">
        <v>0.9329526014878623</v>
      </c>
      <c r="FH35">
        <v>0.32287314487124052</v>
      </c>
      <c r="FI35">
        <v>0.55522973528365716</v>
      </c>
      <c r="FL35">
        <f t="shared" si="30"/>
        <v>0.1878569800307576</v>
      </c>
      <c r="FM35">
        <f t="shared" si="30"/>
        <v>0.27117746720726182</v>
      </c>
      <c r="FN35">
        <f t="shared" si="30"/>
        <v>0.85166589717830687</v>
      </c>
      <c r="FO35">
        <f t="shared" si="30"/>
        <v>0.12473058357705509</v>
      </c>
      <c r="FP35">
        <f t="shared" si="30"/>
        <v>2.2769406916021289E-2</v>
      </c>
      <c r="FQ35">
        <f t="shared" si="30"/>
        <v>0.79064270934591974</v>
      </c>
      <c r="FR35">
        <f t="shared" si="30"/>
        <v>0.45484540984574662</v>
      </c>
      <c r="FS35">
        <f t="shared" si="30"/>
        <v>0.16666635440154945</v>
      </c>
      <c r="FT35">
        <f t="shared" si="30"/>
        <v>0.95469243950908611</v>
      </c>
      <c r="FU35">
        <f t="shared" si="30"/>
        <v>0.32480025913974847</v>
      </c>
    </row>
    <row r="36" spans="1:177">
      <c r="A36">
        <v>35</v>
      </c>
      <c r="B36">
        <f t="array" ref="B36:K45">TRANSPOSE(EN34:EW43)</f>
        <v>9.1506854367180299E-2</v>
      </c>
      <c r="C36">
        <v>0.18809610171084667</v>
      </c>
      <c r="D36">
        <v>0.62853286963429833</v>
      </c>
      <c r="E36">
        <v>0.3467749472186023</v>
      </c>
      <c r="F36">
        <v>0.24629886871185538</v>
      </c>
      <c r="G36">
        <v>0.86652602630491049</v>
      </c>
      <c r="H36">
        <v>0.30012761563446028</v>
      </c>
      <c r="I36">
        <v>0.19200065454728962</v>
      </c>
      <c r="J36">
        <v>0.67895048888262932</v>
      </c>
      <c r="K36">
        <v>0.31290200989177325</v>
      </c>
      <c r="M36">
        <f t="array" ref="M36:M45">TRANSPOSE(EN30:EW30)</f>
        <v>0.33879573798429657</v>
      </c>
      <c r="S36">
        <f>EN34</f>
        <v>9.1506854367180299E-2</v>
      </c>
      <c r="T36">
        <f t="shared" ref="T36:AB45" si="31">EO34</f>
        <v>0.52871597339783249</v>
      </c>
      <c r="U36">
        <f t="shared" si="31"/>
        <v>6.7830884239502093E-2</v>
      </c>
      <c r="V36">
        <f t="shared" si="31"/>
        <v>0.68674772516516491</v>
      </c>
      <c r="W36">
        <f t="shared" si="31"/>
        <v>0.74116934396726053</v>
      </c>
      <c r="X36">
        <f t="shared" si="31"/>
        <v>0.49092589384664026</v>
      </c>
      <c r="Y36">
        <f t="shared" si="31"/>
        <v>0.8032182367594306</v>
      </c>
      <c r="Z36">
        <f t="shared" si="31"/>
        <v>0.49191267629658775</v>
      </c>
      <c r="AA36">
        <f t="shared" si="31"/>
        <v>0.13897203311314973</v>
      </c>
      <c r="AB36">
        <f t="shared" si="31"/>
        <v>0.29745992190803477</v>
      </c>
      <c r="BG36">
        <f t="shared" si="29"/>
        <v>0.69830021360555483</v>
      </c>
      <c r="BH36">
        <f t="shared" si="29"/>
        <v>0.76286021423212602</v>
      </c>
      <c r="BI36">
        <f t="shared" si="29"/>
        <v>0.80539009744943835</v>
      </c>
      <c r="BJ36">
        <f t="shared" si="29"/>
        <v>0.75643985702520733</v>
      </c>
      <c r="BM36">
        <f>0.5*$BL$21*B36*B36</f>
        <v>4.1867521980881726E-8</v>
      </c>
      <c r="BN36">
        <f t="shared" ref="BN36:BV45" si="32">0.5*$BL$21*C36*C36</f>
        <v>1.769007173940859E-7</v>
      </c>
      <c r="BO36">
        <f t="shared" si="32"/>
        <v>1.9752678410536296E-6</v>
      </c>
      <c r="BP36">
        <f t="shared" si="32"/>
        <v>6.0126432009232217E-7</v>
      </c>
      <c r="BQ36">
        <f t="shared" si="32"/>
        <v>3.0331566364369891E-7</v>
      </c>
      <c r="BR36">
        <f t="shared" si="32"/>
        <v>3.7543367713188925E-6</v>
      </c>
      <c r="BS36">
        <f t="shared" si="32"/>
        <v>4.5038292833213164E-7</v>
      </c>
      <c r="BT36">
        <f t="shared" si="32"/>
        <v>1.8432125673293827E-7</v>
      </c>
      <c r="BU36">
        <f t="shared" si="32"/>
        <v>2.3048688317698071E-6</v>
      </c>
      <c r="BV36">
        <f t="shared" si="32"/>
        <v>4.8953833897155683E-7</v>
      </c>
      <c r="EN36">
        <f>Sheet23!FL36</f>
        <v>0.62853286963429833</v>
      </c>
      <c r="EO36">
        <f>Sheet23!FM36</f>
        <v>0.34088519999563688</v>
      </c>
      <c r="EP36">
        <f>Sheet23!FN36</f>
        <v>0.54798456155455477</v>
      </c>
      <c r="EQ36">
        <f>Sheet23!FO36</f>
        <v>0.33081355812601665</v>
      </c>
      <c r="ER36">
        <f>Sheet23!FP36</f>
        <v>0.7108183529845683</v>
      </c>
      <c r="ES36">
        <f>Sheet23!FQ36</f>
        <v>0.30934709262485305</v>
      </c>
      <c r="ET36">
        <f>Sheet23!FR36</f>
        <v>0.94547961359699462</v>
      </c>
      <c r="EU36">
        <f>Sheet23!FS36</f>
        <v>0.17377240620552001</v>
      </c>
      <c r="EV36">
        <f>Sheet23!FT36</f>
        <v>0.40738051894894622</v>
      </c>
      <c r="EW36">
        <f>Sheet23!FU36</f>
        <v>0.38204394740497838</v>
      </c>
      <c r="EZ36">
        <v>0.32176254161769036</v>
      </c>
      <c r="FA36">
        <v>0.55521946306686898</v>
      </c>
      <c r="FB36">
        <v>-0.32644041628149512</v>
      </c>
      <c r="FC36">
        <v>0.15055433874978913</v>
      </c>
      <c r="FD36">
        <v>-0.75371165885239155</v>
      </c>
      <c r="FE36">
        <v>0.54525304351409221</v>
      </c>
      <c r="FF36">
        <v>0.95352894637914043</v>
      </c>
      <c r="FG36">
        <v>1.1828141089704727</v>
      </c>
      <c r="FH36">
        <v>0.43020929468957175</v>
      </c>
      <c r="FI36">
        <v>0.66962057412297593</v>
      </c>
      <c r="FL36">
        <f t="shared" si="30"/>
        <v>0.62821110709268069</v>
      </c>
      <c r="FM36">
        <f t="shared" si="30"/>
        <v>0.34032998053257002</v>
      </c>
      <c r="FN36">
        <f t="shared" si="30"/>
        <v>0.54831100197083626</v>
      </c>
      <c r="FO36">
        <f t="shared" si="30"/>
        <v>0.33066300378726687</v>
      </c>
      <c r="FP36">
        <f t="shared" si="30"/>
        <v>0.71157206464342071</v>
      </c>
      <c r="FQ36">
        <f t="shared" si="30"/>
        <v>0.30880183958133894</v>
      </c>
      <c r="FR36">
        <f t="shared" si="30"/>
        <v>0.94452608465061549</v>
      </c>
      <c r="FS36">
        <f t="shared" si="30"/>
        <v>0.17258959209654953</v>
      </c>
      <c r="FT36">
        <f t="shared" si="30"/>
        <v>0.40695030965425666</v>
      </c>
      <c r="FU36">
        <f t="shared" si="30"/>
        <v>0.38137432683085543</v>
      </c>
    </row>
    <row r="37" spans="1:177">
      <c r="A37">
        <v>36</v>
      </c>
      <c r="B37">
        <v>0.52871597339783249</v>
      </c>
      <c r="C37">
        <v>0.2716118873670087</v>
      </c>
      <c r="D37">
        <v>0.34088519999563688</v>
      </c>
      <c r="E37">
        <v>0.76618131158141944</v>
      </c>
      <c r="F37">
        <v>0.91435637691853278</v>
      </c>
      <c r="G37">
        <v>0.11262246879221896</v>
      </c>
      <c r="H37">
        <v>0.96078806861598764</v>
      </c>
      <c r="I37">
        <v>0.85549921329451573</v>
      </c>
      <c r="J37">
        <v>0.27717659836256231</v>
      </c>
      <c r="K37">
        <v>0.90878615907598892</v>
      </c>
      <c r="M37">
        <v>0.40171068931813236</v>
      </c>
      <c r="S37">
        <f t="shared" ref="S37:S45" si="33">EN35</f>
        <v>0.18809610171084667</v>
      </c>
      <c r="T37">
        <f t="shared" si="31"/>
        <v>0.2716118873670087</v>
      </c>
      <c r="U37">
        <f t="shared" si="31"/>
        <v>0.85140331256692137</v>
      </c>
      <c r="V37">
        <f t="shared" si="31"/>
        <v>0.12487134648622418</v>
      </c>
      <c r="W37">
        <f t="shared" si="31"/>
        <v>2.2207886888426918E-2</v>
      </c>
      <c r="X37">
        <f t="shared" si="31"/>
        <v>0.79107414529850217</v>
      </c>
      <c r="Y37">
        <f t="shared" si="31"/>
        <v>0.45555192842721737</v>
      </c>
      <c r="Z37">
        <f t="shared" si="31"/>
        <v>0.16759930700303732</v>
      </c>
      <c r="AA37">
        <f t="shared" si="31"/>
        <v>0.95501531265395734</v>
      </c>
      <c r="AB37">
        <f t="shared" si="31"/>
        <v>0.32535548887503213</v>
      </c>
      <c r="BG37">
        <f t="shared" si="29"/>
        <v>7.6267759516474215E-8</v>
      </c>
      <c r="BH37">
        <f t="shared" si="29"/>
        <v>7.3802411530531901E-10</v>
      </c>
      <c r="BI37">
        <f t="shared" si="29"/>
        <v>7.716303295685661E-9</v>
      </c>
      <c r="BJ37">
        <f t="shared" si="29"/>
        <v>2.17227183682513E-10</v>
      </c>
      <c r="BM37">
        <f t="shared" ref="BM37:BM45" si="34">0.5*$BL$21*B37*B37</f>
        <v>1.3977029026300876E-6</v>
      </c>
      <c r="BN37">
        <f t="shared" si="32"/>
        <v>3.6886508679534314E-7</v>
      </c>
      <c r="BO37">
        <f t="shared" si="32"/>
        <v>5.8101359788032675E-7</v>
      </c>
      <c r="BP37">
        <f t="shared" si="32"/>
        <v>2.9351690110831213E-6</v>
      </c>
      <c r="BQ37">
        <f t="shared" si="32"/>
        <v>4.1802379200579308E-6</v>
      </c>
      <c r="BR37">
        <f t="shared" si="32"/>
        <v>6.341910238427167E-8</v>
      </c>
      <c r="BS37">
        <f t="shared" si="32"/>
        <v>4.6155685639741996E-6</v>
      </c>
      <c r="BT37">
        <f t="shared" si="32"/>
        <v>3.659394519737677E-6</v>
      </c>
      <c r="BU37">
        <f t="shared" si="32"/>
        <v>3.8413433339920592E-7</v>
      </c>
      <c r="BV37">
        <f t="shared" si="32"/>
        <v>4.1294614146404433E-6</v>
      </c>
      <c r="EN37">
        <f>Sheet23!FL37</f>
        <v>0.3467749472186023</v>
      </c>
      <c r="EO37">
        <f>Sheet23!FM37</f>
        <v>0.76618131158141944</v>
      </c>
      <c r="EP37">
        <f>Sheet23!FN37</f>
        <v>0.9894600609821852</v>
      </c>
      <c r="EQ37">
        <f>Sheet23!FO37</f>
        <v>0.43076110673671947</v>
      </c>
      <c r="ER37">
        <f>Sheet23!FP37</f>
        <v>0.41302043310260761</v>
      </c>
      <c r="ES37">
        <f>Sheet23!FQ37</f>
        <v>0.87339986910945744</v>
      </c>
      <c r="ET37">
        <f>Sheet23!FR37</f>
        <v>0.57473024299188791</v>
      </c>
      <c r="EU37">
        <f>Sheet23!FS37</f>
        <v>0.80236007835896272</v>
      </c>
      <c r="EV37">
        <f>Sheet23!FT37</f>
        <v>0.28086868093022821</v>
      </c>
      <c r="EW37">
        <f>Sheet23!FU37</f>
        <v>0.19677351069965879</v>
      </c>
      <c r="EZ37">
        <v>0.20042149336402598</v>
      </c>
      <c r="FA37">
        <v>0.36098078221869406</v>
      </c>
      <c r="FB37">
        <v>-0.22237886555658004</v>
      </c>
      <c r="FC37">
        <v>0.11080149085586918</v>
      </c>
      <c r="FD37">
        <v>-0.4713467318925143</v>
      </c>
      <c r="FE37">
        <v>0.36146094725537098</v>
      </c>
      <c r="FF37">
        <v>0.59515007318081548</v>
      </c>
      <c r="FG37">
        <v>0.77805137748487596</v>
      </c>
      <c r="FH37">
        <v>0.27565032623313229</v>
      </c>
      <c r="FI37">
        <v>0.46140052139881538</v>
      </c>
      <c r="FL37">
        <f t="shared" si="30"/>
        <v>0.34657452572523828</v>
      </c>
      <c r="FM37">
        <f t="shared" si="30"/>
        <v>0.76582033079920075</v>
      </c>
      <c r="FN37">
        <f t="shared" si="30"/>
        <v>0.98968243984774174</v>
      </c>
      <c r="FO37">
        <f t="shared" si="30"/>
        <v>0.43065030524586362</v>
      </c>
      <c r="FP37">
        <f t="shared" si="30"/>
        <v>0.41349177983450014</v>
      </c>
      <c r="FQ37">
        <f t="shared" si="30"/>
        <v>0.87303840816220202</v>
      </c>
      <c r="FR37">
        <f t="shared" si="30"/>
        <v>0.57413509291870712</v>
      </c>
      <c r="FS37">
        <f t="shared" si="30"/>
        <v>0.80158202698147785</v>
      </c>
      <c r="FT37">
        <f t="shared" si="30"/>
        <v>0.2805930306039951</v>
      </c>
      <c r="FU37">
        <f t="shared" si="30"/>
        <v>0.19631211017825997</v>
      </c>
    </row>
    <row r="38" spans="1:177">
      <c r="A38">
        <v>37</v>
      </c>
      <c r="B38">
        <v>6.7830884239502093E-2</v>
      </c>
      <c r="C38">
        <v>0.85140331256692137</v>
      </c>
      <c r="D38">
        <v>0.54798456155455477</v>
      </c>
      <c r="E38">
        <v>0.9894600609821852</v>
      </c>
      <c r="F38">
        <v>0.40183746685493565</v>
      </c>
      <c r="G38">
        <v>0.24886018817867975</v>
      </c>
      <c r="H38">
        <v>9.7847778216768072E-2</v>
      </c>
      <c r="I38">
        <v>0.69282915125915678</v>
      </c>
      <c r="J38">
        <v>3.7833913059631956E-2</v>
      </c>
      <c r="K38">
        <v>0.75140071816858367</v>
      </c>
      <c r="M38">
        <v>0.39041022854089069</v>
      </c>
      <c r="S38">
        <f t="shared" si="33"/>
        <v>0.62853286963429833</v>
      </c>
      <c r="T38">
        <f t="shared" si="31"/>
        <v>0.34088519999563688</v>
      </c>
      <c r="U38">
        <f t="shared" si="31"/>
        <v>0.54798456155455477</v>
      </c>
      <c r="V38">
        <f t="shared" si="31"/>
        <v>0.33081355812601665</v>
      </c>
      <c r="W38">
        <f t="shared" si="31"/>
        <v>0.7108183529845683</v>
      </c>
      <c r="X38">
        <f t="shared" si="31"/>
        <v>0.30934709262485305</v>
      </c>
      <c r="Y38">
        <f t="shared" si="31"/>
        <v>0.94547961359699462</v>
      </c>
      <c r="Z38">
        <f t="shared" si="31"/>
        <v>0.17377240620552001</v>
      </c>
      <c r="AA38">
        <f t="shared" si="31"/>
        <v>0.40738051894894622</v>
      </c>
      <c r="AB38">
        <f t="shared" si="31"/>
        <v>0.38204394740497838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2.3005144283563668E-8</v>
      </c>
      <c r="BN38">
        <f t="shared" si="32"/>
        <v>3.624438003249634E-6</v>
      </c>
      <c r="BO38">
        <f t="shared" si="32"/>
        <v>1.5014353985106882E-6</v>
      </c>
      <c r="BP38">
        <f t="shared" si="32"/>
        <v>4.8951560613943488E-6</v>
      </c>
      <c r="BQ38">
        <f t="shared" si="32"/>
        <v>8.073667488419577E-7</v>
      </c>
      <c r="BR38">
        <f t="shared" si="32"/>
        <v>3.0965696630163948E-7</v>
      </c>
      <c r="BS38">
        <f t="shared" si="32"/>
        <v>4.7870938509789167E-8</v>
      </c>
      <c r="BT38">
        <f t="shared" si="32"/>
        <v>2.4000611641724181E-6</v>
      </c>
      <c r="BU38">
        <f t="shared" si="32"/>
        <v>7.1570248870189476E-9</v>
      </c>
      <c r="BV38">
        <f t="shared" si="32"/>
        <v>2.8230151963213168E-6</v>
      </c>
      <c r="EN38">
        <f>Sheet23!FL38</f>
        <v>0.24629886871185538</v>
      </c>
      <c r="EO38">
        <f>Sheet23!FM38</f>
        <v>0.91435637691853278</v>
      </c>
      <c r="EP38">
        <f>Sheet23!FN38</f>
        <v>0.40183746685493565</v>
      </c>
      <c r="EQ38">
        <f>Sheet23!FO38</f>
        <v>0.26333070500389061</v>
      </c>
      <c r="ER38">
        <f>Sheet23!FP38</f>
        <v>0.54118328048911046</v>
      </c>
      <c r="ES38">
        <f>Sheet23!FQ38</f>
        <v>0.87791324472001353</v>
      </c>
      <c r="ET38">
        <f>Sheet23!FR38</f>
        <v>0.73200594524341123</v>
      </c>
      <c r="EU38">
        <f>Sheet23!FS38</f>
        <v>9.6687027006455664E-2</v>
      </c>
      <c r="EV38">
        <f>Sheet23!FT38</f>
        <v>0.50336814675537533</v>
      </c>
      <c r="EW38">
        <f>Sheet23!FU38</f>
        <v>0.73681190775520011</v>
      </c>
      <c r="EZ38">
        <v>0.28077624277247437</v>
      </c>
      <c r="FA38">
        <v>0.5508701177807338</v>
      </c>
      <c r="FB38">
        <v>-0.19770250005576828</v>
      </c>
      <c r="FC38">
        <v>0.25707238217705308</v>
      </c>
      <c r="FD38">
        <v>-0.68366793458652775</v>
      </c>
      <c r="FE38">
        <v>0.43096189238087546</v>
      </c>
      <c r="FF38">
        <v>0.69184540044192744</v>
      </c>
      <c r="FG38">
        <v>1.0045457480206579</v>
      </c>
      <c r="FH38">
        <v>0.30840162493565737</v>
      </c>
      <c r="FI38">
        <v>0.59236010231211844</v>
      </c>
      <c r="FL38">
        <f t="shared" si="30"/>
        <v>0.24601809246908291</v>
      </c>
      <c r="FM38">
        <f t="shared" si="30"/>
        <v>0.91380550680075201</v>
      </c>
      <c r="FN38">
        <f t="shared" si="30"/>
        <v>0.4020351693549914</v>
      </c>
      <c r="FO38">
        <f t="shared" si="30"/>
        <v>0.26307363262171357</v>
      </c>
      <c r="FP38">
        <f t="shared" si="30"/>
        <v>0.54186694842369698</v>
      </c>
      <c r="FQ38">
        <f t="shared" si="30"/>
        <v>0.87748228282763263</v>
      </c>
      <c r="FR38">
        <f t="shared" si="30"/>
        <v>0.73131409984296925</v>
      </c>
      <c r="FS38">
        <f t="shared" si="30"/>
        <v>9.5682481258435009E-2</v>
      </c>
      <c r="FT38">
        <f t="shared" si="30"/>
        <v>0.50305974513043972</v>
      </c>
      <c r="FU38">
        <f t="shared" si="30"/>
        <v>0.736219547652888</v>
      </c>
    </row>
    <row r="39" spans="1:177">
      <c r="A39">
        <v>38</v>
      </c>
      <c r="B39">
        <v>0.68674772516516491</v>
      </c>
      <c r="C39">
        <v>0.12487134648622418</v>
      </c>
      <c r="D39">
        <v>0.33081355812601665</v>
      </c>
      <c r="E39">
        <v>0.43076110673671947</v>
      </c>
      <c r="F39">
        <v>0.26333070500389061</v>
      </c>
      <c r="G39">
        <v>0.23395092012092528</v>
      </c>
      <c r="H39">
        <v>0.14928991017653218</v>
      </c>
      <c r="I39">
        <v>0.73923603460251375</v>
      </c>
      <c r="J39">
        <v>0.4024815186352832</v>
      </c>
      <c r="K39">
        <v>0.31506783431244567</v>
      </c>
      <c r="M39">
        <v>9.1698614686811383E-2</v>
      </c>
      <c r="S39">
        <f t="shared" si="33"/>
        <v>0.3467749472186023</v>
      </c>
      <c r="T39">
        <f t="shared" si="31"/>
        <v>0.76618131158141944</v>
      </c>
      <c r="U39">
        <f t="shared" si="31"/>
        <v>0.9894600609821852</v>
      </c>
      <c r="V39">
        <f t="shared" si="31"/>
        <v>0.43076110673671947</v>
      </c>
      <c r="W39">
        <f t="shared" si="31"/>
        <v>0.41302043310260761</v>
      </c>
      <c r="X39">
        <f t="shared" si="31"/>
        <v>0.87339986910945744</v>
      </c>
      <c r="Y39">
        <f t="shared" si="31"/>
        <v>0.57473024299188791</v>
      </c>
      <c r="Z39">
        <f t="shared" si="31"/>
        <v>0.80236007835896272</v>
      </c>
      <c r="AA39">
        <f t="shared" si="31"/>
        <v>0.28086868093022821</v>
      </c>
      <c r="AB39">
        <f t="shared" si="31"/>
        <v>0.19677351069965879</v>
      </c>
      <c r="BG39">
        <f t="shared" si="29"/>
        <v>3.6948965494228892E-9</v>
      </c>
      <c r="BH39">
        <f t="shared" si="29"/>
        <v>1.7058788253451712E-11</v>
      </c>
      <c r="BI39">
        <f t="shared" si="29"/>
        <v>1.8916858431391002E-10</v>
      </c>
      <c r="BJ39">
        <f t="shared" si="29"/>
        <v>3.4229638562238026E-12</v>
      </c>
      <c r="BM39">
        <f t="shared" si="34"/>
        <v>2.3581121900976446E-6</v>
      </c>
      <c r="BN39">
        <f t="shared" si="32"/>
        <v>7.7964265866413277E-8</v>
      </c>
      <c r="BO39">
        <f t="shared" si="32"/>
        <v>5.4718805119997706E-7</v>
      </c>
      <c r="BP39">
        <f t="shared" si="32"/>
        <v>9.2777565538521727E-7</v>
      </c>
      <c r="BQ39">
        <f t="shared" si="32"/>
        <v>3.4671530098923032E-7</v>
      </c>
      <c r="BR39">
        <f t="shared" si="32"/>
        <v>2.7366516512713782E-7</v>
      </c>
      <c r="BS39">
        <f t="shared" si="32"/>
        <v>1.1143738640258524E-7</v>
      </c>
      <c r="BT39">
        <f t="shared" si="32"/>
        <v>2.7323495742742448E-6</v>
      </c>
      <c r="BU39">
        <f t="shared" si="32"/>
        <v>8.0995686421481908E-7</v>
      </c>
      <c r="BV39">
        <f t="shared" si="32"/>
        <v>4.9633870109167364E-7</v>
      </c>
      <c r="EN39">
        <f>Sheet23!FL39</f>
        <v>0.86652602630491049</v>
      </c>
      <c r="EO39">
        <f>Sheet23!FM39</f>
        <v>0.11262246879221896</v>
      </c>
      <c r="EP39">
        <f>Sheet23!FN39</f>
        <v>0.24886018817867975</v>
      </c>
      <c r="EQ39">
        <f>Sheet23!FO39</f>
        <v>0.23395092012092528</v>
      </c>
      <c r="ER39">
        <f>Sheet23!FP39</f>
        <v>0.74362135806916829</v>
      </c>
      <c r="ES39">
        <f>Sheet23!FQ39</f>
        <v>0.33717582196313561</v>
      </c>
      <c r="ET39">
        <f>Sheet23!FR39</f>
        <v>9.1374204528445691E-2</v>
      </c>
      <c r="EU39">
        <f>Sheet23!FS39</f>
        <v>0.95958887200996079</v>
      </c>
      <c r="EV39">
        <f>Sheet23!FT39</f>
        <v>0.14929962734887003</v>
      </c>
      <c r="EW39">
        <f>Sheet23!FU39</f>
        <v>0.61460404349048703</v>
      </c>
      <c r="EZ39">
        <v>0.37883262835763104</v>
      </c>
      <c r="FA39">
        <v>0.74136162348943446</v>
      </c>
      <c r="FB39">
        <v>-0.29993802886120818</v>
      </c>
      <c r="FC39">
        <v>0.34361282322893832</v>
      </c>
      <c r="FD39">
        <v>-0.90924417095958188</v>
      </c>
      <c r="FE39">
        <v>0.61210795982262001</v>
      </c>
      <c r="FF39">
        <v>0.97473118413751325</v>
      </c>
      <c r="FG39">
        <v>1.4095614417578128</v>
      </c>
      <c r="FH39">
        <v>0.4204874229303468</v>
      </c>
      <c r="FI39">
        <v>0.84102987053746059</v>
      </c>
      <c r="FL39">
        <f t="shared" si="30"/>
        <v>0.86614719367655291</v>
      </c>
      <c r="FM39">
        <f t="shared" si="30"/>
        <v>0.11188110716872952</v>
      </c>
      <c r="FN39">
        <f t="shared" si="30"/>
        <v>0.24916012620754097</v>
      </c>
      <c r="FO39">
        <f t="shared" si="30"/>
        <v>0.23360730729769633</v>
      </c>
      <c r="FP39">
        <f t="shared" si="30"/>
        <v>0.7445306022401279</v>
      </c>
      <c r="FQ39">
        <f t="shared" si="30"/>
        <v>0.33656371400331297</v>
      </c>
      <c r="FR39">
        <f t="shared" si="30"/>
        <v>9.0399473344308173E-2</v>
      </c>
      <c r="FS39">
        <f t="shared" si="30"/>
        <v>0.95817931056820294</v>
      </c>
      <c r="FT39">
        <f t="shared" si="30"/>
        <v>0.14887913992593968</v>
      </c>
      <c r="FU39">
        <f t="shared" si="30"/>
        <v>0.61376301361994956</v>
      </c>
    </row>
    <row r="40" spans="1:177">
      <c r="A40">
        <v>39</v>
      </c>
      <c r="B40">
        <v>0.74116934396726053</v>
      </c>
      <c r="C40">
        <v>2.2207886888426918E-2</v>
      </c>
      <c r="D40">
        <v>0.7108183529845683</v>
      </c>
      <c r="E40">
        <v>0.41302043310260761</v>
      </c>
      <c r="F40">
        <v>0.54118328048911046</v>
      </c>
      <c r="G40">
        <v>0.74362135806916829</v>
      </c>
      <c r="H40">
        <v>0.99737069046789062</v>
      </c>
      <c r="I40">
        <v>0.93719510506491865</v>
      </c>
      <c r="J40">
        <v>0.29093064155385034</v>
      </c>
      <c r="K40">
        <v>1.5774408742759208E-2</v>
      </c>
      <c r="M40">
        <v>0.24492360769832097</v>
      </c>
      <c r="S40">
        <f t="shared" si="33"/>
        <v>0.24629886871185538</v>
      </c>
      <c r="T40">
        <f t="shared" si="31"/>
        <v>0.91435637691853278</v>
      </c>
      <c r="U40">
        <f t="shared" si="31"/>
        <v>0.40183746685493565</v>
      </c>
      <c r="V40">
        <f t="shared" si="31"/>
        <v>0.26333070500389061</v>
      </c>
      <c r="W40">
        <f t="shared" si="31"/>
        <v>0.54118328048911046</v>
      </c>
      <c r="X40">
        <f t="shared" si="31"/>
        <v>0.87791324472001353</v>
      </c>
      <c r="Y40">
        <f t="shared" si="31"/>
        <v>0.73200594524341123</v>
      </c>
      <c r="Z40">
        <f t="shared" si="31"/>
        <v>9.6687027006455664E-2</v>
      </c>
      <c r="AA40">
        <f t="shared" si="31"/>
        <v>0.50336814675537533</v>
      </c>
      <c r="AB40">
        <f t="shared" si="31"/>
        <v>0.73681190775520011</v>
      </c>
      <c r="BG40">
        <f t="shared" si="29"/>
        <v>2.309581558520808E-8</v>
      </c>
      <c r="BH40">
        <f t="shared" si="29"/>
        <v>1.4875668897196355E-10</v>
      </c>
      <c r="BI40">
        <f t="shared" si="29"/>
        <v>1.8499157264673661E-9</v>
      </c>
      <c r="BJ40">
        <f t="shared" si="29"/>
        <v>4.5184423854015521E-11</v>
      </c>
      <c r="BM40">
        <f t="shared" si="34"/>
        <v>2.7466599821842972E-6</v>
      </c>
      <c r="BN40">
        <f t="shared" si="32"/>
        <v>2.4659512002458217E-9</v>
      </c>
      <c r="BO40">
        <f t="shared" si="32"/>
        <v>2.5263136546984719E-6</v>
      </c>
      <c r="BP40">
        <f t="shared" si="32"/>
        <v>8.5292939080132791E-7</v>
      </c>
      <c r="BQ40">
        <f t="shared" si="32"/>
        <v>1.4643967154047762E-6</v>
      </c>
      <c r="BR40">
        <f t="shared" si="32"/>
        <v>2.7648636208831713E-6</v>
      </c>
      <c r="BS40">
        <f t="shared" si="32"/>
        <v>4.9737414710219844E-6</v>
      </c>
      <c r="BT40">
        <f t="shared" si="32"/>
        <v>4.3916733247882201E-6</v>
      </c>
      <c r="BU40">
        <f t="shared" si="32"/>
        <v>4.2320319097467479E-7</v>
      </c>
      <c r="BV40">
        <f t="shared" si="32"/>
        <v>1.2441598559181908E-9</v>
      </c>
      <c r="EN40">
        <f>Sheet23!FL40</f>
        <v>0.30012761563446028</v>
      </c>
      <c r="EO40">
        <f>Sheet23!FM40</f>
        <v>0.96078806861598764</v>
      </c>
      <c r="EP40">
        <f>Sheet23!FN40</f>
        <v>9.7847778216768072E-2</v>
      </c>
      <c r="EQ40">
        <f>Sheet23!FO40</f>
        <v>0.14928991017653218</v>
      </c>
      <c r="ER40">
        <f>Sheet23!FP40</f>
        <v>0.99737069046789062</v>
      </c>
      <c r="ES40">
        <f>Sheet23!FQ40</f>
        <v>0.10349610602716931</v>
      </c>
      <c r="ET40">
        <f>Sheet23!FR40</f>
        <v>0.31393929046168856</v>
      </c>
      <c r="EU40">
        <f>Sheet23!FS40</f>
        <v>0.21205984701807215</v>
      </c>
      <c r="EV40">
        <f>Sheet23!FT40</f>
        <v>0.89636642861962912</v>
      </c>
      <c r="EW40">
        <f>Sheet23!FU40</f>
        <v>0.59658994418265032</v>
      </c>
      <c r="EZ40">
        <v>0.21322507128549792</v>
      </c>
      <c r="FA40">
        <v>0.35947378165080973</v>
      </c>
      <c r="FB40">
        <v>-0.27034766868825477</v>
      </c>
      <c r="FC40">
        <v>9.5024346161297346E-2</v>
      </c>
      <c r="FD40">
        <v>-0.4683018594338817</v>
      </c>
      <c r="FE40">
        <v>0.41268596087332393</v>
      </c>
      <c r="FF40">
        <v>0.71439655584447681</v>
      </c>
      <c r="FG40">
        <v>0.87994478653347385</v>
      </c>
      <c r="FH40">
        <v>0.27937507883378482</v>
      </c>
      <c r="FI40">
        <v>0.51110162412102822</v>
      </c>
      <c r="FL40">
        <f t="shared" si="30"/>
        <v>0.29991439056317476</v>
      </c>
      <c r="FM40">
        <f t="shared" si="30"/>
        <v>0.96042859483433685</v>
      </c>
      <c r="FN40">
        <f t="shared" si="30"/>
        <v>9.8118125885456334E-2</v>
      </c>
      <c r="FO40">
        <f t="shared" si="30"/>
        <v>0.14919488583037088</v>
      </c>
      <c r="FP40">
        <f t="shared" si="30"/>
        <v>0.99783899232732454</v>
      </c>
      <c r="FQ40">
        <f t="shared" si="30"/>
        <v>0.10308342006629599</v>
      </c>
      <c r="FR40">
        <f t="shared" si="30"/>
        <v>0.31322489390584407</v>
      </c>
      <c r="FS40">
        <f t="shared" si="30"/>
        <v>0.21117990223153868</v>
      </c>
      <c r="FT40">
        <f t="shared" si="30"/>
        <v>0.89608705354079532</v>
      </c>
      <c r="FU40">
        <f t="shared" si="30"/>
        <v>0.59607884255852928</v>
      </c>
    </row>
    <row r="41" spans="1:177">
      <c r="A41">
        <v>40</v>
      </c>
      <c r="B41">
        <v>0.49092589384664026</v>
      </c>
      <c r="C41">
        <v>0.79107414529850217</v>
      </c>
      <c r="D41">
        <v>0.30934709262485305</v>
      </c>
      <c r="E41">
        <v>0.87339986910945744</v>
      </c>
      <c r="F41">
        <v>0.87791324472001353</v>
      </c>
      <c r="G41">
        <v>0.33717582196313561</v>
      </c>
      <c r="H41">
        <v>0.10349610602716931</v>
      </c>
      <c r="I41">
        <v>0.84577141339031581</v>
      </c>
      <c r="J41">
        <v>0.53938286319043371</v>
      </c>
      <c r="K41">
        <v>0.57699793301483993</v>
      </c>
      <c r="M41">
        <v>0.72110591935523771</v>
      </c>
      <c r="S41">
        <f t="shared" si="33"/>
        <v>0.86652602630491049</v>
      </c>
      <c r="T41">
        <f t="shared" si="31"/>
        <v>0.11262246879221896</v>
      </c>
      <c r="U41">
        <f t="shared" si="31"/>
        <v>0.24886018817867975</v>
      </c>
      <c r="V41">
        <f t="shared" si="31"/>
        <v>0.23395092012092528</v>
      </c>
      <c r="W41">
        <f t="shared" si="31"/>
        <v>0.74362135806916829</v>
      </c>
      <c r="X41">
        <f t="shared" si="31"/>
        <v>0.33717582196313561</v>
      </c>
      <c r="Y41">
        <f t="shared" si="31"/>
        <v>9.1374204528445691E-2</v>
      </c>
      <c r="Z41">
        <f t="shared" si="31"/>
        <v>0.95958887200996079</v>
      </c>
      <c r="AA41">
        <f t="shared" si="31"/>
        <v>0.14929962734887003</v>
      </c>
      <c r="AB41">
        <f t="shared" si="31"/>
        <v>0.61460404349048703</v>
      </c>
      <c r="BG41">
        <f t="shared" si="29"/>
        <v>5.0020920061579995E-6</v>
      </c>
      <c r="BH41">
        <f t="shared" si="29"/>
        <v>9.1712993531680831E-8</v>
      </c>
      <c r="BI41">
        <f t="shared" si="29"/>
        <v>4.1179719505249032E-7</v>
      </c>
      <c r="BJ41">
        <f t="shared" si="29"/>
        <v>3.1746185547740348E-8</v>
      </c>
      <c r="BM41">
        <f t="shared" si="34"/>
        <v>1.2050411662456137E-6</v>
      </c>
      <c r="BN41">
        <f t="shared" si="32"/>
        <v>3.1289915167987785E-6</v>
      </c>
      <c r="BO41">
        <f t="shared" si="32"/>
        <v>4.7847811857724711E-7</v>
      </c>
      <c r="BP41">
        <f t="shared" si="32"/>
        <v>3.8141366568020873E-6</v>
      </c>
      <c r="BQ41">
        <f t="shared" si="32"/>
        <v>3.8536583262741124E-6</v>
      </c>
      <c r="BR41">
        <f t="shared" si="32"/>
        <v>5.6843767458258069E-7</v>
      </c>
      <c r="BS41">
        <f t="shared" si="32"/>
        <v>5.3557219813935368E-8</v>
      </c>
      <c r="BT41">
        <f t="shared" si="32"/>
        <v>3.5766464185412623E-6</v>
      </c>
      <c r="BU41">
        <f t="shared" si="32"/>
        <v>1.4546693655175506E-6</v>
      </c>
      <c r="BV41">
        <f t="shared" si="32"/>
        <v>1.6646330735169886E-6</v>
      </c>
      <c r="EN41">
        <f>Sheet23!FL41</f>
        <v>0.19200065454728962</v>
      </c>
      <c r="EO41">
        <f>Sheet23!FM41</f>
        <v>0.85549921329451573</v>
      </c>
      <c r="EP41">
        <f>Sheet23!FN41</f>
        <v>0.69282915125915678</v>
      </c>
      <c r="EQ41">
        <f>Sheet23!FO41</f>
        <v>0.73923603460251375</v>
      </c>
      <c r="ER41">
        <f>Sheet23!FP41</f>
        <v>0.93719510506491865</v>
      </c>
      <c r="ES41">
        <f>Sheet23!FQ41</f>
        <v>0.84577141339031581</v>
      </c>
      <c r="ET41">
        <f>Sheet23!FR41</f>
        <v>0.38827700952965061</v>
      </c>
      <c r="EU41">
        <f>Sheet23!FS41</f>
        <v>0.50615518943376681</v>
      </c>
      <c r="EV41">
        <f>Sheet23!FT41</f>
        <v>0.89691477614282888</v>
      </c>
      <c r="EW41">
        <f>Sheet23!FU41</f>
        <v>6.3963276777429814E-2</v>
      </c>
      <c r="EZ41">
        <v>0.28747931899325235</v>
      </c>
      <c r="FA41">
        <v>0.52363488180631979</v>
      </c>
      <c r="FB41">
        <v>-0.29962497002939159</v>
      </c>
      <c r="FC41">
        <v>0.19287017371965307</v>
      </c>
      <c r="FD41">
        <v>-0.66081408856342327</v>
      </c>
      <c r="FE41">
        <v>0.51317975957835393</v>
      </c>
      <c r="FF41">
        <v>0.85386824603503275</v>
      </c>
      <c r="FG41">
        <v>1.1315453556072401</v>
      </c>
      <c r="FH41">
        <v>0.35082478344307289</v>
      </c>
      <c r="FI41">
        <v>0.66711350205568776</v>
      </c>
      <c r="FL41">
        <f t="shared" si="30"/>
        <v>0.19171317522829637</v>
      </c>
      <c r="FM41">
        <f t="shared" si="30"/>
        <v>0.85497557841270944</v>
      </c>
      <c r="FN41">
        <f t="shared" si="30"/>
        <v>0.69312877622918623</v>
      </c>
      <c r="FO41">
        <f t="shared" si="30"/>
        <v>0.73904316442879414</v>
      </c>
      <c r="FP41">
        <f t="shared" si="30"/>
        <v>0.9378559191534821</v>
      </c>
      <c r="FQ41">
        <f t="shared" si="30"/>
        <v>0.84525823363073749</v>
      </c>
      <c r="FR41">
        <f t="shared" si="30"/>
        <v>0.3874231412836156</v>
      </c>
      <c r="FS41">
        <f t="shared" si="30"/>
        <v>0.50502364407815958</v>
      </c>
      <c r="FT41">
        <f t="shared" si="30"/>
        <v>0.89656395135938582</v>
      </c>
      <c r="FU41">
        <f t="shared" si="30"/>
        <v>6.3296163275374129E-2</v>
      </c>
    </row>
    <row r="42" spans="1:177">
      <c r="A42">
        <v>41</v>
      </c>
      <c r="B42">
        <v>0.8032182367594306</v>
      </c>
      <c r="C42">
        <v>0.45555192842721737</v>
      </c>
      <c r="D42">
        <v>0.94547961359699462</v>
      </c>
      <c r="E42">
        <v>0.57473024299188791</v>
      </c>
      <c r="F42">
        <v>0.73200594524341123</v>
      </c>
      <c r="G42">
        <v>9.1374204528445691E-2</v>
      </c>
      <c r="H42">
        <v>0.31393929046168856</v>
      </c>
      <c r="I42">
        <v>0.38827700952965061</v>
      </c>
      <c r="J42">
        <v>0.96913604514932183</v>
      </c>
      <c r="K42">
        <v>0.4232061015642048</v>
      </c>
      <c r="M42">
        <v>0.8717043441188409</v>
      </c>
      <c r="S42">
        <f t="shared" si="33"/>
        <v>0.30012761563446028</v>
      </c>
      <c r="T42">
        <f t="shared" si="31"/>
        <v>0.96078806861598764</v>
      </c>
      <c r="U42">
        <f t="shared" si="31"/>
        <v>9.7847778216768072E-2</v>
      </c>
      <c r="V42">
        <f t="shared" si="31"/>
        <v>0.14928991017653218</v>
      </c>
      <c r="W42">
        <f t="shared" si="31"/>
        <v>0.99737069046789062</v>
      </c>
      <c r="X42">
        <f t="shared" si="31"/>
        <v>0.10349610602716931</v>
      </c>
      <c r="Y42">
        <f t="shared" si="31"/>
        <v>0.31393929046168856</v>
      </c>
      <c r="Z42">
        <f t="shared" si="31"/>
        <v>0.21205984701807215</v>
      </c>
      <c r="AA42">
        <f t="shared" si="31"/>
        <v>0.89636642861962912</v>
      </c>
      <c r="AB42">
        <f t="shared" si="31"/>
        <v>0.59658994418265032</v>
      </c>
      <c r="BM42">
        <f t="shared" si="34"/>
        <v>3.2257976793146438E-6</v>
      </c>
      <c r="BN42">
        <f t="shared" si="32"/>
        <v>1.037637797468783E-6</v>
      </c>
      <c r="BO42">
        <f t="shared" si="32"/>
        <v>4.4696584986376114E-6</v>
      </c>
      <c r="BP42">
        <f t="shared" si="32"/>
        <v>1.6515742610475727E-6</v>
      </c>
      <c r="BQ42">
        <f t="shared" si="32"/>
        <v>2.6791635193584999E-6</v>
      </c>
      <c r="BR42">
        <f t="shared" si="32"/>
        <v>4.1746226266031126E-8</v>
      </c>
      <c r="BS42">
        <f t="shared" si="32"/>
        <v>4.9278939047794228E-7</v>
      </c>
      <c r="BT42">
        <f t="shared" si="32"/>
        <v>7.5379518064644197E-7</v>
      </c>
      <c r="BU42">
        <f t="shared" si="32"/>
        <v>4.6961233700383423E-6</v>
      </c>
      <c r="BV42">
        <f t="shared" si="32"/>
        <v>8.9551702200586026E-7</v>
      </c>
      <c r="EN42">
        <f>Sheet23!FL42</f>
        <v>0.67895048888262932</v>
      </c>
      <c r="EO42">
        <f>Sheet23!FM42</f>
        <v>0.27717659836256231</v>
      </c>
      <c r="EP42">
        <f>Sheet23!FN42</f>
        <v>3.7833913059631956E-2</v>
      </c>
      <c r="EQ42">
        <f>Sheet23!FO42</f>
        <v>0.4024815186352832</v>
      </c>
      <c r="ER42">
        <f>Sheet23!FP42</f>
        <v>0.29093064155385034</v>
      </c>
      <c r="ES42">
        <f>Sheet23!FQ42</f>
        <v>0.53938286319043371</v>
      </c>
      <c r="ET42">
        <f>Sheet23!FR42</f>
        <v>0.96913604514932183</v>
      </c>
      <c r="EU42">
        <f>Sheet23!FS42</f>
        <v>0.34874439759552445</v>
      </c>
      <c r="EV42">
        <f>Sheet23!FT42</f>
        <v>0.56906424655595955</v>
      </c>
      <c r="EW42">
        <f>Sheet23!FU42</f>
        <v>0.23493014450692187</v>
      </c>
      <c r="EZ42">
        <v>0.20849204722250103</v>
      </c>
      <c r="FA42">
        <v>0.38730384443881483</v>
      </c>
      <c r="FB42">
        <v>-0.23280949079526525</v>
      </c>
      <c r="FC42">
        <v>0.14251615857626423</v>
      </c>
      <c r="FD42">
        <v>-0.48346917760491626</v>
      </c>
      <c r="FE42">
        <v>0.38628950425270403</v>
      </c>
      <c r="FF42">
        <v>0.62030721272822065</v>
      </c>
      <c r="FG42">
        <v>0.84185722343458957</v>
      </c>
      <c r="FH42">
        <v>0.26843517202980693</v>
      </c>
      <c r="FI42">
        <v>0.50884814446269033</v>
      </c>
      <c r="FL42">
        <f t="shared" si="30"/>
        <v>0.67874199683540681</v>
      </c>
      <c r="FM42">
        <f t="shared" si="30"/>
        <v>0.27678929451812351</v>
      </c>
      <c r="FN42">
        <f t="shared" si="30"/>
        <v>3.8066722550427222E-2</v>
      </c>
      <c r="FO42">
        <f t="shared" si="30"/>
        <v>0.40233900247670695</v>
      </c>
      <c r="FP42">
        <f t="shared" si="30"/>
        <v>0.29141411073145523</v>
      </c>
      <c r="FQ42">
        <f t="shared" si="30"/>
        <v>0.53899657368618104</v>
      </c>
      <c r="FR42">
        <f t="shared" si="30"/>
        <v>0.96851573793659362</v>
      </c>
      <c r="FS42">
        <f t="shared" si="30"/>
        <v>0.34790254037208984</v>
      </c>
      <c r="FT42">
        <f t="shared" si="30"/>
        <v>0.56879581138392976</v>
      </c>
      <c r="FU42">
        <f t="shared" si="30"/>
        <v>0.23442129636245918</v>
      </c>
    </row>
    <row r="43" spans="1:177">
      <c r="A43">
        <v>42</v>
      </c>
      <c r="B43">
        <v>0.49191267629658775</v>
      </c>
      <c r="C43">
        <v>0.16759930700303732</v>
      </c>
      <c r="D43">
        <v>0.17377240620552001</v>
      </c>
      <c r="E43">
        <v>0.80236007835896272</v>
      </c>
      <c r="F43">
        <v>9.6687027006455664E-2</v>
      </c>
      <c r="G43">
        <v>0.95958887200996079</v>
      </c>
      <c r="H43">
        <v>0.21205984701807215</v>
      </c>
      <c r="I43">
        <v>0.50615518943376681</v>
      </c>
      <c r="J43">
        <v>0.34874439759552445</v>
      </c>
      <c r="K43">
        <v>0.76814429771617787</v>
      </c>
      <c r="M43">
        <v>0.25640587864113429</v>
      </c>
      <c r="S43">
        <f t="shared" si="33"/>
        <v>0.19200065454728962</v>
      </c>
      <c r="T43">
        <f t="shared" si="31"/>
        <v>0.85549921329451573</v>
      </c>
      <c r="U43">
        <f t="shared" si="31"/>
        <v>0.69282915125915678</v>
      </c>
      <c r="V43">
        <f t="shared" si="31"/>
        <v>0.73923603460251375</v>
      </c>
      <c r="W43">
        <f t="shared" si="31"/>
        <v>0.93719510506491865</v>
      </c>
      <c r="X43">
        <f t="shared" si="31"/>
        <v>0.84577141339031581</v>
      </c>
      <c r="Y43">
        <f t="shared" si="31"/>
        <v>0.38827700952965061</v>
      </c>
      <c r="Z43">
        <f t="shared" si="31"/>
        <v>0.50615518943376681</v>
      </c>
      <c r="AA43">
        <f t="shared" si="31"/>
        <v>0.89691477614282888</v>
      </c>
      <c r="AB43">
        <f t="shared" si="31"/>
        <v>6.3963276777429814E-2</v>
      </c>
      <c r="BM43">
        <f t="shared" si="34"/>
        <v>1.2098904055063576E-6</v>
      </c>
      <c r="BN43">
        <f t="shared" si="32"/>
        <v>1.4044763853949177E-7</v>
      </c>
      <c r="BO43">
        <f t="shared" si="32"/>
        <v>1.5098424579228125E-7</v>
      </c>
      <c r="BP43">
        <f t="shared" si="32"/>
        <v>3.2189084767210042E-6</v>
      </c>
      <c r="BQ43">
        <f t="shared" si="32"/>
        <v>4.6741905956735442E-8</v>
      </c>
      <c r="BR43">
        <f t="shared" si="32"/>
        <v>4.6040540164267451E-6</v>
      </c>
      <c r="BS43">
        <f t="shared" si="32"/>
        <v>2.2484689358664082E-7</v>
      </c>
      <c r="BT43">
        <f t="shared" si="32"/>
        <v>1.2809653789536618E-6</v>
      </c>
      <c r="BU43">
        <f t="shared" si="32"/>
        <v>6.0811327427132617E-7</v>
      </c>
      <c r="BV43">
        <f t="shared" si="32"/>
        <v>2.9502283105694007E-6</v>
      </c>
      <c r="EN43">
        <f>Sheet23!FL43</f>
        <v>0.31290200989177325</v>
      </c>
      <c r="EO43">
        <f>Sheet23!FM43</f>
        <v>0.90878615907598892</v>
      </c>
      <c r="EP43">
        <f>Sheet23!FN43</f>
        <v>0.75140071816858367</v>
      </c>
      <c r="EQ43">
        <f>Sheet23!FO43</f>
        <v>0.31506783431244567</v>
      </c>
      <c r="ER43">
        <f>Sheet23!FP43</f>
        <v>1.5774408742759208E-2</v>
      </c>
      <c r="ES43">
        <f>Sheet23!FQ43</f>
        <v>0.57699793301483993</v>
      </c>
      <c r="ET43">
        <f>Sheet23!FR43</f>
        <v>0.4232061015642048</v>
      </c>
      <c r="EU43">
        <f>Sheet23!FS43</f>
        <v>0.76814429771617787</v>
      </c>
      <c r="EV43">
        <f>Sheet23!FT43</f>
        <v>0.43244762399973119</v>
      </c>
      <c r="EW43">
        <f>Sheet23!FU43</f>
        <v>0.13475552493837004</v>
      </c>
      <c r="EZ43">
        <v>0.32037324554376623</v>
      </c>
      <c r="FA43">
        <v>0.61892659255818916</v>
      </c>
      <c r="FB43">
        <v>-0.27828185899947133</v>
      </c>
      <c r="FC43">
        <v>0.27616288544084339</v>
      </c>
      <c r="FD43">
        <v>-0.75947725304496139</v>
      </c>
      <c r="FE43">
        <v>0.53680934179789563</v>
      </c>
      <c r="FF43">
        <v>0.8591082881928247</v>
      </c>
      <c r="FG43">
        <v>1.2209219483306952</v>
      </c>
      <c r="FH43">
        <v>0.36381223053797007</v>
      </c>
      <c r="FI43">
        <v>0.73010751774860039</v>
      </c>
      <c r="FL43">
        <f t="shared" si="30"/>
        <v>0.31258163664622945</v>
      </c>
      <c r="FM43">
        <f t="shared" si="30"/>
        <v>0.90816723248343068</v>
      </c>
      <c r="FN43">
        <f t="shared" si="30"/>
        <v>0.75167900002758314</v>
      </c>
      <c r="FO43">
        <f t="shared" si="30"/>
        <v>0.31479167142700482</v>
      </c>
      <c r="FP43">
        <f t="shared" si="30"/>
        <v>1.653388599580417E-2</v>
      </c>
      <c r="FQ43">
        <f t="shared" si="30"/>
        <v>0.57646112367304203</v>
      </c>
      <c r="FR43">
        <f t="shared" si="30"/>
        <v>0.42234699327601199</v>
      </c>
      <c r="FS43">
        <f t="shared" si="30"/>
        <v>0.76692337576784719</v>
      </c>
      <c r="FT43">
        <f t="shared" si="30"/>
        <v>0.43208381176919319</v>
      </c>
      <c r="FU43">
        <f t="shared" si="30"/>
        <v>0.13402541742062143</v>
      </c>
    </row>
    <row r="44" spans="1:177">
      <c r="A44">
        <v>43</v>
      </c>
      <c r="B44">
        <v>0.13897203311314973</v>
      </c>
      <c r="C44">
        <v>0.95501531265395734</v>
      </c>
      <c r="D44">
        <v>0.40738051894894622</v>
      </c>
      <c r="E44">
        <v>0.28086868093022821</v>
      </c>
      <c r="F44">
        <v>0.50336814675537533</v>
      </c>
      <c r="G44">
        <v>0.14929962734887003</v>
      </c>
      <c r="H44">
        <v>0.89636642861962912</v>
      </c>
      <c r="I44">
        <v>0.89691477614282888</v>
      </c>
      <c r="J44">
        <v>0.56906424655595955</v>
      </c>
      <c r="K44">
        <v>0.43244762399973119</v>
      </c>
      <c r="M44">
        <v>0.20443153343293133</v>
      </c>
      <c r="S44">
        <f t="shared" si="33"/>
        <v>0.67895048888262932</v>
      </c>
      <c r="T44">
        <f t="shared" si="31"/>
        <v>0.27717659836256231</v>
      </c>
      <c r="U44">
        <f t="shared" si="31"/>
        <v>3.7833913059631956E-2</v>
      </c>
      <c r="V44">
        <f t="shared" si="31"/>
        <v>0.4024815186352832</v>
      </c>
      <c r="W44">
        <f t="shared" si="31"/>
        <v>0.29093064155385034</v>
      </c>
      <c r="X44">
        <f t="shared" si="31"/>
        <v>0.53938286319043371</v>
      </c>
      <c r="Y44">
        <f t="shared" si="31"/>
        <v>0.96913604514932183</v>
      </c>
      <c r="Z44">
        <f t="shared" si="31"/>
        <v>0.34874439759552445</v>
      </c>
      <c r="AA44">
        <f t="shared" si="31"/>
        <v>0.56906424655595955</v>
      </c>
      <c r="AB44">
        <f t="shared" si="31"/>
        <v>0.23493014450692187</v>
      </c>
      <c r="BM44">
        <f t="shared" si="34"/>
        <v>9.6566129938011933E-8</v>
      </c>
      <c r="BN44">
        <f t="shared" si="32"/>
        <v>4.5602712370176792E-6</v>
      </c>
      <c r="BO44">
        <f t="shared" si="32"/>
        <v>8.2979443609556365E-7</v>
      </c>
      <c r="BP44">
        <f t="shared" si="32"/>
        <v>3.9443607963743173E-7</v>
      </c>
      <c r="BQ44">
        <f t="shared" si="32"/>
        <v>1.2668974558397056E-6</v>
      </c>
      <c r="BR44">
        <f t="shared" si="32"/>
        <v>1.114518936325573E-7</v>
      </c>
      <c r="BS44">
        <f t="shared" si="32"/>
        <v>4.0173638717815435E-6</v>
      </c>
      <c r="BT44">
        <f t="shared" si="32"/>
        <v>4.0222805783167048E-6</v>
      </c>
      <c r="BU44">
        <f t="shared" si="32"/>
        <v>1.6191705835415099E-6</v>
      </c>
      <c r="BV44">
        <f t="shared" si="32"/>
        <v>9.3505473751506451E-7</v>
      </c>
    </row>
    <row r="45" spans="1:177">
      <c r="A45">
        <v>44</v>
      </c>
      <c r="B45">
        <v>0.29745992190803477</v>
      </c>
      <c r="C45">
        <v>0.32535548887503213</v>
      </c>
      <c r="D45">
        <v>0.38204394740497838</v>
      </c>
      <c r="E45">
        <v>0.19677351069965879</v>
      </c>
      <c r="F45">
        <v>0.73681190775520011</v>
      </c>
      <c r="G45">
        <v>0.61460404349048703</v>
      </c>
      <c r="H45">
        <v>0.59658994418265032</v>
      </c>
      <c r="I45">
        <v>6.3963276777429814E-2</v>
      </c>
      <c r="J45">
        <v>0.23493014450692187</v>
      </c>
      <c r="K45">
        <v>0.13475552493837004</v>
      </c>
      <c r="M45">
        <v>0.48836750649913196</v>
      </c>
      <c r="S45">
        <f t="shared" si="33"/>
        <v>0.31290200989177325</v>
      </c>
      <c r="T45">
        <f t="shared" si="31"/>
        <v>0.90878615907598892</v>
      </c>
      <c r="U45">
        <f t="shared" si="31"/>
        <v>0.75140071816858367</v>
      </c>
      <c r="V45">
        <f t="shared" si="31"/>
        <v>0.31506783431244567</v>
      </c>
      <c r="W45">
        <f t="shared" si="31"/>
        <v>1.5774408742759208E-2</v>
      </c>
      <c r="X45">
        <f t="shared" si="31"/>
        <v>0.57699793301483993</v>
      </c>
      <c r="Y45">
        <f t="shared" si="31"/>
        <v>0.4232061015642048</v>
      </c>
      <c r="Z45">
        <f t="shared" si="31"/>
        <v>0.76814429771617787</v>
      </c>
      <c r="AA45">
        <f t="shared" si="31"/>
        <v>0.43244762399973119</v>
      </c>
      <c r="AB45">
        <f t="shared" si="31"/>
        <v>0.13475552493837004</v>
      </c>
      <c r="BM45">
        <f t="shared" si="34"/>
        <v>4.4241202570767076E-7</v>
      </c>
      <c r="BN45">
        <f t="shared" si="32"/>
        <v>5.2928097070555585E-7</v>
      </c>
      <c r="BO45">
        <f t="shared" si="32"/>
        <v>7.2978788874388952E-7</v>
      </c>
      <c r="BP45">
        <f t="shared" si="32"/>
        <v>1.9359907256534365E-7</v>
      </c>
      <c r="BQ45">
        <f t="shared" si="32"/>
        <v>2.7144589370492876E-6</v>
      </c>
      <c r="BR45">
        <f t="shared" si="32"/>
        <v>1.8886906513742826E-6</v>
      </c>
      <c r="BS45">
        <f t="shared" si="32"/>
        <v>1.7795978074992891E-6</v>
      </c>
      <c r="BT45">
        <f t="shared" si="32"/>
        <v>2.0456503880530463E-8</v>
      </c>
      <c r="BU45">
        <f t="shared" si="32"/>
        <v>2.7596086399021598E-7</v>
      </c>
      <c r="BV45">
        <f t="shared" si="32"/>
        <v>9.0795257507078344E-8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1.713379216782155E-4</v>
      </c>
    </row>
    <row r="48" spans="1:177">
      <c r="A48">
        <v>47</v>
      </c>
      <c r="EN48">
        <f>Sheet23!FL48</f>
        <v>0.69717410498045596</v>
      </c>
      <c r="EO48">
        <f>Sheet23!FM48</f>
        <v>0.78441506044484655</v>
      </c>
      <c r="EP48">
        <f>Sheet23!FN48</f>
        <v>0.29540426319414614</v>
      </c>
      <c r="EQ48">
        <f>Sheet23!FO48</f>
        <v>0.46947785525950275</v>
      </c>
      <c r="ER48">
        <f>Sheet23!FP48</f>
        <v>0.26208354097023118</v>
      </c>
      <c r="ES48">
        <f>Sheet23!FQ48</f>
        <v>0.85263655766570301</v>
      </c>
      <c r="ET48">
        <f>Sheet23!FR48</f>
        <v>0.19517575051130454</v>
      </c>
      <c r="EU48">
        <f>Sheet23!FS48</f>
        <v>0.80701643521762223</v>
      </c>
      <c r="EV48">
        <f>Sheet23!FT48</f>
        <v>2.6598324616369682E-3</v>
      </c>
      <c r="EW48">
        <f>Sheet23!FU48</f>
        <v>0.60949948695213019</v>
      </c>
      <c r="EZ48">
        <f>(1/4)*SUM($BY$7:$CB$7)</f>
        <v>-0.24999999998324027</v>
      </c>
      <c r="FA48">
        <f>(1/4)*SUM($BY$8:$CB$8)</f>
        <v>0.24423325361952836</v>
      </c>
      <c r="FB48">
        <f>(1/4)*SUM($BY$9:$CB$9)</f>
        <v>-0.24999761337226936</v>
      </c>
      <c r="FC48">
        <f>(1/4)*SUM($BY$10:$CB$10)</f>
        <v>1.5351324920415154E-5</v>
      </c>
      <c r="FD48">
        <f>(1/4)*SUM($BY$11:$CB$11)</f>
        <v>0.50574759557808169</v>
      </c>
      <c r="FE48">
        <f>(1/4)*SUM($BY$12:$CB$12)</f>
        <v>2.1234828527786927E-8</v>
      </c>
      <c r="FF48">
        <f>(1/4)*SUM($BY$13:$CB$13)</f>
        <v>8.2639112932297768E-16</v>
      </c>
      <c r="FG48">
        <f>(1/4)*SUM($BY$14:$CB$14)</f>
        <v>-0.2499999990238633</v>
      </c>
      <c r="FH48">
        <f>(1/4)*SUM($BY$15:$CB$15)</f>
        <v>6.284918106125356E-9</v>
      </c>
      <c r="FI48">
        <f>(1/4)*SUM($BY$16:$CB$16)</f>
        <v>1.3843370950724777E-6</v>
      </c>
      <c r="FL48">
        <f t="shared" ref="FL48:FU48" si="35">EN48-($EU$10*EZ48)</f>
        <v>0.69742410498043916</v>
      </c>
      <c r="FM48">
        <f t="shared" si="35"/>
        <v>0.78417082719122699</v>
      </c>
      <c r="FN48">
        <f t="shared" si="35"/>
        <v>0.29565426080751839</v>
      </c>
      <c r="FO48">
        <f t="shared" si="35"/>
        <v>0.46947783990817782</v>
      </c>
      <c r="FP48">
        <f t="shared" si="35"/>
        <v>0.26157779337465309</v>
      </c>
      <c r="FQ48">
        <f t="shared" si="35"/>
        <v>0.85263655764446822</v>
      </c>
      <c r="FR48">
        <f t="shared" si="35"/>
        <v>0.19517575051130454</v>
      </c>
      <c r="FS48">
        <f t="shared" si="35"/>
        <v>0.80726643521664609</v>
      </c>
      <c r="FT48">
        <f t="shared" si="35"/>
        <v>2.6598324553520503E-3</v>
      </c>
      <c r="FU48">
        <f t="shared" si="35"/>
        <v>0.6094994855677931</v>
      </c>
    </row>
    <row r="49" spans="1:177">
      <c r="A49">
        <v>48</v>
      </c>
      <c r="B49">
        <f t="array" ref="B49:K58">TRANSPOSE(EN52:EW61)</f>
        <v>0.25249515309974235</v>
      </c>
      <c r="C49">
        <v>0.12809635336962177</v>
      </c>
      <c r="D49">
        <v>0.28147909420717476</v>
      </c>
      <c r="E49">
        <v>8.4872458018132993E-2</v>
      </c>
      <c r="F49">
        <v>0.89742955551928072</v>
      </c>
      <c r="G49">
        <v>0.63530443602719555</v>
      </c>
      <c r="H49">
        <v>0.7943078369249571</v>
      </c>
      <c r="I49">
        <v>0.18213393102073144</v>
      </c>
      <c r="J49">
        <v>0.58895425912543808</v>
      </c>
      <c r="K49">
        <v>0.33386230638865655</v>
      </c>
      <c r="M49">
        <f t="array" ref="M49:M58">TRANSPOSE(EN48:EW48)</f>
        <v>0.69717410498045596</v>
      </c>
      <c r="S49">
        <f>EN52</f>
        <v>0.25249515309974235</v>
      </c>
      <c r="T49">
        <f t="shared" ref="T49:AB58" si="36">EO52</f>
        <v>0.35917685783397596</v>
      </c>
      <c r="U49">
        <f t="shared" si="36"/>
        <v>0.2216523804422201</v>
      </c>
      <c r="V49">
        <f t="shared" si="36"/>
        <v>0.27698497344077477</v>
      </c>
      <c r="W49">
        <f t="shared" si="36"/>
        <v>0.44903481387459776</v>
      </c>
      <c r="X49">
        <f t="shared" si="36"/>
        <v>0.58445155877058308</v>
      </c>
      <c r="Y49">
        <f t="shared" si="36"/>
        <v>2.457465074865461E-2</v>
      </c>
      <c r="Z49">
        <f t="shared" si="36"/>
        <v>0.43003742648573506</v>
      </c>
      <c r="AA49">
        <f t="shared" si="36"/>
        <v>0.35410526194713965</v>
      </c>
      <c r="AB49">
        <f t="shared" si="36"/>
        <v>0.33051924852551839</v>
      </c>
      <c r="BM49">
        <f>0.5*$BL$21*B49*B49</f>
        <v>3.1876901169431169E-7</v>
      </c>
      <c r="BN49">
        <f t="shared" ref="BN49:BV58" si="37">0.5*$BL$21*C49*C49</f>
        <v>8.2043378732975074E-8</v>
      </c>
      <c r="BO49">
        <f t="shared" si="37"/>
        <v>3.9615240237845786E-7</v>
      </c>
      <c r="BP49">
        <f t="shared" si="37"/>
        <v>3.6016670650198741E-8</v>
      </c>
      <c r="BQ49">
        <f t="shared" si="37"/>
        <v>4.0268990355976693E-6</v>
      </c>
      <c r="BR49">
        <f t="shared" si="37"/>
        <v>2.0180586321791653E-6</v>
      </c>
      <c r="BS49">
        <f t="shared" si="37"/>
        <v>3.1546246990020216E-6</v>
      </c>
      <c r="BT49">
        <f t="shared" si="37"/>
        <v>1.6586384414532282E-7</v>
      </c>
      <c r="BU49">
        <f t="shared" si="37"/>
        <v>1.7343355967099684E-6</v>
      </c>
      <c r="BV49">
        <f t="shared" si="37"/>
        <v>5.5732019813576598E-7</v>
      </c>
    </row>
    <row r="50" spans="1:177">
      <c r="A50">
        <v>49</v>
      </c>
      <c r="B50">
        <v>0.35917685783397596</v>
      </c>
      <c r="C50">
        <v>0.65815440831805117</v>
      </c>
      <c r="D50">
        <v>0.57942487662866293</v>
      </c>
      <c r="E50">
        <v>0.97831309735157412</v>
      </c>
      <c r="F50">
        <v>0.71361619146876032</v>
      </c>
      <c r="G50">
        <v>0.70855210524969581</v>
      </c>
      <c r="H50">
        <v>0.65608353896736027</v>
      </c>
      <c r="I50">
        <v>0.82651615817424662</v>
      </c>
      <c r="J50">
        <v>7.8343056293991159E-2</v>
      </c>
      <c r="K50">
        <v>0.83152216652168531</v>
      </c>
      <c r="M50">
        <v>0.78441506044484655</v>
      </c>
      <c r="S50">
        <f t="shared" ref="S50:S58" si="38">EN53</f>
        <v>0.12809635336962177</v>
      </c>
      <c r="T50">
        <f t="shared" si="36"/>
        <v>0.65815440831805117</v>
      </c>
      <c r="U50">
        <f t="shared" si="36"/>
        <v>0.60257218613736152</v>
      </c>
      <c r="V50">
        <f t="shared" si="36"/>
        <v>0.98069213440619618</v>
      </c>
      <c r="W50">
        <f t="shared" si="36"/>
        <v>0.77785068170449034</v>
      </c>
      <c r="X50">
        <f t="shared" si="36"/>
        <v>0.56204501042125843</v>
      </c>
      <c r="Y50">
        <f t="shared" si="36"/>
        <v>0.75153712225129521</v>
      </c>
      <c r="Z50">
        <f t="shared" si="36"/>
        <v>0.81795249218220711</v>
      </c>
      <c r="AA50">
        <f t="shared" si="36"/>
        <v>0.61914122585086995</v>
      </c>
      <c r="AB50">
        <f t="shared" si="36"/>
        <v>0.69336102731350557</v>
      </c>
      <c r="BM50">
        <f t="shared" ref="BM50:BM58" si="39">0.5*$BL$21*B50*B50</f>
        <v>6.4504007601744091E-7</v>
      </c>
      <c r="BN50">
        <f t="shared" si="37"/>
        <v>2.1658361259424204E-6</v>
      </c>
      <c r="BO50">
        <f t="shared" si="37"/>
        <v>1.6786659382807063E-6</v>
      </c>
      <c r="BP50">
        <f t="shared" si="37"/>
        <v>4.7854825822481534E-6</v>
      </c>
      <c r="BQ50">
        <f t="shared" si="37"/>
        <v>2.5462403436318923E-6</v>
      </c>
      <c r="BR50">
        <f t="shared" si="37"/>
        <v>2.5102304292688803E-6</v>
      </c>
      <c r="BS50">
        <f t="shared" si="37"/>
        <v>2.1522280505196791E-6</v>
      </c>
      <c r="BT50">
        <f t="shared" si="37"/>
        <v>3.4156447986155817E-6</v>
      </c>
      <c r="BU50">
        <f t="shared" si="37"/>
        <v>3.0688172347417345E-8</v>
      </c>
      <c r="BV50">
        <f t="shared" si="37"/>
        <v>3.4571455670845874E-6</v>
      </c>
      <c r="EN50" t="s">
        <v>22</v>
      </c>
      <c r="EZ50" t="s">
        <v>27</v>
      </c>
    </row>
    <row r="51" spans="1:177">
      <c r="A51">
        <v>50</v>
      </c>
      <c r="B51">
        <v>0.2216523804422201</v>
      </c>
      <c r="C51">
        <v>0.60257218613736152</v>
      </c>
      <c r="D51">
        <v>0.49988464614317879</v>
      </c>
      <c r="E51">
        <v>0.96524327690648726</v>
      </c>
      <c r="F51">
        <v>0.86138699179628475</v>
      </c>
      <c r="G51">
        <v>0.66316155080834904</v>
      </c>
      <c r="H51">
        <v>7.3992105473417391E-2</v>
      </c>
      <c r="I51">
        <v>0.54570115195001612</v>
      </c>
      <c r="J51">
        <v>0.23646325900342838</v>
      </c>
      <c r="K51">
        <v>0.92731420522401597</v>
      </c>
      <c r="M51">
        <v>0.29540426319414614</v>
      </c>
      <c r="S51">
        <f t="shared" si="38"/>
        <v>0.28147909420717476</v>
      </c>
      <c r="T51">
        <f t="shared" si="36"/>
        <v>0.57942487662866293</v>
      </c>
      <c r="U51">
        <f t="shared" si="36"/>
        <v>0.49988464614317879</v>
      </c>
      <c r="V51">
        <f t="shared" si="36"/>
        <v>3.5918650259500681E-2</v>
      </c>
      <c r="W51">
        <f t="shared" si="36"/>
        <v>0.33823390950241783</v>
      </c>
      <c r="X51">
        <f t="shared" si="36"/>
        <v>0.91831321753075001</v>
      </c>
      <c r="Y51">
        <f t="shared" si="36"/>
        <v>0.10657928293794949</v>
      </c>
      <c r="Z51">
        <f t="shared" si="36"/>
        <v>0.8476998399048542</v>
      </c>
      <c r="AA51">
        <f t="shared" si="36"/>
        <v>0.7971461669067923</v>
      </c>
      <c r="AB51">
        <f t="shared" si="36"/>
        <v>0.21995362443187391</v>
      </c>
      <c r="BM51">
        <f t="shared" si="39"/>
        <v>2.456488887785134E-7</v>
      </c>
      <c r="BN51">
        <f t="shared" si="37"/>
        <v>1.8154661975317954E-6</v>
      </c>
      <c r="BO51">
        <f t="shared" si="37"/>
        <v>1.2494232972484553E-6</v>
      </c>
      <c r="BP51">
        <f t="shared" si="37"/>
        <v>4.6584729180658693E-6</v>
      </c>
      <c r="BQ51">
        <f t="shared" si="37"/>
        <v>3.7099377481792639E-6</v>
      </c>
      <c r="BR51">
        <f t="shared" si="37"/>
        <v>2.1989162123526729E-6</v>
      </c>
      <c r="BS51">
        <f t="shared" si="37"/>
        <v>2.7374158361946623E-8</v>
      </c>
      <c r="BT51">
        <f t="shared" si="37"/>
        <v>1.4889487361978731E-6</v>
      </c>
      <c r="BU51">
        <f t="shared" si="37"/>
        <v>2.7957436429261231E-7</v>
      </c>
      <c r="BV51">
        <f t="shared" si="37"/>
        <v>4.2995581760512423E-6</v>
      </c>
    </row>
    <row r="52" spans="1:177">
      <c r="A52">
        <v>51</v>
      </c>
      <c r="B52">
        <v>0.27698497344077477</v>
      </c>
      <c r="C52">
        <v>0.98069213440619618</v>
      </c>
      <c r="D52">
        <v>3.5918650259500681E-2</v>
      </c>
      <c r="E52">
        <v>2.8897324307817527E-2</v>
      </c>
      <c r="F52">
        <v>0.9472654634704436</v>
      </c>
      <c r="G52">
        <v>0.96755532129715927</v>
      </c>
      <c r="H52">
        <v>0.66162189951565875</v>
      </c>
      <c r="I52">
        <v>0.31926151077907999</v>
      </c>
      <c r="J52">
        <v>0.38342575793386019</v>
      </c>
      <c r="K52">
        <v>0.5523674125577952</v>
      </c>
      <c r="M52">
        <v>0.46947785525950275</v>
      </c>
      <c r="S52">
        <f t="shared" si="38"/>
        <v>8.4872458018132993E-2</v>
      </c>
      <c r="T52">
        <f t="shared" si="36"/>
        <v>0.97831309735157412</v>
      </c>
      <c r="U52">
        <f t="shared" si="36"/>
        <v>0.96524327690648726</v>
      </c>
      <c r="V52">
        <f t="shared" si="36"/>
        <v>2.8897324307817527E-2</v>
      </c>
      <c r="W52">
        <f t="shared" si="36"/>
        <v>0.61964644444950934</v>
      </c>
      <c r="X52">
        <f t="shared" si="36"/>
        <v>0.44810837240832241</v>
      </c>
      <c r="Y52">
        <f t="shared" si="36"/>
        <v>0.45109575170941452</v>
      </c>
      <c r="Z52">
        <f t="shared" si="36"/>
        <v>0.87510685237645636</v>
      </c>
      <c r="AA52">
        <f t="shared" si="36"/>
        <v>0.26280074519705332</v>
      </c>
      <c r="AB52">
        <f t="shared" si="36"/>
        <v>8.0590256304654578E-2</v>
      </c>
      <c r="BM52">
        <f t="shared" si="39"/>
        <v>3.8360337755993355E-7</v>
      </c>
      <c r="BN52">
        <f t="shared" si="37"/>
        <v>4.808785312430904E-6</v>
      </c>
      <c r="BO52">
        <f t="shared" si="37"/>
        <v>6.450747182321643E-9</v>
      </c>
      <c r="BP52">
        <f t="shared" si="37"/>
        <v>4.1752767607559088E-9</v>
      </c>
      <c r="BQ52">
        <f t="shared" si="37"/>
        <v>4.4865592914193713E-6</v>
      </c>
      <c r="BR52">
        <f t="shared" si="37"/>
        <v>4.6808164988522461E-6</v>
      </c>
      <c r="BS52">
        <f t="shared" si="37"/>
        <v>2.1887176895935427E-6</v>
      </c>
      <c r="BT52">
        <f t="shared" si="37"/>
        <v>5.0963956132470309E-7</v>
      </c>
      <c r="BU52">
        <f t="shared" si="37"/>
        <v>7.3507655923577591E-7</v>
      </c>
      <c r="BV52">
        <f t="shared" si="37"/>
        <v>1.5255487922789678E-6</v>
      </c>
      <c r="EN52">
        <f>Sheet23!FL52</f>
        <v>0.25249515309974235</v>
      </c>
      <c r="EO52">
        <f>Sheet23!FM52</f>
        <v>0.35917685783397596</v>
      </c>
      <c r="EP52">
        <f>Sheet23!FN52</f>
        <v>0.2216523804422201</v>
      </c>
      <c r="EQ52">
        <f>Sheet23!FO52</f>
        <v>0.27698497344077477</v>
      </c>
      <c r="ER52">
        <f>Sheet23!FP52</f>
        <v>0.44903481387459776</v>
      </c>
      <c r="ES52">
        <f>Sheet23!FQ52</f>
        <v>0.58445155877058308</v>
      </c>
      <c r="ET52">
        <f>Sheet23!FR52</f>
        <v>2.457465074865461E-2</v>
      </c>
      <c r="EU52">
        <f>Sheet23!FS52</f>
        <v>0.43003742648573506</v>
      </c>
      <c r="EV52">
        <f>Sheet23!FT52</f>
        <v>0.35410526194713965</v>
      </c>
      <c r="EW52">
        <f>Sheet23!FU52</f>
        <v>0.33051924852551839</v>
      </c>
      <c r="EZ52">
        <f t="array" ref="EZ52:FI61">(1/4)*(MMULT($AM$7:$AP$16,$BY$23:$CH$26))</f>
        <v>-3.0706023429195275</v>
      </c>
      <c r="FA52">
        <v>2.7658111646915478</v>
      </c>
      <c r="FB52">
        <v>-3.2229381269896105</v>
      </c>
      <c r="FC52">
        <v>1.5076818971967529E-4</v>
      </c>
      <c r="FD52">
        <v>6.2898244239101588</v>
      </c>
      <c r="FE52">
        <v>2.0510113104640677E-7</v>
      </c>
      <c r="FF52">
        <v>7.8411912736686447E-15</v>
      </c>
      <c r="FG52">
        <v>-2.7622595331489861</v>
      </c>
      <c r="FH52">
        <v>6.046936110529179E-8</v>
      </c>
      <c r="FI52">
        <v>1.3380696198384169E-5</v>
      </c>
      <c r="FL52">
        <f t="shared" ref="FL52:FU61" si="40">EN52-($EU$10*EZ52)</f>
        <v>0.25556575544266186</v>
      </c>
      <c r="FM52">
        <f t="shared" si="40"/>
        <v>0.35641104666928441</v>
      </c>
      <c r="FN52">
        <f t="shared" si="40"/>
        <v>0.22487531856920973</v>
      </c>
      <c r="FO52">
        <f t="shared" si="40"/>
        <v>0.27698482267258506</v>
      </c>
      <c r="FP52">
        <f t="shared" si="40"/>
        <v>0.44274498945068758</v>
      </c>
      <c r="FQ52">
        <f t="shared" si="40"/>
        <v>0.58445155856548192</v>
      </c>
      <c r="FR52">
        <f t="shared" si="40"/>
        <v>2.4574650748654604E-2</v>
      </c>
      <c r="FS52">
        <f t="shared" si="40"/>
        <v>0.43279968601888408</v>
      </c>
      <c r="FT52">
        <f t="shared" si="40"/>
        <v>0.3541052618866703</v>
      </c>
      <c r="FU52">
        <f t="shared" si="40"/>
        <v>0.33051923514482218</v>
      </c>
    </row>
    <row r="53" spans="1:177">
      <c r="A53">
        <v>52</v>
      </c>
      <c r="B53">
        <v>0.44903481387459776</v>
      </c>
      <c r="C53">
        <v>0.77785068170449034</v>
      </c>
      <c r="D53">
        <v>0.33823390950241783</v>
      </c>
      <c r="E53">
        <v>0.61964644444950934</v>
      </c>
      <c r="F53">
        <v>0.23442713356159381</v>
      </c>
      <c r="G53">
        <v>0.84078785956958246</v>
      </c>
      <c r="H53">
        <v>0.73374121503617951</v>
      </c>
      <c r="I53">
        <v>0.79457068153129984</v>
      </c>
      <c r="J53">
        <v>0.79164574837538537</v>
      </c>
      <c r="K53">
        <v>0.85661470327865119</v>
      </c>
      <c r="M53">
        <v>0.26208354097023118</v>
      </c>
      <c r="S53">
        <f t="shared" si="38"/>
        <v>0.89742955551928072</v>
      </c>
      <c r="T53">
        <f t="shared" si="36"/>
        <v>0.71361619146876032</v>
      </c>
      <c r="U53">
        <f t="shared" si="36"/>
        <v>0.86138699179628475</v>
      </c>
      <c r="V53">
        <f t="shared" si="36"/>
        <v>0.9472654634704436</v>
      </c>
      <c r="W53">
        <f t="shared" si="36"/>
        <v>0.23442713356159381</v>
      </c>
      <c r="X53">
        <f t="shared" si="36"/>
        <v>0.35222968690539347</v>
      </c>
      <c r="Y53">
        <f t="shared" si="36"/>
        <v>0.28347304169185694</v>
      </c>
      <c r="Z53">
        <f t="shared" si="36"/>
        <v>0.21729702107381252</v>
      </c>
      <c r="AA53">
        <f t="shared" si="36"/>
        <v>0.54905030074692052</v>
      </c>
      <c r="AB53">
        <f t="shared" si="36"/>
        <v>0.78528818021533031</v>
      </c>
      <c r="BM53">
        <f t="shared" si="39"/>
        <v>1.0081613203569734E-6</v>
      </c>
      <c r="BN53">
        <f t="shared" si="37"/>
        <v>3.025258415140702E-6</v>
      </c>
      <c r="BO53">
        <f t="shared" si="37"/>
        <v>5.7201088768644893E-7</v>
      </c>
      <c r="BP53">
        <f t="shared" si="37"/>
        <v>1.9198085805945947E-6</v>
      </c>
      <c r="BQ53">
        <f t="shared" si="37"/>
        <v>2.7478040474952671E-7</v>
      </c>
      <c r="BR53">
        <f t="shared" si="37"/>
        <v>3.5346211239979997E-6</v>
      </c>
      <c r="BS53">
        <f t="shared" si="37"/>
        <v>2.6918808532138452E-6</v>
      </c>
      <c r="BT53">
        <f t="shared" si="37"/>
        <v>3.1567128397455718E-6</v>
      </c>
      <c r="BU53">
        <f t="shared" si="37"/>
        <v>3.13351495460412E-6</v>
      </c>
      <c r="BV53">
        <f t="shared" si="37"/>
        <v>3.668943749365858E-6</v>
      </c>
      <c r="EN53">
        <f>Sheet23!FL53</f>
        <v>0.12809635336962177</v>
      </c>
      <c r="EO53">
        <f>Sheet23!FM53</f>
        <v>0.65815440831805117</v>
      </c>
      <c r="EP53">
        <f>Sheet23!FN53</f>
        <v>0.60257218613736152</v>
      </c>
      <c r="EQ53">
        <f>Sheet23!FO53</f>
        <v>0.98069213440619618</v>
      </c>
      <c r="ER53">
        <f>Sheet23!FP53</f>
        <v>0.77785068170449034</v>
      </c>
      <c r="ES53">
        <f>Sheet23!FQ53</f>
        <v>0.56204501042125843</v>
      </c>
      <c r="ET53">
        <f>Sheet23!FR53</f>
        <v>0.75153712225129521</v>
      </c>
      <c r="EU53">
        <f>Sheet23!FS53</f>
        <v>0.81795249218220711</v>
      </c>
      <c r="EV53">
        <f>Sheet23!FT53</f>
        <v>0.61914122585086995</v>
      </c>
      <c r="EW53">
        <f>Sheet23!FU53</f>
        <v>0.69336102731350557</v>
      </c>
      <c r="EZ53">
        <v>-4.4345913589326491</v>
      </c>
      <c r="FA53">
        <v>4.0874296543365443</v>
      </c>
      <c r="FB53">
        <v>-4.7651048626391921</v>
      </c>
      <c r="FC53">
        <v>2.2645468642768226E-4</v>
      </c>
      <c r="FD53">
        <v>9.2028091540252017</v>
      </c>
      <c r="FE53">
        <v>3.0873585917901365E-7</v>
      </c>
      <c r="FF53">
        <v>1.1831699019802264E-14</v>
      </c>
      <c r="FG53">
        <v>-4.0907895797617169</v>
      </c>
      <c r="FH53">
        <v>9.1072188575726114E-8</v>
      </c>
      <c r="FI53">
        <v>2.0138477323044123E-5</v>
      </c>
      <c r="FL53">
        <f t="shared" si="40"/>
        <v>0.13253094472855442</v>
      </c>
      <c r="FM53">
        <f t="shared" si="40"/>
        <v>0.65406697866371466</v>
      </c>
      <c r="FN53">
        <f t="shared" si="40"/>
        <v>0.60733729100000067</v>
      </c>
      <c r="FO53">
        <f t="shared" si="40"/>
        <v>0.98069190795150973</v>
      </c>
      <c r="FP53">
        <f t="shared" si="40"/>
        <v>0.76864787255046518</v>
      </c>
      <c r="FQ53">
        <f t="shared" si="40"/>
        <v>0.56204501011252261</v>
      </c>
      <c r="FR53">
        <f t="shared" si="40"/>
        <v>0.75153712225129521</v>
      </c>
      <c r="FS53">
        <f t="shared" si="40"/>
        <v>0.82204328176196884</v>
      </c>
      <c r="FT53">
        <f t="shared" si="40"/>
        <v>0.6191412257597978</v>
      </c>
      <c r="FU53">
        <f t="shared" si="40"/>
        <v>0.69336100717502824</v>
      </c>
    </row>
    <row r="54" spans="1:177">
      <c r="A54">
        <v>53</v>
      </c>
      <c r="B54">
        <v>0.58445155877058308</v>
      </c>
      <c r="C54">
        <v>0.56204501042125843</v>
      </c>
      <c r="D54">
        <v>0.91831321753075001</v>
      </c>
      <c r="E54">
        <v>0.44810837240832241</v>
      </c>
      <c r="F54">
        <v>0.35222968690539347</v>
      </c>
      <c r="G54">
        <v>9.5069802032006712E-2</v>
      </c>
      <c r="H54">
        <v>0.53558801270088063</v>
      </c>
      <c r="I54">
        <v>0.47163962569570395</v>
      </c>
      <c r="J54">
        <v>0.76565161049262298</v>
      </c>
      <c r="K54">
        <v>0.38408248659053462</v>
      </c>
      <c r="M54">
        <v>0.85263655766570301</v>
      </c>
      <c r="S54">
        <f t="shared" si="38"/>
        <v>0.63530443602719555</v>
      </c>
      <c r="T54">
        <f t="shared" si="36"/>
        <v>0.70855210524969581</v>
      </c>
      <c r="U54">
        <f t="shared" si="36"/>
        <v>0.66316155080834904</v>
      </c>
      <c r="V54">
        <f t="shared" si="36"/>
        <v>0.96755532129715927</v>
      </c>
      <c r="W54">
        <f t="shared" si="36"/>
        <v>0.84078785956958246</v>
      </c>
      <c r="X54">
        <f t="shared" si="36"/>
        <v>9.5069802032006712E-2</v>
      </c>
      <c r="Y54">
        <f t="shared" si="36"/>
        <v>0.51653787876912682</v>
      </c>
      <c r="Z54">
        <f t="shared" si="36"/>
        <v>0.43798442242104407</v>
      </c>
      <c r="AA54">
        <f t="shared" si="36"/>
        <v>8.8506209922080567E-2</v>
      </c>
      <c r="AB54">
        <f t="shared" si="36"/>
        <v>0.48816668666960544</v>
      </c>
      <c r="BM54">
        <f t="shared" si="39"/>
        <v>1.7079181227468218E-6</v>
      </c>
      <c r="BN54">
        <f t="shared" si="37"/>
        <v>1.5794729686971626E-6</v>
      </c>
      <c r="BO54">
        <f t="shared" si="37"/>
        <v>4.2164958274583935E-6</v>
      </c>
      <c r="BP54">
        <f t="shared" si="37"/>
        <v>1.0040055671121789E-6</v>
      </c>
      <c r="BQ54">
        <f t="shared" si="37"/>
        <v>6.2032876168735755E-7</v>
      </c>
      <c r="BR54">
        <f t="shared" si="37"/>
        <v>4.5191336292024739E-8</v>
      </c>
      <c r="BS54">
        <f t="shared" si="37"/>
        <v>1.4342725967443936E-6</v>
      </c>
      <c r="BT54">
        <f t="shared" si="37"/>
        <v>1.1122196826319187E-6</v>
      </c>
      <c r="BU54">
        <f t="shared" si="37"/>
        <v>2.9311119432497367E-6</v>
      </c>
      <c r="BV54">
        <f t="shared" si="37"/>
        <v>7.3759678252784109E-7</v>
      </c>
      <c r="EN54">
        <f>Sheet23!FL54</f>
        <v>0.28147909420717476</v>
      </c>
      <c r="EO54">
        <f>Sheet23!FM54</f>
        <v>0.57942487662866293</v>
      </c>
      <c r="EP54">
        <f>Sheet23!FN54</f>
        <v>0.49988464614317879</v>
      </c>
      <c r="EQ54">
        <f>Sheet23!FO54</f>
        <v>3.5918650259500681E-2</v>
      </c>
      <c r="ER54">
        <f>Sheet23!FP54</f>
        <v>0.33823390950241783</v>
      </c>
      <c r="ES54">
        <f>Sheet23!FQ54</f>
        <v>0.91831321753075001</v>
      </c>
      <c r="ET54">
        <f>Sheet23!FR54</f>
        <v>0.10657928293794949</v>
      </c>
      <c r="EU54">
        <f>Sheet23!FS54</f>
        <v>0.8476998399048542</v>
      </c>
      <c r="EV54">
        <f>Sheet23!FT54</f>
        <v>0.7971461669067923</v>
      </c>
      <c r="EW54">
        <f>Sheet23!FU54</f>
        <v>0.21995362443187391</v>
      </c>
      <c r="EZ54">
        <v>-3.5126953141403274</v>
      </c>
      <c r="FA54">
        <v>3.1704248336949128</v>
      </c>
      <c r="FB54">
        <v>-3.7277800097125087</v>
      </c>
      <c r="FC54">
        <v>1.6991825537352064E-4</v>
      </c>
      <c r="FD54">
        <v>7.3079567945301029</v>
      </c>
      <c r="FE54">
        <v>2.3050352715130461E-7</v>
      </c>
      <c r="FF54">
        <v>8.7661686209172595E-15</v>
      </c>
      <c r="FG54">
        <v>-3.2380915508716011</v>
      </c>
      <c r="FH54">
        <v>6.7886789366733721E-8</v>
      </c>
      <c r="FI54">
        <v>1.5029853722820468E-5</v>
      </c>
      <c r="FL54">
        <f t="shared" si="40"/>
        <v>0.2849917895213151</v>
      </c>
      <c r="FM54">
        <f t="shared" si="40"/>
        <v>0.57625445179496804</v>
      </c>
      <c r="FN54">
        <f t="shared" si="40"/>
        <v>0.50361242615289126</v>
      </c>
      <c r="FO54">
        <f t="shared" si="40"/>
        <v>3.5918480341245305E-2</v>
      </c>
      <c r="FP54">
        <f t="shared" si="40"/>
        <v>0.33092595270788772</v>
      </c>
      <c r="FQ54">
        <f t="shared" si="40"/>
        <v>0.91831321730024651</v>
      </c>
      <c r="FR54">
        <f t="shared" si="40"/>
        <v>0.10657928293794948</v>
      </c>
      <c r="FS54">
        <f t="shared" si="40"/>
        <v>0.85093793145572583</v>
      </c>
      <c r="FT54">
        <f t="shared" si="40"/>
        <v>0.79714616683890549</v>
      </c>
      <c r="FU54">
        <f t="shared" si="40"/>
        <v>0.21995360940202019</v>
      </c>
    </row>
    <row r="55" spans="1:177">
      <c r="A55">
        <v>54</v>
      </c>
      <c r="B55">
        <v>2.457465074865461E-2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0.7943078369249571</v>
      </c>
      <c r="T55">
        <f t="shared" si="36"/>
        <v>0.65608353896736027</v>
      </c>
      <c r="U55">
        <f t="shared" si="36"/>
        <v>7.3992105473417391E-2</v>
      </c>
      <c r="V55">
        <f t="shared" si="36"/>
        <v>0.66162189951565875</v>
      </c>
      <c r="W55">
        <f t="shared" si="36"/>
        <v>0.73374121503617951</v>
      </c>
      <c r="X55">
        <f t="shared" si="36"/>
        <v>0.53558801270088063</v>
      </c>
      <c r="Y55">
        <f t="shared" si="36"/>
        <v>0.25096598745755117</v>
      </c>
      <c r="Z55">
        <f t="shared" si="36"/>
        <v>0.1965651027247739</v>
      </c>
      <c r="AA55">
        <f t="shared" si="36"/>
        <v>0.46964341585599212</v>
      </c>
      <c r="AB55">
        <f t="shared" si="36"/>
        <v>0.20411088053468193</v>
      </c>
      <c r="BM55">
        <f t="shared" si="39"/>
        <v>3.0195672970917534E-9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Sheet23!FL55</f>
        <v>8.4872458018132993E-2</v>
      </c>
      <c r="EO55">
        <f>Sheet23!FM55</f>
        <v>0.97831309735157412</v>
      </c>
      <c r="EP55">
        <f>Sheet23!FN55</f>
        <v>0.96524327690648726</v>
      </c>
      <c r="EQ55">
        <f>Sheet23!FO55</f>
        <v>2.8897324307817527E-2</v>
      </c>
      <c r="ER55">
        <f>Sheet23!FP55</f>
        <v>0.61964644444950934</v>
      </c>
      <c r="ES55">
        <f>Sheet23!FQ55</f>
        <v>0.44810837240832241</v>
      </c>
      <c r="ET55">
        <f>Sheet23!FR55</f>
        <v>0.45109575170941452</v>
      </c>
      <c r="EU55">
        <f>Sheet23!FS55</f>
        <v>0.87510685237645636</v>
      </c>
      <c r="EV55">
        <f>Sheet23!FT55</f>
        <v>0.26280074519705332</v>
      </c>
      <c r="EW55">
        <f>Sheet23!FU55</f>
        <v>8.0590256304654578E-2</v>
      </c>
      <c r="EZ55">
        <v>-2.8665753381695782</v>
      </c>
      <c r="FA55">
        <v>2.6278343842684153</v>
      </c>
      <c r="FB55">
        <v>-3.1160175858675943</v>
      </c>
      <c r="FC55">
        <v>1.4316471774221317E-4</v>
      </c>
      <c r="FD55">
        <v>5.974002860194366</v>
      </c>
      <c r="FE55">
        <v>1.9478517191760532E-7</v>
      </c>
      <c r="FF55">
        <v>7.4491227044753288E-15</v>
      </c>
      <c r="FG55">
        <v>-2.6194004442374097</v>
      </c>
      <c r="FH55">
        <v>5.7432417497495469E-8</v>
      </c>
      <c r="FI55">
        <v>1.2706876462542237E-5</v>
      </c>
      <c r="FL55">
        <f t="shared" si="40"/>
        <v>8.7739033356302565E-2</v>
      </c>
      <c r="FM55">
        <f t="shared" si="40"/>
        <v>0.97568526296730573</v>
      </c>
      <c r="FN55">
        <f t="shared" si="40"/>
        <v>0.96835929449235481</v>
      </c>
      <c r="FO55">
        <f t="shared" si="40"/>
        <v>2.8897181143099786E-2</v>
      </c>
      <c r="FP55">
        <f t="shared" si="40"/>
        <v>0.613672441589315</v>
      </c>
      <c r="FQ55">
        <f t="shared" si="40"/>
        <v>0.44810837221353722</v>
      </c>
      <c r="FR55">
        <f t="shared" si="40"/>
        <v>0.45109575170941452</v>
      </c>
      <c r="FS55">
        <f t="shared" si="40"/>
        <v>0.87772625282069372</v>
      </c>
      <c r="FT55">
        <f t="shared" si="40"/>
        <v>0.26280074513962093</v>
      </c>
      <c r="FU55">
        <f t="shared" si="40"/>
        <v>8.0590243597778111E-2</v>
      </c>
    </row>
    <row r="56" spans="1:177">
      <c r="A56">
        <v>55</v>
      </c>
      <c r="B56">
        <v>0.43003742648573506</v>
      </c>
      <c r="C56">
        <v>0.81795249218220711</v>
      </c>
      <c r="D56">
        <v>0.8476998399048542</v>
      </c>
      <c r="E56">
        <v>0.87510685237645636</v>
      </c>
      <c r="F56">
        <v>0.21729702107381252</v>
      </c>
      <c r="G56">
        <v>0.43798442242104407</v>
      </c>
      <c r="H56">
        <v>0.1965651027247739</v>
      </c>
      <c r="I56">
        <v>0.22584535248392967</v>
      </c>
      <c r="J56">
        <v>0.44646024196690037</v>
      </c>
      <c r="K56">
        <v>0.40288161525822697</v>
      </c>
      <c r="M56">
        <v>0.80701643521762223</v>
      </c>
      <c r="S56">
        <f t="shared" si="38"/>
        <v>0.18213393102073144</v>
      </c>
      <c r="T56">
        <f t="shared" si="36"/>
        <v>0.82651615817424662</v>
      </c>
      <c r="U56">
        <f t="shared" si="36"/>
        <v>0.54570115195001612</v>
      </c>
      <c r="V56">
        <f t="shared" si="36"/>
        <v>0.31926151077907999</v>
      </c>
      <c r="W56">
        <f t="shared" si="36"/>
        <v>0.79457068153129984</v>
      </c>
      <c r="X56">
        <f t="shared" si="36"/>
        <v>0.47163962569570395</v>
      </c>
      <c r="Y56">
        <f t="shared" si="36"/>
        <v>0.21765632819622915</v>
      </c>
      <c r="Z56">
        <f t="shared" si="36"/>
        <v>0.22584535248392967</v>
      </c>
      <c r="AA56">
        <f t="shared" si="36"/>
        <v>0.62397140321224054</v>
      </c>
      <c r="AB56">
        <f t="shared" si="36"/>
        <v>0.87745788028692973</v>
      </c>
      <c r="BM56">
        <f t="shared" si="39"/>
        <v>9.2466094089236995E-7</v>
      </c>
      <c r="BN56">
        <f t="shared" si="37"/>
        <v>3.3452313973354179E-6</v>
      </c>
      <c r="BO56">
        <f t="shared" si="37"/>
        <v>3.5929750928735777E-6</v>
      </c>
      <c r="BP56">
        <f t="shared" si="37"/>
        <v>3.8290600153811451E-6</v>
      </c>
      <c r="BQ56">
        <f t="shared" si="37"/>
        <v>2.3608997683776462E-7</v>
      </c>
      <c r="BR56">
        <f t="shared" si="37"/>
        <v>9.5915177141747811E-7</v>
      </c>
      <c r="BS56">
        <f t="shared" si="37"/>
        <v>1.9318919804600461E-7</v>
      </c>
      <c r="BT56">
        <f t="shared" si="37"/>
        <v>2.5503061619295224E-7</v>
      </c>
      <c r="BU56">
        <f t="shared" si="37"/>
        <v>9.9663373828571639E-7</v>
      </c>
      <c r="BV56">
        <f t="shared" si="37"/>
        <v>8.1156797956539024E-7</v>
      </c>
      <c r="EN56">
        <f>Sheet23!FL56</f>
        <v>0.89742955551928072</v>
      </c>
      <c r="EO56">
        <f>Sheet23!FM56</f>
        <v>0.71361619146876032</v>
      </c>
      <c r="EP56">
        <f>Sheet23!FN56</f>
        <v>0.86138699179628475</v>
      </c>
      <c r="EQ56">
        <f>Sheet23!FO56</f>
        <v>0.9472654634704436</v>
      </c>
      <c r="ER56">
        <f>Sheet23!FP56</f>
        <v>0.23442713356159381</v>
      </c>
      <c r="ES56">
        <f>Sheet23!FQ56</f>
        <v>0.35222968690539347</v>
      </c>
      <c r="ET56">
        <f>Sheet23!FR56</f>
        <v>0.28347304169185694</v>
      </c>
      <c r="EU56">
        <f>Sheet23!FS56</f>
        <v>0.21729702107381252</v>
      </c>
      <c r="EV56">
        <f>Sheet23!FT56</f>
        <v>0.54905030074692052</v>
      </c>
      <c r="EW56">
        <f>Sheet23!FU56</f>
        <v>0.78528818021533031</v>
      </c>
      <c r="EZ56">
        <v>-4.2125647201994072</v>
      </c>
      <c r="FA56">
        <v>3.9309581514474092</v>
      </c>
      <c r="FB56">
        <v>-4.6392365336640644</v>
      </c>
      <c r="FC56">
        <v>2.1814071739118188E-4</v>
      </c>
      <c r="FD56">
        <v>8.8306437418988928</v>
      </c>
      <c r="FE56">
        <v>2.9754434552663108E-7</v>
      </c>
      <c r="FF56">
        <v>1.141479948644283E-14</v>
      </c>
      <c r="FG56">
        <v>-3.9100385752298665</v>
      </c>
      <c r="FH56">
        <v>8.7790285217723912E-8</v>
      </c>
      <c r="FI56">
        <v>1.9409695002472006E-5</v>
      </c>
      <c r="FL56">
        <f t="shared" si="40"/>
        <v>0.90164212023948009</v>
      </c>
      <c r="FM56">
        <f t="shared" si="40"/>
        <v>0.70968523331731292</v>
      </c>
      <c r="FN56">
        <f t="shared" si="40"/>
        <v>0.8660262283299488</v>
      </c>
      <c r="FO56">
        <f t="shared" si="40"/>
        <v>0.94726524532972622</v>
      </c>
      <c r="FP56">
        <f t="shared" si="40"/>
        <v>0.22559648981969491</v>
      </c>
      <c r="FQ56">
        <f t="shared" si="40"/>
        <v>0.35222968660784915</v>
      </c>
      <c r="FR56">
        <f t="shared" si="40"/>
        <v>0.28347304169185694</v>
      </c>
      <c r="FS56">
        <f t="shared" si="40"/>
        <v>0.22120705964904239</v>
      </c>
      <c r="FT56">
        <f t="shared" si="40"/>
        <v>0.54905030065913019</v>
      </c>
      <c r="FU56">
        <f t="shared" si="40"/>
        <v>0.78528816080563535</v>
      </c>
    </row>
    <row r="57" spans="1:177">
      <c r="A57">
        <v>56</v>
      </c>
      <c r="B57">
        <v>0.35410526194713965</v>
      </c>
      <c r="C57">
        <v>0.61914122585086995</v>
      </c>
      <c r="D57">
        <v>0.7971461669067923</v>
      </c>
      <c r="E57">
        <v>0.26280074519705332</v>
      </c>
      <c r="F57">
        <v>0.54905030074692052</v>
      </c>
      <c r="G57">
        <v>8.8506209922080567E-2</v>
      </c>
      <c r="H57">
        <v>0.46964341585599212</v>
      </c>
      <c r="I57">
        <v>0.62397140321224054</v>
      </c>
      <c r="J57">
        <v>0.87028464205184308</v>
      </c>
      <c r="K57">
        <v>0.30175467582635163</v>
      </c>
      <c r="M57">
        <v>2.6598324616369682E-3</v>
      </c>
      <c r="S57">
        <f t="shared" si="38"/>
        <v>0.58895425912543808</v>
      </c>
      <c r="T57">
        <f t="shared" si="36"/>
        <v>7.8343056293991159E-2</v>
      </c>
      <c r="U57">
        <f t="shared" si="36"/>
        <v>0.23646325900342838</v>
      </c>
      <c r="V57">
        <f t="shared" si="36"/>
        <v>0.38342575793386019</v>
      </c>
      <c r="W57">
        <f t="shared" si="36"/>
        <v>0.79164574837538537</v>
      </c>
      <c r="X57">
        <f t="shared" si="36"/>
        <v>0.76565161049262298</v>
      </c>
      <c r="Y57">
        <f t="shared" si="36"/>
        <v>0.18729908954158336</v>
      </c>
      <c r="Z57">
        <f t="shared" si="36"/>
        <v>0.44646024196690037</v>
      </c>
      <c r="AA57">
        <f t="shared" si="36"/>
        <v>0.87028464205184308</v>
      </c>
      <c r="AB57">
        <f t="shared" si="36"/>
        <v>0.75982086673482896</v>
      </c>
      <c r="BM57">
        <f t="shared" si="39"/>
        <v>6.2695268269326203E-7</v>
      </c>
      <c r="BN57">
        <f t="shared" si="37"/>
        <v>1.9166792877405899E-6</v>
      </c>
      <c r="BO57">
        <f t="shared" si="37"/>
        <v>3.1772100570709579E-6</v>
      </c>
      <c r="BP57">
        <f t="shared" si="37"/>
        <v>3.4532115838063277E-7</v>
      </c>
      <c r="BQ57">
        <f t="shared" si="37"/>
        <v>1.5072811637514194E-6</v>
      </c>
      <c r="BR57">
        <f t="shared" si="37"/>
        <v>3.9166745973856964E-8</v>
      </c>
      <c r="BS57">
        <f t="shared" si="37"/>
        <v>1.1028246902844218E-6</v>
      </c>
      <c r="BT57">
        <f t="shared" si="37"/>
        <v>1.9467015601332625E-6</v>
      </c>
      <c r="BU57">
        <f t="shared" si="37"/>
        <v>3.7869767909565232E-6</v>
      </c>
      <c r="BV57">
        <f t="shared" si="37"/>
        <v>4.5527942191533282E-7</v>
      </c>
      <c r="EN57">
        <f>Sheet23!FL57</f>
        <v>0.63530443602719555</v>
      </c>
      <c r="EO57">
        <f>Sheet23!FM57</f>
        <v>0.70855210524969581</v>
      </c>
      <c r="EP57">
        <f>Sheet23!FN57</f>
        <v>0.66316155080834904</v>
      </c>
      <c r="EQ57">
        <f>Sheet23!FO57</f>
        <v>0.96755532129715927</v>
      </c>
      <c r="ER57">
        <f>Sheet23!FP57</f>
        <v>0.84078785956958246</v>
      </c>
      <c r="ES57">
        <f>Sheet23!FQ57</f>
        <v>9.5069802032006712E-2</v>
      </c>
      <c r="ET57">
        <f>Sheet23!FR57</f>
        <v>0.51653787876912682</v>
      </c>
      <c r="EU57">
        <f>Sheet23!FS57</f>
        <v>0.43798442242104407</v>
      </c>
      <c r="EV57">
        <f>Sheet23!FT57</f>
        <v>8.8506209922080567E-2</v>
      </c>
      <c r="EW57">
        <f>Sheet23!FU57</f>
        <v>0.48816668666960544</v>
      </c>
      <c r="EZ57">
        <v>-4.4418710120859863</v>
      </c>
      <c r="FA57">
        <v>3.9881773740104789</v>
      </c>
      <c r="FB57">
        <v>-4.6702833134532629</v>
      </c>
      <c r="FC57">
        <v>2.1551829663486402E-4</v>
      </c>
      <c r="FD57">
        <v>9.1231920866635257</v>
      </c>
      <c r="FE57">
        <v>2.9281748230774202E-7</v>
      </c>
      <c r="FF57">
        <v>1.1174124997318976E-14</v>
      </c>
      <c r="FG57">
        <v>-3.9994501342699831</v>
      </c>
      <c r="FH57">
        <v>8.6297570576481662E-8</v>
      </c>
      <c r="FI57">
        <v>1.910172353039341E-5</v>
      </c>
      <c r="FL57">
        <f t="shared" si="40"/>
        <v>0.63974630703928159</v>
      </c>
      <c r="FM57">
        <f t="shared" si="40"/>
        <v>0.70456392787568534</v>
      </c>
      <c r="FN57">
        <f t="shared" si="40"/>
        <v>0.66783183412180236</v>
      </c>
      <c r="FO57">
        <f t="shared" si="40"/>
        <v>0.96755510577886261</v>
      </c>
      <c r="FP57">
        <f t="shared" si="40"/>
        <v>0.8316646674829189</v>
      </c>
      <c r="FQ57">
        <f t="shared" si="40"/>
        <v>9.5069801739189233E-2</v>
      </c>
      <c r="FR57">
        <f t="shared" si="40"/>
        <v>0.51653787876912682</v>
      </c>
      <c r="FS57">
        <f t="shared" si="40"/>
        <v>0.44198387255531407</v>
      </c>
      <c r="FT57">
        <f t="shared" si="40"/>
        <v>8.8506209835783001E-2</v>
      </c>
      <c r="FU57">
        <f t="shared" si="40"/>
        <v>0.48816666756788191</v>
      </c>
    </row>
    <row r="58" spans="1:177">
      <c r="A58">
        <v>57</v>
      </c>
      <c r="B58">
        <v>0.33051924852551839</v>
      </c>
      <c r="C58">
        <v>0.69336102731350557</v>
      </c>
      <c r="D58">
        <v>0.21995362443187391</v>
      </c>
      <c r="E58">
        <v>8.0590256304654578E-2</v>
      </c>
      <c r="F58">
        <v>0.78528818021533031</v>
      </c>
      <c r="G58">
        <v>0.48816668666960544</v>
      </c>
      <c r="H58">
        <v>0.20411088053468193</v>
      </c>
      <c r="I58">
        <v>0.87745788028692973</v>
      </c>
      <c r="J58">
        <v>0.75982086673482896</v>
      </c>
      <c r="K58">
        <v>0.86053602483899838</v>
      </c>
      <c r="M58">
        <v>0.60949948695213019</v>
      </c>
      <c r="S58">
        <f t="shared" si="38"/>
        <v>0.33386230638865655</v>
      </c>
      <c r="T58">
        <f t="shared" si="36"/>
        <v>0.83152216652168531</v>
      </c>
      <c r="U58">
        <f t="shared" si="36"/>
        <v>0.92731420522401597</v>
      </c>
      <c r="V58">
        <f t="shared" si="36"/>
        <v>0.5523674125577952</v>
      </c>
      <c r="W58">
        <f t="shared" si="36"/>
        <v>0.85661470327865119</v>
      </c>
      <c r="X58">
        <f t="shared" si="36"/>
        <v>0.38408248659053462</v>
      </c>
      <c r="Y58">
        <f t="shared" si="36"/>
        <v>0.8030999860316419</v>
      </c>
      <c r="Z58">
        <f t="shared" si="36"/>
        <v>0.40288161525822697</v>
      </c>
      <c r="AA58">
        <f t="shared" si="36"/>
        <v>0.30175467582635163</v>
      </c>
      <c r="AB58">
        <f t="shared" si="36"/>
        <v>0.86053602483899838</v>
      </c>
      <c r="BM58">
        <f t="shared" si="39"/>
        <v>5.4621486822936699E-7</v>
      </c>
      <c r="BN58">
        <f t="shared" si="37"/>
        <v>2.4037475709861991E-6</v>
      </c>
      <c r="BO58">
        <f t="shared" si="37"/>
        <v>2.4189798450358921E-7</v>
      </c>
      <c r="BP58">
        <f t="shared" si="37"/>
        <v>3.2473947056249588E-8</v>
      </c>
      <c r="BQ58">
        <f t="shared" si="37"/>
        <v>3.0833876299295254E-6</v>
      </c>
      <c r="BR58">
        <f t="shared" si="37"/>
        <v>1.1915335698699037E-6</v>
      </c>
      <c r="BS58">
        <f t="shared" si="37"/>
        <v>2.0830625776321604E-7</v>
      </c>
      <c r="BT58">
        <f t="shared" si="37"/>
        <v>3.8496616583881598E-6</v>
      </c>
      <c r="BU58">
        <f t="shared" si="37"/>
        <v>2.8866387476283338E-6</v>
      </c>
      <c r="BV58">
        <f t="shared" si="37"/>
        <v>3.702611250228526E-6</v>
      </c>
      <c r="EN58">
        <f>Sheet23!FL58</f>
        <v>0.7943078369249571</v>
      </c>
      <c r="EO58">
        <f>Sheet23!FM58</f>
        <v>0.65608353896736027</v>
      </c>
      <c r="EP58">
        <f>Sheet23!FN58</f>
        <v>7.3992105473417391E-2</v>
      </c>
      <c r="EQ58">
        <f>Sheet23!FO58</f>
        <v>0.66162189951565875</v>
      </c>
      <c r="ER58">
        <f>Sheet23!FP58</f>
        <v>0.73374121503617951</v>
      </c>
      <c r="ES58">
        <f>Sheet23!FQ58</f>
        <v>0.53558801270088063</v>
      </c>
      <c r="ET58">
        <f>Sheet23!FR58</f>
        <v>0.25096598745755117</v>
      </c>
      <c r="EU58">
        <f>Sheet23!FS58</f>
        <v>0.1965651027247739</v>
      </c>
      <c r="EV58">
        <f>Sheet23!FT58</f>
        <v>0.46964341585599212</v>
      </c>
      <c r="EW58">
        <f>Sheet23!FU58</f>
        <v>0.20411088053468193</v>
      </c>
      <c r="EZ58">
        <v>-4.3927825194214059</v>
      </c>
      <c r="FA58">
        <v>4.0253888901829571</v>
      </c>
      <c r="FB58">
        <v>-4.7974948808937556</v>
      </c>
      <c r="FC58">
        <v>2.169587547771681E-4</v>
      </c>
      <c r="FD58">
        <v>9.2280461447604587</v>
      </c>
      <c r="FE58">
        <v>2.9467402004597912E-7</v>
      </c>
      <c r="FF58">
        <v>1.1234022389611006E-14</v>
      </c>
      <c r="FG58">
        <v>-4.0633941924442851</v>
      </c>
      <c r="FH58">
        <v>8.6829699306538256E-8</v>
      </c>
      <c r="FI58">
        <v>1.9217557524382312E-5</v>
      </c>
      <c r="FL58">
        <f t="shared" si="40"/>
        <v>0.79870061944437853</v>
      </c>
      <c r="FM58">
        <f t="shared" si="40"/>
        <v>0.65205815007717727</v>
      </c>
      <c r="FN58">
        <f t="shared" si="40"/>
        <v>7.8789600354311151E-2</v>
      </c>
      <c r="FO58">
        <f t="shared" si="40"/>
        <v>0.66162168255690401</v>
      </c>
      <c r="FP58">
        <f t="shared" si="40"/>
        <v>0.72451316889141903</v>
      </c>
      <c r="FQ58">
        <f t="shared" si="40"/>
        <v>0.53558801240620657</v>
      </c>
      <c r="FR58">
        <f t="shared" si="40"/>
        <v>0.25096598745755117</v>
      </c>
      <c r="FS58">
        <f t="shared" si="40"/>
        <v>0.20062849691721818</v>
      </c>
      <c r="FT58">
        <f t="shared" si="40"/>
        <v>0.46964341576916241</v>
      </c>
      <c r="FU58">
        <f t="shared" si="40"/>
        <v>0.20411086131712441</v>
      </c>
    </row>
    <row r="59" spans="1:177">
      <c r="EN59">
        <f>Sheet23!FL59</f>
        <v>0.18213393102073144</v>
      </c>
      <c r="EO59">
        <f>Sheet23!FM59</f>
        <v>0.82651615817424662</v>
      </c>
      <c r="EP59">
        <f>Sheet23!FN59</f>
        <v>0.54570115195001612</v>
      </c>
      <c r="EQ59">
        <f>Sheet23!FO59</f>
        <v>0.31926151077907999</v>
      </c>
      <c r="ER59">
        <f>Sheet23!FP59</f>
        <v>0.79457068153129984</v>
      </c>
      <c r="ES59">
        <f>Sheet23!FQ59</f>
        <v>0.47163962569570395</v>
      </c>
      <c r="ET59">
        <f>Sheet23!FR59</f>
        <v>0.21765632819622915</v>
      </c>
      <c r="EU59">
        <f>Sheet23!FS59</f>
        <v>0.22584535248392967</v>
      </c>
      <c r="EV59">
        <f>Sheet23!FT59</f>
        <v>0.62397140321224054</v>
      </c>
      <c r="EW59">
        <f>Sheet23!FU59</f>
        <v>0.87745788028692973</v>
      </c>
      <c r="EZ59">
        <v>-3.7065044518022088</v>
      </c>
      <c r="FA59">
        <v>3.3160291226907264</v>
      </c>
      <c r="FB59">
        <v>-3.85028800995679</v>
      </c>
      <c r="FC59">
        <v>1.8135136345910985E-4</v>
      </c>
      <c r="FD59">
        <v>7.5135884867437461</v>
      </c>
      <c r="FE59">
        <v>2.4687434808957065E-7</v>
      </c>
      <c r="FF59">
        <v>9.454915506364926E-15</v>
      </c>
      <c r="FG59">
        <v>-3.2730229295168565</v>
      </c>
      <c r="FH59">
        <v>7.2810278276920115E-8</v>
      </c>
      <c r="FI59">
        <v>1.6110793288349093E-5</v>
      </c>
      <c r="FL59">
        <f t="shared" si="40"/>
        <v>0.18584043547253365</v>
      </c>
      <c r="FM59">
        <f t="shared" si="40"/>
        <v>0.82320012905155593</v>
      </c>
      <c r="FN59">
        <f t="shared" si="40"/>
        <v>0.54955143995997291</v>
      </c>
      <c r="FO59">
        <f t="shared" si="40"/>
        <v>0.31926132942771651</v>
      </c>
      <c r="FP59">
        <f t="shared" si="40"/>
        <v>0.78705709304455607</v>
      </c>
      <c r="FQ59">
        <f t="shared" si="40"/>
        <v>0.47163962544882959</v>
      </c>
      <c r="FR59">
        <f t="shared" si="40"/>
        <v>0.21765632819622915</v>
      </c>
      <c r="FS59">
        <f t="shared" si="40"/>
        <v>0.22911837541344654</v>
      </c>
      <c r="FT59">
        <f t="shared" si="40"/>
        <v>0.62397140313943023</v>
      </c>
      <c r="FU59">
        <f t="shared" si="40"/>
        <v>0.87745786417613647</v>
      </c>
    </row>
    <row r="60" spans="1:177">
      <c r="EN60">
        <f>Sheet23!FL60</f>
        <v>0.58895425912543808</v>
      </c>
      <c r="EO60">
        <f>Sheet23!FM60</f>
        <v>7.8343056293991159E-2</v>
      </c>
      <c r="EP60">
        <f>Sheet23!FN60</f>
        <v>0.23646325900342838</v>
      </c>
      <c r="EQ60">
        <f>Sheet23!FO60</f>
        <v>0.38342575793386019</v>
      </c>
      <c r="ER60">
        <f>Sheet23!FP60</f>
        <v>0.79164574837538537</v>
      </c>
      <c r="ES60">
        <f>Sheet23!FQ60</f>
        <v>0.76565161049262298</v>
      </c>
      <c r="ET60">
        <f>Sheet23!FR60</f>
        <v>0.18729908954158336</v>
      </c>
      <c r="EU60">
        <f>Sheet23!FS60</f>
        <v>0.44646024196690037</v>
      </c>
      <c r="EV60">
        <f>Sheet23!FT60</f>
        <v>0.87028464205184308</v>
      </c>
      <c r="EW60">
        <f>Sheet23!FU60</f>
        <v>0.75982086673482896</v>
      </c>
      <c r="EZ60">
        <v>-3.6836029357301947</v>
      </c>
      <c r="FA60">
        <v>3.4373688025453384</v>
      </c>
      <c r="FB60">
        <v>-3.9954779442147657</v>
      </c>
      <c r="FC60">
        <v>1.8963251215625224E-4</v>
      </c>
      <c r="FD60">
        <v>7.7995660166318075</v>
      </c>
      <c r="FE60">
        <v>2.5817554956897093E-7</v>
      </c>
      <c r="FF60">
        <v>9.8503937104334479E-15</v>
      </c>
      <c r="FG60">
        <v>-3.5580607326799982</v>
      </c>
      <c r="FH60">
        <v>7.6092540400254544E-8</v>
      </c>
      <c r="FI60">
        <v>1.6826667556381454E-5</v>
      </c>
      <c r="FL60">
        <f t="shared" si="40"/>
        <v>0.59263786206116831</v>
      </c>
      <c r="FM60">
        <f t="shared" si="40"/>
        <v>7.4905687491445827E-2</v>
      </c>
      <c r="FN60">
        <f t="shared" si="40"/>
        <v>0.24045873694764314</v>
      </c>
      <c r="FO60">
        <f t="shared" si="40"/>
        <v>0.38342556830134805</v>
      </c>
      <c r="FP60">
        <f t="shared" si="40"/>
        <v>0.78384618235875358</v>
      </c>
      <c r="FQ60">
        <f t="shared" si="40"/>
        <v>0.76565161023444739</v>
      </c>
      <c r="FR60">
        <f t="shared" si="40"/>
        <v>0.18729908954158336</v>
      </c>
      <c r="FS60">
        <f t="shared" si="40"/>
        <v>0.45001830269958037</v>
      </c>
      <c r="FT60">
        <f t="shared" si="40"/>
        <v>0.87028464197575051</v>
      </c>
      <c r="FU60">
        <f t="shared" si="40"/>
        <v>0.75982084990816146</v>
      </c>
    </row>
    <row r="61" spans="1:177">
      <c r="EN61">
        <f>Sheet23!FL61</f>
        <v>0.33386230638865655</v>
      </c>
      <c r="EO61">
        <f>Sheet23!FM61</f>
        <v>0.83152216652168531</v>
      </c>
      <c r="EP61">
        <f>Sheet23!FN61</f>
        <v>0.92731420522401597</v>
      </c>
      <c r="EQ61">
        <f>Sheet23!FO61</f>
        <v>0.5523674125577952</v>
      </c>
      <c r="ER61">
        <f>Sheet23!FP61</f>
        <v>0.85661470327865119</v>
      </c>
      <c r="ES61">
        <f>Sheet23!FQ61</f>
        <v>0.38408248659053462</v>
      </c>
      <c r="ET61">
        <f>Sheet23!FR61</f>
        <v>0.8030999860316419</v>
      </c>
      <c r="EU61">
        <f>Sheet23!FS61</f>
        <v>0.40288161525822697</v>
      </c>
      <c r="EV61">
        <f>Sheet23!FT61</f>
        <v>0.30175467582635163</v>
      </c>
      <c r="EW61">
        <f>Sheet23!FU61</f>
        <v>0.86053602483899838</v>
      </c>
      <c r="EZ61">
        <v>-2.8827059120636664</v>
      </c>
      <c r="FA61">
        <v>2.6063102095148456</v>
      </c>
      <c r="FB61">
        <v>-3.0521796119961895</v>
      </c>
      <c r="FC61">
        <v>1.4311525566454769E-4</v>
      </c>
      <c r="FD61">
        <v>5.8833849551656785</v>
      </c>
      <c r="FE61">
        <v>1.9497831926731638E-7</v>
      </c>
      <c r="FF61">
        <v>7.4783899528821077E-15</v>
      </c>
      <c r="FG61">
        <v>-2.5549657335778884</v>
      </c>
      <c r="FH61">
        <v>5.7522382127845244E-8</v>
      </c>
      <c r="FI61">
        <v>1.2725200846543159E-5</v>
      </c>
      <c r="FL61">
        <f t="shared" si="40"/>
        <v>0.33674501230072024</v>
      </c>
      <c r="FM61">
        <f t="shared" si="40"/>
        <v>0.82891585631217046</v>
      </c>
      <c r="FN61">
        <f t="shared" si="40"/>
        <v>0.93036638483601219</v>
      </c>
      <c r="FO61">
        <f t="shared" si="40"/>
        <v>0.55236726944253955</v>
      </c>
      <c r="FP61">
        <f t="shared" si="40"/>
        <v>0.85073131832348547</v>
      </c>
      <c r="FQ61">
        <f t="shared" si="40"/>
        <v>0.38408248639555631</v>
      </c>
      <c r="FR61">
        <f t="shared" si="40"/>
        <v>0.8030999860316419</v>
      </c>
      <c r="FS61">
        <f t="shared" si="40"/>
        <v>0.40543658099180485</v>
      </c>
      <c r="FT61">
        <f t="shared" si="40"/>
        <v>0.30175467576882925</v>
      </c>
      <c r="FU61">
        <f t="shared" si="40"/>
        <v>0.86053601211379749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2.6387545941501092</v>
      </c>
      <c r="EN2" t="s">
        <v>10</v>
      </c>
    </row>
    <row r="3" spans="1:177">
      <c r="A3">
        <v>2</v>
      </c>
      <c r="C3" t="s">
        <v>92</v>
      </c>
      <c r="F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2.6387545941501092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3.7135288681912426</v>
      </c>
      <c r="BS7">
        <f t="shared" si="7"/>
        <v>0</v>
      </c>
      <c r="BT7">
        <f t="shared" si="7"/>
        <v>0</v>
      </c>
      <c r="BY7">
        <f>$BG$7-$BL$7</f>
        <v>2.453451797846843E-2</v>
      </c>
      <c r="BZ7">
        <f>$BH$7-$BM$7</f>
        <v>-0.97560870245253328</v>
      </c>
      <c r="CA7">
        <f>$BI$7-$BN$7</f>
        <v>2.4420550152475115E-2</v>
      </c>
      <c r="CB7">
        <f>$BJ$7-$BO$7</f>
        <v>2.4363126721907876E-2</v>
      </c>
      <c r="CD7">
        <f t="array" ref="CD7:CM16">(1/4)*(MMULT($AM$7:$AP$16,$BY$23:$CH$26))</f>
        <v>-0.22153087164332433</v>
      </c>
      <c r="CE7">
        <v>0.27913733256966139</v>
      </c>
      <c r="CF7">
        <v>-0.18280044437092252</v>
      </c>
      <c r="CG7">
        <v>6.0726927201611658E-2</v>
      </c>
      <c r="CH7">
        <v>5.1870440902969508E-2</v>
      </c>
      <c r="CI7">
        <v>8.4192585255375874E-2</v>
      </c>
      <c r="CJ7">
        <v>9.6411414902162502E-3</v>
      </c>
      <c r="CK7">
        <v>-0.19116960332370028</v>
      </c>
      <c r="CL7">
        <v>3.0309093791847576E-2</v>
      </c>
      <c r="CM7">
        <v>7.9623398126264899E-2</v>
      </c>
      <c r="CO7">
        <f>(1/4)*SUM($BY$7:$CB$7)</f>
        <v>-0.22557262689992047</v>
      </c>
      <c r="CR7">
        <f t="array" ref="CR7:CU16">MMULT(S49:AB58,BY7:CB16)</f>
        <v>-9.4602352846450938E-2</v>
      </c>
      <c r="CS7">
        <v>0.16183129686923273</v>
      </c>
      <c r="CT7">
        <v>-1.727269252971015E-2</v>
      </c>
      <c r="CU7">
        <v>0.19345633114047611</v>
      </c>
      <c r="CW7">
        <f>$CR$7*(1/(1+EXP(-$AH$7)))*(1-(1/(1+EXP(-$AH$7))))</f>
        <v>-1.9595233439574089E-3</v>
      </c>
      <c r="CX7">
        <f>$CS$7*(1/(1+EXP(-$AI$7)))*(1-(1/(1+EXP(-$AI$7))))</f>
        <v>2.8606590221431742E-3</v>
      </c>
      <c r="CY7">
        <f>$CT$7*(1/(1+EXP(-$AJ$7)))*(1-(1/(1+EXP(-$AJ$7))))</f>
        <v>-3.1369496351162367E-4</v>
      </c>
      <c r="CZ7">
        <f>$CU$7*(1/(1+EXP(-$AK$7)))*(1-(1/(1+EXP(-$AK$7))))</f>
        <v>3.3058604015593707E-3</v>
      </c>
      <c r="DB7">
        <f t="array" ref="DB7:DK16">(1/4)*(MMULT($X$7:$AA$16,$CW$23:$DF$26))</f>
        <v>9.7608191554017021E-4</v>
      </c>
      <c r="DC7">
        <v>3.0266926398258702E-4</v>
      </c>
      <c r="DD7">
        <v>2.8573520070496423E-5</v>
      </c>
      <c r="DE7">
        <v>3.2939535806391891E-4</v>
      </c>
      <c r="DF7">
        <v>5.9258229566250362E-5</v>
      </c>
      <c r="DG7">
        <v>2.2018271737215827E-5</v>
      </c>
      <c r="DH7">
        <v>2.0655388158250478E-4</v>
      </c>
      <c r="DI7">
        <v>2.4124625999197248E-3</v>
      </c>
      <c r="DJ7">
        <v>-1.5092844734596581E-4</v>
      </c>
      <c r="DK7">
        <v>2.2570753995352485E-3</v>
      </c>
      <c r="DM7">
        <f>(1/4)*SUM($CW$7:$CZ$7)</f>
        <v>9.7332527905837811E-4</v>
      </c>
      <c r="DO7">
        <f t="array" ref="DO7:DR16">MMULT(S36:AB45,CW7:CZ16)</f>
        <v>-2.5554529437256538E-3</v>
      </c>
      <c r="DP7">
        <v>1.5314889183533921E-2</v>
      </c>
      <c r="DQ7">
        <v>2.59131561036368E-3</v>
      </c>
      <c r="DR7">
        <v>-4.8493638942994684E-3</v>
      </c>
      <c r="DT7">
        <f>DO7*(1/(1+EXP(-S7)))*(1-(1/(1+EXP(-S7))))</f>
        <v>-1.1618517807991792E-4</v>
      </c>
      <c r="DU7">
        <f t="shared" ref="DU7:DW7" si="8">DP7*(1/(1+EXP(-T7)))*(1-(1/(1+EXP(-T7))))</f>
        <v>3.0818490245205447E-4</v>
      </c>
      <c r="DV7">
        <f t="shared" si="8"/>
        <v>8.6558740553157419E-5</v>
      </c>
      <c r="DW7">
        <f t="shared" si="8"/>
        <v>-5.0240907848467626E-5</v>
      </c>
      <c r="DY7">
        <f t="array" ref="DY7:EH16">(1/4)*(MMULT($C$7:$F$16,$DT$23:$EC$26))</f>
        <v>-1.2902263893610109E-5</v>
      </c>
      <c r="DZ7">
        <v>-6.0685199465256607E-5</v>
      </c>
      <c r="EA7">
        <v>-2.4273215150002966E-5</v>
      </c>
      <c r="EB7">
        <v>-5.3872972209832281E-5</v>
      </c>
      <c r="EC7">
        <v>-2.320251864818025E-5</v>
      </c>
      <c r="ED7">
        <v>6.2792556171918144E-6</v>
      </c>
      <c r="EE7">
        <v>-4.7670717468828153E-6</v>
      </c>
      <c r="EF7">
        <v>-3.7869261184081605E-5</v>
      </c>
      <c r="EG7">
        <v>-5.3995334389454562E-5</v>
      </c>
      <c r="EH7">
        <v>-1.4613482917592131E-5</v>
      </c>
      <c r="EJ7">
        <f>(1/4)*SUM($DT$7:$DW$7)</f>
        <v>5.7079389269206577E-5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9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10" xml:space="preserve"> 1/(1+EXP(-S8))</f>
        <v>0.83740184637199899</v>
      </c>
      <c r="Y8">
        <f t="shared" ref="Y8:Y16" si="11" xml:space="preserve"> 1/(1+EXP(-T8))</f>
        <v>0.92606468361922911</v>
      </c>
      <c r="Z8">
        <f t="shared" ref="Z8:Z16" si="12" xml:space="preserve"> 1/(1+EXP(-U8))</f>
        <v>0.92798796312816301</v>
      </c>
      <c r="AA8">
        <f t="shared" ref="AA8:AA16" si="13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4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5" xml:space="preserve"> 1/(1+EXP(-AH8))</f>
        <v>0.99696184911979147</v>
      </c>
      <c r="AN8">
        <f t="shared" ref="AN8:AN16" si="16" xml:space="preserve"> 1/(1+EXP(-AI8))</f>
        <v>0.99756775524240149</v>
      </c>
      <c r="AO8">
        <f t="shared" ref="AO8:AO16" si="17" xml:space="preserve"> 1/(1+EXP(-AJ8))</f>
        <v>0.99746036548442751</v>
      </c>
      <c r="AP8">
        <f t="shared" ref="AP8:AP16" si="18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9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20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1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2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0.28413418344234004</v>
      </c>
      <c r="BZ8">
        <f>$BH$8-$BM$8</f>
        <v>0.284597497723732</v>
      </c>
      <c r="CA8">
        <f>$BI$8-$BN$8</f>
        <v>0.28448308002924672</v>
      </c>
      <c r="CB8">
        <f>$BJ$8-$BO$8</f>
        <v>0.28468504484222446</v>
      </c>
      <c r="CD8">
        <v>-0.22502731778791726</v>
      </c>
      <c r="CE8">
        <v>0.28374443575507008</v>
      </c>
      <c r="CF8">
        <v>-0.18554510312041356</v>
      </c>
      <c r="CG8">
        <v>6.1729428267651557E-2</v>
      </c>
      <c r="CH8">
        <v>5.2234728215003023E-2</v>
      </c>
      <c r="CI8">
        <v>8.5582291065237043E-2</v>
      </c>
      <c r="CJ8">
        <v>9.8003001754617507E-3</v>
      </c>
      <c r="CK8">
        <v>-0.1942659102207992</v>
      </c>
      <c r="CL8">
        <v>3.0809407506401772E-2</v>
      </c>
      <c r="CM8">
        <v>8.0937740144304743E-2</v>
      </c>
      <c r="CO8">
        <f>(1/4)*SUM($BY$8:$CB$8)</f>
        <v>0.28447495150938584</v>
      </c>
      <c r="CR8">
        <v>-0.12512878334606922</v>
      </c>
      <c r="CS8">
        <v>0.61212959894642627</v>
      </c>
      <c r="CT8">
        <v>-7.9473888399315129E-2</v>
      </c>
      <c r="CU8">
        <v>0.13932491362401547</v>
      </c>
      <c r="CW8">
        <f>$CR$8*(1/(1+EXP(-$AH$8)))*(1-(1/(1+EXP(-$AH$8))))</f>
        <v>-3.7900513944917375E-4</v>
      </c>
      <c r="CX8">
        <f>$CS$8*(1/(1+EXP(-$AI$8)))*(1-(1/(1+EXP(-$AI$8))))</f>
        <v>1.485227762813741E-3</v>
      </c>
      <c r="CY8">
        <f>$CT$8*(1/(1+EXP(-$AJ$8)))*(1-(1/(1+EXP(-$AJ$8))))</f>
        <v>-2.0132204387270401E-4</v>
      </c>
      <c r="CZ8">
        <f>$CU$8*(1/(1+EXP(-$AK$8)))*(1-(1/(1+EXP(-$AK$8))))</f>
        <v>3.1452246434525032E-4</v>
      </c>
      <c r="DB8">
        <v>9.5472241739489509E-4</v>
      </c>
      <c r="DC8">
        <v>2.9157899293678094E-4</v>
      </c>
      <c r="DD8">
        <v>-1.0282900611622985E-6</v>
      </c>
      <c r="DE8">
        <v>2.909266498283328E-4</v>
      </c>
      <c r="DF8">
        <v>3.9138346090942665E-5</v>
      </c>
      <c r="DG8">
        <v>3.3450790207309336E-5</v>
      </c>
      <c r="DH8">
        <v>2.0735451232234035E-4</v>
      </c>
      <c r="DI8">
        <v>2.3294406101542846E-3</v>
      </c>
      <c r="DJ8">
        <v>-1.0196796823071344E-4</v>
      </c>
      <c r="DK8">
        <v>2.2107940644667833E-3</v>
      </c>
      <c r="DM8">
        <f>(1/4)*SUM($CW$8:$CZ$8)</f>
        <v>3.0485576095927837E-4</v>
      </c>
      <c r="DO8">
        <v>-4.0515520450446997E-3</v>
      </c>
      <c r="DP8">
        <v>7.6295004203067104E-3</v>
      </c>
      <c r="DQ8">
        <v>1.1990817492908794E-3</v>
      </c>
      <c r="DR8">
        <v>1.0816357976626255E-3</v>
      </c>
      <c r="DT8">
        <f t="shared" ref="DT8:DT16" si="23">DO8*(1/(1+EXP(-S8)))*(1-(1/(1+EXP(-S8))))</f>
        <v>-5.5165930240637677E-4</v>
      </c>
      <c r="DU8">
        <f t="shared" ref="DU8:DU16" si="24">DP8*(1/(1+EXP(-T8)))*(1-(1/(1+EXP(-T8))))</f>
        <v>5.2238338972701028E-4</v>
      </c>
      <c r="DV8">
        <f t="shared" ref="DV8:DV16" si="25">DQ8*(1/(1+EXP(-U8)))*(1-(1/(1+EXP(-U8))))</f>
        <v>8.0130200800386484E-5</v>
      </c>
      <c r="DW8">
        <f t="shared" ref="DW8:DW16" si="26">DR8*(1/(1+EXP(-V8)))*(1-(1/(1+EXP(-V8))))</f>
        <v>6.2659647472605313E-5</v>
      </c>
      <c r="DY8">
        <v>5.1515744823597483E-5</v>
      </c>
      <c r="DZ8">
        <v>1.056921936333198E-4</v>
      </c>
      <c r="EA8">
        <v>8.2311974066251383E-5</v>
      </c>
      <c r="EB8">
        <v>2.7554349836054137E-4</v>
      </c>
      <c r="EC8">
        <v>8.3794384045022391E-5</v>
      </c>
      <c r="ED8">
        <v>4.5393315986723418E-5</v>
      </c>
      <c r="EE8">
        <v>1.6197716354569402E-4</v>
      </c>
      <c r="EF8">
        <v>1.0482914192551702E-4</v>
      </c>
      <c r="EG8">
        <v>1.8587287777767109E-4</v>
      </c>
      <c r="EH8">
        <v>6.6298512585452675E-5</v>
      </c>
      <c r="EJ8">
        <f>(1/4)*SUM($DT$8:$DW$8)</f>
        <v>2.8378483898406329E-5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9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10"/>
        <v>0.91520240819850818</v>
      </c>
      <c r="Y9">
        <f t="shared" si="11"/>
        <v>0.95771855683010221</v>
      </c>
      <c r="Z9">
        <f t="shared" si="12"/>
        <v>0.95705031823575193</v>
      </c>
      <c r="AA9">
        <f t="shared" si="13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4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5"/>
        <v>0.98920969924807234</v>
      </c>
      <c r="AN9">
        <f t="shared" si="16"/>
        <v>0.99169544843333823</v>
      </c>
      <c r="AO9">
        <f t="shared" si="17"/>
        <v>0.99136572332748574</v>
      </c>
      <c r="AP9">
        <f t="shared" si="18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9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20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1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2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  <c r="BY9">
        <f>$BG$9-$BL$9</f>
        <v>6.4046019780934438E-2</v>
      </c>
      <c r="BZ9">
        <f>$BH$9-$BM$9</f>
        <v>6.4056888857341704E-2</v>
      </c>
      <c r="CA9">
        <f>$BI$9-$BN$9</f>
        <v>6.4047382435442696E-2</v>
      </c>
      <c r="CB9">
        <f>$BJ$9-$BO$9</f>
        <v>-0.9359353047215262</v>
      </c>
      <c r="CD9">
        <v>-0.22371431957828761</v>
      </c>
      <c r="CE9">
        <v>0.28193922223637924</v>
      </c>
      <c r="CF9">
        <v>-0.18453500964907008</v>
      </c>
      <c r="CG9">
        <v>6.1336547707421203E-2</v>
      </c>
      <c r="CH9">
        <v>5.2254734443926351E-2</v>
      </c>
      <c r="CI9">
        <v>8.5037720408466105E-2</v>
      </c>
      <c r="CJ9">
        <v>9.7379259932693987E-3</v>
      </c>
      <c r="CK9">
        <v>-0.19309285163826254</v>
      </c>
      <c r="CL9">
        <v>3.061334696940279E-2</v>
      </c>
      <c r="CM9">
        <v>8.0422683106755127E-2</v>
      </c>
      <c r="CO9">
        <f>(1/4)*SUM($BY$9:$CB$9)</f>
        <v>-0.18594625341195184</v>
      </c>
      <c r="CR9">
        <v>0.10119396421895145</v>
      </c>
      <c r="CS9">
        <v>0.22674908997298371</v>
      </c>
      <c r="CT9">
        <v>-0.34086575104686873</v>
      </c>
      <c r="CU9">
        <v>9.4365114557103669E-3</v>
      </c>
      <c r="CW9">
        <f>$CR$9*(1/(1+EXP(-$AH$9)))*(1-(1/(1+EXP(-$AH$9))))</f>
        <v>1.0801312352117576E-3</v>
      </c>
      <c r="CX9">
        <f>$CS$9*(1/(1+EXP(-$AI$9)))*(1-(1/(1+EXP(-$AI$9))))</f>
        <v>1.8674116286127914E-3</v>
      </c>
      <c r="CY9">
        <f>$CT$9*(1/(1+EXP(-$AJ$9)))*(1-(1/(1+EXP(-$AJ$9))))</f>
        <v>-2.9177174109037657E-3</v>
      </c>
      <c r="CZ9">
        <f>$CU$9*(1/(1+EXP(-$AK$9)))*(1-(1/(1+EXP(-$AK$9))))</f>
        <v>7.4228699886617081E-5</v>
      </c>
      <c r="DB9">
        <v>9.7178834600232522E-4</v>
      </c>
      <c r="DC9">
        <v>2.9781071065386071E-4</v>
      </c>
      <c r="DD9">
        <v>1.4341027300096473E-5</v>
      </c>
      <c r="DE9">
        <v>2.8013794140814867E-4</v>
      </c>
      <c r="DF9">
        <v>5.3790124924924421E-5</v>
      </c>
      <c r="DG9">
        <v>2.62087054472341E-5</v>
      </c>
      <c r="DH9">
        <v>2.0967190746743028E-4</v>
      </c>
      <c r="DI9">
        <v>2.3873410355378273E-3</v>
      </c>
      <c r="DJ9">
        <v>-1.3135349075368244E-4</v>
      </c>
      <c r="DK9">
        <v>2.2339534797907309E-3</v>
      </c>
      <c r="DM9">
        <f>(1/4)*SUM($CW$9:$CZ$9)</f>
        <v>2.6013538201850169E-5</v>
      </c>
      <c r="DO9">
        <v>-3.1974118660899266E-3</v>
      </c>
      <c r="DP9">
        <v>1.0956529179112287E-2</v>
      </c>
      <c r="DQ9">
        <v>2.2495721468442234E-3</v>
      </c>
      <c r="DR9">
        <v>-5.3126814960051958E-4</v>
      </c>
      <c r="DT9">
        <f t="shared" si="23"/>
        <v>-2.4814141551829101E-4</v>
      </c>
      <c r="DU9">
        <f t="shared" si="24"/>
        <v>4.4367065469903447E-4</v>
      </c>
      <c r="DV9">
        <f t="shared" si="25"/>
        <v>9.2468677944552963E-5</v>
      </c>
      <c r="DW9">
        <f t="shared" si="26"/>
        <v>-1.0214327843879703E-5</v>
      </c>
      <c r="DY9">
        <v>5.5347738298583921E-5</v>
      </c>
      <c r="DZ9">
        <v>1.7015062270568028E-5</v>
      </c>
      <c r="EA9">
        <v>5.9857912702049124E-5</v>
      </c>
      <c r="EB9">
        <v>2.3471484094040207E-4</v>
      </c>
      <c r="EC9">
        <v>9.7901203425299307E-5</v>
      </c>
      <c r="ED9">
        <v>5.8001253008633598E-5</v>
      </c>
      <c r="EE9">
        <v>1.820112614299597E-4</v>
      </c>
      <c r="EF9">
        <v>9.8791404965819515E-5</v>
      </c>
      <c r="EG9">
        <v>1.1313573525037296E-4</v>
      </c>
      <c r="EH9">
        <v>4.2575218651443635E-5</v>
      </c>
      <c r="EJ9">
        <f>(1/4)*SUM($DT$9:$DW$9)</f>
        <v>6.944589732035418E-5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9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10"/>
        <v>0.78613093661636801</v>
      </c>
      <c r="Y10">
        <f t="shared" si="11"/>
        <v>0.89041126111191926</v>
      </c>
      <c r="Z10">
        <f t="shared" si="12"/>
        <v>0.89507296320154539</v>
      </c>
      <c r="AA10">
        <f t="shared" si="13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4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5"/>
        <v>0.96858877885370465</v>
      </c>
      <c r="AN10">
        <f t="shared" si="16"/>
        <v>0.97285454083145884</v>
      </c>
      <c r="AO10">
        <f t="shared" si="17"/>
        <v>0.97205882481412675</v>
      </c>
      <c r="AP10">
        <f t="shared" si="18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9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20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1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0</v>
      </c>
      <c r="BM10">
        <v>0</v>
      </c>
      <c r="BN10">
        <v>0</v>
      </c>
      <c r="BO10">
        <v>0</v>
      </c>
      <c r="BQ10">
        <f t="shared" si="22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6.2118202184376199E-2</v>
      </c>
      <c r="BZ10">
        <f>$BH$10-$BM$10</f>
        <v>6.1812051047014149E-2</v>
      </c>
      <c r="CA10">
        <f>$BI$10-$BN$10</f>
        <v>6.1867639449972783E-2</v>
      </c>
      <c r="CB10">
        <f>$BJ$10-$BO$10</f>
        <v>6.1755736248365306E-2</v>
      </c>
      <c r="CD10">
        <v>-0.21947479081105431</v>
      </c>
      <c r="CE10">
        <v>0.27645841838556956</v>
      </c>
      <c r="CF10">
        <v>-0.18119429565577255</v>
      </c>
      <c r="CG10">
        <v>6.0144025070041907E-2</v>
      </c>
      <c r="CH10">
        <v>5.1586658262422203E-2</v>
      </c>
      <c r="CI10">
        <v>8.3384520970975512E-2</v>
      </c>
      <c r="CJ10">
        <v>9.5485989672980647E-3</v>
      </c>
      <c r="CK10">
        <v>-0.18933048056065829</v>
      </c>
      <c r="CL10">
        <v>3.0018182185440837E-2</v>
      </c>
      <c r="CM10">
        <v>7.8859163185737033E-2</v>
      </c>
      <c r="CO10">
        <f>(1/4)*SUM($BY$10:$CB$10)</f>
        <v>6.1888407232432108E-2</v>
      </c>
      <c r="CR10">
        <v>-1.4004546565052633E-2</v>
      </c>
      <c r="CS10">
        <v>0.57775492646831916</v>
      </c>
      <c r="CT10">
        <v>-0.21384801761628885</v>
      </c>
      <c r="CU10">
        <v>-0.30125646448092569</v>
      </c>
      <c r="CW10">
        <f>$CR$10*(1/(1+EXP(-$AH$10)))*(1-(1/(1+EXP(-$AH$10))))</f>
        <v>-4.2608211587807709E-4</v>
      </c>
      <c r="CX10">
        <f>$CS$10*(1/(1+EXP(-$AI$10)))*(1-(1/(1+EXP(-$AI$10))))</f>
        <v>1.5257689053555385E-2</v>
      </c>
      <c r="CY10">
        <f>$CT$10*(1/(1+EXP(-$AJ$10)))*(1-(1/(1+EXP(-$AJ$10))))</f>
        <v>-5.8082117934801121E-3</v>
      </c>
      <c r="CZ10">
        <f>$CU$10*(1/(1+EXP(-$AK$10)))*(1-(1/(1+EXP(-$AK$10))))</f>
        <v>-7.6942082039888702E-3</v>
      </c>
      <c r="DB10">
        <v>9.3252545530172527E-4</v>
      </c>
      <c r="DC10">
        <v>2.8253410581427957E-4</v>
      </c>
      <c r="DD10">
        <v>-8.0566533930205584E-6</v>
      </c>
      <c r="DE10">
        <v>2.6496748159117781E-4</v>
      </c>
      <c r="DF10">
        <v>2.9873198510697602E-5</v>
      </c>
      <c r="DG10">
        <v>3.581871052054892E-5</v>
      </c>
      <c r="DH10">
        <v>2.0401323807449625E-4</v>
      </c>
      <c r="DI10">
        <v>2.2545119099184447E-3</v>
      </c>
      <c r="DJ10">
        <v>-8.3635782471939003E-5</v>
      </c>
      <c r="DK10">
        <v>2.1413218500715794E-3</v>
      </c>
      <c r="DM10">
        <f>(1/4)*SUM($CW$10:$CZ$10)</f>
        <v>3.3229673505208142E-4</v>
      </c>
      <c r="DO10">
        <v>-3.1960588761299619E-3</v>
      </c>
      <c r="DP10">
        <v>1.5538794465028751E-2</v>
      </c>
      <c r="DQ10">
        <v>1.5605209719111266E-3</v>
      </c>
      <c r="DR10">
        <v>-6.5459977194347709E-4</v>
      </c>
      <c r="DT10">
        <f t="shared" si="23"/>
        <v>-5.3735046119686685E-4</v>
      </c>
      <c r="DU10">
        <f t="shared" si="24"/>
        <v>1.5162607584875353E-3</v>
      </c>
      <c r="DV10">
        <f t="shared" si="25"/>
        <v>1.4656000014882418E-4</v>
      </c>
      <c r="DW10">
        <f t="shared" si="26"/>
        <v>-5.4288142053420695E-5</v>
      </c>
      <c r="DY10">
        <v>4.3349203198352951E-6</v>
      </c>
      <c r="DZ10">
        <v>-1.8312581751025076E-5</v>
      </c>
      <c r="EA10">
        <v>1.9086434170499068E-7</v>
      </c>
      <c r="EB10">
        <v>-1.7109397569167527E-5</v>
      </c>
      <c r="EC10">
        <v>6.7504462921337002E-5</v>
      </c>
      <c r="ED10">
        <v>5.8021650660321492E-5</v>
      </c>
      <c r="EE10">
        <v>6.2141941801227948E-5</v>
      </c>
      <c r="EF10">
        <v>-3.6956949923172291E-5</v>
      </c>
      <c r="EG10">
        <v>4.2924046486322124E-6</v>
      </c>
      <c r="EH10">
        <v>2.6219377146265584E-6</v>
      </c>
      <c r="EJ10">
        <f>(1/4)*SUM($DT$10:$DW$10)</f>
        <v>2.67795538846518E-4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9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10"/>
        <v>0.90185997040880539</v>
      </c>
      <c r="Y11">
        <f t="shared" si="11"/>
        <v>0.96082204603664556</v>
      </c>
      <c r="Z11">
        <f t="shared" si="12"/>
        <v>0.89863940559083022</v>
      </c>
      <c r="AA11">
        <f t="shared" si="13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4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5"/>
        <v>0.99431824802737712</v>
      </c>
      <c r="AN11">
        <f t="shared" si="16"/>
        <v>0.99511434379208286</v>
      </c>
      <c r="AO11">
        <f t="shared" si="17"/>
        <v>0.99502668177869602</v>
      </c>
      <c r="AP11">
        <f t="shared" si="18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9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20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1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1</v>
      </c>
      <c r="BM11">
        <v>0</v>
      </c>
      <c r="BN11">
        <v>0</v>
      </c>
      <c r="BO11">
        <v>0</v>
      </c>
      <c r="BQ11">
        <f t="shared" si="22"/>
        <v>1.1976221628282464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-0.6980887451269463</v>
      </c>
      <c r="BZ11">
        <f>$BH$11-$BM$11</f>
        <v>0.30236079205037852</v>
      </c>
      <c r="CA11">
        <f>$BI$11-$BN$11</f>
        <v>0.30228133434815896</v>
      </c>
      <c r="CB11">
        <f>$BJ$11-$BO$11</f>
        <v>0.30245205842966894</v>
      </c>
      <c r="CD11">
        <v>-0.22447373521235381</v>
      </c>
      <c r="CE11">
        <v>0.28304848965863927</v>
      </c>
      <c r="CF11">
        <v>-0.18513796809506239</v>
      </c>
      <c r="CG11">
        <v>6.1577999644043882E-2</v>
      </c>
      <c r="CH11">
        <v>5.2156191721367096E-2</v>
      </c>
      <c r="CI11">
        <v>8.537236767316958E-2</v>
      </c>
      <c r="CJ11">
        <v>9.7762590924871332E-3</v>
      </c>
      <c r="CK11">
        <v>-0.19379264100062754</v>
      </c>
      <c r="CL11">
        <v>3.0733833063672479E-2</v>
      </c>
      <c r="CM11">
        <v>8.073920345466426E-2</v>
      </c>
      <c r="CO11">
        <f>(1/4)*SUM($BY$11:$CB$11)</f>
        <v>5.225135992531503E-2</v>
      </c>
      <c r="CR11">
        <v>0.25515619413221641</v>
      </c>
      <c r="CS11">
        <v>-0.32506236770310654</v>
      </c>
      <c r="CT11">
        <v>0.35358888088066842</v>
      </c>
      <c r="CU11">
        <v>-0.28692444519843496</v>
      </c>
      <c r="CW11">
        <f>$CR$11*(1/(1+EXP(-$AH$11)))*(1-(1/(1+EXP(-$AH$11))))</f>
        <v>1.4414971791339847E-3</v>
      </c>
      <c r="CX11">
        <f>$CS$11*(1/(1+EXP(-$AI$11)))*(1-(1/(1+EXP(-$AI$11))))</f>
        <v>-1.5803838541453834E-3</v>
      </c>
      <c r="CY11">
        <f>$CT$11*(1/(1+EXP(-$AJ$11)))*(1-(1/(1+EXP(-$AJ$11))))</f>
        <v>1.7497643941889378E-3</v>
      </c>
      <c r="CZ11">
        <f>$CU$11*(1/(1+EXP(-$AK$11)))*(1-(1/(1+EXP(-$AK$11))))</f>
        <v>-1.2904578571325781E-3</v>
      </c>
      <c r="DB11">
        <v>9.636550337583505E-4</v>
      </c>
      <c r="DC11">
        <v>3.0112446389917249E-4</v>
      </c>
      <c r="DD11">
        <v>5.4311562129719321E-5</v>
      </c>
      <c r="DE11">
        <v>4.281827781196536E-4</v>
      </c>
      <c r="DF11">
        <v>3.0585188766371098E-5</v>
      </c>
      <c r="DG11">
        <v>1.9894916459744115E-5</v>
      </c>
      <c r="DH11">
        <v>1.9358179463234529E-4</v>
      </c>
      <c r="DI11">
        <v>2.3153319071159278E-3</v>
      </c>
      <c r="DJ11">
        <v>-1.408713051122576E-4</v>
      </c>
      <c r="DK11">
        <v>2.1653504083805194E-3</v>
      </c>
      <c r="DM11">
        <f>(1/4)*SUM($CW$11:$CZ$11)</f>
        <v>8.0104965511240244E-5</v>
      </c>
      <c r="DO11">
        <v>-4.5406664934264313E-3</v>
      </c>
      <c r="DP11">
        <v>1.2336717190122238E-2</v>
      </c>
      <c r="DQ11">
        <v>5.1383050091751018E-3</v>
      </c>
      <c r="DR11">
        <v>-2.0927333680905848E-3</v>
      </c>
      <c r="DT11">
        <f t="shared" si="23"/>
        <v>-4.0188787176718548E-4</v>
      </c>
      <c r="DU11">
        <f t="shared" si="24"/>
        <v>4.6439156193090619E-4</v>
      </c>
      <c r="DV11">
        <f t="shared" si="25"/>
        <v>4.6803085796189763E-4</v>
      </c>
      <c r="DW11">
        <f t="shared" si="26"/>
        <v>-9.1055789637890043E-5</v>
      </c>
      <c r="DY11">
        <v>4.9027819547702939E-5</v>
      </c>
      <c r="DZ11">
        <v>7.2632691429007641E-5</v>
      </c>
      <c r="EA11">
        <v>7.1171396290776656E-5</v>
      </c>
      <c r="EB11">
        <v>2.4075192960267442E-4</v>
      </c>
      <c r="EC11">
        <v>1.0067924265100189E-4</v>
      </c>
      <c r="ED11">
        <v>6.4366020283978734E-5</v>
      </c>
      <c r="EE11">
        <v>1.7514295879505961E-4</v>
      </c>
      <c r="EF11">
        <v>8.126984558791498E-5</v>
      </c>
      <c r="EG11">
        <v>1.5855256537707543E-4</v>
      </c>
      <c r="EH11">
        <v>5.7753014988889335E-5</v>
      </c>
      <c r="EJ11">
        <f>(1/4)*SUM($DT$11:$DW$11)</f>
        <v>1.0986968962193206E-4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9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10"/>
        <v>0.9618294634792558</v>
      </c>
      <c r="Y12">
        <f t="shared" si="11"/>
        <v>0.98717010330862864</v>
      </c>
      <c r="Z12">
        <f t="shared" si="12"/>
        <v>0.96336480142032233</v>
      </c>
      <c r="AA12">
        <f t="shared" si="13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4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5"/>
        <v>0.99716767624609426</v>
      </c>
      <c r="AN12">
        <f t="shared" si="16"/>
        <v>0.99791657728480709</v>
      </c>
      <c r="AO12">
        <f t="shared" si="17"/>
        <v>0.997761417811318</v>
      </c>
      <c r="AP12">
        <f t="shared" si="18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9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20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1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2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8.5870168633594604E-2</v>
      </c>
      <c r="BZ12">
        <f>$BH$12-$BM$12</f>
        <v>8.5776766096750376E-2</v>
      </c>
      <c r="CA12">
        <f>$BI$12-$BN$12</f>
        <v>8.5813391842262832E-2</v>
      </c>
      <c r="CB12">
        <f>$BJ$12-$BO$12</f>
        <v>8.5750307089279276E-2</v>
      </c>
      <c r="CD12">
        <v>-0.22510766368907045</v>
      </c>
      <c r="CE12">
        <v>0.28382435738732703</v>
      </c>
      <c r="CF12">
        <v>-0.18559410064567566</v>
      </c>
      <c r="CG12">
        <v>6.1746808476168098E-2</v>
      </c>
      <c r="CH12">
        <v>5.2268186662832936E-2</v>
      </c>
      <c r="CI12">
        <v>8.5606392990446034E-2</v>
      </c>
      <c r="CJ12">
        <v>9.8030595180262515E-3</v>
      </c>
      <c r="CK12">
        <v>-0.19432565607826646</v>
      </c>
      <c r="CL12">
        <v>3.0818083371254371E-2</v>
      </c>
      <c r="CM12">
        <v>8.0960532006957853E-2</v>
      </c>
      <c r="CO12">
        <f>(1/4)*SUM($BY$12:$CB$12)</f>
        <v>8.5802658415471772E-2</v>
      </c>
      <c r="CR12">
        <v>-0.2351197382377366</v>
      </c>
      <c r="CS12">
        <v>5.718080457843195E-2</v>
      </c>
      <c r="CT12">
        <v>0.25222062149363722</v>
      </c>
      <c r="CU12">
        <v>3.0518518493341279E-2</v>
      </c>
      <c r="CW12">
        <f>$CR$12*(1/(1+EXP(-$AH$12)))*(1-(1/(1+EXP(-$AH$12))))</f>
        <v>-6.6404907548174108E-4</v>
      </c>
      <c r="CX12">
        <f>$CS$12*(1/(1+EXP(-$AI$12)))*(1-(1/(1+EXP(-$AI$12))))</f>
        <v>1.1888358526029993E-4</v>
      </c>
      <c r="CY12">
        <f>$CT$12*(1/(1+EXP(-$AJ$12)))*(1-(1/(1+EXP(-$AJ$12))))</f>
        <v>5.6335265025015194E-4</v>
      </c>
      <c r="CZ12">
        <f>$CU$12*(1/(1+EXP(-$AK$12)))*(1-(1/(1+EXP(-$AK$12))))</f>
        <v>6.0751681106316111E-5</v>
      </c>
      <c r="DB12">
        <v>9.7213004896335743E-4</v>
      </c>
      <c r="DC12">
        <v>3.0425936884690108E-4</v>
      </c>
      <c r="DD12">
        <v>3.6134169297272249E-5</v>
      </c>
      <c r="DE12">
        <v>3.7225450749241227E-4</v>
      </c>
      <c r="DF12">
        <v>6.0698215341354646E-5</v>
      </c>
      <c r="DG12">
        <v>2.0280761101594498E-5</v>
      </c>
      <c r="DH12">
        <v>2.0279160141072731E-4</v>
      </c>
      <c r="DI12">
        <v>2.4132160647234121E-3</v>
      </c>
      <c r="DJ12">
        <v>-1.5998329356207752E-4</v>
      </c>
      <c r="DK12">
        <v>2.2660839630288076E-3</v>
      </c>
      <c r="DM12">
        <f>(1/4)*SUM($CW$12:$CZ$12)</f>
        <v>1.9734710283756725E-5</v>
      </c>
      <c r="DO12">
        <v>-4.9540726705791672E-3</v>
      </c>
      <c r="DP12">
        <v>1.5638177536822777E-2</v>
      </c>
      <c r="DQ12">
        <v>8.4808412105446124E-3</v>
      </c>
      <c r="DR12">
        <v>2.0585543869674713E-4</v>
      </c>
      <c r="DT12">
        <f t="shared" si="23"/>
        <v>-1.8188157816053966E-4</v>
      </c>
      <c r="DU12">
        <f t="shared" si="24"/>
        <v>1.9806206049148803E-4</v>
      </c>
      <c r="DV12">
        <f t="shared" si="25"/>
        <v>2.9931484451880115E-4</v>
      </c>
      <c r="DW12">
        <f t="shared" si="26"/>
        <v>3.3297673478650058E-6</v>
      </c>
      <c r="DY12">
        <v>4.5936226083342106E-5</v>
      </c>
      <c r="DZ12">
        <v>9.0088851480307359E-5</v>
      </c>
      <c r="EA12">
        <v>7.1757724574520024E-5</v>
      </c>
      <c r="EB12">
        <v>2.4377927772610279E-4</v>
      </c>
      <c r="EC12">
        <v>6.9453339412890575E-5</v>
      </c>
      <c r="ED12">
        <v>3.5101934717505797E-5</v>
      </c>
      <c r="EE12">
        <v>1.3874179423349424E-4</v>
      </c>
      <c r="EF12">
        <v>9.7352194624326121E-5</v>
      </c>
      <c r="EG12">
        <v>1.5971524129573364E-4</v>
      </c>
      <c r="EH12">
        <v>5.6852180482802976E-5</v>
      </c>
      <c r="EJ12">
        <f>(1/4)*SUM($DT$12:$DW$12)</f>
        <v>7.9706273549403627E-5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5.7079389269206577E-5</v>
      </c>
      <c r="FA12">
        <f>(1/4)*SUM($DT$8:$DW$8)</f>
        <v>2.8378483898406329E-5</v>
      </c>
      <c r="FB12">
        <f>(1/4)*SUM($DT$9:$DW$9)</f>
        <v>6.944589732035418E-5</v>
      </c>
      <c r="FC12">
        <f>(1/4)*SUM($DT$10:$DW$10)</f>
        <v>2.67795538846518E-4</v>
      </c>
      <c r="FD12">
        <f>(1/4)*SUM($DT$11:$DW$11)</f>
        <v>1.0986968962193206E-4</v>
      </c>
      <c r="FE12">
        <f>(1/4)*SUM($DT$12:$DW$12)</f>
        <v>7.9706273549403627E-5</v>
      </c>
      <c r="FF12">
        <f>(1/4)*SUM($DT$13:$DW$13)</f>
        <v>2.1864950832113438E-4</v>
      </c>
      <c r="FG12">
        <f>(1/4)*SUM($DT$14:$DW$14)</f>
        <v>8.9679199421360833E-5</v>
      </c>
      <c r="FH12">
        <f>(1/4)*SUM($DT$15:$DW$15)</f>
        <v>1.4444389963613988E-4</v>
      </c>
      <c r="FI12">
        <f>(1/4)*SUM($DT$16:$DW$16)</f>
        <v>5.6180084435517525E-5</v>
      </c>
      <c r="FL12">
        <f>EN12-($EU$10*EZ12)</f>
        <v>0.7931350717303689</v>
      </c>
      <c r="FM12">
        <f t="shared" ref="FM12:FU12" si="27">EO12-($EU$10*FA12)</f>
        <v>6.5748907651084987E-2</v>
      </c>
      <c r="FN12">
        <f t="shared" si="27"/>
        <v>0.13710232093512315</v>
      </c>
      <c r="FO12">
        <f t="shared" si="27"/>
        <v>0.28980903514763923</v>
      </c>
      <c r="FP12">
        <f t="shared" si="27"/>
        <v>0.80408774156609719</v>
      </c>
      <c r="FQ12">
        <f t="shared" si="27"/>
        <v>0.87265354964909125</v>
      </c>
      <c r="FR12">
        <f t="shared" si="27"/>
        <v>0.4119602846783636</v>
      </c>
      <c r="FS12">
        <f t="shared" si="27"/>
        <v>5.4878234565957064E-2</v>
      </c>
      <c r="FT12">
        <f t="shared" si="27"/>
        <v>0.22625771387140844</v>
      </c>
      <c r="FU12">
        <f t="shared" si="27"/>
        <v>0.64922258798100285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9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10"/>
        <v>0.91526702405106319</v>
      </c>
      <c r="Y13">
        <f t="shared" si="11"/>
        <v>0.89156258248116693</v>
      </c>
      <c r="Z13">
        <f t="shared" si="12"/>
        <v>0.93378167735671014</v>
      </c>
      <c r="AA13">
        <f t="shared" si="13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4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5"/>
        <v>0.99753860853331433</v>
      </c>
      <c r="AN13">
        <f t="shared" si="16"/>
        <v>0.99813573931195443</v>
      </c>
      <c r="AO13">
        <f t="shared" si="17"/>
        <v>0.99804090063933071</v>
      </c>
      <c r="AP13">
        <f t="shared" si="18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9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20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1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2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9.8613502653067883E-3</v>
      </c>
      <c r="BZ13">
        <f>$BH$13-$BM$13</f>
        <v>9.8143921082703128E-3</v>
      </c>
      <c r="CA13">
        <f>$BI$13-$BN$13</f>
        <v>9.8213026715080858E-3</v>
      </c>
      <c r="CB13">
        <f>$BJ$13-$BO$13</f>
        <v>9.8051144429473682E-3</v>
      </c>
      <c r="CD13">
        <v>-0.22515568337805816</v>
      </c>
      <c r="CE13">
        <v>0.28390315429532403</v>
      </c>
      <c r="CF13">
        <v>-0.18563599386350538</v>
      </c>
      <c r="CG13">
        <v>6.1763961315064092E-2</v>
      </c>
      <c r="CH13">
        <v>5.2259175444050385E-2</v>
      </c>
      <c r="CI13">
        <v>8.5630165551735915E-2</v>
      </c>
      <c r="CJ13">
        <v>9.8057827039207957E-3</v>
      </c>
      <c r="CK13">
        <v>-0.19438022174573971</v>
      </c>
      <c r="CL13">
        <v>3.0826642562754573E-2</v>
      </c>
      <c r="CM13">
        <v>8.0983017114453465E-2</v>
      </c>
      <c r="CO13">
        <f>(1/4)*SUM($BY$13:$CB$13)</f>
        <v>9.8255398720081388E-3</v>
      </c>
      <c r="CR13">
        <v>-0.21817687690443641</v>
      </c>
      <c r="CS13">
        <v>-0.19134569898558584</v>
      </c>
      <c r="CT13">
        <v>0.40469649335287738</v>
      </c>
      <c r="CU13">
        <v>0.53104124971854161</v>
      </c>
      <c r="CW13">
        <f>$CR$13*(1/(1+EXP(-$AH$13)))*(1-(1/(1+EXP(-$AH$13))))</f>
        <v>-5.3569688978759452E-4</v>
      </c>
      <c r="CX13">
        <f>$CS$13*(1/(1+EXP(-$AI$13)))*(1-(1/(1+EXP(-$AI$13))))</f>
        <v>-3.5605324860831563E-4</v>
      </c>
      <c r="CY13">
        <f>$CT$13*(1/(1+EXP(-$AJ$13)))*(1-(1/(1+EXP(-$AJ$13))))</f>
        <v>7.9128738779906131E-4</v>
      </c>
      <c r="CZ13">
        <f>$CU$13*(1/(1+EXP(-$AK$13)))*(1-(1/(1+EXP(-$AK$13))))</f>
        <v>9.3091168716847358E-4</v>
      </c>
      <c r="DB13">
        <v>8.8883431937743186E-4</v>
      </c>
      <c r="DC13">
        <v>2.7084996189423709E-4</v>
      </c>
      <c r="DD13">
        <v>-3.9435147460112227E-7</v>
      </c>
      <c r="DE13">
        <v>1.48698892098086E-4</v>
      </c>
      <c r="DF13">
        <v>8.4385542693623356E-5</v>
      </c>
      <c r="DG13">
        <v>2.0266713569750684E-5</v>
      </c>
      <c r="DH13">
        <v>2.0040755148431651E-4</v>
      </c>
      <c r="DI13">
        <v>2.2551210058259952E-3</v>
      </c>
      <c r="DJ13">
        <v>-1.4633991460761121E-4</v>
      </c>
      <c r="DK13">
        <v>2.0885482882127744E-3</v>
      </c>
      <c r="DM13">
        <f>(1/4)*SUM($CW$13:$CZ$13)</f>
        <v>2.0761223414290619E-4</v>
      </c>
      <c r="DO13">
        <v>-4.240158777200095E-3</v>
      </c>
      <c r="DP13">
        <v>8.8590721549623944E-3</v>
      </c>
      <c r="DQ13">
        <v>6.4362548645622263E-3</v>
      </c>
      <c r="DR13">
        <v>-8.406799758941283E-4</v>
      </c>
      <c r="DT13">
        <f t="shared" si="23"/>
        <v>-3.2883830033531193E-4</v>
      </c>
      <c r="DU13">
        <f t="shared" si="24"/>
        <v>8.5648396895315589E-4</v>
      </c>
      <c r="DV13">
        <f t="shared" si="25"/>
        <v>3.9797588448025305E-4</v>
      </c>
      <c r="DW13">
        <f t="shared" si="26"/>
        <v>-5.1023519813559488E-5</v>
      </c>
      <c r="DY13">
        <v>1.3004845164077649E-5</v>
      </c>
      <c r="DZ13">
        <v>-9.8318566105651071E-6</v>
      </c>
      <c r="EA13">
        <v>1.0968166107584443E-5</v>
      </c>
      <c r="EB13">
        <v>2.8461606099261611E-5</v>
      </c>
      <c r="EC13">
        <v>6.9147903286179003E-5</v>
      </c>
      <c r="ED13">
        <v>5.477780319804042E-5</v>
      </c>
      <c r="EE13">
        <v>7.9551466424672944E-5</v>
      </c>
      <c r="EF13">
        <v>-1.1109218726556091E-5</v>
      </c>
      <c r="EG13">
        <v>2.4188466374918034E-5</v>
      </c>
      <c r="EH13">
        <v>9.8145309117851782E-6</v>
      </c>
      <c r="EJ13">
        <f>(1/4)*SUM($DT$13:$DW$13)</f>
        <v>2.1864950832113438E-4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9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10"/>
        <v>0.94196124918164914</v>
      </c>
      <c r="Y14">
        <f t="shared" si="11"/>
        <v>0.95571958757922015</v>
      </c>
      <c r="Z14">
        <f t="shared" si="12"/>
        <v>0.95484684918055718</v>
      </c>
      <c r="AA14">
        <f t="shared" si="13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4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5"/>
        <v>0.98802360525371569</v>
      </c>
      <c r="AN14">
        <f t="shared" si="16"/>
        <v>0.99014211878835812</v>
      </c>
      <c r="AO14">
        <f t="shared" si="17"/>
        <v>0.98974345586480894</v>
      </c>
      <c r="AP14">
        <f t="shared" si="18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9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20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1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2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  <c r="BY14">
        <f>$BG$14-$BL$14</f>
        <v>5.5283408081012918E-2</v>
      </c>
      <c r="BZ14">
        <f>$BH$14-$BM$14</f>
        <v>5.5227269985936862E-2</v>
      </c>
      <c r="CA14">
        <f>$BI$14-$BN$14</f>
        <v>-0.94475655030149841</v>
      </c>
      <c r="CB14">
        <f>$BJ$14-$BO$14</f>
        <v>5.5210098618551799E-2</v>
      </c>
      <c r="CD14">
        <v>-0.22336235992276121</v>
      </c>
      <c r="CE14">
        <v>0.28151547680509398</v>
      </c>
      <c r="CF14">
        <v>-0.18423138621163759</v>
      </c>
      <c r="CG14">
        <v>6.1244390775685671E-2</v>
      </c>
      <c r="CH14">
        <v>5.210103519072036E-2</v>
      </c>
      <c r="CI14">
        <v>8.490992804851083E-2</v>
      </c>
      <c r="CJ14">
        <v>9.7232949034173673E-3</v>
      </c>
      <c r="CK14">
        <v>-0.19276955949140423</v>
      </c>
      <c r="CL14">
        <v>3.0567345332295631E-2</v>
      </c>
      <c r="CM14">
        <v>8.0301834570079195E-2</v>
      </c>
      <c r="CO14">
        <f>(1/4)*SUM($BY$14:$CB$14)</f>
        <v>-0.19475894340399921</v>
      </c>
      <c r="CR14">
        <v>-0.15422364448676107</v>
      </c>
      <c r="CS14">
        <v>0.53055775996587151</v>
      </c>
      <c r="CT14">
        <v>0.48458347632737553</v>
      </c>
      <c r="CU14">
        <v>0.16779345439124443</v>
      </c>
      <c r="CW14">
        <f>$CR$14*(1/(1+EXP(-$AH$14)))*(1-(1/(1+EXP(-$AH$14))))</f>
        <v>-1.8249223265614919E-3</v>
      </c>
      <c r="CX14">
        <f>$CS$14*(1/(1+EXP(-$AI$14)))*(1-(1/(1+EXP(-$AI$14))))</f>
        <v>5.1786169261087908E-3</v>
      </c>
      <c r="CY14">
        <f>$CT$14*(1/(1+EXP(-$AJ$14)))*(1-(1/(1+EXP(-$AJ$14))))</f>
        <v>4.919175230716266E-3</v>
      </c>
      <c r="CZ14">
        <f>$CU$14*(1/(1+EXP(-$AK$14)))*(1-(1/(1+EXP(-$AK$14))))</f>
        <v>1.5830262722617405E-3</v>
      </c>
      <c r="DB14">
        <v>9.4546622420785438E-4</v>
      </c>
      <c r="DC14">
        <v>2.935063766277069E-4</v>
      </c>
      <c r="DD14">
        <v>2.1972371107695459E-5</v>
      </c>
      <c r="DE14">
        <v>3.006907553596489E-4</v>
      </c>
      <c r="DF14">
        <v>6.7926569357735546E-5</v>
      </c>
      <c r="DG14">
        <v>2.1176938171887333E-5</v>
      </c>
      <c r="DH14">
        <v>2.024633543325045E-4</v>
      </c>
      <c r="DI14">
        <v>2.3641095318658544E-3</v>
      </c>
      <c r="DJ14">
        <v>-1.5328516386639199E-4</v>
      </c>
      <c r="DK14">
        <v>2.2148473811451829E-3</v>
      </c>
      <c r="DM14">
        <f>(1/4)*SUM($CW$14:$CZ$14)</f>
        <v>2.4639740256313263E-3</v>
      </c>
      <c r="DO14">
        <v>-3.0300421745244124E-3</v>
      </c>
      <c r="DP14">
        <v>1.5787576003561159E-2</v>
      </c>
      <c r="DQ14">
        <v>-6.8466547881603022E-4</v>
      </c>
      <c r="DR14">
        <v>-3.4704399049874475E-3</v>
      </c>
      <c r="DT14">
        <f t="shared" si="23"/>
        <v>-1.6565317598401391E-4</v>
      </c>
      <c r="DU14">
        <f t="shared" si="24"/>
        <v>6.6812480917265171E-4</v>
      </c>
      <c r="DV14">
        <f t="shared" si="25"/>
        <v>-2.9518902835174952E-5</v>
      </c>
      <c r="DW14">
        <f t="shared" si="26"/>
        <v>-1.1423593266801952E-4</v>
      </c>
      <c r="DY14">
        <v>3.7367732981016753E-5</v>
      </c>
      <c r="DZ14">
        <v>5.9465360135952554E-5</v>
      </c>
      <c r="EA14">
        <v>5.3545896533663765E-5</v>
      </c>
      <c r="EB14">
        <v>1.8489695738849025E-4</v>
      </c>
      <c r="EC14">
        <v>5.9041808110312377E-5</v>
      </c>
      <c r="ED14">
        <v>2.8935580200251545E-5</v>
      </c>
      <c r="EE14">
        <v>1.1081898196424177E-4</v>
      </c>
      <c r="EF14">
        <v>7.7397215435091226E-5</v>
      </c>
      <c r="EG14">
        <v>1.1500724553280083E-4</v>
      </c>
      <c r="EH14">
        <v>4.0801368834397294E-5</v>
      </c>
      <c r="EJ14">
        <f>(1/4)*SUM($DT$14:$DW$14)</f>
        <v>8.9679199421360833E-5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9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10"/>
        <v>0.84847329632076895</v>
      </c>
      <c r="Y15">
        <f t="shared" si="11"/>
        <v>0.90891835883345218</v>
      </c>
      <c r="Z15">
        <f t="shared" si="12"/>
        <v>0.91247127315941001</v>
      </c>
      <c r="AA15">
        <f t="shared" si="13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4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5"/>
        <v>0.99280472924439223</v>
      </c>
      <c r="AN15">
        <f t="shared" si="16"/>
        <v>0.99414969559478017</v>
      </c>
      <c r="AO15">
        <f t="shared" si="17"/>
        <v>0.99412011010034496</v>
      </c>
      <c r="AP15">
        <f t="shared" si="18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9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20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1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2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3.0946244152226302E-2</v>
      </c>
      <c r="BZ15">
        <f>$BH$15-$BM$15</f>
        <v>3.0867950579470692E-2</v>
      </c>
      <c r="CA15">
        <f>$BI$15-$BN$15</f>
        <v>3.0890063589109413E-2</v>
      </c>
      <c r="CB15">
        <f>$BJ$15-$BO$15</f>
        <v>3.0850721604220911E-2</v>
      </c>
      <c r="CD15">
        <v>-0.22425891697128716</v>
      </c>
      <c r="CE15">
        <v>0.28274192476731752</v>
      </c>
      <c r="CF15">
        <v>-0.18497536688143557</v>
      </c>
      <c r="CG15">
        <v>6.1511261771436197E-2</v>
      </c>
      <c r="CH15">
        <v>5.2208846832940844E-2</v>
      </c>
      <c r="CI15">
        <v>8.5279877950803523E-2</v>
      </c>
      <c r="CJ15">
        <v>9.7656637254925956E-3</v>
      </c>
      <c r="CK15">
        <v>-0.19362554425787989</v>
      </c>
      <c r="CL15">
        <v>3.0700532217579669E-2</v>
      </c>
      <c r="CM15">
        <v>8.0651720845032249E-2</v>
      </c>
      <c r="CO15">
        <f>(1/4)*SUM($BY$15:$CB$15)</f>
        <v>3.0888744981256828E-2</v>
      </c>
      <c r="CR15">
        <v>-0.33683183754797552</v>
      </c>
      <c r="CS15">
        <v>-6.0496338493238266E-2</v>
      </c>
      <c r="CT15">
        <v>8.1397514378093352E-2</v>
      </c>
      <c r="CU15">
        <v>0.29354211990065276</v>
      </c>
      <c r="CW15">
        <f>$CR$15*(1/(1+EXP(-$AH$15)))*(1-(1/(1+EXP(-$AH$15))))</f>
        <v>-2.4061578388997278E-3</v>
      </c>
      <c r="CX15">
        <f>$CS$15*(1/(1+EXP(-$AI$15)))*(1-(1/(1+EXP(-$AI$15))))</f>
        <v>-3.5185144417677699E-4</v>
      </c>
      <c r="CY15">
        <f>$CT$15*(1/(1+EXP(-$AJ$15)))*(1-(1/(1+EXP(-$AJ$15))))</f>
        <v>4.7579425781855495E-4</v>
      </c>
      <c r="CZ15">
        <f>$CU$15*(1/(1+EXP(-$AK$15)))*(1-(1/(1+EXP(-$AK$15))))</f>
        <v>1.5894945161450938E-3</v>
      </c>
      <c r="DB15">
        <v>9.1632838321793145E-4</v>
      </c>
      <c r="DC15">
        <v>2.828584302152627E-4</v>
      </c>
      <c r="DD15">
        <v>4.7825905926214312E-6</v>
      </c>
      <c r="DE15">
        <v>2.9790374779995279E-4</v>
      </c>
      <c r="DF15">
        <v>5.1673454031668346E-5</v>
      </c>
      <c r="DG15">
        <v>2.8514936653918423E-5</v>
      </c>
      <c r="DH15">
        <v>1.9815459526046478E-4</v>
      </c>
      <c r="DI15">
        <v>2.2726098079020153E-3</v>
      </c>
      <c r="DJ15">
        <v>-1.1950700548103916E-4</v>
      </c>
      <c r="DK15">
        <v>2.1580549839039904E-3</v>
      </c>
      <c r="DM15">
        <f>(1/4)*SUM($CW$15:$CZ$15)</f>
        <v>-1.7318012727821395E-4</v>
      </c>
      <c r="DO15">
        <v>-4.8356446564694127E-3</v>
      </c>
      <c r="DP15">
        <v>1.1438926914785066E-2</v>
      </c>
      <c r="DQ15">
        <v>2.5901928094100284E-3</v>
      </c>
      <c r="DR15">
        <v>5.6690803998240419E-4</v>
      </c>
      <c r="DT15">
        <f t="shared" si="23"/>
        <v>-6.2170124020456891E-4</v>
      </c>
      <c r="DU15">
        <f t="shared" si="24"/>
        <v>9.4698043906242958E-4</v>
      </c>
      <c r="DV15">
        <f t="shared" si="25"/>
        <v>2.0687209163496853E-4</v>
      </c>
      <c r="DW15">
        <f t="shared" si="26"/>
        <v>4.5624308051730279E-5</v>
      </c>
      <c r="DY15">
        <v>2.3292620732718332E-5</v>
      </c>
      <c r="DZ15">
        <v>-7.6265096541967287E-6</v>
      </c>
      <c r="EA15">
        <v>2.7530651208449496E-5</v>
      </c>
      <c r="EB15">
        <v>1.4958327105117579E-4</v>
      </c>
      <c r="EC15">
        <v>-5.338941586746312E-6</v>
      </c>
      <c r="ED15">
        <v>5.7998761601584723E-6</v>
      </c>
      <c r="EE15">
        <v>8.3655419809605479E-5</v>
      </c>
      <c r="EF15">
        <v>6.1578715042751625E-5</v>
      </c>
      <c r="EG15">
        <v>5.2507240680545302E-5</v>
      </c>
      <c r="EH15">
        <v>2.4240435928240681E-5</v>
      </c>
      <c r="EJ15">
        <f>(1/4)*SUM($DT$15:$DW$15)</f>
        <v>1.4444389963613988E-4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9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10"/>
        <v>0.94574785067271527</v>
      </c>
      <c r="Y16">
        <f t="shared" si="11"/>
        <v>0.97462728651218378</v>
      </c>
      <c r="Z16">
        <f t="shared" si="12"/>
        <v>0.95191940226240002</v>
      </c>
      <c r="AA16">
        <f t="shared" si="13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4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5"/>
        <v>0.97749519868170331</v>
      </c>
      <c r="AN16">
        <f t="shared" si="16"/>
        <v>0.980358161574862</v>
      </c>
      <c r="AO16">
        <f t="shared" si="17"/>
        <v>0.97955751163962146</v>
      </c>
      <c r="AP16">
        <f t="shared" si="18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9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20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1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2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8.1294650608686445E-2</v>
      </c>
      <c r="BZ16">
        <f>$BH$16-$BM$16</f>
        <v>8.1095094003638735E-2</v>
      </c>
      <c r="CA16">
        <f>$BI$16-$BN$16</f>
        <v>8.1131805783321811E-2</v>
      </c>
      <c r="CB16">
        <f>$BJ$16-$BO$16</f>
        <v>8.1063096724360156E-2</v>
      </c>
      <c r="CD16">
        <v>-0.22115987770060158</v>
      </c>
      <c r="CE16">
        <v>0.27868004105809696</v>
      </c>
      <c r="CF16">
        <v>-0.18252686337001098</v>
      </c>
      <c r="CG16">
        <v>6.0627460267416652E-2</v>
      </c>
      <c r="CH16">
        <v>5.1720510454804733E-2</v>
      </c>
      <c r="CI16">
        <v>8.4054666214962437E-2</v>
      </c>
      <c r="CJ16">
        <v>9.6253499421285367E-3</v>
      </c>
      <c r="CK16">
        <v>-0.19077370306860464</v>
      </c>
      <c r="CL16">
        <v>3.0259445288118469E-2</v>
      </c>
      <c r="CM16">
        <v>7.9492970913689301E-2</v>
      </c>
      <c r="CO16">
        <f>(1/4)*SUM($BY$16:$CB$16)</f>
        <v>8.114616178000178E-2</v>
      </c>
      <c r="CR16">
        <v>-0.14821205750111527</v>
      </c>
      <c r="CS16">
        <v>0.43105717081557177</v>
      </c>
      <c r="CT16">
        <v>0.36031658510380749</v>
      </c>
      <c r="CU16">
        <v>-0.16147608007747344</v>
      </c>
      <c r="CW16">
        <f>$CR$16*(1/(1+EXP(-$AH$16)))*(1-(1/(1+EXP(-$AH$16))))</f>
        <v>-3.2604185269150855E-3</v>
      </c>
      <c r="CX16">
        <f>$CS$16*(1/(1+EXP(-$AI$16)))*(1-(1/(1+EXP(-$AI$16))))</f>
        <v>8.3004526615460747E-3</v>
      </c>
      <c r="CY16">
        <f>$CT$16*(1/(1+EXP(-$AJ$16)))*(1-(1/(1+EXP(-$AJ$16))))</f>
        <v>7.2151929786682676E-3</v>
      </c>
      <c r="CZ16">
        <f>$CU$16*(1/(1+EXP(-$AK$16)))*(1-(1/(1+EXP(-$AK$16))))</f>
        <v>-2.9937536796283493E-3</v>
      </c>
      <c r="DB16">
        <v>9.6154224748180362E-4</v>
      </c>
      <c r="DC16">
        <v>3.007131138208336E-4</v>
      </c>
      <c r="DD16">
        <v>3.4051198418697003E-5</v>
      </c>
      <c r="DE16">
        <v>3.6693305651184821E-4</v>
      </c>
      <c r="DF16">
        <v>5.8908810874162289E-5</v>
      </c>
      <c r="DG16">
        <v>2.0774776333801025E-5</v>
      </c>
      <c r="DH16">
        <v>2.0087095573604241E-4</v>
      </c>
      <c r="DI16">
        <v>2.3852620242567082E-3</v>
      </c>
      <c r="DJ16">
        <v>-1.5556488830605308E-4</v>
      </c>
      <c r="DK16">
        <v>2.2419312593430895E-3</v>
      </c>
      <c r="DM16">
        <f>(1/4)*SUM($CW$16:$CZ$16)</f>
        <v>2.3153683584177269E-3</v>
      </c>
      <c r="DO16">
        <v>-3.8072513141337704E-3</v>
      </c>
      <c r="DP16">
        <v>1.3383114780351858E-2</v>
      </c>
      <c r="DQ16">
        <v>1.4035963539312493E-3</v>
      </c>
      <c r="DR16">
        <v>8.8274030970186021E-4</v>
      </c>
      <c r="DT16">
        <f t="shared" si="23"/>
        <v>-1.9534570037393496E-4</v>
      </c>
      <c r="DU16">
        <f t="shared" si="24"/>
        <v>3.309502276693313E-4</v>
      </c>
      <c r="DV16">
        <f t="shared" si="25"/>
        <v>6.4240996399816966E-5</v>
      </c>
      <c r="DW16">
        <f t="shared" si="26"/>
        <v>2.4874814046856778E-5</v>
      </c>
      <c r="DY16">
        <v>4.3682269653456261E-5</v>
      </c>
      <c r="DZ16">
        <v>7.5924655801201064E-5</v>
      </c>
      <c r="EA16">
        <v>6.7185077627471442E-5</v>
      </c>
      <c r="EB16">
        <v>2.2405724521131824E-4</v>
      </c>
      <c r="EC16">
        <v>8.874532060854765E-5</v>
      </c>
      <c r="ED16">
        <v>5.7541252794236929E-5</v>
      </c>
      <c r="EE16">
        <v>1.5764444492634549E-4</v>
      </c>
      <c r="EF16">
        <v>7.3332075374832578E-5</v>
      </c>
      <c r="EG16">
        <v>1.5299529767548656E-4</v>
      </c>
      <c r="EH16">
        <v>5.5651742278002775E-5</v>
      </c>
      <c r="EJ16">
        <f>(1/4)*SUM($DT$16:$DW$16)</f>
        <v>5.6180084435517525E-5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-1.2902263893610109E-5</v>
      </c>
      <c r="FA16">
        <v>-6.0685199465256607E-5</v>
      </c>
      <c r="FB16">
        <v>-2.4273215150002966E-5</v>
      </c>
      <c r="FC16">
        <v>-5.3872972209832281E-5</v>
      </c>
      <c r="FD16">
        <v>-2.320251864818025E-5</v>
      </c>
      <c r="FE16">
        <v>6.2792556171918144E-6</v>
      </c>
      <c r="FF16">
        <v>-4.7670717468828153E-6</v>
      </c>
      <c r="FG16">
        <v>-3.7869261184081605E-5</v>
      </c>
      <c r="FH16">
        <v>-5.3995334389454562E-5</v>
      </c>
      <c r="FI16">
        <v>-1.4613482917592131E-5</v>
      </c>
      <c r="FL16">
        <f>EN16-($EU$10*EZ16)</f>
        <v>0.62665986657571704</v>
      </c>
      <c r="FM16">
        <f t="shared" ref="FM16:FU25" si="28">EO16-($EU$10*FA16)</f>
        <v>0.14071208802684015</v>
      </c>
      <c r="FN16">
        <f t="shared" si="28"/>
        <v>0.45591870364163761</v>
      </c>
      <c r="FO16">
        <f t="shared" si="28"/>
        <v>0.15779123857146518</v>
      </c>
      <c r="FP16">
        <f t="shared" si="28"/>
        <v>0.43292227731509986</v>
      </c>
      <c r="FQ16">
        <f t="shared" si="28"/>
        <v>0.51077321665026532</v>
      </c>
      <c r="FR16">
        <f t="shared" si="28"/>
        <v>0.75289951345965445</v>
      </c>
      <c r="FS16">
        <f t="shared" si="28"/>
        <v>0.95236533155226522</v>
      </c>
      <c r="FT16">
        <f t="shared" si="28"/>
        <v>0.38207526366643391</v>
      </c>
      <c r="FU16">
        <f t="shared" si="28"/>
        <v>0.39061449412807409</v>
      </c>
    </row>
    <row r="17" spans="1:177">
      <c r="A17">
        <v>16</v>
      </c>
      <c r="BQ17">
        <f>SUM(BQ7:BQ16)</f>
        <v>1.1976221628282464</v>
      </c>
      <c r="BR17">
        <f t="shared" ref="BR17:BT17" si="29">SUM(BR7:BR16)</f>
        <v>3.7135288681912426</v>
      </c>
      <c r="BS17">
        <f t="shared" si="29"/>
        <v>2.8960055031059535</v>
      </c>
      <c r="BT17">
        <f t="shared" si="29"/>
        <v>2.7478618424749941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5.1515744823597483E-5</v>
      </c>
      <c r="FA17">
        <v>1.056921936333198E-4</v>
      </c>
      <c r="FB17">
        <v>8.2311974066251383E-5</v>
      </c>
      <c r="FC17">
        <v>2.7554349836054137E-4</v>
      </c>
      <c r="FD17">
        <v>8.3794384045022391E-5</v>
      </c>
      <c r="FE17">
        <v>4.5393315986723418E-5</v>
      </c>
      <c r="FF17">
        <v>1.6197716354569402E-4</v>
      </c>
      <c r="FG17">
        <v>1.0482914192551702E-4</v>
      </c>
      <c r="FH17">
        <v>1.8587287777767109E-4</v>
      </c>
      <c r="FI17">
        <v>6.6298512585452675E-5</v>
      </c>
      <c r="FL17">
        <f t="shared" ref="FL17:FL25" si="30">EN17-($EU$10*EZ17)</f>
        <v>0.24255712180761763</v>
      </c>
      <c r="FM17">
        <f t="shared" si="28"/>
        <v>0.91180548776560899</v>
      </c>
      <c r="FN17">
        <f t="shared" si="28"/>
        <v>0.6187165421610944</v>
      </c>
      <c r="FO17">
        <f t="shared" si="28"/>
        <v>0.123378208589609</v>
      </c>
      <c r="FP17">
        <f t="shared" si="28"/>
        <v>0.84821598972200873</v>
      </c>
      <c r="FQ17">
        <f t="shared" si="28"/>
        <v>0.57081809913487258</v>
      </c>
      <c r="FR17">
        <f t="shared" si="28"/>
        <v>3.8569750831965038E-2</v>
      </c>
      <c r="FS17">
        <f t="shared" si="28"/>
        <v>0.44437848303967653</v>
      </c>
      <c r="FT17">
        <f t="shared" si="28"/>
        <v>0.88514120246907568</v>
      </c>
      <c r="FU17">
        <f t="shared" si="28"/>
        <v>0.23383829406205323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5.5347738298583921E-5</v>
      </c>
      <c r="FA18">
        <v>1.7015062270568028E-5</v>
      </c>
      <c r="FB18">
        <v>5.9857912702049124E-5</v>
      </c>
      <c r="FC18">
        <v>2.3471484094040207E-4</v>
      </c>
      <c r="FD18">
        <v>9.7901203425299307E-5</v>
      </c>
      <c r="FE18">
        <v>5.8001253008633598E-5</v>
      </c>
      <c r="FF18">
        <v>1.820112614299597E-4</v>
      </c>
      <c r="FG18">
        <v>9.8791404965819515E-5</v>
      </c>
      <c r="FH18">
        <v>1.1313573525037296E-4</v>
      </c>
      <c r="FI18">
        <v>4.2575218651443635E-5</v>
      </c>
      <c r="FL18">
        <f t="shared" si="30"/>
        <v>5.5809872625465981E-2</v>
      </c>
      <c r="FM18">
        <f t="shared" si="28"/>
        <v>0.55247828628899454</v>
      </c>
      <c r="FN18">
        <f t="shared" si="28"/>
        <v>2.7729145066218187E-2</v>
      </c>
      <c r="FO18">
        <f t="shared" si="28"/>
        <v>1.0863517097019893E-2</v>
      </c>
      <c r="FP18">
        <f t="shared" si="28"/>
        <v>0.37345853684308955</v>
      </c>
      <c r="FQ18">
        <f t="shared" si="28"/>
        <v>0.7918568647133436</v>
      </c>
      <c r="FR18">
        <f t="shared" si="28"/>
        <v>0.49284774818841676</v>
      </c>
      <c r="FS18">
        <f t="shared" si="28"/>
        <v>0.86801998818705461</v>
      </c>
      <c r="FT18">
        <f t="shared" si="28"/>
        <v>0.7223824204100171</v>
      </c>
      <c r="FU18">
        <f t="shared" si="28"/>
        <v>0.66425488255191234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4.3349203198352951E-6</v>
      </c>
      <c r="FA19">
        <v>-1.8312581751025076E-5</v>
      </c>
      <c r="FB19">
        <v>1.9086434170499068E-7</v>
      </c>
      <c r="FC19">
        <v>-1.7109397569167527E-5</v>
      </c>
      <c r="FD19">
        <v>6.7504462921337002E-5</v>
      </c>
      <c r="FE19">
        <v>5.8021650660321492E-5</v>
      </c>
      <c r="FF19">
        <v>6.2141941801227948E-5</v>
      </c>
      <c r="FG19">
        <v>-3.6956949923172291E-5</v>
      </c>
      <c r="FH19">
        <v>4.2924046486322124E-6</v>
      </c>
      <c r="FI19">
        <v>2.6219377146265584E-6</v>
      </c>
      <c r="FL19">
        <f t="shared" si="30"/>
        <v>0.99162409203316193</v>
      </c>
      <c r="FM19">
        <f t="shared" si="28"/>
        <v>0.96703249171271388</v>
      </c>
      <c r="FN19">
        <f t="shared" si="28"/>
        <v>0.88278677465594979</v>
      </c>
      <c r="FO19">
        <f t="shared" si="28"/>
        <v>0.92277506708376766</v>
      </c>
      <c r="FP19">
        <f t="shared" si="28"/>
        <v>0.35571283314718927</v>
      </c>
      <c r="FQ19">
        <f t="shared" si="28"/>
        <v>0.81189947784525962</v>
      </c>
      <c r="FR19">
        <f t="shared" si="28"/>
        <v>0.6506699190453229</v>
      </c>
      <c r="FS19">
        <f t="shared" si="28"/>
        <v>0.79169281379044709</v>
      </c>
      <c r="FT19">
        <f t="shared" si="28"/>
        <v>0.80878212855256848</v>
      </c>
      <c r="FU19">
        <f t="shared" si="28"/>
        <v>0.61312419347912817</v>
      </c>
    </row>
    <row r="20" spans="1:177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31">SUM(BC7:BC16)</f>
        <v>3.307307118819105</v>
      </c>
      <c r="BD20">
        <f t="shared" si="31"/>
        <v>3.3081764779039537</v>
      </c>
      <c r="BE20">
        <f t="shared" si="31"/>
        <v>3.3063091228143722</v>
      </c>
      <c r="BG20">
        <f>IF(BG7&lt;0.000000000001,0.000000000001,BG7)</f>
        <v>2.453451797846843E-2</v>
      </c>
      <c r="BH20">
        <f t="shared" ref="BH20:BJ20" si="32">IF(BH7&lt;0.000000000001,0.000000000001,BH7)</f>
        <v>2.4391297547466689E-2</v>
      </c>
      <c r="BI20">
        <f t="shared" si="32"/>
        <v>2.4420550152475115E-2</v>
      </c>
      <c r="BJ20">
        <f t="shared" si="32"/>
        <v>2.4363126721907876E-2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4.9027819547702939E-5</v>
      </c>
      <c r="FA20">
        <v>7.2632691429007641E-5</v>
      </c>
      <c r="FB20">
        <v>7.1171396290776656E-5</v>
      </c>
      <c r="FC20">
        <v>2.4075192960267442E-4</v>
      </c>
      <c r="FD20">
        <v>1.0067924265100189E-4</v>
      </c>
      <c r="FE20">
        <v>6.4366020283978734E-5</v>
      </c>
      <c r="FF20">
        <v>1.7514295879505961E-4</v>
      </c>
      <c r="FG20">
        <v>8.126984558791498E-5</v>
      </c>
      <c r="FH20">
        <v>1.5855256537707543E-4</v>
      </c>
      <c r="FI20">
        <v>5.7753014988889335E-5</v>
      </c>
      <c r="FL20">
        <f t="shared" si="30"/>
        <v>0.63002026150411838</v>
      </c>
      <c r="FM20">
        <f t="shared" si="28"/>
        <v>0.29036218997124452</v>
      </c>
      <c r="FN20">
        <f t="shared" si="28"/>
        <v>0.77745264683159965</v>
      </c>
      <c r="FO20">
        <f t="shared" si="28"/>
        <v>0.66134037705229665</v>
      </c>
      <c r="FP20">
        <f t="shared" si="28"/>
        <v>0.49843568622736273</v>
      </c>
      <c r="FQ20">
        <f t="shared" si="28"/>
        <v>0.4570104344050343</v>
      </c>
      <c r="FR20">
        <f t="shared" si="28"/>
        <v>0.32798398798383976</v>
      </c>
      <c r="FS20">
        <f t="shared" si="28"/>
        <v>0.54499959451919311</v>
      </c>
      <c r="FT20">
        <f t="shared" si="28"/>
        <v>0.38560152639143247</v>
      </c>
      <c r="FU20">
        <f t="shared" si="28"/>
        <v>0.10162772196859197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3">IF(BG8&lt;0.000000000001,0.000000000001,BG8)</f>
        <v>0.28413418344234004</v>
      </c>
      <c r="BH21">
        <f t="shared" si="33"/>
        <v>0.284597497723732</v>
      </c>
      <c r="BI21">
        <f t="shared" si="33"/>
        <v>0.28448308002924672</v>
      </c>
      <c r="BJ21">
        <f t="shared" si="33"/>
        <v>0.28468504484222446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4.5936226083342106E-5</v>
      </c>
      <c r="FA21">
        <v>9.0088851480307359E-5</v>
      </c>
      <c r="FB21">
        <v>7.1757724574520024E-5</v>
      </c>
      <c r="FC21">
        <v>2.4377927772610279E-4</v>
      </c>
      <c r="FD21">
        <v>6.9453339412890575E-5</v>
      </c>
      <c r="FE21">
        <v>3.5101934717505797E-5</v>
      </c>
      <c r="FF21">
        <v>1.3874179423349424E-4</v>
      </c>
      <c r="FG21">
        <v>9.7352194624326121E-5</v>
      </c>
      <c r="FH21">
        <v>1.5971524129573364E-4</v>
      </c>
      <c r="FI21">
        <v>5.6852180482802976E-5</v>
      </c>
      <c r="FL21">
        <f t="shared" si="30"/>
        <v>0.94458511137104983</v>
      </c>
      <c r="FM21">
        <f t="shared" si="28"/>
        <v>0.50659735543375772</v>
      </c>
      <c r="FN21">
        <f t="shared" si="28"/>
        <v>0.45423382194411138</v>
      </c>
      <c r="FO21">
        <f t="shared" si="28"/>
        <v>0.7526312706078998</v>
      </c>
      <c r="FP21">
        <f t="shared" si="28"/>
        <v>0.4618388261987697</v>
      </c>
      <c r="FQ21">
        <f t="shared" si="28"/>
        <v>0.95800820395795583</v>
      </c>
      <c r="FR21">
        <f t="shared" si="28"/>
        <v>0.35281636969242319</v>
      </c>
      <c r="FS21">
        <f t="shared" si="28"/>
        <v>0.86323530038689367</v>
      </c>
      <c r="FT21">
        <f t="shared" si="28"/>
        <v>0.13913169751432905</v>
      </c>
      <c r="FU21">
        <f t="shared" si="28"/>
        <v>0.98803278949711726</v>
      </c>
    </row>
    <row r="22" spans="1:177">
      <c r="A22">
        <v>21</v>
      </c>
      <c r="BG22">
        <f t="shared" si="33"/>
        <v>6.4046019780934438E-2</v>
      </c>
      <c r="BH22">
        <f t="shared" si="33"/>
        <v>6.4056888857341704E-2</v>
      </c>
      <c r="BI22">
        <f t="shared" si="33"/>
        <v>6.4047382435442696E-2</v>
      </c>
      <c r="BJ22">
        <f t="shared" si="33"/>
        <v>6.4064695278473777E-2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1.3004845164077649E-5</v>
      </c>
      <c r="FA22">
        <v>-9.8318566105651071E-6</v>
      </c>
      <c r="FB22">
        <v>1.0968166107584443E-5</v>
      </c>
      <c r="FC22">
        <v>2.8461606099261611E-5</v>
      </c>
      <c r="FD22">
        <v>6.9147903286179003E-5</v>
      </c>
      <c r="FE22">
        <v>5.477780319804042E-5</v>
      </c>
      <c r="FF22">
        <v>7.9551466424672944E-5</v>
      </c>
      <c r="FG22">
        <v>-1.1109218726556091E-5</v>
      </c>
      <c r="FH22">
        <v>2.4188466374918034E-5</v>
      </c>
      <c r="FI22">
        <v>9.8145309117851782E-6</v>
      </c>
      <c r="FL22">
        <f t="shared" si="30"/>
        <v>0.23697097645088053</v>
      </c>
      <c r="FM22">
        <f t="shared" si="28"/>
        <v>0.55626936584418019</v>
      </c>
      <c r="FN22">
        <f t="shared" si="28"/>
        <v>0.99209652617808164</v>
      </c>
      <c r="FO22">
        <f t="shared" si="28"/>
        <v>0.33655129429122554</v>
      </c>
      <c r="FP22">
        <f t="shared" si="28"/>
        <v>1.2878485692574609E-3</v>
      </c>
      <c r="FQ22">
        <f t="shared" si="28"/>
        <v>5.8333453235860575E-2</v>
      </c>
      <c r="FR22">
        <f t="shared" si="28"/>
        <v>0.63210191011437844</v>
      </c>
      <c r="FS22">
        <f t="shared" si="28"/>
        <v>0.7312607129735561</v>
      </c>
      <c r="FT22">
        <f t="shared" si="28"/>
        <v>0.20701974524000641</v>
      </c>
      <c r="FU22">
        <f t="shared" si="28"/>
        <v>0.60445411265092264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4">EO16</f>
        <v>0.14071202734164068</v>
      </c>
      <c r="U23">
        <f t="shared" si="34"/>
        <v>0.45591867936842245</v>
      </c>
      <c r="V23">
        <f t="shared" si="34"/>
        <v>0.15779118469849296</v>
      </c>
      <c r="W23">
        <f t="shared" si="34"/>
        <v>0.43292225411258123</v>
      </c>
      <c r="X23">
        <f t="shared" si="34"/>
        <v>0.51077322292952099</v>
      </c>
      <c r="Y23">
        <f t="shared" si="34"/>
        <v>0.75289950869258271</v>
      </c>
      <c r="Z23">
        <f t="shared" si="34"/>
        <v>0.95236529368300404</v>
      </c>
      <c r="AA23">
        <f t="shared" si="34"/>
        <v>0.38207520967109954</v>
      </c>
      <c r="AB23">
        <f t="shared" si="34"/>
        <v>0.39061447951459116</v>
      </c>
      <c r="BG23">
        <f t="shared" si="33"/>
        <v>6.2118202184376199E-2</v>
      </c>
      <c r="BH23">
        <f t="shared" si="33"/>
        <v>6.1812051047014149E-2</v>
      </c>
      <c r="BI23">
        <f t="shared" si="33"/>
        <v>6.1867639449972783E-2</v>
      </c>
      <c r="BJ23">
        <f t="shared" si="33"/>
        <v>6.1755736248365306E-2</v>
      </c>
      <c r="BM23">
        <f>0.5*$BL$21*B23*B23</f>
        <v>1.9635128610301687E-6</v>
      </c>
      <c r="BN23">
        <f t="shared" ref="BN23:BV32" si="35">0.5*$BL$21*C23*C23</f>
        <v>2.941699116530985E-7</v>
      </c>
      <c r="BO23">
        <f t="shared" si="35"/>
        <v>1.5573740301871247E-8</v>
      </c>
      <c r="BP23">
        <f t="shared" si="35"/>
        <v>4.9165917424890789E-6</v>
      </c>
      <c r="BQ23">
        <f t="shared" si="35"/>
        <v>1.984627958413798E-6</v>
      </c>
      <c r="BR23">
        <f t="shared" si="35"/>
        <v>4.461205597026056E-6</v>
      </c>
      <c r="BS23">
        <f t="shared" si="35"/>
        <v>2.807762492181283E-7</v>
      </c>
      <c r="BT23">
        <f t="shared" si="35"/>
        <v>2.2660544391102204E-6</v>
      </c>
      <c r="BU23">
        <f t="shared" si="35"/>
        <v>4.6789143168160951E-6</v>
      </c>
      <c r="BV23">
        <f t="shared" si="35"/>
        <v>4.9765412024051772E-6</v>
      </c>
      <c r="BY23">
        <f>$BG$7-$BL$7</f>
        <v>2.453451797846843E-2</v>
      </c>
      <c r="BZ23">
        <f>$BG$8-$BL$8</f>
        <v>0.28413418344234004</v>
      </c>
      <c r="CA23">
        <f>$BG$9-$BL$9</f>
        <v>6.4046019780934438E-2</v>
      </c>
      <c r="CB23">
        <f>$BG$10-$BL$10</f>
        <v>6.2118202184376199E-2</v>
      </c>
      <c r="CC23">
        <f>$BG$11-$BL$11</f>
        <v>-0.6980887451269463</v>
      </c>
      <c r="CD23">
        <f>$BG$12-$BL$12</f>
        <v>8.5870168633594604E-2</v>
      </c>
      <c r="CE23">
        <f>$BG$13-$BL$13</f>
        <v>9.8613502653067883E-3</v>
      </c>
      <c r="CF23">
        <f>$BG$14-$BL$14</f>
        <v>5.5283408081012918E-2</v>
      </c>
      <c r="CG23">
        <f>$BG$15-$BL$15</f>
        <v>3.0946244152226302E-2</v>
      </c>
      <c r="CH23">
        <f>$BG$16-$BL$16</f>
        <v>8.1294650608686445E-2</v>
      </c>
      <c r="CW23">
        <f t="array" ref="CW23:DF26">TRANSPOSE(CW7:CZ16)</f>
        <v>-1.9595233439574089E-3</v>
      </c>
      <c r="CX23">
        <v>-3.7900513944917375E-4</v>
      </c>
      <c r="CY23">
        <v>1.0801312352117576E-3</v>
      </c>
      <c r="CZ23">
        <v>-4.2608211587807709E-4</v>
      </c>
      <c r="DA23">
        <v>1.4414971791339847E-3</v>
      </c>
      <c r="DB23">
        <v>-6.6404907548174108E-4</v>
      </c>
      <c r="DC23">
        <v>-5.3569688978759452E-4</v>
      </c>
      <c r="DD23">
        <v>-1.8249223265614919E-3</v>
      </c>
      <c r="DE23">
        <v>-2.4061578388997278E-3</v>
      </c>
      <c r="DF23">
        <v>-3.2604185269150855E-3</v>
      </c>
      <c r="DT23">
        <f t="array" ref="DT23:EC26">TRANSPOSE(DT7:DW16)</f>
        <v>-1.1618517807991792E-4</v>
      </c>
      <c r="DU23">
        <v>-5.5165930240637677E-4</v>
      </c>
      <c r="DV23">
        <v>-2.4814141551829101E-4</v>
      </c>
      <c r="DW23">
        <v>-5.3735046119686685E-4</v>
      </c>
      <c r="DX23">
        <v>-4.0188787176718548E-4</v>
      </c>
      <c r="DY23">
        <v>-1.8188157816053966E-4</v>
      </c>
      <c r="DZ23">
        <v>-3.2883830033531193E-4</v>
      </c>
      <c r="EA23">
        <v>-1.6565317598401391E-4</v>
      </c>
      <c r="EB23">
        <v>-6.2170124020456891E-4</v>
      </c>
      <c r="EC23">
        <v>-1.9534570037393496E-4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3.7367732981016753E-5</v>
      </c>
      <c r="FA23">
        <v>5.9465360135952554E-5</v>
      </c>
      <c r="FB23">
        <v>5.3545896533663765E-5</v>
      </c>
      <c r="FC23">
        <v>1.8489695738849025E-4</v>
      </c>
      <c r="FD23">
        <v>5.9041808110312377E-5</v>
      </c>
      <c r="FE23">
        <v>2.8935580200251545E-5</v>
      </c>
      <c r="FF23">
        <v>1.1081898196424177E-4</v>
      </c>
      <c r="FG23">
        <v>7.7397215435091226E-5</v>
      </c>
      <c r="FH23">
        <v>1.1500724553280083E-4</v>
      </c>
      <c r="FI23">
        <v>4.0801368834397294E-5</v>
      </c>
      <c r="FL23">
        <f t="shared" si="30"/>
        <v>0.67320935637394974</v>
      </c>
      <c r="FM23">
        <f t="shared" si="28"/>
        <v>0.21117067642418591</v>
      </c>
      <c r="FN23">
        <f t="shared" si="28"/>
        <v>0.69472950573471615</v>
      </c>
      <c r="FO23">
        <f t="shared" si="28"/>
        <v>0.96403442948331708</v>
      </c>
      <c r="FP23">
        <f t="shared" si="28"/>
        <v>0.53915575162405571</v>
      </c>
      <c r="FQ23">
        <f t="shared" si="28"/>
        <v>0.77881628153529192</v>
      </c>
      <c r="FR23">
        <f t="shared" si="28"/>
        <v>0.20358368631314019</v>
      </c>
      <c r="FS23">
        <f t="shared" si="28"/>
        <v>0.40125932544842813</v>
      </c>
      <c r="FT23">
        <f t="shared" si="28"/>
        <v>0.27405318765979286</v>
      </c>
      <c r="FU23">
        <f t="shared" si="28"/>
        <v>0.77019000928381198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6">EN17</f>
        <v>0.24255717332336246</v>
      </c>
      <c r="T24">
        <f t="shared" si="34"/>
        <v>0.91180559345780265</v>
      </c>
      <c r="U24">
        <f t="shared" si="34"/>
        <v>0.61871662447306841</v>
      </c>
      <c r="V24">
        <f t="shared" si="34"/>
        <v>0.12337848413310737</v>
      </c>
      <c r="W24">
        <f t="shared" si="34"/>
        <v>0.84821607351639283</v>
      </c>
      <c r="X24">
        <f t="shared" si="34"/>
        <v>0.57081814452818858</v>
      </c>
      <c r="Y24">
        <f t="shared" si="34"/>
        <v>3.8569912809128581E-2</v>
      </c>
      <c r="Z24">
        <f t="shared" si="34"/>
        <v>0.44437858786881845</v>
      </c>
      <c r="AA24">
        <f t="shared" si="34"/>
        <v>0.88514138834195344</v>
      </c>
      <c r="AB24">
        <f t="shared" si="34"/>
        <v>0.23383836036056582</v>
      </c>
      <c r="BG24">
        <f t="shared" si="33"/>
        <v>0.3019112548730537</v>
      </c>
      <c r="BH24">
        <f t="shared" si="33"/>
        <v>0.30236079205037852</v>
      </c>
      <c r="BI24">
        <f t="shared" si="33"/>
        <v>0.30228133434815896</v>
      </c>
      <c r="BJ24">
        <f t="shared" si="33"/>
        <v>0.30245205842966894</v>
      </c>
      <c r="BM24">
        <f t="shared" ref="BM24:BM32" si="37">0.5*$BL$21*B24*B24</f>
        <v>9.8999373192973179E-8</v>
      </c>
      <c r="BN24">
        <f t="shared" si="35"/>
        <v>4.156947201304679E-6</v>
      </c>
      <c r="BO24">
        <f t="shared" si="35"/>
        <v>1.526161378108647E-6</v>
      </c>
      <c r="BP24">
        <f t="shared" si="35"/>
        <v>4.6757590230518862E-6</v>
      </c>
      <c r="BQ24">
        <f t="shared" si="35"/>
        <v>4.2155121772238531E-7</v>
      </c>
      <c r="BR24">
        <f t="shared" si="35"/>
        <v>1.2832048590501651E-6</v>
      </c>
      <c r="BS24">
        <f t="shared" si="35"/>
        <v>1.5471779821918256E-6</v>
      </c>
      <c r="BT24">
        <f t="shared" si="35"/>
        <v>2.2296539848066208E-7</v>
      </c>
      <c r="BU24">
        <f t="shared" si="35"/>
        <v>3.581319117043802E-7</v>
      </c>
      <c r="BV24">
        <f t="shared" si="35"/>
        <v>1.7358649556335555E-6</v>
      </c>
      <c r="BY24">
        <f>$BH$7-$BM$7</f>
        <v>-0.97560870245253328</v>
      </c>
      <c r="BZ24">
        <f>$BH$8-$BM$8</f>
        <v>0.284597497723732</v>
      </c>
      <c r="CA24">
        <f>$BH$9-$BM$9</f>
        <v>6.4056888857341704E-2</v>
      </c>
      <c r="CB24">
        <f>$BH$10-$BM$10</f>
        <v>6.1812051047014149E-2</v>
      </c>
      <c r="CC24">
        <f>$BH$11-$BM$11</f>
        <v>0.30236079205037852</v>
      </c>
      <c r="CD24">
        <f>$BH$12-$BM$12</f>
        <v>8.5776766096750376E-2</v>
      </c>
      <c r="CE24">
        <f>$BH$13-$BM$13</f>
        <v>9.8143921082703128E-3</v>
      </c>
      <c r="CF24">
        <f>$BH$14-$BM$14</f>
        <v>5.5227269985936862E-2</v>
      </c>
      <c r="CG24">
        <f>$BH$15-$BM$15</f>
        <v>3.0867950579470692E-2</v>
      </c>
      <c r="CH24">
        <f>$BH$16-$BM$16</f>
        <v>8.1095094003638735E-2</v>
      </c>
      <c r="CW24">
        <v>2.8606590221431742E-3</v>
      </c>
      <c r="CX24">
        <v>1.485227762813741E-3</v>
      </c>
      <c r="CY24">
        <v>1.8674116286127914E-3</v>
      </c>
      <c r="CZ24">
        <v>1.5257689053555385E-2</v>
      </c>
      <c r="DA24">
        <v>-1.5803838541453834E-3</v>
      </c>
      <c r="DB24">
        <v>1.1888358526029993E-4</v>
      </c>
      <c r="DC24">
        <v>-3.5605324860831563E-4</v>
      </c>
      <c r="DD24">
        <v>5.1786169261087908E-3</v>
      </c>
      <c r="DE24">
        <v>-3.5185144417677699E-4</v>
      </c>
      <c r="DF24">
        <v>8.3004526615460747E-3</v>
      </c>
      <c r="DT24">
        <v>3.0818490245205447E-4</v>
      </c>
      <c r="DU24">
        <v>5.2238338972701028E-4</v>
      </c>
      <c r="DV24">
        <v>4.4367065469903447E-4</v>
      </c>
      <c r="DW24">
        <v>1.5162607584875353E-3</v>
      </c>
      <c r="DX24">
        <v>4.6439156193090619E-4</v>
      </c>
      <c r="DY24">
        <v>1.9806206049148803E-4</v>
      </c>
      <c r="DZ24">
        <v>8.5648396895315589E-4</v>
      </c>
      <c r="EA24">
        <v>6.6812480917265171E-4</v>
      </c>
      <c r="EB24">
        <v>9.4698043906242958E-4</v>
      </c>
      <c r="EC24">
        <v>3.309502276693313E-4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2.3292620732718332E-5</v>
      </c>
      <c r="FA24">
        <v>-7.6265096541967287E-6</v>
      </c>
      <c r="FB24">
        <v>2.7530651208449496E-5</v>
      </c>
      <c r="FC24">
        <v>1.4958327105117579E-4</v>
      </c>
      <c r="FD24">
        <v>-5.338941586746312E-6</v>
      </c>
      <c r="FE24">
        <v>5.7998761601584723E-6</v>
      </c>
      <c r="FF24">
        <v>8.3655419809605479E-5</v>
      </c>
      <c r="FG24">
        <v>6.1578715042751625E-5</v>
      </c>
      <c r="FH24">
        <v>5.2507240680545302E-5</v>
      </c>
      <c r="FI24">
        <v>2.4240435928240681E-5</v>
      </c>
      <c r="FL24">
        <f t="shared" si="30"/>
        <v>0.96735868130625713</v>
      </c>
      <c r="FM24">
        <f t="shared" si="28"/>
        <v>0.26763106400987491</v>
      </c>
      <c r="FN24">
        <f t="shared" si="28"/>
        <v>0.8923513788397589</v>
      </c>
      <c r="FO24">
        <f t="shared" si="28"/>
        <v>0.12835665670168611</v>
      </c>
      <c r="FP24">
        <f t="shared" si="28"/>
        <v>0.53503283345672681</v>
      </c>
      <c r="FQ24">
        <f t="shared" si="28"/>
        <v>0.88718818668734345</v>
      </c>
      <c r="FR24">
        <f t="shared" si="28"/>
        <v>0.5446305669830821</v>
      </c>
      <c r="FS24">
        <f t="shared" si="28"/>
        <v>0.74438007975863174</v>
      </c>
      <c r="FT24">
        <f t="shared" si="28"/>
        <v>0.12073083570469821</v>
      </c>
      <c r="FU24">
        <f t="shared" si="28"/>
        <v>0.87901240712208906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6"/>
        <v>5.5809927973204276E-2</v>
      </c>
      <c r="T25">
        <f t="shared" si="34"/>
        <v>0.55247830330405678</v>
      </c>
      <c r="U25">
        <f t="shared" si="34"/>
        <v>2.772920492413089E-2</v>
      </c>
      <c r="V25">
        <f t="shared" si="34"/>
        <v>1.0863751811860833E-2</v>
      </c>
      <c r="W25">
        <f t="shared" si="34"/>
        <v>0.37345863474429297</v>
      </c>
      <c r="X25">
        <f t="shared" si="34"/>
        <v>0.79185692271459662</v>
      </c>
      <c r="Y25">
        <f t="shared" si="34"/>
        <v>0.49284793019967821</v>
      </c>
      <c r="Z25">
        <f t="shared" si="34"/>
        <v>0.86802008697845956</v>
      </c>
      <c r="AA25">
        <f t="shared" si="34"/>
        <v>0.72238253354575233</v>
      </c>
      <c r="AB25">
        <f t="shared" si="34"/>
        <v>0.66425492512713102</v>
      </c>
      <c r="BG25">
        <f t="shared" si="33"/>
        <v>8.5870168633594604E-2</v>
      </c>
      <c r="BH25">
        <f t="shared" si="33"/>
        <v>8.5776766096750376E-2</v>
      </c>
      <c r="BI25">
        <f t="shared" si="33"/>
        <v>8.5813391842262832E-2</v>
      </c>
      <c r="BJ25">
        <f t="shared" si="33"/>
        <v>8.5750307089279276E-2</v>
      </c>
      <c r="BM25">
        <f t="shared" si="37"/>
        <v>1.039309210985232E-6</v>
      </c>
      <c r="BN25">
        <f t="shared" si="35"/>
        <v>1.9140513069967399E-6</v>
      </c>
      <c r="BO25">
        <f t="shared" si="35"/>
        <v>3.8445440286222244E-9</v>
      </c>
      <c r="BP25">
        <f t="shared" si="35"/>
        <v>3.8965624492221985E-6</v>
      </c>
      <c r="BQ25">
        <f t="shared" si="35"/>
        <v>3.0221636436512303E-6</v>
      </c>
      <c r="BR25">
        <f t="shared" si="35"/>
        <v>1.0316421509376543E-6</v>
      </c>
      <c r="BS25">
        <f t="shared" si="35"/>
        <v>4.9212776950878812E-6</v>
      </c>
      <c r="BT25">
        <f t="shared" si="35"/>
        <v>2.4132458026911716E-6</v>
      </c>
      <c r="BU25">
        <f t="shared" si="35"/>
        <v>3.9814551622562441E-6</v>
      </c>
      <c r="BV25">
        <f t="shared" si="35"/>
        <v>2.6042601741427474E-6</v>
      </c>
      <c r="BY25">
        <f>$BI$7-$BN$7</f>
        <v>2.4420550152475115E-2</v>
      </c>
      <c r="BZ25">
        <f>$BI$8-$BN$8</f>
        <v>0.28448308002924672</v>
      </c>
      <c r="CA25">
        <f>$BI$9-$BN$9</f>
        <v>6.4047382435442696E-2</v>
      </c>
      <c r="CB25">
        <f>$BI$10-$BN$10</f>
        <v>6.1867639449972783E-2</v>
      </c>
      <c r="CC25">
        <f>$BI$11-$BN$11</f>
        <v>0.30228133434815896</v>
      </c>
      <c r="CD25">
        <f>$BI$12-$BN$12</f>
        <v>8.5813391842262832E-2</v>
      </c>
      <c r="CE25">
        <f>$BI$13-$BN$13</f>
        <v>9.8213026715080858E-3</v>
      </c>
      <c r="CF25">
        <f>$BI$14-$BN$14</f>
        <v>-0.94475655030149841</v>
      </c>
      <c r="CG25">
        <f>$BI$15-$BN$15</f>
        <v>3.0890063589109413E-2</v>
      </c>
      <c r="CH25">
        <f>$BI$16-$BN$16</f>
        <v>8.1131805783321811E-2</v>
      </c>
      <c r="CW25">
        <v>-3.1369496351162367E-4</v>
      </c>
      <c r="CX25">
        <v>-2.0132204387270401E-4</v>
      </c>
      <c r="CY25">
        <v>-2.9177174109037657E-3</v>
      </c>
      <c r="CZ25">
        <v>-5.8082117934801121E-3</v>
      </c>
      <c r="DA25">
        <v>1.7497643941889378E-3</v>
      </c>
      <c r="DB25">
        <v>5.6335265025015194E-4</v>
      </c>
      <c r="DC25">
        <v>7.9128738779906131E-4</v>
      </c>
      <c r="DD25">
        <v>4.919175230716266E-3</v>
      </c>
      <c r="DE25">
        <v>4.7579425781855495E-4</v>
      </c>
      <c r="DF25">
        <v>7.2151929786682676E-3</v>
      </c>
      <c r="DT25">
        <v>8.6558740553157419E-5</v>
      </c>
      <c r="DU25">
        <v>8.0130200800386484E-5</v>
      </c>
      <c r="DV25">
        <v>9.2468677944552963E-5</v>
      </c>
      <c r="DW25">
        <v>1.4656000014882418E-4</v>
      </c>
      <c r="DX25">
        <v>4.6803085796189763E-4</v>
      </c>
      <c r="DY25">
        <v>2.9931484451880115E-4</v>
      </c>
      <c r="DZ25">
        <v>3.9797588448025305E-4</v>
      </c>
      <c r="EA25">
        <v>-2.9518902835174952E-5</v>
      </c>
      <c r="EB25">
        <v>2.0687209163496853E-4</v>
      </c>
      <c r="EC25">
        <v>6.4240996399816966E-5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4.3682269653456261E-5</v>
      </c>
      <c r="FA25">
        <v>7.5924655801201064E-5</v>
      </c>
      <c r="FB25">
        <v>6.7185077627471442E-5</v>
      </c>
      <c r="FC25">
        <v>2.2405724521131824E-4</v>
      </c>
      <c r="FD25">
        <v>8.874532060854765E-5</v>
      </c>
      <c r="FE25">
        <v>5.7541252794236929E-5</v>
      </c>
      <c r="FF25">
        <v>1.5764444492634549E-4</v>
      </c>
      <c r="FG25">
        <v>7.3332075374832578E-5</v>
      </c>
      <c r="FH25">
        <v>1.5299529767548656E-4</v>
      </c>
      <c r="FI25">
        <v>5.5651742278002775E-5</v>
      </c>
      <c r="FL25">
        <f t="shared" si="30"/>
        <v>0.99765131850846844</v>
      </c>
      <c r="FM25">
        <f t="shared" si="28"/>
        <v>0.58921379961351505</v>
      </c>
      <c r="FN25">
        <f t="shared" si="28"/>
        <v>0.72170072596160406</v>
      </c>
      <c r="FO25">
        <f t="shared" si="28"/>
        <v>0.12054600045560314</v>
      </c>
      <c r="FP25">
        <f t="shared" si="28"/>
        <v>0.15152932673711986</v>
      </c>
      <c r="FQ25">
        <f t="shared" si="28"/>
        <v>0.53435277400863412</v>
      </c>
      <c r="FR25">
        <f t="shared" si="28"/>
        <v>0.23510881376465212</v>
      </c>
      <c r="FS25">
        <f t="shared" si="28"/>
        <v>0.14491237701274087</v>
      </c>
      <c r="FT25">
        <f t="shared" si="28"/>
        <v>0.24023698429761717</v>
      </c>
      <c r="FU25">
        <f t="shared" si="28"/>
        <v>0.63220866028607103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6"/>
        <v>0.99162409636808224</v>
      </c>
      <c r="T26">
        <f t="shared" si="34"/>
        <v>0.9670324734001321</v>
      </c>
      <c r="U26">
        <f t="shared" si="34"/>
        <v>0.88278677484681412</v>
      </c>
      <c r="V26">
        <f t="shared" si="34"/>
        <v>0.9227750499743701</v>
      </c>
      <c r="W26">
        <f t="shared" si="34"/>
        <v>0.35571290065165218</v>
      </c>
      <c r="X26">
        <f t="shared" si="34"/>
        <v>0.81189953586691033</v>
      </c>
      <c r="Y26">
        <f t="shared" si="34"/>
        <v>0.65066998118726471</v>
      </c>
      <c r="Z26">
        <f t="shared" si="34"/>
        <v>0.79169277683349715</v>
      </c>
      <c r="AA26">
        <f t="shared" si="34"/>
        <v>0.80878213284497313</v>
      </c>
      <c r="AB26">
        <f t="shared" si="34"/>
        <v>0.61312419610106583</v>
      </c>
      <c r="BG26">
        <f t="shared" si="33"/>
        <v>9.8613502653067883E-3</v>
      </c>
      <c r="BH26">
        <f t="shared" si="33"/>
        <v>9.8143921082703128E-3</v>
      </c>
      <c r="BI26">
        <f t="shared" si="33"/>
        <v>9.8213026715080858E-3</v>
      </c>
      <c r="BJ26">
        <f t="shared" si="33"/>
        <v>9.8051144429473682E-3</v>
      </c>
      <c r="BM26">
        <f t="shared" si="37"/>
        <v>1.2449028984276961E-7</v>
      </c>
      <c r="BN26">
        <f t="shared" si="35"/>
        <v>7.6111251734917135E-8</v>
      </c>
      <c r="BO26">
        <f t="shared" si="35"/>
        <v>5.9010551714854769E-10</v>
      </c>
      <c r="BP26">
        <f t="shared" si="35"/>
        <v>4.2575689642760059E-6</v>
      </c>
      <c r="BQ26">
        <f t="shared" si="35"/>
        <v>2.1868570637883784E-6</v>
      </c>
      <c r="BR26">
        <f t="shared" si="35"/>
        <v>2.8322709822436816E-6</v>
      </c>
      <c r="BS26">
        <f t="shared" si="35"/>
        <v>5.6633396423340326E-7</v>
      </c>
      <c r="BT26">
        <f t="shared" si="35"/>
        <v>4.6468136886166229E-6</v>
      </c>
      <c r="BU26">
        <f t="shared" si="35"/>
        <v>8.2377348598370096E-8</v>
      </c>
      <c r="BV26">
        <f t="shared" si="35"/>
        <v>7.2656961221510211E-8</v>
      </c>
      <c r="BY26">
        <f>$BJ$7-$BO$7</f>
        <v>2.4363126721907876E-2</v>
      </c>
      <c r="BZ26">
        <f>$BJ$8-$BO$8</f>
        <v>0.28468504484222446</v>
      </c>
      <c r="CA26">
        <f>$BJ$9-$BO$9</f>
        <v>-0.9359353047215262</v>
      </c>
      <c r="CB26">
        <f>$BJ$10-$BO$10</f>
        <v>6.1755736248365306E-2</v>
      </c>
      <c r="CC26">
        <f>$BJ$11-$BO$11</f>
        <v>0.30245205842966894</v>
      </c>
      <c r="CD26">
        <f>$BJ$12-$BO$12</f>
        <v>8.5750307089279276E-2</v>
      </c>
      <c r="CE26">
        <f>$BJ$13-$BO$13</f>
        <v>9.8051144429473682E-3</v>
      </c>
      <c r="CF26">
        <f>$BJ$14-$BO$14</f>
        <v>5.5210098618551799E-2</v>
      </c>
      <c r="CG26">
        <f>$BJ$15-$BO$15</f>
        <v>3.0850721604220911E-2</v>
      </c>
      <c r="CH26">
        <f>$BJ$16-$BO$16</f>
        <v>8.1063096724360156E-2</v>
      </c>
      <c r="CW26">
        <v>3.3058604015593707E-3</v>
      </c>
      <c r="CX26">
        <v>3.1452246434525032E-4</v>
      </c>
      <c r="CY26">
        <v>7.4228699886617081E-5</v>
      </c>
      <c r="CZ26">
        <v>-7.6942082039888702E-3</v>
      </c>
      <c r="DA26">
        <v>-1.2904578571325781E-3</v>
      </c>
      <c r="DB26">
        <v>6.0751681106316111E-5</v>
      </c>
      <c r="DC26">
        <v>9.3091168716847358E-4</v>
      </c>
      <c r="DD26">
        <v>1.5830262722617405E-3</v>
      </c>
      <c r="DE26">
        <v>1.5894945161450938E-3</v>
      </c>
      <c r="DF26">
        <v>-2.9937536796283493E-3</v>
      </c>
      <c r="DT26">
        <v>-5.0240907848467626E-5</v>
      </c>
      <c r="DU26">
        <v>6.2659647472605313E-5</v>
      </c>
      <c r="DV26">
        <v>-1.0214327843879703E-5</v>
      </c>
      <c r="DW26">
        <v>-5.4288142053420695E-5</v>
      </c>
      <c r="DX26">
        <v>-9.1055789637890043E-5</v>
      </c>
      <c r="DY26">
        <v>3.3297673478650058E-6</v>
      </c>
      <c r="DZ26">
        <v>-5.1023519813559488E-5</v>
      </c>
      <c r="EA26">
        <v>-1.1423593266801952E-4</v>
      </c>
      <c r="EB26">
        <v>4.5624308051730279E-5</v>
      </c>
      <c r="EC26">
        <v>2.4874814046856778E-5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6"/>
        <v>0.63002031053193797</v>
      </c>
      <c r="T27">
        <f t="shared" si="34"/>
        <v>0.29036226260393594</v>
      </c>
      <c r="U27">
        <f t="shared" si="34"/>
        <v>0.77745271800299598</v>
      </c>
      <c r="V27">
        <f t="shared" si="34"/>
        <v>0.66134061780422626</v>
      </c>
      <c r="W27">
        <f t="shared" si="34"/>
        <v>0.49843578690660539</v>
      </c>
      <c r="X27">
        <f t="shared" si="34"/>
        <v>0.4570104987710546</v>
      </c>
      <c r="Y27">
        <f t="shared" si="34"/>
        <v>0.32798416312679857</v>
      </c>
      <c r="Z27">
        <f t="shared" si="34"/>
        <v>0.54499967578903874</v>
      </c>
      <c r="AA27">
        <f t="shared" si="34"/>
        <v>0.38560168494399782</v>
      </c>
      <c r="AB27">
        <f t="shared" si="34"/>
        <v>0.10162777972160697</v>
      </c>
      <c r="BG27">
        <f t="shared" si="33"/>
        <v>5.5283408081012918E-2</v>
      </c>
      <c r="BH27">
        <f t="shared" si="33"/>
        <v>5.5227269985936862E-2</v>
      </c>
      <c r="BI27">
        <f t="shared" si="33"/>
        <v>5.5243449698501618E-2</v>
      </c>
      <c r="BJ27">
        <f t="shared" si="33"/>
        <v>5.5210098618551799E-2</v>
      </c>
      <c r="BM27">
        <f t="shared" si="37"/>
        <v>9.3710839052959183E-7</v>
      </c>
      <c r="BN27">
        <f t="shared" si="35"/>
        <v>3.5973525368578341E-6</v>
      </c>
      <c r="BO27">
        <f t="shared" si="35"/>
        <v>6.973567593253562E-7</v>
      </c>
      <c r="BP27">
        <f t="shared" si="35"/>
        <v>6.3265833845006096E-7</v>
      </c>
      <c r="BQ27">
        <f t="shared" si="35"/>
        <v>1.2421911683460349E-6</v>
      </c>
      <c r="BR27">
        <f t="shared" si="35"/>
        <v>1.0664758276857987E-6</v>
      </c>
      <c r="BS27">
        <f t="shared" si="35"/>
        <v>8.2936602308827503E-12</v>
      </c>
      <c r="BT27">
        <f t="shared" si="35"/>
        <v>1.4534449408738241E-6</v>
      </c>
      <c r="BU27">
        <f t="shared" si="35"/>
        <v>1.4313006358185773E-6</v>
      </c>
      <c r="BV27">
        <f t="shared" si="35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6"/>
        <v>0.94458515730727588</v>
      </c>
      <c r="T28">
        <f t="shared" si="34"/>
        <v>0.50659744552260921</v>
      </c>
      <c r="U28">
        <f t="shared" si="34"/>
        <v>0.45423389370183598</v>
      </c>
      <c r="V28">
        <f t="shared" si="34"/>
        <v>0.75263151438717757</v>
      </c>
      <c r="W28">
        <f t="shared" si="34"/>
        <v>0.46183889565210912</v>
      </c>
      <c r="X28">
        <f t="shared" si="34"/>
        <v>0.95800823905989052</v>
      </c>
      <c r="Y28">
        <f t="shared" si="34"/>
        <v>0.35281650843421741</v>
      </c>
      <c r="Z28">
        <f t="shared" si="34"/>
        <v>0.86323539773908831</v>
      </c>
      <c r="AA28">
        <f t="shared" si="34"/>
        <v>0.13913185722957033</v>
      </c>
      <c r="AB28">
        <f t="shared" si="34"/>
        <v>0.98803284634929778</v>
      </c>
      <c r="BG28">
        <f t="shared" si="33"/>
        <v>3.0946244152226302E-2</v>
      </c>
      <c r="BH28">
        <f t="shared" si="33"/>
        <v>3.0867950579470692E-2</v>
      </c>
      <c r="BI28">
        <f t="shared" si="33"/>
        <v>3.0890063589109413E-2</v>
      </c>
      <c r="BJ28">
        <f t="shared" si="33"/>
        <v>3.0850721604220911E-2</v>
      </c>
      <c r="BM28">
        <f t="shared" si="37"/>
        <v>1.304446426309051E-6</v>
      </c>
      <c r="BN28">
        <f t="shared" si="35"/>
        <v>1.6291667706130199E-6</v>
      </c>
      <c r="BO28">
        <f t="shared" si="35"/>
        <v>3.1351869302551533E-6</v>
      </c>
      <c r="BP28">
        <f t="shared" si="35"/>
        <v>3.2959042817045224E-6</v>
      </c>
      <c r="BQ28">
        <f t="shared" si="35"/>
        <v>1.0442929799348406E-6</v>
      </c>
      <c r="BR28">
        <f t="shared" si="35"/>
        <v>4.5888989305331619E-6</v>
      </c>
      <c r="BS28">
        <f t="shared" si="35"/>
        <v>1.7013990785900878E-8</v>
      </c>
      <c r="BT28">
        <f t="shared" si="35"/>
        <v>3.0327742272773095E-6</v>
      </c>
      <c r="BU28">
        <f t="shared" si="35"/>
        <v>3.9355144444436997E-6</v>
      </c>
      <c r="BV28">
        <f t="shared" si="35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6"/>
        <v>0.2369709894557257</v>
      </c>
      <c r="T29">
        <f t="shared" si="34"/>
        <v>0.55626935601232352</v>
      </c>
      <c r="U29">
        <f t="shared" si="34"/>
        <v>0.99209653714624779</v>
      </c>
      <c r="V29">
        <f t="shared" si="34"/>
        <v>0.33655132275283162</v>
      </c>
      <c r="W29">
        <f t="shared" si="34"/>
        <v>1.287917717160747E-3</v>
      </c>
      <c r="X29">
        <f t="shared" si="34"/>
        <v>5.8333508013663771E-2</v>
      </c>
      <c r="Y29">
        <f t="shared" si="34"/>
        <v>0.63210198966584485</v>
      </c>
      <c r="Z29">
        <f t="shared" si="34"/>
        <v>0.73126070186433734</v>
      </c>
      <c r="AA29">
        <f t="shared" si="34"/>
        <v>0.20701976942847278</v>
      </c>
      <c r="AB29">
        <f t="shared" si="34"/>
        <v>0.6044541224654536</v>
      </c>
      <c r="BG29">
        <f t="shared" si="33"/>
        <v>8.1294650608686445E-2</v>
      </c>
      <c r="BH29">
        <f t="shared" si="33"/>
        <v>8.1095094003638735E-2</v>
      </c>
      <c r="BI29">
        <f t="shared" si="33"/>
        <v>8.1131805783321811E-2</v>
      </c>
      <c r="BJ29">
        <f t="shared" si="33"/>
        <v>8.1063096724360156E-2</v>
      </c>
      <c r="BM29">
        <f t="shared" si="37"/>
        <v>2.8342883509476626E-6</v>
      </c>
      <c r="BN29">
        <f t="shared" si="35"/>
        <v>7.4381908705189056E-9</v>
      </c>
      <c r="BO29">
        <f t="shared" si="35"/>
        <v>1.2144954115105345E-6</v>
      </c>
      <c r="BP29">
        <f t="shared" si="35"/>
        <v>2.1168571220911773E-6</v>
      </c>
      <c r="BQ29">
        <f t="shared" si="35"/>
        <v>5.3786805630993214E-7</v>
      </c>
      <c r="BR29">
        <f t="shared" si="35"/>
        <v>6.2239744311856111E-7</v>
      </c>
      <c r="BS29">
        <f t="shared" si="35"/>
        <v>1.9977646266975994E-6</v>
      </c>
      <c r="BT29">
        <f t="shared" si="35"/>
        <v>2.0723181227366538E-7</v>
      </c>
      <c r="BU29">
        <f t="shared" si="35"/>
        <v>1.4831127280745896E-6</v>
      </c>
      <c r="BV29">
        <f t="shared" si="35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6"/>
        <v>0.67320939374168276</v>
      </c>
      <c r="T30">
        <f t="shared" si="34"/>
        <v>0.21117073588954605</v>
      </c>
      <c r="U30">
        <f t="shared" si="34"/>
        <v>0.69472955928061264</v>
      </c>
      <c r="V30">
        <f t="shared" si="34"/>
        <v>0.96403461438027449</v>
      </c>
      <c r="W30">
        <f t="shared" si="34"/>
        <v>0.53915581066586382</v>
      </c>
      <c r="X30">
        <f t="shared" si="34"/>
        <v>0.77881631047087208</v>
      </c>
      <c r="Y30">
        <f t="shared" si="34"/>
        <v>0.20358379713212216</v>
      </c>
      <c r="Z30">
        <f t="shared" si="34"/>
        <v>0.40125940284564354</v>
      </c>
      <c r="AA30">
        <f t="shared" si="34"/>
        <v>0.27405330266703842</v>
      </c>
      <c r="AB30">
        <f t="shared" si="34"/>
        <v>0.77019005008518082</v>
      </c>
      <c r="BM30">
        <f t="shared" si="37"/>
        <v>4.5349982630595726E-6</v>
      </c>
      <c r="BN30">
        <f t="shared" si="35"/>
        <v>9.8736164678142607E-7</v>
      </c>
      <c r="BO30">
        <f t="shared" si="35"/>
        <v>3.7672943569904629E-6</v>
      </c>
      <c r="BP30">
        <f t="shared" si="35"/>
        <v>3.1338872644516673E-6</v>
      </c>
      <c r="BQ30">
        <f t="shared" si="35"/>
        <v>1.4851232330507869E-6</v>
      </c>
      <c r="BR30">
        <f t="shared" si="35"/>
        <v>3.7258767595488107E-6</v>
      </c>
      <c r="BS30">
        <f t="shared" si="35"/>
        <v>2.6737110704556165E-6</v>
      </c>
      <c r="BT30">
        <f t="shared" si="35"/>
        <v>8.050455418602123E-7</v>
      </c>
      <c r="BU30">
        <f t="shared" si="35"/>
        <v>2.7705089740870421E-6</v>
      </c>
      <c r="BV30">
        <f t="shared" si="35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9.7332527905837811E-4</v>
      </c>
      <c r="FA30">
        <f>(1/4)*SUM($CW$8:$CZ$8)</f>
        <v>3.0485576095927837E-4</v>
      </c>
      <c r="FB30">
        <f>(1/4)*SUM($CW$9:$CZ$9)</f>
        <v>2.6013538201850169E-5</v>
      </c>
      <c r="FC30">
        <f>(1/4)*SUM($CW$10:$CZ$10)</f>
        <v>3.3229673505208142E-4</v>
      </c>
      <c r="FD30">
        <f>(1/4)*SUM($CW$11:$CZ$11)</f>
        <v>8.0104965511240244E-5</v>
      </c>
      <c r="FE30">
        <f>(1/4)*SUM($CW$12:$CZ$12)</f>
        <v>1.9734710283756725E-5</v>
      </c>
      <c r="FF30">
        <f>(1/4)*SUM($CW$13:$CZ$13)</f>
        <v>2.0761223414290619E-4</v>
      </c>
      <c r="FG30">
        <f>(1/4)*SUM($CW$14:$CZ$14)</f>
        <v>2.4639740256313263E-3</v>
      </c>
      <c r="FH30">
        <f>(1/4)*SUM($CW$15:$CZ$15)</f>
        <v>-1.7318012727821395E-4</v>
      </c>
      <c r="FI30">
        <f>(1/4)*SUM($CW$16:$CZ$16)</f>
        <v>2.3153683584177269E-3</v>
      </c>
      <c r="FL30">
        <f t="shared" ref="FL30:FU30" si="38">EN30-($EU$10*EZ30)</f>
        <v>0.339470127321301</v>
      </c>
      <c r="FM30">
        <f t="shared" si="38"/>
        <v>0.40287152945241378</v>
      </c>
      <c r="FN30">
        <f t="shared" si="38"/>
        <v>0.38981905846784826</v>
      </c>
      <c r="FO30">
        <f t="shared" si="38"/>
        <v>9.1777775987789981E-2</v>
      </c>
      <c r="FP30">
        <f t="shared" si="38"/>
        <v>0.24356690481860468</v>
      </c>
      <c r="FQ30">
        <f t="shared" si="38"/>
        <v>0.72226441661453888</v>
      </c>
      <c r="FR30">
        <f t="shared" si="38"/>
        <v>0.87330876897253684</v>
      </c>
      <c r="FS30">
        <f t="shared" si="38"/>
        <v>0.2583517853543445</v>
      </c>
      <c r="FT30">
        <f t="shared" si="38"/>
        <v>0.20589815477184584</v>
      </c>
      <c r="FU30">
        <f t="shared" si="38"/>
        <v>0.48961803093553685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6"/>
        <v>0.96735870459887785</v>
      </c>
      <c r="T31">
        <f t="shared" si="34"/>
        <v>0.26763105638336526</v>
      </c>
      <c r="U31">
        <f t="shared" si="34"/>
        <v>0.89235140637041011</v>
      </c>
      <c r="V31">
        <f t="shared" si="34"/>
        <v>0.12835680628495716</v>
      </c>
      <c r="W31">
        <f t="shared" si="34"/>
        <v>0.53503282811778519</v>
      </c>
      <c r="X31">
        <f t="shared" si="34"/>
        <v>0.88718819248721958</v>
      </c>
      <c r="Y31">
        <f t="shared" si="34"/>
        <v>0.54463065063850191</v>
      </c>
      <c r="Z31">
        <f t="shared" si="34"/>
        <v>0.74438014133734676</v>
      </c>
      <c r="AA31">
        <f t="shared" si="34"/>
        <v>0.12073088821193889</v>
      </c>
      <c r="AB31">
        <f t="shared" si="34"/>
        <v>0.87901243136252494</v>
      </c>
      <c r="BM31">
        <f t="shared" si="37"/>
        <v>7.2990732922607341E-7</v>
      </c>
      <c r="BN31">
        <f t="shared" si="35"/>
        <v>3.9173763867796045E-6</v>
      </c>
      <c r="BO31">
        <f t="shared" si="35"/>
        <v>2.6091826238598999E-6</v>
      </c>
      <c r="BP31">
        <f t="shared" si="35"/>
        <v>3.2706426920463191E-6</v>
      </c>
      <c r="BQ31">
        <f t="shared" si="35"/>
        <v>7.4344329715825073E-7</v>
      </c>
      <c r="BR31">
        <f t="shared" si="35"/>
        <v>9.6788368480747715E-8</v>
      </c>
      <c r="BS31">
        <f t="shared" si="35"/>
        <v>2.1428592467109018E-7</v>
      </c>
      <c r="BT31">
        <f t="shared" si="35"/>
        <v>3.7552606351355691E-7</v>
      </c>
      <c r="BU31">
        <f t="shared" si="35"/>
        <v>7.2879736842218435E-8</v>
      </c>
      <c r="BV31">
        <f t="shared" si="35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6"/>
        <v>0.99765136219073813</v>
      </c>
      <c r="T32">
        <f t="shared" si="34"/>
        <v>0.58921387553817084</v>
      </c>
      <c r="U32">
        <f t="shared" si="34"/>
        <v>0.72170079314668167</v>
      </c>
      <c r="V32">
        <f t="shared" si="34"/>
        <v>0.12054622451284835</v>
      </c>
      <c r="W32">
        <f t="shared" si="34"/>
        <v>0.15152941548244048</v>
      </c>
      <c r="X32">
        <f t="shared" si="34"/>
        <v>0.53435283154988689</v>
      </c>
      <c r="Y32">
        <f t="shared" si="34"/>
        <v>0.23510897140909703</v>
      </c>
      <c r="Z32">
        <f t="shared" si="34"/>
        <v>0.14491245034481626</v>
      </c>
      <c r="AA32">
        <f t="shared" si="34"/>
        <v>0.24023713729291485</v>
      </c>
      <c r="AB32">
        <f t="shared" si="34"/>
        <v>0.63220871593781336</v>
      </c>
      <c r="BG32">
        <f>IF(BG20&gt;(1-0.000000000001),(1-0.000000000001),BG20)</f>
        <v>2.453451797846843E-2</v>
      </c>
      <c r="BH32">
        <f t="shared" ref="BH32:BJ32" si="39">IF(BH20&gt;(1-0.000000000001),(1-0.000000000001),BH20)</f>
        <v>2.4391297547466689E-2</v>
      </c>
      <c r="BI32">
        <f t="shared" si="39"/>
        <v>2.4420550152475115E-2</v>
      </c>
      <c r="BJ32">
        <f t="shared" si="39"/>
        <v>2.4363126721907876E-2</v>
      </c>
      <c r="BM32">
        <f t="shared" si="37"/>
        <v>7.6289835803227493E-7</v>
      </c>
      <c r="BN32">
        <f t="shared" si="35"/>
        <v>2.7340189388058925E-7</v>
      </c>
      <c r="BO32">
        <f t="shared" si="35"/>
        <v>2.2061730277782524E-6</v>
      </c>
      <c r="BP32">
        <f t="shared" si="35"/>
        <v>1.8796063992228914E-6</v>
      </c>
      <c r="BQ32">
        <f t="shared" si="35"/>
        <v>5.1641028055717346E-8</v>
      </c>
      <c r="BR32">
        <f t="shared" si="35"/>
        <v>4.8810445273254756E-6</v>
      </c>
      <c r="BS32">
        <f t="shared" si="35"/>
        <v>1.8268239308274081E-6</v>
      </c>
      <c r="BT32">
        <f t="shared" si="35"/>
        <v>2.9659635662510667E-6</v>
      </c>
      <c r="BU32">
        <f t="shared" si="35"/>
        <v>3.8633142724492883E-6</v>
      </c>
      <c r="BV32">
        <f t="shared" si="35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40">IF(BG21&gt;(1-0.000000000001),(1-0.000000000001),BG21)</f>
        <v>0.28413418344234004</v>
      </c>
      <c r="BH33">
        <f t="shared" si="40"/>
        <v>0.284597497723732</v>
      </c>
      <c r="BI33">
        <f t="shared" si="40"/>
        <v>0.28448308002924672</v>
      </c>
      <c r="BJ33">
        <f t="shared" si="40"/>
        <v>0.28468504484222446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40"/>
        <v>6.4046019780934438E-2</v>
      </c>
      <c r="BH34">
        <f t="shared" si="40"/>
        <v>6.4056888857341704E-2</v>
      </c>
      <c r="BI34">
        <f t="shared" si="40"/>
        <v>6.4047382435442696E-2</v>
      </c>
      <c r="BJ34">
        <f t="shared" si="40"/>
        <v>6.4064695278473777E-2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9.7608191554017021E-4</v>
      </c>
      <c r="FA34">
        <v>3.0266926398258702E-4</v>
      </c>
      <c r="FB34">
        <v>2.8573520070496423E-5</v>
      </c>
      <c r="FC34">
        <v>3.2939535806391891E-4</v>
      </c>
      <c r="FD34">
        <v>5.9258229566250362E-5</v>
      </c>
      <c r="FE34">
        <v>2.2018271737215827E-5</v>
      </c>
      <c r="FF34">
        <v>2.0655388158250478E-4</v>
      </c>
      <c r="FG34">
        <v>2.4124625999197248E-3</v>
      </c>
      <c r="FH34">
        <v>-1.5092844734596581E-4</v>
      </c>
      <c r="FI34">
        <v>2.2570753995352485E-3</v>
      </c>
      <c r="FL34">
        <f t="shared" ref="FL34:FU43" si="41">EN34-($EU$10*EZ34)</f>
        <v>9.4305664110835269E-2</v>
      </c>
      <c r="FM34">
        <f t="shared" si="41"/>
        <v>0.53339027914531101</v>
      </c>
      <c r="FN34">
        <f t="shared" si="41"/>
        <v>6.5752793944943752E-2</v>
      </c>
      <c r="FO34">
        <f t="shared" si="41"/>
        <v>0.68692480181466919</v>
      </c>
      <c r="FP34">
        <f t="shared" si="41"/>
        <v>0.7353802426837176</v>
      </c>
      <c r="FQ34">
        <f t="shared" si="41"/>
        <v>0.49529620651740103</v>
      </c>
      <c r="FR34">
        <f t="shared" si="41"/>
        <v>0.8096310060734746</v>
      </c>
      <c r="FS34">
        <f t="shared" si="41"/>
        <v>0.49927120666089264</v>
      </c>
      <c r="FT34">
        <f t="shared" si="41"/>
        <v>0.14491111872383194</v>
      </c>
      <c r="FU34">
        <f t="shared" si="41"/>
        <v>0.30193773463612311</v>
      </c>
    </row>
    <row r="35" spans="1:177">
      <c r="A35">
        <v>34</v>
      </c>
      <c r="BG35">
        <f t="shared" si="40"/>
        <v>6.2118202184376199E-2</v>
      </c>
      <c r="BH35">
        <f t="shared" si="40"/>
        <v>6.1812051047014149E-2</v>
      </c>
      <c r="BI35">
        <f t="shared" si="40"/>
        <v>6.1867639449972783E-2</v>
      </c>
      <c r="BJ35">
        <f t="shared" si="40"/>
        <v>6.1755736248365306E-2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9.5472241739489509E-4</v>
      </c>
      <c r="FA35">
        <v>2.9157899293678094E-4</v>
      </c>
      <c r="FB35">
        <v>-1.0282900611622985E-6</v>
      </c>
      <c r="FC35">
        <v>2.909266498283328E-4</v>
      </c>
      <c r="FD35">
        <v>3.9138346090942665E-5</v>
      </c>
      <c r="FE35">
        <v>3.3450790207309336E-5</v>
      </c>
      <c r="FF35">
        <v>2.0735451232234035E-4</v>
      </c>
      <c r="FG35">
        <v>2.3294406101542846E-3</v>
      </c>
      <c r="FH35">
        <v>-1.0196796823071344E-4</v>
      </c>
      <c r="FI35">
        <v>2.2107940644667833E-3</v>
      </c>
      <c r="FL35">
        <f t="shared" si="41"/>
        <v>0.18986755090539326</v>
      </c>
      <c r="FM35">
        <f t="shared" si="41"/>
        <v>0.27460035333762889</v>
      </c>
      <c r="FN35">
        <f t="shared" si="41"/>
        <v>0.84985876801807769</v>
      </c>
      <c r="FO35">
        <f t="shared" si="41"/>
        <v>0.12497639350582107</v>
      </c>
      <c r="FP35">
        <f t="shared" si="41"/>
        <v>1.8634093631453547E-2</v>
      </c>
      <c r="FQ35">
        <f t="shared" si="41"/>
        <v>0.79407311064650588</v>
      </c>
      <c r="FR35">
        <f t="shared" si="41"/>
        <v>0.45979533595205957</v>
      </c>
      <c r="FS35">
        <f t="shared" si="41"/>
        <v>0.17260275660520288</v>
      </c>
      <c r="FT35">
        <f t="shared" si="41"/>
        <v>0.9588980608715002</v>
      </c>
      <c r="FU35">
        <f t="shared" si="41"/>
        <v>0.32852298786925593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42">EO34</f>
        <v>0.53339058181457499</v>
      </c>
      <c r="U36">
        <f t="shared" si="42"/>
        <v>6.5752822518463816E-2</v>
      </c>
      <c r="V36">
        <f t="shared" si="42"/>
        <v>0.6869251312100273</v>
      </c>
      <c r="W36">
        <f t="shared" si="42"/>
        <v>0.73538030194194715</v>
      </c>
      <c r="X36">
        <f t="shared" si="42"/>
        <v>0.49529622853567279</v>
      </c>
      <c r="Y36">
        <f t="shared" si="42"/>
        <v>0.80963121262735616</v>
      </c>
      <c r="Z36">
        <f t="shared" si="42"/>
        <v>0.49927361912349255</v>
      </c>
      <c r="AA36">
        <f t="shared" si="42"/>
        <v>0.14491096779538459</v>
      </c>
      <c r="AB36">
        <f t="shared" si="42"/>
        <v>0.30193999171152264</v>
      </c>
      <c r="BG36">
        <f t="shared" si="40"/>
        <v>0.3019112548730537</v>
      </c>
      <c r="BH36">
        <f t="shared" si="40"/>
        <v>0.30236079205037852</v>
      </c>
      <c r="BI36">
        <f t="shared" si="40"/>
        <v>0.30228133434815896</v>
      </c>
      <c r="BJ36">
        <f t="shared" si="40"/>
        <v>0.30245205842966894</v>
      </c>
      <c r="BM36">
        <f>0.5*$BL$21*B36*B36</f>
        <v>4.446871192222482E-8</v>
      </c>
      <c r="BN36">
        <f t="shared" ref="BN36:BV45" si="43">0.5*$BL$21*C36*C36</f>
        <v>1.8025024714668984E-7</v>
      </c>
      <c r="BO36">
        <f t="shared" si="43"/>
        <v>1.9901641738215775E-6</v>
      </c>
      <c r="BP36">
        <f t="shared" si="43"/>
        <v>6.0642095522265502E-7</v>
      </c>
      <c r="BQ36">
        <f t="shared" si="43"/>
        <v>3.0836899288026671E-7</v>
      </c>
      <c r="BR36">
        <f t="shared" si="43"/>
        <v>3.7784918881049344E-6</v>
      </c>
      <c r="BS36">
        <f t="shared" si="43"/>
        <v>4.5530980385410392E-7</v>
      </c>
      <c r="BT36">
        <f t="shared" si="43"/>
        <v>1.8849212786250321E-7</v>
      </c>
      <c r="BU36">
        <f t="shared" si="43"/>
        <v>2.3155138348665508E-6</v>
      </c>
      <c r="BV36">
        <f t="shared" si="43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9.7178834600232522E-4</v>
      </c>
      <c r="FA36">
        <v>2.9781071065386071E-4</v>
      </c>
      <c r="FB36">
        <v>1.4341027300096473E-5</v>
      </c>
      <c r="FC36">
        <v>2.8013794140814867E-4</v>
      </c>
      <c r="FD36">
        <v>5.3790124924924421E-5</v>
      </c>
      <c r="FE36">
        <v>2.62087054472341E-5</v>
      </c>
      <c r="FF36">
        <v>2.0967190746743028E-4</v>
      </c>
      <c r="FG36">
        <v>2.3873410355378273E-3</v>
      </c>
      <c r="FH36">
        <v>-1.3135349075368244E-4</v>
      </c>
      <c r="FI36">
        <v>2.2339534797907309E-3</v>
      </c>
      <c r="FL36">
        <f t="shared" si="41"/>
        <v>0.63089746279864478</v>
      </c>
      <c r="FM36">
        <f t="shared" si="41"/>
        <v>0.34473079427103637</v>
      </c>
      <c r="FN36">
        <f t="shared" si="41"/>
        <v>0.54602951835035429</v>
      </c>
      <c r="FO36">
        <f t="shared" si="41"/>
        <v>0.33075164043784822</v>
      </c>
      <c r="FP36">
        <f t="shared" si="41"/>
        <v>0.70601216051132332</v>
      </c>
      <c r="FQ36">
        <f t="shared" si="41"/>
        <v>0.31317757677070901</v>
      </c>
      <c r="FR36">
        <f t="shared" si="41"/>
        <v>0.95117402218858593</v>
      </c>
      <c r="FS36">
        <f t="shared" si="41"/>
        <v>0.18011705387160037</v>
      </c>
      <c r="FT36">
        <f t="shared" si="41"/>
        <v>0.41254795039502223</v>
      </c>
      <c r="FU36">
        <f t="shared" si="41"/>
        <v>0.38589974361374341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44">EN35</f>
        <v>0.18986850562781066</v>
      </c>
      <c r="T37">
        <f t="shared" si="42"/>
        <v>0.27460064491662184</v>
      </c>
      <c r="U37">
        <f t="shared" si="42"/>
        <v>0.84985876698978768</v>
      </c>
      <c r="V37">
        <f t="shared" si="42"/>
        <v>0.1249766844324709</v>
      </c>
      <c r="W37">
        <f t="shared" si="42"/>
        <v>1.8634132769799638E-2</v>
      </c>
      <c r="X37">
        <f t="shared" si="42"/>
        <v>0.79407314409729612</v>
      </c>
      <c r="Y37">
        <f t="shared" si="42"/>
        <v>0.45979554330657191</v>
      </c>
      <c r="Z37">
        <f t="shared" si="42"/>
        <v>0.17260508604581304</v>
      </c>
      <c r="AA37">
        <f t="shared" si="42"/>
        <v>0.95889795890353202</v>
      </c>
      <c r="AB37">
        <f t="shared" si="42"/>
        <v>0.32852519866332042</v>
      </c>
      <c r="BG37">
        <f t="shared" si="40"/>
        <v>8.5870168633594604E-2</v>
      </c>
      <c r="BH37">
        <f t="shared" si="40"/>
        <v>8.5776766096750376E-2</v>
      </c>
      <c r="BI37">
        <f t="shared" si="40"/>
        <v>8.5813391842262832E-2</v>
      </c>
      <c r="BJ37">
        <f t="shared" si="40"/>
        <v>8.5750307089279276E-2</v>
      </c>
      <c r="BM37">
        <f t="shared" ref="BM37:BM45" si="45">0.5*$BL$21*B37*B37</f>
        <v>1.4225275638424542E-6</v>
      </c>
      <c r="BN37">
        <f t="shared" si="43"/>
        <v>3.7702757094312318E-7</v>
      </c>
      <c r="BO37">
        <f t="shared" si="43"/>
        <v>5.9419762923936975E-7</v>
      </c>
      <c r="BP37">
        <f t="shared" si="43"/>
        <v>2.9542611368598713E-6</v>
      </c>
      <c r="BQ37">
        <f t="shared" si="43"/>
        <v>4.2137535128847684E-6</v>
      </c>
      <c r="BR37">
        <f t="shared" si="43"/>
        <v>6.913044701248842E-8</v>
      </c>
      <c r="BS37">
        <f t="shared" si="43"/>
        <v>4.6406177388569304E-6</v>
      </c>
      <c r="BT37">
        <f t="shared" si="43"/>
        <v>3.6905932046161684E-6</v>
      </c>
      <c r="BU37">
        <f t="shared" si="43"/>
        <v>3.9159161243207563E-7</v>
      </c>
      <c r="BV37">
        <f t="shared" si="43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9.3252545530172527E-4</v>
      </c>
      <c r="FA37">
        <v>2.8253410581427957E-4</v>
      </c>
      <c r="FB37">
        <v>-8.0566533930205584E-6</v>
      </c>
      <c r="FC37">
        <v>2.6496748159117781E-4</v>
      </c>
      <c r="FD37">
        <v>2.9873198510697602E-5</v>
      </c>
      <c r="FE37">
        <v>3.581871052054892E-5</v>
      </c>
      <c r="FF37">
        <v>2.0401323807449625E-4</v>
      </c>
      <c r="FG37">
        <v>2.2545119099184447E-3</v>
      </c>
      <c r="FH37">
        <v>-8.3635782471939003E-5</v>
      </c>
      <c r="FI37">
        <v>2.1413218500715794E-3</v>
      </c>
      <c r="FL37">
        <f t="shared" si="41"/>
        <v>0.34825786642229706</v>
      </c>
      <c r="FM37">
        <f t="shared" si="41"/>
        <v>0.76866884483603537</v>
      </c>
      <c r="FN37">
        <f t="shared" si="41"/>
        <v>0.98815934801085192</v>
      </c>
      <c r="FO37">
        <f t="shared" si="41"/>
        <v>0.43082361106022055</v>
      </c>
      <c r="FP37">
        <f t="shared" si="41"/>
        <v>0.41003146434173049</v>
      </c>
      <c r="FQ37">
        <f t="shared" si="41"/>
        <v>0.87591039292083039</v>
      </c>
      <c r="FR37">
        <f t="shared" si="41"/>
        <v>0.57830174507912724</v>
      </c>
      <c r="FS37">
        <f t="shared" si="41"/>
        <v>0.8065382678043781</v>
      </c>
      <c r="FT37">
        <f t="shared" si="41"/>
        <v>0.28412980009078898</v>
      </c>
      <c r="FU37">
        <f t="shared" si="41"/>
        <v>0.19940965807309438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44"/>
        <v>0.6308984345869908</v>
      </c>
      <c r="T38">
        <f t="shared" si="42"/>
        <v>0.34473109208174701</v>
      </c>
      <c r="U38">
        <f t="shared" si="42"/>
        <v>0.54602953269138155</v>
      </c>
      <c r="V38">
        <f t="shared" si="42"/>
        <v>0.33075192057578962</v>
      </c>
      <c r="W38">
        <f t="shared" si="42"/>
        <v>0.70601221430144823</v>
      </c>
      <c r="X38">
        <f t="shared" si="42"/>
        <v>0.31317760297941444</v>
      </c>
      <c r="Y38">
        <f t="shared" si="42"/>
        <v>0.95117423186049344</v>
      </c>
      <c r="Z38">
        <f t="shared" si="42"/>
        <v>0.1801194412126359</v>
      </c>
      <c r="AA38">
        <f t="shared" si="42"/>
        <v>0.41254781904153148</v>
      </c>
      <c r="AB38">
        <f t="shared" si="42"/>
        <v>0.38590197756722322</v>
      </c>
      <c r="BG38">
        <f t="shared" si="40"/>
        <v>9.8613502653067883E-3</v>
      </c>
      <c r="BH38">
        <f t="shared" si="40"/>
        <v>9.8143921082703128E-3</v>
      </c>
      <c r="BI38">
        <f t="shared" si="40"/>
        <v>9.8213026715080858E-3</v>
      </c>
      <c r="BJ38">
        <f t="shared" si="40"/>
        <v>9.8051144429473682E-3</v>
      </c>
      <c r="BM38">
        <f t="shared" si="45"/>
        <v>2.1617168345723014E-8</v>
      </c>
      <c r="BN38">
        <f t="shared" si="43"/>
        <v>3.6112996191470115E-6</v>
      </c>
      <c r="BO38">
        <f t="shared" si="43"/>
        <v>1.4907412528558426E-6</v>
      </c>
      <c r="BP38">
        <f t="shared" si="43"/>
        <v>4.8822944056935876E-6</v>
      </c>
      <c r="BQ38">
        <f t="shared" si="43"/>
        <v>8.0222419034998893E-7</v>
      </c>
      <c r="BR38">
        <f t="shared" si="43"/>
        <v>3.0491231093873449E-7</v>
      </c>
      <c r="BS38">
        <f t="shared" si="43"/>
        <v>4.6283746248723679E-8</v>
      </c>
      <c r="BT38">
        <f t="shared" si="43"/>
        <v>2.3873060825009089E-6</v>
      </c>
      <c r="BU38">
        <f t="shared" si="43"/>
        <v>6.6400094593642072E-9</v>
      </c>
      <c r="BV38">
        <f t="shared" si="43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9.636550337583505E-4</v>
      </c>
      <c r="FA38">
        <v>3.0112446389917249E-4</v>
      </c>
      <c r="FB38">
        <v>5.4311562129719321E-5</v>
      </c>
      <c r="FC38">
        <v>4.281827781196536E-4</v>
      </c>
      <c r="FD38">
        <v>3.0585188766371098E-5</v>
      </c>
      <c r="FE38">
        <v>1.9894916459744115E-5</v>
      </c>
      <c r="FF38">
        <v>1.9358179463234529E-4</v>
      </c>
      <c r="FG38">
        <v>2.3153319071159278E-3</v>
      </c>
      <c r="FH38">
        <v>-1.408713051122576E-4</v>
      </c>
      <c r="FI38">
        <v>2.1653504083805194E-3</v>
      </c>
      <c r="FL38">
        <f t="shared" si="41"/>
        <v>0.24834113623150045</v>
      </c>
      <c r="FM38">
        <f t="shared" si="41"/>
        <v>0.91801424264755804</v>
      </c>
      <c r="FN38">
        <f t="shared" si="41"/>
        <v>0.40055560732611561</v>
      </c>
      <c r="FO38">
        <f t="shared" si="41"/>
        <v>0.2639058369336329</v>
      </c>
      <c r="FP38">
        <f t="shared" si="41"/>
        <v>0.53685186378776961</v>
      </c>
      <c r="FQ38">
        <f t="shared" si="41"/>
        <v>0.881001517545413</v>
      </c>
      <c r="FR38">
        <f t="shared" si="41"/>
        <v>0.7362475333493399</v>
      </c>
      <c r="FS38">
        <f t="shared" si="41"/>
        <v>0.1020715000643366</v>
      </c>
      <c r="FT38">
        <f t="shared" si="41"/>
        <v>0.50748695240968567</v>
      </c>
      <c r="FU38">
        <f t="shared" si="41"/>
        <v>0.74020204651447929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44"/>
        <v>0.34825879894775236</v>
      </c>
      <c r="T39">
        <f t="shared" si="42"/>
        <v>0.76866912737014115</v>
      </c>
      <c r="U39">
        <f t="shared" si="42"/>
        <v>0.98815933995419858</v>
      </c>
      <c r="V39">
        <f t="shared" si="42"/>
        <v>0.43082387602770211</v>
      </c>
      <c r="W39">
        <f t="shared" si="42"/>
        <v>0.41003149421492902</v>
      </c>
      <c r="X39">
        <f t="shared" si="42"/>
        <v>0.87591042873954095</v>
      </c>
      <c r="Y39">
        <f t="shared" si="42"/>
        <v>0.57830194909236532</v>
      </c>
      <c r="Z39">
        <f t="shared" si="42"/>
        <v>0.80654052231628803</v>
      </c>
      <c r="AA39">
        <f t="shared" si="42"/>
        <v>0.28412971645500651</v>
      </c>
      <c r="AB39">
        <f t="shared" si="42"/>
        <v>0.19941179939494447</v>
      </c>
      <c r="BG39">
        <f t="shared" si="40"/>
        <v>5.5283408081012918E-2</v>
      </c>
      <c r="BH39">
        <f t="shared" si="40"/>
        <v>5.5227269985936862E-2</v>
      </c>
      <c r="BI39">
        <f t="shared" si="40"/>
        <v>5.5243449698501618E-2</v>
      </c>
      <c r="BJ39">
        <f t="shared" si="40"/>
        <v>5.5210098618551799E-2</v>
      </c>
      <c r="BM39">
        <f t="shared" si="45"/>
        <v>2.3593306794395661E-6</v>
      </c>
      <c r="BN39">
        <f t="shared" si="43"/>
        <v>7.8095858258667081E-8</v>
      </c>
      <c r="BO39">
        <f t="shared" si="43"/>
        <v>5.4698416482286726E-7</v>
      </c>
      <c r="BP39">
        <f t="shared" si="43"/>
        <v>9.2804606077766439E-7</v>
      </c>
      <c r="BQ39">
        <f t="shared" si="43"/>
        <v>3.4823258383846716E-7</v>
      </c>
      <c r="BR39">
        <f t="shared" si="43"/>
        <v>2.753418798824778E-7</v>
      </c>
      <c r="BS39">
        <f t="shared" si="43"/>
        <v>1.1115460828324813E-7</v>
      </c>
      <c r="BT39">
        <f t="shared" si="43"/>
        <v>2.733389447416605E-6</v>
      </c>
      <c r="BU39">
        <f t="shared" si="43"/>
        <v>8.10555532055066E-7</v>
      </c>
      <c r="BV39">
        <f t="shared" si="43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9.7213004896335743E-4</v>
      </c>
      <c r="FA39">
        <v>3.0425936884690108E-4</v>
      </c>
      <c r="FB39">
        <v>3.6134169297272249E-5</v>
      </c>
      <c r="FC39">
        <v>3.7225450749241227E-4</v>
      </c>
      <c r="FD39">
        <v>6.0698215341354646E-5</v>
      </c>
      <c r="FE39">
        <v>2.0280761101594498E-5</v>
      </c>
      <c r="FF39">
        <v>2.0279160141072731E-4</v>
      </c>
      <c r="FG39">
        <v>2.4132160647234121E-3</v>
      </c>
      <c r="FH39">
        <v>-1.5998329356207752E-4</v>
      </c>
      <c r="FI39">
        <v>2.2660839630288076E-3</v>
      </c>
      <c r="FL39">
        <f t="shared" si="41"/>
        <v>0.86930816599112981</v>
      </c>
      <c r="FM39">
        <f t="shared" si="41"/>
        <v>0.11758408842306874</v>
      </c>
      <c r="FN39">
        <f t="shared" si="41"/>
        <v>0.2469462377550046</v>
      </c>
      <c r="FO39">
        <f t="shared" si="41"/>
        <v>0.23466614852869999</v>
      </c>
      <c r="FP39">
        <f t="shared" si="41"/>
        <v>0.73779442550401564</v>
      </c>
      <c r="FQ39">
        <f t="shared" si="41"/>
        <v>0.34153358332369604</v>
      </c>
      <c r="FR39">
        <f t="shared" si="41"/>
        <v>9.732984397190135E-2</v>
      </c>
      <c r="FS39">
        <f t="shared" si="41"/>
        <v>0.96712773183964607</v>
      </c>
      <c r="FT39">
        <f t="shared" si="41"/>
        <v>0.15500703684622269</v>
      </c>
      <c r="FU39">
        <f t="shared" si="41"/>
        <v>0.61939950058548121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44"/>
        <v>0.24834209988653422</v>
      </c>
      <c r="T40">
        <f t="shared" si="42"/>
        <v>0.91801454377202196</v>
      </c>
      <c r="U40">
        <f t="shared" si="42"/>
        <v>0.40055566163767775</v>
      </c>
      <c r="V40">
        <f t="shared" si="42"/>
        <v>0.26390626511641102</v>
      </c>
      <c r="W40">
        <f t="shared" si="42"/>
        <v>0.53685189437295833</v>
      </c>
      <c r="X40">
        <f t="shared" si="42"/>
        <v>0.8810015374403295</v>
      </c>
      <c r="Y40">
        <f t="shared" si="42"/>
        <v>0.73624772693113449</v>
      </c>
      <c r="Z40">
        <f t="shared" si="42"/>
        <v>0.10207381539624372</v>
      </c>
      <c r="AA40">
        <f t="shared" si="42"/>
        <v>0.5074868115383806</v>
      </c>
      <c r="AB40">
        <f t="shared" si="42"/>
        <v>0.74020421186488772</v>
      </c>
      <c r="BG40">
        <f t="shared" si="40"/>
        <v>3.0946244152226302E-2</v>
      </c>
      <c r="BH40">
        <f t="shared" si="40"/>
        <v>3.0867950579470692E-2</v>
      </c>
      <c r="BI40">
        <f t="shared" si="40"/>
        <v>3.0890063589109413E-2</v>
      </c>
      <c r="BJ40">
        <f t="shared" si="40"/>
        <v>3.0850721604220911E-2</v>
      </c>
      <c r="BM40">
        <f t="shared" si="45"/>
        <v>2.7039209424211469E-6</v>
      </c>
      <c r="BN40">
        <f t="shared" si="43"/>
        <v>1.7361545204126038E-9</v>
      </c>
      <c r="BO40">
        <f t="shared" si="43"/>
        <v>2.4922662337141704E-6</v>
      </c>
      <c r="BP40">
        <f t="shared" si="43"/>
        <v>8.4062913124063682E-7</v>
      </c>
      <c r="BQ40">
        <f t="shared" si="43"/>
        <v>1.44104978245917E-6</v>
      </c>
      <c r="BR40">
        <f t="shared" si="43"/>
        <v>2.7217035193520704E-6</v>
      </c>
      <c r="BS40">
        <f t="shared" si="43"/>
        <v>4.9419206218584868E-6</v>
      </c>
      <c r="BT40">
        <f t="shared" si="43"/>
        <v>4.3508985213566476E-6</v>
      </c>
      <c r="BU40">
        <f t="shared" si="43"/>
        <v>4.1410676220670955E-7</v>
      </c>
      <c r="BV40">
        <f t="shared" si="43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8.8883431937743186E-4</v>
      </c>
      <c r="FA40">
        <v>2.7084996189423709E-4</v>
      </c>
      <c r="FB40">
        <v>-3.9435147460112227E-7</v>
      </c>
      <c r="FC40">
        <v>1.48698892098086E-4</v>
      </c>
      <c r="FD40">
        <v>8.4385542693623356E-5</v>
      </c>
      <c r="FE40">
        <v>2.0266713569750684E-5</v>
      </c>
      <c r="FF40">
        <v>2.0040755148431651E-4</v>
      </c>
      <c r="FG40">
        <v>2.2551210058259952E-3</v>
      </c>
      <c r="FH40">
        <v>-1.4633991460761121E-4</v>
      </c>
      <c r="FI40">
        <v>2.0885482882127744E-3</v>
      </c>
      <c r="FL40">
        <f t="shared" si="41"/>
        <v>0.30176385524759086</v>
      </c>
      <c r="FM40">
        <f t="shared" si="41"/>
        <v>0.96339141884399948</v>
      </c>
      <c r="FN40">
        <f t="shared" si="41"/>
        <v>9.6212001983263101E-2</v>
      </c>
      <c r="FO40">
        <f t="shared" si="41"/>
        <v>0.1491002257360825</v>
      </c>
      <c r="FP40">
        <f t="shared" si="41"/>
        <v>0.99417501305539469</v>
      </c>
      <c r="FQ40">
        <f t="shared" si="41"/>
        <v>0.10639317659298893</v>
      </c>
      <c r="FR40">
        <f t="shared" si="41"/>
        <v>0.31820543858755407</v>
      </c>
      <c r="FS40">
        <f t="shared" si="41"/>
        <v>0.21677031371386113</v>
      </c>
      <c r="FT40">
        <f t="shared" si="41"/>
        <v>0.90010745335841347</v>
      </c>
      <c r="FU40">
        <f t="shared" si="41"/>
        <v>0.5995224982989481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44"/>
        <v>0.86930913812117883</v>
      </c>
      <c r="T41">
        <f t="shared" si="42"/>
        <v>0.11758439268243759</v>
      </c>
      <c r="U41">
        <f t="shared" si="42"/>
        <v>0.2469462738891739</v>
      </c>
      <c r="V41">
        <f t="shared" si="42"/>
        <v>0.23466652078320749</v>
      </c>
      <c r="W41">
        <f t="shared" si="42"/>
        <v>0.73779448620223098</v>
      </c>
      <c r="X41">
        <f t="shared" si="42"/>
        <v>0.34153360360445717</v>
      </c>
      <c r="Y41">
        <f t="shared" si="42"/>
        <v>9.7330046763502764E-2</v>
      </c>
      <c r="Z41">
        <f t="shared" si="42"/>
        <v>0.96713014505571082</v>
      </c>
      <c r="AA41">
        <f t="shared" si="42"/>
        <v>0.15500687686292913</v>
      </c>
      <c r="AB41">
        <f t="shared" si="42"/>
        <v>0.61940176666944424</v>
      </c>
      <c r="BG41">
        <f t="shared" si="40"/>
        <v>8.1294650608686445E-2</v>
      </c>
      <c r="BH41">
        <f t="shared" si="40"/>
        <v>8.1095094003638735E-2</v>
      </c>
      <c r="BI41">
        <f t="shared" si="40"/>
        <v>8.1131805783321811E-2</v>
      </c>
      <c r="BJ41">
        <f t="shared" si="40"/>
        <v>8.1063096724360156E-2</v>
      </c>
      <c r="BM41">
        <f t="shared" si="45"/>
        <v>1.2265917700083071E-6</v>
      </c>
      <c r="BN41">
        <f t="shared" si="43"/>
        <v>3.1527607908828264E-6</v>
      </c>
      <c r="BO41">
        <f t="shared" si="43"/>
        <v>4.9040105503965873E-7</v>
      </c>
      <c r="BP41">
        <f t="shared" si="43"/>
        <v>3.8360953958734332E-6</v>
      </c>
      <c r="BQ41">
        <f t="shared" si="43"/>
        <v>3.8808185448611222E-6</v>
      </c>
      <c r="BR41">
        <f t="shared" si="43"/>
        <v>5.8322601195523251E-7</v>
      </c>
      <c r="BS41">
        <f t="shared" si="43"/>
        <v>5.6597561690137052E-8</v>
      </c>
      <c r="BT41">
        <f t="shared" si="43"/>
        <v>3.6073356078633733E-6</v>
      </c>
      <c r="BU41">
        <f t="shared" si="43"/>
        <v>1.4692483373977232E-6</v>
      </c>
      <c r="BV41">
        <f t="shared" si="43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9.4546622420785438E-4</v>
      </c>
      <c r="FA41">
        <v>2.935063766277069E-4</v>
      </c>
      <c r="FB41">
        <v>2.1972371107695459E-5</v>
      </c>
      <c r="FC41">
        <v>3.006907553596489E-4</v>
      </c>
      <c r="FD41">
        <v>6.7926569357735546E-5</v>
      </c>
      <c r="FE41">
        <v>2.1176938171887333E-5</v>
      </c>
      <c r="FF41">
        <v>2.024633543325045E-4</v>
      </c>
      <c r="FG41">
        <v>2.3641095318658544E-3</v>
      </c>
      <c r="FH41">
        <v>-1.5328516386639199E-4</v>
      </c>
      <c r="FI41">
        <v>2.2148473811451829E-3</v>
      </c>
      <c r="FL41">
        <f t="shared" si="41"/>
        <v>0.19415987852383987</v>
      </c>
      <c r="FM41">
        <f t="shared" si="41"/>
        <v>0.85913801952781321</v>
      </c>
      <c r="FN41">
        <f t="shared" si="41"/>
        <v>0.69098566275646733</v>
      </c>
      <c r="FO41">
        <f t="shared" si="41"/>
        <v>0.73937638915233195</v>
      </c>
      <c r="FP41">
        <f t="shared" si="41"/>
        <v>0.93283416400927111</v>
      </c>
      <c r="FQ41">
        <f t="shared" si="41"/>
        <v>0.84939218597631472</v>
      </c>
      <c r="FR41">
        <f t="shared" si="41"/>
        <v>0.39342626952612675</v>
      </c>
      <c r="FS41">
        <f t="shared" si="41"/>
        <v>0.51221143905377042</v>
      </c>
      <c r="FT41">
        <f t="shared" si="41"/>
        <v>0.90161201035905036</v>
      </c>
      <c r="FU41">
        <f t="shared" si="41"/>
        <v>6.7778448871777544E-2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44"/>
        <v>0.30176474408191023</v>
      </c>
      <c r="T42">
        <f t="shared" si="42"/>
        <v>0.96339168969396138</v>
      </c>
      <c r="U42">
        <f t="shared" si="42"/>
        <v>9.6212001588911633E-2</v>
      </c>
      <c r="V42">
        <f t="shared" si="42"/>
        <v>0.14910037443497459</v>
      </c>
      <c r="W42">
        <f t="shared" si="42"/>
        <v>0.99417509744093735</v>
      </c>
      <c r="X42">
        <f t="shared" si="42"/>
        <v>0.1063931968597025</v>
      </c>
      <c r="Y42">
        <f t="shared" si="42"/>
        <v>0.31820563899510557</v>
      </c>
      <c r="Z42">
        <f t="shared" si="42"/>
        <v>0.21677256883486695</v>
      </c>
      <c r="AA42">
        <f t="shared" si="42"/>
        <v>0.90010730701849884</v>
      </c>
      <c r="AB42">
        <f t="shared" si="42"/>
        <v>0.59952458684723631</v>
      </c>
      <c r="BM42">
        <f t="shared" si="45"/>
        <v>3.2775135023022163E-6</v>
      </c>
      <c r="BN42">
        <f t="shared" si="43"/>
        <v>1.0570597082229282E-6</v>
      </c>
      <c r="BO42">
        <f t="shared" si="43"/>
        <v>4.5236620967769987E-6</v>
      </c>
      <c r="BP42">
        <f t="shared" si="43"/>
        <v>1.6721657216201436E-6</v>
      </c>
      <c r="BQ42">
        <f t="shared" si="43"/>
        <v>2.7103035770563123E-6</v>
      </c>
      <c r="BR42">
        <f t="shared" si="43"/>
        <v>4.7365690014928177E-8</v>
      </c>
      <c r="BS42">
        <f t="shared" si="43"/>
        <v>5.0627414344141728E-7</v>
      </c>
      <c r="BT42">
        <f t="shared" si="43"/>
        <v>7.7392194431044996E-7</v>
      </c>
      <c r="BU42">
        <f t="shared" si="43"/>
        <v>4.7324986651068953E-6</v>
      </c>
      <c r="BV42">
        <f t="shared" si="43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9.1632838321793145E-4</v>
      </c>
      <c r="FA42">
        <v>2.828584302152627E-4</v>
      </c>
      <c r="FB42">
        <v>4.7825905926214312E-6</v>
      </c>
      <c r="FC42">
        <v>2.9790374779995279E-4</v>
      </c>
      <c r="FD42">
        <v>5.1673454031668346E-5</v>
      </c>
      <c r="FE42">
        <v>2.8514936653918423E-5</v>
      </c>
      <c r="FF42">
        <v>1.9815459526046478E-4</v>
      </c>
      <c r="FG42">
        <v>2.2726098079020153E-3</v>
      </c>
      <c r="FH42">
        <v>-1.1950700548103916E-4</v>
      </c>
      <c r="FI42">
        <v>2.1580549839039904E-3</v>
      </c>
      <c r="FL42">
        <f t="shared" si="41"/>
        <v>0.68051562790350406</v>
      </c>
      <c r="FM42">
        <f t="shared" si="41"/>
        <v>0.27985382643141943</v>
      </c>
      <c r="FN42">
        <f t="shared" si="41"/>
        <v>3.6441755491480161E-2</v>
      </c>
      <c r="FO42">
        <f t="shared" si="41"/>
        <v>0.40262993743758024</v>
      </c>
      <c r="FP42">
        <f t="shared" si="41"/>
        <v>0.2877869397652521</v>
      </c>
      <c r="FQ42">
        <f t="shared" si="41"/>
        <v>0.54207899476445998</v>
      </c>
      <c r="FR42">
        <f t="shared" si="41"/>
        <v>0.97288198023155392</v>
      </c>
      <c r="FS42">
        <f t="shared" si="41"/>
        <v>0.35325730948794032</v>
      </c>
      <c r="FT42">
        <f t="shared" si="41"/>
        <v>0.57249301330099056</v>
      </c>
      <c r="FU42">
        <f t="shared" si="41"/>
        <v>0.23782814912208364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44"/>
        <v>0.19416082399006407</v>
      </c>
      <c r="T43">
        <f t="shared" si="42"/>
        <v>0.85913831303418986</v>
      </c>
      <c r="U43">
        <f t="shared" si="42"/>
        <v>0.69098568472883848</v>
      </c>
      <c r="V43">
        <f t="shared" si="42"/>
        <v>0.73937668984308735</v>
      </c>
      <c r="W43">
        <f t="shared" si="42"/>
        <v>0.93283423193584047</v>
      </c>
      <c r="X43">
        <f t="shared" si="42"/>
        <v>0.84939220715325292</v>
      </c>
      <c r="Y43">
        <f t="shared" si="42"/>
        <v>0.39342647198948111</v>
      </c>
      <c r="Z43">
        <f t="shared" si="42"/>
        <v>0.51221380316330234</v>
      </c>
      <c r="AA43">
        <f t="shared" si="42"/>
        <v>0.90161185707388647</v>
      </c>
      <c r="AB43">
        <f t="shared" si="42"/>
        <v>6.7780663719158696E-2</v>
      </c>
      <c r="BM43">
        <f t="shared" si="45"/>
        <v>1.2463707337633515E-6</v>
      </c>
      <c r="BN43">
        <f t="shared" si="43"/>
        <v>1.4896257864441262E-7</v>
      </c>
      <c r="BO43">
        <f t="shared" si="43"/>
        <v>1.62215065513761E-7</v>
      </c>
      <c r="BP43">
        <f t="shared" si="43"/>
        <v>3.2525380706911539E-6</v>
      </c>
      <c r="BQ43">
        <f t="shared" si="43"/>
        <v>5.2095318947732207E-8</v>
      </c>
      <c r="BR43">
        <f t="shared" si="43"/>
        <v>4.6767035873774015E-6</v>
      </c>
      <c r="BS43">
        <f t="shared" si="43"/>
        <v>2.3495173299633567E-7</v>
      </c>
      <c r="BT43">
        <f t="shared" si="43"/>
        <v>1.3118149007550714E-6</v>
      </c>
      <c r="BU43">
        <f t="shared" si="43"/>
        <v>6.2396166171937854E-7</v>
      </c>
      <c r="BV43">
        <f t="shared" si="43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9.6154224748180362E-4</v>
      </c>
      <c r="FA43">
        <v>3.007131138208336E-4</v>
      </c>
      <c r="FB43">
        <v>3.4051198418697003E-5</v>
      </c>
      <c r="FC43">
        <v>3.6693305651184821E-4</v>
      </c>
      <c r="FD43">
        <v>5.8908810874162289E-5</v>
      </c>
      <c r="FE43">
        <v>2.0774776333801025E-5</v>
      </c>
      <c r="FF43">
        <v>2.0087095573604241E-4</v>
      </c>
      <c r="FG43">
        <v>2.3852620242567082E-3</v>
      </c>
      <c r="FH43">
        <v>-1.5556488830605308E-4</v>
      </c>
      <c r="FI43">
        <v>2.2419312593430895E-3</v>
      </c>
      <c r="FL43">
        <f t="shared" si="41"/>
        <v>0.31527584481178927</v>
      </c>
      <c r="FM43">
        <f t="shared" si="41"/>
        <v>0.91297283293636255</v>
      </c>
      <c r="FN43">
        <f t="shared" si="41"/>
        <v>0.74964597385576492</v>
      </c>
      <c r="FO43">
        <f t="shared" si="41"/>
        <v>0.31557733336198435</v>
      </c>
      <c r="FP43">
        <f t="shared" si="41"/>
        <v>1.0856784875669389E-2</v>
      </c>
      <c r="FQ43">
        <f t="shared" si="41"/>
        <v>0.5808100647062544</v>
      </c>
      <c r="FR43">
        <f t="shared" si="41"/>
        <v>0.42844462323206989</v>
      </c>
      <c r="FS43">
        <f t="shared" si="41"/>
        <v>0.77468062516390657</v>
      </c>
      <c r="FT43">
        <f t="shared" si="41"/>
        <v>0.4373999533552182</v>
      </c>
      <c r="FU43">
        <f t="shared" si="41"/>
        <v>0.13892147865468105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44"/>
        <v>0.68051654423188723</v>
      </c>
      <c r="T44">
        <f t="shared" si="42"/>
        <v>0.27985410928984966</v>
      </c>
      <c r="U44">
        <f t="shared" si="42"/>
        <v>3.6441760274070756E-2</v>
      </c>
      <c r="V44">
        <f t="shared" si="42"/>
        <v>0.40263023534132802</v>
      </c>
      <c r="W44">
        <f t="shared" si="42"/>
        <v>0.28778699143870612</v>
      </c>
      <c r="X44">
        <f t="shared" si="42"/>
        <v>0.54207902327939661</v>
      </c>
      <c r="Y44">
        <f t="shared" si="42"/>
        <v>0.97288217838614921</v>
      </c>
      <c r="Z44">
        <f t="shared" si="42"/>
        <v>0.35325958209774821</v>
      </c>
      <c r="AA44">
        <f t="shared" si="42"/>
        <v>0.57249289379398505</v>
      </c>
      <c r="AB44">
        <f t="shared" si="42"/>
        <v>0.23783030717706755</v>
      </c>
      <c r="BM44">
        <f t="shared" si="45"/>
        <v>1.0499594293697495E-7</v>
      </c>
      <c r="BN44">
        <f t="shared" si="43"/>
        <v>4.5974264779467995E-6</v>
      </c>
      <c r="BO44">
        <f t="shared" si="43"/>
        <v>8.509785149796211E-7</v>
      </c>
      <c r="BP44">
        <f t="shared" si="43"/>
        <v>4.0364847886401202E-7</v>
      </c>
      <c r="BQ44">
        <f t="shared" si="43"/>
        <v>1.2877143194269594E-6</v>
      </c>
      <c r="BR44">
        <f t="shared" si="43"/>
        <v>1.2013565937399638E-7</v>
      </c>
      <c r="BS44">
        <f t="shared" si="43"/>
        <v>4.0509658207404711E-6</v>
      </c>
      <c r="BT44">
        <f t="shared" si="43"/>
        <v>4.064519704081112E-6</v>
      </c>
      <c r="BU44">
        <f t="shared" si="43"/>
        <v>1.6387405672230553E-6</v>
      </c>
      <c r="BV44">
        <f t="shared" si="43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44"/>
        <v>0.31527680635403676</v>
      </c>
      <c r="T45">
        <f t="shared" si="42"/>
        <v>0.91297313364947641</v>
      </c>
      <c r="U45">
        <f t="shared" si="42"/>
        <v>0.74964600790696334</v>
      </c>
      <c r="V45">
        <f t="shared" si="42"/>
        <v>0.31557770029504084</v>
      </c>
      <c r="W45">
        <f t="shared" si="42"/>
        <v>1.0856843784480263E-2</v>
      </c>
      <c r="X45">
        <f t="shared" si="42"/>
        <v>0.58081008548103075</v>
      </c>
      <c r="Y45">
        <f t="shared" si="42"/>
        <v>0.42844482410302565</v>
      </c>
      <c r="Z45">
        <f t="shared" si="42"/>
        <v>0.7746830104259308</v>
      </c>
      <c r="AA45">
        <f t="shared" si="42"/>
        <v>0.43739979779032989</v>
      </c>
      <c r="AB45">
        <f t="shared" si="42"/>
        <v>0.13892372058594038</v>
      </c>
      <c r="BM45">
        <f t="shared" si="45"/>
        <v>4.5583879297377189E-7</v>
      </c>
      <c r="BN45">
        <f t="shared" si="43"/>
        <v>5.396440307838708E-7</v>
      </c>
      <c r="BO45">
        <f t="shared" si="43"/>
        <v>7.4460168145146834E-7</v>
      </c>
      <c r="BP45">
        <f t="shared" si="43"/>
        <v>1.9882532868964788E-7</v>
      </c>
      <c r="BQ45">
        <f t="shared" si="43"/>
        <v>2.7395113763125983E-6</v>
      </c>
      <c r="BR45">
        <f t="shared" si="43"/>
        <v>1.9182927427661435E-6</v>
      </c>
      <c r="BS45">
        <f t="shared" si="43"/>
        <v>1.797148651171747E-6</v>
      </c>
      <c r="BT45">
        <f t="shared" si="43"/>
        <v>2.2971091871048383E-8</v>
      </c>
      <c r="BU45">
        <f t="shared" si="43"/>
        <v>2.8281627505969155E-7</v>
      </c>
      <c r="BV45">
        <f t="shared" si="43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-0.22557262689992047</v>
      </c>
      <c r="FA48">
        <f>(1/4)*SUM($BY$8:$CB$8)</f>
        <v>0.28447495150938584</v>
      </c>
      <c r="FB48">
        <f>(1/4)*SUM($BY$9:$CB$9)</f>
        <v>-0.18594625341195184</v>
      </c>
      <c r="FC48">
        <f>(1/4)*SUM($BY$10:$CB$10)</f>
        <v>6.1888407232432108E-2</v>
      </c>
      <c r="FD48">
        <f>(1/4)*SUM($BY$11:$CB$11)</f>
        <v>5.225135992531503E-2</v>
      </c>
      <c r="FE48">
        <f>(1/4)*SUM($BY$12:$CB$12)</f>
        <v>8.5802658415471772E-2</v>
      </c>
      <c r="FF48">
        <f>(1/4)*SUM($BY$13:$CB$13)</f>
        <v>9.8255398720081388E-3</v>
      </c>
      <c r="FG48">
        <f>(1/4)*SUM($BY$14:$CB$14)</f>
        <v>-0.19475894340399921</v>
      </c>
      <c r="FH48">
        <f>(1/4)*SUM($BY$15:$CB$15)</f>
        <v>3.0888744981256828E-2</v>
      </c>
      <c r="FI48">
        <f>(1/4)*SUM($BY$16:$CB$16)</f>
        <v>8.114616178000178E-2</v>
      </c>
      <c r="FL48">
        <f t="shared" ref="FL48:FU48" si="46">EN48-($EU$10*EZ48)</f>
        <v>0.69614967760736046</v>
      </c>
      <c r="FM48">
        <f t="shared" si="46"/>
        <v>0.78423643538100452</v>
      </c>
      <c r="FN48">
        <f t="shared" si="46"/>
        <v>0.2943402100457837</v>
      </c>
      <c r="FO48">
        <f t="shared" si="46"/>
        <v>0.46941597401503643</v>
      </c>
      <c r="FP48">
        <f t="shared" si="46"/>
        <v>0.26567543127981147</v>
      </c>
      <c r="FQ48">
        <f t="shared" si="46"/>
        <v>0.85255075501731803</v>
      </c>
      <c r="FR48">
        <f t="shared" si="46"/>
        <v>0.19516592497143254</v>
      </c>
      <c r="FS48">
        <f t="shared" si="46"/>
        <v>0.8059611941612993</v>
      </c>
      <c r="FT48">
        <f t="shared" si="46"/>
        <v>2.628943719637282E-3</v>
      </c>
      <c r="FU48">
        <f t="shared" si="46"/>
        <v>0.60941834145889606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47">EO52</f>
        <v>0.36034454151380291</v>
      </c>
      <c r="U49">
        <f t="shared" si="47"/>
        <v>0.20544991772321386</v>
      </c>
      <c r="V49">
        <f t="shared" si="47"/>
        <v>0.27698504317775807</v>
      </c>
      <c r="W49">
        <f t="shared" si="47"/>
        <v>0.49339276486335959</v>
      </c>
      <c r="X49">
        <f t="shared" si="47"/>
        <v>0.58445155886715128</v>
      </c>
      <c r="Y49">
        <f t="shared" si="47"/>
        <v>2.4574650748654614E-2</v>
      </c>
      <c r="Z49">
        <f t="shared" si="47"/>
        <v>0.41615076950639196</v>
      </c>
      <c r="AA49">
        <f t="shared" si="47"/>
        <v>0.35410526197576564</v>
      </c>
      <c r="AB49">
        <f t="shared" si="47"/>
        <v>0.33051925496312839</v>
      </c>
      <c r="BM49">
        <f>0.5*$BL$21*B49*B49</f>
        <v>2.8098380868386504E-7</v>
      </c>
      <c r="BN49">
        <f t="shared" ref="BN49:BV58" si="48">0.5*$BL$21*C49*C49</f>
        <v>5.5949759156418081E-8</v>
      </c>
      <c r="BO49">
        <f t="shared" si="48"/>
        <v>3.4824136800022149E-7</v>
      </c>
      <c r="BP49">
        <f t="shared" si="48"/>
        <v>2.4850849823129059E-8</v>
      </c>
      <c r="BQ49">
        <f t="shared" si="48"/>
        <v>3.840601219784541E-6</v>
      </c>
      <c r="BR49">
        <f t="shared" si="48"/>
        <v>1.8785982466895425E-6</v>
      </c>
      <c r="BS49">
        <f t="shared" si="48"/>
        <v>2.9812892488715403E-6</v>
      </c>
      <c r="BT49">
        <f t="shared" si="48"/>
        <v>1.3353408939646946E-7</v>
      </c>
      <c r="BU49">
        <f t="shared" si="48"/>
        <v>1.6266935753052608E-6</v>
      </c>
      <c r="BV49">
        <f t="shared" si="48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49">EN53</f>
        <v>0.10578256865515989</v>
      </c>
      <c r="T50">
        <f t="shared" si="47"/>
        <v>0.65988529463724888</v>
      </c>
      <c r="U50">
        <f t="shared" si="47"/>
        <v>0.5785998820340359</v>
      </c>
      <c r="V50">
        <f t="shared" si="47"/>
        <v>0.98069223932808836</v>
      </c>
      <c r="W50">
        <f t="shared" si="47"/>
        <v>0.84298475491351366</v>
      </c>
      <c r="X50">
        <f t="shared" si="47"/>
        <v>0.56204501056676737</v>
      </c>
      <c r="Y50">
        <f t="shared" si="47"/>
        <v>0.75153712225129521</v>
      </c>
      <c r="Z50">
        <f t="shared" si="47"/>
        <v>0.79737350666172357</v>
      </c>
      <c r="AA50">
        <f t="shared" si="47"/>
        <v>0.61914122589401988</v>
      </c>
      <c r="AB50">
        <f t="shared" si="47"/>
        <v>0.69336103701300456</v>
      </c>
      <c r="BM50">
        <f t="shared" ref="BM50:BM58" si="50">0.5*$BL$21*B50*B50</f>
        <v>6.4924094299396419E-7</v>
      </c>
      <c r="BN50">
        <f t="shared" si="48"/>
        <v>2.177243010392444E-6</v>
      </c>
      <c r="BO50">
        <f t="shared" si="48"/>
        <v>1.6863905317779425E-6</v>
      </c>
      <c r="BP50">
        <f t="shared" si="48"/>
        <v>4.7963255284480741E-6</v>
      </c>
      <c r="BQ50">
        <f t="shared" si="48"/>
        <v>2.5580897792260977E-6</v>
      </c>
      <c r="BR50">
        <f t="shared" si="48"/>
        <v>2.5221592545813975E-6</v>
      </c>
      <c r="BS50">
        <f t="shared" si="48"/>
        <v>2.1633750520699628E-6</v>
      </c>
      <c r="BT50">
        <f t="shared" si="48"/>
        <v>3.4272543632220695E-6</v>
      </c>
      <c r="BU50">
        <f t="shared" si="48"/>
        <v>3.1839136979682319E-8</v>
      </c>
      <c r="BV50">
        <f t="shared" si="48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49"/>
        <v>0.26390959361122945</v>
      </c>
      <c r="T51">
        <f t="shared" si="47"/>
        <v>0.58075649488885484</v>
      </c>
      <c r="U51">
        <f t="shared" si="47"/>
        <v>0.48124250940619362</v>
      </c>
      <c r="V51">
        <f t="shared" si="47"/>
        <v>3.5918728495437424E-2</v>
      </c>
      <c r="W51">
        <f t="shared" si="47"/>
        <v>0.38930796264769385</v>
      </c>
      <c r="X51">
        <f t="shared" si="47"/>
        <v>0.91831321763886553</v>
      </c>
      <c r="Y51">
        <f t="shared" si="47"/>
        <v>0.10657928293794949</v>
      </c>
      <c r="Z51">
        <f t="shared" si="47"/>
        <v>0.83150572025200686</v>
      </c>
      <c r="AA51">
        <f t="shared" si="47"/>
        <v>0.79714616693881624</v>
      </c>
      <c r="AB51">
        <f t="shared" si="47"/>
        <v>0.2199536316361077</v>
      </c>
      <c r="BM51">
        <f t="shared" si="50"/>
        <v>2.1104834346237676E-7</v>
      </c>
      <c r="BN51">
        <f t="shared" si="48"/>
        <v>1.6738891174490014E-6</v>
      </c>
      <c r="BO51">
        <f t="shared" si="48"/>
        <v>1.1579717642978518E-6</v>
      </c>
      <c r="BP51">
        <f t="shared" si="48"/>
        <v>4.5089173771328291E-6</v>
      </c>
      <c r="BQ51">
        <f t="shared" si="48"/>
        <v>3.5133573905982072E-6</v>
      </c>
      <c r="BR51">
        <f t="shared" si="48"/>
        <v>2.045878452863783E-6</v>
      </c>
      <c r="BS51">
        <f t="shared" si="48"/>
        <v>1.2414206173827636E-8</v>
      </c>
      <c r="BT51">
        <f t="shared" si="48"/>
        <v>1.3847530982629112E-6</v>
      </c>
      <c r="BU51">
        <f t="shared" si="48"/>
        <v>2.3398445185023442E-7</v>
      </c>
      <c r="BV51">
        <f t="shared" si="48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49"/>
        <v>7.0499432370947579E-2</v>
      </c>
      <c r="T52">
        <f t="shared" si="47"/>
        <v>0.97942080113177843</v>
      </c>
      <c r="U52">
        <f t="shared" si="47"/>
        <v>0.94962280692207779</v>
      </c>
      <c r="V52">
        <f t="shared" si="47"/>
        <v>2.8897390462235606E-2</v>
      </c>
      <c r="W52">
        <f t="shared" si="47"/>
        <v>0.66166439004849842</v>
      </c>
      <c r="X52">
        <f t="shared" si="47"/>
        <v>0.44810837249994195</v>
      </c>
      <c r="Y52">
        <f t="shared" si="47"/>
        <v>0.45109575170941452</v>
      </c>
      <c r="Z52">
        <f t="shared" si="47"/>
        <v>0.86197462624826482</v>
      </c>
      <c r="AA52">
        <f t="shared" si="47"/>
        <v>0.26280074522421382</v>
      </c>
      <c r="AB52">
        <f t="shared" si="47"/>
        <v>8.0590262412049363E-2</v>
      </c>
      <c r="BM52">
        <f t="shared" si="50"/>
        <v>3.8360357072092255E-7</v>
      </c>
      <c r="BN52">
        <f t="shared" si="48"/>
        <v>4.8087863413917035E-6</v>
      </c>
      <c r="BO52">
        <f t="shared" si="48"/>
        <v>6.4507752836447431E-9</v>
      </c>
      <c r="BP52">
        <f t="shared" si="48"/>
        <v>4.175295877634527E-9</v>
      </c>
      <c r="BQ52">
        <f t="shared" si="48"/>
        <v>4.4865602456319442E-6</v>
      </c>
      <c r="BR52">
        <f t="shared" si="48"/>
        <v>4.680817462774893E-6</v>
      </c>
      <c r="BS52">
        <f t="shared" si="48"/>
        <v>2.1887183533197586E-6</v>
      </c>
      <c r="BT52">
        <f t="shared" si="48"/>
        <v>5.0963982983019734E-7</v>
      </c>
      <c r="BU52">
        <f t="shared" si="48"/>
        <v>7.3507689581425457E-7</v>
      </c>
      <c r="BV52">
        <f t="shared" si="48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-0.22153087164332433</v>
      </c>
      <c r="FA52">
        <v>0.27913733256966139</v>
      </c>
      <c r="FB52">
        <v>-0.18280044437092252</v>
      </c>
      <c r="FC52">
        <v>6.0726927201611658E-2</v>
      </c>
      <c r="FD52">
        <v>5.1870440902969508E-2</v>
      </c>
      <c r="FE52">
        <v>8.4192585255375874E-2</v>
      </c>
      <c r="FF52">
        <v>9.6411414902162502E-3</v>
      </c>
      <c r="FG52">
        <v>-0.19116960332370028</v>
      </c>
      <c r="FH52">
        <v>3.0309093791847576E-2</v>
      </c>
      <c r="FI52">
        <v>7.9623398126264899E-2</v>
      </c>
      <c r="FL52">
        <f t="shared" ref="FL52:FU61" si="51">EN52-($EU$10*EZ52)</f>
        <v>0.23728009270135872</v>
      </c>
      <c r="FM52">
        <f t="shared" si="51"/>
        <v>0.36006540418123323</v>
      </c>
      <c r="FN52">
        <f t="shared" si="51"/>
        <v>0.20563271816758477</v>
      </c>
      <c r="FO52">
        <f t="shared" si="51"/>
        <v>0.27692431625055647</v>
      </c>
      <c r="FP52">
        <f t="shared" si="51"/>
        <v>0.4933408944224566</v>
      </c>
      <c r="FQ52">
        <f t="shared" si="51"/>
        <v>0.58436736628189589</v>
      </c>
      <c r="FR52">
        <f t="shared" si="51"/>
        <v>2.4565009607164397E-2</v>
      </c>
      <c r="FS52">
        <f t="shared" si="51"/>
        <v>0.41634193910971568</v>
      </c>
      <c r="FT52">
        <f t="shared" si="51"/>
        <v>0.35407495288197377</v>
      </c>
      <c r="FU52">
        <f t="shared" si="51"/>
        <v>0.33043963156500211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49"/>
        <v>0.87642469383108335</v>
      </c>
      <c r="T53">
        <f t="shared" si="47"/>
        <v>0.71527474151211257</v>
      </c>
      <c r="U53">
        <f t="shared" si="47"/>
        <v>0.838255019740199</v>
      </c>
      <c r="V53">
        <f t="shared" si="47"/>
        <v>0.94726556420382391</v>
      </c>
      <c r="W53">
        <f t="shared" si="47"/>
        <v>0.29640491829946392</v>
      </c>
      <c r="X53">
        <f t="shared" si="47"/>
        <v>0.35222968704514646</v>
      </c>
      <c r="Y53">
        <f t="shared" si="47"/>
        <v>0.28347304169185694</v>
      </c>
      <c r="Z53">
        <f t="shared" si="47"/>
        <v>0.19779740980622229</v>
      </c>
      <c r="AA53">
        <f t="shared" si="47"/>
        <v>0.54905030078837003</v>
      </c>
      <c r="AB53">
        <f t="shared" si="47"/>
        <v>0.78528818953139856</v>
      </c>
      <c r="BM53">
        <f t="shared" si="50"/>
        <v>1.2171821020975524E-6</v>
      </c>
      <c r="BN53">
        <f t="shared" si="48"/>
        <v>3.5531164850829841E-6</v>
      </c>
      <c r="BO53">
        <f t="shared" si="48"/>
        <v>7.5780344890449099E-7</v>
      </c>
      <c r="BP53">
        <f t="shared" si="48"/>
        <v>2.1889988252912574E-6</v>
      </c>
      <c r="BQ53">
        <f t="shared" si="48"/>
        <v>4.3927937796055941E-7</v>
      </c>
      <c r="BR53">
        <f t="shared" si="48"/>
        <v>4.0956893906423147E-6</v>
      </c>
      <c r="BS53">
        <f t="shared" si="48"/>
        <v>3.1904589077344685E-6</v>
      </c>
      <c r="BT53">
        <f t="shared" si="48"/>
        <v>3.5941997383594104E-6</v>
      </c>
      <c r="BU53">
        <f t="shared" si="48"/>
        <v>3.5855494668614523E-6</v>
      </c>
      <c r="BV53">
        <f t="shared" si="48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-0.22502731778791726</v>
      </c>
      <c r="FA53">
        <v>0.28374443575507008</v>
      </c>
      <c r="FB53">
        <v>-0.18554510312041356</v>
      </c>
      <c r="FC53">
        <v>6.1729428267651557E-2</v>
      </c>
      <c r="FD53">
        <v>5.2234728215003023E-2</v>
      </c>
      <c r="FE53">
        <v>8.5582291065237043E-2</v>
      </c>
      <c r="FF53">
        <v>9.8003001754617507E-3</v>
      </c>
      <c r="FG53">
        <v>-0.1942659102207992</v>
      </c>
      <c r="FH53">
        <v>3.0809407506401772E-2</v>
      </c>
      <c r="FI53">
        <v>8.0937740144304743E-2</v>
      </c>
      <c r="FL53">
        <f t="shared" si="51"/>
        <v>0.10600759597294782</v>
      </c>
      <c r="FM53">
        <f t="shared" si="51"/>
        <v>0.6596015502014938</v>
      </c>
      <c r="FN53">
        <f t="shared" si="51"/>
        <v>0.57878542713715631</v>
      </c>
      <c r="FO53">
        <f t="shared" si="51"/>
        <v>0.9806305098998207</v>
      </c>
      <c r="FP53">
        <f t="shared" si="51"/>
        <v>0.84293252018529863</v>
      </c>
      <c r="FQ53">
        <f t="shared" si="51"/>
        <v>0.56195942827570211</v>
      </c>
      <c r="FR53">
        <f t="shared" si="51"/>
        <v>0.75152732195111971</v>
      </c>
      <c r="FS53">
        <f t="shared" si="51"/>
        <v>0.79756777257194433</v>
      </c>
      <c r="FT53">
        <f t="shared" si="51"/>
        <v>0.61911041648651344</v>
      </c>
      <c r="FU53">
        <f t="shared" si="51"/>
        <v>0.69328009927286027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49"/>
        <v>0.61295974528341457</v>
      </c>
      <c r="T54">
        <f t="shared" si="47"/>
        <v>0.7102336593799814</v>
      </c>
      <c r="U54">
        <f t="shared" si="47"/>
        <v>0.63966842236642929</v>
      </c>
      <c r="V54">
        <f t="shared" si="47"/>
        <v>0.96755542092170543</v>
      </c>
      <c r="W54">
        <f t="shared" si="47"/>
        <v>0.90506236145829355</v>
      </c>
      <c r="X54">
        <f t="shared" si="47"/>
        <v>9.5069802169840401E-2</v>
      </c>
      <c r="Y54">
        <f t="shared" si="47"/>
        <v>0.51653787876912682</v>
      </c>
      <c r="Z54">
        <f t="shared" si="47"/>
        <v>0.4178660765967166</v>
      </c>
      <c r="AA54">
        <f t="shared" si="47"/>
        <v>8.8506209962927684E-2</v>
      </c>
      <c r="AB54">
        <f t="shared" si="47"/>
        <v>0.48816669585740979</v>
      </c>
      <c r="BM54">
        <f t="shared" si="50"/>
        <v>1.7079181233112162E-6</v>
      </c>
      <c r="BN54">
        <f t="shared" si="48"/>
        <v>1.5794729695149884E-6</v>
      </c>
      <c r="BO54">
        <f t="shared" si="48"/>
        <v>4.2164958284512321E-6</v>
      </c>
      <c r="BP54">
        <f t="shared" si="48"/>
        <v>1.0040055675227339E-6</v>
      </c>
      <c r="BQ54">
        <f t="shared" si="48"/>
        <v>6.2032876217960905E-7</v>
      </c>
      <c r="BR54">
        <f t="shared" si="48"/>
        <v>4.5191336423062952E-8</v>
      </c>
      <c r="BS54">
        <f t="shared" si="48"/>
        <v>1.4342725974875778E-6</v>
      </c>
      <c r="BT54">
        <f t="shared" si="48"/>
        <v>1.1122196831814786E-6</v>
      </c>
      <c r="BU54">
        <f t="shared" si="48"/>
        <v>2.9311119441807915E-6</v>
      </c>
      <c r="BV54">
        <f t="shared" si="48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-0.22371431957828761</v>
      </c>
      <c r="FA54">
        <v>0.28193922223637924</v>
      </c>
      <c r="FB54">
        <v>-0.18453500964907008</v>
      </c>
      <c r="FC54">
        <v>6.1336547707421203E-2</v>
      </c>
      <c r="FD54">
        <v>5.2254734443926351E-2</v>
      </c>
      <c r="FE54">
        <v>8.5037720408466105E-2</v>
      </c>
      <c r="FF54">
        <v>9.7379259932693987E-3</v>
      </c>
      <c r="FG54">
        <v>-0.19309285163826254</v>
      </c>
      <c r="FH54">
        <v>3.061334696940279E-2</v>
      </c>
      <c r="FI54">
        <v>8.0422683106755127E-2</v>
      </c>
      <c r="FL54">
        <f t="shared" si="51"/>
        <v>0.26413330793080775</v>
      </c>
      <c r="FM54">
        <f t="shared" si="51"/>
        <v>0.58047455566661843</v>
      </c>
      <c r="FN54">
        <f t="shared" si="51"/>
        <v>0.48142704441584266</v>
      </c>
      <c r="FO54">
        <f t="shared" si="51"/>
        <v>3.5857391947730001E-2</v>
      </c>
      <c r="FP54">
        <f t="shared" si="51"/>
        <v>0.38925570791324993</v>
      </c>
      <c r="FQ54">
        <f t="shared" si="51"/>
        <v>0.91822817991845707</v>
      </c>
      <c r="FR54">
        <f t="shared" si="51"/>
        <v>0.10656954501195623</v>
      </c>
      <c r="FS54">
        <f t="shared" si="51"/>
        <v>0.83169881310364513</v>
      </c>
      <c r="FT54">
        <f t="shared" si="51"/>
        <v>0.79711555359184683</v>
      </c>
      <c r="FU54">
        <f t="shared" si="51"/>
        <v>0.21987320895300094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49"/>
        <v>0.77217734347383438</v>
      </c>
      <c r="T55">
        <f t="shared" si="47"/>
        <v>0.65778036639443149</v>
      </c>
      <c r="U55">
        <f t="shared" si="47"/>
        <v>4.9828116909687914E-2</v>
      </c>
      <c r="V55">
        <f t="shared" si="47"/>
        <v>0.6616219998337054</v>
      </c>
      <c r="W55">
        <f t="shared" si="47"/>
        <v>0.79880647315034548</v>
      </c>
      <c r="X55">
        <f t="shared" si="47"/>
        <v>0.53558801283964108</v>
      </c>
      <c r="Y55">
        <f t="shared" si="47"/>
        <v>0.25096598745755117</v>
      </c>
      <c r="Z55">
        <f t="shared" si="47"/>
        <v>0.17609738945268072</v>
      </c>
      <c r="AA55">
        <f t="shared" si="47"/>
        <v>0.46964341589710856</v>
      </c>
      <c r="AB55">
        <f t="shared" si="47"/>
        <v>0.20411088978246661</v>
      </c>
      <c r="BM55">
        <f t="shared" si="50"/>
        <v>3.0195672970917543E-9</v>
      </c>
      <c r="BN55">
        <f t="shared" si="48"/>
        <v>2.8240402306087914E-6</v>
      </c>
      <c r="BO55">
        <f t="shared" si="48"/>
        <v>5.6795717757837467E-8</v>
      </c>
      <c r="BP55">
        <f t="shared" si="48"/>
        <v>1.0174368860514089E-6</v>
      </c>
      <c r="BQ55">
        <f t="shared" si="48"/>
        <v>4.0178482683016632E-7</v>
      </c>
      <c r="BR55">
        <f t="shared" si="48"/>
        <v>1.3340569010165458E-6</v>
      </c>
      <c r="BS55">
        <f t="shared" si="48"/>
        <v>3.1491963430271863E-7</v>
      </c>
      <c r="BT55">
        <f t="shared" si="48"/>
        <v>2.3687138601932313E-7</v>
      </c>
      <c r="BU55">
        <f t="shared" si="48"/>
        <v>1.7540474471553031E-7</v>
      </c>
      <c r="BV55">
        <f t="shared" si="48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-0.21947479081105431</v>
      </c>
      <c r="FA55">
        <v>0.27645841838556956</v>
      </c>
      <c r="FB55">
        <v>-0.18119429565577255</v>
      </c>
      <c r="FC55">
        <v>6.0144025070041907E-2</v>
      </c>
      <c r="FD55">
        <v>5.1586658262422203E-2</v>
      </c>
      <c r="FE55">
        <v>8.3384520970975512E-2</v>
      </c>
      <c r="FF55">
        <v>9.5485989672980647E-3</v>
      </c>
      <c r="FG55">
        <v>-0.18933048056065829</v>
      </c>
      <c r="FH55">
        <v>3.0018182185440837E-2</v>
      </c>
      <c r="FI55">
        <v>7.8859163185737033E-2</v>
      </c>
      <c r="FL55">
        <f t="shared" si="51"/>
        <v>7.0718907161758632E-2</v>
      </c>
      <c r="FM55">
        <f t="shared" si="51"/>
        <v>0.9791443427133929</v>
      </c>
      <c r="FN55">
        <f t="shared" si="51"/>
        <v>0.94980400121773356</v>
      </c>
      <c r="FO55">
        <f t="shared" si="51"/>
        <v>2.8837246437165565E-2</v>
      </c>
      <c r="FP55">
        <f t="shared" si="51"/>
        <v>0.66161280339023598</v>
      </c>
      <c r="FQ55">
        <f t="shared" si="51"/>
        <v>0.448024987978971</v>
      </c>
      <c r="FR55">
        <f t="shared" si="51"/>
        <v>0.45108620311044723</v>
      </c>
      <c r="FS55">
        <f t="shared" si="51"/>
        <v>0.86216395672882551</v>
      </c>
      <c r="FT55">
        <f t="shared" si="51"/>
        <v>0.26277072704202836</v>
      </c>
      <c r="FU55">
        <f t="shared" si="51"/>
        <v>8.0511403248863619E-2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49"/>
        <v>0.16342220742388069</v>
      </c>
      <c r="T56">
        <f t="shared" si="47"/>
        <v>0.82791960518181584</v>
      </c>
      <c r="U56">
        <f t="shared" si="47"/>
        <v>0.52626098055297832</v>
      </c>
      <c r="V56">
        <f t="shared" si="47"/>
        <v>0.31926159488112482</v>
      </c>
      <c r="W56">
        <f t="shared" si="47"/>
        <v>0.84784429447386267</v>
      </c>
      <c r="X56">
        <f t="shared" si="47"/>
        <v>0.47163962581222507</v>
      </c>
      <c r="Y56">
        <f t="shared" si="47"/>
        <v>0.21765632819622915</v>
      </c>
      <c r="Z56">
        <f t="shared" si="47"/>
        <v>0.20932009550504205</v>
      </c>
      <c r="AA56">
        <f t="shared" si="47"/>
        <v>0.62397140324679001</v>
      </c>
      <c r="AB56">
        <f t="shared" si="47"/>
        <v>0.8774578880564583</v>
      </c>
      <c r="BM56">
        <f t="shared" si="50"/>
        <v>8.6590731480381097E-7</v>
      </c>
      <c r="BN56">
        <f t="shared" si="48"/>
        <v>3.1790225456300688E-6</v>
      </c>
      <c r="BO56">
        <f t="shared" si="48"/>
        <v>3.4570088140590434E-6</v>
      </c>
      <c r="BP56">
        <f t="shared" si="48"/>
        <v>3.7150012814791796E-6</v>
      </c>
      <c r="BQ56">
        <f t="shared" si="48"/>
        <v>1.9561907663025324E-7</v>
      </c>
      <c r="BR56">
        <f t="shared" si="48"/>
        <v>8.7306028985166516E-7</v>
      </c>
      <c r="BS56">
        <f t="shared" si="48"/>
        <v>1.5505145286024555E-7</v>
      </c>
      <c r="BT56">
        <f t="shared" si="48"/>
        <v>2.1907451191119966E-7</v>
      </c>
      <c r="BU56">
        <f t="shared" si="48"/>
        <v>9.1820604707760301E-7</v>
      </c>
      <c r="BV56">
        <f t="shared" si="48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-0.22447373521235381</v>
      </c>
      <c r="FA56">
        <v>0.28304848965863927</v>
      </c>
      <c r="FB56">
        <v>-0.18513796809506239</v>
      </c>
      <c r="FC56">
        <v>6.1577999644043882E-2</v>
      </c>
      <c r="FD56">
        <v>5.2156191721367096E-2</v>
      </c>
      <c r="FE56">
        <v>8.537236767316958E-2</v>
      </c>
      <c r="FF56">
        <v>9.7762590924871332E-3</v>
      </c>
      <c r="FG56">
        <v>-0.19379264100062754</v>
      </c>
      <c r="FH56">
        <v>3.0733833063672479E-2</v>
      </c>
      <c r="FI56">
        <v>8.073920345466426E-2</v>
      </c>
      <c r="FL56">
        <f t="shared" si="51"/>
        <v>0.87664916756629574</v>
      </c>
      <c r="FM56">
        <f t="shared" si="51"/>
        <v>0.71499169302245391</v>
      </c>
      <c r="FN56">
        <f t="shared" si="51"/>
        <v>0.83844015770829405</v>
      </c>
      <c r="FO56">
        <f t="shared" si="51"/>
        <v>0.94720398620417989</v>
      </c>
      <c r="FP56">
        <f t="shared" si="51"/>
        <v>0.29635276210774253</v>
      </c>
      <c r="FQ56">
        <f t="shared" si="51"/>
        <v>0.35214431467747331</v>
      </c>
      <c r="FR56">
        <f t="shared" si="51"/>
        <v>0.28346326543276446</v>
      </c>
      <c r="FS56">
        <f t="shared" si="51"/>
        <v>0.19799120244722293</v>
      </c>
      <c r="FT56">
        <f t="shared" si="51"/>
        <v>0.5490195669553064</v>
      </c>
      <c r="FU56">
        <f t="shared" si="51"/>
        <v>0.78520745032794392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49"/>
        <v>0.57038470794811125</v>
      </c>
      <c r="T57">
        <f t="shared" si="47"/>
        <v>7.9798667883220098E-2</v>
      </c>
      <c r="U57">
        <f t="shared" si="47"/>
        <v>0.21632588927367635</v>
      </c>
      <c r="V57">
        <f t="shared" si="47"/>
        <v>0.38342584571576666</v>
      </c>
      <c r="W57">
        <f t="shared" si="47"/>
        <v>0.84682341333497058</v>
      </c>
      <c r="X57">
        <f t="shared" si="47"/>
        <v>0.76565161061422593</v>
      </c>
      <c r="Y57">
        <f t="shared" si="47"/>
        <v>0.18729908954158336</v>
      </c>
      <c r="Z57">
        <f t="shared" si="47"/>
        <v>0.42853379028440752</v>
      </c>
      <c r="AA57">
        <f t="shared" si="47"/>
        <v>0.87028464208788092</v>
      </c>
      <c r="AB57">
        <f t="shared" si="47"/>
        <v>0.75982087483603911</v>
      </c>
      <c r="BM57">
        <f t="shared" si="50"/>
        <v>6.2695268279462816E-7</v>
      </c>
      <c r="BN57">
        <f t="shared" si="48"/>
        <v>1.9166792880077487E-6</v>
      </c>
      <c r="BO57">
        <f t="shared" si="48"/>
        <v>3.1772100573262354E-6</v>
      </c>
      <c r="BP57">
        <f t="shared" si="48"/>
        <v>3.453211584520107E-7</v>
      </c>
      <c r="BQ57">
        <f t="shared" si="48"/>
        <v>1.5072811639789981E-6</v>
      </c>
      <c r="BR57">
        <f t="shared" si="48"/>
        <v>3.9166746010009204E-8</v>
      </c>
      <c r="BS57">
        <f t="shared" si="48"/>
        <v>1.1028246904775225E-6</v>
      </c>
      <c r="BT57">
        <f t="shared" si="48"/>
        <v>1.9467015603488413E-6</v>
      </c>
      <c r="BU57">
        <f t="shared" si="48"/>
        <v>3.7869767912701553E-6</v>
      </c>
      <c r="BV57">
        <f t="shared" si="48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-0.22510766368907045</v>
      </c>
      <c r="FA57">
        <v>0.28382435738732703</v>
      </c>
      <c r="FB57">
        <v>-0.18559410064567566</v>
      </c>
      <c r="FC57">
        <v>6.1746808476168098E-2</v>
      </c>
      <c r="FD57">
        <v>5.2268186662832936E-2</v>
      </c>
      <c r="FE57">
        <v>8.5606392990446034E-2</v>
      </c>
      <c r="FF57">
        <v>9.8030595180262515E-3</v>
      </c>
      <c r="FG57">
        <v>-0.19432565607826646</v>
      </c>
      <c r="FH57">
        <v>3.0818083371254371E-2</v>
      </c>
      <c r="FI57">
        <v>8.0960532006957853E-2</v>
      </c>
      <c r="FL57">
        <f t="shared" si="51"/>
        <v>0.61318485294710368</v>
      </c>
      <c r="FM57">
        <f t="shared" si="51"/>
        <v>0.70994983502259412</v>
      </c>
      <c r="FN57">
        <f t="shared" si="51"/>
        <v>0.63985401646707496</v>
      </c>
      <c r="FO57">
        <f t="shared" si="51"/>
        <v>0.96749367411322929</v>
      </c>
      <c r="FP57">
        <f t="shared" si="51"/>
        <v>0.90501009327163073</v>
      </c>
      <c r="FQ57">
        <f t="shared" si="51"/>
        <v>9.4984195776849953E-2</v>
      </c>
      <c r="FR57">
        <f t="shared" si="51"/>
        <v>0.51652807570960879</v>
      </c>
      <c r="FS57">
        <f t="shared" si="51"/>
        <v>0.41806040225279484</v>
      </c>
      <c r="FT57">
        <f t="shared" si="51"/>
        <v>8.8475391879556428E-2</v>
      </c>
      <c r="FU57">
        <f t="shared" si="51"/>
        <v>0.48808573532540284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49"/>
        <v>0.31933173461976128</v>
      </c>
      <c r="T58">
        <f t="shared" si="47"/>
        <v>0.8326249713099998</v>
      </c>
      <c r="U58">
        <f t="shared" si="47"/>
        <v>0.91192983735151967</v>
      </c>
      <c r="V58">
        <f t="shared" si="47"/>
        <v>0.55236747892050975</v>
      </c>
      <c r="W58">
        <f t="shared" si="47"/>
        <v>0.89830713576888654</v>
      </c>
      <c r="X58">
        <f t="shared" si="47"/>
        <v>0.38408248668253275</v>
      </c>
      <c r="Y58">
        <f t="shared" si="47"/>
        <v>0.8030999860316419</v>
      </c>
      <c r="Z58">
        <f t="shared" si="47"/>
        <v>0.39000124500429556</v>
      </c>
      <c r="AA58">
        <f t="shared" si="47"/>
        <v>0.30175467585363602</v>
      </c>
      <c r="AB58">
        <f t="shared" si="47"/>
        <v>0.8605360309737744</v>
      </c>
      <c r="BM58">
        <f t="shared" si="50"/>
        <v>5.4621488950690736E-7</v>
      </c>
      <c r="BN58">
        <f t="shared" si="48"/>
        <v>2.4037476382387453E-6</v>
      </c>
      <c r="BO58">
        <f t="shared" si="48"/>
        <v>2.4189800034956283E-7</v>
      </c>
      <c r="BP58">
        <f t="shared" si="48"/>
        <v>3.2473951978214883E-8</v>
      </c>
      <c r="BQ58">
        <f t="shared" si="48"/>
        <v>3.083387703087509E-6</v>
      </c>
      <c r="BR58">
        <f t="shared" si="48"/>
        <v>1.1915336147217044E-6</v>
      </c>
      <c r="BS58">
        <f t="shared" si="48"/>
        <v>2.0830627663895119E-7</v>
      </c>
      <c r="BT58">
        <f t="shared" si="48"/>
        <v>3.8496617265625011E-6</v>
      </c>
      <c r="BU58">
        <f t="shared" si="48"/>
        <v>2.8866388091830193E-6</v>
      </c>
      <c r="BV58">
        <f t="shared" si="48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-0.22515568337805816</v>
      </c>
      <c r="FA58">
        <v>0.28390315429532403</v>
      </c>
      <c r="FB58">
        <v>-0.18563599386350538</v>
      </c>
      <c r="FC58">
        <v>6.1763961315064092E-2</v>
      </c>
      <c r="FD58">
        <v>5.2259175444050385E-2</v>
      </c>
      <c r="FE58">
        <v>8.5630165551735915E-2</v>
      </c>
      <c r="FF58">
        <v>9.8057827039207957E-3</v>
      </c>
      <c r="FG58">
        <v>-0.19438022174573971</v>
      </c>
      <c r="FH58">
        <v>3.0826642562754573E-2</v>
      </c>
      <c r="FI58">
        <v>8.0983017114453465E-2</v>
      </c>
      <c r="FL58">
        <f t="shared" si="51"/>
        <v>0.77240249915721249</v>
      </c>
      <c r="FM58">
        <f t="shared" si="51"/>
        <v>0.65749646324013622</v>
      </c>
      <c r="FN58">
        <f t="shared" si="51"/>
        <v>5.0013752903551423E-2</v>
      </c>
      <c r="FO58">
        <f t="shared" si="51"/>
        <v>0.66156023587239032</v>
      </c>
      <c r="FP58">
        <f t="shared" si="51"/>
        <v>0.79875421397490143</v>
      </c>
      <c r="FQ58">
        <f t="shared" si="51"/>
        <v>0.53550238267408934</v>
      </c>
      <c r="FR58">
        <f t="shared" si="51"/>
        <v>0.25095618167484723</v>
      </c>
      <c r="FS58">
        <f t="shared" si="51"/>
        <v>0.17629176967442645</v>
      </c>
      <c r="FT58">
        <f t="shared" si="51"/>
        <v>0.4696125892545458</v>
      </c>
      <c r="FU58">
        <f t="shared" si="51"/>
        <v>0.20402990676535215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-0.22336235992276121</v>
      </c>
      <c r="FA59">
        <v>0.28151547680509398</v>
      </c>
      <c r="FB59">
        <v>-0.18423138621163759</v>
      </c>
      <c r="FC59">
        <v>6.1244390775685671E-2</v>
      </c>
      <c r="FD59">
        <v>5.210103519072036E-2</v>
      </c>
      <c r="FE59">
        <v>8.490992804851083E-2</v>
      </c>
      <c r="FF59">
        <v>9.7232949034173673E-3</v>
      </c>
      <c r="FG59">
        <v>-0.19276955949140423</v>
      </c>
      <c r="FH59">
        <v>3.0567345332295631E-2</v>
      </c>
      <c r="FI59">
        <v>8.0301834570079195E-2</v>
      </c>
      <c r="FL59">
        <f t="shared" si="51"/>
        <v>0.16364556978380346</v>
      </c>
      <c r="FM59">
        <f t="shared" si="51"/>
        <v>0.82763808970501074</v>
      </c>
      <c r="FN59">
        <f t="shared" si="51"/>
        <v>0.52644521193918992</v>
      </c>
      <c r="FO59">
        <f t="shared" si="51"/>
        <v>0.31920035049034912</v>
      </c>
      <c r="FP59">
        <f t="shared" si="51"/>
        <v>0.84779219343867196</v>
      </c>
      <c r="FQ59">
        <f t="shared" si="51"/>
        <v>0.47155471588417658</v>
      </c>
      <c r="FR59">
        <f t="shared" si="51"/>
        <v>0.21764660490132573</v>
      </c>
      <c r="FS59">
        <f t="shared" si="51"/>
        <v>0.20951286506453345</v>
      </c>
      <c r="FT59">
        <f t="shared" si="51"/>
        <v>0.62394083590145777</v>
      </c>
      <c r="FU59">
        <f t="shared" si="51"/>
        <v>0.87737758622188822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-0.22425891697128716</v>
      </c>
      <c r="FA60">
        <v>0.28274192476731752</v>
      </c>
      <c r="FB60">
        <v>-0.18497536688143557</v>
      </c>
      <c r="FC60">
        <v>6.1511261771436197E-2</v>
      </c>
      <c r="FD60">
        <v>5.2208846832940844E-2</v>
      </c>
      <c r="FE60">
        <v>8.5279877950803523E-2</v>
      </c>
      <c r="FF60">
        <v>9.7656637254925956E-3</v>
      </c>
      <c r="FG60">
        <v>-0.19362554425787989</v>
      </c>
      <c r="FH60">
        <v>3.0700532217579669E-2</v>
      </c>
      <c r="FI60">
        <v>8.0651720845032249E-2</v>
      </c>
      <c r="FL60">
        <f t="shared" si="51"/>
        <v>0.57060896686508256</v>
      </c>
      <c r="FM60">
        <f t="shared" si="51"/>
        <v>7.9515925958452777E-2</v>
      </c>
      <c r="FN60">
        <f t="shared" si="51"/>
        <v>0.2165108646405578</v>
      </c>
      <c r="FO60">
        <f t="shared" si="51"/>
        <v>0.3833643344539952</v>
      </c>
      <c r="FP60">
        <f t="shared" si="51"/>
        <v>0.84677120448813759</v>
      </c>
      <c r="FQ60">
        <f t="shared" si="51"/>
        <v>0.76556633073627511</v>
      </c>
      <c r="FR60">
        <f t="shared" si="51"/>
        <v>0.18728932387785788</v>
      </c>
      <c r="FS60">
        <f t="shared" si="51"/>
        <v>0.42872741582866541</v>
      </c>
      <c r="FT60">
        <f t="shared" si="51"/>
        <v>0.87025394155566338</v>
      </c>
      <c r="FU60">
        <f t="shared" si="51"/>
        <v>0.75974022311519407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-0.22115987770060158</v>
      </c>
      <c r="FA61">
        <v>0.27868004105809696</v>
      </c>
      <c r="FB61">
        <v>-0.18252686337001098</v>
      </c>
      <c r="FC61">
        <v>6.0627460267416652E-2</v>
      </c>
      <c r="FD61">
        <v>5.1720510454804733E-2</v>
      </c>
      <c r="FE61">
        <v>8.4054666214962437E-2</v>
      </c>
      <c r="FF61">
        <v>9.6253499421285367E-3</v>
      </c>
      <c r="FG61">
        <v>-0.19077370306860464</v>
      </c>
      <c r="FH61">
        <v>3.0259445288118469E-2</v>
      </c>
      <c r="FI61">
        <v>7.9492970913689301E-2</v>
      </c>
      <c r="FL61">
        <f t="shared" si="51"/>
        <v>0.31955289449746188</v>
      </c>
      <c r="FM61">
        <f t="shared" si="51"/>
        <v>0.83234629126894166</v>
      </c>
      <c r="FN61">
        <f t="shared" si="51"/>
        <v>0.91211236421488973</v>
      </c>
      <c r="FO61">
        <f t="shared" si="51"/>
        <v>0.55230685146024228</v>
      </c>
      <c r="FP61">
        <f t="shared" si="51"/>
        <v>0.89825541525843178</v>
      </c>
      <c r="FQ61">
        <f t="shared" si="51"/>
        <v>0.38399843201631778</v>
      </c>
      <c r="FR61">
        <f t="shared" si="51"/>
        <v>0.80309036068169981</v>
      </c>
      <c r="FS61">
        <f t="shared" si="51"/>
        <v>0.39019201870736414</v>
      </c>
      <c r="FT61">
        <f t="shared" si="51"/>
        <v>0.30172441640834791</v>
      </c>
      <c r="FU61">
        <f t="shared" si="51"/>
        <v>0.8604565380028607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2.6363162576763757</v>
      </c>
      <c r="EN2" t="s">
        <v>10</v>
      </c>
    </row>
    <row r="3" spans="1:177">
      <c r="A3">
        <v>2</v>
      </c>
      <c r="C3" t="s">
        <v>92</v>
      </c>
      <c r="F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2.6363162576763757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2.1998190076330104</v>
      </c>
      <c r="O7">
        <v>3.0712268568773338</v>
      </c>
      <c r="P7">
        <v>2.5355357300844354</v>
      </c>
      <c r="Q7">
        <v>3.7555876992968225</v>
      </c>
      <c r="S7">
        <f>N7+$M23</f>
        <v>2.9929540793633791</v>
      </c>
      <c r="T7">
        <f t="shared" ref="T7:V16" si="0">O7+$M23</f>
        <v>3.8643619286077024</v>
      </c>
      <c r="U7">
        <f t="shared" si="0"/>
        <v>3.3286708018148046</v>
      </c>
      <c r="V7">
        <f t="shared" si="0"/>
        <v>4.5487227710271911</v>
      </c>
      <c r="X7">
        <f xml:space="preserve"> 1/(1+EXP(-S7))</f>
        <v>0.95225479871050345</v>
      </c>
      <c r="Y7">
        <f t="shared" ref="Y7:AA16" si="1" xml:space="preserve"> 1/(1+EXP(-T7))</f>
        <v>0.9794546626654127</v>
      </c>
      <c r="Z7">
        <f t="shared" si="1"/>
        <v>0.96539939742948921</v>
      </c>
      <c r="AA7">
        <f t="shared" si="1"/>
        <v>0.9895300695488306</v>
      </c>
      <c r="AC7">
        <f t="array" ref="AC7:AF16">MMULT(B36:K45,X7:AA16)</f>
        <v>3.4947250197518072</v>
      </c>
      <c r="AD7">
        <v>3.6596925644416629</v>
      </c>
      <c r="AE7">
        <v>3.6316268435409835</v>
      </c>
      <c r="AF7">
        <v>3.6947870962301717</v>
      </c>
      <c r="AH7">
        <f>AC7+$M36</f>
        <v>3.8341951470731082</v>
      </c>
      <c r="AI7">
        <f t="shared" ref="AI7:AK16" si="2">AD7+$M36</f>
        <v>3.9991626917629639</v>
      </c>
      <c r="AJ7">
        <f t="shared" si="2"/>
        <v>3.9710969708622845</v>
      </c>
      <c r="AK7">
        <f t="shared" si="2"/>
        <v>4.0342572235514726</v>
      </c>
      <c r="AM7">
        <f xml:space="preserve"> 1/(1+EXP(-AH7))</f>
        <v>0.97883874805220084</v>
      </c>
      <c r="AN7">
        <f t="shared" ref="AN7:AP16" si="3" xml:space="preserve"> 1/(1+EXP(-AI7))</f>
        <v>0.98199899493815679</v>
      </c>
      <c r="AO7">
        <f t="shared" si="3"/>
        <v>0.98149610819703414</v>
      </c>
      <c r="AP7">
        <f t="shared" si="3"/>
        <v>0.98260897907525058</v>
      </c>
      <c r="AR7">
        <f t="array" ref="AR7:AU16">MMULT(B49:K58,AM7:AP16)</f>
        <v>3.96189311372303</v>
      </c>
      <c r="AS7">
        <v>3.9673128082159881</v>
      </c>
      <c r="AT7">
        <v>3.9664555156971337</v>
      </c>
      <c r="AU7">
        <v>3.968623951926646</v>
      </c>
      <c r="AW7">
        <f>AR7+$M49</f>
        <v>4.6580427913303906</v>
      </c>
      <c r="AX7">
        <f t="shared" ref="AX7:AZ16" si="4">AS7+$M49</f>
        <v>4.6634624858233487</v>
      </c>
      <c r="AY7">
        <f t="shared" si="4"/>
        <v>4.6626051933044943</v>
      </c>
      <c r="AZ7">
        <f t="shared" si="4"/>
        <v>4.6647736295340065</v>
      </c>
      <c r="BB7">
        <f>EXP(AW7-AW$20)</f>
        <v>8.1508143322867002E-2</v>
      </c>
      <c r="BC7">
        <f t="shared" ref="BC7:BE16" si="5">EXP(AX7-AX$20)</f>
        <v>8.0912279548822519E-2</v>
      </c>
      <c r="BD7">
        <f t="shared" si="5"/>
        <v>8.1030540007943727E-2</v>
      </c>
      <c r="BE7">
        <f t="shared" si="5"/>
        <v>8.079453210628916E-2</v>
      </c>
      <c r="BG7">
        <f>BB7/BB$20</f>
        <v>2.4617410137311918E-2</v>
      </c>
      <c r="BH7">
        <f t="shared" ref="BH7:BJ16" si="6">BC7/BC$20</f>
        <v>2.4473887548149692E-2</v>
      </c>
      <c r="BI7">
        <f t="shared" si="6"/>
        <v>2.4503205459602346E-2</v>
      </c>
      <c r="BJ7">
        <f t="shared" si="6"/>
        <v>2.4445659723624887E-2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3.7101485441767164</v>
      </c>
      <c r="BS7">
        <f t="shared" si="7"/>
        <v>0</v>
      </c>
      <c r="BT7">
        <f t="shared" si="7"/>
        <v>0</v>
      </c>
      <c r="BY7">
        <f>$BG$7-$BL$7</f>
        <v>2.4617410137311918E-2</v>
      </c>
      <c r="BZ7">
        <f>$BH$7-$BM$7</f>
        <v>-0.97552611245185028</v>
      </c>
      <c r="CA7">
        <f>$BI$7-$BN$7</f>
        <v>2.4503205459602346E-2</v>
      </c>
      <c r="CB7">
        <f>$BJ$7-$BO$7</f>
        <v>2.4445659723624887E-2</v>
      </c>
      <c r="CD7">
        <f t="array" ref="CD7:CM16">(1/4)*(MMULT($AM$7:$AP$16,$BY$23:$CH$26))</f>
        <v>-0.22144971537593655</v>
      </c>
      <c r="CE7">
        <v>0.27854394559571161</v>
      </c>
      <c r="CF7">
        <v>-0.18261463653389429</v>
      </c>
      <c r="CG7">
        <v>6.0743605126009112E-2</v>
      </c>
      <c r="CH7">
        <v>5.1981631940697312E-2</v>
      </c>
      <c r="CI7">
        <v>8.4193970697834131E-2</v>
      </c>
      <c r="CJ7">
        <v>9.649208876849738E-3</v>
      </c>
      <c r="CK7">
        <v>-0.19100426438376797</v>
      </c>
      <c r="CL7">
        <v>3.0327563052274357E-2</v>
      </c>
      <c r="CM7">
        <v>7.9628691004222499E-2</v>
      </c>
      <c r="CO7">
        <f>(1/4)*SUM($BY$7:$CB$7)</f>
        <v>-0.22548995928282778</v>
      </c>
      <c r="CR7">
        <f t="array" ref="CR7:CU16">MMULT(S49:AB58,BY7:CB16)</f>
        <v>-9.4655270675838149E-2</v>
      </c>
      <c r="CS7">
        <v>0.16150494774422841</v>
      </c>
      <c r="CT7">
        <v>-1.7568667532856973E-2</v>
      </c>
      <c r="CU7">
        <v>0.1931687027248884</v>
      </c>
      <c r="CW7">
        <f>$CR$7*(1/(1+EXP(-$AH$7)))*(1-(1/(1+EXP(-$AH$7))))</f>
        <v>-1.9606375347819274E-3</v>
      </c>
      <c r="CX7">
        <f>$CS$7*(1/(1+EXP(-$AI$7)))*(1-(1/(1+EXP(-$AI$7))))</f>
        <v>2.8549179350157283E-3</v>
      </c>
      <c r="CY7">
        <f>$CT$7*(1/(1+EXP(-$AJ$7)))*(1-(1/(1+EXP(-$AJ$7))))</f>
        <v>-3.1907331659072771E-4</v>
      </c>
      <c r="CZ7">
        <f>$CU$7*(1/(1+EXP(-$AK$7)))*(1-(1/(1+EXP(-$AK$7))))</f>
        <v>3.3009775388601146E-3</v>
      </c>
      <c r="DB7">
        <f t="array" ref="DB7:DK16">(1/4)*(MMULT($X$7:$AA$16,$CW$23:$DF$26))</f>
        <v>9.7190488199627614E-4</v>
      </c>
      <c r="DC7">
        <v>3.021065154743994E-4</v>
      </c>
      <c r="DD7">
        <v>2.6456060298674069E-5</v>
      </c>
      <c r="DE7">
        <v>3.1902547176933856E-4</v>
      </c>
      <c r="DF7">
        <v>5.7715213645312337E-5</v>
      </c>
      <c r="DG7">
        <v>2.1418421270052673E-5</v>
      </c>
      <c r="DH7">
        <v>2.0579016855168622E-4</v>
      </c>
      <c r="DI7">
        <v>2.4080542190039991E-3</v>
      </c>
      <c r="DJ7">
        <v>-1.5079281827948092E-4</v>
      </c>
      <c r="DK7">
        <v>2.2508073923904635E-3</v>
      </c>
      <c r="DM7">
        <f>(1/4)*SUM($CW$7:$CZ$7)</f>
        <v>9.6904615562579696E-4</v>
      </c>
      <c r="DO7">
        <f t="array" ref="DO7:DR16">MMULT(S36:AB45,CW7:CZ16)</f>
        <v>-2.5635169089111547E-3</v>
      </c>
      <c r="DP7">
        <v>1.5297414413403472E-2</v>
      </c>
      <c r="DQ7">
        <v>2.5744455266811972E-3</v>
      </c>
      <c r="DR7">
        <v>-4.8648156800820998E-3</v>
      </c>
      <c r="DT7">
        <f>DO7*(1/(1+EXP(-S7)))*(1-(1/(1+EXP(-S7))))</f>
        <v>-1.1655182679429697E-4</v>
      </c>
      <c r="DU7">
        <f t="shared" ref="DU7:DW16" si="8">DP7*(1/(1+EXP(-T7)))*(1-(1/(1+EXP(-T7))))</f>
        <v>3.0783333431586441E-4</v>
      </c>
      <c r="DV7">
        <f t="shared" si="8"/>
        <v>8.5995235951550052E-5</v>
      </c>
      <c r="DW7">
        <f t="shared" si="8"/>
        <v>-5.040100343989623E-5</v>
      </c>
      <c r="DY7">
        <f t="array" ref="DY7:EH16">(1/4)*(MMULT($C$7:$F$16,$DT$23:$EC$26))</f>
        <v>-1.305541167453757E-5</v>
      </c>
      <c r="DZ7">
        <v>-6.090702072284164E-5</v>
      </c>
      <c r="EA7">
        <v>-2.4470403939916903E-5</v>
      </c>
      <c r="EB7">
        <v>-5.4529334663081988E-5</v>
      </c>
      <c r="EC7">
        <v>-2.3537420302863556E-5</v>
      </c>
      <c r="ED7">
        <v>6.1013922128405937E-6</v>
      </c>
      <c r="EE7">
        <v>-5.0400227420476377E-6</v>
      </c>
      <c r="EF7">
        <v>-3.8131022590489813E-5</v>
      </c>
      <c r="EG7">
        <v>-5.4435937407402573E-5</v>
      </c>
      <c r="EH7">
        <v>-1.4799750590861263E-5</v>
      </c>
      <c r="EJ7">
        <f>(1/4)*SUM($DT$7:$DW$7)</f>
        <v>5.671893500830532E-5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1.5732732700166108</v>
      </c>
      <c r="O8">
        <v>2.4620042656747714</v>
      </c>
      <c r="P8">
        <v>2.4904364832853081</v>
      </c>
      <c r="Q8">
        <v>2.6553011330103016</v>
      </c>
      <c r="S8">
        <f t="shared" ref="S8:S16" si="9">N8+$M24</f>
        <v>1.6390221776676959</v>
      </c>
      <c r="T8">
        <f t="shared" si="0"/>
        <v>2.5277531733258565</v>
      </c>
      <c r="U8">
        <f t="shared" si="0"/>
        <v>2.5561853909363932</v>
      </c>
      <c r="V8">
        <f t="shared" si="0"/>
        <v>2.7210500406613867</v>
      </c>
      <c r="X8">
        <f t="shared" ref="X8:X16" si="10" xml:space="preserve"> 1/(1+EXP(-S8))</f>
        <v>0.83740184105446414</v>
      </c>
      <c r="Y8">
        <f t="shared" si="1"/>
        <v>0.92606466283135846</v>
      </c>
      <c r="Z8">
        <f t="shared" si="1"/>
        <v>0.92798795730225458</v>
      </c>
      <c r="AA8">
        <f t="shared" si="1"/>
        <v>0.93825739107430128</v>
      </c>
      <c r="AC8">
        <v>5.3905887627800286</v>
      </c>
      <c r="AD8">
        <v>5.613630609904007</v>
      </c>
      <c r="AE8">
        <v>5.5703174968461058</v>
      </c>
      <c r="AF8">
        <v>5.6861033802028569</v>
      </c>
      <c r="AH8">
        <f t="shared" ref="AH8:AH16" si="11">AC8+$M37</f>
        <v>5.7934602922324423</v>
      </c>
      <c r="AI8">
        <f t="shared" si="2"/>
        <v>6.0165021393564206</v>
      </c>
      <c r="AJ8">
        <f t="shared" si="2"/>
        <v>5.9731890262985194</v>
      </c>
      <c r="AK8">
        <f t="shared" si="2"/>
        <v>6.0889749096552706</v>
      </c>
      <c r="AM8">
        <f t="shared" ref="AM8:AM16" si="12" xml:space="preserve"> 1/(1+EXP(-AH8))</f>
        <v>0.99696183959667417</v>
      </c>
      <c r="AN8">
        <f t="shared" si="3"/>
        <v>0.99756774715626861</v>
      </c>
      <c r="AO8">
        <f t="shared" si="3"/>
        <v>0.9974603573562969</v>
      </c>
      <c r="AP8">
        <f t="shared" si="3"/>
        <v>0.99773739862007016</v>
      </c>
      <c r="AR8">
        <v>6.3176727660460363</v>
      </c>
      <c r="AS8">
        <v>6.3305668879481711</v>
      </c>
      <c r="AT8">
        <v>6.3281105385064516</v>
      </c>
      <c r="AU8">
        <v>6.3333391690451819</v>
      </c>
      <c r="AW8">
        <f t="shared" ref="AW8:AW16" si="13">AR8+$M50</f>
        <v>7.1019092014270413</v>
      </c>
      <c r="AX8">
        <f t="shared" si="4"/>
        <v>7.1148033233291752</v>
      </c>
      <c r="AY8">
        <f t="shared" si="4"/>
        <v>7.1123469738874565</v>
      </c>
      <c r="AZ8">
        <f t="shared" si="4"/>
        <v>7.117575604426186</v>
      </c>
      <c r="BB8">
        <f t="shared" ref="BB8:BB16" si="14">EXP(AW8-AW$20)</f>
        <v>0.93876890693985837</v>
      </c>
      <c r="BC8">
        <f t="shared" si="5"/>
        <v>0.93889761477130074</v>
      </c>
      <c r="BD8">
        <f t="shared" si="5"/>
        <v>0.93876755314772498</v>
      </c>
      <c r="BE8">
        <f t="shared" si="5"/>
        <v>0.93890214906288527</v>
      </c>
      <c r="BG8">
        <f t="shared" ref="BG8:BG16" si="15">BB8/BB$20</f>
        <v>0.28353067882741234</v>
      </c>
      <c r="BH8">
        <f t="shared" si="6"/>
        <v>0.28399242699958238</v>
      </c>
      <c r="BI8">
        <f t="shared" si="6"/>
        <v>0.28387832823688225</v>
      </c>
      <c r="BJ8">
        <f t="shared" si="6"/>
        <v>0.28407965058299783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0.28353067882741234</v>
      </c>
      <c r="BZ8">
        <f>$BH$8-$BM$8</f>
        <v>0.28399242699958238</v>
      </c>
      <c r="CA8">
        <f>$BI$8-$BN$8</f>
        <v>0.28387832823688225</v>
      </c>
      <c r="CB8">
        <f>$BJ$8-$BO$8</f>
        <v>0.28407965058299783</v>
      </c>
      <c r="CD8">
        <v>-0.22494486069494851</v>
      </c>
      <c r="CE8">
        <v>0.28314130576493318</v>
      </c>
      <c r="CF8">
        <v>-0.18535625936042749</v>
      </c>
      <c r="CG8">
        <v>6.1746392439887339E-2</v>
      </c>
      <c r="CH8">
        <v>5.2347759419893489E-2</v>
      </c>
      <c r="CI8">
        <v>8.5583714534976055E-2</v>
      </c>
      <c r="CJ8">
        <v>9.8085024706994588E-3</v>
      </c>
      <c r="CK8">
        <v>-0.1940978763822761</v>
      </c>
      <c r="CL8">
        <v>3.0828187083285937E-2</v>
      </c>
      <c r="CM8">
        <v>8.0943134723976573E-2</v>
      </c>
      <c r="CO8">
        <f>(1/4)*SUM($BY$8:$CB$8)</f>
        <v>0.2838702711617187</v>
      </c>
      <c r="CR8">
        <v>-0.12517539792908008</v>
      </c>
      <c r="CS8">
        <v>0.61180589089953186</v>
      </c>
      <c r="CT8">
        <v>-7.9766865333949388E-2</v>
      </c>
      <c r="CU8">
        <v>0.13904071766455484</v>
      </c>
      <c r="CW8">
        <f>$CR$8*(1/(1+EXP(-$AH$8)))*(1-(1/(1+EXP(-$AH$8))))</f>
        <v>-3.7914751613282965E-4</v>
      </c>
      <c r="CX8">
        <f>$CS$8*(1/(1+EXP(-$AI$8)))*(1-(1/(1+EXP(-$AI$8))))</f>
        <v>1.4844472636888252E-3</v>
      </c>
      <c r="CY8">
        <f>$CT$8*(1/(1+EXP(-$AJ$8)))*(1-(1/(1+EXP(-$AJ$8))))</f>
        <v>-2.020648536444187E-4</v>
      </c>
      <c r="CZ8">
        <f>$CU$8*(1/(1+EXP(-$AK$8)))*(1-(1/(1+EXP(-$AK$8))))</f>
        <v>3.1388191947005013E-4</v>
      </c>
      <c r="DB8">
        <v>9.5076687798693513E-4</v>
      </c>
      <c r="DC8">
        <v>2.9104590169734155E-4</v>
      </c>
      <c r="DD8">
        <v>-3.0305857467690678E-6</v>
      </c>
      <c r="DE8">
        <v>2.8116799926460089E-4</v>
      </c>
      <c r="DF8">
        <v>3.7683141183635961E-5</v>
      </c>
      <c r="DG8">
        <v>3.2884489470817582E-5</v>
      </c>
      <c r="DH8">
        <v>2.0663678357219569E-4</v>
      </c>
      <c r="DI8">
        <v>2.32530024854273E-3</v>
      </c>
      <c r="DJ8">
        <v>-1.018636375431648E-4</v>
      </c>
      <c r="DK8">
        <v>2.2048850128019012E-3</v>
      </c>
      <c r="DM8">
        <f>(1/4)*SUM($CW$8:$CZ$8)</f>
        <v>3.0427920334540678E-4</v>
      </c>
      <c r="DO8">
        <v>-4.0538998485990102E-3</v>
      </c>
      <c r="DP8">
        <v>7.6192160992142131E-3</v>
      </c>
      <c r="DQ8">
        <v>1.1893537508255855E-3</v>
      </c>
      <c r="DR8">
        <v>1.0728390900716909E-3</v>
      </c>
      <c r="DT8">
        <f t="shared" ref="DT8:DT16" si="17">DO8*(1/(1+EXP(-S8)))*(1-(1/(1+EXP(-S8))))</f>
        <v>-5.5197899387097386E-4</v>
      </c>
      <c r="DU8">
        <f t="shared" si="8"/>
        <v>5.2167936869144287E-4</v>
      </c>
      <c r="DV8">
        <f t="shared" si="8"/>
        <v>7.948012055441437E-5</v>
      </c>
      <c r="DW8">
        <f t="shared" si="8"/>
        <v>6.2150061102033717E-5</v>
      </c>
      <c r="DY8">
        <v>5.1404193104386767E-5</v>
      </c>
      <c r="DZ8">
        <v>1.0545716891044046E-4</v>
      </c>
      <c r="EA8">
        <v>8.2121880085649697E-5</v>
      </c>
      <c r="EB8">
        <v>2.7492281529053943E-4</v>
      </c>
      <c r="EC8">
        <v>8.3544537607707671E-5</v>
      </c>
      <c r="ED8">
        <v>4.5274496112878169E-5</v>
      </c>
      <c r="EE8">
        <v>1.6160153979354524E-4</v>
      </c>
      <c r="EF8">
        <v>1.045573035484524E-4</v>
      </c>
      <c r="EG8">
        <v>1.854284904434301E-4</v>
      </c>
      <c r="EH8">
        <v>6.6149766715131074E-5</v>
      </c>
      <c r="EJ8">
        <f>(1/4)*SUM($DT$8:$DW$8)</f>
        <v>2.7832639119229274E-5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2.2417756118422565</v>
      </c>
      <c r="O9">
        <v>2.9831029669759723</v>
      </c>
      <c r="P9">
        <v>2.9667242054695548</v>
      </c>
      <c r="Q9">
        <v>3.774761362717542</v>
      </c>
      <c r="S9">
        <f t="shared" si="9"/>
        <v>2.3788779327773795</v>
      </c>
      <c r="T9">
        <f t="shared" si="0"/>
        <v>3.1202052879110953</v>
      </c>
      <c r="U9">
        <f t="shared" si="0"/>
        <v>3.1038265264046778</v>
      </c>
      <c r="V9">
        <f t="shared" si="0"/>
        <v>3.911863683652665</v>
      </c>
      <c r="X9">
        <f t="shared" si="10"/>
        <v>0.91520239458988017</v>
      </c>
      <c r="Y9">
        <f t="shared" si="1"/>
        <v>0.95771854181369653</v>
      </c>
      <c r="Z9">
        <f t="shared" si="1"/>
        <v>0.95705030985653583</v>
      </c>
      <c r="AA9">
        <f t="shared" si="1"/>
        <v>0.98038909392598861</v>
      </c>
      <c r="AC9">
        <v>4.1284392688835467</v>
      </c>
      <c r="AD9">
        <v>4.3927928465097059</v>
      </c>
      <c r="AE9">
        <v>4.3535241980244805</v>
      </c>
      <c r="AF9">
        <v>4.4394502119618711</v>
      </c>
      <c r="AH9">
        <f t="shared" si="11"/>
        <v>4.5182583273513952</v>
      </c>
      <c r="AI9">
        <f t="shared" si="2"/>
        <v>4.7826119049775544</v>
      </c>
      <c r="AJ9">
        <f t="shared" si="2"/>
        <v>4.743343256492329</v>
      </c>
      <c r="AK9">
        <f t="shared" si="2"/>
        <v>4.8292692704297195</v>
      </c>
      <c r="AM9">
        <f t="shared" si="12"/>
        <v>0.98920969539159598</v>
      </c>
      <c r="AN9">
        <f t="shared" si="3"/>
        <v>0.99169544512657448</v>
      </c>
      <c r="AO9">
        <f t="shared" si="3"/>
        <v>0.99136572064544337</v>
      </c>
      <c r="AP9">
        <f t="shared" si="3"/>
        <v>0.99207101193618141</v>
      </c>
      <c r="AR9">
        <v>5.322796869196174</v>
      </c>
      <c r="AS9">
        <v>5.334240177832835</v>
      </c>
      <c r="AT9">
        <v>5.3320359993289159</v>
      </c>
      <c r="AU9">
        <v>5.336828655720316</v>
      </c>
      <c r="AW9">
        <f t="shared" si="13"/>
        <v>5.6171370792419575</v>
      </c>
      <c r="AX9">
        <f t="shared" si="4"/>
        <v>5.6285803878786185</v>
      </c>
      <c r="AY9">
        <f t="shared" si="4"/>
        <v>5.6263762093746994</v>
      </c>
      <c r="AZ9">
        <f t="shared" si="4"/>
        <v>5.6311688657660994</v>
      </c>
      <c r="BB9">
        <f t="shared" si="14"/>
        <v>0.21268181472169626</v>
      </c>
      <c r="BC9">
        <f t="shared" si="5"/>
        <v>0.21240259384309329</v>
      </c>
      <c r="BD9">
        <f t="shared" si="5"/>
        <v>0.21242673168025897</v>
      </c>
      <c r="BE9">
        <f t="shared" si="5"/>
        <v>0.2123645827361903</v>
      </c>
      <c r="BG9">
        <f t="shared" si="15"/>
        <v>6.4234998471409399E-2</v>
      </c>
      <c r="BH9">
        <f t="shared" si="6"/>
        <v>6.4246332270425158E-2</v>
      </c>
      <c r="BI9">
        <f t="shared" si="6"/>
        <v>6.4236716810265923E-2</v>
      </c>
      <c r="BJ9">
        <f t="shared" si="6"/>
        <v>6.425425324685291E-2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2.7449073590032271</v>
      </c>
      <c r="BY9">
        <f>$BG$9-$BL$9</f>
        <v>6.4234998471409399E-2</v>
      </c>
      <c r="BZ9">
        <f>$BH$9-$BM$9</f>
        <v>6.4246332270425158E-2</v>
      </c>
      <c r="CA9">
        <f>$BI$9-$BN$9</f>
        <v>6.4236716810265923E-2</v>
      </c>
      <c r="CB9">
        <f>$BJ$9-$BO$9</f>
        <v>-0.93574574675314715</v>
      </c>
      <c r="CD9">
        <v>-0.223632388304807</v>
      </c>
      <c r="CE9">
        <v>0.28133993065387403</v>
      </c>
      <c r="CF9">
        <v>-0.18434736812345359</v>
      </c>
      <c r="CG9">
        <v>6.135340427448524E-2</v>
      </c>
      <c r="CH9">
        <v>5.236704692854724E-2</v>
      </c>
      <c r="CI9">
        <v>8.5039135311020697E-2</v>
      </c>
      <c r="CJ9">
        <v>9.7460761463668694E-3</v>
      </c>
      <c r="CK9">
        <v>-0.19292588793901133</v>
      </c>
      <c r="CL9">
        <v>3.0632007228145637E-2</v>
      </c>
      <c r="CM9">
        <v>8.0428043824832124E-2</v>
      </c>
      <c r="CO9">
        <f>(1/4)*SUM($BY$9:$CB$9)</f>
        <v>-0.18575692480026168</v>
      </c>
      <c r="CR9">
        <v>0.10112487741528069</v>
      </c>
      <c r="CS9">
        <v>0.22640381093529538</v>
      </c>
      <c r="CT9">
        <v>-0.34118034962042082</v>
      </c>
      <c r="CU9">
        <v>9.1303603156739389E-3</v>
      </c>
      <c r="CW9">
        <f>$CR$9*(1/(1+EXP(-$AH$9)))*(1-(1/(1+EXP(-$AH$9))))</f>
        <v>1.079394193209067E-3</v>
      </c>
      <c r="CX9">
        <f>$CS$9*(1/(1+EXP(-$AI$9)))*(1-(1/(1+EXP(-$AI$9))))</f>
        <v>1.8645687896366625E-3</v>
      </c>
      <c r="CY9">
        <f>$CT$9*(1/(1+EXP(-$AJ$9)))*(1-(1/(1+EXP(-$AJ$9))))</f>
        <v>-2.9204111877325118E-3</v>
      </c>
      <c r="CZ9">
        <f>$CU$9*(1/(1+EXP(-$AK$9)))*(1-(1/(1+EXP(-$AK$9))))</f>
        <v>7.1820502692540182E-5</v>
      </c>
      <c r="DB9">
        <v>9.6767520921220321E-4</v>
      </c>
      <c r="DC9">
        <v>2.9725653348732721E-4</v>
      </c>
      <c r="DD9">
        <v>1.2256964521414532E-5</v>
      </c>
      <c r="DE9">
        <v>2.6994714967549117E-4</v>
      </c>
      <c r="DF9">
        <v>5.2272837835983822E-5</v>
      </c>
      <c r="DG9">
        <v>2.5618619483694191E-5</v>
      </c>
      <c r="DH9">
        <v>2.0892176150880175E-4</v>
      </c>
      <c r="DI9">
        <v>2.3830115232977328E-3</v>
      </c>
      <c r="DJ9">
        <v>-1.3122804841323956E-4</v>
      </c>
      <c r="DK9">
        <v>2.2277899703016112E-3</v>
      </c>
      <c r="DM9">
        <f>(1/4)*SUM($CW$9:$CZ$9)</f>
        <v>2.3843074451439549E-5</v>
      </c>
      <c r="DO9">
        <v>-3.2030037131566668E-3</v>
      </c>
      <c r="DP9">
        <v>1.0940205190134066E-2</v>
      </c>
      <c r="DQ9">
        <v>2.2340071192167798E-3</v>
      </c>
      <c r="DR9">
        <v>-5.4542798979497571E-4</v>
      </c>
      <c r="DT9">
        <f t="shared" si="17"/>
        <v>-2.4857541796727842E-4</v>
      </c>
      <c r="DU9">
        <f t="shared" si="8"/>
        <v>4.4300978600579725E-4</v>
      </c>
      <c r="DV9">
        <f t="shared" si="8"/>
        <v>9.1828894492446871E-5</v>
      </c>
      <c r="DW9">
        <f t="shared" si="8"/>
        <v>-1.048657221623337E-5</v>
      </c>
      <c r="DY9">
        <v>5.5102505355129957E-5</v>
      </c>
      <c r="DZ9">
        <v>1.6682971054019262E-5</v>
      </c>
      <c r="EA9">
        <v>5.9519785172720024E-5</v>
      </c>
      <c r="EB9">
        <v>2.3376342958190179E-4</v>
      </c>
      <c r="EC9">
        <v>9.7437237671788021E-5</v>
      </c>
      <c r="ED9">
        <v>5.7761732762282273E-5</v>
      </c>
      <c r="EE9">
        <v>1.8153918641960792E-4</v>
      </c>
      <c r="EF9">
        <v>9.8390489692545951E-5</v>
      </c>
      <c r="EG9">
        <v>1.12518441726635E-4</v>
      </c>
      <c r="EH9">
        <v>4.2321463082393263E-5</v>
      </c>
      <c r="EJ9">
        <f>(1/4)*SUM($DT$9:$DW$9)</f>
        <v>6.8944172578683084E-5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1.0119496494991223</v>
      </c>
      <c r="O10">
        <v>1.8051384374516533</v>
      </c>
      <c r="P10">
        <v>1.8538302456382976</v>
      </c>
      <c r="Q10">
        <v>2.0085109718951593</v>
      </c>
      <c r="S10">
        <f t="shared" si="9"/>
        <v>1.3017586846467615</v>
      </c>
      <c r="T10">
        <f t="shared" si="0"/>
        <v>2.0949474725992925</v>
      </c>
      <c r="U10">
        <f t="shared" si="0"/>
        <v>2.143639280785937</v>
      </c>
      <c r="V10">
        <f t="shared" si="0"/>
        <v>2.2983200070427987</v>
      </c>
      <c r="X10">
        <f t="shared" si="10"/>
        <v>0.78613081799811968</v>
      </c>
      <c r="Y10">
        <f t="shared" si="1"/>
        <v>0.89041112911968423</v>
      </c>
      <c r="Z10">
        <f t="shared" si="1"/>
        <v>0.89507289404840584</v>
      </c>
      <c r="AA10">
        <f t="shared" si="1"/>
        <v>0.90873780708877017</v>
      </c>
      <c r="AC10">
        <v>3.3368939545529757</v>
      </c>
      <c r="AD10">
        <v>3.4872436293392486</v>
      </c>
      <c r="AE10">
        <v>3.4575338370534845</v>
      </c>
      <c r="AF10">
        <v>3.5225561108196155</v>
      </c>
      <c r="AH10">
        <f t="shared" si="11"/>
        <v>3.4286717305407657</v>
      </c>
      <c r="AI10">
        <f t="shared" si="2"/>
        <v>3.5790214053270386</v>
      </c>
      <c r="AJ10">
        <f t="shared" si="2"/>
        <v>3.5493116130412745</v>
      </c>
      <c r="AK10">
        <f t="shared" si="2"/>
        <v>3.6143338868074055</v>
      </c>
      <c r="AM10">
        <f t="shared" si="12"/>
        <v>0.96858868076399973</v>
      </c>
      <c r="AN10">
        <f t="shared" si="3"/>
        <v>0.97285445137170123</v>
      </c>
      <c r="AO10">
        <f t="shared" si="3"/>
        <v>0.97205873532174913</v>
      </c>
      <c r="AP10">
        <f t="shared" si="3"/>
        <v>0.97377159746499309</v>
      </c>
      <c r="AR10">
        <v>5.1144851985827327</v>
      </c>
      <c r="AS10">
        <v>5.1208134375593204</v>
      </c>
      <c r="AT10">
        <v>5.1196573967730208</v>
      </c>
      <c r="AU10">
        <v>5.1223675604658014</v>
      </c>
      <c r="AW10">
        <f t="shared" si="13"/>
        <v>5.583901172597769</v>
      </c>
      <c r="AX10">
        <f t="shared" si="4"/>
        <v>5.5902294115743567</v>
      </c>
      <c r="AY10">
        <f t="shared" si="4"/>
        <v>5.5890733707880571</v>
      </c>
      <c r="AZ10">
        <f t="shared" si="4"/>
        <v>5.5917835344808378</v>
      </c>
      <c r="BB10">
        <f t="shared" si="14"/>
        <v>0.20572931802851557</v>
      </c>
      <c r="BC10">
        <f t="shared" si="5"/>
        <v>0.20441096977329079</v>
      </c>
      <c r="BD10">
        <f t="shared" si="5"/>
        <v>0.20464858695639798</v>
      </c>
      <c r="BE10">
        <f t="shared" si="5"/>
        <v>0.20416310245439542</v>
      </c>
      <c r="BG10">
        <f t="shared" si="15"/>
        <v>6.213517806577986E-2</v>
      </c>
      <c r="BH10">
        <f t="shared" si="6"/>
        <v>6.1829071134018587E-2</v>
      </c>
      <c r="BI10">
        <f t="shared" si="6"/>
        <v>6.188464710611976E-2</v>
      </c>
      <c r="BJ10">
        <f t="shared" si="6"/>
        <v>6.1772766059885589E-2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6.213517806577986E-2</v>
      </c>
      <c r="BZ10">
        <f>$BH$10-$BM$10</f>
        <v>6.1829071134018587E-2</v>
      </c>
      <c r="CA10">
        <f>$BI$10-$BN$10</f>
        <v>6.188464710611976E-2</v>
      </c>
      <c r="CB10">
        <f>$BJ$10-$BO$10</f>
        <v>6.1772766059885589E-2</v>
      </c>
      <c r="CD10">
        <v>-0.21939443302220954</v>
      </c>
      <c r="CE10">
        <v>0.27587075170266506</v>
      </c>
      <c r="CF10">
        <v>-0.18101028654279702</v>
      </c>
      <c r="CG10">
        <v>6.0160548529112776E-2</v>
      </c>
      <c r="CH10">
        <v>5.1696784763628892E-2</v>
      </c>
      <c r="CI10">
        <v>8.3385900898116053E-2</v>
      </c>
      <c r="CJ10">
        <v>9.5565898128274016E-3</v>
      </c>
      <c r="CK10">
        <v>-0.18916674575181255</v>
      </c>
      <c r="CL10">
        <v>3.0036476985943673E-2</v>
      </c>
      <c r="CM10">
        <v>7.886441262452519E-2</v>
      </c>
      <c r="CO10">
        <f>(1/4)*SUM($BY$10:$CB$10)</f>
        <v>6.1905415591450949E-2</v>
      </c>
      <c r="CR10">
        <v>-1.4213700607535781E-2</v>
      </c>
      <c r="CS10">
        <v>0.57727427768874739</v>
      </c>
      <c r="CT10">
        <v>-0.21429842859052509</v>
      </c>
      <c r="CU10">
        <v>-0.30169891990736575</v>
      </c>
      <c r="CW10">
        <f>$CR$10*(1/(1+EXP(-$AH$10)))*(1-(1/(1+EXP(-$AH$10))))</f>
        <v>-4.3244684145515421E-4</v>
      </c>
      <c r="CX10">
        <f>$CS$10*(1/(1+EXP(-$AI$10)))*(1-(1/(1+EXP(-$AI$10))))</f>
        <v>1.5245044639339218E-2</v>
      </c>
      <c r="CY10">
        <f>$CT$10*(1/(1+EXP(-$AJ$10)))*(1-(1/(1+EXP(-$AJ$10))))</f>
        <v>-5.8204632717518672E-3</v>
      </c>
      <c r="CZ10">
        <f>$CU$10*(1/(1+EXP(-$AK$10)))*(1-(1/(1+EXP(-$AK$10))))</f>
        <v>-7.7055332494036302E-3</v>
      </c>
      <c r="DB10">
        <v>9.2871558151599962E-4</v>
      </c>
      <c r="DC10">
        <v>2.8202060275684646E-4</v>
      </c>
      <c r="DD10">
        <v>-9.9842615356704107E-6</v>
      </c>
      <c r="DE10">
        <v>2.5558733217953024E-4</v>
      </c>
      <c r="DF10">
        <v>2.8473544688861394E-5</v>
      </c>
      <c r="DG10">
        <v>3.5273857286400972E-5</v>
      </c>
      <c r="DH10">
        <v>2.0332370822978988E-4</v>
      </c>
      <c r="DI10">
        <v>2.2505345897533965E-3</v>
      </c>
      <c r="DJ10">
        <v>-8.3542809865445628E-5</v>
      </c>
      <c r="DK10">
        <v>2.1356384614463677E-3</v>
      </c>
      <c r="DM10">
        <f>(1/4)*SUM($CW$10:$CZ$10)</f>
        <v>3.216503191821418E-4</v>
      </c>
      <c r="DO10">
        <v>-3.2036670153391851E-3</v>
      </c>
      <c r="DP10">
        <v>1.5520026825139846E-2</v>
      </c>
      <c r="DQ10">
        <v>1.5424815816483417E-3</v>
      </c>
      <c r="DR10">
        <v>-6.71030750035184E-4</v>
      </c>
      <c r="DT10">
        <f t="shared" si="17"/>
        <v>-5.3862982816384501E-4</v>
      </c>
      <c r="DU10">
        <f t="shared" si="8"/>
        <v>1.5144310296016871E-3</v>
      </c>
      <c r="DV10">
        <f t="shared" si="8"/>
        <v>1.4486587263497032E-4</v>
      </c>
      <c r="DW10">
        <f t="shared" si="8"/>
        <v>-5.5650864997876092E-5</v>
      </c>
      <c r="DY10">
        <v>4.1446343296191027E-6</v>
      </c>
      <c r="DZ10">
        <v>-1.8568355028150144E-5</v>
      </c>
      <c r="EA10">
        <v>-3.9194012856324122E-8</v>
      </c>
      <c r="EB10">
        <v>-1.7818368031220352E-5</v>
      </c>
      <c r="EC10">
        <v>6.7050595524304867E-5</v>
      </c>
      <c r="ED10">
        <v>5.7786488240299331E-5</v>
      </c>
      <c r="EE10">
        <v>6.1832334642872265E-5</v>
      </c>
      <c r="EF10">
        <v>-3.7264405540956076E-5</v>
      </c>
      <c r="EG10">
        <v>3.8058642554296701E-6</v>
      </c>
      <c r="EH10">
        <v>2.3882840030618806E-6</v>
      </c>
      <c r="EJ10">
        <f>(1/4)*SUM($DT$10:$DW$10)</f>
        <v>2.662540522687341E-4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1.4139759115473585</v>
      </c>
      <c r="O11">
        <v>2.3955868185768616</v>
      </c>
      <c r="P11">
        <v>1.3781092946808029</v>
      </c>
      <c r="Q11">
        <v>2.2373444399434499</v>
      </c>
      <c r="S11">
        <f t="shared" si="9"/>
        <v>2.2180636531134557</v>
      </c>
      <c r="T11">
        <f t="shared" si="0"/>
        <v>3.1996745601429586</v>
      </c>
      <c r="U11">
        <f t="shared" si="0"/>
        <v>2.1821970362469001</v>
      </c>
      <c r="V11">
        <f t="shared" si="0"/>
        <v>3.0414321815095473</v>
      </c>
      <c r="X11">
        <f t="shared" si="10"/>
        <v>0.90185994569132533</v>
      </c>
      <c r="Y11">
        <f t="shared" si="1"/>
        <v>0.96082202848884835</v>
      </c>
      <c r="Z11">
        <f t="shared" si="1"/>
        <v>0.89863936812692968</v>
      </c>
      <c r="AA11">
        <f t="shared" si="1"/>
        <v>0.95441118468389474</v>
      </c>
      <c r="AC11">
        <v>4.9212300667552134</v>
      </c>
      <c r="AD11">
        <v>5.0729863396092938</v>
      </c>
      <c r="AE11">
        <v>5.0551146682332337</v>
      </c>
      <c r="AF11">
        <v>5.1515978122599719</v>
      </c>
      <c r="AH11">
        <f t="shared" si="11"/>
        <v>5.1647969715738178</v>
      </c>
      <c r="AI11">
        <f t="shared" si="2"/>
        <v>5.3165532444278982</v>
      </c>
      <c r="AJ11">
        <f t="shared" si="2"/>
        <v>5.2986815730518382</v>
      </c>
      <c r="AK11">
        <f t="shared" si="2"/>
        <v>5.3951647170785764</v>
      </c>
      <c r="AM11">
        <f t="shared" si="12"/>
        <v>0.99431824394945567</v>
      </c>
      <c r="AN11">
        <f t="shared" si="3"/>
        <v>0.99511433991802545</v>
      </c>
      <c r="AO11">
        <f t="shared" si="3"/>
        <v>0.9950266782547379</v>
      </c>
      <c r="AP11">
        <f t="shared" si="3"/>
        <v>0.99548203190195073</v>
      </c>
      <c r="AR11">
        <v>6.8994197057053892</v>
      </c>
      <c r="AS11">
        <v>6.9121767342204326</v>
      </c>
      <c r="AT11">
        <v>6.9098589202599126</v>
      </c>
      <c r="AU11">
        <v>6.9149441859509988</v>
      </c>
      <c r="AW11">
        <f t="shared" si="13"/>
        <v>7.165095136985201</v>
      </c>
      <c r="AX11">
        <f t="shared" si="4"/>
        <v>7.1778521655002443</v>
      </c>
      <c r="AY11">
        <f t="shared" si="4"/>
        <v>7.1755343515397243</v>
      </c>
      <c r="AZ11">
        <f t="shared" si="4"/>
        <v>7.1806196172308105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0.30202393446503073</v>
      </c>
      <c r="BH11">
        <f t="shared" si="6"/>
        <v>0.30247433003518498</v>
      </c>
      <c r="BI11">
        <f t="shared" si="6"/>
        <v>0.30239469534820085</v>
      </c>
      <c r="BJ11">
        <f t="shared" si="6"/>
        <v>0.3025657688253634</v>
      </c>
      <c r="BL11">
        <v>1</v>
      </c>
      <c r="BM11">
        <v>0</v>
      </c>
      <c r="BN11">
        <v>0</v>
      </c>
      <c r="BO11">
        <v>0</v>
      </c>
      <c r="BQ11">
        <f t="shared" si="16"/>
        <v>1.1972490115521699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-0.69797606553496927</v>
      </c>
      <c r="BZ11">
        <f>$BH$11-$BM$11</f>
        <v>0.30247433003518498</v>
      </c>
      <c r="CA11">
        <f>$BI$11-$BN$11</f>
        <v>0.30239469534820085</v>
      </c>
      <c r="CB11">
        <f>$BJ$11-$BO$11</f>
        <v>0.3025657688253634</v>
      </c>
      <c r="CD11">
        <v>-0.22439148132477144</v>
      </c>
      <c r="CE11">
        <v>0.28244684024282229</v>
      </c>
      <c r="CF11">
        <v>-0.18494958824052399</v>
      </c>
      <c r="CG11">
        <v>6.1594922492398577E-2</v>
      </c>
      <c r="CH11">
        <v>5.2268945760512914E-2</v>
      </c>
      <c r="CI11">
        <v>8.5373788052281074E-2</v>
      </c>
      <c r="CJ11">
        <v>9.7844413134960239E-3</v>
      </c>
      <c r="CK11">
        <v>-0.19362502019891042</v>
      </c>
      <c r="CL11">
        <v>3.0752566721209504E-2</v>
      </c>
      <c r="CM11">
        <v>8.0744585181485376E-2</v>
      </c>
      <c r="CO11">
        <f>(1/4)*SUM($BY$11:$CB$11)</f>
        <v>5.236468216844499E-2</v>
      </c>
      <c r="CR11">
        <v>0.25502119557976943</v>
      </c>
      <c r="CS11">
        <v>-0.32547463761445783</v>
      </c>
      <c r="CT11">
        <v>0.35320741558915825</v>
      </c>
      <c r="CU11">
        <v>-0.28729749564973811</v>
      </c>
      <c r="CW11">
        <f>$CR$11*(1/(1+EXP(-$AH$11)))*(1-(1/(1+EXP(-$AH$11))))</f>
        <v>1.4407355370456769E-3</v>
      </c>
      <c r="CX11">
        <f>$CS$11*(1/(1+EXP(-$AI$11)))*(1-(1/(1+EXP(-$AI$11))))</f>
        <v>-1.5823894710508624E-3</v>
      </c>
      <c r="CY11">
        <f>$CT$11*(1/(1+EXP(-$AJ$11)))*(1-(1/(1+EXP(-$AJ$11))))</f>
        <v>1.747877913333687E-3</v>
      </c>
      <c r="CZ11">
        <f>$CU$11*(1/(1+EXP(-$AK$11)))*(1-(1/(1+EXP(-$AK$11))))</f>
        <v>-1.2921365932471909E-3</v>
      </c>
      <c r="DB11">
        <v>9.5965140518083935E-4</v>
      </c>
      <c r="DC11">
        <v>3.0058516374656174E-4</v>
      </c>
      <c r="DD11">
        <v>5.2282745456843869E-5</v>
      </c>
      <c r="DE11">
        <v>4.1825591897656517E-4</v>
      </c>
      <c r="DF11">
        <v>2.9107324656957193E-5</v>
      </c>
      <c r="DG11">
        <v>1.9320525384897417E-5</v>
      </c>
      <c r="DH11">
        <v>1.9285099101216455E-4</v>
      </c>
      <c r="DI11">
        <v>2.311113522077626E-3</v>
      </c>
      <c r="DJ11">
        <v>-1.4074619292836276E-4</v>
      </c>
      <c r="DK11">
        <v>2.1593481535323315E-3</v>
      </c>
      <c r="DM11">
        <f>(1/4)*SUM($CW$11:$CZ$11)</f>
        <v>7.8521846520327647E-5</v>
      </c>
      <c r="DO11">
        <v>-4.5460485144548307E-3</v>
      </c>
      <c r="DP11">
        <v>1.2321082075082479E-2</v>
      </c>
      <c r="DQ11">
        <v>5.1233523865152585E-3</v>
      </c>
      <c r="DR11">
        <v>-2.1063631710864662E-3</v>
      </c>
      <c r="DT11">
        <f t="shared" si="17"/>
        <v>-4.0236431703229814E-4</v>
      </c>
      <c r="DU11">
        <f t="shared" si="8"/>
        <v>4.6380320790724631E-4</v>
      </c>
      <c r="DV11">
        <f t="shared" si="8"/>
        <v>4.6666902706952562E-4</v>
      </c>
      <c r="DW11">
        <f t="shared" si="8"/>
        <v>-9.1648862589745062E-5</v>
      </c>
      <c r="DY11">
        <v>4.8823145460403152E-5</v>
      </c>
      <c r="DZ11">
        <v>7.2289279993985678E-5</v>
      </c>
      <c r="EA11">
        <v>7.0873039377268519E-5</v>
      </c>
      <c r="EB11">
        <v>2.3981472503929312E-4</v>
      </c>
      <c r="EC11">
        <v>1.0022618705293122E-4</v>
      </c>
      <c r="ED11">
        <v>6.4139242795774293E-5</v>
      </c>
      <c r="EE11">
        <v>1.7464465917053646E-4</v>
      </c>
      <c r="EF11">
        <v>8.0865589874358688E-5</v>
      </c>
      <c r="EG11">
        <v>1.5790176299802005E-4</v>
      </c>
      <c r="EH11">
        <v>5.7500284460395501E-5</v>
      </c>
      <c r="EJ11">
        <f>(1/4)*SUM($DT$11:$DW$11)</f>
        <v>1.0911476383868218E-4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2.3541194760752178</v>
      </c>
      <c r="O12">
        <v>3.4704103953831993</v>
      </c>
      <c r="P12">
        <v>2.3967688191833791</v>
      </c>
      <c r="Q12">
        <v>3.2184529593355675</v>
      </c>
      <c r="S12">
        <f t="shared" si="9"/>
        <v>3.226773025724309</v>
      </c>
      <c r="T12">
        <f t="shared" si="0"/>
        <v>4.3430639450322905</v>
      </c>
      <c r="U12">
        <f t="shared" si="0"/>
        <v>3.2694223688324704</v>
      </c>
      <c r="V12">
        <f t="shared" si="0"/>
        <v>4.0911065089846588</v>
      </c>
      <c r="X12">
        <f t="shared" si="10"/>
        <v>0.96182945563748756</v>
      </c>
      <c r="Y12">
        <f t="shared" si="1"/>
        <v>0.98717009954895196</v>
      </c>
      <c r="Z12">
        <f t="shared" si="1"/>
        <v>0.96336479080350945</v>
      </c>
      <c r="AA12">
        <f t="shared" si="1"/>
        <v>0.98355426290306824</v>
      </c>
      <c r="AC12">
        <v>5.141556605008061</v>
      </c>
      <c r="AD12">
        <v>5.4493927121146344</v>
      </c>
      <c r="AE12">
        <v>5.3774066626444101</v>
      </c>
      <c r="AF12">
        <v>5.4930361252607938</v>
      </c>
      <c r="AH12">
        <f t="shared" si="11"/>
        <v>5.8638210216226003</v>
      </c>
      <c r="AI12">
        <f t="shared" si="2"/>
        <v>6.1716571287291728</v>
      </c>
      <c r="AJ12">
        <f t="shared" si="2"/>
        <v>6.0996710792589486</v>
      </c>
      <c r="AK12">
        <f t="shared" si="2"/>
        <v>6.2153005418753331</v>
      </c>
      <c r="AM12">
        <f t="shared" si="12"/>
        <v>0.99716767504348525</v>
      </c>
      <c r="AN12">
        <f t="shared" si="3"/>
        <v>0.99791657629362329</v>
      </c>
      <c r="AO12">
        <f t="shared" si="3"/>
        <v>0.99776141693089693</v>
      </c>
      <c r="AP12">
        <f t="shared" si="3"/>
        <v>0.99800537090435082</v>
      </c>
      <c r="AR12">
        <v>5.0548900364913312</v>
      </c>
      <c r="AS12">
        <v>5.0650702369423515</v>
      </c>
      <c r="AT12">
        <v>5.0634422634454088</v>
      </c>
      <c r="AU12">
        <v>5.0672272335514235</v>
      </c>
      <c r="AW12">
        <f t="shared" si="13"/>
        <v>5.9074407915086491</v>
      </c>
      <c r="AX12">
        <f t="shared" si="4"/>
        <v>5.9176209919596694</v>
      </c>
      <c r="AY12">
        <f t="shared" si="4"/>
        <v>5.9159930184627267</v>
      </c>
      <c r="AZ12">
        <f t="shared" si="4"/>
        <v>5.9197779885687414</v>
      </c>
      <c r="BB12">
        <f t="shared" si="14"/>
        <v>0.28432016180634312</v>
      </c>
      <c r="BC12">
        <f t="shared" si="5"/>
        <v>0.28358846077298872</v>
      </c>
      <c r="BD12">
        <f t="shared" si="5"/>
        <v>0.28378415906077153</v>
      </c>
      <c r="BE12">
        <f t="shared" si="5"/>
        <v>0.28341539557435602</v>
      </c>
      <c r="BG12">
        <f t="shared" si="15"/>
        <v>8.5871493916485908E-2</v>
      </c>
      <c r="BH12">
        <f t="shared" si="6"/>
        <v>8.5778229678019111E-2</v>
      </c>
      <c r="BI12">
        <f t="shared" si="6"/>
        <v>8.5814824323827393E-2</v>
      </c>
      <c r="BJ12">
        <f t="shared" si="6"/>
        <v>8.5751797058899529E-2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8.5871493916485908E-2</v>
      </c>
      <c r="BZ12">
        <f>$BH$12-$BM$12</f>
        <v>8.5778229678019111E-2</v>
      </c>
      <c r="CA12">
        <f>$BI$12-$BN$12</f>
        <v>8.5814824323827393E-2</v>
      </c>
      <c r="CB12">
        <f>$BJ$12-$BO$12</f>
        <v>8.5751797058899529E-2</v>
      </c>
      <c r="CD12">
        <v>-0.22502518497314097</v>
      </c>
      <c r="CE12">
        <v>0.28322105957966026</v>
      </c>
      <c r="CF12">
        <v>-0.18540520486401532</v>
      </c>
      <c r="CG12">
        <v>6.1763777879498952E-2</v>
      </c>
      <c r="CH12">
        <v>5.2381249845609809E-2</v>
      </c>
      <c r="CI12">
        <v>8.5607817490632399E-2</v>
      </c>
      <c r="CJ12">
        <v>9.8112641950802298E-3</v>
      </c>
      <c r="CK12">
        <v>-0.19415757631843358</v>
      </c>
      <c r="CL12">
        <v>3.0836868463760873E-2</v>
      </c>
      <c r="CM12">
        <v>8.0965928701347264E-2</v>
      </c>
      <c r="CO12">
        <f>(1/4)*SUM($BY$12:$CB$12)</f>
        <v>8.5804086244307978E-2</v>
      </c>
      <c r="CR12">
        <v>-0.23521387484919881</v>
      </c>
      <c r="CS12">
        <v>5.6809123265041631E-2</v>
      </c>
      <c r="CT12">
        <v>0.25187975421029207</v>
      </c>
      <c r="CU12">
        <v>3.0186322109770763E-2</v>
      </c>
      <c r="CW12">
        <f>$CR$12*(1/(1+EXP(-$AH$12)))*(1-(1/(1+EXP(-$AH$12))))</f>
        <v>-6.6431522694111983E-4</v>
      </c>
      <c r="CX12">
        <f>$CS$12*(1/(1+EXP(-$AI$12)))*(1-(1/(1+EXP(-$AI$12))))</f>
        <v>1.1811088538139569E-4</v>
      </c>
      <c r="CY12">
        <f>$CT$12*(1/(1+EXP(-$AJ$12)))*(1-(1/(1+EXP(-$AJ$12))))</f>
        <v>5.6259151975958355E-4</v>
      </c>
      <c r="CZ12">
        <f>$CU$12*(1/(1+EXP(-$AK$12)))*(1-(1/(1+EXP(-$AK$12))))</f>
        <v>6.0090418722969691E-5</v>
      </c>
      <c r="DB12">
        <v>9.679493051341435E-4</v>
      </c>
      <c r="DC12">
        <v>3.0369610962639753E-4</v>
      </c>
      <c r="DD12">
        <v>3.4014433902741167E-5</v>
      </c>
      <c r="DE12">
        <v>3.6186816664318298E-4</v>
      </c>
      <c r="DF12">
        <v>5.9152972859798233E-5</v>
      </c>
      <c r="DG12">
        <v>1.9680157653730702E-5</v>
      </c>
      <c r="DH12">
        <v>2.020264951524571E-4</v>
      </c>
      <c r="DI12">
        <v>2.4087996994263819E-3</v>
      </c>
      <c r="DJ12">
        <v>-1.5984460963872874E-4</v>
      </c>
      <c r="DK12">
        <v>2.2598075248484034E-3</v>
      </c>
      <c r="DM12">
        <f>(1/4)*SUM($CW$12:$CZ$12)</f>
        <v>1.9119399230707288E-5</v>
      </c>
      <c r="DO12">
        <v>-4.9622829252649551E-3</v>
      </c>
      <c r="DP12">
        <v>1.5617641022452475E-2</v>
      </c>
      <c r="DQ12">
        <v>8.4611399995974945E-3</v>
      </c>
      <c r="DR12">
        <v>1.8778550431354057E-4</v>
      </c>
      <c r="DT12">
        <f t="shared" si="17"/>
        <v>-1.821830416714636E-4</v>
      </c>
      <c r="DU12">
        <f t="shared" si="8"/>
        <v>1.9780201678292378E-4</v>
      </c>
      <c r="DV12">
        <f t="shared" si="8"/>
        <v>2.9861961173135266E-4</v>
      </c>
      <c r="DW12">
        <f t="shared" si="8"/>
        <v>3.037482141036868E-6</v>
      </c>
      <c r="DY12">
        <v>4.5851760893189756E-5</v>
      </c>
      <c r="DZ12">
        <v>8.9908018054501532E-5</v>
      </c>
      <c r="EA12">
        <v>7.1608533208604341E-5</v>
      </c>
      <c r="EB12">
        <v>2.4330165360048078E-4</v>
      </c>
      <c r="EC12">
        <v>6.9273947118146943E-5</v>
      </c>
      <c r="ED12">
        <v>3.5017717422814712E-5</v>
      </c>
      <c r="EE12">
        <v>1.3844444444400381E-4</v>
      </c>
      <c r="EF12">
        <v>9.7142967483852268E-5</v>
      </c>
      <c r="EG12">
        <v>1.5937543755835466E-4</v>
      </c>
      <c r="EH12">
        <v>5.6743105530875558E-5</v>
      </c>
      <c r="EJ12">
        <f>(1/4)*SUM($DT$12:$DW$12)</f>
        <v>7.931901724596242E-5</v>
      </c>
      <c r="EN12">
        <f>Sheet25!FL12</f>
        <v>0.7931350717303689</v>
      </c>
      <c r="EO12">
        <f>Sheet25!FM12</f>
        <v>6.5748907651084987E-2</v>
      </c>
      <c r="EP12">
        <f>Sheet25!FN12</f>
        <v>0.13710232093512315</v>
      </c>
      <c r="EQ12">
        <f>Sheet25!FO12</f>
        <v>0.28980903514763923</v>
      </c>
      <c r="ER12">
        <f>Sheet25!FP12</f>
        <v>0.80408774156609719</v>
      </c>
      <c r="ES12">
        <f>Sheet25!FQ12</f>
        <v>0.87265354964909125</v>
      </c>
      <c r="ET12">
        <f>Sheet25!FR12</f>
        <v>0.4119602846783636</v>
      </c>
      <c r="EU12">
        <f>Sheet25!FS12</f>
        <v>5.4878234565957064E-2</v>
      </c>
      <c r="EV12">
        <f>Sheet25!FT12</f>
        <v>0.22625771387140844</v>
      </c>
      <c r="EW12">
        <f>Sheet25!FU12</f>
        <v>0.64922258798100285</v>
      </c>
      <c r="EZ12">
        <f>(1/4)*SUM($DT$7:$DW$7)</f>
        <v>5.671893500830532E-5</v>
      </c>
      <c r="FA12">
        <f>(1/4)*SUM($DT$8:$DW$8)</f>
        <v>2.7832639119229274E-5</v>
      </c>
      <c r="FB12">
        <f>(1/4)*SUM($DT$9:$DW$9)</f>
        <v>6.8944172578683084E-5</v>
      </c>
      <c r="FC12">
        <f>(1/4)*SUM($DT$10:$DW$10)</f>
        <v>2.662540522687341E-4</v>
      </c>
      <c r="FD12">
        <f>(1/4)*SUM($DT$11:$DW$11)</f>
        <v>1.0911476383868218E-4</v>
      </c>
      <c r="FE12">
        <f>(1/4)*SUM($DT$12:$DW$12)</f>
        <v>7.931901724596242E-5</v>
      </c>
      <c r="FF12">
        <f>(1/4)*SUM($DT$13:$DW$13)</f>
        <v>2.1788915639049249E-4</v>
      </c>
      <c r="FG12">
        <f>(1/4)*SUM($DT$14:$DW$14)</f>
        <v>8.9031362287317247E-5</v>
      </c>
      <c r="FH12">
        <f>(1/4)*SUM($DT$15:$DW$15)</f>
        <v>1.4340400481786903E-4</v>
      </c>
      <c r="FI12">
        <f>(1/4)*SUM($DT$16:$DW$16)</f>
        <v>5.5761417725222234E-5</v>
      </c>
      <c r="FL12">
        <f>EN12-($EU$10*EZ12)</f>
        <v>0.79313501501143391</v>
      </c>
      <c r="FM12">
        <f t="shared" ref="FM12:FU12" si="18">EO12-($EU$10*FA12)</f>
        <v>6.5748879818445863E-2</v>
      </c>
      <c r="FN12">
        <f t="shared" si="18"/>
        <v>0.13710225199095058</v>
      </c>
      <c r="FO12">
        <f t="shared" si="18"/>
        <v>0.28980876889358698</v>
      </c>
      <c r="FP12">
        <f t="shared" si="18"/>
        <v>0.8040876324513333</v>
      </c>
      <c r="FQ12">
        <f t="shared" si="18"/>
        <v>0.87265347033007401</v>
      </c>
      <c r="FR12">
        <f t="shared" si="18"/>
        <v>0.41196006678920721</v>
      </c>
      <c r="FS12">
        <f t="shared" si="18"/>
        <v>5.4878145534594774E-2</v>
      </c>
      <c r="FT12">
        <f t="shared" si="18"/>
        <v>0.22625757046740363</v>
      </c>
      <c r="FU12">
        <f t="shared" si="18"/>
        <v>0.64922253221958515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1.9677501257254004</v>
      </c>
      <c r="O13">
        <v>1.6948411994368613</v>
      </c>
      <c r="P13">
        <v>2.2343244826865551</v>
      </c>
      <c r="Q13">
        <v>2.255746971142369</v>
      </c>
      <c r="S13">
        <f t="shared" si="9"/>
        <v>2.3797104104037641</v>
      </c>
      <c r="T13">
        <f t="shared" si="0"/>
        <v>2.1068014841152247</v>
      </c>
      <c r="U13">
        <f t="shared" si="0"/>
        <v>2.6462847673649188</v>
      </c>
      <c r="V13">
        <f t="shared" si="0"/>
        <v>2.6677072558207326</v>
      </c>
      <c r="X13">
        <f t="shared" si="10"/>
        <v>0.91526697833044079</v>
      </c>
      <c r="Y13">
        <f t="shared" si="1"/>
        <v>0.89156249157430467</v>
      </c>
      <c r="Z13">
        <f t="shared" si="1"/>
        <v>0.93378163458955865</v>
      </c>
      <c r="AA13">
        <f t="shared" si="1"/>
        <v>0.93509401615566545</v>
      </c>
      <c r="AC13">
        <v>5.131253049260887</v>
      </c>
      <c r="AD13">
        <v>5.409713607888289</v>
      </c>
      <c r="AE13">
        <v>5.3599983888696423</v>
      </c>
      <c r="AF13">
        <v>5.4696042683507029</v>
      </c>
      <c r="AH13">
        <f t="shared" si="11"/>
        <v>6.0045618182334239</v>
      </c>
      <c r="AI13">
        <f t="shared" si="2"/>
        <v>6.283022376860826</v>
      </c>
      <c r="AJ13">
        <f t="shared" si="2"/>
        <v>6.2333071578421793</v>
      </c>
      <c r="AK13">
        <f t="shared" si="2"/>
        <v>6.3429130373232399</v>
      </c>
      <c r="AM13">
        <f t="shared" si="12"/>
        <v>0.99753860311148623</v>
      </c>
      <c r="AN13">
        <f t="shared" si="3"/>
        <v>0.99813573495594399</v>
      </c>
      <c r="AO13">
        <f t="shared" si="3"/>
        <v>0.99804089625472825</v>
      </c>
      <c r="AP13">
        <f t="shared" si="3"/>
        <v>0.99824391900836296</v>
      </c>
      <c r="AR13">
        <v>3.5488803672049087</v>
      </c>
      <c r="AS13">
        <v>3.5553770818351107</v>
      </c>
      <c r="AT13">
        <v>3.5540258381070613</v>
      </c>
      <c r="AU13">
        <v>3.5568971389692146</v>
      </c>
      <c r="AW13">
        <f t="shared" si="13"/>
        <v>3.7440462921763413</v>
      </c>
      <c r="AX13">
        <f t="shared" si="4"/>
        <v>3.7505430068065433</v>
      </c>
      <c r="AY13">
        <f t="shared" si="4"/>
        <v>3.7491917630784939</v>
      </c>
      <c r="AZ13">
        <f t="shared" si="4"/>
        <v>3.7520630639406471</v>
      </c>
      <c r="BB13">
        <f t="shared" si="14"/>
        <v>3.2678142658232885E-2</v>
      </c>
      <c r="BC13">
        <f t="shared" si="5"/>
        <v>3.2474206247039922E-2</v>
      </c>
      <c r="BD13">
        <f t="shared" si="5"/>
        <v>3.2505610022653834E-2</v>
      </c>
      <c r="BE13">
        <f t="shared" si="5"/>
        <v>3.2433723351964504E-2</v>
      </c>
      <c r="BG13">
        <f t="shared" si="15"/>
        <v>9.8695812166490551E-3</v>
      </c>
      <c r="BH13">
        <f t="shared" si="6"/>
        <v>9.8226137779978198E-3</v>
      </c>
      <c r="BI13">
        <f t="shared" si="6"/>
        <v>9.8295240399078315E-3</v>
      </c>
      <c r="BJ13">
        <f t="shared" si="6"/>
        <v>9.8133344418562824E-3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9.8695812166490551E-3</v>
      </c>
      <c r="BZ13">
        <f>$BH$13-$BM$13</f>
        <v>9.8226137779978198E-3</v>
      </c>
      <c r="CA13">
        <f>$BI$13-$BN$13</f>
        <v>9.8295240399078315E-3</v>
      </c>
      <c r="CB13">
        <f>$BJ$13-$BO$13</f>
        <v>9.8133344418562824E-3</v>
      </c>
      <c r="CD13">
        <v>-0.22507318099924359</v>
      </c>
      <c r="CE13">
        <v>0.28329968799780725</v>
      </c>
      <c r="CF13">
        <v>-0.18544704507287174</v>
      </c>
      <c r="CG13">
        <v>6.1780935207906201E-2</v>
      </c>
      <c r="CH13">
        <v>5.2372269973493688E-2</v>
      </c>
      <c r="CI13">
        <v>8.5631590137404401E-2</v>
      </c>
      <c r="CJ13">
        <v>9.813989624241768E-3</v>
      </c>
      <c r="CK13">
        <v>-0.19421209464283534</v>
      </c>
      <c r="CL13">
        <v>3.0845432759975634E-2</v>
      </c>
      <c r="CM13">
        <v>8.0988415014121698E-2</v>
      </c>
      <c r="CO13">
        <f>(1/4)*SUM($BY$13:$CB$13)</f>
        <v>9.8337633691027472E-3</v>
      </c>
      <c r="CR13">
        <v>-0.21839145706729607</v>
      </c>
      <c r="CS13">
        <v>-0.19183821828029785</v>
      </c>
      <c r="CT13">
        <v>0.40423486078689763</v>
      </c>
      <c r="CU13">
        <v>0.53058814092751438</v>
      </c>
      <c r="CW13">
        <f>$CR$13*(1/(1+EXP(-$AH$13)))*(1-(1/(1+EXP(-$AH$13))))</f>
        <v>-5.3622493379858736E-4</v>
      </c>
      <c r="CX13">
        <f>$CS$13*(1/(1+EXP(-$AI$13)))*(1-(1/(1+EXP(-$AI$13))))</f>
        <v>-3.569705537660878E-4</v>
      </c>
      <c r="CY13">
        <f>$CT$13*(1/(1+EXP(-$AJ$13)))*(1-(1/(1+EXP(-$AJ$13))))</f>
        <v>7.9038654097693503E-4</v>
      </c>
      <c r="CZ13">
        <f>$CU$13*(1/(1+EXP(-$AK$13)))*(1-(1/(1+EXP(-$AK$13))))</f>
        <v>9.3011951011175533E-4</v>
      </c>
      <c r="DB13">
        <v>8.8490262406350987E-4</v>
      </c>
      <c r="DC13">
        <v>2.7032023873484846E-4</v>
      </c>
      <c r="DD13">
        <v>-2.388488200844356E-6</v>
      </c>
      <c r="DE13">
        <v>1.3891648204319052E-4</v>
      </c>
      <c r="DF13">
        <v>8.2931415172132631E-5</v>
      </c>
      <c r="DG13">
        <v>1.9701316183712425E-5</v>
      </c>
      <c r="DH13">
        <v>1.9968677330213616E-4</v>
      </c>
      <c r="DI13">
        <v>2.2509593572701287E-3</v>
      </c>
      <c r="DJ13">
        <v>-1.462038845009546E-4</v>
      </c>
      <c r="DK13">
        <v>2.0826384265268286E-3</v>
      </c>
      <c r="DM13">
        <f>(1/4)*SUM($CW$13:$CZ$13)</f>
        <v>2.0682764088100381E-4</v>
      </c>
      <c r="DO13">
        <v>-4.2439152152881909E-3</v>
      </c>
      <c r="DP13">
        <v>8.8458264970263743E-3</v>
      </c>
      <c r="DQ13">
        <v>6.4236965794617308E-3</v>
      </c>
      <c r="DR13">
        <v>-8.5210891871275157E-4</v>
      </c>
      <c r="DT13">
        <f t="shared" si="17"/>
        <v>-3.2912978565274468E-4</v>
      </c>
      <c r="DU13">
        <f t="shared" si="8"/>
        <v>8.5520402512759394E-4</v>
      </c>
      <c r="DV13">
        <f t="shared" si="8"/>
        <v>3.9719960064593673E-4</v>
      </c>
      <c r="DW13">
        <f t="shared" si="8"/>
        <v>-5.171721455881608E-5</v>
      </c>
      <c r="DY13">
        <v>1.28172226963881E-5</v>
      </c>
      <c r="DZ13">
        <v>-1.0085499928196685E-5</v>
      </c>
      <c r="EA13">
        <v>1.0733921446902596E-5</v>
      </c>
      <c r="EB13">
        <v>2.7754080947086815E-5</v>
      </c>
      <c r="EC13">
        <v>6.8720048283165653E-5</v>
      </c>
      <c r="ED13">
        <v>5.4556412043850948E-5</v>
      </c>
      <c r="EE13">
        <v>7.9231942703727676E-5</v>
      </c>
      <c r="EF13">
        <v>-1.1414269353628512E-5</v>
      </c>
      <c r="EG13">
        <v>2.3708403695239757E-5</v>
      </c>
      <c r="EH13">
        <v>9.5916439844459833E-6</v>
      </c>
      <c r="EJ13">
        <f>(1/4)*SUM($DT$13:$DW$13)</f>
        <v>2.1788915639049249E-4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2.7319747654105115</v>
      </c>
      <c r="O14">
        <v>3.0170433947541113</v>
      </c>
      <c r="P14">
        <v>2.9966124542446768</v>
      </c>
      <c r="Q14">
        <v>3.2895474452549243</v>
      </c>
      <c r="S14">
        <f t="shared" si="9"/>
        <v>2.7868529999764684</v>
      </c>
      <c r="T14">
        <f t="shared" si="0"/>
        <v>3.0719216293200682</v>
      </c>
      <c r="U14">
        <f t="shared" si="0"/>
        <v>3.0514906888106337</v>
      </c>
      <c r="V14">
        <f t="shared" si="0"/>
        <v>3.3444256798208811</v>
      </c>
      <c r="X14">
        <f t="shared" si="10"/>
        <v>0.9419612364986466</v>
      </c>
      <c r="Y14">
        <f t="shared" si="1"/>
        <v>0.95571956639623157</v>
      </c>
      <c r="Z14">
        <f t="shared" si="1"/>
        <v>0.95484684019378618</v>
      </c>
      <c r="AA14">
        <f t="shared" si="1"/>
        <v>0.96592182254578129</v>
      </c>
      <c r="AC14">
        <v>4.1543934916502296</v>
      </c>
      <c r="AD14">
        <v>4.3512007179891912</v>
      </c>
      <c r="AE14">
        <v>4.3111535571171409</v>
      </c>
      <c r="AF14">
        <v>4.3858772021028445</v>
      </c>
      <c r="AH14">
        <f t="shared" si="11"/>
        <v>4.4127452770045741</v>
      </c>
      <c r="AI14">
        <f t="shared" si="2"/>
        <v>4.6095525033435356</v>
      </c>
      <c r="AJ14">
        <f t="shared" si="2"/>
        <v>4.5695053424714853</v>
      </c>
      <c r="AK14">
        <f t="shared" si="2"/>
        <v>4.6442289874571889</v>
      </c>
      <c r="AM14">
        <f t="shared" si="12"/>
        <v>0.98802332475730326</v>
      </c>
      <c r="AN14">
        <f t="shared" si="3"/>
        <v>0.99014187744669024</v>
      </c>
      <c r="AO14">
        <f t="shared" si="3"/>
        <v>0.98974320738210775</v>
      </c>
      <c r="AP14">
        <f t="shared" si="3"/>
        <v>0.9904746630247202</v>
      </c>
      <c r="AR14">
        <v>4.6641403064033673</v>
      </c>
      <c r="AS14">
        <v>4.6743980752010028</v>
      </c>
      <c r="AT14">
        <v>4.6726352180736148</v>
      </c>
      <c r="AU14">
        <v>4.6765537497840191</v>
      </c>
      <c r="AW14">
        <f t="shared" si="13"/>
        <v>5.4701015005646667</v>
      </c>
      <c r="AX14">
        <f t="shared" si="4"/>
        <v>5.4803592693623022</v>
      </c>
      <c r="AY14">
        <f t="shared" si="4"/>
        <v>5.4785964122349142</v>
      </c>
      <c r="AZ14">
        <f t="shared" si="4"/>
        <v>5.4825149439453185</v>
      </c>
      <c r="BB14">
        <f t="shared" si="14"/>
        <v>0.18360039737971909</v>
      </c>
      <c r="BC14">
        <f t="shared" si="5"/>
        <v>0.18314210523654648</v>
      </c>
      <c r="BD14">
        <f t="shared" si="5"/>
        <v>0.18324376940628534</v>
      </c>
      <c r="BE14">
        <f t="shared" si="5"/>
        <v>0.18303009734723552</v>
      </c>
      <c r="BG14">
        <f t="shared" si="15"/>
        <v>5.5451714385965883E-2</v>
      </c>
      <c r="BH14">
        <f t="shared" si="6"/>
        <v>5.5395785582657744E-2</v>
      </c>
      <c r="BI14">
        <f t="shared" si="6"/>
        <v>5.541194382406963E-2</v>
      </c>
      <c r="BJ14">
        <f t="shared" si="6"/>
        <v>5.5378642122047426E-2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2.8929601159733891</v>
      </c>
      <c r="BT14">
        <f t="shared" si="7"/>
        <v>0</v>
      </c>
      <c r="BY14">
        <f>$BG$14-$BL$14</f>
        <v>5.5451714385965883E-2</v>
      </c>
      <c r="BZ14">
        <f>$BH$14-$BM$14</f>
        <v>5.5395785582657744E-2</v>
      </c>
      <c r="CA14">
        <f>$BI$14-$BN$14</f>
        <v>-0.94458805617593034</v>
      </c>
      <c r="CB14">
        <f>$BJ$14-$BO$14</f>
        <v>5.5378642122047426E-2</v>
      </c>
      <c r="CD14">
        <v>-0.22328049833266528</v>
      </c>
      <c r="CE14">
        <v>0.28091701552364534</v>
      </c>
      <c r="CF14">
        <v>-0.18404398456396123</v>
      </c>
      <c r="CG14">
        <v>6.1261206638037968E-2</v>
      </c>
      <c r="CH14">
        <v>5.2213172934741758E-2</v>
      </c>
      <c r="CI14">
        <v>8.4911319515391229E-2</v>
      </c>
      <c r="CJ14">
        <v>9.7314303674901764E-3</v>
      </c>
      <c r="CK14">
        <v>-0.19260279903230823</v>
      </c>
      <c r="CL14">
        <v>3.0585969872303682E-2</v>
      </c>
      <c r="CM14">
        <v>8.0307167077324534E-2</v>
      </c>
      <c r="CO14">
        <f>(1/4)*SUM($BY$14:$CB$14)</f>
        <v>-0.19459047852131481</v>
      </c>
      <c r="CR14">
        <v>-0.15448940242783321</v>
      </c>
      <c r="CS14">
        <v>0.53001627144899122</v>
      </c>
      <c r="CT14">
        <v>0.4840726306486336</v>
      </c>
      <c r="CU14">
        <v>0.16729104445264104</v>
      </c>
      <c r="CW14">
        <f>$CR$14*(1/(1+EXP(-$AH$14)))*(1-(1/(1+EXP(-$AH$14))))</f>
        <v>-1.8281093255853784E-3</v>
      </c>
      <c r="CX14">
        <f>$CS$14*(1/(1+EXP(-$AI$14)))*(1-(1/(1+EXP(-$AI$14))))</f>
        <v>5.1734570103447288E-3</v>
      </c>
      <c r="CY14">
        <f>$CT$14*(1/(1+EXP(-$AJ$14)))*(1-(1/(1+EXP(-$AJ$14))))</f>
        <v>4.9141072749996724E-3</v>
      </c>
      <c r="CZ14">
        <f>$CU$14*(1/(1+EXP(-$AK$14)))*(1-(1/(1+EXP(-$AK$14))))</f>
        <v>1.5783249128694216E-3</v>
      </c>
      <c r="DB14">
        <v>9.4136911668571399E-4</v>
      </c>
      <c r="DC14">
        <v>2.9295436019524288E-4</v>
      </c>
      <c r="DD14">
        <v>1.9894990059032766E-5</v>
      </c>
      <c r="DE14">
        <v>2.9051140186402862E-4</v>
      </c>
      <c r="DF14">
        <v>6.6412304566037714E-5</v>
      </c>
      <c r="DG14">
        <v>2.058826832543365E-5</v>
      </c>
      <c r="DH14">
        <v>2.0171349475804712E-4</v>
      </c>
      <c r="DI14">
        <v>2.3597810625570191E-3</v>
      </c>
      <c r="DJ14">
        <v>-1.531490023025665E-4</v>
      </c>
      <c r="DK14">
        <v>2.2086959327463447E-3</v>
      </c>
      <c r="DM14">
        <f>(1/4)*SUM($CW$14:$CZ$14)</f>
        <v>2.4594449681571108E-3</v>
      </c>
      <c r="DO14">
        <v>-3.0372704347013182E-3</v>
      </c>
      <c r="DP14">
        <v>1.5767993943073082E-2</v>
      </c>
      <c r="DQ14">
        <v>-7.0338842078685728E-4</v>
      </c>
      <c r="DR14">
        <v>-3.4874668495483503E-3</v>
      </c>
      <c r="DT14">
        <f t="shared" si="17"/>
        <v>-1.6604838085567108E-4</v>
      </c>
      <c r="DU14">
        <f t="shared" si="8"/>
        <v>6.6729640751245906E-4</v>
      </c>
      <c r="DV14">
        <f t="shared" si="8"/>
        <v>-3.0326135942422389E-5</v>
      </c>
      <c r="DW14">
        <f t="shared" si="8"/>
        <v>-1.1479644156509671E-4</v>
      </c>
      <c r="DY14">
        <v>3.7294940990215699E-5</v>
      </c>
      <c r="DZ14">
        <v>5.9333276410524578E-5</v>
      </c>
      <c r="EA14">
        <v>5.3425876898148743E-5</v>
      </c>
      <c r="EB14">
        <v>1.8454241789332432E-4</v>
      </c>
      <c r="EC14">
        <v>5.8900786316419761E-5</v>
      </c>
      <c r="ED14">
        <v>2.8867894199832747E-5</v>
      </c>
      <c r="EE14">
        <v>1.106035898500617E-4</v>
      </c>
      <c r="EF14">
        <v>7.7241793809529124E-5</v>
      </c>
      <c r="EG14">
        <v>1.1476357130025618E-4</v>
      </c>
      <c r="EH14">
        <v>4.071860836977668E-5</v>
      </c>
      <c r="EJ14">
        <f>(1/4)*SUM($DT$14:$DW$14)</f>
        <v>8.9031362287317247E-5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1.4964186680435998</v>
      </c>
      <c r="O15">
        <v>2.0742405073561847</v>
      </c>
      <c r="P15">
        <v>2.1179314094520616</v>
      </c>
      <c r="Q15">
        <v>2.1086732317924484</v>
      </c>
      <c r="S15">
        <f t="shared" si="9"/>
        <v>1.7226763819150082</v>
      </c>
      <c r="T15">
        <f t="shared" si="0"/>
        <v>2.3004982212275933</v>
      </c>
      <c r="U15">
        <f t="shared" si="0"/>
        <v>2.3441891233234702</v>
      </c>
      <c r="V15">
        <f t="shared" si="0"/>
        <v>2.3349309456638569</v>
      </c>
      <c r="X15">
        <f t="shared" si="10"/>
        <v>0.84847325012604535</v>
      </c>
      <c r="Y15">
        <f t="shared" si="1"/>
        <v>0.90891829304671024</v>
      </c>
      <c r="Z15">
        <f t="shared" si="1"/>
        <v>0.91247123850202783</v>
      </c>
      <c r="AA15">
        <f t="shared" si="1"/>
        <v>0.91172898203020625</v>
      </c>
      <c r="AC15">
        <v>4.7212131265529855</v>
      </c>
      <c r="AD15">
        <v>4.9294971752631414</v>
      </c>
      <c r="AE15">
        <v>4.9244231575104305</v>
      </c>
      <c r="AF15">
        <v>5.0017894680138459</v>
      </c>
      <c r="AH15">
        <f t="shared" si="11"/>
        <v>4.927111281324831</v>
      </c>
      <c r="AI15">
        <f t="shared" si="2"/>
        <v>5.1353953300349868</v>
      </c>
      <c r="AJ15">
        <f t="shared" si="2"/>
        <v>5.1303213122822759</v>
      </c>
      <c r="AK15">
        <f t="shared" si="2"/>
        <v>5.2076876227856914</v>
      </c>
      <c r="AM15">
        <f t="shared" si="12"/>
        <v>0.99280473820671611</v>
      </c>
      <c r="AN15">
        <f t="shared" si="3"/>
        <v>0.99414970275144687</v>
      </c>
      <c r="AO15">
        <f t="shared" si="3"/>
        <v>0.99412011778693987</v>
      </c>
      <c r="AP15">
        <f t="shared" si="3"/>
        <v>0.99455548724211873</v>
      </c>
      <c r="AR15">
        <v>4.8848189445819648</v>
      </c>
      <c r="AS15">
        <v>4.8935552849732655</v>
      </c>
      <c r="AT15">
        <v>4.8922163538776129</v>
      </c>
      <c r="AU15">
        <v>4.8954627068233139</v>
      </c>
      <c r="AW15">
        <f t="shared" si="13"/>
        <v>4.8874478883016019</v>
      </c>
      <c r="AX15">
        <f t="shared" si="4"/>
        <v>4.8961842286929027</v>
      </c>
      <c r="AY15">
        <f t="shared" si="4"/>
        <v>4.8948452975972501</v>
      </c>
      <c r="AZ15">
        <f t="shared" si="4"/>
        <v>4.898091650542951</v>
      </c>
      <c r="BB15">
        <f t="shared" si="14"/>
        <v>0.10252513933366274</v>
      </c>
      <c r="BC15">
        <f t="shared" si="5"/>
        <v>0.10211374532128256</v>
      </c>
      <c r="BD15">
        <f t="shared" si="5"/>
        <v>0.10221375165610315</v>
      </c>
      <c r="BE15">
        <f t="shared" si="5"/>
        <v>0.10202596220255795</v>
      </c>
      <c r="BG15">
        <f t="shared" si="15"/>
        <v>3.0965045963128303E-2</v>
      </c>
      <c r="BH15">
        <f t="shared" si="6"/>
        <v>3.0886786703438449E-2</v>
      </c>
      <c r="BI15">
        <f t="shared" si="6"/>
        <v>3.0908896292443973E-2</v>
      </c>
      <c r="BJ15">
        <f t="shared" si="6"/>
        <v>3.0869563693964416E-2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3.0965045963128303E-2</v>
      </c>
      <c r="BZ15">
        <f>$BH$15-$BM$15</f>
        <v>3.0886786703438449E-2</v>
      </c>
      <c r="CA15">
        <f>$BI$15-$BN$15</f>
        <v>3.0908896292443973E-2</v>
      </c>
      <c r="CB15">
        <f>$BJ$15-$BO$15</f>
        <v>3.0869563693964416E-2</v>
      </c>
      <c r="CD15">
        <v>-0.22417675469463449</v>
      </c>
      <c r="CE15">
        <v>0.2821409301643179</v>
      </c>
      <c r="CF15">
        <v>-0.18478719291112961</v>
      </c>
      <c r="CG15">
        <v>6.1528166999907201E-2</v>
      </c>
      <c r="CH15">
        <v>5.2321479017754524E-2</v>
      </c>
      <c r="CI15">
        <v>8.5281297786148597E-2</v>
      </c>
      <c r="CJ15">
        <v>9.77383719431924E-3</v>
      </c>
      <c r="CK15">
        <v>-0.19345810717812453</v>
      </c>
      <c r="CL15">
        <v>3.0719245938666078E-2</v>
      </c>
      <c r="CM15">
        <v>8.0657097682774972E-2</v>
      </c>
      <c r="CO15">
        <f>(1/4)*SUM($BY$15:$CB$15)</f>
        <v>3.0907573163243787E-2</v>
      </c>
      <c r="CR15">
        <v>-0.3366291596179618</v>
      </c>
      <c r="CS15">
        <v>-6.0569409315219903E-2</v>
      </c>
      <c r="CT15">
        <v>8.1354937044588224E-2</v>
      </c>
      <c r="CU15">
        <v>0.29350847633674687</v>
      </c>
      <c r="CW15">
        <f>$CR$15*(1/(1+EXP(-$AH$15)))*(1-(1/(1+EXP(-$AH$15))))</f>
        <v>-2.4047070357793095E-3</v>
      </c>
      <c r="CX15">
        <f>$CS$15*(1/(1+EXP(-$AI$15)))*(1-(1/(1+EXP(-$AI$15))))</f>
        <v>-3.5227600139889668E-4</v>
      </c>
      <c r="CY15">
        <f>$CT$15*(1/(1+EXP(-$AJ$15)))*(1-(1/(1+EXP(-$AJ$15))))</f>
        <v>4.7554476182739484E-4</v>
      </c>
      <c r="CZ15">
        <f>$CU$15*(1/(1+EXP(-$AK$15)))*(1-(1/(1+EXP(-$AK$15))))</f>
        <v>1.5893102546234317E-3</v>
      </c>
      <c r="DB15">
        <v>9.1244757541860311E-4</v>
      </c>
      <c r="DC15">
        <v>2.823354058482325E-4</v>
      </c>
      <c r="DD15">
        <v>2.8168503068268838E-6</v>
      </c>
      <c r="DE15">
        <v>2.8830426455580876E-4</v>
      </c>
      <c r="DF15">
        <v>5.0243192562822946E-5</v>
      </c>
      <c r="DG15">
        <v>2.7958550429491942E-5</v>
      </c>
      <c r="DH15">
        <v>1.9744808032136504E-4</v>
      </c>
      <c r="DI15">
        <v>2.2685334928505092E-3</v>
      </c>
      <c r="DJ15">
        <v>-1.1939463943891506E-4</v>
      </c>
      <c r="DK15">
        <v>2.1522468333870573E-3</v>
      </c>
      <c r="DM15">
        <f>(1/4)*SUM($CW$15:$CZ$15)</f>
        <v>-1.730320051818448E-4</v>
      </c>
      <c r="DO15">
        <v>-4.840960136520937E-3</v>
      </c>
      <c r="DP15">
        <v>1.1423751129575777E-2</v>
      </c>
      <c r="DQ15">
        <v>2.575702074654618E-3</v>
      </c>
      <c r="DR15">
        <v>5.5369884827833574E-4</v>
      </c>
      <c r="DT15">
        <f t="shared" si="17"/>
        <v>-6.2238478799169199E-4</v>
      </c>
      <c r="DU15">
        <f t="shared" si="8"/>
        <v>9.4572471454026604E-4</v>
      </c>
      <c r="DV15">
        <f t="shared" si="8"/>
        <v>2.0571482725877032E-4</v>
      </c>
      <c r="DW15">
        <f t="shared" si="8"/>
        <v>4.4561265464131724E-5</v>
      </c>
      <c r="DY15">
        <v>2.3112876277382702E-5</v>
      </c>
      <c r="DZ15">
        <v>-7.9241590441430498E-6</v>
      </c>
      <c r="EA15">
        <v>2.7260706972977508E-5</v>
      </c>
      <c r="EB15">
        <v>1.4871116256971539E-4</v>
      </c>
      <c r="EC15">
        <v>-5.6816295610251517E-6</v>
      </c>
      <c r="ED15">
        <v>5.6220204000956139E-6</v>
      </c>
      <c r="EE15">
        <v>8.3226036480632784E-5</v>
      </c>
      <c r="EF15">
        <v>6.1230639754691275E-5</v>
      </c>
      <c r="EG15">
        <v>5.1925241131620837E-5</v>
      </c>
      <c r="EH15">
        <v>2.4033714068560122E-5</v>
      </c>
      <c r="EJ15">
        <f>(1/4)*SUM($DT$15:$DW$15)</f>
        <v>1.4340400481786903E-4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2.2091106488516234</v>
      </c>
      <c r="O16">
        <v>2.9991579195464588</v>
      </c>
      <c r="P16">
        <v>2.3363788926802211</v>
      </c>
      <c r="Q16">
        <v>2.8610508873744847</v>
      </c>
      <c r="S16">
        <f t="shared" si="9"/>
        <v>2.8583332368326264</v>
      </c>
      <c r="T16">
        <f t="shared" si="0"/>
        <v>3.6483805075274618</v>
      </c>
      <c r="U16">
        <f t="shared" si="0"/>
        <v>2.9856014806612241</v>
      </c>
      <c r="V16">
        <f t="shared" si="0"/>
        <v>3.5102734753554876</v>
      </c>
      <c r="X16">
        <f t="shared" si="10"/>
        <v>0.94574784331044304</v>
      </c>
      <c r="Y16">
        <f t="shared" si="1"/>
        <v>0.97462727919995418</v>
      </c>
      <c r="Z16">
        <f t="shared" si="1"/>
        <v>0.95191939462994024</v>
      </c>
      <c r="AA16">
        <f t="shared" si="1"/>
        <v>0.97097867144325811</v>
      </c>
      <c r="AC16">
        <v>3.2816244490251756</v>
      </c>
      <c r="AD16">
        <v>3.4206148492440787</v>
      </c>
      <c r="AE16">
        <v>3.3798444339570963</v>
      </c>
      <c r="AF16">
        <v>3.4600319084475206</v>
      </c>
      <c r="AH16">
        <f t="shared" si="11"/>
        <v>3.7712424799607125</v>
      </c>
      <c r="AI16">
        <f t="shared" si="2"/>
        <v>3.9102328801796156</v>
      </c>
      <c r="AJ16">
        <f t="shared" si="2"/>
        <v>3.8694624648926332</v>
      </c>
      <c r="AK16">
        <f t="shared" si="2"/>
        <v>3.9496499393830575</v>
      </c>
      <c r="AM16">
        <f t="shared" si="12"/>
        <v>0.97749470983649911</v>
      </c>
      <c r="AN16">
        <f t="shared" si="3"/>
        <v>0.98035771500317992</v>
      </c>
      <c r="AO16">
        <f t="shared" si="3"/>
        <v>0.97955705130116699</v>
      </c>
      <c r="AP16">
        <f t="shared" si="3"/>
        <v>0.981102548913939</v>
      </c>
      <c r="AR16">
        <v>5.2433161086208129</v>
      </c>
      <c r="AS16">
        <v>5.2521269831187833</v>
      </c>
      <c r="AT16">
        <v>5.2505246854248631</v>
      </c>
      <c r="AU16">
        <v>5.2541978730996348</v>
      </c>
      <c r="AW16">
        <f t="shared" si="13"/>
        <v>5.8527344500797085</v>
      </c>
      <c r="AX16">
        <f t="shared" si="4"/>
        <v>5.8615453245776798</v>
      </c>
      <c r="AY16">
        <f t="shared" si="4"/>
        <v>5.8599430268837587</v>
      </c>
      <c r="AZ16">
        <f t="shared" si="4"/>
        <v>5.8636162145585313</v>
      </c>
      <c r="BB16">
        <f t="shared" si="14"/>
        <v>0.26918384695183684</v>
      </c>
      <c r="BC16">
        <f t="shared" si="5"/>
        <v>0.26812369916181678</v>
      </c>
      <c r="BD16">
        <f t="shared" si="5"/>
        <v>0.26831561468117787</v>
      </c>
      <c r="BE16">
        <f t="shared" si="5"/>
        <v>0.26793699948026595</v>
      </c>
      <c r="BG16">
        <f t="shared" si="15"/>
        <v>8.1299964550826442E-2</v>
      </c>
      <c r="BH16">
        <f t="shared" si="6"/>
        <v>8.1100536270526019E-2</v>
      </c>
      <c r="BI16">
        <f t="shared" si="6"/>
        <v>8.113721855868003E-2</v>
      </c>
      <c r="BJ16">
        <f t="shared" si="6"/>
        <v>8.106856424450766E-2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8.1299964550826442E-2</v>
      </c>
      <c r="BZ16">
        <f>$BH$16-$BM$16</f>
        <v>8.1100536270526019E-2</v>
      </c>
      <c r="CA16">
        <f>$BI$16-$BN$16</f>
        <v>8.113721855868003E-2</v>
      </c>
      <c r="CB16">
        <f>$BJ$16-$BO$16</f>
        <v>8.106856424450766E-2</v>
      </c>
      <c r="CD16">
        <v>-0.22107879389949184</v>
      </c>
      <c r="CE16">
        <v>0.27808754821481263</v>
      </c>
      <c r="CF16">
        <v>-0.18234131241920759</v>
      </c>
      <c r="CG16">
        <v>6.0644093856666602E-2</v>
      </c>
      <c r="CH16">
        <v>5.1831508625138398E-2</v>
      </c>
      <c r="CI16">
        <v>8.4056025803574019E-2</v>
      </c>
      <c r="CJ16">
        <v>9.6334014112022543E-3</v>
      </c>
      <c r="CK16">
        <v>-0.19060858020559882</v>
      </c>
      <c r="CL16">
        <v>3.027787579759629E-2</v>
      </c>
      <c r="CM16">
        <v>7.9498232815308004E-2</v>
      </c>
      <c r="CO16">
        <f>(1/4)*SUM($BY$16:$CB$16)</f>
        <v>8.1151570906135034E-2</v>
      </c>
      <c r="CR16">
        <v>-0.14835578866228796</v>
      </c>
      <c r="CS16">
        <v>0.43064047893256596</v>
      </c>
      <c r="CT16">
        <v>0.35993028717108672</v>
      </c>
      <c r="CU16">
        <v>-0.16185414692347502</v>
      </c>
      <c r="CW16">
        <f>$CR$16*(1/(1+EXP(-$AH$16)))*(1-(1/(1+EXP(-$AH$16))))</f>
        <v>-3.2636496319306384E-3</v>
      </c>
      <c r="CX16">
        <f>$CS$16*(1/(1+EXP(-$AI$16)))*(1-(1/(1+EXP(-$AI$16))))</f>
        <v>8.2926135844333549E-3</v>
      </c>
      <c r="CY16">
        <f>$CT$16*(1/(1+EXP(-$AJ$16)))*(1-(1/(1+EXP(-$AJ$16))))</f>
        <v>7.2076164352313796E-3</v>
      </c>
      <c r="CZ16">
        <f>$CU$16*(1/(1+EXP(-$AK$16)))*(1-(1/(1+EXP(-$AK$16))))</f>
        <v>-3.0008304981650113E-3</v>
      </c>
      <c r="DB16">
        <v>9.5741472152120917E-4</v>
      </c>
      <c r="DC16">
        <v>3.0015701201140696E-4</v>
      </c>
      <c r="DD16">
        <v>3.1958615755993796E-5</v>
      </c>
      <c r="DE16">
        <v>3.5668259977219381E-4</v>
      </c>
      <c r="DF16">
        <v>5.7383598662494187E-5</v>
      </c>
      <c r="DG16">
        <v>2.0181922889223683E-5</v>
      </c>
      <c r="DH16">
        <v>2.0011591739533513E-4</v>
      </c>
      <c r="DI16">
        <v>2.380903931852538E-3</v>
      </c>
      <c r="DJ16">
        <v>-1.5542941307724933E-4</v>
      </c>
      <c r="DK16">
        <v>2.2357363194872824E-3</v>
      </c>
      <c r="DM16">
        <f>(1/4)*SUM($CW$16:$CZ$16)</f>
        <v>2.3089374723922708E-3</v>
      </c>
      <c r="DO16">
        <v>-3.8129525040168678E-3</v>
      </c>
      <c r="DP16">
        <v>1.3368295467905047E-2</v>
      </c>
      <c r="DQ16">
        <v>1.3893751021328135E-3</v>
      </c>
      <c r="DR16">
        <v>8.6979198868983646E-4</v>
      </c>
      <c r="DT16">
        <f t="shared" si="17"/>
        <v>-1.9563824691717246E-4</v>
      </c>
      <c r="DU16">
        <f t="shared" si="8"/>
        <v>3.3058385458889836E-4</v>
      </c>
      <c r="DV16">
        <f t="shared" si="8"/>
        <v>6.3590115589187791E-5</v>
      </c>
      <c r="DW16">
        <f t="shared" si="8"/>
        <v>2.4509947639975268E-5</v>
      </c>
      <c r="DY16">
        <v>4.3504249084789086E-5</v>
      </c>
      <c r="DZ16">
        <v>7.5609329645042248E-5</v>
      </c>
      <c r="EA16">
        <v>6.6920213043036205E-5</v>
      </c>
      <c r="EB16">
        <v>2.2320302615147397E-4</v>
      </c>
      <c r="EC16">
        <v>8.8339670533252914E-5</v>
      </c>
      <c r="ED16">
        <v>5.7339547917668066E-5</v>
      </c>
      <c r="EE16">
        <v>1.5718334562295756E-4</v>
      </c>
      <c r="EF16">
        <v>7.2963041653761955E-5</v>
      </c>
      <c r="EG16">
        <v>1.5239476747542707E-4</v>
      </c>
      <c r="EH16">
        <v>5.5423287329989677E-5</v>
      </c>
      <c r="EJ16">
        <f>(1/4)*SUM($DT$16:$DW$16)</f>
        <v>5.5761417725222234E-5</v>
      </c>
      <c r="EN16">
        <f>Sheet25!FL16</f>
        <v>0.62665986657571704</v>
      </c>
      <c r="EO16">
        <f>Sheet25!FM16</f>
        <v>0.14071208802684015</v>
      </c>
      <c r="EP16">
        <f>Sheet25!FN16</f>
        <v>0.45591870364163761</v>
      </c>
      <c r="EQ16">
        <f>Sheet25!FO16</f>
        <v>0.15779123857146518</v>
      </c>
      <c r="ER16">
        <f>Sheet25!FP16</f>
        <v>0.43292227731509986</v>
      </c>
      <c r="ES16">
        <f>Sheet25!FQ16</f>
        <v>0.51077321665026532</v>
      </c>
      <c r="ET16">
        <f>Sheet25!FR16</f>
        <v>0.75289951345965445</v>
      </c>
      <c r="EU16">
        <f>Sheet25!FS16</f>
        <v>0.95236533155226522</v>
      </c>
      <c r="EV16">
        <f>Sheet25!FT16</f>
        <v>0.38207526366643391</v>
      </c>
      <c r="EW16">
        <f>Sheet25!FU16</f>
        <v>0.39061449412807409</v>
      </c>
      <c r="EZ16">
        <f t="array" ref="EZ16:FI25">(1/4)*(MMULT($C$7:$F$16,$DT$23:$EC$26))</f>
        <v>-1.305541167453757E-5</v>
      </c>
      <c r="FA16">
        <v>-6.090702072284164E-5</v>
      </c>
      <c r="FB16">
        <v>-2.4470403939916903E-5</v>
      </c>
      <c r="FC16">
        <v>-5.4529334663081988E-5</v>
      </c>
      <c r="FD16">
        <v>-2.3537420302863556E-5</v>
      </c>
      <c r="FE16">
        <v>6.1013922128405937E-6</v>
      </c>
      <c r="FF16">
        <v>-5.0400227420476377E-6</v>
      </c>
      <c r="FG16">
        <v>-3.8131022590489813E-5</v>
      </c>
      <c r="FH16">
        <v>-5.4435937407402573E-5</v>
      </c>
      <c r="FI16">
        <v>-1.4799750590861263E-5</v>
      </c>
      <c r="FL16">
        <f>EN16-($EU$10*EZ16)</f>
        <v>0.62665987963112868</v>
      </c>
      <c r="FM16">
        <f t="shared" ref="FM16:FU25" si="19">EO16-($EU$10*FA16)</f>
        <v>0.14071214893386089</v>
      </c>
      <c r="FN16">
        <f t="shared" si="19"/>
        <v>0.45591872811204154</v>
      </c>
      <c r="FO16">
        <f t="shared" si="19"/>
        <v>0.15779129310079984</v>
      </c>
      <c r="FP16">
        <f t="shared" si="19"/>
        <v>0.43292230085252015</v>
      </c>
      <c r="FQ16">
        <f t="shared" si="19"/>
        <v>0.51077321054887315</v>
      </c>
      <c r="FR16">
        <f t="shared" si="19"/>
        <v>0.75289951849967718</v>
      </c>
      <c r="FS16">
        <f t="shared" si="19"/>
        <v>0.95236536968328778</v>
      </c>
      <c r="FT16">
        <f t="shared" si="19"/>
        <v>0.38207531810237133</v>
      </c>
      <c r="FU16">
        <f t="shared" si="19"/>
        <v>0.39061450892782468</v>
      </c>
    </row>
    <row r="17" spans="1:177">
      <c r="A17">
        <v>16</v>
      </c>
      <c r="BQ17">
        <f>SUM(BQ7:BQ16)</f>
        <v>1.1972490115521699</v>
      </c>
      <c r="BR17">
        <f t="shared" ref="BR17:BT17" si="20">SUM(BR7:BR16)</f>
        <v>3.7101485441767164</v>
      </c>
      <c r="BS17">
        <f t="shared" si="20"/>
        <v>2.8929601159733891</v>
      </c>
      <c r="BT17">
        <f t="shared" si="20"/>
        <v>2.7449073590032271</v>
      </c>
      <c r="EN17">
        <f>Sheet25!FL17</f>
        <v>0.24255712180761763</v>
      </c>
      <c r="EO17">
        <f>Sheet25!FM17</f>
        <v>0.91180548776560899</v>
      </c>
      <c r="EP17">
        <f>Sheet25!FN17</f>
        <v>0.6187165421610944</v>
      </c>
      <c r="EQ17">
        <f>Sheet25!FO17</f>
        <v>0.123378208589609</v>
      </c>
      <c r="ER17">
        <f>Sheet25!FP17</f>
        <v>0.84821598972200873</v>
      </c>
      <c r="ES17">
        <f>Sheet25!FQ17</f>
        <v>0.57081809913487258</v>
      </c>
      <c r="ET17">
        <f>Sheet25!FR17</f>
        <v>3.8569750831965038E-2</v>
      </c>
      <c r="EU17">
        <f>Sheet25!FS17</f>
        <v>0.44437848303967653</v>
      </c>
      <c r="EV17">
        <f>Sheet25!FT17</f>
        <v>0.88514120246907568</v>
      </c>
      <c r="EW17">
        <f>Sheet25!FU17</f>
        <v>0.23383829406205323</v>
      </c>
      <c r="EZ17">
        <v>5.1404193104386767E-5</v>
      </c>
      <c r="FA17">
        <v>1.0545716891044046E-4</v>
      </c>
      <c r="FB17">
        <v>8.2121880085649697E-5</v>
      </c>
      <c r="FC17">
        <v>2.7492281529053943E-4</v>
      </c>
      <c r="FD17">
        <v>8.3544537607707671E-5</v>
      </c>
      <c r="FE17">
        <v>4.5274496112878169E-5</v>
      </c>
      <c r="FF17">
        <v>1.6160153979354524E-4</v>
      </c>
      <c r="FG17">
        <v>1.045573035484524E-4</v>
      </c>
      <c r="FH17">
        <v>1.854284904434301E-4</v>
      </c>
      <c r="FI17">
        <v>6.6149766715131074E-5</v>
      </c>
      <c r="FL17">
        <f t="shared" ref="FL17:FL25" si="21">EN17-($EU$10*EZ17)</f>
        <v>0.24255707040342453</v>
      </c>
      <c r="FM17">
        <f t="shared" si="19"/>
        <v>0.9118053823084401</v>
      </c>
      <c r="FN17">
        <f t="shared" si="19"/>
        <v>0.61871646003921432</v>
      </c>
      <c r="FO17">
        <f t="shared" si="19"/>
        <v>0.12337793366679371</v>
      </c>
      <c r="FP17">
        <f t="shared" si="19"/>
        <v>0.84821590617747111</v>
      </c>
      <c r="FQ17">
        <f t="shared" si="19"/>
        <v>0.57081805386037643</v>
      </c>
      <c r="FR17">
        <f t="shared" si="19"/>
        <v>3.8569589230425243E-2</v>
      </c>
      <c r="FS17">
        <f t="shared" si="19"/>
        <v>0.44437837848237299</v>
      </c>
      <c r="FT17">
        <f t="shared" si="19"/>
        <v>0.88514101704058523</v>
      </c>
      <c r="FU17">
        <f t="shared" si="19"/>
        <v>0.23383822791228651</v>
      </c>
    </row>
    <row r="18" spans="1:177">
      <c r="A18">
        <v>17</v>
      </c>
      <c r="EN18">
        <f>Sheet25!FL18</f>
        <v>5.5809872625465981E-2</v>
      </c>
      <c r="EO18">
        <f>Sheet25!FM18</f>
        <v>0.55247828628899454</v>
      </c>
      <c r="EP18">
        <f>Sheet25!FN18</f>
        <v>2.7729145066218187E-2</v>
      </c>
      <c r="EQ18">
        <f>Sheet25!FO18</f>
        <v>1.0863517097019893E-2</v>
      </c>
      <c r="ER18">
        <f>Sheet25!FP18</f>
        <v>0.37345853684308955</v>
      </c>
      <c r="ES18">
        <f>Sheet25!FQ18</f>
        <v>0.7918568647133436</v>
      </c>
      <c r="ET18">
        <f>Sheet25!FR18</f>
        <v>0.49284774818841676</v>
      </c>
      <c r="EU18">
        <f>Sheet25!FS18</f>
        <v>0.86801998818705461</v>
      </c>
      <c r="EV18">
        <f>Sheet25!FT18</f>
        <v>0.7223824204100171</v>
      </c>
      <c r="EW18">
        <f>Sheet25!FU18</f>
        <v>0.66425488255191234</v>
      </c>
      <c r="EZ18">
        <v>5.5102505355129957E-5</v>
      </c>
      <c r="FA18">
        <v>1.6682971054019262E-5</v>
      </c>
      <c r="FB18">
        <v>5.9519785172720024E-5</v>
      </c>
      <c r="FC18">
        <v>2.3376342958190179E-4</v>
      </c>
      <c r="FD18">
        <v>9.7437237671788021E-5</v>
      </c>
      <c r="FE18">
        <v>5.7761732762282273E-5</v>
      </c>
      <c r="FF18">
        <v>1.8153918641960792E-4</v>
      </c>
      <c r="FG18">
        <v>9.8390489692545951E-5</v>
      </c>
      <c r="FH18">
        <v>1.12518441726635E-4</v>
      </c>
      <c r="FI18">
        <v>4.2321463082393263E-5</v>
      </c>
      <c r="FL18">
        <f t="shared" si="21"/>
        <v>5.5809817522960624E-2</v>
      </c>
      <c r="FM18">
        <f t="shared" si="19"/>
        <v>0.55247826960602353</v>
      </c>
      <c r="FN18">
        <f t="shared" si="19"/>
        <v>2.7729085546433014E-2</v>
      </c>
      <c r="FO18">
        <f t="shared" si="19"/>
        <v>1.0863283333590311E-2</v>
      </c>
      <c r="FP18">
        <f t="shared" si="19"/>
        <v>0.37345843940585188</v>
      </c>
      <c r="FQ18">
        <f t="shared" si="19"/>
        <v>0.79185680695161087</v>
      </c>
      <c r="FR18">
        <f t="shared" si="19"/>
        <v>0.49284756664923035</v>
      </c>
      <c r="FS18">
        <f t="shared" si="19"/>
        <v>0.86801988979656497</v>
      </c>
      <c r="FT18">
        <f t="shared" si="19"/>
        <v>0.72238230789157543</v>
      </c>
      <c r="FU18">
        <f t="shared" si="19"/>
        <v>0.66425484023044923</v>
      </c>
    </row>
    <row r="19" spans="1:177">
      <c r="A19">
        <v>18</v>
      </c>
      <c r="BN19" t="s">
        <v>35</v>
      </c>
      <c r="BO19">
        <f>BS21+BS34+BS47</f>
        <v>5.1647918227841635E-4</v>
      </c>
      <c r="EN19">
        <f>Sheet25!FL19</f>
        <v>0.99162409203316193</v>
      </c>
      <c r="EO19">
        <f>Sheet25!FM19</f>
        <v>0.96703249171271388</v>
      </c>
      <c r="EP19">
        <f>Sheet25!FN19</f>
        <v>0.88278677465594979</v>
      </c>
      <c r="EQ19">
        <f>Sheet25!FO19</f>
        <v>0.92277506708376766</v>
      </c>
      <c r="ER19">
        <f>Sheet25!FP19</f>
        <v>0.35571283314718927</v>
      </c>
      <c r="ES19">
        <f>Sheet25!FQ19</f>
        <v>0.81189947784525962</v>
      </c>
      <c r="ET19">
        <f>Sheet25!FR19</f>
        <v>0.6506699190453229</v>
      </c>
      <c r="EU19">
        <f>Sheet25!FS19</f>
        <v>0.79169281379044709</v>
      </c>
      <c r="EV19">
        <f>Sheet25!FT19</f>
        <v>0.80878212855256848</v>
      </c>
      <c r="EW19">
        <f>Sheet25!FU19</f>
        <v>0.61312419347912817</v>
      </c>
      <c r="EZ19">
        <v>4.1446343296191027E-6</v>
      </c>
      <c r="FA19">
        <v>-1.8568355028150144E-5</v>
      </c>
      <c r="FB19">
        <v>-3.9194012856324122E-8</v>
      </c>
      <c r="FC19">
        <v>-1.7818368031220352E-5</v>
      </c>
      <c r="FD19">
        <v>6.7050595524304867E-5</v>
      </c>
      <c r="FE19">
        <v>5.7786488240299331E-5</v>
      </c>
      <c r="FF19">
        <v>6.1832334642872265E-5</v>
      </c>
      <c r="FG19">
        <v>-3.7264405540956076E-5</v>
      </c>
      <c r="FH19">
        <v>3.8058642554296701E-6</v>
      </c>
      <c r="FI19">
        <v>2.3882840030618806E-6</v>
      </c>
      <c r="FL19">
        <f t="shared" si="21"/>
        <v>0.99162408788852763</v>
      </c>
      <c r="FM19">
        <f t="shared" si="19"/>
        <v>0.96703251028106896</v>
      </c>
      <c r="FN19">
        <f t="shared" si="19"/>
        <v>0.88278677469514377</v>
      </c>
      <c r="FO19">
        <f t="shared" si="19"/>
        <v>0.92277508490213567</v>
      </c>
      <c r="FP19">
        <f t="shared" si="19"/>
        <v>0.35571276609659375</v>
      </c>
      <c r="FQ19">
        <f t="shared" si="19"/>
        <v>0.81189942005877136</v>
      </c>
      <c r="FR19">
        <f t="shared" si="19"/>
        <v>0.6506698572129882</v>
      </c>
      <c r="FS19">
        <f t="shared" si="19"/>
        <v>0.79169285105485265</v>
      </c>
      <c r="FT19">
        <f t="shared" si="19"/>
        <v>0.80878212474670419</v>
      </c>
      <c r="FU19">
        <f t="shared" si="19"/>
        <v>0.61312419109084415</v>
      </c>
    </row>
    <row r="20" spans="1:177">
      <c r="A20">
        <v>19</v>
      </c>
      <c r="AV20" t="s">
        <v>67</v>
      </c>
      <c r="AW20">
        <f>MAX(AW7:AW16)</f>
        <v>7.165095136985201</v>
      </c>
      <c r="AX20">
        <f>MAX(AX7:AX16)</f>
        <v>7.1778521655002443</v>
      </c>
      <c r="AY20">
        <f>MAX(AY7:AY16)</f>
        <v>7.1755343515397243</v>
      </c>
      <c r="AZ20">
        <f>MAX(AZ7:AZ16)</f>
        <v>7.1806196172308105</v>
      </c>
      <c r="BB20">
        <f>SUM(BB7:BB16)</f>
        <v>3.3109958711427323</v>
      </c>
      <c r="BC20">
        <f t="shared" ref="BC20:BE20" si="22">SUM(BC7:BC16)</f>
        <v>3.3060656746761818</v>
      </c>
      <c r="BD20">
        <f t="shared" si="22"/>
        <v>3.3069363166193173</v>
      </c>
      <c r="BE20">
        <f t="shared" si="22"/>
        <v>3.3050665443161402</v>
      </c>
      <c r="BG20">
        <f>IF(BG7&lt;0.000000000001,0.000000000001,BG7)</f>
        <v>2.4617410137311918E-2</v>
      </c>
      <c r="BH20">
        <f t="shared" ref="BH20:BJ20" si="23">IF(BH7&lt;0.000000000001,0.000000000001,BH7)</f>
        <v>2.4473887548149692E-2</v>
      </c>
      <c r="BI20">
        <f t="shared" si="23"/>
        <v>2.4503205459602346E-2</v>
      </c>
      <c r="BJ20">
        <f t="shared" si="23"/>
        <v>2.4445659723624887E-2</v>
      </c>
      <c r="EN20">
        <f>Sheet25!FL20</f>
        <v>0.63002026150411838</v>
      </c>
      <c r="EO20">
        <f>Sheet25!FM20</f>
        <v>0.29036218997124452</v>
      </c>
      <c r="EP20">
        <f>Sheet25!FN20</f>
        <v>0.77745264683159965</v>
      </c>
      <c r="EQ20">
        <f>Sheet25!FO20</f>
        <v>0.66134037705229665</v>
      </c>
      <c r="ER20">
        <f>Sheet25!FP20</f>
        <v>0.49843568622736273</v>
      </c>
      <c r="ES20">
        <f>Sheet25!FQ20</f>
        <v>0.4570104344050343</v>
      </c>
      <c r="ET20">
        <f>Sheet25!FR20</f>
        <v>0.32798398798383976</v>
      </c>
      <c r="EU20">
        <f>Sheet25!FS20</f>
        <v>0.54499959451919311</v>
      </c>
      <c r="EV20">
        <f>Sheet25!FT20</f>
        <v>0.38560152639143247</v>
      </c>
      <c r="EW20">
        <f>Sheet25!FU20</f>
        <v>0.10162772196859197</v>
      </c>
      <c r="EZ20">
        <v>4.8823145460403152E-5</v>
      </c>
      <c r="FA20">
        <v>7.2289279993985678E-5</v>
      </c>
      <c r="FB20">
        <v>7.0873039377268519E-5</v>
      </c>
      <c r="FC20">
        <v>2.3981472503929312E-4</v>
      </c>
      <c r="FD20">
        <v>1.0022618705293122E-4</v>
      </c>
      <c r="FE20">
        <v>6.4139242795774293E-5</v>
      </c>
      <c r="FF20">
        <v>1.7464465917053646E-4</v>
      </c>
      <c r="FG20">
        <v>8.0865589874358688E-5</v>
      </c>
      <c r="FH20">
        <v>1.5790176299802005E-4</v>
      </c>
      <c r="FI20">
        <v>5.7500284460395501E-5</v>
      </c>
      <c r="FL20">
        <f t="shared" si="21"/>
        <v>0.63002021268097297</v>
      </c>
      <c r="FM20">
        <f t="shared" si="19"/>
        <v>0.29036211768196452</v>
      </c>
      <c r="FN20">
        <f t="shared" si="19"/>
        <v>0.77745257595856032</v>
      </c>
      <c r="FO20">
        <f t="shared" si="19"/>
        <v>0.66134013723757157</v>
      </c>
      <c r="FP20">
        <f t="shared" si="19"/>
        <v>0.49843558600117566</v>
      </c>
      <c r="FQ20">
        <f t="shared" si="19"/>
        <v>0.4570103702657915</v>
      </c>
      <c r="FR20">
        <f t="shared" si="19"/>
        <v>0.32798381333918059</v>
      </c>
      <c r="FS20">
        <f t="shared" si="19"/>
        <v>0.54499951365360322</v>
      </c>
      <c r="FT20">
        <f t="shared" si="19"/>
        <v>0.38560136848966947</v>
      </c>
      <c r="FU20">
        <f t="shared" si="19"/>
        <v>0.10162766446830751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0.28353067882741234</v>
      </c>
      <c r="BH21">
        <f t="shared" si="24"/>
        <v>0.28399242699958238</v>
      </c>
      <c r="BI21">
        <f t="shared" si="24"/>
        <v>0.28387832823688225</v>
      </c>
      <c r="BJ21">
        <f t="shared" si="24"/>
        <v>0.28407965058299783</v>
      </c>
      <c r="BL21">
        <v>1.0000000000000001E-5</v>
      </c>
      <c r="BS21">
        <f>SUM(BM23:BV32)</f>
        <v>1.8443669907493022E-4</v>
      </c>
      <c r="EN21">
        <f>Sheet25!FL21</f>
        <v>0.94458511137104983</v>
      </c>
      <c r="EO21">
        <f>Sheet25!FM21</f>
        <v>0.50659735543375772</v>
      </c>
      <c r="EP21">
        <f>Sheet25!FN21</f>
        <v>0.45423382194411138</v>
      </c>
      <c r="EQ21">
        <f>Sheet25!FO21</f>
        <v>0.7526312706078998</v>
      </c>
      <c r="ER21">
        <f>Sheet25!FP21</f>
        <v>0.4618388261987697</v>
      </c>
      <c r="ES21">
        <f>Sheet25!FQ21</f>
        <v>0.95800820395795583</v>
      </c>
      <c r="ET21">
        <f>Sheet25!FR21</f>
        <v>0.35281636969242319</v>
      </c>
      <c r="EU21">
        <f>Sheet25!FS21</f>
        <v>0.86323530038689367</v>
      </c>
      <c r="EV21">
        <f>Sheet25!FT21</f>
        <v>0.13913169751432905</v>
      </c>
      <c r="EW21">
        <f>Sheet25!FU21</f>
        <v>0.98803278949711726</v>
      </c>
      <c r="EZ21">
        <v>4.5851760893189756E-5</v>
      </c>
      <c r="FA21">
        <v>8.9908018054501532E-5</v>
      </c>
      <c r="FB21">
        <v>7.1608533208604341E-5</v>
      </c>
      <c r="FC21">
        <v>2.4330165360048078E-4</v>
      </c>
      <c r="FD21">
        <v>6.9273947118146943E-5</v>
      </c>
      <c r="FE21">
        <v>3.5017717422814712E-5</v>
      </c>
      <c r="FF21">
        <v>1.3844444444400381E-4</v>
      </c>
      <c r="FG21">
        <v>9.7142967483852268E-5</v>
      </c>
      <c r="FH21">
        <v>1.5937543755835466E-4</v>
      </c>
      <c r="FI21">
        <v>5.6743105530875558E-5</v>
      </c>
      <c r="FL21">
        <f t="shared" si="21"/>
        <v>0.94458506551928889</v>
      </c>
      <c r="FM21">
        <f t="shared" si="19"/>
        <v>0.50659726552573969</v>
      </c>
      <c r="FN21">
        <f t="shared" si="19"/>
        <v>0.45423375033557817</v>
      </c>
      <c r="FO21">
        <f t="shared" si="19"/>
        <v>0.7526310273062462</v>
      </c>
      <c r="FP21">
        <f t="shared" si="19"/>
        <v>0.46183875692482257</v>
      </c>
      <c r="FQ21">
        <f t="shared" si="19"/>
        <v>0.95800816894023844</v>
      </c>
      <c r="FR21">
        <f t="shared" si="19"/>
        <v>0.35281623124797873</v>
      </c>
      <c r="FS21">
        <f t="shared" si="19"/>
        <v>0.86323520324392622</v>
      </c>
      <c r="FT21">
        <f t="shared" si="19"/>
        <v>0.13913153813889148</v>
      </c>
      <c r="FU21">
        <f t="shared" si="19"/>
        <v>0.98803273275401171</v>
      </c>
    </row>
    <row r="22" spans="1:177">
      <c r="A22">
        <v>21</v>
      </c>
      <c r="BG22">
        <f t="shared" si="24"/>
        <v>6.4234998471409399E-2</v>
      </c>
      <c r="BH22">
        <f t="shared" si="24"/>
        <v>6.4246332270425158E-2</v>
      </c>
      <c r="BI22">
        <f t="shared" si="24"/>
        <v>6.4236716810265923E-2</v>
      </c>
      <c r="BJ22">
        <f t="shared" si="24"/>
        <v>6.425425324685291E-2</v>
      </c>
      <c r="EN22">
        <f>Sheet25!FL22</f>
        <v>0.23697097645088053</v>
      </c>
      <c r="EO22">
        <f>Sheet25!FM22</f>
        <v>0.55626936584418019</v>
      </c>
      <c r="EP22">
        <f>Sheet25!FN22</f>
        <v>0.99209652617808164</v>
      </c>
      <c r="EQ22">
        <f>Sheet25!FO22</f>
        <v>0.33655129429122554</v>
      </c>
      <c r="ER22">
        <f>Sheet25!FP22</f>
        <v>1.2878485692574609E-3</v>
      </c>
      <c r="ES22">
        <f>Sheet25!FQ22</f>
        <v>5.8333453235860575E-2</v>
      </c>
      <c r="ET22">
        <f>Sheet25!FR22</f>
        <v>0.63210191011437844</v>
      </c>
      <c r="EU22">
        <f>Sheet25!FS22</f>
        <v>0.7312607129735561</v>
      </c>
      <c r="EV22">
        <f>Sheet25!FT22</f>
        <v>0.20701974524000641</v>
      </c>
      <c r="EW22">
        <f>Sheet25!FU22</f>
        <v>0.60445411265092264</v>
      </c>
      <c r="EZ22">
        <v>1.28172226963881E-5</v>
      </c>
      <c r="FA22">
        <v>-1.0085499928196685E-5</v>
      </c>
      <c r="FB22">
        <v>1.0733921446902596E-5</v>
      </c>
      <c r="FC22">
        <v>2.7754080947086815E-5</v>
      </c>
      <c r="FD22">
        <v>6.8720048283165653E-5</v>
      </c>
      <c r="FE22">
        <v>5.4556412043850948E-5</v>
      </c>
      <c r="FF22">
        <v>7.9231942703727676E-5</v>
      </c>
      <c r="FG22">
        <v>-1.1414269353628512E-5</v>
      </c>
      <c r="FH22">
        <v>2.3708403695239757E-5</v>
      </c>
      <c r="FI22">
        <v>9.5916439844459833E-6</v>
      </c>
      <c r="FL22">
        <f t="shared" si="21"/>
        <v>0.23697096363365783</v>
      </c>
      <c r="FM22">
        <f t="shared" si="19"/>
        <v>0.55626937592968007</v>
      </c>
      <c r="FN22">
        <f t="shared" si="19"/>
        <v>0.99209651544416022</v>
      </c>
      <c r="FO22">
        <f t="shared" si="19"/>
        <v>0.33655126653714462</v>
      </c>
      <c r="FP22">
        <f t="shared" si="19"/>
        <v>1.2877798492091778E-3</v>
      </c>
      <c r="FQ22">
        <f t="shared" si="19"/>
        <v>5.8333398679448534E-2</v>
      </c>
      <c r="FR22">
        <f t="shared" si="19"/>
        <v>0.63210183088243577</v>
      </c>
      <c r="FS22">
        <f t="shared" si="19"/>
        <v>0.73126072438782541</v>
      </c>
      <c r="FT22">
        <f t="shared" si="19"/>
        <v>0.20701972153160272</v>
      </c>
      <c r="FU22">
        <f t="shared" si="19"/>
        <v>0.6044541030592786</v>
      </c>
    </row>
    <row r="23" spans="1:177">
      <c r="A23">
        <v>22</v>
      </c>
      <c r="B23">
        <f t="array" ref="B23:K32">TRANSPOSE(EN16:EW25)</f>
        <v>0.62665986657571704</v>
      </c>
      <c r="C23">
        <v>0.24255712180761763</v>
      </c>
      <c r="D23">
        <v>5.5809872625465981E-2</v>
      </c>
      <c r="E23">
        <v>0.99162409203316193</v>
      </c>
      <c r="F23">
        <v>0.63002026150411838</v>
      </c>
      <c r="G23">
        <v>0.94458511137104983</v>
      </c>
      <c r="H23">
        <v>0.23697097645088053</v>
      </c>
      <c r="I23">
        <v>0.67320935637394974</v>
      </c>
      <c r="J23">
        <v>0.96735868130625713</v>
      </c>
      <c r="K23">
        <v>0.99765131850846844</v>
      </c>
      <c r="M23">
        <f t="array" ref="M23:M32">TRANSPOSE(EN12:EW12)</f>
        <v>0.7931350717303689</v>
      </c>
      <c r="S23">
        <f>EN16</f>
        <v>0.62665986657571704</v>
      </c>
      <c r="T23">
        <f t="shared" ref="T23:AB32" si="25">EO16</f>
        <v>0.14071208802684015</v>
      </c>
      <c r="U23">
        <f t="shared" si="25"/>
        <v>0.45591870364163761</v>
      </c>
      <c r="V23">
        <f t="shared" si="25"/>
        <v>0.15779123857146518</v>
      </c>
      <c r="W23">
        <f t="shared" si="25"/>
        <v>0.43292227731509986</v>
      </c>
      <c r="X23">
        <f t="shared" si="25"/>
        <v>0.51077321665026532</v>
      </c>
      <c r="Y23">
        <f t="shared" si="25"/>
        <v>0.75289951345965445</v>
      </c>
      <c r="Z23">
        <f t="shared" si="25"/>
        <v>0.95236533155226522</v>
      </c>
      <c r="AA23">
        <f t="shared" si="25"/>
        <v>0.38207526366643391</v>
      </c>
      <c r="AB23">
        <f t="shared" si="25"/>
        <v>0.39061449412807409</v>
      </c>
      <c r="BG23">
        <f t="shared" si="24"/>
        <v>6.213517806577986E-2</v>
      </c>
      <c r="BH23">
        <f t="shared" si="24"/>
        <v>6.1829071134018587E-2</v>
      </c>
      <c r="BI23">
        <f t="shared" si="24"/>
        <v>6.188464710611976E-2</v>
      </c>
      <c r="BJ23">
        <f t="shared" si="24"/>
        <v>6.1772766059885589E-2</v>
      </c>
      <c r="BM23">
        <f>0.5*$BL$21*B23*B23</f>
        <v>1.9635129418834776E-6</v>
      </c>
      <c r="BN23">
        <f t="shared" ref="BN23:BV32" si="26">0.5*$BL$21*C23*C23</f>
        <v>2.9416978669797729E-7</v>
      </c>
      <c r="BO23">
        <f t="shared" si="26"/>
        <v>1.5573709412353685E-8</v>
      </c>
      <c r="BP23">
        <f t="shared" si="26"/>
        <v>4.9165916995029649E-6</v>
      </c>
      <c r="BQ23">
        <f t="shared" si="26"/>
        <v>1.9846276495285886E-6</v>
      </c>
      <c r="BR23">
        <f t="shared" si="26"/>
        <v>4.4612051631192935E-6</v>
      </c>
      <c r="BS23">
        <f t="shared" si="26"/>
        <v>2.8077621840041889E-7</v>
      </c>
      <c r="BT23">
        <f t="shared" si="26"/>
        <v>2.2660541875471385E-6</v>
      </c>
      <c r="BU23">
        <f t="shared" si="26"/>
        <v>4.6789140914929043E-6</v>
      </c>
      <c r="BV23">
        <f t="shared" si="26"/>
        <v>4.9765407666084284E-6</v>
      </c>
      <c r="BY23">
        <f>$BG$7-$BL$7</f>
        <v>2.4617410137311918E-2</v>
      </c>
      <c r="BZ23">
        <f>$BG$8-$BL$8</f>
        <v>0.28353067882741234</v>
      </c>
      <c r="CA23">
        <f>$BG$9-$BL$9</f>
        <v>6.4234998471409399E-2</v>
      </c>
      <c r="CB23">
        <f>$BG$10-$BL$10</f>
        <v>6.213517806577986E-2</v>
      </c>
      <c r="CC23">
        <f>$BG$11-$BL$11</f>
        <v>-0.69797606553496927</v>
      </c>
      <c r="CD23">
        <f>$BG$12-$BL$12</f>
        <v>8.5871493916485908E-2</v>
      </c>
      <c r="CE23">
        <f>$BG$13-$BL$13</f>
        <v>9.8695812166490551E-3</v>
      </c>
      <c r="CF23">
        <f>$BG$14-$BL$14</f>
        <v>5.5451714385965883E-2</v>
      </c>
      <c r="CG23">
        <f>$BG$15-$BL$15</f>
        <v>3.0965045963128303E-2</v>
      </c>
      <c r="CH23">
        <f>$BG$16-$BL$16</f>
        <v>8.1299964550826442E-2</v>
      </c>
      <c r="CW23">
        <f t="array" ref="CW23:DF26">TRANSPOSE(CW7:CZ16)</f>
        <v>-1.9606375347819274E-3</v>
      </c>
      <c r="CX23">
        <v>-3.7914751613282965E-4</v>
      </c>
      <c r="CY23">
        <v>1.079394193209067E-3</v>
      </c>
      <c r="CZ23">
        <v>-4.3244684145515421E-4</v>
      </c>
      <c r="DA23">
        <v>1.4407355370456769E-3</v>
      </c>
      <c r="DB23">
        <v>-6.6431522694111983E-4</v>
      </c>
      <c r="DC23">
        <v>-5.3622493379858736E-4</v>
      </c>
      <c r="DD23">
        <v>-1.8281093255853784E-3</v>
      </c>
      <c r="DE23">
        <v>-2.4047070357793095E-3</v>
      </c>
      <c r="DF23">
        <v>-3.2636496319306384E-3</v>
      </c>
      <c r="DT23">
        <f t="array" ref="DT23:EC26">TRANSPOSE(DT7:DW16)</f>
        <v>-1.1655182679429697E-4</v>
      </c>
      <c r="DU23">
        <v>-5.5197899387097386E-4</v>
      </c>
      <c r="DV23">
        <v>-2.4857541796727842E-4</v>
      </c>
      <c r="DW23">
        <v>-5.3862982816384501E-4</v>
      </c>
      <c r="DX23">
        <v>-4.0236431703229814E-4</v>
      </c>
      <c r="DY23">
        <v>-1.821830416714636E-4</v>
      </c>
      <c r="DZ23">
        <v>-3.2912978565274468E-4</v>
      </c>
      <c r="EA23">
        <v>-1.6604838085567108E-4</v>
      </c>
      <c r="EB23">
        <v>-6.2238478799169199E-4</v>
      </c>
      <c r="EC23">
        <v>-1.9563824691717246E-4</v>
      </c>
      <c r="EN23">
        <f>Sheet25!FL23</f>
        <v>0.67320935637394974</v>
      </c>
      <c r="EO23">
        <f>Sheet25!FM23</f>
        <v>0.21117067642418591</v>
      </c>
      <c r="EP23">
        <f>Sheet25!FN23</f>
        <v>0.69472950573471615</v>
      </c>
      <c r="EQ23">
        <f>Sheet25!FO23</f>
        <v>0.96403442948331708</v>
      </c>
      <c r="ER23">
        <f>Sheet25!FP23</f>
        <v>0.53915575162405571</v>
      </c>
      <c r="ES23">
        <f>Sheet25!FQ23</f>
        <v>0.77881628153529192</v>
      </c>
      <c r="ET23">
        <f>Sheet25!FR23</f>
        <v>0.20358368631314019</v>
      </c>
      <c r="EU23">
        <f>Sheet25!FS23</f>
        <v>0.40125932544842813</v>
      </c>
      <c r="EV23">
        <f>Sheet25!FT23</f>
        <v>0.27405318765979286</v>
      </c>
      <c r="EW23">
        <f>Sheet25!FU23</f>
        <v>0.77019000928381198</v>
      </c>
      <c r="EZ23">
        <v>3.7294940990215699E-5</v>
      </c>
      <c r="FA23">
        <v>5.9333276410524578E-5</v>
      </c>
      <c r="FB23">
        <v>5.3425876898148743E-5</v>
      </c>
      <c r="FC23">
        <v>1.8454241789332432E-4</v>
      </c>
      <c r="FD23">
        <v>5.8900786316419761E-5</v>
      </c>
      <c r="FE23">
        <v>2.8867894199832747E-5</v>
      </c>
      <c r="FF23">
        <v>1.106035898500617E-4</v>
      </c>
      <c r="FG23">
        <v>7.7241793809529124E-5</v>
      </c>
      <c r="FH23">
        <v>1.1476357130025618E-4</v>
      </c>
      <c r="FI23">
        <v>4.071860836977668E-5</v>
      </c>
      <c r="FL23">
        <f t="shared" si="21"/>
        <v>0.67320931907900872</v>
      </c>
      <c r="FM23">
        <f t="shared" si="19"/>
        <v>0.21117061709090951</v>
      </c>
      <c r="FN23">
        <f t="shared" si="19"/>
        <v>0.6947294523088392</v>
      </c>
      <c r="FO23">
        <f t="shared" si="19"/>
        <v>0.96403424494089918</v>
      </c>
      <c r="FP23">
        <f t="shared" si="19"/>
        <v>0.53915569272326935</v>
      </c>
      <c r="FQ23">
        <f t="shared" si="19"/>
        <v>0.77881625266739773</v>
      </c>
      <c r="FR23">
        <f t="shared" si="19"/>
        <v>0.20358357570955035</v>
      </c>
      <c r="FS23">
        <f t="shared" si="19"/>
        <v>0.40125924820663433</v>
      </c>
      <c r="FT23">
        <f t="shared" si="19"/>
        <v>0.27405307289622155</v>
      </c>
      <c r="FU23">
        <f t="shared" si="19"/>
        <v>0.77018996856520361</v>
      </c>
    </row>
    <row r="24" spans="1:177">
      <c r="A24">
        <v>23</v>
      </c>
      <c r="B24">
        <v>0.14071208802684015</v>
      </c>
      <c r="C24">
        <v>0.91180548776560899</v>
      </c>
      <c r="D24">
        <v>0.55247828628899454</v>
      </c>
      <c r="E24">
        <v>0.96703249171271388</v>
      </c>
      <c r="F24">
        <v>0.29036218997124452</v>
      </c>
      <c r="G24">
        <v>0.50659735543375772</v>
      </c>
      <c r="H24">
        <v>0.55626936584418019</v>
      </c>
      <c r="I24">
        <v>0.21117067642418591</v>
      </c>
      <c r="J24">
        <v>0.26763106400987491</v>
      </c>
      <c r="K24">
        <v>0.58921379961351505</v>
      </c>
      <c r="M24">
        <v>6.5748907651084987E-2</v>
      </c>
      <c r="S24">
        <f t="shared" ref="S24:S32" si="27">EN17</f>
        <v>0.24255712180761763</v>
      </c>
      <c r="T24">
        <f t="shared" si="25"/>
        <v>0.91180548776560899</v>
      </c>
      <c r="U24">
        <f t="shared" si="25"/>
        <v>0.6187165421610944</v>
      </c>
      <c r="V24">
        <f t="shared" si="25"/>
        <v>0.123378208589609</v>
      </c>
      <c r="W24">
        <f t="shared" si="25"/>
        <v>0.84821598972200873</v>
      </c>
      <c r="X24">
        <f t="shared" si="25"/>
        <v>0.57081809913487258</v>
      </c>
      <c r="Y24">
        <f t="shared" si="25"/>
        <v>3.8569750831965038E-2</v>
      </c>
      <c r="Z24">
        <f t="shared" si="25"/>
        <v>0.44437848303967653</v>
      </c>
      <c r="AA24">
        <f t="shared" si="25"/>
        <v>0.88514120246907568</v>
      </c>
      <c r="AB24">
        <f t="shared" si="25"/>
        <v>0.23383829406205323</v>
      </c>
      <c r="BG24">
        <f t="shared" si="24"/>
        <v>0.30202393446503073</v>
      </c>
      <c r="BH24">
        <f t="shared" si="24"/>
        <v>0.30247433003518498</v>
      </c>
      <c r="BI24">
        <f t="shared" si="24"/>
        <v>0.30239469534820085</v>
      </c>
      <c r="BJ24">
        <f t="shared" si="24"/>
        <v>0.3025657688253634</v>
      </c>
      <c r="BM24">
        <f t="shared" ref="BM24:BM32" si="28">0.5*$BL$21*B24*B24</f>
        <v>9.8999458584366064E-8</v>
      </c>
      <c r="BN24">
        <f t="shared" si="26"/>
        <v>4.1569462375974012E-6</v>
      </c>
      <c r="BO24">
        <f t="shared" si="26"/>
        <v>1.5261612841041212E-6</v>
      </c>
      <c r="BP24">
        <f t="shared" si="26"/>
        <v>4.6757592001405003E-6</v>
      </c>
      <c r="BQ24">
        <f t="shared" si="26"/>
        <v>4.2155100682448547E-7</v>
      </c>
      <c r="BR24">
        <f t="shared" si="26"/>
        <v>1.2832044026623854E-6</v>
      </c>
      <c r="BS24">
        <f t="shared" si="26"/>
        <v>1.547178036883432E-6</v>
      </c>
      <c r="BT24">
        <f t="shared" si="26"/>
        <v>2.2296527290724115E-7</v>
      </c>
      <c r="BU24">
        <f t="shared" si="26"/>
        <v>3.5813193211528882E-7</v>
      </c>
      <c r="BV24">
        <f t="shared" si="26"/>
        <v>1.7358645082749776E-6</v>
      </c>
      <c r="BY24">
        <f>$BH$7-$BM$7</f>
        <v>-0.97552611245185028</v>
      </c>
      <c r="BZ24">
        <f>$BH$8-$BM$8</f>
        <v>0.28399242699958238</v>
      </c>
      <c r="CA24">
        <f>$BH$9-$BM$9</f>
        <v>6.4246332270425158E-2</v>
      </c>
      <c r="CB24">
        <f>$BH$10-$BM$10</f>
        <v>6.1829071134018587E-2</v>
      </c>
      <c r="CC24">
        <f>$BH$11-$BM$11</f>
        <v>0.30247433003518498</v>
      </c>
      <c r="CD24">
        <f>$BH$12-$BM$12</f>
        <v>8.5778229678019111E-2</v>
      </c>
      <c r="CE24">
        <f>$BH$13-$BM$13</f>
        <v>9.8226137779978198E-3</v>
      </c>
      <c r="CF24">
        <f>$BH$14-$BM$14</f>
        <v>5.5395785582657744E-2</v>
      </c>
      <c r="CG24">
        <f>$BH$15-$BM$15</f>
        <v>3.0886786703438449E-2</v>
      </c>
      <c r="CH24">
        <f>$BH$16-$BM$16</f>
        <v>8.1100536270526019E-2</v>
      </c>
      <c r="CW24">
        <v>2.8549179350157283E-3</v>
      </c>
      <c r="CX24">
        <v>1.4844472636888252E-3</v>
      </c>
      <c r="CY24">
        <v>1.8645687896366625E-3</v>
      </c>
      <c r="CZ24">
        <v>1.5245044639339218E-2</v>
      </c>
      <c r="DA24">
        <v>-1.5823894710508624E-3</v>
      </c>
      <c r="DB24">
        <v>1.1811088538139569E-4</v>
      </c>
      <c r="DC24">
        <v>-3.569705537660878E-4</v>
      </c>
      <c r="DD24">
        <v>5.1734570103447288E-3</v>
      </c>
      <c r="DE24">
        <v>-3.5227600139889668E-4</v>
      </c>
      <c r="DF24">
        <v>8.2926135844333549E-3</v>
      </c>
      <c r="DT24">
        <v>3.0783333431586441E-4</v>
      </c>
      <c r="DU24">
        <v>5.2167936869144287E-4</v>
      </c>
      <c r="DV24">
        <v>4.4300978600579725E-4</v>
      </c>
      <c r="DW24">
        <v>1.5144310296016871E-3</v>
      </c>
      <c r="DX24">
        <v>4.6380320790724631E-4</v>
      </c>
      <c r="DY24">
        <v>1.9780201678292378E-4</v>
      </c>
      <c r="DZ24">
        <v>8.5520402512759394E-4</v>
      </c>
      <c r="EA24">
        <v>6.6729640751245906E-4</v>
      </c>
      <c r="EB24">
        <v>9.4572471454026604E-4</v>
      </c>
      <c r="EC24">
        <v>3.3058385458889836E-4</v>
      </c>
      <c r="EN24">
        <f>Sheet25!FL24</f>
        <v>0.96735868130625713</v>
      </c>
      <c r="EO24">
        <f>Sheet25!FM24</f>
        <v>0.26763106400987491</v>
      </c>
      <c r="EP24">
        <f>Sheet25!FN24</f>
        <v>0.8923513788397589</v>
      </c>
      <c r="EQ24">
        <f>Sheet25!FO24</f>
        <v>0.12835665670168611</v>
      </c>
      <c r="ER24">
        <f>Sheet25!FP24</f>
        <v>0.53503283345672681</v>
      </c>
      <c r="ES24">
        <f>Sheet25!FQ24</f>
        <v>0.88718818668734345</v>
      </c>
      <c r="ET24">
        <f>Sheet25!FR24</f>
        <v>0.5446305669830821</v>
      </c>
      <c r="EU24">
        <f>Sheet25!FS24</f>
        <v>0.74438007975863174</v>
      </c>
      <c r="EV24">
        <f>Sheet25!FT24</f>
        <v>0.12073083570469821</v>
      </c>
      <c r="EW24">
        <f>Sheet25!FU24</f>
        <v>0.87901240712208906</v>
      </c>
      <c r="EZ24">
        <v>2.3112876277382702E-5</v>
      </c>
      <c r="FA24">
        <v>-7.9241590441430498E-6</v>
      </c>
      <c r="FB24">
        <v>2.7260706972977508E-5</v>
      </c>
      <c r="FC24">
        <v>1.4871116256971539E-4</v>
      </c>
      <c r="FD24">
        <v>-5.6816295610251517E-6</v>
      </c>
      <c r="FE24">
        <v>5.6220204000956139E-6</v>
      </c>
      <c r="FF24">
        <v>8.3226036480632784E-5</v>
      </c>
      <c r="FG24">
        <v>6.1230639754691275E-5</v>
      </c>
      <c r="FH24">
        <v>5.1925241131620837E-5</v>
      </c>
      <c r="FI24">
        <v>2.4033714068560122E-5</v>
      </c>
      <c r="FL24">
        <f t="shared" si="21"/>
        <v>0.96735865819338085</v>
      </c>
      <c r="FM24">
        <f t="shared" si="19"/>
        <v>0.26763107193403396</v>
      </c>
      <c r="FN24">
        <f t="shared" si="19"/>
        <v>0.89235135157905188</v>
      </c>
      <c r="FO24">
        <f t="shared" si="19"/>
        <v>0.12835650799052353</v>
      </c>
      <c r="FP24">
        <f t="shared" si="19"/>
        <v>0.53503283913835642</v>
      </c>
      <c r="FQ24">
        <f t="shared" si="19"/>
        <v>0.88718818106532304</v>
      </c>
      <c r="FR24">
        <f t="shared" si="19"/>
        <v>0.54463048375704559</v>
      </c>
      <c r="FS24">
        <f t="shared" si="19"/>
        <v>0.74438001852799196</v>
      </c>
      <c r="FT24">
        <f t="shared" si="19"/>
        <v>0.12073078377945708</v>
      </c>
      <c r="FU24">
        <f t="shared" si="19"/>
        <v>0.87901238308837504</v>
      </c>
    </row>
    <row r="25" spans="1:177">
      <c r="A25">
        <v>24</v>
      </c>
      <c r="B25">
        <v>0.45591870364163761</v>
      </c>
      <c r="C25">
        <v>0.6187165421610944</v>
      </c>
      <c r="D25">
        <v>2.7729145066218187E-2</v>
      </c>
      <c r="E25">
        <v>0.88278677465594979</v>
      </c>
      <c r="F25">
        <v>0.77745264683159965</v>
      </c>
      <c r="G25">
        <v>0.45423382194411138</v>
      </c>
      <c r="H25">
        <v>0.99209652617808164</v>
      </c>
      <c r="I25">
        <v>0.69472950573471615</v>
      </c>
      <c r="J25">
        <v>0.8923513788397589</v>
      </c>
      <c r="K25">
        <v>0.72170072596160406</v>
      </c>
      <c r="M25">
        <v>0.13710232093512315</v>
      </c>
      <c r="S25">
        <f t="shared" si="27"/>
        <v>5.5809872625465981E-2</v>
      </c>
      <c r="T25">
        <f t="shared" si="25"/>
        <v>0.55247828628899454</v>
      </c>
      <c r="U25">
        <f t="shared" si="25"/>
        <v>2.7729145066218187E-2</v>
      </c>
      <c r="V25">
        <f t="shared" si="25"/>
        <v>1.0863517097019893E-2</v>
      </c>
      <c r="W25">
        <f t="shared" si="25"/>
        <v>0.37345853684308955</v>
      </c>
      <c r="X25">
        <f t="shared" si="25"/>
        <v>0.7918568647133436</v>
      </c>
      <c r="Y25">
        <f t="shared" si="25"/>
        <v>0.49284774818841676</v>
      </c>
      <c r="Z25">
        <f t="shared" si="25"/>
        <v>0.86801998818705461</v>
      </c>
      <c r="AA25">
        <f t="shared" si="25"/>
        <v>0.7223824204100171</v>
      </c>
      <c r="AB25">
        <f t="shared" si="25"/>
        <v>0.66425488255191234</v>
      </c>
      <c r="BG25">
        <f t="shared" si="24"/>
        <v>8.5871493916485908E-2</v>
      </c>
      <c r="BH25">
        <f t="shared" si="24"/>
        <v>8.5778229678019111E-2</v>
      </c>
      <c r="BI25">
        <f t="shared" si="24"/>
        <v>8.5814824323827393E-2</v>
      </c>
      <c r="BJ25">
        <f t="shared" si="24"/>
        <v>8.5751797058899529E-2</v>
      </c>
      <c r="BM25">
        <f t="shared" si="28"/>
        <v>1.0393093216513569E-6</v>
      </c>
      <c r="BN25">
        <f t="shared" si="26"/>
        <v>1.9140507977189067E-6</v>
      </c>
      <c r="BO25">
        <f t="shared" si="26"/>
        <v>3.8445274305168631E-9</v>
      </c>
      <c r="BP25">
        <f t="shared" si="26"/>
        <v>3.8965624475372738E-6</v>
      </c>
      <c r="BQ25">
        <f t="shared" si="26"/>
        <v>3.0221630903273001E-6</v>
      </c>
      <c r="BR25">
        <f t="shared" si="26"/>
        <v>1.0316418249897733E-6</v>
      </c>
      <c r="BS25">
        <f t="shared" si="26"/>
        <v>4.9212775862730856E-6</v>
      </c>
      <c r="BT25">
        <f t="shared" si="26"/>
        <v>2.4132454306920152E-6</v>
      </c>
      <c r="BU25">
        <f t="shared" si="26"/>
        <v>3.9814549165860954E-6</v>
      </c>
      <c r="BV25">
        <f t="shared" si="26"/>
        <v>2.604259689267532E-6</v>
      </c>
      <c r="BY25">
        <f>$BI$7-$BN$7</f>
        <v>2.4503205459602346E-2</v>
      </c>
      <c r="BZ25">
        <f>$BI$8-$BN$8</f>
        <v>0.28387832823688225</v>
      </c>
      <c r="CA25">
        <f>$BI$9-$BN$9</f>
        <v>6.4236716810265923E-2</v>
      </c>
      <c r="CB25">
        <f>$BI$10-$BN$10</f>
        <v>6.188464710611976E-2</v>
      </c>
      <c r="CC25">
        <f>$BI$11-$BN$11</f>
        <v>0.30239469534820085</v>
      </c>
      <c r="CD25">
        <f>$BI$12-$BN$12</f>
        <v>8.5814824323827393E-2</v>
      </c>
      <c r="CE25">
        <f>$BI$13-$BN$13</f>
        <v>9.8295240399078315E-3</v>
      </c>
      <c r="CF25">
        <f>$BI$14-$BN$14</f>
        <v>-0.94458805617593034</v>
      </c>
      <c r="CG25">
        <f>$BI$15-$BN$15</f>
        <v>3.0908896292443973E-2</v>
      </c>
      <c r="CH25">
        <f>$BI$16-$BN$16</f>
        <v>8.113721855868003E-2</v>
      </c>
      <c r="CW25">
        <v>-3.1907331659072771E-4</v>
      </c>
      <c r="CX25">
        <v>-2.020648536444187E-4</v>
      </c>
      <c r="CY25">
        <v>-2.9204111877325118E-3</v>
      </c>
      <c r="CZ25">
        <v>-5.8204632717518672E-3</v>
      </c>
      <c r="DA25">
        <v>1.747877913333687E-3</v>
      </c>
      <c r="DB25">
        <v>5.6259151975958355E-4</v>
      </c>
      <c r="DC25">
        <v>7.9038654097693503E-4</v>
      </c>
      <c r="DD25">
        <v>4.9141072749996724E-3</v>
      </c>
      <c r="DE25">
        <v>4.7554476182739484E-4</v>
      </c>
      <c r="DF25">
        <v>7.2076164352313796E-3</v>
      </c>
      <c r="DT25">
        <v>8.5995235951550052E-5</v>
      </c>
      <c r="DU25">
        <v>7.948012055441437E-5</v>
      </c>
      <c r="DV25">
        <v>9.1828894492446871E-5</v>
      </c>
      <c r="DW25">
        <v>1.4486587263497032E-4</v>
      </c>
      <c r="DX25">
        <v>4.6666902706952562E-4</v>
      </c>
      <c r="DY25">
        <v>2.9861961173135266E-4</v>
      </c>
      <c r="DZ25">
        <v>3.9719960064593673E-4</v>
      </c>
      <c r="EA25">
        <v>-3.0326135942422389E-5</v>
      </c>
      <c r="EB25">
        <v>2.0571482725877032E-4</v>
      </c>
      <c r="EC25">
        <v>6.3590115589187791E-5</v>
      </c>
      <c r="EN25">
        <f>Sheet25!FL25</f>
        <v>0.99765131850846844</v>
      </c>
      <c r="EO25">
        <f>Sheet25!FM25</f>
        <v>0.58921379961351505</v>
      </c>
      <c r="EP25">
        <f>Sheet25!FN25</f>
        <v>0.72170072596160406</v>
      </c>
      <c r="EQ25">
        <f>Sheet25!FO25</f>
        <v>0.12054600045560314</v>
      </c>
      <c r="ER25">
        <f>Sheet25!FP25</f>
        <v>0.15152932673711986</v>
      </c>
      <c r="ES25">
        <f>Sheet25!FQ25</f>
        <v>0.53435277400863412</v>
      </c>
      <c r="ET25">
        <f>Sheet25!FR25</f>
        <v>0.23510881376465212</v>
      </c>
      <c r="EU25">
        <f>Sheet25!FS25</f>
        <v>0.14491237701274087</v>
      </c>
      <c r="EV25">
        <f>Sheet25!FT25</f>
        <v>0.24023698429761717</v>
      </c>
      <c r="EW25">
        <f>Sheet25!FU25</f>
        <v>0.63220866028607103</v>
      </c>
      <c r="EZ25">
        <v>4.3504249084789086E-5</v>
      </c>
      <c r="FA25">
        <v>7.5609329645042248E-5</v>
      </c>
      <c r="FB25">
        <v>6.6920213043036205E-5</v>
      </c>
      <c r="FC25">
        <v>2.2320302615147397E-4</v>
      </c>
      <c r="FD25">
        <v>8.8339670533252914E-5</v>
      </c>
      <c r="FE25">
        <v>5.7339547917668066E-5</v>
      </c>
      <c r="FF25">
        <v>1.5718334562295756E-4</v>
      </c>
      <c r="FG25">
        <v>7.2963041653761955E-5</v>
      </c>
      <c r="FH25">
        <v>1.5239476747542707E-4</v>
      </c>
      <c r="FI25">
        <v>5.5423287329989677E-5</v>
      </c>
      <c r="FL25">
        <f t="shared" si="21"/>
        <v>0.99765127500421935</v>
      </c>
      <c r="FM25">
        <f t="shared" si="19"/>
        <v>0.58921372400418537</v>
      </c>
      <c r="FN25">
        <f t="shared" si="19"/>
        <v>0.72170065904139102</v>
      </c>
      <c r="FO25">
        <f t="shared" si="19"/>
        <v>0.12054577725257699</v>
      </c>
      <c r="FP25">
        <f t="shared" si="19"/>
        <v>0.15152923839744933</v>
      </c>
      <c r="FQ25">
        <f t="shared" si="19"/>
        <v>0.53435271666908624</v>
      </c>
      <c r="FR25">
        <f t="shared" si="19"/>
        <v>0.2351086565813065</v>
      </c>
      <c r="FS25">
        <f t="shared" si="19"/>
        <v>0.14491230404969921</v>
      </c>
      <c r="FT25">
        <f t="shared" si="19"/>
        <v>0.2402368319028497</v>
      </c>
      <c r="FU25">
        <f t="shared" si="19"/>
        <v>0.63220860486278374</v>
      </c>
    </row>
    <row r="26" spans="1:177">
      <c r="A26">
        <v>25</v>
      </c>
      <c r="B26">
        <v>0.15779123857146518</v>
      </c>
      <c r="C26">
        <v>0.123378208589609</v>
      </c>
      <c r="D26">
        <v>1.0863517097019893E-2</v>
      </c>
      <c r="E26">
        <v>0.92277506708376766</v>
      </c>
      <c r="F26">
        <v>0.66134037705229665</v>
      </c>
      <c r="G26">
        <v>0.7526312706078998</v>
      </c>
      <c r="H26">
        <v>0.33655129429122554</v>
      </c>
      <c r="I26">
        <v>0.96403442948331708</v>
      </c>
      <c r="J26">
        <v>0.12835665670168611</v>
      </c>
      <c r="K26">
        <v>0.12054600045560314</v>
      </c>
      <c r="M26">
        <v>0.28980903514763923</v>
      </c>
      <c r="S26">
        <f t="shared" si="27"/>
        <v>0.99162409203316193</v>
      </c>
      <c r="T26">
        <f t="shared" si="25"/>
        <v>0.96703249171271388</v>
      </c>
      <c r="U26">
        <f t="shared" si="25"/>
        <v>0.88278677465594979</v>
      </c>
      <c r="V26">
        <f t="shared" si="25"/>
        <v>0.92277506708376766</v>
      </c>
      <c r="W26">
        <f t="shared" si="25"/>
        <v>0.35571283314718927</v>
      </c>
      <c r="X26">
        <f t="shared" si="25"/>
        <v>0.81189947784525962</v>
      </c>
      <c r="Y26">
        <f t="shared" si="25"/>
        <v>0.6506699190453229</v>
      </c>
      <c r="Z26">
        <f t="shared" si="25"/>
        <v>0.79169281379044709</v>
      </c>
      <c r="AA26">
        <f t="shared" si="25"/>
        <v>0.80878212855256848</v>
      </c>
      <c r="AB26">
        <f t="shared" si="25"/>
        <v>0.61312419347912817</v>
      </c>
      <c r="BG26">
        <f t="shared" si="24"/>
        <v>9.8695812166490551E-3</v>
      </c>
      <c r="BH26">
        <f t="shared" si="24"/>
        <v>9.8226137779978198E-3</v>
      </c>
      <c r="BI26">
        <f t="shared" si="24"/>
        <v>9.8295240399078315E-3</v>
      </c>
      <c r="BJ26">
        <f t="shared" si="24"/>
        <v>9.8133344418562824E-3</v>
      </c>
      <c r="BM26">
        <f t="shared" si="28"/>
        <v>1.2449037484958522E-7</v>
      </c>
      <c r="BN26">
        <f t="shared" si="26"/>
        <v>7.6110911773905357E-8</v>
      </c>
      <c r="BO26">
        <f t="shared" si="26"/>
        <v>5.9008001858621772E-10</v>
      </c>
      <c r="BP26">
        <f t="shared" si="26"/>
        <v>4.2575691221572594E-6</v>
      </c>
      <c r="BQ26">
        <f t="shared" si="26"/>
        <v>2.1868554715983696E-6</v>
      </c>
      <c r="BR26">
        <f t="shared" si="26"/>
        <v>2.8322691474843088E-6</v>
      </c>
      <c r="BS26">
        <f t="shared" si="26"/>
        <v>5.6633386844549551E-7</v>
      </c>
      <c r="BT26">
        <f t="shared" si="26"/>
        <v>4.6468119061461241E-6</v>
      </c>
      <c r="BU26">
        <f t="shared" si="26"/>
        <v>8.2377156598172517E-8</v>
      </c>
      <c r="BV26">
        <f t="shared" si="26"/>
        <v>7.2656691129211373E-8</v>
      </c>
      <c r="BY26">
        <f>$BJ$7-$BO$7</f>
        <v>2.4445659723624887E-2</v>
      </c>
      <c r="BZ26">
        <f>$BJ$8-$BO$8</f>
        <v>0.28407965058299783</v>
      </c>
      <c r="CA26">
        <f>$BJ$9-$BO$9</f>
        <v>-0.93574574675314715</v>
      </c>
      <c r="CB26">
        <f>$BJ$10-$BO$10</f>
        <v>6.1772766059885589E-2</v>
      </c>
      <c r="CC26">
        <f>$BJ$11-$BO$11</f>
        <v>0.3025657688253634</v>
      </c>
      <c r="CD26">
        <f>$BJ$12-$BO$12</f>
        <v>8.5751797058899529E-2</v>
      </c>
      <c r="CE26">
        <f>$BJ$13-$BO$13</f>
        <v>9.8133344418562824E-3</v>
      </c>
      <c r="CF26">
        <f>$BJ$14-$BO$14</f>
        <v>5.5378642122047426E-2</v>
      </c>
      <c r="CG26">
        <f>$BJ$15-$BO$15</f>
        <v>3.0869563693964416E-2</v>
      </c>
      <c r="CH26">
        <f>$BJ$16-$BO$16</f>
        <v>8.106856424450766E-2</v>
      </c>
      <c r="CW26">
        <v>3.3009775388601146E-3</v>
      </c>
      <c r="CX26">
        <v>3.1388191947005013E-4</v>
      </c>
      <c r="CY26">
        <v>7.1820502692540182E-5</v>
      </c>
      <c r="CZ26">
        <v>-7.7055332494036302E-3</v>
      </c>
      <c r="DA26">
        <v>-1.2921365932471909E-3</v>
      </c>
      <c r="DB26">
        <v>6.0090418722969691E-5</v>
      </c>
      <c r="DC26">
        <v>9.3011951011175533E-4</v>
      </c>
      <c r="DD26">
        <v>1.5783249128694216E-3</v>
      </c>
      <c r="DE26">
        <v>1.5893102546234317E-3</v>
      </c>
      <c r="DF26">
        <v>-3.0008304981650113E-3</v>
      </c>
      <c r="DT26">
        <v>-5.040100343989623E-5</v>
      </c>
      <c r="DU26">
        <v>6.2150061102033717E-5</v>
      </c>
      <c r="DV26">
        <v>-1.048657221623337E-5</v>
      </c>
      <c r="DW26">
        <v>-5.5650864997876092E-5</v>
      </c>
      <c r="DX26">
        <v>-9.1648862589745062E-5</v>
      </c>
      <c r="DY26">
        <v>3.037482141036868E-6</v>
      </c>
      <c r="DZ26">
        <v>-5.171721455881608E-5</v>
      </c>
      <c r="EA26">
        <v>-1.1479644156509671E-4</v>
      </c>
      <c r="EB26">
        <v>4.4561265464131724E-5</v>
      </c>
      <c r="EC26">
        <v>2.4509947639975268E-5</v>
      </c>
    </row>
    <row r="27" spans="1:177">
      <c r="A27">
        <v>26</v>
      </c>
      <c r="B27">
        <v>0.43292227731509986</v>
      </c>
      <c r="C27">
        <v>0.84821598972200873</v>
      </c>
      <c r="D27">
        <v>0.37345853684308955</v>
      </c>
      <c r="E27">
        <v>0.35571283314718927</v>
      </c>
      <c r="F27">
        <v>0.49843568622736273</v>
      </c>
      <c r="G27">
        <v>0.4618388261987697</v>
      </c>
      <c r="H27">
        <v>1.2878485692574609E-3</v>
      </c>
      <c r="I27">
        <v>0.53915575162405571</v>
      </c>
      <c r="J27">
        <v>0.53503283345672681</v>
      </c>
      <c r="K27">
        <v>0.15152932673711986</v>
      </c>
      <c r="M27">
        <v>0.80408774156609719</v>
      </c>
      <c r="S27">
        <f t="shared" si="27"/>
        <v>0.63002026150411838</v>
      </c>
      <c r="T27">
        <f t="shared" si="25"/>
        <v>0.29036218997124452</v>
      </c>
      <c r="U27">
        <f t="shared" si="25"/>
        <v>0.77745264683159965</v>
      </c>
      <c r="V27">
        <f t="shared" si="25"/>
        <v>0.66134037705229665</v>
      </c>
      <c r="W27">
        <f t="shared" si="25"/>
        <v>0.49843568622736273</v>
      </c>
      <c r="X27">
        <f t="shared" si="25"/>
        <v>0.4570104344050343</v>
      </c>
      <c r="Y27">
        <f t="shared" si="25"/>
        <v>0.32798398798383976</v>
      </c>
      <c r="Z27">
        <f t="shared" si="25"/>
        <v>0.54499959451919311</v>
      </c>
      <c r="AA27">
        <f t="shared" si="25"/>
        <v>0.38560152639143247</v>
      </c>
      <c r="AB27">
        <f t="shared" si="25"/>
        <v>0.10162772196859197</v>
      </c>
      <c r="BG27">
        <f t="shared" si="24"/>
        <v>5.5451714385965883E-2</v>
      </c>
      <c r="BH27">
        <f t="shared" si="24"/>
        <v>5.5395785582657744E-2</v>
      </c>
      <c r="BI27">
        <f t="shared" si="24"/>
        <v>5.541194382406963E-2</v>
      </c>
      <c r="BJ27">
        <f t="shared" si="24"/>
        <v>5.5378642122047426E-2</v>
      </c>
      <c r="BM27">
        <f t="shared" si="28"/>
        <v>9.3710849097846121E-7</v>
      </c>
      <c r="BN27">
        <f t="shared" si="26"/>
        <v>3.5973518261004344E-6</v>
      </c>
      <c r="BO27">
        <f t="shared" si="26"/>
        <v>6.9735639370490641E-7</v>
      </c>
      <c r="BP27">
        <f t="shared" si="26"/>
        <v>6.3265809832800063E-7</v>
      </c>
      <c r="BQ27">
        <f t="shared" si="26"/>
        <v>1.24219066652471E-6</v>
      </c>
      <c r="BR27">
        <f t="shared" si="26"/>
        <v>1.066475506923287E-6</v>
      </c>
      <c r="BS27">
        <f t="shared" si="26"/>
        <v>8.2927696866924466E-12</v>
      </c>
      <c r="BT27">
        <f t="shared" si="26"/>
        <v>1.4534446225465023E-6</v>
      </c>
      <c r="BU27">
        <f t="shared" si="26"/>
        <v>1.4313006643836681E-6</v>
      </c>
      <c r="BV27">
        <f t="shared" si="26"/>
        <v>1.1480568430702415E-7</v>
      </c>
    </row>
    <row r="28" spans="1:177">
      <c r="A28">
        <v>27</v>
      </c>
      <c r="B28">
        <v>0.51077321665026532</v>
      </c>
      <c r="C28">
        <v>0.57081809913487258</v>
      </c>
      <c r="D28">
        <v>0.7918568647133436</v>
      </c>
      <c r="E28">
        <v>0.81189947784525962</v>
      </c>
      <c r="F28">
        <v>0.4570104344050343</v>
      </c>
      <c r="G28">
        <v>0.95800820395795583</v>
      </c>
      <c r="H28">
        <v>5.8333453235860575E-2</v>
      </c>
      <c r="I28">
        <v>0.77881628153529192</v>
      </c>
      <c r="J28">
        <v>0.88718818668734345</v>
      </c>
      <c r="K28">
        <v>0.53435277400863412</v>
      </c>
      <c r="M28">
        <v>0.87265354964909125</v>
      </c>
      <c r="S28">
        <f t="shared" si="27"/>
        <v>0.94458511137104983</v>
      </c>
      <c r="T28">
        <f t="shared" si="25"/>
        <v>0.50659735543375772</v>
      </c>
      <c r="U28">
        <f t="shared" si="25"/>
        <v>0.45423382194411138</v>
      </c>
      <c r="V28">
        <f t="shared" si="25"/>
        <v>0.7526312706078998</v>
      </c>
      <c r="W28">
        <f t="shared" si="25"/>
        <v>0.4618388261987697</v>
      </c>
      <c r="X28">
        <f t="shared" si="25"/>
        <v>0.95800820395795583</v>
      </c>
      <c r="Y28">
        <f t="shared" si="25"/>
        <v>0.35281636969242319</v>
      </c>
      <c r="Z28">
        <f t="shared" si="25"/>
        <v>0.86323530038689367</v>
      </c>
      <c r="AA28">
        <f t="shared" si="25"/>
        <v>0.13913169751432905</v>
      </c>
      <c r="AB28">
        <f t="shared" si="25"/>
        <v>0.98803278949711726</v>
      </c>
      <c r="BG28">
        <f t="shared" si="24"/>
        <v>3.0965045963128303E-2</v>
      </c>
      <c r="BH28">
        <f t="shared" si="24"/>
        <v>3.0886786703438449E-2</v>
      </c>
      <c r="BI28">
        <f t="shared" si="24"/>
        <v>3.0908896292443973E-2</v>
      </c>
      <c r="BJ28">
        <f t="shared" si="24"/>
        <v>3.0869563693964416E-2</v>
      </c>
      <c r="BM28">
        <f t="shared" si="28"/>
        <v>1.3044463942362944E-6</v>
      </c>
      <c r="BN28">
        <f t="shared" si="26"/>
        <v>1.6291665114997462E-6</v>
      </c>
      <c r="BO28">
        <f t="shared" si="26"/>
        <v>3.1351864709682327E-6</v>
      </c>
      <c r="BP28">
        <f t="shared" si="26"/>
        <v>3.2959038106270269E-6</v>
      </c>
      <c r="BQ28">
        <f t="shared" si="26"/>
        <v>1.0442926857753908E-6</v>
      </c>
      <c r="BR28">
        <f t="shared" si="26"/>
        <v>4.5888985942537414E-6</v>
      </c>
      <c r="BS28">
        <f t="shared" si="26"/>
        <v>1.7013958832101665E-8</v>
      </c>
      <c r="BT28">
        <f t="shared" si="26"/>
        <v>3.0327740019222957E-6</v>
      </c>
      <c r="BU28">
        <f t="shared" si="26"/>
        <v>3.935514392987883E-6</v>
      </c>
      <c r="BV28">
        <f t="shared" si="26"/>
        <v>1.4276644354536121E-6</v>
      </c>
      <c r="EN28" t="s">
        <v>19</v>
      </c>
      <c r="EZ28" t="s">
        <v>25</v>
      </c>
    </row>
    <row r="29" spans="1:177">
      <c r="A29">
        <v>28</v>
      </c>
      <c r="B29">
        <v>0.75289951345965445</v>
      </c>
      <c r="C29">
        <v>3.8569750831965038E-2</v>
      </c>
      <c r="D29">
        <v>0.49284774818841676</v>
      </c>
      <c r="E29">
        <v>0.6506699190453229</v>
      </c>
      <c r="F29">
        <v>0.32798398798383976</v>
      </c>
      <c r="G29">
        <v>0.35281636969242319</v>
      </c>
      <c r="H29">
        <v>0.63210191011437844</v>
      </c>
      <c r="I29">
        <v>0.20358368631314019</v>
      </c>
      <c r="J29">
        <v>0.5446305669830821</v>
      </c>
      <c r="K29">
        <v>0.23510881376465212</v>
      </c>
      <c r="M29">
        <v>0.4119602846783636</v>
      </c>
      <c r="S29">
        <f t="shared" si="27"/>
        <v>0.23697097645088053</v>
      </c>
      <c r="T29">
        <f t="shared" si="25"/>
        <v>0.55626936584418019</v>
      </c>
      <c r="U29">
        <f t="shared" si="25"/>
        <v>0.99209652617808164</v>
      </c>
      <c r="V29">
        <f t="shared" si="25"/>
        <v>0.33655129429122554</v>
      </c>
      <c r="W29">
        <f t="shared" si="25"/>
        <v>1.2878485692574609E-3</v>
      </c>
      <c r="X29">
        <f t="shared" si="25"/>
        <v>5.8333453235860575E-2</v>
      </c>
      <c r="Y29">
        <f t="shared" si="25"/>
        <v>0.63210191011437844</v>
      </c>
      <c r="Z29">
        <f t="shared" si="25"/>
        <v>0.7312607129735561</v>
      </c>
      <c r="AA29">
        <f t="shared" si="25"/>
        <v>0.20701974524000641</v>
      </c>
      <c r="AB29">
        <f t="shared" si="25"/>
        <v>0.60445411265092264</v>
      </c>
      <c r="BG29">
        <f t="shared" si="24"/>
        <v>8.1299964550826442E-2</v>
      </c>
      <c r="BH29">
        <f t="shared" si="24"/>
        <v>8.1100536270526019E-2</v>
      </c>
      <c r="BI29">
        <f t="shared" si="24"/>
        <v>8.113721855868003E-2</v>
      </c>
      <c r="BJ29">
        <f t="shared" si="24"/>
        <v>8.106856424450766E-2</v>
      </c>
      <c r="BM29">
        <f t="shared" si="28"/>
        <v>2.8342883868389219E-6</v>
      </c>
      <c r="BN29">
        <f t="shared" si="26"/>
        <v>7.4381283961993397E-9</v>
      </c>
      <c r="BO29">
        <f t="shared" si="26"/>
        <v>1.2144945144719655E-6</v>
      </c>
      <c r="BP29">
        <f t="shared" si="26"/>
        <v>2.1168567177522352E-6</v>
      </c>
      <c r="BQ29">
        <f t="shared" si="26"/>
        <v>5.378674818689178E-7</v>
      </c>
      <c r="BR29">
        <f t="shared" si="26"/>
        <v>6.2239695361470327E-7</v>
      </c>
      <c r="BS29">
        <f t="shared" si="26"/>
        <v>1.9977641238512289E-6</v>
      </c>
      <c r="BT29">
        <f t="shared" si="26"/>
        <v>2.0723158666423534E-7</v>
      </c>
      <c r="BU29">
        <f t="shared" si="26"/>
        <v>1.4831122724615676E-6</v>
      </c>
      <c r="BV29">
        <f t="shared" si="26"/>
        <v>2.7638077154910942E-7</v>
      </c>
    </row>
    <row r="30" spans="1:177">
      <c r="A30">
        <v>29</v>
      </c>
      <c r="B30">
        <v>0.95236533155226522</v>
      </c>
      <c r="C30">
        <v>0.44437848303967653</v>
      </c>
      <c r="D30">
        <v>0.86801998818705461</v>
      </c>
      <c r="E30">
        <v>0.79169281379044709</v>
      </c>
      <c r="F30">
        <v>0.54499959451919311</v>
      </c>
      <c r="G30">
        <v>0.86323530038689367</v>
      </c>
      <c r="H30">
        <v>0.7312607129735561</v>
      </c>
      <c r="I30">
        <v>0.40125932544842813</v>
      </c>
      <c r="J30">
        <v>0.74438007975863174</v>
      </c>
      <c r="K30">
        <v>0.14491237701274087</v>
      </c>
      <c r="M30">
        <v>5.4878234565957064E-2</v>
      </c>
      <c r="S30">
        <f t="shared" si="27"/>
        <v>0.67320935637394974</v>
      </c>
      <c r="T30">
        <f t="shared" si="25"/>
        <v>0.21117067642418591</v>
      </c>
      <c r="U30">
        <f t="shared" si="25"/>
        <v>0.69472950573471615</v>
      </c>
      <c r="V30">
        <f t="shared" si="25"/>
        <v>0.96403442948331708</v>
      </c>
      <c r="W30">
        <f t="shared" si="25"/>
        <v>0.53915575162405571</v>
      </c>
      <c r="X30">
        <f t="shared" si="25"/>
        <v>0.77881628153529192</v>
      </c>
      <c r="Y30">
        <f t="shared" si="25"/>
        <v>0.20358368631314019</v>
      </c>
      <c r="Z30">
        <f t="shared" si="25"/>
        <v>0.40125932544842813</v>
      </c>
      <c r="AA30">
        <f t="shared" si="25"/>
        <v>0.27405318765979286</v>
      </c>
      <c r="AB30">
        <f t="shared" si="25"/>
        <v>0.77019000928381198</v>
      </c>
      <c r="BM30">
        <f t="shared" si="28"/>
        <v>4.5349986237132801E-6</v>
      </c>
      <c r="BN30">
        <f t="shared" si="26"/>
        <v>9.8736118094322038E-7</v>
      </c>
      <c r="BO30">
        <f t="shared" si="26"/>
        <v>3.7672934994612727E-6</v>
      </c>
      <c r="BP30">
        <f t="shared" si="26"/>
        <v>3.1338875570371782E-6</v>
      </c>
      <c r="BQ30">
        <f t="shared" si="26"/>
        <v>1.4851227901304245E-6</v>
      </c>
      <c r="BR30">
        <f t="shared" si="26"/>
        <v>3.725875919170253E-6</v>
      </c>
      <c r="BS30">
        <f t="shared" si="26"/>
        <v>2.6737111516929685E-6</v>
      </c>
      <c r="BT30">
        <f t="shared" si="26"/>
        <v>8.0504523129663791E-7</v>
      </c>
      <c r="BU30">
        <f t="shared" si="26"/>
        <v>2.7705085157073348E-6</v>
      </c>
      <c r="BV30">
        <f t="shared" si="26"/>
        <v>1.0499798505741376E-7</v>
      </c>
      <c r="EN30">
        <f>Sheet25!FL30</f>
        <v>0.339470127321301</v>
      </c>
      <c r="EO30">
        <f>Sheet25!FM30</f>
        <v>0.40287152945241378</v>
      </c>
      <c r="EP30">
        <f>Sheet25!FN30</f>
        <v>0.38981905846784826</v>
      </c>
      <c r="EQ30">
        <f>Sheet25!FO30</f>
        <v>9.1777775987789981E-2</v>
      </c>
      <c r="ER30">
        <f>Sheet25!FP30</f>
        <v>0.24356690481860468</v>
      </c>
      <c r="ES30">
        <f>Sheet25!FQ30</f>
        <v>0.72226441661453888</v>
      </c>
      <c r="ET30">
        <f>Sheet25!FR30</f>
        <v>0.87330876897253684</v>
      </c>
      <c r="EU30">
        <f>Sheet25!FS30</f>
        <v>0.2583517853543445</v>
      </c>
      <c r="EV30">
        <f>Sheet25!FT30</f>
        <v>0.20589815477184584</v>
      </c>
      <c r="EW30">
        <f>Sheet25!FU30</f>
        <v>0.48961803093553685</v>
      </c>
      <c r="EZ30">
        <f>(1/4)*SUM($CW$7:$CZ$7)</f>
        <v>9.6904615562579696E-4</v>
      </c>
      <c r="FA30">
        <f>(1/4)*SUM($CW$8:$CZ$8)</f>
        <v>3.0427920334540678E-4</v>
      </c>
      <c r="FB30">
        <f>(1/4)*SUM($CW$9:$CZ$9)</f>
        <v>2.3843074451439549E-5</v>
      </c>
      <c r="FC30">
        <f>(1/4)*SUM($CW$10:$CZ$10)</f>
        <v>3.216503191821418E-4</v>
      </c>
      <c r="FD30">
        <f>(1/4)*SUM($CW$11:$CZ$11)</f>
        <v>7.8521846520327647E-5</v>
      </c>
      <c r="FE30">
        <f>(1/4)*SUM($CW$12:$CZ$12)</f>
        <v>1.9119399230707288E-5</v>
      </c>
      <c r="FF30">
        <f>(1/4)*SUM($CW$13:$CZ$13)</f>
        <v>2.0682764088100381E-4</v>
      </c>
      <c r="FG30">
        <f>(1/4)*SUM($CW$14:$CZ$14)</f>
        <v>2.4594449681571108E-3</v>
      </c>
      <c r="FH30">
        <f>(1/4)*SUM($CW$15:$CZ$15)</f>
        <v>-1.730320051818448E-4</v>
      </c>
      <c r="FI30">
        <f>(1/4)*SUM($CW$16:$CZ$16)</f>
        <v>2.3089374723922708E-3</v>
      </c>
      <c r="FL30">
        <f t="shared" ref="FL30:FU30" si="29">EN30-($EU$10*EZ30)</f>
        <v>0.33946915827514534</v>
      </c>
      <c r="FM30">
        <f t="shared" si="29"/>
        <v>0.40287122517321045</v>
      </c>
      <c r="FN30">
        <f t="shared" si="29"/>
        <v>0.3898190346247738</v>
      </c>
      <c r="FO30">
        <f t="shared" si="29"/>
        <v>9.1777454337470796E-2</v>
      </c>
      <c r="FP30">
        <f t="shared" si="29"/>
        <v>0.24356682629675816</v>
      </c>
      <c r="FQ30">
        <f t="shared" si="29"/>
        <v>0.7222643974951396</v>
      </c>
      <c r="FR30">
        <f t="shared" si="29"/>
        <v>0.87330856214489594</v>
      </c>
      <c r="FS30">
        <f t="shared" si="29"/>
        <v>0.25834932590937632</v>
      </c>
      <c r="FT30">
        <f t="shared" si="29"/>
        <v>0.20589832780385101</v>
      </c>
      <c r="FU30">
        <f t="shared" si="29"/>
        <v>0.48961572199806447</v>
      </c>
    </row>
    <row r="31" spans="1:177">
      <c r="A31">
        <v>30</v>
      </c>
      <c r="B31">
        <v>0.38207526366643391</v>
      </c>
      <c r="C31">
        <v>0.88514120246907568</v>
      </c>
      <c r="D31">
        <v>0.7223824204100171</v>
      </c>
      <c r="E31">
        <v>0.80878212855256848</v>
      </c>
      <c r="F31">
        <v>0.38560152639143247</v>
      </c>
      <c r="G31">
        <v>0.13913169751432905</v>
      </c>
      <c r="H31">
        <v>0.20701974524000641</v>
      </c>
      <c r="I31">
        <v>0.27405318765979286</v>
      </c>
      <c r="J31">
        <v>0.12073083570469821</v>
      </c>
      <c r="K31">
        <v>0.24023698429761717</v>
      </c>
      <c r="M31">
        <v>0.22625771387140844</v>
      </c>
      <c r="S31">
        <f t="shared" si="27"/>
        <v>0.96735868130625713</v>
      </c>
      <c r="T31">
        <f t="shared" si="25"/>
        <v>0.26763106400987491</v>
      </c>
      <c r="U31">
        <f t="shared" si="25"/>
        <v>0.8923513788397589</v>
      </c>
      <c r="V31">
        <f t="shared" si="25"/>
        <v>0.12835665670168611</v>
      </c>
      <c r="W31">
        <f t="shared" si="25"/>
        <v>0.53503283345672681</v>
      </c>
      <c r="X31">
        <f t="shared" si="25"/>
        <v>0.88718818668734345</v>
      </c>
      <c r="Y31">
        <f t="shared" si="25"/>
        <v>0.5446305669830821</v>
      </c>
      <c r="Z31">
        <f t="shared" si="25"/>
        <v>0.74438007975863174</v>
      </c>
      <c r="AA31">
        <f t="shared" si="25"/>
        <v>0.12073083570469821</v>
      </c>
      <c r="AB31">
        <f t="shared" si="25"/>
        <v>0.87901240712208906</v>
      </c>
      <c r="BM31">
        <f t="shared" si="28"/>
        <v>7.2990753552887499E-7</v>
      </c>
      <c r="BN31">
        <f t="shared" si="26"/>
        <v>3.9173747415420059E-6</v>
      </c>
      <c r="BO31">
        <f t="shared" si="26"/>
        <v>2.6091818065871736E-6</v>
      </c>
      <c r="BP31">
        <f t="shared" si="26"/>
        <v>3.2706426573301172E-6</v>
      </c>
      <c r="BQ31">
        <f t="shared" si="26"/>
        <v>7.4344268577701296E-7</v>
      </c>
      <c r="BR31">
        <f t="shared" si="26"/>
        <v>9.6788146266093792E-8</v>
      </c>
      <c r="BS31">
        <f t="shared" si="26"/>
        <v>2.1428587459618582E-7</v>
      </c>
      <c r="BT31">
        <f t="shared" si="26"/>
        <v>3.7552574833246828E-7</v>
      </c>
      <c r="BU31">
        <f t="shared" si="26"/>
        <v>7.2879673449774171E-8</v>
      </c>
      <c r="BV31">
        <f t="shared" si="26"/>
        <v>2.8856904312206779E-7</v>
      </c>
    </row>
    <row r="32" spans="1:177">
      <c r="A32">
        <v>31</v>
      </c>
      <c r="B32">
        <v>0.39061449412807409</v>
      </c>
      <c r="C32">
        <v>0.23383829406205323</v>
      </c>
      <c r="D32">
        <v>0.66425488255191234</v>
      </c>
      <c r="E32">
        <v>0.61312419347912817</v>
      </c>
      <c r="F32">
        <v>0.10162772196859197</v>
      </c>
      <c r="G32">
        <v>0.98803278949711726</v>
      </c>
      <c r="H32">
        <v>0.60445411265092264</v>
      </c>
      <c r="I32">
        <v>0.77019000928381198</v>
      </c>
      <c r="J32">
        <v>0.87901240712208906</v>
      </c>
      <c r="K32">
        <v>0.63220866028607103</v>
      </c>
      <c r="M32">
        <v>0.64922258798100285</v>
      </c>
      <c r="S32">
        <f t="shared" si="27"/>
        <v>0.99765131850846844</v>
      </c>
      <c r="T32">
        <f t="shared" si="25"/>
        <v>0.58921379961351505</v>
      </c>
      <c r="U32">
        <f t="shared" si="25"/>
        <v>0.72170072596160406</v>
      </c>
      <c r="V32">
        <f t="shared" si="25"/>
        <v>0.12054600045560314</v>
      </c>
      <c r="W32">
        <f t="shared" si="25"/>
        <v>0.15152932673711986</v>
      </c>
      <c r="X32">
        <f t="shared" si="25"/>
        <v>0.53435277400863412</v>
      </c>
      <c r="Y32">
        <f t="shared" si="25"/>
        <v>0.23510881376465212</v>
      </c>
      <c r="Z32">
        <f t="shared" si="25"/>
        <v>0.14491237701274087</v>
      </c>
      <c r="AA32">
        <f t="shared" si="25"/>
        <v>0.24023698429761717</v>
      </c>
      <c r="AB32">
        <f t="shared" si="25"/>
        <v>0.63220866028607103</v>
      </c>
      <c r="BG32">
        <f>IF(BG20&gt;(1-0.000000000001),(1-0.000000000001),BG20)</f>
        <v>2.4617410137311918E-2</v>
      </c>
      <c r="BH32">
        <f t="shared" ref="BH32:BJ32" si="30">IF(BH20&gt;(1-0.000000000001),(1-0.000000000001),BH20)</f>
        <v>2.4473887548149692E-2</v>
      </c>
      <c r="BI32">
        <f t="shared" si="30"/>
        <v>2.4503205459602346E-2</v>
      </c>
      <c r="BJ32">
        <f t="shared" si="30"/>
        <v>2.4445659723624887E-2</v>
      </c>
      <c r="BM32">
        <f t="shared" si="28"/>
        <v>7.6289841511465629E-7</v>
      </c>
      <c r="BN32">
        <f t="shared" si="26"/>
        <v>2.7340173884925641E-7</v>
      </c>
      <c r="BO32">
        <f t="shared" si="26"/>
        <v>2.2061727449702745E-6</v>
      </c>
      <c r="BP32">
        <f t="shared" si="26"/>
        <v>1.8796063831471571E-6</v>
      </c>
      <c r="BQ32">
        <f t="shared" si="26"/>
        <v>5.1640969362627165E-8</v>
      </c>
      <c r="BR32">
        <f t="shared" si="26"/>
        <v>4.881043965607274E-6</v>
      </c>
      <c r="BS32">
        <f t="shared" si="26"/>
        <v>1.8268238715030714E-6</v>
      </c>
      <c r="BT32">
        <f t="shared" si="26"/>
        <v>2.9659632520029923E-6</v>
      </c>
      <c r="BU32">
        <f t="shared" si="26"/>
        <v>3.8633140593728463E-6</v>
      </c>
      <c r="BV32">
        <f t="shared" si="26"/>
        <v>1.9984389507035441E-6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0.28353067882741234</v>
      </c>
      <c r="BH33">
        <f t="shared" si="31"/>
        <v>0.28399242699958238</v>
      </c>
      <c r="BI33">
        <f t="shared" si="31"/>
        <v>0.28387832823688225</v>
      </c>
      <c r="BJ33">
        <f t="shared" si="31"/>
        <v>0.28407965058299783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6.4234998471409399E-2</v>
      </c>
      <c r="BH34">
        <f t="shared" si="31"/>
        <v>6.4246332270425158E-2</v>
      </c>
      <c r="BI34">
        <f t="shared" si="31"/>
        <v>6.4236716810265923E-2</v>
      </c>
      <c r="BJ34">
        <f t="shared" si="31"/>
        <v>6.425425324685291E-2</v>
      </c>
      <c r="BS34">
        <f>SUM(BM36:BV45)</f>
        <v>1.5963709477300419E-4</v>
      </c>
      <c r="EN34">
        <f>Sheet25!FL34</f>
        <v>9.4305664110835269E-2</v>
      </c>
      <c r="EO34">
        <f>Sheet25!FM34</f>
        <v>0.53339027914531101</v>
      </c>
      <c r="EP34">
        <f>Sheet25!FN34</f>
        <v>6.5752793944943752E-2</v>
      </c>
      <c r="EQ34">
        <f>Sheet25!FO34</f>
        <v>0.68692480181466919</v>
      </c>
      <c r="ER34">
        <f>Sheet25!FP34</f>
        <v>0.7353802426837176</v>
      </c>
      <c r="ES34">
        <f>Sheet25!FQ34</f>
        <v>0.49529620651740103</v>
      </c>
      <c r="ET34">
        <f>Sheet25!FR34</f>
        <v>0.8096310060734746</v>
      </c>
      <c r="EU34">
        <f>Sheet25!FS34</f>
        <v>0.49927120666089264</v>
      </c>
      <c r="EV34">
        <f>Sheet25!FT34</f>
        <v>0.14491111872383194</v>
      </c>
      <c r="EW34">
        <f>Sheet25!FU34</f>
        <v>0.30193773463612311</v>
      </c>
      <c r="EZ34">
        <f t="array" ref="EZ34:FI43">(1/4)*(MMULT($X$7:$AA$16,$CW$23:$DF$26))</f>
        <v>9.7190488199627614E-4</v>
      </c>
      <c r="FA34">
        <v>3.021065154743994E-4</v>
      </c>
      <c r="FB34">
        <v>2.6456060298674069E-5</v>
      </c>
      <c r="FC34">
        <v>3.1902547176933856E-4</v>
      </c>
      <c r="FD34">
        <v>5.7715213645312337E-5</v>
      </c>
      <c r="FE34">
        <v>2.1418421270052673E-5</v>
      </c>
      <c r="FF34">
        <v>2.0579016855168622E-4</v>
      </c>
      <c r="FG34">
        <v>2.4080542190039991E-3</v>
      </c>
      <c r="FH34">
        <v>-1.5079281827948092E-4</v>
      </c>
      <c r="FI34">
        <v>2.2508073923904635E-3</v>
      </c>
      <c r="FL34">
        <f t="shared" ref="FL34:FU43" si="32">EN34-($EU$10*EZ34)</f>
        <v>9.4304692205953278E-2</v>
      </c>
      <c r="FM34">
        <f t="shared" si="32"/>
        <v>0.53338997703879554</v>
      </c>
      <c r="FN34">
        <f t="shared" si="32"/>
        <v>6.5752767488883451E-2</v>
      </c>
      <c r="FO34">
        <f t="shared" si="32"/>
        <v>0.68692448278919738</v>
      </c>
      <c r="FP34">
        <f t="shared" si="32"/>
        <v>0.73538018496850399</v>
      </c>
      <c r="FQ34">
        <f t="shared" si="32"/>
        <v>0.49529618509897977</v>
      </c>
      <c r="FR34">
        <f t="shared" si="32"/>
        <v>0.80963080028330603</v>
      </c>
      <c r="FS34">
        <f t="shared" si="32"/>
        <v>0.49926879860667361</v>
      </c>
      <c r="FT34">
        <f t="shared" si="32"/>
        <v>0.14491126951665023</v>
      </c>
      <c r="FU34">
        <f t="shared" si="32"/>
        <v>0.3019354838287307</v>
      </c>
    </row>
    <row r="35" spans="1:177">
      <c r="A35">
        <v>34</v>
      </c>
      <c r="BG35">
        <f t="shared" si="31"/>
        <v>6.213517806577986E-2</v>
      </c>
      <c r="BH35">
        <f t="shared" si="31"/>
        <v>6.1829071134018587E-2</v>
      </c>
      <c r="BI35">
        <f t="shared" si="31"/>
        <v>6.188464710611976E-2</v>
      </c>
      <c r="BJ35">
        <f t="shared" si="31"/>
        <v>6.1772766059885589E-2</v>
      </c>
      <c r="EN35">
        <f>Sheet25!FL35</f>
        <v>0.18986755090539326</v>
      </c>
      <c r="EO35">
        <f>Sheet25!FM35</f>
        <v>0.27460035333762889</v>
      </c>
      <c r="EP35">
        <f>Sheet25!FN35</f>
        <v>0.84985876801807769</v>
      </c>
      <c r="EQ35">
        <f>Sheet25!FO35</f>
        <v>0.12497639350582107</v>
      </c>
      <c r="ER35">
        <f>Sheet25!FP35</f>
        <v>1.8634093631453547E-2</v>
      </c>
      <c r="ES35">
        <f>Sheet25!FQ35</f>
        <v>0.79407311064650588</v>
      </c>
      <c r="ET35">
        <f>Sheet25!FR35</f>
        <v>0.45979533595205957</v>
      </c>
      <c r="EU35">
        <f>Sheet25!FS35</f>
        <v>0.17260275660520288</v>
      </c>
      <c r="EV35">
        <f>Sheet25!FT35</f>
        <v>0.9588980608715002</v>
      </c>
      <c r="EW35">
        <f>Sheet25!FU35</f>
        <v>0.32852298786925593</v>
      </c>
      <c r="EZ35">
        <v>9.5076687798693513E-4</v>
      </c>
      <c r="FA35">
        <v>2.9104590169734155E-4</v>
      </c>
      <c r="FB35">
        <v>-3.0305857467690678E-6</v>
      </c>
      <c r="FC35">
        <v>2.8116799926460089E-4</v>
      </c>
      <c r="FD35">
        <v>3.7683141183635961E-5</v>
      </c>
      <c r="FE35">
        <v>3.2884489470817582E-5</v>
      </c>
      <c r="FF35">
        <v>2.0663678357219569E-4</v>
      </c>
      <c r="FG35">
        <v>2.32530024854273E-3</v>
      </c>
      <c r="FH35">
        <v>-1.018636375431648E-4</v>
      </c>
      <c r="FI35">
        <v>2.2048850128019012E-3</v>
      </c>
      <c r="FL35">
        <f t="shared" si="32"/>
        <v>0.18986660013851528</v>
      </c>
      <c r="FM35">
        <f t="shared" si="32"/>
        <v>0.27460006229172718</v>
      </c>
      <c r="FN35">
        <f t="shared" si="32"/>
        <v>0.84985877104866347</v>
      </c>
      <c r="FO35">
        <f t="shared" si="32"/>
        <v>0.12497611233782181</v>
      </c>
      <c r="FP35">
        <f t="shared" si="32"/>
        <v>1.8634055948312363E-2</v>
      </c>
      <c r="FQ35">
        <f t="shared" si="32"/>
        <v>0.79407307776201641</v>
      </c>
      <c r="FR35">
        <f t="shared" si="32"/>
        <v>0.459795129315276</v>
      </c>
      <c r="FS35">
        <f t="shared" si="32"/>
        <v>0.17260043130495434</v>
      </c>
      <c r="FT35">
        <f t="shared" si="32"/>
        <v>0.95889816273513773</v>
      </c>
      <c r="FU35">
        <f t="shared" si="32"/>
        <v>0.32852078298424314</v>
      </c>
    </row>
    <row r="36" spans="1:177">
      <c r="A36">
        <v>35</v>
      </c>
      <c r="B36">
        <f t="array" ref="B36:K45">TRANSPOSE(EN34:EW43)</f>
        <v>9.4305664110835269E-2</v>
      </c>
      <c r="C36">
        <v>0.18986755090539326</v>
      </c>
      <c r="D36">
        <v>0.63089746279864478</v>
      </c>
      <c r="E36">
        <v>0.34825786642229706</v>
      </c>
      <c r="F36">
        <v>0.24834113623150045</v>
      </c>
      <c r="G36">
        <v>0.86930816599112981</v>
      </c>
      <c r="H36">
        <v>0.30176385524759086</v>
      </c>
      <c r="I36">
        <v>0.19415987852383987</v>
      </c>
      <c r="J36">
        <v>0.68051562790350406</v>
      </c>
      <c r="K36">
        <v>0.31527584481178927</v>
      </c>
      <c r="M36">
        <f t="array" ref="M36:M45">TRANSPOSE(EN30:EW30)</f>
        <v>0.339470127321301</v>
      </c>
      <c r="S36">
        <f>EN34</f>
        <v>9.4305664110835269E-2</v>
      </c>
      <c r="T36">
        <f t="shared" ref="T36:AB45" si="33">EO34</f>
        <v>0.53339027914531101</v>
      </c>
      <c r="U36">
        <f t="shared" si="33"/>
        <v>6.5752793944943752E-2</v>
      </c>
      <c r="V36">
        <f t="shared" si="33"/>
        <v>0.68692480181466919</v>
      </c>
      <c r="W36">
        <f t="shared" si="33"/>
        <v>0.7353802426837176</v>
      </c>
      <c r="X36">
        <f t="shared" si="33"/>
        <v>0.49529620651740103</v>
      </c>
      <c r="Y36">
        <f t="shared" si="33"/>
        <v>0.8096310060734746</v>
      </c>
      <c r="Z36">
        <f t="shared" si="33"/>
        <v>0.49927120666089264</v>
      </c>
      <c r="AA36">
        <f t="shared" si="33"/>
        <v>0.14491111872383194</v>
      </c>
      <c r="AB36">
        <f t="shared" si="33"/>
        <v>0.30193773463612311</v>
      </c>
      <c r="BG36">
        <f t="shared" si="31"/>
        <v>0.30202393446503073</v>
      </c>
      <c r="BH36">
        <f t="shared" si="31"/>
        <v>0.30247433003518498</v>
      </c>
      <c r="BI36">
        <f t="shared" si="31"/>
        <v>0.30239469534820085</v>
      </c>
      <c r="BJ36">
        <f t="shared" si="31"/>
        <v>0.3025657688253634</v>
      </c>
      <c r="BM36">
        <f>0.5*$BL$21*B36*B36</f>
        <v>4.4467791416928418E-8</v>
      </c>
      <c r="BN36">
        <f t="shared" ref="BN36:BV45" si="34">0.5*$BL$21*C36*C36</f>
        <v>1.802484344340605E-7</v>
      </c>
      <c r="BO36">
        <f t="shared" si="34"/>
        <v>1.9901580428288371E-6</v>
      </c>
      <c r="BP36">
        <f t="shared" si="34"/>
        <v>6.064177076250525E-7</v>
      </c>
      <c r="BQ36">
        <f t="shared" si="34"/>
        <v>3.0836659972376334E-7</v>
      </c>
      <c r="BR36">
        <f t="shared" si="34"/>
        <v>3.7784834372943087E-6</v>
      </c>
      <c r="BS36">
        <f t="shared" si="34"/>
        <v>4.5530712166944492E-7</v>
      </c>
      <c r="BT36">
        <f t="shared" si="34"/>
        <v>1.8849029214196131E-7</v>
      </c>
      <c r="BU36">
        <f t="shared" si="34"/>
        <v>2.3155075991045021E-6</v>
      </c>
      <c r="BV36">
        <f t="shared" si="34"/>
        <v>4.9699429160893729E-7</v>
      </c>
      <c r="EN36">
        <f>Sheet25!FL36</f>
        <v>0.63089746279864478</v>
      </c>
      <c r="EO36">
        <f>Sheet25!FM36</f>
        <v>0.34473079427103637</v>
      </c>
      <c r="EP36">
        <f>Sheet25!FN36</f>
        <v>0.54602951835035429</v>
      </c>
      <c r="EQ36">
        <f>Sheet25!FO36</f>
        <v>0.33075164043784822</v>
      </c>
      <c r="ER36">
        <f>Sheet25!FP36</f>
        <v>0.70601216051132332</v>
      </c>
      <c r="ES36">
        <f>Sheet25!FQ36</f>
        <v>0.31317757677070901</v>
      </c>
      <c r="ET36">
        <f>Sheet25!FR36</f>
        <v>0.95117402218858593</v>
      </c>
      <c r="EU36">
        <f>Sheet25!FS36</f>
        <v>0.18011705387160037</v>
      </c>
      <c r="EV36">
        <f>Sheet25!FT36</f>
        <v>0.41254795039502223</v>
      </c>
      <c r="EW36">
        <f>Sheet25!FU36</f>
        <v>0.38589974361374341</v>
      </c>
      <c r="EZ36">
        <v>9.6767520921220321E-4</v>
      </c>
      <c r="FA36">
        <v>2.9725653348732721E-4</v>
      </c>
      <c r="FB36">
        <v>1.2256964521414532E-5</v>
      </c>
      <c r="FC36">
        <v>2.6994714967549117E-4</v>
      </c>
      <c r="FD36">
        <v>5.2272837835983822E-5</v>
      </c>
      <c r="FE36">
        <v>2.5618619483694191E-5</v>
      </c>
      <c r="FF36">
        <v>2.0892176150880175E-4</v>
      </c>
      <c r="FG36">
        <v>2.3830115232977328E-3</v>
      </c>
      <c r="FH36">
        <v>-1.3122804841323956E-4</v>
      </c>
      <c r="FI36">
        <v>2.2277899703016112E-3</v>
      </c>
      <c r="FL36">
        <f t="shared" si="32"/>
        <v>0.6308964951234356</v>
      </c>
      <c r="FM36">
        <f t="shared" si="32"/>
        <v>0.34473049701450287</v>
      </c>
      <c r="FN36">
        <f t="shared" si="32"/>
        <v>0.54602950609338974</v>
      </c>
      <c r="FO36">
        <f t="shared" si="32"/>
        <v>0.33075137049069853</v>
      </c>
      <c r="FP36">
        <f t="shared" si="32"/>
        <v>0.70601210823848548</v>
      </c>
      <c r="FQ36">
        <f t="shared" si="32"/>
        <v>0.31317755115208951</v>
      </c>
      <c r="FR36">
        <f t="shared" si="32"/>
        <v>0.95117381326682438</v>
      </c>
      <c r="FS36">
        <f t="shared" si="32"/>
        <v>0.18011467086007707</v>
      </c>
      <c r="FT36">
        <f t="shared" si="32"/>
        <v>0.41254808162307066</v>
      </c>
      <c r="FU36">
        <f t="shared" si="32"/>
        <v>0.38589751582377313</v>
      </c>
    </row>
    <row r="37" spans="1:177">
      <c r="A37">
        <v>36</v>
      </c>
      <c r="B37">
        <v>0.53339027914531101</v>
      </c>
      <c r="C37">
        <v>0.27460035333762889</v>
      </c>
      <c r="D37">
        <v>0.34473079427103637</v>
      </c>
      <c r="E37">
        <v>0.76866884483603537</v>
      </c>
      <c r="F37">
        <v>0.91801424264755804</v>
      </c>
      <c r="G37">
        <v>0.11758408842306874</v>
      </c>
      <c r="H37">
        <v>0.96339141884399948</v>
      </c>
      <c r="I37">
        <v>0.85913801952781321</v>
      </c>
      <c r="J37">
        <v>0.27985382643141943</v>
      </c>
      <c r="K37">
        <v>0.91297283293636255</v>
      </c>
      <c r="M37">
        <v>0.40287152945241378</v>
      </c>
      <c r="S37">
        <f t="shared" ref="S37:S45" si="35">EN35</f>
        <v>0.18986755090539326</v>
      </c>
      <c r="T37">
        <f t="shared" si="33"/>
        <v>0.27460035333762889</v>
      </c>
      <c r="U37">
        <f t="shared" si="33"/>
        <v>0.84985876801807769</v>
      </c>
      <c r="V37">
        <f t="shared" si="33"/>
        <v>0.12497639350582107</v>
      </c>
      <c r="W37">
        <f t="shared" si="33"/>
        <v>1.8634093631453547E-2</v>
      </c>
      <c r="X37">
        <f t="shared" si="33"/>
        <v>0.79407311064650588</v>
      </c>
      <c r="Y37">
        <f t="shared" si="33"/>
        <v>0.45979533595205957</v>
      </c>
      <c r="Z37">
        <f t="shared" si="33"/>
        <v>0.17260275660520288</v>
      </c>
      <c r="AA37">
        <f t="shared" si="33"/>
        <v>0.9588980608715002</v>
      </c>
      <c r="AB37">
        <f t="shared" si="33"/>
        <v>0.32852298786925593</v>
      </c>
      <c r="BG37">
        <f t="shared" si="31"/>
        <v>8.5871493916485908E-2</v>
      </c>
      <c r="BH37">
        <f t="shared" si="31"/>
        <v>8.5778229678019111E-2</v>
      </c>
      <c r="BI37">
        <f t="shared" si="31"/>
        <v>8.5814824323827393E-2</v>
      </c>
      <c r="BJ37">
        <f t="shared" si="31"/>
        <v>8.5751797058899529E-2</v>
      </c>
      <c r="BM37">
        <f t="shared" ref="BM37:BM45" si="36">0.5*$BL$21*B37*B37</f>
        <v>1.4225259494335641E-6</v>
      </c>
      <c r="BN37">
        <f t="shared" si="34"/>
        <v>3.7702677026575316E-7</v>
      </c>
      <c r="BO37">
        <f t="shared" si="34"/>
        <v>5.9419660259369801E-7</v>
      </c>
      <c r="BP37">
        <f t="shared" si="34"/>
        <v>2.9542589651078251E-6</v>
      </c>
      <c r="BQ37">
        <f t="shared" si="34"/>
        <v>4.2137507485188482E-6</v>
      </c>
      <c r="BR37">
        <f t="shared" si="34"/>
        <v>6.913008925142024E-8</v>
      </c>
      <c r="BS37">
        <f t="shared" si="34"/>
        <v>4.6406151295112727E-6</v>
      </c>
      <c r="BT37">
        <f t="shared" si="34"/>
        <v>3.6905906829908661E-6</v>
      </c>
      <c r="BU37">
        <f t="shared" si="34"/>
        <v>3.9159082084153516E-7</v>
      </c>
      <c r="BV37">
        <f t="shared" si="34"/>
        <v>4.1675969683992377E-6</v>
      </c>
      <c r="EN37">
        <f>Sheet25!FL37</f>
        <v>0.34825786642229706</v>
      </c>
      <c r="EO37">
        <f>Sheet25!FM37</f>
        <v>0.76866884483603537</v>
      </c>
      <c r="EP37">
        <f>Sheet25!FN37</f>
        <v>0.98815934801085192</v>
      </c>
      <c r="EQ37">
        <f>Sheet25!FO37</f>
        <v>0.43082361106022055</v>
      </c>
      <c r="ER37">
        <f>Sheet25!FP37</f>
        <v>0.41003146434173049</v>
      </c>
      <c r="ES37">
        <f>Sheet25!FQ37</f>
        <v>0.87591039292083039</v>
      </c>
      <c r="ET37">
        <f>Sheet25!FR37</f>
        <v>0.57830174507912724</v>
      </c>
      <c r="EU37">
        <f>Sheet25!FS37</f>
        <v>0.8065382678043781</v>
      </c>
      <c r="EV37">
        <f>Sheet25!FT37</f>
        <v>0.28412980009078898</v>
      </c>
      <c r="EW37">
        <f>Sheet25!FU37</f>
        <v>0.19940965807309438</v>
      </c>
      <c r="EZ37">
        <v>9.2871558151599962E-4</v>
      </c>
      <c r="FA37">
        <v>2.8202060275684646E-4</v>
      </c>
      <c r="FB37">
        <v>-9.9842615356704107E-6</v>
      </c>
      <c r="FC37">
        <v>2.5558733217953024E-4</v>
      </c>
      <c r="FD37">
        <v>2.8473544688861394E-5</v>
      </c>
      <c r="FE37">
        <v>3.5273857286400972E-5</v>
      </c>
      <c r="FF37">
        <v>2.0332370822978988E-4</v>
      </c>
      <c r="FG37">
        <v>2.2505345897533965E-3</v>
      </c>
      <c r="FH37">
        <v>-8.3542809865445628E-5</v>
      </c>
      <c r="FI37">
        <v>2.1356384614463677E-3</v>
      </c>
      <c r="FL37">
        <f t="shared" si="32"/>
        <v>0.34825693770671556</v>
      </c>
      <c r="FM37">
        <f t="shared" si="32"/>
        <v>0.76866856281543261</v>
      </c>
      <c r="FN37">
        <f t="shared" si="32"/>
        <v>0.98815935799511345</v>
      </c>
      <c r="FO37">
        <f t="shared" si="32"/>
        <v>0.43082335547288836</v>
      </c>
      <c r="FP37">
        <f t="shared" si="32"/>
        <v>0.4100314358681858</v>
      </c>
      <c r="FQ37">
        <f t="shared" si="32"/>
        <v>0.87591035764697311</v>
      </c>
      <c r="FR37">
        <f t="shared" si="32"/>
        <v>0.57830154175541904</v>
      </c>
      <c r="FS37">
        <f t="shared" si="32"/>
        <v>0.8065360172697883</v>
      </c>
      <c r="FT37">
        <f t="shared" si="32"/>
        <v>0.28412988363359887</v>
      </c>
      <c r="FU37">
        <f t="shared" si="32"/>
        <v>0.19940752243463294</v>
      </c>
    </row>
    <row r="38" spans="1:177">
      <c r="A38">
        <v>37</v>
      </c>
      <c r="B38">
        <v>6.5752793944943752E-2</v>
      </c>
      <c r="C38">
        <v>0.84985876801807769</v>
      </c>
      <c r="D38">
        <v>0.54602951835035429</v>
      </c>
      <c r="E38">
        <v>0.98815934801085192</v>
      </c>
      <c r="F38">
        <v>0.40055560732611561</v>
      </c>
      <c r="G38">
        <v>0.2469462377550046</v>
      </c>
      <c r="H38">
        <v>9.6212001983263101E-2</v>
      </c>
      <c r="I38">
        <v>0.69098566275646733</v>
      </c>
      <c r="J38">
        <v>3.6441755491480161E-2</v>
      </c>
      <c r="K38">
        <v>0.74964597385576492</v>
      </c>
      <c r="M38">
        <v>0.38981905846784826</v>
      </c>
      <c r="S38">
        <f t="shared" si="35"/>
        <v>0.63089746279864478</v>
      </c>
      <c r="T38">
        <f t="shared" si="33"/>
        <v>0.34473079427103637</v>
      </c>
      <c r="U38">
        <f t="shared" si="33"/>
        <v>0.54602951835035429</v>
      </c>
      <c r="V38">
        <f t="shared" si="33"/>
        <v>0.33075164043784822</v>
      </c>
      <c r="W38">
        <f t="shared" si="33"/>
        <v>0.70601216051132332</v>
      </c>
      <c r="X38">
        <f t="shared" si="33"/>
        <v>0.31317757677070901</v>
      </c>
      <c r="Y38">
        <f t="shared" si="33"/>
        <v>0.95117402218858593</v>
      </c>
      <c r="Z38">
        <f t="shared" si="33"/>
        <v>0.18011705387160037</v>
      </c>
      <c r="AA38">
        <f t="shared" si="33"/>
        <v>0.41254795039502223</v>
      </c>
      <c r="AB38">
        <f t="shared" si="33"/>
        <v>0.38589974361374341</v>
      </c>
      <c r="BG38">
        <f t="shared" si="31"/>
        <v>9.8695812166490551E-3</v>
      </c>
      <c r="BH38">
        <f t="shared" si="31"/>
        <v>9.8226137779978198E-3</v>
      </c>
      <c r="BI38">
        <f t="shared" si="31"/>
        <v>9.8295240399078315E-3</v>
      </c>
      <c r="BJ38">
        <f t="shared" si="31"/>
        <v>9.8133344418562824E-3</v>
      </c>
      <c r="BM38">
        <f t="shared" si="36"/>
        <v>2.1617149557831159E-8</v>
      </c>
      <c r="BN38">
        <f t="shared" si="34"/>
        <v>3.6112996278860245E-6</v>
      </c>
      <c r="BO38">
        <f t="shared" si="34"/>
        <v>1.4907411745495995E-6</v>
      </c>
      <c r="BP38">
        <f t="shared" si="34"/>
        <v>4.8822944853061601E-6</v>
      </c>
      <c r="BQ38">
        <f t="shared" si="34"/>
        <v>8.0222397280196672E-7</v>
      </c>
      <c r="BR38">
        <f t="shared" si="34"/>
        <v>3.0491222170675636E-7</v>
      </c>
      <c r="BS38">
        <f t="shared" si="34"/>
        <v>4.6283746628137112E-8</v>
      </c>
      <c r="BT38">
        <f t="shared" si="34"/>
        <v>2.3873059306749723E-6</v>
      </c>
      <c r="BU38">
        <f t="shared" si="34"/>
        <v>6.6400077165041237E-9</v>
      </c>
      <c r="BV38">
        <f t="shared" si="34"/>
        <v>2.8098454305907911E-6</v>
      </c>
      <c r="EN38">
        <f>Sheet25!FL38</f>
        <v>0.24834113623150045</v>
      </c>
      <c r="EO38">
        <f>Sheet25!FM38</f>
        <v>0.91801424264755804</v>
      </c>
      <c r="EP38">
        <f>Sheet25!FN38</f>
        <v>0.40055560732611561</v>
      </c>
      <c r="EQ38">
        <f>Sheet25!FO38</f>
        <v>0.2639058369336329</v>
      </c>
      <c r="ER38">
        <f>Sheet25!FP38</f>
        <v>0.53685186378776961</v>
      </c>
      <c r="ES38">
        <f>Sheet25!FQ38</f>
        <v>0.881001517545413</v>
      </c>
      <c r="ET38">
        <f>Sheet25!FR38</f>
        <v>0.7362475333493399</v>
      </c>
      <c r="EU38">
        <f>Sheet25!FS38</f>
        <v>0.1020715000643366</v>
      </c>
      <c r="EV38">
        <f>Sheet25!FT38</f>
        <v>0.50748695240968567</v>
      </c>
      <c r="EW38">
        <f>Sheet25!FU38</f>
        <v>0.74020204651447929</v>
      </c>
      <c r="EZ38">
        <v>9.5965140518083935E-4</v>
      </c>
      <c r="FA38">
        <v>3.0058516374656174E-4</v>
      </c>
      <c r="FB38">
        <v>5.2282745456843869E-5</v>
      </c>
      <c r="FC38">
        <v>4.1825591897656517E-4</v>
      </c>
      <c r="FD38">
        <v>2.9107324656957193E-5</v>
      </c>
      <c r="FE38">
        <v>1.9320525384897417E-5</v>
      </c>
      <c r="FF38">
        <v>1.9285099101216455E-4</v>
      </c>
      <c r="FG38">
        <v>2.311113522077626E-3</v>
      </c>
      <c r="FH38">
        <v>-1.4074619292836276E-4</v>
      </c>
      <c r="FI38">
        <v>2.1593481535323315E-3</v>
      </c>
      <c r="FL38">
        <f t="shared" si="32"/>
        <v>0.24834017658009527</v>
      </c>
      <c r="FM38">
        <f t="shared" si="32"/>
        <v>0.91801394206239428</v>
      </c>
      <c r="FN38">
        <f t="shared" si="32"/>
        <v>0.40055555504337015</v>
      </c>
      <c r="FO38">
        <f t="shared" si="32"/>
        <v>0.26390541867771394</v>
      </c>
      <c r="FP38">
        <f t="shared" si="32"/>
        <v>0.53685183468044495</v>
      </c>
      <c r="FQ38">
        <f t="shared" si="32"/>
        <v>0.8810014982248876</v>
      </c>
      <c r="FR38">
        <f t="shared" si="32"/>
        <v>0.73624734049834883</v>
      </c>
      <c r="FS38">
        <f t="shared" si="32"/>
        <v>0.10206918895081453</v>
      </c>
      <c r="FT38">
        <f t="shared" si="32"/>
        <v>0.50748709315587859</v>
      </c>
      <c r="FU38">
        <f t="shared" si="32"/>
        <v>0.74019988716632579</v>
      </c>
    </row>
    <row r="39" spans="1:177">
      <c r="A39">
        <v>38</v>
      </c>
      <c r="B39">
        <v>0.68692480181466919</v>
      </c>
      <c r="C39">
        <v>0.12497639350582107</v>
      </c>
      <c r="D39">
        <v>0.33075164043784822</v>
      </c>
      <c r="E39">
        <v>0.43082361106022055</v>
      </c>
      <c r="F39">
        <v>0.2639058369336329</v>
      </c>
      <c r="G39">
        <v>0.23466614852869999</v>
      </c>
      <c r="H39">
        <v>0.1491002257360825</v>
      </c>
      <c r="I39">
        <v>0.73937638915233195</v>
      </c>
      <c r="J39">
        <v>0.40262993743758024</v>
      </c>
      <c r="K39">
        <v>0.31557733336198435</v>
      </c>
      <c r="M39">
        <v>9.1777775987789981E-2</v>
      </c>
      <c r="S39">
        <f t="shared" si="35"/>
        <v>0.34825786642229706</v>
      </c>
      <c r="T39">
        <f t="shared" si="33"/>
        <v>0.76866884483603537</v>
      </c>
      <c r="U39">
        <f t="shared" si="33"/>
        <v>0.98815934801085192</v>
      </c>
      <c r="V39">
        <f t="shared" si="33"/>
        <v>0.43082361106022055</v>
      </c>
      <c r="W39">
        <f t="shared" si="33"/>
        <v>0.41003146434173049</v>
      </c>
      <c r="X39">
        <f t="shared" si="33"/>
        <v>0.87591039292083039</v>
      </c>
      <c r="Y39">
        <f t="shared" si="33"/>
        <v>0.57830174507912724</v>
      </c>
      <c r="Z39">
        <f t="shared" si="33"/>
        <v>0.8065382678043781</v>
      </c>
      <c r="AA39">
        <f t="shared" si="33"/>
        <v>0.28412980009078898</v>
      </c>
      <c r="AB39">
        <f t="shared" si="33"/>
        <v>0.19940965807309438</v>
      </c>
      <c r="BG39">
        <f t="shared" si="31"/>
        <v>5.5451714385965883E-2</v>
      </c>
      <c r="BH39">
        <f t="shared" si="31"/>
        <v>5.5395785582657744E-2</v>
      </c>
      <c r="BI39">
        <f t="shared" si="31"/>
        <v>5.541194382406963E-2</v>
      </c>
      <c r="BJ39">
        <f t="shared" si="31"/>
        <v>5.5378642122047426E-2</v>
      </c>
      <c r="BM39">
        <f t="shared" si="36"/>
        <v>2.3593284167406127E-6</v>
      </c>
      <c r="BN39">
        <f t="shared" si="34"/>
        <v>7.809549466860918E-8</v>
      </c>
      <c r="BO39">
        <f t="shared" si="34"/>
        <v>5.4698323826163819E-7</v>
      </c>
      <c r="BP39">
        <f t="shared" si="34"/>
        <v>9.280449192348411E-7</v>
      </c>
      <c r="BQ39">
        <f t="shared" si="34"/>
        <v>3.4823145383820619E-7</v>
      </c>
      <c r="BR39">
        <f t="shared" si="34"/>
        <v>2.7534100632646945E-7</v>
      </c>
      <c r="BS39">
        <f t="shared" si="34"/>
        <v>1.1115438657275379E-7</v>
      </c>
      <c r="BT39">
        <f t="shared" si="34"/>
        <v>2.7333872241797033E-6</v>
      </c>
      <c r="BU39">
        <f t="shared" si="34"/>
        <v>8.1055433260494898E-7</v>
      </c>
      <c r="BV39">
        <f t="shared" si="34"/>
        <v>4.9794526665930505E-7</v>
      </c>
      <c r="EN39">
        <f>Sheet25!FL39</f>
        <v>0.86930816599112981</v>
      </c>
      <c r="EO39">
        <f>Sheet25!FM39</f>
        <v>0.11758408842306874</v>
      </c>
      <c r="EP39">
        <f>Sheet25!FN39</f>
        <v>0.2469462377550046</v>
      </c>
      <c r="EQ39">
        <f>Sheet25!FO39</f>
        <v>0.23466614852869999</v>
      </c>
      <c r="ER39">
        <f>Sheet25!FP39</f>
        <v>0.73779442550401564</v>
      </c>
      <c r="ES39">
        <f>Sheet25!FQ39</f>
        <v>0.34153358332369604</v>
      </c>
      <c r="ET39">
        <f>Sheet25!FR39</f>
        <v>9.732984397190135E-2</v>
      </c>
      <c r="EU39">
        <f>Sheet25!FS39</f>
        <v>0.96712773183964607</v>
      </c>
      <c r="EV39">
        <f>Sheet25!FT39</f>
        <v>0.15500703684622269</v>
      </c>
      <c r="EW39">
        <f>Sheet25!FU39</f>
        <v>0.61939950058548121</v>
      </c>
      <c r="EZ39">
        <v>9.679493051341435E-4</v>
      </c>
      <c r="FA39">
        <v>3.0369610962639753E-4</v>
      </c>
      <c r="FB39">
        <v>3.4014433902741167E-5</v>
      </c>
      <c r="FC39">
        <v>3.6186816664318298E-4</v>
      </c>
      <c r="FD39">
        <v>5.9152972859798233E-5</v>
      </c>
      <c r="FE39">
        <v>1.9680157653730702E-5</v>
      </c>
      <c r="FF39">
        <v>2.020264951524571E-4</v>
      </c>
      <c r="FG39">
        <v>2.4087996994263819E-3</v>
      </c>
      <c r="FH39">
        <v>-1.5984460963872874E-4</v>
      </c>
      <c r="FI39">
        <v>2.2598075248484034E-3</v>
      </c>
      <c r="FL39">
        <f t="shared" si="32"/>
        <v>0.86930719804182466</v>
      </c>
      <c r="FM39">
        <f t="shared" si="32"/>
        <v>0.11758378472695911</v>
      </c>
      <c r="FN39">
        <f t="shared" si="32"/>
        <v>0.24694620374057069</v>
      </c>
      <c r="FO39">
        <f t="shared" si="32"/>
        <v>0.23466578666053334</v>
      </c>
      <c r="FP39">
        <f t="shared" si="32"/>
        <v>0.73779436635104279</v>
      </c>
      <c r="FQ39">
        <f t="shared" si="32"/>
        <v>0.34153356364353837</v>
      </c>
      <c r="FR39">
        <f t="shared" si="32"/>
        <v>9.7329641945406192E-2</v>
      </c>
      <c r="FS39">
        <f t="shared" si="32"/>
        <v>0.96712532303994669</v>
      </c>
      <c r="FT39">
        <f t="shared" si="32"/>
        <v>0.15500719669083232</v>
      </c>
      <c r="FU39">
        <f t="shared" si="32"/>
        <v>0.61939724077795633</v>
      </c>
    </row>
    <row r="40" spans="1:177">
      <c r="A40">
        <v>39</v>
      </c>
      <c r="B40">
        <v>0.7353802426837176</v>
      </c>
      <c r="C40">
        <v>1.8634093631453547E-2</v>
      </c>
      <c r="D40">
        <v>0.70601216051132332</v>
      </c>
      <c r="E40">
        <v>0.41003146434173049</v>
      </c>
      <c r="F40">
        <v>0.53685186378776961</v>
      </c>
      <c r="G40">
        <v>0.73779442550401564</v>
      </c>
      <c r="H40">
        <v>0.99417501305539469</v>
      </c>
      <c r="I40">
        <v>0.93283416400927111</v>
      </c>
      <c r="J40">
        <v>0.2877869397652521</v>
      </c>
      <c r="K40">
        <v>1.0856784875669389E-2</v>
      </c>
      <c r="M40">
        <v>0.24356690481860468</v>
      </c>
      <c r="S40">
        <f t="shared" si="35"/>
        <v>0.24834113623150045</v>
      </c>
      <c r="T40">
        <f t="shared" si="33"/>
        <v>0.91801424264755804</v>
      </c>
      <c r="U40">
        <f t="shared" si="33"/>
        <v>0.40055560732611561</v>
      </c>
      <c r="V40">
        <f t="shared" si="33"/>
        <v>0.2639058369336329</v>
      </c>
      <c r="W40">
        <f t="shared" si="33"/>
        <v>0.53685186378776961</v>
      </c>
      <c r="X40">
        <f t="shared" si="33"/>
        <v>0.881001517545413</v>
      </c>
      <c r="Y40">
        <f t="shared" si="33"/>
        <v>0.7362475333493399</v>
      </c>
      <c r="Z40">
        <f t="shared" si="33"/>
        <v>0.1020715000643366</v>
      </c>
      <c r="AA40">
        <f t="shared" si="33"/>
        <v>0.50748695240968567</v>
      </c>
      <c r="AB40">
        <f t="shared" si="33"/>
        <v>0.74020204651447929</v>
      </c>
      <c r="BG40">
        <f t="shared" si="31"/>
        <v>3.0965045963128303E-2</v>
      </c>
      <c r="BH40">
        <f t="shared" si="31"/>
        <v>3.0886786703438449E-2</v>
      </c>
      <c r="BI40">
        <f t="shared" si="31"/>
        <v>3.0908896292443973E-2</v>
      </c>
      <c r="BJ40">
        <f t="shared" si="31"/>
        <v>3.0869563693964416E-2</v>
      </c>
      <c r="BM40">
        <f t="shared" si="36"/>
        <v>2.7039205066478173E-6</v>
      </c>
      <c r="BN40">
        <f t="shared" si="34"/>
        <v>1.7361472273288883E-9</v>
      </c>
      <c r="BO40">
        <f t="shared" si="34"/>
        <v>2.4922658539493329E-6</v>
      </c>
      <c r="BP40">
        <f t="shared" si="34"/>
        <v>8.406290087511191E-7</v>
      </c>
      <c r="BQ40">
        <f t="shared" si="34"/>
        <v>1.4410496182620098E-6</v>
      </c>
      <c r="BR40">
        <f t="shared" si="34"/>
        <v>2.7217030715240029E-6</v>
      </c>
      <c r="BS40">
        <f t="shared" si="34"/>
        <v>4.9419197829184709E-6</v>
      </c>
      <c r="BT40">
        <f t="shared" si="34"/>
        <v>4.3508978877143789E-6</v>
      </c>
      <c r="BU40">
        <f t="shared" si="34"/>
        <v>4.1410661349724428E-7</v>
      </c>
      <c r="BV40">
        <f t="shared" si="34"/>
        <v>5.8934888918281799E-10</v>
      </c>
      <c r="EN40">
        <f>Sheet25!FL40</f>
        <v>0.30176385524759086</v>
      </c>
      <c r="EO40">
        <f>Sheet25!FM40</f>
        <v>0.96339141884399948</v>
      </c>
      <c r="EP40">
        <f>Sheet25!FN40</f>
        <v>9.6212001983263101E-2</v>
      </c>
      <c r="EQ40">
        <f>Sheet25!FO40</f>
        <v>0.1491002257360825</v>
      </c>
      <c r="ER40">
        <f>Sheet25!FP40</f>
        <v>0.99417501305539469</v>
      </c>
      <c r="ES40">
        <f>Sheet25!FQ40</f>
        <v>0.10639317659298893</v>
      </c>
      <c r="ET40">
        <f>Sheet25!FR40</f>
        <v>0.31820543858755407</v>
      </c>
      <c r="EU40">
        <f>Sheet25!FS40</f>
        <v>0.21677031371386113</v>
      </c>
      <c r="EV40">
        <f>Sheet25!FT40</f>
        <v>0.90010745335841347</v>
      </c>
      <c r="EW40">
        <f>Sheet25!FU40</f>
        <v>0.5995224982989481</v>
      </c>
      <c r="EZ40">
        <v>8.8490262406350987E-4</v>
      </c>
      <c r="FA40">
        <v>2.7032023873484846E-4</v>
      </c>
      <c r="FB40">
        <v>-2.388488200844356E-6</v>
      </c>
      <c r="FC40">
        <v>1.3891648204319052E-4</v>
      </c>
      <c r="FD40">
        <v>8.2931415172132631E-5</v>
      </c>
      <c r="FE40">
        <v>1.9701316183712425E-5</v>
      </c>
      <c r="FF40">
        <v>1.9968677330213616E-4</v>
      </c>
      <c r="FG40">
        <v>2.2509593572701287E-3</v>
      </c>
      <c r="FH40">
        <v>-1.462038845009546E-4</v>
      </c>
      <c r="FI40">
        <v>2.0826384265268286E-3</v>
      </c>
      <c r="FL40">
        <f t="shared" si="32"/>
        <v>0.3017629703449668</v>
      </c>
      <c r="FM40">
        <f t="shared" si="32"/>
        <v>0.96339114852376073</v>
      </c>
      <c r="FN40">
        <f t="shared" si="32"/>
        <v>9.62120043717513E-2</v>
      </c>
      <c r="FO40">
        <f t="shared" si="32"/>
        <v>0.14910008681960046</v>
      </c>
      <c r="FP40">
        <f t="shared" si="32"/>
        <v>0.99417493012397951</v>
      </c>
      <c r="FQ40">
        <f t="shared" si="32"/>
        <v>0.10639315689167274</v>
      </c>
      <c r="FR40">
        <f t="shared" si="32"/>
        <v>0.31820523890078078</v>
      </c>
      <c r="FS40">
        <f t="shared" si="32"/>
        <v>0.21676806275450386</v>
      </c>
      <c r="FT40">
        <f t="shared" si="32"/>
        <v>0.90010759956229802</v>
      </c>
      <c r="FU40">
        <f t="shared" si="32"/>
        <v>0.59952041566052161</v>
      </c>
    </row>
    <row r="41" spans="1:177">
      <c r="A41">
        <v>40</v>
      </c>
      <c r="B41">
        <v>0.49529620651740103</v>
      </c>
      <c r="C41">
        <v>0.79407311064650588</v>
      </c>
      <c r="D41">
        <v>0.31317757677070901</v>
      </c>
      <c r="E41">
        <v>0.87591039292083039</v>
      </c>
      <c r="F41">
        <v>0.881001517545413</v>
      </c>
      <c r="G41">
        <v>0.34153358332369604</v>
      </c>
      <c r="H41">
        <v>0.10639317659298893</v>
      </c>
      <c r="I41">
        <v>0.84939218597631472</v>
      </c>
      <c r="J41">
        <v>0.54207899476445998</v>
      </c>
      <c r="K41">
        <v>0.5808100647062544</v>
      </c>
      <c r="M41">
        <v>0.72226441661453888</v>
      </c>
      <c r="S41">
        <f t="shared" si="35"/>
        <v>0.86930816599112981</v>
      </c>
      <c r="T41">
        <f t="shared" si="33"/>
        <v>0.11758408842306874</v>
      </c>
      <c r="U41">
        <f t="shared" si="33"/>
        <v>0.2469462377550046</v>
      </c>
      <c r="V41">
        <f t="shared" si="33"/>
        <v>0.23466614852869999</v>
      </c>
      <c r="W41">
        <f t="shared" si="33"/>
        <v>0.73779442550401564</v>
      </c>
      <c r="X41">
        <f t="shared" si="33"/>
        <v>0.34153358332369604</v>
      </c>
      <c r="Y41">
        <f t="shared" si="33"/>
        <v>9.732984397190135E-2</v>
      </c>
      <c r="Z41">
        <f t="shared" si="33"/>
        <v>0.96712773183964607</v>
      </c>
      <c r="AA41">
        <f t="shared" si="33"/>
        <v>0.15500703684622269</v>
      </c>
      <c r="AB41">
        <f t="shared" si="33"/>
        <v>0.61939950058548121</v>
      </c>
      <c r="BG41">
        <f t="shared" si="31"/>
        <v>8.1299964550826442E-2</v>
      </c>
      <c r="BH41">
        <f t="shared" si="31"/>
        <v>8.1100536270526019E-2</v>
      </c>
      <c r="BI41">
        <f t="shared" si="31"/>
        <v>8.113721855868003E-2</v>
      </c>
      <c r="BJ41">
        <f t="shared" si="31"/>
        <v>8.106856424450766E-2</v>
      </c>
      <c r="BM41">
        <f t="shared" si="36"/>
        <v>1.22659166095264E-6</v>
      </c>
      <c r="BN41">
        <f t="shared" si="34"/>
        <v>3.1527605252590904E-6</v>
      </c>
      <c r="BO41">
        <f t="shared" si="34"/>
        <v>4.9040097295986676E-7</v>
      </c>
      <c r="BP41">
        <f t="shared" si="34"/>
        <v>3.8360950821336179E-6</v>
      </c>
      <c r="BQ41">
        <f t="shared" si="34"/>
        <v>3.8808183695866036E-6</v>
      </c>
      <c r="BR41">
        <f t="shared" si="34"/>
        <v>5.832259426896202E-7</v>
      </c>
      <c r="BS41">
        <f t="shared" si="34"/>
        <v>5.659754012773464E-8</v>
      </c>
      <c r="BT41">
        <f t="shared" si="34"/>
        <v>3.6073354279881127E-6</v>
      </c>
      <c r="BU41">
        <f t="shared" si="34"/>
        <v>1.4692481828242373E-6</v>
      </c>
      <c r="BV41">
        <f t="shared" si="34"/>
        <v>1.6867016563204173E-6</v>
      </c>
      <c r="EN41">
        <f>Sheet25!FL41</f>
        <v>0.19415987852383987</v>
      </c>
      <c r="EO41">
        <f>Sheet25!FM41</f>
        <v>0.85913801952781321</v>
      </c>
      <c r="EP41">
        <f>Sheet25!FN41</f>
        <v>0.69098566275646733</v>
      </c>
      <c r="EQ41">
        <f>Sheet25!FO41</f>
        <v>0.73937638915233195</v>
      </c>
      <c r="ER41">
        <f>Sheet25!FP41</f>
        <v>0.93283416400927111</v>
      </c>
      <c r="ES41">
        <f>Sheet25!FQ41</f>
        <v>0.84939218597631472</v>
      </c>
      <c r="ET41">
        <f>Sheet25!FR41</f>
        <v>0.39342626952612675</v>
      </c>
      <c r="EU41">
        <f>Sheet25!FS41</f>
        <v>0.51221143905377042</v>
      </c>
      <c r="EV41">
        <f>Sheet25!FT41</f>
        <v>0.90161201035905036</v>
      </c>
      <c r="EW41">
        <f>Sheet25!FU41</f>
        <v>6.7778448871777544E-2</v>
      </c>
      <c r="EZ41">
        <v>9.4136911668571399E-4</v>
      </c>
      <c r="FA41">
        <v>2.9295436019524288E-4</v>
      </c>
      <c r="FB41">
        <v>1.9894990059032766E-5</v>
      </c>
      <c r="FC41">
        <v>2.9051140186402862E-4</v>
      </c>
      <c r="FD41">
        <v>6.6412304566037714E-5</v>
      </c>
      <c r="FE41">
        <v>2.058826832543365E-5</v>
      </c>
      <c r="FF41">
        <v>2.0171349475804712E-4</v>
      </c>
      <c r="FG41">
        <v>2.3597810625570191E-3</v>
      </c>
      <c r="FH41">
        <v>-1.531490023025665E-4</v>
      </c>
      <c r="FI41">
        <v>2.2086959327463447E-3</v>
      </c>
      <c r="FL41">
        <f t="shared" si="32"/>
        <v>0.19415893715472318</v>
      </c>
      <c r="FM41">
        <f t="shared" si="32"/>
        <v>0.859137726573453</v>
      </c>
      <c r="FN41">
        <f t="shared" si="32"/>
        <v>0.69098564286147723</v>
      </c>
      <c r="FO41">
        <f t="shared" si="32"/>
        <v>0.73937609864093012</v>
      </c>
      <c r="FP41">
        <f t="shared" si="32"/>
        <v>0.93283409759696656</v>
      </c>
      <c r="FQ41">
        <f t="shared" si="32"/>
        <v>0.84939216538804641</v>
      </c>
      <c r="FR41">
        <f t="shared" si="32"/>
        <v>0.39342606781263201</v>
      </c>
      <c r="FS41">
        <f t="shared" si="32"/>
        <v>0.51220907927270787</v>
      </c>
      <c r="FT41">
        <f t="shared" si="32"/>
        <v>0.90161216350805262</v>
      </c>
      <c r="FU41">
        <f t="shared" si="32"/>
        <v>6.7776240175844799E-2</v>
      </c>
    </row>
    <row r="42" spans="1:177">
      <c r="A42">
        <v>41</v>
      </c>
      <c r="B42">
        <v>0.8096310060734746</v>
      </c>
      <c r="C42">
        <v>0.45979533595205957</v>
      </c>
      <c r="D42">
        <v>0.95117402218858593</v>
      </c>
      <c r="E42">
        <v>0.57830174507912724</v>
      </c>
      <c r="F42">
        <v>0.7362475333493399</v>
      </c>
      <c r="G42">
        <v>9.732984397190135E-2</v>
      </c>
      <c r="H42">
        <v>0.31820543858755407</v>
      </c>
      <c r="I42">
        <v>0.39342626952612675</v>
      </c>
      <c r="J42">
        <v>0.97288198023155392</v>
      </c>
      <c r="K42">
        <v>0.42844462323206989</v>
      </c>
      <c r="M42">
        <v>0.87330876897253684</v>
      </c>
      <c r="S42">
        <f t="shared" si="35"/>
        <v>0.30176385524759086</v>
      </c>
      <c r="T42">
        <f t="shared" si="33"/>
        <v>0.96339141884399948</v>
      </c>
      <c r="U42">
        <f t="shared" si="33"/>
        <v>9.6212001983263101E-2</v>
      </c>
      <c r="V42">
        <f t="shared" si="33"/>
        <v>0.1491002257360825</v>
      </c>
      <c r="W42">
        <f t="shared" si="33"/>
        <v>0.99417501305539469</v>
      </c>
      <c r="X42">
        <f t="shared" si="33"/>
        <v>0.10639317659298893</v>
      </c>
      <c r="Y42">
        <f t="shared" si="33"/>
        <v>0.31820543858755407</v>
      </c>
      <c r="Z42">
        <f t="shared" si="33"/>
        <v>0.21677031371386113</v>
      </c>
      <c r="AA42">
        <f t="shared" si="33"/>
        <v>0.90010745335841347</v>
      </c>
      <c r="AB42">
        <f t="shared" si="33"/>
        <v>0.5995224982989481</v>
      </c>
      <c r="BM42">
        <f t="shared" si="36"/>
        <v>3.2775118299777339E-6</v>
      </c>
      <c r="BN42">
        <f t="shared" si="34"/>
        <v>1.0570587548163368E-6</v>
      </c>
      <c r="BO42">
        <f t="shared" si="34"/>
        <v>4.5236601024320629E-6</v>
      </c>
      <c r="BP42">
        <f t="shared" si="34"/>
        <v>1.6721645418078194E-6</v>
      </c>
      <c r="BQ42">
        <f t="shared" si="34"/>
        <v>2.7103021518149372E-6</v>
      </c>
      <c r="BR42">
        <f t="shared" si="34"/>
        <v>4.7365492637973317E-8</v>
      </c>
      <c r="BS42">
        <f t="shared" si="34"/>
        <v>5.0627350573348824E-7</v>
      </c>
      <c r="BT42">
        <f t="shared" si="34"/>
        <v>7.7392114776622268E-7</v>
      </c>
      <c r="BU42">
        <f t="shared" si="34"/>
        <v>4.7324967372963484E-6</v>
      </c>
      <c r="BV42">
        <f t="shared" si="34"/>
        <v>9.1782397588235175E-7</v>
      </c>
      <c r="EN42">
        <f>Sheet25!FL42</f>
        <v>0.68051562790350406</v>
      </c>
      <c r="EO42">
        <f>Sheet25!FM42</f>
        <v>0.27985382643141943</v>
      </c>
      <c r="EP42">
        <f>Sheet25!FN42</f>
        <v>3.6441755491480161E-2</v>
      </c>
      <c r="EQ42">
        <f>Sheet25!FO42</f>
        <v>0.40262993743758024</v>
      </c>
      <c r="ER42">
        <f>Sheet25!FP42</f>
        <v>0.2877869397652521</v>
      </c>
      <c r="ES42">
        <f>Sheet25!FQ42</f>
        <v>0.54207899476445998</v>
      </c>
      <c r="ET42">
        <f>Sheet25!FR42</f>
        <v>0.97288198023155392</v>
      </c>
      <c r="EU42">
        <f>Sheet25!FS42</f>
        <v>0.35325730948794032</v>
      </c>
      <c r="EV42">
        <f>Sheet25!FT42</f>
        <v>0.57249301330099056</v>
      </c>
      <c r="EW42">
        <f>Sheet25!FU42</f>
        <v>0.23782814912208364</v>
      </c>
      <c r="EZ42">
        <v>9.1244757541860311E-4</v>
      </c>
      <c r="FA42">
        <v>2.823354058482325E-4</v>
      </c>
      <c r="FB42">
        <v>2.8168503068268838E-6</v>
      </c>
      <c r="FC42">
        <v>2.8830426455580876E-4</v>
      </c>
      <c r="FD42">
        <v>5.0243192562822946E-5</v>
      </c>
      <c r="FE42">
        <v>2.7958550429491942E-5</v>
      </c>
      <c r="FF42">
        <v>1.9744808032136504E-4</v>
      </c>
      <c r="FG42">
        <v>2.2685334928505092E-3</v>
      </c>
      <c r="FH42">
        <v>-1.1939463943891506E-4</v>
      </c>
      <c r="FI42">
        <v>2.1522468333870573E-3</v>
      </c>
      <c r="FL42">
        <f t="shared" si="32"/>
        <v>0.68051471545592868</v>
      </c>
      <c r="FM42">
        <f t="shared" si="32"/>
        <v>0.2798535440960136</v>
      </c>
      <c r="FN42">
        <f t="shared" si="32"/>
        <v>3.6441752674629853E-2</v>
      </c>
      <c r="FO42">
        <f t="shared" si="32"/>
        <v>0.40262964913331567</v>
      </c>
      <c r="FP42">
        <f t="shared" si="32"/>
        <v>0.28778688952205955</v>
      </c>
      <c r="FQ42">
        <f t="shared" si="32"/>
        <v>0.5420789668059095</v>
      </c>
      <c r="FR42">
        <f t="shared" si="32"/>
        <v>0.97288178278347359</v>
      </c>
      <c r="FS42">
        <f t="shared" si="32"/>
        <v>0.35325504095444749</v>
      </c>
      <c r="FT42">
        <f t="shared" si="32"/>
        <v>0.57249313269562996</v>
      </c>
      <c r="FU42">
        <f t="shared" si="32"/>
        <v>0.23782599687525025</v>
      </c>
    </row>
    <row r="43" spans="1:177">
      <c r="A43">
        <v>42</v>
      </c>
      <c r="B43">
        <v>0.49927120666089264</v>
      </c>
      <c r="C43">
        <v>0.17260275660520288</v>
      </c>
      <c r="D43">
        <v>0.18011705387160037</v>
      </c>
      <c r="E43">
        <v>0.8065382678043781</v>
      </c>
      <c r="F43">
        <v>0.1020715000643366</v>
      </c>
      <c r="G43">
        <v>0.96712773183964607</v>
      </c>
      <c r="H43">
        <v>0.21677031371386113</v>
      </c>
      <c r="I43">
        <v>0.51221143905377042</v>
      </c>
      <c r="J43">
        <v>0.35325730948794032</v>
      </c>
      <c r="K43">
        <v>0.77468062516390657</v>
      </c>
      <c r="M43">
        <v>0.2583517853543445</v>
      </c>
      <c r="S43">
        <f t="shared" si="35"/>
        <v>0.19415987852383987</v>
      </c>
      <c r="T43">
        <f t="shared" si="33"/>
        <v>0.85913801952781321</v>
      </c>
      <c r="U43">
        <f t="shared" si="33"/>
        <v>0.69098566275646733</v>
      </c>
      <c r="V43">
        <f t="shared" si="33"/>
        <v>0.73937638915233195</v>
      </c>
      <c r="W43">
        <f t="shared" si="33"/>
        <v>0.93283416400927111</v>
      </c>
      <c r="X43">
        <f t="shared" si="33"/>
        <v>0.84939218597631472</v>
      </c>
      <c r="Y43">
        <f t="shared" si="33"/>
        <v>0.39342626952612675</v>
      </c>
      <c r="Z43">
        <f t="shared" si="33"/>
        <v>0.51221143905377042</v>
      </c>
      <c r="AA43">
        <f t="shared" si="33"/>
        <v>0.90161201035905036</v>
      </c>
      <c r="AB43">
        <f t="shared" si="33"/>
        <v>6.7778448871777544E-2</v>
      </c>
      <c r="BM43">
        <f t="shared" si="36"/>
        <v>1.246358689003119E-6</v>
      </c>
      <c r="BN43">
        <f t="shared" si="34"/>
        <v>1.4895855793857454E-7</v>
      </c>
      <c r="BO43">
        <f t="shared" si="34"/>
        <v>1.6221076547692496E-7</v>
      </c>
      <c r="BP43">
        <f t="shared" si="34"/>
        <v>3.2525198871644341E-6</v>
      </c>
      <c r="BQ43">
        <f t="shared" si="34"/>
        <v>5.2092955626919337E-8</v>
      </c>
      <c r="BR43">
        <f t="shared" si="34"/>
        <v>4.6766802484664924E-6</v>
      </c>
      <c r="BS43">
        <f t="shared" si="34"/>
        <v>2.3494684453802885E-7</v>
      </c>
      <c r="BT43">
        <f t="shared" si="34"/>
        <v>1.311802791487672E-6</v>
      </c>
      <c r="BU43">
        <f t="shared" si="34"/>
        <v>6.2395363353329228E-7</v>
      </c>
      <c r="BV43">
        <f t="shared" si="34"/>
        <v>3.000650355021706E-6</v>
      </c>
      <c r="EN43">
        <f>Sheet25!FL43</f>
        <v>0.31527584481178927</v>
      </c>
      <c r="EO43">
        <f>Sheet25!FM43</f>
        <v>0.91297283293636255</v>
      </c>
      <c r="EP43">
        <f>Sheet25!FN43</f>
        <v>0.74964597385576492</v>
      </c>
      <c r="EQ43">
        <f>Sheet25!FO43</f>
        <v>0.31557733336198435</v>
      </c>
      <c r="ER43">
        <f>Sheet25!FP43</f>
        <v>1.0856784875669389E-2</v>
      </c>
      <c r="ES43">
        <f>Sheet25!FQ43</f>
        <v>0.5808100647062544</v>
      </c>
      <c r="ET43">
        <f>Sheet25!FR43</f>
        <v>0.42844462323206989</v>
      </c>
      <c r="EU43">
        <f>Sheet25!FS43</f>
        <v>0.77468062516390657</v>
      </c>
      <c r="EV43">
        <f>Sheet25!FT43</f>
        <v>0.4373999533552182</v>
      </c>
      <c r="EW43">
        <f>Sheet25!FU43</f>
        <v>0.13892147865468105</v>
      </c>
      <c r="EZ43">
        <v>9.5741472152120917E-4</v>
      </c>
      <c r="FA43">
        <v>3.0015701201140696E-4</v>
      </c>
      <c r="FB43">
        <v>3.1958615755993796E-5</v>
      </c>
      <c r="FC43">
        <v>3.5668259977219381E-4</v>
      </c>
      <c r="FD43">
        <v>5.7383598662494187E-5</v>
      </c>
      <c r="FE43">
        <v>2.0181922889223683E-5</v>
      </c>
      <c r="FF43">
        <v>2.0011591739533513E-4</v>
      </c>
      <c r="FG43">
        <v>2.380903931852538E-3</v>
      </c>
      <c r="FH43">
        <v>-1.5542941307724933E-4</v>
      </c>
      <c r="FI43">
        <v>2.2357363194872824E-3</v>
      </c>
      <c r="FL43">
        <f t="shared" si="32"/>
        <v>0.31527488739706777</v>
      </c>
      <c r="FM43">
        <f t="shared" si="32"/>
        <v>0.91297253277935053</v>
      </c>
      <c r="FN43">
        <f t="shared" si="32"/>
        <v>0.74964594189714917</v>
      </c>
      <c r="FO43">
        <f t="shared" si="32"/>
        <v>0.31557697667938456</v>
      </c>
      <c r="FP43">
        <f t="shared" si="32"/>
        <v>1.0856727492070726E-2</v>
      </c>
      <c r="FQ43">
        <f t="shared" si="32"/>
        <v>0.58081004452433149</v>
      </c>
      <c r="FR43">
        <f t="shared" si="32"/>
        <v>0.4284444231161525</v>
      </c>
      <c r="FS43">
        <f t="shared" si="32"/>
        <v>0.77467824425997467</v>
      </c>
      <c r="FT43">
        <f t="shared" si="32"/>
        <v>0.43740010878463126</v>
      </c>
      <c r="FU43">
        <f t="shared" si="32"/>
        <v>0.13891924291836155</v>
      </c>
    </row>
    <row r="44" spans="1:177">
      <c r="A44">
        <v>43</v>
      </c>
      <c r="B44">
        <v>0.14491111872383194</v>
      </c>
      <c r="C44">
        <v>0.9588980608715002</v>
      </c>
      <c r="D44">
        <v>0.41254795039502223</v>
      </c>
      <c r="E44">
        <v>0.28412980009078898</v>
      </c>
      <c r="F44">
        <v>0.50748695240968567</v>
      </c>
      <c r="G44">
        <v>0.15500703684622269</v>
      </c>
      <c r="H44">
        <v>0.90010745335841347</v>
      </c>
      <c r="I44">
        <v>0.90161201035905036</v>
      </c>
      <c r="J44">
        <v>0.57249301330099056</v>
      </c>
      <c r="K44">
        <v>0.4373999533552182</v>
      </c>
      <c r="M44">
        <v>0.20589815477184584</v>
      </c>
      <c r="S44">
        <f t="shared" si="35"/>
        <v>0.68051562790350406</v>
      </c>
      <c r="T44">
        <f t="shared" si="33"/>
        <v>0.27985382643141943</v>
      </c>
      <c r="U44">
        <f t="shared" si="33"/>
        <v>3.6441755491480161E-2</v>
      </c>
      <c r="V44">
        <f t="shared" si="33"/>
        <v>0.40262993743758024</v>
      </c>
      <c r="W44">
        <f t="shared" si="33"/>
        <v>0.2877869397652521</v>
      </c>
      <c r="X44">
        <f t="shared" si="33"/>
        <v>0.54207899476445998</v>
      </c>
      <c r="Y44">
        <f t="shared" si="33"/>
        <v>0.97288198023155392</v>
      </c>
      <c r="Z44">
        <f t="shared" si="33"/>
        <v>0.35325730948794032</v>
      </c>
      <c r="AA44">
        <f t="shared" si="33"/>
        <v>0.57249301330099056</v>
      </c>
      <c r="AB44">
        <f t="shared" si="33"/>
        <v>0.23782814912208364</v>
      </c>
      <c r="BM44">
        <f t="shared" si="36"/>
        <v>1.0499616164896259E-7</v>
      </c>
      <c r="BN44">
        <f t="shared" si="34"/>
        <v>4.597427455715617E-6</v>
      </c>
      <c r="BO44">
        <f t="shared" si="34"/>
        <v>8.5097905687566862E-7</v>
      </c>
      <c r="BP44">
        <f t="shared" si="34"/>
        <v>4.0364871649815854E-7</v>
      </c>
      <c r="BQ44">
        <f t="shared" si="34"/>
        <v>1.2877150343303529E-6</v>
      </c>
      <c r="BR44">
        <f t="shared" si="34"/>
        <v>1.2013590735923119E-7</v>
      </c>
      <c r="BS44">
        <f t="shared" si="34"/>
        <v>4.0509671379568427E-6</v>
      </c>
      <c r="BT44">
        <f t="shared" si="34"/>
        <v>4.0645210861184417E-6</v>
      </c>
      <c r="BU44">
        <f t="shared" si="34"/>
        <v>1.638741251392241E-6</v>
      </c>
      <c r="BV44">
        <f t="shared" si="34"/>
        <v>9.565935959757354E-7</v>
      </c>
    </row>
    <row r="45" spans="1:177">
      <c r="A45">
        <v>44</v>
      </c>
      <c r="B45">
        <v>0.30193773463612311</v>
      </c>
      <c r="C45">
        <v>0.32852298786925593</v>
      </c>
      <c r="D45">
        <v>0.38589974361374341</v>
      </c>
      <c r="E45">
        <v>0.19940965807309438</v>
      </c>
      <c r="F45">
        <v>0.74020204651447929</v>
      </c>
      <c r="G45">
        <v>0.61939950058548121</v>
      </c>
      <c r="H45">
        <v>0.5995224982989481</v>
      </c>
      <c r="I45">
        <v>6.7778448871777544E-2</v>
      </c>
      <c r="J45">
        <v>0.23782814912208364</v>
      </c>
      <c r="K45">
        <v>0.13892147865468105</v>
      </c>
      <c r="M45">
        <v>0.48961803093553685</v>
      </c>
      <c r="S45">
        <f t="shared" si="35"/>
        <v>0.31527584481178927</v>
      </c>
      <c r="T45">
        <f t="shared" si="33"/>
        <v>0.91297283293636255</v>
      </c>
      <c r="U45">
        <f t="shared" si="33"/>
        <v>0.74964597385576492</v>
      </c>
      <c r="V45">
        <f t="shared" si="33"/>
        <v>0.31557733336198435</v>
      </c>
      <c r="W45">
        <f t="shared" si="33"/>
        <v>1.0856784875669389E-2</v>
      </c>
      <c r="X45">
        <f t="shared" si="33"/>
        <v>0.5808100647062544</v>
      </c>
      <c r="Y45">
        <f t="shared" si="33"/>
        <v>0.42844462323206989</v>
      </c>
      <c r="Z45">
        <f t="shared" si="33"/>
        <v>0.77468062516390657</v>
      </c>
      <c r="AA45">
        <f t="shared" si="33"/>
        <v>0.4373999533552182</v>
      </c>
      <c r="AB45">
        <f t="shared" si="33"/>
        <v>0.13892147865468105</v>
      </c>
      <c r="BM45">
        <f t="shared" si="36"/>
        <v>4.5583197798596948E-7</v>
      </c>
      <c r="BN45">
        <f t="shared" si="34"/>
        <v>5.3963676779271649E-7</v>
      </c>
      <c r="BO45">
        <f t="shared" si="34"/>
        <v>7.4459306060576457E-7</v>
      </c>
      <c r="BP45">
        <f t="shared" si="34"/>
        <v>1.988210586641421E-7</v>
      </c>
      <c r="BQ45">
        <f t="shared" si="34"/>
        <v>2.7394953483211172E-6</v>
      </c>
      <c r="BR45">
        <f t="shared" si="34"/>
        <v>1.9182787066277179E-6</v>
      </c>
      <c r="BS45">
        <f t="shared" si="34"/>
        <v>1.7971361298330613E-6</v>
      </c>
      <c r="BT45">
        <f t="shared" si="34"/>
        <v>2.2969590657320812E-8</v>
      </c>
      <c r="BU45">
        <f t="shared" si="34"/>
        <v>2.8281114257418028E-7</v>
      </c>
      <c r="BV45">
        <f t="shared" si="34"/>
        <v>9.6495886158015018E-8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1.7240538843048197E-4</v>
      </c>
    </row>
    <row r="48" spans="1:177">
      <c r="A48">
        <v>47</v>
      </c>
      <c r="EN48">
        <f>Sheet25!FL48</f>
        <v>0.69614967760736046</v>
      </c>
      <c r="EO48">
        <f>Sheet25!FM48</f>
        <v>0.78423643538100452</v>
      </c>
      <c r="EP48">
        <f>Sheet25!FN48</f>
        <v>0.2943402100457837</v>
      </c>
      <c r="EQ48">
        <f>Sheet25!FO48</f>
        <v>0.46941597401503643</v>
      </c>
      <c r="ER48">
        <f>Sheet25!FP48</f>
        <v>0.26567543127981147</v>
      </c>
      <c r="ES48">
        <f>Sheet25!FQ48</f>
        <v>0.85255075501731803</v>
      </c>
      <c r="ET48">
        <f>Sheet25!FR48</f>
        <v>0.19516592497143254</v>
      </c>
      <c r="EU48">
        <f>Sheet25!FS48</f>
        <v>0.8059611941612993</v>
      </c>
      <c r="EV48">
        <f>Sheet25!FT48</f>
        <v>2.628943719637282E-3</v>
      </c>
      <c r="EW48">
        <f>Sheet25!FU48</f>
        <v>0.60941834145889606</v>
      </c>
      <c r="EZ48">
        <f>(1/4)*SUM($BY$7:$CB$7)</f>
        <v>-0.22548995928282778</v>
      </c>
      <c r="FA48">
        <f>(1/4)*SUM($BY$8:$CB$8)</f>
        <v>0.2838702711617187</v>
      </c>
      <c r="FB48">
        <f>(1/4)*SUM($BY$9:$CB$9)</f>
        <v>-0.18575692480026168</v>
      </c>
      <c r="FC48">
        <f>(1/4)*SUM($BY$10:$CB$10)</f>
        <v>6.1905415591450949E-2</v>
      </c>
      <c r="FD48">
        <f>(1/4)*SUM($BY$11:$CB$11)</f>
        <v>5.236468216844499E-2</v>
      </c>
      <c r="FE48">
        <f>(1/4)*SUM($BY$12:$CB$12)</f>
        <v>8.5804086244307978E-2</v>
      </c>
      <c r="FF48">
        <f>(1/4)*SUM($BY$13:$CB$13)</f>
        <v>9.8337633691027472E-3</v>
      </c>
      <c r="FG48">
        <f>(1/4)*SUM($BY$14:$CB$14)</f>
        <v>-0.19459047852131481</v>
      </c>
      <c r="FH48">
        <f>(1/4)*SUM($BY$15:$CB$15)</f>
        <v>3.0907573163243787E-2</v>
      </c>
      <c r="FI48">
        <f>(1/4)*SUM($BY$16:$CB$16)</f>
        <v>8.1151570906135034E-2</v>
      </c>
      <c r="FL48">
        <f t="shared" ref="FL48:FU48" si="37">EN48-($EU$10*EZ48)</f>
        <v>0.6963751675666433</v>
      </c>
      <c r="FM48">
        <f t="shared" si="37"/>
        <v>0.78395256510984279</v>
      </c>
      <c r="FN48">
        <f t="shared" si="37"/>
        <v>0.29452596697058397</v>
      </c>
      <c r="FO48">
        <f t="shared" si="37"/>
        <v>0.46935406859944501</v>
      </c>
      <c r="FP48">
        <f t="shared" si="37"/>
        <v>0.26562306659764301</v>
      </c>
      <c r="FQ48">
        <f t="shared" si="37"/>
        <v>0.85246495093107377</v>
      </c>
      <c r="FR48">
        <f t="shared" si="37"/>
        <v>0.19515609120806343</v>
      </c>
      <c r="FS48">
        <f t="shared" si="37"/>
        <v>0.80615578463982063</v>
      </c>
      <c r="FT48">
        <f t="shared" si="37"/>
        <v>2.5980361464740384E-3</v>
      </c>
      <c r="FU48">
        <f t="shared" si="37"/>
        <v>0.60933718988798991</v>
      </c>
    </row>
    <row r="49" spans="1:177">
      <c r="A49">
        <v>48</v>
      </c>
      <c r="B49">
        <f t="array" ref="B49:K58">TRANSPOSE(EN52:EW61)</f>
        <v>0.23728009270135872</v>
      </c>
      <c r="C49">
        <v>0.10600759597294782</v>
      </c>
      <c r="D49">
        <v>0.26413330793080775</v>
      </c>
      <c r="E49">
        <v>7.0718907161758632E-2</v>
      </c>
      <c r="F49">
        <v>0.87664916756629574</v>
      </c>
      <c r="G49">
        <v>0.61318485294710368</v>
      </c>
      <c r="H49">
        <v>0.77240249915721249</v>
      </c>
      <c r="I49">
        <v>0.16364556978380346</v>
      </c>
      <c r="J49">
        <v>0.57060896686508256</v>
      </c>
      <c r="K49">
        <v>0.31955289449746188</v>
      </c>
      <c r="M49">
        <f t="array" ref="M49:M58">TRANSPOSE(EN48:EW48)</f>
        <v>0.69614967760736046</v>
      </c>
      <c r="S49">
        <f>EN52</f>
        <v>0.23728009270135872</v>
      </c>
      <c r="T49">
        <f t="shared" ref="T49:AB58" si="38">EO52</f>
        <v>0.36006540418123323</v>
      </c>
      <c r="U49">
        <f t="shared" si="38"/>
        <v>0.20563271816758477</v>
      </c>
      <c r="V49">
        <f t="shared" si="38"/>
        <v>0.27692431625055647</v>
      </c>
      <c r="W49">
        <f t="shared" si="38"/>
        <v>0.4933408944224566</v>
      </c>
      <c r="X49">
        <f t="shared" si="38"/>
        <v>0.58436736628189589</v>
      </c>
      <c r="Y49">
        <f t="shared" si="38"/>
        <v>2.4565009607164397E-2</v>
      </c>
      <c r="Z49">
        <f t="shared" si="38"/>
        <v>0.41634193910971568</v>
      </c>
      <c r="AA49">
        <f t="shared" si="38"/>
        <v>0.35407495288197377</v>
      </c>
      <c r="AB49">
        <f t="shared" si="38"/>
        <v>0.33043963156500211</v>
      </c>
      <c r="BM49">
        <f>0.5*$BL$21*B49*B49</f>
        <v>2.8150921196182696E-7</v>
      </c>
      <c r="BN49">
        <f t="shared" ref="BN49:BV58" si="39">0.5*$BL$21*C49*C49</f>
        <v>5.6188052019818715E-8</v>
      </c>
      <c r="BO49">
        <f t="shared" si="39"/>
        <v>3.4883202179235454E-7</v>
      </c>
      <c r="BP49">
        <f t="shared" si="39"/>
        <v>2.5005819150767184E-8</v>
      </c>
      <c r="BQ49">
        <f t="shared" si="39"/>
        <v>3.8425688149733967E-6</v>
      </c>
      <c r="BR49">
        <f t="shared" si="39"/>
        <v>1.8799783194188059E-6</v>
      </c>
      <c r="BS49">
        <f t="shared" si="39"/>
        <v>2.9830281035215381E-6</v>
      </c>
      <c r="BT49">
        <f t="shared" si="39"/>
        <v>1.3389936254932844E-7</v>
      </c>
      <c r="BU49">
        <f t="shared" si="39"/>
        <v>1.6279729653341846E-6</v>
      </c>
      <c r="BV49">
        <f t="shared" si="39"/>
        <v>5.1057026190853002E-7</v>
      </c>
    </row>
    <row r="50" spans="1:177">
      <c r="A50">
        <v>49</v>
      </c>
      <c r="B50">
        <v>0.36006540418123323</v>
      </c>
      <c r="C50">
        <v>0.6596015502014938</v>
      </c>
      <c r="D50">
        <v>0.58047455566661843</v>
      </c>
      <c r="E50">
        <v>0.9791443427133929</v>
      </c>
      <c r="F50">
        <v>0.71499169302245391</v>
      </c>
      <c r="G50">
        <v>0.70994983502259412</v>
      </c>
      <c r="H50">
        <v>0.65749646324013622</v>
      </c>
      <c r="I50">
        <v>0.82763808970501074</v>
      </c>
      <c r="J50">
        <v>7.9515925958452777E-2</v>
      </c>
      <c r="K50">
        <v>0.83234629126894166</v>
      </c>
      <c r="M50">
        <v>0.78423643538100452</v>
      </c>
      <c r="S50">
        <f t="shared" ref="S50:S58" si="40">EN53</f>
        <v>0.10600759597294782</v>
      </c>
      <c r="T50">
        <f t="shared" si="38"/>
        <v>0.6596015502014938</v>
      </c>
      <c r="U50">
        <f t="shared" si="38"/>
        <v>0.57878542713715631</v>
      </c>
      <c r="V50">
        <f t="shared" si="38"/>
        <v>0.9806305098998207</v>
      </c>
      <c r="W50">
        <f t="shared" si="38"/>
        <v>0.84293252018529863</v>
      </c>
      <c r="X50">
        <f t="shared" si="38"/>
        <v>0.56195942827570211</v>
      </c>
      <c r="Y50">
        <f t="shared" si="38"/>
        <v>0.75152732195111971</v>
      </c>
      <c r="Z50">
        <f t="shared" si="38"/>
        <v>0.79756777257194433</v>
      </c>
      <c r="AA50">
        <f t="shared" si="38"/>
        <v>0.61911041648651344</v>
      </c>
      <c r="AB50">
        <f t="shared" si="38"/>
        <v>0.69328009927286027</v>
      </c>
      <c r="BM50">
        <f t="shared" ref="BM50:BM58" si="41">0.5*$BL$21*B50*B50</f>
        <v>6.4823547644097429E-7</v>
      </c>
      <c r="BN50">
        <f t="shared" si="39"/>
        <v>2.1753710251410689E-6</v>
      </c>
      <c r="BO50">
        <f t="shared" si="39"/>
        <v>1.6847535488817907E-6</v>
      </c>
      <c r="BP50">
        <f t="shared" si="39"/>
        <v>4.7936182193382112E-6</v>
      </c>
      <c r="BQ50">
        <f t="shared" si="39"/>
        <v>2.556065605455575E-6</v>
      </c>
      <c r="BR50">
        <f t="shared" si="39"/>
        <v>2.5201438412430433E-6</v>
      </c>
      <c r="BS50">
        <f t="shared" si="39"/>
        <v>2.1615079958664392E-6</v>
      </c>
      <c r="BT50">
        <f t="shared" si="39"/>
        <v>3.4249240376527976E-6</v>
      </c>
      <c r="BU50">
        <f t="shared" si="39"/>
        <v>3.1613912405150721E-8</v>
      </c>
      <c r="BV50">
        <f t="shared" si="39"/>
        <v>3.4640017429458097E-6</v>
      </c>
      <c r="EN50" t="s">
        <v>22</v>
      </c>
      <c r="EZ50" t="s">
        <v>27</v>
      </c>
    </row>
    <row r="51" spans="1:177">
      <c r="A51">
        <v>50</v>
      </c>
      <c r="B51">
        <v>0.20563271816758477</v>
      </c>
      <c r="C51">
        <v>0.57878542713715631</v>
      </c>
      <c r="D51">
        <v>0.48142704441584266</v>
      </c>
      <c r="E51">
        <v>0.94980400121773356</v>
      </c>
      <c r="F51">
        <v>0.83844015770829405</v>
      </c>
      <c r="G51">
        <v>0.63985401646707496</v>
      </c>
      <c r="H51">
        <v>5.0013752903551423E-2</v>
      </c>
      <c r="I51">
        <v>0.52644521193918992</v>
      </c>
      <c r="J51">
        <v>0.2165108646405578</v>
      </c>
      <c r="K51">
        <v>0.91211236421488973</v>
      </c>
      <c r="M51">
        <v>0.2943402100457837</v>
      </c>
      <c r="S51">
        <f t="shared" si="40"/>
        <v>0.26413330793080775</v>
      </c>
      <c r="T51">
        <f t="shared" si="38"/>
        <v>0.58047455566661843</v>
      </c>
      <c r="U51">
        <f t="shared" si="38"/>
        <v>0.48142704441584266</v>
      </c>
      <c r="V51">
        <f t="shared" si="38"/>
        <v>3.5857391947730001E-2</v>
      </c>
      <c r="W51">
        <f t="shared" si="38"/>
        <v>0.38925570791324993</v>
      </c>
      <c r="X51">
        <f t="shared" si="38"/>
        <v>0.91822817991845707</v>
      </c>
      <c r="Y51">
        <f t="shared" si="38"/>
        <v>0.10656954501195623</v>
      </c>
      <c r="Z51">
        <f t="shared" si="38"/>
        <v>0.83169881310364513</v>
      </c>
      <c r="AA51">
        <f t="shared" si="38"/>
        <v>0.79711555359184683</v>
      </c>
      <c r="AB51">
        <f t="shared" si="38"/>
        <v>0.21987320895300094</v>
      </c>
      <c r="BM51">
        <f t="shared" si="41"/>
        <v>2.1142407390494676E-7</v>
      </c>
      <c r="BN51">
        <f t="shared" si="39"/>
        <v>1.6749628533317024E-6</v>
      </c>
      <c r="BO51">
        <f t="shared" si="39"/>
        <v>1.1588599954748688E-6</v>
      </c>
      <c r="BP51">
        <f t="shared" si="39"/>
        <v>4.5106382036460823E-6</v>
      </c>
      <c r="BQ51">
        <f t="shared" si="39"/>
        <v>3.514909490289545E-6</v>
      </c>
      <c r="BR51">
        <f t="shared" si="39"/>
        <v>2.0470658119452392E-6</v>
      </c>
      <c r="BS51">
        <f t="shared" si="39"/>
        <v>1.2506877397487493E-8</v>
      </c>
      <c r="BT51">
        <f t="shared" si="39"/>
        <v>1.3857228058684931E-6</v>
      </c>
      <c r="BU51">
        <f t="shared" si="39"/>
        <v>2.3438477253700971E-7</v>
      </c>
      <c r="BV51">
        <f t="shared" si="39"/>
        <v>4.1597448247683785E-6</v>
      </c>
    </row>
    <row r="52" spans="1:177">
      <c r="A52">
        <v>51</v>
      </c>
      <c r="B52">
        <v>0.27692431625055647</v>
      </c>
      <c r="C52">
        <v>0.9806305098998207</v>
      </c>
      <c r="D52">
        <v>3.5857391947730001E-2</v>
      </c>
      <c r="E52">
        <v>2.8837246437165565E-2</v>
      </c>
      <c r="F52">
        <v>0.94720398620417989</v>
      </c>
      <c r="G52">
        <v>0.96749367411322929</v>
      </c>
      <c r="H52">
        <v>0.66156023587239032</v>
      </c>
      <c r="I52">
        <v>0.31920035049034912</v>
      </c>
      <c r="J52">
        <v>0.3833643344539952</v>
      </c>
      <c r="K52">
        <v>0.55230685146024228</v>
      </c>
      <c r="M52">
        <v>0.46941597401503643</v>
      </c>
      <c r="S52">
        <f t="shared" si="40"/>
        <v>7.0718907161758632E-2</v>
      </c>
      <c r="T52">
        <f t="shared" si="38"/>
        <v>0.9791443427133929</v>
      </c>
      <c r="U52">
        <f t="shared" si="38"/>
        <v>0.94980400121773356</v>
      </c>
      <c r="V52">
        <f t="shared" si="38"/>
        <v>2.8837246437165565E-2</v>
      </c>
      <c r="W52">
        <f t="shared" si="38"/>
        <v>0.66161280339023598</v>
      </c>
      <c r="X52">
        <f t="shared" si="38"/>
        <v>0.448024987978971</v>
      </c>
      <c r="Y52">
        <f t="shared" si="38"/>
        <v>0.45108620311044723</v>
      </c>
      <c r="Z52">
        <f t="shared" si="38"/>
        <v>0.86216395672882551</v>
      </c>
      <c r="AA52">
        <f t="shared" si="38"/>
        <v>0.26277072704202836</v>
      </c>
      <c r="AB52">
        <f t="shared" si="38"/>
        <v>8.0511403248863619E-2</v>
      </c>
      <c r="BM52">
        <f t="shared" si="41"/>
        <v>3.8343538465419111E-7</v>
      </c>
      <c r="BN52">
        <f t="shared" si="39"/>
        <v>4.8081809847319115E-6</v>
      </c>
      <c r="BO52">
        <f t="shared" si="39"/>
        <v>6.4287627864656622E-9</v>
      </c>
      <c r="BP52">
        <f t="shared" si="39"/>
        <v>4.1579339103890911E-9</v>
      </c>
      <c r="BQ52">
        <f t="shared" si="39"/>
        <v>4.4859769574054417E-6</v>
      </c>
      <c r="BR52">
        <f t="shared" si="39"/>
        <v>4.6802200472455778E-6</v>
      </c>
      <c r="BS52">
        <f t="shared" si="39"/>
        <v>2.188309728437664E-6</v>
      </c>
      <c r="BT52">
        <f t="shared" si="39"/>
        <v>5.0944431876580872E-7</v>
      </c>
      <c r="BU52">
        <f t="shared" si="39"/>
        <v>7.348410646567736E-7</v>
      </c>
      <c r="BV52">
        <f t="shared" si="39"/>
        <v>1.5252142908496308E-6</v>
      </c>
      <c r="EN52">
        <f>Sheet25!FL52</f>
        <v>0.23728009270135872</v>
      </c>
      <c r="EO52">
        <f>Sheet25!FM52</f>
        <v>0.36006540418123323</v>
      </c>
      <c r="EP52">
        <f>Sheet25!FN52</f>
        <v>0.20563271816758477</v>
      </c>
      <c r="EQ52">
        <f>Sheet25!FO52</f>
        <v>0.27692431625055647</v>
      </c>
      <c r="ER52">
        <f>Sheet25!FP52</f>
        <v>0.4933408944224566</v>
      </c>
      <c r="ES52">
        <f>Sheet25!FQ52</f>
        <v>0.58436736628189589</v>
      </c>
      <c r="ET52">
        <f>Sheet25!FR52</f>
        <v>2.4565009607164397E-2</v>
      </c>
      <c r="EU52">
        <f>Sheet25!FS52</f>
        <v>0.41634193910971568</v>
      </c>
      <c r="EV52">
        <f>Sheet25!FT52</f>
        <v>0.35407495288197377</v>
      </c>
      <c r="EW52">
        <f>Sheet25!FU52</f>
        <v>0.33043963156500211</v>
      </c>
      <c r="EZ52">
        <f t="array" ref="EZ52:FI61">(1/4)*(MMULT($AM$7:$AP$16,$BY$23:$CH$26))</f>
        <v>-0.22144971537593655</v>
      </c>
      <c r="FA52">
        <v>0.27854394559571161</v>
      </c>
      <c r="FB52">
        <v>-0.18261463653389429</v>
      </c>
      <c r="FC52">
        <v>6.0743605126009112E-2</v>
      </c>
      <c r="FD52">
        <v>5.1981631940697312E-2</v>
      </c>
      <c r="FE52">
        <v>8.4193970697834131E-2</v>
      </c>
      <c r="FF52">
        <v>9.649208876849738E-3</v>
      </c>
      <c r="FG52">
        <v>-0.19100426438376797</v>
      </c>
      <c r="FH52">
        <v>3.0327563052274357E-2</v>
      </c>
      <c r="FI52">
        <v>7.9628691004222499E-2</v>
      </c>
      <c r="FL52">
        <f t="shared" ref="FL52:FU61" si="42">EN52-($EU$10*EZ52)</f>
        <v>0.23750154241673466</v>
      </c>
      <c r="FM52">
        <f t="shared" si="42"/>
        <v>0.3597868602356375</v>
      </c>
      <c r="FN52">
        <f t="shared" si="42"/>
        <v>0.20581533280411868</v>
      </c>
      <c r="FO52">
        <f t="shared" si="42"/>
        <v>0.27686357264543043</v>
      </c>
      <c r="FP52">
        <f t="shared" si="42"/>
        <v>0.4932889127905159</v>
      </c>
      <c r="FQ52">
        <f t="shared" si="42"/>
        <v>0.58428317231119808</v>
      </c>
      <c r="FR52">
        <f t="shared" si="42"/>
        <v>2.4555360398287547E-2</v>
      </c>
      <c r="FS52">
        <f t="shared" si="42"/>
        <v>0.41653294337409946</v>
      </c>
      <c r="FT52">
        <f t="shared" si="42"/>
        <v>0.3540446253189215</v>
      </c>
      <c r="FU52">
        <f t="shared" si="42"/>
        <v>0.33036000287399792</v>
      </c>
    </row>
    <row r="53" spans="1:177">
      <c r="A53">
        <v>52</v>
      </c>
      <c r="B53">
        <v>0.4933408944224566</v>
      </c>
      <c r="C53">
        <v>0.84293252018529863</v>
      </c>
      <c r="D53">
        <v>0.38925570791324993</v>
      </c>
      <c r="E53">
        <v>0.66161280339023598</v>
      </c>
      <c r="F53">
        <v>0.29635276210774253</v>
      </c>
      <c r="G53">
        <v>0.90501009327163073</v>
      </c>
      <c r="H53">
        <v>0.79875421397490143</v>
      </c>
      <c r="I53">
        <v>0.84779219343867196</v>
      </c>
      <c r="J53">
        <v>0.84677120448813759</v>
      </c>
      <c r="K53">
        <v>0.89825541525843178</v>
      </c>
      <c r="M53">
        <v>0.26567543127981147</v>
      </c>
      <c r="S53">
        <f t="shared" si="40"/>
        <v>0.87664916756629574</v>
      </c>
      <c r="T53">
        <f t="shared" si="38"/>
        <v>0.71499169302245391</v>
      </c>
      <c r="U53">
        <f t="shared" si="38"/>
        <v>0.83844015770829405</v>
      </c>
      <c r="V53">
        <f t="shared" si="38"/>
        <v>0.94720398620417989</v>
      </c>
      <c r="W53">
        <f t="shared" si="38"/>
        <v>0.29635276210774253</v>
      </c>
      <c r="X53">
        <f t="shared" si="38"/>
        <v>0.35214431467747331</v>
      </c>
      <c r="Y53">
        <f t="shared" si="38"/>
        <v>0.28346326543276446</v>
      </c>
      <c r="Z53">
        <f t="shared" si="38"/>
        <v>0.19799120244722293</v>
      </c>
      <c r="AA53">
        <f t="shared" si="38"/>
        <v>0.5490195669553064</v>
      </c>
      <c r="AB53">
        <f t="shared" si="38"/>
        <v>0.78520745032794392</v>
      </c>
      <c r="BM53">
        <f t="shared" si="41"/>
        <v>1.2169261905477475E-6</v>
      </c>
      <c r="BN53">
        <f t="shared" si="39"/>
        <v>3.5526761679296948E-6</v>
      </c>
      <c r="BO53">
        <f t="shared" si="39"/>
        <v>7.5760003071522674E-7</v>
      </c>
      <c r="BP53">
        <f t="shared" si="39"/>
        <v>2.1886575080494357E-6</v>
      </c>
      <c r="BQ53">
        <f t="shared" si="39"/>
        <v>4.3912479804444119E-7</v>
      </c>
      <c r="BR53">
        <f t="shared" si="39"/>
        <v>4.0952163446176295E-6</v>
      </c>
      <c r="BS53">
        <f t="shared" si="39"/>
        <v>3.1900414717133128E-6</v>
      </c>
      <c r="BT53">
        <f t="shared" si="39"/>
        <v>3.593758016277773E-6</v>
      </c>
      <c r="BU53">
        <f t="shared" si="39"/>
        <v>3.585107363751457E-6</v>
      </c>
      <c r="BV53">
        <f t="shared" si="39"/>
        <v>4.0343139552054889E-6</v>
      </c>
      <c r="EN53">
        <f>Sheet25!FL53</f>
        <v>0.10600759597294782</v>
      </c>
      <c r="EO53">
        <f>Sheet25!FM53</f>
        <v>0.6596015502014938</v>
      </c>
      <c r="EP53">
        <f>Sheet25!FN53</f>
        <v>0.57878542713715631</v>
      </c>
      <c r="EQ53">
        <f>Sheet25!FO53</f>
        <v>0.9806305098998207</v>
      </c>
      <c r="ER53">
        <f>Sheet25!FP53</f>
        <v>0.84293252018529863</v>
      </c>
      <c r="ES53">
        <f>Sheet25!FQ53</f>
        <v>0.56195942827570211</v>
      </c>
      <c r="ET53">
        <f>Sheet25!FR53</f>
        <v>0.75152732195111971</v>
      </c>
      <c r="EU53">
        <f>Sheet25!FS53</f>
        <v>0.79756777257194433</v>
      </c>
      <c r="EV53">
        <f>Sheet25!FT53</f>
        <v>0.61911041648651344</v>
      </c>
      <c r="EW53">
        <f>Sheet25!FU53</f>
        <v>0.69328009927286027</v>
      </c>
      <c r="EZ53">
        <v>-0.22494486069494851</v>
      </c>
      <c r="FA53">
        <v>0.28314130576493318</v>
      </c>
      <c r="FB53">
        <v>-0.18535625936042749</v>
      </c>
      <c r="FC53">
        <v>6.1746392439887339E-2</v>
      </c>
      <c r="FD53">
        <v>5.2347759419893489E-2</v>
      </c>
      <c r="FE53">
        <v>8.5583714534976055E-2</v>
      </c>
      <c r="FF53">
        <v>9.8085024706994588E-3</v>
      </c>
      <c r="FG53">
        <v>-0.1940978763822761</v>
      </c>
      <c r="FH53">
        <v>3.0828187083285937E-2</v>
      </c>
      <c r="FI53">
        <v>8.0943134723976573E-2</v>
      </c>
      <c r="FL53">
        <f t="shared" si="42"/>
        <v>0.10623254083364277</v>
      </c>
      <c r="FM53">
        <f t="shared" si="42"/>
        <v>0.6593184088957289</v>
      </c>
      <c r="FN53">
        <f t="shared" si="42"/>
        <v>0.57897078339651675</v>
      </c>
      <c r="FO53">
        <f t="shared" si="42"/>
        <v>0.98056876350738087</v>
      </c>
      <c r="FP53">
        <f t="shared" si="42"/>
        <v>0.84288017242587876</v>
      </c>
      <c r="FQ53">
        <f t="shared" si="42"/>
        <v>0.56187384456116718</v>
      </c>
      <c r="FR53">
        <f t="shared" si="42"/>
        <v>0.75151751344864903</v>
      </c>
      <c r="FS53">
        <f t="shared" si="42"/>
        <v>0.79776187044832658</v>
      </c>
      <c r="FT53">
        <f t="shared" si="42"/>
        <v>0.61907958829943011</v>
      </c>
      <c r="FU53">
        <f t="shared" si="42"/>
        <v>0.69319915613813632</v>
      </c>
    </row>
    <row r="54" spans="1:177">
      <c r="A54">
        <v>53</v>
      </c>
      <c r="B54">
        <v>0.58436736628189589</v>
      </c>
      <c r="C54">
        <v>0.56195942827570211</v>
      </c>
      <c r="D54">
        <v>0.91822817991845707</v>
      </c>
      <c r="E54">
        <v>0.448024987978971</v>
      </c>
      <c r="F54">
        <v>0.35214431467747331</v>
      </c>
      <c r="G54">
        <v>9.4984195776849953E-2</v>
      </c>
      <c r="H54">
        <v>0.53550238267408934</v>
      </c>
      <c r="I54">
        <v>0.47155471588417658</v>
      </c>
      <c r="J54">
        <v>0.76556633073627511</v>
      </c>
      <c r="K54">
        <v>0.38399843201631778</v>
      </c>
      <c r="M54">
        <v>0.85255075501731803</v>
      </c>
      <c r="S54">
        <f t="shared" si="40"/>
        <v>0.61318485294710368</v>
      </c>
      <c r="T54">
        <f t="shared" si="38"/>
        <v>0.70994983502259412</v>
      </c>
      <c r="U54">
        <f t="shared" si="38"/>
        <v>0.63985401646707496</v>
      </c>
      <c r="V54">
        <f t="shared" si="38"/>
        <v>0.96749367411322929</v>
      </c>
      <c r="W54">
        <f t="shared" si="38"/>
        <v>0.90501009327163073</v>
      </c>
      <c r="X54">
        <f t="shared" si="38"/>
        <v>9.4984195776849953E-2</v>
      </c>
      <c r="Y54">
        <f t="shared" si="38"/>
        <v>0.51652807570960879</v>
      </c>
      <c r="Z54">
        <f t="shared" si="38"/>
        <v>0.41806040225279484</v>
      </c>
      <c r="AA54">
        <f t="shared" si="38"/>
        <v>8.8475391879556428E-2</v>
      </c>
      <c r="AB54">
        <f t="shared" si="38"/>
        <v>0.48808573532540284</v>
      </c>
      <c r="BM54">
        <f t="shared" si="41"/>
        <v>1.7074260938761976E-6</v>
      </c>
      <c r="BN54">
        <f t="shared" si="39"/>
        <v>1.5789919951397701E-6</v>
      </c>
      <c r="BO54">
        <f t="shared" si="39"/>
        <v>4.2157149519818118E-6</v>
      </c>
      <c r="BP54">
        <f t="shared" si="39"/>
        <v>1.0036319492677856E-6</v>
      </c>
      <c r="BQ54">
        <f t="shared" si="39"/>
        <v>6.2002809179833685E-7</v>
      </c>
      <c r="BR54">
        <f t="shared" si="39"/>
        <v>4.5109987236874806E-8</v>
      </c>
      <c r="BS54">
        <f t="shared" si="39"/>
        <v>1.4338140092481343E-6</v>
      </c>
      <c r="BT54">
        <f t="shared" si="39"/>
        <v>1.1118192503630326E-6</v>
      </c>
      <c r="BU54">
        <f t="shared" si="39"/>
        <v>2.9304590337850188E-6</v>
      </c>
      <c r="BV54">
        <f t="shared" si="39"/>
        <v>7.3727397895495316E-7</v>
      </c>
      <c r="EN54">
        <f>Sheet25!FL54</f>
        <v>0.26413330793080775</v>
      </c>
      <c r="EO54">
        <f>Sheet25!FM54</f>
        <v>0.58047455566661843</v>
      </c>
      <c r="EP54">
        <f>Sheet25!FN54</f>
        <v>0.48142704441584266</v>
      </c>
      <c r="EQ54">
        <f>Sheet25!FO54</f>
        <v>3.5857391947730001E-2</v>
      </c>
      <c r="ER54">
        <f>Sheet25!FP54</f>
        <v>0.38925570791324993</v>
      </c>
      <c r="ES54">
        <f>Sheet25!FQ54</f>
        <v>0.91822817991845707</v>
      </c>
      <c r="ET54">
        <f>Sheet25!FR54</f>
        <v>0.10656954501195623</v>
      </c>
      <c r="EU54">
        <f>Sheet25!FS54</f>
        <v>0.83169881310364513</v>
      </c>
      <c r="EV54">
        <f>Sheet25!FT54</f>
        <v>0.79711555359184683</v>
      </c>
      <c r="EW54">
        <f>Sheet25!FU54</f>
        <v>0.21987320895300094</v>
      </c>
      <c r="EZ54">
        <v>-0.223632388304807</v>
      </c>
      <c r="FA54">
        <v>0.28133993065387403</v>
      </c>
      <c r="FB54">
        <v>-0.18434736812345359</v>
      </c>
      <c r="FC54">
        <v>6.135340427448524E-2</v>
      </c>
      <c r="FD54">
        <v>5.236704692854724E-2</v>
      </c>
      <c r="FE54">
        <v>8.5039135311020697E-2</v>
      </c>
      <c r="FF54">
        <v>9.7460761463668694E-3</v>
      </c>
      <c r="FG54">
        <v>-0.19292588793901133</v>
      </c>
      <c r="FH54">
        <v>3.0632007228145637E-2</v>
      </c>
      <c r="FI54">
        <v>8.0428043824832124E-2</v>
      </c>
      <c r="FL54">
        <f t="shared" si="42"/>
        <v>0.26435694031911255</v>
      </c>
      <c r="FM54">
        <f t="shared" si="42"/>
        <v>0.58019321573596461</v>
      </c>
      <c r="FN54">
        <f t="shared" si="42"/>
        <v>0.48161139178396611</v>
      </c>
      <c r="FO54">
        <f t="shared" si="42"/>
        <v>3.5796038543455519E-2</v>
      </c>
      <c r="FP54">
        <f t="shared" si="42"/>
        <v>0.38920334086632136</v>
      </c>
      <c r="FQ54">
        <f t="shared" si="42"/>
        <v>0.91814314078314607</v>
      </c>
      <c r="FR54">
        <f t="shared" si="42"/>
        <v>0.10655979893580986</v>
      </c>
      <c r="FS54">
        <f t="shared" si="42"/>
        <v>0.8318917389915842</v>
      </c>
      <c r="FT54">
        <f t="shared" si="42"/>
        <v>0.79708492158461863</v>
      </c>
      <c r="FU54">
        <f t="shared" si="42"/>
        <v>0.21979278090917612</v>
      </c>
    </row>
    <row r="55" spans="1:177">
      <c r="A55">
        <v>54</v>
      </c>
      <c r="B55">
        <v>2.4565009607164397E-2</v>
      </c>
      <c r="C55">
        <v>0.75152732195111971</v>
      </c>
      <c r="D55">
        <v>0.10656954501195623</v>
      </c>
      <c r="E55">
        <v>0.45108620311044723</v>
      </c>
      <c r="F55">
        <v>0.28346326543276446</v>
      </c>
      <c r="G55">
        <v>0.51652807570960879</v>
      </c>
      <c r="H55">
        <v>0.25095618167484723</v>
      </c>
      <c r="I55">
        <v>0.21764660490132573</v>
      </c>
      <c r="J55">
        <v>0.18728932387785788</v>
      </c>
      <c r="K55">
        <v>0.80309036068169981</v>
      </c>
      <c r="M55">
        <v>0.19516592497143254</v>
      </c>
      <c r="S55">
        <f t="shared" si="40"/>
        <v>0.77240249915721249</v>
      </c>
      <c r="T55">
        <f t="shared" si="38"/>
        <v>0.65749646324013622</v>
      </c>
      <c r="U55">
        <f t="shared" si="38"/>
        <v>5.0013752903551423E-2</v>
      </c>
      <c r="V55">
        <f t="shared" si="38"/>
        <v>0.66156023587239032</v>
      </c>
      <c r="W55">
        <f t="shared" si="38"/>
        <v>0.79875421397490143</v>
      </c>
      <c r="X55">
        <f t="shared" si="38"/>
        <v>0.53550238267408934</v>
      </c>
      <c r="Y55">
        <f t="shared" si="38"/>
        <v>0.25095618167484723</v>
      </c>
      <c r="Z55">
        <f t="shared" si="38"/>
        <v>0.17629176967442645</v>
      </c>
      <c r="AA55">
        <f t="shared" si="38"/>
        <v>0.4696125892545458</v>
      </c>
      <c r="AB55">
        <f t="shared" si="38"/>
        <v>0.20402990676535215</v>
      </c>
      <c r="BM55">
        <f t="shared" si="41"/>
        <v>3.0171984850003963E-9</v>
      </c>
      <c r="BN55">
        <f t="shared" si="39"/>
        <v>2.8239665781951099E-6</v>
      </c>
      <c r="BO55">
        <f t="shared" si="39"/>
        <v>5.6785339620276828E-8</v>
      </c>
      <c r="BP55">
        <f t="shared" si="39"/>
        <v>1.0173938131829984E-6</v>
      </c>
      <c r="BQ55">
        <f t="shared" si="39"/>
        <v>4.0175711424902941E-7</v>
      </c>
      <c r="BR55">
        <f t="shared" si="39"/>
        <v>1.3340062649813568E-6</v>
      </c>
      <c r="BS55">
        <f t="shared" si="39"/>
        <v>3.1489502560409469E-7</v>
      </c>
      <c r="BT55">
        <f t="shared" si="39"/>
        <v>2.3685022312536894E-7</v>
      </c>
      <c r="BU55">
        <f t="shared" si="39"/>
        <v>1.7538645419312572E-7</v>
      </c>
      <c r="BV55">
        <f t="shared" si="39"/>
        <v>3.2247706370993135E-6</v>
      </c>
      <c r="EN55">
        <f>Sheet25!FL55</f>
        <v>7.0718907161758632E-2</v>
      </c>
      <c r="EO55">
        <f>Sheet25!FM55</f>
        <v>0.9791443427133929</v>
      </c>
      <c r="EP55">
        <f>Sheet25!FN55</f>
        <v>0.94980400121773356</v>
      </c>
      <c r="EQ55">
        <f>Sheet25!FO55</f>
        <v>2.8837246437165565E-2</v>
      </c>
      <c r="ER55">
        <f>Sheet25!FP55</f>
        <v>0.66161280339023598</v>
      </c>
      <c r="ES55">
        <f>Sheet25!FQ55</f>
        <v>0.448024987978971</v>
      </c>
      <c r="ET55">
        <f>Sheet25!FR55</f>
        <v>0.45108620311044723</v>
      </c>
      <c r="EU55">
        <f>Sheet25!FS55</f>
        <v>0.86216395672882551</v>
      </c>
      <c r="EV55">
        <f>Sheet25!FT55</f>
        <v>0.26277072704202836</v>
      </c>
      <c r="EW55">
        <f>Sheet25!FU55</f>
        <v>8.0511403248863619E-2</v>
      </c>
      <c r="EZ55">
        <v>-0.21939443302220954</v>
      </c>
      <c r="FA55">
        <v>0.27587075170266506</v>
      </c>
      <c r="FB55">
        <v>-0.18101028654279702</v>
      </c>
      <c r="FC55">
        <v>6.0160548529112776E-2</v>
      </c>
      <c r="FD55">
        <v>5.1696784763628892E-2</v>
      </c>
      <c r="FE55">
        <v>8.3385900898116053E-2</v>
      </c>
      <c r="FF55">
        <v>9.5565898128274016E-3</v>
      </c>
      <c r="FG55">
        <v>-0.18916674575181255</v>
      </c>
      <c r="FH55">
        <v>3.0036476985943673E-2</v>
      </c>
      <c r="FI55">
        <v>7.886441262452519E-2</v>
      </c>
      <c r="FL55">
        <f t="shared" si="42"/>
        <v>7.0938301594780845E-2</v>
      </c>
      <c r="FM55">
        <f t="shared" si="42"/>
        <v>0.97886847196169025</v>
      </c>
      <c r="FN55">
        <f t="shared" si="42"/>
        <v>0.94998501150427639</v>
      </c>
      <c r="FO55">
        <f t="shared" si="42"/>
        <v>2.8777085888636453E-2</v>
      </c>
      <c r="FP55">
        <f t="shared" si="42"/>
        <v>0.6615611066054724</v>
      </c>
      <c r="FQ55">
        <f t="shared" si="42"/>
        <v>0.44794160207807288</v>
      </c>
      <c r="FR55">
        <f t="shared" si="42"/>
        <v>0.45107664652063439</v>
      </c>
      <c r="FS55">
        <f t="shared" si="42"/>
        <v>0.86235312347457738</v>
      </c>
      <c r="FT55">
        <f t="shared" si="42"/>
        <v>0.2627406905650424</v>
      </c>
      <c r="FU55">
        <f t="shared" si="42"/>
        <v>8.043253883623909E-2</v>
      </c>
    </row>
    <row r="56" spans="1:177">
      <c r="A56">
        <v>55</v>
      </c>
      <c r="B56">
        <v>0.41634193910971568</v>
      </c>
      <c r="C56">
        <v>0.79756777257194433</v>
      </c>
      <c r="D56">
        <v>0.83169881310364513</v>
      </c>
      <c r="E56">
        <v>0.86216395672882551</v>
      </c>
      <c r="F56">
        <v>0.19799120244722293</v>
      </c>
      <c r="G56">
        <v>0.41806040225279484</v>
      </c>
      <c r="H56">
        <v>0.17629176967442645</v>
      </c>
      <c r="I56">
        <v>0.20951286506453345</v>
      </c>
      <c r="J56">
        <v>0.42872741582866541</v>
      </c>
      <c r="K56">
        <v>0.39019201870736414</v>
      </c>
      <c r="M56">
        <v>0.8059611941612993</v>
      </c>
      <c r="S56">
        <f t="shared" si="40"/>
        <v>0.16364556978380346</v>
      </c>
      <c r="T56">
        <f t="shared" si="38"/>
        <v>0.82763808970501074</v>
      </c>
      <c r="U56">
        <f t="shared" si="38"/>
        <v>0.52644521193918992</v>
      </c>
      <c r="V56">
        <f t="shared" si="38"/>
        <v>0.31920035049034912</v>
      </c>
      <c r="W56">
        <f t="shared" si="38"/>
        <v>0.84779219343867196</v>
      </c>
      <c r="X56">
        <f t="shared" si="38"/>
        <v>0.47155471588417658</v>
      </c>
      <c r="Y56">
        <f t="shared" si="38"/>
        <v>0.21764660490132573</v>
      </c>
      <c r="Z56">
        <f t="shared" si="38"/>
        <v>0.20951286506453345</v>
      </c>
      <c r="AA56">
        <f t="shared" si="38"/>
        <v>0.62394083590145777</v>
      </c>
      <c r="AB56">
        <f t="shared" si="38"/>
        <v>0.87737758622188822</v>
      </c>
      <c r="BM56">
        <f t="shared" si="41"/>
        <v>8.6670305130819098E-7</v>
      </c>
      <c r="BN56">
        <f t="shared" si="39"/>
        <v>3.180571759226864E-6</v>
      </c>
      <c r="BO56">
        <f t="shared" si="39"/>
        <v>3.4586145785900605E-6</v>
      </c>
      <c r="BP56">
        <f t="shared" si="39"/>
        <v>3.7166334414115206E-6</v>
      </c>
      <c r="BQ56">
        <f t="shared" si="39"/>
        <v>1.9600258123248611E-7</v>
      </c>
      <c r="BR56">
        <f t="shared" si="39"/>
        <v>8.7387249965884318E-7</v>
      </c>
      <c r="BS56">
        <f t="shared" si="39"/>
        <v>1.5539394027470514E-7</v>
      </c>
      <c r="BT56">
        <f t="shared" si="39"/>
        <v>2.1947820313774701E-7</v>
      </c>
      <c r="BU56">
        <f t="shared" si="39"/>
        <v>9.190359854156271E-7</v>
      </c>
      <c r="BV56">
        <f t="shared" si="39"/>
        <v>7.6124905731464001E-7</v>
      </c>
      <c r="EN56">
        <f>Sheet25!FL56</f>
        <v>0.87664916756629574</v>
      </c>
      <c r="EO56">
        <f>Sheet25!FM56</f>
        <v>0.71499169302245391</v>
      </c>
      <c r="EP56">
        <f>Sheet25!FN56</f>
        <v>0.83844015770829405</v>
      </c>
      <c r="EQ56">
        <f>Sheet25!FO56</f>
        <v>0.94720398620417989</v>
      </c>
      <c r="ER56">
        <f>Sheet25!FP56</f>
        <v>0.29635276210774253</v>
      </c>
      <c r="ES56">
        <f>Sheet25!FQ56</f>
        <v>0.35214431467747331</v>
      </c>
      <c r="ET56">
        <f>Sheet25!FR56</f>
        <v>0.28346326543276446</v>
      </c>
      <c r="EU56">
        <f>Sheet25!FS56</f>
        <v>0.19799120244722293</v>
      </c>
      <c r="EV56">
        <f>Sheet25!FT56</f>
        <v>0.5490195669553064</v>
      </c>
      <c r="EW56">
        <f>Sheet25!FU56</f>
        <v>0.78520745032794392</v>
      </c>
      <c r="EZ56">
        <v>-0.22439148132477144</v>
      </c>
      <c r="FA56">
        <v>0.28244684024282229</v>
      </c>
      <c r="FB56">
        <v>-0.18494958824052399</v>
      </c>
      <c r="FC56">
        <v>6.1594922492398577E-2</v>
      </c>
      <c r="FD56">
        <v>5.2268945760512914E-2</v>
      </c>
      <c r="FE56">
        <v>8.5373788052281074E-2</v>
      </c>
      <c r="FF56">
        <v>9.7844413134960239E-3</v>
      </c>
      <c r="FG56">
        <v>-0.19362502019891042</v>
      </c>
      <c r="FH56">
        <v>3.0752566721209504E-2</v>
      </c>
      <c r="FI56">
        <v>8.0744585181485376E-2</v>
      </c>
      <c r="FL56">
        <f t="shared" si="42"/>
        <v>0.87687355904762054</v>
      </c>
      <c r="FM56">
        <f t="shared" si="42"/>
        <v>0.7147092461822111</v>
      </c>
      <c r="FN56">
        <f t="shared" si="42"/>
        <v>0.83862510729653461</v>
      </c>
      <c r="FO56">
        <f t="shared" si="42"/>
        <v>0.94714239128168753</v>
      </c>
      <c r="FP56">
        <f t="shared" si="42"/>
        <v>0.29630049316198204</v>
      </c>
      <c r="FQ56">
        <f t="shared" si="42"/>
        <v>0.35205894088942102</v>
      </c>
      <c r="FR56">
        <f t="shared" si="42"/>
        <v>0.28345348099145096</v>
      </c>
      <c r="FS56">
        <f t="shared" si="42"/>
        <v>0.19818482746742183</v>
      </c>
      <c r="FT56">
        <f t="shared" si="42"/>
        <v>0.54898881438858516</v>
      </c>
      <c r="FU56">
        <f t="shared" si="42"/>
        <v>0.78512670574276244</v>
      </c>
    </row>
    <row r="57" spans="1:177">
      <c r="A57">
        <v>56</v>
      </c>
      <c r="B57">
        <v>0.35407495288197377</v>
      </c>
      <c r="C57">
        <v>0.61911041648651344</v>
      </c>
      <c r="D57">
        <v>0.79711555359184683</v>
      </c>
      <c r="E57">
        <v>0.26277072704202836</v>
      </c>
      <c r="F57">
        <v>0.5490195669553064</v>
      </c>
      <c r="G57">
        <v>8.8475391879556428E-2</v>
      </c>
      <c r="H57">
        <v>0.4696125892545458</v>
      </c>
      <c r="I57">
        <v>0.62394083590145777</v>
      </c>
      <c r="J57">
        <v>0.87025394155566338</v>
      </c>
      <c r="K57">
        <v>0.30172441640834791</v>
      </c>
      <c r="M57">
        <v>2.628943719637282E-3</v>
      </c>
      <c r="S57">
        <f t="shared" si="40"/>
        <v>0.57060896686508256</v>
      </c>
      <c r="T57">
        <f t="shared" si="38"/>
        <v>7.9515925958452777E-2</v>
      </c>
      <c r="U57">
        <f t="shared" si="38"/>
        <v>0.2165108646405578</v>
      </c>
      <c r="V57">
        <f t="shared" si="38"/>
        <v>0.3833643344539952</v>
      </c>
      <c r="W57">
        <f t="shared" si="38"/>
        <v>0.84677120448813759</v>
      </c>
      <c r="X57">
        <f t="shared" si="38"/>
        <v>0.76556633073627511</v>
      </c>
      <c r="Y57">
        <f t="shared" si="38"/>
        <v>0.18728932387785788</v>
      </c>
      <c r="Z57">
        <f t="shared" si="38"/>
        <v>0.42872741582866541</v>
      </c>
      <c r="AA57">
        <f t="shared" si="38"/>
        <v>0.87025394155566338</v>
      </c>
      <c r="AB57">
        <f t="shared" si="38"/>
        <v>0.75974022311519407</v>
      </c>
      <c r="BM57">
        <f t="shared" si="41"/>
        <v>6.268453612918598E-7</v>
      </c>
      <c r="BN57">
        <f t="shared" si="39"/>
        <v>1.9164885390105208E-6</v>
      </c>
      <c r="BO57">
        <f t="shared" si="39"/>
        <v>3.1769660288901823E-6</v>
      </c>
      <c r="BP57">
        <f t="shared" si="39"/>
        <v>3.4524227495098091E-7</v>
      </c>
      <c r="BQ57">
        <f t="shared" si="39"/>
        <v>1.5071124244989612E-6</v>
      </c>
      <c r="BR57">
        <f t="shared" si="39"/>
        <v>3.9139474841205403E-8</v>
      </c>
      <c r="BS57">
        <f t="shared" si="39"/>
        <v>1.1026799199317938E-6</v>
      </c>
      <c r="BT57">
        <f t="shared" si="39"/>
        <v>1.9465108335270495E-6</v>
      </c>
      <c r="BU57">
        <f t="shared" si="39"/>
        <v>3.78670961396584E-6</v>
      </c>
      <c r="BV57">
        <f t="shared" si="39"/>
        <v>4.5518811728479062E-7</v>
      </c>
      <c r="EN57">
        <f>Sheet25!FL57</f>
        <v>0.61318485294710368</v>
      </c>
      <c r="EO57">
        <f>Sheet25!FM57</f>
        <v>0.70994983502259412</v>
      </c>
      <c r="EP57">
        <f>Sheet25!FN57</f>
        <v>0.63985401646707496</v>
      </c>
      <c r="EQ57">
        <f>Sheet25!FO57</f>
        <v>0.96749367411322929</v>
      </c>
      <c r="ER57">
        <f>Sheet25!FP57</f>
        <v>0.90501009327163073</v>
      </c>
      <c r="ES57">
        <f>Sheet25!FQ57</f>
        <v>9.4984195776849953E-2</v>
      </c>
      <c r="ET57">
        <f>Sheet25!FR57</f>
        <v>0.51652807570960879</v>
      </c>
      <c r="EU57">
        <f>Sheet25!FS57</f>
        <v>0.41806040225279484</v>
      </c>
      <c r="EV57">
        <f>Sheet25!FT57</f>
        <v>8.8475391879556428E-2</v>
      </c>
      <c r="EW57">
        <f>Sheet25!FU57</f>
        <v>0.48808573532540284</v>
      </c>
      <c r="EZ57">
        <v>-0.22502518497314097</v>
      </c>
      <c r="FA57">
        <v>0.28322105957966026</v>
      </c>
      <c r="FB57">
        <v>-0.18540520486401532</v>
      </c>
      <c r="FC57">
        <v>6.1763777879498952E-2</v>
      </c>
      <c r="FD57">
        <v>5.2381249845609809E-2</v>
      </c>
      <c r="FE57">
        <v>8.5607817490632399E-2</v>
      </c>
      <c r="FF57">
        <v>9.8112641950802298E-3</v>
      </c>
      <c r="FG57">
        <v>-0.19415757631843358</v>
      </c>
      <c r="FH57">
        <v>3.0836868463760873E-2</v>
      </c>
      <c r="FI57">
        <v>8.0965928701347264E-2</v>
      </c>
      <c r="FL57">
        <f t="shared" si="42"/>
        <v>0.61340987813207681</v>
      </c>
      <c r="FM57">
        <f t="shared" si="42"/>
        <v>0.70966661396301445</v>
      </c>
      <c r="FN57">
        <f t="shared" si="42"/>
        <v>0.64003942167193895</v>
      </c>
      <c r="FO57">
        <f t="shared" si="42"/>
        <v>0.96743191033534981</v>
      </c>
      <c r="FP57">
        <f t="shared" si="42"/>
        <v>0.9049577120217851</v>
      </c>
      <c r="FQ57">
        <f t="shared" si="42"/>
        <v>9.4898587959359321E-2</v>
      </c>
      <c r="FR57">
        <f t="shared" si="42"/>
        <v>0.51651826444541371</v>
      </c>
      <c r="FS57">
        <f t="shared" si="42"/>
        <v>0.41825455982911325</v>
      </c>
      <c r="FT57">
        <f t="shared" si="42"/>
        <v>8.8444555011092663E-2</v>
      </c>
      <c r="FU57">
        <f t="shared" si="42"/>
        <v>0.48800476939670151</v>
      </c>
    </row>
    <row r="58" spans="1:177">
      <c r="A58">
        <v>57</v>
      </c>
      <c r="B58">
        <v>0.33043963156500211</v>
      </c>
      <c r="C58">
        <v>0.69328009927286027</v>
      </c>
      <c r="D58">
        <v>0.21987320895300094</v>
      </c>
      <c r="E58">
        <v>8.0511403248863619E-2</v>
      </c>
      <c r="F58">
        <v>0.78520745032794392</v>
      </c>
      <c r="G58">
        <v>0.48808573532540284</v>
      </c>
      <c r="H58">
        <v>0.20402990676535215</v>
      </c>
      <c r="I58">
        <v>0.87737758622188822</v>
      </c>
      <c r="J58">
        <v>0.75974022311519407</v>
      </c>
      <c r="K58">
        <v>0.8604565380028607</v>
      </c>
      <c r="M58">
        <v>0.60941834145889606</v>
      </c>
      <c r="S58">
        <f t="shared" si="40"/>
        <v>0.31955289449746188</v>
      </c>
      <c r="T58">
        <f t="shared" si="38"/>
        <v>0.83234629126894166</v>
      </c>
      <c r="U58">
        <f t="shared" si="38"/>
        <v>0.91211236421488973</v>
      </c>
      <c r="V58">
        <f t="shared" si="38"/>
        <v>0.55230685146024228</v>
      </c>
      <c r="W58">
        <f t="shared" si="38"/>
        <v>0.89825541525843178</v>
      </c>
      <c r="X58">
        <f t="shared" si="38"/>
        <v>0.38399843201631778</v>
      </c>
      <c r="Y58">
        <f t="shared" si="38"/>
        <v>0.80309036068169981</v>
      </c>
      <c r="Z58">
        <f t="shared" si="38"/>
        <v>0.39019201870736414</v>
      </c>
      <c r="AA58">
        <f t="shared" si="38"/>
        <v>0.30172441640834791</v>
      </c>
      <c r="AB58">
        <f t="shared" si="38"/>
        <v>0.8604565380028607</v>
      </c>
      <c r="BM58">
        <f t="shared" si="41"/>
        <v>5.4595175054407175E-7</v>
      </c>
      <c r="BN58">
        <f t="shared" si="39"/>
        <v>2.4031864802389351E-6</v>
      </c>
      <c r="BO58">
        <f t="shared" si="39"/>
        <v>2.417211400764501E-7</v>
      </c>
      <c r="BP58">
        <f t="shared" si="39"/>
        <v>3.2410430265505642E-8</v>
      </c>
      <c r="BQ58">
        <f t="shared" si="39"/>
        <v>3.0827537002525527E-6</v>
      </c>
      <c r="BR58">
        <f t="shared" si="39"/>
        <v>1.1911384251406961E-6</v>
      </c>
      <c r="BS58">
        <f t="shared" si="39"/>
        <v>2.0814101427339149E-7</v>
      </c>
      <c r="BT58">
        <f t="shared" si="39"/>
        <v>3.8489571440227347E-6</v>
      </c>
      <c r="BU58">
        <f t="shared" si="39"/>
        <v>2.8860260330956244E-6</v>
      </c>
      <c r="BV58">
        <f t="shared" si="39"/>
        <v>3.7019272689593426E-6</v>
      </c>
      <c r="EN58">
        <f>Sheet25!FL58</f>
        <v>0.77240249915721249</v>
      </c>
      <c r="EO58">
        <f>Sheet25!FM58</f>
        <v>0.65749646324013622</v>
      </c>
      <c r="EP58">
        <f>Sheet25!FN58</f>
        <v>5.0013752903551423E-2</v>
      </c>
      <c r="EQ58">
        <f>Sheet25!FO58</f>
        <v>0.66156023587239032</v>
      </c>
      <c r="ER58">
        <f>Sheet25!FP58</f>
        <v>0.79875421397490143</v>
      </c>
      <c r="ES58">
        <f>Sheet25!FQ58</f>
        <v>0.53550238267408934</v>
      </c>
      <c r="ET58">
        <f>Sheet25!FR58</f>
        <v>0.25095618167484723</v>
      </c>
      <c r="EU58">
        <f>Sheet25!FS58</f>
        <v>0.17629176967442645</v>
      </c>
      <c r="EV58">
        <f>Sheet25!FT58</f>
        <v>0.4696125892545458</v>
      </c>
      <c r="EW58">
        <f>Sheet25!FU58</f>
        <v>0.20402990676535215</v>
      </c>
      <c r="EZ58">
        <v>-0.22507318099924359</v>
      </c>
      <c r="FA58">
        <v>0.28329968799780725</v>
      </c>
      <c r="FB58">
        <v>-0.18544704507287174</v>
      </c>
      <c r="FC58">
        <v>6.1780935207906201E-2</v>
      </c>
      <c r="FD58">
        <v>5.2372269973493688E-2</v>
      </c>
      <c r="FE58">
        <v>8.5631590137404401E-2</v>
      </c>
      <c r="FF58">
        <v>9.813989624241768E-3</v>
      </c>
      <c r="FG58">
        <v>-0.19421209464283534</v>
      </c>
      <c r="FH58">
        <v>3.0845432759975634E-2</v>
      </c>
      <c r="FI58">
        <v>8.0988415014121698E-2</v>
      </c>
      <c r="FL58">
        <f t="shared" si="42"/>
        <v>0.77262757233821178</v>
      </c>
      <c r="FM58">
        <f t="shared" si="42"/>
        <v>0.65721316355213844</v>
      </c>
      <c r="FN58">
        <f t="shared" si="42"/>
        <v>5.0199199948624297E-2</v>
      </c>
      <c r="FO58">
        <f t="shared" si="42"/>
        <v>0.6614984549371824</v>
      </c>
      <c r="FP58">
        <f t="shared" si="42"/>
        <v>0.79870184170492797</v>
      </c>
      <c r="FQ58">
        <f t="shared" si="42"/>
        <v>0.53541675108395193</v>
      </c>
      <c r="FR58">
        <f t="shared" si="42"/>
        <v>0.25094636768522299</v>
      </c>
      <c r="FS58">
        <f t="shared" si="42"/>
        <v>0.17648598176906929</v>
      </c>
      <c r="FT58">
        <f t="shared" si="42"/>
        <v>0.4695817438217858</v>
      </c>
      <c r="FU58">
        <f t="shared" si="42"/>
        <v>0.20394891835033804</v>
      </c>
    </row>
    <row r="59" spans="1:177">
      <c r="EN59">
        <f>Sheet25!FL59</f>
        <v>0.16364556978380346</v>
      </c>
      <c r="EO59">
        <f>Sheet25!FM59</f>
        <v>0.82763808970501074</v>
      </c>
      <c r="EP59">
        <f>Sheet25!FN59</f>
        <v>0.52644521193918992</v>
      </c>
      <c r="EQ59">
        <f>Sheet25!FO59</f>
        <v>0.31920035049034912</v>
      </c>
      <c r="ER59">
        <f>Sheet25!FP59</f>
        <v>0.84779219343867196</v>
      </c>
      <c r="ES59">
        <f>Sheet25!FQ59</f>
        <v>0.47155471588417658</v>
      </c>
      <c r="ET59">
        <f>Sheet25!FR59</f>
        <v>0.21764660490132573</v>
      </c>
      <c r="EU59">
        <f>Sheet25!FS59</f>
        <v>0.20951286506453345</v>
      </c>
      <c r="EV59">
        <f>Sheet25!FT59</f>
        <v>0.62394083590145777</v>
      </c>
      <c r="EW59">
        <f>Sheet25!FU59</f>
        <v>0.87737758622188822</v>
      </c>
      <c r="EZ59">
        <v>-0.22328049833266528</v>
      </c>
      <c r="FA59">
        <v>0.28091701552364534</v>
      </c>
      <c r="FB59">
        <v>-0.18404398456396123</v>
      </c>
      <c r="FC59">
        <v>6.1261206638037968E-2</v>
      </c>
      <c r="FD59">
        <v>5.2213172934741758E-2</v>
      </c>
      <c r="FE59">
        <v>8.4911319515391229E-2</v>
      </c>
      <c r="FF59">
        <v>9.7314303674901764E-3</v>
      </c>
      <c r="FG59">
        <v>-0.19260279903230823</v>
      </c>
      <c r="FH59">
        <v>3.0585969872303682E-2</v>
      </c>
      <c r="FI59">
        <v>8.0307167077324534E-2</v>
      </c>
      <c r="FL59">
        <f t="shared" si="42"/>
        <v>0.16386885028213613</v>
      </c>
      <c r="FM59">
        <f t="shared" si="42"/>
        <v>0.82735717268948705</v>
      </c>
      <c r="FN59">
        <f t="shared" si="42"/>
        <v>0.52662925592375387</v>
      </c>
      <c r="FO59">
        <f t="shared" si="42"/>
        <v>0.3191390892837111</v>
      </c>
      <c r="FP59">
        <f t="shared" si="42"/>
        <v>0.84773998026573727</v>
      </c>
      <c r="FQ59">
        <f t="shared" si="42"/>
        <v>0.4714698045646612</v>
      </c>
      <c r="FR59">
        <f t="shared" si="42"/>
        <v>0.21763687347095825</v>
      </c>
      <c r="FS59">
        <f t="shared" si="42"/>
        <v>0.20970546786356575</v>
      </c>
      <c r="FT59">
        <f t="shared" si="42"/>
        <v>0.6239102499315855</v>
      </c>
      <c r="FU59">
        <f t="shared" si="42"/>
        <v>0.87729727905481092</v>
      </c>
    </row>
    <row r="60" spans="1:177">
      <c r="EN60">
        <f>Sheet25!FL60</f>
        <v>0.57060896686508256</v>
      </c>
      <c r="EO60">
        <f>Sheet25!FM60</f>
        <v>7.9515925958452777E-2</v>
      </c>
      <c r="EP60">
        <f>Sheet25!FN60</f>
        <v>0.2165108646405578</v>
      </c>
      <c r="EQ60">
        <f>Sheet25!FO60</f>
        <v>0.3833643344539952</v>
      </c>
      <c r="ER60">
        <f>Sheet25!FP60</f>
        <v>0.84677120448813759</v>
      </c>
      <c r="ES60">
        <f>Sheet25!FQ60</f>
        <v>0.76556633073627511</v>
      </c>
      <c r="ET60">
        <f>Sheet25!FR60</f>
        <v>0.18728932387785788</v>
      </c>
      <c r="EU60">
        <f>Sheet25!FS60</f>
        <v>0.42872741582866541</v>
      </c>
      <c r="EV60">
        <f>Sheet25!FT60</f>
        <v>0.87025394155566338</v>
      </c>
      <c r="EW60">
        <f>Sheet25!FU60</f>
        <v>0.75974022311519407</v>
      </c>
      <c r="EZ60">
        <v>-0.22417675469463449</v>
      </c>
      <c r="FA60">
        <v>0.2821409301643179</v>
      </c>
      <c r="FB60">
        <v>-0.18478719291112961</v>
      </c>
      <c r="FC60">
        <v>6.1528166999907201E-2</v>
      </c>
      <c r="FD60">
        <v>5.2321479017754524E-2</v>
      </c>
      <c r="FE60">
        <v>8.5281297786148597E-2</v>
      </c>
      <c r="FF60">
        <v>9.77383719431924E-3</v>
      </c>
      <c r="FG60">
        <v>-0.19345810717812453</v>
      </c>
      <c r="FH60">
        <v>3.0719245938666078E-2</v>
      </c>
      <c r="FI60">
        <v>8.0657097682774972E-2</v>
      </c>
      <c r="FL60">
        <f t="shared" si="42"/>
        <v>0.57083314361977722</v>
      </c>
      <c r="FM60">
        <f t="shared" si="42"/>
        <v>7.9233785028288456E-2</v>
      </c>
      <c r="FN60">
        <f t="shared" si="42"/>
        <v>0.21669565183346892</v>
      </c>
      <c r="FO60">
        <f t="shared" si="42"/>
        <v>0.38330280628699531</v>
      </c>
      <c r="FP60">
        <f t="shared" si="42"/>
        <v>0.84671888300911979</v>
      </c>
      <c r="FQ60">
        <f t="shared" si="42"/>
        <v>0.76548104943848894</v>
      </c>
      <c r="FR60">
        <f t="shared" si="42"/>
        <v>0.18727955004066354</v>
      </c>
      <c r="FS60">
        <f t="shared" si="42"/>
        <v>0.42892087393584355</v>
      </c>
      <c r="FT60">
        <f t="shared" si="42"/>
        <v>0.87022322230972471</v>
      </c>
      <c r="FU60">
        <f t="shared" si="42"/>
        <v>0.75965956601751128</v>
      </c>
    </row>
    <row r="61" spans="1:177">
      <c r="EN61">
        <f>Sheet25!FL61</f>
        <v>0.31955289449746188</v>
      </c>
      <c r="EO61">
        <f>Sheet25!FM61</f>
        <v>0.83234629126894166</v>
      </c>
      <c r="EP61">
        <f>Sheet25!FN61</f>
        <v>0.91211236421488973</v>
      </c>
      <c r="EQ61">
        <f>Sheet25!FO61</f>
        <v>0.55230685146024228</v>
      </c>
      <c r="ER61">
        <f>Sheet25!FP61</f>
        <v>0.89825541525843178</v>
      </c>
      <c r="ES61">
        <f>Sheet25!FQ61</f>
        <v>0.38399843201631778</v>
      </c>
      <c r="ET61">
        <f>Sheet25!FR61</f>
        <v>0.80309036068169981</v>
      </c>
      <c r="EU61">
        <f>Sheet25!FS61</f>
        <v>0.39019201870736414</v>
      </c>
      <c r="EV61">
        <f>Sheet25!FT61</f>
        <v>0.30172441640834791</v>
      </c>
      <c r="EW61">
        <f>Sheet25!FU61</f>
        <v>0.8604565380028607</v>
      </c>
      <c r="EZ61">
        <v>-0.22107879389949184</v>
      </c>
      <c r="FA61">
        <v>0.27808754821481263</v>
      </c>
      <c r="FB61">
        <v>-0.18234131241920759</v>
      </c>
      <c r="FC61">
        <v>6.0644093856666602E-2</v>
      </c>
      <c r="FD61">
        <v>5.1831508625138398E-2</v>
      </c>
      <c r="FE61">
        <v>8.4056025803574019E-2</v>
      </c>
      <c r="FF61">
        <v>9.6334014112022543E-3</v>
      </c>
      <c r="FG61">
        <v>-0.19060858020559882</v>
      </c>
      <c r="FH61">
        <v>3.027787579759629E-2</v>
      </c>
      <c r="FI61">
        <v>7.9498232815308004E-2</v>
      </c>
      <c r="FL61">
        <f t="shared" si="42"/>
        <v>0.31977397329136137</v>
      </c>
      <c r="FM61">
        <f t="shared" si="42"/>
        <v>0.83206820372072687</v>
      </c>
      <c r="FN61">
        <f t="shared" si="42"/>
        <v>0.91229470552730896</v>
      </c>
      <c r="FO61">
        <f t="shared" si="42"/>
        <v>0.55224620736638563</v>
      </c>
      <c r="FP61">
        <f t="shared" si="42"/>
        <v>0.89820358374980669</v>
      </c>
      <c r="FQ61">
        <f t="shared" si="42"/>
        <v>0.3839143759905142</v>
      </c>
      <c r="FR61">
        <f t="shared" si="42"/>
        <v>0.80308072728028856</v>
      </c>
      <c r="FS61">
        <f t="shared" si="42"/>
        <v>0.39038262728756973</v>
      </c>
      <c r="FT61">
        <f t="shared" si="42"/>
        <v>0.30169413853255034</v>
      </c>
      <c r="FU61">
        <f t="shared" si="42"/>
        <v>0.86037703977004543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2.6338833203148502</v>
      </c>
      <c r="EN2" t="s">
        <v>10</v>
      </c>
    </row>
    <row r="3" spans="1:177">
      <c r="A3">
        <v>2</v>
      </c>
      <c r="C3" t="s">
        <v>92</v>
      </c>
      <c r="F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2.6338833203148502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2.1998189157946491</v>
      </c>
      <c r="O7">
        <v>3.0712266419592975</v>
      </c>
      <c r="P7">
        <v>2.5355356196070811</v>
      </c>
      <c r="Q7">
        <v>3.7555875481504462</v>
      </c>
      <c r="S7">
        <f>N7+$M23</f>
        <v>2.9929539308060829</v>
      </c>
      <c r="T7">
        <f t="shared" ref="T7:V16" si="0">O7+$M23</f>
        <v>3.8643616569707313</v>
      </c>
      <c r="U7">
        <f t="shared" si="0"/>
        <v>3.3286706346185149</v>
      </c>
      <c r="V7">
        <f t="shared" si="0"/>
        <v>4.5487225631618804</v>
      </c>
      <c r="X7">
        <f xml:space="preserve"> 1/(1+EXP(-S7))</f>
        <v>0.95225479195625695</v>
      </c>
      <c r="Y7">
        <f t="shared" ref="Y7:AA16" si="1" xml:space="preserve"> 1/(1+EXP(-T7))</f>
        <v>0.97945465719919966</v>
      </c>
      <c r="Z7">
        <f t="shared" si="1"/>
        <v>0.96539939184456403</v>
      </c>
      <c r="AA7">
        <f t="shared" si="1"/>
        <v>0.98953006739528127</v>
      </c>
      <c r="AC7">
        <f t="array" ref="AC7:AF16">MMULT(B36:K45,X7:AA16)</f>
        <v>3.4947163958793026</v>
      </c>
      <c r="AD7">
        <v>3.6596835041047306</v>
      </c>
      <c r="AE7">
        <v>3.6316179119924326</v>
      </c>
      <c r="AF7">
        <v>3.6947779870573694</v>
      </c>
      <c r="AH7">
        <f>AC7+$M36</f>
        <v>3.8341855541544478</v>
      </c>
      <c r="AI7">
        <f t="shared" ref="AI7:AK16" si="2">AD7+$M36</f>
        <v>3.9991526623798759</v>
      </c>
      <c r="AJ7">
        <f t="shared" si="2"/>
        <v>3.9710870702675778</v>
      </c>
      <c r="AK7">
        <f t="shared" si="2"/>
        <v>4.0342471453325146</v>
      </c>
      <c r="AM7">
        <f xml:space="preserve"> 1/(1+EXP(-AH7))</f>
        <v>0.97883854934881498</v>
      </c>
      <c r="AN7">
        <f t="shared" ref="AN7:AP16" si="3" xml:space="preserve"> 1/(1+EXP(-AI7))</f>
        <v>0.98199881764820707</v>
      </c>
      <c r="AO7">
        <f t="shared" si="3"/>
        <v>0.9814959283865482</v>
      </c>
      <c r="AP7">
        <f t="shared" si="3"/>
        <v>0.98260880685202934</v>
      </c>
      <c r="AR7">
        <f t="array" ref="AR7:AU16">MMULT(B49:K58,AM7:AP16)</f>
        <v>3.9640988970759734</v>
      </c>
      <c r="AS7">
        <v>3.9695228344563978</v>
      </c>
      <c r="AT7">
        <v>3.9686648041811416</v>
      </c>
      <c r="AU7">
        <v>3.9708349013029225</v>
      </c>
      <c r="AW7">
        <f>AR7+$M49</f>
        <v>4.6604740646426164</v>
      </c>
      <c r="AX7">
        <f t="shared" ref="AX7:AZ16" si="4">AS7+$M49</f>
        <v>4.6658980020230407</v>
      </c>
      <c r="AY7">
        <f t="shared" si="4"/>
        <v>4.6650399717477846</v>
      </c>
      <c r="AZ7">
        <f t="shared" si="4"/>
        <v>4.6672100688695659</v>
      </c>
      <c r="BB7">
        <f>EXP(AW7-AW$20)</f>
        <v>8.175304094328284E-2</v>
      </c>
      <c r="BC7">
        <f t="shared" ref="BC7:BE16" si="5">EXP(AX7-AX$20)</f>
        <v>8.1155804236815648E-2</v>
      </c>
      <c r="BD7">
        <f t="shared" si="5"/>
        <v>8.127434823717257E-2</v>
      </c>
      <c r="BE7">
        <f t="shared" si="5"/>
        <v>8.103779268308213E-2</v>
      </c>
      <c r="BG7">
        <f>BB7/BB$20</f>
        <v>2.4700464091330129E-2</v>
      </c>
      <c r="BH7">
        <f t="shared" ref="BH7:BJ16" si="6">BC7/BC$20</f>
        <v>2.4556639250129887E-2</v>
      </c>
      <c r="BI7">
        <f t="shared" si="6"/>
        <v>2.4586022507152576E-2</v>
      </c>
      <c r="BJ7">
        <f t="shared" si="6"/>
        <v>2.4528354420499561E-2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3.7067730234161766</v>
      </c>
      <c r="BS7">
        <f t="shared" si="7"/>
        <v>0</v>
      </c>
      <c r="BT7">
        <f t="shared" si="7"/>
        <v>0</v>
      </c>
      <c r="BY7">
        <f>$BG$7-$BL$7</f>
        <v>2.4700464091330129E-2</v>
      </c>
      <c r="BZ7">
        <f>$BH$7-$BM$7</f>
        <v>-0.97544336074987015</v>
      </c>
      <c r="CA7">
        <f>$BI$7-$BN$7</f>
        <v>2.4586022507152576E-2</v>
      </c>
      <c r="CB7">
        <f>$BJ$7-$BO$7</f>
        <v>2.4528354420499561E-2</v>
      </c>
      <c r="CD7">
        <f t="array" ref="CD7:CM16">(1/4)*(MMULT($AM$7:$AP$16,$BY$23:$CH$26))</f>
        <v>-0.22136840061065122</v>
      </c>
      <c r="CE7">
        <v>0.27795254960098642</v>
      </c>
      <c r="CF7">
        <v>-0.18242865578247661</v>
      </c>
      <c r="CG7">
        <v>6.0760039185397623E-2</v>
      </c>
      <c r="CH7">
        <v>5.2091343056479791E-2</v>
      </c>
      <c r="CI7">
        <v>8.4195026173254806E-2</v>
      </c>
      <c r="CJ7">
        <v>9.6572444518557461E-3</v>
      </c>
      <c r="CK7">
        <v>-0.19083873363361012</v>
      </c>
      <c r="CL7">
        <v>3.0345918904553775E-2</v>
      </c>
      <c r="CM7">
        <v>7.9633668654209747E-2</v>
      </c>
      <c r="CO7">
        <f>(1/4)*SUM($BY$7:$CB$7)</f>
        <v>-0.22540712993272197</v>
      </c>
      <c r="CR7">
        <f t="array" ref="CR7:CU16">MMULT(S49:AB58,BY7:CB16)</f>
        <v>-9.4707747593307218E-2</v>
      </c>
      <c r="CS7">
        <v>0.16117900932706503</v>
      </c>
      <c r="CT7">
        <v>-1.7864147655574227E-2</v>
      </c>
      <c r="CU7">
        <v>0.19288158963500174</v>
      </c>
      <c r="CW7">
        <f>$CR$7*(1/(1+EXP(-$AH$7)))*(1-(1/(1+EXP(-$AH$7))))</f>
        <v>-1.961742535254348E-3</v>
      </c>
      <c r="CX7">
        <f>$CS$7*(1/(1+EXP(-$AI$7)))*(1-(1/(1+EXP(-$AI$7))))</f>
        <v>2.849183878400077E-3</v>
      </c>
      <c r="CY7">
        <f>$CT$7*(1/(1+EXP(-$AJ$7)))*(1-(1/(1+EXP(-$AJ$7))))</f>
        <v>-3.2444277147230556E-4</v>
      </c>
      <c r="CZ7">
        <f>$CU$7*(1/(1+EXP(-$AK$7)))*(1-(1/(1+EXP(-$AK$7))))</f>
        <v>3.2961032490427629E-3</v>
      </c>
      <c r="DB7">
        <f t="array" ref="DB7:DK16">(1/4)*(MMULT($X$7:$AA$16,$CW$23:$DF$26))</f>
        <v>9.6773602625870655E-4</v>
      </c>
      <c r="DC7">
        <v>3.0154459910663192E-4</v>
      </c>
      <c r="DD7">
        <v>2.434835572291753E-5</v>
      </c>
      <c r="DE7">
        <v>3.0870428696910921E-4</v>
      </c>
      <c r="DF7">
        <v>5.6178963757236116E-5</v>
      </c>
      <c r="DG7">
        <v>2.0820029831404302E-5</v>
      </c>
      <c r="DH7">
        <v>2.0502756254714766E-4</v>
      </c>
      <c r="DI7">
        <v>2.4036525411449301E-3</v>
      </c>
      <c r="DJ7">
        <v>-1.5066224840618985E-4</v>
      </c>
      <c r="DK7">
        <v>2.2445535579198091E-3</v>
      </c>
      <c r="DM7">
        <f>(1/4)*SUM($CW$7:$CZ$7)</f>
        <v>9.6477545517904655E-4</v>
      </c>
      <c r="DO7">
        <f t="array" ref="DO7:DR16">MMULT(S36:AB45,CW7:CZ16)</f>
        <v>-2.5715253064411158E-3</v>
      </c>
      <c r="DP7">
        <v>1.5279985012179861E-2</v>
      </c>
      <c r="DQ7">
        <v>2.5576268572937168E-3</v>
      </c>
      <c r="DR7">
        <v>-4.8802183552334524E-3</v>
      </c>
      <c r="DT7">
        <f>DO7*(1/(1+EXP(-S7)))*(1-(1/(1+EXP(-S7))))</f>
        <v>-1.1691594907952694E-4</v>
      </c>
      <c r="DU7">
        <f t="shared" ref="DU7:DW16" si="8">DP7*(1/(1+EXP(-T7)))*(1-(1/(1+EXP(-T7))))</f>
        <v>3.0748267861979131E-4</v>
      </c>
      <c r="DV7">
        <f t="shared" si="8"/>
        <v>8.5433448491535746E-5</v>
      </c>
      <c r="DW7">
        <f t="shared" si="8"/>
        <v>-5.0560590234529428E-5</v>
      </c>
      <c r="DY7">
        <f t="array" ref="DY7:EH16">(1/4)*(MMULT($C$7:$F$16,$DT$23:$EC$26))</f>
        <v>-1.3207863553865688E-5</v>
      </c>
      <c r="DZ7">
        <v>-6.1128000275080199E-5</v>
      </c>
      <c r="EA7">
        <v>-2.4666722928504614E-5</v>
      </c>
      <c r="EB7">
        <v>-5.5183050183961272E-5</v>
      </c>
      <c r="EC7">
        <v>-2.387113813670965E-5</v>
      </c>
      <c r="ED7">
        <v>5.9240974895476308E-6</v>
      </c>
      <c r="EE7">
        <v>-5.3121632107811388E-6</v>
      </c>
      <c r="EF7">
        <v>-3.8391652505744076E-5</v>
      </c>
      <c r="EG7">
        <v>-5.4874975326113984E-5</v>
      </c>
      <c r="EH7">
        <v>-1.4985367925735337E-5</v>
      </c>
      <c r="EJ7">
        <f>(1/4)*SUM($DT$7:$DW$7)</f>
        <v>5.6359896949317669E-5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1.5732732603795658</v>
      </c>
      <c r="O8">
        <v>2.4620039917990839</v>
      </c>
      <c r="P8">
        <v>2.4904364257008718</v>
      </c>
      <c r="Q8">
        <v>2.6553009636313565</v>
      </c>
      <c r="S8">
        <f t="shared" ref="S8:S16" si="9">N8+$M24</f>
        <v>1.6390221401980116</v>
      </c>
      <c r="T8">
        <f t="shared" si="0"/>
        <v>2.5277528716175297</v>
      </c>
      <c r="U8">
        <f t="shared" si="0"/>
        <v>2.5561853055193176</v>
      </c>
      <c r="V8">
        <f t="shared" si="0"/>
        <v>2.7210498434498023</v>
      </c>
      <c r="X8">
        <f t="shared" ref="X8:X16" si="10" xml:space="preserve"> 1/(1+EXP(-S8))</f>
        <v>0.83740183595259188</v>
      </c>
      <c r="Y8">
        <f t="shared" si="1"/>
        <v>0.92606464217371776</v>
      </c>
      <c r="Z8">
        <f t="shared" si="1"/>
        <v>0.9279879515941466</v>
      </c>
      <c r="AA8">
        <f t="shared" si="1"/>
        <v>0.93825737964974265</v>
      </c>
      <c r="AC8">
        <v>5.390585929779915</v>
      </c>
      <c r="AD8">
        <v>5.6136275882381472</v>
      </c>
      <c r="AE8">
        <v>5.5703145991370473</v>
      </c>
      <c r="AF8">
        <v>5.6861004257108014</v>
      </c>
      <c r="AH8">
        <f t="shared" ref="AH8:AH16" si="11">AC8+$M37</f>
        <v>5.7934571549531251</v>
      </c>
      <c r="AI8">
        <f t="shared" si="2"/>
        <v>6.0164988134113573</v>
      </c>
      <c r="AJ8">
        <f t="shared" si="2"/>
        <v>5.9731858243102574</v>
      </c>
      <c r="AK8">
        <f t="shared" si="2"/>
        <v>6.0889716508840115</v>
      </c>
      <c r="AM8">
        <f t="shared" ref="AM8:AM16" si="12" xml:space="preserve"> 1/(1+EXP(-AH8))</f>
        <v>0.99696183009405992</v>
      </c>
      <c r="AN8">
        <f t="shared" si="3"/>
        <v>0.99756773908639174</v>
      </c>
      <c r="AO8">
        <f t="shared" si="3"/>
        <v>0.99746034924502991</v>
      </c>
      <c r="AP8">
        <f t="shared" si="3"/>
        <v>0.99773739126344063</v>
      </c>
      <c r="AR8">
        <v>6.314896153394387</v>
      </c>
      <c r="AS8">
        <v>6.3277850557629955</v>
      </c>
      <c r="AT8">
        <v>6.3253296101441574</v>
      </c>
      <c r="AU8">
        <v>6.3305562086098792</v>
      </c>
      <c r="AW8">
        <f t="shared" ref="AW8:AW16" si="13">AR8+$M50</f>
        <v>7.0988487185042297</v>
      </c>
      <c r="AX8">
        <f t="shared" si="4"/>
        <v>7.1117376208728382</v>
      </c>
      <c r="AY8">
        <f t="shared" si="4"/>
        <v>7.1092821752540001</v>
      </c>
      <c r="AZ8">
        <f t="shared" si="4"/>
        <v>7.1145087737197219</v>
      </c>
      <c r="BB8">
        <f t="shared" ref="BB8:BB16" si="14">EXP(AW8-AW$20)</f>
        <v>0.93643270472817941</v>
      </c>
      <c r="BC8">
        <f t="shared" si="5"/>
        <v>0.93655704691158792</v>
      </c>
      <c r="BD8">
        <f t="shared" si="5"/>
        <v>0.93642801265493691</v>
      </c>
      <c r="BE8">
        <f t="shared" si="5"/>
        <v>0.93656069199880809</v>
      </c>
      <c r="BG8">
        <f t="shared" ref="BG8:BG16" si="15">BB8/BB$20</f>
        <v>0.28292919908792735</v>
      </c>
      <c r="BH8">
        <f t="shared" si="6"/>
        <v>0.28338938606367325</v>
      </c>
      <c r="BI8">
        <f t="shared" si="6"/>
        <v>0.28327560533954987</v>
      </c>
      <c r="BJ8">
        <f t="shared" si="6"/>
        <v>0.28347628716263035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0.28292919908792735</v>
      </c>
      <c r="BZ8">
        <f>$BH$8-$BM$8</f>
        <v>0.28338938606367325</v>
      </c>
      <c r="CA8">
        <f>$BI$8-$BN$8</f>
        <v>0.28327560533954987</v>
      </c>
      <c r="CB8">
        <f>$BJ$8-$BO$8</f>
        <v>0.28347628716263035</v>
      </c>
      <c r="CD8">
        <v>-0.22486224228934742</v>
      </c>
      <c r="CE8">
        <v>0.2825401991799098</v>
      </c>
      <c r="CF8">
        <v>-0.18516723963177467</v>
      </c>
      <c r="CG8">
        <v>6.1763108679605841E-2</v>
      </c>
      <c r="CH8">
        <v>5.2459286296673985E-2</v>
      </c>
      <c r="CI8">
        <v>8.5584802525558112E-2</v>
      </c>
      <c r="CJ8">
        <v>9.8166724244679003E-3</v>
      </c>
      <c r="CK8">
        <v>-0.19392964735950238</v>
      </c>
      <c r="CL8">
        <v>3.0846851362802581E-2</v>
      </c>
      <c r="CM8">
        <v>8.0948208811606207E-2</v>
      </c>
      <c r="CO8">
        <f>(1/4)*SUM($BY$8:$CB$8)</f>
        <v>0.28326761941344519</v>
      </c>
      <c r="CR8">
        <v>-0.12522169877298459</v>
      </c>
      <c r="CS8">
        <v>0.61148246622192637</v>
      </c>
      <c r="CT8">
        <v>-8.0059473380974439E-2</v>
      </c>
      <c r="CU8">
        <v>0.13875691147494981</v>
      </c>
      <c r="CW8">
        <f>$CR$8*(1/(1+EXP(-$AH$8)))*(1-(1/(1+EXP(-$AH$8))))</f>
        <v>-3.7928894085031875E-4</v>
      </c>
      <c r="CX8">
        <f>$CS$8*(1/(1+EXP(-$AI$8)))*(1-(1/(1+EXP(-$AI$8))))</f>
        <v>1.4836674370139683E-3</v>
      </c>
      <c r="CY8">
        <f>$CT$8*(1/(1+EXP(-$AJ$8)))*(1-(1/(1+EXP(-$AJ$8))))</f>
        <v>-2.0280673234496563E-4</v>
      </c>
      <c r="CZ8">
        <f>$CU$8*(1/(1+EXP(-$AK$8)))*(1-(1/(1+EXP(-$AK$8))))</f>
        <v>3.1324224826522607E-4</v>
      </c>
      <c r="DB8">
        <v>9.4681896568579054E-4</v>
      </c>
      <c r="DC8">
        <v>2.9051358641829614E-4</v>
      </c>
      <c r="DD8">
        <v>-5.0238000783239483E-6</v>
      </c>
      <c r="DE8">
        <v>2.7145475654269152E-4</v>
      </c>
      <c r="DF8">
        <v>3.6234243120748582E-5</v>
      </c>
      <c r="DG8">
        <v>3.2319546677892482E-5</v>
      </c>
      <c r="DH8">
        <v>2.0592008543027647E-4</v>
      </c>
      <c r="DI8">
        <v>2.3211661305647846E-3</v>
      </c>
      <c r="DJ8">
        <v>-1.0176401258472895E-4</v>
      </c>
      <c r="DK8">
        <v>2.198989174868893E-3</v>
      </c>
      <c r="DM8">
        <f>(1/4)*SUM($CW$8:$CZ$8)</f>
        <v>3.0370350302097752E-4</v>
      </c>
      <c r="DO8">
        <v>-4.0562258615116321E-3</v>
      </c>
      <c r="DP8">
        <v>7.6089484651177351E-3</v>
      </c>
      <c r="DQ8">
        <v>1.179646083834889E-3</v>
      </c>
      <c r="DR8">
        <v>1.0640618930223566E-3</v>
      </c>
      <c r="DT8">
        <f t="shared" ref="DT8:DT16" si="17">DO8*(1/(1+EXP(-S8)))*(1-(1/(1+EXP(-S8))))</f>
        <v>-5.5229571774831842E-4</v>
      </c>
      <c r="DU8">
        <f t="shared" si="8"/>
        <v>5.2097648898773998E-4</v>
      </c>
      <c r="DV8">
        <f t="shared" si="8"/>
        <v>7.8831398769962598E-5</v>
      </c>
      <c r="DW8">
        <f t="shared" si="8"/>
        <v>6.1641604702048229E-5</v>
      </c>
      <c r="DY8">
        <v>5.1292966391703195E-5</v>
      </c>
      <c r="DZ8">
        <v>1.0522260262860956E-4</v>
      </c>
      <c r="EA8">
        <v>8.1932242255104988E-5</v>
      </c>
      <c r="EB8">
        <v>2.7430370345680761E-4</v>
      </c>
      <c r="EC8">
        <v>8.3295274850305934E-5</v>
      </c>
      <c r="ED8">
        <v>4.5155933297215834E-5</v>
      </c>
      <c r="EE8">
        <v>1.6122661450690491E-4</v>
      </c>
      <c r="EF8">
        <v>1.0428622921174511E-4</v>
      </c>
      <c r="EG8">
        <v>1.8498510475086248E-4</v>
      </c>
      <c r="EH8">
        <v>6.6001366469021396E-5</v>
      </c>
      <c r="EJ8">
        <f>(1/4)*SUM($DT$8:$DW$8)</f>
        <v>2.7288443677858098E-5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2.2417755068929122</v>
      </c>
      <c r="O9">
        <v>2.9831026667996068</v>
      </c>
      <c r="P9">
        <v>2.9667240721750789</v>
      </c>
      <c r="Q9">
        <v>3.7747611505609817</v>
      </c>
      <c r="S9">
        <f t="shared" si="9"/>
        <v>2.3788777588838625</v>
      </c>
      <c r="T9">
        <f t="shared" si="0"/>
        <v>3.1202049187905572</v>
      </c>
      <c r="U9">
        <f t="shared" si="0"/>
        <v>3.1038263241660293</v>
      </c>
      <c r="V9">
        <f t="shared" si="0"/>
        <v>3.9118634025519321</v>
      </c>
      <c r="X9">
        <f t="shared" si="10"/>
        <v>0.91520238109452989</v>
      </c>
      <c r="Y9">
        <f t="shared" si="1"/>
        <v>0.95771852686662406</v>
      </c>
      <c r="Z9">
        <f t="shared" si="1"/>
        <v>0.95705030154351245</v>
      </c>
      <c r="AA9">
        <f t="shared" si="1"/>
        <v>0.98038908852145568</v>
      </c>
      <c r="AC9">
        <v>4.1284389532417869</v>
      </c>
      <c r="AD9">
        <v>4.3927924911027896</v>
      </c>
      <c r="AE9">
        <v>4.353523930660903</v>
      </c>
      <c r="AF9">
        <v>4.4394499273227535</v>
      </c>
      <c r="AH9">
        <f t="shared" si="11"/>
        <v>4.5182579878665603</v>
      </c>
      <c r="AI9">
        <f t="shared" si="2"/>
        <v>4.782611525727563</v>
      </c>
      <c r="AJ9">
        <f t="shared" si="2"/>
        <v>4.7433429652856764</v>
      </c>
      <c r="AK9">
        <f t="shared" si="2"/>
        <v>4.8292689619475269</v>
      </c>
      <c r="AM9">
        <f t="shared" si="12"/>
        <v>0.98920969176797713</v>
      </c>
      <c r="AN9">
        <f t="shared" si="3"/>
        <v>0.9916954420032269</v>
      </c>
      <c r="AO9">
        <f t="shared" si="3"/>
        <v>0.99136571815279306</v>
      </c>
      <c r="AP9">
        <f t="shared" si="3"/>
        <v>0.99207100950962335</v>
      </c>
      <c r="AR9">
        <v>5.3246146667287269</v>
      </c>
      <c r="AS9">
        <v>5.3360615248570316</v>
      </c>
      <c r="AT9">
        <v>5.3338567263847878</v>
      </c>
      <c r="AU9">
        <v>5.3386507785316324</v>
      </c>
      <c r="AW9">
        <f t="shared" si="13"/>
        <v>5.6191406336993106</v>
      </c>
      <c r="AX9">
        <f t="shared" si="4"/>
        <v>5.6305874918276153</v>
      </c>
      <c r="AY9">
        <f t="shared" si="4"/>
        <v>5.6283826933553716</v>
      </c>
      <c r="AZ9">
        <f t="shared" si="4"/>
        <v>5.6331767455022161</v>
      </c>
      <c r="BB9">
        <f t="shared" si="14"/>
        <v>0.21322961211089919</v>
      </c>
      <c r="BC9">
        <f t="shared" si="5"/>
        <v>0.21295061960650274</v>
      </c>
      <c r="BD9">
        <f t="shared" si="5"/>
        <v>0.21297465511018607</v>
      </c>
      <c r="BE9">
        <f t="shared" si="5"/>
        <v>0.21291271624252892</v>
      </c>
      <c r="BG9">
        <f t="shared" si="15"/>
        <v>6.4424152501036294E-2</v>
      </c>
      <c r="BH9">
        <f t="shared" si="6"/>
        <v>6.4435952461380119E-2</v>
      </c>
      <c r="BI9">
        <f t="shared" si="6"/>
        <v>6.4426227679020662E-2</v>
      </c>
      <c r="BJ9">
        <f t="shared" si="6"/>
        <v>6.4443988313594061E-2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2.7419588306954457</v>
      </c>
      <c r="BY9">
        <f>$BG$9-$BL$9</f>
        <v>6.4424152501036294E-2</v>
      </c>
      <c r="BZ9">
        <f>$BH$9-$BM$9</f>
        <v>6.4435952461380119E-2</v>
      </c>
      <c r="CA9">
        <f>$BI$9-$BN$9</f>
        <v>6.4426227679020662E-2</v>
      </c>
      <c r="CB9">
        <f>$BJ$9-$BO$9</f>
        <v>-0.9355560116864059</v>
      </c>
      <c r="CD9">
        <v>-0.22355029678169155</v>
      </c>
      <c r="CE9">
        <v>0.28074264964836182</v>
      </c>
      <c r="CF9">
        <v>-0.18415955177514787</v>
      </c>
      <c r="CG9">
        <v>6.1370014497929386E-2</v>
      </c>
      <c r="CH9">
        <v>5.2477864656142847E-2</v>
      </c>
      <c r="CI9">
        <v>8.5040216883980807E-2</v>
      </c>
      <c r="CJ9">
        <v>9.7541941656393051E-3</v>
      </c>
      <c r="CK9">
        <v>-0.19275873032849483</v>
      </c>
      <c r="CL9">
        <v>3.0650552928814034E-2</v>
      </c>
      <c r="CM9">
        <v>8.0433086104465937E-2</v>
      </c>
      <c r="CO9">
        <f>(1/4)*SUM($BY$9:$CB$9)</f>
        <v>-0.18556741976124219</v>
      </c>
      <c r="CR9">
        <v>0.10105690457618628</v>
      </c>
      <c r="CS9">
        <v>0.22605961761272853</v>
      </c>
      <c r="CT9">
        <v>-0.34149377791059676</v>
      </c>
      <c r="CU9">
        <v>8.8254010748631678E-3</v>
      </c>
      <c r="CW9">
        <f>$CR$9*(1/(1+EXP(-$AH$9)))*(1-(1/(1+EXP(-$AH$9))))</f>
        <v>1.0786690179826416E-3</v>
      </c>
      <c r="CX9">
        <f>$CS$9*(1/(1+EXP(-$AI$9)))*(1-(1/(1+EXP(-$AI$9))))</f>
        <v>1.861734849147922E-3</v>
      </c>
      <c r="CY9">
        <f>$CT$9*(1/(1+EXP(-$AJ$9)))*(1-(1/(1+EXP(-$AJ$9))))</f>
        <v>-2.923094885349161E-3</v>
      </c>
      <c r="CZ9">
        <f>$CU$9*(1/(1+EXP(-$AK$9)))*(1-(1/(1+EXP(-$AK$9))))</f>
        <v>6.9421678025234453E-5</v>
      </c>
      <c r="DB9">
        <v>9.6357008879117923E-4</v>
      </c>
      <c r="DC9">
        <v>2.9670317206632912E-4</v>
      </c>
      <c r="DD9">
        <v>1.0182456247973201E-5</v>
      </c>
      <c r="DE9">
        <v>2.59804083794673E-4</v>
      </c>
      <c r="DF9">
        <v>5.0762179920862049E-5</v>
      </c>
      <c r="DG9">
        <v>2.5029962574346579E-5</v>
      </c>
      <c r="DH9">
        <v>2.0817269992757864E-4</v>
      </c>
      <c r="DI9">
        <v>2.3786885784473017E-3</v>
      </c>
      <c r="DJ9">
        <v>-1.3110755787277395E-4</v>
      </c>
      <c r="DK9">
        <v>2.2216403511775744E-3</v>
      </c>
      <c r="DM9">
        <f>(1/4)*SUM($CW$9:$CZ$9)</f>
        <v>2.1682664951659331E-5</v>
      </c>
      <c r="DO9">
        <v>-3.2085523943479214E-3</v>
      </c>
      <c r="DP9">
        <v>1.0923915759902619E-2</v>
      </c>
      <c r="DQ9">
        <v>2.2184821166923363E-3</v>
      </c>
      <c r="DR9">
        <v>-5.5954961286639208E-4</v>
      </c>
      <c r="DT9">
        <f t="shared" si="17"/>
        <v>-2.490060702674735E-4</v>
      </c>
      <c r="DU9">
        <f t="shared" si="8"/>
        <v>4.4235031558367431E-4</v>
      </c>
      <c r="DV9">
        <f t="shared" si="8"/>
        <v>9.1190755900404335E-5</v>
      </c>
      <c r="DW9">
        <f t="shared" si="8"/>
        <v>-1.0758081943744693E-5</v>
      </c>
      <c r="DY9">
        <v>5.4858259518206935E-5</v>
      </c>
      <c r="DZ9">
        <v>1.6351951214039105E-5</v>
      </c>
      <c r="EA9">
        <v>5.9182897113082806E-5</v>
      </c>
      <c r="EB9">
        <v>2.3281544255916459E-4</v>
      </c>
      <c r="EC9">
        <v>9.6974776828617637E-5</v>
      </c>
      <c r="ED9">
        <v>5.7522926595247439E-5</v>
      </c>
      <c r="EE9">
        <v>1.8106826283189272E-4</v>
      </c>
      <c r="EF9">
        <v>9.7991096251112797E-5</v>
      </c>
      <c r="EG9">
        <v>1.1190310363703269E-4</v>
      </c>
      <c r="EH9">
        <v>4.2068521927745968E-5</v>
      </c>
      <c r="EJ9">
        <f>(1/4)*SUM($DT$9:$DW$9)</f>
        <v>6.8444229818215115E-5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1.0119492147319087</v>
      </c>
      <c r="O10">
        <v>1.8051373563312152</v>
      </c>
      <c r="P10">
        <v>1.8538297805122477</v>
      </c>
      <c r="Q10">
        <v>2.0085102075058745</v>
      </c>
      <c r="S10">
        <f t="shared" si="9"/>
        <v>1.3017579836254956</v>
      </c>
      <c r="T10">
        <f t="shared" si="0"/>
        <v>2.0949461252248023</v>
      </c>
      <c r="U10">
        <f t="shared" si="0"/>
        <v>2.1436385494058348</v>
      </c>
      <c r="V10">
        <f t="shared" si="0"/>
        <v>2.2983189763994614</v>
      </c>
      <c r="X10">
        <f t="shared" si="10"/>
        <v>0.78613070013598296</v>
      </c>
      <c r="Y10">
        <f t="shared" si="1"/>
        <v>0.89041099764395737</v>
      </c>
      <c r="Z10">
        <f t="shared" si="1"/>
        <v>0.8950728253590623</v>
      </c>
      <c r="AA10">
        <f t="shared" si="1"/>
        <v>0.90873772161397259</v>
      </c>
      <c r="AC10">
        <v>3.3368911536570254</v>
      </c>
      <c r="AD10">
        <v>3.4872406689256645</v>
      </c>
      <c r="AE10">
        <v>3.4575309684723994</v>
      </c>
      <c r="AF10">
        <v>3.5225531750781078</v>
      </c>
      <c r="AH10">
        <f t="shared" si="11"/>
        <v>3.4286686079944961</v>
      </c>
      <c r="AI10">
        <f t="shared" si="2"/>
        <v>3.5790181232631353</v>
      </c>
      <c r="AJ10">
        <f t="shared" si="2"/>
        <v>3.5493084228098701</v>
      </c>
      <c r="AK10">
        <f t="shared" si="2"/>
        <v>3.6143306294155786</v>
      </c>
      <c r="AM10">
        <f t="shared" si="12"/>
        <v>0.96858858576148865</v>
      </c>
      <c r="AN10">
        <f t="shared" si="3"/>
        <v>0.97285436469663134</v>
      </c>
      <c r="AO10">
        <f t="shared" si="3"/>
        <v>0.97205864867317782</v>
      </c>
      <c r="AP10">
        <f t="shared" si="3"/>
        <v>0.97377151426953523</v>
      </c>
      <c r="AR10">
        <v>5.1138794336508635</v>
      </c>
      <c r="AS10">
        <v>5.1202065594967729</v>
      </c>
      <c r="AT10">
        <v>5.1190507096851228</v>
      </c>
      <c r="AU10">
        <v>5.1217604438585784</v>
      </c>
      <c r="AW10">
        <f t="shared" si="13"/>
        <v>5.5832335022503088</v>
      </c>
      <c r="AX10">
        <f t="shared" si="4"/>
        <v>5.5895606280962182</v>
      </c>
      <c r="AY10">
        <f t="shared" si="4"/>
        <v>5.5884047782845681</v>
      </c>
      <c r="AZ10">
        <f t="shared" si="4"/>
        <v>5.5911145124580237</v>
      </c>
      <c r="BB10">
        <f t="shared" si="14"/>
        <v>0.2057089786136734</v>
      </c>
      <c r="BC10">
        <f t="shared" si="5"/>
        <v>0.2043907171676772</v>
      </c>
      <c r="BD10">
        <f t="shared" si="5"/>
        <v>0.20462831858900002</v>
      </c>
      <c r="BE10">
        <f t="shared" si="5"/>
        <v>0.2041428646773204</v>
      </c>
      <c r="BG10">
        <f t="shared" si="15"/>
        <v>6.2151905065357962E-2</v>
      </c>
      <c r="BH10">
        <f t="shared" si="6"/>
        <v>6.1845842755940357E-2</v>
      </c>
      <c r="BI10">
        <f t="shared" si="6"/>
        <v>6.1901406231504023E-2</v>
      </c>
      <c r="BJ10">
        <f t="shared" si="6"/>
        <v>6.1789547462177401E-2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6.2151905065357962E-2</v>
      </c>
      <c r="BZ10">
        <f>$BH$10-$BM$10</f>
        <v>6.1845842755940357E-2</v>
      </c>
      <c r="CA10">
        <f>$BI$10-$BN$10</f>
        <v>6.1901406231504023E-2</v>
      </c>
      <c r="CB10">
        <f>$BJ$10-$BO$10</f>
        <v>6.1789547462177401E-2</v>
      </c>
      <c r="CD10">
        <v>-0.2193139186992118</v>
      </c>
      <c r="CE10">
        <v>0.27528505737356224</v>
      </c>
      <c r="CF10">
        <v>-0.1808261065029399</v>
      </c>
      <c r="CG10">
        <v>6.0176830595933629E-2</v>
      </c>
      <c r="CH10">
        <v>5.1805445635993638E-2</v>
      </c>
      <c r="CI10">
        <v>8.3386954204006589E-2</v>
      </c>
      <c r="CJ10">
        <v>9.5645491740617948E-3</v>
      </c>
      <c r="CK10">
        <v>-0.18900282134681953</v>
      </c>
      <c r="CL10">
        <v>3.0054659534595039E-2</v>
      </c>
      <c r="CM10">
        <v>7.8869350030818325E-2</v>
      </c>
      <c r="CO10">
        <f>(1/4)*SUM($BY$10:$CB$10)</f>
        <v>6.1922175378744941E-2</v>
      </c>
      <c r="CR10">
        <v>-1.4421045086865347E-2</v>
      </c>
      <c r="CS10">
        <v>0.57679541217374231</v>
      </c>
      <c r="CT10">
        <v>-0.21474697359285377</v>
      </c>
      <c r="CU10">
        <v>-0.30213948765783072</v>
      </c>
      <c r="CW10">
        <f>$CR$10*(1/(1+EXP(-$AH$10)))*(1-(1/(1+EXP(-$AH$10))))</f>
        <v>-4.3875650827349973E-4</v>
      </c>
      <c r="CX10">
        <f>$CS$10*(1/(1+EXP(-$AI$10)))*(1-(1/(1+EXP(-$AI$10))))</f>
        <v>1.5232445718584986E-2</v>
      </c>
      <c r="CY10">
        <f>$CT$10*(1/(1+EXP(-$AJ$10)))*(1-(1/(1+EXP(-$AJ$10))))</f>
        <v>-5.8326635685788161E-3</v>
      </c>
      <c r="CZ10">
        <f>$CU$10*(1/(1+EXP(-$AK$10)))*(1-(1/(1+EXP(-$AK$10))))</f>
        <v>-7.7168093763743681E-3</v>
      </c>
      <c r="DB10">
        <v>9.2491301888043636E-4</v>
      </c>
      <c r="DC10">
        <v>2.8150784355472413E-4</v>
      </c>
      <c r="DD10">
        <v>-1.1903171400704147E-5</v>
      </c>
      <c r="DE10">
        <v>2.4625069932298076E-4</v>
      </c>
      <c r="DF10">
        <v>2.7079934266823358E-5</v>
      </c>
      <c r="DG10">
        <v>3.4730304646836987E-5</v>
      </c>
      <c r="DH10">
        <v>2.0263516567593895E-4</v>
      </c>
      <c r="DI10">
        <v>2.2465632527155538E-3</v>
      </c>
      <c r="DJ10">
        <v>-8.3454342733566629E-5</v>
      </c>
      <c r="DK10">
        <v>2.1299677380120599E-3</v>
      </c>
      <c r="DM10">
        <f>(1/4)*SUM($CW$10:$CZ$10)</f>
        <v>3.1105406633957539E-4</v>
      </c>
      <c r="DO10">
        <v>-3.2112224010348947E-3</v>
      </c>
      <c r="DP10">
        <v>1.5501300910999948E-2</v>
      </c>
      <c r="DQ10">
        <v>1.524490234896722E-3</v>
      </c>
      <c r="DR10">
        <v>-6.8741598836504262E-4</v>
      </c>
      <c r="DT10">
        <f t="shared" si="17"/>
        <v>-5.3990032536691825E-4</v>
      </c>
      <c r="DU10">
        <f t="shared" si="8"/>
        <v>1.5126053621625623E-3</v>
      </c>
      <c r="DV10">
        <f t="shared" si="8"/>
        <v>1.431762547157281E-4</v>
      </c>
      <c r="DW10">
        <f t="shared" si="8"/>
        <v>-5.7009796637428763E-5</v>
      </c>
      <c r="DY10">
        <v>3.955049861881833E-6</v>
      </c>
      <c r="DZ10">
        <v>-1.8823390990484346E-5</v>
      </c>
      <c r="EA10">
        <v>-2.6846776471334892E-7</v>
      </c>
      <c r="EB10">
        <v>-1.8524968044421486E-5</v>
      </c>
      <c r="EC10">
        <v>6.6598022529276366E-5</v>
      </c>
      <c r="ED10">
        <v>5.7551938906723451E-5</v>
      </c>
      <c r="EE10">
        <v>6.1523503519797905E-5</v>
      </c>
      <c r="EF10">
        <v>-3.7570752927516525E-5</v>
      </c>
      <c r="EG10">
        <v>3.3207639159937764E-6</v>
      </c>
      <c r="EH10">
        <v>2.1553016575116853E-6</v>
      </c>
      <c r="EJ10">
        <f>(1/4)*SUM($DT$10:$DW$10)</f>
        <v>2.6471787371848583E-4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1.4139757435925171</v>
      </c>
      <c r="O11">
        <v>2.3955864639672897</v>
      </c>
      <c r="P11">
        <v>1.3781089950631045</v>
      </c>
      <c r="Q11">
        <v>2.2373441439228183</v>
      </c>
      <c r="S11">
        <f t="shared" si="9"/>
        <v>2.2180633760438502</v>
      </c>
      <c r="T11">
        <f t="shared" si="0"/>
        <v>3.1996740964186232</v>
      </c>
      <c r="U11">
        <f t="shared" si="0"/>
        <v>2.182196627514438</v>
      </c>
      <c r="V11">
        <f t="shared" si="0"/>
        <v>3.0414317763741519</v>
      </c>
      <c r="X11">
        <f t="shared" si="10"/>
        <v>0.90185992116828406</v>
      </c>
      <c r="Y11">
        <f t="shared" si="1"/>
        <v>0.96082201103284226</v>
      </c>
      <c r="Z11">
        <f t="shared" si="1"/>
        <v>0.89863933089685122</v>
      </c>
      <c r="AA11">
        <f t="shared" si="1"/>
        <v>0.95441116705625806</v>
      </c>
      <c r="AC11">
        <v>4.9212294393876332</v>
      </c>
      <c r="AD11">
        <v>5.072985637692832</v>
      </c>
      <c r="AE11">
        <v>5.0551140508844066</v>
      </c>
      <c r="AF11">
        <v>5.1515971871325466</v>
      </c>
      <c r="AH11">
        <f t="shared" si="11"/>
        <v>5.1647962656843918</v>
      </c>
      <c r="AI11">
        <f t="shared" si="2"/>
        <v>5.3165524639895905</v>
      </c>
      <c r="AJ11">
        <f t="shared" si="2"/>
        <v>5.2986808771811651</v>
      </c>
      <c r="AK11">
        <f t="shared" si="2"/>
        <v>5.3951640134293051</v>
      </c>
      <c r="AM11">
        <f t="shared" si="12"/>
        <v>0.99431823996155044</v>
      </c>
      <c r="AN11">
        <f t="shared" si="3"/>
        <v>0.99511433612369649</v>
      </c>
      <c r="AO11">
        <f t="shared" si="3"/>
        <v>0.99502667481115958</v>
      </c>
      <c r="AP11">
        <f t="shared" si="3"/>
        <v>0.99548202873724767</v>
      </c>
      <c r="AR11">
        <v>6.898903269858609</v>
      </c>
      <c r="AS11">
        <v>6.9116593982133905</v>
      </c>
      <c r="AT11">
        <v>6.9093417372033468</v>
      </c>
      <c r="AU11">
        <v>6.9144266590601671</v>
      </c>
      <c r="AW11">
        <f t="shared" si="13"/>
        <v>7.1645263364562517</v>
      </c>
      <c r="AX11">
        <f t="shared" si="4"/>
        <v>7.1772824648110332</v>
      </c>
      <c r="AY11">
        <f t="shared" si="4"/>
        <v>7.1749648038009894</v>
      </c>
      <c r="AZ11">
        <f t="shared" si="4"/>
        <v>7.1800497256578097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0.30213511089411799</v>
      </c>
      <c r="BH11">
        <f t="shared" si="6"/>
        <v>0.3025863581916175</v>
      </c>
      <c r="BI11">
        <f t="shared" si="6"/>
        <v>0.30250654776592389</v>
      </c>
      <c r="BJ11">
        <f t="shared" si="6"/>
        <v>0.30267796799974078</v>
      </c>
      <c r="BL11">
        <v>1</v>
      </c>
      <c r="BM11">
        <v>0</v>
      </c>
      <c r="BN11">
        <v>0</v>
      </c>
      <c r="BO11">
        <v>0</v>
      </c>
      <c r="BQ11">
        <f t="shared" si="16"/>
        <v>1.1968809745884064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-0.69786488910588207</v>
      </c>
      <c r="BZ11">
        <f>$BH$11-$BM$11</f>
        <v>0.3025863581916175</v>
      </c>
      <c r="CA11">
        <f>$BI$11-$BN$11</f>
        <v>0.30250654776592389</v>
      </c>
      <c r="CB11">
        <f>$BJ$11-$BO$11</f>
        <v>0.30267796799974078</v>
      </c>
      <c r="CD11">
        <v>-0.22430906653378002</v>
      </c>
      <c r="CE11">
        <v>0.2818472092819454</v>
      </c>
      <c r="CF11">
        <v>-0.18476103285771989</v>
      </c>
      <c r="CG11">
        <v>6.1611598020501313E-2</v>
      </c>
      <c r="CH11">
        <v>5.2380199163948857E-2</v>
      </c>
      <c r="CI11">
        <v>8.5374873780546826E-2</v>
      </c>
      <c r="CJ11">
        <v>9.7925912730708574E-3</v>
      </c>
      <c r="CK11">
        <v>-0.193457204702421</v>
      </c>
      <c r="CL11">
        <v>3.0771185366326167E-2</v>
      </c>
      <c r="CM11">
        <v>8.074964720758146E-2</v>
      </c>
      <c r="CO11">
        <f>(1/4)*SUM($BY$11:$CB$11)</f>
        <v>5.2476496212850027E-2</v>
      </c>
      <c r="CR11">
        <v>0.2548875687050921</v>
      </c>
      <c r="CS11">
        <v>-0.32588556251921086</v>
      </c>
      <c r="CT11">
        <v>0.35282737994620705</v>
      </c>
      <c r="CU11">
        <v>-0.28766909417860992</v>
      </c>
      <c r="CW11">
        <f>$CR$11*(1/(1+EXP(-$AH$11)))*(1-(1/(1+EXP(-$AH$11))))</f>
        <v>1.4399816204485676E-3</v>
      </c>
      <c r="CX11">
        <f>$CS$11*(1/(1+EXP(-$AI$11)))*(1-(1/(1+EXP(-$AI$11))))</f>
        <v>-1.5843885262456288E-3</v>
      </c>
      <c r="CY11">
        <f>$CT$11*(1/(1+EXP(-$AJ$11)))*(1-(1/(1+EXP(-$AJ$11))))</f>
        <v>1.7459984764849521E-3</v>
      </c>
      <c r="CZ11">
        <f>$CU$11*(1/(1+EXP(-$AK$11)))*(1-(1/(1+EXP(-$AK$11))))</f>
        <v>-1.2938087806245227E-3</v>
      </c>
      <c r="DB11">
        <v>9.5565558230909843E-4</v>
      </c>
      <c r="DC11">
        <v>3.0004665743067933E-4</v>
      </c>
      <c r="DD11">
        <v>5.0263242529404237E-5</v>
      </c>
      <c r="DE11">
        <v>4.083755722113949E-4</v>
      </c>
      <c r="DF11">
        <v>2.7635923762177729E-5</v>
      </c>
      <c r="DG11">
        <v>1.8747526674636793E-5</v>
      </c>
      <c r="DH11">
        <v>1.9212124397198301E-4</v>
      </c>
      <c r="DI11">
        <v>2.306901536435185E-3</v>
      </c>
      <c r="DJ11">
        <v>-1.4062591635925396E-4</v>
      </c>
      <c r="DK11">
        <v>2.1533594318298961E-3</v>
      </c>
      <c r="DM11">
        <f>(1/4)*SUM($CW$11:$CZ$11)</f>
        <v>7.6945697515842044E-5</v>
      </c>
      <c r="DO11">
        <v>-4.5513918378953105E-3</v>
      </c>
      <c r="DP11">
        <v>1.2305477777046766E-2</v>
      </c>
      <c r="DQ11">
        <v>5.1084357420355057E-3</v>
      </c>
      <c r="DR11">
        <v>-2.1199584139433591E-3</v>
      </c>
      <c r="DT11">
        <f t="shared" si="17"/>
        <v>-4.0283733673049561E-4</v>
      </c>
      <c r="DU11">
        <f t="shared" si="8"/>
        <v>4.6321601238359384E-4</v>
      </c>
      <c r="DV11">
        <f t="shared" si="8"/>
        <v>4.6531047146469533E-4</v>
      </c>
      <c r="DW11">
        <f t="shared" si="8"/>
        <v>-9.2240432029933622E-5</v>
      </c>
      <c r="DY11">
        <v>4.8619185770618652E-5</v>
      </c>
      <c r="DZ11">
        <v>7.1946727314109674E-5</v>
      </c>
      <c r="EA11">
        <v>7.0575584795361192E-5</v>
      </c>
      <c r="EB11">
        <v>2.3888034775858757E-4</v>
      </c>
      <c r="EC11">
        <v>9.9774376135513439E-5</v>
      </c>
      <c r="ED11">
        <v>6.3913040779850318E-5</v>
      </c>
      <c r="EE11">
        <v>1.7414742744387816E-4</v>
      </c>
      <c r="EF11">
        <v>8.0462655192125614E-5</v>
      </c>
      <c r="EG11">
        <v>1.5725269044662303E-4</v>
      </c>
      <c r="EH11">
        <v>5.7248242102087426E-5</v>
      </c>
      <c r="EJ11">
        <f>(1/4)*SUM($DT$11:$DW$11)</f>
        <v>1.08362178771965E-4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2.3541193429319129</v>
      </c>
      <c r="O12">
        <v>3.4704101790849462</v>
      </c>
      <c r="P12">
        <v>2.3967685990002399</v>
      </c>
      <c r="Q12">
        <v>3.2184527456338716</v>
      </c>
      <c r="S12">
        <f t="shared" si="9"/>
        <v>3.2267728132619871</v>
      </c>
      <c r="T12">
        <f t="shared" si="0"/>
        <v>4.3430636494150203</v>
      </c>
      <c r="U12">
        <f t="shared" si="0"/>
        <v>3.269422069330314</v>
      </c>
      <c r="V12">
        <f t="shared" si="0"/>
        <v>4.0911062159639453</v>
      </c>
      <c r="X12">
        <f t="shared" si="10"/>
        <v>0.96182944783724011</v>
      </c>
      <c r="Y12">
        <f t="shared" si="1"/>
        <v>0.98717009580487181</v>
      </c>
      <c r="Z12">
        <f t="shared" si="1"/>
        <v>0.96336478023315719</v>
      </c>
      <c r="AA12">
        <f t="shared" si="1"/>
        <v>0.98355425816337705</v>
      </c>
      <c r="AC12">
        <v>5.1415562055804118</v>
      </c>
      <c r="AD12">
        <v>5.4493922615319237</v>
      </c>
      <c r="AE12">
        <v>5.3774062946534738</v>
      </c>
      <c r="AF12">
        <v>5.4930357460002961</v>
      </c>
      <c r="AH12">
        <f t="shared" si="11"/>
        <v>5.8638206030755518</v>
      </c>
      <c r="AI12">
        <f t="shared" si="2"/>
        <v>6.1716566590270636</v>
      </c>
      <c r="AJ12">
        <f t="shared" si="2"/>
        <v>6.0996706921486137</v>
      </c>
      <c r="AK12">
        <f t="shared" si="2"/>
        <v>6.215300143495436</v>
      </c>
      <c r="AM12">
        <f t="shared" si="12"/>
        <v>0.99716767386138128</v>
      </c>
      <c r="AN12">
        <f t="shared" si="3"/>
        <v>0.99791657531707334</v>
      </c>
      <c r="AO12">
        <f t="shared" si="3"/>
        <v>0.9977614160662579</v>
      </c>
      <c r="AP12">
        <f t="shared" si="3"/>
        <v>0.99800537011131552</v>
      </c>
      <c r="AR12">
        <v>5.0540505270226515</v>
      </c>
      <c r="AS12">
        <v>5.0642291753851145</v>
      </c>
      <c r="AT12">
        <v>5.0626014713631591</v>
      </c>
      <c r="AU12">
        <v>5.0663858380266289</v>
      </c>
      <c r="AW12">
        <f t="shared" si="13"/>
        <v>5.9065154779537252</v>
      </c>
      <c r="AX12">
        <f t="shared" si="4"/>
        <v>5.9166941263161883</v>
      </c>
      <c r="AY12">
        <f t="shared" si="4"/>
        <v>5.9150664222942329</v>
      </c>
      <c r="AZ12">
        <f t="shared" si="4"/>
        <v>5.9188507889577027</v>
      </c>
      <c r="BB12">
        <f t="shared" si="14"/>
        <v>0.28421881603172977</v>
      </c>
      <c r="BC12">
        <f t="shared" si="5"/>
        <v>0.2834871909994488</v>
      </c>
      <c r="BD12">
        <f t="shared" si="5"/>
        <v>0.28368285245914621</v>
      </c>
      <c r="BE12">
        <f t="shared" si="5"/>
        <v>0.28331414706494396</v>
      </c>
      <c r="BG12">
        <f t="shared" si="15"/>
        <v>8.5872483499941601E-2</v>
      </c>
      <c r="BH12">
        <f t="shared" si="6"/>
        <v>8.5779356718494695E-2</v>
      </c>
      <c r="BI12">
        <f t="shared" si="6"/>
        <v>8.5815920357806247E-2</v>
      </c>
      <c r="BJ12">
        <f t="shared" si="6"/>
        <v>8.5752950339196971E-2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8.5872483499941601E-2</v>
      </c>
      <c r="BZ12">
        <f>$BH$12-$BM$12</f>
        <v>8.5779356718494695E-2</v>
      </c>
      <c r="CA12">
        <f>$BI$12-$BN$12</f>
        <v>8.5815920357806247E-2</v>
      </c>
      <c r="CB12">
        <f>$BJ$12-$BO$12</f>
        <v>8.5752950339196971E-2</v>
      </c>
      <c r="CD12">
        <v>-0.22494254489755328</v>
      </c>
      <c r="CE12">
        <v>0.28261978573799479</v>
      </c>
      <c r="CF12">
        <v>-0.18521613306115689</v>
      </c>
      <c r="CG12">
        <v>6.1780499280680454E-2</v>
      </c>
      <c r="CH12">
        <v>5.249280827784164E-2</v>
      </c>
      <c r="CI12">
        <v>8.5608906417099992E-2</v>
      </c>
      <c r="CJ12">
        <v>9.8194365216681921E-3</v>
      </c>
      <c r="CK12">
        <v>-0.19398930131667214</v>
      </c>
      <c r="CL12">
        <v>3.0855538226671708E-2</v>
      </c>
      <c r="CM12">
        <v>8.0971004813425507E-2</v>
      </c>
      <c r="CO12">
        <f>(1/4)*SUM($BY$12:$CB$12)</f>
        <v>8.5805177728859872E-2</v>
      </c>
      <c r="CR12">
        <v>-0.23530737519246794</v>
      </c>
      <c r="CS12">
        <v>5.6438047743578718E-2</v>
      </c>
      <c r="CT12">
        <v>0.25153957832003565</v>
      </c>
      <c r="CU12">
        <v>2.9854837938720777E-2</v>
      </c>
      <c r="CW12">
        <f>$CR$12*(1/(1+EXP(-$AH$12)))*(1-(1/(1+EXP(-$AH$12))))</f>
        <v>-6.6457957681311994E-4</v>
      </c>
      <c r="CX12">
        <f>$CS$12*(1/(1+EXP(-$AI$12)))*(1-(1/(1+EXP(-$AI$12))))</f>
        <v>1.1733944343861532E-4</v>
      </c>
      <c r="CY12">
        <f>$CT$12*(1/(1+EXP(-$AJ$12)))*(1-(1/(1+EXP(-$AJ$12))))</f>
        <v>5.6183192899617572E-4</v>
      </c>
      <c r="CZ12">
        <f>$CU$12*(1/(1+EXP(-$AK$12)))*(1-(1/(1+EXP(-$AK$12))))</f>
        <v>5.9430573156904559E-5</v>
      </c>
      <c r="DB12">
        <v>9.6377675735697006E-4</v>
      </c>
      <c r="DC12">
        <v>3.0313368434335865E-4</v>
      </c>
      <c r="DD12">
        <v>3.1904480141877671E-5</v>
      </c>
      <c r="DE12">
        <v>3.5153064769609887E-4</v>
      </c>
      <c r="DF12">
        <v>5.7614514199930079E-5</v>
      </c>
      <c r="DG12">
        <v>1.9081017077463398E-5</v>
      </c>
      <c r="DH12">
        <v>2.012624988064823E-4</v>
      </c>
      <c r="DI12">
        <v>2.4043900538326963E-3</v>
      </c>
      <c r="DJ12">
        <v>-1.5971100122527898E-4</v>
      </c>
      <c r="DK12">
        <v>2.2535452925293584E-3</v>
      </c>
      <c r="DM12">
        <f>(1/4)*SUM($CW$12:$CZ$12)</f>
        <v>1.8505592194643908E-5</v>
      </c>
      <c r="DO12">
        <v>-4.97044608301128E-3</v>
      </c>
      <c r="DP12">
        <v>1.5597141908703614E-2</v>
      </c>
      <c r="DQ12">
        <v>8.4414822937424437E-3</v>
      </c>
      <c r="DR12">
        <v>1.6975740045843462E-4</v>
      </c>
      <c r="DT12">
        <f t="shared" si="17"/>
        <v>-1.8248277601433399E-4</v>
      </c>
      <c r="DU12">
        <f t="shared" si="8"/>
        <v>1.9754244637688829E-4</v>
      </c>
      <c r="DV12">
        <f t="shared" si="8"/>
        <v>2.9792591362148076E-4</v>
      </c>
      <c r="DW12">
        <f t="shared" si="8"/>
        <v>2.7458733846811778E-6</v>
      </c>
      <c r="DY12">
        <v>4.5767539943604622E-5</v>
      </c>
      <c r="DZ12">
        <v>8.9727532609885818E-5</v>
      </c>
      <c r="EA12">
        <v>7.145969659320118E-5</v>
      </c>
      <c r="EB12">
        <v>2.4282522657287088E-4</v>
      </c>
      <c r="EC12">
        <v>6.909496968950961E-5</v>
      </c>
      <c r="ED12">
        <v>3.4933680945008624E-5</v>
      </c>
      <c r="EE12">
        <v>1.3814763820743506E-4</v>
      </c>
      <c r="EF12">
        <v>9.6934321181392589E-5</v>
      </c>
      <c r="EG12">
        <v>1.5903638963869838E-4</v>
      </c>
      <c r="EH12">
        <v>5.6634281287530473E-5</v>
      </c>
      <c r="EJ12">
        <f>(1/4)*SUM($DT$12:$DW$12)</f>
        <v>7.8932864342179057E-5</v>
      </c>
      <c r="EN12">
        <f>Sheet26!FL12</f>
        <v>0.79313501501143391</v>
      </c>
      <c r="EO12">
        <f>Sheet26!FM12</f>
        <v>6.5748879818445863E-2</v>
      </c>
      <c r="EP12">
        <f>Sheet26!FN12</f>
        <v>0.13710225199095058</v>
      </c>
      <c r="EQ12">
        <f>Sheet26!FO12</f>
        <v>0.28980876889358698</v>
      </c>
      <c r="ER12">
        <f>Sheet26!FP12</f>
        <v>0.8040876324513333</v>
      </c>
      <c r="ES12">
        <f>Sheet26!FQ12</f>
        <v>0.87265347033007401</v>
      </c>
      <c r="ET12">
        <f>Sheet26!FR12</f>
        <v>0.41196006678920721</v>
      </c>
      <c r="EU12">
        <f>Sheet26!FS12</f>
        <v>5.4878145534594774E-2</v>
      </c>
      <c r="EV12">
        <f>Sheet26!FT12</f>
        <v>0.22625757046740363</v>
      </c>
      <c r="EW12">
        <f>Sheet26!FU12</f>
        <v>0.64922253221958515</v>
      </c>
      <c r="EZ12">
        <f>(1/4)*SUM($DT$7:$DW$7)</f>
        <v>5.6359896949317669E-5</v>
      </c>
      <c r="FA12">
        <f>(1/4)*SUM($DT$8:$DW$8)</f>
        <v>2.7288443677858098E-5</v>
      </c>
      <c r="FB12">
        <f>(1/4)*SUM($DT$9:$DW$9)</f>
        <v>6.8444229818215115E-5</v>
      </c>
      <c r="FC12">
        <f>(1/4)*SUM($DT$10:$DW$10)</f>
        <v>2.6471787371848583E-4</v>
      </c>
      <c r="FD12">
        <f>(1/4)*SUM($DT$11:$DW$11)</f>
        <v>1.08362178771965E-4</v>
      </c>
      <c r="FE12">
        <f>(1/4)*SUM($DT$12:$DW$12)</f>
        <v>7.8932864342179057E-5</v>
      </c>
      <c r="FF12">
        <f>(1/4)*SUM($DT$13:$DW$13)</f>
        <v>2.1713063157364915E-4</v>
      </c>
      <c r="FG12">
        <f>(1/4)*SUM($DT$14:$DW$14)</f>
        <v>8.8385905372043085E-5</v>
      </c>
      <c r="FH12">
        <f>(1/4)*SUM($DT$15:$DW$15)</f>
        <v>1.4236725599048265E-4</v>
      </c>
      <c r="FI12">
        <f>(1/4)*SUM($DT$16:$DW$16)</f>
        <v>5.5344034802487414E-5</v>
      </c>
      <c r="FL12">
        <f>EN12-($EU$10*EZ12)</f>
        <v>0.79313495865153694</v>
      </c>
      <c r="FM12">
        <f t="shared" ref="FM12:FU12" si="18">EO12-($EU$10*FA12)</f>
        <v>6.5748852530002191E-2</v>
      </c>
      <c r="FN12">
        <f t="shared" si="18"/>
        <v>0.13710218354672077</v>
      </c>
      <c r="FO12">
        <f t="shared" si="18"/>
        <v>0.28980850417571324</v>
      </c>
      <c r="FP12">
        <f t="shared" si="18"/>
        <v>0.80408752408915452</v>
      </c>
      <c r="FQ12">
        <f t="shared" si="18"/>
        <v>0.87265339139720965</v>
      </c>
      <c r="FR12">
        <f t="shared" si="18"/>
        <v>0.41195984965857563</v>
      </c>
      <c r="FS12">
        <f t="shared" si="18"/>
        <v>5.4878057148689402E-2</v>
      </c>
      <c r="FT12">
        <f t="shared" si="18"/>
        <v>0.22625742810014765</v>
      </c>
      <c r="FU12">
        <f t="shared" si="18"/>
        <v>0.64922247687555035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1.9677497562676309</v>
      </c>
      <c r="O13">
        <v>1.6948404797997223</v>
      </c>
      <c r="P13">
        <v>2.234324011331521</v>
      </c>
      <c r="Q13">
        <v>2.2557463885172924</v>
      </c>
      <c r="S13">
        <f t="shared" si="9"/>
        <v>2.3797098230568383</v>
      </c>
      <c r="T13">
        <f t="shared" si="0"/>
        <v>2.1068005465889295</v>
      </c>
      <c r="U13">
        <f t="shared" si="0"/>
        <v>2.6462840781207282</v>
      </c>
      <c r="V13">
        <f t="shared" si="0"/>
        <v>2.6677064553064995</v>
      </c>
      <c r="X13">
        <f t="shared" si="10"/>
        <v>0.91526693277971582</v>
      </c>
      <c r="Y13">
        <f t="shared" si="1"/>
        <v>0.89156240093533989</v>
      </c>
      <c r="Z13">
        <f t="shared" si="1"/>
        <v>0.93378159197116972</v>
      </c>
      <c r="AA13">
        <f t="shared" si="1"/>
        <v>0.93509396756988028</v>
      </c>
      <c r="AC13">
        <v>5.131251056652558</v>
      </c>
      <c r="AD13">
        <v>5.4097114824310317</v>
      </c>
      <c r="AE13">
        <v>5.3599963618700466</v>
      </c>
      <c r="AF13">
        <v>5.4696021969802029</v>
      </c>
      <c r="AH13">
        <f t="shared" si="11"/>
        <v>6.0045596187974537</v>
      </c>
      <c r="AI13">
        <f t="shared" si="2"/>
        <v>6.2830200445759274</v>
      </c>
      <c r="AJ13">
        <f t="shared" si="2"/>
        <v>6.2333049240149423</v>
      </c>
      <c r="AK13">
        <f t="shared" si="2"/>
        <v>6.3429107591250986</v>
      </c>
      <c r="AM13">
        <f t="shared" si="12"/>
        <v>0.99753859771112074</v>
      </c>
      <c r="AN13">
        <f t="shared" si="3"/>
        <v>0.99813573061604766</v>
      </c>
      <c r="AO13">
        <f t="shared" si="3"/>
        <v>0.99804089188699763</v>
      </c>
      <c r="AP13">
        <f t="shared" si="3"/>
        <v>0.99824391501468335</v>
      </c>
      <c r="AR13">
        <v>3.5487836999005093</v>
      </c>
      <c r="AS13">
        <v>3.5552802786180506</v>
      </c>
      <c r="AT13">
        <v>3.5539290544676549</v>
      </c>
      <c r="AU13">
        <v>3.5568003105008117</v>
      </c>
      <c r="AW13">
        <f t="shared" si="13"/>
        <v>3.7439397911085726</v>
      </c>
      <c r="AX13">
        <f t="shared" si="4"/>
        <v>3.7504363698261143</v>
      </c>
      <c r="AY13">
        <f t="shared" si="4"/>
        <v>3.7490851456757186</v>
      </c>
      <c r="AZ13">
        <f t="shared" si="4"/>
        <v>3.7519564017088749</v>
      </c>
      <c r="BB13">
        <f t="shared" si="14"/>
        <v>3.2693253238513603E-2</v>
      </c>
      <c r="BC13">
        <f t="shared" si="5"/>
        <v>3.2489247355651431E-2</v>
      </c>
      <c r="BD13">
        <f t="shared" si="5"/>
        <v>3.252066133920891E-2</v>
      </c>
      <c r="BE13">
        <f t="shared" si="5"/>
        <v>3.2448751084641056E-2</v>
      </c>
      <c r="BG13">
        <f t="shared" si="15"/>
        <v>9.8777796927077902E-3</v>
      </c>
      <c r="BH13">
        <f t="shared" si="6"/>
        <v>9.8308030377332045E-3</v>
      </c>
      <c r="BI13">
        <f t="shared" si="6"/>
        <v>9.837712992788834E-3</v>
      </c>
      <c r="BJ13">
        <f t="shared" si="6"/>
        <v>9.8215220424285408E-3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9.8777796927077902E-3</v>
      </c>
      <c r="BZ13">
        <f>$BH$13-$BM$13</f>
        <v>9.8308030377332045E-3</v>
      </c>
      <c r="CA13">
        <f>$BI$13-$BN$13</f>
        <v>9.837712992788834E-3</v>
      </c>
      <c r="CB13">
        <f>$BJ$13-$BO$13</f>
        <v>9.8215220424285408E-3</v>
      </c>
      <c r="CD13">
        <v>-0.22499051721689642</v>
      </c>
      <c r="CE13">
        <v>0.28269824623279088</v>
      </c>
      <c r="CF13">
        <v>-0.18525792021377108</v>
      </c>
      <c r="CG13">
        <v>6.17976610296792E-2</v>
      </c>
      <c r="CH13">
        <v>5.2483859334060134E-2</v>
      </c>
      <c r="CI13">
        <v>8.5632679056290142E-2</v>
      </c>
      <c r="CJ13">
        <v>9.8221641850653896E-3</v>
      </c>
      <c r="CK13">
        <v>-0.19404377224523101</v>
      </c>
      <c r="CL13">
        <v>3.0864107595481537E-2</v>
      </c>
      <c r="CM13">
        <v>8.0993492242531231E-2</v>
      </c>
      <c r="CO13">
        <f>(1/4)*SUM($BY$13:$CB$13)</f>
        <v>9.8419544414145924E-3</v>
      </c>
      <c r="CR13">
        <v>-0.21860548797325255</v>
      </c>
      <c r="CS13">
        <v>-0.19233021993357383</v>
      </c>
      <c r="CT13">
        <v>0.40377383165587483</v>
      </c>
      <c r="CU13">
        <v>0.53013565601838586</v>
      </c>
      <c r="CW13">
        <f>$CR$13*(1/(1+EXP(-$AH$13)))*(1-(1/(1+EXP(-$AH$13))))</f>
        <v>-5.3675162684166237E-4</v>
      </c>
      <c r="CX13">
        <f>$CS$13*(1/(1+EXP(-$AI$13)))*(1-(1/(1+EXP(-$AI$13))))</f>
        <v>-3.5788689688699156E-4</v>
      </c>
      <c r="CY13">
        <f>$CT$13*(1/(1+EXP(-$AJ$13)))*(1-(1/(1+EXP(-$AJ$13))))</f>
        <v>7.8948686321507369E-4</v>
      </c>
      <c r="CZ13">
        <f>$CU$13*(1/(1+EXP(-$AK$13)))*(1-(1/(1+EXP(-$AK$13))))</f>
        <v>9.2932841510207803E-4</v>
      </c>
      <c r="DB13">
        <v>8.8097868080132691E-4</v>
      </c>
      <c r="DC13">
        <v>2.6979130503842607E-4</v>
      </c>
      <c r="DD13">
        <v>-4.373381899838278E-6</v>
      </c>
      <c r="DE13">
        <v>1.2918019604502809E-4</v>
      </c>
      <c r="DF13">
        <v>8.148369338339739E-5</v>
      </c>
      <c r="DG13">
        <v>1.9137302146321641E-5</v>
      </c>
      <c r="DH13">
        <v>1.9896704465269293E-4</v>
      </c>
      <c r="DI13">
        <v>2.2468040624364517E-3</v>
      </c>
      <c r="DJ13">
        <v>-1.4607264031392679E-4</v>
      </c>
      <c r="DK13">
        <v>2.0767419938999068E-3</v>
      </c>
      <c r="DM13">
        <f>(1/4)*SUM($CW$13:$CZ$13)</f>
        <v>2.0604418864712446E-4</v>
      </c>
      <c r="DO13">
        <v>-4.247644607705674E-3</v>
      </c>
      <c r="DP13">
        <v>8.8326025487197E-3</v>
      </c>
      <c r="DQ13">
        <v>6.4111641768265989E-3</v>
      </c>
      <c r="DR13">
        <v>-8.6351285491033305E-4</v>
      </c>
      <c r="DT13">
        <f t="shared" si="17"/>
        <v>-3.294191731730498E-4</v>
      </c>
      <c r="DU13">
        <f t="shared" si="8"/>
        <v>8.5392617642566484E-4</v>
      </c>
      <c r="DV13">
        <f t="shared" si="8"/>
        <v>3.9642491545647482E-4</v>
      </c>
      <c r="DW13">
        <f t="shared" si="8"/>
        <v>-5.2409392414493131E-5</v>
      </c>
      <c r="DY13">
        <v>1.2630303800151418E-5</v>
      </c>
      <c r="DZ13">
        <v>-1.0338397139877914E-5</v>
      </c>
      <c r="EA13">
        <v>1.0500486476832853E-5</v>
      </c>
      <c r="EB13">
        <v>2.7048952712852994E-5</v>
      </c>
      <c r="EC13">
        <v>6.8293440444493572E-5</v>
      </c>
      <c r="ED13">
        <v>5.4335611532451801E-5</v>
      </c>
      <c r="EE13">
        <v>7.8913211162574292E-5</v>
      </c>
      <c r="EF13">
        <v>-1.1718211432335339E-5</v>
      </c>
      <c r="EG13">
        <v>2.3229777722932669E-5</v>
      </c>
      <c r="EH13">
        <v>9.3694098335817321E-6</v>
      </c>
      <c r="EJ13">
        <f>(1/4)*SUM($DT$13:$DW$13)</f>
        <v>2.1713063157364915E-4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2.7319746243308742</v>
      </c>
      <c r="O14">
        <v>3.0170429854828678</v>
      </c>
      <c r="P14">
        <v>2.9966123369330595</v>
      </c>
      <c r="Q14">
        <v>3.2895472038018445</v>
      </c>
      <c r="S14">
        <f t="shared" si="9"/>
        <v>2.7868527698654688</v>
      </c>
      <c r="T14">
        <f t="shared" si="0"/>
        <v>3.0719211310174623</v>
      </c>
      <c r="U14">
        <f t="shared" si="0"/>
        <v>3.0514904824676541</v>
      </c>
      <c r="V14">
        <f t="shared" si="0"/>
        <v>3.3444253493364391</v>
      </c>
      <c r="X14">
        <f t="shared" si="10"/>
        <v>0.94196122391841597</v>
      </c>
      <c r="Y14">
        <f t="shared" si="1"/>
        <v>0.95571954530822145</v>
      </c>
      <c r="Z14">
        <f t="shared" si="1"/>
        <v>0.95484683129744141</v>
      </c>
      <c r="AA14">
        <f t="shared" si="1"/>
        <v>0.96592181166727098</v>
      </c>
      <c r="AC14">
        <v>4.1543722905308247</v>
      </c>
      <c r="AD14">
        <v>4.3511784971956047</v>
      </c>
      <c r="AE14">
        <v>4.3111315840325348</v>
      </c>
      <c r="AF14">
        <v>4.385854798860918</v>
      </c>
      <c r="AH14">
        <f t="shared" si="11"/>
        <v>4.4127216164402014</v>
      </c>
      <c r="AI14">
        <f t="shared" si="2"/>
        <v>4.6095278231049814</v>
      </c>
      <c r="AJ14">
        <f t="shared" si="2"/>
        <v>4.5694809099419107</v>
      </c>
      <c r="AK14">
        <f t="shared" si="2"/>
        <v>4.6442041247702939</v>
      </c>
      <c r="AM14">
        <f t="shared" si="12"/>
        <v>0.9880230447730638</v>
      </c>
      <c r="AN14">
        <f t="shared" si="3"/>
        <v>0.99014163654144915</v>
      </c>
      <c r="AO14">
        <f t="shared" si="3"/>
        <v>0.98974295935009693</v>
      </c>
      <c r="AP14">
        <f t="shared" si="3"/>
        <v>0.99047442845223133</v>
      </c>
      <c r="AR14">
        <v>4.6660429708464655</v>
      </c>
      <c r="AS14">
        <v>4.6763044186898171</v>
      </c>
      <c r="AT14">
        <v>4.6745409228401122</v>
      </c>
      <c r="AU14">
        <v>4.6784608956843003</v>
      </c>
      <c r="AW14">
        <f t="shared" si="13"/>
        <v>5.4721987554862856</v>
      </c>
      <c r="AX14">
        <f t="shared" si="4"/>
        <v>5.4824602033296372</v>
      </c>
      <c r="AY14">
        <f t="shared" si="4"/>
        <v>5.4806967074799324</v>
      </c>
      <c r="AZ14">
        <f t="shared" si="4"/>
        <v>5.4846166803241214</v>
      </c>
      <c r="BB14">
        <f t="shared" si="14"/>
        <v>0.18409053930233063</v>
      </c>
      <c r="BC14">
        <f t="shared" si="5"/>
        <v>0.18363186458291381</v>
      </c>
      <c r="BD14">
        <f t="shared" si="5"/>
        <v>0.18373365516638626</v>
      </c>
      <c r="BE14">
        <f t="shared" si="5"/>
        <v>0.18351973945085603</v>
      </c>
      <c r="BG14">
        <f t="shared" si="15"/>
        <v>5.5620215506667653E-2</v>
      </c>
      <c r="BH14">
        <f t="shared" si="6"/>
        <v>5.5564497152080158E-2</v>
      </c>
      <c r="BI14">
        <f t="shared" si="6"/>
        <v>5.5580633732798215E-2</v>
      </c>
      <c r="BJ14">
        <f t="shared" si="6"/>
        <v>5.554738182482697E-2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2.8899204525593722</v>
      </c>
      <c r="BT14">
        <f t="shared" si="7"/>
        <v>0</v>
      </c>
      <c r="BY14">
        <f>$BG$14-$BL$14</f>
        <v>5.5620215506667653E-2</v>
      </c>
      <c r="BZ14">
        <f>$BH$14-$BM$14</f>
        <v>5.5564497152080158E-2</v>
      </c>
      <c r="CA14">
        <f>$BI$14-$BN$14</f>
        <v>-0.9444193662672018</v>
      </c>
      <c r="CB14">
        <f>$BJ$14-$BO$14</f>
        <v>5.554738182482697E-2</v>
      </c>
      <c r="CD14">
        <v>-0.22319847683178717</v>
      </c>
      <c r="CE14">
        <v>0.28032056217031082</v>
      </c>
      <c r="CF14">
        <v>-0.18385640849603221</v>
      </c>
      <c r="CG14">
        <v>6.1277776534799204E-2</v>
      </c>
      <c r="CH14">
        <v>5.2323818122152033E-2</v>
      </c>
      <c r="CI14">
        <v>8.4912378175539038E-2</v>
      </c>
      <c r="CJ14">
        <v>9.7395337445274031E-3</v>
      </c>
      <c r="CK14">
        <v>-0.19243584508807124</v>
      </c>
      <c r="CL14">
        <v>3.0604480025187595E-2</v>
      </c>
      <c r="CM14">
        <v>8.0312181643374447E-2</v>
      </c>
      <c r="CO14">
        <f>(1/4)*SUM($BY$14:$CB$14)</f>
        <v>-0.19442181794590674</v>
      </c>
      <c r="CR14">
        <v>-0.15475448109657636</v>
      </c>
      <c r="CS14">
        <v>0.52947543185858204</v>
      </c>
      <c r="CT14">
        <v>0.48356251877513268</v>
      </c>
      <c r="CU14">
        <v>0.16678938896207202</v>
      </c>
      <c r="CW14">
        <f>$CR$14*(1/(1+EXP(-$AH$14)))*(1-(1/(1+EXP(-$AH$14))))</f>
        <v>-1.8312883545649155E-3</v>
      </c>
      <c r="CX14">
        <f>$CS$14*(1/(1+EXP(-$AI$14)))*(1-(1/(1+EXP(-$AI$14))))</f>
        <v>5.1683029460693111E-3</v>
      </c>
      <c r="CY14">
        <f>$CT$14*(1/(1+EXP(-$AJ$14)))*(1-(1/(1+EXP(-$AJ$14))))</f>
        <v>4.909046306561464E-3</v>
      </c>
      <c r="CZ14">
        <f>$CU$14*(1/(1+EXP(-$AK$14)))*(1-(1/(1+EXP(-$AK$14))))</f>
        <v>1.5736303703550352E-3</v>
      </c>
      <c r="DB14">
        <v>9.3728004768077683E-4</v>
      </c>
      <c r="DC14">
        <v>2.924031618848039E-4</v>
      </c>
      <c r="DD14">
        <v>1.7827199010909962E-5</v>
      </c>
      <c r="DE14">
        <v>2.8037991474067696E-4</v>
      </c>
      <c r="DF14">
        <v>6.4904689778169059E-5</v>
      </c>
      <c r="DG14">
        <v>2.0001032994918206E-5</v>
      </c>
      <c r="DH14">
        <v>2.0096472357914087E-4</v>
      </c>
      <c r="DI14">
        <v>2.355459182639897E-3</v>
      </c>
      <c r="DJ14">
        <v>-1.5301781344288535E-4</v>
      </c>
      <c r="DK14">
        <v>2.2025584145033859E-3</v>
      </c>
      <c r="DM14">
        <f>(1/4)*SUM($CW$14:$CZ$14)</f>
        <v>2.4549228171052238E-3</v>
      </c>
      <c r="DO14">
        <v>-3.0444384216510188E-3</v>
      </c>
      <c r="DP14">
        <v>1.5748460550216267E-2</v>
      </c>
      <c r="DQ14">
        <v>-7.2205539373762159E-4</v>
      </c>
      <c r="DR14">
        <v>-3.5044404657315975E-3</v>
      </c>
      <c r="DT14">
        <f t="shared" si="17"/>
        <v>-1.6644029045882673E-4</v>
      </c>
      <c r="DU14">
        <f t="shared" si="8"/>
        <v>6.6647006333217745E-4</v>
      </c>
      <c r="DV14">
        <f t="shared" si="8"/>
        <v>-3.113095622791351E-5</v>
      </c>
      <c r="DW14">
        <f t="shared" si="8"/>
        <v>-1.153551951572649E-4</v>
      </c>
      <c r="DY14">
        <v>3.7222381739466477E-5</v>
      </c>
      <c r="DZ14">
        <v>5.9201478587113764E-5</v>
      </c>
      <c r="EA14">
        <v>5.3306176919261699E-5</v>
      </c>
      <c r="EB14">
        <v>1.841888427284668E-4</v>
      </c>
      <c r="EC14">
        <v>5.87601230194145E-5</v>
      </c>
      <c r="ED14">
        <v>2.8800368896306797E-5</v>
      </c>
      <c r="EE14">
        <v>1.1038860752297769E-4</v>
      </c>
      <c r="EF14">
        <v>7.7086831733466429E-5</v>
      </c>
      <c r="EG14">
        <v>1.1452047805367863E-4</v>
      </c>
      <c r="EH14">
        <v>4.0636055000708207E-5</v>
      </c>
      <c r="EJ14">
        <f>(1/4)*SUM($DT$14:$DW$14)</f>
        <v>8.8385905372043085E-5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1.4964184551670843</v>
      </c>
      <c r="O15">
        <v>2.0742398597079821</v>
      </c>
      <c r="P15">
        <v>2.1179311222697366</v>
      </c>
      <c r="Q15">
        <v>2.1086727616377683</v>
      </c>
      <c r="S15">
        <f t="shared" si="9"/>
        <v>1.722676025634488</v>
      </c>
      <c r="T15">
        <f t="shared" si="0"/>
        <v>2.3004974301753855</v>
      </c>
      <c r="U15">
        <f t="shared" si="0"/>
        <v>2.34418869273714</v>
      </c>
      <c r="V15">
        <f t="shared" si="0"/>
        <v>2.3349303321051718</v>
      </c>
      <c r="X15">
        <f t="shared" si="10"/>
        <v>0.8484732043203379</v>
      </c>
      <c r="Y15">
        <f t="shared" si="1"/>
        <v>0.90891822755877572</v>
      </c>
      <c r="Z15">
        <f t="shared" si="1"/>
        <v>0.91247120411217775</v>
      </c>
      <c r="AA15">
        <f t="shared" si="1"/>
        <v>0.91172893265145383</v>
      </c>
      <c r="AC15">
        <v>4.72121420793541</v>
      </c>
      <c r="AD15">
        <v>4.9294982322709533</v>
      </c>
      <c r="AE15">
        <v>4.9244242989663398</v>
      </c>
      <c r="AF15">
        <v>5.0017906211865579</v>
      </c>
      <c r="AH15">
        <f t="shared" si="11"/>
        <v>4.9271125357392611</v>
      </c>
      <c r="AI15">
        <f t="shared" si="2"/>
        <v>5.1353965600748044</v>
      </c>
      <c r="AJ15">
        <f t="shared" si="2"/>
        <v>5.1303226267701909</v>
      </c>
      <c r="AK15">
        <f t="shared" si="2"/>
        <v>5.207688948990409</v>
      </c>
      <c r="AM15">
        <f t="shared" si="12"/>
        <v>0.99280474716760747</v>
      </c>
      <c r="AN15">
        <f t="shared" si="3"/>
        <v>0.99414970990544171</v>
      </c>
      <c r="AO15">
        <f t="shared" si="3"/>
        <v>0.99412012547052331</v>
      </c>
      <c r="AP15">
        <f t="shared" si="3"/>
        <v>0.99455549442334024</v>
      </c>
      <c r="AR15">
        <v>4.8845162957121522</v>
      </c>
      <c r="AS15">
        <v>4.8932521057185596</v>
      </c>
      <c r="AT15">
        <v>4.8919132665905805</v>
      </c>
      <c r="AU15">
        <v>4.8951594143897061</v>
      </c>
      <c r="AW15">
        <f t="shared" si="13"/>
        <v>4.8871143318586263</v>
      </c>
      <c r="AX15">
        <f t="shared" si="4"/>
        <v>4.8958501418650338</v>
      </c>
      <c r="AY15">
        <f t="shared" si="4"/>
        <v>4.8945113027370546</v>
      </c>
      <c r="AZ15">
        <f t="shared" si="4"/>
        <v>4.8977574505361803</v>
      </c>
      <c r="BB15">
        <f t="shared" si="14"/>
        <v>0.10254926060343639</v>
      </c>
      <c r="BC15">
        <f t="shared" si="5"/>
        <v>0.10213780756970213</v>
      </c>
      <c r="BD15">
        <f t="shared" si="5"/>
        <v>0.10223783123542783</v>
      </c>
      <c r="BE15">
        <f t="shared" si="5"/>
        <v>0.10205001169540559</v>
      </c>
      <c r="BG15">
        <f t="shared" si="15"/>
        <v>3.0983732224529058E-2</v>
      </c>
      <c r="BH15">
        <f t="shared" si="6"/>
        <v>3.090550722619239E-2</v>
      </c>
      <c r="BI15">
        <f t="shared" si="6"/>
        <v>3.0927613378104415E-2</v>
      </c>
      <c r="BJ15">
        <f t="shared" si="6"/>
        <v>3.0888290174315148E-2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3.0983732224529058E-2</v>
      </c>
      <c r="BZ15">
        <f>$BH$15-$BM$15</f>
        <v>3.090550722619239E-2</v>
      </c>
      <c r="CA15">
        <f>$BI$15-$BN$15</f>
        <v>3.0927613378104415E-2</v>
      </c>
      <c r="CB15">
        <f>$BJ$15-$BO$15</f>
        <v>3.0888290174315148E-2</v>
      </c>
      <c r="CD15">
        <v>-0.22409443166846363</v>
      </c>
      <c r="CE15">
        <v>0.28154195179287994</v>
      </c>
      <c r="CF15">
        <v>-0.18459884358435014</v>
      </c>
      <c r="CG15">
        <v>6.1544825171294601E-2</v>
      </c>
      <c r="CH15">
        <v>5.2432612191843558E-2</v>
      </c>
      <c r="CI15">
        <v>8.5282383325927996E-2</v>
      </c>
      <c r="CJ15">
        <v>9.7819784360318931E-3</v>
      </c>
      <c r="CK15">
        <v>-0.19329047559433568</v>
      </c>
      <c r="CL15">
        <v>3.0737844769758681E-2</v>
      </c>
      <c r="CM15">
        <v>8.0662155159412746E-2</v>
      </c>
      <c r="CO15">
        <f>(1/4)*SUM($BY$15:$CB$15)</f>
        <v>3.0926285750785251E-2</v>
      </c>
      <c r="CR15">
        <v>-0.33642736279836738</v>
      </c>
      <c r="CS15">
        <v>-6.0643395876872605E-2</v>
      </c>
      <c r="CT15">
        <v>8.131152996477016E-2</v>
      </c>
      <c r="CU15">
        <v>0.29347402216108359</v>
      </c>
      <c r="CW15">
        <f>$CR$15*(1/(1+EXP(-$AH$15)))*(1-(1/(1+EXP(-$AH$15))))</f>
        <v>-2.4032625309101789E-3</v>
      </c>
      <c r="CX15">
        <f>$CS$15*(1/(1+EXP(-$AI$15)))*(1-(1/(1+EXP(-$AI$15))))</f>
        <v>-3.5270588374821093E-4</v>
      </c>
      <c r="CY15">
        <f>$CT$15*(1/(1+EXP(-$AJ$15)))*(1-(1/(1+EXP(-$AJ$15))))</f>
        <v>4.7529041660761344E-4</v>
      </c>
      <c r="CZ15">
        <f>$CU$15*(1/(1+EXP(-$AK$15)))*(1-(1/(1+EXP(-$AK$15))))</f>
        <v>1.589121605186592E-3</v>
      </c>
      <c r="DB15">
        <v>9.085742991533992E-4</v>
      </c>
      <c r="DC15">
        <v>2.8181314788454999E-4</v>
      </c>
      <c r="DD15">
        <v>8.6008500021526944E-7</v>
      </c>
      <c r="DE15">
        <v>2.7874962440785768E-4</v>
      </c>
      <c r="DF15">
        <v>4.8819160556782084E-5</v>
      </c>
      <c r="DG15">
        <v>2.7403506419873533E-5</v>
      </c>
      <c r="DH15">
        <v>1.9674258398918876E-4</v>
      </c>
      <c r="DI15">
        <v>2.2644633468345472E-3</v>
      </c>
      <c r="DJ15">
        <v>-1.19286925858819E-4</v>
      </c>
      <c r="DK15">
        <v>2.1464517320572926E-3</v>
      </c>
      <c r="DM15">
        <f>(1/4)*SUM($CW$15:$CZ$15)</f>
        <v>-1.7288909821604605E-4</v>
      </c>
      <c r="DO15">
        <v>-4.8462389443729168E-3</v>
      </c>
      <c r="DP15">
        <v>1.1408604786168904E-2</v>
      </c>
      <c r="DQ15">
        <v>2.5612459439836393E-3</v>
      </c>
      <c r="DR15">
        <v>5.4052288377147461E-4</v>
      </c>
      <c r="DT15">
        <f t="shared" si="17"/>
        <v>-6.2306361999349771E-4</v>
      </c>
      <c r="DU15">
        <f t="shared" si="8"/>
        <v>9.4447142296264148E-4</v>
      </c>
      <c r="DV15">
        <f t="shared" si="8"/>
        <v>2.045603252306332E-4</v>
      </c>
      <c r="DW15">
        <f t="shared" si="8"/>
        <v>4.35008957621536E-5</v>
      </c>
      <c r="DY15">
        <v>2.293394284770793E-5</v>
      </c>
      <c r="DZ15">
        <v>-8.2207634995036805E-6</v>
      </c>
      <c r="EA15">
        <v>2.699186595890629E-5</v>
      </c>
      <c r="EB15">
        <v>1.4784237780368124E-4</v>
      </c>
      <c r="EC15">
        <v>-6.0230594349142857E-6</v>
      </c>
      <c r="ED15">
        <v>5.4447621664192543E-6</v>
      </c>
      <c r="EE15">
        <v>8.2797764173348298E-5</v>
      </c>
      <c r="EF15">
        <v>6.0883977153568082E-5</v>
      </c>
      <c r="EG15">
        <v>5.1345185464000661E-5</v>
      </c>
      <c r="EH15">
        <v>2.3827718126097522E-5</v>
      </c>
      <c r="EJ15">
        <f>(1/4)*SUM($DT$15:$DW$15)</f>
        <v>1.4236725599048265E-4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2.2091105623440184</v>
      </c>
      <c r="O16">
        <v>2.9991576809915244</v>
      </c>
      <c r="P16">
        <v>2.3363787830783616</v>
      </c>
      <c r="Q16">
        <v>2.8610507094695947</v>
      </c>
      <c r="S16">
        <f t="shared" si="9"/>
        <v>2.8583330945636036</v>
      </c>
      <c r="T16">
        <f t="shared" si="0"/>
        <v>3.6483802132111096</v>
      </c>
      <c r="U16">
        <f t="shared" si="0"/>
        <v>2.9856013152979468</v>
      </c>
      <c r="V16">
        <f t="shared" si="0"/>
        <v>3.51027324168918</v>
      </c>
      <c r="X16">
        <f t="shared" si="10"/>
        <v>0.94574783601078138</v>
      </c>
      <c r="Y16">
        <f t="shared" si="1"/>
        <v>0.97462727192181997</v>
      </c>
      <c r="Z16">
        <f t="shared" si="1"/>
        <v>0.95191938706145096</v>
      </c>
      <c r="AA16">
        <f t="shared" si="1"/>
        <v>0.97097866485875317</v>
      </c>
      <c r="AC16">
        <v>3.2816045978381676</v>
      </c>
      <c r="AD16">
        <v>3.4205940311189473</v>
      </c>
      <c r="AE16">
        <v>3.379823818013493</v>
      </c>
      <c r="AF16">
        <v>3.460010908021264</v>
      </c>
      <c r="AH16">
        <f t="shared" si="11"/>
        <v>3.7712203198362322</v>
      </c>
      <c r="AI16">
        <f t="shared" si="2"/>
        <v>3.9102097531170119</v>
      </c>
      <c r="AJ16">
        <f t="shared" si="2"/>
        <v>3.8694395400115575</v>
      </c>
      <c r="AK16">
        <f t="shared" si="2"/>
        <v>3.9496266300193286</v>
      </c>
      <c r="AM16">
        <f t="shared" si="12"/>
        <v>0.97749422233514838</v>
      </c>
      <c r="AN16">
        <f t="shared" si="3"/>
        <v>0.98035726965274594</v>
      </c>
      <c r="AO16">
        <f t="shared" si="3"/>
        <v>0.97955659222458435</v>
      </c>
      <c r="AP16">
        <f t="shared" si="3"/>
        <v>0.98110211674562398</v>
      </c>
      <c r="AR16">
        <v>5.2425218339465651</v>
      </c>
      <c r="AS16">
        <v>5.2513312704088326</v>
      </c>
      <c r="AT16">
        <v>5.2497292180437256</v>
      </c>
      <c r="AU16">
        <v>5.2534018514152301</v>
      </c>
      <c r="AW16">
        <f t="shared" si="13"/>
        <v>5.8518590238345549</v>
      </c>
      <c r="AX16">
        <f t="shared" si="4"/>
        <v>5.8606684602968224</v>
      </c>
      <c r="AY16">
        <f t="shared" si="4"/>
        <v>5.8590664079317154</v>
      </c>
      <c r="AZ16">
        <f t="shared" si="4"/>
        <v>5.8627390413032199</v>
      </c>
      <c r="BB16">
        <f t="shared" si="14"/>
        <v>0.26910132091492378</v>
      </c>
      <c r="BC16">
        <f t="shared" si="5"/>
        <v>0.26804135397074652</v>
      </c>
      <c r="BD16">
        <f t="shared" si="5"/>
        <v>0.2682332353286393</v>
      </c>
      <c r="BE16">
        <f t="shared" si="5"/>
        <v>0.26785467999659479</v>
      </c>
      <c r="BG16">
        <f t="shared" si="15"/>
        <v>8.1304957436384134E-2</v>
      </c>
      <c r="BH16">
        <f t="shared" si="6"/>
        <v>8.1105657142758442E-2</v>
      </c>
      <c r="BI16">
        <f t="shared" si="6"/>
        <v>8.1142310015351327E-2</v>
      </c>
      <c r="BJ16">
        <f t="shared" si="6"/>
        <v>8.1073710260590126E-2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8.1304957436384134E-2</v>
      </c>
      <c r="BZ16">
        <f>$BH$16-$BM$16</f>
        <v>8.1105657142758442E-2</v>
      </c>
      <c r="CA16">
        <f>$BI$16-$BN$16</f>
        <v>8.1142310015351327E-2</v>
      </c>
      <c r="CB16">
        <f>$BJ$16-$BO$16</f>
        <v>8.1073710260590126E-2</v>
      </c>
      <c r="CD16">
        <v>-0.22099755201041671</v>
      </c>
      <c r="CE16">
        <v>0.27749704355438082</v>
      </c>
      <c r="CF16">
        <v>-0.18215558902334139</v>
      </c>
      <c r="CG16">
        <v>6.066048400050874E-2</v>
      </c>
      <c r="CH16">
        <v>5.1941029257841234E-2</v>
      </c>
      <c r="CI16">
        <v>8.4057056005788292E-2</v>
      </c>
      <c r="CJ16">
        <v>9.6414211209193898E-3</v>
      </c>
      <c r="CK16">
        <v>-0.19044326603578554</v>
      </c>
      <c r="CL16">
        <v>3.0296193089082192E-2</v>
      </c>
      <c r="CM16">
        <v>7.9503180041022942E-2</v>
      </c>
      <c r="CO16">
        <f>(1/4)*SUM($BY$16:$CB$16)</f>
        <v>8.1156658713771007E-2</v>
      </c>
      <c r="CR16">
        <v>-0.14849879099377283</v>
      </c>
      <c r="CS16">
        <v>0.43022448655133205</v>
      </c>
      <c r="CT16">
        <v>0.35954477265979706</v>
      </c>
      <c r="CU16">
        <v>-0.16223140968579408</v>
      </c>
      <c r="CW16">
        <f>$CR$16*(1/(1+EXP(-$AH$16)))*(1-(1/(1+EXP(-$AH$16))))</f>
        <v>-3.2668646467763898E-3</v>
      </c>
      <c r="CX16">
        <f>$CS$16*(1/(1+EXP(-$AI$16)))*(1-(1/(1+EXP(-$AI$16))))</f>
        <v>8.2847871150657556E-3</v>
      </c>
      <c r="CY16">
        <f>$CT$16*(1/(1+EXP(-$AJ$16)))*(1-(1/(1+EXP(-$AJ$16))))</f>
        <v>7.2000548037656773E-3</v>
      </c>
      <c r="CZ16">
        <f>$CU$16*(1/(1+EXP(-$AK$16)))*(1-(1/(1+EXP(-$AK$16))))</f>
        <v>-3.0078925384735083E-3</v>
      </c>
      <c r="DB16">
        <v>9.5329528022932461E-4</v>
      </c>
      <c r="DC16">
        <v>2.9960173279908002E-4</v>
      </c>
      <c r="DD16">
        <v>2.9875680813234755E-5</v>
      </c>
      <c r="DE16">
        <v>3.4648030069692258E-4</v>
      </c>
      <c r="DF16">
        <v>5.5865077896993321E-5</v>
      </c>
      <c r="DG16">
        <v>1.9590512269176806E-5</v>
      </c>
      <c r="DH16">
        <v>1.9936197377639364E-4</v>
      </c>
      <c r="DI16">
        <v>2.3765524673845777E-3</v>
      </c>
      <c r="DJ16">
        <v>-1.5529894367170296E-4</v>
      </c>
      <c r="DK16">
        <v>2.229555392186138E-3</v>
      </c>
      <c r="DM16">
        <f>(1/4)*SUM($CW$16:$CZ$16)</f>
        <v>2.3025211833953836E-3</v>
      </c>
      <c r="DO16">
        <v>-3.8186162921101351E-3</v>
      </c>
      <c r="DP16">
        <v>1.3353505507793509E-2</v>
      </c>
      <c r="DQ16">
        <v>1.3751881291416269E-3</v>
      </c>
      <c r="DR16">
        <v>8.5687639842127006E-4</v>
      </c>
      <c r="DT16">
        <f t="shared" si="17"/>
        <v>-1.9592887427865384E-4</v>
      </c>
      <c r="DU16">
        <f t="shared" si="8"/>
        <v>3.3021820672306126E-4</v>
      </c>
      <c r="DV16">
        <f t="shared" si="8"/>
        <v>6.2940803405027839E-5</v>
      </c>
      <c r="DW16">
        <f t="shared" si="8"/>
        <v>2.4146003360514367E-5</v>
      </c>
      <c r="DY16">
        <v>4.3326831692814741E-5</v>
      </c>
      <c r="DZ16">
        <v>7.5294756222127684E-5</v>
      </c>
      <c r="EA16">
        <v>6.6656117927516527E-5</v>
      </c>
      <c r="EB16">
        <v>2.2235130155504274E-4</v>
      </c>
      <c r="EC16">
        <v>8.7935103258911219E-5</v>
      </c>
      <c r="ED16">
        <v>5.7138340451954654E-5</v>
      </c>
      <c r="EE16">
        <v>1.5672321277110534E-4</v>
      </c>
      <c r="EF16">
        <v>7.2595182351040469E-5</v>
      </c>
      <c r="EG16">
        <v>1.5179578634650707E-4</v>
      </c>
      <c r="EH16">
        <v>5.5195436922843584E-5</v>
      </c>
      <c r="EJ16">
        <f>(1/4)*SUM($DT$16:$DW$16)</f>
        <v>5.5344034802487414E-5</v>
      </c>
      <c r="EN16">
        <f>Sheet26!FL16</f>
        <v>0.62665987963112868</v>
      </c>
      <c r="EO16">
        <f>Sheet26!FM16</f>
        <v>0.14071214893386089</v>
      </c>
      <c r="EP16">
        <f>Sheet26!FN16</f>
        <v>0.45591872811204154</v>
      </c>
      <c r="EQ16">
        <f>Sheet26!FO16</f>
        <v>0.15779129310079984</v>
      </c>
      <c r="ER16">
        <f>Sheet26!FP16</f>
        <v>0.43292230085252015</v>
      </c>
      <c r="ES16">
        <f>Sheet26!FQ16</f>
        <v>0.51077321054887315</v>
      </c>
      <c r="ET16">
        <f>Sheet26!FR16</f>
        <v>0.75289951849967718</v>
      </c>
      <c r="EU16">
        <f>Sheet26!FS16</f>
        <v>0.95236536968328778</v>
      </c>
      <c r="EV16">
        <f>Sheet26!FT16</f>
        <v>0.38207531810237133</v>
      </c>
      <c r="EW16">
        <f>Sheet26!FU16</f>
        <v>0.39061450892782468</v>
      </c>
      <c r="EZ16">
        <f t="array" ref="EZ16:FI25">(1/4)*(MMULT($C$7:$F$16,$DT$23:$EC$26))</f>
        <v>-1.3207863553865688E-5</v>
      </c>
      <c r="FA16">
        <v>-6.1128000275080199E-5</v>
      </c>
      <c r="FB16">
        <v>-2.4666722928504614E-5</v>
      </c>
      <c r="FC16">
        <v>-5.5183050183961272E-5</v>
      </c>
      <c r="FD16">
        <v>-2.387113813670965E-5</v>
      </c>
      <c r="FE16">
        <v>5.9240974895476308E-6</v>
      </c>
      <c r="FF16">
        <v>-5.3121632107811388E-6</v>
      </c>
      <c r="FG16">
        <v>-3.8391652505744076E-5</v>
      </c>
      <c r="FH16">
        <v>-5.4874975326113984E-5</v>
      </c>
      <c r="FI16">
        <v>-1.4985367925735337E-5</v>
      </c>
      <c r="FL16">
        <f>EN16-($EU$10*EZ16)</f>
        <v>0.62665989283899226</v>
      </c>
      <c r="FM16">
        <f t="shared" ref="FM16:FU25" si="19">EO16-($EU$10*FA16)</f>
        <v>0.14071221006186116</v>
      </c>
      <c r="FN16">
        <f t="shared" si="19"/>
        <v>0.45591875277876448</v>
      </c>
      <c r="FO16">
        <f t="shared" si="19"/>
        <v>0.15779134828385002</v>
      </c>
      <c r="FP16">
        <f t="shared" si="19"/>
        <v>0.43292232472365827</v>
      </c>
      <c r="FQ16">
        <f t="shared" si="19"/>
        <v>0.51077320462477571</v>
      </c>
      <c r="FR16">
        <f t="shared" si="19"/>
        <v>0.75289952381184044</v>
      </c>
      <c r="FS16">
        <f t="shared" si="19"/>
        <v>0.9523654080749403</v>
      </c>
      <c r="FT16">
        <f t="shared" si="19"/>
        <v>0.38207537297734667</v>
      </c>
      <c r="FU16">
        <f t="shared" si="19"/>
        <v>0.39061452391319262</v>
      </c>
    </row>
    <row r="17" spans="1:177">
      <c r="A17">
        <v>16</v>
      </c>
      <c r="BQ17">
        <f>SUM(BQ7:BQ16)</f>
        <v>1.1968809745884064</v>
      </c>
      <c r="BR17">
        <f t="shared" ref="BR17:BT17" si="20">SUM(BR7:BR16)</f>
        <v>3.7067730234161766</v>
      </c>
      <c r="BS17">
        <f t="shared" si="20"/>
        <v>2.8899204525593722</v>
      </c>
      <c r="BT17">
        <f t="shared" si="20"/>
        <v>2.7419588306954457</v>
      </c>
      <c r="EN17">
        <f>Sheet26!FL17</f>
        <v>0.24255707040342453</v>
      </c>
      <c r="EO17">
        <f>Sheet26!FM17</f>
        <v>0.9118053823084401</v>
      </c>
      <c r="EP17">
        <f>Sheet26!FN17</f>
        <v>0.61871646003921432</v>
      </c>
      <c r="EQ17">
        <f>Sheet26!FO17</f>
        <v>0.12337793366679371</v>
      </c>
      <c r="ER17">
        <f>Sheet26!FP17</f>
        <v>0.84821590617747111</v>
      </c>
      <c r="ES17">
        <f>Sheet26!FQ17</f>
        <v>0.57081805386037643</v>
      </c>
      <c r="ET17">
        <f>Sheet26!FR17</f>
        <v>3.8569589230425243E-2</v>
      </c>
      <c r="EU17">
        <f>Sheet26!FS17</f>
        <v>0.44437837848237299</v>
      </c>
      <c r="EV17">
        <f>Sheet26!FT17</f>
        <v>0.88514101704058523</v>
      </c>
      <c r="EW17">
        <f>Sheet26!FU17</f>
        <v>0.23383822791228651</v>
      </c>
      <c r="EZ17">
        <v>5.1292966391703195E-5</v>
      </c>
      <c r="FA17">
        <v>1.0522260262860956E-4</v>
      </c>
      <c r="FB17">
        <v>8.1932242255104988E-5</v>
      </c>
      <c r="FC17">
        <v>2.7430370345680761E-4</v>
      </c>
      <c r="FD17">
        <v>8.3295274850305934E-5</v>
      </c>
      <c r="FE17">
        <v>4.5155933297215834E-5</v>
      </c>
      <c r="FF17">
        <v>1.6122661450690491E-4</v>
      </c>
      <c r="FG17">
        <v>1.0428622921174511E-4</v>
      </c>
      <c r="FH17">
        <v>1.8498510475086248E-4</v>
      </c>
      <c r="FI17">
        <v>6.6001366469021396E-5</v>
      </c>
      <c r="FL17">
        <f t="shared" ref="FL17:FL25" si="21">EN17-($EU$10*EZ17)</f>
        <v>0.24255701911045813</v>
      </c>
      <c r="FM17">
        <f t="shared" si="19"/>
        <v>0.91180527708583747</v>
      </c>
      <c r="FN17">
        <f t="shared" si="19"/>
        <v>0.61871637810697211</v>
      </c>
      <c r="FO17">
        <f t="shared" si="19"/>
        <v>0.12337765936309025</v>
      </c>
      <c r="FP17">
        <f t="shared" si="19"/>
        <v>0.84821582288219621</v>
      </c>
      <c r="FQ17">
        <f t="shared" si="19"/>
        <v>0.5708180087044431</v>
      </c>
      <c r="FR17">
        <f t="shared" si="19"/>
        <v>3.8569428003810739E-2</v>
      </c>
      <c r="FS17">
        <f t="shared" si="19"/>
        <v>0.44437827419614379</v>
      </c>
      <c r="FT17">
        <f t="shared" si="19"/>
        <v>0.88514083205548044</v>
      </c>
      <c r="FU17">
        <f t="shared" si="19"/>
        <v>0.23383816191092005</v>
      </c>
    </row>
    <row r="18" spans="1:177">
      <c r="A18">
        <v>17</v>
      </c>
      <c r="EN18">
        <f>Sheet26!FL18</f>
        <v>5.5809817522960624E-2</v>
      </c>
      <c r="EO18">
        <f>Sheet26!FM18</f>
        <v>0.55247826960602353</v>
      </c>
      <c r="EP18">
        <f>Sheet26!FN18</f>
        <v>2.7729085546433014E-2</v>
      </c>
      <c r="EQ18">
        <f>Sheet26!FO18</f>
        <v>1.0863283333590311E-2</v>
      </c>
      <c r="ER18">
        <f>Sheet26!FP18</f>
        <v>0.37345843940585188</v>
      </c>
      <c r="ES18">
        <f>Sheet26!FQ18</f>
        <v>0.79185680695161087</v>
      </c>
      <c r="ET18">
        <f>Sheet26!FR18</f>
        <v>0.49284756664923035</v>
      </c>
      <c r="EU18">
        <f>Sheet26!FS18</f>
        <v>0.86801988979656497</v>
      </c>
      <c r="EV18">
        <f>Sheet26!FT18</f>
        <v>0.72238230789157543</v>
      </c>
      <c r="EW18">
        <f>Sheet26!FU18</f>
        <v>0.66425484023044923</v>
      </c>
      <c r="EZ18">
        <v>5.4858259518206935E-5</v>
      </c>
      <c r="FA18">
        <v>1.6351951214039105E-5</v>
      </c>
      <c r="FB18">
        <v>5.9182897113082806E-5</v>
      </c>
      <c r="FC18">
        <v>2.3281544255916459E-4</v>
      </c>
      <c r="FD18">
        <v>9.6974776828617637E-5</v>
      </c>
      <c r="FE18">
        <v>5.7522926595247439E-5</v>
      </c>
      <c r="FF18">
        <v>1.8106826283189272E-4</v>
      </c>
      <c r="FG18">
        <v>9.7991096251112797E-5</v>
      </c>
      <c r="FH18">
        <v>1.1190310363703269E-4</v>
      </c>
      <c r="FI18">
        <v>4.2068521927745968E-5</v>
      </c>
      <c r="FL18">
        <f t="shared" si="21"/>
        <v>5.5809762664701106E-2</v>
      </c>
      <c r="FM18">
        <f t="shared" si="19"/>
        <v>0.55247825325407229</v>
      </c>
      <c r="FN18">
        <f t="shared" si="19"/>
        <v>2.77290263635359E-2</v>
      </c>
      <c r="FO18">
        <f t="shared" si="19"/>
        <v>1.0863050518147751E-2</v>
      </c>
      <c r="FP18">
        <f t="shared" si="19"/>
        <v>0.37345834243107506</v>
      </c>
      <c r="FQ18">
        <f t="shared" si="19"/>
        <v>0.79185674942868423</v>
      </c>
      <c r="FR18">
        <f t="shared" si="19"/>
        <v>0.49284738558096752</v>
      </c>
      <c r="FS18">
        <f t="shared" si="19"/>
        <v>0.86801979180546873</v>
      </c>
      <c r="FT18">
        <f t="shared" si="19"/>
        <v>0.72238219598847175</v>
      </c>
      <c r="FU18">
        <f t="shared" si="19"/>
        <v>0.66425479816192734</v>
      </c>
    </row>
    <row r="19" spans="1:177">
      <c r="A19">
        <v>18</v>
      </c>
      <c r="BN19" t="s">
        <v>35</v>
      </c>
      <c r="BO19">
        <f>BS21+BS34+BS47</f>
        <v>5.1647161960903325E-4</v>
      </c>
      <c r="EN19">
        <f>Sheet26!FL19</f>
        <v>0.99162408788852763</v>
      </c>
      <c r="EO19">
        <f>Sheet26!FM19</f>
        <v>0.96703251028106896</v>
      </c>
      <c r="EP19">
        <f>Sheet26!FN19</f>
        <v>0.88278677469514377</v>
      </c>
      <c r="EQ19">
        <f>Sheet26!FO19</f>
        <v>0.92277508490213567</v>
      </c>
      <c r="ER19">
        <f>Sheet26!FP19</f>
        <v>0.35571276609659375</v>
      </c>
      <c r="ES19">
        <f>Sheet26!FQ19</f>
        <v>0.81189942005877136</v>
      </c>
      <c r="ET19">
        <f>Sheet26!FR19</f>
        <v>0.6506698572129882</v>
      </c>
      <c r="EU19">
        <f>Sheet26!FS19</f>
        <v>0.79169285105485265</v>
      </c>
      <c r="EV19">
        <f>Sheet26!FT19</f>
        <v>0.80878212474670419</v>
      </c>
      <c r="EW19">
        <f>Sheet26!FU19</f>
        <v>0.61312419109084415</v>
      </c>
      <c r="EZ19">
        <v>3.955049861881833E-6</v>
      </c>
      <c r="FA19">
        <v>-1.8823390990484346E-5</v>
      </c>
      <c r="FB19">
        <v>-2.6846776471334892E-7</v>
      </c>
      <c r="FC19">
        <v>-1.8524968044421486E-5</v>
      </c>
      <c r="FD19">
        <v>6.6598022529276366E-5</v>
      </c>
      <c r="FE19">
        <v>5.7551938906723451E-5</v>
      </c>
      <c r="FF19">
        <v>6.1523503519797905E-5</v>
      </c>
      <c r="FG19">
        <v>-3.7570752927516525E-5</v>
      </c>
      <c r="FH19">
        <v>3.3207639159937764E-6</v>
      </c>
      <c r="FI19">
        <v>2.1553016575116853E-6</v>
      </c>
      <c r="FL19">
        <f t="shared" si="21"/>
        <v>0.99162408393347778</v>
      </c>
      <c r="FM19">
        <f t="shared" si="19"/>
        <v>0.96703252910445991</v>
      </c>
      <c r="FN19">
        <f t="shared" si="19"/>
        <v>0.88278677496361158</v>
      </c>
      <c r="FO19">
        <f t="shared" si="19"/>
        <v>0.92277510342710367</v>
      </c>
      <c r="FP19">
        <f t="shared" si="19"/>
        <v>0.35571269949857121</v>
      </c>
      <c r="FQ19">
        <f t="shared" si="19"/>
        <v>0.81189936250683248</v>
      </c>
      <c r="FR19">
        <f t="shared" si="19"/>
        <v>0.65066979568948469</v>
      </c>
      <c r="FS19">
        <f t="shared" si="19"/>
        <v>0.79169288862560561</v>
      </c>
      <c r="FT19">
        <f t="shared" si="19"/>
        <v>0.8087821214259403</v>
      </c>
      <c r="FU19">
        <f t="shared" si="19"/>
        <v>0.61312418893554255</v>
      </c>
    </row>
    <row r="20" spans="1:177">
      <c r="A20">
        <v>19</v>
      </c>
      <c r="AV20" t="s">
        <v>67</v>
      </c>
      <c r="AW20">
        <f>MAX(AW7:AW16)</f>
        <v>7.1645263364562517</v>
      </c>
      <c r="AX20">
        <f>MAX(AX7:AX16)</f>
        <v>7.1772824648110332</v>
      </c>
      <c r="AY20">
        <f>MAX(AY7:AY16)</f>
        <v>7.1749648038009894</v>
      </c>
      <c r="AZ20">
        <f>MAX(AZ7:AZ16)</f>
        <v>7.1800497256578097</v>
      </c>
      <c r="BB20">
        <f>SUM(BB7:BB16)</f>
        <v>3.3097775264869691</v>
      </c>
      <c r="BC20">
        <f t="shared" ref="BC20:BE20" si="22">SUM(BC7:BC16)</f>
        <v>3.3048416524010462</v>
      </c>
      <c r="BD20">
        <f t="shared" si="22"/>
        <v>3.3057135701201039</v>
      </c>
      <c r="BE20">
        <f t="shared" si="22"/>
        <v>3.3038413948941812</v>
      </c>
      <c r="BG20">
        <f>IF(BG7&lt;0.000000000001,0.000000000001,BG7)</f>
        <v>2.4700464091330129E-2</v>
      </c>
      <c r="BH20">
        <f t="shared" ref="BH20:BJ20" si="23">IF(BH7&lt;0.000000000001,0.000000000001,BH7)</f>
        <v>2.4556639250129887E-2</v>
      </c>
      <c r="BI20">
        <f t="shared" si="23"/>
        <v>2.4586022507152576E-2</v>
      </c>
      <c r="BJ20">
        <f t="shared" si="23"/>
        <v>2.4528354420499561E-2</v>
      </c>
      <c r="EN20">
        <f>Sheet26!FL20</f>
        <v>0.63002021268097297</v>
      </c>
      <c r="EO20">
        <f>Sheet26!FM20</f>
        <v>0.29036211768196452</v>
      </c>
      <c r="EP20">
        <f>Sheet26!FN20</f>
        <v>0.77745257595856032</v>
      </c>
      <c r="EQ20">
        <f>Sheet26!FO20</f>
        <v>0.66134013723757157</v>
      </c>
      <c r="ER20">
        <f>Sheet26!FP20</f>
        <v>0.49843558600117566</v>
      </c>
      <c r="ES20">
        <f>Sheet26!FQ20</f>
        <v>0.4570103702657915</v>
      </c>
      <c r="ET20">
        <f>Sheet26!FR20</f>
        <v>0.32798381333918059</v>
      </c>
      <c r="EU20">
        <f>Sheet26!FS20</f>
        <v>0.54499951365360322</v>
      </c>
      <c r="EV20">
        <f>Sheet26!FT20</f>
        <v>0.38560136848966947</v>
      </c>
      <c r="EW20">
        <f>Sheet26!FU20</f>
        <v>0.10162766446830751</v>
      </c>
      <c r="EZ20">
        <v>4.8619185770618652E-5</v>
      </c>
      <c r="FA20">
        <v>7.1946727314109674E-5</v>
      </c>
      <c r="FB20">
        <v>7.0575584795361192E-5</v>
      </c>
      <c r="FC20">
        <v>2.3888034775858757E-4</v>
      </c>
      <c r="FD20">
        <v>9.9774376135513439E-5</v>
      </c>
      <c r="FE20">
        <v>6.3913040779850318E-5</v>
      </c>
      <c r="FF20">
        <v>1.7414742744387816E-4</v>
      </c>
      <c r="FG20">
        <v>8.0462655192125614E-5</v>
      </c>
      <c r="FH20">
        <v>1.5725269044662303E-4</v>
      </c>
      <c r="FI20">
        <v>5.7248242102087426E-5</v>
      </c>
      <c r="FL20">
        <f t="shared" si="21"/>
        <v>0.63002016406178718</v>
      </c>
      <c r="FM20">
        <f t="shared" si="19"/>
        <v>0.29036204573523722</v>
      </c>
      <c r="FN20">
        <f t="shared" si="19"/>
        <v>0.7774525053829755</v>
      </c>
      <c r="FO20">
        <f t="shared" si="19"/>
        <v>0.66133989835722384</v>
      </c>
      <c r="FP20">
        <f t="shared" si="19"/>
        <v>0.49843548622679951</v>
      </c>
      <c r="FQ20">
        <f t="shared" si="19"/>
        <v>0.45701030635275069</v>
      </c>
      <c r="FR20">
        <f t="shared" si="19"/>
        <v>0.32798363919175316</v>
      </c>
      <c r="FS20">
        <f t="shared" si="19"/>
        <v>0.54499943319094801</v>
      </c>
      <c r="FT20">
        <f t="shared" si="19"/>
        <v>0.38560121123697905</v>
      </c>
      <c r="FU20">
        <f t="shared" si="19"/>
        <v>0.10162760722006541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0.28292919908792735</v>
      </c>
      <c r="BH21">
        <f t="shared" si="24"/>
        <v>0.28338938606367325</v>
      </c>
      <c r="BI21">
        <f t="shared" si="24"/>
        <v>0.28327560533954987</v>
      </c>
      <c r="BJ21">
        <f t="shared" si="24"/>
        <v>0.28347628716263035</v>
      </c>
      <c r="BL21">
        <v>1.0000000000000001E-5</v>
      </c>
      <c r="BS21">
        <f>SUM(BM23:BV32)</f>
        <v>1.8443666956420053E-4</v>
      </c>
      <c r="EN21">
        <f>Sheet26!FL21</f>
        <v>0.94458506551928889</v>
      </c>
      <c r="EO21">
        <f>Sheet26!FM21</f>
        <v>0.50659726552573969</v>
      </c>
      <c r="EP21">
        <f>Sheet26!FN21</f>
        <v>0.45423375033557817</v>
      </c>
      <c r="EQ21">
        <f>Sheet26!FO21</f>
        <v>0.7526310273062462</v>
      </c>
      <c r="ER21">
        <f>Sheet26!FP21</f>
        <v>0.46183875692482257</v>
      </c>
      <c r="ES21">
        <f>Sheet26!FQ21</f>
        <v>0.95800816894023844</v>
      </c>
      <c r="ET21">
        <f>Sheet26!FR21</f>
        <v>0.35281623124797873</v>
      </c>
      <c r="EU21">
        <f>Sheet26!FS21</f>
        <v>0.86323520324392622</v>
      </c>
      <c r="EV21">
        <f>Sheet26!FT21</f>
        <v>0.13913153813889148</v>
      </c>
      <c r="EW21">
        <f>Sheet26!FU21</f>
        <v>0.98803273275401171</v>
      </c>
      <c r="EZ21">
        <v>4.5767539943604622E-5</v>
      </c>
      <c r="FA21">
        <v>8.9727532609885818E-5</v>
      </c>
      <c r="FB21">
        <v>7.145969659320118E-5</v>
      </c>
      <c r="FC21">
        <v>2.4282522657287088E-4</v>
      </c>
      <c r="FD21">
        <v>6.909496968950961E-5</v>
      </c>
      <c r="FE21">
        <v>3.4933680945008624E-5</v>
      </c>
      <c r="FF21">
        <v>1.3814763820743506E-4</v>
      </c>
      <c r="FG21">
        <v>9.6934321181392589E-5</v>
      </c>
      <c r="FH21">
        <v>1.5903638963869838E-4</v>
      </c>
      <c r="FI21">
        <v>5.6634281287530473E-5</v>
      </c>
      <c r="FL21">
        <f t="shared" si="21"/>
        <v>0.94458501975174891</v>
      </c>
      <c r="FM21">
        <f t="shared" si="19"/>
        <v>0.50659717579820707</v>
      </c>
      <c r="FN21">
        <f t="shared" si="19"/>
        <v>0.45423367887588156</v>
      </c>
      <c r="FO21">
        <f t="shared" si="19"/>
        <v>0.75263078448101961</v>
      </c>
      <c r="FP21">
        <f t="shared" si="19"/>
        <v>0.46183868782985288</v>
      </c>
      <c r="FQ21">
        <f t="shared" si="19"/>
        <v>0.95800813400655749</v>
      </c>
      <c r="FR21">
        <f t="shared" si="19"/>
        <v>0.35281609310034051</v>
      </c>
      <c r="FS21">
        <f t="shared" si="19"/>
        <v>0.86323510630960498</v>
      </c>
      <c r="FT21">
        <f t="shared" si="19"/>
        <v>0.13913137910250184</v>
      </c>
      <c r="FU21">
        <f t="shared" si="19"/>
        <v>0.98803267611973045</v>
      </c>
    </row>
    <row r="22" spans="1:177">
      <c r="A22">
        <v>21</v>
      </c>
      <c r="BG22">
        <f t="shared" si="24"/>
        <v>6.4424152501036294E-2</v>
      </c>
      <c r="BH22">
        <f t="shared" si="24"/>
        <v>6.4435952461380119E-2</v>
      </c>
      <c r="BI22">
        <f t="shared" si="24"/>
        <v>6.4426227679020662E-2</v>
      </c>
      <c r="BJ22">
        <f t="shared" si="24"/>
        <v>6.4443988313594061E-2</v>
      </c>
      <c r="EN22">
        <f>Sheet26!FL22</f>
        <v>0.23697096363365783</v>
      </c>
      <c r="EO22">
        <f>Sheet26!FM22</f>
        <v>0.55626937592968007</v>
      </c>
      <c r="EP22">
        <f>Sheet26!FN22</f>
        <v>0.99209651544416022</v>
      </c>
      <c r="EQ22">
        <f>Sheet26!FO22</f>
        <v>0.33655126653714462</v>
      </c>
      <c r="ER22">
        <f>Sheet26!FP22</f>
        <v>1.2877798492091778E-3</v>
      </c>
      <c r="ES22">
        <f>Sheet26!FQ22</f>
        <v>5.8333398679448534E-2</v>
      </c>
      <c r="ET22">
        <f>Sheet26!FR22</f>
        <v>0.63210183088243577</v>
      </c>
      <c r="EU22">
        <f>Sheet26!FS22</f>
        <v>0.73126072438782541</v>
      </c>
      <c r="EV22">
        <f>Sheet26!FT22</f>
        <v>0.20701972153160272</v>
      </c>
      <c r="EW22">
        <f>Sheet26!FU22</f>
        <v>0.6044541030592786</v>
      </c>
      <c r="EZ22">
        <v>1.2630303800151418E-5</v>
      </c>
      <c r="FA22">
        <v>-1.0338397139877914E-5</v>
      </c>
      <c r="FB22">
        <v>1.0500486476832853E-5</v>
      </c>
      <c r="FC22">
        <v>2.7048952712852994E-5</v>
      </c>
      <c r="FD22">
        <v>6.8293440444493572E-5</v>
      </c>
      <c r="FE22">
        <v>5.4335611532451801E-5</v>
      </c>
      <c r="FF22">
        <v>7.8913211162574292E-5</v>
      </c>
      <c r="FG22">
        <v>-1.1718211432335339E-5</v>
      </c>
      <c r="FH22">
        <v>2.3229777722932669E-5</v>
      </c>
      <c r="FI22">
        <v>9.3694098335817321E-6</v>
      </c>
      <c r="FL22">
        <f t="shared" si="21"/>
        <v>0.23697095100335402</v>
      </c>
      <c r="FM22">
        <f t="shared" si="19"/>
        <v>0.5562693862680772</v>
      </c>
      <c r="FN22">
        <f t="shared" si="19"/>
        <v>0.99209650494367374</v>
      </c>
      <c r="FO22">
        <f t="shared" si="19"/>
        <v>0.33655123948819193</v>
      </c>
      <c r="FP22">
        <f t="shared" si="19"/>
        <v>1.2877115557687333E-3</v>
      </c>
      <c r="FQ22">
        <f t="shared" si="19"/>
        <v>5.8333344343837003E-2</v>
      </c>
      <c r="FR22">
        <f t="shared" si="19"/>
        <v>0.63210175196922458</v>
      </c>
      <c r="FS22">
        <f t="shared" si="19"/>
        <v>0.73126073610603681</v>
      </c>
      <c r="FT22">
        <f t="shared" si="19"/>
        <v>0.20701969830182501</v>
      </c>
      <c r="FU22">
        <f t="shared" si="19"/>
        <v>0.6044540936898688</v>
      </c>
    </row>
    <row r="23" spans="1:177">
      <c r="A23">
        <v>22</v>
      </c>
      <c r="B23">
        <f t="array" ref="B23:K32">TRANSPOSE(EN16:EW25)</f>
        <v>0.62665987963112868</v>
      </c>
      <c r="C23">
        <v>0.24255707040342453</v>
      </c>
      <c r="D23">
        <v>5.5809817522960624E-2</v>
      </c>
      <c r="E23">
        <v>0.99162408788852763</v>
      </c>
      <c r="F23">
        <v>0.63002021268097297</v>
      </c>
      <c r="G23">
        <v>0.94458506551928889</v>
      </c>
      <c r="H23">
        <v>0.23697096363365783</v>
      </c>
      <c r="I23">
        <v>0.67320931907900872</v>
      </c>
      <c r="J23">
        <v>0.96735865819338085</v>
      </c>
      <c r="K23">
        <v>0.99765127500421935</v>
      </c>
      <c r="M23">
        <f t="array" ref="M23:M32">TRANSPOSE(EN12:EW12)</f>
        <v>0.79313501501143391</v>
      </c>
      <c r="S23">
        <f>EN16</f>
        <v>0.62665987963112868</v>
      </c>
      <c r="T23">
        <f t="shared" ref="T23:AB32" si="25">EO16</f>
        <v>0.14071214893386089</v>
      </c>
      <c r="U23">
        <f t="shared" si="25"/>
        <v>0.45591872811204154</v>
      </c>
      <c r="V23">
        <f t="shared" si="25"/>
        <v>0.15779129310079984</v>
      </c>
      <c r="W23">
        <f t="shared" si="25"/>
        <v>0.43292230085252015</v>
      </c>
      <c r="X23">
        <f t="shared" si="25"/>
        <v>0.51077321054887315</v>
      </c>
      <c r="Y23">
        <f t="shared" si="25"/>
        <v>0.75289951849967718</v>
      </c>
      <c r="Z23">
        <f t="shared" si="25"/>
        <v>0.95236536968328778</v>
      </c>
      <c r="AA23">
        <f t="shared" si="25"/>
        <v>0.38207531810237133</v>
      </c>
      <c r="AB23">
        <f t="shared" si="25"/>
        <v>0.39061450892782468</v>
      </c>
      <c r="BG23">
        <f t="shared" si="24"/>
        <v>6.2151905065357962E-2</v>
      </c>
      <c r="BH23">
        <f t="shared" si="24"/>
        <v>6.1845842755940357E-2</v>
      </c>
      <c r="BI23">
        <f t="shared" si="24"/>
        <v>6.1901406231504023E-2</v>
      </c>
      <c r="BJ23">
        <f t="shared" si="24"/>
        <v>6.1789547462177401E-2</v>
      </c>
      <c r="BM23">
        <f>0.5*$BL$21*B23*B23</f>
        <v>1.9635130236965036E-6</v>
      </c>
      <c r="BN23">
        <f t="shared" ref="BN23:BV32" si="26">0.5*$BL$21*C23*C23</f>
        <v>2.9416966201345929E-7</v>
      </c>
      <c r="BO23">
        <f t="shared" si="26"/>
        <v>1.5573678659730816E-8</v>
      </c>
      <c r="BP23">
        <f t="shared" si="26"/>
        <v>4.9165916584037718E-6</v>
      </c>
      <c r="BQ23">
        <f t="shared" si="26"/>
        <v>1.984627341932892E-6</v>
      </c>
      <c r="BR23">
        <f t="shared" si="26"/>
        <v>4.4612047300103971E-6</v>
      </c>
      <c r="BS23">
        <f t="shared" si="26"/>
        <v>2.8077618802732194E-7</v>
      </c>
      <c r="BT23">
        <f t="shared" si="26"/>
        <v>2.2660539364741127E-6</v>
      </c>
      <c r="BU23">
        <f t="shared" si="26"/>
        <v>4.6789138679084909E-6</v>
      </c>
      <c r="BV23">
        <f t="shared" si="26"/>
        <v>4.976540332587723E-6</v>
      </c>
      <c r="BY23">
        <f>$BG$7-$BL$7</f>
        <v>2.4700464091330129E-2</v>
      </c>
      <c r="BZ23">
        <f>$BG$8-$BL$8</f>
        <v>0.28292919908792735</v>
      </c>
      <c r="CA23">
        <f>$BG$9-$BL$9</f>
        <v>6.4424152501036294E-2</v>
      </c>
      <c r="CB23">
        <f>$BG$10-$BL$10</f>
        <v>6.2151905065357962E-2</v>
      </c>
      <c r="CC23">
        <f>$BG$11-$BL$11</f>
        <v>-0.69786488910588207</v>
      </c>
      <c r="CD23">
        <f>$BG$12-$BL$12</f>
        <v>8.5872483499941601E-2</v>
      </c>
      <c r="CE23">
        <f>$BG$13-$BL$13</f>
        <v>9.8777796927077902E-3</v>
      </c>
      <c r="CF23">
        <f>$BG$14-$BL$14</f>
        <v>5.5620215506667653E-2</v>
      </c>
      <c r="CG23">
        <f>$BG$15-$BL$15</f>
        <v>3.0983732224529058E-2</v>
      </c>
      <c r="CH23">
        <f>$BG$16-$BL$16</f>
        <v>8.1304957436384134E-2</v>
      </c>
      <c r="CW23">
        <f t="array" ref="CW23:DF26">TRANSPOSE(CW7:CZ16)</f>
        <v>-1.961742535254348E-3</v>
      </c>
      <c r="CX23">
        <v>-3.7928894085031875E-4</v>
      </c>
      <c r="CY23">
        <v>1.0786690179826416E-3</v>
      </c>
      <c r="CZ23">
        <v>-4.3875650827349973E-4</v>
      </c>
      <c r="DA23">
        <v>1.4399816204485676E-3</v>
      </c>
      <c r="DB23">
        <v>-6.6457957681311994E-4</v>
      </c>
      <c r="DC23">
        <v>-5.3675162684166237E-4</v>
      </c>
      <c r="DD23">
        <v>-1.8312883545649155E-3</v>
      </c>
      <c r="DE23">
        <v>-2.4032625309101789E-3</v>
      </c>
      <c r="DF23">
        <v>-3.2668646467763898E-3</v>
      </c>
      <c r="DT23">
        <f t="array" ref="DT23:EC26">TRANSPOSE(DT7:DW16)</f>
        <v>-1.1691594907952694E-4</v>
      </c>
      <c r="DU23">
        <v>-5.5229571774831842E-4</v>
      </c>
      <c r="DV23">
        <v>-2.490060702674735E-4</v>
      </c>
      <c r="DW23">
        <v>-5.3990032536691825E-4</v>
      </c>
      <c r="DX23">
        <v>-4.0283733673049561E-4</v>
      </c>
      <c r="DY23">
        <v>-1.8248277601433399E-4</v>
      </c>
      <c r="DZ23">
        <v>-3.294191731730498E-4</v>
      </c>
      <c r="EA23">
        <v>-1.6644029045882673E-4</v>
      </c>
      <c r="EB23">
        <v>-6.2306361999349771E-4</v>
      </c>
      <c r="EC23">
        <v>-1.9592887427865384E-4</v>
      </c>
      <c r="EN23">
        <f>Sheet26!FL23</f>
        <v>0.67320931907900872</v>
      </c>
      <c r="EO23">
        <f>Sheet26!FM23</f>
        <v>0.21117061709090951</v>
      </c>
      <c r="EP23">
        <f>Sheet26!FN23</f>
        <v>0.6947294523088392</v>
      </c>
      <c r="EQ23">
        <f>Sheet26!FO23</f>
        <v>0.96403424494089918</v>
      </c>
      <c r="ER23">
        <f>Sheet26!FP23</f>
        <v>0.53915569272326935</v>
      </c>
      <c r="ES23">
        <f>Sheet26!FQ23</f>
        <v>0.77881625266739773</v>
      </c>
      <c r="ET23">
        <f>Sheet26!FR23</f>
        <v>0.20358357570955035</v>
      </c>
      <c r="EU23">
        <f>Sheet26!FS23</f>
        <v>0.40125924820663433</v>
      </c>
      <c r="EV23">
        <f>Sheet26!FT23</f>
        <v>0.27405307289622155</v>
      </c>
      <c r="EW23">
        <f>Sheet26!FU23</f>
        <v>0.77018996856520361</v>
      </c>
      <c r="EZ23">
        <v>3.7222381739466477E-5</v>
      </c>
      <c r="FA23">
        <v>5.9201478587113764E-5</v>
      </c>
      <c r="FB23">
        <v>5.3306176919261699E-5</v>
      </c>
      <c r="FC23">
        <v>1.841888427284668E-4</v>
      </c>
      <c r="FD23">
        <v>5.87601230194145E-5</v>
      </c>
      <c r="FE23">
        <v>2.8800368896306797E-5</v>
      </c>
      <c r="FF23">
        <v>1.1038860752297769E-4</v>
      </c>
      <c r="FG23">
        <v>7.7086831733466429E-5</v>
      </c>
      <c r="FH23">
        <v>1.1452047805367863E-4</v>
      </c>
      <c r="FI23">
        <v>4.0636055000708207E-5</v>
      </c>
      <c r="FL23">
        <f t="shared" si="21"/>
        <v>0.67320928185662698</v>
      </c>
      <c r="FM23">
        <f t="shared" si="19"/>
        <v>0.21117055788943093</v>
      </c>
      <c r="FN23">
        <f t="shared" si="19"/>
        <v>0.69472939900266228</v>
      </c>
      <c r="FO23">
        <f t="shared" si="19"/>
        <v>0.96403406075205644</v>
      </c>
      <c r="FP23">
        <f t="shared" si="19"/>
        <v>0.53915563396314636</v>
      </c>
      <c r="FQ23">
        <f t="shared" si="19"/>
        <v>0.77881622386702887</v>
      </c>
      <c r="FR23">
        <f t="shared" si="19"/>
        <v>0.20358346532094282</v>
      </c>
      <c r="FS23">
        <f t="shared" si="19"/>
        <v>0.40125917111980258</v>
      </c>
      <c r="FT23">
        <f t="shared" si="19"/>
        <v>0.27405295837574351</v>
      </c>
      <c r="FU23">
        <f t="shared" si="19"/>
        <v>0.77018992792914864</v>
      </c>
    </row>
    <row r="24" spans="1:177">
      <c r="A24">
        <v>23</v>
      </c>
      <c r="B24">
        <v>0.14071214893386089</v>
      </c>
      <c r="C24">
        <v>0.9118053823084401</v>
      </c>
      <c r="D24">
        <v>0.55247826960602353</v>
      </c>
      <c r="E24">
        <v>0.96703251028106896</v>
      </c>
      <c r="F24">
        <v>0.29036211768196452</v>
      </c>
      <c r="G24">
        <v>0.50659726552573969</v>
      </c>
      <c r="H24">
        <v>0.55626937592968007</v>
      </c>
      <c r="I24">
        <v>0.21117061709090951</v>
      </c>
      <c r="J24">
        <v>0.26763107193403396</v>
      </c>
      <c r="K24">
        <v>0.58921372400418537</v>
      </c>
      <c r="M24">
        <v>6.5748879818445863E-2</v>
      </c>
      <c r="S24">
        <f t="shared" ref="S24:S32" si="27">EN17</f>
        <v>0.24255707040342453</v>
      </c>
      <c r="T24">
        <f t="shared" si="25"/>
        <v>0.9118053823084401</v>
      </c>
      <c r="U24">
        <f t="shared" si="25"/>
        <v>0.61871646003921432</v>
      </c>
      <c r="V24">
        <f t="shared" si="25"/>
        <v>0.12337793366679371</v>
      </c>
      <c r="W24">
        <f t="shared" si="25"/>
        <v>0.84821590617747111</v>
      </c>
      <c r="X24">
        <f t="shared" si="25"/>
        <v>0.57081805386037643</v>
      </c>
      <c r="Y24">
        <f t="shared" si="25"/>
        <v>3.8569589230425243E-2</v>
      </c>
      <c r="Z24">
        <f t="shared" si="25"/>
        <v>0.44437837848237299</v>
      </c>
      <c r="AA24">
        <f t="shared" si="25"/>
        <v>0.88514101704058523</v>
      </c>
      <c r="AB24">
        <f t="shared" si="25"/>
        <v>0.23383822791228651</v>
      </c>
      <c r="BG24">
        <f t="shared" si="24"/>
        <v>0.30213511089411799</v>
      </c>
      <c r="BH24">
        <f t="shared" si="24"/>
        <v>0.3025863581916175</v>
      </c>
      <c r="BI24">
        <f t="shared" si="24"/>
        <v>0.30250654776592389</v>
      </c>
      <c r="BJ24">
        <f t="shared" si="24"/>
        <v>0.30267796799974078</v>
      </c>
      <c r="BM24">
        <f t="shared" ref="BM24:BM32" si="28">0.5*$BL$21*B24*B24</f>
        <v>9.8999544287925253E-8</v>
      </c>
      <c r="BN24">
        <f t="shared" si="26"/>
        <v>4.1569452760332031E-6</v>
      </c>
      <c r="BO24">
        <f t="shared" si="26"/>
        <v>1.5261611919343303E-6</v>
      </c>
      <c r="BP24">
        <f t="shared" si="26"/>
        <v>4.6757593797025295E-6</v>
      </c>
      <c r="BQ24">
        <f t="shared" si="26"/>
        <v>4.2155079692377513E-7</v>
      </c>
      <c r="BR24">
        <f t="shared" si="26"/>
        <v>1.2832039471907841E-6</v>
      </c>
      <c r="BS24">
        <f t="shared" si="26"/>
        <v>1.5471780929859789E-6</v>
      </c>
      <c r="BT24">
        <f t="shared" si="26"/>
        <v>2.2296514761277764E-7</v>
      </c>
      <c r="BU24">
        <f t="shared" si="26"/>
        <v>3.5813195332280032E-7</v>
      </c>
      <c r="BV24">
        <f t="shared" si="26"/>
        <v>1.7358640627744016E-6</v>
      </c>
      <c r="BY24">
        <f>$BH$7-$BM$7</f>
        <v>-0.97544336074987015</v>
      </c>
      <c r="BZ24">
        <f>$BH$8-$BM$8</f>
        <v>0.28338938606367325</v>
      </c>
      <c r="CA24">
        <f>$BH$9-$BM$9</f>
        <v>6.4435952461380119E-2</v>
      </c>
      <c r="CB24">
        <f>$BH$10-$BM$10</f>
        <v>6.1845842755940357E-2</v>
      </c>
      <c r="CC24">
        <f>$BH$11-$BM$11</f>
        <v>0.3025863581916175</v>
      </c>
      <c r="CD24">
        <f>$BH$12-$BM$12</f>
        <v>8.5779356718494695E-2</v>
      </c>
      <c r="CE24">
        <f>$BH$13-$BM$13</f>
        <v>9.8308030377332045E-3</v>
      </c>
      <c r="CF24">
        <f>$BH$14-$BM$14</f>
        <v>5.5564497152080158E-2</v>
      </c>
      <c r="CG24">
        <f>$BH$15-$BM$15</f>
        <v>3.090550722619239E-2</v>
      </c>
      <c r="CH24">
        <f>$BH$16-$BM$16</f>
        <v>8.1105657142758442E-2</v>
      </c>
      <c r="CW24">
        <v>2.849183878400077E-3</v>
      </c>
      <c r="CX24">
        <v>1.4836674370139683E-3</v>
      </c>
      <c r="CY24">
        <v>1.861734849147922E-3</v>
      </c>
      <c r="CZ24">
        <v>1.5232445718584986E-2</v>
      </c>
      <c r="DA24">
        <v>-1.5843885262456288E-3</v>
      </c>
      <c r="DB24">
        <v>1.1733944343861532E-4</v>
      </c>
      <c r="DC24">
        <v>-3.5788689688699156E-4</v>
      </c>
      <c r="DD24">
        <v>5.1683029460693111E-3</v>
      </c>
      <c r="DE24">
        <v>-3.5270588374821093E-4</v>
      </c>
      <c r="DF24">
        <v>8.2847871150657556E-3</v>
      </c>
      <c r="DT24">
        <v>3.0748267861979131E-4</v>
      </c>
      <c r="DU24">
        <v>5.2097648898773998E-4</v>
      </c>
      <c r="DV24">
        <v>4.4235031558367431E-4</v>
      </c>
      <c r="DW24">
        <v>1.5126053621625623E-3</v>
      </c>
      <c r="DX24">
        <v>4.6321601238359384E-4</v>
      </c>
      <c r="DY24">
        <v>1.9754244637688829E-4</v>
      </c>
      <c r="DZ24">
        <v>8.5392617642566484E-4</v>
      </c>
      <c r="EA24">
        <v>6.6647006333217745E-4</v>
      </c>
      <c r="EB24">
        <v>9.4447142296264148E-4</v>
      </c>
      <c r="EC24">
        <v>3.3021820672306126E-4</v>
      </c>
      <c r="EN24">
        <f>Sheet26!FL24</f>
        <v>0.96735865819338085</v>
      </c>
      <c r="EO24">
        <f>Sheet26!FM24</f>
        <v>0.26763107193403396</v>
      </c>
      <c r="EP24">
        <f>Sheet26!FN24</f>
        <v>0.89235135157905188</v>
      </c>
      <c r="EQ24">
        <f>Sheet26!FO24</f>
        <v>0.12835650799052353</v>
      </c>
      <c r="ER24">
        <f>Sheet26!FP24</f>
        <v>0.53503283913835642</v>
      </c>
      <c r="ES24">
        <f>Sheet26!FQ24</f>
        <v>0.88718818106532304</v>
      </c>
      <c r="ET24">
        <f>Sheet26!FR24</f>
        <v>0.54463048375704559</v>
      </c>
      <c r="EU24">
        <f>Sheet26!FS24</f>
        <v>0.74438001852799196</v>
      </c>
      <c r="EV24">
        <f>Sheet26!FT24</f>
        <v>0.12073078377945708</v>
      </c>
      <c r="EW24">
        <f>Sheet26!FU24</f>
        <v>0.87901238308837504</v>
      </c>
      <c r="EZ24">
        <v>2.293394284770793E-5</v>
      </c>
      <c r="FA24">
        <v>-8.2207634995036805E-6</v>
      </c>
      <c r="FB24">
        <v>2.699186595890629E-5</v>
      </c>
      <c r="FC24">
        <v>1.4784237780368124E-4</v>
      </c>
      <c r="FD24">
        <v>-6.0230594349142857E-6</v>
      </c>
      <c r="FE24">
        <v>5.4447621664192543E-6</v>
      </c>
      <c r="FF24">
        <v>8.2797764173348298E-5</v>
      </c>
      <c r="FG24">
        <v>6.0883977153568082E-5</v>
      </c>
      <c r="FH24">
        <v>5.1345185464000661E-5</v>
      </c>
      <c r="FI24">
        <v>2.3827718126097522E-5</v>
      </c>
      <c r="FL24">
        <f t="shared" si="21"/>
        <v>0.96735863525943799</v>
      </c>
      <c r="FM24">
        <f t="shared" si="19"/>
        <v>0.26763108015479747</v>
      </c>
      <c r="FN24">
        <f t="shared" si="19"/>
        <v>0.89235132458718591</v>
      </c>
      <c r="FO24">
        <f t="shared" si="19"/>
        <v>0.12835636014814572</v>
      </c>
      <c r="FP24">
        <f t="shared" si="19"/>
        <v>0.5350328451614158</v>
      </c>
      <c r="FQ24">
        <f t="shared" si="19"/>
        <v>0.88718817562056085</v>
      </c>
      <c r="FR24">
        <f t="shared" si="19"/>
        <v>0.54463040095928139</v>
      </c>
      <c r="FS24">
        <f t="shared" si="19"/>
        <v>0.74437995764401477</v>
      </c>
      <c r="FT24">
        <f t="shared" si="19"/>
        <v>0.12073073243427161</v>
      </c>
      <c r="FU24">
        <f t="shared" si="19"/>
        <v>0.87901235926065691</v>
      </c>
    </row>
    <row r="25" spans="1:177">
      <c r="A25">
        <v>24</v>
      </c>
      <c r="B25">
        <v>0.45591872811204154</v>
      </c>
      <c r="C25">
        <v>0.61871646003921432</v>
      </c>
      <c r="D25">
        <v>2.7729085546433014E-2</v>
      </c>
      <c r="E25">
        <v>0.88278677469514377</v>
      </c>
      <c r="F25">
        <v>0.77745257595856032</v>
      </c>
      <c r="G25">
        <v>0.45423375033557817</v>
      </c>
      <c r="H25">
        <v>0.99209651544416022</v>
      </c>
      <c r="I25">
        <v>0.6947294523088392</v>
      </c>
      <c r="J25">
        <v>0.89235135157905188</v>
      </c>
      <c r="K25">
        <v>0.72170065904139102</v>
      </c>
      <c r="M25">
        <v>0.13710225199095058</v>
      </c>
      <c r="S25">
        <f t="shared" si="27"/>
        <v>5.5809817522960624E-2</v>
      </c>
      <c r="T25">
        <f t="shared" si="25"/>
        <v>0.55247826960602353</v>
      </c>
      <c r="U25">
        <f t="shared" si="25"/>
        <v>2.7729085546433014E-2</v>
      </c>
      <c r="V25">
        <f t="shared" si="25"/>
        <v>1.0863283333590311E-2</v>
      </c>
      <c r="W25">
        <f t="shared" si="25"/>
        <v>0.37345843940585188</v>
      </c>
      <c r="X25">
        <f t="shared" si="25"/>
        <v>0.79185680695161087</v>
      </c>
      <c r="Y25">
        <f t="shared" si="25"/>
        <v>0.49284756664923035</v>
      </c>
      <c r="Z25">
        <f t="shared" si="25"/>
        <v>0.86801988979656497</v>
      </c>
      <c r="AA25">
        <f t="shared" si="25"/>
        <v>0.72238230789157543</v>
      </c>
      <c r="AB25">
        <f t="shared" si="25"/>
        <v>0.66425484023044923</v>
      </c>
      <c r="BG25">
        <f t="shared" si="24"/>
        <v>8.5872483499941601E-2</v>
      </c>
      <c r="BH25">
        <f t="shared" si="24"/>
        <v>8.5779356718494695E-2</v>
      </c>
      <c r="BI25">
        <f t="shared" si="24"/>
        <v>8.5815920357806247E-2</v>
      </c>
      <c r="BJ25">
        <f t="shared" si="24"/>
        <v>8.5752950339196971E-2</v>
      </c>
      <c r="BM25">
        <f t="shared" si="28"/>
        <v>1.0393094332165084E-6</v>
      </c>
      <c r="BN25">
        <f t="shared" si="26"/>
        <v>1.9140502896172833E-6</v>
      </c>
      <c r="BO25">
        <f t="shared" si="26"/>
        <v>3.844510926207002E-9</v>
      </c>
      <c r="BP25">
        <f t="shared" si="26"/>
        <v>3.8965624478832723E-6</v>
      </c>
      <c r="BQ25">
        <f t="shared" si="26"/>
        <v>3.0221625393230056E-6</v>
      </c>
      <c r="BR25">
        <f t="shared" si="26"/>
        <v>1.0316414997196217E-6</v>
      </c>
      <c r="BS25">
        <f t="shared" si="26"/>
        <v>4.9212774797822239E-6</v>
      </c>
      <c r="BT25">
        <f t="shared" si="26"/>
        <v>2.4132450595266983E-6</v>
      </c>
      <c r="BU25">
        <f t="shared" si="26"/>
        <v>3.9814546733248034E-6</v>
      </c>
      <c r="BV25">
        <f t="shared" si="26"/>
        <v>2.6042592063038911E-6</v>
      </c>
      <c r="BY25">
        <f>$BI$7-$BN$7</f>
        <v>2.4586022507152576E-2</v>
      </c>
      <c r="BZ25">
        <f>$BI$8-$BN$8</f>
        <v>0.28327560533954987</v>
      </c>
      <c r="CA25">
        <f>$BI$9-$BN$9</f>
        <v>6.4426227679020662E-2</v>
      </c>
      <c r="CB25">
        <f>$BI$10-$BN$10</f>
        <v>6.1901406231504023E-2</v>
      </c>
      <c r="CC25">
        <f>$BI$11-$BN$11</f>
        <v>0.30250654776592389</v>
      </c>
      <c r="CD25">
        <f>$BI$12-$BN$12</f>
        <v>8.5815920357806247E-2</v>
      </c>
      <c r="CE25">
        <f>$BI$13-$BN$13</f>
        <v>9.837712992788834E-3</v>
      </c>
      <c r="CF25">
        <f>$BI$14-$BN$14</f>
        <v>-0.9444193662672018</v>
      </c>
      <c r="CG25">
        <f>$BI$15-$BN$15</f>
        <v>3.0927613378104415E-2</v>
      </c>
      <c r="CH25">
        <f>$BI$16-$BN$16</f>
        <v>8.1142310015351327E-2</v>
      </c>
      <c r="CW25">
        <v>-3.2444277147230556E-4</v>
      </c>
      <c r="CX25">
        <v>-2.0280673234496563E-4</v>
      </c>
      <c r="CY25">
        <v>-2.923094885349161E-3</v>
      </c>
      <c r="CZ25">
        <v>-5.8326635685788161E-3</v>
      </c>
      <c r="DA25">
        <v>1.7459984764849521E-3</v>
      </c>
      <c r="DB25">
        <v>5.6183192899617572E-4</v>
      </c>
      <c r="DC25">
        <v>7.8948686321507369E-4</v>
      </c>
      <c r="DD25">
        <v>4.909046306561464E-3</v>
      </c>
      <c r="DE25">
        <v>4.7529041660761344E-4</v>
      </c>
      <c r="DF25">
        <v>7.2000548037656773E-3</v>
      </c>
      <c r="DT25">
        <v>8.5433448491535746E-5</v>
      </c>
      <c r="DU25">
        <v>7.8831398769962598E-5</v>
      </c>
      <c r="DV25">
        <v>9.1190755900404335E-5</v>
      </c>
      <c r="DW25">
        <v>1.431762547157281E-4</v>
      </c>
      <c r="DX25">
        <v>4.6531047146469533E-4</v>
      </c>
      <c r="DY25">
        <v>2.9792591362148076E-4</v>
      </c>
      <c r="DZ25">
        <v>3.9642491545647482E-4</v>
      </c>
      <c r="EA25">
        <v>-3.113095622791351E-5</v>
      </c>
      <c r="EB25">
        <v>2.045603252306332E-4</v>
      </c>
      <c r="EC25">
        <v>6.2940803405027839E-5</v>
      </c>
      <c r="EN25">
        <f>Sheet26!FL25</f>
        <v>0.99765127500421935</v>
      </c>
      <c r="EO25">
        <f>Sheet26!FM25</f>
        <v>0.58921372400418537</v>
      </c>
      <c r="EP25">
        <f>Sheet26!FN25</f>
        <v>0.72170065904139102</v>
      </c>
      <c r="EQ25">
        <f>Sheet26!FO25</f>
        <v>0.12054577725257699</v>
      </c>
      <c r="ER25">
        <f>Sheet26!FP25</f>
        <v>0.15152923839744933</v>
      </c>
      <c r="ES25">
        <f>Sheet26!FQ25</f>
        <v>0.53435271666908624</v>
      </c>
      <c r="ET25">
        <f>Sheet26!FR25</f>
        <v>0.2351086565813065</v>
      </c>
      <c r="EU25">
        <f>Sheet26!FS25</f>
        <v>0.14491230404969921</v>
      </c>
      <c r="EV25">
        <f>Sheet26!FT25</f>
        <v>0.2402368319028497</v>
      </c>
      <c r="EW25">
        <f>Sheet26!FU25</f>
        <v>0.63220860486278374</v>
      </c>
      <c r="EZ25">
        <v>4.3326831692814741E-5</v>
      </c>
      <c r="FA25">
        <v>7.5294756222127684E-5</v>
      </c>
      <c r="FB25">
        <v>6.6656117927516527E-5</v>
      </c>
      <c r="FC25">
        <v>2.2235130155504274E-4</v>
      </c>
      <c r="FD25">
        <v>8.7935103258911219E-5</v>
      </c>
      <c r="FE25">
        <v>5.7138340451954654E-5</v>
      </c>
      <c r="FF25">
        <v>1.5672321277110534E-4</v>
      </c>
      <c r="FG25">
        <v>7.2595182351040469E-5</v>
      </c>
      <c r="FH25">
        <v>1.5179578634650707E-4</v>
      </c>
      <c r="FI25">
        <v>5.5195436922843584E-5</v>
      </c>
      <c r="FL25">
        <f t="shared" si="21"/>
        <v>0.99765123167738767</v>
      </c>
      <c r="FM25">
        <f t="shared" si="19"/>
        <v>0.58921364870942916</v>
      </c>
      <c r="FN25">
        <f t="shared" si="19"/>
        <v>0.72170059238527307</v>
      </c>
      <c r="FO25">
        <f t="shared" si="19"/>
        <v>0.12054555490127544</v>
      </c>
      <c r="FP25">
        <f t="shared" si="19"/>
        <v>0.15152915046234608</v>
      </c>
      <c r="FQ25">
        <f t="shared" si="19"/>
        <v>0.53435265953074573</v>
      </c>
      <c r="FR25">
        <f t="shared" si="19"/>
        <v>0.23510849985809373</v>
      </c>
      <c r="FS25">
        <f t="shared" si="19"/>
        <v>0.14491223145451687</v>
      </c>
      <c r="FT25">
        <f t="shared" si="19"/>
        <v>0.24023668010706334</v>
      </c>
      <c r="FU25">
        <f t="shared" si="19"/>
        <v>0.63220854966734685</v>
      </c>
    </row>
    <row r="26" spans="1:177">
      <c r="A26">
        <v>25</v>
      </c>
      <c r="B26">
        <v>0.15779129310079984</v>
      </c>
      <c r="C26">
        <v>0.12337793366679371</v>
      </c>
      <c r="D26">
        <v>1.0863283333590311E-2</v>
      </c>
      <c r="E26">
        <v>0.92277508490213567</v>
      </c>
      <c r="F26">
        <v>0.66134013723757157</v>
      </c>
      <c r="G26">
        <v>0.7526310273062462</v>
      </c>
      <c r="H26">
        <v>0.33655126653714462</v>
      </c>
      <c r="I26">
        <v>0.96403424494089918</v>
      </c>
      <c r="J26">
        <v>0.12835650799052353</v>
      </c>
      <c r="K26">
        <v>0.12054577725257699</v>
      </c>
      <c r="M26">
        <v>0.28980876889358698</v>
      </c>
      <c r="S26">
        <f t="shared" si="27"/>
        <v>0.99162408788852763</v>
      </c>
      <c r="T26">
        <f t="shared" si="25"/>
        <v>0.96703251028106896</v>
      </c>
      <c r="U26">
        <f t="shared" si="25"/>
        <v>0.88278677469514377</v>
      </c>
      <c r="V26">
        <f t="shared" si="25"/>
        <v>0.92277508490213567</v>
      </c>
      <c r="W26">
        <f t="shared" si="25"/>
        <v>0.35571276609659375</v>
      </c>
      <c r="X26">
        <f t="shared" si="25"/>
        <v>0.81189942005877136</v>
      </c>
      <c r="Y26">
        <f t="shared" si="25"/>
        <v>0.6506698572129882</v>
      </c>
      <c r="Z26">
        <f t="shared" si="25"/>
        <v>0.79169285105485265</v>
      </c>
      <c r="AA26">
        <f t="shared" si="25"/>
        <v>0.80878212474670419</v>
      </c>
      <c r="AB26">
        <f t="shared" si="25"/>
        <v>0.61312419109084415</v>
      </c>
      <c r="BG26">
        <f t="shared" si="24"/>
        <v>9.8777796927077902E-3</v>
      </c>
      <c r="BH26">
        <f t="shared" si="24"/>
        <v>9.8308030377332045E-3</v>
      </c>
      <c r="BI26">
        <f t="shared" si="24"/>
        <v>9.837712992788834E-3</v>
      </c>
      <c r="BJ26">
        <f t="shared" si="24"/>
        <v>9.8215220424285408E-3</v>
      </c>
      <c r="BM26">
        <f t="shared" si="28"/>
        <v>1.2449046089211262E-7</v>
      </c>
      <c r="BN26">
        <f t="shared" si="26"/>
        <v>7.6110572579438757E-8</v>
      </c>
      <c r="BO26">
        <f t="shared" si="26"/>
        <v>5.9005462392930524E-10</v>
      </c>
      <c r="BP26">
        <f t="shared" si="26"/>
        <v>4.2575692865807185E-6</v>
      </c>
      <c r="BQ26">
        <f t="shared" si="26"/>
        <v>2.18685388560705E-6</v>
      </c>
      <c r="BR26">
        <f t="shared" si="26"/>
        <v>2.8322673163202776E-6</v>
      </c>
      <c r="BS26">
        <f t="shared" si="26"/>
        <v>5.6633377503878077E-7</v>
      </c>
      <c r="BT26">
        <f t="shared" si="26"/>
        <v>4.6468101270938488E-6</v>
      </c>
      <c r="BU26">
        <f t="shared" si="26"/>
        <v>8.2376965717606673E-8</v>
      </c>
      <c r="BV26">
        <f t="shared" si="26"/>
        <v>7.2656422067139545E-8</v>
      </c>
      <c r="BY26">
        <f>$BJ$7-$BO$7</f>
        <v>2.4528354420499561E-2</v>
      </c>
      <c r="BZ26">
        <f>$BJ$8-$BO$8</f>
        <v>0.28347628716263035</v>
      </c>
      <c r="CA26">
        <f>$BJ$9-$BO$9</f>
        <v>-0.9355560116864059</v>
      </c>
      <c r="CB26">
        <f>$BJ$10-$BO$10</f>
        <v>6.1789547462177401E-2</v>
      </c>
      <c r="CC26">
        <f>$BJ$11-$BO$11</f>
        <v>0.30267796799974078</v>
      </c>
      <c r="CD26">
        <f>$BJ$12-$BO$12</f>
        <v>8.5752950339196971E-2</v>
      </c>
      <c r="CE26">
        <f>$BJ$13-$BO$13</f>
        <v>9.8215220424285408E-3</v>
      </c>
      <c r="CF26">
        <f>$BJ$14-$BO$14</f>
        <v>5.554738182482697E-2</v>
      </c>
      <c r="CG26">
        <f>$BJ$15-$BO$15</f>
        <v>3.0888290174315148E-2</v>
      </c>
      <c r="CH26">
        <f>$BJ$16-$BO$16</f>
        <v>8.1073710260590126E-2</v>
      </c>
      <c r="CW26">
        <v>3.2961032490427629E-3</v>
      </c>
      <c r="CX26">
        <v>3.1324224826522607E-4</v>
      </c>
      <c r="CY26">
        <v>6.9421678025234453E-5</v>
      </c>
      <c r="CZ26">
        <v>-7.7168093763743681E-3</v>
      </c>
      <c r="DA26">
        <v>-1.2938087806245227E-3</v>
      </c>
      <c r="DB26">
        <v>5.9430573156904559E-5</v>
      </c>
      <c r="DC26">
        <v>9.2932841510207803E-4</v>
      </c>
      <c r="DD26">
        <v>1.5736303703550352E-3</v>
      </c>
      <c r="DE26">
        <v>1.589121605186592E-3</v>
      </c>
      <c r="DF26">
        <v>-3.0078925384735083E-3</v>
      </c>
      <c r="DT26">
        <v>-5.0560590234529428E-5</v>
      </c>
      <c r="DU26">
        <v>6.1641604702048229E-5</v>
      </c>
      <c r="DV26">
        <v>-1.0758081943744693E-5</v>
      </c>
      <c r="DW26">
        <v>-5.7009796637428763E-5</v>
      </c>
      <c r="DX26">
        <v>-9.2240432029933622E-5</v>
      </c>
      <c r="DY26">
        <v>2.7458733846811778E-6</v>
      </c>
      <c r="DZ26">
        <v>-5.2409392414493131E-5</v>
      </c>
      <c r="EA26">
        <v>-1.153551951572649E-4</v>
      </c>
      <c r="EB26">
        <v>4.35008957621536E-5</v>
      </c>
      <c r="EC26">
        <v>2.4146003360514367E-5</v>
      </c>
    </row>
    <row r="27" spans="1:177">
      <c r="A27">
        <v>26</v>
      </c>
      <c r="B27">
        <v>0.43292230085252015</v>
      </c>
      <c r="C27">
        <v>0.84821590617747111</v>
      </c>
      <c r="D27">
        <v>0.37345843940585188</v>
      </c>
      <c r="E27">
        <v>0.35571276609659375</v>
      </c>
      <c r="F27">
        <v>0.49843558600117566</v>
      </c>
      <c r="G27">
        <v>0.46183875692482257</v>
      </c>
      <c r="H27">
        <v>1.2877798492091778E-3</v>
      </c>
      <c r="I27">
        <v>0.53915569272326935</v>
      </c>
      <c r="J27">
        <v>0.53503283913835642</v>
      </c>
      <c r="K27">
        <v>0.15152923839744933</v>
      </c>
      <c r="M27">
        <v>0.8040876324513333</v>
      </c>
      <c r="S27">
        <f t="shared" si="27"/>
        <v>0.63002021268097297</v>
      </c>
      <c r="T27">
        <f t="shared" si="25"/>
        <v>0.29036211768196452</v>
      </c>
      <c r="U27">
        <f t="shared" si="25"/>
        <v>0.77745257595856032</v>
      </c>
      <c r="V27">
        <f t="shared" si="25"/>
        <v>0.66134013723757157</v>
      </c>
      <c r="W27">
        <f t="shared" si="25"/>
        <v>0.49843558600117566</v>
      </c>
      <c r="X27">
        <f t="shared" si="25"/>
        <v>0.4570103702657915</v>
      </c>
      <c r="Y27">
        <f t="shared" si="25"/>
        <v>0.32798381333918059</v>
      </c>
      <c r="Z27">
        <f t="shared" si="25"/>
        <v>0.54499951365360322</v>
      </c>
      <c r="AA27">
        <f t="shared" si="25"/>
        <v>0.38560136848966947</v>
      </c>
      <c r="AB27">
        <f t="shared" si="25"/>
        <v>0.10162766446830751</v>
      </c>
      <c r="BG27">
        <f t="shared" si="24"/>
        <v>5.5620215506667653E-2</v>
      </c>
      <c r="BH27">
        <f t="shared" si="24"/>
        <v>5.5564497152080158E-2</v>
      </c>
      <c r="BI27">
        <f t="shared" si="24"/>
        <v>5.5580633732798215E-2</v>
      </c>
      <c r="BJ27">
        <f t="shared" si="24"/>
        <v>5.554738182482697E-2</v>
      </c>
      <c r="BM27">
        <f t="shared" si="28"/>
        <v>9.3710859287719985E-7</v>
      </c>
      <c r="BN27">
        <f t="shared" si="26"/>
        <v>3.5973511174623429E-6</v>
      </c>
      <c r="BO27">
        <f t="shared" si="26"/>
        <v>6.9735602981727174E-7</v>
      </c>
      <c r="BP27">
        <f t="shared" si="26"/>
        <v>6.3265785982045011E-7</v>
      </c>
      <c r="BQ27">
        <f t="shared" si="26"/>
        <v>1.242190166961677E-6</v>
      </c>
      <c r="BR27">
        <f t="shared" si="26"/>
        <v>1.0664751869893269E-6</v>
      </c>
      <c r="BS27">
        <f t="shared" si="26"/>
        <v>8.2918847001460639E-12</v>
      </c>
      <c r="BT27">
        <f t="shared" si="26"/>
        <v>1.4534443049795423E-6</v>
      </c>
      <c r="BU27">
        <f t="shared" si="26"/>
        <v>1.431300694782252E-6</v>
      </c>
      <c r="BV27">
        <f t="shared" si="26"/>
        <v>1.1480555044655519E-7</v>
      </c>
    </row>
    <row r="28" spans="1:177">
      <c r="A28">
        <v>27</v>
      </c>
      <c r="B28">
        <v>0.51077321054887315</v>
      </c>
      <c r="C28">
        <v>0.57081805386037643</v>
      </c>
      <c r="D28">
        <v>0.79185680695161087</v>
      </c>
      <c r="E28">
        <v>0.81189942005877136</v>
      </c>
      <c r="F28">
        <v>0.4570103702657915</v>
      </c>
      <c r="G28">
        <v>0.95800816894023844</v>
      </c>
      <c r="H28">
        <v>5.8333398679448534E-2</v>
      </c>
      <c r="I28">
        <v>0.77881625266739773</v>
      </c>
      <c r="J28">
        <v>0.88718818106532304</v>
      </c>
      <c r="K28">
        <v>0.53435271666908624</v>
      </c>
      <c r="M28">
        <v>0.87265347033007401</v>
      </c>
      <c r="S28">
        <f t="shared" si="27"/>
        <v>0.94458506551928889</v>
      </c>
      <c r="T28">
        <f t="shared" si="25"/>
        <v>0.50659726552573969</v>
      </c>
      <c r="U28">
        <f t="shared" si="25"/>
        <v>0.45423375033557817</v>
      </c>
      <c r="V28">
        <f t="shared" si="25"/>
        <v>0.7526310273062462</v>
      </c>
      <c r="W28">
        <f t="shared" si="25"/>
        <v>0.46183875692482257</v>
      </c>
      <c r="X28">
        <f t="shared" si="25"/>
        <v>0.95800816894023844</v>
      </c>
      <c r="Y28">
        <f t="shared" si="25"/>
        <v>0.35281623124797873</v>
      </c>
      <c r="Z28">
        <f t="shared" si="25"/>
        <v>0.86323520324392622</v>
      </c>
      <c r="AA28">
        <f t="shared" si="25"/>
        <v>0.13913153813889148</v>
      </c>
      <c r="AB28">
        <f t="shared" si="25"/>
        <v>0.98803273275401171</v>
      </c>
      <c r="BG28">
        <f t="shared" si="24"/>
        <v>3.0983732224529058E-2</v>
      </c>
      <c r="BH28">
        <f t="shared" si="24"/>
        <v>3.090550722619239E-2</v>
      </c>
      <c r="BI28">
        <f t="shared" si="24"/>
        <v>3.0927613378104415E-2</v>
      </c>
      <c r="BJ28">
        <f t="shared" si="24"/>
        <v>3.0888290174315148E-2</v>
      </c>
      <c r="BM28">
        <f t="shared" si="28"/>
        <v>1.3044463630720176E-6</v>
      </c>
      <c r="BN28">
        <f t="shared" si="26"/>
        <v>1.629166253064738E-6</v>
      </c>
      <c r="BO28">
        <f t="shared" si="26"/>
        <v>3.1351860135780039E-6</v>
      </c>
      <c r="BP28">
        <f t="shared" si="26"/>
        <v>3.2959033414588464E-6</v>
      </c>
      <c r="BQ28">
        <f t="shared" si="26"/>
        <v>1.0442923926523793E-6</v>
      </c>
      <c r="BR28">
        <f t="shared" si="26"/>
        <v>4.5888982587811427E-6</v>
      </c>
      <c r="BS28">
        <f t="shared" si="26"/>
        <v>1.7013927007477441E-8</v>
      </c>
      <c r="BT28">
        <f t="shared" si="26"/>
        <v>3.0327737770944396E-6</v>
      </c>
      <c r="BU28">
        <f t="shared" si="26"/>
        <v>3.9355143431099829E-6</v>
      </c>
      <c r="BV28">
        <f t="shared" si="26"/>
        <v>1.427664129058164E-6</v>
      </c>
      <c r="EN28" t="s">
        <v>19</v>
      </c>
      <c r="EZ28" t="s">
        <v>25</v>
      </c>
    </row>
    <row r="29" spans="1:177">
      <c r="A29">
        <v>28</v>
      </c>
      <c r="B29">
        <v>0.75289951849967718</v>
      </c>
      <c r="C29">
        <v>3.8569589230425243E-2</v>
      </c>
      <c r="D29">
        <v>0.49284756664923035</v>
      </c>
      <c r="E29">
        <v>0.6506698572129882</v>
      </c>
      <c r="F29">
        <v>0.32798381333918059</v>
      </c>
      <c r="G29">
        <v>0.35281623124797873</v>
      </c>
      <c r="H29">
        <v>0.63210183088243577</v>
      </c>
      <c r="I29">
        <v>0.20358357570955035</v>
      </c>
      <c r="J29">
        <v>0.54463048375704559</v>
      </c>
      <c r="K29">
        <v>0.2351086565813065</v>
      </c>
      <c r="M29">
        <v>0.41196006678920721</v>
      </c>
      <c r="S29">
        <f t="shared" si="27"/>
        <v>0.23697096363365783</v>
      </c>
      <c r="T29">
        <f t="shared" si="25"/>
        <v>0.55626937592968007</v>
      </c>
      <c r="U29">
        <f t="shared" si="25"/>
        <v>0.99209651544416022</v>
      </c>
      <c r="V29">
        <f t="shared" si="25"/>
        <v>0.33655126653714462</v>
      </c>
      <c r="W29">
        <f t="shared" si="25"/>
        <v>1.2877798492091778E-3</v>
      </c>
      <c r="X29">
        <f t="shared" si="25"/>
        <v>5.8333398679448534E-2</v>
      </c>
      <c r="Y29">
        <f t="shared" si="25"/>
        <v>0.63210183088243577</v>
      </c>
      <c r="Z29">
        <f t="shared" si="25"/>
        <v>0.73126072438782541</v>
      </c>
      <c r="AA29">
        <f t="shared" si="25"/>
        <v>0.20701972153160272</v>
      </c>
      <c r="AB29">
        <f t="shared" si="25"/>
        <v>0.6044541030592786</v>
      </c>
      <c r="BG29">
        <f t="shared" si="24"/>
        <v>8.1304957436384134E-2</v>
      </c>
      <c r="BH29">
        <f t="shared" si="24"/>
        <v>8.1105657142758442E-2</v>
      </c>
      <c r="BI29">
        <f t="shared" si="24"/>
        <v>8.1142310015351327E-2</v>
      </c>
      <c r="BJ29">
        <f t="shared" si="24"/>
        <v>8.1073710260590126E-2</v>
      </c>
      <c r="BM29">
        <f t="shared" si="28"/>
        <v>2.8342884247852288E-6</v>
      </c>
      <c r="BN29">
        <f t="shared" si="26"/>
        <v>7.438066067018675E-9</v>
      </c>
      <c r="BO29">
        <f t="shared" si="26"/>
        <v>1.2144936197603379E-6</v>
      </c>
      <c r="BP29">
        <f t="shared" si="26"/>
        <v>2.1168563154278525E-6</v>
      </c>
      <c r="BQ29">
        <f t="shared" si="26"/>
        <v>5.3786690906255232E-7</v>
      </c>
      <c r="BR29">
        <f t="shared" si="26"/>
        <v>6.2239646516013608E-7</v>
      </c>
      <c r="BS29">
        <f t="shared" si="26"/>
        <v>1.9977636230246373E-6</v>
      </c>
      <c r="BT29">
        <f t="shared" si="26"/>
        <v>2.0723136149343113E-7</v>
      </c>
      <c r="BU29">
        <f t="shared" si="26"/>
        <v>1.4831118191871676E-6</v>
      </c>
      <c r="BV29">
        <f t="shared" si="26"/>
        <v>2.7638040199733361E-7</v>
      </c>
    </row>
    <row r="30" spans="1:177">
      <c r="A30">
        <v>29</v>
      </c>
      <c r="B30">
        <v>0.95236536968328778</v>
      </c>
      <c r="C30">
        <v>0.44437837848237299</v>
      </c>
      <c r="D30">
        <v>0.86801988979656497</v>
      </c>
      <c r="E30">
        <v>0.79169285105485265</v>
      </c>
      <c r="F30">
        <v>0.54499951365360322</v>
      </c>
      <c r="G30">
        <v>0.86323520324392622</v>
      </c>
      <c r="H30">
        <v>0.73126072438782541</v>
      </c>
      <c r="I30">
        <v>0.40125924820663433</v>
      </c>
      <c r="J30">
        <v>0.74438001852799196</v>
      </c>
      <c r="K30">
        <v>0.14491230404969921</v>
      </c>
      <c r="M30">
        <v>5.4878145534594774E-2</v>
      </c>
      <c r="S30">
        <f t="shared" si="27"/>
        <v>0.67320931907900872</v>
      </c>
      <c r="T30">
        <f t="shared" si="25"/>
        <v>0.21117061709090951</v>
      </c>
      <c r="U30">
        <f t="shared" si="25"/>
        <v>0.6947294523088392</v>
      </c>
      <c r="V30">
        <f t="shared" si="25"/>
        <v>0.96403424494089918</v>
      </c>
      <c r="W30">
        <f t="shared" si="25"/>
        <v>0.53915569272326935</v>
      </c>
      <c r="X30">
        <f t="shared" si="25"/>
        <v>0.77881625266739773</v>
      </c>
      <c r="Y30">
        <f t="shared" si="25"/>
        <v>0.20358357570955035</v>
      </c>
      <c r="Z30">
        <f t="shared" si="25"/>
        <v>0.40125924820663433</v>
      </c>
      <c r="AA30">
        <f t="shared" si="25"/>
        <v>0.27405307289622155</v>
      </c>
      <c r="AB30">
        <f t="shared" si="25"/>
        <v>0.77018996856520361</v>
      </c>
      <c r="BM30">
        <f t="shared" si="28"/>
        <v>4.5349989868599275E-6</v>
      </c>
      <c r="BN30">
        <f t="shared" si="26"/>
        <v>9.8736071631311576E-7</v>
      </c>
      <c r="BO30">
        <f t="shared" si="26"/>
        <v>3.7672926454122042E-6</v>
      </c>
      <c r="BP30">
        <f t="shared" si="26"/>
        <v>3.1338878520568056E-6</v>
      </c>
      <c r="BQ30">
        <f t="shared" si="26"/>
        <v>1.4851223494133204E-6</v>
      </c>
      <c r="BR30">
        <f t="shared" si="26"/>
        <v>3.7258750805979129E-6</v>
      </c>
      <c r="BS30">
        <f t="shared" si="26"/>
        <v>2.6737112351610359E-6</v>
      </c>
      <c r="BT30">
        <f t="shared" si="26"/>
        <v>8.0504492135676702E-7</v>
      </c>
      <c r="BU30">
        <f t="shared" si="26"/>
        <v>2.7705080599186687E-6</v>
      </c>
      <c r="BV30">
        <f t="shared" si="26"/>
        <v>1.0499787932496236E-7</v>
      </c>
      <c r="EN30">
        <f>Sheet26!FL30</f>
        <v>0.33946915827514534</v>
      </c>
      <c r="EO30">
        <f>Sheet26!FM30</f>
        <v>0.40287122517321045</v>
      </c>
      <c r="EP30">
        <f>Sheet26!FN30</f>
        <v>0.3898190346247738</v>
      </c>
      <c r="EQ30">
        <f>Sheet26!FO30</f>
        <v>9.1777454337470796E-2</v>
      </c>
      <c r="ER30">
        <f>Sheet26!FP30</f>
        <v>0.24356682629675816</v>
      </c>
      <c r="ES30">
        <f>Sheet26!FQ30</f>
        <v>0.7222643974951396</v>
      </c>
      <c r="ET30">
        <f>Sheet26!FR30</f>
        <v>0.87330856214489594</v>
      </c>
      <c r="EU30">
        <f>Sheet26!FS30</f>
        <v>0.25834932590937632</v>
      </c>
      <c r="EV30">
        <f>Sheet26!FT30</f>
        <v>0.20589832780385101</v>
      </c>
      <c r="EW30">
        <f>Sheet26!FU30</f>
        <v>0.48961572199806447</v>
      </c>
      <c r="EZ30">
        <f>(1/4)*SUM($CW$7:$CZ$7)</f>
        <v>9.6477545517904655E-4</v>
      </c>
      <c r="FA30">
        <f>(1/4)*SUM($CW$8:$CZ$8)</f>
        <v>3.0370350302097752E-4</v>
      </c>
      <c r="FB30">
        <f>(1/4)*SUM($CW$9:$CZ$9)</f>
        <v>2.1682664951659331E-5</v>
      </c>
      <c r="FC30">
        <f>(1/4)*SUM($CW$10:$CZ$10)</f>
        <v>3.1105406633957539E-4</v>
      </c>
      <c r="FD30">
        <f>(1/4)*SUM($CW$11:$CZ$11)</f>
        <v>7.6945697515842044E-5</v>
      </c>
      <c r="FE30">
        <f>(1/4)*SUM($CW$12:$CZ$12)</f>
        <v>1.8505592194643908E-5</v>
      </c>
      <c r="FF30">
        <f>(1/4)*SUM($CW$13:$CZ$13)</f>
        <v>2.0604418864712446E-4</v>
      </c>
      <c r="FG30">
        <f>(1/4)*SUM($CW$14:$CZ$14)</f>
        <v>2.4549228171052238E-3</v>
      </c>
      <c r="FH30">
        <f>(1/4)*SUM($CW$15:$CZ$15)</f>
        <v>-1.7288909821604605E-4</v>
      </c>
      <c r="FI30">
        <f>(1/4)*SUM($CW$16:$CZ$16)</f>
        <v>2.3025211833953836E-3</v>
      </c>
      <c r="FL30">
        <f t="shared" ref="FL30:FU30" si="29">EN30-($EU$10*EZ30)</f>
        <v>0.33946819349969015</v>
      </c>
      <c r="FM30">
        <f t="shared" si="29"/>
        <v>0.40287092146970743</v>
      </c>
      <c r="FN30">
        <f t="shared" si="29"/>
        <v>0.38981901294210886</v>
      </c>
      <c r="FO30">
        <f t="shared" si="29"/>
        <v>9.1777143283404458E-2</v>
      </c>
      <c r="FP30">
        <f t="shared" si="29"/>
        <v>0.24356674935106065</v>
      </c>
      <c r="FQ30">
        <f t="shared" si="29"/>
        <v>0.72226437898954743</v>
      </c>
      <c r="FR30">
        <f t="shared" si="29"/>
        <v>0.87330835610070734</v>
      </c>
      <c r="FS30">
        <f t="shared" si="29"/>
        <v>0.25834687098655923</v>
      </c>
      <c r="FT30">
        <f t="shared" si="29"/>
        <v>0.20589850069294921</v>
      </c>
      <c r="FU30">
        <f t="shared" si="29"/>
        <v>0.48961341947688108</v>
      </c>
    </row>
    <row r="31" spans="1:177">
      <c r="A31">
        <v>30</v>
      </c>
      <c r="B31">
        <v>0.38207531810237133</v>
      </c>
      <c r="C31">
        <v>0.88514101704058523</v>
      </c>
      <c r="D31">
        <v>0.72238230789157543</v>
      </c>
      <c r="E31">
        <v>0.80878212474670419</v>
      </c>
      <c r="F31">
        <v>0.38560136848966947</v>
      </c>
      <c r="G31">
        <v>0.13913153813889148</v>
      </c>
      <c r="H31">
        <v>0.20701972153160272</v>
      </c>
      <c r="I31">
        <v>0.27405307289622155</v>
      </c>
      <c r="J31">
        <v>0.12073078377945708</v>
      </c>
      <c r="K31">
        <v>0.2402368319028497</v>
      </c>
      <c r="M31">
        <v>0.22625757046740363</v>
      </c>
      <c r="S31">
        <f t="shared" si="27"/>
        <v>0.96735865819338085</v>
      </c>
      <c r="T31">
        <f t="shared" si="25"/>
        <v>0.26763107193403396</v>
      </c>
      <c r="U31">
        <f t="shared" si="25"/>
        <v>0.89235135157905188</v>
      </c>
      <c r="V31">
        <f t="shared" si="25"/>
        <v>0.12835650799052353</v>
      </c>
      <c r="W31">
        <f t="shared" si="25"/>
        <v>0.53503283913835642</v>
      </c>
      <c r="X31">
        <f t="shared" si="25"/>
        <v>0.88718818106532304</v>
      </c>
      <c r="Y31">
        <f t="shared" si="25"/>
        <v>0.54463048375704559</v>
      </c>
      <c r="Z31">
        <f t="shared" si="25"/>
        <v>0.74438001852799196</v>
      </c>
      <c r="AA31">
        <f t="shared" si="25"/>
        <v>0.12073078377945708</v>
      </c>
      <c r="AB31">
        <f t="shared" si="25"/>
        <v>0.87901238308837504</v>
      </c>
      <c r="BM31">
        <f t="shared" si="28"/>
        <v>7.2990774351514132E-7</v>
      </c>
      <c r="BN31">
        <f t="shared" si="26"/>
        <v>3.9173731002382088E-6</v>
      </c>
      <c r="BO31">
        <f t="shared" si="26"/>
        <v>2.6091809937737946E-6</v>
      </c>
      <c r="BP31">
        <f t="shared" si="26"/>
        <v>3.2706426265489675E-6</v>
      </c>
      <c r="BQ31">
        <f t="shared" si="26"/>
        <v>7.4344207690552947E-7</v>
      </c>
      <c r="BR31">
        <f t="shared" si="26"/>
        <v>9.6787924524469085E-8</v>
      </c>
      <c r="BS31">
        <f t="shared" si="26"/>
        <v>2.142858255151117E-7</v>
      </c>
      <c r="BT31">
        <f t="shared" si="26"/>
        <v>3.7552543381930864E-7</v>
      </c>
      <c r="BU31">
        <f t="shared" si="26"/>
        <v>7.2879610760010095E-8</v>
      </c>
      <c r="BV31">
        <f t="shared" si="26"/>
        <v>2.8856867701359034E-7</v>
      </c>
    </row>
    <row r="32" spans="1:177">
      <c r="A32">
        <v>31</v>
      </c>
      <c r="B32">
        <v>0.39061450892782468</v>
      </c>
      <c r="C32">
        <v>0.23383822791228651</v>
      </c>
      <c r="D32">
        <v>0.66425484023044923</v>
      </c>
      <c r="E32">
        <v>0.61312419109084415</v>
      </c>
      <c r="F32">
        <v>0.10162766446830751</v>
      </c>
      <c r="G32">
        <v>0.98803273275401171</v>
      </c>
      <c r="H32">
        <v>0.6044541030592786</v>
      </c>
      <c r="I32">
        <v>0.77018996856520361</v>
      </c>
      <c r="J32">
        <v>0.87901238308837504</v>
      </c>
      <c r="K32">
        <v>0.63220860486278374</v>
      </c>
      <c r="M32">
        <v>0.64922253221958515</v>
      </c>
      <c r="S32">
        <f t="shared" si="27"/>
        <v>0.99765127500421935</v>
      </c>
      <c r="T32">
        <f t="shared" si="25"/>
        <v>0.58921372400418537</v>
      </c>
      <c r="U32">
        <f t="shared" si="25"/>
        <v>0.72170065904139102</v>
      </c>
      <c r="V32">
        <f t="shared" si="25"/>
        <v>0.12054577725257699</v>
      </c>
      <c r="W32">
        <f t="shared" si="25"/>
        <v>0.15152923839744933</v>
      </c>
      <c r="X32">
        <f t="shared" si="25"/>
        <v>0.53435271666908624</v>
      </c>
      <c r="Y32">
        <f t="shared" si="25"/>
        <v>0.2351086565813065</v>
      </c>
      <c r="Z32">
        <f t="shared" si="25"/>
        <v>0.14491230404969921</v>
      </c>
      <c r="AA32">
        <f t="shared" si="25"/>
        <v>0.2402368319028497</v>
      </c>
      <c r="AB32">
        <f t="shared" si="25"/>
        <v>0.63220860486278374</v>
      </c>
      <c r="BG32">
        <f>IF(BG20&gt;(1-0.000000000001),(1-0.000000000001),BG20)</f>
        <v>2.4700464091330129E-2</v>
      </c>
      <c r="BH32">
        <f t="shared" ref="BH32:BJ32" si="30">IF(BH20&gt;(1-0.000000000001),(1-0.000000000001),BH20)</f>
        <v>2.4556639250129887E-2</v>
      </c>
      <c r="BI32">
        <f t="shared" si="30"/>
        <v>2.4586022507152576E-2</v>
      </c>
      <c r="BJ32">
        <f t="shared" si="30"/>
        <v>2.4528354420499561E-2</v>
      </c>
      <c r="BM32">
        <f t="shared" si="28"/>
        <v>7.6289847292462815E-7</v>
      </c>
      <c r="BN32">
        <f t="shared" si="26"/>
        <v>2.7340158416579228E-7</v>
      </c>
      <c r="BO32">
        <f t="shared" si="26"/>
        <v>2.2061724638478981E-6</v>
      </c>
      <c r="BP32">
        <f t="shared" si="26"/>
        <v>1.87960636850401E-6</v>
      </c>
      <c r="BQ32">
        <f t="shared" si="26"/>
        <v>5.164091092641447E-8</v>
      </c>
      <c r="BR32">
        <f t="shared" si="26"/>
        <v>4.8810434049668016E-6</v>
      </c>
      <c r="BS32">
        <f t="shared" si="26"/>
        <v>1.8268238135259849E-6</v>
      </c>
      <c r="BT32">
        <f t="shared" si="26"/>
        <v>2.9659629383923466E-6</v>
      </c>
      <c r="BU32">
        <f t="shared" si="26"/>
        <v>3.8633138481135212E-6</v>
      </c>
      <c r="BV32">
        <f t="shared" si="26"/>
        <v>1.9984386003127373E-6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0.28292919908792735</v>
      </c>
      <c r="BH33">
        <f t="shared" si="31"/>
        <v>0.28338938606367325</v>
      </c>
      <c r="BI33">
        <f t="shared" si="31"/>
        <v>0.28327560533954987</v>
      </c>
      <c r="BJ33">
        <f t="shared" si="31"/>
        <v>0.28347628716263035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6.4424152501036294E-2</v>
      </c>
      <c r="BH34">
        <f t="shared" si="31"/>
        <v>6.4435952461380119E-2</v>
      </c>
      <c r="BI34">
        <f t="shared" si="31"/>
        <v>6.4426227679020662E-2</v>
      </c>
      <c r="BJ34">
        <f t="shared" si="31"/>
        <v>6.4443988313594061E-2</v>
      </c>
      <c r="BS34">
        <f>SUM(BM36:BV45)</f>
        <v>1.5963683324384168E-4</v>
      </c>
      <c r="EN34">
        <f>Sheet26!FL34</f>
        <v>9.4304692205953278E-2</v>
      </c>
      <c r="EO34">
        <f>Sheet26!FM34</f>
        <v>0.53338997703879554</v>
      </c>
      <c r="EP34">
        <f>Sheet26!FN34</f>
        <v>6.5752767488883451E-2</v>
      </c>
      <c r="EQ34">
        <f>Sheet26!FO34</f>
        <v>0.68692448278919738</v>
      </c>
      <c r="ER34">
        <f>Sheet26!FP34</f>
        <v>0.73538018496850399</v>
      </c>
      <c r="ES34">
        <f>Sheet26!FQ34</f>
        <v>0.49529618509897977</v>
      </c>
      <c r="ET34">
        <f>Sheet26!FR34</f>
        <v>0.80963080028330603</v>
      </c>
      <c r="EU34">
        <f>Sheet26!FS34</f>
        <v>0.49926879860667361</v>
      </c>
      <c r="EV34">
        <f>Sheet26!FT34</f>
        <v>0.14491126951665023</v>
      </c>
      <c r="EW34">
        <f>Sheet26!FU34</f>
        <v>0.3019354838287307</v>
      </c>
      <c r="EZ34">
        <f t="array" ref="EZ34:FI43">(1/4)*(MMULT($X$7:$AA$16,$CW$23:$DF$26))</f>
        <v>9.6773602625870655E-4</v>
      </c>
      <c r="FA34">
        <v>3.0154459910663192E-4</v>
      </c>
      <c r="FB34">
        <v>2.434835572291753E-5</v>
      </c>
      <c r="FC34">
        <v>3.0870428696910921E-4</v>
      </c>
      <c r="FD34">
        <v>5.6178963757236116E-5</v>
      </c>
      <c r="FE34">
        <v>2.0820029831404302E-5</v>
      </c>
      <c r="FF34">
        <v>2.0502756254714766E-4</v>
      </c>
      <c r="FG34">
        <v>2.4036525411449301E-3</v>
      </c>
      <c r="FH34">
        <v>-1.5066224840618985E-4</v>
      </c>
      <c r="FI34">
        <v>2.2445535579198091E-3</v>
      </c>
      <c r="FL34">
        <f t="shared" ref="FL34:FU43" si="32">EN34-($EU$10*EZ34)</f>
        <v>9.4303724469927019E-2</v>
      </c>
      <c r="FM34">
        <f t="shared" si="32"/>
        <v>0.53338967549419647</v>
      </c>
      <c r="FN34">
        <f t="shared" si="32"/>
        <v>6.5752743140527731E-2</v>
      </c>
      <c r="FO34">
        <f t="shared" si="32"/>
        <v>0.68692417408491036</v>
      </c>
      <c r="FP34">
        <f t="shared" si="32"/>
        <v>0.73538012878954029</v>
      </c>
      <c r="FQ34">
        <f t="shared" si="32"/>
        <v>0.49529616427894996</v>
      </c>
      <c r="FR34">
        <f t="shared" si="32"/>
        <v>0.80963059525574343</v>
      </c>
      <c r="FS34">
        <f t="shared" si="32"/>
        <v>0.49926639495413244</v>
      </c>
      <c r="FT34">
        <f t="shared" si="32"/>
        <v>0.14491142017889863</v>
      </c>
      <c r="FU34">
        <f t="shared" si="32"/>
        <v>0.30193323927517279</v>
      </c>
    </row>
    <row r="35" spans="1:177">
      <c r="A35">
        <v>34</v>
      </c>
      <c r="BG35">
        <f t="shared" si="31"/>
        <v>6.2151905065357962E-2</v>
      </c>
      <c r="BH35">
        <f t="shared" si="31"/>
        <v>6.1845842755940357E-2</v>
      </c>
      <c r="BI35">
        <f t="shared" si="31"/>
        <v>6.1901406231504023E-2</v>
      </c>
      <c r="BJ35">
        <f t="shared" si="31"/>
        <v>6.1789547462177401E-2</v>
      </c>
      <c r="EN35">
        <f>Sheet26!FL35</f>
        <v>0.18986660013851528</v>
      </c>
      <c r="EO35">
        <f>Sheet26!FM35</f>
        <v>0.27460006229172718</v>
      </c>
      <c r="EP35">
        <f>Sheet26!FN35</f>
        <v>0.84985877104866347</v>
      </c>
      <c r="EQ35">
        <f>Sheet26!FO35</f>
        <v>0.12497611233782181</v>
      </c>
      <c r="ER35">
        <f>Sheet26!FP35</f>
        <v>1.8634055948312363E-2</v>
      </c>
      <c r="ES35">
        <f>Sheet26!FQ35</f>
        <v>0.79407307776201641</v>
      </c>
      <c r="ET35">
        <f>Sheet26!FR35</f>
        <v>0.459795129315276</v>
      </c>
      <c r="EU35">
        <f>Sheet26!FS35</f>
        <v>0.17260043130495434</v>
      </c>
      <c r="EV35">
        <f>Sheet26!FT35</f>
        <v>0.95889816273513773</v>
      </c>
      <c r="EW35">
        <f>Sheet26!FU35</f>
        <v>0.32852078298424314</v>
      </c>
      <c r="EZ35">
        <v>9.4681896568579054E-4</v>
      </c>
      <c r="FA35">
        <v>2.9051358641829614E-4</v>
      </c>
      <c r="FB35">
        <v>-5.0238000783239483E-6</v>
      </c>
      <c r="FC35">
        <v>2.7145475654269152E-4</v>
      </c>
      <c r="FD35">
        <v>3.6234243120748582E-5</v>
      </c>
      <c r="FE35">
        <v>3.2319546677892482E-5</v>
      </c>
      <c r="FF35">
        <v>2.0592008543027647E-4</v>
      </c>
      <c r="FG35">
        <v>2.3211661305647846E-3</v>
      </c>
      <c r="FH35">
        <v>-1.0176401258472895E-4</v>
      </c>
      <c r="FI35">
        <v>2.198989174868893E-3</v>
      </c>
      <c r="FL35">
        <f t="shared" si="32"/>
        <v>0.1898656533195496</v>
      </c>
      <c r="FM35">
        <f t="shared" si="32"/>
        <v>0.27459977177814077</v>
      </c>
      <c r="FN35">
        <f t="shared" si="32"/>
        <v>0.84985877607246352</v>
      </c>
      <c r="FO35">
        <f t="shared" si="32"/>
        <v>0.12497584088306526</v>
      </c>
      <c r="FP35">
        <f t="shared" si="32"/>
        <v>1.8634019714069243E-2</v>
      </c>
      <c r="FQ35">
        <f t="shared" si="32"/>
        <v>0.7940730454424697</v>
      </c>
      <c r="FR35">
        <f t="shared" si="32"/>
        <v>0.45979492339519057</v>
      </c>
      <c r="FS35">
        <f t="shared" si="32"/>
        <v>0.17259811013882378</v>
      </c>
      <c r="FT35">
        <f t="shared" si="32"/>
        <v>0.95889826449915028</v>
      </c>
      <c r="FU35">
        <f t="shared" si="32"/>
        <v>0.32851858399506828</v>
      </c>
    </row>
    <row r="36" spans="1:177">
      <c r="A36">
        <v>35</v>
      </c>
      <c r="B36">
        <f t="array" ref="B36:K45">TRANSPOSE(EN34:EW43)</f>
        <v>9.4304692205953278E-2</v>
      </c>
      <c r="C36">
        <v>0.18986660013851528</v>
      </c>
      <c r="D36">
        <v>0.6308964951234356</v>
      </c>
      <c r="E36">
        <v>0.34825693770671556</v>
      </c>
      <c r="F36">
        <v>0.24834017658009527</v>
      </c>
      <c r="G36">
        <v>0.86930719804182466</v>
      </c>
      <c r="H36">
        <v>0.3017629703449668</v>
      </c>
      <c r="I36">
        <v>0.19415893715472318</v>
      </c>
      <c r="J36">
        <v>0.68051471545592868</v>
      </c>
      <c r="K36">
        <v>0.31527488739706777</v>
      </c>
      <c r="M36">
        <f t="array" ref="M36:M45">TRANSPOSE(EN30:EW30)</f>
        <v>0.33946915827514534</v>
      </c>
      <c r="S36">
        <f>EN34</f>
        <v>9.4304692205953278E-2</v>
      </c>
      <c r="T36">
        <f t="shared" ref="T36:AB45" si="33">EO34</f>
        <v>0.53338997703879554</v>
      </c>
      <c r="U36">
        <f t="shared" si="33"/>
        <v>6.5752767488883451E-2</v>
      </c>
      <c r="V36">
        <f t="shared" si="33"/>
        <v>0.68692448278919738</v>
      </c>
      <c r="W36">
        <f t="shared" si="33"/>
        <v>0.73538018496850399</v>
      </c>
      <c r="X36">
        <f t="shared" si="33"/>
        <v>0.49529618509897977</v>
      </c>
      <c r="Y36">
        <f t="shared" si="33"/>
        <v>0.80963080028330603</v>
      </c>
      <c r="Z36">
        <f t="shared" si="33"/>
        <v>0.49926879860667361</v>
      </c>
      <c r="AA36">
        <f t="shared" si="33"/>
        <v>0.14491126951665023</v>
      </c>
      <c r="AB36">
        <f t="shared" si="33"/>
        <v>0.3019354838287307</v>
      </c>
      <c r="BG36">
        <f t="shared" si="31"/>
        <v>0.30213511089411799</v>
      </c>
      <c r="BH36">
        <f t="shared" si="31"/>
        <v>0.3025863581916175</v>
      </c>
      <c r="BI36">
        <f t="shared" si="31"/>
        <v>0.30250654776592389</v>
      </c>
      <c r="BJ36">
        <f t="shared" si="31"/>
        <v>0.30267796799974078</v>
      </c>
      <c r="BM36">
        <f>0.5*$BL$21*B36*B36</f>
        <v>4.446687486029793E-8</v>
      </c>
      <c r="BN36">
        <f t="shared" ref="BN36:BV45" si="34">0.5*$BL$21*C36*C36</f>
        <v>1.8024662924079428E-7</v>
      </c>
      <c r="BO36">
        <f t="shared" si="34"/>
        <v>1.9901519377951764E-6</v>
      </c>
      <c r="BP36">
        <f t="shared" si="34"/>
        <v>6.0641447330429586E-7</v>
      </c>
      <c r="BQ36">
        <f t="shared" si="34"/>
        <v>3.0836421651916453E-7</v>
      </c>
      <c r="BR36">
        <f t="shared" si="34"/>
        <v>3.7784750228366408E-6</v>
      </c>
      <c r="BS36">
        <f t="shared" si="34"/>
        <v>4.553044513570866E-7</v>
      </c>
      <c r="BT36">
        <f t="shared" si="34"/>
        <v>1.8848846438525872E-7</v>
      </c>
      <c r="BU36">
        <f t="shared" si="34"/>
        <v>2.3155013897603179E-6</v>
      </c>
      <c r="BV36">
        <f t="shared" si="34"/>
        <v>4.9699127311616884E-7</v>
      </c>
      <c r="EN36">
        <f>Sheet26!FL36</f>
        <v>0.6308964951234356</v>
      </c>
      <c r="EO36">
        <f>Sheet26!FM36</f>
        <v>0.34473049701450287</v>
      </c>
      <c r="EP36">
        <f>Sheet26!FN36</f>
        <v>0.54602950609338974</v>
      </c>
      <c r="EQ36">
        <f>Sheet26!FO36</f>
        <v>0.33075137049069853</v>
      </c>
      <c r="ER36">
        <f>Sheet26!FP36</f>
        <v>0.70601210823848548</v>
      </c>
      <c r="ES36">
        <f>Sheet26!FQ36</f>
        <v>0.31317755115208951</v>
      </c>
      <c r="ET36">
        <f>Sheet26!FR36</f>
        <v>0.95117381326682438</v>
      </c>
      <c r="EU36">
        <f>Sheet26!FS36</f>
        <v>0.18011467086007707</v>
      </c>
      <c r="EV36">
        <f>Sheet26!FT36</f>
        <v>0.41254808162307066</v>
      </c>
      <c r="EW36">
        <f>Sheet26!FU36</f>
        <v>0.38589751582377313</v>
      </c>
      <c r="EZ36">
        <v>9.6357008879117923E-4</v>
      </c>
      <c r="FA36">
        <v>2.9670317206632912E-4</v>
      </c>
      <c r="FB36">
        <v>1.0182456247973201E-5</v>
      </c>
      <c r="FC36">
        <v>2.59804083794673E-4</v>
      </c>
      <c r="FD36">
        <v>5.0762179920862049E-5</v>
      </c>
      <c r="FE36">
        <v>2.5029962574346579E-5</v>
      </c>
      <c r="FF36">
        <v>2.0817269992757864E-4</v>
      </c>
      <c r="FG36">
        <v>2.3786885784473017E-3</v>
      </c>
      <c r="FH36">
        <v>-1.3110755787277395E-4</v>
      </c>
      <c r="FI36">
        <v>2.2216403511775744E-3</v>
      </c>
      <c r="FL36">
        <f t="shared" si="32"/>
        <v>0.63089553155334677</v>
      </c>
      <c r="FM36">
        <f t="shared" si="32"/>
        <v>0.34473020031133078</v>
      </c>
      <c r="FN36">
        <f t="shared" si="32"/>
        <v>0.54602949591093353</v>
      </c>
      <c r="FO36">
        <f t="shared" si="32"/>
        <v>0.33075111068661472</v>
      </c>
      <c r="FP36">
        <f t="shared" si="32"/>
        <v>0.70601205747630558</v>
      </c>
      <c r="FQ36">
        <f t="shared" si="32"/>
        <v>0.31317752612212696</v>
      </c>
      <c r="FR36">
        <f t="shared" si="32"/>
        <v>0.95117360509412441</v>
      </c>
      <c r="FS36">
        <f t="shared" si="32"/>
        <v>0.18011229217149863</v>
      </c>
      <c r="FT36">
        <f t="shared" si="32"/>
        <v>0.41254821273062853</v>
      </c>
      <c r="FU36">
        <f t="shared" si="32"/>
        <v>0.38589529418342194</v>
      </c>
    </row>
    <row r="37" spans="1:177">
      <c r="A37">
        <v>36</v>
      </c>
      <c r="B37">
        <v>0.53338997703879554</v>
      </c>
      <c r="C37">
        <v>0.27460006229172718</v>
      </c>
      <c r="D37">
        <v>0.34473049701450287</v>
      </c>
      <c r="E37">
        <v>0.76866856281543261</v>
      </c>
      <c r="F37">
        <v>0.91801394206239428</v>
      </c>
      <c r="G37">
        <v>0.11758378472695911</v>
      </c>
      <c r="H37">
        <v>0.96339114852376073</v>
      </c>
      <c r="I37">
        <v>0.859137726573453</v>
      </c>
      <c r="J37">
        <v>0.2798535440960136</v>
      </c>
      <c r="K37">
        <v>0.91297253277935053</v>
      </c>
      <c r="M37">
        <v>0.40287122517321045</v>
      </c>
      <c r="S37">
        <f t="shared" ref="S37:S45" si="35">EN35</f>
        <v>0.18986660013851528</v>
      </c>
      <c r="T37">
        <f t="shared" si="33"/>
        <v>0.27460006229172718</v>
      </c>
      <c r="U37">
        <f t="shared" si="33"/>
        <v>0.84985877104866347</v>
      </c>
      <c r="V37">
        <f t="shared" si="33"/>
        <v>0.12497611233782181</v>
      </c>
      <c r="W37">
        <f t="shared" si="33"/>
        <v>1.8634055948312363E-2</v>
      </c>
      <c r="X37">
        <f t="shared" si="33"/>
        <v>0.79407307776201641</v>
      </c>
      <c r="Y37">
        <f t="shared" si="33"/>
        <v>0.459795129315276</v>
      </c>
      <c r="Z37">
        <f t="shared" si="33"/>
        <v>0.17260043130495434</v>
      </c>
      <c r="AA37">
        <f t="shared" si="33"/>
        <v>0.95889816273513773</v>
      </c>
      <c r="AB37">
        <f t="shared" si="33"/>
        <v>0.32852078298424314</v>
      </c>
      <c r="BG37">
        <f t="shared" si="31"/>
        <v>8.5872483499941601E-2</v>
      </c>
      <c r="BH37">
        <f t="shared" si="31"/>
        <v>8.5779356718494695E-2</v>
      </c>
      <c r="BI37">
        <f t="shared" si="31"/>
        <v>8.5815920357806247E-2</v>
      </c>
      <c r="BJ37">
        <f t="shared" si="31"/>
        <v>8.5752950339196971E-2</v>
      </c>
      <c r="BM37">
        <f t="shared" ref="BM37:BM45" si="36">0.5*$BL$21*B37*B37</f>
        <v>1.4225243380272344E-6</v>
      </c>
      <c r="BN37">
        <f t="shared" si="34"/>
        <v>3.7702597105310222E-7</v>
      </c>
      <c r="BO37">
        <f t="shared" si="34"/>
        <v>5.9419557785933092E-7</v>
      </c>
      <c r="BP37">
        <f t="shared" si="34"/>
        <v>2.9542567973037139E-6</v>
      </c>
      <c r="BQ37">
        <f t="shared" si="34"/>
        <v>4.2137479891046851E-6</v>
      </c>
      <c r="BR37">
        <f t="shared" si="34"/>
        <v>6.9129732153579334E-8</v>
      </c>
      <c r="BS37">
        <f t="shared" si="34"/>
        <v>4.6406125252696543E-6</v>
      </c>
      <c r="BT37">
        <f t="shared" si="34"/>
        <v>3.6905881661090071E-6</v>
      </c>
      <c r="BU37">
        <f t="shared" si="34"/>
        <v>3.9159003071549718E-7</v>
      </c>
      <c r="BV37">
        <f t="shared" si="34"/>
        <v>4.1675942280477112E-6</v>
      </c>
      <c r="EN37">
        <f>Sheet26!FL37</f>
        <v>0.34825693770671556</v>
      </c>
      <c r="EO37">
        <f>Sheet26!FM37</f>
        <v>0.76866856281543261</v>
      </c>
      <c r="EP37">
        <f>Sheet26!FN37</f>
        <v>0.98815935799511345</v>
      </c>
      <c r="EQ37">
        <f>Sheet26!FO37</f>
        <v>0.43082335547288836</v>
      </c>
      <c r="ER37">
        <f>Sheet26!FP37</f>
        <v>0.4100314358681858</v>
      </c>
      <c r="ES37">
        <f>Sheet26!FQ37</f>
        <v>0.87591035764697311</v>
      </c>
      <c r="ET37">
        <f>Sheet26!FR37</f>
        <v>0.57830154175541904</v>
      </c>
      <c r="EU37">
        <f>Sheet26!FS37</f>
        <v>0.8065360172697883</v>
      </c>
      <c r="EV37">
        <f>Sheet26!FT37</f>
        <v>0.28412988363359887</v>
      </c>
      <c r="EW37">
        <f>Sheet26!FU37</f>
        <v>0.19940752243463294</v>
      </c>
      <c r="EZ37">
        <v>9.2491301888043636E-4</v>
      </c>
      <c r="FA37">
        <v>2.8150784355472413E-4</v>
      </c>
      <c r="FB37">
        <v>-1.1903171400704147E-5</v>
      </c>
      <c r="FC37">
        <v>2.4625069932298076E-4</v>
      </c>
      <c r="FD37">
        <v>2.7079934266823358E-5</v>
      </c>
      <c r="FE37">
        <v>3.4730304646836987E-5</v>
      </c>
      <c r="FF37">
        <v>2.0263516567593895E-4</v>
      </c>
      <c r="FG37">
        <v>2.2465632527155538E-3</v>
      </c>
      <c r="FH37">
        <v>-8.3454342733566629E-5</v>
      </c>
      <c r="FI37">
        <v>2.1299677380120599E-3</v>
      </c>
      <c r="FL37">
        <f t="shared" si="32"/>
        <v>0.34825601279369667</v>
      </c>
      <c r="FM37">
        <f t="shared" si="32"/>
        <v>0.76866828130758902</v>
      </c>
      <c r="FN37">
        <f t="shared" si="32"/>
        <v>0.9881593698982849</v>
      </c>
      <c r="FO37">
        <f t="shared" si="32"/>
        <v>0.43082310922218903</v>
      </c>
      <c r="FP37">
        <f t="shared" si="32"/>
        <v>0.41003140878825156</v>
      </c>
      <c r="FQ37">
        <f t="shared" si="32"/>
        <v>0.87591032291666848</v>
      </c>
      <c r="FR37">
        <f t="shared" si="32"/>
        <v>0.57830133912025339</v>
      </c>
      <c r="FS37">
        <f t="shared" si="32"/>
        <v>0.80653377070653554</v>
      </c>
      <c r="FT37">
        <f t="shared" si="32"/>
        <v>0.28412996708794158</v>
      </c>
      <c r="FU37">
        <f t="shared" si="32"/>
        <v>0.19940539246689493</v>
      </c>
    </row>
    <row r="38" spans="1:177">
      <c r="A38">
        <v>37</v>
      </c>
      <c r="B38">
        <v>6.5752767488883451E-2</v>
      </c>
      <c r="C38">
        <v>0.84985877104866347</v>
      </c>
      <c r="D38">
        <v>0.54602950609338974</v>
      </c>
      <c r="E38">
        <v>0.98815935799511345</v>
      </c>
      <c r="F38">
        <v>0.40055555504337015</v>
      </c>
      <c r="G38">
        <v>0.24694620374057069</v>
      </c>
      <c r="H38">
        <v>9.62120043717513E-2</v>
      </c>
      <c r="I38">
        <v>0.69098564286147723</v>
      </c>
      <c r="J38">
        <v>3.6441752674629853E-2</v>
      </c>
      <c r="K38">
        <v>0.74964594189714917</v>
      </c>
      <c r="M38">
        <v>0.3898190346247738</v>
      </c>
      <c r="S38">
        <f t="shared" si="35"/>
        <v>0.6308964951234356</v>
      </c>
      <c r="T38">
        <f t="shared" si="33"/>
        <v>0.34473049701450287</v>
      </c>
      <c r="U38">
        <f t="shared" si="33"/>
        <v>0.54602950609338974</v>
      </c>
      <c r="V38">
        <f t="shared" si="33"/>
        <v>0.33075137049069853</v>
      </c>
      <c r="W38">
        <f t="shared" si="33"/>
        <v>0.70601210823848548</v>
      </c>
      <c r="X38">
        <f t="shared" si="33"/>
        <v>0.31317755115208951</v>
      </c>
      <c r="Y38">
        <f t="shared" si="33"/>
        <v>0.95117381326682438</v>
      </c>
      <c r="Z38">
        <f t="shared" si="33"/>
        <v>0.18011467086007707</v>
      </c>
      <c r="AA38">
        <f t="shared" si="33"/>
        <v>0.41254808162307066</v>
      </c>
      <c r="AB38">
        <f t="shared" si="33"/>
        <v>0.38589751582377313</v>
      </c>
      <c r="BG38">
        <f t="shared" si="31"/>
        <v>9.8777796927077902E-3</v>
      </c>
      <c r="BH38">
        <f t="shared" si="31"/>
        <v>9.8308030377332045E-3</v>
      </c>
      <c r="BI38">
        <f t="shared" si="31"/>
        <v>9.837712992788834E-3</v>
      </c>
      <c r="BJ38">
        <f t="shared" si="31"/>
        <v>9.8215220424285408E-3</v>
      </c>
      <c r="BM38">
        <f t="shared" si="36"/>
        <v>2.1617132162235843E-8</v>
      </c>
      <c r="BN38">
        <f t="shared" si="34"/>
        <v>3.6112996536417231E-6</v>
      </c>
      <c r="BO38">
        <f t="shared" si="34"/>
        <v>1.490741107622956E-6</v>
      </c>
      <c r="BP38">
        <f t="shared" si="34"/>
        <v>4.8822945839665749E-6</v>
      </c>
      <c r="BQ38">
        <f t="shared" si="34"/>
        <v>8.022237633805118E-7</v>
      </c>
      <c r="BR38">
        <f t="shared" si="34"/>
        <v>3.0491213770939731E-7</v>
      </c>
      <c r="BS38">
        <f t="shared" si="34"/>
        <v>4.6283748926149463E-8</v>
      </c>
      <c r="BT38">
        <f t="shared" si="34"/>
        <v>2.3873057932034448E-6</v>
      </c>
      <c r="BU38">
        <f t="shared" si="34"/>
        <v>6.6400066899944604E-9</v>
      </c>
      <c r="BV38">
        <f t="shared" si="34"/>
        <v>2.8098451910143203E-6</v>
      </c>
      <c r="EN38">
        <f>Sheet26!FL38</f>
        <v>0.24834017658009527</v>
      </c>
      <c r="EO38">
        <f>Sheet26!FM38</f>
        <v>0.91801394206239428</v>
      </c>
      <c r="EP38">
        <f>Sheet26!FN38</f>
        <v>0.40055555504337015</v>
      </c>
      <c r="EQ38">
        <f>Sheet26!FO38</f>
        <v>0.26390541867771394</v>
      </c>
      <c r="ER38">
        <f>Sheet26!FP38</f>
        <v>0.53685183468044495</v>
      </c>
      <c r="ES38">
        <f>Sheet26!FQ38</f>
        <v>0.8810014982248876</v>
      </c>
      <c r="ET38">
        <f>Sheet26!FR38</f>
        <v>0.73624734049834883</v>
      </c>
      <c r="EU38">
        <f>Sheet26!FS38</f>
        <v>0.10206918895081453</v>
      </c>
      <c r="EV38">
        <f>Sheet26!FT38</f>
        <v>0.50748709315587859</v>
      </c>
      <c r="EW38">
        <f>Sheet26!FU38</f>
        <v>0.74019988716632579</v>
      </c>
      <c r="EZ38">
        <v>9.5565558230909843E-4</v>
      </c>
      <c r="FA38">
        <v>3.0004665743067933E-4</v>
      </c>
      <c r="FB38">
        <v>5.0263242529404237E-5</v>
      </c>
      <c r="FC38">
        <v>4.083755722113949E-4</v>
      </c>
      <c r="FD38">
        <v>2.7635923762177729E-5</v>
      </c>
      <c r="FE38">
        <v>1.8747526674636793E-5</v>
      </c>
      <c r="FF38">
        <v>1.9212124397198301E-4</v>
      </c>
      <c r="FG38">
        <v>2.306901536435185E-3</v>
      </c>
      <c r="FH38">
        <v>-1.4062591635925396E-4</v>
      </c>
      <c r="FI38">
        <v>2.1533594318298961E-3</v>
      </c>
      <c r="FL38">
        <f t="shared" si="32"/>
        <v>0.24833922092451297</v>
      </c>
      <c r="FM38">
        <f t="shared" si="32"/>
        <v>0.91801364201573687</v>
      </c>
      <c r="FN38">
        <f t="shared" si="32"/>
        <v>0.40055550478012764</v>
      </c>
      <c r="FO38">
        <f t="shared" si="32"/>
        <v>0.26390501030214175</v>
      </c>
      <c r="FP38">
        <f t="shared" si="32"/>
        <v>0.53685180704452118</v>
      </c>
      <c r="FQ38">
        <f t="shared" si="32"/>
        <v>0.88100147947736096</v>
      </c>
      <c r="FR38">
        <f t="shared" si="32"/>
        <v>0.73624714837710481</v>
      </c>
      <c r="FS38">
        <f t="shared" si="32"/>
        <v>0.10206688204927809</v>
      </c>
      <c r="FT38">
        <f t="shared" si="32"/>
        <v>0.50748723378179494</v>
      </c>
      <c r="FU38">
        <f t="shared" si="32"/>
        <v>0.74019773380689391</v>
      </c>
    </row>
    <row r="39" spans="1:177">
      <c r="A39">
        <v>38</v>
      </c>
      <c r="B39">
        <v>0.68692448278919738</v>
      </c>
      <c r="C39">
        <v>0.12497611233782181</v>
      </c>
      <c r="D39">
        <v>0.33075137049069853</v>
      </c>
      <c r="E39">
        <v>0.43082335547288836</v>
      </c>
      <c r="F39">
        <v>0.26390541867771394</v>
      </c>
      <c r="G39">
        <v>0.23466578666053334</v>
      </c>
      <c r="H39">
        <v>0.14910008681960046</v>
      </c>
      <c r="I39">
        <v>0.73937609864093012</v>
      </c>
      <c r="J39">
        <v>0.40262964913331567</v>
      </c>
      <c r="K39">
        <v>0.31557697667938456</v>
      </c>
      <c r="M39">
        <v>9.1777454337470796E-2</v>
      </c>
      <c r="S39">
        <f t="shared" si="35"/>
        <v>0.34825693770671556</v>
      </c>
      <c r="T39">
        <f t="shared" si="33"/>
        <v>0.76866856281543261</v>
      </c>
      <c r="U39">
        <f t="shared" si="33"/>
        <v>0.98815935799511345</v>
      </c>
      <c r="V39">
        <f t="shared" si="33"/>
        <v>0.43082335547288836</v>
      </c>
      <c r="W39">
        <f t="shared" si="33"/>
        <v>0.4100314358681858</v>
      </c>
      <c r="X39">
        <f t="shared" si="33"/>
        <v>0.87591035764697311</v>
      </c>
      <c r="Y39">
        <f t="shared" si="33"/>
        <v>0.57830154175541904</v>
      </c>
      <c r="Z39">
        <f t="shared" si="33"/>
        <v>0.8065360172697883</v>
      </c>
      <c r="AA39">
        <f t="shared" si="33"/>
        <v>0.28412988363359887</v>
      </c>
      <c r="AB39">
        <f t="shared" si="33"/>
        <v>0.19940752243463294</v>
      </c>
      <c r="BG39">
        <f t="shared" si="31"/>
        <v>5.5620215506667653E-2</v>
      </c>
      <c r="BH39">
        <f t="shared" si="31"/>
        <v>5.5564497152080158E-2</v>
      </c>
      <c r="BI39">
        <f t="shared" si="31"/>
        <v>5.5580633732798215E-2</v>
      </c>
      <c r="BJ39">
        <f t="shared" si="31"/>
        <v>5.554738182482697E-2</v>
      </c>
      <c r="BM39">
        <f t="shared" si="36"/>
        <v>2.3593262252760317E-6</v>
      </c>
      <c r="BN39">
        <f t="shared" si="34"/>
        <v>7.8095143275379293E-8</v>
      </c>
      <c r="BO39">
        <f t="shared" si="34"/>
        <v>5.4698234540737661E-7</v>
      </c>
      <c r="BP39">
        <f t="shared" si="34"/>
        <v>9.2804381810459361E-7</v>
      </c>
      <c r="BQ39">
        <f t="shared" si="34"/>
        <v>3.4823035003729744E-7</v>
      </c>
      <c r="BR39">
        <f t="shared" si="34"/>
        <v>2.7534015714503477E-7</v>
      </c>
      <c r="BS39">
        <f t="shared" si="34"/>
        <v>1.1115417944806198E-7</v>
      </c>
      <c r="BT39">
        <f t="shared" si="34"/>
        <v>2.7333850762074121E-6</v>
      </c>
      <c r="BU39">
        <f t="shared" si="34"/>
        <v>8.1055317180608439E-7</v>
      </c>
      <c r="BV39">
        <f t="shared" si="34"/>
        <v>4.9794414105050419E-7</v>
      </c>
      <c r="EN39">
        <f>Sheet26!FL39</f>
        <v>0.86930719804182466</v>
      </c>
      <c r="EO39">
        <f>Sheet26!FM39</f>
        <v>0.11758378472695911</v>
      </c>
      <c r="EP39">
        <f>Sheet26!FN39</f>
        <v>0.24694620374057069</v>
      </c>
      <c r="EQ39">
        <f>Sheet26!FO39</f>
        <v>0.23466578666053334</v>
      </c>
      <c r="ER39">
        <f>Sheet26!FP39</f>
        <v>0.73779436635104279</v>
      </c>
      <c r="ES39">
        <f>Sheet26!FQ39</f>
        <v>0.34153356364353837</v>
      </c>
      <c r="ET39">
        <f>Sheet26!FR39</f>
        <v>9.7329641945406192E-2</v>
      </c>
      <c r="EU39">
        <f>Sheet26!FS39</f>
        <v>0.96712532303994669</v>
      </c>
      <c r="EV39">
        <f>Sheet26!FT39</f>
        <v>0.15500719669083232</v>
      </c>
      <c r="EW39">
        <f>Sheet26!FU39</f>
        <v>0.61939724077795633</v>
      </c>
      <c r="EZ39">
        <v>9.6377675735697006E-4</v>
      </c>
      <c r="FA39">
        <v>3.0313368434335865E-4</v>
      </c>
      <c r="FB39">
        <v>3.1904480141877671E-5</v>
      </c>
      <c r="FC39">
        <v>3.5153064769609887E-4</v>
      </c>
      <c r="FD39">
        <v>5.7614514199930079E-5</v>
      </c>
      <c r="FE39">
        <v>1.9081017077463398E-5</v>
      </c>
      <c r="FF39">
        <v>2.012624988064823E-4</v>
      </c>
      <c r="FG39">
        <v>2.4043900538326963E-3</v>
      </c>
      <c r="FH39">
        <v>-1.5971100122527898E-4</v>
      </c>
      <c r="FI39">
        <v>2.2535452925293584E-3</v>
      </c>
      <c r="FL39">
        <f t="shared" si="32"/>
        <v>0.86930623426506726</v>
      </c>
      <c r="FM39">
        <f t="shared" si="32"/>
        <v>0.11758348159327477</v>
      </c>
      <c r="FN39">
        <f t="shared" si="32"/>
        <v>0.24694617183609055</v>
      </c>
      <c r="FO39">
        <f t="shared" si="32"/>
        <v>0.23466543512988564</v>
      </c>
      <c r="FP39">
        <f t="shared" si="32"/>
        <v>0.73779430873652863</v>
      </c>
      <c r="FQ39">
        <f t="shared" si="32"/>
        <v>0.34153354456252127</v>
      </c>
      <c r="FR39">
        <f t="shared" si="32"/>
        <v>9.7329440682907387E-2</v>
      </c>
      <c r="FS39">
        <f t="shared" si="32"/>
        <v>0.96712291864989286</v>
      </c>
      <c r="FT39">
        <f t="shared" si="32"/>
        <v>0.15500735640183355</v>
      </c>
      <c r="FU39">
        <f t="shared" si="32"/>
        <v>0.61939498723266384</v>
      </c>
    </row>
    <row r="40" spans="1:177">
      <c r="A40">
        <v>39</v>
      </c>
      <c r="B40">
        <v>0.73538018496850399</v>
      </c>
      <c r="C40">
        <v>1.8634055948312363E-2</v>
      </c>
      <c r="D40">
        <v>0.70601210823848548</v>
      </c>
      <c r="E40">
        <v>0.4100314358681858</v>
      </c>
      <c r="F40">
        <v>0.53685183468044495</v>
      </c>
      <c r="G40">
        <v>0.73779436635104279</v>
      </c>
      <c r="H40">
        <v>0.99417493012397951</v>
      </c>
      <c r="I40">
        <v>0.93283409759696656</v>
      </c>
      <c r="J40">
        <v>0.28778688952205955</v>
      </c>
      <c r="K40">
        <v>1.0856727492070726E-2</v>
      </c>
      <c r="M40">
        <v>0.24356682629675816</v>
      </c>
      <c r="S40">
        <f t="shared" si="35"/>
        <v>0.24834017658009527</v>
      </c>
      <c r="T40">
        <f t="shared" si="33"/>
        <v>0.91801394206239428</v>
      </c>
      <c r="U40">
        <f t="shared" si="33"/>
        <v>0.40055555504337015</v>
      </c>
      <c r="V40">
        <f t="shared" si="33"/>
        <v>0.26390541867771394</v>
      </c>
      <c r="W40">
        <f t="shared" si="33"/>
        <v>0.53685183468044495</v>
      </c>
      <c r="X40">
        <f t="shared" si="33"/>
        <v>0.8810014982248876</v>
      </c>
      <c r="Y40">
        <f t="shared" si="33"/>
        <v>0.73624734049834883</v>
      </c>
      <c r="Z40">
        <f t="shared" si="33"/>
        <v>0.10206918895081453</v>
      </c>
      <c r="AA40">
        <f t="shared" si="33"/>
        <v>0.50748709315587859</v>
      </c>
      <c r="AB40">
        <f t="shared" si="33"/>
        <v>0.74019988716632579</v>
      </c>
      <c r="BG40">
        <f t="shared" si="31"/>
        <v>3.0983732224529058E-2</v>
      </c>
      <c r="BH40">
        <f t="shared" si="31"/>
        <v>3.090550722619239E-2</v>
      </c>
      <c r="BI40">
        <f t="shared" si="31"/>
        <v>3.0927613378104415E-2</v>
      </c>
      <c r="BJ40">
        <f t="shared" si="31"/>
        <v>3.0888290174315148E-2</v>
      </c>
      <c r="BM40">
        <f t="shared" si="36"/>
        <v>2.7039200822215557E-6</v>
      </c>
      <c r="BN40">
        <f t="shared" si="34"/>
        <v>1.7361402054241769E-9</v>
      </c>
      <c r="BO40">
        <f t="shared" si="34"/>
        <v>2.492265484896755E-6</v>
      </c>
      <c r="BP40">
        <f t="shared" si="34"/>
        <v>8.4062889200063086E-7</v>
      </c>
      <c r="BQ40">
        <f t="shared" si="34"/>
        <v>1.441049461998799E-6</v>
      </c>
      <c r="BR40">
        <f t="shared" si="34"/>
        <v>2.7217026350966838E-6</v>
      </c>
      <c r="BS40">
        <f t="shared" si="34"/>
        <v>4.9419189584350984E-6</v>
      </c>
      <c r="BT40">
        <f t="shared" si="34"/>
        <v>4.3508972681977347E-6</v>
      </c>
      <c r="BU40">
        <f t="shared" si="34"/>
        <v>4.1410646890391057E-7</v>
      </c>
      <c r="BV40">
        <f t="shared" si="34"/>
        <v>5.8934265918542171E-10</v>
      </c>
      <c r="EN40">
        <f>Sheet26!FL40</f>
        <v>0.3017629703449668</v>
      </c>
      <c r="EO40">
        <f>Sheet26!FM40</f>
        <v>0.96339114852376073</v>
      </c>
      <c r="EP40">
        <f>Sheet26!FN40</f>
        <v>9.62120043717513E-2</v>
      </c>
      <c r="EQ40">
        <f>Sheet26!FO40</f>
        <v>0.14910008681960046</v>
      </c>
      <c r="ER40">
        <f>Sheet26!FP40</f>
        <v>0.99417493012397951</v>
      </c>
      <c r="ES40">
        <f>Sheet26!FQ40</f>
        <v>0.10639315689167274</v>
      </c>
      <c r="ET40">
        <f>Sheet26!FR40</f>
        <v>0.31820523890078078</v>
      </c>
      <c r="EU40">
        <f>Sheet26!FS40</f>
        <v>0.21676806275450386</v>
      </c>
      <c r="EV40">
        <f>Sheet26!FT40</f>
        <v>0.90010759956229802</v>
      </c>
      <c r="EW40">
        <f>Sheet26!FU40</f>
        <v>0.59952041566052161</v>
      </c>
      <c r="EZ40">
        <v>8.8097868080132691E-4</v>
      </c>
      <c r="FA40">
        <v>2.6979130503842607E-4</v>
      </c>
      <c r="FB40">
        <v>-4.373381899838278E-6</v>
      </c>
      <c r="FC40">
        <v>1.2918019604502809E-4</v>
      </c>
      <c r="FD40">
        <v>8.148369338339739E-5</v>
      </c>
      <c r="FE40">
        <v>1.9137302146321641E-5</v>
      </c>
      <c r="FF40">
        <v>1.9896704465269293E-4</v>
      </c>
      <c r="FG40">
        <v>2.2468040624364517E-3</v>
      </c>
      <c r="FH40">
        <v>-1.4607264031392679E-4</v>
      </c>
      <c r="FI40">
        <v>2.0767419938999068E-3</v>
      </c>
      <c r="FL40">
        <f t="shared" si="32"/>
        <v>0.30176208936628601</v>
      </c>
      <c r="FM40">
        <f t="shared" si="32"/>
        <v>0.96339087873245566</v>
      </c>
      <c r="FN40">
        <f t="shared" si="32"/>
        <v>9.6212008745133207E-2</v>
      </c>
      <c r="FO40">
        <f t="shared" si="32"/>
        <v>0.14909995763940442</v>
      </c>
      <c r="FP40">
        <f t="shared" si="32"/>
        <v>0.99417484864028616</v>
      </c>
      <c r="FQ40">
        <f t="shared" si="32"/>
        <v>0.10639313775437059</v>
      </c>
      <c r="FR40">
        <f t="shared" si="32"/>
        <v>0.31820503993373611</v>
      </c>
      <c r="FS40">
        <f t="shared" si="32"/>
        <v>0.21676581595044142</v>
      </c>
      <c r="FT40">
        <f t="shared" si="32"/>
        <v>0.90010774563493834</v>
      </c>
      <c r="FU40">
        <f t="shared" si="32"/>
        <v>0.59951833891852768</v>
      </c>
    </row>
    <row r="41" spans="1:177">
      <c r="A41">
        <v>40</v>
      </c>
      <c r="B41">
        <v>0.49529618509897977</v>
      </c>
      <c r="C41">
        <v>0.79407307776201641</v>
      </c>
      <c r="D41">
        <v>0.31317755115208951</v>
      </c>
      <c r="E41">
        <v>0.87591035764697311</v>
      </c>
      <c r="F41">
        <v>0.8810014982248876</v>
      </c>
      <c r="G41">
        <v>0.34153356364353837</v>
      </c>
      <c r="H41">
        <v>0.10639315689167274</v>
      </c>
      <c r="I41">
        <v>0.84939216538804641</v>
      </c>
      <c r="J41">
        <v>0.5420789668059095</v>
      </c>
      <c r="K41">
        <v>0.58081004452433149</v>
      </c>
      <c r="M41">
        <v>0.7222643974951396</v>
      </c>
      <c r="S41">
        <f t="shared" si="35"/>
        <v>0.86930719804182466</v>
      </c>
      <c r="T41">
        <f t="shared" si="33"/>
        <v>0.11758378472695911</v>
      </c>
      <c r="U41">
        <f t="shared" si="33"/>
        <v>0.24694620374057069</v>
      </c>
      <c r="V41">
        <f t="shared" si="33"/>
        <v>0.23466578666053334</v>
      </c>
      <c r="W41">
        <f t="shared" si="33"/>
        <v>0.73779436635104279</v>
      </c>
      <c r="X41">
        <f t="shared" si="33"/>
        <v>0.34153356364353837</v>
      </c>
      <c r="Y41">
        <f t="shared" si="33"/>
        <v>9.7329641945406192E-2</v>
      </c>
      <c r="Z41">
        <f t="shared" si="33"/>
        <v>0.96712532303994669</v>
      </c>
      <c r="AA41">
        <f t="shared" si="33"/>
        <v>0.15500719669083232</v>
      </c>
      <c r="AB41">
        <f t="shared" si="33"/>
        <v>0.61939724077795633</v>
      </c>
      <c r="BG41">
        <f t="shared" si="31"/>
        <v>8.1304957436384134E-2</v>
      </c>
      <c r="BH41">
        <f t="shared" si="31"/>
        <v>8.1105657142758442E-2</v>
      </c>
      <c r="BI41">
        <f t="shared" si="31"/>
        <v>8.1142310015351327E-2</v>
      </c>
      <c r="BJ41">
        <f t="shared" si="31"/>
        <v>8.1073710260590126E-2</v>
      </c>
      <c r="BM41">
        <f t="shared" si="36"/>
        <v>1.2265915548680143E-6</v>
      </c>
      <c r="BN41">
        <f t="shared" si="34"/>
        <v>3.152760264132207E-6</v>
      </c>
      <c r="BO41">
        <f t="shared" si="34"/>
        <v>4.9040089272809825E-7</v>
      </c>
      <c r="BP41">
        <f t="shared" si="34"/>
        <v>3.8360947731662421E-6</v>
      </c>
      <c r="BQ41">
        <f t="shared" si="34"/>
        <v>3.8808181993724834E-6</v>
      </c>
      <c r="BR41">
        <f t="shared" si="34"/>
        <v>5.8322587547527446E-7</v>
      </c>
      <c r="BS41">
        <f t="shared" si="34"/>
        <v>5.6597519166880456E-8</v>
      </c>
      <c r="BT41">
        <f t="shared" si="34"/>
        <v>3.6073352531129718E-6</v>
      </c>
      <c r="BU41">
        <f t="shared" si="34"/>
        <v>1.4692480312668119E-6</v>
      </c>
      <c r="BV41">
        <f t="shared" si="34"/>
        <v>1.6867015391017798E-6</v>
      </c>
      <c r="EN41">
        <f>Sheet26!FL41</f>
        <v>0.19415893715472318</v>
      </c>
      <c r="EO41">
        <f>Sheet26!FM41</f>
        <v>0.859137726573453</v>
      </c>
      <c r="EP41">
        <f>Sheet26!FN41</f>
        <v>0.69098564286147723</v>
      </c>
      <c r="EQ41">
        <f>Sheet26!FO41</f>
        <v>0.73937609864093012</v>
      </c>
      <c r="ER41">
        <f>Sheet26!FP41</f>
        <v>0.93283409759696656</v>
      </c>
      <c r="ES41">
        <f>Sheet26!FQ41</f>
        <v>0.84939216538804641</v>
      </c>
      <c r="ET41">
        <f>Sheet26!FR41</f>
        <v>0.39342606781263201</v>
      </c>
      <c r="EU41">
        <f>Sheet26!FS41</f>
        <v>0.51220907927270787</v>
      </c>
      <c r="EV41">
        <f>Sheet26!FT41</f>
        <v>0.90161216350805262</v>
      </c>
      <c r="EW41">
        <f>Sheet26!FU41</f>
        <v>6.7776240175844799E-2</v>
      </c>
      <c r="EZ41">
        <v>9.3728004768077683E-4</v>
      </c>
      <c r="FA41">
        <v>2.924031618848039E-4</v>
      </c>
      <c r="FB41">
        <v>1.7827199010909962E-5</v>
      </c>
      <c r="FC41">
        <v>2.8037991474067696E-4</v>
      </c>
      <c r="FD41">
        <v>6.4904689778169059E-5</v>
      </c>
      <c r="FE41">
        <v>2.0001032994918206E-5</v>
      </c>
      <c r="FF41">
        <v>2.0096472357914087E-4</v>
      </c>
      <c r="FG41">
        <v>2.355459182639897E-3</v>
      </c>
      <c r="FH41">
        <v>-1.5301781344288535E-4</v>
      </c>
      <c r="FI41">
        <v>2.2025584145033859E-3</v>
      </c>
      <c r="FL41">
        <f t="shared" si="32"/>
        <v>0.1941579998746755</v>
      </c>
      <c r="FM41">
        <f t="shared" si="32"/>
        <v>0.85913743417029109</v>
      </c>
      <c r="FN41">
        <f t="shared" si="32"/>
        <v>0.69098562503427818</v>
      </c>
      <c r="FO41">
        <f t="shared" si="32"/>
        <v>0.73937581826101539</v>
      </c>
      <c r="FP41">
        <f t="shared" si="32"/>
        <v>0.93283403269227683</v>
      </c>
      <c r="FQ41">
        <f t="shared" si="32"/>
        <v>0.84939214538701346</v>
      </c>
      <c r="FR41">
        <f t="shared" si="32"/>
        <v>0.39342586684790842</v>
      </c>
      <c r="FS41">
        <f t="shared" si="32"/>
        <v>0.51220672381352528</v>
      </c>
      <c r="FT41">
        <f t="shared" si="32"/>
        <v>0.90161231652586604</v>
      </c>
      <c r="FU41">
        <f t="shared" si="32"/>
        <v>6.7774037617430297E-2</v>
      </c>
    </row>
    <row r="42" spans="1:177">
      <c r="A42">
        <v>41</v>
      </c>
      <c r="B42">
        <v>0.80963080028330603</v>
      </c>
      <c r="C42">
        <v>0.459795129315276</v>
      </c>
      <c r="D42">
        <v>0.95117381326682438</v>
      </c>
      <c r="E42">
        <v>0.57830154175541904</v>
      </c>
      <c r="F42">
        <v>0.73624734049834883</v>
      </c>
      <c r="G42">
        <v>9.7329641945406192E-2</v>
      </c>
      <c r="H42">
        <v>0.31820523890078078</v>
      </c>
      <c r="I42">
        <v>0.39342606781263201</v>
      </c>
      <c r="J42">
        <v>0.97288178278347359</v>
      </c>
      <c r="K42">
        <v>0.4284444231161525</v>
      </c>
      <c r="M42">
        <v>0.87330856214489594</v>
      </c>
      <c r="S42">
        <f t="shared" si="35"/>
        <v>0.3017629703449668</v>
      </c>
      <c r="T42">
        <f t="shared" si="33"/>
        <v>0.96339114852376073</v>
      </c>
      <c r="U42">
        <f t="shared" si="33"/>
        <v>9.62120043717513E-2</v>
      </c>
      <c r="V42">
        <f t="shared" si="33"/>
        <v>0.14910008681960046</v>
      </c>
      <c r="W42">
        <f t="shared" si="33"/>
        <v>0.99417493012397951</v>
      </c>
      <c r="X42">
        <f t="shared" si="33"/>
        <v>0.10639315689167274</v>
      </c>
      <c r="Y42">
        <f t="shared" si="33"/>
        <v>0.31820523890078078</v>
      </c>
      <c r="Z42">
        <f t="shared" si="33"/>
        <v>0.21676806275450386</v>
      </c>
      <c r="AA42">
        <f t="shared" si="33"/>
        <v>0.90010759956229802</v>
      </c>
      <c r="AB42">
        <f t="shared" si="33"/>
        <v>0.59952041566052161</v>
      </c>
      <c r="BM42">
        <f t="shared" si="36"/>
        <v>3.277510163836933E-6</v>
      </c>
      <c r="BN42">
        <f t="shared" si="34"/>
        <v>1.0570578047102569E-6</v>
      </c>
      <c r="BO42">
        <f t="shared" si="34"/>
        <v>4.5236581152227589E-6</v>
      </c>
      <c r="BP42">
        <f t="shared" si="34"/>
        <v>1.6721633659834735E-6</v>
      </c>
      <c r="BQ42">
        <f t="shared" si="34"/>
        <v>2.7103007319544582E-6</v>
      </c>
      <c r="BR42">
        <f t="shared" si="34"/>
        <v>4.7365296006104867E-8</v>
      </c>
      <c r="BS42">
        <f t="shared" si="34"/>
        <v>5.0627287031951488E-7</v>
      </c>
      <c r="BT42">
        <f t="shared" si="34"/>
        <v>7.739203541725486E-7</v>
      </c>
      <c r="BU42">
        <f t="shared" si="34"/>
        <v>4.7324948163597491E-6</v>
      </c>
      <c r="BV42">
        <f t="shared" si="34"/>
        <v>9.1782311849666352E-7</v>
      </c>
      <c r="EN42">
        <f>Sheet26!FL42</f>
        <v>0.68051471545592868</v>
      </c>
      <c r="EO42">
        <f>Sheet26!FM42</f>
        <v>0.2798535440960136</v>
      </c>
      <c r="EP42">
        <f>Sheet26!FN42</f>
        <v>3.6441752674629853E-2</v>
      </c>
      <c r="EQ42">
        <f>Sheet26!FO42</f>
        <v>0.40262964913331567</v>
      </c>
      <c r="ER42">
        <f>Sheet26!FP42</f>
        <v>0.28778688952205955</v>
      </c>
      <c r="ES42">
        <f>Sheet26!FQ42</f>
        <v>0.5420789668059095</v>
      </c>
      <c r="ET42">
        <f>Sheet26!FR42</f>
        <v>0.97288178278347359</v>
      </c>
      <c r="EU42">
        <f>Sheet26!FS42</f>
        <v>0.35325504095444749</v>
      </c>
      <c r="EV42">
        <f>Sheet26!FT42</f>
        <v>0.57249313269562996</v>
      </c>
      <c r="EW42">
        <f>Sheet26!FU42</f>
        <v>0.23782599687525025</v>
      </c>
      <c r="EZ42">
        <v>9.085742991533992E-4</v>
      </c>
      <c r="FA42">
        <v>2.8181314788454999E-4</v>
      </c>
      <c r="FB42">
        <v>8.6008500021526944E-7</v>
      </c>
      <c r="FC42">
        <v>2.7874962440785768E-4</v>
      </c>
      <c r="FD42">
        <v>4.8819160556782084E-5</v>
      </c>
      <c r="FE42">
        <v>2.7403506419873533E-5</v>
      </c>
      <c r="FF42">
        <v>1.9674258398918876E-4</v>
      </c>
      <c r="FG42">
        <v>2.2644633468345472E-3</v>
      </c>
      <c r="FH42">
        <v>-1.19286925858819E-4</v>
      </c>
      <c r="FI42">
        <v>2.1464517320572926E-3</v>
      </c>
      <c r="FL42">
        <f t="shared" si="32"/>
        <v>0.68051380688162955</v>
      </c>
      <c r="FM42">
        <f t="shared" si="32"/>
        <v>0.27985326228286572</v>
      </c>
      <c r="FN42">
        <f t="shared" si="32"/>
        <v>3.644175181454485E-2</v>
      </c>
      <c r="FO42">
        <f t="shared" si="32"/>
        <v>0.40262937038369129</v>
      </c>
      <c r="FP42">
        <f t="shared" si="32"/>
        <v>0.287786840702899</v>
      </c>
      <c r="FQ42">
        <f t="shared" si="32"/>
        <v>0.54207893940240304</v>
      </c>
      <c r="FR42">
        <f t="shared" si="32"/>
        <v>0.97288158604088959</v>
      </c>
      <c r="FS42">
        <f t="shared" si="32"/>
        <v>0.35325277649110065</v>
      </c>
      <c r="FT42">
        <f t="shared" si="32"/>
        <v>0.57249325198255585</v>
      </c>
      <c r="FU42">
        <f t="shared" si="32"/>
        <v>0.2378238504235182</v>
      </c>
    </row>
    <row r="43" spans="1:177">
      <c r="A43">
        <v>42</v>
      </c>
      <c r="B43">
        <v>0.49926879860667361</v>
      </c>
      <c r="C43">
        <v>0.17260043130495434</v>
      </c>
      <c r="D43">
        <v>0.18011467086007707</v>
      </c>
      <c r="E43">
        <v>0.8065360172697883</v>
      </c>
      <c r="F43">
        <v>0.10206918895081453</v>
      </c>
      <c r="G43">
        <v>0.96712532303994669</v>
      </c>
      <c r="H43">
        <v>0.21676806275450386</v>
      </c>
      <c r="I43">
        <v>0.51220907927270787</v>
      </c>
      <c r="J43">
        <v>0.35325504095444749</v>
      </c>
      <c r="K43">
        <v>0.77467824425997467</v>
      </c>
      <c r="M43">
        <v>0.25834932590937632</v>
      </c>
      <c r="S43">
        <f t="shared" si="35"/>
        <v>0.19415893715472318</v>
      </c>
      <c r="T43">
        <f t="shared" si="33"/>
        <v>0.859137726573453</v>
      </c>
      <c r="U43">
        <f t="shared" si="33"/>
        <v>0.69098564286147723</v>
      </c>
      <c r="V43">
        <f t="shared" si="33"/>
        <v>0.73937609864093012</v>
      </c>
      <c r="W43">
        <f t="shared" si="33"/>
        <v>0.93283409759696656</v>
      </c>
      <c r="X43">
        <f t="shared" si="33"/>
        <v>0.84939216538804641</v>
      </c>
      <c r="Y43">
        <f t="shared" si="33"/>
        <v>0.39342606781263201</v>
      </c>
      <c r="Z43">
        <f t="shared" si="33"/>
        <v>0.51220907927270787</v>
      </c>
      <c r="AA43">
        <f t="shared" si="33"/>
        <v>0.90161216350805262</v>
      </c>
      <c r="AB43">
        <f t="shared" si="33"/>
        <v>6.7776240175844799E-2</v>
      </c>
      <c r="BM43">
        <f t="shared" si="36"/>
        <v>1.2463466663107562E-6</v>
      </c>
      <c r="BN43">
        <f t="shared" si="34"/>
        <v>1.4895454443328132E-7</v>
      </c>
      <c r="BO43">
        <f t="shared" si="34"/>
        <v>1.622064732951695E-7</v>
      </c>
      <c r="BP43">
        <f t="shared" si="34"/>
        <v>3.2525017357670614E-6</v>
      </c>
      <c r="BQ43">
        <f t="shared" si="34"/>
        <v>5.2090596665385398E-8</v>
      </c>
      <c r="BR43">
        <f t="shared" si="34"/>
        <v>4.6766569523256073E-6</v>
      </c>
      <c r="BS43">
        <f t="shared" si="34"/>
        <v>2.3494196515170264E-7</v>
      </c>
      <c r="BT43">
        <f t="shared" si="34"/>
        <v>1.3117907044469757E-6</v>
      </c>
      <c r="BU43">
        <f t="shared" si="34"/>
        <v>6.2394561979864192E-7</v>
      </c>
      <c r="BV43">
        <f t="shared" si="34"/>
        <v>3.000631910648585E-6</v>
      </c>
      <c r="EN43">
        <f>Sheet26!FL43</f>
        <v>0.31527488739706777</v>
      </c>
      <c r="EO43">
        <f>Sheet26!FM43</f>
        <v>0.91297253277935053</v>
      </c>
      <c r="EP43">
        <f>Sheet26!FN43</f>
        <v>0.74964594189714917</v>
      </c>
      <c r="EQ43">
        <f>Sheet26!FO43</f>
        <v>0.31557697667938456</v>
      </c>
      <c r="ER43">
        <f>Sheet26!FP43</f>
        <v>1.0856727492070726E-2</v>
      </c>
      <c r="ES43">
        <f>Sheet26!FQ43</f>
        <v>0.58081004452433149</v>
      </c>
      <c r="ET43">
        <f>Sheet26!FR43</f>
        <v>0.4284444231161525</v>
      </c>
      <c r="EU43">
        <f>Sheet26!FS43</f>
        <v>0.77467824425997467</v>
      </c>
      <c r="EV43">
        <f>Sheet26!FT43</f>
        <v>0.43740010878463126</v>
      </c>
      <c r="EW43">
        <f>Sheet26!FU43</f>
        <v>0.13891924291836155</v>
      </c>
      <c r="EZ43">
        <v>9.5329528022932461E-4</v>
      </c>
      <c r="FA43">
        <v>2.9960173279908002E-4</v>
      </c>
      <c r="FB43">
        <v>2.9875680813234755E-5</v>
      </c>
      <c r="FC43">
        <v>3.4648030069692258E-4</v>
      </c>
      <c r="FD43">
        <v>5.5865077896993321E-5</v>
      </c>
      <c r="FE43">
        <v>1.9590512269176806E-5</v>
      </c>
      <c r="FF43">
        <v>1.9936197377639364E-4</v>
      </c>
      <c r="FG43">
        <v>2.3765524673845777E-3</v>
      </c>
      <c r="FH43">
        <v>-1.5529894367170296E-4</v>
      </c>
      <c r="FI43">
        <v>2.229555392186138E-3</v>
      </c>
      <c r="FL43">
        <f t="shared" si="32"/>
        <v>0.31527393410178756</v>
      </c>
      <c r="FM43">
        <f t="shared" si="32"/>
        <v>0.91297223317761778</v>
      </c>
      <c r="FN43">
        <f t="shared" si="32"/>
        <v>0.74964591202146835</v>
      </c>
      <c r="FO43">
        <f t="shared" si="32"/>
        <v>0.31557663019908389</v>
      </c>
      <c r="FP43">
        <f t="shared" si="32"/>
        <v>1.0856671626992829E-2</v>
      </c>
      <c r="FQ43">
        <f t="shared" si="32"/>
        <v>0.58081002493381917</v>
      </c>
      <c r="FR43">
        <f t="shared" si="32"/>
        <v>0.42844422375417873</v>
      </c>
      <c r="FS43">
        <f t="shared" si="32"/>
        <v>0.77467586770750729</v>
      </c>
      <c r="FT43">
        <f t="shared" si="32"/>
        <v>0.43740026408357491</v>
      </c>
      <c r="FU43">
        <f t="shared" si="32"/>
        <v>0.13891701336296935</v>
      </c>
    </row>
    <row r="44" spans="1:177">
      <c r="A44">
        <v>43</v>
      </c>
      <c r="B44">
        <v>0.14491126951665023</v>
      </c>
      <c r="C44">
        <v>0.95889816273513773</v>
      </c>
      <c r="D44">
        <v>0.41254808162307066</v>
      </c>
      <c r="E44">
        <v>0.28412988363359887</v>
      </c>
      <c r="F44">
        <v>0.50748709315587859</v>
      </c>
      <c r="G44">
        <v>0.15500719669083232</v>
      </c>
      <c r="H44">
        <v>0.90010759956229802</v>
      </c>
      <c r="I44">
        <v>0.90161216350805262</v>
      </c>
      <c r="J44">
        <v>0.57249313269562996</v>
      </c>
      <c r="K44">
        <v>0.43740010878463126</v>
      </c>
      <c r="M44">
        <v>0.20589832780385101</v>
      </c>
      <c r="S44">
        <f t="shared" si="35"/>
        <v>0.68051471545592868</v>
      </c>
      <c r="T44">
        <f t="shared" si="33"/>
        <v>0.2798535440960136</v>
      </c>
      <c r="U44">
        <f t="shared" si="33"/>
        <v>3.6441752674629853E-2</v>
      </c>
      <c r="V44">
        <f t="shared" si="33"/>
        <v>0.40262964913331567</v>
      </c>
      <c r="W44">
        <f t="shared" si="33"/>
        <v>0.28778688952205955</v>
      </c>
      <c r="X44">
        <f t="shared" si="33"/>
        <v>0.5420789668059095</v>
      </c>
      <c r="Y44">
        <f t="shared" si="33"/>
        <v>0.97288178278347359</v>
      </c>
      <c r="Z44">
        <f t="shared" si="33"/>
        <v>0.35325504095444749</v>
      </c>
      <c r="AA44">
        <f t="shared" si="33"/>
        <v>0.57249313269562996</v>
      </c>
      <c r="AB44">
        <f t="shared" si="33"/>
        <v>0.23782599687525025</v>
      </c>
      <c r="BM44">
        <f t="shared" si="36"/>
        <v>1.0499638016463622E-7</v>
      </c>
      <c r="BN44">
        <f t="shared" si="34"/>
        <v>4.5974284324841141E-6</v>
      </c>
      <c r="BO44">
        <f t="shared" si="34"/>
        <v>8.5097959825437891E-7</v>
      </c>
      <c r="BP44">
        <f t="shared" si="34"/>
        <v>4.0364895386821222E-7</v>
      </c>
      <c r="BQ44">
        <f t="shared" si="34"/>
        <v>1.287715748599017E-6</v>
      </c>
      <c r="BR44">
        <f t="shared" si="34"/>
        <v>1.2013615512975191E-7</v>
      </c>
      <c r="BS44">
        <f t="shared" si="34"/>
        <v>4.050968453949012E-6</v>
      </c>
      <c r="BT44">
        <f t="shared" si="34"/>
        <v>4.0645224669283572E-6</v>
      </c>
      <c r="BU44">
        <f t="shared" si="34"/>
        <v>1.6387419349182809E-6</v>
      </c>
      <c r="BV44">
        <f t="shared" si="34"/>
        <v>9.5659427582403639E-7</v>
      </c>
    </row>
    <row r="45" spans="1:177">
      <c r="A45">
        <v>44</v>
      </c>
      <c r="B45">
        <v>0.3019354838287307</v>
      </c>
      <c r="C45">
        <v>0.32852078298424314</v>
      </c>
      <c r="D45">
        <v>0.38589751582377313</v>
      </c>
      <c r="E45">
        <v>0.19940752243463294</v>
      </c>
      <c r="F45">
        <v>0.74019988716632579</v>
      </c>
      <c r="G45">
        <v>0.61939724077795633</v>
      </c>
      <c r="H45">
        <v>0.59952041566052161</v>
      </c>
      <c r="I45">
        <v>6.7776240175844799E-2</v>
      </c>
      <c r="J45">
        <v>0.23782599687525025</v>
      </c>
      <c r="K45">
        <v>0.13891924291836155</v>
      </c>
      <c r="M45">
        <v>0.48961572199806447</v>
      </c>
      <c r="S45">
        <f t="shared" si="35"/>
        <v>0.31527488739706777</v>
      </c>
      <c r="T45">
        <f t="shared" si="33"/>
        <v>0.91297253277935053</v>
      </c>
      <c r="U45">
        <f t="shared" si="33"/>
        <v>0.74964594189714917</v>
      </c>
      <c r="V45">
        <f t="shared" si="33"/>
        <v>0.31557697667938456</v>
      </c>
      <c r="W45">
        <f t="shared" si="33"/>
        <v>1.0856727492070726E-2</v>
      </c>
      <c r="X45">
        <f t="shared" si="33"/>
        <v>0.58081004452433149</v>
      </c>
      <c r="Y45">
        <f t="shared" si="33"/>
        <v>0.4284444231161525</v>
      </c>
      <c r="Z45">
        <f t="shared" si="33"/>
        <v>0.77467824425997467</v>
      </c>
      <c r="AA45">
        <f t="shared" si="33"/>
        <v>0.43740010878463126</v>
      </c>
      <c r="AB45">
        <f t="shared" si="33"/>
        <v>0.13891924291836155</v>
      </c>
      <c r="BM45">
        <f t="shared" si="36"/>
        <v>4.5582518197444853E-7</v>
      </c>
      <c r="BN45">
        <f t="shared" si="34"/>
        <v>5.3962952426290096E-7</v>
      </c>
      <c r="BO45">
        <f t="shared" si="34"/>
        <v>7.4458446359479617E-7</v>
      </c>
      <c r="BP45">
        <f t="shared" si="34"/>
        <v>1.9881680001759323E-7</v>
      </c>
      <c r="BQ45">
        <f t="shared" si="34"/>
        <v>2.7394793648052072E-6</v>
      </c>
      <c r="BR45">
        <f t="shared" si="34"/>
        <v>1.9182647094167285E-6</v>
      </c>
      <c r="BS45">
        <f t="shared" si="34"/>
        <v>1.7971236439688232E-6</v>
      </c>
      <c r="BT45">
        <f t="shared" si="34"/>
        <v>2.2968093661868995E-8</v>
      </c>
      <c r="BU45">
        <f t="shared" si="34"/>
        <v>2.828060239485327E-7</v>
      </c>
      <c r="BV45">
        <f t="shared" si="34"/>
        <v>9.6492780265053747E-8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1.7239811680099104E-4</v>
      </c>
    </row>
    <row r="48" spans="1:177">
      <c r="A48">
        <v>47</v>
      </c>
      <c r="EN48">
        <f>Sheet26!FL48</f>
        <v>0.6963751675666433</v>
      </c>
      <c r="EO48">
        <f>Sheet26!FM48</f>
        <v>0.78395256510984279</v>
      </c>
      <c r="EP48">
        <f>Sheet26!FN48</f>
        <v>0.29452596697058397</v>
      </c>
      <c r="EQ48">
        <f>Sheet26!FO48</f>
        <v>0.46935406859944501</v>
      </c>
      <c r="ER48">
        <f>Sheet26!FP48</f>
        <v>0.26562306659764301</v>
      </c>
      <c r="ES48">
        <f>Sheet26!FQ48</f>
        <v>0.85246495093107377</v>
      </c>
      <c r="ET48">
        <f>Sheet26!FR48</f>
        <v>0.19515609120806343</v>
      </c>
      <c r="EU48">
        <f>Sheet26!FS48</f>
        <v>0.80615578463982063</v>
      </c>
      <c r="EV48">
        <f>Sheet26!FT48</f>
        <v>2.5980361464740384E-3</v>
      </c>
      <c r="EW48">
        <f>Sheet26!FU48</f>
        <v>0.60933718988798991</v>
      </c>
      <c r="EZ48">
        <f>(1/4)*SUM($BY$7:$CB$7)</f>
        <v>-0.22540712993272197</v>
      </c>
      <c r="FA48">
        <f>(1/4)*SUM($BY$8:$CB$8)</f>
        <v>0.28326761941344519</v>
      </c>
      <c r="FB48">
        <f>(1/4)*SUM($BY$9:$CB$9)</f>
        <v>-0.18556741976124219</v>
      </c>
      <c r="FC48">
        <f>(1/4)*SUM($BY$10:$CB$10)</f>
        <v>6.1922175378744941E-2</v>
      </c>
      <c r="FD48">
        <f>(1/4)*SUM($BY$11:$CB$11)</f>
        <v>5.2476496212850027E-2</v>
      </c>
      <c r="FE48">
        <f>(1/4)*SUM($BY$12:$CB$12)</f>
        <v>8.5805177728859872E-2</v>
      </c>
      <c r="FF48">
        <f>(1/4)*SUM($BY$13:$CB$13)</f>
        <v>9.8419544414145924E-3</v>
      </c>
      <c r="FG48">
        <f>(1/4)*SUM($BY$14:$CB$14)</f>
        <v>-0.19442181794590674</v>
      </c>
      <c r="FH48">
        <f>(1/4)*SUM($BY$15:$CB$15)</f>
        <v>3.0926285750785251E-2</v>
      </c>
      <c r="FI48">
        <f>(1/4)*SUM($BY$16:$CB$16)</f>
        <v>8.1156658713771007E-2</v>
      </c>
      <c r="FL48">
        <f t="shared" ref="FL48:FU48" si="37">EN48-($EU$10*EZ48)</f>
        <v>0.69660057469657599</v>
      </c>
      <c r="FM48">
        <f t="shared" si="37"/>
        <v>0.78366929749042935</v>
      </c>
      <c r="FN48">
        <f t="shared" si="37"/>
        <v>0.2947115343903452</v>
      </c>
      <c r="FO48">
        <f t="shared" si="37"/>
        <v>0.46929214642406625</v>
      </c>
      <c r="FP48">
        <f t="shared" si="37"/>
        <v>0.26557059010143014</v>
      </c>
      <c r="FQ48">
        <f t="shared" si="37"/>
        <v>0.85237914575334495</v>
      </c>
      <c r="FR48">
        <f t="shared" si="37"/>
        <v>0.19514624925362201</v>
      </c>
      <c r="FS48">
        <f t="shared" si="37"/>
        <v>0.80635020645776656</v>
      </c>
      <c r="FT48">
        <f t="shared" si="37"/>
        <v>2.5671098607232532E-3</v>
      </c>
      <c r="FU48">
        <f t="shared" si="37"/>
        <v>0.60925603322927613</v>
      </c>
    </row>
    <row r="49" spans="1:177">
      <c r="A49">
        <v>48</v>
      </c>
      <c r="B49">
        <f t="array" ref="B49:K58">TRANSPOSE(EN52:EW61)</f>
        <v>0.23750154241673466</v>
      </c>
      <c r="C49">
        <v>0.10623254083364277</v>
      </c>
      <c r="D49">
        <v>0.26435694031911255</v>
      </c>
      <c r="E49">
        <v>7.0938301594780845E-2</v>
      </c>
      <c r="F49">
        <v>0.87687355904762054</v>
      </c>
      <c r="G49">
        <v>0.61340987813207681</v>
      </c>
      <c r="H49">
        <v>0.77262757233821178</v>
      </c>
      <c r="I49">
        <v>0.16386885028213613</v>
      </c>
      <c r="J49">
        <v>0.57083314361977722</v>
      </c>
      <c r="K49">
        <v>0.31977397329136137</v>
      </c>
      <c r="M49">
        <f t="array" ref="M49:M58">TRANSPOSE(EN48:EW48)</f>
        <v>0.6963751675666433</v>
      </c>
      <c r="S49">
        <f>EN52</f>
        <v>0.23750154241673466</v>
      </c>
      <c r="T49">
        <f t="shared" ref="T49:AB58" si="38">EO52</f>
        <v>0.3597868602356375</v>
      </c>
      <c r="U49">
        <f t="shared" si="38"/>
        <v>0.20581533280411868</v>
      </c>
      <c r="V49">
        <f t="shared" si="38"/>
        <v>0.27686357264543043</v>
      </c>
      <c r="W49">
        <f t="shared" si="38"/>
        <v>0.4932889127905159</v>
      </c>
      <c r="X49">
        <f t="shared" si="38"/>
        <v>0.58428317231119808</v>
      </c>
      <c r="Y49">
        <f t="shared" si="38"/>
        <v>2.4555360398287547E-2</v>
      </c>
      <c r="Z49">
        <f t="shared" si="38"/>
        <v>0.41653294337409946</v>
      </c>
      <c r="AA49">
        <f t="shared" si="38"/>
        <v>0.3540446253189215</v>
      </c>
      <c r="AB49">
        <f t="shared" si="38"/>
        <v>0.33036000287399792</v>
      </c>
      <c r="BM49">
        <f>0.5*$BL$21*B49*B49</f>
        <v>2.8203491325164007E-7</v>
      </c>
      <c r="BN49">
        <f t="shared" ref="BN49:BV58" si="39">0.5*$BL$21*C49*C49</f>
        <v>5.6426763659857896E-8</v>
      </c>
      <c r="BO49">
        <f t="shared" si="39"/>
        <v>3.4942295947441421E-7</v>
      </c>
      <c r="BP49">
        <f t="shared" si="39"/>
        <v>2.5161213165760435E-8</v>
      </c>
      <c r="BQ49">
        <f t="shared" si="39"/>
        <v>3.8445361927842045E-6</v>
      </c>
      <c r="BR49">
        <f t="shared" si="39"/>
        <v>1.8813583929500469E-6</v>
      </c>
      <c r="BS49">
        <f t="shared" si="39"/>
        <v>2.9847668276861935E-6</v>
      </c>
      <c r="BT49">
        <f t="shared" si="39"/>
        <v>1.3426500046394574E-7</v>
      </c>
      <c r="BU49">
        <f t="shared" si="39"/>
        <v>1.6292523892741863E-6</v>
      </c>
      <c r="BV49">
        <f t="shared" si="39"/>
        <v>5.1127696997272149E-7</v>
      </c>
    </row>
    <row r="50" spans="1:177">
      <c r="A50">
        <v>49</v>
      </c>
      <c r="B50">
        <v>0.3597868602356375</v>
      </c>
      <c r="C50">
        <v>0.6593184088957289</v>
      </c>
      <c r="D50">
        <v>0.58019321573596461</v>
      </c>
      <c r="E50">
        <v>0.97886847196169025</v>
      </c>
      <c r="F50">
        <v>0.7147092461822111</v>
      </c>
      <c r="G50">
        <v>0.70966661396301445</v>
      </c>
      <c r="H50">
        <v>0.65721316355213844</v>
      </c>
      <c r="I50">
        <v>0.82735717268948705</v>
      </c>
      <c r="J50">
        <v>7.9233785028288456E-2</v>
      </c>
      <c r="K50">
        <v>0.83206820372072687</v>
      </c>
      <c r="M50">
        <v>0.78395256510984279</v>
      </c>
      <c r="S50">
        <f t="shared" ref="S50:S58" si="40">EN53</f>
        <v>0.10623254083364277</v>
      </c>
      <c r="T50">
        <f t="shared" si="38"/>
        <v>0.6593184088957289</v>
      </c>
      <c r="U50">
        <f t="shared" si="38"/>
        <v>0.57897078339651675</v>
      </c>
      <c r="V50">
        <f t="shared" si="38"/>
        <v>0.98056876350738087</v>
      </c>
      <c r="W50">
        <f t="shared" si="38"/>
        <v>0.84288017242587876</v>
      </c>
      <c r="X50">
        <f t="shared" si="38"/>
        <v>0.56187384456116718</v>
      </c>
      <c r="Y50">
        <f t="shared" si="38"/>
        <v>0.75151751344864903</v>
      </c>
      <c r="Z50">
        <f t="shared" si="38"/>
        <v>0.79776187044832658</v>
      </c>
      <c r="AA50">
        <f t="shared" si="38"/>
        <v>0.61907958829943011</v>
      </c>
      <c r="AB50">
        <f t="shared" si="38"/>
        <v>0.69319915613813632</v>
      </c>
      <c r="BM50">
        <f t="shared" ref="BM50:BM58" si="41">0.5*$BL$21*B50*B50</f>
        <v>6.4723292399109083E-7</v>
      </c>
      <c r="BN50">
        <f t="shared" si="39"/>
        <v>2.1735038215439779E-6</v>
      </c>
      <c r="BO50">
        <f t="shared" si="39"/>
        <v>1.6831208379301979E-6</v>
      </c>
      <c r="BP50">
        <f t="shared" si="39"/>
        <v>4.7909174270030721E-6</v>
      </c>
      <c r="BQ50">
        <f t="shared" si="39"/>
        <v>2.5540465328917222E-6</v>
      </c>
      <c r="BR50">
        <f t="shared" si="39"/>
        <v>2.5181335148686512E-6</v>
      </c>
      <c r="BS50">
        <f t="shared" si="39"/>
        <v>2.1596457117310495E-6</v>
      </c>
      <c r="BT50">
        <f t="shared" si="39"/>
        <v>3.4225994560037089E-6</v>
      </c>
      <c r="BU50">
        <f t="shared" si="39"/>
        <v>3.1389963449545144E-8</v>
      </c>
      <c r="BV50">
        <f t="shared" si="39"/>
        <v>3.4616874782151857E-6</v>
      </c>
      <c r="EN50" t="s">
        <v>22</v>
      </c>
      <c r="EZ50" t="s">
        <v>27</v>
      </c>
    </row>
    <row r="51" spans="1:177">
      <c r="A51">
        <v>50</v>
      </c>
      <c r="B51">
        <v>0.20581533280411868</v>
      </c>
      <c r="C51">
        <v>0.57897078339651675</v>
      </c>
      <c r="D51">
        <v>0.48161139178396611</v>
      </c>
      <c r="E51">
        <v>0.94998501150427639</v>
      </c>
      <c r="F51">
        <v>0.83862510729653461</v>
      </c>
      <c r="G51">
        <v>0.64003942167193895</v>
      </c>
      <c r="H51">
        <v>5.0199199948624297E-2</v>
      </c>
      <c r="I51">
        <v>0.52662925592375387</v>
      </c>
      <c r="J51">
        <v>0.21669565183346892</v>
      </c>
      <c r="K51">
        <v>0.91229470552730896</v>
      </c>
      <c r="M51">
        <v>0.29452596697058397</v>
      </c>
      <c r="S51">
        <f t="shared" si="40"/>
        <v>0.26435694031911255</v>
      </c>
      <c r="T51">
        <f t="shared" si="38"/>
        <v>0.58019321573596461</v>
      </c>
      <c r="U51">
        <f t="shared" si="38"/>
        <v>0.48161139178396611</v>
      </c>
      <c r="V51">
        <f t="shared" si="38"/>
        <v>3.5796038543455519E-2</v>
      </c>
      <c r="W51">
        <f t="shared" si="38"/>
        <v>0.38920334086632136</v>
      </c>
      <c r="X51">
        <f t="shared" si="38"/>
        <v>0.91814314078314607</v>
      </c>
      <c r="Y51">
        <f t="shared" si="38"/>
        <v>0.10655979893580986</v>
      </c>
      <c r="Z51">
        <f t="shared" si="38"/>
        <v>0.8318917389915842</v>
      </c>
      <c r="AA51">
        <f t="shared" si="38"/>
        <v>0.79708492158461863</v>
      </c>
      <c r="AB51">
        <f t="shared" si="38"/>
        <v>0.21979278090917612</v>
      </c>
      <c r="BM51">
        <f t="shared" si="41"/>
        <v>2.1179975608635069E-7</v>
      </c>
      <c r="BN51">
        <f t="shared" si="39"/>
        <v>1.6760358401338819E-6</v>
      </c>
      <c r="BO51">
        <f t="shared" si="39"/>
        <v>1.1597476634804446E-6</v>
      </c>
      <c r="BP51">
        <f t="shared" si="39"/>
        <v>4.5123576104139013E-6</v>
      </c>
      <c r="BQ51">
        <f t="shared" si="39"/>
        <v>3.5164603529406211E-6</v>
      </c>
      <c r="BR51">
        <f t="shared" si="39"/>
        <v>2.0482523064707504E-6</v>
      </c>
      <c r="BS51">
        <f t="shared" si="39"/>
        <v>1.2599798377409809E-8</v>
      </c>
      <c r="BT51">
        <f t="shared" si="39"/>
        <v>1.3866918659740333E-6</v>
      </c>
      <c r="BU51">
        <f t="shared" si="39"/>
        <v>2.3478502761765996E-7</v>
      </c>
      <c r="BV51">
        <f t="shared" si="39"/>
        <v>4.1614081486657967E-6</v>
      </c>
    </row>
    <row r="52" spans="1:177">
      <c r="A52">
        <v>51</v>
      </c>
      <c r="B52">
        <v>0.27686357264543043</v>
      </c>
      <c r="C52">
        <v>0.98056876350738087</v>
      </c>
      <c r="D52">
        <v>3.5796038543455519E-2</v>
      </c>
      <c r="E52">
        <v>2.8777085888636453E-2</v>
      </c>
      <c r="F52">
        <v>0.94714239128168753</v>
      </c>
      <c r="G52">
        <v>0.96743191033534981</v>
      </c>
      <c r="H52">
        <v>0.6614984549371824</v>
      </c>
      <c r="I52">
        <v>0.3191390892837111</v>
      </c>
      <c r="J52">
        <v>0.38330280628699531</v>
      </c>
      <c r="K52">
        <v>0.55224620736638563</v>
      </c>
      <c r="M52">
        <v>0.46935406859944501</v>
      </c>
      <c r="S52">
        <f t="shared" si="40"/>
        <v>7.0938301594780845E-2</v>
      </c>
      <c r="T52">
        <f t="shared" si="38"/>
        <v>0.97886847196169025</v>
      </c>
      <c r="U52">
        <f t="shared" si="38"/>
        <v>0.94998501150427639</v>
      </c>
      <c r="V52">
        <f t="shared" si="38"/>
        <v>2.8777085888636453E-2</v>
      </c>
      <c r="W52">
        <f t="shared" si="38"/>
        <v>0.6615611066054724</v>
      </c>
      <c r="X52">
        <f t="shared" si="38"/>
        <v>0.44794160207807288</v>
      </c>
      <c r="Y52">
        <f t="shared" si="38"/>
        <v>0.45107664652063439</v>
      </c>
      <c r="Z52">
        <f t="shared" si="38"/>
        <v>0.86235312347457738</v>
      </c>
      <c r="AA52">
        <f t="shared" si="38"/>
        <v>0.2627406905650424</v>
      </c>
      <c r="AB52">
        <f t="shared" si="38"/>
        <v>8.043253883623909E-2</v>
      </c>
      <c r="BM52">
        <f t="shared" si="41"/>
        <v>3.8326718928995773E-7</v>
      </c>
      <c r="BN52">
        <f t="shared" si="39"/>
        <v>4.807575499831969E-6</v>
      </c>
      <c r="BO52">
        <f t="shared" si="39"/>
        <v>6.4067818770227654E-9</v>
      </c>
      <c r="BP52">
        <f t="shared" si="39"/>
        <v>4.1406033612097976E-9</v>
      </c>
      <c r="BQ52">
        <f t="shared" si="39"/>
        <v>4.4853935468139669E-6</v>
      </c>
      <c r="BR52">
        <f t="shared" si="39"/>
        <v>4.6796225056755213E-6</v>
      </c>
      <c r="BS52">
        <f t="shared" si="39"/>
        <v>2.1879010294213977E-6</v>
      </c>
      <c r="BT52">
        <f t="shared" si="39"/>
        <v>5.0924879154418266E-7</v>
      </c>
      <c r="BU52">
        <f t="shared" si="39"/>
        <v>7.3460520653742934E-7</v>
      </c>
      <c r="BV52">
        <f t="shared" si="39"/>
        <v>1.5248793677527853E-6</v>
      </c>
      <c r="EN52">
        <f>Sheet26!FL52</f>
        <v>0.23750154241673466</v>
      </c>
      <c r="EO52">
        <f>Sheet26!FM52</f>
        <v>0.3597868602356375</v>
      </c>
      <c r="EP52">
        <f>Sheet26!FN52</f>
        <v>0.20581533280411868</v>
      </c>
      <c r="EQ52">
        <f>Sheet26!FO52</f>
        <v>0.27686357264543043</v>
      </c>
      <c r="ER52">
        <f>Sheet26!FP52</f>
        <v>0.4932889127905159</v>
      </c>
      <c r="ES52">
        <f>Sheet26!FQ52</f>
        <v>0.58428317231119808</v>
      </c>
      <c r="ET52">
        <f>Sheet26!FR52</f>
        <v>2.4555360398287547E-2</v>
      </c>
      <c r="EU52">
        <f>Sheet26!FS52</f>
        <v>0.41653294337409946</v>
      </c>
      <c r="EV52">
        <f>Sheet26!FT52</f>
        <v>0.3540446253189215</v>
      </c>
      <c r="EW52">
        <f>Sheet26!FU52</f>
        <v>0.33036000287399792</v>
      </c>
      <c r="EZ52">
        <f t="array" ref="EZ52:FI61">(1/4)*(MMULT($AM$7:$AP$16,$BY$23:$CH$26))</f>
        <v>-0.22136840061065122</v>
      </c>
      <c r="FA52">
        <v>0.27795254960098642</v>
      </c>
      <c r="FB52">
        <v>-0.18242865578247661</v>
      </c>
      <c r="FC52">
        <v>6.0760039185397623E-2</v>
      </c>
      <c r="FD52">
        <v>5.2091343056479791E-2</v>
      </c>
      <c r="FE52">
        <v>8.4195026173254806E-2</v>
      </c>
      <c r="FF52">
        <v>9.6572444518557461E-3</v>
      </c>
      <c r="FG52">
        <v>-0.19083873363361012</v>
      </c>
      <c r="FH52">
        <v>3.0345918904553775E-2</v>
      </c>
      <c r="FI52">
        <v>7.9633668654209747E-2</v>
      </c>
      <c r="FL52">
        <f t="shared" ref="FL52:FU61" si="42">EN52-($EU$10*EZ52)</f>
        <v>0.23772291081734531</v>
      </c>
      <c r="FM52">
        <f t="shared" si="42"/>
        <v>0.35950890768603649</v>
      </c>
      <c r="FN52">
        <f t="shared" si="42"/>
        <v>0.20599776145990115</v>
      </c>
      <c r="FO52">
        <f t="shared" si="42"/>
        <v>0.27680281260624506</v>
      </c>
      <c r="FP52">
        <f t="shared" si="42"/>
        <v>0.49323682144745939</v>
      </c>
      <c r="FQ52">
        <f t="shared" si="42"/>
        <v>0.58419897728502479</v>
      </c>
      <c r="FR52">
        <f t="shared" si="42"/>
        <v>2.4545703153835693E-2</v>
      </c>
      <c r="FS52">
        <f t="shared" si="42"/>
        <v>0.41672378210773309</v>
      </c>
      <c r="FT52">
        <f t="shared" si="42"/>
        <v>0.35401427940001695</v>
      </c>
      <c r="FU52">
        <f t="shared" si="42"/>
        <v>0.3302803692053437</v>
      </c>
    </row>
    <row r="53" spans="1:177">
      <c r="A53">
        <v>52</v>
      </c>
      <c r="B53">
        <v>0.4932889127905159</v>
      </c>
      <c r="C53">
        <v>0.84288017242587876</v>
      </c>
      <c r="D53">
        <v>0.38920334086632136</v>
      </c>
      <c r="E53">
        <v>0.6615611066054724</v>
      </c>
      <c r="F53">
        <v>0.29630049316198204</v>
      </c>
      <c r="G53">
        <v>0.9049577120217851</v>
      </c>
      <c r="H53">
        <v>0.79870184170492797</v>
      </c>
      <c r="I53">
        <v>0.84773998026573727</v>
      </c>
      <c r="J53">
        <v>0.84671888300911979</v>
      </c>
      <c r="K53">
        <v>0.89820358374980669</v>
      </c>
      <c r="M53">
        <v>0.26562306659764301</v>
      </c>
      <c r="S53">
        <f t="shared" si="40"/>
        <v>0.87687355904762054</v>
      </c>
      <c r="T53">
        <f t="shared" si="38"/>
        <v>0.7147092461822111</v>
      </c>
      <c r="U53">
        <f t="shared" si="38"/>
        <v>0.83862510729653461</v>
      </c>
      <c r="V53">
        <f t="shared" si="38"/>
        <v>0.94714239128168753</v>
      </c>
      <c r="W53">
        <f t="shared" si="38"/>
        <v>0.29630049316198204</v>
      </c>
      <c r="X53">
        <f t="shared" si="38"/>
        <v>0.35205894088942102</v>
      </c>
      <c r="Y53">
        <f t="shared" si="38"/>
        <v>0.28345348099145096</v>
      </c>
      <c r="Z53">
        <f t="shared" si="38"/>
        <v>0.19818482746742183</v>
      </c>
      <c r="AA53">
        <f t="shared" si="38"/>
        <v>0.54898881438858516</v>
      </c>
      <c r="AB53">
        <f t="shared" si="38"/>
        <v>0.78512670574276244</v>
      </c>
      <c r="BM53">
        <f t="shared" si="41"/>
        <v>1.2166697574102462E-6</v>
      </c>
      <c r="BN53">
        <f t="shared" si="39"/>
        <v>3.5522349253433961E-6</v>
      </c>
      <c r="BO53">
        <f t="shared" si="39"/>
        <v>7.5739620270752962E-7</v>
      </c>
      <c r="BP53">
        <f t="shared" si="39"/>
        <v>2.1883154888652862E-6</v>
      </c>
      <c r="BQ53">
        <f t="shared" si="39"/>
        <v>4.3896991124016885E-7</v>
      </c>
      <c r="BR53">
        <f t="shared" si="39"/>
        <v>4.0947423027385215E-6</v>
      </c>
      <c r="BS53">
        <f t="shared" si="39"/>
        <v>3.1896231597142192E-6</v>
      </c>
      <c r="BT53">
        <f t="shared" si="39"/>
        <v>3.5933153707047636E-6</v>
      </c>
      <c r="BU53">
        <f t="shared" si="39"/>
        <v>3.584664334221058E-6</v>
      </c>
      <c r="BV53">
        <f t="shared" si="39"/>
        <v>4.0338483893049805E-6</v>
      </c>
      <c r="EN53">
        <f>Sheet26!FL53</f>
        <v>0.10623254083364277</v>
      </c>
      <c r="EO53">
        <f>Sheet26!FM53</f>
        <v>0.6593184088957289</v>
      </c>
      <c r="EP53">
        <f>Sheet26!FN53</f>
        <v>0.57897078339651675</v>
      </c>
      <c r="EQ53">
        <f>Sheet26!FO53</f>
        <v>0.98056876350738087</v>
      </c>
      <c r="ER53">
        <f>Sheet26!FP53</f>
        <v>0.84288017242587876</v>
      </c>
      <c r="ES53">
        <f>Sheet26!FQ53</f>
        <v>0.56187384456116718</v>
      </c>
      <c r="ET53">
        <f>Sheet26!FR53</f>
        <v>0.75151751344864903</v>
      </c>
      <c r="EU53">
        <f>Sheet26!FS53</f>
        <v>0.79776187044832658</v>
      </c>
      <c r="EV53">
        <f>Sheet26!FT53</f>
        <v>0.61907958829943011</v>
      </c>
      <c r="EW53">
        <f>Sheet26!FU53</f>
        <v>0.69319915613813632</v>
      </c>
      <c r="EZ53">
        <v>-0.22486224228934742</v>
      </c>
      <c r="FA53">
        <v>0.2825401991799098</v>
      </c>
      <c r="FB53">
        <v>-0.18516723963177467</v>
      </c>
      <c r="FC53">
        <v>6.1763108679605841E-2</v>
      </c>
      <c r="FD53">
        <v>5.2459286296673985E-2</v>
      </c>
      <c r="FE53">
        <v>8.5584802525558112E-2</v>
      </c>
      <c r="FF53">
        <v>9.8166724244679003E-3</v>
      </c>
      <c r="FG53">
        <v>-0.19392964735950238</v>
      </c>
      <c r="FH53">
        <v>3.0846851362802581E-2</v>
      </c>
      <c r="FI53">
        <v>8.0948208811606207E-2</v>
      </c>
      <c r="FL53">
        <f t="shared" si="42"/>
        <v>0.10645740307593211</v>
      </c>
      <c r="FM53">
        <f t="shared" si="42"/>
        <v>0.65903586869654895</v>
      </c>
      <c r="FN53">
        <f t="shared" si="42"/>
        <v>0.57915595063614855</v>
      </c>
      <c r="FO53">
        <f t="shared" si="42"/>
        <v>0.98050700039870131</v>
      </c>
      <c r="FP53">
        <f t="shared" si="42"/>
        <v>0.84282771313958205</v>
      </c>
      <c r="FQ53">
        <f t="shared" si="42"/>
        <v>0.56178825975864166</v>
      </c>
      <c r="FR53">
        <f t="shared" si="42"/>
        <v>0.75150769677622453</v>
      </c>
      <c r="FS53">
        <f t="shared" si="42"/>
        <v>0.79795580009568612</v>
      </c>
      <c r="FT53">
        <f t="shared" si="42"/>
        <v>0.61904874144806732</v>
      </c>
      <c r="FU53">
        <f t="shared" si="42"/>
        <v>0.69311820792932466</v>
      </c>
    </row>
    <row r="54" spans="1:177">
      <c r="A54">
        <v>53</v>
      </c>
      <c r="B54">
        <v>0.58428317231119808</v>
      </c>
      <c r="C54">
        <v>0.56187384456116718</v>
      </c>
      <c r="D54">
        <v>0.91814314078314607</v>
      </c>
      <c r="E54">
        <v>0.44794160207807288</v>
      </c>
      <c r="F54">
        <v>0.35205894088942102</v>
      </c>
      <c r="G54">
        <v>9.4898587959359321E-2</v>
      </c>
      <c r="H54">
        <v>0.53541675108395193</v>
      </c>
      <c r="I54">
        <v>0.4714698045646612</v>
      </c>
      <c r="J54">
        <v>0.76548104943848894</v>
      </c>
      <c r="K54">
        <v>0.3839143759905142</v>
      </c>
      <c r="M54">
        <v>0.85246495093107377</v>
      </c>
      <c r="S54">
        <f t="shared" si="40"/>
        <v>0.61340987813207681</v>
      </c>
      <c r="T54">
        <f t="shared" si="38"/>
        <v>0.70966661396301445</v>
      </c>
      <c r="U54">
        <f t="shared" si="38"/>
        <v>0.64003942167193895</v>
      </c>
      <c r="V54">
        <f t="shared" si="38"/>
        <v>0.96743191033534981</v>
      </c>
      <c r="W54">
        <f t="shared" si="38"/>
        <v>0.9049577120217851</v>
      </c>
      <c r="X54">
        <f t="shared" si="38"/>
        <v>9.4898587959359321E-2</v>
      </c>
      <c r="Y54">
        <f t="shared" si="38"/>
        <v>0.51651826444541371</v>
      </c>
      <c r="Z54">
        <f t="shared" si="38"/>
        <v>0.41825455982911325</v>
      </c>
      <c r="AA54">
        <f t="shared" si="38"/>
        <v>8.8444555011092663E-2</v>
      </c>
      <c r="AB54">
        <f t="shared" si="38"/>
        <v>0.48800476939670151</v>
      </c>
      <c r="BM54">
        <f t="shared" si="41"/>
        <v>1.706934127230186E-6</v>
      </c>
      <c r="BN54">
        <f t="shared" si="39"/>
        <v>1.5785110860097335E-6</v>
      </c>
      <c r="BO54">
        <f t="shared" si="39"/>
        <v>4.2149341348357001E-6</v>
      </c>
      <c r="BP54">
        <f t="shared" si="39"/>
        <v>1.003258394361353E-6</v>
      </c>
      <c r="BQ54">
        <f t="shared" si="39"/>
        <v>6.1972748930090427E-7</v>
      </c>
      <c r="BR54">
        <f t="shared" si="39"/>
        <v>4.502870998340129E-8</v>
      </c>
      <c r="BS54">
        <f t="shared" si="39"/>
        <v>1.4333554867064727E-6</v>
      </c>
      <c r="BT54">
        <f t="shared" si="39"/>
        <v>1.1114188830811992E-6</v>
      </c>
      <c r="BU54">
        <f t="shared" si="39"/>
        <v>2.9298061852472521E-6</v>
      </c>
      <c r="BV54">
        <f t="shared" si="39"/>
        <v>7.3695124046092954E-7</v>
      </c>
      <c r="EN54">
        <f>Sheet26!FL54</f>
        <v>0.26435694031911255</v>
      </c>
      <c r="EO54">
        <f>Sheet26!FM54</f>
        <v>0.58019321573596461</v>
      </c>
      <c r="EP54">
        <f>Sheet26!FN54</f>
        <v>0.48161139178396611</v>
      </c>
      <c r="EQ54">
        <f>Sheet26!FO54</f>
        <v>3.5796038543455519E-2</v>
      </c>
      <c r="ER54">
        <f>Sheet26!FP54</f>
        <v>0.38920334086632136</v>
      </c>
      <c r="ES54">
        <f>Sheet26!FQ54</f>
        <v>0.91814314078314607</v>
      </c>
      <c r="ET54">
        <f>Sheet26!FR54</f>
        <v>0.10655979893580986</v>
      </c>
      <c r="EU54">
        <f>Sheet26!FS54</f>
        <v>0.8318917389915842</v>
      </c>
      <c r="EV54">
        <f>Sheet26!FT54</f>
        <v>0.79708492158461863</v>
      </c>
      <c r="EW54">
        <f>Sheet26!FU54</f>
        <v>0.21979278090917612</v>
      </c>
      <c r="EZ54">
        <v>-0.22355029678169155</v>
      </c>
      <c r="FA54">
        <v>0.28074264964836182</v>
      </c>
      <c r="FB54">
        <v>-0.18415955177514787</v>
      </c>
      <c r="FC54">
        <v>6.1370014497929386E-2</v>
      </c>
      <c r="FD54">
        <v>5.2477864656142847E-2</v>
      </c>
      <c r="FE54">
        <v>8.5040216883980807E-2</v>
      </c>
      <c r="FF54">
        <v>9.7541941656393051E-3</v>
      </c>
      <c r="FG54">
        <v>-0.19275873032849483</v>
      </c>
      <c r="FH54">
        <v>3.0650552928814034E-2</v>
      </c>
      <c r="FI54">
        <v>8.0433086104465937E-2</v>
      </c>
      <c r="FL54">
        <f t="shared" si="42"/>
        <v>0.26458049061589423</v>
      </c>
      <c r="FM54">
        <f t="shared" si="42"/>
        <v>0.57991247308631622</v>
      </c>
      <c r="FN54">
        <f t="shared" si="42"/>
        <v>0.48179555133574126</v>
      </c>
      <c r="FO54">
        <f t="shared" si="42"/>
        <v>3.573466852895759E-2</v>
      </c>
      <c r="FP54">
        <f t="shared" si="42"/>
        <v>0.38915086300166524</v>
      </c>
      <c r="FQ54">
        <f t="shared" si="42"/>
        <v>0.91805810056626214</v>
      </c>
      <c r="FR54">
        <f t="shared" si="42"/>
        <v>0.10655004474164421</v>
      </c>
      <c r="FS54">
        <f t="shared" si="42"/>
        <v>0.83208449772191273</v>
      </c>
      <c r="FT54">
        <f t="shared" si="42"/>
        <v>0.7970542710316898</v>
      </c>
      <c r="FU54">
        <f t="shared" si="42"/>
        <v>0.21971234782307164</v>
      </c>
    </row>
    <row r="55" spans="1:177">
      <c r="A55">
        <v>54</v>
      </c>
      <c r="B55">
        <v>2.4555360398287547E-2</v>
      </c>
      <c r="C55">
        <v>0.75151751344864903</v>
      </c>
      <c r="D55">
        <v>0.10655979893580986</v>
      </c>
      <c r="E55">
        <v>0.45107664652063439</v>
      </c>
      <c r="F55">
        <v>0.28345348099145096</v>
      </c>
      <c r="G55">
        <v>0.51651826444541371</v>
      </c>
      <c r="H55">
        <v>0.25094636768522299</v>
      </c>
      <c r="I55">
        <v>0.21763687347095825</v>
      </c>
      <c r="J55">
        <v>0.18727955004066354</v>
      </c>
      <c r="K55">
        <v>0.80308072728028856</v>
      </c>
      <c r="M55">
        <v>0.19515609120806343</v>
      </c>
      <c r="S55">
        <f t="shared" si="40"/>
        <v>0.77262757233821178</v>
      </c>
      <c r="T55">
        <f t="shared" si="38"/>
        <v>0.65721316355213844</v>
      </c>
      <c r="U55">
        <f t="shared" si="38"/>
        <v>5.0199199948624297E-2</v>
      </c>
      <c r="V55">
        <f t="shared" si="38"/>
        <v>0.6614984549371824</v>
      </c>
      <c r="W55">
        <f t="shared" si="38"/>
        <v>0.79870184170492797</v>
      </c>
      <c r="X55">
        <f t="shared" si="38"/>
        <v>0.53541675108395193</v>
      </c>
      <c r="Y55">
        <f t="shared" si="38"/>
        <v>0.25094636768522299</v>
      </c>
      <c r="Z55">
        <f t="shared" si="38"/>
        <v>0.17648598176906929</v>
      </c>
      <c r="AA55">
        <f t="shared" si="38"/>
        <v>0.4695817438217858</v>
      </c>
      <c r="AB55">
        <f t="shared" si="38"/>
        <v>0.20394891835033804</v>
      </c>
      <c r="BM55">
        <f t="shared" si="41"/>
        <v>3.0148286214489422E-9</v>
      </c>
      <c r="BN55">
        <f t="shared" si="39"/>
        <v>2.8238928651002023E-6</v>
      </c>
      <c r="BO55">
        <f t="shared" si="39"/>
        <v>5.6774953746201125E-8</v>
      </c>
      <c r="BP55">
        <f t="shared" si="39"/>
        <v>1.0173507051815069E-6</v>
      </c>
      <c r="BQ55">
        <f t="shared" si="39"/>
        <v>4.0172937943085428E-7</v>
      </c>
      <c r="BR55">
        <f t="shared" si="39"/>
        <v>1.3339555875285119E-6</v>
      </c>
      <c r="BS55">
        <f t="shared" si="39"/>
        <v>3.1487039727203567E-7</v>
      </c>
      <c r="BT55">
        <f t="shared" si="39"/>
        <v>2.3682904347106949E-7</v>
      </c>
      <c r="BU55">
        <f t="shared" si="39"/>
        <v>1.7536814931716701E-7</v>
      </c>
      <c r="BV55">
        <f t="shared" si="39"/>
        <v>3.2246932726451867E-6</v>
      </c>
      <c r="EN55">
        <f>Sheet26!FL55</f>
        <v>7.0938301594780845E-2</v>
      </c>
      <c r="EO55">
        <f>Sheet26!FM55</f>
        <v>0.97886847196169025</v>
      </c>
      <c r="EP55">
        <f>Sheet26!FN55</f>
        <v>0.94998501150427639</v>
      </c>
      <c r="EQ55">
        <f>Sheet26!FO55</f>
        <v>2.8777085888636453E-2</v>
      </c>
      <c r="ER55">
        <f>Sheet26!FP55</f>
        <v>0.6615611066054724</v>
      </c>
      <c r="ES55">
        <f>Sheet26!FQ55</f>
        <v>0.44794160207807288</v>
      </c>
      <c r="ET55">
        <f>Sheet26!FR55</f>
        <v>0.45107664652063439</v>
      </c>
      <c r="EU55">
        <f>Sheet26!FS55</f>
        <v>0.86235312347457738</v>
      </c>
      <c r="EV55">
        <f>Sheet26!FT55</f>
        <v>0.2627406905650424</v>
      </c>
      <c r="EW55">
        <f>Sheet26!FU55</f>
        <v>8.043253883623909E-2</v>
      </c>
      <c r="EZ55">
        <v>-0.2193139186992118</v>
      </c>
      <c r="FA55">
        <v>0.27528505737356224</v>
      </c>
      <c r="FB55">
        <v>-0.1808261065029399</v>
      </c>
      <c r="FC55">
        <v>6.0176830595933629E-2</v>
      </c>
      <c r="FD55">
        <v>5.1805445635993638E-2</v>
      </c>
      <c r="FE55">
        <v>8.3386954204006589E-2</v>
      </c>
      <c r="FF55">
        <v>9.5645491740617948E-3</v>
      </c>
      <c r="FG55">
        <v>-0.18900282134681953</v>
      </c>
      <c r="FH55">
        <v>3.0054659534595039E-2</v>
      </c>
      <c r="FI55">
        <v>7.8869350030818325E-2</v>
      </c>
      <c r="FL55">
        <f t="shared" si="42"/>
        <v>7.1157615513480058E-2</v>
      </c>
      <c r="FM55">
        <f t="shared" si="42"/>
        <v>0.97859318690431674</v>
      </c>
      <c r="FN55">
        <f t="shared" si="42"/>
        <v>0.95016583761077933</v>
      </c>
      <c r="FO55">
        <f t="shared" si="42"/>
        <v>2.8716909058040519E-2</v>
      </c>
      <c r="FP55">
        <f t="shared" si="42"/>
        <v>0.66150930115983642</v>
      </c>
      <c r="FQ55">
        <f t="shared" si="42"/>
        <v>0.44785821512386886</v>
      </c>
      <c r="FR55">
        <f t="shared" si="42"/>
        <v>0.45106708197146034</v>
      </c>
      <c r="FS55">
        <f t="shared" si="42"/>
        <v>0.86254212629592419</v>
      </c>
      <c r="FT55">
        <f t="shared" si="42"/>
        <v>0.26271063590550781</v>
      </c>
      <c r="FU55">
        <f t="shared" si="42"/>
        <v>8.0353669486208271E-2</v>
      </c>
    </row>
    <row r="56" spans="1:177">
      <c r="A56">
        <v>55</v>
      </c>
      <c r="B56">
        <v>0.41653294337409946</v>
      </c>
      <c r="C56">
        <v>0.79776187044832658</v>
      </c>
      <c r="D56">
        <v>0.8318917389915842</v>
      </c>
      <c r="E56">
        <v>0.86235312347457738</v>
      </c>
      <c r="F56">
        <v>0.19818482746742183</v>
      </c>
      <c r="G56">
        <v>0.41825455982911325</v>
      </c>
      <c r="H56">
        <v>0.17648598176906929</v>
      </c>
      <c r="I56">
        <v>0.20970546786356575</v>
      </c>
      <c r="J56">
        <v>0.42892087393584355</v>
      </c>
      <c r="K56">
        <v>0.39038262728756973</v>
      </c>
      <c r="M56">
        <v>0.80615578463982063</v>
      </c>
      <c r="S56">
        <f t="shared" si="40"/>
        <v>0.16386885028213613</v>
      </c>
      <c r="T56">
        <f t="shared" si="38"/>
        <v>0.82735717268948705</v>
      </c>
      <c r="U56">
        <f t="shared" si="38"/>
        <v>0.52662925592375387</v>
      </c>
      <c r="V56">
        <f t="shared" si="38"/>
        <v>0.3191390892837111</v>
      </c>
      <c r="W56">
        <f t="shared" si="38"/>
        <v>0.84773998026573727</v>
      </c>
      <c r="X56">
        <f t="shared" si="38"/>
        <v>0.4714698045646612</v>
      </c>
      <c r="Y56">
        <f t="shared" si="38"/>
        <v>0.21763687347095825</v>
      </c>
      <c r="Z56">
        <f t="shared" si="38"/>
        <v>0.20970546786356575</v>
      </c>
      <c r="AA56">
        <f t="shared" si="38"/>
        <v>0.6239102499315855</v>
      </c>
      <c r="AB56">
        <f t="shared" si="38"/>
        <v>0.87729727905481092</v>
      </c>
      <c r="BM56">
        <f t="shared" si="41"/>
        <v>8.6749846457945375E-7</v>
      </c>
      <c r="BN56">
        <f t="shared" si="39"/>
        <v>3.182120009706063E-6</v>
      </c>
      <c r="BO56">
        <f t="shared" si="39"/>
        <v>3.4602193270122107E-6</v>
      </c>
      <c r="BP56">
        <f t="shared" si="39"/>
        <v>3.7182645478317985E-6</v>
      </c>
      <c r="BQ56">
        <f t="shared" si="39"/>
        <v>1.9638612919145881E-7</v>
      </c>
      <c r="BR56">
        <f t="shared" si="39"/>
        <v>8.7468438408922641E-7</v>
      </c>
      <c r="BS56">
        <f t="shared" si="39"/>
        <v>1.5573650880496133E-7</v>
      </c>
      <c r="BT56">
        <f t="shared" si="39"/>
        <v>2.1988191625938504E-7</v>
      </c>
      <c r="BU56">
        <f t="shared" si="39"/>
        <v>9.1986558048943898E-7</v>
      </c>
      <c r="BV56">
        <f t="shared" si="39"/>
        <v>7.6199297843972796E-7</v>
      </c>
      <c r="EN56">
        <f>Sheet26!FL56</f>
        <v>0.87687355904762054</v>
      </c>
      <c r="EO56">
        <f>Sheet26!FM56</f>
        <v>0.7147092461822111</v>
      </c>
      <c r="EP56">
        <f>Sheet26!FN56</f>
        <v>0.83862510729653461</v>
      </c>
      <c r="EQ56">
        <f>Sheet26!FO56</f>
        <v>0.94714239128168753</v>
      </c>
      <c r="ER56">
        <f>Sheet26!FP56</f>
        <v>0.29630049316198204</v>
      </c>
      <c r="ES56">
        <f>Sheet26!FQ56</f>
        <v>0.35205894088942102</v>
      </c>
      <c r="ET56">
        <f>Sheet26!FR56</f>
        <v>0.28345348099145096</v>
      </c>
      <c r="EU56">
        <f>Sheet26!FS56</f>
        <v>0.19818482746742183</v>
      </c>
      <c r="EV56">
        <f>Sheet26!FT56</f>
        <v>0.54898881438858516</v>
      </c>
      <c r="EW56">
        <f>Sheet26!FU56</f>
        <v>0.78512670574276244</v>
      </c>
      <c r="EZ56">
        <v>-0.22430906653378002</v>
      </c>
      <c r="FA56">
        <v>0.2818472092819454</v>
      </c>
      <c r="FB56">
        <v>-0.18476103285771989</v>
      </c>
      <c r="FC56">
        <v>6.1611598020501313E-2</v>
      </c>
      <c r="FD56">
        <v>5.2380199163948857E-2</v>
      </c>
      <c r="FE56">
        <v>8.5374873780546826E-2</v>
      </c>
      <c r="FF56">
        <v>9.7925912730708574E-3</v>
      </c>
      <c r="FG56">
        <v>-0.193457204702421</v>
      </c>
      <c r="FH56">
        <v>3.0771185366326167E-2</v>
      </c>
      <c r="FI56">
        <v>8.074964720758146E-2</v>
      </c>
      <c r="FL56">
        <f t="shared" si="42"/>
        <v>0.87709786811415436</v>
      </c>
      <c r="FM56">
        <f t="shared" si="42"/>
        <v>0.71442739897292917</v>
      </c>
      <c r="FN56">
        <f t="shared" si="42"/>
        <v>0.83880986832939231</v>
      </c>
      <c r="FO56">
        <f t="shared" si="42"/>
        <v>0.947080779683667</v>
      </c>
      <c r="FP56">
        <f t="shared" si="42"/>
        <v>0.29624811296281811</v>
      </c>
      <c r="FQ56">
        <f t="shared" si="42"/>
        <v>0.3519735660156405</v>
      </c>
      <c r="FR56">
        <f t="shared" si="42"/>
        <v>0.28344368840017786</v>
      </c>
      <c r="FS56">
        <f t="shared" si="42"/>
        <v>0.19837828467212426</v>
      </c>
      <c r="FT56">
        <f t="shared" si="42"/>
        <v>0.54895804320321884</v>
      </c>
      <c r="FU56">
        <f t="shared" si="42"/>
        <v>0.78504595609555483</v>
      </c>
    </row>
    <row r="57" spans="1:177">
      <c r="A57">
        <v>56</v>
      </c>
      <c r="B57">
        <v>0.3540446253189215</v>
      </c>
      <c r="C57">
        <v>0.61907958829943011</v>
      </c>
      <c r="D57">
        <v>0.79708492158461863</v>
      </c>
      <c r="E57">
        <v>0.2627406905650424</v>
      </c>
      <c r="F57">
        <v>0.54898881438858516</v>
      </c>
      <c r="G57">
        <v>8.8444555011092663E-2</v>
      </c>
      <c r="H57">
        <v>0.4695817438217858</v>
      </c>
      <c r="I57">
        <v>0.6239102499315855</v>
      </c>
      <c r="J57">
        <v>0.87022322230972471</v>
      </c>
      <c r="K57">
        <v>0.30169413853255034</v>
      </c>
      <c r="M57">
        <v>2.5980361464740384E-3</v>
      </c>
      <c r="S57">
        <f t="shared" si="40"/>
        <v>0.57083314361977722</v>
      </c>
      <c r="T57">
        <f t="shared" si="38"/>
        <v>7.9233785028288456E-2</v>
      </c>
      <c r="U57">
        <f t="shared" si="38"/>
        <v>0.21669565183346892</v>
      </c>
      <c r="V57">
        <f t="shared" si="38"/>
        <v>0.38330280628699531</v>
      </c>
      <c r="W57">
        <f t="shared" si="38"/>
        <v>0.84671888300911979</v>
      </c>
      <c r="X57">
        <f t="shared" si="38"/>
        <v>0.76548104943848894</v>
      </c>
      <c r="Y57">
        <f t="shared" si="38"/>
        <v>0.18727955004066354</v>
      </c>
      <c r="Z57">
        <f t="shared" si="38"/>
        <v>0.42892087393584355</v>
      </c>
      <c r="AA57">
        <f t="shared" si="38"/>
        <v>0.87022322230972471</v>
      </c>
      <c r="AB57">
        <f t="shared" si="38"/>
        <v>0.75965956601751128</v>
      </c>
      <c r="BM57">
        <f t="shared" si="41"/>
        <v>6.2673798358607756E-7</v>
      </c>
      <c r="BN57">
        <f t="shared" si="39"/>
        <v>1.9162976832449597E-6</v>
      </c>
      <c r="BO57">
        <f t="shared" si="39"/>
        <v>3.1767218610877882E-6</v>
      </c>
      <c r="BP57">
        <f t="shared" si="39"/>
        <v>3.4516335239297684E-7</v>
      </c>
      <c r="BQ57">
        <f t="shared" si="39"/>
        <v>1.5069435916189221E-6</v>
      </c>
      <c r="BR57">
        <f t="shared" si="39"/>
        <v>3.9112196555550986E-8</v>
      </c>
      <c r="BS57">
        <f t="shared" si="39"/>
        <v>1.1025350706535465E-6</v>
      </c>
      <c r="BT57">
        <f t="shared" si="39"/>
        <v>1.9463199998484675E-6</v>
      </c>
      <c r="BU57">
        <f t="shared" si="39"/>
        <v>3.7864422832356027E-6</v>
      </c>
      <c r="BV57">
        <f t="shared" si="39"/>
        <v>4.5509676612448845E-7</v>
      </c>
      <c r="EN57">
        <f>Sheet26!FL57</f>
        <v>0.61340987813207681</v>
      </c>
      <c r="EO57">
        <f>Sheet26!FM57</f>
        <v>0.70966661396301445</v>
      </c>
      <c r="EP57">
        <f>Sheet26!FN57</f>
        <v>0.64003942167193895</v>
      </c>
      <c r="EQ57">
        <f>Sheet26!FO57</f>
        <v>0.96743191033534981</v>
      </c>
      <c r="ER57">
        <f>Sheet26!FP57</f>
        <v>0.9049577120217851</v>
      </c>
      <c r="ES57">
        <f>Sheet26!FQ57</f>
        <v>9.4898587959359321E-2</v>
      </c>
      <c r="ET57">
        <f>Sheet26!FR57</f>
        <v>0.51651826444541371</v>
      </c>
      <c r="EU57">
        <f>Sheet26!FS57</f>
        <v>0.41825455982911325</v>
      </c>
      <c r="EV57">
        <f>Sheet26!FT57</f>
        <v>8.8444555011092663E-2</v>
      </c>
      <c r="EW57">
        <f>Sheet26!FU57</f>
        <v>0.48800476939670151</v>
      </c>
      <c r="EZ57">
        <v>-0.22494254489755328</v>
      </c>
      <c r="FA57">
        <v>0.28261978573799479</v>
      </c>
      <c r="FB57">
        <v>-0.18521613306115689</v>
      </c>
      <c r="FC57">
        <v>6.1780499280680454E-2</v>
      </c>
      <c r="FD57">
        <v>5.249280827784164E-2</v>
      </c>
      <c r="FE57">
        <v>8.5608906417099992E-2</v>
      </c>
      <c r="FF57">
        <v>9.8194365216681921E-3</v>
      </c>
      <c r="FG57">
        <v>-0.19398930131667214</v>
      </c>
      <c r="FH57">
        <v>3.0855538226671708E-2</v>
      </c>
      <c r="FI57">
        <v>8.0971004813425507E-2</v>
      </c>
      <c r="FL57">
        <f t="shared" si="42"/>
        <v>0.61363482067697439</v>
      </c>
      <c r="FM57">
        <f t="shared" si="42"/>
        <v>0.70938399417727649</v>
      </c>
      <c r="FN57">
        <f t="shared" si="42"/>
        <v>0.64022463780500005</v>
      </c>
      <c r="FO57">
        <f t="shared" si="42"/>
        <v>0.96737012983606918</v>
      </c>
      <c r="FP57">
        <f t="shared" si="42"/>
        <v>0.90490521921350731</v>
      </c>
      <c r="FQ57">
        <f t="shared" si="42"/>
        <v>9.4812979052942226E-2</v>
      </c>
      <c r="FR57">
        <f t="shared" si="42"/>
        <v>0.51650844500889204</v>
      </c>
      <c r="FS57">
        <f t="shared" si="42"/>
        <v>0.41844854913042995</v>
      </c>
      <c r="FT57">
        <f t="shared" si="42"/>
        <v>8.8413699472865995E-2</v>
      </c>
      <c r="FU57">
        <f t="shared" si="42"/>
        <v>0.4879237983918881</v>
      </c>
    </row>
    <row r="58" spans="1:177">
      <c r="A58">
        <v>57</v>
      </c>
      <c r="B58">
        <v>0.33036000287399792</v>
      </c>
      <c r="C58">
        <v>0.69319915613813632</v>
      </c>
      <c r="D58">
        <v>0.21979278090917612</v>
      </c>
      <c r="E58">
        <v>8.043253883623909E-2</v>
      </c>
      <c r="F58">
        <v>0.78512670574276244</v>
      </c>
      <c r="G58">
        <v>0.48800476939670151</v>
      </c>
      <c r="H58">
        <v>0.20394891835033804</v>
      </c>
      <c r="I58">
        <v>0.87729727905481092</v>
      </c>
      <c r="J58">
        <v>0.75965956601751128</v>
      </c>
      <c r="K58">
        <v>0.86037703977004543</v>
      </c>
      <c r="M58">
        <v>0.60933718988798991</v>
      </c>
      <c r="S58">
        <f t="shared" si="40"/>
        <v>0.31977397329136137</v>
      </c>
      <c r="T58">
        <f t="shared" si="38"/>
        <v>0.83206820372072687</v>
      </c>
      <c r="U58">
        <f t="shared" si="38"/>
        <v>0.91229470552730896</v>
      </c>
      <c r="V58">
        <f t="shared" si="38"/>
        <v>0.55224620736638563</v>
      </c>
      <c r="W58">
        <f t="shared" si="38"/>
        <v>0.89820358374980669</v>
      </c>
      <c r="X58">
        <f t="shared" si="38"/>
        <v>0.3839143759905142</v>
      </c>
      <c r="Y58">
        <f t="shared" si="38"/>
        <v>0.80308072728028856</v>
      </c>
      <c r="Z58">
        <f t="shared" si="38"/>
        <v>0.39038262728756973</v>
      </c>
      <c r="AA58">
        <f t="shared" si="38"/>
        <v>0.30169413853255034</v>
      </c>
      <c r="AB58">
        <f t="shared" si="38"/>
        <v>0.86037703977004543</v>
      </c>
      <c r="BM58">
        <f t="shared" si="41"/>
        <v>5.4568865749453961E-7</v>
      </c>
      <c r="BN58">
        <f t="shared" si="39"/>
        <v>2.4026253503531216E-6</v>
      </c>
      <c r="BO58">
        <f t="shared" si="39"/>
        <v>2.4154433269894551E-7</v>
      </c>
      <c r="BP58">
        <f t="shared" si="39"/>
        <v>3.2346966518215545E-8</v>
      </c>
      <c r="BQ58">
        <f t="shared" si="39"/>
        <v>3.0821197203524115E-6</v>
      </c>
      <c r="BR58">
        <f t="shared" si="39"/>
        <v>1.1907432747696391E-6</v>
      </c>
      <c r="BS58">
        <f t="shared" si="39"/>
        <v>2.0797580648136429E-7</v>
      </c>
      <c r="BT58">
        <f t="shared" si="39"/>
        <v>3.8482525791848744E-6</v>
      </c>
      <c r="BU58">
        <f t="shared" si="39"/>
        <v>2.885413281209568E-6</v>
      </c>
      <c r="BV58">
        <f t="shared" si="39"/>
        <v>3.7012432528173317E-6</v>
      </c>
      <c r="EN58">
        <f>Sheet26!FL58</f>
        <v>0.77262757233821178</v>
      </c>
      <c r="EO58">
        <f>Sheet26!FM58</f>
        <v>0.65721316355213844</v>
      </c>
      <c r="EP58">
        <f>Sheet26!FN58</f>
        <v>5.0199199948624297E-2</v>
      </c>
      <c r="EQ58">
        <f>Sheet26!FO58</f>
        <v>0.6614984549371824</v>
      </c>
      <c r="ER58">
        <f>Sheet26!FP58</f>
        <v>0.79870184170492797</v>
      </c>
      <c r="ES58">
        <f>Sheet26!FQ58</f>
        <v>0.53541675108395193</v>
      </c>
      <c r="ET58">
        <f>Sheet26!FR58</f>
        <v>0.25094636768522299</v>
      </c>
      <c r="EU58">
        <f>Sheet26!FS58</f>
        <v>0.17648598176906929</v>
      </c>
      <c r="EV58">
        <f>Sheet26!FT58</f>
        <v>0.4695817438217858</v>
      </c>
      <c r="EW58">
        <f>Sheet26!FU58</f>
        <v>0.20394891835033804</v>
      </c>
      <c r="EZ58">
        <v>-0.22499051721689642</v>
      </c>
      <c r="FA58">
        <v>0.28269824623279088</v>
      </c>
      <c r="FB58">
        <v>-0.18525792021377108</v>
      </c>
      <c r="FC58">
        <v>6.17976610296792E-2</v>
      </c>
      <c r="FD58">
        <v>5.2483859334060134E-2</v>
      </c>
      <c r="FE58">
        <v>8.5632679056290142E-2</v>
      </c>
      <c r="FF58">
        <v>9.8221641850653896E-3</v>
      </c>
      <c r="FG58">
        <v>-0.19404377224523101</v>
      </c>
      <c r="FH58">
        <v>3.0864107595481537E-2</v>
      </c>
      <c r="FI58">
        <v>8.0993492242531231E-2</v>
      </c>
      <c r="FL58">
        <f t="shared" si="42"/>
        <v>0.77285256285542869</v>
      </c>
      <c r="FM58">
        <f t="shared" si="42"/>
        <v>0.6569304653059056</v>
      </c>
      <c r="FN58">
        <f t="shared" si="42"/>
        <v>5.0384457868838071E-2</v>
      </c>
      <c r="FO58">
        <f t="shared" si="42"/>
        <v>0.66143665727615275</v>
      </c>
      <c r="FP58">
        <f t="shared" si="42"/>
        <v>0.79864935784559388</v>
      </c>
      <c r="FQ58">
        <f t="shared" si="42"/>
        <v>0.53533111840489567</v>
      </c>
      <c r="FR58">
        <f t="shared" si="42"/>
        <v>0.25093654552103795</v>
      </c>
      <c r="FS58">
        <f t="shared" si="42"/>
        <v>0.17668002554131454</v>
      </c>
      <c r="FT58">
        <f t="shared" si="42"/>
        <v>0.46955087971419029</v>
      </c>
      <c r="FU58">
        <f t="shared" si="42"/>
        <v>0.20386792485809552</v>
      </c>
    </row>
    <row r="59" spans="1:177">
      <c r="EN59">
        <f>Sheet26!FL59</f>
        <v>0.16386885028213613</v>
      </c>
      <c r="EO59">
        <f>Sheet26!FM59</f>
        <v>0.82735717268948705</v>
      </c>
      <c r="EP59">
        <f>Sheet26!FN59</f>
        <v>0.52662925592375387</v>
      </c>
      <c r="EQ59">
        <f>Sheet26!FO59</f>
        <v>0.3191390892837111</v>
      </c>
      <c r="ER59">
        <f>Sheet26!FP59</f>
        <v>0.84773998026573727</v>
      </c>
      <c r="ES59">
        <f>Sheet26!FQ59</f>
        <v>0.4714698045646612</v>
      </c>
      <c r="ET59">
        <f>Sheet26!FR59</f>
        <v>0.21763687347095825</v>
      </c>
      <c r="EU59">
        <f>Sheet26!FS59</f>
        <v>0.20970546786356575</v>
      </c>
      <c r="EV59">
        <f>Sheet26!FT59</f>
        <v>0.6239102499315855</v>
      </c>
      <c r="EW59">
        <f>Sheet26!FU59</f>
        <v>0.87729727905481092</v>
      </c>
      <c r="EZ59">
        <v>-0.22319847683178717</v>
      </c>
      <c r="FA59">
        <v>0.28032056217031082</v>
      </c>
      <c r="FB59">
        <v>-0.18385640849603221</v>
      </c>
      <c r="FC59">
        <v>6.1277776534799204E-2</v>
      </c>
      <c r="FD59">
        <v>5.2323818122152033E-2</v>
      </c>
      <c r="FE59">
        <v>8.4912378175539038E-2</v>
      </c>
      <c r="FF59">
        <v>9.7395337445274031E-3</v>
      </c>
      <c r="FG59">
        <v>-0.19243584508807124</v>
      </c>
      <c r="FH59">
        <v>3.0604480025187595E-2</v>
      </c>
      <c r="FI59">
        <v>8.0312181643374447E-2</v>
      </c>
      <c r="FL59">
        <f t="shared" si="42"/>
        <v>0.16409204875896791</v>
      </c>
      <c r="FM59">
        <f t="shared" si="42"/>
        <v>0.82707685212731674</v>
      </c>
      <c r="FN59">
        <f t="shared" si="42"/>
        <v>0.52681311233224992</v>
      </c>
      <c r="FO59">
        <f t="shared" si="42"/>
        <v>0.31907781150717629</v>
      </c>
      <c r="FP59">
        <f t="shared" si="42"/>
        <v>0.84768765644761512</v>
      </c>
      <c r="FQ59">
        <f t="shared" si="42"/>
        <v>0.47138489218648566</v>
      </c>
      <c r="FR59">
        <f t="shared" si="42"/>
        <v>0.21762713393721372</v>
      </c>
      <c r="FS59">
        <f t="shared" si="42"/>
        <v>0.20989790370865383</v>
      </c>
      <c r="FT59">
        <f t="shared" si="42"/>
        <v>0.62387964545156027</v>
      </c>
      <c r="FU59">
        <f t="shared" si="42"/>
        <v>0.87721696687316753</v>
      </c>
    </row>
    <row r="60" spans="1:177">
      <c r="EN60">
        <f>Sheet26!FL60</f>
        <v>0.57083314361977722</v>
      </c>
      <c r="EO60">
        <f>Sheet26!FM60</f>
        <v>7.9233785028288456E-2</v>
      </c>
      <c r="EP60">
        <f>Sheet26!FN60</f>
        <v>0.21669565183346892</v>
      </c>
      <c r="EQ60">
        <f>Sheet26!FO60</f>
        <v>0.38330280628699531</v>
      </c>
      <c r="ER60">
        <f>Sheet26!FP60</f>
        <v>0.84671888300911979</v>
      </c>
      <c r="ES60">
        <f>Sheet26!FQ60</f>
        <v>0.76548104943848894</v>
      </c>
      <c r="ET60">
        <f>Sheet26!FR60</f>
        <v>0.18727955004066354</v>
      </c>
      <c r="EU60">
        <f>Sheet26!FS60</f>
        <v>0.42892087393584355</v>
      </c>
      <c r="EV60">
        <f>Sheet26!FT60</f>
        <v>0.87022322230972471</v>
      </c>
      <c r="EW60">
        <f>Sheet26!FU60</f>
        <v>0.75965956601751128</v>
      </c>
      <c r="EZ60">
        <v>-0.22409443166846363</v>
      </c>
      <c r="FA60">
        <v>0.28154195179287994</v>
      </c>
      <c r="FB60">
        <v>-0.18459884358435014</v>
      </c>
      <c r="FC60">
        <v>6.1544825171294601E-2</v>
      </c>
      <c r="FD60">
        <v>5.2432612191843558E-2</v>
      </c>
      <c r="FE60">
        <v>8.5282383325927996E-2</v>
      </c>
      <c r="FF60">
        <v>9.7819784360318931E-3</v>
      </c>
      <c r="FG60">
        <v>-0.19329047559433568</v>
      </c>
      <c r="FH60">
        <v>3.0737844769758681E-2</v>
      </c>
      <c r="FI60">
        <v>8.0662155159412746E-2</v>
      </c>
      <c r="FL60">
        <f t="shared" si="42"/>
        <v>0.5710572380514457</v>
      </c>
      <c r="FM60">
        <f t="shared" si="42"/>
        <v>7.8952243076495579E-2</v>
      </c>
      <c r="FN60">
        <f t="shared" si="42"/>
        <v>0.21688025067705327</v>
      </c>
      <c r="FO60">
        <f t="shared" si="42"/>
        <v>0.38324126146182402</v>
      </c>
      <c r="FP60">
        <f t="shared" si="42"/>
        <v>0.84666645039692801</v>
      </c>
      <c r="FQ60">
        <f t="shared" si="42"/>
        <v>0.76539576705516299</v>
      </c>
      <c r="FR60">
        <f t="shared" si="42"/>
        <v>0.1872697680622275</v>
      </c>
      <c r="FS60">
        <f t="shared" si="42"/>
        <v>0.4291141644114379</v>
      </c>
      <c r="FT60">
        <f t="shared" si="42"/>
        <v>0.8701924844649549</v>
      </c>
      <c r="FU60">
        <f t="shared" si="42"/>
        <v>0.75957890386235183</v>
      </c>
    </row>
    <row r="61" spans="1:177">
      <c r="EN61">
        <f>Sheet26!FL61</f>
        <v>0.31977397329136137</v>
      </c>
      <c r="EO61">
        <f>Sheet26!FM61</f>
        <v>0.83206820372072687</v>
      </c>
      <c r="EP61">
        <f>Sheet26!FN61</f>
        <v>0.91229470552730896</v>
      </c>
      <c r="EQ61">
        <f>Sheet26!FO61</f>
        <v>0.55224620736638563</v>
      </c>
      <c r="ER61">
        <f>Sheet26!FP61</f>
        <v>0.89820358374980669</v>
      </c>
      <c r="ES61">
        <f>Sheet26!FQ61</f>
        <v>0.3839143759905142</v>
      </c>
      <c r="ET61">
        <f>Sheet26!FR61</f>
        <v>0.80308072728028856</v>
      </c>
      <c r="EU61">
        <f>Sheet26!FS61</f>
        <v>0.39038262728756973</v>
      </c>
      <c r="EV61">
        <f>Sheet26!FT61</f>
        <v>0.30169413853255034</v>
      </c>
      <c r="EW61">
        <f>Sheet26!FU61</f>
        <v>0.86037703977004543</v>
      </c>
      <c r="EZ61">
        <v>-0.22099755201041671</v>
      </c>
      <c r="FA61">
        <v>0.27749704355438082</v>
      </c>
      <c r="FB61">
        <v>-0.18215558902334139</v>
      </c>
      <c r="FC61">
        <v>6.066048400050874E-2</v>
      </c>
      <c r="FD61">
        <v>5.1941029257841234E-2</v>
      </c>
      <c r="FE61">
        <v>8.4057056005788292E-2</v>
      </c>
      <c r="FF61">
        <v>9.6414211209193898E-3</v>
      </c>
      <c r="FG61">
        <v>-0.19044326603578554</v>
      </c>
      <c r="FH61">
        <v>3.0296193089082192E-2</v>
      </c>
      <c r="FI61">
        <v>7.9503180041022942E-2</v>
      </c>
      <c r="FL61">
        <f t="shared" si="42"/>
        <v>0.31999497084337181</v>
      </c>
      <c r="FM61">
        <f t="shared" si="42"/>
        <v>0.83179070667717248</v>
      </c>
      <c r="FN61">
        <f t="shared" si="42"/>
        <v>0.91247686111633231</v>
      </c>
      <c r="FO61">
        <f t="shared" si="42"/>
        <v>0.55218554688238508</v>
      </c>
      <c r="FP61">
        <f t="shared" si="42"/>
        <v>0.89815164272054882</v>
      </c>
      <c r="FQ61">
        <f t="shared" si="42"/>
        <v>0.38383031893450842</v>
      </c>
      <c r="FR61">
        <f t="shared" si="42"/>
        <v>0.80307108585916764</v>
      </c>
      <c r="FS61">
        <f t="shared" si="42"/>
        <v>0.39057307055360552</v>
      </c>
      <c r="FT61">
        <f t="shared" si="42"/>
        <v>0.30166384233946125</v>
      </c>
      <c r="FU61">
        <f t="shared" si="42"/>
        <v>0.86029753659000441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2.6314557656008555</v>
      </c>
      <c r="EN2" t="s">
        <v>10</v>
      </c>
    </row>
    <row r="3" spans="1:177">
      <c r="A3">
        <v>2</v>
      </c>
      <c r="C3" t="s">
        <v>92</v>
      </c>
      <c r="F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2.6314557656008555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2.1998188246464689</v>
      </c>
      <c r="O7">
        <v>3.071226427847761</v>
      </c>
      <c r="P7">
        <v>2.5355355099525507</v>
      </c>
      <c r="Q7">
        <v>3.7555873978690557</v>
      </c>
      <c r="S7">
        <f>N7+$M23</f>
        <v>2.992953783298006</v>
      </c>
      <c r="T7">
        <f t="shared" ref="T7:V16" si="0">O7+$M23</f>
        <v>3.8643613864992981</v>
      </c>
      <c r="U7">
        <f t="shared" si="0"/>
        <v>3.3286704686040878</v>
      </c>
      <c r="V7">
        <f t="shared" si="0"/>
        <v>4.5487223565205923</v>
      </c>
      <c r="X7">
        <f xml:space="preserve"> 1/(1+EXP(-S7))</f>
        <v>0.95225478524971274</v>
      </c>
      <c r="Y7">
        <f t="shared" ref="Y7:AA16" si="1" xml:space="preserve"> 1/(1+EXP(-T7))</f>
        <v>0.97945465175643953</v>
      </c>
      <c r="Z7">
        <f t="shared" si="1"/>
        <v>0.96539938629911626</v>
      </c>
      <c r="AA7">
        <f t="shared" si="1"/>
        <v>0.98953006525441256</v>
      </c>
      <c r="AC7">
        <f t="array" ref="AC7:AF16">MMULT(B36:K45,X7:AA16)</f>
        <v>3.4947078090895949</v>
      </c>
      <c r="AD7">
        <v>3.6596744823237888</v>
      </c>
      <c r="AE7">
        <v>3.631609018690261</v>
      </c>
      <c r="AF7">
        <v>3.6947689167957858</v>
      </c>
      <c r="AH7">
        <f>AC7+$M36</f>
        <v>3.834176002589285</v>
      </c>
      <c r="AI7">
        <f t="shared" ref="AI7:AK16" si="2">AD7+$M36</f>
        <v>3.9991426758234789</v>
      </c>
      <c r="AJ7">
        <f t="shared" si="2"/>
        <v>3.9710772121899511</v>
      </c>
      <c r="AK7">
        <f t="shared" si="2"/>
        <v>4.0342371102954759</v>
      </c>
      <c r="AM7">
        <f xml:space="preserve"> 1/(1+EXP(-AH7))</f>
        <v>0.97883835150019283</v>
      </c>
      <c r="AN7">
        <f t="shared" ref="AN7:AP16" si="3" xml:space="preserve"> 1/(1+EXP(-AI7))</f>
        <v>0.98199864111360391</v>
      </c>
      <c r="AO7">
        <f t="shared" si="3"/>
        <v>0.98149574934653616</v>
      </c>
      <c r="AP7">
        <f t="shared" si="3"/>
        <v>0.9826086353650646</v>
      </c>
      <c r="AR7">
        <f t="array" ref="AR7:AU16">MMULT(B49:K58,AM7:AP16)</f>
        <v>3.9663038709089706</v>
      </c>
      <c r="AS7">
        <v>3.9717320495507713</v>
      </c>
      <c r="AT7">
        <v>3.9708732818048134</v>
      </c>
      <c r="AU7">
        <v>3.9730450391795076</v>
      </c>
      <c r="AW7">
        <f>AR7+$M49</f>
        <v>4.6629044456055464</v>
      </c>
      <c r="AX7">
        <f t="shared" ref="AX7:AZ16" si="4">AS7+$M49</f>
        <v>4.6683326242473475</v>
      </c>
      <c r="AY7">
        <f t="shared" si="4"/>
        <v>4.6674738565013891</v>
      </c>
      <c r="AZ7">
        <f t="shared" si="4"/>
        <v>4.6696456138760833</v>
      </c>
      <c r="BB7">
        <f>EXP(AW7-AW$20)</f>
        <v>8.1998699668448069E-2</v>
      </c>
      <c r="BC7">
        <f t="shared" ref="BC7:BE16" si="5">EXP(AX7-AX$20)</f>
        <v>8.140008705207448E-2</v>
      </c>
      <c r="BD7">
        <f t="shared" si="5"/>
        <v>8.1518915251431165E-2</v>
      </c>
      <c r="BE7">
        <f t="shared" si="5"/>
        <v>8.1281810844119298E-2</v>
      </c>
      <c r="BG7">
        <f>BB7/BB$20</f>
        <v>2.4783679888798874E-2</v>
      </c>
      <c r="BH7">
        <f t="shared" ref="BH7:BJ16" si="6">BC7/BC$20</f>
        <v>2.4639552702490974E-2</v>
      </c>
      <c r="BI7">
        <f t="shared" si="6"/>
        <v>2.4669001344075098E-2</v>
      </c>
      <c r="BJ7">
        <f t="shared" si="6"/>
        <v>2.4611210861791442E-2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3.7034022937895874</v>
      </c>
      <c r="BS7">
        <f t="shared" si="7"/>
        <v>0</v>
      </c>
      <c r="BT7">
        <f t="shared" si="7"/>
        <v>0</v>
      </c>
      <c r="BY7">
        <f>$BG$7-$BL$7</f>
        <v>2.4783679888798874E-2</v>
      </c>
      <c r="BZ7">
        <f>$BH$7-$BM$7</f>
        <v>-0.97536044729750904</v>
      </c>
      <c r="CA7">
        <f>$BI$7-$BN$7</f>
        <v>2.4669001344075098E-2</v>
      </c>
      <c r="CB7">
        <f>$BJ$7-$BO$7</f>
        <v>2.4611210861791442E-2</v>
      </c>
      <c r="CD7">
        <f t="array" ref="CD7:CM16">(1/4)*(MMULT($AM$7:$AP$16,$BY$23:$CH$26))</f>
        <v>-0.2212869272990575</v>
      </c>
      <c r="CE7">
        <v>0.27736313501807264</v>
      </c>
      <c r="CF7">
        <v>-0.18224250306363751</v>
      </c>
      <c r="CG7">
        <v>6.0776230183813229E-2</v>
      </c>
      <c r="CH7">
        <v>5.2199581519978569E-2</v>
      </c>
      <c r="CI7">
        <v>8.4195753139898799E-2</v>
      </c>
      <c r="CJ7">
        <v>9.6652482616851072E-3</v>
      </c>
      <c r="CK7">
        <v>-0.19067301174366563</v>
      </c>
      <c r="CL7">
        <v>3.0364161587354489E-2</v>
      </c>
      <c r="CM7">
        <v>7.9638332395557884E-2</v>
      </c>
      <c r="CO7">
        <f>(1/4)*SUM($BY$7:$CB$7)</f>
        <v>-0.22532413880071089</v>
      </c>
      <c r="CR7">
        <f t="array" ref="CR7:CU16">MMULT(S49:AB58,BY7:CB16)</f>
        <v>-9.4759786089423065E-2</v>
      </c>
      <c r="CS7">
        <v>0.16085348076438433</v>
      </c>
      <c r="CT7">
        <v>-1.8159133717453983E-2</v>
      </c>
      <c r="CU7">
        <v>0.19259499103163269</v>
      </c>
      <c r="CW7">
        <f>$CR$7*(1/(1+EXP(-$AH$7)))*(1-(1/(1+EXP(-$AH$7))))</f>
        <v>-1.9628383967350746E-3</v>
      </c>
      <c r="CX7">
        <f>$CS$7*(1/(1+EXP(-$AI$7)))*(1-(1/(1+EXP(-$AI$7))))</f>
        <v>2.8434568383631609E-3</v>
      </c>
      <c r="CY7">
        <f>$CT$7*(1/(1+EXP(-$AJ$7)))*(1-(1/(1+EXP(-$AJ$7))))</f>
        <v>-3.2980334215180465E-4</v>
      </c>
      <c r="CZ7">
        <f>$CU$7*(1/(1+EXP(-$AK$7)))*(1-(1/(1+EXP(-$AK$7))))</f>
        <v>3.291237518903172E-3</v>
      </c>
      <c r="DB7">
        <f t="array" ref="DB7:DK16">(1/4)*(MMULT($X$7:$AA$16,$CW$23:$DF$26))</f>
        <v>9.6357532604397105E-4</v>
      </c>
      <c r="DC7">
        <v>3.0098351194524949E-4</v>
      </c>
      <c r="DD7">
        <v>2.2250367409039792E-5</v>
      </c>
      <c r="DE7">
        <v>2.984315992861546E-4</v>
      </c>
      <c r="DF7">
        <v>5.4649451866700888E-5</v>
      </c>
      <c r="DG7">
        <v>2.0223092701036076E-5</v>
      </c>
      <c r="DH7">
        <v>2.0426606055190487E-4</v>
      </c>
      <c r="DI7">
        <v>2.3992575400741747E-3</v>
      </c>
      <c r="DJ7">
        <v>-1.5053670794207898E-4</v>
      </c>
      <c r="DK7">
        <v>2.2383138427303556E-3</v>
      </c>
      <c r="DM7">
        <f>(1/4)*SUM($CW$7:$CZ$7)</f>
        <v>9.6051315459486336E-4</v>
      </c>
      <c r="DO7">
        <f t="array" ref="DO7:DR16">MMULT(S36:AB45,CW7:CZ16)</f>
        <v>-2.5794784211328058E-3</v>
      </c>
      <c r="DP7">
        <v>1.5262600805735858E-2</v>
      </c>
      <c r="DQ7">
        <v>2.5408594183108321E-3</v>
      </c>
      <c r="DR7">
        <v>-4.8955720934713122E-3</v>
      </c>
      <c r="DT7">
        <f>DO7*(1/(1+EXP(-S7)))*(1-(1/(1+EXP(-S7))))</f>
        <v>-1.1727755788338681E-4</v>
      </c>
      <c r="DU7">
        <f t="shared" ref="DU7:DW16" si="8">DP7*(1/(1+EXP(-T7)))*(1-(1/(1+EXP(-T7))))</f>
        <v>3.0713293186301563E-4</v>
      </c>
      <c r="DV7">
        <f t="shared" si="8"/>
        <v>8.4873372033568515E-5</v>
      </c>
      <c r="DW7">
        <f t="shared" si="8"/>
        <v>-5.0719670031485312E-5</v>
      </c>
      <c r="DY7">
        <f t="array" ref="DY7:EH16">(1/4)*(MMULT($C$7:$F$16,$DT$23:$EC$26))</f>
        <v>-1.3359622655110225E-5</v>
      </c>
      <c r="DZ7">
        <v>-6.1348141644935198E-5</v>
      </c>
      <c r="EA7">
        <v>-2.4862175984724559E-5</v>
      </c>
      <c r="EB7">
        <v>-5.5834130288213054E-5</v>
      </c>
      <c r="EC7">
        <v>-2.4203677024826946E-5</v>
      </c>
      <c r="ED7">
        <v>5.747369067615421E-6</v>
      </c>
      <c r="EE7">
        <v>-5.5834962880423636E-6</v>
      </c>
      <c r="EF7">
        <v>-3.8651155704563453E-5</v>
      </c>
      <c r="EG7">
        <v>-5.5312454555911596E-5</v>
      </c>
      <c r="EH7">
        <v>-1.5170337638506155E-5</v>
      </c>
      <c r="EJ7">
        <f>(1/4)*SUM($DT$7:$DW$7)</f>
        <v>5.6002268995428E-5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1.5732732517772994</v>
      </c>
      <c r="O8">
        <v>2.4620037192760358</v>
      </c>
      <c r="P8">
        <v>2.4904363693298674</v>
      </c>
      <c r="Q8">
        <v>2.6553007956702799</v>
      </c>
      <c r="S8">
        <f t="shared" ref="S8:S16" si="9">N8+$M24</f>
        <v>1.6390221043073017</v>
      </c>
      <c r="T8">
        <f t="shared" si="0"/>
        <v>2.5277525718060381</v>
      </c>
      <c r="U8">
        <f t="shared" si="0"/>
        <v>2.5561852218598697</v>
      </c>
      <c r="V8">
        <f t="shared" si="0"/>
        <v>2.7210496482002822</v>
      </c>
      <c r="X8">
        <f t="shared" ref="X8:X16" si="10" xml:space="preserve"> 1/(1+EXP(-S8))</f>
        <v>0.83740183106571275</v>
      </c>
      <c r="Y8">
        <f t="shared" si="1"/>
        <v>0.92606462164594583</v>
      </c>
      <c r="Z8">
        <f t="shared" si="1"/>
        <v>0.92798794600349388</v>
      </c>
      <c r="AA8">
        <f t="shared" si="1"/>
        <v>0.93825736833884543</v>
      </c>
      <c r="AC8">
        <v>5.3905831029706688</v>
      </c>
      <c r="AD8">
        <v>5.6136245726960512</v>
      </c>
      <c r="AE8">
        <v>5.5703117075082904</v>
      </c>
      <c r="AF8">
        <v>5.6860974772487101</v>
      </c>
      <c r="AH8">
        <f t="shared" ref="AH8:AH16" si="11">AC8+$M37</f>
        <v>5.7934540244403765</v>
      </c>
      <c r="AI8">
        <f t="shared" si="2"/>
        <v>6.0164954941657589</v>
      </c>
      <c r="AJ8">
        <f t="shared" si="2"/>
        <v>5.9731826289779981</v>
      </c>
      <c r="AK8">
        <f t="shared" si="2"/>
        <v>6.0889683987184178</v>
      </c>
      <c r="AM8">
        <f t="shared" ref="AM8:AM16" si="12" xml:space="preserve"> 1/(1+EXP(-AH8))</f>
        <v>0.99696182061191174</v>
      </c>
      <c r="AN8">
        <f t="shared" si="3"/>
        <v>0.99756773103274343</v>
      </c>
      <c r="AO8">
        <f t="shared" si="3"/>
        <v>0.99746034115059845</v>
      </c>
      <c r="AP8">
        <f t="shared" si="3"/>
        <v>0.99773738392169975</v>
      </c>
      <c r="AR8">
        <v>6.3121254396788773</v>
      </c>
      <c r="AS8">
        <v>6.3250091331731157</v>
      </c>
      <c r="AT8">
        <v>6.3225545895472459</v>
      </c>
      <c r="AU8">
        <v>6.3277791600766298</v>
      </c>
      <c r="AW8">
        <f t="shared" ref="AW8:AW16" si="13">AR8+$M50</f>
        <v>7.0957947371693066</v>
      </c>
      <c r="AX8">
        <f t="shared" si="4"/>
        <v>7.1086784306635451</v>
      </c>
      <c r="AY8">
        <f t="shared" si="4"/>
        <v>7.1062238870376753</v>
      </c>
      <c r="AZ8">
        <f t="shared" si="4"/>
        <v>7.1114484575670591</v>
      </c>
      <c r="BB8">
        <f t="shared" ref="BB8:BB16" si="14">EXP(AW8-AW$20)</f>
        <v>0.93410951116822971</v>
      </c>
      <c r="BC8">
        <f t="shared" si="5"/>
        <v>0.93422952192626463</v>
      </c>
      <c r="BD8">
        <f t="shared" si="5"/>
        <v>0.93410150759231891</v>
      </c>
      <c r="BE8">
        <f t="shared" si="5"/>
        <v>0.93423228491337773</v>
      </c>
      <c r="BG8">
        <f t="shared" ref="BG8:BG16" si="15">BB8/BB$20</f>
        <v>0.28232973448948301</v>
      </c>
      <c r="BH8">
        <f t="shared" si="6"/>
        <v>0.28278836516475825</v>
      </c>
      <c r="BI8">
        <f t="shared" si="6"/>
        <v>0.28267490158847441</v>
      </c>
      <c r="BJ8">
        <f t="shared" si="6"/>
        <v>0.28287494482610759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0.28232973448948301</v>
      </c>
      <c r="BZ8">
        <f>$BH$8-$BM$8</f>
        <v>0.28278836516475825</v>
      </c>
      <c r="CA8">
        <f>$BI$8-$BN$8</f>
        <v>0.28267490158847441</v>
      </c>
      <c r="CB8">
        <f>$BJ$8-$BO$8</f>
        <v>0.28287494482610759</v>
      </c>
      <c r="CD8">
        <v>-0.22477946252234079</v>
      </c>
      <c r="CE8">
        <v>0.28194110627758168</v>
      </c>
      <c r="CF8">
        <v>-0.18497804489765984</v>
      </c>
      <c r="CG8">
        <v>6.1779577804038997E-2</v>
      </c>
      <c r="CH8">
        <v>5.2569316233971111E-2</v>
      </c>
      <c r="CI8">
        <v>8.5585556519262404E-2</v>
      </c>
      <c r="CJ8">
        <v>9.824810083963435E-3</v>
      </c>
      <c r="CK8">
        <v>-0.19376122383456182</v>
      </c>
      <c r="CL8">
        <v>3.0865400587502156E-2</v>
      </c>
      <c r="CM8">
        <v>8.0952963748242762E-2</v>
      </c>
      <c r="CO8">
        <f>(1/4)*SUM($BY$8:$CB$8)</f>
        <v>0.28266698651720584</v>
      </c>
      <c r="CR8">
        <v>-0.12526768825955786</v>
      </c>
      <c r="CS8">
        <v>0.61115932419474361</v>
      </c>
      <c r="CT8">
        <v>-8.0351713224757232E-2</v>
      </c>
      <c r="CU8">
        <v>0.13847349435052009</v>
      </c>
      <c r="CW8">
        <f>$CR$8*(1/(1+EXP(-$AH$8)))*(1-(1/(1+EXP(-$AH$8))))</f>
        <v>-3.7942942080879891E-4</v>
      </c>
      <c r="CX8">
        <f>$CS$8*(1/(1+EXP(-$AI$8)))*(1-(1/(1+EXP(-$AI$8))))</f>
        <v>1.4828882810841489E-3</v>
      </c>
      <c r="CY8">
        <f>$CT$8*(1/(1+EXP(-$AJ$8)))*(1-(1/(1+EXP(-$AJ$8))))</f>
        <v>-2.0354768168657581E-4</v>
      </c>
      <c r="CZ8">
        <f>$CU$8*(1/(1+EXP(-$AK$8)))*(1-(1/(1+EXP(-$AK$8))))</f>
        <v>3.1260344916455001E-4</v>
      </c>
      <c r="DB8">
        <v>9.4287866016723476E-4</v>
      </c>
      <c r="DC8">
        <v>2.8998204443114663E-4</v>
      </c>
      <c r="DD8">
        <v>-7.0079690619690997E-6</v>
      </c>
      <c r="DE8">
        <v>2.6178673182134112E-4</v>
      </c>
      <c r="DF8">
        <v>3.4791625899847358E-5</v>
      </c>
      <c r="DG8">
        <v>3.1755957496842755E-5</v>
      </c>
      <c r="DH8">
        <v>2.0520441514073048E-4</v>
      </c>
      <c r="DI8">
        <v>2.3170382320089819E-3</v>
      </c>
      <c r="DJ8">
        <v>-1.0166906548745246E-4</v>
      </c>
      <c r="DK8">
        <v>2.1931065013780261E-3</v>
      </c>
      <c r="DM8">
        <f>(1/4)*SUM($CW$8:$CZ$8)</f>
        <v>3.0312865693833105E-4</v>
      </c>
      <c r="DO8">
        <v>-4.0585302035341542E-3</v>
      </c>
      <c r="DP8">
        <v>7.5986974707630776E-3</v>
      </c>
      <c r="DQ8">
        <v>1.169958698604933E-3</v>
      </c>
      <c r="DR8">
        <v>1.0553041597166528E-3</v>
      </c>
      <c r="DT8">
        <f t="shared" ref="DT8:DT16" si="17">DO8*(1/(1+EXP(-S8)))*(1-(1/(1+EXP(-S8))))</f>
        <v>-5.5260949034438003E-4</v>
      </c>
      <c r="DU8">
        <f t="shared" si="8"/>
        <v>5.2027474738709474E-4</v>
      </c>
      <c r="DV8">
        <f t="shared" si="8"/>
        <v>7.8184032128417462E-5</v>
      </c>
      <c r="DW8">
        <f t="shared" si="8"/>
        <v>6.1134275565136208E-5</v>
      </c>
      <c r="DY8">
        <v>5.1182063449984442E-5</v>
      </c>
      <c r="DZ8">
        <v>1.0498849351962511E-4</v>
      </c>
      <c r="EA8">
        <v>8.174305901833363E-5</v>
      </c>
      <c r="EB8">
        <v>2.7368615731712898E-4</v>
      </c>
      <c r="EC8">
        <v>8.3046593862467046E-5</v>
      </c>
      <c r="ED8">
        <v>4.5037626695605291E-5</v>
      </c>
      <c r="EE8">
        <v>1.6085238562825905E-4</v>
      </c>
      <c r="EF8">
        <v>1.0401591619520044E-4</v>
      </c>
      <c r="EG8">
        <v>1.8454271749570694E-4</v>
      </c>
      <c r="EH8">
        <v>6.5853310690710865E-5</v>
      </c>
      <c r="EJ8">
        <f>(1/4)*SUM($DT$8:$DW$8)</f>
        <v>2.6745891184067096E-5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2.2417754028979773</v>
      </c>
      <c r="O9">
        <v>2.9831023678299626</v>
      </c>
      <c r="P9">
        <v>2.9667239399854646</v>
      </c>
      <c r="Q9">
        <v>3.7747609396429653</v>
      </c>
      <c r="S9">
        <f t="shared" si="9"/>
        <v>2.3788775864446983</v>
      </c>
      <c r="T9">
        <f t="shared" si="0"/>
        <v>3.1202045513766832</v>
      </c>
      <c r="U9">
        <f t="shared" si="0"/>
        <v>3.1038261235321851</v>
      </c>
      <c r="V9">
        <f t="shared" si="0"/>
        <v>3.9118631231896863</v>
      </c>
      <c r="X9">
        <f t="shared" si="10"/>
        <v>0.91520236771204566</v>
      </c>
      <c r="Y9">
        <f t="shared" si="1"/>
        <v>0.9577185119886561</v>
      </c>
      <c r="Z9">
        <f t="shared" si="1"/>
        <v>0.95705029329645308</v>
      </c>
      <c r="AA9">
        <f t="shared" si="1"/>
        <v>0.98038908315034601</v>
      </c>
      <c r="AC9">
        <v>4.1284386571565879</v>
      </c>
      <c r="AD9">
        <v>4.3927921557056537</v>
      </c>
      <c r="AE9">
        <v>4.3535236831624582</v>
      </c>
      <c r="AF9">
        <v>4.4394496628063518</v>
      </c>
      <c r="AH9">
        <f t="shared" si="11"/>
        <v>4.5182576700986967</v>
      </c>
      <c r="AI9">
        <f t="shared" si="2"/>
        <v>4.7826111686477626</v>
      </c>
      <c r="AJ9">
        <f t="shared" si="2"/>
        <v>4.743342696104567</v>
      </c>
      <c r="AK9">
        <f t="shared" si="2"/>
        <v>4.8292686757484606</v>
      </c>
      <c r="AM9">
        <f t="shared" si="12"/>
        <v>0.9892096883761613</v>
      </c>
      <c r="AN9">
        <f t="shared" si="3"/>
        <v>0.99169543906246271</v>
      </c>
      <c r="AO9">
        <f t="shared" si="3"/>
        <v>0.99136571584867483</v>
      </c>
      <c r="AP9">
        <f t="shared" si="3"/>
        <v>0.99207100725834629</v>
      </c>
      <c r="AR9">
        <v>5.3264306154476664</v>
      </c>
      <c r="AS9">
        <v>5.3378810190697878</v>
      </c>
      <c r="AT9">
        <v>5.3356756013443931</v>
      </c>
      <c r="AU9">
        <v>5.3404710476592498</v>
      </c>
      <c r="AW9">
        <f t="shared" si="13"/>
        <v>5.6211421498380112</v>
      </c>
      <c r="AX9">
        <f t="shared" si="4"/>
        <v>5.6325925534601327</v>
      </c>
      <c r="AY9">
        <f t="shared" si="4"/>
        <v>5.6303871357347379</v>
      </c>
      <c r="AZ9">
        <f t="shared" si="4"/>
        <v>5.6351825820495947</v>
      </c>
      <c r="BB9">
        <f t="shared" si="14"/>
        <v>0.21377864139464875</v>
      </c>
      <c r="BC9">
        <f t="shared" si="5"/>
        <v>0.21349988022393596</v>
      </c>
      <c r="BD9">
        <f t="shared" si="5"/>
        <v>0.21352381273898152</v>
      </c>
      <c r="BE9">
        <f t="shared" si="5"/>
        <v>0.21346208537687597</v>
      </c>
      <c r="BG9">
        <f t="shared" si="15"/>
        <v>6.4613480906526896E-2</v>
      </c>
      <c r="BH9">
        <f t="shared" si="6"/>
        <v>6.4625748463731106E-2</v>
      </c>
      <c r="BI9">
        <f t="shared" si="6"/>
        <v>6.4615914075935879E-2</v>
      </c>
      <c r="BJ9">
        <f t="shared" si="6"/>
        <v>6.4633899511456497E-2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2.7390162455928211</v>
      </c>
      <c r="BY9">
        <f>$BG$9-$BL$9</f>
        <v>6.4613480906526896E-2</v>
      </c>
      <c r="BZ9">
        <f>$BH$9-$BM$9</f>
        <v>6.4625748463731106E-2</v>
      </c>
      <c r="CA9">
        <f>$BI$9-$BN$9</f>
        <v>6.4615914075935879E-2</v>
      </c>
      <c r="CB9">
        <f>$BJ$9-$BO$9</f>
        <v>-0.93536610048854352</v>
      </c>
      <c r="CD9">
        <v>-0.22346804496025102</v>
      </c>
      <c r="CE9">
        <v>0.28014736955874603</v>
      </c>
      <c r="CF9">
        <v>-0.18397156156098743</v>
      </c>
      <c r="CG9">
        <v>6.1386379189736752E-2</v>
      </c>
      <c r="CH9">
        <v>5.258719496836689E-2</v>
      </c>
      <c r="CI9">
        <v>8.5040966600116757E-2</v>
      </c>
      <c r="CJ9">
        <v>9.7622800979780752E-3</v>
      </c>
      <c r="CK9">
        <v>-0.19259137948420368</v>
      </c>
      <c r="CL9">
        <v>3.0668984312396605E-2</v>
      </c>
      <c r="CM9">
        <v>8.0437811278101012E-2</v>
      </c>
      <c r="CO9">
        <f>(1/4)*SUM($BY$9:$CB$9)</f>
        <v>-0.18537773926058743</v>
      </c>
      <c r="CR9">
        <v>0.10099003997042424</v>
      </c>
      <c r="CS9">
        <v>0.22571650592164966</v>
      </c>
      <c r="CT9">
        <v>-0.34180603996579206</v>
      </c>
      <c r="CU9">
        <v>8.5216296625388946E-3</v>
      </c>
      <c r="CW9">
        <f>$CR$9*(1/(1+EXP(-$AH$9)))*(1-(1/(1+EXP(-$AH$9))))</f>
        <v>1.0779556485203691E-3</v>
      </c>
      <c r="CX9">
        <f>$CS$9*(1/(1+EXP(-$AI$9)))*(1-(1/(1+EXP(-$AI$9))))</f>
        <v>1.8589097738965189E-3</v>
      </c>
      <c r="CY9">
        <f>$CT$9*(1/(1+EXP(-$AJ$9)))*(1-(1/(1+EXP(-$AJ$9))))</f>
        <v>-2.9257685385121628E-3</v>
      </c>
      <c r="CZ9">
        <f>$CU$9*(1/(1+EXP(-$AK$9)))*(1-(1/(1+EXP(-$AK$9))))</f>
        <v>6.7032194037554299E-5</v>
      </c>
      <c r="DB9">
        <v>9.5947296306601111E-4</v>
      </c>
      <c r="DC9">
        <v>2.9615062353990571E-4</v>
      </c>
      <c r="DD9">
        <v>8.117464436298048E-6</v>
      </c>
      <c r="DE9">
        <v>2.4970854375143078E-4</v>
      </c>
      <c r="DF9">
        <v>4.9258123760543909E-5</v>
      </c>
      <c r="DG9">
        <v>2.4442730118828488E-5</v>
      </c>
      <c r="DH9">
        <v>2.0742471978802172E-4</v>
      </c>
      <c r="DI9">
        <v>2.37437217534768E-3</v>
      </c>
      <c r="DJ9">
        <v>-1.3099198991684734E-4</v>
      </c>
      <c r="DK9">
        <v>2.2155045702764481E-3</v>
      </c>
      <c r="DM9">
        <f>(1/4)*SUM($CW$9:$CZ$9)</f>
        <v>1.9532269485569922E-5</v>
      </c>
      <c r="DO9">
        <v>-3.2140581365405329E-3</v>
      </c>
      <c r="DP9">
        <v>1.0907660769514039E-2</v>
      </c>
      <c r="DQ9">
        <v>2.2029970151796006E-3</v>
      </c>
      <c r="DR9">
        <v>-5.7363313557272258E-4</v>
      </c>
      <c r="DT9">
        <f t="shared" si="17"/>
        <v>-2.4943339002418761E-4</v>
      </c>
      <c r="DU9">
        <f t="shared" si="8"/>
        <v>4.4169223862460292E-4</v>
      </c>
      <c r="DV9">
        <f t="shared" si="8"/>
        <v>9.0554257071840297E-5</v>
      </c>
      <c r="DW9">
        <f t="shared" si="8"/>
        <v>-1.1028859269342572E-5</v>
      </c>
      <c r="DY9">
        <v>5.4614996453089051E-5</v>
      </c>
      <c r="DZ9">
        <v>1.6021998293285905E-5</v>
      </c>
      <c r="EA9">
        <v>5.8847243188809694E-5</v>
      </c>
      <c r="EB9">
        <v>2.3187086498366972E-4</v>
      </c>
      <c r="EC9">
        <v>9.6513814705825795E-5</v>
      </c>
      <c r="ED9">
        <v>5.7284831519196633E-5</v>
      </c>
      <c r="EE9">
        <v>1.8059848626009116E-4</v>
      </c>
      <c r="EF9">
        <v>9.759321824861021E-5</v>
      </c>
      <c r="EG9">
        <v>1.1128971290147318E-4</v>
      </c>
      <c r="EH9">
        <v>4.1816391772135221E-5</v>
      </c>
      <c r="EJ9">
        <f>(1/4)*SUM($DT$9:$DW$9)</f>
        <v>6.7946061600728251E-5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1.0119487829102232</v>
      </c>
      <c r="O10">
        <v>1.805136278952078</v>
      </c>
      <c r="P10">
        <v>1.8538293187721326</v>
      </c>
      <c r="Q10">
        <v>2.0085094470540801</v>
      </c>
      <c r="S10">
        <f t="shared" si="9"/>
        <v>1.3017572870859364</v>
      </c>
      <c r="T10">
        <f t="shared" si="0"/>
        <v>2.094944783127791</v>
      </c>
      <c r="U10">
        <f t="shared" si="0"/>
        <v>2.1436378229478459</v>
      </c>
      <c r="V10">
        <f t="shared" si="0"/>
        <v>2.2983179512297935</v>
      </c>
      <c r="X10">
        <f t="shared" si="10"/>
        <v>0.7861305830273051</v>
      </c>
      <c r="Y10">
        <f t="shared" si="1"/>
        <v>0.89041086668306502</v>
      </c>
      <c r="Z10">
        <f t="shared" si="1"/>
        <v>0.89507275713195167</v>
      </c>
      <c r="AA10">
        <f t="shared" si="1"/>
        <v>0.90873763659305418</v>
      </c>
      <c r="AC10">
        <v>3.3368884431695842</v>
      </c>
      <c r="AD10">
        <v>3.4872378028787998</v>
      </c>
      <c r="AE10">
        <v>3.4575281935184408</v>
      </c>
      <c r="AF10">
        <v>3.5225503346785265</v>
      </c>
      <c r="AH10">
        <f t="shared" si="11"/>
        <v>3.4286655864529885</v>
      </c>
      <c r="AI10">
        <f t="shared" si="2"/>
        <v>3.5790149461622041</v>
      </c>
      <c r="AJ10">
        <f t="shared" si="2"/>
        <v>3.549305336801845</v>
      </c>
      <c r="AK10">
        <f t="shared" si="2"/>
        <v>3.6143274779619308</v>
      </c>
      <c r="AM10">
        <f t="shared" si="12"/>
        <v>0.96858849383175205</v>
      </c>
      <c r="AN10">
        <f t="shared" si="3"/>
        <v>0.97285428079324188</v>
      </c>
      <c r="AO10">
        <f t="shared" si="3"/>
        <v>0.97205856485512676</v>
      </c>
      <c r="AP10">
        <f t="shared" si="3"/>
        <v>0.97377143377954833</v>
      </c>
      <c r="AR10">
        <v>5.1132735064011703</v>
      </c>
      <c r="AS10">
        <v>5.1195995186365275</v>
      </c>
      <c r="AT10">
        <v>5.1184438598922357</v>
      </c>
      <c r="AU10">
        <v>5.1211531643430783</v>
      </c>
      <c r="AW10">
        <f t="shared" si="13"/>
        <v>5.5825656528252363</v>
      </c>
      <c r="AX10">
        <f t="shared" si="4"/>
        <v>5.5888916650605935</v>
      </c>
      <c r="AY10">
        <f t="shared" si="4"/>
        <v>5.5877360063163017</v>
      </c>
      <c r="AZ10">
        <f t="shared" si="4"/>
        <v>5.5904453107671443</v>
      </c>
      <c r="BB10">
        <f t="shared" si="14"/>
        <v>0.20568885136160509</v>
      </c>
      <c r="BC10">
        <f t="shared" si="5"/>
        <v>0.20437067579886167</v>
      </c>
      <c r="BD10">
        <f t="shared" si="5"/>
        <v>0.20460826162637874</v>
      </c>
      <c r="BE10">
        <f t="shared" si="5"/>
        <v>0.20412283797426592</v>
      </c>
      <c r="BG10">
        <f t="shared" si="15"/>
        <v>6.2168384004292754E-2</v>
      </c>
      <c r="BH10">
        <f t="shared" si="6"/>
        <v>6.1862366731479025E-2</v>
      </c>
      <c r="BI10">
        <f t="shared" si="6"/>
        <v>6.1917917645271804E-2</v>
      </c>
      <c r="BJ10">
        <f t="shared" si="6"/>
        <v>6.1806081273537608E-2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6.2168384004292754E-2</v>
      </c>
      <c r="BZ10">
        <f>$BH$10-$BM$10</f>
        <v>6.1862366731479025E-2</v>
      </c>
      <c r="CA10">
        <f>$BI$10-$BN$10</f>
        <v>6.1917917645271804E-2</v>
      </c>
      <c r="CB10">
        <f>$BJ$10-$BO$10</f>
        <v>6.1806081273537608E-2</v>
      </c>
      <c r="CD10">
        <v>-0.21923324779095613</v>
      </c>
      <c r="CE10">
        <v>0.27470132591610763</v>
      </c>
      <c r="CF10">
        <v>-0.1806417564707925</v>
      </c>
      <c r="CG10">
        <v>6.0192872066125391E-2</v>
      </c>
      <c r="CH10">
        <v>5.1912648079301141E-2</v>
      </c>
      <c r="CI10">
        <v>8.3387682331810167E-2</v>
      </c>
      <c r="CJ10">
        <v>9.5724770969317311E-3</v>
      </c>
      <c r="CK10">
        <v>-0.18883870800628536</v>
      </c>
      <c r="CL10">
        <v>3.0072730067491265E-2</v>
      </c>
      <c r="CM10">
        <v>7.8873976710266788E-2</v>
      </c>
      <c r="CO10">
        <f>(1/4)*SUM($BY$10:$CB$10)</f>
        <v>6.1938687413645291E-2</v>
      </c>
      <c r="CR10">
        <v>-1.4626589012294029E-2</v>
      </c>
      <c r="CS10">
        <v>0.57631832252550796</v>
      </c>
      <c r="CT10">
        <v>-0.21519365998615872</v>
      </c>
      <c r="CU10">
        <v>-0.30257817511819929</v>
      </c>
      <c r="CW10">
        <f>$CR$10*(1/(1+EXP(-$AH$10)))*(1-(1/(1+EXP(-$AH$10))))</f>
        <v>-4.4501138835267059E-4</v>
      </c>
      <c r="CX10">
        <f>$CS$10*(1/(1+EXP(-$AI$10)))*(1-(1/(1+EXP(-$AI$10))))</f>
        <v>1.521989210723756E-2</v>
      </c>
      <c r="CY10">
        <f>$CT$10*(1/(1+EXP(-$AJ$10)))*(1-(1/(1+EXP(-$AJ$10))))</f>
        <v>-5.8448128825708927E-3</v>
      </c>
      <c r="CZ10">
        <f>$CU$10*(1/(1+EXP(-$AK$10)))*(1-(1/(1+EXP(-$AK$10))))</f>
        <v>-7.7280367733320579E-3</v>
      </c>
      <c r="DB10">
        <v>9.2111774805810303E-4</v>
      </c>
      <c r="DC10">
        <v>2.8099582567144336E-4</v>
      </c>
      <c r="DD10">
        <v>-1.381341740023842E-5</v>
      </c>
      <c r="DE10">
        <v>2.3695740130589876E-4</v>
      </c>
      <c r="DF10">
        <v>2.5692342368763179E-5</v>
      </c>
      <c r="DG10">
        <v>3.4188048472572099E-5</v>
      </c>
      <c r="DH10">
        <v>2.019476077893928E-4</v>
      </c>
      <c r="DI10">
        <v>2.2425978756853231E-3</v>
      </c>
      <c r="DJ10">
        <v>-8.3370354338362942E-5</v>
      </c>
      <c r="DK10">
        <v>2.1243096326815187E-3</v>
      </c>
      <c r="DM10">
        <f>(1/4)*SUM($CW$10:$CZ$10)</f>
        <v>3.005077657454848E-4</v>
      </c>
      <c r="DO10">
        <v>-3.2187253096563006E-3</v>
      </c>
      <c r="DP10">
        <v>1.548261657137058E-2</v>
      </c>
      <c r="DQ10">
        <v>1.5065467728328278E-3</v>
      </c>
      <c r="DR10">
        <v>-7.0375563605520354E-4</v>
      </c>
      <c r="DT10">
        <f t="shared" si="17"/>
        <v>-5.4116199926802018E-4</v>
      </c>
      <c r="DU10">
        <f t="shared" si="8"/>
        <v>1.5107837414681565E-3</v>
      </c>
      <c r="DV10">
        <f t="shared" si="8"/>
        <v>1.4149113150425816E-4</v>
      </c>
      <c r="DW10">
        <f t="shared" si="8"/>
        <v>-5.8364949312282923E-5</v>
      </c>
      <c r="DY10">
        <v>3.7661640811837927E-6</v>
      </c>
      <c r="DZ10">
        <v>-1.9077692195251909E-5</v>
      </c>
      <c r="EA10">
        <v>-4.9695994930747714E-7</v>
      </c>
      <c r="EB10">
        <v>-1.922920685789284E-5</v>
      </c>
      <c r="EC10">
        <v>6.6146739340000273E-5</v>
      </c>
      <c r="ED10">
        <v>5.7318000458930083E-5</v>
      </c>
      <c r="EE10">
        <v>6.1215445871851256E-5</v>
      </c>
      <c r="EF10">
        <v>-3.7875996308746406E-5</v>
      </c>
      <c r="EG10">
        <v>2.8370984482448982E-6</v>
      </c>
      <c r="EH10">
        <v>1.9229882273637437E-6</v>
      </c>
      <c r="EJ10">
        <f>(1/4)*SUM($DT$10:$DW$10)</f>
        <v>2.631869810980279E-4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1.4139755770750535</v>
      </c>
      <c r="O11">
        <v>2.3955861110365624</v>
      </c>
      <c r="P11">
        <v>1.3781086972522871</v>
      </c>
      <c r="Q11">
        <v>2.2373438497972882</v>
      </c>
      <c r="S11">
        <f t="shared" si="9"/>
        <v>2.218063101164208</v>
      </c>
      <c r="T11">
        <f t="shared" si="0"/>
        <v>3.1996736351257171</v>
      </c>
      <c r="U11">
        <f t="shared" si="0"/>
        <v>2.1821962213414414</v>
      </c>
      <c r="V11">
        <f t="shared" si="0"/>
        <v>3.0414313738864429</v>
      </c>
      <c r="X11">
        <f t="shared" si="10"/>
        <v>0.90185989683906809</v>
      </c>
      <c r="Y11">
        <f t="shared" si="1"/>
        <v>0.96082199366835563</v>
      </c>
      <c r="Z11">
        <f t="shared" si="1"/>
        <v>0.89863929389989394</v>
      </c>
      <c r="AA11">
        <f t="shared" si="1"/>
        <v>0.95441114954381678</v>
      </c>
      <c r="AC11">
        <v>4.921228826309302</v>
      </c>
      <c r="AD11">
        <v>5.0729849505292357</v>
      </c>
      <c r="AE11">
        <v>5.0551134481327695</v>
      </c>
      <c r="AF11">
        <v>5.1515965767568064</v>
      </c>
      <c r="AH11">
        <f t="shared" si="11"/>
        <v>5.1647955756603627</v>
      </c>
      <c r="AI11">
        <f t="shared" si="2"/>
        <v>5.3165516998802964</v>
      </c>
      <c r="AJ11">
        <f t="shared" si="2"/>
        <v>5.2986801974838302</v>
      </c>
      <c r="AK11">
        <f t="shared" si="2"/>
        <v>5.3951633261078671</v>
      </c>
      <c r="AM11">
        <f t="shared" si="12"/>
        <v>0.99431823606327396</v>
      </c>
      <c r="AN11">
        <f t="shared" si="3"/>
        <v>0.99511433240875313</v>
      </c>
      <c r="AO11">
        <f t="shared" si="3"/>
        <v>0.99502667144761447</v>
      </c>
      <c r="AP11">
        <f t="shared" si="3"/>
        <v>0.99548202564597765</v>
      </c>
      <c r="AR11">
        <v>6.8983857450495876</v>
      </c>
      <c r="AS11">
        <v>6.9111409706843272</v>
      </c>
      <c r="AT11">
        <v>6.908823463089143</v>
      </c>
      <c r="AU11">
        <v>6.9139080400886801</v>
      </c>
      <c r="AW11">
        <f t="shared" si="13"/>
        <v>7.1639563351510178</v>
      </c>
      <c r="AX11">
        <f t="shared" si="4"/>
        <v>7.1767115607857574</v>
      </c>
      <c r="AY11">
        <f t="shared" si="4"/>
        <v>7.1743940531905732</v>
      </c>
      <c r="AZ11">
        <f t="shared" si="4"/>
        <v>7.1794786301901103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0.30224479155167971</v>
      </c>
      <c r="BH11">
        <f t="shared" si="6"/>
        <v>0.30269688393242372</v>
      </c>
      <c r="BI11">
        <f t="shared" si="6"/>
        <v>0.30261689901034355</v>
      </c>
      <c r="BJ11">
        <f t="shared" si="6"/>
        <v>0.30278866337009086</v>
      </c>
      <c r="BL11">
        <v>1</v>
      </c>
      <c r="BM11">
        <v>0</v>
      </c>
      <c r="BN11">
        <v>0</v>
      </c>
      <c r="BO11">
        <v>0</v>
      </c>
      <c r="BQ11">
        <f t="shared" si="16"/>
        <v>1.1965180218882192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-0.69775520844832029</v>
      </c>
      <c r="BZ11">
        <f>$BH$11-$BM$11</f>
        <v>0.30269688393242372</v>
      </c>
      <c r="CA11">
        <f>$BI$11-$BN$11</f>
        <v>0.30261689901034355</v>
      </c>
      <c r="CB11">
        <f>$BJ$11-$BO$11</f>
        <v>0.30278866337009086</v>
      </c>
      <c r="CD11">
        <v>-0.22422649079063703</v>
      </c>
      <c r="CE11">
        <v>0.28124958707725889</v>
      </c>
      <c r="CF11">
        <v>-0.18457230290740081</v>
      </c>
      <c r="CG11">
        <v>6.1628027043559325E-2</v>
      </c>
      <c r="CH11">
        <v>5.2489959302171221E-2</v>
      </c>
      <c r="CI11">
        <v>8.5375626336578483E-2</v>
      </c>
      <c r="CJ11">
        <v>9.8007090182901848E-3</v>
      </c>
      <c r="CK11">
        <v>-0.1932891951914732</v>
      </c>
      <c r="CL11">
        <v>3.0789689240970045E-2</v>
      </c>
      <c r="CM11">
        <v>8.0754390870682827E-2</v>
      </c>
      <c r="CO11">
        <f>(1/4)*SUM($BY$11:$CB$11)</f>
        <v>5.2586809466134463E-2</v>
      </c>
      <c r="CR11">
        <v>0.25475530649896228</v>
      </c>
      <c r="CS11">
        <v>-0.32629514778018431</v>
      </c>
      <c r="CT11">
        <v>0.35244876862556535</v>
      </c>
      <c r="CU11">
        <v>-0.2880392461363851</v>
      </c>
      <c r="CW11">
        <f>$CR$11*(1/(1+EXP(-$AH$11)))*(1-(1/(1+EXP(-$AH$11))))</f>
        <v>1.4392353898936745E-3</v>
      </c>
      <c r="CX11">
        <f>$CS$11*(1/(1+EXP(-$AI$11)))*(1-(1/(1+EXP(-$AI$11))))</f>
        <v>-1.5863810458009093E-3</v>
      </c>
      <c r="CY11">
        <f>$CT$11*(1/(1+EXP(-$AJ$11)))*(1-(1/(1+EXP(-$AJ$11))))</f>
        <v>1.7441260575115842E-3</v>
      </c>
      <c r="CZ11">
        <f>$CU$11*(1/(1+EXP(-$AK$11)))*(1-(1/(1+EXP(-$AK$11))))</f>
        <v>-1.2954744433284436E-3</v>
      </c>
      <c r="DB11">
        <v>9.5166754391893713E-4</v>
      </c>
      <c r="DC11">
        <v>2.9950894215827439E-4</v>
      </c>
      <c r="DD11">
        <v>4.8253016195312039E-5</v>
      </c>
      <c r="DE11">
        <v>3.9854154269451593E-4</v>
      </c>
      <c r="DF11">
        <v>2.6170959311351116E-5</v>
      </c>
      <c r="DG11">
        <v>1.8175915830017703E-5</v>
      </c>
      <c r="DH11">
        <v>1.9139255063755766E-4</v>
      </c>
      <c r="DI11">
        <v>2.302695925129977E-3</v>
      </c>
      <c r="DJ11">
        <v>-1.4051044692712388E-4</v>
      </c>
      <c r="DK11">
        <v>2.147384192328454E-3</v>
      </c>
      <c r="DM11">
        <f>(1/4)*SUM($CW$11:$CZ$11)</f>
        <v>7.5376489568976441E-5</v>
      </c>
      <c r="DO11">
        <v>-4.5566966704547376E-3</v>
      </c>
      <c r="DP11">
        <v>1.2289904190738849E-2</v>
      </c>
      <c r="DQ11">
        <v>5.0935549659868913E-3</v>
      </c>
      <c r="DR11">
        <v>-2.1335192003305204E-3</v>
      </c>
      <c r="DT11">
        <f t="shared" si="17"/>
        <v>-4.0330694915457197E-4</v>
      </c>
      <c r="DU11">
        <f t="shared" si="8"/>
        <v>4.626299714055505E-4</v>
      </c>
      <c r="DV11">
        <f t="shared" si="8"/>
        <v>4.6395518116512831E-4</v>
      </c>
      <c r="DW11">
        <f t="shared" si="8"/>
        <v>-9.2830502463883384E-5</v>
      </c>
      <c r="DY11">
        <v>4.8415937564061479E-5</v>
      </c>
      <c r="DZ11">
        <v>7.16050304799767E-5</v>
      </c>
      <c r="EA11">
        <v>7.0279029077667678E-5</v>
      </c>
      <c r="EB11">
        <v>2.3794878681902305E-4</v>
      </c>
      <c r="EC11">
        <v>9.9323805400006735E-5</v>
      </c>
      <c r="ED11">
        <v>6.3687412128457231E-5</v>
      </c>
      <c r="EE11">
        <v>1.7365126013884315E-4</v>
      </c>
      <c r="EF11">
        <v>8.0061036512009431E-5</v>
      </c>
      <c r="EG11">
        <v>1.5660534156160117E-4</v>
      </c>
      <c r="EH11">
        <v>5.699688537742036E-5</v>
      </c>
      <c r="EJ11">
        <f>(1/4)*SUM($DT$11:$DW$11)</f>
        <v>1.0761192523805586E-4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2.3541192105301501</v>
      </c>
      <c r="O12">
        <v>3.4704099636286898</v>
      </c>
      <c r="P12">
        <v>2.3967683797438277</v>
      </c>
      <c r="Q12">
        <v>3.2184525328931395</v>
      </c>
      <c r="S12">
        <f t="shared" si="9"/>
        <v>3.2267726019273599</v>
      </c>
      <c r="T12">
        <f t="shared" si="0"/>
        <v>4.3430633550258992</v>
      </c>
      <c r="U12">
        <f t="shared" si="0"/>
        <v>3.2694217711410376</v>
      </c>
      <c r="V12">
        <f t="shared" si="0"/>
        <v>4.0911059242903489</v>
      </c>
      <c r="X12">
        <f t="shared" si="10"/>
        <v>0.96182944007839244</v>
      </c>
      <c r="Y12">
        <f t="shared" si="1"/>
        <v>0.98717009207634532</v>
      </c>
      <c r="Z12">
        <f t="shared" si="1"/>
        <v>0.96336476970913765</v>
      </c>
      <c r="AA12">
        <f t="shared" si="1"/>
        <v>0.98355425344547454</v>
      </c>
      <c r="AC12">
        <v>5.1415558127804388</v>
      </c>
      <c r="AD12">
        <v>5.4493918173566076</v>
      </c>
      <c r="AE12">
        <v>5.3774059330968376</v>
      </c>
      <c r="AF12">
        <v>5.4930353731279613</v>
      </c>
      <c r="AH12">
        <f t="shared" si="11"/>
        <v>5.8638201917699861</v>
      </c>
      <c r="AI12">
        <f t="shared" si="2"/>
        <v>6.1716561963461549</v>
      </c>
      <c r="AJ12">
        <f t="shared" si="2"/>
        <v>6.0996703120863849</v>
      </c>
      <c r="AK12">
        <f t="shared" si="2"/>
        <v>6.2152997521175086</v>
      </c>
      <c r="AM12">
        <f t="shared" si="12"/>
        <v>0.99716767269972906</v>
      </c>
      <c r="AN12">
        <f t="shared" si="3"/>
        <v>0.99791657435512049</v>
      </c>
      <c r="AO12">
        <f t="shared" si="3"/>
        <v>0.99776141521736117</v>
      </c>
      <c r="AP12">
        <f t="shared" si="3"/>
        <v>0.99800536933221828</v>
      </c>
      <c r="AR12">
        <v>5.0532110100446523</v>
      </c>
      <c r="AS12">
        <v>5.0633881059483192</v>
      </c>
      <c r="AT12">
        <v>5.0617606714722543</v>
      </c>
      <c r="AU12">
        <v>5.0655444345425202</v>
      </c>
      <c r="AW12">
        <f t="shared" si="13"/>
        <v>5.9055901557979968</v>
      </c>
      <c r="AX12">
        <f t="shared" si="4"/>
        <v>5.9157672517016646</v>
      </c>
      <c r="AY12">
        <f t="shared" si="4"/>
        <v>5.9141398172255997</v>
      </c>
      <c r="AZ12">
        <f t="shared" si="4"/>
        <v>5.9179235802958647</v>
      </c>
      <c r="BB12">
        <f t="shared" si="14"/>
        <v>0.2841178450998918</v>
      </c>
      <c r="BC12">
        <f t="shared" si="5"/>
        <v>0.28338629585594172</v>
      </c>
      <c r="BD12">
        <f t="shared" si="5"/>
        <v>0.2835819206109681</v>
      </c>
      <c r="BE12">
        <f t="shared" si="5"/>
        <v>0.28321327312142519</v>
      </c>
      <c r="BG12">
        <f t="shared" si="15"/>
        <v>8.5873138868329216E-2</v>
      </c>
      <c r="BH12">
        <f t="shared" si="6"/>
        <v>8.5780148704745485E-2</v>
      </c>
      <c r="BI12">
        <f t="shared" si="6"/>
        <v>8.5816681430688588E-2</v>
      </c>
      <c r="BJ12">
        <f t="shared" si="6"/>
        <v>8.5753768417104817E-2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8.5873138868329216E-2</v>
      </c>
      <c r="BZ12">
        <f>$BH$12-$BM$12</f>
        <v>8.5780148704745485E-2</v>
      </c>
      <c r="CA12">
        <f>$BI$12-$BN$12</f>
        <v>8.5816681430688588E-2</v>
      </c>
      <c r="CB12">
        <f>$BJ$12-$BO$12</f>
        <v>8.5753768417104817E-2</v>
      </c>
      <c r="CD12">
        <v>-0.22485974341351522</v>
      </c>
      <c r="CE12">
        <v>0.2820205261372164</v>
      </c>
      <c r="CF12">
        <v>-0.18502688620057112</v>
      </c>
      <c r="CG12">
        <v>6.179697349716845E-2</v>
      </c>
      <c r="CH12">
        <v>5.260286935020346E-2</v>
      </c>
      <c r="CI12">
        <v>8.5609661252537106E-2</v>
      </c>
      <c r="CJ12">
        <v>9.8275765449989394E-3</v>
      </c>
      <c r="CK12">
        <v>-0.19382083175525205</v>
      </c>
      <c r="CL12">
        <v>3.0874092902602686E-2</v>
      </c>
      <c r="CM12">
        <v>8.0975761684611444E-2</v>
      </c>
      <c r="CO12">
        <f>(1/4)*SUM($BY$12:$CB$12)</f>
        <v>8.5805934355217023E-2</v>
      </c>
      <c r="CR12">
        <v>-0.2354002425769198</v>
      </c>
      <c r="CS12">
        <v>5.6067576368479324E-2</v>
      </c>
      <c r="CT12">
        <v>0.2512000922115743</v>
      </c>
      <c r="CU12">
        <v>2.9524064348881926E-2</v>
      </c>
      <c r="CW12">
        <f>$CR$12*(1/(1+EXP(-$AH$12)))*(1-(1/(1+EXP(-$AH$12))))</f>
        <v>-6.6484213444893984E-4</v>
      </c>
      <c r="CX12">
        <f>$CS$12*(1/(1+EXP(-$AI$12)))*(1-(1/(1+EXP(-$AI$12))))</f>
        <v>1.1656925603073374E-4</v>
      </c>
      <c r="CY12">
        <f>$CT$12*(1/(1+EXP(-$AJ$12)))*(1-(1/(1+EXP(-$AJ$12))))</f>
        <v>5.610738743887445E-4</v>
      </c>
      <c r="CZ12">
        <f>$CU$12*(1/(1+EXP(-$AK$12)))*(1-(1/(1+EXP(-$AK$12))))</f>
        <v>5.8772141177314114E-5</v>
      </c>
      <c r="DB12">
        <v>9.5961238322529426E-4</v>
      </c>
      <c r="DC12">
        <v>3.0257209004641984E-4</v>
      </c>
      <c r="DD12">
        <v>2.9804268935535169E-5</v>
      </c>
      <c r="DE12">
        <v>3.4124174565032311E-4</v>
      </c>
      <c r="DF12">
        <v>5.6082811230935396E-5</v>
      </c>
      <c r="DG12">
        <v>1.848333463023875E-5</v>
      </c>
      <c r="DH12">
        <v>2.0049960933963117E-4</v>
      </c>
      <c r="DI12">
        <v>2.3999871015649935E-3</v>
      </c>
      <c r="DJ12">
        <v>-1.5958243847052374E-4</v>
      </c>
      <c r="DK12">
        <v>2.247297212469735E-3</v>
      </c>
      <c r="DM12">
        <f>(1/4)*SUM($CW$12:$CZ$12)</f>
        <v>1.7893284286963141E-5</v>
      </c>
      <c r="DO12">
        <v>-4.9785623966970734E-3</v>
      </c>
      <c r="DP12">
        <v>1.557668006707472E-2</v>
      </c>
      <c r="DQ12">
        <v>8.4218679603748695E-3</v>
      </c>
      <c r="DR12">
        <v>1.5177100205778058E-4</v>
      </c>
      <c r="DT12">
        <f t="shared" si="17"/>
        <v>-1.8278079047183801E-4</v>
      </c>
      <c r="DU12">
        <f t="shared" si="8"/>
        <v>1.9728334764786593E-4</v>
      </c>
      <c r="DV12">
        <f t="shared" si="8"/>
        <v>2.9723374551397585E-4</v>
      </c>
      <c r="DW12">
        <f t="shared" si="8"/>
        <v>2.4549390574230046E-6</v>
      </c>
      <c r="DY12">
        <v>4.5683562293096941E-5</v>
      </c>
      <c r="DZ12">
        <v>8.9547394157697856E-5</v>
      </c>
      <c r="EA12">
        <v>7.1311213496922719E-5</v>
      </c>
      <c r="EB12">
        <v>2.4234999236009733E-4</v>
      </c>
      <c r="EC12">
        <v>6.891640573872486E-5</v>
      </c>
      <c r="ED12">
        <v>3.4849824675407157E-5</v>
      </c>
      <c r="EE12">
        <v>1.3785137389434534E-4</v>
      </c>
      <c r="EF12">
        <v>9.6726253624776165E-5</v>
      </c>
      <c r="EG12">
        <v>1.5869809507889273E-4</v>
      </c>
      <c r="EH12">
        <v>5.6525706897850041E-5</v>
      </c>
      <c r="EJ12">
        <f>(1/4)*SUM($DT$12:$DW$12)</f>
        <v>7.8547810436856695E-5</v>
      </c>
      <c r="EN12">
        <f>Sheet27!FL12</f>
        <v>0.79313495865153694</v>
      </c>
      <c r="EO12">
        <f>Sheet27!FM12</f>
        <v>6.5748852530002191E-2</v>
      </c>
      <c r="EP12">
        <f>Sheet27!FN12</f>
        <v>0.13710218354672077</v>
      </c>
      <c r="EQ12">
        <f>Sheet27!FO12</f>
        <v>0.28980850417571324</v>
      </c>
      <c r="ER12">
        <f>Sheet27!FP12</f>
        <v>0.80408752408915452</v>
      </c>
      <c r="ES12">
        <f>Sheet27!FQ12</f>
        <v>0.87265339139720965</v>
      </c>
      <c r="ET12">
        <f>Sheet27!FR12</f>
        <v>0.41195984965857563</v>
      </c>
      <c r="EU12">
        <f>Sheet27!FS12</f>
        <v>5.4878057148689402E-2</v>
      </c>
      <c r="EV12">
        <f>Sheet27!FT12</f>
        <v>0.22625742810014765</v>
      </c>
      <c r="EW12">
        <f>Sheet27!FU12</f>
        <v>0.64922247687555035</v>
      </c>
      <c r="EZ12">
        <f>(1/4)*SUM($DT$7:$DW$7)</f>
        <v>5.6002268995428E-5</v>
      </c>
      <c r="FA12">
        <f>(1/4)*SUM($DT$8:$DW$8)</f>
        <v>2.6745891184067096E-5</v>
      </c>
      <c r="FB12">
        <f>(1/4)*SUM($DT$9:$DW$9)</f>
        <v>6.7946061600728251E-5</v>
      </c>
      <c r="FC12">
        <f>(1/4)*SUM($DT$10:$DW$10)</f>
        <v>2.631869810980279E-4</v>
      </c>
      <c r="FD12">
        <f>(1/4)*SUM($DT$11:$DW$11)</f>
        <v>1.0761192523805586E-4</v>
      </c>
      <c r="FE12">
        <f>(1/4)*SUM($DT$12:$DW$12)</f>
        <v>7.8547810436856695E-5</v>
      </c>
      <c r="FF12">
        <f>(1/4)*SUM($DT$13:$DW$13)</f>
        <v>2.1637392730576162E-4</v>
      </c>
      <c r="FG12">
        <f>(1/4)*SUM($DT$14:$DW$14)</f>
        <v>8.7742819043095364E-5</v>
      </c>
      <c r="FH12">
        <f>(1/4)*SUM($DT$15:$DW$15)</f>
        <v>1.4133364090626903E-4</v>
      </c>
      <c r="FI12">
        <f>(1/4)*SUM($DT$16:$DW$16)</f>
        <v>5.4927930542618029E-5</v>
      </c>
      <c r="FL12">
        <f>EN12-($EU$10*EZ12)</f>
        <v>0.79313490264926789</v>
      </c>
      <c r="FM12">
        <f t="shared" ref="FM12:FU12" si="18">EO12-($EU$10*FA12)</f>
        <v>6.5748825784111009E-2</v>
      </c>
      <c r="FN12">
        <f t="shared" si="18"/>
        <v>0.13710211560065916</v>
      </c>
      <c r="FO12">
        <f t="shared" si="18"/>
        <v>0.28980824098873215</v>
      </c>
      <c r="FP12">
        <f t="shared" si="18"/>
        <v>0.80408741647722926</v>
      </c>
      <c r="FQ12">
        <f t="shared" si="18"/>
        <v>0.87265331284939918</v>
      </c>
      <c r="FR12">
        <f t="shared" si="18"/>
        <v>0.4119596332846483</v>
      </c>
      <c r="FS12">
        <f t="shared" si="18"/>
        <v>5.4877969405870357E-2</v>
      </c>
      <c r="FT12">
        <f t="shared" si="18"/>
        <v>0.22625728676650675</v>
      </c>
      <c r="FU12">
        <f t="shared" si="18"/>
        <v>0.64922242194761981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1.9677493882369745</v>
      </c>
      <c r="O13">
        <v>1.6948397621695188</v>
      </c>
      <c r="P13">
        <v>2.2343235416184974</v>
      </c>
      <c r="Q13">
        <v>2.2557458079012824</v>
      </c>
      <c r="S13">
        <f t="shared" si="9"/>
        <v>2.37970923789555</v>
      </c>
      <c r="T13">
        <f t="shared" si="0"/>
        <v>2.1067996118280945</v>
      </c>
      <c r="U13">
        <f t="shared" si="0"/>
        <v>2.6462833912770729</v>
      </c>
      <c r="V13">
        <f t="shared" si="0"/>
        <v>2.6677056575598579</v>
      </c>
      <c r="X13">
        <f t="shared" si="10"/>
        <v>0.91526688739847217</v>
      </c>
      <c r="Y13">
        <f t="shared" si="1"/>
        <v>0.89156231056367052</v>
      </c>
      <c r="Z13">
        <f t="shared" si="1"/>
        <v>0.93378154950118886</v>
      </c>
      <c r="AA13">
        <f t="shared" si="1"/>
        <v>0.93509391915203577</v>
      </c>
      <c r="AC13">
        <v>5.1312490719917294</v>
      </c>
      <c r="AD13">
        <v>5.4097093648415431</v>
      </c>
      <c r="AE13">
        <v>5.3599943427069601</v>
      </c>
      <c r="AF13">
        <v>5.4696001334549704</v>
      </c>
      <c r="AH13">
        <f t="shared" si="11"/>
        <v>6.0045574280924363</v>
      </c>
      <c r="AI13">
        <f t="shared" si="2"/>
        <v>6.2830177209422509</v>
      </c>
      <c r="AJ13">
        <f t="shared" si="2"/>
        <v>6.2333026988076679</v>
      </c>
      <c r="AK13">
        <f t="shared" si="2"/>
        <v>6.3429084895556773</v>
      </c>
      <c r="AM13">
        <f t="shared" si="12"/>
        <v>0.99753859233218078</v>
      </c>
      <c r="AN13">
        <f t="shared" si="3"/>
        <v>0.99813572629223923</v>
      </c>
      <c r="AO13">
        <f t="shared" si="3"/>
        <v>0.99804088753611164</v>
      </c>
      <c r="AP13">
        <f t="shared" si="3"/>
        <v>0.9982439110361212</v>
      </c>
      <c r="AR13">
        <v>3.548686955207319</v>
      </c>
      <c r="AS13">
        <v>3.5551833975880975</v>
      </c>
      <c r="AT13">
        <v>3.5538321931069068</v>
      </c>
      <c r="AU13">
        <v>3.5567034041205301</v>
      </c>
      <c r="AW13">
        <f t="shared" si="13"/>
        <v>3.743833204460941</v>
      </c>
      <c r="AX13">
        <f t="shared" si="4"/>
        <v>3.7503296468417195</v>
      </c>
      <c r="AY13">
        <f t="shared" si="4"/>
        <v>3.7489784423605288</v>
      </c>
      <c r="AZ13">
        <f t="shared" si="4"/>
        <v>3.7518496533741521</v>
      </c>
      <c r="BB13">
        <f t="shared" si="14"/>
        <v>3.2708407282300844E-2</v>
      </c>
      <c r="BC13">
        <f t="shared" si="5"/>
        <v>3.2504331748980271E-2</v>
      </c>
      <c r="BD13">
        <f t="shared" si="5"/>
        <v>3.2535755966181884E-2</v>
      </c>
      <c r="BE13">
        <f t="shared" si="5"/>
        <v>3.2463822067989034E-2</v>
      </c>
      <c r="BG13">
        <f t="shared" si="15"/>
        <v>9.8859457410264608E-3</v>
      </c>
      <c r="BH13">
        <f t="shared" si="6"/>
        <v>9.8389599347220771E-3</v>
      </c>
      <c r="BI13">
        <f t="shared" si="6"/>
        <v>9.8458695774432461E-3</v>
      </c>
      <c r="BJ13">
        <f t="shared" si="6"/>
        <v>9.8296772918508597E-3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9.8859457410264608E-3</v>
      </c>
      <c r="BZ13">
        <f>$BH$13-$BM$13</f>
        <v>9.8389599347220771E-3</v>
      </c>
      <c r="CA13">
        <f>$BI$13-$BN$13</f>
        <v>9.8458695774432461E-3</v>
      </c>
      <c r="CB13">
        <f>$BJ$13-$BO$13</f>
        <v>9.8296772918508597E-3</v>
      </c>
      <c r="CD13">
        <v>-0.22490769198221477</v>
      </c>
      <c r="CE13">
        <v>0.28209881927244074</v>
      </c>
      <c r="CF13">
        <v>-0.18506862024994505</v>
      </c>
      <c r="CG13">
        <v>6.1814139598069452E-2</v>
      </c>
      <c r="CH13">
        <v>5.2593950918492685E-2</v>
      </c>
      <c r="CI13">
        <v>8.5633433791497779E-2</v>
      </c>
      <c r="CJ13">
        <v>9.8303064336140809E-3</v>
      </c>
      <c r="CK13">
        <v>-0.19387525523538987</v>
      </c>
      <c r="CL13">
        <v>3.0882667311957181E-2</v>
      </c>
      <c r="CM13">
        <v>8.0998250141477823E-2</v>
      </c>
      <c r="CO13">
        <f>(1/4)*SUM($BY$13:$CB$13)</f>
        <v>9.8501131362606614E-3</v>
      </c>
      <c r="CR13">
        <v>-0.21881897236568376</v>
      </c>
      <c r="CS13">
        <v>-0.19282170502201679</v>
      </c>
      <c r="CT13">
        <v>0.40331340491715983</v>
      </c>
      <c r="CU13">
        <v>0.5296837939292528</v>
      </c>
      <c r="CW13">
        <f>$CR$13*(1/(1+EXP(-$AH$13)))*(1-(1/(1+EXP(-$AH$13))))</f>
        <v>-5.3727697563827671E-4</v>
      </c>
      <c r="CX13">
        <f>$CS$13*(1/(1+EXP(-$AI$13)))*(1-(1/(1+EXP(-$AI$13))))</f>
        <v>-3.5880227994899077E-4</v>
      </c>
      <c r="CY13">
        <f>$CT$13*(1/(1+EXP(-$AJ$13)))*(1-(1/(1+EXP(-$AJ$13))))</f>
        <v>7.8858835251685957E-4</v>
      </c>
      <c r="CZ13">
        <f>$CU$13*(1/(1+EXP(-$AK$13)))*(1-(1/(1+EXP(-$AK$13))))</f>
        <v>9.2853840031821349E-4</v>
      </c>
      <c r="DB13">
        <v>8.7706246837485405E-4</v>
      </c>
      <c r="DC13">
        <v>2.6926315800928919E-4</v>
      </c>
      <c r="DD13">
        <v>-6.3490695055923146E-6</v>
      </c>
      <c r="DE13">
        <v>1.1948984040659628E-4</v>
      </c>
      <c r="DF13">
        <v>8.0042350762077482E-5</v>
      </c>
      <c r="DG13">
        <v>1.8574666970205006E-5</v>
      </c>
      <c r="DH13">
        <v>1.9824836266458938E-4</v>
      </c>
      <c r="DI13">
        <v>2.2426550963836299E-3</v>
      </c>
      <c r="DJ13">
        <v>-1.4594615389255282E-4</v>
      </c>
      <c r="DK13">
        <v>2.0708589396585255E-3</v>
      </c>
      <c r="DM13">
        <f>(1/4)*SUM($CW$13:$CZ$13)</f>
        <v>2.0526187431195141E-4</v>
      </c>
      <c r="DO13">
        <v>-4.2513471042555295E-3</v>
      </c>
      <c r="DP13">
        <v>8.8194002431998108E-3</v>
      </c>
      <c r="DQ13">
        <v>6.398657587820657E-3</v>
      </c>
      <c r="DR13">
        <v>-8.7489184974693247E-4</v>
      </c>
      <c r="DT13">
        <f t="shared" si="17"/>
        <v>-3.2970647451078107E-4</v>
      </c>
      <c r="DU13">
        <f t="shared" si="8"/>
        <v>8.5265041640220595E-4</v>
      </c>
      <c r="DV13">
        <f t="shared" si="8"/>
        <v>3.9565182466517264E-4</v>
      </c>
      <c r="DW13">
        <f t="shared" si="8"/>
        <v>-5.3100057333550989E-5</v>
      </c>
      <c r="DY13">
        <v>1.2444085577916882E-5</v>
      </c>
      <c r="DZ13">
        <v>-1.0590550947010475E-5</v>
      </c>
      <c r="EA13">
        <v>1.0267857982096724E-5</v>
      </c>
      <c r="EB13">
        <v>2.6346211808846156E-5</v>
      </c>
      <c r="EC13">
        <v>6.7868075209183331E-5</v>
      </c>
      <c r="ED13">
        <v>5.4115399477154257E-5</v>
      </c>
      <c r="EE13">
        <v>7.8595269094219633E-5</v>
      </c>
      <c r="EF13">
        <v>-1.2021049281100548E-5</v>
      </c>
      <c r="EG13">
        <v>2.2752583127068023E-5</v>
      </c>
      <c r="EH13">
        <v>9.1478260073887431E-6</v>
      </c>
      <c r="EJ13">
        <f>(1/4)*SUM($DT$13:$DW$13)</f>
        <v>2.1637392730576162E-4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2.7319744844786422</v>
      </c>
      <c r="O14">
        <v>3.0170425778029113</v>
      </c>
      <c r="P14">
        <v>2.9966122210658188</v>
      </c>
      <c r="Q14">
        <v>3.2895469640163415</v>
      </c>
      <c r="S14">
        <f t="shared" si="9"/>
        <v>2.7868525416273315</v>
      </c>
      <c r="T14">
        <f t="shared" si="0"/>
        <v>3.0719206349516006</v>
      </c>
      <c r="U14">
        <f t="shared" si="0"/>
        <v>3.0514902782145081</v>
      </c>
      <c r="V14">
        <f t="shared" si="0"/>
        <v>3.3444250211650308</v>
      </c>
      <c r="X14">
        <f t="shared" si="10"/>
        <v>0.94196121144057254</v>
      </c>
      <c r="Y14">
        <f t="shared" si="1"/>
        <v>0.9557195243148604</v>
      </c>
      <c r="Z14">
        <f t="shared" si="1"/>
        <v>0.9548468224911969</v>
      </c>
      <c r="AA14">
        <f t="shared" si="1"/>
        <v>0.9659218008648951</v>
      </c>
      <c r="AC14">
        <v>4.154351128650811</v>
      </c>
      <c r="AD14">
        <v>4.3511563171196626</v>
      </c>
      <c r="AE14">
        <v>4.3111096513380662</v>
      </c>
      <c r="AF14">
        <v>4.3858324367001122</v>
      </c>
      <c r="AH14">
        <f t="shared" si="11"/>
        <v>4.4126979996373699</v>
      </c>
      <c r="AI14">
        <f t="shared" si="2"/>
        <v>4.6095031881062214</v>
      </c>
      <c r="AJ14">
        <f t="shared" si="2"/>
        <v>4.5694565223246251</v>
      </c>
      <c r="AK14">
        <f t="shared" si="2"/>
        <v>4.6441793076866711</v>
      </c>
      <c r="AM14">
        <f t="shared" si="12"/>
        <v>0.98802276530022293</v>
      </c>
      <c r="AN14">
        <f t="shared" si="3"/>
        <v>0.9901413960719837</v>
      </c>
      <c r="AO14">
        <f t="shared" si="3"/>
        <v>0.98974271176810324</v>
      </c>
      <c r="AP14">
        <f t="shared" si="3"/>
        <v>0.9904741943042914</v>
      </c>
      <c r="AR14">
        <v>4.6679439893380401</v>
      </c>
      <c r="AS14">
        <v>4.6782091127026364</v>
      </c>
      <c r="AT14">
        <v>4.6764449787517224</v>
      </c>
      <c r="AU14">
        <v>4.6803663913458982</v>
      </c>
      <c r="AW14">
        <f t="shared" si="13"/>
        <v>5.4742941957958067</v>
      </c>
      <c r="AX14">
        <f t="shared" si="4"/>
        <v>5.484559319160403</v>
      </c>
      <c r="AY14">
        <f t="shared" si="4"/>
        <v>5.4827951852094889</v>
      </c>
      <c r="AZ14">
        <f t="shared" si="4"/>
        <v>5.4867165978036647</v>
      </c>
      <c r="BB14">
        <f t="shared" si="14"/>
        <v>0.1845818764109626</v>
      </c>
      <c r="BC14">
        <f t="shared" si="5"/>
        <v>0.18412282044683576</v>
      </c>
      <c r="BD14">
        <f t="shared" si="5"/>
        <v>0.18422473735944564</v>
      </c>
      <c r="BE14">
        <f t="shared" si="5"/>
        <v>0.18401057827761819</v>
      </c>
      <c r="BG14">
        <f t="shared" si="15"/>
        <v>5.5788910760049291E-2</v>
      </c>
      <c r="BH14">
        <f t="shared" si="6"/>
        <v>5.5733404010106333E-2</v>
      </c>
      <c r="BI14">
        <f t="shared" si="6"/>
        <v>5.5749518740710428E-2</v>
      </c>
      <c r="BJ14">
        <f t="shared" si="6"/>
        <v>5.5716317042637492E-2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2.8868865011327935</v>
      </c>
      <c r="BT14">
        <f t="shared" si="7"/>
        <v>0</v>
      </c>
      <c r="BY14">
        <f>$BG$14-$BL$14</f>
        <v>5.5788910760049291E-2</v>
      </c>
      <c r="BZ14">
        <f>$BH$14-$BM$14</f>
        <v>5.5733404010106333E-2</v>
      </c>
      <c r="CA14">
        <f>$BI$14-$BN$14</f>
        <v>-0.94425048125928956</v>
      </c>
      <c r="CB14">
        <f>$BJ$14-$BO$14</f>
        <v>5.5716317042637492E-2</v>
      </c>
      <c r="CD14">
        <v>-0.22311629537160546</v>
      </c>
      <c r="CE14">
        <v>0.27972610709659818</v>
      </c>
      <c r="CF14">
        <v>-0.18366865896325751</v>
      </c>
      <c r="CG14">
        <v>6.129410127694232E-2</v>
      </c>
      <c r="CH14">
        <v>5.2432978084765533E-2</v>
      </c>
      <c r="CI14">
        <v>8.4913105499778402E-2</v>
      </c>
      <c r="CJ14">
        <v>9.7476050813824697E-3</v>
      </c>
      <c r="CK14">
        <v>-0.19226869833521376</v>
      </c>
      <c r="CL14">
        <v>3.0622876031680596E-2</v>
      </c>
      <c r="CM14">
        <v>8.031687959892933E-2</v>
      </c>
      <c r="CO14">
        <f>(1/4)*SUM($BY$14:$CB$14)</f>
        <v>-0.19425296236162412</v>
      </c>
      <c r="CR14">
        <v>-0.15501888444240339</v>
      </c>
      <c r="CS14">
        <v>0.52893523889469529</v>
      </c>
      <c r="CT14">
        <v>0.48305313844108716</v>
      </c>
      <c r="CU14">
        <v>0.16628848563346504</v>
      </c>
      <c r="CW14">
        <f>$CR$14*(1/(1+EXP(-$AH$14)))*(1-(1/(1+EXP(-$AH$14))))</f>
        <v>-1.8344594593993336E-3</v>
      </c>
      <c r="CX14">
        <f>$CS$14*(1/(1+EXP(-$AI$14)))*(1-(1/(1+EXP(-$AI$14))))</f>
        <v>5.1631547123238272E-3</v>
      </c>
      <c r="CY14">
        <f>$CT$14*(1/(1+EXP(-$AJ$14)))*(1-(1/(1+EXP(-$AJ$14))))</f>
        <v>4.9039923039286438E-3</v>
      </c>
      <c r="CZ14">
        <f>$CU$14*(1/(1+EXP(-$AK$14)))*(1-(1/(1+EXP(-$AK$14))))</f>
        <v>1.5689426244013119E-3</v>
      </c>
      <c r="DB14">
        <v>9.331989952380171E-4</v>
      </c>
      <c r="DC14">
        <v>2.9185277880457405E-4</v>
      </c>
      <c r="DD14">
        <v>1.5768959662427072E-5</v>
      </c>
      <c r="DE14">
        <v>2.7029609303739566E-4</v>
      </c>
      <c r="DF14">
        <v>6.3403697425552872E-5</v>
      </c>
      <c r="DG14">
        <v>1.941522753269133E-5</v>
      </c>
      <c r="DH14">
        <v>2.0021703782364348E-4</v>
      </c>
      <c r="DI14">
        <v>2.3511438662636762E-3</v>
      </c>
      <c r="DJ14">
        <v>-1.5289156802892739E-4</v>
      </c>
      <c r="DK14">
        <v>2.1964347738833356E-3</v>
      </c>
      <c r="DM14">
        <f>(1/4)*SUM($CW$14:$CZ$14)</f>
        <v>2.4504075453136123E-3</v>
      </c>
      <c r="DO14">
        <v>-3.0515464472006108E-3</v>
      </c>
      <c r="DP14">
        <v>1.5728975647344628E-2</v>
      </c>
      <c r="DQ14">
        <v>-7.4066658634591742E-4</v>
      </c>
      <c r="DR14">
        <v>-3.5213609314120047E-3</v>
      </c>
      <c r="DT14">
        <f t="shared" si="17"/>
        <v>-1.6682892183823142E-4</v>
      </c>
      <c r="DU14">
        <f t="shared" si="8"/>
        <v>6.6564576912647667E-4</v>
      </c>
      <c r="DV14">
        <f t="shared" si="8"/>
        <v>-3.1933371820617692E-5</v>
      </c>
      <c r="DW14">
        <f t="shared" si="8"/>
        <v>-1.1591219929524606E-4</v>
      </c>
      <c r="DY14">
        <v>3.7150054281731977E-5</v>
      </c>
      <c r="DZ14">
        <v>5.9069965716011051E-5</v>
      </c>
      <c r="EA14">
        <v>5.3186795389816926E-5</v>
      </c>
      <c r="EB14">
        <v>1.8383622817759863E-4</v>
      </c>
      <c r="EC14">
        <v>5.8619816904618239E-5</v>
      </c>
      <c r="ED14">
        <v>2.8733003690820952E-5</v>
      </c>
      <c r="EE14">
        <v>1.1017403365298877E-4</v>
      </c>
      <c r="EF14">
        <v>7.6932327458233301E-5</v>
      </c>
      <c r="EG14">
        <v>1.142779637282083E-4</v>
      </c>
      <c r="EH14">
        <v>4.055370795672428E-5</v>
      </c>
      <c r="EJ14">
        <f>(1/4)*SUM($DT$14:$DW$14)</f>
        <v>8.7742819043095364E-5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1.4964182442703788</v>
      </c>
      <c r="O15">
        <v>2.0742392146226809</v>
      </c>
      <c r="P15">
        <v>2.1179308373905785</v>
      </c>
      <c r="Q15">
        <v>2.1086722941961753</v>
      </c>
      <c r="S15">
        <f t="shared" si="9"/>
        <v>1.7226756723705265</v>
      </c>
      <c r="T15">
        <f t="shared" si="0"/>
        <v>2.3004966427228286</v>
      </c>
      <c r="U15">
        <f t="shared" si="0"/>
        <v>2.3441882654907262</v>
      </c>
      <c r="V15">
        <f t="shared" si="0"/>
        <v>2.334929722296323</v>
      </c>
      <c r="X15">
        <f t="shared" si="10"/>
        <v>0.84847315890244734</v>
      </c>
      <c r="Y15">
        <f t="shared" si="1"/>
        <v>0.9089181623687993</v>
      </c>
      <c r="Z15">
        <f t="shared" si="1"/>
        <v>0.9124711699890663</v>
      </c>
      <c r="AA15">
        <f t="shared" si="1"/>
        <v>0.91172888357446069</v>
      </c>
      <c r="AC15">
        <v>4.7212152893074046</v>
      </c>
      <c r="AD15">
        <v>4.9294992890124032</v>
      </c>
      <c r="AE15">
        <v>4.9244254400998946</v>
      </c>
      <c r="AF15">
        <v>5.0017917739436886</v>
      </c>
      <c r="AH15">
        <f t="shared" si="11"/>
        <v>4.9271137900003534</v>
      </c>
      <c r="AI15">
        <f t="shared" si="2"/>
        <v>5.135397789705352</v>
      </c>
      <c r="AJ15">
        <f t="shared" si="2"/>
        <v>5.1303239407928434</v>
      </c>
      <c r="AK15">
        <f t="shared" si="2"/>
        <v>5.2076902746366374</v>
      </c>
      <c r="AM15">
        <f t="shared" si="12"/>
        <v>0.99280475612739238</v>
      </c>
      <c r="AN15">
        <f t="shared" si="3"/>
        <v>0.99414971705704758</v>
      </c>
      <c r="AO15">
        <f t="shared" si="3"/>
        <v>0.99412013315137693</v>
      </c>
      <c r="AP15">
        <f t="shared" si="3"/>
        <v>0.99455550160152828</v>
      </c>
      <c r="AR15">
        <v>4.884213466049494</v>
      </c>
      <c r="AS15">
        <v>4.8929487450645635</v>
      </c>
      <c r="AT15">
        <v>4.8916099980138563</v>
      </c>
      <c r="AU15">
        <v>4.8948559404263188</v>
      </c>
      <c r="AW15">
        <f t="shared" si="13"/>
        <v>4.8867805759102172</v>
      </c>
      <c r="AX15">
        <f t="shared" si="4"/>
        <v>4.8955158549252866</v>
      </c>
      <c r="AY15">
        <f t="shared" si="4"/>
        <v>4.8941771078745795</v>
      </c>
      <c r="AZ15">
        <f t="shared" si="4"/>
        <v>4.8974230502870419</v>
      </c>
      <c r="BB15">
        <f t="shared" si="14"/>
        <v>0.10257349025205807</v>
      </c>
      <c r="BC15">
        <f t="shared" si="5"/>
        <v>0.10216197797950474</v>
      </c>
      <c r="BD15">
        <f t="shared" si="5"/>
        <v>0.10226201904283325</v>
      </c>
      <c r="BE15">
        <f t="shared" si="5"/>
        <v>0.10207416930411044</v>
      </c>
      <c r="BG15">
        <f t="shared" si="15"/>
        <v>3.1002303179961541E-2</v>
      </c>
      <c r="BH15">
        <f t="shared" si="6"/>
        <v>3.0924112390768973E-2</v>
      </c>
      <c r="BI15">
        <f t="shared" si="6"/>
        <v>3.0946215089278896E-2</v>
      </c>
      <c r="BJ15">
        <f t="shared" si="6"/>
        <v>3.0906901288203958E-2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3.1002303179961541E-2</v>
      </c>
      <c r="BZ15">
        <f>$BH$15-$BM$15</f>
        <v>3.0924112390768973E-2</v>
      </c>
      <c r="CA15">
        <f>$BI$15-$BN$15</f>
        <v>3.0946215089278896E-2</v>
      </c>
      <c r="CB15">
        <f>$BJ$15-$BO$15</f>
        <v>3.0906901288203958E-2</v>
      </c>
      <c r="CD15">
        <v>-0.22401194784424058</v>
      </c>
      <c r="CE15">
        <v>0.28094497996515821</v>
      </c>
      <c r="CF15">
        <v>-0.18441031986095424</v>
      </c>
      <c r="CG15">
        <v>6.1561237099949179E-2</v>
      </c>
      <c r="CH15">
        <v>5.2542253717658263E-2</v>
      </c>
      <c r="CI15">
        <v>8.528313604719498E-2</v>
      </c>
      <c r="CJ15">
        <v>9.7900874976612103E-3</v>
      </c>
      <c r="CK15">
        <v>-0.19312265018624741</v>
      </c>
      <c r="CL15">
        <v>3.0756328952554052E-2</v>
      </c>
      <c r="CM15">
        <v>8.0666894611266415E-2</v>
      </c>
      <c r="CO15">
        <f>(1/4)*SUM($BY$15:$CB$15)</f>
        <v>3.0944882987053345E-2</v>
      </c>
      <c r="CR15">
        <v>-0.33622644322257944</v>
      </c>
      <c r="CS15">
        <v>-6.0718292640798428E-2</v>
      </c>
      <c r="CT15">
        <v>8.1267298708333768E-2</v>
      </c>
      <c r="CU15">
        <v>0.29343876292815496</v>
      </c>
      <c r="CW15">
        <f>$CR$15*(1/(1+EXP(-$AH$15)))*(1-(1/(1+EXP(-$AH$15))))</f>
        <v>-2.4018242965390367E-3</v>
      </c>
      <c r="CX15">
        <f>$CS$15*(1/(1+EXP(-$AI$15)))*(1-(1/(1+EXP(-$AI$15))))</f>
        <v>-3.5314105898308411E-4</v>
      </c>
      <c r="CY15">
        <f>$CT$15*(1/(1+EXP(-$AJ$15)))*(1-(1/(1+EXP(-$AJ$15))))</f>
        <v>4.7503125471160614E-4</v>
      </c>
      <c r="CZ15">
        <f>$CU$15*(1/(1+EXP(-$AK$15)))*(1-(1/(1+EXP(-$AK$15))))</f>
        <v>1.5889285978505938E-3</v>
      </c>
      <c r="DB15">
        <v>9.047085341539053E-4</v>
      </c>
      <c r="DC15">
        <v>2.812916536595684E-4</v>
      </c>
      <c r="DD15">
        <v>-1.0877410159374181E-6</v>
      </c>
      <c r="DE15">
        <v>2.6923963955988888E-4</v>
      </c>
      <c r="DF15">
        <v>4.7401332273037456E-5</v>
      </c>
      <c r="DG15">
        <v>2.6849800316871083E-5</v>
      </c>
      <c r="DH15">
        <v>1.9603810351715388E-4</v>
      </c>
      <c r="DI15">
        <v>2.2603993458192727E-3</v>
      </c>
      <c r="DJ15">
        <v>-1.1918383725876815E-4</v>
      </c>
      <c r="DK15">
        <v>2.1406696310228932E-3</v>
      </c>
      <c r="DM15">
        <f>(1/4)*SUM($CW$15:$CZ$15)</f>
        <v>-1.7275137573998016E-4</v>
      </c>
      <c r="DO15">
        <v>-4.8514812735901665E-3</v>
      </c>
      <c r="DP15">
        <v>1.1393487786977548E-2</v>
      </c>
      <c r="DQ15">
        <v>2.5468243144138019E-3</v>
      </c>
      <c r="DR15">
        <v>5.2738004883389432E-4</v>
      </c>
      <c r="DT15">
        <f t="shared" si="17"/>
        <v>-6.237377610921784E-4</v>
      </c>
      <c r="DU15">
        <f t="shared" si="8"/>
        <v>9.4322055627448398E-4</v>
      </c>
      <c r="DV15">
        <f t="shared" si="8"/>
        <v>2.0340857733971963E-4</v>
      </c>
      <c r="DW15">
        <f t="shared" si="8"/>
        <v>4.2443191103050878E-5</v>
      </c>
      <c r="DY15">
        <v>2.2755816707770404E-5</v>
      </c>
      <c r="DZ15">
        <v>-8.5163274867462945E-6</v>
      </c>
      <c r="EA15">
        <v>2.6724123197854828E-5</v>
      </c>
      <c r="EB15">
        <v>1.4697690208365668E-4</v>
      </c>
      <c r="EC15">
        <v>-6.3632367037869522E-6</v>
      </c>
      <c r="ED15">
        <v>5.2680987953365715E-6</v>
      </c>
      <c r="EE15">
        <v>8.2370598564682248E-5</v>
      </c>
      <c r="EF15">
        <v>6.0538721179522908E-5</v>
      </c>
      <c r="EG15">
        <v>5.0767065559189591E-5</v>
      </c>
      <c r="EH15">
        <v>2.3622444932505944E-5</v>
      </c>
      <c r="EJ15">
        <f>(1/4)*SUM($DT$15:$DW$15)</f>
        <v>1.4133364090626903E-4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2.2091104766355025</v>
      </c>
      <c r="O16">
        <v>2.9991574433940245</v>
      </c>
      <c r="P16">
        <v>2.3363786744526593</v>
      </c>
      <c r="Q16">
        <v>2.8610505326266247</v>
      </c>
      <c r="S16">
        <f t="shared" si="9"/>
        <v>2.8583329535110531</v>
      </c>
      <c r="T16">
        <f t="shared" si="0"/>
        <v>3.6483799202695746</v>
      </c>
      <c r="U16">
        <f t="shared" si="0"/>
        <v>2.9856011513282095</v>
      </c>
      <c r="V16">
        <f t="shared" si="0"/>
        <v>3.5102730095021748</v>
      </c>
      <c r="X16">
        <f t="shared" si="10"/>
        <v>0.94574782877353436</v>
      </c>
      <c r="Y16">
        <f t="shared" si="1"/>
        <v>0.97462726467768146</v>
      </c>
      <c r="Z16">
        <f t="shared" si="1"/>
        <v>0.95191937955674122</v>
      </c>
      <c r="AA16">
        <f t="shared" si="1"/>
        <v>0.97097865831593211</v>
      </c>
      <c r="AC16">
        <v>3.2815848016531759</v>
      </c>
      <c r="AD16">
        <v>3.4205732703684277</v>
      </c>
      <c r="AE16">
        <v>3.3798032590300511</v>
      </c>
      <c r="AF16">
        <v>3.4599899655273108</v>
      </c>
      <c r="AH16">
        <f t="shared" si="11"/>
        <v>3.771198221130057</v>
      </c>
      <c r="AI16">
        <f t="shared" si="2"/>
        <v>3.9101866898453088</v>
      </c>
      <c r="AJ16">
        <f t="shared" si="2"/>
        <v>3.8694166785069322</v>
      </c>
      <c r="AK16">
        <f t="shared" si="2"/>
        <v>3.9496033850041918</v>
      </c>
      <c r="AM16">
        <f t="shared" si="12"/>
        <v>0.97749373617466684</v>
      </c>
      <c r="AN16">
        <f t="shared" si="3"/>
        <v>0.98035682552085901</v>
      </c>
      <c r="AO16">
        <f t="shared" si="3"/>
        <v>0.97955613440707934</v>
      </c>
      <c r="AP16">
        <f t="shared" si="3"/>
        <v>0.98110168576071388</v>
      </c>
      <c r="AR16">
        <v>5.2417275120517921</v>
      </c>
      <c r="AS16">
        <v>5.2505355101102316</v>
      </c>
      <c r="AT16">
        <v>5.2489337031536492</v>
      </c>
      <c r="AU16">
        <v>5.2526057820567802</v>
      </c>
      <c r="AW16">
        <f t="shared" si="13"/>
        <v>5.8509835452810686</v>
      </c>
      <c r="AX16">
        <f t="shared" si="4"/>
        <v>5.859791543339508</v>
      </c>
      <c r="AY16">
        <f t="shared" si="4"/>
        <v>5.8581897363829256</v>
      </c>
      <c r="AZ16">
        <f t="shared" si="4"/>
        <v>5.8618618152860567</v>
      </c>
      <c r="BB16">
        <f t="shared" si="14"/>
        <v>0.26901912913840759</v>
      </c>
      <c r="BC16">
        <f t="shared" si="5"/>
        <v>0.26795934239905106</v>
      </c>
      <c r="BD16">
        <f t="shared" si="5"/>
        <v>0.26815118971595986</v>
      </c>
      <c r="BE16">
        <f t="shared" si="5"/>
        <v>0.26777269404607335</v>
      </c>
      <c r="BG16">
        <f t="shared" si="15"/>
        <v>8.1309630609852399E-2</v>
      </c>
      <c r="BH16">
        <f t="shared" si="6"/>
        <v>8.1110457964774146E-2</v>
      </c>
      <c r="BI16">
        <f t="shared" si="6"/>
        <v>8.1147081497778092E-2</v>
      </c>
      <c r="BJ16">
        <f t="shared" si="6"/>
        <v>8.1078536117218838E-2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8.1309630609852399E-2</v>
      </c>
      <c r="BZ16">
        <f>$BH$16-$BM$16</f>
        <v>8.1110457964774146E-2</v>
      </c>
      <c r="CA16">
        <f>$BI$16-$BN$16</f>
        <v>8.1147081497778092E-2</v>
      </c>
      <c r="CB16">
        <f>$BJ$16-$BO$16</f>
        <v>8.1078536117218838E-2</v>
      </c>
      <c r="CD16">
        <v>-0.22091615198478273</v>
      </c>
      <c r="CE16">
        <v>0.2769085175221882</v>
      </c>
      <c r="CF16">
        <v>-0.18196969412748681</v>
      </c>
      <c r="CG16">
        <v>6.0676631501811816E-2</v>
      </c>
      <c r="CH16">
        <v>5.2049079612005972E-2</v>
      </c>
      <c r="CI16">
        <v>8.4057758277646291E-2</v>
      </c>
      <c r="CJ16">
        <v>9.6494091176805748E-3</v>
      </c>
      <c r="CK16">
        <v>-0.19027776122817222</v>
      </c>
      <c r="CL16">
        <v>3.0314397400936458E-2</v>
      </c>
      <c r="CM16">
        <v>7.9507813908172451E-2</v>
      </c>
      <c r="CO16">
        <f>(1/4)*SUM($BY$16:$CB$16)</f>
        <v>8.1161426547405865E-2</v>
      </c>
      <c r="CR16">
        <v>-0.14864106857823034</v>
      </c>
      <c r="CS16">
        <v>0.42980919122081418</v>
      </c>
      <c r="CT16">
        <v>0.35916003915286276</v>
      </c>
      <c r="CU16">
        <v>-0.16260787080196554</v>
      </c>
      <c r="CW16">
        <f>$CR$16*(1/(1+EXP(-$AH$16)))*(1-(1/(1+EXP(-$AH$16))))</f>
        <v>-3.2700636601252632E-3</v>
      </c>
      <c r="CX16">
        <f>$CS$16*(1/(1+EXP(-$AI$16)))*(1-(1/(1+EXP(-$AI$16))))</f>
        <v>8.2769732097218145E-3</v>
      </c>
      <c r="CY16">
        <f>$CT$16*(1/(1+EXP(-$AJ$16)))*(1-(1/(1+EXP(-$AJ$16))))</f>
        <v>7.1925080392658599E-3</v>
      </c>
      <c r="CZ16">
        <f>$CU$16*(1/(1+EXP(-$AK$16)))*(1-(1/(1+EXP(-$AK$16))))</f>
        <v>-3.0149398438644175E-3</v>
      </c>
      <c r="DB16">
        <v>9.4918390153104679E-4</v>
      </c>
      <c r="DC16">
        <v>2.9904727327658521E-4</v>
      </c>
      <c r="DD16">
        <v>2.7802355060275918E-5</v>
      </c>
      <c r="DE16">
        <v>3.3632595711601573E-4</v>
      </c>
      <c r="DF16">
        <v>5.4353220837513735E-5</v>
      </c>
      <c r="DG16">
        <v>1.9000539799708223E-5</v>
      </c>
      <c r="DH16">
        <v>1.9860912189065264E-4</v>
      </c>
      <c r="DI16">
        <v>2.3722076048506282E-3</v>
      </c>
      <c r="DJ16">
        <v>-1.5517345063836537E-4</v>
      </c>
      <c r="DK16">
        <v>2.2233884245957576E-3</v>
      </c>
      <c r="DM16">
        <f>(1/4)*SUM($CW$16:$CZ$16)</f>
        <v>2.2961194362494984E-3</v>
      </c>
      <c r="DO16">
        <v>-3.8242428777535975E-3</v>
      </c>
      <c r="DP16">
        <v>1.3338744797925317E-2</v>
      </c>
      <c r="DQ16">
        <v>1.3610353276410044E-3</v>
      </c>
      <c r="DR16">
        <v>8.4399343795517226E-4</v>
      </c>
      <c r="DT16">
        <f t="shared" si="17"/>
        <v>-1.9621759268528065E-4</v>
      </c>
      <c r="DU16">
        <f t="shared" si="8"/>
        <v>3.2985328155049983E-4</v>
      </c>
      <c r="DV16">
        <f t="shared" si="8"/>
        <v>6.229305493897246E-5</v>
      </c>
      <c r="DW16">
        <f t="shared" si="8"/>
        <v>2.3782978366280471E-5</v>
      </c>
      <c r="DY16">
        <v>4.3150015056464551E-5</v>
      </c>
      <c r="DZ16">
        <v>7.4980933101427251E-5</v>
      </c>
      <c r="EA16">
        <v>6.6392789402072109E-5</v>
      </c>
      <c r="EB16">
        <v>2.2150206200394508E-4</v>
      </c>
      <c r="EC16">
        <v>8.7531614971515104E-5</v>
      </c>
      <c r="ED16">
        <v>5.6937628624464766E-5</v>
      </c>
      <c r="EE16">
        <v>1.5626404332049582E-4</v>
      </c>
      <c r="EF16">
        <v>7.2228493080400525E-5</v>
      </c>
      <c r="EG16">
        <v>1.5119834893327307E-4</v>
      </c>
      <c r="EH16">
        <v>5.4968188885006099E-5</v>
      </c>
      <c r="EJ16">
        <f>(1/4)*SUM($DT$16:$DW$16)</f>
        <v>5.4927930542618029E-5</v>
      </c>
      <c r="EN16">
        <f>Sheet27!FL16</f>
        <v>0.62665989283899226</v>
      </c>
      <c r="EO16">
        <f>Sheet27!FM16</f>
        <v>0.14071221006186116</v>
      </c>
      <c r="EP16">
        <f>Sheet27!FN16</f>
        <v>0.45591875277876448</v>
      </c>
      <c r="EQ16">
        <f>Sheet27!FO16</f>
        <v>0.15779134828385002</v>
      </c>
      <c r="ER16">
        <f>Sheet27!FP16</f>
        <v>0.43292232472365827</v>
      </c>
      <c r="ES16">
        <f>Sheet27!FQ16</f>
        <v>0.51077320462477571</v>
      </c>
      <c r="ET16">
        <f>Sheet27!FR16</f>
        <v>0.75289952381184044</v>
      </c>
      <c r="EU16">
        <f>Sheet27!FS16</f>
        <v>0.9523654080749403</v>
      </c>
      <c r="EV16">
        <f>Sheet27!FT16</f>
        <v>0.38207537297734667</v>
      </c>
      <c r="EW16">
        <f>Sheet27!FU16</f>
        <v>0.39061452391319262</v>
      </c>
      <c r="EZ16">
        <f t="array" ref="EZ16:FI25">(1/4)*(MMULT($C$7:$F$16,$DT$23:$EC$26))</f>
        <v>-1.3359622655110225E-5</v>
      </c>
      <c r="FA16">
        <v>-6.1348141644935198E-5</v>
      </c>
      <c r="FB16">
        <v>-2.4862175984724559E-5</v>
      </c>
      <c r="FC16">
        <v>-5.5834130288213054E-5</v>
      </c>
      <c r="FD16">
        <v>-2.4203677024826946E-5</v>
      </c>
      <c r="FE16">
        <v>5.747369067615421E-6</v>
      </c>
      <c r="FF16">
        <v>-5.5834962880423636E-6</v>
      </c>
      <c r="FG16">
        <v>-3.8651155704563453E-5</v>
      </c>
      <c r="FH16">
        <v>-5.5312454555911596E-5</v>
      </c>
      <c r="FI16">
        <v>-1.5170337638506155E-5</v>
      </c>
      <c r="FL16">
        <f>EN16-($EU$10*EZ16)</f>
        <v>0.62665990619861489</v>
      </c>
      <c r="FM16">
        <f t="shared" ref="FM16:FU25" si="19">EO16-($EU$10*FA16)</f>
        <v>0.14071227141000281</v>
      </c>
      <c r="FN16">
        <f t="shared" si="19"/>
        <v>0.45591877764094046</v>
      </c>
      <c r="FO16">
        <f t="shared" si="19"/>
        <v>0.15779140411798032</v>
      </c>
      <c r="FP16">
        <f t="shared" si="19"/>
        <v>0.43292234892733528</v>
      </c>
      <c r="FQ16">
        <f t="shared" si="19"/>
        <v>0.51077319887740669</v>
      </c>
      <c r="FR16">
        <f t="shared" si="19"/>
        <v>0.75289952939533678</v>
      </c>
      <c r="FS16">
        <f t="shared" si="19"/>
        <v>0.95236544672609602</v>
      </c>
      <c r="FT16">
        <f t="shared" si="19"/>
        <v>0.38207542828980123</v>
      </c>
      <c r="FU16">
        <f t="shared" si="19"/>
        <v>0.39061453908353028</v>
      </c>
    </row>
    <row r="17" spans="1:177">
      <c r="A17">
        <v>16</v>
      </c>
      <c r="BQ17">
        <f>SUM(BQ7:BQ16)</f>
        <v>1.1965180218882192</v>
      </c>
      <c r="BR17">
        <f t="shared" ref="BR17:BT17" si="20">SUM(BR7:BR16)</f>
        <v>3.7034022937895874</v>
      </c>
      <c r="BS17">
        <f t="shared" si="20"/>
        <v>2.8868865011327935</v>
      </c>
      <c r="BT17">
        <f t="shared" si="20"/>
        <v>2.7390162455928211</v>
      </c>
      <c r="EN17">
        <f>Sheet27!FL17</f>
        <v>0.24255701911045813</v>
      </c>
      <c r="EO17">
        <f>Sheet27!FM17</f>
        <v>0.91180527708583747</v>
      </c>
      <c r="EP17">
        <f>Sheet27!FN17</f>
        <v>0.61871637810697211</v>
      </c>
      <c r="EQ17">
        <f>Sheet27!FO17</f>
        <v>0.12337765936309025</v>
      </c>
      <c r="ER17">
        <f>Sheet27!FP17</f>
        <v>0.84821582288219621</v>
      </c>
      <c r="ES17">
        <f>Sheet27!FQ17</f>
        <v>0.5708180087044431</v>
      </c>
      <c r="ET17">
        <f>Sheet27!FR17</f>
        <v>3.8569428003810739E-2</v>
      </c>
      <c r="EU17">
        <f>Sheet27!FS17</f>
        <v>0.44437827419614379</v>
      </c>
      <c r="EV17">
        <f>Sheet27!FT17</f>
        <v>0.88514083205548044</v>
      </c>
      <c r="EW17">
        <f>Sheet27!FU17</f>
        <v>0.23383816191092005</v>
      </c>
      <c r="EZ17">
        <v>5.1182063449984442E-5</v>
      </c>
      <c r="FA17">
        <v>1.0498849351962511E-4</v>
      </c>
      <c r="FB17">
        <v>8.174305901833363E-5</v>
      </c>
      <c r="FC17">
        <v>2.7368615731712898E-4</v>
      </c>
      <c r="FD17">
        <v>8.3046593862467046E-5</v>
      </c>
      <c r="FE17">
        <v>4.5037626695605291E-5</v>
      </c>
      <c r="FF17">
        <v>1.6085238562825905E-4</v>
      </c>
      <c r="FG17">
        <v>1.0401591619520044E-4</v>
      </c>
      <c r="FH17">
        <v>1.8454271749570694E-4</v>
      </c>
      <c r="FI17">
        <v>6.5853310690710865E-5</v>
      </c>
      <c r="FL17">
        <f t="shared" ref="FL17:FL25" si="21">EN17-($EU$10*EZ17)</f>
        <v>0.24255696792839468</v>
      </c>
      <c r="FM17">
        <f t="shared" si="19"/>
        <v>0.91180517209734391</v>
      </c>
      <c r="FN17">
        <f t="shared" si="19"/>
        <v>0.61871629636391312</v>
      </c>
      <c r="FO17">
        <f t="shared" si="19"/>
        <v>0.12337738567693293</v>
      </c>
      <c r="FP17">
        <f t="shared" si="19"/>
        <v>0.84821573983560239</v>
      </c>
      <c r="FQ17">
        <f t="shared" si="19"/>
        <v>0.57081796366681636</v>
      </c>
      <c r="FR17">
        <f t="shared" si="19"/>
        <v>3.8569267151425113E-2</v>
      </c>
      <c r="FS17">
        <f t="shared" si="19"/>
        <v>0.44437817018022757</v>
      </c>
      <c r="FT17">
        <f t="shared" si="19"/>
        <v>0.885140647512763</v>
      </c>
      <c r="FU17">
        <f t="shared" si="19"/>
        <v>0.23383809605760936</v>
      </c>
    </row>
    <row r="18" spans="1:177">
      <c r="A18">
        <v>17</v>
      </c>
      <c r="EN18">
        <f>Sheet27!FL18</f>
        <v>5.5809762664701106E-2</v>
      </c>
      <c r="EO18">
        <f>Sheet27!FM18</f>
        <v>0.55247825325407229</v>
      </c>
      <c r="EP18">
        <f>Sheet27!FN18</f>
        <v>2.77290263635359E-2</v>
      </c>
      <c r="EQ18">
        <f>Sheet27!FO18</f>
        <v>1.0863050518147751E-2</v>
      </c>
      <c r="ER18">
        <f>Sheet27!FP18</f>
        <v>0.37345834243107506</v>
      </c>
      <c r="ES18">
        <f>Sheet27!FQ18</f>
        <v>0.79185674942868423</v>
      </c>
      <c r="ET18">
        <f>Sheet27!FR18</f>
        <v>0.49284738558096752</v>
      </c>
      <c r="EU18">
        <f>Sheet27!FS18</f>
        <v>0.86801979180546873</v>
      </c>
      <c r="EV18">
        <f>Sheet27!FT18</f>
        <v>0.72238219598847175</v>
      </c>
      <c r="EW18">
        <f>Sheet27!FU18</f>
        <v>0.66425479816192734</v>
      </c>
      <c r="EZ18">
        <v>5.4614996453089051E-5</v>
      </c>
      <c r="FA18">
        <v>1.6021998293285905E-5</v>
      </c>
      <c r="FB18">
        <v>5.8847243188809694E-5</v>
      </c>
      <c r="FC18">
        <v>2.3187086498366972E-4</v>
      </c>
      <c r="FD18">
        <v>9.6513814705825795E-5</v>
      </c>
      <c r="FE18">
        <v>5.7284831519196633E-5</v>
      </c>
      <c r="FF18">
        <v>1.8059848626009116E-4</v>
      </c>
      <c r="FG18">
        <v>9.759321824861021E-5</v>
      </c>
      <c r="FH18">
        <v>1.1128971290147318E-4</v>
      </c>
      <c r="FI18">
        <v>4.1816391772135221E-5</v>
      </c>
      <c r="FL18">
        <f t="shared" si="21"/>
        <v>5.580970804970465E-2</v>
      </c>
      <c r="FM18">
        <f t="shared" si="19"/>
        <v>0.55247823723207401</v>
      </c>
      <c r="FN18">
        <f t="shared" si="19"/>
        <v>2.772896751629271E-2</v>
      </c>
      <c r="FO18">
        <f t="shared" si="19"/>
        <v>1.0862818647282767E-2</v>
      </c>
      <c r="FP18">
        <f t="shared" si="19"/>
        <v>0.37345824591726035</v>
      </c>
      <c r="FQ18">
        <f t="shared" si="19"/>
        <v>0.79185669214385268</v>
      </c>
      <c r="FR18">
        <f t="shared" si="19"/>
        <v>0.49284720498248125</v>
      </c>
      <c r="FS18">
        <f t="shared" si="19"/>
        <v>0.86801969421225045</v>
      </c>
      <c r="FT18">
        <f t="shared" si="19"/>
        <v>0.72238208469875886</v>
      </c>
      <c r="FU18">
        <f t="shared" si="19"/>
        <v>0.66425475634553555</v>
      </c>
    </row>
    <row r="19" spans="1:177">
      <c r="A19">
        <v>18</v>
      </c>
      <c r="BN19" t="s">
        <v>35</v>
      </c>
      <c r="BO19">
        <f>BS21+BS34+BS47</f>
        <v>5.1646408709837366E-4</v>
      </c>
      <c r="EN19">
        <f>Sheet27!FL19</f>
        <v>0.99162408393347778</v>
      </c>
      <c r="EO19">
        <f>Sheet27!FM19</f>
        <v>0.96703252910445991</v>
      </c>
      <c r="EP19">
        <f>Sheet27!FN19</f>
        <v>0.88278677496361158</v>
      </c>
      <c r="EQ19">
        <f>Sheet27!FO19</f>
        <v>0.92277510342710367</v>
      </c>
      <c r="ER19">
        <f>Sheet27!FP19</f>
        <v>0.35571269949857121</v>
      </c>
      <c r="ES19">
        <f>Sheet27!FQ19</f>
        <v>0.81189936250683248</v>
      </c>
      <c r="ET19">
        <f>Sheet27!FR19</f>
        <v>0.65066979568948469</v>
      </c>
      <c r="EU19">
        <f>Sheet27!FS19</f>
        <v>0.79169288862560561</v>
      </c>
      <c r="EV19">
        <f>Sheet27!FT19</f>
        <v>0.8087821214259403</v>
      </c>
      <c r="EW19">
        <f>Sheet27!FU19</f>
        <v>0.61312418893554255</v>
      </c>
      <c r="EZ19">
        <v>3.7661640811837927E-6</v>
      </c>
      <c r="FA19">
        <v>-1.9077692195251909E-5</v>
      </c>
      <c r="FB19">
        <v>-4.9695994930747714E-7</v>
      </c>
      <c r="FC19">
        <v>-1.922920685789284E-5</v>
      </c>
      <c r="FD19">
        <v>6.6146739340000273E-5</v>
      </c>
      <c r="FE19">
        <v>5.7318000458930083E-5</v>
      </c>
      <c r="FF19">
        <v>6.1215445871851256E-5</v>
      </c>
      <c r="FG19">
        <v>-3.7875996308746406E-5</v>
      </c>
      <c r="FH19">
        <v>2.8370984482448982E-6</v>
      </c>
      <c r="FI19">
        <v>1.9229882273637437E-6</v>
      </c>
      <c r="FL19">
        <f t="shared" si="21"/>
        <v>0.99162408016731374</v>
      </c>
      <c r="FM19">
        <f t="shared" si="19"/>
        <v>0.96703254818215212</v>
      </c>
      <c r="FN19">
        <f t="shared" si="19"/>
        <v>0.88278677546057149</v>
      </c>
      <c r="FO19">
        <f t="shared" si="19"/>
        <v>0.92277512265631056</v>
      </c>
      <c r="FP19">
        <f t="shared" si="19"/>
        <v>0.35571263335183184</v>
      </c>
      <c r="FQ19">
        <f t="shared" si="19"/>
        <v>0.81189930518883202</v>
      </c>
      <c r="FR19">
        <f t="shared" si="19"/>
        <v>0.65066973447403886</v>
      </c>
      <c r="FS19">
        <f t="shared" si="19"/>
        <v>0.79169292650160195</v>
      </c>
      <c r="FT19">
        <f t="shared" si="19"/>
        <v>0.80878211858884186</v>
      </c>
      <c r="FU19">
        <f t="shared" si="19"/>
        <v>0.61312418701255433</v>
      </c>
    </row>
    <row r="20" spans="1:177">
      <c r="A20">
        <v>19</v>
      </c>
      <c r="AV20" t="s">
        <v>67</v>
      </c>
      <c r="AW20">
        <f>MAX(AW7:AW16)</f>
        <v>7.1639563351510178</v>
      </c>
      <c r="AX20">
        <f>MAX(AX7:AX16)</f>
        <v>7.1767115607857574</v>
      </c>
      <c r="AY20">
        <f>MAX(AY7:AY16)</f>
        <v>7.1743940531905732</v>
      </c>
      <c r="AZ20">
        <f>MAX(AZ7:AZ16)</f>
        <v>7.1794786301901103</v>
      </c>
      <c r="BB20">
        <f>SUM(BB7:BB16)</f>
        <v>3.3085764517765521</v>
      </c>
      <c r="BC20">
        <f t="shared" ref="BC20:BE20" si="22">SUM(BC7:BC16)</f>
        <v>3.3036349334314501</v>
      </c>
      <c r="BD20">
        <f t="shared" si="22"/>
        <v>3.304508119904499</v>
      </c>
      <c r="BE20">
        <f t="shared" si="22"/>
        <v>3.3026335559258553</v>
      </c>
      <c r="BG20">
        <f>IF(BG7&lt;0.000000000001,0.000000000001,BG7)</f>
        <v>2.4783679888798874E-2</v>
      </c>
      <c r="BH20">
        <f t="shared" ref="BH20:BJ20" si="23">IF(BH7&lt;0.000000000001,0.000000000001,BH7)</f>
        <v>2.4639552702490974E-2</v>
      </c>
      <c r="BI20">
        <f t="shared" si="23"/>
        <v>2.4669001344075098E-2</v>
      </c>
      <c r="BJ20">
        <f t="shared" si="23"/>
        <v>2.4611210861791442E-2</v>
      </c>
      <c r="EN20">
        <f>Sheet27!FL20</f>
        <v>0.63002016406178718</v>
      </c>
      <c r="EO20">
        <f>Sheet27!FM20</f>
        <v>0.29036204573523722</v>
      </c>
      <c r="EP20">
        <f>Sheet27!FN20</f>
        <v>0.7774525053829755</v>
      </c>
      <c r="EQ20">
        <f>Sheet27!FO20</f>
        <v>0.66133989835722384</v>
      </c>
      <c r="ER20">
        <f>Sheet27!FP20</f>
        <v>0.49843548622679951</v>
      </c>
      <c r="ES20">
        <f>Sheet27!FQ20</f>
        <v>0.45701030635275069</v>
      </c>
      <c r="ET20">
        <f>Sheet27!FR20</f>
        <v>0.32798363919175316</v>
      </c>
      <c r="EU20">
        <f>Sheet27!FS20</f>
        <v>0.54499943319094801</v>
      </c>
      <c r="EV20">
        <f>Sheet27!FT20</f>
        <v>0.38560121123697905</v>
      </c>
      <c r="EW20">
        <f>Sheet27!FU20</f>
        <v>0.10162760722006541</v>
      </c>
      <c r="EZ20">
        <v>4.8415937564061479E-5</v>
      </c>
      <c r="FA20">
        <v>7.16050304799767E-5</v>
      </c>
      <c r="FB20">
        <v>7.0279029077667678E-5</v>
      </c>
      <c r="FC20">
        <v>2.3794878681902305E-4</v>
      </c>
      <c r="FD20">
        <v>9.9323805400006735E-5</v>
      </c>
      <c r="FE20">
        <v>6.3687412128457231E-5</v>
      </c>
      <c r="FF20">
        <v>1.7365126013884315E-4</v>
      </c>
      <c r="FG20">
        <v>8.0061036512009431E-5</v>
      </c>
      <c r="FH20">
        <v>1.5660534156160117E-4</v>
      </c>
      <c r="FI20">
        <v>5.699688537742036E-5</v>
      </c>
      <c r="FL20">
        <f t="shared" si="21"/>
        <v>0.63002011564584959</v>
      </c>
      <c r="FM20">
        <f t="shared" si="19"/>
        <v>0.29036197413020676</v>
      </c>
      <c r="FN20">
        <f t="shared" si="19"/>
        <v>0.77745243510394646</v>
      </c>
      <c r="FO20">
        <f t="shared" si="19"/>
        <v>0.66133966040843706</v>
      </c>
      <c r="FP20">
        <f t="shared" si="19"/>
        <v>0.4984353869029941</v>
      </c>
      <c r="FQ20">
        <f t="shared" si="19"/>
        <v>0.45701024266533857</v>
      </c>
      <c r="FR20">
        <f t="shared" si="19"/>
        <v>0.32798346554049301</v>
      </c>
      <c r="FS20">
        <f t="shared" si="19"/>
        <v>0.54499935312991155</v>
      </c>
      <c r="FT20">
        <f t="shared" si="19"/>
        <v>0.38560105463163746</v>
      </c>
      <c r="FU20">
        <f t="shared" si="19"/>
        <v>0.10162755022318003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0.28232973448948301</v>
      </c>
      <c r="BH21">
        <f t="shared" si="24"/>
        <v>0.28278836516475825</v>
      </c>
      <c r="BI21">
        <f t="shared" si="24"/>
        <v>0.28267490158847441</v>
      </c>
      <c r="BJ21">
        <f t="shared" si="24"/>
        <v>0.28287494482610759</v>
      </c>
      <c r="BL21">
        <v>1.0000000000000001E-5</v>
      </c>
      <c r="BS21">
        <f>SUM(BM23:BV32)</f>
        <v>1.8443664020673824E-4</v>
      </c>
      <c r="EN21">
        <f>Sheet27!FL21</f>
        <v>0.94458501975174891</v>
      </c>
      <c r="EO21">
        <f>Sheet27!FM21</f>
        <v>0.50659717579820707</v>
      </c>
      <c r="EP21">
        <f>Sheet27!FN21</f>
        <v>0.45423367887588156</v>
      </c>
      <c r="EQ21">
        <f>Sheet27!FO21</f>
        <v>0.75263078448101961</v>
      </c>
      <c r="ER21">
        <f>Sheet27!FP21</f>
        <v>0.46183868782985288</v>
      </c>
      <c r="ES21">
        <f>Sheet27!FQ21</f>
        <v>0.95800813400655749</v>
      </c>
      <c r="ET21">
        <f>Sheet27!FR21</f>
        <v>0.35281609310034051</v>
      </c>
      <c r="EU21">
        <f>Sheet27!FS21</f>
        <v>0.86323510630960498</v>
      </c>
      <c r="EV21">
        <f>Sheet27!FT21</f>
        <v>0.13913137910250184</v>
      </c>
      <c r="EW21">
        <f>Sheet27!FU21</f>
        <v>0.98803267611973045</v>
      </c>
      <c r="EZ21">
        <v>4.5683562293096941E-5</v>
      </c>
      <c r="FA21">
        <v>8.9547394157697856E-5</v>
      </c>
      <c r="FB21">
        <v>7.1311213496922719E-5</v>
      </c>
      <c r="FC21">
        <v>2.4234999236009733E-4</v>
      </c>
      <c r="FD21">
        <v>6.891640573872486E-5</v>
      </c>
      <c r="FE21">
        <v>3.4849824675407157E-5</v>
      </c>
      <c r="FF21">
        <v>1.3785137389434534E-4</v>
      </c>
      <c r="FG21">
        <v>9.6726253624776165E-5</v>
      </c>
      <c r="FH21">
        <v>1.5869809507889273E-4</v>
      </c>
      <c r="FI21">
        <v>5.6525706897850041E-5</v>
      </c>
      <c r="FL21">
        <f t="shared" si="21"/>
        <v>0.94458497406818664</v>
      </c>
      <c r="FM21">
        <f t="shared" si="19"/>
        <v>0.5065970862508129</v>
      </c>
      <c r="FN21">
        <f t="shared" si="19"/>
        <v>0.45423360756466807</v>
      </c>
      <c r="FO21">
        <f t="shared" si="19"/>
        <v>0.7526305421310272</v>
      </c>
      <c r="FP21">
        <f t="shared" si="19"/>
        <v>0.46183861891344713</v>
      </c>
      <c r="FQ21">
        <f t="shared" si="19"/>
        <v>0.9580080991567328</v>
      </c>
      <c r="FR21">
        <f t="shared" si="19"/>
        <v>0.35281595524896664</v>
      </c>
      <c r="FS21">
        <f t="shared" si="19"/>
        <v>0.86323500958335131</v>
      </c>
      <c r="FT21">
        <f t="shared" si="19"/>
        <v>0.13913122040440676</v>
      </c>
      <c r="FU21">
        <f t="shared" si="19"/>
        <v>0.98803261959402355</v>
      </c>
    </row>
    <row r="22" spans="1:177">
      <c r="A22">
        <v>21</v>
      </c>
      <c r="BG22">
        <f t="shared" si="24"/>
        <v>6.4613480906526896E-2</v>
      </c>
      <c r="BH22">
        <f t="shared" si="24"/>
        <v>6.4625748463731106E-2</v>
      </c>
      <c r="BI22">
        <f t="shared" si="24"/>
        <v>6.4615914075935879E-2</v>
      </c>
      <c r="BJ22">
        <f t="shared" si="24"/>
        <v>6.4633899511456497E-2</v>
      </c>
      <c r="EN22">
        <f>Sheet27!FL22</f>
        <v>0.23697095100335402</v>
      </c>
      <c r="EO22">
        <f>Sheet27!FM22</f>
        <v>0.5562693862680772</v>
      </c>
      <c r="EP22">
        <f>Sheet27!FN22</f>
        <v>0.99209650494367374</v>
      </c>
      <c r="EQ22">
        <f>Sheet27!FO22</f>
        <v>0.33655123948819193</v>
      </c>
      <c r="ER22">
        <f>Sheet27!FP22</f>
        <v>1.2877115557687333E-3</v>
      </c>
      <c r="ES22">
        <f>Sheet27!FQ22</f>
        <v>5.8333344343837003E-2</v>
      </c>
      <c r="ET22">
        <f>Sheet27!FR22</f>
        <v>0.63210175196922458</v>
      </c>
      <c r="EU22">
        <f>Sheet27!FS22</f>
        <v>0.73126073610603681</v>
      </c>
      <c r="EV22">
        <f>Sheet27!FT22</f>
        <v>0.20701969830182501</v>
      </c>
      <c r="EW22">
        <f>Sheet27!FU22</f>
        <v>0.6044540936898688</v>
      </c>
      <c r="EZ22">
        <v>1.2444085577916882E-5</v>
      </c>
      <c r="FA22">
        <v>-1.0590550947010475E-5</v>
      </c>
      <c r="FB22">
        <v>1.0267857982096724E-5</v>
      </c>
      <c r="FC22">
        <v>2.6346211808846156E-5</v>
      </c>
      <c r="FD22">
        <v>6.7868075209183331E-5</v>
      </c>
      <c r="FE22">
        <v>5.4115399477154257E-5</v>
      </c>
      <c r="FF22">
        <v>7.8595269094219633E-5</v>
      </c>
      <c r="FG22">
        <v>-1.2021049281100548E-5</v>
      </c>
      <c r="FH22">
        <v>2.2752583127068023E-5</v>
      </c>
      <c r="FI22">
        <v>9.1478260073887431E-6</v>
      </c>
      <c r="FL22">
        <f t="shared" si="21"/>
        <v>0.23697093855926846</v>
      </c>
      <c r="FM22">
        <f t="shared" si="19"/>
        <v>0.5562693968586282</v>
      </c>
      <c r="FN22">
        <f t="shared" si="19"/>
        <v>0.99209649467581573</v>
      </c>
      <c r="FO22">
        <f t="shared" si="19"/>
        <v>0.33655121314198011</v>
      </c>
      <c r="FP22">
        <f t="shared" si="19"/>
        <v>1.2876436876935241E-3</v>
      </c>
      <c r="FQ22">
        <f t="shared" si="19"/>
        <v>5.8333290228437529E-2</v>
      </c>
      <c r="FR22">
        <f t="shared" si="19"/>
        <v>0.63210167337395551</v>
      </c>
      <c r="FS22">
        <f t="shared" si="19"/>
        <v>0.73126074812708608</v>
      </c>
      <c r="FT22">
        <f t="shared" si="19"/>
        <v>0.20701967554924189</v>
      </c>
      <c r="FU22">
        <f t="shared" si="19"/>
        <v>0.60445408454204275</v>
      </c>
    </row>
    <row r="23" spans="1:177">
      <c r="A23">
        <v>22</v>
      </c>
      <c r="B23">
        <f t="array" ref="B23:K32">TRANSPOSE(EN16:EW25)</f>
        <v>0.62665989283899226</v>
      </c>
      <c r="C23">
        <v>0.24255701911045813</v>
      </c>
      <c r="D23">
        <v>5.5809762664701106E-2</v>
      </c>
      <c r="E23">
        <v>0.99162408393347778</v>
      </c>
      <c r="F23">
        <v>0.63002016406178718</v>
      </c>
      <c r="G23">
        <v>0.94458501975174891</v>
      </c>
      <c r="H23">
        <v>0.23697095100335402</v>
      </c>
      <c r="I23">
        <v>0.67320928185662698</v>
      </c>
      <c r="J23">
        <v>0.96735863525943799</v>
      </c>
      <c r="K23">
        <v>0.99765123167738767</v>
      </c>
      <c r="M23">
        <f t="array" ref="M23:M32">TRANSPOSE(EN12:EW12)</f>
        <v>0.79313495865153694</v>
      </c>
      <c r="S23">
        <f>EN16</f>
        <v>0.62665989283899226</v>
      </c>
      <c r="T23">
        <f t="shared" ref="T23:AB32" si="25">EO16</f>
        <v>0.14071221006186116</v>
      </c>
      <c r="U23">
        <f t="shared" si="25"/>
        <v>0.45591875277876448</v>
      </c>
      <c r="V23">
        <f t="shared" si="25"/>
        <v>0.15779134828385002</v>
      </c>
      <c r="W23">
        <f t="shared" si="25"/>
        <v>0.43292232472365827</v>
      </c>
      <c r="X23">
        <f t="shared" si="25"/>
        <v>0.51077320462477571</v>
      </c>
      <c r="Y23">
        <f t="shared" si="25"/>
        <v>0.75289952381184044</v>
      </c>
      <c r="Z23">
        <f t="shared" si="25"/>
        <v>0.9523654080749403</v>
      </c>
      <c r="AA23">
        <f t="shared" si="25"/>
        <v>0.38207537297734667</v>
      </c>
      <c r="AB23">
        <f t="shared" si="25"/>
        <v>0.39061452391319262</v>
      </c>
      <c r="BG23">
        <f t="shared" si="24"/>
        <v>6.2168384004292754E-2</v>
      </c>
      <c r="BH23">
        <f t="shared" si="24"/>
        <v>6.1862366731479025E-2</v>
      </c>
      <c r="BI23">
        <f t="shared" si="24"/>
        <v>6.1917917645271804E-2</v>
      </c>
      <c r="BJ23">
        <f t="shared" si="24"/>
        <v>6.1806081273537608E-2</v>
      </c>
      <c r="BM23">
        <f>0.5*$BL$21*B23*B23</f>
        <v>1.9635131064648862E-6</v>
      </c>
      <c r="BN23">
        <f t="shared" ref="BN23:BV32" si="26">0.5*$BL$21*C23*C23</f>
        <v>2.9416953759875579E-7</v>
      </c>
      <c r="BO23">
        <f t="shared" si="26"/>
        <v>1.5573648043451326E-8</v>
      </c>
      <c r="BP23">
        <f t="shared" si="26"/>
        <v>4.9165916191845455E-6</v>
      </c>
      <c r="BQ23">
        <f t="shared" si="26"/>
        <v>1.9846270356222066E-6</v>
      </c>
      <c r="BR23">
        <f t="shared" si="26"/>
        <v>4.4612042976970602E-6</v>
      </c>
      <c r="BS23">
        <f t="shared" si="26"/>
        <v>2.8077615809717007E-7</v>
      </c>
      <c r="BT23">
        <f t="shared" si="26"/>
        <v>2.2660536858895775E-6</v>
      </c>
      <c r="BU23">
        <f t="shared" si="26"/>
        <v>4.6789136460550122E-6</v>
      </c>
      <c r="BV23">
        <f t="shared" si="26"/>
        <v>4.9765399003370437E-6</v>
      </c>
      <c r="BY23">
        <f>$BG$7-$BL$7</f>
        <v>2.4783679888798874E-2</v>
      </c>
      <c r="BZ23">
        <f>$BG$8-$BL$8</f>
        <v>0.28232973448948301</v>
      </c>
      <c r="CA23">
        <f>$BG$9-$BL$9</f>
        <v>6.4613480906526896E-2</v>
      </c>
      <c r="CB23">
        <f>$BG$10-$BL$10</f>
        <v>6.2168384004292754E-2</v>
      </c>
      <c r="CC23">
        <f>$BG$11-$BL$11</f>
        <v>-0.69775520844832029</v>
      </c>
      <c r="CD23">
        <f>$BG$12-$BL$12</f>
        <v>8.5873138868329216E-2</v>
      </c>
      <c r="CE23">
        <f>$BG$13-$BL$13</f>
        <v>9.8859457410264608E-3</v>
      </c>
      <c r="CF23">
        <f>$BG$14-$BL$14</f>
        <v>5.5788910760049291E-2</v>
      </c>
      <c r="CG23">
        <f>$BG$15-$BL$15</f>
        <v>3.1002303179961541E-2</v>
      </c>
      <c r="CH23">
        <f>$BG$16-$BL$16</f>
        <v>8.1309630609852399E-2</v>
      </c>
      <c r="CW23">
        <f t="array" ref="CW23:DF26">TRANSPOSE(CW7:CZ16)</f>
        <v>-1.9628383967350746E-3</v>
      </c>
      <c r="CX23">
        <v>-3.7942942080879891E-4</v>
      </c>
      <c r="CY23">
        <v>1.0779556485203691E-3</v>
      </c>
      <c r="CZ23">
        <v>-4.4501138835267059E-4</v>
      </c>
      <c r="DA23">
        <v>1.4392353898936745E-3</v>
      </c>
      <c r="DB23">
        <v>-6.6484213444893984E-4</v>
      </c>
      <c r="DC23">
        <v>-5.3727697563827671E-4</v>
      </c>
      <c r="DD23">
        <v>-1.8344594593993336E-3</v>
      </c>
      <c r="DE23">
        <v>-2.4018242965390367E-3</v>
      </c>
      <c r="DF23">
        <v>-3.2700636601252632E-3</v>
      </c>
      <c r="DT23">
        <f t="array" ref="DT23:EC26">TRANSPOSE(DT7:DW16)</f>
        <v>-1.1727755788338681E-4</v>
      </c>
      <c r="DU23">
        <v>-5.5260949034438003E-4</v>
      </c>
      <c r="DV23">
        <v>-2.4943339002418761E-4</v>
      </c>
      <c r="DW23">
        <v>-5.4116199926802018E-4</v>
      </c>
      <c r="DX23">
        <v>-4.0330694915457197E-4</v>
      </c>
      <c r="DY23">
        <v>-1.8278079047183801E-4</v>
      </c>
      <c r="DZ23">
        <v>-3.2970647451078107E-4</v>
      </c>
      <c r="EA23">
        <v>-1.6682892183823142E-4</v>
      </c>
      <c r="EB23">
        <v>-6.237377610921784E-4</v>
      </c>
      <c r="EC23">
        <v>-1.9621759268528065E-4</v>
      </c>
      <c r="EN23">
        <f>Sheet27!FL23</f>
        <v>0.67320928185662698</v>
      </c>
      <c r="EO23">
        <f>Sheet27!FM23</f>
        <v>0.21117055788943093</v>
      </c>
      <c r="EP23">
        <f>Sheet27!FN23</f>
        <v>0.69472939900266228</v>
      </c>
      <c r="EQ23">
        <f>Sheet27!FO23</f>
        <v>0.96403406075205644</v>
      </c>
      <c r="ER23">
        <f>Sheet27!FP23</f>
        <v>0.53915563396314636</v>
      </c>
      <c r="ES23">
        <f>Sheet27!FQ23</f>
        <v>0.77881622386702887</v>
      </c>
      <c r="ET23">
        <f>Sheet27!FR23</f>
        <v>0.20358346532094282</v>
      </c>
      <c r="EU23">
        <f>Sheet27!FS23</f>
        <v>0.40125917111980258</v>
      </c>
      <c r="EV23">
        <f>Sheet27!FT23</f>
        <v>0.27405295837574351</v>
      </c>
      <c r="EW23">
        <f>Sheet27!FU23</f>
        <v>0.77018992792914864</v>
      </c>
      <c r="EZ23">
        <v>3.7150054281731977E-5</v>
      </c>
      <c r="FA23">
        <v>5.9069965716011051E-5</v>
      </c>
      <c r="FB23">
        <v>5.3186795389816926E-5</v>
      </c>
      <c r="FC23">
        <v>1.8383622817759863E-4</v>
      </c>
      <c r="FD23">
        <v>5.8619816904618239E-5</v>
      </c>
      <c r="FE23">
        <v>2.8733003690820952E-5</v>
      </c>
      <c r="FF23">
        <v>1.1017403365298877E-4</v>
      </c>
      <c r="FG23">
        <v>7.6932327458233301E-5</v>
      </c>
      <c r="FH23">
        <v>1.142779637282083E-4</v>
      </c>
      <c r="FI23">
        <v>4.055370795672428E-5</v>
      </c>
      <c r="FL23">
        <f t="shared" si="21"/>
        <v>0.67320924470657273</v>
      </c>
      <c r="FM23">
        <f t="shared" si="19"/>
        <v>0.2111704988194652</v>
      </c>
      <c r="FN23">
        <f t="shared" si="19"/>
        <v>0.69472934581586687</v>
      </c>
      <c r="FO23">
        <f t="shared" si="19"/>
        <v>0.96403387691582831</v>
      </c>
      <c r="FP23">
        <f t="shared" si="19"/>
        <v>0.53915557534332947</v>
      </c>
      <c r="FQ23">
        <f t="shared" si="19"/>
        <v>0.77881619513402522</v>
      </c>
      <c r="FR23">
        <f t="shared" si="19"/>
        <v>0.20358335514690917</v>
      </c>
      <c r="FS23">
        <f t="shared" si="19"/>
        <v>0.40125909418747513</v>
      </c>
      <c r="FT23">
        <f t="shared" si="19"/>
        <v>0.2740528440977798</v>
      </c>
      <c r="FU23">
        <f t="shared" si="19"/>
        <v>0.7701898873754407</v>
      </c>
    </row>
    <row r="24" spans="1:177">
      <c r="A24">
        <v>23</v>
      </c>
      <c r="B24">
        <v>0.14071221006186116</v>
      </c>
      <c r="C24">
        <v>0.91180527708583747</v>
      </c>
      <c r="D24">
        <v>0.55247825325407229</v>
      </c>
      <c r="E24">
        <v>0.96703252910445991</v>
      </c>
      <c r="F24">
        <v>0.29036204573523722</v>
      </c>
      <c r="G24">
        <v>0.50659717579820707</v>
      </c>
      <c r="H24">
        <v>0.5562693862680772</v>
      </c>
      <c r="I24">
        <v>0.21117055788943093</v>
      </c>
      <c r="J24">
        <v>0.26763108015479747</v>
      </c>
      <c r="K24">
        <v>0.58921364870942916</v>
      </c>
      <c r="M24">
        <v>6.5748852530002191E-2</v>
      </c>
      <c r="S24">
        <f t="shared" ref="S24:S32" si="27">EN17</f>
        <v>0.24255701911045813</v>
      </c>
      <c r="T24">
        <f t="shared" si="25"/>
        <v>0.91180527708583747</v>
      </c>
      <c r="U24">
        <f t="shared" si="25"/>
        <v>0.61871637810697211</v>
      </c>
      <c r="V24">
        <f t="shared" si="25"/>
        <v>0.12337765936309025</v>
      </c>
      <c r="W24">
        <f t="shared" si="25"/>
        <v>0.84821582288219621</v>
      </c>
      <c r="X24">
        <f t="shared" si="25"/>
        <v>0.5708180087044431</v>
      </c>
      <c r="Y24">
        <f t="shared" si="25"/>
        <v>3.8569428003810739E-2</v>
      </c>
      <c r="Z24">
        <f t="shared" si="25"/>
        <v>0.44437827419614379</v>
      </c>
      <c r="AA24">
        <f t="shared" si="25"/>
        <v>0.88514083205548044</v>
      </c>
      <c r="AB24">
        <f t="shared" si="25"/>
        <v>0.23383816191092005</v>
      </c>
      <c r="BG24">
        <f t="shared" si="24"/>
        <v>0.30224479155167971</v>
      </c>
      <c r="BH24">
        <f t="shared" si="24"/>
        <v>0.30269688393242372</v>
      </c>
      <c r="BI24">
        <f t="shared" si="24"/>
        <v>0.30261689901034355</v>
      </c>
      <c r="BJ24">
        <f t="shared" si="24"/>
        <v>0.30278866337009086</v>
      </c>
      <c r="BM24">
        <f t="shared" ref="BM24:BM32" si="28">0.5*$BL$21*B24*B24</f>
        <v>9.8999630302466712E-8</v>
      </c>
      <c r="BN24">
        <f t="shared" si="26"/>
        <v>4.1569443166079047E-6</v>
      </c>
      <c r="BO24">
        <f t="shared" si="26"/>
        <v>1.5261611015933543E-6</v>
      </c>
      <c r="BP24">
        <f t="shared" si="26"/>
        <v>4.6757595617308407E-6</v>
      </c>
      <c r="BQ24">
        <f t="shared" si="26"/>
        <v>4.2155058801775998E-7</v>
      </c>
      <c r="BR24">
        <f t="shared" si="26"/>
        <v>1.2832034926335978E-6</v>
      </c>
      <c r="BS24">
        <f t="shared" si="26"/>
        <v>1.5471781504953164E-6</v>
      </c>
      <c r="BT24">
        <f t="shared" si="26"/>
        <v>2.2296502259666752E-7</v>
      </c>
      <c r="BU24">
        <f t="shared" si="26"/>
        <v>3.5813197532411817E-7</v>
      </c>
      <c r="BV24">
        <f t="shared" si="26"/>
        <v>1.7358636191273932E-6</v>
      </c>
      <c r="BY24">
        <f>$BH$7-$BM$7</f>
        <v>-0.97536044729750904</v>
      </c>
      <c r="BZ24">
        <f>$BH$8-$BM$8</f>
        <v>0.28278836516475825</v>
      </c>
      <c r="CA24">
        <f>$BH$9-$BM$9</f>
        <v>6.4625748463731106E-2</v>
      </c>
      <c r="CB24">
        <f>$BH$10-$BM$10</f>
        <v>6.1862366731479025E-2</v>
      </c>
      <c r="CC24">
        <f>$BH$11-$BM$11</f>
        <v>0.30269688393242372</v>
      </c>
      <c r="CD24">
        <f>$BH$12-$BM$12</f>
        <v>8.5780148704745485E-2</v>
      </c>
      <c r="CE24">
        <f>$BH$13-$BM$13</f>
        <v>9.8389599347220771E-3</v>
      </c>
      <c r="CF24">
        <f>$BH$14-$BM$14</f>
        <v>5.5733404010106333E-2</v>
      </c>
      <c r="CG24">
        <f>$BH$15-$BM$15</f>
        <v>3.0924112390768973E-2</v>
      </c>
      <c r="CH24">
        <f>$BH$16-$BM$16</f>
        <v>8.1110457964774146E-2</v>
      </c>
      <c r="CW24">
        <v>2.8434568383631609E-3</v>
      </c>
      <c r="CX24">
        <v>1.4828882810841489E-3</v>
      </c>
      <c r="CY24">
        <v>1.8589097738965189E-3</v>
      </c>
      <c r="CZ24">
        <v>1.521989210723756E-2</v>
      </c>
      <c r="DA24">
        <v>-1.5863810458009093E-3</v>
      </c>
      <c r="DB24">
        <v>1.1656925603073374E-4</v>
      </c>
      <c r="DC24">
        <v>-3.5880227994899077E-4</v>
      </c>
      <c r="DD24">
        <v>5.1631547123238272E-3</v>
      </c>
      <c r="DE24">
        <v>-3.5314105898308411E-4</v>
      </c>
      <c r="DF24">
        <v>8.2769732097218145E-3</v>
      </c>
      <c r="DT24">
        <v>3.0713293186301563E-4</v>
      </c>
      <c r="DU24">
        <v>5.2027474738709474E-4</v>
      </c>
      <c r="DV24">
        <v>4.4169223862460292E-4</v>
      </c>
      <c r="DW24">
        <v>1.5107837414681565E-3</v>
      </c>
      <c r="DX24">
        <v>4.626299714055505E-4</v>
      </c>
      <c r="DY24">
        <v>1.9728334764786593E-4</v>
      </c>
      <c r="DZ24">
        <v>8.5265041640220595E-4</v>
      </c>
      <c r="EA24">
        <v>6.6564576912647667E-4</v>
      </c>
      <c r="EB24">
        <v>9.4322055627448398E-4</v>
      </c>
      <c r="EC24">
        <v>3.2985328155049983E-4</v>
      </c>
      <c r="EN24">
        <f>Sheet27!FL24</f>
        <v>0.96735863525943799</v>
      </c>
      <c r="EO24">
        <f>Sheet27!FM24</f>
        <v>0.26763108015479747</v>
      </c>
      <c r="EP24">
        <f>Sheet27!FN24</f>
        <v>0.89235132458718591</v>
      </c>
      <c r="EQ24">
        <f>Sheet27!FO24</f>
        <v>0.12835636014814572</v>
      </c>
      <c r="ER24">
        <f>Sheet27!FP24</f>
        <v>0.5350328451614158</v>
      </c>
      <c r="ES24">
        <f>Sheet27!FQ24</f>
        <v>0.88718817562056085</v>
      </c>
      <c r="ET24">
        <f>Sheet27!FR24</f>
        <v>0.54463040095928139</v>
      </c>
      <c r="EU24">
        <f>Sheet27!FS24</f>
        <v>0.74437995764401477</v>
      </c>
      <c r="EV24">
        <f>Sheet27!FT24</f>
        <v>0.12073073243427161</v>
      </c>
      <c r="EW24">
        <f>Sheet27!FU24</f>
        <v>0.87901235926065691</v>
      </c>
      <c r="EZ24">
        <v>2.2755816707770404E-5</v>
      </c>
      <c r="FA24">
        <v>-8.5163274867462945E-6</v>
      </c>
      <c r="FB24">
        <v>2.6724123197854828E-5</v>
      </c>
      <c r="FC24">
        <v>1.4697690208365668E-4</v>
      </c>
      <c r="FD24">
        <v>-6.3632367037869522E-6</v>
      </c>
      <c r="FE24">
        <v>5.2680987953365715E-6</v>
      </c>
      <c r="FF24">
        <v>8.2370598564682248E-5</v>
      </c>
      <c r="FG24">
        <v>6.0538721179522908E-5</v>
      </c>
      <c r="FH24">
        <v>5.0767065559189591E-5</v>
      </c>
      <c r="FI24">
        <v>2.3622444932505944E-5</v>
      </c>
      <c r="FL24">
        <f t="shared" si="21"/>
        <v>0.96735861250362132</v>
      </c>
      <c r="FM24">
        <f t="shared" si="19"/>
        <v>0.26763108867112495</v>
      </c>
      <c r="FN24">
        <f t="shared" si="19"/>
        <v>0.89235129786306266</v>
      </c>
      <c r="FO24">
        <f t="shared" si="19"/>
        <v>0.12835621317124363</v>
      </c>
      <c r="FP24">
        <f t="shared" si="19"/>
        <v>0.53503285152465252</v>
      </c>
      <c r="FQ24">
        <f t="shared" si="19"/>
        <v>0.887188170352462</v>
      </c>
      <c r="FR24">
        <f t="shared" si="19"/>
        <v>0.54463031858868283</v>
      </c>
      <c r="FS24">
        <f t="shared" si="19"/>
        <v>0.74437989710529362</v>
      </c>
      <c r="FT24">
        <f t="shared" si="19"/>
        <v>0.12073068166720605</v>
      </c>
      <c r="FU24">
        <f t="shared" si="19"/>
        <v>0.87901233563821202</v>
      </c>
    </row>
    <row r="25" spans="1:177">
      <c r="A25">
        <v>24</v>
      </c>
      <c r="B25">
        <v>0.45591875277876448</v>
      </c>
      <c r="C25">
        <v>0.61871637810697211</v>
      </c>
      <c r="D25">
        <v>2.77290263635359E-2</v>
      </c>
      <c r="E25">
        <v>0.88278677496361158</v>
      </c>
      <c r="F25">
        <v>0.7774525053829755</v>
      </c>
      <c r="G25">
        <v>0.45423367887588156</v>
      </c>
      <c r="H25">
        <v>0.99209650494367374</v>
      </c>
      <c r="I25">
        <v>0.69472939900266228</v>
      </c>
      <c r="J25">
        <v>0.89235132458718591</v>
      </c>
      <c r="K25">
        <v>0.72170059238527307</v>
      </c>
      <c r="M25">
        <v>0.13710218354672077</v>
      </c>
      <c r="S25">
        <f t="shared" si="27"/>
        <v>5.5809762664701106E-2</v>
      </c>
      <c r="T25">
        <f t="shared" si="25"/>
        <v>0.55247825325407229</v>
      </c>
      <c r="U25">
        <f t="shared" si="25"/>
        <v>2.77290263635359E-2</v>
      </c>
      <c r="V25">
        <f t="shared" si="25"/>
        <v>1.0863050518147751E-2</v>
      </c>
      <c r="W25">
        <f t="shared" si="25"/>
        <v>0.37345834243107506</v>
      </c>
      <c r="X25">
        <f t="shared" si="25"/>
        <v>0.79185674942868423</v>
      </c>
      <c r="Y25">
        <f t="shared" si="25"/>
        <v>0.49284738558096752</v>
      </c>
      <c r="Z25">
        <f t="shared" si="25"/>
        <v>0.86801979180546873</v>
      </c>
      <c r="AA25">
        <f t="shared" si="25"/>
        <v>0.72238219598847175</v>
      </c>
      <c r="AB25">
        <f t="shared" si="25"/>
        <v>0.66425479816192734</v>
      </c>
      <c r="BG25">
        <f t="shared" si="24"/>
        <v>8.5873138868329216E-2</v>
      </c>
      <c r="BH25">
        <f t="shared" si="24"/>
        <v>8.5780148704745485E-2</v>
      </c>
      <c r="BI25">
        <f t="shared" si="24"/>
        <v>8.5816681430688588E-2</v>
      </c>
      <c r="BJ25">
        <f t="shared" si="24"/>
        <v>8.5753768417104817E-2</v>
      </c>
      <c r="BM25">
        <f t="shared" si="28"/>
        <v>1.039309545676721E-6</v>
      </c>
      <c r="BN25">
        <f t="shared" si="26"/>
        <v>1.9140497826890484E-6</v>
      </c>
      <c r="BO25">
        <f t="shared" si="26"/>
        <v>3.8444945153483446E-9</v>
      </c>
      <c r="BP25">
        <f t="shared" si="26"/>
        <v>3.8965624502532714E-6</v>
      </c>
      <c r="BQ25">
        <f t="shared" si="26"/>
        <v>3.022161990631328E-6</v>
      </c>
      <c r="BR25">
        <f t="shared" si="26"/>
        <v>1.0316411751255874E-6</v>
      </c>
      <c r="BS25">
        <f t="shared" si="26"/>
        <v>4.9212773756072646E-6</v>
      </c>
      <c r="BT25">
        <f t="shared" si="26"/>
        <v>2.4132446891930018E-6</v>
      </c>
      <c r="BU25">
        <f t="shared" si="26"/>
        <v>3.9814544324625264E-6</v>
      </c>
      <c r="BV25">
        <f t="shared" si="26"/>
        <v>2.6042587252462705E-6</v>
      </c>
      <c r="BY25">
        <f>$BI$7-$BN$7</f>
        <v>2.4669001344075098E-2</v>
      </c>
      <c r="BZ25">
        <f>$BI$8-$BN$8</f>
        <v>0.28267490158847441</v>
      </c>
      <c r="CA25">
        <f>$BI$9-$BN$9</f>
        <v>6.4615914075935879E-2</v>
      </c>
      <c r="CB25">
        <f>$BI$10-$BN$10</f>
        <v>6.1917917645271804E-2</v>
      </c>
      <c r="CC25">
        <f>$BI$11-$BN$11</f>
        <v>0.30261689901034355</v>
      </c>
      <c r="CD25">
        <f>$BI$12-$BN$12</f>
        <v>8.5816681430688588E-2</v>
      </c>
      <c r="CE25">
        <f>$BI$13-$BN$13</f>
        <v>9.8458695774432461E-3</v>
      </c>
      <c r="CF25">
        <f>$BI$14-$BN$14</f>
        <v>-0.94425048125928956</v>
      </c>
      <c r="CG25">
        <f>$BI$15-$BN$15</f>
        <v>3.0946215089278896E-2</v>
      </c>
      <c r="CH25">
        <f>$BI$16-$BN$16</f>
        <v>8.1147081497778092E-2</v>
      </c>
      <c r="CW25">
        <v>-3.2980334215180465E-4</v>
      </c>
      <c r="CX25">
        <v>-2.0354768168657581E-4</v>
      </c>
      <c r="CY25">
        <v>-2.9257685385121628E-3</v>
      </c>
      <c r="CZ25">
        <v>-5.8448128825708927E-3</v>
      </c>
      <c r="DA25">
        <v>1.7441260575115842E-3</v>
      </c>
      <c r="DB25">
        <v>5.610738743887445E-4</v>
      </c>
      <c r="DC25">
        <v>7.8858835251685957E-4</v>
      </c>
      <c r="DD25">
        <v>4.9039923039286438E-3</v>
      </c>
      <c r="DE25">
        <v>4.7503125471160614E-4</v>
      </c>
      <c r="DF25">
        <v>7.1925080392658599E-3</v>
      </c>
      <c r="DT25">
        <v>8.4873372033568515E-5</v>
      </c>
      <c r="DU25">
        <v>7.8184032128417462E-5</v>
      </c>
      <c r="DV25">
        <v>9.0554257071840297E-5</v>
      </c>
      <c r="DW25">
        <v>1.4149113150425816E-4</v>
      </c>
      <c r="DX25">
        <v>4.6395518116512831E-4</v>
      </c>
      <c r="DY25">
        <v>2.9723374551397585E-4</v>
      </c>
      <c r="DZ25">
        <v>3.9565182466517264E-4</v>
      </c>
      <c r="EA25">
        <v>-3.1933371820617692E-5</v>
      </c>
      <c r="EB25">
        <v>2.0340857733971963E-4</v>
      </c>
      <c r="EC25">
        <v>6.229305493897246E-5</v>
      </c>
      <c r="EN25">
        <f>Sheet27!FL25</f>
        <v>0.99765123167738767</v>
      </c>
      <c r="EO25">
        <f>Sheet27!FM25</f>
        <v>0.58921364870942916</v>
      </c>
      <c r="EP25">
        <f>Sheet27!FN25</f>
        <v>0.72170059238527307</v>
      </c>
      <c r="EQ25">
        <f>Sheet27!FO25</f>
        <v>0.12054555490127544</v>
      </c>
      <c r="ER25">
        <f>Sheet27!FP25</f>
        <v>0.15152915046234608</v>
      </c>
      <c r="ES25">
        <f>Sheet27!FQ25</f>
        <v>0.53435265953074573</v>
      </c>
      <c r="ET25">
        <f>Sheet27!FR25</f>
        <v>0.23510849985809373</v>
      </c>
      <c r="EU25">
        <f>Sheet27!FS25</f>
        <v>0.14491223145451687</v>
      </c>
      <c r="EV25">
        <f>Sheet27!FT25</f>
        <v>0.24023668010706334</v>
      </c>
      <c r="EW25">
        <f>Sheet27!FU25</f>
        <v>0.63220854966734685</v>
      </c>
      <c r="EZ25">
        <v>4.3150015056464551E-5</v>
      </c>
      <c r="FA25">
        <v>7.4980933101427251E-5</v>
      </c>
      <c r="FB25">
        <v>6.6392789402072109E-5</v>
      </c>
      <c r="FC25">
        <v>2.2150206200394508E-4</v>
      </c>
      <c r="FD25">
        <v>8.7531614971515104E-5</v>
      </c>
      <c r="FE25">
        <v>5.6937628624464766E-5</v>
      </c>
      <c r="FF25">
        <v>1.5626404332049582E-4</v>
      </c>
      <c r="FG25">
        <v>7.2228493080400525E-5</v>
      </c>
      <c r="FH25">
        <v>1.5119834893327307E-4</v>
      </c>
      <c r="FI25">
        <v>5.4968188885006099E-5</v>
      </c>
      <c r="FL25">
        <f t="shared" si="21"/>
        <v>0.99765118852737267</v>
      </c>
      <c r="FM25">
        <f t="shared" si="19"/>
        <v>0.58921357372849603</v>
      </c>
      <c r="FN25">
        <f t="shared" si="19"/>
        <v>0.72170052599248369</v>
      </c>
      <c r="FO25">
        <f t="shared" si="19"/>
        <v>0.12054533339921344</v>
      </c>
      <c r="FP25">
        <f t="shared" si="19"/>
        <v>0.1515290629307311</v>
      </c>
      <c r="FQ25">
        <f t="shared" si="19"/>
        <v>0.53435260259311712</v>
      </c>
      <c r="FR25">
        <f t="shared" si="19"/>
        <v>0.23510834359405042</v>
      </c>
      <c r="FS25">
        <f t="shared" si="19"/>
        <v>0.1449121592260238</v>
      </c>
      <c r="FT25">
        <f t="shared" si="19"/>
        <v>0.24023652890871441</v>
      </c>
      <c r="FU25">
        <f t="shared" si="19"/>
        <v>0.63220849469915796</v>
      </c>
    </row>
    <row r="26" spans="1:177">
      <c r="A26">
        <v>25</v>
      </c>
      <c r="B26">
        <v>0.15779134828385002</v>
      </c>
      <c r="C26">
        <v>0.12337765936309025</v>
      </c>
      <c r="D26">
        <v>1.0863050518147751E-2</v>
      </c>
      <c r="E26">
        <v>0.92277510342710367</v>
      </c>
      <c r="F26">
        <v>0.66133989835722384</v>
      </c>
      <c r="G26">
        <v>0.75263078448101961</v>
      </c>
      <c r="H26">
        <v>0.33655123948819193</v>
      </c>
      <c r="I26">
        <v>0.96403406075205644</v>
      </c>
      <c r="J26">
        <v>0.12835636014814572</v>
      </c>
      <c r="K26">
        <v>0.12054555490127544</v>
      </c>
      <c r="M26">
        <v>0.28980850417571324</v>
      </c>
      <c r="S26">
        <f t="shared" si="27"/>
        <v>0.99162408393347778</v>
      </c>
      <c r="T26">
        <f t="shared" si="25"/>
        <v>0.96703252910445991</v>
      </c>
      <c r="U26">
        <f t="shared" si="25"/>
        <v>0.88278677496361158</v>
      </c>
      <c r="V26">
        <f t="shared" si="25"/>
        <v>0.92277510342710367</v>
      </c>
      <c r="W26">
        <f t="shared" si="25"/>
        <v>0.35571269949857121</v>
      </c>
      <c r="X26">
        <f t="shared" si="25"/>
        <v>0.81189936250683248</v>
      </c>
      <c r="Y26">
        <f t="shared" si="25"/>
        <v>0.65066979568948469</v>
      </c>
      <c r="Z26">
        <f t="shared" si="25"/>
        <v>0.79169288862560561</v>
      </c>
      <c r="AA26">
        <f t="shared" si="25"/>
        <v>0.8087821214259403</v>
      </c>
      <c r="AB26">
        <f t="shared" si="25"/>
        <v>0.61312418893554255</v>
      </c>
      <c r="BG26">
        <f t="shared" si="24"/>
        <v>9.8859457410264608E-3</v>
      </c>
      <c r="BH26">
        <f t="shared" si="24"/>
        <v>9.8389599347220771E-3</v>
      </c>
      <c r="BI26">
        <f t="shared" si="24"/>
        <v>9.8458695774432461E-3</v>
      </c>
      <c r="BJ26">
        <f t="shared" si="24"/>
        <v>9.8296772918508597E-3</v>
      </c>
      <c r="BM26">
        <f t="shared" si="28"/>
        <v>1.2449054796617631E-7</v>
      </c>
      <c r="BN26">
        <f t="shared" si="26"/>
        <v>7.611023414957367E-8</v>
      </c>
      <c r="BO26">
        <f t="shared" si="26"/>
        <v>5.9002933279915065E-10</v>
      </c>
      <c r="BP26">
        <f t="shared" si="26"/>
        <v>4.2575694575245092E-6</v>
      </c>
      <c r="BQ26">
        <f t="shared" si="26"/>
        <v>2.1868523057957157E-6</v>
      </c>
      <c r="BR26">
        <f t="shared" si="26"/>
        <v>2.8322654887425753E-6</v>
      </c>
      <c r="BS26">
        <f t="shared" si="26"/>
        <v>5.6633368400519166E-7</v>
      </c>
      <c r="BT26">
        <f t="shared" si="26"/>
        <v>4.6468083514504992E-6</v>
      </c>
      <c r="BU26">
        <f t="shared" si="26"/>
        <v>8.2376775952402458E-8</v>
      </c>
      <c r="BV26">
        <f t="shared" si="26"/>
        <v>7.2656154032282068E-8</v>
      </c>
      <c r="BY26">
        <f>$BJ$7-$BO$7</f>
        <v>2.4611210861791442E-2</v>
      </c>
      <c r="BZ26">
        <f>$BJ$8-$BO$8</f>
        <v>0.28287494482610759</v>
      </c>
      <c r="CA26">
        <f>$BJ$9-$BO$9</f>
        <v>-0.93536610048854352</v>
      </c>
      <c r="CB26">
        <f>$BJ$10-$BO$10</f>
        <v>6.1806081273537608E-2</v>
      </c>
      <c r="CC26">
        <f>$BJ$11-$BO$11</f>
        <v>0.30278866337009086</v>
      </c>
      <c r="CD26">
        <f>$BJ$12-$BO$12</f>
        <v>8.5753768417104817E-2</v>
      </c>
      <c r="CE26">
        <f>$BJ$13-$BO$13</f>
        <v>9.8296772918508597E-3</v>
      </c>
      <c r="CF26">
        <f>$BJ$14-$BO$14</f>
        <v>5.5716317042637492E-2</v>
      </c>
      <c r="CG26">
        <f>$BJ$15-$BO$15</f>
        <v>3.0906901288203958E-2</v>
      </c>
      <c r="CH26">
        <f>$BJ$16-$BO$16</f>
        <v>8.1078536117218838E-2</v>
      </c>
      <c r="CW26">
        <v>3.291237518903172E-3</v>
      </c>
      <c r="CX26">
        <v>3.1260344916455001E-4</v>
      </c>
      <c r="CY26">
        <v>6.7032194037554299E-5</v>
      </c>
      <c r="CZ26">
        <v>-7.7280367733320579E-3</v>
      </c>
      <c r="DA26">
        <v>-1.2954744433284436E-3</v>
      </c>
      <c r="DB26">
        <v>5.8772141177314114E-5</v>
      </c>
      <c r="DC26">
        <v>9.2853840031821349E-4</v>
      </c>
      <c r="DD26">
        <v>1.5689426244013119E-3</v>
      </c>
      <c r="DE26">
        <v>1.5889285978505938E-3</v>
      </c>
      <c r="DF26">
        <v>-3.0149398438644175E-3</v>
      </c>
      <c r="DT26">
        <v>-5.0719670031485312E-5</v>
      </c>
      <c r="DU26">
        <v>6.1134275565136208E-5</v>
      </c>
      <c r="DV26">
        <v>-1.1028859269342572E-5</v>
      </c>
      <c r="DW26">
        <v>-5.8364949312282923E-5</v>
      </c>
      <c r="DX26">
        <v>-9.2830502463883384E-5</v>
      </c>
      <c r="DY26">
        <v>2.4549390574230046E-6</v>
      </c>
      <c r="DZ26">
        <v>-5.3100057333550989E-5</v>
      </c>
      <c r="EA26">
        <v>-1.1591219929524606E-4</v>
      </c>
      <c r="EB26">
        <v>4.2443191103050878E-5</v>
      </c>
      <c r="EC26">
        <v>2.3782978366280471E-5</v>
      </c>
    </row>
    <row r="27" spans="1:177">
      <c r="A27">
        <v>26</v>
      </c>
      <c r="B27">
        <v>0.43292232472365827</v>
      </c>
      <c r="C27">
        <v>0.84821582288219621</v>
      </c>
      <c r="D27">
        <v>0.37345834243107506</v>
      </c>
      <c r="E27">
        <v>0.35571269949857121</v>
      </c>
      <c r="F27">
        <v>0.49843548622679951</v>
      </c>
      <c r="G27">
        <v>0.46183868782985288</v>
      </c>
      <c r="H27">
        <v>1.2877115557687333E-3</v>
      </c>
      <c r="I27">
        <v>0.53915563396314636</v>
      </c>
      <c r="J27">
        <v>0.5350328451614158</v>
      </c>
      <c r="K27">
        <v>0.15152915046234608</v>
      </c>
      <c r="M27">
        <v>0.80408752408915452</v>
      </c>
      <c r="S27">
        <f t="shared" si="27"/>
        <v>0.63002016406178718</v>
      </c>
      <c r="T27">
        <f t="shared" si="25"/>
        <v>0.29036204573523722</v>
      </c>
      <c r="U27">
        <f t="shared" si="25"/>
        <v>0.7774525053829755</v>
      </c>
      <c r="V27">
        <f t="shared" si="25"/>
        <v>0.66133989835722384</v>
      </c>
      <c r="W27">
        <f t="shared" si="25"/>
        <v>0.49843548622679951</v>
      </c>
      <c r="X27">
        <f t="shared" si="25"/>
        <v>0.45701030635275069</v>
      </c>
      <c r="Y27">
        <f t="shared" si="25"/>
        <v>0.32798363919175316</v>
      </c>
      <c r="Z27">
        <f t="shared" si="25"/>
        <v>0.54499943319094801</v>
      </c>
      <c r="AA27">
        <f t="shared" si="25"/>
        <v>0.38560121123697905</v>
      </c>
      <c r="AB27">
        <f t="shared" si="25"/>
        <v>0.10162760722006541</v>
      </c>
      <c r="BG27">
        <f t="shared" si="24"/>
        <v>5.5788910760049291E-2</v>
      </c>
      <c r="BH27">
        <f t="shared" si="24"/>
        <v>5.5733404010106333E-2</v>
      </c>
      <c r="BI27">
        <f t="shared" si="24"/>
        <v>5.5749518740710428E-2</v>
      </c>
      <c r="BJ27">
        <f t="shared" si="24"/>
        <v>5.5716317042637492E-2</v>
      </c>
      <c r="BM27">
        <f t="shared" si="28"/>
        <v>9.371086962206832E-7</v>
      </c>
      <c r="BN27">
        <f t="shared" si="26"/>
        <v>3.5973504109386065E-6</v>
      </c>
      <c r="BO27">
        <f t="shared" si="26"/>
        <v>6.9735566765683064E-7</v>
      </c>
      <c r="BP27">
        <f t="shared" si="26"/>
        <v>6.3265762292280418E-7</v>
      </c>
      <c r="BQ27">
        <f t="shared" si="26"/>
        <v>1.2421896696507304E-6</v>
      </c>
      <c r="BR27">
        <f t="shared" si="26"/>
        <v>1.0664748678820015E-6</v>
      </c>
      <c r="BS27">
        <f t="shared" si="26"/>
        <v>8.291005254301659E-12</v>
      </c>
      <c r="BT27">
        <f t="shared" si="26"/>
        <v>1.4534439881710115E-6</v>
      </c>
      <c r="BU27">
        <f t="shared" si="26"/>
        <v>1.4313007270075978E-6</v>
      </c>
      <c r="BV27">
        <f t="shared" si="26"/>
        <v>1.148054171992016E-7</v>
      </c>
    </row>
    <row r="28" spans="1:177">
      <c r="A28">
        <v>27</v>
      </c>
      <c r="B28">
        <v>0.51077320462477571</v>
      </c>
      <c r="C28">
        <v>0.5708180087044431</v>
      </c>
      <c r="D28">
        <v>0.79185674942868423</v>
      </c>
      <c r="E28">
        <v>0.81189936250683248</v>
      </c>
      <c r="F28">
        <v>0.45701030635275069</v>
      </c>
      <c r="G28">
        <v>0.95800813400655749</v>
      </c>
      <c r="H28">
        <v>5.8333344343837003E-2</v>
      </c>
      <c r="I28">
        <v>0.77881622386702887</v>
      </c>
      <c r="J28">
        <v>0.88718817562056085</v>
      </c>
      <c r="K28">
        <v>0.53435265953074573</v>
      </c>
      <c r="M28">
        <v>0.87265339139720965</v>
      </c>
      <c r="S28">
        <f t="shared" si="27"/>
        <v>0.94458501975174891</v>
      </c>
      <c r="T28">
        <f t="shared" si="25"/>
        <v>0.50659717579820707</v>
      </c>
      <c r="U28">
        <f t="shared" si="25"/>
        <v>0.45423367887588156</v>
      </c>
      <c r="V28">
        <f t="shared" si="25"/>
        <v>0.75263078448101961</v>
      </c>
      <c r="W28">
        <f t="shared" si="25"/>
        <v>0.46183868782985288</v>
      </c>
      <c r="X28">
        <f t="shared" si="25"/>
        <v>0.95800813400655749</v>
      </c>
      <c r="Y28">
        <f t="shared" si="25"/>
        <v>0.35281609310034051</v>
      </c>
      <c r="Z28">
        <f t="shared" si="25"/>
        <v>0.86323510630960498</v>
      </c>
      <c r="AA28">
        <f t="shared" si="25"/>
        <v>0.13913137910250184</v>
      </c>
      <c r="AB28">
        <f t="shared" si="25"/>
        <v>0.98803267611973045</v>
      </c>
      <c r="BG28">
        <f t="shared" si="24"/>
        <v>3.1002303179961541E-2</v>
      </c>
      <c r="BH28">
        <f t="shared" si="24"/>
        <v>3.0924112390768973E-2</v>
      </c>
      <c r="BI28">
        <f t="shared" si="24"/>
        <v>3.0946215089278896E-2</v>
      </c>
      <c r="BJ28">
        <f t="shared" si="24"/>
        <v>3.0906901288203958E-2</v>
      </c>
      <c r="BM28">
        <f t="shared" si="28"/>
        <v>1.3044463328133152E-6</v>
      </c>
      <c r="BN28">
        <f t="shared" si="26"/>
        <v>1.6291659953065285E-6</v>
      </c>
      <c r="BO28">
        <f t="shared" si="26"/>
        <v>3.13518555807881E-6</v>
      </c>
      <c r="BP28">
        <f t="shared" si="26"/>
        <v>3.2959028741950049E-6</v>
      </c>
      <c r="BQ28">
        <f t="shared" si="26"/>
        <v>1.0442921005631753E-6</v>
      </c>
      <c r="BR28">
        <f t="shared" si="26"/>
        <v>4.5888979241136319E-6</v>
      </c>
      <c r="BS28">
        <f t="shared" si="26"/>
        <v>1.7013895311683305E-8</v>
      </c>
      <c r="BT28">
        <f t="shared" si="26"/>
        <v>3.0327735527924906E-6</v>
      </c>
      <c r="BU28">
        <f t="shared" si="26"/>
        <v>3.9355142948046959E-6</v>
      </c>
      <c r="BV28">
        <f t="shared" si="26"/>
        <v>1.4276638237379053E-6</v>
      </c>
      <c r="EN28" t="s">
        <v>19</v>
      </c>
      <c r="EZ28" t="s">
        <v>25</v>
      </c>
    </row>
    <row r="29" spans="1:177">
      <c r="A29">
        <v>28</v>
      </c>
      <c r="B29">
        <v>0.75289952381184044</v>
      </c>
      <c r="C29">
        <v>3.8569428003810739E-2</v>
      </c>
      <c r="D29">
        <v>0.49284738558096752</v>
      </c>
      <c r="E29">
        <v>0.65066979568948469</v>
      </c>
      <c r="F29">
        <v>0.32798363919175316</v>
      </c>
      <c r="G29">
        <v>0.35281609310034051</v>
      </c>
      <c r="H29">
        <v>0.63210175196922458</v>
      </c>
      <c r="I29">
        <v>0.20358346532094282</v>
      </c>
      <c r="J29">
        <v>0.54463040095928139</v>
      </c>
      <c r="K29">
        <v>0.23510849985809373</v>
      </c>
      <c r="M29">
        <v>0.41195984965857563</v>
      </c>
      <c r="S29">
        <f t="shared" si="27"/>
        <v>0.23697095100335402</v>
      </c>
      <c r="T29">
        <f t="shared" si="25"/>
        <v>0.5562693862680772</v>
      </c>
      <c r="U29">
        <f t="shared" si="25"/>
        <v>0.99209650494367374</v>
      </c>
      <c r="V29">
        <f t="shared" si="25"/>
        <v>0.33655123948819193</v>
      </c>
      <c r="W29">
        <f t="shared" si="25"/>
        <v>1.2877115557687333E-3</v>
      </c>
      <c r="X29">
        <f t="shared" si="25"/>
        <v>5.8333344343837003E-2</v>
      </c>
      <c r="Y29">
        <f t="shared" si="25"/>
        <v>0.63210175196922458</v>
      </c>
      <c r="Z29">
        <f t="shared" si="25"/>
        <v>0.73126073610603681</v>
      </c>
      <c r="AA29">
        <f t="shared" si="25"/>
        <v>0.20701969830182501</v>
      </c>
      <c r="AB29">
        <f t="shared" si="25"/>
        <v>0.6044540936898688</v>
      </c>
      <c r="BG29">
        <f t="shared" si="24"/>
        <v>8.1309630609852399E-2</v>
      </c>
      <c r="BH29">
        <f t="shared" si="24"/>
        <v>8.1110457964774146E-2</v>
      </c>
      <c r="BI29">
        <f t="shared" si="24"/>
        <v>8.1147081497778092E-2</v>
      </c>
      <c r="BJ29">
        <f t="shared" si="24"/>
        <v>8.1078536117218838E-2</v>
      </c>
      <c r="BM29">
        <f t="shared" si="28"/>
        <v>2.8342884647804809E-6</v>
      </c>
      <c r="BN29">
        <f t="shared" si="26"/>
        <v>7.4380038827057004E-9</v>
      </c>
      <c r="BO29">
        <f t="shared" si="26"/>
        <v>1.2144927273699744E-6</v>
      </c>
      <c r="BP29">
        <f t="shared" si="26"/>
        <v>2.1168559151129788E-6</v>
      </c>
      <c r="BQ29">
        <f t="shared" si="26"/>
        <v>5.3786633788733068E-7</v>
      </c>
      <c r="BR29">
        <f t="shared" si="26"/>
        <v>6.223959777529407E-7</v>
      </c>
      <c r="BS29">
        <f t="shared" si="26"/>
        <v>1.9977631242128156E-6</v>
      </c>
      <c r="BT29">
        <f t="shared" si="26"/>
        <v>2.0723113676041766E-7</v>
      </c>
      <c r="BU29">
        <f t="shared" si="26"/>
        <v>1.4831113682453382E-6</v>
      </c>
      <c r="BV29">
        <f t="shared" si="26"/>
        <v>2.763800335276163E-7</v>
      </c>
    </row>
    <row r="30" spans="1:177">
      <c r="A30">
        <v>29</v>
      </c>
      <c r="B30">
        <v>0.9523654080749403</v>
      </c>
      <c r="C30">
        <v>0.44437827419614379</v>
      </c>
      <c r="D30">
        <v>0.86801979180546873</v>
      </c>
      <c r="E30">
        <v>0.79169288862560561</v>
      </c>
      <c r="F30">
        <v>0.54499943319094801</v>
      </c>
      <c r="G30">
        <v>0.86323510630960498</v>
      </c>
      <c r="H30">
        <v>0.73126073610603681</v>
      </c>
      <c r="I30">
        <v>0.40125917111980258</v>
      </c>
      <c r="J30">
        <v>0.74437995764401477</v>
      </c>
      <c r="K30">
        <v>0.14491223145451687</v>
      </c>
      <c r="M30">
        <v>5.4878057148689402E-2</v>
      </c>
      <c r="S30">
        <f t="shared" si="27"/>
        <v>0.67320928185662698</v>
      </c>
      <c r="T30">
        <f t="shared" si="25"/>
        <v>0.21117055788943093</v>
      </c>
      <c r="U30">
        <f t="shared" si="25"/>
        <v>0.69472939900266228</v>
      </c>
      <c r="V30">
        <f t="shared" si="25"/>
        <v>0.96403406075205644</v>
      </c>
      <c r="W30">
        <f t="shared" si="25"/>
        <v>0.53915563396314636</v>
      </c>
      <c r="X30">
        <f t="shared" si="25"/>
        <v>0.77881622386702887</v>
      </c>
      <c r="Y30">
        <f t="shared" si="25"/>
        <v>0.20358346532094282</v>
      </c>
      <c r="Z30">
        <f t="shared" si="25"/>
        <v>0.40125917111980258</v>
      </c>
      <c r="AA30">
        <f t="shared" si="25"/>
        <v>0.27405295837574351</v>
      </c>
      <c r="AB30">
        <f t="shared" si="25"/>
        <v>0.77018992792914864</v>
      </c>
      <c r="BM30">
        <f t="shared" si="28"/>
        <v>4.534999352488738E-6</v>
      </c>
      <c r="BN30">
        <f t="shared" si="26"/>
        <v>9.8736025288771582E-7</v>
      </c>
      <c r="BO30">
        <f t="shared" si="26"/>
        <v>3.767291794830047E-6</v>
      </c>
      <c r="BP30">
        <f t="shared" si="26"/>
        <v>3.1338881495017779E-6</v>
      </c>
      <c r="BQ30">
        <f t="shared" si="26"/>
        <v>1.4851219108922732E-6</v>
      </c>
      <c r="BR30">
        <f t="shared" si="26"/>
        <v>3.7258742438267749E-6</v>
      </c>
      <c r="BS30">
        <f t="shared" si="26"/>
        <v>2.6737113208517144E-6</v>
      </c>
      <c r="BT30">
        <f t="shared" si="26"/>
        <v>8.05044612038755E-7</v>
      </c>
      <c r="BU30">
        <f t="shared" si="26"/>
        <v>2.7705076067105262E-6</v>
      </c>
      <c r="BV30">
        <f t="shared" si="26"/>
        <v>1.0499777412563735E-7</v>
      </c>
      <c r="EN30">
        <f>Sheet27!FL30</f>
        <v>0.33946819349969015</v>
      </c>
      <c r="EO30">
        <f>Sheet27!FM30</f>
        <v>0.40287092146970743</v>
      </c>
      <c r="EP30">
        <f>Sheet27!FN30</f>
        <v>0.38981901294210886</v>
      </c>
      <c r="EQ30">
        <f>Sheet27!FO30</f>
        <v>9.1777143283404458E-2</v>
      </c>
      <c r="ER30">
        <f>Sheet27!FP30</f>
        <v>0.24356674935106065</v>
      </c>
      <c r="ES30">
        <f>Sheet27!FQ30</f>
        <v>0.72226437898954743</v>
      </c>
      <c r="ET30">
        <f>Sheet27!FR30</f>
        <v>0.87330835610070734</v>
      </c>
      <c r="EU30">
        <f>Sheet27!FS30</f>
        <v>0.25834687098655923</v>
      </c>
      <c r="EV30">
        <f>Sheet27!FT30</f>
        <v>0.20589850069294921</v>
      </c>
      <c r="EW30">
        <f>Sheet27!FU30</f>
        <v>0.48961341947688108</v>
      </c>
      <c r="EZ30">
        <f>(1/4)*SUM($CW$7:$CZ$7)</f>
        <v>9.6051315459486336E-4</v>
      </c>
      <c r="FA30">
        <f>(1/4)*SUM($CW$8:$CZ$8)</f>
        <v>3.0312865693833105E-4</v>
      </c>
      <c r="FB30">
        <f>(1/4)*SUM($CW$9:$CZ$9)</f>
        <v>1.9532269485569922E-5</v>
      </c>
      <c r="FC30">
        <f>(1/4)*SUM($CW$10:$CZ$10)</f>
        <v>3.005077657454848E-4</v>
      </c>
      <c r="FD30">
        <f>(1/4)*SUM($CW$11:$CZ$11)</f>
        <v>7.5376489568976441E-5</v>
      </c>
      <c r="FE30">
        <f>(1/4)*SUM($CW$12:$CZ$12)</f>
        <v>1.7893284286963141E-5</v>
      </c>
      <c r="FF30">
        <f>(1/4)*SUM($CW$13:$CZ$13)</f>
        <v>2.0526187431195141E-4</v>
      </c>
      <c r="FG30">
        <f>(1/4)*SUM($CW$14:$CZ$14)</f>
        <v>2.4504075453136123E-3</v>
      </c>
      <c r="FH30">
        <f>(1/4)*SUM($CW$15:$CZ$15)</f>
        <v>-1.7275137573998016E-4</v>
      </c>
      <c r="FI30">
        <f>(1/4)*SUM($CW$16:$CZ$16)</f>
        <v>2.2961194362494984E-3</v>
      </c>
      <c r="FL30">
        <f t="shared" ref="FL30:FU30" si="29">EN30-($EU$10*EZ30)</f>
        <v>0.33946723298653558</v>
      </c>
      <c r="FM30">
        <f t="shared" si="29"/>
        <v>0.40287061834105048</v>
      </c>
      <c r="FN30">
        <f t="shared" si="29"/>
        <v>0.38981899340983939</v>
      </c>
      <c r="FO30">
        <f t="shared" si="29"/>
        <v>9.1776842775638717E-2</v>
      </c>
      <c r="FP30">
        <f t="shared" si="29"/>
        <v>0.24356667397457107</v>
      </c>
      <c r="FQ30">
        <f t="shared" si="29"/>
        <v>0.72226436109626313</v>
      </c>
      <c r="FR30">
        <f t="shared" si="29"/>
        <v>0.87330815083883306</v>
      </c>
      <c r="FS30">
        <f t="shared" si="29"/>
        <v>0.25834442057901391</v>
      </c>
      <c r="FT30">
        <f t="shared" si="29"/>
        <v>0.20589867344432494</v>
      </c>
      <c r="FU30">
        <f t="shared" si="29"/>
        <v>0.48961112335744483</v>
      </c>
    </row>
    <row r="31" spans="1:177">
      <c r="A31">
        <v>30</v>
      </c>
      <c r="B31">
        <v>0.38207537297734667</v>
      </c>
      <c r="C31">
        <v>0.88514083205548044</v>
      </c>
      <c r="D31">
        <v>0.72238219598847175</v>
      </c>
      <c r="E31">
        <v>0.8087821214259403</v>
      </c>
      <c r="F31">
        <v>0.38560121123697905</v>
      </c>
      <c r="G31">
        <v>0.13913137910250184</v>
      </c>
      <c r="H31">
        <v>0.20701969830182501</v>
      </c>
      <c r="I31">
        <v>0.27405295837574351</v>
      </c>
      <c r="J31">
        <v>0.12073073243427161</v>
      </c>
      <c r="K31">
        <v>0.24023668010706334</v>
      </c>
      <c r="M31">
        <v>0.22625742810014765</v>
      </c>
      <c r="S31">
        <f t="shared" si="27"/>
        <v>0.96735863525943799</v>
      </c>
      <c r="T31">
        <f t="shared" si="25"/>
        <v>0.26763108015479747</v>
      </c>
      <c r="U31">
        <f t="shared" si="25"/>
        <v>0.89235132458718591</v>
      </c>
      <c r="V31">
        <f t="shared" si="25"/>
        <v>0.12835636014814572</v>
      </c>
      <c r="W31">
        <f t="shared" si="25"/>
        <v>0.5350328451614158</v>
      </c>
      <c r="X31">
        <f t="shared" si="25"/>
        <v>0.88718817562056085</v>
      </c>
      <c r="Y31">
        <f t="shared" si="25"/>
        <v>0.54463040095928139</v>
      </c>
      <c r="Z31">
        <f t="shared" si="25"/>
        <v>0.74437995764401477</v>
      </c>
      <c r="AA31">
        <f t="shared" si="25"/>
        <v>0.12073073243427161</v>
      </c>
      <c r="AB31">
        <f t="shared" si="25"/>
        <v>0.87901235926065691</v>
      </c>
      <c r="BM31">
        <f t="shared" si="28"/>
        <v>7.2990795317889298E-7</v>
      </c>
      <c r="BN31">
        <f t="shared" si="26"/>
        <v>3.917371462859342E-6</v>
      </c>
      <c r="BO31">
        <f t="shared" si="26"/>
        <v>2.6091801854056343E-6</v>
      </c>
      <c r="BP31">
        <f t="shared" si="26"/>
        <v>3.2706425996912222E-6</v>
      </c>
      <c r="BQ31">
        <f t="shared" si="26"/>
        <v>7.434414705371267E-7</v>
      </c>
      <c r="BR31">
        <f t="shared" si="26"/>
        <v>9.6787703254820427E-8</v>
      </c>
      <c r="BS31">
        <f t="shared" si="26"/>
        <v>2.1428577742489328E-7</v>
      </c>
      <c r="BT31">
        <f t="shared" si="26"/>
        <v>3.7552511997248504E-7</v>
      </c>
      <c r="BU31">
        <f t="shared" si="26"/>
        <v>7.287954877057842E-8</v>
      </c>
      <c r="BV31">
        <f t="shared" si="26"/>
        <v>2.8856831234431742E-7</v>
      </c>
    </row>
    <row r="32" spans="1:177">
      <c r="A32">
        <v>31</v>
      </c>
      <c r="B32">
        <v>0.39061452391319262</v>
      </c>
      <c r="C32">
        <v>0.23383816191092005</v>
      </c>
      <c r="D32">
        <v>0.66425479816192734</v>
      </c>
      <c r="E32">
        <v>0.61312418893554255</v>
      </c>
      <c r="F32">
        <v>0.10162760722006541</v>
      </c>
      <c r="G32">
        <v>0.98803267611973045</v>
      </c>
      <c r="H32">
        <v>0.6044540936898688</v>
      </c>
      <c r="I32">
        <v>0.77018992792914864</v>
      </c>
      <c r="J32">
        <v>0.87901235926065691</v>
      </c>
      <c r="K32">
        <v>0.63220854966734685</v>
      </c>
      <c r="M32">
        <v>0.64922247687555035</v>
      </c>
      <c r="S32">
        <f t="shared" si="27"/>
        <v>0.99765123167738767</v>
      </c>
      <c r="T32">
        <f t="shared" si="25"/>
        <v>0.58921364870942916</v>
      </c>
      <c r="U32">
        <f t="shared" si="25"/>
        <v>0.72170059238527307</v>
      </c>
      <c r="V32">
        <f t="shared" si="25"/>
        <v>0.12054555490127544</v>
      </c>
      <c r="W32">
        <f t="shared" si="25"/>
        <v>0.15152915046234608</v>
      </c>
      <c r="X32">
        <f t="shared" si="25"/>
        <v>0.53435265953074573</v>
      </c>
      <c r="Y32">
        <f t="shared" si="25"/>
        <v>0.23510849985809373</v>
      </c>
      <c r="Z32">
        <f t="shared" si="25"/>
        <v>0.14491223145451687</v>
      </c>
      <c r="AA32">
        <f t="shared" si="25"/>
        <v>0.24023668010706334</v>
      </c>
      <c r="AB32">
        <f t="shared" si="25"/>
        <v>0.63220854966734685</v>
      </c>
      <c r="BG32">
        <f>IF(BG20&gt;(1-0.000000000001),(1-0.000000000001),BG20)</f>
        <v>2.4783679888798874E-2</v>
      </c>
      <c r="BH32">
        <f t="shared" ref="BH32:BJ32" si="30">IF(BH20&gt;(1-0.000000000001),(1-0.000000000001),BH20)</f>
        <v>2.4639552702490974E-2</v>
      </c>
      <c r="BI32">
        <f t="shared" si="30"/>
        <v>2.4669001344075098E-2</v>
      </c>
      <c r="BJ32">
        <f t="shared" si="30"/>
        <v>2.4611210861791442E-2</v>
      </c>
      <c r="BM32">
        <f t="shared" si="28"/>
        <v>7.6289853145965069E-7</v>
      </c>
      <c r="BN32">
        <f t="shared" si="26"/>
        <v>2.7340142982938829E-7</v>
      </c>
      <c r="BO32">
        <f t="shared" si="26"/>
        <v>2.2061721844057144E-6</v>
      </c>
      <c r="BP32">
        <f t="shared" si="26"/>
        <v>1.8796063552893344E-6</v>
      </c>
      <c r="BQ32">
        <f t="shared" si="26"/>
        <v>5.1640852746379458E-8</v>
      </c>
      <c r="BR32">
        <f t="shared" si="26"/>
        <v>4.8810428454015815E-6</v>
      </c>
      <c r="BS32">
        <f t="shared" si="26"/>
        <v>1.8268237568922035E-6</v>
      </c>
      <c r="BT32">
        <f t="shared" si="26"/>
        <v>2.9659626254175359E-6</v>
      </c>
      <c r="BU32">
        <f t="shared" si="26"/>
        <v>3.8633136386649307E-6</v>
      </c>
      <c r="BV32">
        <f t="shared" si="26"/>
        <v>1.9984382513624511E-6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0.28232973448948301</v>
      </c>
      <c r="BH33">
        <f t="shared" si="31"/>
        <v>0.28278836516475825</v>
      </c>
      <c r="BI33">
        <f t="shared" si="31"/>
        <v>0.28267490158847441</v>
      </c>
      <c r="BJ33">
        <f t="shared" si="31"/>
        <v>0.28287494482610759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6.4613480906526896E-2</v>
      </c>
      <c r="BH34">
        <f t="shared" si="31"/>
        <v>6.4625748463731106E-2</v>
      </c>
      <c r="BI34">
        <f t="shared" si="31"/>
        <v>6.4615914075935879E-2</v>
      </c>
      <c r="BJ34">
        <f t="shared" si="31"/>
        <v>6.4633899511456497E-2</v>
      </c>
      <c r="BS34">
        <f>SUM(BM36:BV45)</f>
        <v>1.596365729279084E-4</v>
      </c>
      <c r="EN34">
        <f>Sheet27!FL34</f>
        <v>9.4303724469927019E-2</v>
      </c>
      <c r="EO34">
        <f>Sheet27!FM34</f>
        <v>0.53338967549419647</v>
      </c>
      <c r="EP34">
        <f>Sheet27!FN34</f>
        <v>6.5752743140527731E-2</v>
      </c>
      <c r="EQ34">
        <f>Sheet27!FO34</f>
        <v>0.68692417408491036</v>
      </c>
      <c r="ER34">
        <f>Sheet27!FP34</f>
        <v>0.73538012878954029</v>
      </c>
      <c r="ES34">
        <f>Sheet27!FQ34</f>
        <v>0.49529616427894996</v>
      </c>
      <c r="ET34">
        <f>Sheet27!FR34</f>
        <v>0.80963059525574343</v>
      </c>
      <c r="EU34">
        <f>Sheet27!FS34</f>
        <v>0.49926639495413244</v>
      </c>
      <c r="EV34">
        <f>Sheet27!FT34</f>
        <v>0.14491142017889863</v>
      </c>
      <c r="EW34">
        <f>Sheet27!FU34</f>
        <v>0.30193323927517279</v>
      </c>
      <c r="EZ34">
        <f t="array" ref="EZ34:FI43">(1/4)*(MMULT($X$7:$AA$16,$CW$23:$DF$26))</f>
        <v>9.6357532604397105E-4</v>
      </c>
      <c r="FA34">
        <v>3.0098351194524949E-4</v>
      </c>
      <c r="FB34">
        <v>2.2250367409039792E-5</v>
      </c>
      <c r="FC34">
        <v>2.984315992861546E-4</v>
      </c>
      <c r="FD34">
        <v>5.4649451866700888E-5</v>
      </c>
      <c r="FE34">
        <v>2.0223092701036076E-5</v>
      </c>
      <c r="FF34">
        <v>2.0426606055190487E-4</v>
      </c>
      <c r="FG34">
        <v>2.3992575400741747E-3</v>
      </c>
      <c r="FH34">
        <v>-1.5053670794207898E-4</v>
      </c>
      <c r="FI34">
        <v>2.2383138427303556E-3</v>
      </c>
      <c r="FL34">
        <f t="shared" ref="FL34:FU43" si="32">EN34-($EU$10*EZ34)</f>
        <v>9.4302760894600976E-2</v>
      </c>
      <c r="FM34">
        <f t="shared" si="32"/>
        <v>0.53338937451068458</v>
      </c>
      <c r="FN34">
        <f t="shared" si="32"/>
        <v>6.5752720890160321E-2</v>
      </c>
      <c r="FO34">
        <f t="shared" si="32"/>
        <v>0.68692387565331103</v>
      </c>
      <c r="FP34">
        <f t="shared" si="32"/>
        <v>0.73538007414008844</v>
      </c>
      <c r="FQ34">
        <f t="shared" si="32"/>
        <v>0.49529614405585726</v>
      </c>
      <c r="FR34">
        <f t="shared" si="32"/>
        <v>0.80963039098968292</v>
      </c>
      <c r="FS34">
        <f t="shared" si="32"/>
        <v>0.49926399569659236</v>
      </c>
      <c r="FT34">
        <f t="shared" si="32"/>
        <v>0.14491157071560656</v>
      </c>
      <c r="FU34">
        <f t="shared" si="32"/>
        <v>0.30193100096133008</v>
      </c>
    </row>
    <row r="35" spans="1:177">
      <c r="A35">
        <v>34</v>
      </c>
      <c r="BG35">
        <f t="shared" si="31"/>
        <v>6.2168384004292754E-2</v>
      </c>
      <c r="BH35">
        <f t="shared" si="31"/>
        <v>6.1862366731479025E-2</v>
      </c>
      <c r="BI35">
        <f t="shared" si="31"/>
        <v>6.1917917645271804E-2</v>
      </c>
      <c r="BJ35">
        <f t="shared" si="31"/>
        <v>6.1806081273537608E-2</v>
      </c>
      <c r="EN35">
        <f>Sheet27!FL35</f>
        <v>0.1898656533195496</v>
      </c>
      <c r="EO35">
        <f>Sheet27!FM35</f>
        <v>0.27459977177814077</v>
      </c>
      <c r="EP35">
        <f>Sheet27!FN35</f>
        <v>0.84985877607246352</v>
      </c>
      <c r="EQ35">
        <f>Sheet27!FO35</f>
        <v>0.12497584088306526</v>
      </c>
      <c r="ER35">
        <f>Sheet27!FP35</f>
        <v>1.8634019714069243E-2</v>
      </c>
      <c r="ES35">
        <f>Sheet27!FQ35</f>
        <v>0.7940730454424697</v>
      </c>
      <c r="ET35">
        <f>Sheet27!FR35</f>
        <v>0.45979492339519057</v>
      </c>
      <c r="EU35">
        <f>Sheet27!FS35</f>
        <v>0.17259811013882378</v>
      </c>
      <c r="EV35">
        <f>Sheet27!FT35</f>
        <v>0.95889826449915028</v>
      </c>
      <c r="EW35">
        <f>Sheet27!FU35</f>
        <v>0.32851858399506828</v>
      </c>
      <c r="EZ35">
        <v>9.4287866016723476E-4</v>
      </c>
      <c r="FA35">
        <v>2.8998204443114663E-4</v>
      </c>
      <c r="FB35">
        <v>-7.0079690619690997E-6</v>
      </c>
      <c r="FC35">
        <v>2.6178673182134112E-4</v>
      </c>
      <c r="FD35">
        <v>3.4791625899847358E-5</v>
      </c>
      <c r="FE35">
        <v>3.1755957496842755E-5</v>
      </c>
      <c r="FF35">
        <v>2.0520441514073048E-4</v>
      </c>
      <c r="FG35">
        <v>2.3170382320089819E-3</v>
      </c>
      <c r="FH35">
        <v>-1.0166906548745246E-4</v>
      </c>
      <c r="FI35">
        <v>2.1931065013780261E-3</v>
      </c>
      <c r="FL35">
        <f t="shared" si="32"/>
        <v>0.18986471044088943</v>
      </c>
      <c r="FM35">
        <f t="shared" si="32"/>
        <v>0.27459948179609633</v>
      </c>
      <c r="FN35">
        <f t="shared" si="32"/>
        <v>0.84985878308043261</v>
      </c>
      <c r="FO35">
        <f t="shared" si="32"/>
        <v>0.12497557909633344</v>
      </c>
      <c r="FP35">
        <f t="shared" si="32"/>
        <v>1.8633984922443343E-2</v>
      </c>
      <c r="FQ35">
        <f t="shared" si="32"/>
        <v>0.79407301368651217</v>
      </c>
      <c r="FR35">
        <f t="shared" si="32"/>
        <v>0.45979471819077544</v>
      </c>
      <c r="FS35">
        <f t="shared" si="32"/>
        <v>0.17259579310059178</v>
      </c>
      <c r="FT35">
        <f t="shared" si="32"/>
        <v>0.95889836616821578</v>
      </c>
      <c r="FU35">
        <f t="shared" si="32"/>
        <v>0.32851639088856688</v>
      </c>
    </row>
    <row r="36" spans="1:177">
      <c r="A36">
        <v>35</v>
      </c>
      <c r="B36">
        <f t="array" ref="B36:K45">TRANSPOSE(EN34:EW43)</f>
        <v>9.4303724469927019E-2</v>
      </c>
      <c r="C36">
        <v>0.1898656533195496</v>
      </c>
      <c r="D36">
        <v>0.63089553155334677</v>
      </c>
      <c r="E36">
        <v>0.34825601279369667</v>
      </c>
      <c r="F36">
        <v>0.24833922092451297</v>
      </c>
      <c r="G36">
        <v>0.86930623426506726</v>
      </c>
      <c r="H36">
        <v>0.30176208936628601</v>
      </c>
      <c r="I36">
        <v>0.1941579998746755</v>
      </c>
      <c r="J36">
        <v>0.68051380688162955</v>
      </c>
      <c r="K36">
        <v>0.31527393410178756</v>
      </c>
      <c r="M36">
        <f t="array" ref="M36:M45">TRANSPOSE(EN30:EW30)</f>
        <v>0.33946819349969015</v>
      </c>
      <c r="S36">
        <f>EN34</f>
        <v>9.4303724469927019E-2</v>
      </c>
      <c r="T36">
        <f t="shared" ref="T36:AB45" si="33">EO34</f>
        <v>0.53338967549419647</v>
      </c>
      <c r="U36">
        <f t="shared" si="33"/>
        <v>6.5752743140527731E-2</v>
      </c>
      <c r="V36">
        <f t="shared" si="33"/>
        <v>0.68692417408491036</v>
      </c>
      <c r="W36">
        <f t="shared" si="33"/>
        <v>0.73538012878954029</v>
      </c>
      <c r="X36">
        <f t="shared" si="33"/>
        <v>0.49529616427894996</v>
      </c>
      <c r="Y36">
        <f t="shared" si="33"/>
        <v>0.80963059525574343</v>
      </c>
      <c r="Z36">
        <f t="shared" si="33"/>
        <v>0.49926639495413244</v>
      </c>
      <c r="AA36">
        <f t="shared" si="33"/>
        <v>0.14491142017889863</v>
      </c>
      <c r="AB36">
        <f t="shared" si="33"/>
        <v>0.30193323927517279</v>
      </c>
      <c r="BG36">
        <f t="shared" si="31"/>
        <v>0.30224479155167971</v>
      </c>
      <c r="BH36">
        <f t="shared" si="31"/>
        <v>0.30269688393242372</v>
      </c>
      <c r="BI36">
        <f t="shared" si="31"/>
        <v>0.30261689901034355</v>
      </c>
      <c r="BJ36">
        <f t="shared" si="31"/>
        <v>0.30278866337009086</v>
      </c>
      <c r="BM36">
        <f>0.5*$BL$21*B36*B36</f>
        <v>4.4465962244499565E-8</v>
      </c>
      <c r="BN36">
        <f t="shared" ref="BN36:BV45" si="34">0.5*$BL$21*C36*C36</f>
        <v>1.8024483155229699E-7</v>
      </c>
      <c r="BO36">
        <f t="shared" si="34"/>
        <v>1.9901458586699001E-6</v>
      </c>
      <c r="BP36">
        <f t="shared" si="34"/>
        <v>6.064112522348171E-7</v>
      </c>
      <c r="BQ36">
        <f t="shared" si="34"/>
        <v>3.083618432469703E-7</v>
      </c>
      <c r="BR36">
        <f t="shared" si="34"/>
        <v>3.7784666446605599E-6</v>
      </c>
      <c r="BS36">
        <f t="shared" si="34"/>
        <v>4.5530179289353198E-7</v>
      </c>
      <c r="BT36">
        <f t="shared" si="34"/>
        <v>1.8848664457667246E-7</v>
      </c>
      <c r="BU36">
        <f t="shared" si="34"/>
        <v>2.3154952067826393E-6</v>
      </c>
      <c r="BV36">
        <f t="shared" si="34"/>
        <v>4.969882676200915E-7</v>
      </c>
      <c r="EN36">
        <f>Sheet27!FL36</f>
        <v>0.63089553155334677</v>
      </c>
      <c r="EO36">
        <f>Sheet27!FM36</f>
        <v>0.34473020031133078</v>
      </c>
      <c r="EP36">
        <f>Sheet27!FN36</f>
        <v>0.54602949591093353</v>
      </c>
      <c r="EQ36">
        <f>Sheet27!FO36</f>
        <v>0.33075111068661472</v>
      </c>
      <c r="ER36">
        <f>Sheet27!FP36</f>
        <v>0.70601205747630558</v>
      </c>
      <c r="ES36">
        <f>Sheet27!FQ36</f>
        <v>0.31317752612212696</v>
      </c>
      <c r="ET36">
        <f>Sheet27!FR36</f>
        <v>0.95117360509412441</v>
      </c>
      <c r="EU36">
        <f>Sheet27!FS36</f>
        <v>0.18011229217149863</v>
      </c>
      <c r="EV36">
        <f>Sheet27!FT36</f>
        <v>0.41254821273062853</v>
      </c>
      <c r="EW36">
        <f>Sheet27!FU36</f>
        <v>0.38589529418342194</v>
      </c>
      <c r="EZ36">
        <v>9.5947296306601111E-4</v>
      </c>
      <c r="FA36">
        <v>2.9615062353990571E-4</v>
      </c>
      <c r="FB36">
        <v>8.117464436298048E-6</v>
      </c>
      <c r="FC36">
        <v>2.4970854375143078E-4</v>
      </c>
      <c r="FD36">
        <v>4.9258123760543909E-5</v>
      </c>
      <c r="FE36">
        <v>2.4442730118828488E-5</v>
      </c>
      <c r="FF36">
        <v>2.0742471978802172E-4</v>
      </c>
      <c r="FG36">
        <v>2.37437217534768E-3</v>
      </c>
      <c r="FH36">
        <v>-1.3099198991684734E-4</v>
      </c>
      <c r="FI36">
        <v>2.2155045702764481E-3</v>
      </c>
      <c r="FL36">
        <f t="shared" si="32"/>
        <v>0.63089457208038369</v>
      </c>
      <c r="FM36">
        <f t="shared" si="32"/>
        <v>0.34472990416070726</v>
      </c>
      <c r="FN36">
        <f t="shared" si="32"/>
        <v>0.54602948779346905</v>
      </c>
      <c r="FO36">
        <f t="shared" si="32"/>
        <v>0.33075086097807099</v>
      </c>
      <c r="FP36">
        <f t="shared" si="32"/>
        <v>0.70601200821818177</v>
      </c>
      <c r="FQ36">
        <f t="shared" si="32"/>
        <v>0.31317750167939684</v>
      </c>
      <c r="FR36">
        <f t="shared" si="32"/>
        <v>0.95117339766940467</v>
      </c>
      <c r="FS36">
        <f t="shared" si="32"/>
        <v>0.18010991779932328</v>
      </c>
      <c r="FT36">
        <f t="shared" si="32"/>
        <v>0.41254834372261845</v>
      </c>
      <c r="FU36">
        <f t="shared" si="32"/>
        <v>0.38589307867885164</v>
      </c>
    </row>
    <row r="37" spans="1:177">
      <c r="A37">
        <v>36</v>
      </c>
      <c r="B37">
        <v>0.53338967549419647</v>
      </c>
      <c r="C37">
        <v>0.27459977177814077</v>
      </c>
      <c r="D37">
        <v>0.34473020031133078</v>
      </c>
      <c r="E37">
        <v>0.76866828130758902</v>
      </c>
      <c r="F37">
        <v>0.91801364201573687</v>
      </c>
      <c r="G37">
        <v>0.11758348159327477</v>
      </c>
      <c r="H37">
        <v>0.96339087873245566</v>
      </c>
      <c r="I37">
        <v>0.85913743417029109</v>
      </c>
      <c r="J37">
        <v>0.27985326228286572</v>
      </c>
      <c r="K37">
        <v>0.91297223317761778</v>
      </c>
      <c r="M37">
        <v>0.40287092146970743</v>
      </c>
      <c r="S37">
        <f t="shared" ref="S37:S45" si="35">EN35</f>
        <v>0.1898656533195496</v>
      </c>
      <c r="T37">
        <f t="shared" si="33"/>
        <v>0.27459977177814077</v>
      </c>
      <c r="U37">
        <f t="shared" si="33"/>
        <v>0.84985877607246352</v>
      </c>
      <c r="V37">
        <f t="shared" si="33"/>
        <v>0.12497584088306526</v>
      </c>
      <c r="W37">
        <f t="shared" si="33"/>
        <v>1.8634019714069243E-2</v>
      </c>
      <c r="X37">
        <f t="shared" si="33"/>
        <v>0.7940730454424697</v>
      </c>
      <c r="Y37">
        <f t="shared" si="33"/>
        <v>0.45979492339519057</v>
      </c>
      <c r="Z37">
        <f t="shared" si="33"/>
        <v>0.17259811013882378</v>
      </c>
      <c r="AA37">
        <f t="shared" si="33"/>
        <v>0.95889826449915028</v>
      </c>
      <c r="AB37">
        <f t="shared" si="33"/>
        <v>0.32851858399506828</v>
      </c>
      <c r="BG37">
        <f t="shared" si="31"/>
        <v>8.5873138868329216E-2</v>
      </c>
      <c r="BH37">
        <f t="shared" si="31"/>
        <v>8.5780148704745485E-2</v>
      </c>
      <c r="BI37">
        <f t="shared" si="31"/>
        <v>8.5816681430688588E-2</v>
      </c>
      <c r="BJ37">
        <f t="shared" si="31"/>
        <v>8.5753768417104817E-2</v>
      </c>
      <c r="BM37">
        <f t="shared" ref="BM37:BM45" si="36">0.5*$BL$21*B37*B37</f>
        <v>1.4225227296190211E-6</v>
      </c>
      <c r="BN37">
        <f t="shared" si="34"/>
        <v>3.7702517330303503E-7</v>
      </c>
      <c r="BO37">
        <f t="shared" si="34"/>
        <v>5.9419455503345125E-7</v>
      </c>
      <c r="BP37">
        <f t="shared" si="34"/>
        <v>2.9542546334418144E-6</v>
      </c>
      <c r="BQ37">
        <f t="shared" si="34"/>
        <v>4.213745234634988E-6</v>
      </c>
      <c r="BR37">
        <f t="shared" si="34"/>
        <v>6.9129375717979941E-8</v>
      </c>
      <c r="BS37">
        <f t="shared" si="34"/>
        <v>4.6406099261244663E-6</v>
      </c>
      <c r="BT37">
        <f t="shared" si="34"/>
        <v>3.690585653963557E-6</v>
      </c>
      <c r="BU37">
        <f t="shared" si="34"/>
        <v>3.9158924205181219E-7</v>
      </c>
      <c r="BV37">
        <f t="shared" si="34"/>
        <v>4.1675914927666323E-6</v>
      </c>
      <c r="EN37">
        <f>Sheet27!FL37</f>
        <v>0.34825601279369667</v>
      </c>
      <c r="EO37">
        <f>Sheet27!FM37</f>
        <v>0.76866828130758902</v>
      </c>
      <c r="EP37">
        <f>Sheet27!FN37</f>
        <v>0.9881593698982849</v>
      </c>
      <c r="EQ37">
        <f>Sheet27!FO37</f>
        <v>0.43082310922218903</v>
      </c>
      <c r="ER37">
        <f>Sheet27!FP37</f>
        <v>0.41003140878825156</v>
      </c>
      <c r="ES37">
        <f>Sheet27!FQ37</f>
        <v>0.87591032291666848</v>
      </c>
      <c r="ET37">
        <f>Sheet27!FR37</f>
        <v>0.57830133912025339</v>
      </c>
      <c r="EU37">
        <f>Sheet27!FS37</f>
        <v>0.80653377070653554</v>
      </c>
      <c r="EV37">
        <f>Sheet27!FT37</f>
        <v>0.28412996708794158</v>
      </c>
      <c r="EW37">
        <f>Sheet27!FU37</f>
        <v>0.19940539246689493</v>
      </c>
      <c r="EZ37">
        <v>9.2111774805810303E-4</v>
      </c>
      <c r="FA37">
        <v>2.8099582567144336E-4</v>
      </c>
      <c r="FB37">
        <v>-1.381341740023842E-5</v>
      </c>
      <c r="FC37">
        <v>2.3695740130589876E-4</v>
      </c>
      <c r="FD37">
        <v>2.5692342368763179E-5</v>
      </c>
      <c r="FE37">
        <v>3.4188048472572099E-5</v>
      </c>
      <c r="FF37">
        <v>2.019476077893928E-4</v>
      </c>
      <c r="FG37">
        <v>2.2425978756853231E-3</v>
      </c>
      <c r="FH37">
        <v>-8.3370354338362942E-5</v>
      </c>
      <c r="FI37">
        <v>2.1243096326815187E-3</v>
      </c>
      <c r="FL37">
        <f t="shared" si="32"/>
        <v>0.34825509167594859</v>
      </c>
      <c r="FM37">
        <f t="shared" si="32"/>
        <v>0.7686680003117633</v>
      </c>
      <c r="FN37">
        <f t="shared" si="32"/>
        <v>0.98815938371170231</v>
      </c>
      <c r="FO37">
        <f t="shared" si="32"/>
        <v>0.43082287226478772</v>
      </c>
      <c r="FP37">
        <f t="shared" si="32"/>
        <v>0.4100313830959092</v>
      </c>
      <c r="FQ37">
        <f t="shared" si="32"/>
        <v>0.87591028872861998</v>
      </c>
      <c r="FR37">
        <f t="shared" si="32"/>
        <v>0.57830113717264564</v>
      </c>
      <c r="FS37">
        <f t="shared" si="32"/>
        <v>0.8065315281086598</v>
      </c>
      <c r="FT37">
        <f t="shared" si="32"/>
        <v>0.28413005045829592</v>
      </c>
      <c r="FU37">
        <f t="shared" si="32"/>
        <v>0.19940326815726225</v>
      </c>
    </row>
    <row r="38" spans="1:177">
      <c r="A38">
        <v>37</v>
      </c>
      <c r="B38">
        <v>6.5752743140527731E-2</v>
      </c>
      <c r="C38">
        <v>0.84985877607246352</v>
      </c>
      <c r="D38">
        <v>0.54602949591093353</v>
      </c>
      <c r="E38">
        <v>0.9881593698982849</v>
      </c>
      <c r="F38">
        <v>0.40055550478012764</v>
      </c>
      <c r="G38">
        <v>0.24694617183609055</v>
      </c>
      <c r="H38">
        <v>9.6212008745133207E-2</v>
      </c>
      <c r="I38">
        <v>0.69098562503427818</v>
      </c>
      <c r="J38">
        <v>3.644175181454485E-2</v>
      </c>
      <c r="K38">
        <v>0.74964591202146835</v>
      </c>
      <c r="M38">
        <v>0.38981901294210886</v>
      </c>
      <c r="S38">
        <f t="shared" si="35"/>
        <v>0.63089553155334677</v>
      </c>
      <c r="T38">
        <f t="shared" si="33"/>
        <v>0.34473020031133078</v>
      </c>
      <c r="U38">
        <f t="shared" si="33"/>
        <v>0.54602949591093353</v>
      </c>
      <c r="V38">
        <f t="shared" si="33"/>
        <v>0.33075111068661472</v>
      </c>
      <c r="W38">
        <f t="shared" si="33"/>
        <v>0.70601205747630558</v>
      </c>
      <c r="X38">
        <f t="shared" si="33"/>
        <v>0.31317752612212696</v>
      </c>
      <c r="Y38">
        <f t="shared" si="33"/>
        <v>0.95117360509412441</v>
      </c>
      <c r="Z38">
        <f t="shared" si="33"/>
        <v>0.18011229217149863</v>
      </c>
      <c r="AA38">
        <f t="shared" si="33"/>
        <v>0.41254821273062853</v>
      </c>
      <c r="AB38">
        <f t="shared" si="33"/>
        <v>0.38589529418342194</v>
      </c>
      <c r="BG38">
        <f t="shared" si="31"/>
        <v>9.8859457410264608E-3</v>
      </c>
      <c r="BH38">
        <f t="shared" si="31"/>
        <v>9.8389599347220771E-3</v>
      </c>
      <c r="BI38">
        <f t="shared" si="31"/>
        <v>9.8458695774432461E-3</v>
      </c>
      <c r="BJ38">
        <f t="shared" si="31"/>
        <v>9.8296772918508597E-3</v>
      </c>
      <c r="BM38">
        <f t="shared" si="36"/>
        <v>2.1617116152521085E-8</v>
      </c>
      <c r="BN38">
        <f t="shared" si="34"/>
        <v>3.6112996963369292E-6</v>
      </c>
      <c r="BO38">
        <f t="shared" si="34"/>
        <v>1.4907410520237411E-6</v>
      </c>
      <c r="BP38">
        <f t="shared" si="34"/>
        <v>4.8822947015888776E-6</v>
      </c>
      <c r="BQ38">
        <f t="shared" si="34"/>
        <v>8.0222356204831428E-7</v>
      </c>
      <c r="BR38">
        <f t="shared" si="34"/>
        <v>3.0491205892249982E-7</v>
      </c>
      <c r="BS38">
        <f t="shared" si="34"/>
        <v>4.6283753133867949E-8</v>
      </c>
      <c r="BT38">
        <f t="shared" si="34"/>
        <v>2.3873056700200607E-6</v>
      </c>
      <c r="BU38">
        <f t="shared" si="34"/>
        <v>6.6400063765644146E-9</v>
      </c>
      <c r="BV38">
        <f t="shared" si="34"/>
        <v>2.8098449670524956E-6</v>
      </c>
      <c r="EN38">
        <f>Sheet27!FL38</f>
        <v>0.24833922092451297</v>
      </c>
      <c r="EO38">
        <f>Sheet27!FM38</f>
        <v>0.91801364201573687</v>
      </c>
      <c r="EP38">
        <f>Sheet27!FN38</f>
        <v>0.40055550478012764</v>
      </c>
      <c r="EQ38">
        <f>Sheet27!FO38</f>
        <v>0.26390501030214175</v>
      </c>
      <c r="ER38">
        <f>Sheet27!FP38</f>
        <v>0.53685180704452118</v>
      </c>
      <c r="ES38">
        <f>Sheet27!FQ38</f>
        <v>0.88100147947736096</v>
      </c>
      <c r="ET38">
        <f>Sheet27!FR38</f>
        <v>0.73624714837710481</v>
      </c>
      <c r="EU38">
        <f>Sheet27!FS38</f>
        <v>0.10206688204927809</v>
      </c>
      <c r="EV38">
        <f>Sheet27!FT38</f>
        <v>0.50748723378179494</v>
      </c>
      <c r="EW38">
        <f>Sheet27!FU38</f>
        <v>0.74019773380689391</v>
      </c>
      <c r="EZ38">
        <v>9.5166754391893713E-4</v>
      </c>
      <c r="FA38">
        <v>2.9950894215827439E-4</v>
      </c>
      <c r="FB38">
        <v>4.8253016195312039E-5</v>
      </c>
      <c r="FC38">
        <v>3.9854154269451593E-4</v>
      </c>
      <c r="FD38">
        <v>2.6170959311351116E-5</v>
      </c>
      <c r="FE38">
        <v>1.8175915830017703E-5</v>
      </c>
      <c r="FF38">
        <v>1.9139255063755766E-4</v>
      </c>
      <c r="FG38">
        <v>2.302695925129977E-3</v>
      </c>
      <c r="FH38">
        <v>-1.4051044692712388E-4</v>
      </c>
      <c r="FI38">
        <v>2.147384192328454E-3</v>
      </c>
      <c r="FL38">
        <f t="shared" si="32"/>
        <v>0.24833826925696906</v>
      </c>
      <c r="FM38">
        <f t="shared" si="32"/>
        <v>0.91801334250679467</v>
      </c>
      <c r="FN38">
        <f t="shared" si="32"/>
        <v>0.40055545652711144</v>
      </c>
      <c r="FO38">
        <f t="shared" si="32"/>
        <v>0.26390461176059904</v>
      </c>
      <c r="FP38">
        <f t="shared" si="32"/>
        <v>0.53685178087356189</v>
      </c>
      <c r="FQ38">
        <f t="shared" si="32"/>
        <v>0.88100146130144508</v>
      </c>
      <c r="FR38">
        <f t="shared" si="32"/>
        <v>0.73624695698455422</v>
      </c>
      <c r="FS38">
        <f t="shared" si="32"/>
        <v>0.10206457935335296</v>
      </c>
      <c r="FT38">
        <f t="shared" si="32"/>
        <v>0.50748737429224189</v>
      </c>
      <c r="FU38">
        <f t="shared" si="32"/>
        <v>0.74019558642270156</v>
      </c>
    </row>
    <row r="39" spans="1:177">
      <c r="A39">
        <v>38</v>
      </c>
      <c r="B39">
        <v>0.68692417408491036</v>
      </c>
      <c r="C39">
        <v>0.12497584088306526</v>
      </c>
      <c r="D39">
        <v>0.33075111068661472</v>
      </c>
      <c r="E39">
        <v>0.43082310922218903</v>
      </c>
      <c r="F39">
        <v>0.26390501030214175</v>
      </c>
      <c r="G39">
        <v>0.23466543512988564</v>
      </c>
      <c r="H39">
        <v>0.14909995763940442</v>
      </c>
      <c r="I39">
        <v>0.73937581826101539</v>
      </c>
      <c r="J39">
        <v>0.40262937038369129</v>
      </c>
      <c r="K39">
        <v>0.31557663019908389</v>
      </c>
      <c r="M39">
        <v>9.1777143283404458E-2</v>
      </c>
      <c r="S39">
        <f t="shared" si="35"/>
        <v>0.34825601279369667</v>
      </c>
      <c r="T39">
        <f t="shared" si="33"/>
        <v>0.76866828130758902</v>
      </c>
      <c r="U39">
        <f t="shared" si="33"/>
        <v>0.9881593698982849</v>
      </c>
      <c r="V39">
        <f t="shared" si="33"/>
        <v>0.43082310922218903</v>
      </c>
      <c r="W39">
        <f t="shared" si="33"/>
        <v>0.41003140878825156</v>
      </c>
      <c r="X39">
        <f t="shared" si="33"/>
        <v>0.87591032291666848</v>
      </c>
      <c r="Y39">
        <f t="shared" si="33"/>
        <v>0.57830133912025339</v>
      </c>
      <c r="Z39">
        <f t="shared" si="33"/>
        <v>0.80653377070653554</v>
      </c>
      <c r="AA39">
        <f t="shared" si="33"/>
        <v>0.28412996708794158</v>
      </c>
      <c r="AB39">
        <f t="shared" si="33"/>
        <v>0.19940539246689493</v>
      </c>
      <c r="BG39">
        <f t="shared" si="31"/>
        <v>5.5788910760049291E-2</v>
      </c>
      <c r="BH39">
        <f t="shared" si="31"/>
        <v>5.5733404010106333E-2</v>
      </c>
      <c r="BI39">
        <f t="shared" si="31"/>
        <v>5.5749518740710428E-2</v>
      </c>
      <c r="BJ39">
        <f t="shared" si="31"/>
        <v>5.5716317042637492E-2</v>
      </c>
      <c r="BM39">
        <f t="shared" si="36"/>
        <v>2.3593241047111813E-6</v>
      </c>
      <c r="BN39">
        <f t="shared" si="34"/>
        <v>7.8094804022146248E-8</v>
      </c>
      <c r="BO39">
        <f t="shared" si="34"/>
        <v>5.4698148610214633E-7</v>
      </c>
      <c r="BP39">
        <f t="shared" si="34"/>
        <v>9.2804275719937116E-7</v>
      </c>
      <c r="BQ39">
        <f t="shared" si="34"/>
        <v>3.4822927231286776E-7</v>
      </c>
      <c r="BR39">
        <f t="shared" si="34"/>
        <v>2.7533933222349286E-7</v>
      </c>
      <c r="BS39">
        <f t="shared" si="34"/>
        <v>1.1115398684036098E-7</v>
      </c>
      <c r="BT39">
        <f t="shared" si="34"/>
        <v>2.7333830031457306E-6</v>
      </c>
      <c r="BU39">
        <f t="shared" si="34"/>
        <v>8.1055204947783832E-7</v>
      </c>
      <c r="BV39">
        <f t="shared" si="34"/>
        <v>4.9794304763904677E-7</v>
      </c>
      <c r="EN39">
        <f>Sheet27!FL39</f>
        <v>0.86930623426506726</v>
      </c>
      <c r="EO39">
        <f>Sheet27!FM39</f>
        <v>0.11758348159327477</v>
      </c>
      <c r="EP39">
        <f>Sheet27!FN39</f>
        <v>0.24694617183609055</v>
      </c>
      <c r="EQ39">
        <f>Sheet27!FO39</f>
        <v>0.23466543512988564</v>
      </c>
      <c r="ER39">
        <f>Sheet27!FP39</f>
        <v>0.73779430873652863</v>
      </c>
      <c r="ES39">
        <f>Sheet27!FQ39</f>
        <v>0.34153354456252127</v>
      </c>
      <c r="ET39">
        <f>Sheet27!FR39</f>
        <v>9.7329440682907387E-2</v>
      </c>
      <c r="EU39">
        <f>Sheet27!FS39</f>
        <v>0.96712291864989286</v>
      </c>
      <c r="EV39">
        <f>Sheet27!FT39</f>
        <v>0.15500735640183355</v>
      </c>
      <c r="EW39">
        <f>Sheet27!FU39</f>
        <v>0.61939498723266384</v>
      </c>
      <c r="EZ39">
        <v>9.5961238322529426E-4</v>
      </c>
      <c r="FA39">
        <v>3.0257209004641984E-4</v>
      </c>
      <c r="FB39">
        <v>2.9804268935535169E-5</v>
      </c>
      <c r="FC39">
        <v>3.4124174565032311E-4</v>
      </c>
      <c r="FD39">
        <v>5.6082811230935396E-5</v>
      </c>
      <c r="FE39">
        <v>1.848333463023875E-5</v>
      </c>
      <c r="FF39">
        <v>2.0049960933963117E-4</v>
      </c>
      <c r="FG39">
        <v>2.3999871015649935E-3</v>
      </c>
      <c r="FH39">
        <v>-1.5958243847052374E-4</v>
      </c>
      <c r="FI39">
        <v>2.247297212469735E-3</v>
      </c>
      <c r="FL39">
        <f t="shared" si="32"/>
        <v>0.86930527465268403</v>
      </c>
      <c r="FM39">
        <f t="shared" si="32"/>
        <v>0.11758317902118472</v>
      </c>
      <c r="FN39">
        <f t="shared" si="32"/>
        <v>0.24694614203182161</v>
      </c>
      <c r="FO39">
        <f t="shared" si="32"/>
        <v>0.23466509388814</v>
      </c>
      <c r="FP39">
        <f t="shared" si="32"/>
        <v>0.73779425265371734</v>
      </c>
      <c r="FQ39">
        <f t="shared" si="32"/>
        <v>0.34153352607918663</v>
      </c>
      <c r="FR39">
        <f t="shared" si="32"/>
        <v>9.7329240183298041E-2</v>
      </c>
      <c r="FS39">
        <f t="shared" si="32"/>
        <v>0.96712051866279125</v>
      </c>
      <c r="FT39">
        <f t="shared" si="32"/>
        <v>0.15500751598427201</v>
      </c>
      <c r="FU39">
        <f t="shared" si="32"/>
        <v>0.61939273993545141</v>
      </c>
    </row>
    <row r="40" spans="1:177">
      <c r="A40">
        <v>39</v>
      </c>
      <c r="B40">
        <v>0.73538012878954029</v>
      </c>
      <c r="C40">
        <v>1.8634019714069243E-2</v>
      </c>
      <c r="D40">
        <v>0.70601205747630558</v>
      </c>
      <c r="E40">
        <v>0.41003140878825156</v>
      </c>
      <c r="F40">
        <v>0.53685180704452118</v>
      </c>
      <c r="G40">
        <v>0.73779430873652863</v>
      </c>
      <c r="H40">
        <v>0.99417484864028616</v>
      </c>
      <c r="I40">
        <v>0.93283403269227683</v>
      </c>
      <c r="J40">
        <v>0.287786840702899</v>
      </c>
      <c r="K40">
        <v>1.0856671626992829E-2</v>
      </c>
      <c r="M40">
        <v>0.24356674935106065</v>
      </c>
      <c r="S40">
        <f t="shared" si="35"/>
        <v>0.24833922092451297</v>
      </c>
      <c r="T40">
        <f t="shared" si="33"/>
        <v>0.91801364201573687</v>
      </c>
      <c r="U40">
        <f t="shared" si="33"/>
        <v>0.40055550478012764</v>
      </c>
      <c r="V40">
        <f t="shared" si="33"/>
        <v>0.26390501030214175</v>
      </c>
      <c r="W40">
        <f t="shared" si="33"/>
        <v>0.53685180704452118</v>
      </c>
      <c r="X40">
        <f t="shared" si="33"/>
        <v>0.88100147947736096</v>
      </c>
      <c r="Y40">
        <f t="shared" si="33"/>
        <v>0.73624714837710481</v>
      </c>
      <c r="Z40">
        <f t="shared" si="33"/>
        <v>0.10206688204927809</v>
      </c>
      <c r="AA40">
        <f t="shared" si="33"/>
        <v>0.50748723378179494</v>
      </c>
      <c r="AB40">
        <f t="shared" si="33"/>
        <v>0.74019773380689391</v>
      </c>
      <c r="BG40">
        <f t="shared" si="31"/>
        <v>3.1002303179961541E-2</v>
      </c>
      <c r="BH40">
        <f t="shared" si="31"/>
        <v>3.0924112390768973E-2</v>
      </c>
      <c r="BI40">
        <f t="shared" si="31"/>
        <v>3.0946215089278896E-2</v>
      </c>
      <c r="BJ40">
        <f t="shared" si="31"/>
        <v>3.0906901288203958E-2</v>
      </c>
      <c r="BM40">
        <f t="shared" si="36"/>
        <v>2.7039196690926046E-6</v>
      </c>
      <c r="BN40">
        <f t="shared" si="34"/>
        <v>1.7361334535216062E-9</v>
      </c>
      <c r="BO40">
        <f t="shared" si="34"/>
        <v>2.4922651265096311E-6</v>
      </c>
      <c r="BP40">
        <f t="shared" si="34"/>
        <v>8.4062878096439143E-7</v>
      </c>
      <c r="BQ40">
        <f t="shared" si="34"/>
        <v>1.4410493136348392E-6</v>
      </c>
      <c r="BR40">
        <f t="shared" si="34"/>
        <v>2.7217022100200606E-6</v>
      </c>
      <c r="BS40">
        <f t="shared" si="34"/>
        <v>4.94191814834468E-6</v>
      </c>
      <c r="BT40">
        <f t="shared" si="34"/>
        <v>4.3508966627446793E-6</v>
      </c>
      <c r="BU40">
        <f t="shared" si="34"/>
        <v>4.1410632840877891E-7</v>
      </c>
      <c r="BV40">
        <f t="shared" si="34"/>
        <v>5.8933659408175568E-10</v>
      </c>
      <c r="EN40">
        <f>Sheet27!FL40</f>
        <v>0.30176208936628601</v>
      </c>
      <c r="EO40">
        <f>Sheet27!FM40</f>
        <v>0.96339087873245566</v>
      </c>
      <c r="EP40">
        <f>Sheet27!FN40</f>
        <v>9.6212008745133207E-2</v>
      </c>
      <c r="EQ40">
        <f>Sheet27!FO40</f>
        <v>0.14909995763940442</v>
      </c>
      <c r="ER40">
        <f>Sheet27!FP40</f>
        <v>0.99417484864028616</v>
      </c>
      <c r="ES40">
        <f>Sheet27!FQ40</f>
        <v>0.10639313775437059</v>
      </c>
      <c r="ET40">
        <f>Sheet27!FR40</f>
        <v>0.31820503993373611</v>
      </c>
      <c r="EU40">
        <f>Sheet27!FS40</f>
        <v>0.21676581595044142</v>
      </c>
      <c r="EV40">
        <f>Sheet27!FT40</f>
        <v>0.90010774563493834</v>
      </c>
      <c r="EW40">
        <f>Sheet27!FU40</f>
        <v>0.59951833891852768</v>
      </c>
      <c r="EZ40">
        <v>8.7706246837485405E-4</v>
      </c>
      <c r="FA40">
        <v>2.6926315800928919E-4</v>
      </c>
      <c r="FB40">
        <v>-6.3490695055923146E-6</v>
      </c>
      <c r="FC40">
        <v>1.1948984040659628E-4</v>
      </c>
      <c r="FD40">
        <v>8.0042350762077482E-5</v>
      </c>
      <c r="FE40">
        <v>1.8574666970205006E-5</v>
      </c>
      <c r="FF40">
        <v>1.9824836266458938E-4</v>
      </c>
      <c r="FG40">
        <v>2.2426550963836299E-3</v>
      </c>
      <c r="FH40">
        <v>-1.4594615389255282E-4</v>
      </c>
      <c r="FI40">
        <v>2.0708589396585255E-3</v>
      </c>
      <c r="FL40">
        <f t="shared" si="32"/>
        <v>0.30176121230381764</v>
      </c>
      <c r="FM40">
        <f t="shared" si="32"/>
        <v>0.96339060946929767</v>
      </c>
      <c r="FN40">
        <f t="shared" si="32"/>
        <v>9.6212015094202713E-2</v>
      </c>
      <c r="FO40">
        <f t="shared" si="32"/>
        <v>0.14909983814956401</v>
      </c>
      <c r="FP40">
        <f t="shared" si="32"/>
        <v>0.99417476859793541</v>
      </c>
      <c r="FQ40">
        <f t="shared" si="32"/>
        <v>0.10639311917970362</v>
      </c>
      <c r="FR40">
        <f t="shared" si="32"/>
        <v>0.31820484168537344</v>
      </c>
      <c r="FS40">
        <f t="shared" si="32"/>
        <v>0.21676357329534504</v>
      </c>
      <c r="FT40">
        <f t="shared" si="32"/>
        <v>0.90010789158109228</v>
      </c>
      <c r="FU40">
        <f t="shared" si="32"/>
        <v>0.59951626805958802</v>
      </c>
    </row>
    <row r="41" spans="1:177">
      <c r="A41">
        <v>40</v>
      </c>
      <c r="B41">
        <v>0.49529616427894996</v>
      </c>
      <c r="C41">
        <v>0.7940730454424697</v>
      </c>
      <c r="D41">
        <v>0.31317752612212696</v>
      </c>
      <c r="E41">
        <v>0.87591032291666848</v>
      </c>
      <c r="F41">
        <v>0.88100147947736096</v>
      </c>
      <c r="G41">
        <v>0.34153354456252127</v>
      </c>
      <c r="H41">
        <v>0.10639313775437059</v>
      </c>
      <c r="I41">
        <v>0.84939214538701346</v>
      </c>
      <c r="J41">
        <v>0.54207893940240304</v>
      </c>
      <c r="K41">
        <v>0.58081002493381917</v>
      </c>
      <c r="M41">
        <v>0.72226437898954743</v>
      </c>
      <c r="S41">
        <f t="shared" si="35"/>
        <v>0.86930623426506726</v>
      </c>
      <c r="T41">
        <f t="shared" si="33"/>
        <v>0.11758348159327477</v>
      </c>
      <c r="U41">
        <f t="shared" si="33"/>
        <v>0.24694617183609055</v>
      </c>
      <c r="V41">
        <f t="shared" si="33"/>
        <v>0.23466543512988564</v>
      </c>
      <c r="W41">
        <f t="shared" si="33"/>
        <v>0.73779430873652863</v>
      </c>
      <c r="X41">
        <f t="shared" si="33"/>
        <v>0.34153354456252127</v>
      </c>
      <c r="Y41">
        <f t="shared" si="33"/>
        <v>9.7329440682907387E-2</v>
      </c>
      <c r="Z41">
        <f t="shared" si="33"/>
        <v>0.96712291864989286</v>
      </c>
      <c r="AA41">
        <f t="shared" si="33"/>
        <v>0.15500735640183355</v>
      </c>
      <c r="AB41">
        <f t="shared" si="33"/>
        <v>0.61939498723266384</v>
      </c>
      <c r="BG41">
        <f t="shared" si="31"/>
        <v>8.1309630609852399E-2</v>
      </c>
      <c r="BH41">
        <f t="shared" si="31"/>
        <v>8.1110457964774146E-2</v>
      </c>
      <c r="BI41">
        <f t="shared" si="31"/>
        <v>8.1147081497778092E-2</v>
      </c>
      <c r="BJ41">
        <f t="shared" si="31"/>
        <v>8.1078536117218838E-2</v>
      </c>
      <c r="BM41">
        <f t="shared" si="36"/>
        <v>1.226591451747203E-6</v>
      </c>
      <c r="BN41">
        <f t="shared" si="34"/>
        <v>3.152760007491393E-6</v>
      </c>
      <c r="BO41">
        <f t="shared" si="34"/>
        <v>4.9040081433987757E-7</v>
      </c>
      <c r="BP41">
        <f t="shared" si="34"/>
        <v>3.8360944689599122E-6</v>
      </c>
      <c r="BQ41">
        <f t="shared" si="34"/>
        <v>3.8808180342064949E-6</v>
      </c>
      <c r="BR41">
        <f t="shared" si="34"/>
        <v>5.8322581030719864E-7</v>
      </c>
      <c r="BS41">
        <f t="shared" si="34"/>
        <v>5.6597498806102397E-8</v>
      </c>
      <c r="BT41">
        <f t="shared" si="34"/>
        <v>3.6073350832257674E-6</v>
      </c>
      <c r="BU41">
        <f t="shared" si="34"/>
        <v>1.4692478827181708E-6</v>
      </c>
      <c r="BV41">
        <f t="shared" si="34"/>
        <v>1.6867014253181183E-6</v>
      </c>
      <c r="EN41">
        <f>Sheet27!FL41</f>
        <v>0.1941579998746755</v>
      </c>
      <c r="EO41">
        <f>Sheet27!FM41</f>
        <v>0.85913743417029109</v>
      </c>
      <c r="EP41">
        <f>Sheet27!FN41</f>
        <v>0.69098562503427818</v>
      </c>
      <c r="EQ41">
        <f>Sheet27!FO41</f>
        <v>0.73937581826101539</v>
      </c>
      <c r="ER41">
        <f>Sheet27!FP41</f>
        <v>0.93283403269227683</v>
      </c>
      <c r="ES41">
        <f>Sheet27!FQ41</f>
        <v>0.84939214538701346</v>
      </c>
      <c r="ET41">
        <f>Sheet27!FR41</f>
        <v>0.39342586684790842</v>
      </c>
      <c r="EU41">
        <f>Sheet27!FS41</f>
        <v>0.51220672381352528</v>
      </c>
      <c r="EV41">
        <f>Sheet27!FT41</f>
        <v>0.90161231652586604</v>
      </c>
      <c r="EW41">
        <f>Sheet27!FU41</f>
        <v>6.7774037617430297E-2</v>
      </c>
      <c r="EZ41">
        <v>9.331989952380171E-4</v>
      </c>
      <c r="FA41">
        <v>2.9185277880457405E-4</v>
      </c>
      <c r="FB41">
        <v>1.5768959662427072E-5</v>
      </c>
      <c r="FC41">
        <v>2.7029609303739566E-4</v>
      </c>
      <c r="FD41">
        <v>6.3403697425552872E-5</v>
      </c>
      <c r="FE41">
        <v>1.941522753269133E-5</v>
      </c>
      <c r="FF41">
        <v>2.0021703782364348E-4</v>
      </c>
      <c r="FG41">
        <v>2.3511438662636762E-3</v>
      </c>
      <c r="FH41">
        <v>-1.5289156802892739E-4</v>
      </c>
      <c r="FI41">
        <v>2.1964347738833356E-3</v>
      </c>
      <c r="FL41">
        <f t="shared" si="32"/>
        <v>0.19415706667568025</v>
      </c>
      <c r="FM41">
        <f t="shared" si="32"/>
        <v>0.85913714231751226</v>
      </c>
      <c r="FN41">
        <f t="shared" si="32"/>
        <v>0.69098560926531849</v>
      </c>
      <c r="FO41">
        <f t="shared" si="32"/>
        <v>0.73937554796492233</v>
      </c>
      <c r="FP41">
        <f t="shared" si="32"/>
        <v>0.93283396928857942</v>
      </c>
      <c r="FQ41">
        <f t="shared" si="32"/>
        <v>0.84939212597178593</v>
      </c>
      <c r="FR41">
        <f t="shared" si="32"/>
        <v>0.39342566663087059</v>
      </c>
      <c r="FS41">
        <f t="shared" si="32"/>
        <v>0.51220437266965901</v>
      </c>
      <c r="FT41">
        <f t="shared" si="32"/>
        <v>0.90161246941743411</v>
      </c>
      <c r="FU41">
        <f t="shared" si="32"/>
        <v>6.7771841182656417E-2</v>
      </c>
    </row>
    <row r="42" spans="1:177">
      <c r="A42">
        <v>41</v>
      </c>
      <c r="B42">
        <v>0.80963059525574343</v>
      </c>
      <c r="C42">
        <v>0.45979492339519057</v>
      </c>
      <c r="D42">
        <v>0.95117360509412441</v>
      </c>
      <c r="E42">
        <v>0.57830133912025339</v>
      </c>
      <c r="F42">
        <v>0.73624714837710481</v>
      </c>
      <c r="G42">
        <v>9.7329440682907387E-2</v>
      </c>
      <c r="H42">
        <v>0.31820503993373611</v>
      </c>
      <c r="I42">
        <v>0.39342586684790842</v>
      </c>
      <c r="J42">
        <v>0.97288158604088959</v>
      </c>
      <c r="K42">
        <v>0.42844422375417873</v>
      </c>
      <c r="M42">
        <v>0.87330835610070734</v>
      </c>
      <c r="S42">
        <f t="shared" si="35"/>
        <v>0.30176208936628601</v>
      </c>
      <c r="T42">
        <f t="shared" si="33"/>
        <v>0.96339087873245566</v>
      </c>
      <c r="U42">
        <f t="shared" si="33"/>
        <v>9.6212008745133207E-2</v>
      </c>
      <c r="V42">
        <f t="shared" si="33"/>
        <v>0.14909995763940442</v>
      </c>
      <c r="W42">
        <f t="shared" si="33"/>
        <v>0.99417484864028616</v>
      </c>
      <c r="X42">
        <f t="shared" si="33"/>
        <v>0.10639313775437059</v>
      </c>
      <c r="Y42">
        <f t="shared" si="33"/>
        <v>0.31820503993373611</v>
      </c>
      <c r="Z42">
        <f t="shared" si="33"/>
        <v>0.21676581595044142</v>
      </c>
      <c r="AA42">
        <f t="shared" si="33"/>
        <v>0.90010774563493834</v>
      </c>
      <c r="AB42">
        <f t="shared" si="33"/>
        <v>0.59951833891852768</v>
      </c>
      <c r="BM42">
        <f t="shared" si="36"/>
        <v>3.2775085038708473E-6</v>
      </c>
      <c r="BN42">
        <f t="shared" si="34"/>
        <v>1.0570568578999459E-6</v>
      </c>
      <c r="BO42">
        <f t="shared" si="34"/>
        <v>4.5236561351387671E-6</v>
      </c>
      <c r="BP42">
        <f t="shared" si="34"/>
        <v>1.6721621941413917E-6</v>
      </c>
      <c r="BQ42">
        <f t="shared" si="34"/>
        <v>2.710299317467093E-6</v>
      </c>
      <c r="BR42">
        <f t="shared" si="34"/>
        <v>4.7365100118237944E-8</v>
      </c>
      <c r="BS42">
        <f t="shared" si="34"/>
        <v>5.0627223719615304E-7</v>
      </c>
      <c r="BT42">
        <f t="shared" si="34"/>
        <v>7.7391956352514088E-7</v>
      </c>
      <c r="BU42">
        <f t="shared" si="34"/>
        <v>4.7324929022871847E-6</v>
      </c>
      <c r="BV42">
        <f t="shared" si="34"/>
        <v>9.1782226434160394E-7</v>
      </c>
      <c r="EN42">
        <f>Sheet27!FL42</f>
        <v>0.68051380688162955</v>
      </c>
      <c r="EO42">
        <f>Sheet27!FM42</f>
        <v>0.27985326228286572</v>
      </c>
      <c r="EP42">
        <f>Sheet27!FN42</f>
        <v>3.644175181454485E-2</v>
      </c>
      <c r="EQ42">
        <f>Sheet27!FO42</f>
        <v>0.40262937038369129</v>
      </c>
      <c r="ER42">
        <f>Sheet27!FP42</f>
        <v>0.287786840702899</v>
      </c>
      <c r="ES42">
        <f>Sheet27!FQ42</f>
        <v>0.54207893940240304</v>
      </c>
      <c r="ET42">
        <f>Sheet27!FR42</f>
        <v>0.97288158604088959</v>
      </c>
      <c r="EU42">
        <f>Sheet27!FS42</f>
        <v>0.35325277649110065</v>
      </c>
      <c r="EV42">
        <f>Sheet27!FT42</f>
        <v>0.57249325198255585</v>
      </c>
      <c r="EW42">
        <f>Sheet27!FU42</f>
        <v>0.2378238504235182</v>
      </c>
      <c r="EZ42">
        <v>9.047085341539053E-4</v>
      </c>
      <c r="FA42">
        <v>2.812916536595684E-4</v>
      </c>
      <c r="FB42">
        <v>-1.0877410159374181E-6</v>
      </c>
      <c r="FC42">
        <v>2.6923963955988888E-4</v>
      </c>
      <c r="FD42">
        <v>4.7401332273037456E-5</v>
      </c>
      <c r="FE42">
        <v>2.6849800316871083E-5</v>
      </c>
      <c r="FF42">
        <v>1.9603810351715388E-4</v>
      </c>
      <c r="FG42">
        <v>2.2603993458192727E-3</v>
      </c>
      <c r="FH42">
        <v>-1.1918383725876815E-4</v>
      </c>
      <c r="FI42">
        <v>2.1406696310228932E-3</v>
      </c>
      <c r="FL42">
        <f t="shared" si="32"/>
        <v>0.68051290217309535</v>
      </c>
      <c r="FM42">
        <f t="shared" si="32"/>
        <v>0.27985298099121209</v>
      </c>
      <c r="FN42">
        <f t="shared" si="32"/>
        <v>3.6441752902285865E-2</v>
      </c>
      <c r="FO42">
        <f t="shared" si="32"/>
        <v>0.4026291011440517</v>
      </c>
      <c r="FP42">
        <f t="shared" si="32"/>
        <v>0.28778679330156676</v>
      </c>
      <c r="FQ42">
        <f t="shared" si="32"/>
        <v>0.54207891255260277</v>
      </c>
      <c r="FR42">
        <f t="shared" si="32"/>
        <v>0.97288139000278606</v>
      </c>
      <c r="FS42">
        <f t="shared" si="32"/>
        <v>0.35325051609175484</v>
      </c>
      <c r="FT42">
        <f t="shared" si="32"/>
        <v>0.57249337116639309</v>
      </c>
      <c r="FU42">
        <f t="shared" si="32"/>
        <v>0.23782170975388717</v>
      </c>
    </row>
    <row r="43" spans="1:177">
      <c r="A43">
        <v>42</v>
      </c>
      <c r="B43">
        <v>0.49926639495413244</v>
      </c>
      <c r="C43">
        <v>0.17259811013882378</v>
      </c>
      <c r="D43">
        <v>0.18011229217149863</v>
      </c>
      <c r="E43">
        <v>0.80653377070653554</v>
      </c>
      <c r="F43">
        <v>0.10206688204927809</v>
      </c>
      <c r="G43">
        <v>0.96712291864989286</v>
      </c>
      <c r="H43">
        <v>0.21676581595044142</v>
      </c>
      <c r="I43">
        <v>0.51220672381352528</v>
      </c>
      <c r="J43">
        <v>0.35325277649110065</v>
      </c>
      <c r="K43">
        <v>0.77467586770750729</v>
      </c>
      <c r="M43">
        <v>0.25834687098655923</v>
      </c>
      <c r="S43">
        <f t="shared" si="35"/>
        <v>0.1941579998746755</v>
      </c>
      <c r="T43">
        <f t="shared" si="33"/>
        <v>0.85913743417029109</v>
      </c>
      <c r="U43">
        <f t="shared" si="33"/>
        <v>0.69098562503427818</v>
      </c>
      <c r="V43">
        <f t="shared" si="33"/>
        <v>0.73937581826101539</v>
      </c>
      <c r="W43">
        <f t="shared" si="33"/>
        <v>0.93283403269227683</v>
      </c>
      <c r="X43">
        <f t="shared" si="33"/>
        <v>0.84939214538701346</v>
      </c>
      <c r="Y43">
        <f t="shared" si="33"/>
        <v>0.39342586684790842</v>
      </c>
      <c r="Z43">
        <f t="shared" si="33"/>
        <v>0.51220672381352528</v>
      </c>
      <c r="AA43">
        <f t="shared" si="33"/>
        <v>0.90161231652586604</v>
      </c>
      <c r="AB43">
        <f t="shared" si="33"/>
        <v>6.7774037617430297E-2</v>
      </c>
      <c r="BM43">
        <f t="shared" si="36"/>
        <v>1.2463346656524789E-6</v>
      </c>
      <c r="BN43">
        <f t="shared" si="34"/>
        <v>1.4895053811746773E-7</v>
      </c>
      <c r="BO43">
        <f t="shared" si="34"/>
        <v>1.6220218895635645E-7</v>
      </c>
      <c r="BP43">
        <f t="shared" si="34"/>
        <v>3.2524836164505123E-6</v>
      </c>
      <c r="BQ43">
        <f t="shared" si="34"/>
        <v>5.2088242056306245E-8</v>
      </c>
      <c r="BR43">
        <f t="shared" si="34"/>
        <v>4.6766336988894366E-6</v>
      </c>
      <c r="BS43">
        <f t="shared" si="34"/>
        <v>2.3493709482330324E-7</v>
      </c>
      <c r="BT43">
        <f t="shared" si="34"/>
        <v>1.3117786395989249E-6</v>
      </c>
      <c r="BU43">
        <f t="shared" si="34"/>
        <v>6.2393762049335758E-7</v>
      </c>
      <c r="BV43">
        <f t="shared" si="34"/>
        <v>3.0006135000418968E-6</v>
      </c>
      <c r="EN43">
        <f>Sheet27!FL43</f>
        <v>0.31527393410178756</v>
      </c>
      <c r="EO43">
        <f>Sheet27!FM43</f>
        <v>0.91297223317761778</v>
      </c>
      <c r="EP43">
        <f>Sheet27!FN43</f>
        <v>0.74964591202146835</v>
      </c>
      <c r="EQ43">
        <f>Sheet27!FO43</f>
        <v>0.31557663019908389</v>
      </c>
      <c r="ER43">
        <f>Sheet27!FP43</f>
        <v>1.0856671626992829E-2</v>
      </c>
      <c r="ES43">
        <f>Sheet27!FQ43</f>
        <v>0.58081002493381917</v>
      </c>
      <c r="ET43">
        <f>Sheet27!FR43</f>
        <v>0.42844422375417873</v>
      </c>
      <c r="EU43">
        <f>Sheet27!FS43</f>
        <v>0.77467586770750729</v>
      </c>
      <c r="EV43">
        <f>Sheet27!FT43</f>
        <v>0.43740026408357491</v>
      </c>
      <c r="EW43">
        <f>Sheet27!FU43</f>
        <v>0.13891701336296935</v>
      </c>
      <c r="EZ43">
        <v>9.4918390153104679E-4</v>
      </c>
      <c r="FA43">
        <v>2.9904727327658521E-4</v>
      </c>
      <c r="FB43">
        <v>2.7802355060275918E-5</v>
      </c>
      <c r="FC43">
        <v>3.3632595711601573E-4</v>
      </c>
      <c r="FD43">
        <v>5.4353220837513735E-5</v>
      </c>
      <c r="FE43">
        <v>1.9000539799708223E-5</v>
      </c>
      <c r="FF43">
        <v>1.9860912189065264E-4</v>
      </c>
      <c r="FG43">
        <v>2.3722076048506282E-3</v>
      </c>
      <c r="FH43">
        <v>-1.5517345063836537E-4</v>
      </c>
      <c r="FI43">
        <v>2.2233884245957576E-3</v>
      </c>
      <c r="FL43">
        <f t="shared" si="32"/>
        <v>0.31527298491788602</v>
      </c>
      <c r="FM43">
        <f t="shared" si="32"/>
        <v>0.9129719341303445</v>
      </c>
      <c r="FN43">
        <f t="shared" si="32"/>
        <v>0.74964588421911327</v>
      </c>
      <c r="FO43">
        <f t="shared" si="32"/>
        <v>0.31557629387312675</v>
      </c>
      <c r="FP43">
        <f t="shared" si="32"/>
        <v>1.0856617273771992E-2</v>
      </c>
      <c r="FQ43">
        <f t="shared" si="32"/>
        <v>0.58081000593327936</v>
      </c>
      <c r="FR43">
        <f t="shared" si="32"/>
        <v>0.42844402514505686</v>
      </c>
      <c r="FS43">
        <f t="shared" si="32"/>
        <v>0.77467349549990239</v>
      </c>
      <c r="FT43">
        <f t="shared" si="32"/>
        <v>0.43740041925702555</v>
      </c>
      <c r="FU43">
        <f t="shared" si="32"/>
        <v>0.13891478997454476</v>
      </c>
    </row>
    <row r="44" spans="1:177">
      <c r="A44">
        <v>43</v>
      </c>
      <c r="B44">
        <v>0.14491142017889863</v>
      </c>
      <c r="C44">
        <v>0.95889826449915028</v>
      </c>
      <c r="D44">
        <v>0.41254821273062853</v>
      </c>
      <c r="E44">
        <v>0.28412996708794158</v>
      </c>
      <c r="F44">
        <v>0.50748723378179494</v>
      </c>
      <c r="G44">
        <v>0.15500735640183355</v>
      </c>
      <c r="H44">
        <v>0.90010774563493834</v>
      </c>
      <c r="I44">
        <v>0.90161231652586604</v>
      </c>
      <c r="J44">
        <v>0.57249325198255585</v>
      </c>
      <c r="K44">
        <v>0.43740026408357491</v>
      </c>
      <c r="M44">
        <v>0.20589850069294921</v>
      </c>
      <c r="S44">
        <f t="shared" si="35"/>
        <v>0.68051380688162955</v>
      </c>
      <c r="T44">
        <f t="shared" si="33"/>
        <v>0.27985326228286572</v>
      </c>
      <c r="U44">
        <f t="shared" si="33"/>
        <v>3.644175181454485E-2</v>
      </c>
      <c r="V44">
        <f t="shared" si="33"/>
        <v>0.40262937038369129</v>
      </c>
      <c r="W44">
        <f t="shared" si="33"/>
        <v>0.287786840702899</v>
      </c>
      <c r="X44">
        <f t="shared" si="33"/>
        <v>0.54207893940240304</v>
      </c>
      <c r="Y44">
        <f t="shared" si="33"/>
        <v>0.97288158604088959</v>
      </c>
      <c r="Z44">
        <f t="shared" si="33"/>
        <v>0.35325277649110065</v>
      </c>
      <c r="AA44">
        <f t="shared" si="33"/>
        <v>0.57249325198255585</v>
      </c>
      <c r="AB44">
        <f t="shared" si="33"/>
        <v>0.2378238504235182</v>
      </c>
      <c r="BM44">
        <f t="shared" si="36"/>
        <v>1.0499659849132655E-7</v>
      </c>
      <c r="BN44">
        <f t="shared" si="34"/>
        <v>4.5974294082974121E-6</v>
      </c>
      <c r="BO44">
        <f t="shared" si="34"/>
        <v>8.5098013913617965E-7</v>
      </c>
      <c r="BP44">
        <f t="shared" si="34"/>
        <v>4.0364919098697387E-7</v>
      </c>
      <c r="BQ44">
        <f t="shared" si="34"/>
        <v>1.287716462257491E-6</v>
      </c>
      <c r="BR44">
        <f t="shared" si="34"/>
        <v>1.2013640269342526E-7</v>
      </c>
      <c r="BS44">
        <f t="shared" si="34"/>
        <v>4.0509697687600548E-6</v>
      </c>
      <c r="BT44">
        <f t="shared" si="34"/>
        <v>4.0645238465556927E-6</v>
      </c>
      <c r="BU44">
        <f t="shared" si="34"/>
        <v>1.638742617827811E-6</v>
      </c>
      <c r="BV44">
        <f t="shared" si="34"/>
        <v>9.5659495510190557E-7</v>
      </c>
    </row>
    <row r="45" spans="1:177">
      <c r="A45">
        <v>44</v>
      </c>
      <c r="B45">
        <v>0.30193323927517279</v>
      </c>
      <c r="C45">
        <v>0.32851858399506828</v>
      </c>
      <c r="D45">
        <v>0.38589529418342194</v>
      </c>
      <c r="E45">
        <v>0.19940539246689493</v>
      </c>
      <c r="F45">
        <v>0.74019773380689391</v>
      </c>
      <c r="G45">
        <v>0.61939498723266384</v>
      </c>
      <c r="H45">
        <v>0.59951833891852768</v>
      </c>
      <c r="I45">
        <v>6.7774037617430297E-2</v>
      </c>
      <c r="J45">
        <v>0.2378238504235182</v>
      </c>
      <c r="K45">
        <v>0.13891701336296935</v>
      </c>
      <c r="M45">
        <v>0.48961341947688108</v>
      </c>
      <c r="S45">
        <f t="shared" si="35"/>
        <v>0.31527393410178756</v>
      </c>
      <c r="T45">
        <f t="shared" si="33"/>
        <v>0.91297223317761778</v>
      </c>
      <c r="U45">
        <f t="shared" si="33"/>
        <v>0.74964591202146835</v>
      </c>
      <c r="V45">
        <f t="shared" si="33"/>
        <v>0.31557663019908389</v>
      </c>
      <c r="W45">
        <f t="shared" si="33"/>
        <v>1.0856671626992829E-2</v>
      </c>
      <c r="X45">
        <f t="shared" si="33"/>
        <v>0.58081002493381917</v>
      </c>
      <c r="Y45">
        <f t="shared" si="33"/>
        <v>0.42844422375417873</v>
      </c>
      <c r="Z45">
        <f t="shared" si="33"/>
        <v>0.77467586770750729</v>
      </c>
      <c r="AA45">
        <f t="shared" si="33"/>
        <v>0.43740026408357491</v>
      </c>
      <c r="AB45">
        <f t="shared" si="33"/>
        <v>0.13891701336296935</v>
      </c>
      <c r="BM45">
        <f t="shared" si="36"/>
        <v>4.5581840489599372E-7</v>
      </c>
      <c r="BN45">
        <f t="shared" si="34"/>
        <v>5.3962230015062373E-7</v>
      </c>
      <c r="BO45">
        <f t="shared" si="34"/>
        <v>7.4457589036454893E-7</v>
      </c>
      <c r="BP45">
        <f t="shared" si="34"/>
        <v>1.9881255272438201E-7</v>
      </c>
      <c r="BQ45">
        <f t="shared" si="34"/>
        <v>2.7394634256643072E-6</v>
      </c>
      <c r="BR45">
        <f t="shared" si="34"/>
        <v>1.918250751044759E-6</v>
      </c>
      <c r="BS45">
        <f t="shared" si="34"/>
        <v>1.7971111934981532E-6</v>
      </c>
      <c r="BT45">
        <f t="shared" si="34"/>
        <v>2.2966600874844286E-8</v>
      </c>
      <c r="BU45">
        <f t="shared" si="34"/>
        <v>2.8280091915133976E-7</v>
      </c>
      <c r="BV45">
        <f t="shared" si="34"/>
        <v>9.6489683008437044E-8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1.7239087396372707E-4</v>
      </c>
    </row>
    <row r="48" spans="1:177">
      <c r="A48">
        <v>47</v>
      </c>
      <c r="EN48">
        <f>Sheet27!FL48</f>
        <v>0.69660057469657599</v>
      </c>
      <c r="EO48">
        <f>Sheet27!FM48</f>
        <v>0.78366929749042935</v>
      </c>
      <c r="EP48">
        <f>Sheet27!FN48</f>
        <v>0.2947115343903452</v>
      </c>
      <c r="EQ48">
        <f>Sheet27!FO48</f>
        <v>0.46929214642406625</v>
      </c>
      <c r="ER48">
        <f>Sheet27!FP48</f>
        <v>0.26557059010143014</v>
      </c>
      <c r="ES48">
        <f>Sheet27!FQ48</f>
        <v>0.85237914575334495</v>
      </c>
      <c r="ET48">
        <f>Sheet27!FR48</f>
        <v>0.19514624925362201</v>
      </c>
      <c r="EU48">
        <f>Sheet27!FS48</f>
        <v>0.80635020645776656</v>
      </c>
      <c r="EV48">
        <f>Sheet27!FT48</f>
        <v>2.5671098607232532E-3</v>
      </c>
      <c r="EW48">
        <f>Sheet27!FU48</f>
        <v>0.60925603322927613</v>
      </c>
      <c r="EZ48">
        <f>(1/4)*SUM($BY$7:$CB$7)</f>
        <v>-0.22532413880071089</v>
      </c>
      <c r="FA48">
        <f>(1/4)*SUM($BY$8:$CB$8)</f>
        <v>0.28266698651720584</v>
      </c>
      <c r="FB48">
        <f>(1/4)*SUM($BY$9:$CB$9)</f>
        <v>-0.18537773926058743</v>
      </c>
      <c r="FC48">
        <f>(1/4)*SUM($BY$10:$CB$10)</f>
        <v>6.1938687413645291E-2</v>
      </c>
      <c r="FD48">
        <f>(1/4)*SUM($BY$11:$CB$11)</f>
        <v>5.2586809466134463E-2</v>
      </c>
      <c r="FE48">
        <f>(1/4)*SUM($BY$12:$CB$12)</f>
        <v>8.5805934355217023E-2</v>
      </c>
      <c r="FF48">
        <f>(1/4)*SUM($BY$13:$CB$13)</f>
        <v>9.8501131362606614E-3</v>
      </c>
      <c r="FG48">
        <f>(1/4)*SUM($BY$14:$CB$14)</f>
        <v>-0.19425296236162412</v>
      </c>
      <c r="FH48">
        <f>(1/4)*SUM($BY$15:$CB$15)</f>
        <v>3.0944882987053345E-2</v>
      </c>
      <c r="FI48">
        <f>(1/4)*SUM($BY$16:$CB$16)</f>
        <v>8.1161426547405865E-2</v>
      </c>
      <c r="FL48">
        <f t="shared" ref="FL48:FU48" si="37">EN48-($EU$10*EZ48)</f>
        <v>0.69682589883537671</v>
      </c>
      <c r="FM48">
        <f t="shared" si="37"/>
        <v>0.78338663050391211</v>
      </c>
      <c r="FN48">
        <f t="shared" si="37"/>
        <v>0.29489691212960578</v>
      </c>
      <c r="FO48">
        <f t="shared" si="37"/>
        <v>0.46923020773665258</v>
      </c>
      <c r="FP48">
        <f t="shared" si="37"/>
        <v>0.26551800329196401</v>
      </c>
      <c r="FQ48">
        <f t="shared" si="37"/>
        <v>0.85229333981898969</v>
      </c>
      <c r="FR48">
        <f t="shared" si="37"/>
        <v>0.19513639914048575</v>
      </c>
      <c r="FS48">
        <f t="shared" si="37"/>
        <v>0.8065444594201282</v>
      </c>
      <c r="FT48">
        <f t="shared" si="37"/>
        <v>2.5361649777361998E-3</v>
      </c>
      <c r="FU48">
        <f t="shared" si="37"/>
        <v>0.60917487180272867</v>
      </c>
    </row>
    <row r="49" spans="1:177">
      <c r="A49">
        <v>48</v>
      </c>
      <c r="B49">
        <f t="array" ref="B49:K58">TRANSPOSE(EN52:EW61)</f>
        <v>0.23772291081734531</v>
      </c>
      <c r="C49">
        <v>0.10645740307593211</v>
      </c>
      <c r="D49">
        <v>0.26458049061589423</v>
      </c>
      <c r="E49">
        <v>7.1157615513480058E-2</v>
      </c>
      <c r="F49">
        <v>0.87709786811415436</v>
      </c>
      <c r="G49">
        <v>0.61363482067697439</v>
      </c>
      <c r="H49">
        <v>0.77285256285542869</v>
      </c>
      <c r="I49">
        <v>0.16409204875896791</v>
      </c>
      <c r="J49">
        <v>0.5710572380514457</v>
      </c>
      <c r="K49">
        <v>0.31999497084337181</v>
      </c>
      <c r="M49">
        <f t="array" ref="M49:M58">TRANSPOSE(EN48:EW48)</f>
        <v>0.69660057469657599</v>
      </c>
      <c r="S49">
        <f>EN52</f>
        <v>0.23772291081734531</v>
      </c>
      <c r="T49">
        <f t="shared" ref="T49:AB58" si="38">EO52</f>
        <v>0.35950890768603649</v>
      </c>
      <c r="U49">
        <f t="shared" si="38"/>
        <v>0.20599776145990115</v>
      </c>
      <c r="V49">
        <f t="shared" si="38"/>
        <v>0.27680281260624506</v>
      </c>
      <c r="W49">
        <f t="shared" si="38"/>
        <v>0.49323682144745939</v>
      </c>
      <c r="X49">
        <f t="shared" si="38"/>
        <v>0.58419897728502479</v>
      </c>
      <c r="Y49">
        <f t="shared" si="38"/>
        <v>2.4545703153835693E-2</v>
      </c>
      <c r="Z49">
        <f t="shared" si="38"/>
        <v>0.41672378210773309</v>
      </c>
      <c r="AA49">
        <f t="shared" si="38"/>
        <v>0.35401427940001695</v>
      </c>
      <c r="AB49">
        <f t="shared" si="38"/>
        <v>0.3302803692053437</v>
      </c>
      <c r="BM49">
        <f>0.5*$BL$21*B49*B49</f>
        <v>2.825609116373576E-7</v>
      </c>
      <c r="BN49">
        <f t="shared" ref="BN49:BV58" si="39">0.5*$BL$21*C49*C49</f>
        <v>5.6665893348357402E-8</v>
      </c>
      <c r="BO49">
        <f t="shared" si="39"/>
        <v>3.5001418007273648E-7</v>
      </c>
      <c r="BP49">
        <f t="shared" si="39"/>
        <v>2.5317031227821291E-8</v>
      </c>
      <c r="BQ49">
        <f t="shared" si="39"/>
        <v>3.8465033512519723E-6</v>
      </c>
      <c r="BR49">
        <f t="shared" si="39"/>
        <v>1.8827384657363127E-6</v>
      </c>
      <c r="BS49">
        <f t="shared" si="39"/>
        <v>2.9865054195610221E-6</v>
      </c>
      <c r="BT49">
        <f t="shared" si="39"/>
        <v>1.3463100232957752E-7</v>
      </c>
      <c r="BU49">
        <f t="shared" si="39"/>
        <v>1.6305318456547278E-6</v>
      </c>
      <c r="BV49">
        <f t="shared" si="39"/>
        <v>5.1198390682525191E-7</v>
      </c>
    </row>
    <row r="50" spans="1:177">
      <c r="A50">
        <v>49</v>
      </c>
      <c r="B50">
        <v>0.35950890768603649</v>
      </c>
      <c r="C50">
        <v>0.65903586869654895</v>
      </c>
      <c r="D50">
        <v>0.57991247308631622</v>
      </c>
      <c r="E50">
        <v>0.97859318690431674</v>
      </c>
      <c r="F50">
        <v>0.71442739897292917</v>
      </c>
      <c r="G50">
        <v>0.70938399417727649</v>
      </c>
      <c r="H50">
        <v>0.6569304653059056</v>
      </c>
      <c r="I50">
        <v>0.82707685212731674</v>
      </c>
      <c r="J50">
        <v>7.8952243076495579E-2</v>
      </c>
      <c r="K50">
        <v>0.83179070667717248</v>
      </c>
      <c r="M50">
        <v>0.78366929749042935</v>
      </c>
      <c r="S50">
        <f t="shared" ref="S50:S58" si="40">EN53</f>
        <v>0.10645740307593211</v>
      </c>
      <c r="T50">
        <f t="shared" si="38"/>
        <v>0.65903586869654895</v>
      </c>
      <c r="U50">
        <f t="shared" si="38"/>
        <v>0.57915595063614855</v>
      </c>
      <c r="V50">
        <f t="shared" si="38"/>
        <v>0.98050700039870131</v>
      </c>
      <c r="W50">
        <f t="shared" si="38"/>
        <v>0.84282771313958205</v>
      </c>
      <c r="X50">
        <f t="shared" si="38"/>
        <v>0.56178825975864166</v>
      </c>
      <c r="Y50">
        <f t="shared" si="38"/>
        <v>0.75150769677622453</v>
      </c>
      <c r="Z50">
        <f t="shared" si="38"/>
        <v>0.79795580009568612</v>
      </c>
      <c r="AA50">
        <f t="shared" si="38"/>
        <v>0.61904874144806732</v>
      </c>
      <c r="AB50">
        <f t="shared" si="38"/>
        <v>0.69311820792932466</v>
      </c>
      <c r="BM50">
        <f t="shared" ref="BM50:BM58" si="41">0.5*$BL$21*B50*B50</f>
        <v>6.4623327352803563E-7</v>
      </c>
      <c r="BN50">
        <f t="shared" si="39"/>
        <v>2.1716413811430751E-6</v>
      </c>
      <c r="BO50">
        <f t="shared" si="39"/>
        <v>1.6814923822054373E-6</v>
      </c>
      <c r="BP50">
        <f t="shared" si="39"/>
        <v>4.7882231272777352E-6</v>
      </c>
      <c r="BQ50">
        <f t="shared" si="39"/>
        <v>2.5520325420161245E-6</v>
      </c>
      <c r="BR50">
        <f t="shared" si="39"/>
        <v>2.5161282559745314E-6</v>
      </c>
      <c r="BS50">
        <f t="shared" si="39"/>
        <v>2.1577881812351682E-6</v>
      </c>
      <c r="BT50">
        <f t="shared" si="39"/>
        <v>3.420280596624157E-6</v>
      </c>
      <c r="BU50">
        <f t="shared" si="39"/>
        <v>3.116728343405022E-8</v>
      </c>
      <c r="BV50">
        <f t="shared" si="39"/>
        <v>3.45937889857255E-6</v>
      </c>
      <c r="EN50" t="s">
        <v>22</v>
      </c>
      <c r="EZ50" t="s">
        <v>27</v>
      </c>
    </row>
    <row r="51" spans="1:177">
      <c r="A51">
        <v>50</v>
      </c>
      <c r="B51">
        <v>0.20599776145990115</v>
      </c>
      <c r="C51">
        <v>0.57915595063614855</v>
      </c>
      <c r="D51">
        <v>0.48179555133574126</v>
      </c>
      <c r="E51">
        <v>0.95016583761077933</v>
      </c>
      <c r="F51">
        <v>0.83880986832939231</v>
      </c>
      <c r="G51">
        <v>0.64022463780500005</v>
      </c>
      <c r="H51">
        <v>5.0384457868838071E-2</v>
      </c>
      <c r="I51">
        <v>0.52681311233224992</v>
      </c>
      <c r="J51">
        <v>0.21688025067705327</v>
      </c>
      <c r="K51">
        <v>0.91247686111633231</v>
      </c>
      <c r="M51">
        <v>0.2947115343903452</v>
      </c>
      <c r="S51">
        <f t="shared" si="40"/>
        <v>0.26458049061589423</v>
      </c>
      <c r="T51">
        <f t="shared" si="38"/>
        <v>0.57991247308631622</v>
      </c>
      <c r="U51">
        <f t="shared" si="38"/>
        <v>0.48179555133574126</v>
      </c>
      <c r="V51">
        <f t="shared" si="38"/>
        <v>3.573466852895759E-2</v>
      </c>
      <c r="W51">
        <f t="shared" si="38"/>
        <v>0.38915086300166524</v>
      </c>
      <c r="X51">
        <f t="shared" si="38"/>
        <v>0.91805810056626214</v>
      </c>
      <c r="Y51">
        <f t="shared" si="38"/>
        <v>0.10655004474164421</v>
      </c>
      <c r="Z51">
        <f t="shared" si="38"/>
        <v>0.83208449772191273</v>
      </c>
      <c r="AA51">
        <f t="shared" si="38"/>
        <v>0.7970542710316898</v>
      </c>
      <c r="AB51">
        <f t="shared" si="38"/>
        <v>0.21971234782307164</v>
      </c>
      <c r="BM51">
        <f t="shared" si="41"/>
        <v>2.1217538863245169E-7</v>
      </c>
      <c r="BN51">
        <f t="shared" si="39"/>
        <v>1.6771080757863047E-6</v>
      </c>
      <c r="BO51">
        <f t="shared" si="39"/>
        <v>1.1606347664345547E-6</v>
      </c>
      <c r="BP51">
        <f t="shared" si="39"/>
        <v>4.5140755948129702E-6</v>
      </c>
      <c r="BQ51">
        <f t="shared" si="39"/>
        <v>3.5180099760338629E-6</v>
      </c>
      <c r="BR51">
        <f t="shared" si="39"/>
        <v>2.0494379342627178E-6</v>
      </c>
      <c r="BS51">
        <f t="shared" si="39"/>
        <v>1.2692967973683596E-8</v>
      </c>
      <c r="BT51">
        <f t="shared" si="39"/>
        <v>1.3876602766259588E-6</v>
      </c>
      <c r="BU51">
        <f t="shared" si="39"/>
        <v>2.3518521566870738E-7</v>
      </c>
      <c r="BV51">
        <f t="shared" si="39"/>
        <v>4.1630701103635722E-6</v>
      </c>
    </row>
    <row r="52" spans="1:177">
      <c r="A52">
        <v>51</v>
      </c>
      <c r="B52">
        <v>0.27680281260624506</v>
      </c>
      <c r="C52">
        <v>0.98050700039870131</v>
      </c>
      <c r="D52">
        <v>3.573466852895759E-2</v>
      </c>
      <c r="E52">
        <v>2.8716909058040519E-2</v>
      </c>
      <c r="F52">
        <v>0.947080779683667</v>
      </c>
      <c r="G52">
        <v>0.96737012983606918</v>
      </c>
      <c r="H52">
        <v>0.66143665727615275</v>
      </c>
      <c r="I52">
        <v>0.31907781150717629</v>
      </c>
      <c r="J52">
        <v>0.38324126146182402</v>
      </c>
      <c r="K52">
        <v>0.55218554688238508</v>
      </c>
      <c r="M52">
        <v>0.46929214642406625</v>
      </c>
      <c r="S52">
        <f t="shared" si="40"/>
        <v>7.1157615513480058E-2</v>
      </c>
      <c r="T52">
        <f t="shared" si="38"/>
        <v>0.97859318690431674</v>
      </c>
      <c r="U52">
        <f t="shared" si="38"/>
        <v>0.95016583761077933</v>
      </c>
      <c r="V52">
        <f t="shared" si="38"/>
        <v>2.8716909058040519E-2</v>
      </c>
      <c r="W52">
        <f t="shared" si="38"/>
        <v>0.66150930115983642</v>
      </c>
      <c r="X52">
        <f t="shared" si="38"/>
        <v>0.44785821512386886</v>
      </c>
      <c r="Y52">
        <f t="shared" si="38"/>
        <v>0.45106708197146034</v>
      </c>
      <c r="Z52">
        <f t="shared" si="38"/>
        <v>0.86254212629592419</v>
      </c>
      <c r="AA52">
        <f t="shared" si="38"/>
        <v>0.26271063590550781</v>
      </c>
      <c r="AB52">
        <f t="shared" si="38"/>
        <v>8.0353669486208271E-2</v>
      </c>
      <c r="BM52">
        <f t="shared" si="41"/>
        <v>3.8309898533364009E-7</v>
      </c>
      <c r="BN52">
        <f t="shared" si="39"/>
        <v>4.8069698891542949E-6</v>
      </c>
      <c r="BO52">
        <f t="shared" si="39"/>
        <v>6.3848326743723608E-9</v>
      </c>
      <c r="BP52">
        <f t="shared" si="39"/>
        <v>4.1233043292388487E-9</v>
      </c>
      <c r="BQ52">
        <f t="shared" si="39"/>
        <v>4.4848100162311127E-6</v>
      </c>
      <c r="BR52">
        <f t="shared" si="39"/>
        <v>4.6790248404952668E-6</v>
      </c>
      <c r="BS52">
        <f t="shared" si="39"/>
        <v>2.1874922579432542E-6</v>
      </c>
      <c r="BT52">
        <f t="shared" si="39"/>
        <v>5.0905324898104568E-7</v>
      </c>
      <c r="BU52">
        <f t="shared" si="39"/>
        <v>7.3436932243425082E-7</v>
      </c>
      <c r="BV52">
        <f t="shared" si="39"/>
        <v>1.5245443909289936E-6</v>
      </c>
      <c r="EN52">
        <f>Sheet27!FL52</f>
        <v>0.23772291081734531</v>
      </c>
      <c r="EO52">
        <f>Sheet27!FM52</f>
        <v>0.35950890768603649</v>
      </c>
      <c r="EP52">
        <f>Sheet27!FN52</f>
        <v>0.20599776145990115</v>
      </c>
      <c r="EQ52">
        <f>Sheet27!FO52</f>
        <v>0.27680281260624506</v>
      </c>
      <c r="ER52">
        <f>Sheet27!FP52</f>
        <v>0.49323682144745939</v>
      </c>
      <c r="ES52">
        <f>Sheet27!FQ52</f>
        <v>0.58419897728502479</v>
      </c>
      <c r="ET52">
        <f>Sheet27!FR52</f>
        <v>2.4545703153835693E-2</v>
      </c>
      <c r="EU52">
        <f>Sheet27!FS52</f>
        <v>0.41672378210773309</v>
      </c>
      <c r="EV52">
        <f>Sheet27!FT52</f>
        <v>0.35401427940001695</v>
      </c>
      <c r="EW52">
        <f>Sheet27!FU52</f>
        <v>0.3302803692053437</v>
      </c>
      <c r="EZ52">
        <f t="array" ref="EZ52:FI61">(1/4)*(MMULT($AM$7:$AP$16,$BY$23:$CH$26))</f>
        <v>-0.2212869272990575</v>
      </c>
      <c r="FA52">
        <v>0.27736313501807264</v>
      </c>
      <c r="FB52">
        <v>-0.18224250306363751</v>
      </c>
      <c r="FC52">
        <v>6.0776230183813229E-2</v>
      </c>
      <c r="FD52">
        <v>5.2199581519978569E-2</v>
      </c>
      <c r="FE52">
        <v>8.4195753139898799E-2</v>
      </c>
      <c r="FF52">
        <v>9.6652482616851072E-3</v>
      </c>
      <c r="FG52">
        <v>-0.19067301174366563</v>
      </c>
      <c r="FH52">
        <v>3.0364161587354489E-2</v>
      </c>
      <c r="FI52">
        <v>7.9638332395557884E-2</v>
      </c>
      <c r="FL52">
        <f t="shared" ref="FL52:FU61" si="42">EN52-($EU$10*EZ52)</f>
        <v>0.23794419774464437</v>
      </c>
      <c r="FM52">
        <f t="shared" si="42"/>
        <v>0.35923154455101841</v>
      </c>
      <c r="FN52">
        <f t="shared" si="42"/>
        <v>0.20618000396296479</v>
      </c>
      <c r="FO52">
        <f t="shared" si="42"/>
        <v>0.27674203637606126</v>
      </c>
      <c r="FP52">
        <f t="shared" si="42"/>
        <v>0.49318462186593942</v>
      </c>
      <c r="FQ52">
        <f t="shared" si="42"/>
        <v>0.5841147815318849</v>
      </c>
      <c r="FR52">
        <f t="shared" si="42"/>
        <v>2.4536037905574008E-2</v>
      </c>
      <c r="FS52">
        <f t="shared" si="42"/>
        <v>0.41691445511947678</v>
      </c>
      <c r="FT52">
        <f t="shared" si="42"/>
        <v>0.35398391523842959</v>
      </c>
      <c r="FU52">
        <f t="shared" si="42"/>
        <v>0.33020073087294816</v>
      </c>
    </row>
    <row r="53" spans="1:177">
      <c r="A53">
        <v>52</v>
      </c>
      <c r="B53">
        <v>0.49323682144745939</v>
      </c>
      <c r="C53">
        <v>0.84282771313958205</v>
      </c>
      <c r="D53">
        <v>0.38915086300166524</v>
      </c>
      <c r="E53">
        <v>0.66150930115983642</v>
      </c>
      <c r="F53">
        <v>0.29624811296281811</v>
      </c>
      <c r="G53">
        <v>0.90490521921350731</v>
      </c>
      <c r="H53">
        <v>0.79864935784559388</v>
      </c>
      <c r="I53">
        <v>0.84768765644761512</v>
      </c>
      <c r="J53">
        <v>0.84666645039692801</v>
      </c>
      <c r="K53">
        <v>0.89815164272054882</v>
      </c>
      <c r="M53">
        <v>0.26557059010143014</v>
      </c>
      <c r="S53">
        <f t="shared" si="40"/>
        <v>0.87709786811415436</v>
      </c>
      <c r="T53">
        <f t="shared" si="38"/>
        <v>0.71442739897292917</v>
      </c>
      <c r="U53">
        <f t="shared" si="38"/>
        <v>0.83880986832939231</v>
      </c>
      <c r="V53">
        <f t="shared" si="38"/>
        <v>0.947080779683667</v>
      </c>
      <c r="W53">
        <f t="shared" si="38"/>
        <v>0.29624811296281811</v>
      </c>
      <c r="X53">
        <f t="shared" si="38"/>
        <v>0.3519735660156405</v>
      </c>
      <c r="Y53">
        <f t="shared" si="38"/>
        <v>0.28344368840017786</v>
      </c>
      <c r="Z53">
        <f t="shared" si="38"/>
        <v>0.19837828467212426</v>
      </c>
      <c r="AA53">
        <f t="shared" si="38"/>
        <v>0.54895804320321884</v>
      </c>
      <c r="AB53">
        <f t="shared" si="38"/>
        <v>0.78504595609555483</v>
      </c>
      <c r="BM53">
        <f t="shared" si="41"/>
        <v>1.2164128101579649E-6</v>
      </c>
      <c r="BN53">
        <f t="shared" si="39"/>
        <v>3.5517927701804882E-6</v>
      </c>
      <c r="BO53">
        <f t="shared" si="39"/>
        <v>7.5719197087470416E-7</v>
      </c>
      <c r="BP53">
        <f t="shared" si="39"/>
        <v>2.1879727776048758E-6</v>
      </c>
      <c r="BQ53">
        <f t="shared" si="39"/>
        <v>4.3881472217015322E-7</v>
      </c>
      <c r="BR53">
        <f t="shared" si="39"/>
        <v>4.094267278799229E-6</v>
      </c>
      <c r="BS53">
        <f t="shared" si="39"/>
        <v>3.1892039839358978E-6</v>
      </c>
      <c r="BT53">
        <f t="shared" si="39"/>
        <v>3.5928718144682504E-6</v>
      </c>
      <c r="BU53">
        <f t="shared" si="39"/>
        <v>3.5842203911386689E-6</v>
      </c>
      <c r="BV53">
        <f t="shared" si="39"/>
        <v>4.0333818666081022E-6</v>
      </c>
      <c r="EN53">
        <f>Sheet27!FL53</f>
        <v>0.10645740307593211</v>
      </c>
      <c r="EO53">
        <f>Sheet27!FM53</f>
        <v>0.65903586869654895</v>
      </c>
      <c r="EP53">
        <f>Sheet27!FN53</f>
        <v>0.57915595063614855</v>
      </c>
      <c r="EQ53">
        <f>Sheet27!FO53</f>
        <v>0.98050700039870131</v>
      </c>
      <c r="ER53">
        <f>Sheet27!FP53</f>
        <v>0.84282771313958205</v>
      </c>
      <c r="ES53">
        <f>Sheet27!FQ53</f>
        <v>0.56178825975864166</v>
      </c>
      <c r="ET53">
        <f>Sheet27!FR53</f>
        <v>0.75150769677622453</v>
      </c>
      <c r="EU53">
        <f>Sheet27!FS53</f>
        <v>0.79795580009568612</v>
      </c>
      <c r="EV53">
        <f>Sheet27!FT53</f>
        <v>0.61904874144806732</v>
      </c>
      <c r="EW53">
        <f>Sheet27!FU53</f>
        <v>0.69311820792932466</v>
      </c>
      <c r="EZ53">
        <v>-0.22477946252234079</v>
      </c>
      <c r="FA53">
        <v>0.28194110627758168</v>
      </c>
      <c r="FB53">
        <v>-0.18497804489765984</v>
      </c>
      <c r="FC53">
        <v>6.1779577804038997E-2</v>
      </c>
      <c r="FD53">
        <v>5.2569316233971111E-2</v>
      </c>
      <c r="FE53">
        <v>8.5585556519262404E-2</v>
      </c>
      <c r="FF53">
        <v>9.824810083963435E-3</v>
      </c>
      <c r="FG53">
        <v>-0.19376122383456182</v>
      </c>
      <c r="FH53">
        <v>3.0865400587502156E-2</v>
      </c>
      <c r="FI53">
        <v>8.0952963748242762E-2</v>
      </c>
      <c r="FL53">
        <f t="shared" si="42"/>
        <v>0.10668218253845445</v>
      </c>
      <c r="FM53">
        <f t="shared" si="42"/>
        <v>0.6587539275902714</v>
      </c>
      <c r="FN53">
        <f t="shared" si="42"/>
        <v>0.57934092868104625</v>
      </c>
      <c r="FO53">
        <f t="shared" si="42"/>
        <v>0.98044522082089725</v>
      </c>
      <c r="FP53">
        <f t="shared" si="42"/>
        <v>0.84277514382334806</v>
      </c>
      <c r="FQ53">
        <f t="shared" si="42"/>
        <v>0.56170267420212239</v>
      </c>
      <c r="FR53">
        <f t="shared" si="42"/>
        <v>0.7514978719661406</v>
      </c>
      <c r="FS53">
        <f t="shared" si="42"/>
        <v>0.79814956131952064</v>
      </c>
      <c r="FT53">
        <f t="shared" si="42"/>
        <v>0.61901787604747982</v>
      </c>
      <c r="FU53">
        <f t="shared" si="42"/>
        <v>0.69303725496557644</v>
      </c>
    </row>
    <row r="54" spans="1:177">
      <c r="A54">
        <v>53</v>
      </c>
      <c r="B54">
        <v>0.58419897728502479</v>
      </c>
      <c r="C54">
        <v>0.56178825975864166</v>
      </c>
      <c r="D54">
        <v>0.91805810056626214</v>
      </c>
      <c r="E54">
        <v>0.44785821512386886</v>
      </c>
      <c r="F54">
        <v>0.3519735660156405</v>
      </c>
      <c r="G54">
        <v>9.4812979052942226E-2</v>
      </c>
      <c r="H54">
        <v>0.53533111840489567</v>
      </c>
      <c r="I54">
        <v>0.47138489218648566</v>
      </c>
      <c r="J54">
        <v>0.76539576705516299</v>
      </c>
      <c r="K54">
        <v>0.38383031893450842</v>
      </c>
      <c r="M54">
        <v>0.85237914575334495</v>
      </c>
      <c r="S54">
        <f t="shared" si="40"/>
        <v>0.61363482067697439</v>
      </c>
      <c r="T54">
        <f t="shared" si="38"/>
        <v>0.70938399417727649</v>
      </c>
      <c r="U54">
        <f t="shared" si="38"/>
        <v>0.64022463780500005</v>
      </c>
      <c r="V54">
        <f t="shared" si="38"/>
        <v>0.96737012983606918</v>
      </c>
      <c r="W54">
        <f t="shared" si="38"/>
        <v>0.90490521921350731</v>
      </c>
      <c r="X54">
        <f t="shared" si="38"/>
        <v>9.4812979052942226E-2</v>
      </c>
      <c r="Y54">
        <f t="shared" si="38"/>
        <v>0.51650844500889204</v>
      </c>
      <c r="Z54">
        <f t="shared" si="38"/>
        <v>0.41844854913042995</v>
      </c>
      <c r="AA54">
        <f t="shared" si="38"/>
        <v>8.8413699472865995E-2</v>
      </c>
      <c r="AB54">
        <f t="shared" si="38"/>
        <v>0.4879237983918881</v>
      </c>
      <c r="BM54">
        <f t="shared" si="41"/>
        <v>1.7064422253043447E-6</v>
      </c>
      <c r="BN54">
        <f t="shared" si="39"/>
        <v>1.5780302440132154E-6</v>
      </c>
      <c r="BO54">
        <f t="shared" si="39"/>
        <v>4.2141533800766651E-6</v>
      </c>
      <c r="BP54">
        <f t="shared" si="39"/>
        <v>1.0028849042696879E-6</v>
      </c>
      <c r="BQ54">
        <f t="shared" si="39"/>
        <v>6.1942695586883229E-7</v>
      </c>
      <c r="BR54">
        <f t="shared" si="39"/>
        <v>4.4947504984468312E-8</v>
      </c>
      <c r="BS54">
        <f t="shared" si="39"/>
        <v>1.4328970316631821E-6</v>
      </c>
      <c r="BT54">
        <f t="shared" si="39"/>
        <v>1.1110185829083235E-6</v>
      </c>
      <c r="BU54">
        <f t="shared" si="39"/>
        <v>2.9291534011298071E-6</v>
      </c>
      <c r="BV54">
        <f t="shared" si="39"/>
        <v>7.3662856866683234E-7</v>
      </c>
      <c r="EN54">
        <f>Sheet27!FL54</f>
        <v>0.26458049061589423</v>
      </c>
      <c r="EO54">
        <f>Sheet27!FM54</f>
        <v>0.57991247308631622</v>
      </c>
      <c r="EP54">
        <f>Sheet27!FN54</f>
        <v>0.48179555133574126</v>
      </c>
      <c r="EQ54">
        <f>Sheet27!FO54</f>
        <v>3.573466852895759E-2</v>
      </c>
      <c r="ER54">
        <f>Sheet27!FP54</f>
        <v>0.38915086300166524</v>
      </c>
      <c r="ES54">
        <f>Sheet27!FQ54</f>
        <v>0.91805810056626214</v>
      </c>
      <c r="ET54">
        <f>Sheet27!FR54</f>
        <v>0.10655004474164421</v>
      </c>
      <c r="EU54">
        <f>Sheet27!FS54</f>
        <v>0.83208449772191273</v>
      </c>
      <c r="EV54">
        <f>Sheet27!FT54</f>
        <v>0.7970542710316898</v>
      </c>
      <c r="EW54">
        <f>Sheet27!FU54</f>
        <v>0.21971234782307164</v>
      </c>
      <c r="EZ54">
        <v>-0.22346804496025102</v>
      </c>
      <c r="FA54">
        <v>0.28014736955874603</v>
      </c>
      <c r="FB54">
        <v>-0.18397156156098743</v>
      </c>
      <c r="FC54">
        <v>6.1386379189736752E-2</v>
      </c>
      <c r="FD54">
        <v>5.258719496836689E-2</v>
      </c>
      <c r="FE54">
        <v>8.5040966600116757E-2</v>
      </c>
      <c r="FF54">
        <v>9.7622800979780752E-3</v>
      </c>
      <c r="FG54">
        <v>-0.19259137948420368</v>
      </c>
      <c r="FH54">
        <v>3.0668984312396605E-2</v>
      </c>
      <c r="FI54">
        <v>8.0437811278101012E-2</v>
      </c>
      <c r="FL54">
        <f t="shared" si="42"/>
        <v>0.26480395866085449</v>
      </c>
      <c r="FM54">
        <f t="shared" si="42"/>
        <v>0.57963232571675749</v>
      </c>
      <c r="FN54">
        <f t="shared" si="42"/>
        <v>0.48197952289730223</v>
      </c>
      <c r="FO54">
        <f t="shared" si="42"/>
        <v>3.5673282149767852E-2</v>
      </c>
      <c r="FP54">
        <f t="shared" si="42"/>
        <v>0.38909827580669687</v>
      </c>
      <c r="FQ54">
        <f t="shared" si="42"/>
        <v>0.91797305959966202</v>
      </c>
      <c r="FR54">
        <f t="shared" si="42"/>
        <v>0.10654028246154623</v>
      </c>
      <c r="FS54">
        <f t="shared" si="42"/>
        <v>0.83227708910139697</v>
      </c>
      <c r="FT54">
        <f t="shared" si="42"/>
        <v>0.79702360204737743</v>
      </c>
      <c r="FU54">
        <f t="shared" si="42"/>
        <v>0.21963191001179355</v>
      </c>
    </row>
    <row r="55" spans="1:177">
      <c r="A55">
        <v>54</v>
      </c>
      <c r="B55">
        <v>2.4545703153835693E-2</v>
      </c>
      <c r="C55">
        <v>0.75150769677622453</v>
      </c>
      <c r="D55">
        <v>0.10655004474164421</v>
      </c>
      <c r="E55">
        <v>0.45106708197146034</v>
      </c>
      <c r="F55">
        <v>0.28344368840017786</v>
      </c>
      <c r="G55">
        <v>0.51650844500889204</v>
      </c>
      <c r="H55">
        <v>0.25093654552103795</v>
      </c>
      <c r="I55">
        <v>0.21762713393721372</v>
      </c>
      <c r="J55">
        <v>0.1872697680622275</v>
      </c>
      <c r="K55">
        <v>0.80307108585916764</v>
      </c>
      <c r="M55">
        <v>0.19514624925362201</v>
      </c>
      <c r="S55">
        <f t="shared" si="40"/>
        <v>0.77285256285542869</v>
      </c>
      <c r="T55">
        <f t="shared" si="38"/>
        <v>0.6569304653059056</v>
      </c>
      <c r="U55">
        <f t="shared" si="38"/>
        <v>5.0384457868838071E-2</v>
      </c>
      <c r="V55">
        <f t="shared" si="38"/>
        <v>0.66143665727615275</v>
      </c>
      <c r="W55">
        <f t="shared" si="38"/>
        <v>0.79864935784559388</v>
      </c>
      <c r="X55">
        <f t="shared" si="38"/>
        <v>0.53533111840489567</v>
      </c>
      <c r="Y55">
        <f t="shared" si="38"/>
        <v>0.25093654552103795</v>
      </c>
      <c r="Z55">
        <f t="shared" si="38"/>
        <v>0.17668002554131454</v>
      </c>
      <c r="AA55">
        <f t="shared" si="38"/>
        <v>0.46955087971419029</v>
      </c>
      <c r="AB55">
        <f t="shared" si="38"/>
        <v>0.20386792485809552</v>
      </c>
      <c r="BM55">
        <f t="shared" si="41"/>
        <v>3.0124577165810974E-9</v>
      </c>
      <c r="BN55">
        <f t="shared" si="39"/>
        <v>2.8238190915695296E-6</v>
      </c>
      <c r="BO55">
        <f t="shared" si="39"/>
        <v>5.6764560172231925E-8</v>
      </c>
      <c r="BP55">
        <f t="shared" si="39"/>
        <v>1.0173075621912407E-6</v>
      </c>
      <c r="BQ55">
        <f t="shared" si="39"/>
        <v>4.017016224694856E-7</v>
      </c>
      <c r="BR55">
        <f t="shared" si="39"/>
        <v>1.3339048688275183E-6</v>
      </c>
      <c r="BS55">
        <f t="shared" si="39"/>
        <v>3.1484574939015976E-7</v>
      </c>
      <c r="BT55">
        <f t="shared" si="39"/>
        <v>2.368078471286298E-7</v>
      </c>
      <c r="BU55">
        <f t="shared" si="39"/>
        <v>1.7534983015040244E-7</v>
      </c>
      <c r="BV55">
        <f t="shared" si="39"/>
        <v>3.2246158447151134E-6</v>
      </c>
      <c r="EN55">
        <f>Sheet27!FL55</f>
        <v>7.1157615513480058E-2</v>
      </c>
      <c r="EO55">
        <f>Sheet27!FM55</f>
        <v>0.97859318690431674</v>
      </c>
      <c r="EP55">
        <f>Sheet27!FN55</f>
        <v>0.95016583761077933</v>
      </c>
      <c r="EQ55">
        <f>Sheet27!FO55</f>
        <v>2.8716909058040519E-2</v>
      </c>
      <c r="ER55">
        <f>Sheet27!FP55</f>
        <v>0.66150930115983642</v>
      </c>
      <c r="ES55">
        <f>Sheet27!FQ55</f>
        <v>0.44785821512386886</v>
      </c>
      <c r="ET55">
        <f>Sheet27!FR55</f>
        <v>0.45106708197146034</v>
      </c>
      <c r="EU55">
        <f>Sheet27!FS55</f>
        <v>0.86254212629592419</v>
      </c>
      <c r="EV55">
        <f>Sheet27!FT55</f>
        <v>0.26271063590550781</v>
      </c>
      <c r="EW55">
        <f>Sheet27!FU55</f>
        <v>8.0353669486208271E-2</v>
      </c>
      <c r="EZ55">
        <v>-0.21923324779095613</v>
      </c>
      <c r="FA55">
        <v>0.27470132591610763</v>
      </c>
      <c r="FB55">
        <v>-0.1806417564707925</v>
      </c>
      <c r="FC55">
        <v>6.0192872066125391E-2</v>
      </c>
      <c r="FD55">
        <v>5.1912648079301141E-2</v>
      </c>
      <c r="FE55">
        <v>8.3387682331810167E-2</v>
      </c>
      <c r="FF55">
        <v>9.5724770969317311E-3</v>
      </c>
      <c r="FG55">
        <v>-0.18883870800628536</v>
      </c>
      <c r="FH55">
        <v>3.0072730067491265E-2</v>
      </c>
      <c r="FI55">
        <v>7.8873976710266788E-2</v>
      </c>
      <c r="FL55">
        <f t="shared" si="42"/>
        <v>7.1376848761271011E-2</v>
      </c>
      <c r="FM55">
        <f t="shared" si="42"/>
        <v>0.97831848557840062</v>
      </c>
      <c r="FN55">
        <f t="shared" si="42"/>
        <v>0.95034647936725014</v>
      </c>
      <c r="FO55">
        <f t="shared" si="42"/>
        <v>2.8656716185974394E-2</v>
      </c>
      <c r="FP55">
        <f t="shared" si="42"/>
        <v>0.66145738851175706</v>
      </c>
      <c r="FQ55">
        <f t="shared" si="42"/>
        <v>0.44777482744153707</v>
      </c>
      <c r="FR55">
        <f t="shared" si="42"/>
        <v>0.45105750949436341</v>
      </c>
      <c r="FS55">
        <f t="shared" si="42"/>
        <v>0.86273096500393043</v>
      </c>
      <c r="FT55">
        <f t="shared" si="42"/>
        <v>0.26268056317544031</v>
      </c>
      <c r="FU55">
        <f t="shared" si="42"/>
        <v>8.0274795509498009E-2</v>
      </c>
    </row>
    <row r="56" spans="1:177">
      <c r="A56">
        <v>55</v>
      </c>
      <c r="B56">
        <v>0.41672378210773309</v>
      </c>
      <c r="C56">
        <v>0.79795580009568612</v>
      </c>
      <c r="D56">
        <v>0.83208449772191273</v>
      </c>
      <c r="E56">
        <v>0.86254212629592419</v>
      </c>
      <c r="F56">
        <v>0.19837828467212426</v>
      </c>
      <c r="G56">
        <v>0.41844854913042995</v>
      </c>
      <c r="H56">
        <v>0.17668002554131454</v>
      </c>
      <c r="I56">
        <v>0.20989790370865383</v>
      </c>
      <c r="J56">
        <v>0.4291141644114379</v>
      </c>
      <c r="K56">
        <v>0.39057307055360552</v>
      </c>
      <c r="M56">
        <v>0.80635020645776656</v>
      </c>
      <c r="S56">
        <f t="shared" si="40"/>
        <v>0.16409204875896791</v>
      </c>
      <c r="T56">
        <f t="shared" si="38"/>
        <v>0.82707685212731674</v>
      </c>
      <c r="U56">
        <f t="shared" si="38"/>
        <v>0.52681311233224992</v>
      </c>
      <c r="V56">
        <f t="shared" si="38"/>
        <v>0.31907781150717629</v>
      </c>
      <c r="W56">
        <f t="shared" si="38"/>
        <v>0.84768765644761512</v>
      </c>
      <c r="X56">
        <f t="shared" si="38"/>
        <v>0.47138489218648566</v>
      </c>
      <c r="Y56">
        <f t="shared" si="38"/>
        <v>0.21762713393721372</v>
      </c>
      <c r="Z56">
        <f t="shared" si="38"/>
        <v>0.20989790370865383</v>
      </c>
      <c r="AA56">
        <f t="shared" si="38"/>
        <v>0.62387964545156027</v>
      </c>
      <c r="AB56">
        <f t="shared" si="38"/>
        <v>0.87721696687316753</v>
      </c>
      <c r="BM56">
        <f t="shared" si="41"/>
        <v>8.682935528708671E-7</v>
      </c>
      <c r="BN56">
        <f t="shared" si="39"/>
        <v>3.1836672945317332E-6</v>
      </c>
      <c r="BO56">
        <f t="shared" si="39"/>
        <v>3.4618230567456395E-6</v>
      </c>
      <c r="BP56">
        <f t="shared" si="39"/>
        <v>3.7198945981754703E-6</v>
      </c>
      <c r="BQ56">
        <f t="shared" si="39"/>
        <v>1.9676971914727189E-7</v>
      </c>
      <c r="BR56">
        <f t="shared" si="39"/>
        <v>8.7549594134680919E-7</v>
      </c>
      <c r="BS56">
        <f t="shared" si="39"/>
        <v>1.5607915712639779E-7</v>
      </c>
      <c r="BT56">
        <f t="shared" si="39"/>
        <v>2.202856499064366E-7</v>
      </c>
      <c r="BU56">
        <f t="shared" si="39"/>
        <v>9.206948304926329E-7</v>
      </c>
      <c r="BV56">
        <f t="shared" si="39"/>
        <v>7.6273661720835864E-7</v>
      </c>
      <c r="EN56">
        <f>Sheet27!FL56</f>
        <v>0.87709786811415436</v>
      </c>
      <c r="EO56">
        <f>Sheet27!FM56</f>
        <v>0.71442739897292917</v>
      </c>
      <c r="EP56">
        <f>Sheet27!FN56</f>
        <v>0.83880986832939231</v>
      </c>
      <c r="EQ56">
        <f>Sheet27!FO56</f>
        <v>0.947080779683667</v>
      </c>
      <c r="ER56">
        <f>Sheet27!FP56</f>
        <v>0.29624811296281811</v>
      </c>
      <c r="ES56">
        <f>Sheet27!FQ56</f>
        <v>0.3519735660156405</v>
      </c>
      <c r="ET56">
        <f>Sheet27!FR56</f>
        <v>0.28344368840017786</v>
      </c>
      <c r="EU56">
        <f>Sheet27!FS56</f>
        <v>0.19837828467212426</v>
      </c>
      <c r="EV56">
        <f>Sheet27!FT56</f>
        <v>0.54895804320321884</v>
      </c>
      <c r="EW56">
        <f>Sheet27!FU56</f>
        <v>0.78504595609555483</v>
      </c>
      <c r="EZ56">
        <v>-0.22422649079063703</v>
      </c>
      <c r="FA56">
        <v>0.28124958707725889</v>
      </c>
      <c r="FB56">
        <v>-0.18457230290740081</v>
      </c>
      <c r="FC56">
        <v>6.1628027043559325E-2</v>
      </c>
      <c r="FD56">
        <v>5.2489959302171221E-2</v>
      </c>
      <c r="FE56">
        <v>8.5375626336578483E-2</v>
      </c>
      <c r="FF56">
        <v>9.8007090182901848E-3</v>
      </c>
      <c r="FG56">
        <v>-0.1932891951914732</v>
      </c>
      <c r="FH56">
        <v>3.0789689240970045E-2</v>
      </c>
      <c r="FI56">
        <v>8.0754390870682827E-2</v>
      </c>
      <c r="FL56">
        <f t="shared" si="42"/>
        <v>0.87732209460494504</v>
      </c>
      <c r="FM56">
        <f t="shared" si="42"/>
        <v>0.71414614938585197</v>
      </c>
      <c r="FN56">
        <f t="shared" si="42"/>
        <v>0.83899444063229967</v>
      </c>
      <c r="FO56">
        <f t="shared" si="42"/>
        <v>0.94701915165662343</v>
      </c>
      <c r="FP56">
        <f t="shared" si="42"/>
        <v>0.29619562300351593</v>
      </c>
      <c r="FQ56">
        <f t="shared" si="42"/>
        <v>0.35188819038930391</v>
      </c>
      <c r="FR56">
        <f t="shared" si="42"/>
        <v>0.28343388769115957</v>
      </c>
      <c r="FS56">
        <f t="shared" si="42"/>
        <v>0.19857157386731572</v>
      </c>
      <c r="FT56">
        <f t="shared" si="42"/>
        <v>0.54892725351397786</v>
      </c>
      <c r="FU56">
        <f t="shared" si="42"/>
        <v>0.7849652017046842</v>
      </c>
    </row>
    <row r="57" spans="1:177">
      <c r="A57">
        <v>56</v>
      </c>
      <c r="B57">
        <v>0.35401427940001695</v>
      </c>
      <c r="C57">
        <v>0.61904874144806732</v>
      </c>
      <c r="D57">
        <v>0.7970542710316898</v>
      </c>
      <c r="E57">
        <v>0.26271063590550781</v>
      </c>
      <c r="F57">
        <v>0.54895804320321884</v>
      </c>
      <c r="G57">
        <v>8.8413699472865995E-2</v>
      </c>
      <c r="H57">
        <v>0.46955087971419029</v>
      </c>
      <c r="I57">
        <v>0.62387964545156027</v>
      </c>
      <c r="J57">
        <v>0.8701924844649549</v>
      </c>
      <c r="K57">
        <v>0.30166384233946125</v>
      </c>
      <c r="M57">
        <v>2.5671098607232532E-3</v>
      </c>
      <c r="S57">
        <f t="shared" si="40"/>
        <v>0.5710572380514457</v>
      </c>
      <c r="T57">
        <f t="shared" si="38"/>
        <v>7.8952243076495579E-2</v>
      </c>
      <c r="U57">
        <f t="shared" si="38"/>
        <v>0.21688025067705327</v>
      </c>
      <c r="V57">
        <f t="shared" si="38"/>
        <v>0.38324126146182402</v>
      </c>
      <c r="W57">
        <f t="shared" si="38"/>
        <v>0.84666645039692801</v>
      </c>
      <c r="X57">
        <f t="shared" si="38"/>
        <v>0.76539576705516299</v>
      </c>
      <c r="Y57">
        <f t="shared" si="38"/>
        <v>0.1872697680622275</v>
      </c>
      <c r="Z57">
        <f t="shared" si="38"/>
        <v>0.4291141644114379</v>
      </c>
      <c r="AA57">
        <f t="shared" si="38"/>
        <v>0.8701924844649549</v>
      </c>
      <c r="AB57">
        <f t="shared" si="38"/>
        <v>0.75957890386235183</v>
      </c>
      <c r="BM57">
        <f t="shared" si="41"/>
        <v>6.2663055009556631E-7</v>
      </c>
      <c r="BN57">
        <f t="shared" si="39"/>
        <v>1.9161067214421807E-6</v>
      </c>
      <c r="BO57">
        <f t="shared" si="39"/>
        <v>3.1764775548492925E-6</v>
      </c>
      <c r="BP57">
        <f t="shared" si="39"/>
        <v>3.4508439108938147E-7</v>
      </c>
      <c r="BQ57">
        <f t="shared" si="39"/>
        <v>1.5067746659875356E-6</v>
      </c>
      <c r="BR57">
        <f t="shared" si="39"/>
        <v>3.9084911272391327E-8</v>
      </c>
      <c r="BS57">
        <f t="shared" si="39"/>
        <v>1.10239014320185E-6</v>
      </c>
      <c r="BT57">
        <f t="shared" si="39"/>
        <v>1.9461290600438228E-6</v>
      </c>
      <c r="BU57">
        <f t="shared" si="39"/>
        <v>3.7861748000964545E-6</v>
      </c>
      <c r="BV57">
        <f t="shared" si="39"/>
        <v>4.5500536887503673E-7</v>
      </c>
      <c r="EN57">
        <f>Sheet27!FL57</f>
        <v>0.61363482067697439</v>
      </c>
      <c r="EO57">
        <f>Sheet27!FM57</f>
        <v>0.70938399417727649</v>
      </c>
      <c r="EP57">
        <f>Sheet27!FN57</f>
        <v>0.64022463780500005</v>
      </c>
      <c r="EQ57">
        <f>Sheet27!FO57</f>
        <v>0.96737012983606918</v>
      </c>
      <c r="ER57">
        <f>Sheet27!FP57</f>
        <v>0.90490521921350731</v>
      </c>
      <c r="ES57">
        <f>Sheet27!FQ57</f>
        <v>9.4812979052942226E-2</v>
      </c>
      <c r="ET57">
        <f>Sheet27!FR57</f>
        <v>0.51650844500889204</v>
      </c>
      <c r="EU57">
        <f>Sheet27!FS57</f>
        <v>0.41844854913042995</v>
      </c>
      <c r="EV57">
        <f>Sheet27!FT57</f>
        <v>8.8413699472865995E-2</v>
      </c>
      <c r="EW57">
        <f>Sheet27!FU57</f>
        <v>0.4879237983918881</v>
      </c>
      <c r="EZ57">
        <v>-0.22485974341351522</v>
      </c>
      <c r="FA57">
        <v>0.2820205261372164</v>
      </c>
      <c r="FB57">
        <v>-0.18502688620057112</v>
      </c>
      <c r="FC57">
        <v>6.179697349716845E-2</v>
      </c>
      <c r="FD57">
        <v>5.260286935020346E-2</v>
      </c>
      <c r="FE57">
        <v>8.5609661252537106E-2</v>
      </c>
      <c r="FF57">
        <v>9.8275765449989394E-3</v>
      </c>
      <c r="FG57">
        <v>-0.19382083175525205</v>
      </c>
      <c r="FH57">
        <v>3.0874092902602686E-2</v>
      </c>
      <c r="FI57">
        <v>8.0975761684611444E-2</v>
      </c>
      <c r="FL57">
        <f t="shared" si="42"/>
        <v>0.61385968042038785</v>
      </c>
      <c r="FM57">
        <f t="shared" si="42"/>
        <v>0.70910197365113925</v>
      </c>
      <c r="FN57">
        <f t="shared" si="42"/>
        <v>0.64040966469120064</v>
      </c>
      <c r="FO57">
        <f t="shared" si="42"/>
        <v>0.96730833286257201</v>
      </c>
      <c r="FP57">
        <f t="shared" si="42"/>
        <v>0.90485261634415715</v>
      </c>
      <c r="FQ57">
        <f t="shared" si="42"/>
        <v>9.4727369391689686E-2</v>
      </c>
      <c r="FR57">
        <f t="shared" si="42"/>
        <v>0.51649861743234704</v>
      </c>
      <c r="FS57">
        <f t="shared" si="42"/>
        <v>0.41864236996218518</v>
      </c>
      <c r="FT57">
        <f t="shared" si="42"/>
        <v>8.8382825379963392E-2</v>
      </c>
      <c r="FU57">
        <f t="shared" si="42"/>
        <v>0.48784282263020351</v>
      </c>
    </row>
    <row r="58" spans="1:177">
      <c r="A58">
        <v>57</v>
      </c>
      <c r="B58">
        <v>0.3302803692053437</v>
      </c>
      <c r="C58">
        <v>0.69311820792932466</v>
      </c>
      <c r="D58">
        <v>0.21971234782307164</v>
      </c>
      <c r="E58">
        <v>8.0353669486208271E-2</v>
      </c>
      <c r="F58">
        <v>0.78504595609555483</v>
      </c>
      <c r="G58">
        <v>0.4879237983918881</v>
      </c>
      <c r="H58">
        <v>0.20386792485809552</v>
      </c>
      <c r="I58">
        <v>0.87721696687316753</v>
      </c>
      <c r="J58">
        <v>0.75957890386235183</v>
      </c>
      <c r="K58">
        <v>0.86029753659000441</v>
      </c>
      <c r="M58">
        <v>0.60925603322927613</v>
      </c>
      <c r="S58">
        <f t="shared" si="40"/>
        <v>0.31999497084337181</v>
      </c>
      <c r="T58">
        <f t="shared" si="38"/>
        <v>0.83179070667717248</v>
      </c>
      <c r="U58">
        <f t="shared" si="38"/>
        <v>0.91247686111633231</v>
      </c>
      <c r="V58">
        <f t="shared" si="38"/>
        <v>0.55218554688238508</v>
      </c>
      <c r="W58">
        <f t="shared" si="38"/>
        <v>0.89815164272054882</v>
      </c>
      <c r="X58">
        <f t="shared" si="38"/>
        <v>0.38383031893450842</v>
      </c>
      <c r="Y58">
        <f t="shared" si="38"/>
        <v>0.80307108585916764</v>
      </c>
      <c r="Z58">
        <f t="shared" si="38"/>
        <v>0.39057307055360552</v>
      </c>
      <c r="AA58">
        <f t="shared" si="38"/>
        <v>0.30166384233946125</v>
      </c>
      <c r="AB58">
        <f t="shared" si="38"/>
        <v>0.86029753659000441</v>
      </c>
      <c r="BM58">
        <f t="shared" si="41"/>
        <v>5.4542561141209079E-7</v>
      </c>
      <c r="BN58">
        <f t="shared" si="39"/>
        <v>2.4020642508157926E-6</v>
      </c>
      <c r="BO58">
        <f t="shared" si="39"/>
        <v>2.4136757892963205E-7</v>
      </c>
      <c r="BP58">
        <f t="shared" si="39"/>
        <v>3.2283560999493993E-8</v>
      </c>
      <c r="BQ58">
        <f t="shared" si="39"/>
        <v>3.0814857659099192E-6</v>
      </c>
      <c r="BR58">
        <f t="shared" si="39"/>
        <v>1.1903481651858394E-6</v>
      </c>
      <c r="BS58">
        <f t="shared" si="39"/>
        <v>2.0781065392973043E-7</v>
      </c>
      <c r="BT58">
        <f t="shared" si="39"/>
        <v>3.8475480348507993E-6</v>
      </c>
      <c r="BU58">
        <f t="shared" si="39"/>
        <v>2.88480055596366E-6</v>
      </c>
      <c r="BV58">
        <f t="shared" si="39"/>
        <v>3.7005592573141502E-6</v>
      </c>
      <c r="EN58">
        <f>Sheet27!FL58</f>
        <v>0.77285256285542869</v>
      </c>
      <c r="EO58">
        <f>Sheet27!FM58</f>
        <v>0.6569304653059056</v>
      </c>
      <c r="EP58">
        <f>Sheet27!FN58</f>
        <v>5.0384457868838071E-2</v>
      </c>
      <c r="EQ58">
        <f>Sheet27!FO58</f>
        <v>0.66143665727615275</v>
      </c>
      <c r="ER58">
        <f>Sheet27!FP58</f>
        <v>0.79864935784559388</v>
      </c>
      <c r="ES58">
        <f>Sheet27!FQ58</f>
        <v>0.53533111840489567</v>
      </c>
      <c r="ET58">
        <f>Sheet27!FR58</f>
        <v>0.25093654552103795</v>
      </c>
      <c r="EU58">
        <f>Sheet27!FS58</f>
        <v>0.17668002554131454</v>
      </c>
      <c r="EV58">
        <f>Sheet27!FT58</f>
        <v>0.46955087971419029</v>
      </c>
      <c r="EW58">
        <f>Sheet27!FU58</f>
        <v>0.20386792485809552</v>
      </c>
      <c r="EZ58">
        <v>-0.22490769198221477</v>
      </c>
      <c r="FA58">
        <v>0.28209881927244074</v>
      </c>
      <c r="FB58">
        <v>-0.18506862024994505</v>
      </c>
      <c r="FC58">
        <v>6.1814139598069452E-2</v>
      </c>
      <c r="FD58">
        <v>5.2593950918492685E-2</v>
      </c>
      <c r="FE58">
        <v>8.5633433791497779E-2</v>
      </c>
      <c r="FF58">
        <v>9.8303064336140809E-3</v>
      </c>
      <c r="FG58">
        <v>-0.19387525523538987</v>
      </c>
      <c r="FH58">
        <v>3.0882667311957181E-2</v>
      </c>
      <c r="FI58">
        <v>8.0998250141477823E-2</v>
      </c>
      <c r="FL58">
        <f t="shared" si="42"/>
        <v>0.77307747054741094</v>
      </c>
      <c r="FM58">
        <f t="shared" si="42"/>
        <v>0.65664836648663316</v>
      </c>
      <c r="FN58">
        <f t="shared" si="42"/>
        <v>5.0569526489088017E-2</v>
      </c>
      <c r="FO58">
        <f t="shared" si="42"/>
        <v>0.6613748431365547</v>
      </c>
      <c r="FP58">
        <f t="shared" si="42"/>
        <v>0.79859676389467538</v>
      </c>
      <c r="FQ58">
        <f t="shared" si="42"/>
        <v>0.53524548497110414</v>
      </c>
      <c r="FR58">
        <f t="shared" si="42"/>
        <v>0.25092671521460436</v>
      </c>
      <c r="FS58">
        <f t="shared" si="42"/>
        <v>0.17687390079654994</v>
      </c>
      <c r="FT58">
        <f t="shared" si="42"/>
        <v>0.46951999704687836</v>
      </c>
      <c r="FU58">
        <f t="shared" si="42"/>
        <v>0.20378692660795403</v>
      </c>
    </row>
    <row r="59" spans="1:177">
      <c r="EN59">
        <f>Sheet27!FL59</f>
        <v>0.16409204875896791</v>
      </c>
      <c r="EO59">
        <f>Sheet27!FM59</f>
        <v>0.82707685212731674</v>
      </c>
      <c r="EP59">
        <f>Sheet27!FN59</f>
        <v>0.52681311233224992</v>
      </c>
      <c r="EQ59">
        <f>Sheet27!FO59</f>
        <v>0.31907781150717629</v>
      </c>
      <c r="ER59">
        <f>Sheet27!FP59</f>
        <v>0.84768765644761512</v>
      </c>
      <c r="ES59">
        <f>Sheet27!FQ59</f>
        <v>0.47138489218648566</v>
      </c>
      <c r="ET59">
        <f>Sheet27!FR59</f>
        <v>0.21762713393721372</v>
      </c>
      <c r="EU59">
        <f>Sheet27!FS59</f>
        <v>0.20989790370865383</v>
      </c>
      <c r="EV59">
        <f>Sheet27!FT59</f>
        <v>0.62387964545156027</v>
      </c>
      <c r="EW59">
        <f>Sheet27!FU59</f>
        <v>0.87721696687316753</v>
      </c>
      <c r="EZ59">
        <v>-0.22311629537160546</v>
      </c>
      <c r="FA59">
        <v>0.27972610709659818</v>
      </c>
      <c r="FB59">
        <v>-0.18366865896325751</v>
      </c>
      <c r="FC59">
        <v>6.129410127694232E-2</v>
      </c>
      <c r="FD59">
        <v>5.2432978084765533E-2</v>
      </c>
      <c r="FE59">
        <v>8.4913105499778402E-2</v>
      </c>
      <c r="FF59">
        <v>9.7476050813824697E-3</v>
      </c>
      <c r="FG59">
        <v>-0.19226869833521376</v>
      </c>
      <c r="FH59">
        <v>3.0622876031680596E-2</v>
      </c>
      <c r="FI59">
        <v>8.031687959892933E-2</v>
      </c>
      <c r="FL59">
        <f t="shared" si="42"/>
        <v>0.16431516505433952</v>
      </c>
      <c r="FM59">
        <f t="shared" si="42"/>
        <v>0.82679712602022015</v>
      </c>
      <c r="FN59">
        <f t="shared" si="42"/>
        <v>0.52699678099121317</v>
      </c>
      <c r="FO59">
        <f t="shared" si="42"/>
        <v>0.31901651740589937</v>
      </c>
      <c r="FP59">
        <f t="shared" si="42"/>
        <v>0.84763522346953035</v>
      </c>
      <c r="FQ59">
        <f t="shared" si="42"/>
        <v>0.47129997908098586</v>
      </c>
      <c r="FR59">
        <f t="shared" si="42"/>
        <v>0.21761738633213235</v>
      </c>
      <c r="FS59">
        <f t="shared" si="42"/>
        <v>0.21009017240698905</v>
      </c>
      <c r="FT59">
        <f t="shared" si="42"/>
        <v>0.62384902257552854</v>
      </c>
      <c r="FU59">
        <f t="shared" si="42"/>
        <v>0.87713664999356855</v>
      </c>
    </row>
    <row r="60" spans="1:177">
      <c r="EN60">
        <f>Sheet27!FL60</f>
        <v>0.5710572380514457</v>
      </c>
      <c r="EO60">
        <f>Sheet27!FM60</f>
        <v>7.8952243076495579E-2</v>
      </c>
      <c r="EP60">
        <f>Sheet27!FN60</f>
        <v>0.21688025067705327</v>
      </c>
      <c r="EQ60">
        <f>Sheet27!FO60</f>
        <v>0.38324126146182402</v>
      </c>
      <c r="ER60">
        <f>Sheet27!FP60</f>
        <v>0.84666645039692801</v>
      </c>
      <c r="ES60">
        <f>Sheet27!FQ60</f>
        <v>0.76539576705516299</v>
      </c>
      <c r="ET60">
        <f>Sheet27!FR60</f>
        <v>0.1872697680622275</v>
      </c>
      <c r="EU60">
        <f>Sheet27!FS60</f>
        <v>0.4291141644114379</v>
      </c>
      <c r="EV60">
        <f>Sheet27!FT60</f>
        <v>0.8701924844649549</v>
      </c>
      <c r="EW60">
        <f>Sheet27!FU60</f>
        <v>0.75957890386235183</v>
      </c>
      <c r="EZ60">
        <v>-0.22401194784424058</v>
      </c>
      <c r="FA60">
        <v>0.28094497996515821</v>
      </c>
      <c r="FB60">
        <v>-0.18441031986095424</v>
      </c>
      <c r="FC60">
        <v>6.1561237099949179E-2</v>
      </c>
      <c r="FD60">
        <v>5.2542253717658263E-2</v>
      </c>
      <c r="FE60">
        <v>8.528313604719498E-2</v>
      </c>
      <c r="FF60">
        <v>9.7900874976612103E-3</v>
      </c>
      <c r="FG60">
        <v>-0.19312265018624741</v>
      </c>
      <c r="FH60">
        <v>3.0756328952554052E-2</v>
      </c>
      <c r="FI60">
        <v>8.0666894611266415E-2</v>
      </c>
      <c r="FL60">
        <f t="shared" si="42"/>
        <v>0.57128124999928998</v>
      </c>
      <c r="FM60">
        <f t="shared" si="42"/>
        <v>7.8671298096530423E-2</v>
      </c>
      <c r="FN60">
        <f t="shared" si="42"/>
        <v>0.21706466099691424</v>
      </c>
      <c r="FO60">
        <f t="shared" si="42"/>
        <v>0.38317970022472408</v>
      </c>
      <c r="FP60">
        <f t="shared" si="42"/>
        <v>0.84661390814321036</v>
      </c>
      <c r="FQ60">
        <f t="shared" si="42"/>
        <v>0.76531048391911582</v>
      </c>
      <c r="FR60">
        <f t="shared" si="42"/>
        <v>0.18725997797472985</v>
      </c>
      <c r="FS60">
        <f t="shared" si="42"/>
        <v>0.42930728706162413</v>
      </c>
      <c r="FT60">
        <f t="shared" si="42"/>
        <v>0.87016172813600234</v>
      </c>
      <c r="FU60">
        <f t="shared" si="42"/>
        <v>0.75949823696774055</v>
      </c>
    </row>
    <row r="61" spans="1:177">
      <c r="EN61">
        <f>Sheet27!FL61</f>
        <v>0.31999497084337181</v>
      </c>
      <c r="EO61">
        <f>Sheet27!FM61</f>
        <v>0.83179070667717248</v>
      </c>
      <c r="EP61">
        <f>Sheet27!FN61</f>
        <v>0.91247686111633231</v>
      </c>
      <c r="EQ61">
        <f>Sheet27!FO61</f>
        <v>0.55218554688238508</v>
      </c>
      <c r="ER61">
        <f>Sheet27!FP61</f>
        <v>0.89815164272054882</v>
      </c>
      <c r="ES61">
        <f>Sheet27!FQ61</f>
        <v>0.38383031893450842</v>
      </c>
      <c r="ET61">
        <f>Sheet27!FR61</f>
        <v>0.80307108585916764</v>
      </c>
      <c r="EU61">
        <f>Sheet27!FS61</f>
        <v>0.39057307055360552</v>
      </c>
      <c r="EV61">
        <f>Sheet27!FT61</f>
        <v>0.30166384233946125</v>
      </c>
      <c r="EW61">
        <f>Sheet27!FU61</f>
        <v>0.86029753659000441</v>
      </c>
      <c r="EZ61">
        <v>-0.22091615198478273</v>
      </c>
      <c r="FA61">
        <v>0.2769085175221882</v>
      </c>
      <c r="FB61">
        <v>-0.18196969412748681</v>
      </c>
      <c r="FC61">
        <v>6.0676631501811816E-2</v>
      </c>
      <c r="FD61">
        <v>5.2049079612005972E-2</v>
      </c>
      <c r="FE61">
        <v>8.4057758277646291E-2</v>
      </c>
      <c r="FF61">
        <v>9.6494091176805748E-3</v>
      </c>
      <c r="FG61">
        <v>-0.19027776122817222</v>
      </c>
      <c r="FH61">
        <v>3.0314397400936458E-2</v>
      </c>
      <c r="FI61">
        <v>7.9507813908172451E-2</v>
      </c>
      <c r="FL61">
        <f t="shared" si="42"/>
        <v>0.32021588699535658</v>
      </c>
      <c r="FM61">
        <f t="shared" si="42"/>
        <v>0.83151379815965032</v>
      </c>
      <c r="FN61">
        <f t="shared" si="42"/>
        <v>0.91265883081045984</v>
      </c>
      <c r="FO61">
        <f t="shared" si="42"/>
        <v>0.5521248702508833</v>
      </c>
      <c r="FP61">
        <f t="shared" si="42"/>
        <v>0.89809959364093683</v>
      </c>
      <c r="FQ61">
        <f t="shared" si="42"/>
        <v>0.38374626117623079</v>
      </c>
      <c r="FR61">
        <f t="shared" si="42"/>
        <v>0.80306143645005001</v>
      </c>
      <c r="FS61">
        <f t="shared" si="42"/>
        <v>0.39076334831483367</v>
      </c>
      <c r="FT61">
        <f t="shared" si="42"/>
        <v>0.30163352794206033</v>
      </c>
      <c r="FU61">
        <f t="shared" si="42"/>
        <v>0.86021802877609621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2.6290335771930842</v>
      </c>
      <c r="EN2" t="s">
        <v>10</v>
      </c>
    </row>
    <row r="3" spans="1:177">
      <c r="A3">
        <v>2</v>
      </c>
      <c r="C3" t="s">
        <v>92</v>
      </c>
      <c r="F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2.6290335771930842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2.1998187341856852</v>
      </c>
      <c r="O7">
        <v>3.0712262145397604</v>
      </c>
      <c r="P7">
        <v>2.5355354011177385</v>
      </c>
      <c r="Q7">
        <v>3.755587248449415</v>
      </c>
      <c r="S7">
        <f>N7+$M23</f>
        <v>2.9929536368349532</v>
      </c>
      <c r="T7">
        <f t="shared" ref="T7:V16" si="0">O7+$M23</f>
        <v>3.8643611171890284</v>
      </c>
      <c r="U7">
        <f t="shared" si="0"/>
        <v>3.3286703037670065</v>
      </c>
      <c r="V7">
        <f t="shared" si="0"/>
        <v>4.5487221510986826</v>
      </c>
      <c r="X7">
        <f xml:space="preserve"> 1/(1+EXP(-S7))</f>
        <v>0.95225477859068031</v>
      </c>
      <c r="Y7">
        <f t="shared" ref="Y7:AA16" si="1" xml:space="preserve"> 1/(1+EXP(-T7))</f>
        <v>0.9794546463370446</v>
      </c>
      <c r="Z7">
        <f t="shared" si="1"/>
        <v>0.96539938079299514</v>
      </c>
      <c r="AA7">
        <f t="shared" si="1"/>
        <v>0.98953006312617664</v>
      </c>
      <c r="AC7">
        <f t="array" ref="AC7:AF16">MMULT(B36:K45,X7:AA16)</f>
        <v>3.4946992593093276</v>
      </c>
      <c r="AD7">
        <v>3.6596654990230992</v>
      </c>
      <c r="AE7">
        <v>3.6316001635592614</v>
      </c>
      <c r="AF7">
        <v>3.6947598853690296</v>
      </c>
      <c r="AH7">
        <f>AC7+$M36</f>
        <v>3.8341664922958634</v>
      </c>
      <c r="AI7">
        <f t="shared" ref="AI7:AK16" si="2">AD7+$M36</f>
        <v>3.9991327320096346</v>
      </c>
      <c r="AJ7">
        <f t="shared" si="2"/>
        <v>3.9710673965457968</v>
      </c>
      <c r="AK7">
        <f t="shared" si="2"/>
        <v>4.0342271183555649</v>
      </c>
      <c r="AM7">
        <f xml:space="preserve"> 1/(1+EXP(-AH7))</f>
        <v>0.97883815450466483</v>
      </c>
      <c r="AN7">
        <f t="shared" ref="AN7:AP16" si="3" xml:space="preserve"> 1/(1+EXP(-AI7))</f>
        <v>0.98199846533288193</v>
      </c>
      <c r="AO7">
        <f t="shared" si="3"/>
        <v>0.981495571075502</v>
      </c>
      <c r="AP7">
        <f t="shared" si="3"/>
        <v>0.9826084646129285</v>
      </c>
      <c r="AR7">
        <f t="array" ref="AR7:AU16">MMULT(B49:K58,AM7:AP16)</f>
        <v>3.9685080336427578</v>
      </c>
      <c r="AS7">
        <v>3.9739404519167056</v>
      </c>
      <c r="AT7">
        <v>3.9730809469862902</v>
      </c>
      <c r="AU7">
        <v>3.9752543639733204</v>
      </c>
      <c r="AW7">
        <f>AR7+$M49</f>
        <v>4.6653339324781342</v>
      </c>
      <c r="AX7">
        <f t="shared" ref="AX7:AZ16" si="4">AS7+$M49</f>
        <v>4.670766350752082</v>
      </c>
      <c r="AY7">
        <f t="shared" si="4"/>
        <v>4.669906845821667</v>
      </c>
      <c r="AZ7">
        <f t="shared" si="4"/>
        <v>4.6720802628086968</v>
      </c>
      <c r="BB7">
        <f>EXP(AW7-AW$20)</f>
        <v>8.2245120464757945E-2</v>
      </c>
      <c r="BC7">
        <f t="shared" ref="BC7:BE16" si="5">EXP(AX7-AX$20)</f>
        <v>8.1645128963634059E-2</v>
      </c>
      <c r="BD7">
        <f t="shared" si="5"/>
        <v>8.1764242019478794E-2</v>
      </c>
      <c r="BE7">
        <f t="shared" si="5"/>
        <v>8.1526587559132169E-2</v>
      </c>
      <c r="BG7">
        <f>BB7/BB$20</f>
        <v>2.4867057576164416E-2</v>
      </c>
      <c r="BH7">
        <f t="shared" ref="BH7:BJ16" si="6">BC7/BC$20</f>
        <v>2.4722627952490223E-2</v>
      </c>
      <c r="BI7">
        <f t="shared" si="6"/>
        <v>2.4752142017492002E-2</v>
      </c>
      <c r="BJ7">
        <f t="shared" si="6"/>
        <v>2.4694229094934277E-2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3.7000363432853276</v>
      </c>
      <c r="BS7">
        <f t="shared" si="7"/>
        <v>0</v>
      </c>
      <c r="BT7">
        <f t="shared" si="7"/>
        <v>0</v>
      </c>
      <c r="BY7">
        <f>$BG$7-$BL$7</f>
        <v>2.4867057576164416E-2</v>
      </c>
      <c r="BZ7">
        <f>$BH$7-$BM$7</f>
        <v>-0.97527737204750975</v>
      </c>
      <c r="CA7">
        <f>$BI$7-$BN$7</f>
        <v>2.4752142017492002E-2</v>
      </c>
      <c r="CB7">
        <f>$BJ$7-$BO$7</f>
        <v>2.4694229094934277E-2</v>
      </c>
      <c r="CD7">
        <f t="array" ref="CD7:CM16">(1/4)*(MMULT($AM$7:$AP$16,$BY$23:$CH$26))</f>
        <v>-0.22120529539453829</v>
      </c>
      <c r="CE7">
        <v>0.2767756923290105</v>
      </c>
      <c r="CF7">
        <v>-0.18205617932972454</v>
      </c>
      <c r="CG7">
        <v>6.0792178922199951E-2</v>
      </c>
      <c r="CH7">
        <v>5.2306354580139727E-2</v>
      </c>
      <c r="CI7">
        <v>8.4196153049515596E-2</v>
      </c>
      <c r="CJ7">
        <v>9.6732203525012224E-3</v>
      </c>
      <c r="CK7">
        <v>-0.19050709938936816</v>
      </c>
      <c r="CL7">
        <v>3.0382291338355159E-2</v>
      </c>
      <c r="CM7">
        <v>7.9642683541908774E-2</v>
      </c>
      <c r="CO7">
        <f>(1/4)*SUM($BY$7:$CB$7)</f>
        <v>-0.22524098583972979</v>
      </c>
      <c r="CR7">
        <f t="array" ref="CR7:CU16">MMULT(S49:AB58,BY7:CB16)</f>
        <v>-9.4811388630370932E-2</v>
      </c>
      <c r="CS7">
        <v>0.16052836122004302</v>
      </c>
      <c r="CT7">
        <v>-1.8453626521603147E-2</v>
      </c>
      <c r="CU7">
        <v>0.19230890609182916</v>
      </c>
      <c r="CW7">
        <f>$CR$7*(1/(1+EXP(-$AH$7)))*(1-(1/(1+EXP(-$AH$7))))</f>
        <v>-1.9639251700833949E-3</v>
      </c>
      <c r="CX7">
        <f>$CS$7*(1/(1+EXP(-$AI$7)))*(1-(1/(1+EXP(-$AI$7))))</f>
        <v>2.8377368012713761E-3</v>
      </c>
      <c r="CY7">
        <f>$CT$7*(1/(1+EXP(-$AJ$7)))*(1-(1/(1+EXP(-$AJ$7))))</f>
        <v>-3.3515504232965574E-4</v>
      </c>
      <c r="CZ7">
        <f>$CU$7*(1/(1+EXP(-$AK$7)))*(1-(1/(1+EXP(-$AK$7))))</f>
        <v>3.2863803355095808E-3</v>
      </c>
      <c r="DB7">
        <f t="array" ref="DB7:DK16">(1/4)*(MMULT($X$7:$AA$16,$CW$23:$DF$26))</f>
        <v>9.5942275939979145E-4</v>
      </c>
      <c r="DC7">
        <v>3.004232511023155E-4</v>
      </c>
      <c r="DD7">
        <v>2.0162056656331608E-5</v>
      </c>
      <c r="DE7">
        <v>2.8820720544225063E-4</v>
      </c>
      <c r="DF7">
        <v>5.3126650102692185E-5</v>
      </c>
      <c r="DG7">
        <v>1.9627605215084998E-5</v>
      </c>
      <c r="DH7">
        <v>2.0350565960483252E-4</v>
      </c>
      <c r="DI7">
        <v>2.3948691898332567E-3</v>
      </c>
      <c r="DJ7">
        <v>-1.5041616714882457E-4</v>
      </c>
      <c r="DK7">
        <v>2.232088193943299E-3</v>
      </c>
      <c r="DM7">
        <f>(1/4)*SUM($CW$7:$CZ$7)</f>
        <v>9.562592310919766E-4</v>
      </c>
      <c r="DO7">
        <f t="array" ref="DO7:DR16">MMULT(S36:AB45,CW7:CZ16)</f>
        <v>-2.5873765359917672E-3</v>
      </c>
      <c r="DP7">
        <v>1.5245261621179467E-2</v>
      </c>
      <c r="DQ7">
        <v>2.5241430271122586E-3</v>
      </c>
      <c r="DR7">
        <v>-4.9108770673363215E-3</v>
      </c>
      <c r="DT7">
        <f>DO7*(1/(1+EXP(-S7)))*(1-(1/(1+EXP(-S7))))</f>
        <v>-1.1763666607130809E-4</v>
      </c>
      <c r="DU7">
        <f t="shared" ref="DU7:DW16" si="8">DP7*(1/(1+EXP(-T7)))*(1-(1/(1+EXP(-T7))))</f>
        <v>3.067840905695525E-4</v>
      </c>
      <c r="DV7">
        <f t="shared" si="8"/>
        <v>8.4315000480502853E-5</v>
      </c>
      <c r="DW7">
        <f t="shared" si="8"/>
        <v>-5.0878244617690202E-5</v>
      </c>
      <c r="DY7">
        <f t="array" ref="DY7:EH16">(1/4)*(MMULT($C$7:$F$16,$DT$23:$EC$26))</f>
        <v>-1.3510692081390646E-5</v>
      </c>
      <c r="DZ7">
        <v>-6.156744832256576E-5</v>
      </c>
      <c r="EA7">
        <v>-2.5056766948386129E-5</v>
      </c>
      <c r="EB7">
        <v>-5.6482586408158704E-5</v>
      </c>
      <c r="EC7">
        <v>-2.4535041802826027E-5</v>
      </c>
      <c r="ED7">
        <v>5.5712045872660962E-6</v>
      </c>
      <c r="EE7">
        <v>-5.8540250789951857E-6</v>
      </c>
      <c r="EF7">
        <v>-3.8909536928998377E-5</v>
      </c>
      <c r="EG7">
        <v>-5.5748381454549732E-5</v>
      </c>
      <c r="EH7">
        <v>-1.5354662423935538E-5</v>
      </c>
      <c r="EJ7">
        <f>(1/4)*SUM($DT$7:$DW$7)</f>
        <v>5.5646045090264268E-5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1.5732732442065549</v>
      </c>
      <c r="O8">
        <v>2.462003448102013</v>
      </c>
      <c r="P8">
        <v>2.4904363141687957</v>
      </c>
      <c r="Q8">
        <v>2.6553006291231487</v>
      </c>
      <c r="S8">
        <f t="shared" ref="S8:S16" si="9">N8+$M24</f>
        <v>1.6390220699906659</v>
      </c>
      <c r="T8">
        <f t="shared" si="0"/>
        <v>2.527752273886124</v>
      </c>
      <c r="U8">
        <f t="shared" si="0"/>
        <v>2.5561851399529067</v>
      </c>
      <c r="V8">
        <f t="shared" si="0"/>
        <v>2.7210494549072597</v>
      </c>
      <c r="X8">
        <f t="shared" ref="X8:X16" si="10" xml:space="preserve"> 1/(1+EXP(-S8))</f>
        <v>0.8374018263931593</v>
      </c>
      <c r="Y8">
        <f t="shared" si="1"/>
        <v>0.92606460124768297</v>
      </c>
      <c r="Z8">
        <f t="shared" si="1"/>
        <v>0.92798794052995293</v>
      </c>
      <c r="AA8">
        <f t="shared" si="1"/>
        <v>0.93825735714128689</v>
      </c>
      <c r="AC8">
        <v>5.390580282340828</v>
      </c>
      <c r="AD8">
        <v>5.6136215632672499</v>
      </c>
      <c r="AE8">
        <v>5.5703088219492454</v>
      </c>
      <c r="AF8">
        <v>5.68609453480639</v>
      </c>
      <c r="AH8">
        <f t="shared" ref="AH8:AH16" si="11">AC8+$M37</f>
        <v>5.7934509006818784</v>
      </c>
      <c r="AI8">
        <f t="shared" si="2"/>
        <v>6.0164921816083003</v>
      </c>
      <c r="AJ8">
        <f t="shared" si="2"/>
        <v>5.9731794402902958</v>
      </c>
      <c r="AK8">
        <f t="shared" si="2"/>
        <v>6.0889651531474405</v>
      </c>
      <c r="AM8">
        <f t="shared" ref="AM8:AM16" si="12" xml:space="preserve"> 1/(1+EXP(-AH8))</f>
        <v>0.99696181115019222</v>
      </c>
      <c r="AN8">
        <f t="shared" si="3"/>
        <v>0.99756772299529617</v>
      </c>
      <c r="AO8">
        <f t="shared" si="3"/>
        <v>0.99746033307297344</v>
      </c>
      <c r="AP8">
        <f t="shared" si="3"/>
        <v>0.9977373765948222</v>
      </c>
      <c r="AR8">
        <v>6.3093606051299282</v>
      </c>
      <c r="AS8">
        <v>6.3222391003739364</v>
      </c>
      <c r="AT8">
        <v>6.3197854569171241</v>
      </c>
      <c r="AU8">
        <v>6.3250080036332603</v>
      </c>
      <c r="AW8">
        <f t="shared" ref="AW8:AW16" si="13">AR8+$M50</f>
        <v>7.0927472356338406</v>
      </c>
      <c r="AX8">
        <f t="shared" si="4"/>
        <v>7.1056257308778488</v>
      </c>
      <c r="AY8">
        <f t="shared" si="4"/>
        <v>7.1031720874210365</v>
      </c>
      <c r="AZ8">
        <f t="shared" si="4"/>
        <v>7.1083946341371727</v>
      </c>
      <c r="BB8">
        <f t="shared" ref="BB8:BB16" si="14">EXP(AW8-AW$20)</f>
        <v>0.93179922288118944</v>
      </c>
      <c r="BC8">
        <f t="shared" si="5"/>
        <v>0.93191493610294895</v>
      </c>
      <c r="BD8">
        <f t="shared" si="5"/>
        <v>0.93178793431735984</v>
      </c>
      <c r="BE8">
        <f t="shared" si="5"/>
        <v>0.93191682402437426</v>
      </c>
      <c r="BG8">
        <f t="shared" ref="BG8:BG16" si="15">BB8/BB$20</f>
        <v>0.281732275348063</v>
      </c>
      <c r="BH8">
        <f t="shared" si="6"/>
        <v>0.28218935460196271</v>
      </c>
      <c r="BI8">
        <f t="shared" si="6"/>
        <v>0.28207620728526162</v>
      </c>
      <c r="BJ8">
        <f t="shared" si="6"/>
        <v>0.28227561386878708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0.281732275348063</v>
      </c>
      <c r="BZ8">
        <f>$BH$8-$BM$8</f>
        <v>0.28218935460196271</v>
      </c>
      <c r="CA8">
        <f>$BI$8-$BN$8</f>
        <v>0.28207620728526162</v>
      </c>
      <c r="CB8">
        <f>$BJ$8-$BO$8</f>
        <v>0.28227561386878708</v>
      </c>
      <c r="CD8">
        <v>-0.22469652134697832</v>
      </c>
      <c r="CE8">
        <v>0.28134401738577908</v>
      </c>
      <c r="CF8">
        <v>-0.18478867612675556</v>
      </c>
      <c r="CG8">
        <v>6.1795800627277186E-2</v>
      </c>
      <c r="CH8">
        <v>5.2677856599366774E-2</v>
      </c>
      <c r="CI8">
        <v>8.5585977991751397E-2</v>
      </c>
      <c r="CJ8">
        <v>9.8329154960904476E-3</v>
      </c>
      <c r="CK8">
        <v>-0.19359260649461466</v>
      </c>
      <c r="CL8">
        <v>3.0883834998929414E-2</v>
      </c>
      <c r="CM8">
        <v>8.095740086915415E-2</v>
      </c>
      <c r="CO8">
        <f>(1/4)*SUM($BY$8:$CB$8)</f>
        <v>0.2820683627760186</v>
      </c>
      <c r="CR8">
        <v>-0.12531336874641746</v>
      </c>
      <c r="CS8">
        <v>0.61083646411599657</v>
      </c>
      <c r="CT8">
        <v>-8.0643585533527212E-2</v>
      </c>
      <c r="CU8">
        <v>0.13819046560246573</v>
      </c>
      <c r="CW8">
        <f>$CR$8*(1/(1+EXP(-$AH$8)))*(1-(1/(1+EXP(-$AH$8))))</f>
        <v>-3.7956896314244584E-4</v>
      </c>
      <c r="CX8">
        <f>$CS$8*(1/(1+EXP(-$AI$8)))*(1-(1/(1+EXP(-$AI$8))))</f>
        <v>1.482109794235282E-3</v>
      </c>
      <c r="CY8">
        <f>$CT$8*(1/(1+EXP(-$AJ$8)))*(1-(1/(1+EXP(-$AJ$8))))</f>
        <v>-2.0428770334077231E-4</v>
      </c>
      <c r="CZ8">
        <f>$CU$8*(1/(1+EXP(-$AK$8)))*(1-(1/(1+EXP(-$AK$8))))</f>
        <v>3.1196552063766833E-4</v>
      </c>
      <c r="DB8">
        <v>9.3894594141362745E-4</v>
      </c>
      <c r="DC8">
        <v>2.894512731100118E-4</v>
      </c>
      <c r="DD8">
        <v>-8.9831284876560839E-6</v>
      </c>
      <c r="DE8">
        <v>2.5216373628034802E-4</v>
      </c>
      <c r="DF8">
        <v>3.3355263671023812E-5</v>
      </c>
      <c r="DG8">
        <v>3.1193717648127194E-5</v>
      </c>
      <c r="DH8">
        <v>2.0448976999942658E-4</v>
      </c>
      <c r="DI8">
        <v>2.3129165289512998E-3</v>
      </c>
      <c r="DJ8">
        <v>-1.015787684265868E-4</v>
      </c>
      <c r="DK8">
        <v>2.1872369435166393E-3</v>
      </c>
      <c r="DM8">
        <f>(1/4)*SUM($CW$8:$CZ$8)</f>
        <v>3.0255466209743305E-4</v>
      </c>
      <c r="DO8">
        <v>-4.0608129934133633E-3</v>
      </c>
      <c r="DP8">
        <v>7.5884630694990204E-3</v>
      </c>
      <c r="DQ8">
        <v>1.1602915460300406E-3</v>
      </c>
      <c r="DR8">
        <v>1.0465658439122794E-3</v>
      </c>
      <c r="DT8">
        <f t="shared" ref="DT8:DT16" si="17">DO8*(1/(1+EXP(-S8)))*(1-(1/(1+EXP(-S8))))</f>
        <v>-5.5292032782833407E-4</v>
      </c>
      <c r="DU8">
        <f t="shared" si="8"/>
        <v>5.1957414070194952E-4</v>
      </c>
      <c r="DV8">
        <f t="shared" si="8"/>
        <v>7.753801735178135E-5</v>
      </c>
      <c r="DW8">
        <f t="shared" si="8"/>
        <v>6.0628071015951064E-5</v>
      </c>
      <c r="DY8">
        <v>5.1071483052229618E-5</v>
      </c>
      <c r="DZ8">
        <v>1.0475484033046407E-4</v>
      </c>
      <c r="EA8">
        <v>8.1554328832402211E-5</v>
      </c>
      <c r="EB8">
        <v>2.7307017137335505E-4</v>
      </c>
      <c r="EC8">
        <v>8.2798492751184517E-5</v>
      </c>
      <c r="ED8">
        <v>4.4919575471923398E-5</v>
      </c>
      <c r="EE8">
        <v>1.6047885112363588E-4</v>
      </c>
      <c r="EF8">
        <v>1.0374636179856931E-4</v>
      </c>
      <c r="EG8">
        <v>1.8410132550360003E-4</v>
      </c>
      <c r="EH8">
        <v>6.5705598233996488E-5</v>
      </c>
      <c r="EJ8">
        <f>(1/4)*SUM($DT$8:$DW$8)</f>
        <v>2.6204975310336964E-5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2.2417752998539413</v>
      </c>
      <c r="O9">
        <v>2.9831020700631772</v>
      </c>
      <c r="P9">
        <v>2.9667238088969436</v>
      </c>
      <c r="Q9">
        <v>3.7747607299593864</v>
      </c>
      <c r="S9">
        <f t="shared" si="9"/>
        <v>2.3788774154546006</v>
      </c>
      <c r="T9">
        <f t="shared" si="0"/>
        <v>3.1202041856638365</v>
      </c>
      <c r="U9">
        <f t="shared" si="0"/>
        <v>3.103825924497603</v>
      </c>
      <c r="V9">
        <f t="shared" si="0"/>
        <v>3.9118628455600457</v>
      </c>
      <c r="X9">
        <f t="shared" si="10"/>
        <v>0.91520235444201725</v>
      </c>
      <c r="Y9">
        <f t="shared" si="1"/>
        <v>0.95771849717956403</v>
      </c>
      <c r="Z9">
        <f t="shared" si="1"/>
        <v>0.95705028511513024</v>
      </c>
      <c r="AA9">
        <f t="shared" si="1"/>
        <v>0.98038907781254647</v>
      </c>
      <c r="AC9">
        <v>4.1284383805395866</v>
      </c>
      <c r="AD9">
        <v>4.3927918402276251</v>
      </c>
      <c r="AE9">
        <v>4.3535234554390616</v>
      </c>
      <c r="AF9">
        <v>4.4394494183212947</v>
      </c>
      <c r="AH9">
        <f t="shared" si="11"/>
        <v>4.5182573739494263</v>
      </c>
      <c r="AI9">
        <f t="shared" si="2"/>
        <v>4.7826108336374649</v>
      </c>
      <c r="AJ9">
        <f t="shared" si="2"/>
        <v>4.7433424488489013</v>
      </c>
      <c r="AK9">
        <f t="shared" si="2"/>
        <v>4.8292684117311344</v>
      </c>
      <c r="AM9">
        <f t="shared" si="12"/>
        <v>0.98920968521509889</v>
      </c>
      <c r="AN9">
        <f t="shared" si="3"/>
        <v>0.99169543630345292</v>
      </c>
      <c r="AO9">
        <f t="shared" si="3"/>
        <v>0.99136571373223192</v>
      </c>
      <c r="AP9">
        <f t="shared" si="3"/>
        <v>0.99207100518155322</v>
      </c>
      <c r="AR9">
        <v>5.3282447136245947</v>
      </c>
      <c r="AS9">
        <v>5.3396986587408533</v>
      </c>
      <c r="AT9">
        <v>5.3374926224777548</v>
      </c>
      <c r="AU9">
        <v>5.3422894613725269</v>
      </c>
      <c r="AW9">
        <f t="shared" si="13"/>
        <v>5.6231416257542008</v>
      </c>
      <c r="AX9">
        <f t="shared" si="4"/>
        <v>5.6345955708704594</v>
      </c>
      <c r="AY9">
        <f t="shared" si="4"/>
        <v>5.6323895346073609</v>
      </c>
      <c r="AZ9">
        <f t="shared" si="4"/>
        <v>5.637186373502133</v>
      </c>
      <c r="BB9">
        <f t="shared" si="14"/>
        <v>0.21432890095206308</v>
      </c>
      <c r="BC9">
        <f t="shared" si="5"/>
        <v>0.2140503740839651</v>
      </c>
      <c r="BD9">
        <f t="shared" si="5"/>
        <v>0.21407420295376214</v>
      </c>
      <c r="BE9">
        <f t="shared" si="5"/>
        <v>0.21401268852969474</v>
      </c>
      <c r="BG9">
        <f t="shared" si="15"/>
        <v>6.4802982719136301E-2</v>
      </c>
      <c r="BH9">
        <f t="shared" si="6"/>
        <v>6.4815719305511887E-2</v>
      </c>
      <c r="BI9">
        <f t="shared" si="6"/>
        <v>6.4805775029756749E-2</v>
      </c>
      <c r="BJ9">
        <f t="shared" si="6"/>
        <v>6.4823985867701286E-2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2.7360795918340215</v>
      </c>
      <c r="BY9">
        <f>$BG$9-$BL$9</f>
        <v>6.4802982719136301E-2</v>
      </c>
      <c r="BZ9">
        <f>$BH$9-$BM$9</f>
        <v>6.4815719305511887E-2</v>
      </c>
      <c r="CA9">
        <f>$BI$9-$BN$9</f>
        <v>6.4805775029756749E-2</v>
      </c>
      <c r="CB9">
        <f>$BJ$9-$BO$9</f>
        <v>-0.93517601413229867</v>
      </c>
      <c r="CD9">
        <v>-0.22338563279360735</v>
      </c>
      <c r="CE9">
        <v>0.27955408077386407</v>
      </c>
      <c r="CF9">
        <v>-0.18378339844324118</v>
      </c>
      <c r="CG9">
        <v>6.1402499158768817E-2</v>
      </c>
      <c r="CH9">
        <v>5.2695045185960715E-2</v>
      </c>
      <c r="CI9">
        <v>8.5041385925624394E-2</v>
      </c>
      <c r="CJ9">
        <v>9.770333989984413E-3</v>
      </c>
      <c r="CK9">
        <v>-0.19242383608867392</v>
      </c>
      <c r="CL9">
        <v>3.0687301618882633E-2</v>
      </c>
      <c r="CM9">
        <v>8.0442220672437365E-2</v>
      </c>
      <c r="CO9">
        <f>(1/4)*SUM($BY$9:$CB$9)</f>
        <v>-0.18518788426947341</v>
      </c>
      <c r="CR9">
        <v>0.10092427789976724</v>
      </c>
      <c r="CS9">
        <v>0.22537447180417683</v>
      </c>
      <c r="CT9">
        <v>-0.34211713980938235</v>
      </c>
      <c r="CU9">
        <v>8.2190420327154859E-3</v>
      </c>
      <c r="CW9">
        <f>$CR$9*(1/(1+EXP(-$AH$9)))*(1-(1/(1+EXP(-$AH$9))))</f>
        <v>1.0772540241602061E-3</v>
      </c>
      <c r="CX9">
        <f>$CS$9*(1/(1+EXP(-$AI$9)))*(1-(1/(1+EXP(-$AI$9))))</f>
        <v>1.8560935308413044E-3</v>
      </c>
      <c r="CY9">
        <f>$CT$9*(1/(1+EXP(-$AJ$9)))*(1-(1/(1+EXP(-$AJ$9))))</f>
        <v>-2.9284321817671126E-3</v>
      </c>
      <c r="CZ9">
        <f>$CU$9*(1/(1+EXP(-$AK$9)))*(1-(1/(1+EXP(-$AK$9))))</f>
        <v>6.465201907481267E-5</v>
      </c>
      <c r="DB9">
        <v>9.553838106871644E-4</v>
      </c>
      <c r="DC9">
        <v>2.9559888510212966E-4</v>
      </c>
      <c r="DD9">
        <v>6.0619512711350565E-6</v>
      </c>
      <c r="DE9">
        <v>2.3966033060696286E-4</v>
      </c>
      <c r="DF9">
        <v>4.7760642096749512E-5</v>
      </c>
      <c r="DG9">
        <v>2.3856917571862638E-5</v>
      </c>
      <c r="DH9">
        <v>2.0667781820899196E-4</v>
      </c>
      <c r="DI9">
        <v>2.3700622886630913E-3</v>
      </c>
      <c r="DJ9">
        <v>-1.3088131537500775E-4</v>
      </c>
      <c r="DK9">
        <v>2.2093825759589721E-3</v>
      </c>
      <c r="DM9">
        <f>(1/4)*SUM($CW$9:$CZ$9)</f>
        <v>1.7391848077302588E-5</v>
      </c>
      <c r="DO9">
        <v>-3.2195211649838178E-3</v>
      </c>
      <c r="DP9">
        <v>1.0891440101117611E-2</v>
      </c>
      <c r="DQ9">
        <v>2.187551691654274E-3</v>
      </c>
      <c r="DR9">
        <v>-5.876786736891752E-4</v>
      </c>
      <c r="DT9">
        <f t="shared" si="17"/>
        <v>-2.4985739471646283E-4</v>
      </c>
      <c r="DU9">
        <f t="shared" si="8"/>
        <v>4.4103555036313397E-4</v>
      </c>
      <c r="DV9">
        <f t="shared" si="8"/>
        <v>8.9919392953994841E-5</v>
      </c>
      <c r="DW9">
        <f t="shared" si="8"/>
        <v>-1.1298906417077081E-5</v>
      </c>
      <c r="DY9">
        <v>5.4372711853751306E-5</v>
      </c>
      <c r="DZ9">
        <v>1.5693107877179002E-5</v>
      </c>
      <c r="EA9">
        <v>5.8512818106842997E-5</v>
      </c>
      <c r="EB9">
        <v>2.3092968207658507E-4</v>
      </c>
      <c r="EC9">
        <v>9.6054345164424914E-5</v>
      </c>
      <c r="ED9">
        <v>5.7047444571154336E-5</v>
      </c>
      <c r="EE9">
        <v>1.801298523413653E-4</v>
      </c>
      <c r="EF9">
        <v>9.7196849336704302E-5</v>
      </c>
      <c r="EG9">
        <v>1.1067826150751543E-4</v>
      </c>
      <c r="EH9">
        <v>4.1565069227673472E-5</v>
      </c>
      <c r="EJ9">
        <f>(1/4)*SUM($DT$9:$DW$9)</f>
        <v>6.7449660545897233E-5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1.0119483540236334</v>
      </c>
      <c r="O10">
        <v>1.8051352053024341</v>
      </c>
      <c r="P10">
        <v>1.8538288604066557</v>
      </c>
      <c r="Q10">
        <v>2.0085086905270226</v>
      </c>
      <c r="S10">
        <f t="shared" si="9"/>
        <v>1.3017565950123655</v>
      </c>
      <c r="T10">
        <f t="shared" si="0"/>
        <v>2.0949434462911665</v>
      </c>
      <c r="U10">
        <f t="shared" si="0"/>
        <v>2.1436371013953881</v>
      </c>
      <c r="V10">
        <f t="shared" si="0"/>
        <v>2.298316931515755</v>
      </c>
      <c r="X10">
        <f t="shared" si="10"/>
        <v>0.78613046666944419</v>
      </c>
      <c r="Y10">
        <f t="shared" si="1"/>
        <v>0.89041073623534106</v>
      </c>
      <c r="Z10">
        <f t="shared" si="1"/>
        <v>0.89507268936551754</v>
      </c>
      <c r="AA10">
        <f t="shared" si="1"/>
        <v>0.90873755202451933</v>
      </c>
      <c r="AC10">
        <v>3.3368858226677558</v>
      </c>
      <c r="AD10">
        <v>3.4872350307571516</v>
      </c>
      <c r="AE10">
        <v>3.4575255117535124</v>
      </c>
      <c r="AF10">
        <v>3.5225475891746774</v>
      </c>
      <c r="AH10">
        <f t="shared" si="11"/>
        <v>3.4286626654433947</v>
      </c>
      <c r="AI10">
        <f t="shared" si="2"/>
        <v>3.5790118735327905</v>
      </c>
      <c r="AJ10">
        <f t="shared" si="2"/>
        <v>3.5493023545291513</v>
      </c>
      <c r="AK10">
        <f t="shared" si="2"/>
        <v>3.6143244319503163</v>
      </c>
      <c r="AM10">
        <f t="shared" si="12"/>
        <v>0.96858840496042919</v>
      </c>
      <c r="AN10">
        <f t="shared" si="3"/>
        <v>0.97285419964857878</v>
      </c>
      <c r="AO10">
        <f t="shared" si="3"/>
        <v>0.97205848385436489</v>
      </c>
      <c r="AP10">
        <f t="shared" si="3"/>
        <v>0.97377135598238507</v>
      </c>
      <c r="AR10">
        <v>5.112667419251741</v>
      </c>
      <c r="AS10">
        <v>5.1189923174017808</v>
      </c>
      <c r="AT10">
        <v>5.1178368498166389</v>
      </c>
      <c r="AU10">
        <v>5.1205457243436152</v>
      </c>
      <c r="AW10">
        <f t="shared" si="13"/>
        <v>5.5818976269883933</v>
      </c>
      <c r="AX10">
        <f t="shared" si="4"/>
        <v>5.5882225251384332</v>
      </c>
      <c r="AY10">
        <f t="shared" si="4"/>
        <v>5.5870670575532912</v>
      </c>
      <c r="AZ10">
        <f t="shared" si="4"/>
        <v>5.5897759320802676</v>
      </c>
      <c r="BB10">
        <f t="shared" si="14"/>
        <v>0.2056689334347748</v>
      </c>
      <c r="BC10">
        <f t="shared" si="5"/>
        <v>0.20435084284222976</v>
      </c>
      <c r="BD10">
        <f t="shared" si="5"/>
        <v>0.20458841324155916</v>
      </c>
      <c r="BE10">
        <f t="shared" si="5"/>
        <v>0.20410301952290494</v>
      </c>
      <c r="BG10">
        <f t="shared" si="15"/>
        <v>6.2184615700604212E-2</v>
      </c>
      <c r="BH10">
        <f t="shared" si="6"/>
        <v>6.1878643876189125E-2</v>
      </c>
      <c r="BI10">
        <f t="shared" si="6"/>
        <v>6.1934182163420656E-2</v>
      </c>
      <c r="BJ10">
        <f t="shared" si="6"/>
        <v>6.1822368309120843E-2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6.2184615700604212E-2</v>
      </c>
      <c r="BZ10">
        <f>$BH$10-$BM$10</f>
        <v>6.1878643876189125E-2</v>
      </c>
      <c r="CA10">
        <f>$BI$10-$BN$10</f>
        <v>6.1934182163420656E-2</v>
      </c>
      <c r="CB10">
        <f>$BJ$10-$BO$10</f>
        <v>6.1822368309120843E-2</v>
      </c>
      <c r="CD10">
        <v>-0.21915242024812701</v>
      </c>
      <c r="CE10">
        <v>0.27411954789719106</v>
      </c>
      <c r="CF10">
        <v>-0.18045723738629024</v>
      </c>
      <c r="CG10">
        <v>6.0208673732246164E-2</v>
      </c>
      <c r="CH10">
        <v>5.2018399272800109E-2</v>
      </c>
      <c r="CI10">
        <v>8.338808671824155E-2</v>
      </c>
      <c r="CJ10">
        <v>9.5803736270827639E-3</v>
      </c>
      <c r="CK10">
        <v>-0.18867440639577851</v>
      </c>
      <c r="CL10">
        <v>3.0090688819747514E-2</v>
      </c>
      <c r="CM10">
        <v>7.887829396288662E-2</v>
      </c>
      <c r="CO10">
        <f>(1/4)*SUM($BY$10:$CB$10)</f>
        <v>6.1954952512333711E-2</v>
      </c>
      <c r="CR10">
        <v>-1.4830341344234371E-2</v>
      </c>
      <c r="CS10">
        <v>0.57584300138795108</v>
      </c>
      <c r="CT10">
        <v>-0.21563849509233163</v>
      </c>
      <c r="CU10">
        <v>-0.30301498963362866</v>
      </c>
      <c r="CW10">
        <f>$CR$10*(1/(1+EXP(-$AH$10)))*(1-(1/(1+EXP(-$AH$10))))</f>
        <v>-4.5121175227087908E-4</v>
      </c>
      <c r="CX10">
        <f>$CS$10*(1/(1+EXP(-$AI$10)))*(1-(1/(1+EXP(-$AI$10))))</f>
        <v>1.5207383622260295E-2</v>
      </c>
      <c r="CY10">
        <f>$CT$10*(1/(1+EXP(-$AJ$10)))*(1-(1/(1+EXP(-$AJ$10))))</f>
        <v>-5.8569114112680849E-3</v>
      </c>
      <c r="CZ10">
        <f>$CU$10*(1/(1+EXP(-$AK$10)))*(1-(1/(1+EXP(-$AK$10))))</f>
        <v>-7.739215627704841E-3</v>
      </c>
      <c r="DB10">
        <v>9.173297500051792E-4</v>
      </c>
      <c r="DC10">
        <v>2.8048454661125963E-4</v>
      </c>
      <c r="DD10">
        <v>-1.5715033739668172E-5</v>
      </c>
      <c r="DE10">
        <v>2.2770725739022454E-4</v>
      </c>
      <c r="DF10">
        <v>2.431074426482966E-5</v>
      </c>
      <c r="DG10">
        <v>3.3647084684166714E-5</v>
      </c>
      <c r="DH10">
        <v>2.0126103199605191E-4</v>
      </c>
      <c r="DI10">
        <v>2.2386384358181362E-3</v>
      </c>
      <c r="DJ10">
        <v>-8.3290817983520948E-5</v>
      </c>
      <c r="DK10">
        <v>2.1186640988241122E-3</v>
      </c>
      <c r="DM10">
        <f>(1/4)*SUM($CW$10:$CZ$10)</f>
        <v>2.9001120775412246E-4</v>
      </c>
      <c r="DO10">
        <v>-3.2261760157342285E-3</v>
      </c>
      <c r="DP10">
        <v>1.5463973656251977E-2</v>
      </c>
      <c r="DQ10">
        <v>1.4886510378977244E-3</v>
      </c>
      <c r="DR10">
        <v>-7.200498410636643E-4</v>
      </c>
      <c r="DT10">
        <f t="shared" si="17"/>
        <v>-5.4241489600846454E-4</v>
      </c>
      <c r="DU10">
        <f t="shared" si="8"/>
        <v>1.5089661529369869E-3</v>
      </c>
      <c r="DV10">
        <f t="shared" si="8"/>
        <v>1.3981048823224465E-4</v>
      </c>
      <c r="DW10">
        <f t="shared" si="8"/>
        <v>-5.9716335266316021E-5</v>
      </c>
      <c r="DY10">
        <v>3.577974171038877E-6</v>
      </c>
      <c r="DZ10">
        <v>-1.9331261173804821E-5</v>
      </c>
      <c r="EA10">
        <v>-7.2467357815209758E-7</v>
      </c>
      <c r="EB10">
        <v>-1.9931093651538899E-5</v>
      </c>
      <c r="EC10">
        <v>6.5696741399673983E-5</v>
      </c>
      <c r="ED10">
        <v>5.7084670715904004E-5</v>
      </c>
      <c r="EE10">
        <v>6.0908159164991415E-5</v>
      </c>
      <c r="EF10">
        <v>-3.8180139880911166E-5</v>
      </c>
      <c r="EG10">
        <v>2.3548627146326042E-6</v>
      </c>
      <c r="EH10">
        <v>1.6913412824046139E-6</v>
      </c>
      <c r="EJ10">
        <f>(1/4)*SUM($DT$10:$DW$10)</f>
        <v>2.6166135247361274E-4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1.4139754119903891</v>
      </c>
      <c r="O11">
        <v>2.395585759779796</v>
      </c>
      <c r="P11">
        <v>1.3781084012430116</v>
      </c>
      <c r="Q11">
        <v>2.2373435575612941</v>
      </c>
      <c r="S11">
        <f t="shared" si="9"/>
        <v>2.2180628284676183</v>
      </c>
      <c r="T11">
        <f t="shared" si="0"/>
        <v>3.1996731762570252</v>
      </c>
      <c r="U11">
        <f t="shared" si="0"/>
        <v>2.182195817720241</v>
      </c>
      <c r="V11">
        <f t="shared" si="0"/>
        <v>3.0414309740385232</v>
      </c>
      <c r="X11">
        <f t="shared" si="10"/>
        <v>0.90185987270306578</v>
      </c>
      <c r="Y11">
        <f t="shared" si="1"/>
        <v>0.96082197639511657</v>
      </c>
      <c r="Z11">
        <f t="shared" si="1"/>
        <v>0.8986392571353593</v>
      </c>
      <c r="AA11">
        <f t="shared" si="1"/>
        <v>0.95441113214622786</v>
      </c>
      <c r="AC11">
        <v>4.9212282274587649</v>
      </c>
      <c r="AD11">
        <v>5.0729842780551602</v>
      </c>
      <c r="AE11">
        <v>5.055112859915436</v>
      </c>
      <c r="AF11">
        <v>5.151595981069117</v>
      </c>
      <c r="AH11">
        <f t="shared" si="11"/>
        <v>5.1647949014333356</v>
      </c>
      <c r="AI11">
        <f t="shared" si="2"/>
        <v>5.3165509520297309</v>
      </c>
      <c r="AJ11">
        <f t="shared" si="2"/>
        <v>5.2986795338900068</v>
      </c>
      <c r="AK11">
        <f t="shared" si="2"/>
        <v>5.3951626550436877</v>
      </c>
      <c r="AM11">
        <f t="shared" si="12"/>
        <v>0.99431823225423965</v>
      </c>
      <c r="AN11">
        <f t="shared" si="3"/>
        <v>0.99511432877285333</v>
      </c>
      <c r="AO11">
        <f t="shared" si="3"/>
        <v>0.99502666816375651</v>
      </c>
      <c r="AP11">
        <f t="shared" si="3"/>
        <v>0.9954820226278237</v>
      </c>
      <c r="AR11">
        <v>6.8978671459391006</v>
      </c>
      <c r="AS11">
        <v>6.9106214663236214</v>
      </c>
      <c r="AT11">
        <v>6.908304112602476</v>
      </c>
      <c r="AU11">
        <v>6.9133883437333319</v>
      </c>
      <c r="AW11">
        <f t="shared" si="13"/>
        <v>7.1633851492310647</v>
      </c>
      <c r="AX11">
        <f t="shared" si="4"/>
        <v>7.1761394696155856</v>
      </c>
      <c r="AY11">
        <f t="shared" si="4"/>
        <v>7.1738221158944402</v>
      </c>
      <c r="AZ11">
        <f t="shared" si="4"/>
        <v>7.1789063470252961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0.30235298380795678</v>
      </c>
      <c r="BH11">
        <f t="shared" si="6"/>
        <v>0.30280591464926271</v>
      </c>
      <c r="BI11">
        <f t="shared" si="6"/>
        <v>0.30272575646937777</v>
      </c>
      <c r="BJ11">
        <f t="shared" si="6"/>
        <v>0.30289786233261967</v>
      </c>
      <c r="BL11">
        <v>1</v>
      </c>
      <c r="BM11">
        <v>0</v>
      </c>
      <c r="BN11">
        <v>0</v>
      </c>
      <c r="BO11">
        <v>0</v>
      </c>
      <c r="BQ11">
        <f t="shared" si="16"/>
        <v>1.1961601235900734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-0.69764701619204317</v>
      </c>
      <c r="BZ11">
        <f>$BH$11-$BM$11</f>
        <v>0.30280591464926271</v>
      </c>
      <c r="CA11">
        <f>$BI$11-$BN$11</f>
        <v>0.30272575646937777</v>
      </c>
      <c r="CB11">
        <f>$BJ$11-$BO$11</f>
        <v>0.30289786233261967</v>
      </c>
      <c r="CD11">
        <v>-0.22414375404841813</v>
      </c>
      <c r="CE11">
        <v>0.28065396398014031</v>
      </c>
      <c r="CF11">
        <v>-0.18438339935577258</v>
      </c>
      <c r="CG11">
        <v>6.1644210373645966E-2</v>
      </c>
      <c r="CH11">
        <v>5.2598233524682944E-2</v>
      </c>
      <c r="CI11">
        <v>8.5376047192387297E-2</v>
      </c>
      <c r="CJ11">
        <v>9.8087945959412851E-3</v>
      </c>
      <c r="CK11">
        <v>-0.19312099235144539</v>
      </c>
      <c r="CL11">
        <v>3.0808078586085474E-2</v>
      </c>
      <c r="CM11">
        <v>8.0758817502752822E-2</v>
      </c>
      <c r="CO11">
        <f>(1/4)*SUM($BY$11:$CB$11)</f>
        <v>5.2695629314804246E-2</v>
      </c>
      <c r="CR11">
        <v>0.25462440199196951</v>
      </c>
      <c r="CS11">
        <v>-0.32670339872765963</v>
      </c>
      <c r="CT11">
        <v>0.35207157633278641</v>
      </c>
      <c r="CU11">
        <v>-0.28840795684285958</v>
      </c>
      <c r="CW11">
        <f>$CR$11*(1/(1+EXP(-$AH$11)))*(1-(1/(1+EXP(-$AH$11))))</f>
        <v>1.4384968061556681E-3</v>
      </c>
      <c r="CX11">
        <f>$CS$11*(1/(1+EXP(-$AI$11)))*(1-(1/(1+EXP(-$AI$11))))</f>
        <v>-1.5883670556307574E-3</v>
      </c>
      <c r="CY11">
        <f>$CT$11*(1/(1+EXP(-$AJ$11)))*(1-(1/(1+EXP(-$AJ$11))))</f>
        <v>1.7422606304383515E-3</v>
      </c>
      <c r="CZ11">
        <f>$CU$11*(1/(1+EXP(-$AK$11)))*(1-(1/(1+EXP(-$AK$11))))</f>
        <v>-1.2971336052815723E-3</v>
      </c>
      <c r="DB11">
        <v>9.4768726910236757E-4</v>
      </c>
      <c r="DC11">
        <v>2.9897201518009166E-4</v>
      </c>
      <c r="DD11">
        <v>4.6252029525343749E-5</v>
      </c>
      <c r="DE11">
        <v>3.887536363456508E-4</v>
      </c>
      <c r="DF11">
        <v>2.4712404690720093E-5</v>
      </c>
      <c r="DG11">
        <v>1.7605688405888783E-5</v>
      </c>
      <c r="DH11">
        <v>1.9066490818796478E-4</v>
      </c>
      <c r="DI11">
        <v>2.2984966633992532E-3</v>
      </c>
      <c r="DJ11">
        <v>-1.4039975619790858E-4</v>
      </c>
      <c r="DK11">
        <v>2.1414223845741959E-3</v>
      </c>
      <c r="DM11">
        <f>(1/4)*SUM($CW$11:$CZ$11)</f>
        <v>7.381419392042248E-5</v>
      </c>
      <c r="DO11">
        <v>-4.5619632172993613E-3</v>
      </c>
      <c r="DP11">
        <v>1.2274361211878649E-2</v>
      </c>
      <c r="DQ11">
        <v>5.0787099496303074E-3</v>
      </c>
      <c r="DR11">
        <v>-2.1470456329889909E-3</v>
      </c>
      <c r="DT11">
        <f t="shared" si="17"/>
        <v>-4.0377317246101889E-4</v>
      </c>
      <c r="DU11">
        <f t="shared" si="8"/>
        <v>4.6204508105618158E-4</v>
      </c>
      <c r="DV11">
        <f t="shared" si="8"/>
        <v>4.6260314628043369E-4</v>
      </c>
      <c r="DW11">
        <f t="shared" si="8"/>
        <v>-9.3419078356675865E-5</v>
      </c>
      <c r="DY11">
        <v>4.821339794606537E-5</v>
      </c>
      <c r="DZ11">
        <v>7.1264186612777559E-5</v>
      </c>
      <c r="EA11">
        <v>6.9983368784710978E-5</v>
      </c>
      <c r="EB11">
        <v>2.3702003136240118E-4</v>
      </c>
      <c r="EC11">
        <v>9.8874470386430059E-5</v>
      </c>
      <c r="ED11">
        <v>6.3462354752681017E-5</v>
      </c>
      <c r="EE11">
        <v>1.7315615381623874E-4</v>
      </c>
      <c r="EF11">
        <v>7.9660728840620729E-5</v>
      </c>
      <c r="EG11">
        <v>1.5595971023590798E-4</v>
      </c>
      <c r="EH11">
        <v>5.6746211771153458E-5</v>
      </c>
      <c r="EJ11">
        <f>(1/4)*SUM($DT$11:$DW$11)</f>
        <v>1.0686399412973011E-4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2.3541190788677611</v>
      </c>
      <c r="O12">
        <v>3.4704097490121626</v>
      </c>
      <c r="P12">
        <v>2.3967681614116305</v>
      </c>
      <c r="Q12">
        <v>3.2184523211107723</v>
      </c>
      <c r="S12">
        <f t="shared" si="9"/>
        <v>3.2267723917171605</v>
      </c>
      <c r="T12">
        <f t="shared" si="0"/>
        <v>4.343063061861562</v>
      </c>
      <c r="U12">
        <f t="shared" si="0"/>
        <v>3.2694214742610299</v>
      </c>
      <c r="V12">
        <f t="shared" si="0"/>
        <v>4.0911056339601712</v>
      </c>
      <c r="X12">
        <f t="shared" si="10"/>
        <v>0.9618294323608253</v>
      </c>
      <c r="Y12">
        <f t="shared" si="1"/>
        <v>0.98717008836333009</v>
      </c>
      <c r="Z12">
        <f t="shared" si="1"/>
        <v>0.96336475923132325</v>
      </c>
      <c r="AA12">
        <f t="shared" si="1"/>
        <v>0.98355424874930075</v>
      </c>
      <c r="AC12">
        <v>5.1415554265907639</v>
      </c>
      <c r="AD12">
        <v>5.4493913795725319</v>
      </c>
      <c r="AE12">
        <v>5.3774055779581298</v>
      </c>
      <c r="AF12">
        <v>5.4930350066276992</v>
      </c>
      <c r="AH12">
        <f t="shared" si="11"/>
        <v>5.8638197876870271</v>
      </c>
      <c r="AI12">
        <f t="shared" si="2"/>
        <v>6.1716557406687951</v>
      </c>
      <c r="AJ12">
        <f t="shared" si="2"/>
        <v>6.0996699390543929</v>
      </c>
      <c r="AK12">
        <f t="shared" si="2"/>
        <v>6.2152993677239623</v>
      </c>
      <c r="AM12">
        <f t="shared" si="12"/>
        <v>0.9971676715584753</v>
      </c>
      <c r="AN12">
        <f t="shared" si="3"/>
        <v>0.99791657340772844</v>
      </c>
      <c r="AO12">
        <f t="shared" si="3"/>
        <v>0.99776141438416677</v>
      </c>
      <c r="AP12">
        <f t="shared" si="3"/>
        <v>0.99800536856702438</v>
      </c>
      <c r="AR12">
        <v>5.0523714888198832</v>
      </c>
      <c r="AS12">
        <v>5.0625470319020538</v>
      </c>
      <c r="AT12">
        <v>5.060919867041445</v>
      </c>
      <c r="AU12">
        <v>5.0647030263708066</v>
      </c>
      <c r="AW12">
        <f t="shared" si="13"/>
        <v>5.9046648286388725</v>
      </c>
      <c r="AX12">
        <f t="shared" si="4"/>
        <v>5.9148403717210432</v>
      </c>
      <c r="AY12">
        <f t="shared" si="4"/>
        <v>5.9132132068604344</v>
      </c>
      <c r="AZ12">
        <f t="shared" si="4"/>
        <v>5.916996366189796</v>
      </c>
      <c r="BB12">
        <f t="shared" si="14"/>
        <v>0.28401724506851878</v>
      </c>
      <c r="BC12">
        <f t="shared" si="5"/>
        <v>0.28328577140266731</v>
      </c>
      <c r="BD12">
        <f t="shared" si="5"/>
        <v>0.28348135957506271</v>
      </c>
      <c r="BE12">
        <f t="shared" si="5"/>
        <v>0.28311276980474392</v>
      </c>
      <c r="BG12">
        <f t="shared" si="15"/>
        <v>8.5873461499382353E-2</v>
      </c>
      <c r="BH12">
        <f t="shared" si="6"/>
        <v>8.5780607116706625E-2</v>
      </c>
      <c r="BI12">
        <f t="shared" si="6"/>
        <v>8.5817109022328544E-2</v>
      </c>
      <c r="BJ12">
        <f t="shared" si="6"/>
        <v>8.5754252772923964E-2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8.5873461499382353E-2</v>
      </c>
      <c r="BZ12">
        <f>$BH$12-$BM$12</f>
        <v>8.5780607116706625E-2</v>
      </c>
      <c r="CA12">
        <f>$BI$12-$BN$12</f>
        <v>8.5817109022328544E-2</v>
      </c>
      <c r="CB12">
        <f>$BJ$12-$BO$12</f>
        <v>8.5754252772923964E-2</v>
      </c>
      <c r="CD12">
        <v>-0.22477678047405797</v>
      </c>
      <c r="CE12">
        <v>0.28142327110247356</v>
      </c>
      <c r="CF12">
        <v>-0.18483746525119862</v>
      </c>
      <c r="CG12">
        <v>6.1813201343276392E-2</v>
      </c>
      <c r="CH12">
        <v>5.2711440432320206E-2</v>
      </c>
      <c r="CI12">
        <v>8.5610083473013618E-2</v>
      </c>
      <c r="CJ12">
        <v>9.8356843119892165E-3</v>
      </c>
      <c r="CK12">
        <v>-0.19365216832152118</v>
      </c>
      <c r="CL12">
        <v>3.0892532733163652E-2</v>
      </c>
      <c r="CM12">
        <v>8.0980200650541123E-2</v>
      </c>
      <c r="CO12">
        <f>(1/4)*SUM($BY$12:$CB$12)</f>
        <v>8.5806357602835379E-2</v>
      </c>
      <c r="CR12">
        <v>-0.23549248028094019</v>
      </c>
      <c r="CS12">
        <v>5.5697707517893352E-2</v>
      </c>
      <c r="CT12">
        <v>0.25086129429658749</v>
      </c>
      <c r="CU12">
        <v>2.9193999731658982E-2</v>
      </c>
      <c r="CW12">
        <f>$CR$12*(1/(1+EXP(-$AH$12)))*(1-(1/(1+EXP(-$AH$12))))</f>
        <v>-6.6510290911236491E-4</v>
      </c>
      <c r="CX12">
        <f>$CS$12*(1/(1+EXP(-$AI$12)))*(1-(1/(1+EXP(-$AI$12))))</f>
        <v>1.158003198056909E-4</v>
      </c>
      <c r="CY12">
        <f>$CT$12*(1/(1+EXP(-$AJ$12)))*(1-(1/(1+EXP(-$AJ$12))))</f>
        <v>5.6031735241734927E-4</v>
      </c>
      <c r="CZ12">
        <f>$CU$12*(1/(1+EXP(-$AK$12)))*(1-(1/(1+EXP(-$AK$12))))</f>
        <v>5.8115119598484174E-5</v>
      </c>
      <c r="DB12">
        <v>9.5545616066500423E-4</v>
      </c>
      <c r="DC12">
        <v>3.0201132383049446E-4</v>
      </c>
      <c r="DD12">
        <v>2.7713761438890351E-5</v>
      </c>
      <c r="DE12">
        <v>3.3100125660724265E-4</v>
      </c>
      <c r="DF12">
        <v>5.4557835986854123E-5</v>
      </c>
      <c r="DG12">
        <v>1.7887105626085318E-5</v>
      </c>
      <c r="DH12">
        <v>1.9973782377479286E-4</v>
      </c>
      <c r="DI12">
        <v>2.3955908165568199E-3</v>
      </c>
      <c r="DJ12">
        <v>-1.5945889156898147E-4</v>
      </c>
      <c r="DK12">
        <v>2.2410632315834297E-3</v>
      </c>
      <c r="DM12">
        <f>(1/4)*SUM($CW$12:$CZ$12)</f>
        <v>1.7282470677289866E-5</v>
      </c>
      <c r="DO12">
        <v>-4.9866321172639099E-3</v>
      </c>
      <c r="DP12">
        <v>1.5556255370334469E-2</v>
      </c>
      <c r="DQ12">
        <v>8.4022968681719441E-3</v>
      </c>
      <c r="DR12">
        <v>1.3382618522038664E-4</v>
      </c>
      <c r="DT12">
        <f t="shared" si="17"/>
        <v>-1.8307709425554908E-4</v>
      </c>
      <c r="DU12">
        <f t="shared" si="8"/>
        <v>1.9702471898641255E-4</v>
      </c>
      <c r="DV12">
        <f t="shared" si="8"/>
        <v>2.9654310277883706E-4</v>
      </c>
      <c r="DW12">
        <f t="shared" si="8"/>
        <v>2.1646771570022377E-6</v>
      </c>
      <c r="DY12">
        <v>4.5599827006708085E-5</v>
      </c>
      <c r="DZ12">
        <v>8.9367601720969234E-5</v>
      </c>
      <c r="EA12">
        <v>7.1163082698940574E-5</v>
      </c>
      <c r="EB12">
        <v>2.4187594671307126E-4</v>
      </c>
      <c r="EC12">
        <v>6.8738253890123258E-5</v>
      </c>
      <c r="ED12">
        <v>3.4766148011082434E-5</v>
      </c>
      <c r="EE12">
        <v>1.3755564989394943E-4</v>
      </c>
      <c r="EF12">
        <v>9.6518762737210129E-5</v>
      </c>
      <c r="EG12">
        <v>1.5836055144402298E-4</v>
      </c>
      <c r="EH12">
        <v>5.6417381514462151E-5</v>
      </c>
      <c r="EJ12">
        <f>(1/4)*SUM($DT$12:$DW$12)</f>
        <v>7.8163851166675692E-5</v>
      </c>
      <c r="EN12">
        <f>Sheet28!FL12</f>
        <v>0.79313490264926789</v>
      </c>
      <c r="EO12">
        <f>Sheet28!FM12</f>
        <v>6.5748825784111009E-2</v>
      </c>
      <c r="EP12">
        <f>Sheet28!FN12</f>
        <v>0.13710211560065916</v>
      </c>
      <c r="EQ12">
        <f>Sheet28!FO12</f>
        <v>0.28980824098873215</v>
      </c>
      <c r="ER12">
        <f>Sheet28!FP12</f>
        <v>0.80408741647722926</v>
      </c>
      <c r="ES12">
        <f>Sheet28!FQ12</f>
        <v>0.87265331284939918</v>
      </c>
      <c r="ET12">
        <f>Sheet28!FR12</f>
        <v>0.4119596332846483</v>
      </c>
      <c r="EU12">
        <f>Sheet28!FS12</f>
        <v>5.4877969405870357E-2</v>
      </c>
      <c r="EV12">
        <f>Sheet28!FT12</f>
        <v>0.22625728676650675</v>
      </c>
      <c r="EW12">
        <f>Sheet28!FU12</f>
        <v>0.64922242194761981</v>
      </c>
      <c r="EZ12">
        <f>(1/4)*SUM($DT$7:$DW$7)</f>
        <v>5.5646045090264268E-5</v>
      </c>
      <c r="FA12">
        <f>(1/4)*SUM($DT$8:$DW$8)</f>
        <v>2.6204975310336964E-5</v>
      </c>
      <c r="FB12">
        <f>(1/4)*SUM($DT$9:$DW$9)</f>
        <v>6.7449660545897233E-5</v>
      </c>
      <c r="FC12">
        <f>(1/4)*SUM($DT$10:$DW$10)</f>
        <v>2.6166135247361274E-4</v>
      </c>
      <c r="FD12">
        <f>(1/4)*SUM($DT$11:$DW$11)</f>
        <v>1.0686399412973011E-4</v>
      </c>
      <c r="FE12">
        <f>(1/4)*SUM($DT$12:$DW$12)</f>
        <v>7.8163851166675692E-5</v>
      </c>
      <c r="FF12">
        <f>(1/4)*SUM($DT$13:$DW$13)</f>
        <v>2.1561903708834643E-4</v>
      </c>
      <c r="FG12">
        <f>(1/4)*SUM($DT$14:$DW$14)</f>
        <v>8.7102093735393207E-5</v>
      </c>
      <c r="FH12">
        <f>(1/4)*SUM($DT$15:$DW$15)</f>
        <v>1.4030314742138219E-4</v>
      </c>
      <c r="FI12">
        <f>(1/4)*SUM($DT$16:$DW$16)</f>
        <v>5.4513099862618159E-5</v>
      </c>
      <c r="FL12">
        <f>EN12-($EU$10*EZ12)</f>
        <v>0.79313484700322279</v>
      </c>
      <c r="FM12">
        <f t="shared" ref="FM12:FU12" si="18">EO12-($EU$10*FA12)</f>
        <v>6.5748799579135694E-2</v>
      </c>
      <c r="FN12">
        <f t="shared" si="18"/>
        <v>0.13710204815099861</v>
      </c>
      <c r="FO12">
        <f t="shared" si="18"/>
        <v>0.28980797932737967</v>
      </c>
      <c r="FP12">
        <f t="shared" si="18"/>
        <v>0.80408730961323516</v>
      </c>
      <c r="FQ12">
        <f t="shared" si="18"/>
        <v>0.87265323468554801</v>
      </c>
      <c r="FR12">
        <f t="shared" si="18"/>
        <v>0.41195941766561123</v>
      </c>
      <c r="FS12">
        <f t="shared" si="18"/>
        <v>5.4877882303776625E-2</v>
      </c>
      <c r="FT12">
        <f t="shared" si="18"/>
        <v>0.22625714646335932</v>
      </c>
      <c r="FU12">
        <f t="shared" si="18"/>
        <v>0.64922236743452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1.9677490216299067</v>
      </c>
      <c r="O13">
        <v>1.6948390465418575</v>
      </c>
      <c r="P13">
        <v>2.2343230735435853</v>
      </c>
      <c r="Q13">
        <v>2.2557452292897517</v>
      </c>
      <c r="S13">
        <f t="shared" si="9"/>
        <v>2.379708654914555</v>
      </c>
      <c r="T13">
        <f t="shared" si="0"/>
        <v>2.1067986798265057</v>
      </c>
      <c r="U13">
        <f t="shared" si="0"/>
        <v>2.6462827068282335</v>
      </c>
      <c r="V13">
        <f t="shared" si="0"/>
        <v>2.6677048625744</v>
      </c>
      <c r="X13">
        <f t="shared" si="10"/>
        <v>0.91526684218629573</v>
      </c>
      <c r="Y13">
        <f t="shared" si="1"/>
        <v>0.89156222045869615</v>
      </c>
      <c r="Z13">
        <f t="shared" si="1"/>
        <v>0.933781507179263</v>
      </c>
      <c r="AA13">
        <f t="shared" si="1"/>
        <v>0.9350938709017429</v>
      </c>
      <c r="AC13">
        <v>5.131247095264464</v>
      </c>
      <c r="AD13">
        <v>5.409707255107004</v>
      </c>
      <c r="AE13">
        <v>5.3599923313674367</v>
      </c>
      <c r="AF13">
        <v>5.4695980777623312</v>
      </c>
      <c r="AH13">
        <f t="shared" si="11"/>
        <v>6.0045552461032967</v>
      </c>
      <c r="AI13">
        <f t="shared" si="2"/>
        <v>6.2830154059458367</v>
      </c>
      <c r="AJ13">
        <f t="shared" si="2"/>
        <v>6.2333004822062694</v>
      </c>
      <c r="AK13">
        <f t="shared" si="2"/>
        <v>6.3429062286011639</v>
      </c>
      <c r="AM13">
        <f t="shared" si="12"/>
        <v>0.99753858697462994</v>
      </c>
      <c r="AN13">
        <f t="shared" si="3"/>
        <v>0.99813572198449307</v>
      </c>
      <c r="AO13">
        <f t="shared" si="3"/>
        <v>0.99804088320204321</v>
      </c>
      <c r="AP13">
        <f t="shared" si="3"/>
        <v>0.99824390707265176</v>
      </c>
      <c r="AR13">
        <v>3.5485901334324486</v>
      </c>
      <c r="AS13">
        <v>3.5550864390539214</v>
      </c>
      <c r="AT13">
        <v>3.5537352543331671</v>
      </c>
      <c r="AU13">
        <v>3.5566064201373937</v>
      </c>
      <c r="AW13">
        <f t="shared" si="13"/>
        <v>3.7437265325729343</v>
      </c>
      <c r="AX13">
        <f t="shared" si="4"/>
        <v>3.7502228381944072</v>
      </c>
      <c r="AY13">
        <f t="shared" si="4"/>
        <v>3.7488716534736528</v>
      </c>
      <c r="AZ13">
        <f t="shared" si="4"/>
        <v>3.7517428192778794</v>
      </c>
      <c r="BB13">
        <f t="shared" si="14"/>
        <v>3.2723604325792806E-2</v>
      </c>
      <c r="BC13">
        <f t="shared" si="5"/>
        <v>3.2519458965402107E-2</v>
      </c>
      <c r="BD13">
        <f t="shared" si="5"/>
        <v>3.2550893441626906E-2</v>
      </c>
      <c r="BE13">
        <f t="shared" si="5"/>
        <v>3.247893584080476E-2</v>
      </c>
      <c r="BG13">
        <f t="shared" si="15"/>
        <v>9.8940794088544174E-3</v>
      </c>
      <c r="BH13">
        <f t="shared" si="6"/>
        <v>9.847084515917752E-3</v>
      </c>
      <c r="BI13">
        <f t="shared" si="6"/>
        <v>9.8539938408706128E-3</v>
      </c>
      <c r="BJ13">
        <f t="shared" si="6"/>
        <v>9.8378002370180673E-3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9.8940794088544174E-3</v>
      </c>
      <c r="BZ13">
        <f>$BH$13-$BM$13</f>
        <v>9.847084515917752E-3</v>
      </c>
      <c r="CA13">
        <f>$BI$13-$BN$13</f>
        <v>9.8539938408706128E-3</v>
      </c>
      <c r="CB13">
        <f>$BJ$13-$BO$13</f>
        <v>9.8378002370180673E-3</v>
      </c>
      <c r="CD13">
        <v>-0.22482470524822046</v>
      </c>
      <c r="CE13">
        <v>0.28150139743919916</v>
      </c>
      <c r="CF13">
        <v>-0.18487914615060597</v>
      </c>
      <c r="CG13">
        <v>6.1830371727620084E-2</v>
      </c>
      <c r="CH13">
        <v>5.2702552098478003E-2</v>
      </c>
      <c r="CI13">
        <v>8.5633855819511606E-2</v>
      </c>
      <c r="CJ13">
        <v>9.8384164168181208E-3</v>
      </c>
      <c r="CK13">
        <v>-0.1937065443008546</v>
      </c>
      <c r="CL13">
        <v>3.0901112151081194E-2</v>
      </c>
      <c r="CM13">
        <v>8.1002690046972858E-2</v>
      </c>
      <c r="CO13">
        <f>(1/4)*SUM($BY$13:$CB$13)</f>
        <v>9.858239500665212E-3</v>
      </c>
      <c r="CR13">
        <v>-0.21903191295382729</v>
      </c>
      <c r="CS13">
        <v>-0.19331267459534995</v>
      </c>
      <c r="CT13">
        <v>0.40285357955423684</v>
      </c>
      <c r="CU13">
        <v>0.5292325536240956</v>
      </c>
      <c r="CW13">
        <f>$CR$13*(1/(1+EXP(-$AH$13)))*(1-(1/(1+EXP(-$AH$13))))</f>
        <v>-5.3780098682607556E-4</v>
      </c>
      <c r="CX13">
        <f>$CS$13*(1/(1+EXP(-$AI$13)))*(1-(1/(1+EXP(-$AI$13))))</f>
        <v>-3.5971670488004436E-4</v>
      </c>
      <c r="CY13">
        <f>$CT$13*(1/(1+EXP(-$AJ$13)))*(1-(1/(1+EXP(-$AJ$13))))</f>
        <v>7.8769100693659949E-4</v>
      </c>
      <c r="CZ13">
        <f>$CU$13*(1/(1+EXP(-$AK$13)))*(1-(1/(1+EXP(-$AK$13))))</f>
        <v>9.2774946398489625E-4</v>
      </c>
      <c r="DB13">
        <v>8.7315396588204003E-4</v>
      </c>
      <c r="DC13">
        <v>2.687357948954737E-4</v>
      </c>
      <c r="DD13">
        <v>-8.3155877307465467E-6</v>
      </c>
      <c r="DE13">
        <v>1.0984522247204135E-4</v>
      </c>
      <c r="DF13">
        <v>7.8607360898477188E-5</v>
      </c>
      <c r="DG13">
        <v>1.8013406221456706E-5</v>
      </c>
      <c r="DH13">
        <v>1.9753072451938729E-4</v>
      </c>
      <c r="DI13">
        <v>2.2385124344639689E-3</v>
      </c>
      <c r="DJ13">
        <v>-1.4582439712596212E-4</v>
      </c>
      <c r="DK13">
        <v>2.0649892136163478E-3</v>
      </c>
      <c r="DM13">
        <f>(1/4)*SUM($CW$13:$CZ$13)</f>
        <v>2.0448069480384396E-4</v>
      </c>
      <c r="DO13">
        <v>-4.2550228534997949E-3</v>
      </c>
      <c r="DP13">
        <v>8.8062195144140831E-3</v>
      </c>
      <c r="DQ13">
        <v>6.3861767443994244E-3</v>
      </c>
      <c r="DR13">
        <v>-8.8624596775596751E-4</v>
      </c>
      <c r="DT13">
        <f t="shared" si="17"/>
        <v>-3.2999170118429597E-4</v>
      </c>
      <c r="DU13">
        <f t="shared" si="8"/>
        <v>8.5137673868834231E-4</v>
      </c>
      <c r="DV13">
        <f t="shared" si="8"/>
        <v>3.9488032407423518E-4</v>
      </c>
      <c r="DW13">
        <f t="shared" si="8"/>
        <v>-5.3789213224895832E-5</v>
      </c>
      <c r="DY13">
        <v>1.2258565151563003E-5</v>
      </c>
      <c r="DZ13">
        <v>-1.0841964024002756E-5</v>
      </c>
      <c r="EA13">
        <v>1.0036032772653799E-5</v>
      </c>
      <c r="EB13">
        <v>2.5645848718866338E-5</v>
      </c>
      <c r="EC13">
        <v>6.7443948055073504E-5</v>
      </c>
      <c r="ED13">
        <v>5.3895773710589756E-5</v>
      </c>
      <c r="EE13">
        <v>7.827811381914966E-5</v>
      </c>
      <c r="EF13">
        <v>-1.2322787188097548E-5</v>
      </c>
      <c r="EG13">
        <v>2.2276814622276578E-5</v>
      </c>
      <c r="EH13">
        <v>8.9268900743295486E-6</v>
      </c>
      <c r="EJ13">
        <f>(1/4)*SUM($DT$13:$DW$13)</f>
        <v>2.1561903708834643E-4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2.7319743458491819</v>
      </c>
      <c r="O14">
        <v>3.0170421717088471</v>
      </c>
      <c r="P14">
        <v>2.9966121066377864</v>
      </c>
      <c r="Q14">
        <v>3.2895467258926061</v>
      </c>
      <c r="S14">
        <f t="shared" si="9"/>
        <v>2.7868523152550524</v>
      </c>
      <c r="T14">
        <f t="shared" si="0"/>
        <v>3.0719201411147177</v>
      </c>
      <c r="U14">
        <f t="shared" si="0"/>
        <v>3.051490076043657</v>
      </c>
      <c r="V14">
        <f t="shared" si="0"/>
        <v>3.3444246952984766</v>
      </c>
      <c r="X14">
        <f t="shared" si="10"/>
        <v>0.94196119906473375</v>
      </c>
      <c r="Y14">
        <f t="shared" si="1"/>
        <v>0.95571950341581946</v>
      </c>
      <c r="Z14">
        <f t="shared" si="1"/>
        <v>0.95484681377472769</v>
      </c>
      <c r="AA14">
        <f t="shared" si="1"/>
        <v>0.96592179013838475</v>
      </c>
      <c r="AC14">
        <v>4.1543300059488608</v>
      </c>
      <c r="AD14">
        <v>4.3511341776985759</v>
      </c>
      <c r="AE14">
        <v>4.3110877589713672</v>
      </c>
      <c r="AF14">
        <v>4.3858101155571809</v>
      </c>
      <c r="AH14">
        <f t="shared" si="11"/>
        <v>4.4126744265278743</v>
      </c>
      <c r="AI14">
        <f t="shared" si="2"/>
        <v>4.6094785982775894</v>
      </c>
      <c r="AJ14">
        <f t="shared" si="2"/>
        <v>4.5694321795503807</v>
      </c>
      <c r="AK14">
        <f t="shared" si="2"/>
        <v>4.6441545361361944</v>
      </c>
      <c r="AM14">
        <f t="shared" si="12"/>
        <v>0.98802248633800904</v>
      </c>
      <c r="AN14">
        <f t="shared" si="3"/>
        <v>0.99014115603764596</v>
      </c>
      <c r="AO14">
        <f t="shared" si="3"/>
        <v>0.98974246463545612</v>
      </c>
      <c r="AP14">
        <f t="shared" si="3"/>
        <v>0.99047396058026971</v>
      </c>
      <c r="AR14">
        <v>4.6698433599613738</v>
      </c>
      <c r="AS14">
        <v>4.6801121553202858</v>
      </c>
      <c r="AT14">
        <v>4.6783473838896725</v>
      </c>
      <c r="AU14">
        <v>4.682270234849093</v>
      </c>
      <c r="AW14">
        <f t="shared" si="13"/>
        <v>5.4763878193815021</v>
      </c>
      <c r="AX14">
        <f t="shared" si="4"/>
        <v>5.4866566147404141</v>
      </c>
      <c r="AY14">
        <f t="shared" si="4"/>
        <v>5.4848918433098008</v>
      </c>
      <c r="AZ14">
        <f t="shared" si="4"/>
        <v>5.4888146942692213</v>
      </c>
      <c r="BB14">
        <f t="shared" si="14"/>
        <v>0.18507440790963864</v>
      </c>
      <c r="BC14">
        <f t="shared" si="5"/>
        <v>0.18461497204337768</v>
      </c>
      <c r="BD14">
        <f t="shared" si="5"/>
        <v>0.18471701519851957</v>
      </c>
      <c r="BE14">
        <f t="shared" si="5"/>
        <v>0.18450261304504503</v>
      </c>
      <c r="BG14">
        <f t="shared" si="15"/>
        <v>5.5957799457970164E-2</v>
      </c>
      <c r="BH14">
        <f t="shared" si="6"/>
        <v>5.5902505467543044E-2</v>
      </c>
      <c r="BI14">
        <f t="shared" si="6"/>
        <v>5.5918598158737384E-2</v>
      </c>
      <c r="BJ14">
        <f t="shared" si="6"/>
        <v>5.5885447086126645E-2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2.883858250062914</v>
      </c>
      <c r="BT14">
        <f t="shared" si="7"/>
        <v>0</v>
      </c>
      <c r="BY14">
        <f>$BG$14-$BL$14</f>
        <v>5.5957799457970164E-2</v>
      </c>
      <c r="BZ14">
        <f>$BH$14-$BM$14</f>
        <v>5.5902505467543044E-2</v>
      </c>
      <c r="CA14">
        <f>$BI$14-$BN$14</f>
        <v>-0.94408140184126266</v>
      </c>
      <c r="CB14">
        <f>$BJ$14-$BO$14</f>
        <v>5.5885447086126645E-2</v>
      </c>
      <c r="CD14">
        <v>-0.2230339539054077</v>
      </c>
      <c r="CE14">
        <v>0.27913364070388585</v>
      </c>
      <c r="CF14">
        <v>-0.18348073692646866</v>
      </c>
      <c r="CG14">
        <v>6.1310181672322148E-2</v>
      </c>
      <c r="CH14">
        <v>5.2540660133505987E-2</v>
      </c>
      <c r="CI14">
        <v>8.4913502952366687E-2</v>
      </c>
      <c r="CJ14">
        <v>9.7556444246189832E-3</v>
      </c>
      <c r="CK14">
        <v>-0.19210135945529286</v>
      </c>
      <c r="CL14">
        <v>3.0641158131517618E-2</v>
      </c>
      <c r="CM14">
        <v>8.0321262268951948E-2</v>
      </c>
      <c r="CO14">
        <f>(1/4)*SUM($BY$14:$CB$14)</f>
        <v>-0.19408391245740569</v>
      </c>
      <c r="CR14">
        <v>-0.15528261637749138</v>
      </c>
      <c r="CS14">
        <v>0.52839569028739941</v>
      </c>
      <c r="CT14">
        <v>0.48254448740999223</v>
      </c>
      <c r="CU14">
        <v>0.16578833220977329</v>
      </c>
      <c r="CW14">
        <f>$CR$14*(1/(1+EXP(-$AH$14)))*(1-(1/(1+EXP(-$AH$14))))</f>
        <v>-1.8376226855539286E-3</v>
      </c>
      <c r="CX14">
        <f>$CS$14*(1/(1+EXP(-$AI$14)))*(1-(1/(1+EXP(-$AI$14))))</f>
        <v>5.1580122884357076E-3</v>
      </c>
      <c r="CY14">
        <f>$CT$14*(1/(1+EXP(-$AJ$14)))*(1-(1/(1+EXP(-$AJ$14))))</f>
        <v>4.8989452459187403E-3</v>
      </c>
      <c r="CZ14">
        <f>$CU$14*(1/(1+EXP(-$AK$14)))*(1-(1/(1+EXP(-$AK$14))))</f>
        <v>1.5642616549592951E-3</v>
      </c>
      <c r="DB14">
        <v>9.2912593772817597E-4</v>
      </c>
      <c r="DC14">
        <v>2.9130320810808667E-4</v>
      </c>
      <c r="DD14">
        <v>1.3720233942331606E-5</v>
      </c>
      <c r="DE14">
        <v>2.602597368823751E-4</v>
      </c>
      <c r="DF14">
        <v>6.1909300101170876E-5</v>
      </c>
      <c r="DG14">
        <v>1.8830847346558344E-5</v>
      </c>
      <c r="DH14">
        <v>1.9947043457435468E-4</v>
      </c>
      <c r="DI14">
        <v>2.3468350878822516E-3</v>
      </c>
      <c r="DJ14">
        <v>-1.5277023684710724E-4</v>
      </c>
      <c r="DK14">
        <v>2.1903249588587689E-3</v>
      </c>
      <c r="DM14">
        <f>(1/4)*SUM($CW$14:$CZ$14)</f>
        <v>2.4458991259399534E-3</v>
      </c>
      <c r="DO14">
        <v>-3.058594821130689E-3</v>
      </c>
      <c r="DP14">
        <v>1.5709539058151943E-2</v>
      </c>
      <c r="DQ14">
        <v>-7.5922218591435134E-4</v>
      </c>
      <c r="DR14">
        <v>-3.5382284231945892E-3</v>
      </c>
      <c r="DT14">
        <f t="shared" si="17"/>
        <v>-1.6721429192680313E-4</v>
      </c>
      <c r="DU14">
        <f t="shared" si="8"/>
        <v>6.6482351744666097E-4</v>
      </c>
      <c r="DV14">
        <f t="shared" si="8"/>
        <v>-3.2733390790277471E-5</v>
      </c>
      <c r="DW14">
        <f t="shared" si="8"/>
        <v>-1.1646745978800755E-4</v>
      </c>
      <c r="DY14">
        <v>3.7077957676437966E-5</v>
      </c>
      <c r="DZ14">
        <v>5.8938736857955346E-5</v>
      </c>
      <c r="EA14">
        <v>5.3067731112612283E-5</v>
      </c>
      <c r="EB14">
        <v>1.8348457055329426E-4</v>
      </c>
      <c r="EC14">
        <v>5.8479866668853146E-5</v>
      </c>
      <c r="ED14">
        <v>2.8665797989938042E-5</v>
      </c>
      <c r="EE14">
        <v>1.0995986692480646E-4</v>
      </c>
      <c r="EF14">
        <v>7.6778279247851069E-5</v>
      </c>
      <c r="EG14">
        <v>1.1403602627766485E-4</v>
      </c>
      <c r="EH14">
        <v>4.0471566473943361E-5</v>
      </c>
      <c r="EJ14">
        <f>(1/4)*SUM($DT$14:$DW$14)</f>
        <v>8.7102093735393207E-5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1.4964180353473229</v>
      </c>
      <c r="O15">
        <v>2.0742385720931846</v>
      </c>
      <c r="P15">
        <v>2.1179305548078253</v>
      </c>
      <c r="Q15">
        <v>2.1086718294599462</v>
      </c>
      <c r="S15">
        <f t="shared" si="9"/>
        <v>1.7226753221138296</v>
      </c>
      <c r="T15">
        <f t="shared" si="0"/>
        <v>2.3004958588596915</v>
      </c>
      <c r="U15">
        <f t="shared" si="0"/>
        <v>2.3441878415743322</v>
      </c>
      <c r="V15">
        <f t="shared" si="0"/>
        <v>2.3349291162264532</v>
      </c>
      <c r="X15">
        <f t="shared" si="10"/>
        <v>0.84847311387117919</v>
      </c>
      <c r="Y15">
        <f t="shared" si="1"/>
        <v>0.90891809747593466</v>
      </c>
      <c r="Z15">
        <f t="shared" si="1"/>
        <v>0.91247113613190334</v>
      </c>
      <c r="AA15">
        <f t="shared" si="1"/>
        <v>0.91172883479835365</v>
      </c>
      <c r="AC15">
        <v>4.7212163707091319</v>
      </c>
      <c r="AD15">
        <v>4.9295003455306379</v>
      </c>
      <c r="AE15">
        <v>4.9244265809539094</v>
      </c>
      <c r="AF15">
        <v>5.0017929263292071</v>
      </c>
      <c r="AH15">
        <f t="shared" si="11"/>
        <v>4.9271150441534566</v>
      </c>
      <c r="AI15">
        <f t="shared" si="2"/>
        <v>5.1353990189749625</v>
      </c>
      <c r="AJ15">
        <f t="shared" si="2"/>
        <v>5.1303252543982341</v>
      </c>
      <c r="AK15">
        <f t="shared" si="2"/>
        <v>5.2076915997735318</v>
      </c>
      <c r="AM15">
        <f t="shared" si="12"/>
        <v>0.99280476508639481</v>
      </c>
      <c r="AN15">
        <f t="shared" si="3"/>
        <v>0.99414972420654568</v>
      </c>
      <c r="AO15">
        <f t="shared" si="3"/>
        <v>0.99412014082978162</v>
      </c>
      <c r="AP15">
        <f t="shared" si="3"/>
        <v>0.99455550877694876</v>
      </c>
      <c r="AR15">
        <v>4.8839104567147542</v>
      </c>
      <c r="AS15">
        <v>4.8926452041350315</v>
      </c>
      <c r="AT15">
        <v>4.8913065492706513</v>
      </c>
      <c r="AU15">
        <v>4.8945522860575377</v>
      </c>
      <c r="AW15">
        <f t="shared" si="13"/>
        <v>4.8864466216924907</v>
      </c>
      <c r="AX15">
        <f t="shared" si="4"/>
        <v>4.8951813691127679</v>
      </c>
      <c r="AY15">
        <f t="shared" si="4"/>
        <v>4.8938427142483878</v>
      </c>
      <c r="AZ15">
        <f t="shared" si="4"/>
        <v>4.8970884510352741</v>
      </c>
      <c r="BB15">
        <f t="shared" si="14"/>
        <v>0.10259782682234274</v>
      </c>
      <c r="BC15">
        <f t="shared" si="5"/>
        <v>0.10218625509689348</v>
      </c>
      <c r="BD15">
        <f t="shared" si="5"/>
        <v>0.10228631362352998</v>
      </c>
      <c r="BE15">
        <f t="shared" si="5"/>
        <v>0.10209843357559088</v>
      </c>
      <c r="BG15">
        <f t="shared" si="15"/>
        <v>3.1020759071947349E-2</v>
      </c>
      <c r="BH15">
        <f t="shared" si="6"/>
        <v>3.0942602439197716E-2</v>
      </c>
      <c r="BI15">
        <f t="shared" si="6"/>
        <v>3.0964701668147132E-2</v>
      </c>
      <c r="BJ15">
        <f t="shared" si="6"/>
        <v>3.0925397277555441E-2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3.1020759071947349E-2</v>
      </c>
      <c r="BZ15">
        <f>$BH$15-$BM$15</f>
        <v>3.0942602439197716E-2</v>
      </c>
      <c r="CA15">
        <f>$BI$15-$BN$15</f>
        <v>3.0964701668147132E-2</v>
      </c>
      <c r="CB15">
        <f>$BJ$15-$BO$15</f>
        <v>3.0925397277555441E-2</v>
      </c>
      <c r="CD15">
        <v>-0.22392930317524701</v>
      </c>
      <c r="CE15">
        <v>0.28035000504337637</v>
      </c>
      <c r="CF15">
        <v>-0.18422162270624726</v>
      </c>
      <c r="CG15">
        <v>6.1577403597091317E-2</v>
      </c>
      <c r="CH15">
        <v>5.2650410936679604E-2</v>
      </c>
      <c r="CI15">
        <v>8.528355742040955E-2</v>
      </c>
      <c r="CJ15">
        <v>9.7981644259469008E-3</v>
      </c>
      <c r="CK15">
        <v>-0.19295463163865231</v>
      </c>
      <c r="CL15">
        <v>3.077469872774664E-2</v>
      </c>
      <c r="CM15">
        <v>8.0671317368896128E-2</v>
      </c>
      <c r="CO15">
        <f>(1/4)*SUM($BY$15:$CB$15)</f>
        <v>3.096336511421191E-2</v>
      </c>
      <c r="CR15">
        <v>-0.33602639702617743</v>
      </c>
      <c r="CS15">
        <v>-6.079409407902453E-2</v>
      </c>
      <c r="CT15">
        <v>8.1222248834801419E-2</v>
      </c>
      <c r="CU15">
        <v>0.2934027041820349</v>
      </c>
      <c r="CW15">
        <f>$CR$15*(1/(1+EXP(-$AH$15)))*(1-(1/(1+EXP(-$AH$15))))</f>
        <v>-2.4003923049293451E-3</v>
      </c>
      <c r="CX15">
        <f>$CS$15*(1/(1+EXP(-$AI$15)))*(1-(1/(1+EXP(-$AI$15))))</f>
        <v>-3.5358149491688363E-4</v>
      </c>
      <c r="CY15">
        <f>$CT$15*(1/(1+EXP(-$AJ$15)))*(1-(1/(1+EXP(-$AJ$15))))</f>
        <v>4.7476730863223762E-4</v>
      </c>
      <c r="CZ15">
        <f>$CU$15*(1/(1+EXP(-$AK$15)))*(1-(1/(1+EXP(-$AK$15))))</f>
        <v>1.5887312625754233E-3</v>
      </c>
      <c r="DB15">
        <v>9.0085026045546906E-4</v>
      </c>
      <c r="DC15">
        <v>2.8077092055089176E-4</v>
      </c>
      <c r="DD15">
        <v>-3.0266632161722761E-6</v>
      </c>
      <c r="DE15">
        <v>2.5977412322568242E-4</v>
      </c>
      <c r="DF15">
        <v>4.5989682122024686E-5</v>
      </c>
      <c r="DG15">
        <v>2.6297427863979221E-5</v>
      </c>
      <c r="DH15">
        <v>1.9533463620971826E-4</v>
      </c>
      <c r="DI15">
        <v>2.2563414660543642E-3</v>
      </c>
      <c r="DJ15">
        <v>-1.1908534619920434E-4</v>
      </c>
      <c r="DK15">
        <v>2.1349004818642364E-3</v>
      </c>
      <c r="DM15">
        <f>(1/4)*SUM($CW$15:$CZ$15)</f>
        <v>-1.7261880715964195E-4</v>
      </c>
      <c r="DO15">
        <v>-4.856687316269561E-3</v>
      </c>
      <c r="DP15">
        <v>1.1378400035362748E-2</v>
      </c>
      <c r="DQ15">
        <v>2.5324370839255664E-3</v>
      </c>
      <c r="DR15">
        <v>5.142702467287384E-4</v>
      </c>
      <c r="DT15">
        <f t="shared" si="17"/>
        <v>-6.2440723598128323E-4</v>
      </c>
      <c r="DU15">
        <f t="shared" si="8"/>
        <v>9.4197210649906305E-4</v>
      </c>
      <c r="DV15">
        <f t="shared" si="8"/>
        <v>2.0225957545206232E-4</v>
      </c>
      <c r="DW15">
        <f t="shared" si="8"/>
        <v>4.138814371568666E-5</v>
      </c>
      <c r="DY15">
        <v>2.2578494146078243E-5</v>
      </c>
      <c r="DZ15">
        <v>-8.8108554303451389E-6</v>
      </c>
      <c r="EA15">
        <v>2.6457473759192064E-5</v>
      </c>
      <c r="EB15">
        <v>1.4611472084722569E-4</v>
      </c>
      <c r="EC15">
        <v>-6.7021668189911561E-6</v>
      </c>
      <c r="ED15">
        <v>5.0920276449945823E-6</v>
      </c>
      <c r="EE15">
        <v>8.1944535373786644E-5</v>
      </c>
      <c r="EF15">
        <v>6.0194865814512086E-5</v>
      </c>
      <c r="EG15">
        <v>5.0190873365847625E-5</v>
      </c>
      <c r="EH15">
        <v>2.3417891344441872E-5</v>
      </c>
      <c r="EJ15">
        <f>(1/4)*SUM($DT$15:$DW$15)</f>
        <v>1.4030314742138219E-4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2.2091103917235602</v>
      </c>
      <c r="O16">
        <v>2.9991572067512196</v>
      </c>
      <c r="P16">
        <v>2.3363785668002399</v>
      </c>
      <c r="Q16">
        <v>2.8610503568424912</v>
      </c>
      <c r="S16">
        <f t="shared" si="9"/>
        <v>2.8583328136711801</v>
      </c>
      <c r="T16">
        <f t="shared" si="0"/>
        <v>3.6483796286988395</v>
      </c>
      <c r="U16">
        <f t="shared" si="0"/>
        <v>2.9856009887478598</v>
      </c>
      <c r="V16">
        <f t="shared" si="0"/>
        <v>3.5102727787901111</v>
      </c>
      <c r="X16">
        <f t="shared" si="10"/>
        <v>0.94574782159850768</v>
      </c>
      <c r="Y16">
        <f t="shared" si="1"/>
        <v>0.97462725746743961</v>
      </c>
      <c r="Z16">
        <f t="shared" si="1"/>
        <v>0.95191937211562105</v>
      </c>
      <c r="AA16">
        <f t="shared" si="1"/>
        <v>0.97097865181467247</v>
      </c>
      <c r="AC16">
        <v>3.2815650603457334</v>
      </c>
      <c r="AD16">
        <v>3.4205525668630656</v>
      </c>
      <c r="AE16">
        <v>3.3797827568781287</v>
      </c>
      <c r="AF16">
        <v>3.4599690808349521</v>
      </c>
      <c r="AH16">
        <f t="shared" si="11"/>
        <v>3.7711761837031781</v>
      </c>
      <c r="AI16">
        <f t="shared" si="2"/>
        <v>3.9101636902205104</v>
      </c>
      <c r="AJ16">
        <f t="shared" si="2"/>
        <v>3.8693938802355734</v>
      </c>
      <c r="AK16">
        <f t="shared" si="2"/>
        <v>3.9495802041923969</v>
      </c>
      <c r="AM16">
        <f t="shared" si="12"/>
        <v>0.97749325135208187</v>
      </c>
      <c r="AN16">
        <f t="shared" si="3"/>
        <v>0.98035638260482694</v>
      </c>
      <c r="AO16">
        <f t="shared" si="3"/>
        <v>0.97955567784586717</v>
      </c>
      <c r="AP16">
        <f t="shared" si="3"/>
        <v>0.9811012559565957</v>
      </c>
      <c r="AR16">
        <v>5.2409331460581541</v>
      </c>
      <c r="AS16">
        <v>5.2497397053513719</v>
      </c>
      <c r="AT16">
        <v>5.2481381438818122</v>
      </c>
      <c r="AU16">
        <v>5.251809668154146</v>
      </c>
      <c r="AW16">
        <f t="shared" si="13"/>
        <v>5.8501080178608831</v>
      </c>
      <c r="AX16">
        <f t="shared" si="4"/>
        <v>5.8589145771541009</v>
      </c>
      <c r="AY16">
        <f t="shared" si="4"/>
        <v>5.8573130156845412</v>
      </c>
      <c r="AZ16">
        <f t="shared" si="4"/>
        <v>5.860984539956875</v>
      </c>
      <c r="BB16">
        <f t="shared" si="14"/>
        <v>0.26893726791057065</v>
      </c>
      <c r="BC16">
        <f t="shared" si="5"/>
        <v>0.26787766074243557</v>
      </c>
      <c r="BD16">
        <f t="shared" si="5"/>
        <v>0.26806947413744908</v>
      </c>
      <c r="BE16">
        <f t="shared" si="5"/>
        <v>0.2676910379254292</v>
      </c>
      <c r="BG16">
        <f t="shared" si="15"/>
        <v>8.1313985409920908E-2</v>
      </c>
      <c r="BH16">
        <f t="shared" si="6"/>
        <v>8.1114940075218106E-2</v>
      </c>
      <c r="BI16">
        <f t="shared" si="6"/>
        <v>8.1151534344607562E-2</v>
      </c>
      <c r="BJ16">
        <f t="shared" si="6"/>
        <v>8.1083043153212728E-2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8.1313985409920908E-2</v>
      </c>
      <c r="BZ16">
        <f>$BH$16-$BM$16</f>
        <v>8.1114940075218106E-2</v>
      </c>
      <c r="CA16">
        <f>$BI$16-$BN$16</f>
        <v>8.1151534344607562E-2</v>
      </c>
      <c r="CB16">
        <f>$BJ$16-$BO$16</f>
        <v>8.1083043153212728E-2</v>
      </c>
      <c r="CD16">
        <v>-0.22083459377578818</v>
      </c>
      <c r="CE16">
        <v>0.27632196061301517</v>
      </c>
      <c r="CF16">
        <v>-0.18178362868208961</v>
      </c>
      <c r="CG16">
        <v>6.0692537160356268E-2</v>
      </c>
      <c r="CH16">
        <v>5.2155666926030936E-2</v>
      </c>
      <c r="CI16">
        <v>8.4058134068686077E-2</v>
      </c>
      <c r="CJ16">
        <v>9.6573654475993632E-3</v>
      </c>
      <c r="CK16">
        <v>-0.19011206645675344</v>
      </c>
      <c r="CL16">
        <v>3.0332488970530452E-2</v>
      </c>
      <c r="CM16">
        <v>7.9512135728412883E-2</v>
      </c>
      <c r="CO16">
        <f>(1/4)*SUM($BY$16:$CB$16)</f>
        <v>8.1165875745739829E-2</v>
      </c>
      <c r="CR16">
        <v>-0.14878262546540369</v>
      </c>
      <c r="CS16">
        <v>0.42939459051571455</v>
      </c>
      <c r="CT16">
        <v>0.35877608425824103</v>
      </c>
      <c r="CU16">
        <v>-0.16298353268474863</v>
      </c>
      <c r="CW16">
        <f>$CR$16*(1/(1+EXP(-$AH$16)))*(1-(1/(1+EXP(-$AH$16))))</f>
        <v>-3.2732467599391282E-3</v>
      </c>
      <c r="CX16">
        <f>$CS$16*(1/(1+EXP(-$AI$16)))*(1-(1/(1+EXP(-$AI$16))))</f>
        <v>8.2691718251590302E-3</v>
      </c>
      <c r="CY16">
        <f>$CT$16*(1/(1+EXP(-$AJ$16)))*(1-(1/(1+EXP(-$AJ$16))))</f>
        <v>7.184976097210645E-3</v>
      </c>
      <c r="CZ16">
        <f>$CU$16*(1/(1+EXP(-$AK$16)))*(1-(1/(1+EXP(-$AK$16))))</f>
        <v>-3.0219724572006505E-3</v>
      </c>
      <c r="DB16">
        <v>9.4508056367905249E-4</v>
      </c>
      <c r="DC16">
        <v>2.984936305822818E-4</v>
      </c>
      <c r="DD16">
        <v>2.5738600198022027E-5</v>
      </c>
      <c r="DE16">
        <v>3.2621936794648924E-4</v>
      </c>
      <c r="DF16">
        <v>5.2847999906482934E-5</v>
      </c>
      <c r="DG16">
        <v>1.8412000862654592E-5</v>
      </c>
      <c r="DH16">
        <v>1.9785735880482454E-4</v>
      </c>
      <c r="DI16">
        <v>2.3678693185550893E-3</v>
      </c>
      <c r="DJ16">
        <v>-1.5505290457132467E-4</v>
      </c>
      <c r="DK16">
        <v>2.2172353643809266E-3</v>
      </c>
      <c r="DM16">
        <f>(1/4)*SUM($CW$16:$CZ$16)</f>
        <v>2.2897321763074743E-3</v>
      </c>
      <c r="DO16">
        <v>-3.8298324588208173E-3</v>
      </c>
      <c r="DP16">
        <v>1.3324013237145974E-2</v>
      </c>
      <c r="DQ16">
        <v>1.3469165912689167E-3</v>
      </c>
      <c r="DR16">
        <v>8.3114300722921474E-4</v>
      </c>
      <c r="DT16">
        <f t="shared" si="17"/>
        <v>-1.9650441228872775E-4</v>
      </c>
      <c r="DU16">
        <f t="shared" si="8"/>
        <v>3.2948907657305267E-4</v>
      </c>
      <c r="DV16">
        <f t="shared" si="8"/>
        <v>6.164686532632474E-5</v>
      </c>
      <c r="DW16">
        <f t="shared" si="8"/>
        <v>2.3420869839822969E-5</v>
      </c>
      <c r="DY16">
        <v>4.2973796771036095E-5</v>
      </c>
      <c r="DZ16">
        <v>7.4667857878072123E-5</v>
      </c>
      <c r="EA16">
        <v>6.613022461127136E-5</v>
      </c>
      <c r="EB16">
        <v>2.2065529815237306E-4</v>
      </c>
      <c r="EC16">
        <v>8.7129201890229048E-5</v>
      </c>
      <c r="ED16">
        <v>5.6737410678584444E-5</v>
      </c>
      <c r="EE16">
        <v>1.5580583425380031E-4</v>
      </c>
      <c r="EF16">
        <v>7.1862969486950312E-5</v>
      </c>
      <c r="EG16">
        <v>1.5060244992792294E-4</v>
      </c>
      <c r="EH16">
        <v>5.4741541063323251E-5</v>
      </c>
      <c r="EJ16">
        <f>(1/4)*SUM($DT$16:$DW$16)</f>
        <v>5.4513099862618159E-5</v>
      </c>
      <c r="EN16">
        <f>Sheet28!FL16</f>
        <v>0.62665990619861489</v>
      </c>
      <c r="EO16">
        <f>Sheet28!FM16</f>
        <v>0.14071227141000281</v>
      </c>
      <c r="EP16">
        <f>Sheet28!FN16</f>
        <v>0.45591877764094046</v>
      </c>
      <c r="EQ16">
        <f>Sheet28!FO16</f>
        <v>0.15779140411798032</v>
      </c>
      <c r="ER16">
        <f>Sheet28!FP16</f>
        <v>0.43292234892733528</v>
      </c>
      <c r="ES16">
        <f>Sheet28!FQ16</f>
        <v>0.51077319887740669</v>
      </c>
      <c r="ET16">
        <f>Sheet28!FR16</f>
        <v>0.75289952939533678</v>
      </c>
      <c r="EU16">
        <f>Sheet28!FS16</f>
        <v>0.95236544672609602</v>
      </c>
      <c r="EV16">
        <f>Sheet28!FT16</f>
        <v>0.38207542828980123</v>
      </c>
      <c r="EW16">
        <f>Sheet28!FU16</f>
        <v>0.39061453908353028</v>
      </c>
      <c r="EZ16">
        <f t="array" ref="EZ16:FI25">(1/4)*(MMULT($C$7:$F$16,$DT$23:$EC$26))</f>
        <v>-1.3510692081390646E-5</v>
      </c>
      <c r="FA16">
        <v>-6.156744832256576E-5</v>
      </c>
      <c r="FB16">
        <v>-2.5056766948386129E-5</v>
      </c>
      <c r="FC16">
        <v>-5.6482586408158704E-5</v>
      </c>
      <c r="FD16">
        <v>-2.4535041802826027E-5</v>
      </c>
      <c r="FE16">
        <v>5.5712045872660962E-6</v>
      </c>
      <c r="FF16">
        <v>-5.8540250789951857E-6</v>
      </c>
      <c r="FG16">
        <v>-3.8909536928998377E-5</v>
      </c>
      <c r="FH16">
        <v>-5.5748381454549732E-5</v>
      </c>
      <c r="FI16">
        <v>-1.5354662423935538E-5</v>
      </c>
      <c r="FL16">
        <f>EN16-($EU$10*EZ16)</f>
        <v>0.62665991970930701</v>
      </c>
      <c r="FM16">
        <f t="shared" ref="FM16:FU25" si="19">EO16-($EU$10*FA16)</f>
        <v>0.14071233297745114</v>
      </c>
      <c r="FN16">
        <f t="shared" si="19"/>
        <v>0.4559188026977074</v>
      </c>
      <c r="FO16">
        <f t="shared" si="19"/>
        <v>0.15779146060056673</v>
      </c>
      <c r="FP16">
        <f t="shared" si="19"/>
        <v>0.43292237346237705</v>
      </c>
      <c r="FQ16">
        <f t="shared" si="19"/>
        <v>0.51077319330620208</v>
      </c>
      <c r="FR16">
        <f t="shared" si="19"/>
        <v>0.75289953524936182</v>
      </c>
      <c r="FS16">
        <f t="shared" si="19"/>
        <v>0.95236548563563295</v>
      </c>
      <c r="FT16">
        <f t="shared" si="19"/>
        <v>0.3820754840381827</v>
      </c>
      <c r="FU16">
        <f t="shared" si="19"/>
        <v>0.39061455443819271</v>
      </c>
    </row>
    <row r="17" spans="1:177">
      <c r="A17">
        <v>16</v>
      </c>
      <c r="BQ17">
        <f>SUM(BQ7:BQ16)</f>
        <v>1.1961601235900734</v>
      </c>
      <c r="BR17">
        <f t="shared" ref="BR17:BT17" si="20">SUM(BR7:BR16)</f>
        <v>3.7000363432853276</v>
      </c>
      <c r="BS17">
        <f t="shared" si="20"/>
        <v>2.883858250062914</v>
      </c>
      <c r="BT17">
        <f t="shared" si="20"/>
        <v>2.7360795918340215</v>
      </c>
      <c r="EN17">
        <f>Sheet28!FL17</f>
        <v>0.24255696792839468</v>
      </c>
      <c r="EO17">
        <f>Sheet28!FM17</f>
        <v>0.91180517209734391</v>
      </c>
      <c r="EP17">
        <f>Sheet28!FN17</f>
        <v>0.61871629636391312</v>
      </c>
      <c r="EQ17">
        <f>Sheet28!FO17</f>
        <v>0.12337738567693293</v>
      </c>
      <c r="ER17">
        <f>Sheet28!FP17</f>
        <v>0.84821573983560239</v>
      </c>
      <c r="ES17">
        <f>Sheet28!FQ17</f>
        <v>0.57081796366681636</v>
      </c>
      <c r="ET17">
        <f>Sheet28!FR17</f>
        <v>3.8569267151425113E-2</v>
      </c>
      <c r="EU17">
        <f>Sheet28!FS17</f>
        <v>0.44437817018022757</v>
      </c>
      <c r="EV17">
        <f>Sheet28!FT17</f>
        <v>0.885140647512763</v>
      </c>
      <c r="EW17">
        <f>Sheet28!FU17</f>
        <v>0.23383809605760936</v>
      </c>
      <c r="EZ17">
        <v>5.1071483052229618E-5</v>
      </c>
      <c r="FA17">
        <v>1.0475484033046407E-4</v>
      </c>
      <c r="FB17">
        <v>8.1554328832402211E-5</v>
      </c>
      <c r="FC17">
        <v>2.7307017137335505E-4</v>
      </c>
      <c r="FD17">
        <v>8.2798492751184517E-5</v>
      </c>
      <c r="FE17">
        <v>4.4919575471923398E-5</v>
      </c>
      <c r="FF17">
        <v>1.6047885112363588E-4</v>
      </c>
      <c r="FG17">
        <v>1.0374636179856931E-4</v>
      </c>
      <c r="FH17">
        <v>1.8410132550360003E-4</v>
      </c>
      <c r="FI17">
        <v>6.5705598233996488E-5</v>
      </c>
      <c r="FL17">
        <f t="shared" ref="FL17:FL25" si="21">EN17-($EU$10*EZ17)</f>
        <v>0.24255691685691164</v>
      </c>
      <c r="FM17">
        <f t="shared" si="19"/>
        <v>0.91180506734250355</v>
      </c>
      <c r="FN17">
        <f t="shared" si="19"/>
        <v>0.61871621480958428</v>
      </c>
      <c r="FO17">
        <f t="shared" si="19"/>
        <v>0.12337711260676155</v>
      </c>
      <c r="FP17">
        <f t="shared" si="19"/>
        <v>0.84821565703710966</v>
      </c>
      <c r="FQ17">
        <f t="shared" si="19"/>
        <v>0.57081791874724086</v>
      </c>
      <c r="FR17">
        <f t="shared" si="19"/>
        <v>3.8569106672573988E-2</v>
      </c>
      <c r="FS17">
        <f t="shared" si="19"/>
        <v>0.44437806643386579</v>
      </c>
      <c r="FT17">
        <f t="shared" si="19"/>
        <v>0.88514046341143748</v>
      </c>
      <c r="FU17">
        <f t="shared" si="19"/>
        <v>0.23383803035201112</v>
      </c>
    </row>
    <row r="18" spans="1:177">
      <c r="A18">
        <v>17</v>
      </c>
      <c r="EN18">
        <f>Sheet28!FL18</f>
        <v>5.580970804970465E-2</v>
      </c>
      <c r="EO18">
        <f>Sheet28!FM18</f>
        <v>0.55247823723207401</v>
      </c>
      <c r="EP18">
        <f>Sheet28!FN18</f>
        <v>2.772896751629271E-2</v>
      </c>
      <c r="EQ18">
        <f>Sheet28!FO18</f>
        <v>1.0862818647282767E-2</v>
      </c>
      <c r="ER18">
        <f>Sheet28!FP18</f>
        <v>0.37345824591726035</v>
      </c>
      <c r="ES18">
        <f>Sheet28!FQ18</f>
        <v>0.79185669214385268</v>
      </c>
      <c r="ET18">
        <f>Sheet28!FR18</f>
        <v>0.49284720498248125</v>
      </c>
      <c r="EU18">
        <f>Sheet28!FS18</f>
        <v>0.86801969421225045</v>
      </c>
      <c r="EV18">
        <f>Sheet28!FT18</f>
        <v>0.72238208469875886</v>
      </c>
      <c r="EW18">
        <f>Sheet28!FU18</f>
        <v>0.66425475634553555</v>
      </c>
      <c r="EZ18">
        <v>5.4372711853751306E-5</v>
      </c>
      <c r="FA18">
        <v>1.5693107877179002E-5</v>
      </c>
      <c r="FB18">
        <v>5.8512818106842997E-5</v>
      </c>
      <c r="FC18">
        <v>2.3092968207658507E-4</v>
      </c>
      <c r="FD18">
        <v>9.6054345164424914E-5</v>
      </c>
      <c r="FE18">
        <v>5.7047444571154336E-5</v>
      </c>
      <c r="FF18">
        <v>1.801298523413653E-4</v>
      </c>
      <c r="FG18">
        <v>9.7196849336704302E-5</v>
      </c>
      <c r="FH18">
        <v>1.1067826150751543E-4</v>
      </c>
      <c r="FI18">
        <v>4.1565069227673472E-5</v>
      </c>
      <c r="FL18">
        <f t="shared" si="21"/>
        <v>5.5809653676992796E-2</v>
      </c>
      <c r="FM18">
        <f t="shared" si="19"/>
        <v>0.55247822153896609</v>
      </c>
      <c r="FN18">
        <f t="shared" si="19"/>
        <v>2.7728909003474602E-2</v>
      </c>
      <c r="FO18">
        <f t="shared" si="19"/>
        <v>1.0862587717600691E-2</v>
      </c>
      <c r="FP18">
        <f t="shared" si="19"/>
        <v>0.3734581498629152</v>
      </c>
      <c r="FQ18">
        <f t="shared" si="19"/>
        <v>0.79185663509640813</v>
      </c>
      <c r="FR18">
        <f t="shared" si="19"/>
        <v>0.49284702485262888</v>
      </c>
      <c r="FS18">
        <f t="shared" si="19"/>
        <v>0.8680195970154011</v>
      </c>
      <c r="FT18">
        <f t="shared" si="19"/>
        <v>0.72238197402049731</v>
      </c>
      <c r="FU18">
        <f t="shared" si="19"/>
        <v>0.66425471478046627</v>
      </c>
    </row>
    <row r="19" spans="1:177">
      <c r="A19">
        <v>18</v>
      </c>
      <c r="BN19" t="s">
        <v>35</v>
      </c>
      <c r="BO19">
        <f>BS21+BS34+BS47</f>
        <v>5.1645658467357474E-4</v>
      </c>
      <c r="EN19">
        <f>Sheet28!FL19</f>
        <v>0.99162408016731374</v>
      </c>
      <c r="EO19">
        <f>Sheet28!FM19</f>
        <v>0.96703254818215212</v>
      </c>
      <c r="EP19">
        <f>Sheet28!FN19</f>
        <v>0.88278677546057149</v>
      </c>
      <c r="EQ19">
        <f>Sheet28!FO19</f>
        <v>0.92277512265631056</v>
      </c>
      <c r="ER19">
        <f>Sheet28!FP19</f>
        <v>0.35571263335183184</v>
      </c>
      <c r="ES19">
        <f>Sheet28!FQ19</f>
        <v>0.81189930518883202</v>
      </c>
      <c r="ET19">
        <f>Sheet28!FR19</f>
        <v>0.65066973447403886</v>
      </c>
      <c r="EU19">
        <f>Sheet28!FS19</f>
        <v>0.79169292650160195</v>
      </c>
      <c r="EV19">
        <f>Sheet28!FT19</f>
        <v>0.80878211858884186</v>
      </c>
      <c r="EW19">
        <f>Sheet28!FU19</f>
        <v>0.61312418701255433</v>
      </c>
      <c r="EZ19">
        <v>3.577974171038877E-6</v>
      </c>
      <c r="FA19">
        <v>-1.9331261173804821E-5</v>
      </c>
      <c r="FB19">
        <v>-7.2467357815209758E-7</v>
      </c>
      <c r="FC19">
        <v>-1.9931093651538899E-5</v>
      </c>
      <c r="FD19">
        <v>6.5696741399673983E-5</v>
      </c>
      <c r="FE19">
        <v>5.7084670715904004E-5</v>
      </c>
      <c r="FF19">
        <v>6.0908159164991415E-5</v>
      </c>
      <c r="FG19">
        <v>-3.8180139880911166E-5</v>
      </c>
      <c r="FH19">
        <v>2.3548627146326042E-6</v>
      </c>
      <c r="FI19">
        <v>1.6913412824046139E-6</v>
      </c>
      <c r="FL19">
        <f t="shared" si="21"/>
        <v>0.9916240765893396</v>
      </c>
      <c r="FM19">
        <f t="shared" si="19"/>
        <v>0.96703256751341327</v>
      </c>
      <c r="FN19">
        <f t="shared" si="19"/>
        <v>0.88278677618524504</v>
      </c>
      <c r="FO19">
        <f t="shared" si="19"/>
        <v>0.92277514258740423</v>
      </c>
      <c r="FP19">
        <f t="shared" si="19"/>
        <v>0.35571256765509046</v>
      </c>
      <c r="FQ19">
        <f t="shared" si="19"/>
        <v>0.81189924810416125</v>
      </c>
      <c r="FR19">
        <f t="shared" si="19"/>
        <v>0.65066967356587968</v>
      </c>
      <c r="FS19">
        <f t="shared" si="19"/>
        <v>0.79169296468174177</v>
      </c>
      <c r="FT19">
        <f t="shared" si="19"/>
        <v>0.80878211623397911</v>
      </c>
      <c r="FU19">
        <f t="shared" si="19"/>
        <v>0.61312418532121304</v>
      </c>
    </row>
    <row r="20" spans="1:177">
      <c r="A20">
        <v>19</v>
      </c>
      <c r="AV20" t="s">
        <v>67</v>
      </c>
      <c r="AW20">
        <f>MAX(AW7:AW16)</f>
        <v>7.1633851492310647</v>
      </c>
      <c r="AX20">
        <f>MAX(AX7:AX16)</f>
        <v>7.1761394696155856</v>
      </c>
      <c r="AY20">
        <f>MAX(AY7:AY16)</f>
        <v>7.1738221158944402</v>
      </c>
      <c r="AZ20">
        <f>MAX(AZ7:AZ16)</f>
        <v>7.1789063470252961</v>
      </c>
      <c r="BB20">
        <f>SUM(BB7:BB16)</f>
        <v>3.3073925297696491</v>
      </c>
      <c r="BC20">
        <f t="shared" ref="BC20:BE20" si="22">SUM(BC7:BC16)</f>
        <v>3.3024454002435544</v>
      </c>
      <c r="BD20">
        <f t="shared" si="22"/>
        <v>3.3033198485083481</v>
      </c>
      <c r="BE20">
        <f t="shared" si="22"/>
        <v>3.30144290982772</v>
      </c>
      <c r="BG20">
        <f>IF(BG7&lt;0.000000000001,0.000000000001,BG7)</f>
        <v>2.4867057576164416E-2</v>
      </c>
      <c r="BH20">
        <f t="shared" ref="BH20:BJ20" si="23">IF(BH7&lt;0.000000000001,0.000000000001,BH7)</f>
        <v>2.4722627952490223E-2</v>
      </c>
      <c r="BI20">
        <f t="shared" si="23"/>
        <v>2.4752142017492002E-2</v>
      </c>
      <c r="BJ20">
        <f t="shared" si="23"/>
        <v>2.4694229094934277E-2</v>
      </c>
      <c r="EN20">
        <f>Sheet28!FL20</f>
        <v>0.63002011564584959</v>
      </c>
      <c r="EO20">
        <f>Sheet28!FM20</f>
        <v>0.29036197413020676</v>
      </c>
      <c r="EP20">
        <f>Sheet28!FN20</f>
        <v>0.77745243510394646</v>
      </c>
      <c r="EQ20">
        <f>Sheet28!FO20</f>
        <v>0.66133966040843706</v>
      </c>
      <c r="ER20">
        <f>Sheet28!FP20</f>
        <v>0.4984353869029941</v>
      </c>
      <c r="ES20">
        <f>Sheet28!FQ20</f>
        <v>0.45701024266533857</v>
      </c>
      <c r="ET20">
        <f>Sheet28!FR20</f>
        <v>0.32798346554049301</v>
      </c>
      <c r="EU20">
        <f>Sheet28!FS20</f>
        <v>0.54499935312991155</v>
      </c>
      <c r="EV20">
        <f>Sheet28!FT20</f>
        <v>0.38560105463163746</v>
      </c>
      <c r="EW20">
        <f>Sheet28!FU20</f>
        <v>0.10162755022318003</v>
      </c>
      <c r="EZ20">
        <v>4.821339794606537E-5</v>
      </c>
      <c r="FA20">
        <v>7.1264186612777559E-5</v>
      </c>
      <c r="FB20">
        <v>6.9983368784710978E-5</v>
      </c>
      <c r="FC20">
        <v>2.3702003136240118E-4</v>
      </c>
      <c r="FD20">
        <v>9.8874470386430059E-5</v>
      </c>
      <c r="FE20">
        <v>6.3462354752681017E-5</v>
      </c>
      <c r="FF20">
        <v>1.7315615381623874E-4</v>
      </c>
      <c r="FG20">
        <v>7.9660728840620729E-5</v>
      </c>
      <c r="FH20">
        <v>1.5595971023590798E-4</v>
      </c>
      <c r="FI20">
        <v>5.6746211771153458E-5</v>
      </c>
      <c r="FL20">
        <f t="shared" si="21"/>
        <v>0.63002006743245165</v>
      </c>
      <c r="FM20">
        <f t="shared" si="19"/>
        <v>0.29036190286602015</v>
      </c>
      <c r="FN20">
        <f t="shared" si="19"/>
        <v>0.77745236512057769</v>
      </c>
      <c r="FO20">
        <f t="shared" si="19"/>
        <v>0.66133942338840568</v>
      </c>
      <c r="FP20">
        <f t="shared" si="19"/>
        <v>0.49843528802852372</v>
      </c>
      <c r="FQ20">
        <f t="shared" si="19"/>
        <v>0.45701017920298381</v>
      </c>
      <c r="FR20">
        <f t="shared" si="19"/>
        <v>0.32798329238433921</v>
      </c>
      <c r="FS20">
        <f t="shared" si="19"/>
        <v>0.54499927346918275</v>
      </c>
      <c r="FT20">
        <f t="shared" si="19"/>
        <v>0.38560089867192721</v>
      </c>
      <c r="FU20">
        <f t="shared" si="19"/>
        <v>0.10162749347696826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0.281732275348063</v>
      </c>
      <c r="BH21">
        <f t="shared" si="24"/>
        <v>0.28218935460196271</v>
      </c>
      <c r="BI21">
        <f t="shared" si="24"/>
        <v>0.28207620728526162</v>
      </c>
      <c r="BJ21">
        <f t="shared" si="24"/>
        <v>0.28227561386878708</v>
      </c>
      <c r="BL21">
        <v>1.0000000000000001E-5</v>
      </c>
      <c r="BS21">
        <f>SUM(BM23:BV32)</f>
        <v>1.8443661100207913E-4</v>
      </c>
      <c r="EN21">
        <f>Sheet28!FL21</f>
        <v>0.94458497406818664</v>
      </c>
      <c r="EO21">
        <f>Sheet28!FM21</f>
        <v>0.5065970862508129</v>
      </c>
      <c r="EP21">
        <f>Sheet28!FN21</f>
        <v>0.45423360756466807</v>
      </c>
      <c r="EQ21">
        <f>Sheet28!FO21</f>
        <v>0.7526305421310272</v>
      </c>
      <c r="ER21">
        <f>Sheet28!FP21</f>
        <v>0.46183861891344713</v>
      </c>
      <c r="ES21">
        <f>Sheet28!FQ21</f>
        <v>0.9580080991567328</v>
      </c>
      <c r="ET21">
        <f>Sheet28!FR21</f>
        <v>0.35281595524896664</v>
      </c>
      <c r="EU21">
        <f>Sheet28!FS21</f>
        <v>0.86323500958335131</v>
      </c>
      <c r="EV21">
        <f>Sheet28!FT21</f>
        <v>0.13913122040440676</v>
      </c>
      <c r="EW21">
        <f>Sheet28!FU21</f>
        <v>0.98803261959402355</v>
      </c>
      <c r="EZ21">
        <v>4.5599827006708085E-5</v>
      </c>
      <c r="FA21">
        <v>8.9367601720969234E-5</v>
      </c>
      <c r="FB21">
        <v>7.1163082698940574E-5</v>
      </c>
      <c r="FC21">
        <v>2.4187594671307126E-4</v>
      </c>
      <c r="FD21">
        <v>6.8738253890123258E-5</v>
      </c>
      <c r="FE21">
        <v>3.4766148011082434E-5</v>
      </c>
      <c r="FF21">
        <v>1.3755564989394943E-4</v>
      </c>
      <c r="FG21">
        <v>9.6518762737210129E-5</v>
      </c>
      <c r="FH21">
        <v>1.5836055144402298E-4</v>
      </c>
      <c r="FI21">
        <v>5.6417381514462151E-5</v>
      </c>
      <c r="FL21">
        <f t="shared" si="21"/>
        <v>0.94458492846835962</v>
      </c>
      <c r="FM21">
        <f t="shared" si="19"/>
        <v>0.50659699688321114</v>
      </c>
      <c r="FN21">
        <f t="shared" si="19"/>
        <v>0.45423353640158537</v>
      </c>
      <c r="FO21">
        <f t="shared" si="19"/>
        <v>0.75263030025508049</v>
      </c>
      <c r="FP21">
        <f t="shared" si="19"/>
        <v>0.46183855017519326</v>
      </c>
      <c r="FQ21">
        <f t="shared" si="19"/>
        <v>0.95800806439058483</v>
      </c>
      <c r="FR21">
        <f t="shared" si="19"/>
        <v>0.35281581769331677</v>
      </c>
      <c r="FS21">
        <f t="shared" si="19"/>
        <v>0.86323491306458855</v>
      </c>
      <c r="FT21">
        <f t="shared" si="19"/>
        <v>0.13913106204385531</v>
      </c>
      <c r="FU21">
        <f t="shared" si="19"/>
        <v>0.98803256317664201</v>
      </c>
    </row>
    <row r="22" spans="1:177">
      <c r="A22">
        <v>21</v>
      </c>
      <c r="BG22">
        <f t="shared" si="24"/>
        <v>6.4802982719136301E-2</v>
      </c>
      <c r="BH22">
        <f t="shared" si="24"/>
        <v>6.4815719305511887E-2</v>
      </c>
      <c r="BI22">
        <f t="shared" si="24"/>
        <v>6.4805775029756749E-2</v>
      </c>
      <c r="BJ22">
        <f t="shared" si="24"/>
        <v>6.4823985867701286E-2</v>
      </c>
      <c r="EN22">
        <f>Sheet28!FL22</f>
        <v>0.23697093855926846</v>
      </c>
      <c r="EO22">
        <f>Sheet28!FM22</f>
        <v>0.5562693968586282</v>
      </c>
      <c r="EP22">
        <f>Sheet28!FN22</f>
        <v>0.99209649467581573</v>
      </c>
      <c r="EQ22">
        <f>Sheet28!FO22</f>
        <v>0.33655121314198011</v>
      </c>
      <c r="ER22">
        <f>Sheet28!FP22</f>
        <v>1.2876436876935241E-3</v>
      </c>
      <c r="ES22">
        <f>Sheet28!FQ22</f>
        <v>5.8333290228437529E-2</v>
      </c>
      <c r="ET22">
        <f>Sheet28!FR22</f>
        <v>0.63210167337395551</v>
      </c>
      <c r="EU22">
        <f>Sheet28!FS22</f>
        <v>0.73126074812708608</v>
      </c>
      <c r="EV22">
        <f>Sheet28!FT22</f>
        <v>0.20701967554924189</v>
      </c>
      <c r="EW22">
        <f>Sheet28!FU22</f>
        <v>0.60445408454204275</v>
      </c>
      <c r="EZ22">
        <v>1.2258565151563003E-5</v>
      </c>
      <c r="FA22">
        <v>-1.0841964024002756E-5</v>
      </c>
      <c r="FB22">
        <v>1.0036032772653799E-5</v>
      </c>
      <c r="FC22">
        <v>2.5645848718866338E-5</v>
      </c>
      <c r="FD22">
        <v>6.7443948055073504E-5</v>
      </c>
      <c r="FE22">
        <v>5.3895773710589756E-5</v>
      </c>
      <c r="FF22">
        <v>7.827811381914966E-5</v>
      </c>
      <c r="FG22">
        <v>-1.2322787188097548E-5</v>
      </c>
      <c r="FH22">
        <v>2.2276814622276578E-5</v>
      </c>
      <c r="FI22">
        <v>8.9268900743295486E-6</v>
      </c>
      <c r="FL22">
        <f t="shared" si="21"/>
        <v>0.23697092630070329</v>
      </c>
      <c r="FM22">
        <f t="shared" si="19"/>
        <v>0.55626940770059219</v>
      </c>
      <c r="FN22">
        <f t="shared" si="19"/>
        <v>0.99209648463978295</v>
      </c>
      <c r="FO22">
        <f t="shared" si="19"/>
        <v>0.33655118749613139</v>
      </c>
      <c r="FP22">
        <f t="shared" si="19"/>
        <v>1.287576243745469E-3</v>
      </c>
      <c r="FQ22">
        <f t="shared" si="19"/>
        <v>5.8333236332663817E-2</v>
      </c>
      <c r="FR22">
        <f t="shared" si="19"/>
        <v>0.63210159509584174</v>
      </c>
      <c r="FS22">
        <f t="shared" si="19"/>
        <v>0.73126076044987331</v>
      </c>
      <c r="FT22">
        <f t="shared" si="19"/>
        <v>0.20701965327242727</v>
      </c>
      <c r="FU22">
        <f t="shared" si="19"/>
        <v>0.60445407561515263</v>
      </c>
    </row>
    <row r="23" spans="1:177">
      <c r="A23">
        <v>22</v>
      </c>
      <c r="B23">
        <f t="array" ref="B23:K32">TRANSPOSE(EN16:EW25)</f>
        <v>0.62665990619861489</v>
      </c>
      <c r="C23">
        <v>0.24255696792839468</v>
      </c>
      <c r="D23">
        <v>5.580970804970465E-2</v>
      </c>
      <c r="E23">
        <v>0.99162408016731374</v>
      </c>
      <c r="F23">
        <v>0.63002011564584959</v>
      </c>
      <c r="G23">
        <v>0.94458497406818664</v>
      </c>
      <c r="H23">
        <v>0.23697093855926846</v>
      </c>
      <c r="I23">
        <v>0.67320924470657273</v>
      </c>
      <c r="J23">
        <v>0.96735861250362132</v>
      </c>
      <c r="K23">
        <v>0.99765118852737267</v>
      </c>
      <c r="M23">
        <f t="array" ref="M23:M32">TRANSPOSE(EN12:EW12)</f>
        <v>0.79313490264926789</v>
      </c>
      <c r="S23">
        <f>EN16</f>
        <v>0.62665990619861489</v>
      </c>
      <c r="T23">
        <f t="shared" ref="T23:AB32" si="25">EO16</f>
        <v>0.14071227141000281</v>
      </c>
      <c r="U23">
        <f t="shared" si="25"/>
        <v>0.45591877764094046</v>
      </c>
      <c r="V23">
        <f t="shared" si="25"/>
        <v>0.15779140411798032</v>
      </c>
      <c r="W23">
        <f t="shared" si="25"/>
        <v>0.43292234892733528</v>
      </c>
      <c r="X23">
        <f t="shared" si="25"/>
        <v>0.51077319887740669</v>
      </c>
      <c r="Y23">
        <f t="shared" si="25"/>
        <v>0.75289952939533678</v>
      </c>
      <c r="Z23">
        <f t="shared" si="25"/>
        <v>0.95236544672609602</v>
      </c>
      <c r="AA23">
        <f t="shared" si="25"/>
        <v>0.38207542828980123</v>
      </c>
      <c r="AB23">
        <f t="shared" si="25"/>
        <v>0.39061453908353028</v>
      </c>
      <c r="BG23">
        <f t="shared" si="24"/>
        <v>6.2184615700604212E-2</v>
      </c>
      <c r="BH23">
        <f t="shared" si="24"/>
        <v>6.1878643876189125E-2</v>
      </c>
      <c r="BI23">
        <f t="shared" si="24"/>
        <v>6.1934182163420656E-2</v>
      </c>
      <c r="BJ23">
        <f t="shared" si="24"/>
        <v>6.1822368309120843E-2</v>
      </c>
      <c r="BM23">
        <f>0.5*$BL$21*B23*B23</f>
        <v>1.9635131901842844E-6</v>
      </c>
      <c r="BN23">
        <f t="shared" ref="BN23:BV32" si="26">0.5*$BL$21*C23*C23</f>
        <v>2.9416941345308145E-7</v>
      </c>
      <c r="BO23">
        <f t="shared" si="26"/>
        <v>1.5573617562966341E-8</v>
      </c>
      <c r="BP23">
        <f t="shared" si="26"/>
        <v>4.9165915818383554E-6</v>
      </c>
      <c r="BQ23">
        <f t="shared" si="26"/>
        <v>1.9846267305920487E-6</v>
      </c>
      <c r="BR23">
        <f t="shared" si="26"/>
        <v>4.4612038661769841E-6</v>
      </c>
      <c r="BS23">
        <f t="shared" si="26"/>
        <v>2.8077612860830294E-7</v>
      </c>
      <c r="BT23">
        <f t="shared" si="26"/>
        <v>2.2660534357919707E-6</v>
      </c>
      <c r="BU23">
        <f t="shared" si="26"/>
        <v>4.6789134259246568E-6</v>
      </c>
      <c r="BV23">
        <f t="shared" si="26"/>
        <v>4.976539469850397E-6</v>
      </c>
      <c r="BY23">
        <f>$BG$7-$BL$7</f>
        <v>2.4867057576164416E-2</v>
      </c>
      <c r="BZ23">
        <f>$BG$8-$BL$8</f>
        <v>0.281732275348063</v>
      </c>
      <c r="CA23">
        <f>$BG$9-$BL$9</f>
        <v>6.4802982719136301E-2</v>
      </c>
      <c r="CB23">
        <f>$BG$10-$BL$10</f>
        <v>6.2184615700604212E-2</v>
      </c>
      <c r="CC23">
        <f>$BG$11-$BL$11</f>
        <v>-0.69764701619204317</v>
      </c>
      <c r="CD23">
        <f>$BG$12-$BL$12</f>
        <v>8.5873461499382353E-2</v>
      </c>
      <c r="CE23">
        <f>$BG$13-$BL$13</f>
        <v>9.8940794088544174E-3</v>
      </c>
      <c r="CF23">
        <f>$BG$14-$BL$14</f>
        <v>5.5957799457970164E-2</v>
      </c>
      <c r="CG23">
        <f>$BG$15-$BL$15</f>
        <v>3.1020759071947349E-2</v>
      </c>
      <c r="CH23">
        <f>$BG$16-$BL$16</f>
        <v>8.1313985409920908E-2</v>
      </c>
      <c r="CW23">
        <f t="array" ref="CW23:DF26">TRANSPOSE(CW7:CZ16)</f>
        <v>-1.9639251700833949E-3</v>
      </c>
      <c r="CX23">
        <v>-3.7956896314244584E-4</v>
      </c>
      <c r="CY23">
        <v>1.0772540241602061E-3</v>
      </c>
      <c r="CZ23">
        <v>-4.5121175227087908E-4</v>
      </c>
      <c r="DA23">
        <v>1.4384968061556681E-3</v>
      </c>
      <c r="DB23">
        <v>-6.6510290911236491E-4</v>
      </c>
      <c r="DC23">
        <v>-5.3780098682607556E-4</v>
      </c>
      <c r="DD23">
        <v>-1.8376226855539286E-3</v>
      </c>
      <c r="DE23">
        <v>-2.4003923049293451E-3</v>
      </c>
      <c r="DF23">
        <v>-3.2732467599391282E-3</v>
      </c>
      <c r="DT23">
        <f t="array" ref="DT23:EC26">TRANSPOSE(DT7:DW16)</f>
        <v>-1.1763666607130809E-4</v>
      </c>
      <c r="DU23">
        <v>-5.5292032782833407E-4</v>
      </c>
      <c r="DV23">
        <v>-2.4985739471646283E-4</v>
      </c>
      <c r="DW23">
        <v>-5.4241489600846454E-4</v>
      </c>
      <c r="DX23">
        <v>-4.0377317246101889E-4</v>
      </c>
      <c r="DY23">
        <v>-1.8307709425554908E-4</v>
      </c>
      <c r="DZ23">
        <v>-3.2999170118429597E-4</v>
      </c>
      <c r="EA23">
        <v>-1.6721429192680313E-4</v>
      </c>
      <c r="EB23">
        <v>-6.2440723598128323E-4</v>
      </c>
      <c r="EC23">
        <v>-1.9650441228872775E-4</v>
      </c>
      <c r="EN23">
        <f>Sheet28!FL23</f>
        <v>0.67320924470657273</v>
      </c>
      <c r="EO23">
        <f>Sheet28!FM23</f>
        <v>0.2111704988194652</v>
      </c>
      <c r="EP23">
        <f>Sheet28!FN23</f>
        <v>0.69472934581586687</v>
      </c>
      <c r="EQ23">
        <f>Sheet28!FO23</f>
        <v>0.96403387691582831</v>
      </c>
      <c r="ER23">
        <f>Sheet28!FP23</f>
        <v>0.53915557534332947</v>
      </c>
      <c r="ES23">
        <f>Sheet28!FQ23</f>
        <v>0.77881619513402522</v>
      </c>
      <c r="ET23">
        <f>Sheet28!FR23</f>
        <v>0.20358335514690917</v>
      </c>
      <c r="EU23">
        <f>Sheet28!FS23</f>
        <v>0.40125909418747513</v>
      </c>
      <c r="EV23">
        <f>Sheet28!FT23</f>
        <v>0.2740528440977798</v>
      </c>
      <c r="EW23">
        <f>Sheet28!FU23</f>
        <v>0.7701898873754407</v>
      </c>
      <c r="EZ23">
        <v>3.7077957676437966E-5</v>
      </c>
      <c r="FA23">
        <v>5.8938736857955346E-5</v>
      </c>
      <c r="FB23">
        <v>5.3067731112612283E-5</v>
      </c>
      <c r="FC23">
        <v>1.8348457055329426E-4</v>
      </c>
      <c r="FD23">
        <v>5.8479866668853146E-5</v>
      </c>
      <c r="FE23">
        <v>2.8665797989938042E-5</v>
      </c>
      <c r="FF23">
        <v>1.0995986692480646E-4</v>
      </c>
      <c r="FG23">
        <v>7.6778279247851069E-5</v>
      </c>
      <c r="FH23">
        <v>1.1403602627766485E-4</v>
      </c>
      <c r="FI23">
        <v>4.0471566473943361E-5</v>
      </c>
      <c r="FL23">
        <f t="shared" si="21"/>
        <v>0.67320920762861503</v>
      </c>
      <c r="FM23">
        <f t="shared" si="19"/>
        <v>0.21117043988072834</v>
      </c>
      <c r="FN23">
        <f t="shared" si="19"/>
        <v>0.69472929274813577</v>
      </c>
      <c r="FO23">
        <f t="shared" si="19"/>
        <v>0.96403369343125778</v>
      </c>
      <c r="FP23">
        <f t="shared" si="19"/>
        <v>0.53915551686346286</v>
      </c>
      <c r="FQ23">
        <f t="shared" si="19"/>
        <v>0.77881616646822727</v>
      </c>
      <c r="FR23">
        <f t="shared" si="19"/>
        <v>0.20358324518704224</v>
      </c>
      <c r="FS23">
        <f t="shared" si="19"/>
        <v>0.40125901740919589</v>
      </c>
      <c r="FT23">
        <f t="shared" si="19"/>
        <v>0.27405273006175351</v>
      </c>
      <c r="FU23">
        <f t="shared" si="19"/>
        <v>0.77018984690387426</v>
      </c>
    </row>
    <row r="24" spans="1:177">
      <c r="A24">
        <v>23</v>
      </c>
      <c r="B24">
        <v>0.14071227141000281</v>
      </c>
      <c r="C24">
        <v>0.91180517209734391</v>
      </c>
      <c r="D24">
        <v>0.55247823723207401</v>
      </c>
      <c r="E24">
        <v>0.96703254818215212</v>
      </c>
      <c r="F24">
        <v>0.29036197413020676</v>
      </c>
      <c r="G24">
        <v>0.5065970862508129</v>
      </c>
      <c r="H24">
        <v>0.5562693968586282</v>
      </c>
      <c r="I24">
        <v>0.2111704988194652</v>
      </c>
      <c r="J24">
        <v>0.26763108867112495</v>
      </c>
      <c r="K24">
        <v>0.58921357372849603</v>
      </c>
      <c r="M24">
        <v>6.5748825784111009E-2</v>
      </c>
      <c r="S24">
        <f t="shared" ref="S24:S32" si="27">EN17</f>
        <v>0.24255696792839468</v>
      </c>
      <c r="T24">
        <f t="shared" si="25"/>
        <v>0.91180517209734391</v>
      </c>
      <c r="U24">
        <f t="shared" si="25"/>
        <v>0.61871629636391312</v>
      </c>
      <c r="V24">
        <f t="shared" si="25"/>
        <v>0.12337738567693293</v>
      </c>
      <c r="W24">
        <f t="shared" si="25"/>
        <v>0.84821573983560239</v>
      </c>
      <c r="X24">
        <f t="shared" si="25"/>
        <v>0.57081796366681636</v>
      </c>
      <c r="Y24">
        <f t="shared" si="25"/>
        <v>3.8569267151425113E-2</v>
      </c>
      <c r="Z24">
        <f t="shared" si="25"/>
        <v>0.44437817018022757</v>
      </c>
      <c r="AA24">
        <f t="shared" si="25"/>
        <v>0.885140647512763</v>
      </c>
      <c r="AB24">
        <f t="shared" si="25"/>
        <v>0.23383809605760936</v>
      </c>
      <c r="BG24">
        <f t="shared" si="24"/>
        <v>0.30235298380795678</v>
      </c>
      <c r="BH24">
        <f t="shared" si="24"/>
        <v>0.30280591464926271</v>
      </c>
      <c r="BI24">
        <f t="shared" si="24"/>
        <v>0.30272575646937777</v>
      </c>
      <c r="BJ24">
        <f t="shared" si="24"/>
        <v>0.30289786233261967</v>
      </c>
      <c r="BM24">
        <f t="shared" ref="BM24:BM32" si="28">0.5*$BL$21*B24*B24</f>
        <v>9.899971662681149E-8</v>
      </c>
      <c r="BN24">
        <f t="shared" si="26"/>
        <v>4.1569433593173352E-6</v>
      </c>
      <c r="BO24">
        <f t="shared" si="26"/>
        <v>1.5261610130752996E-6</v>
      </c>
      <c r="BP24">
        <f t="shared" si="26"/>
        <v>4.6757597462183326E-6</v>
      </c>
      <c r="BQ24">
        <f t="shared" si="26"/>
        <v>4.2155038010395436E-7</v>
      </c>
      <c r="BR24">
        <f t="shared" si="26"/>
        <v>1.2832030389890679E-6</v>
      </c>
      <c r="BS24">
        <f t="shared" si="26"/>
        <v>1.5471782094073102E-6</v>
      </c>
      <c r="BT24">
        <f t="shared" si="26"/>
        <v>2.2296489785830882E-7</v>
      </c>
      <c r="BU24">
        <f t="shared" si="26"/>
        <v>3.5813199811645775E-7</v>
      </c>
      <c r="BV24">
        <f t="shared" si="26"/>
        <v>1.7358631773295292E-6</v>
      </c>
      <c r="BY24">
        <f>$BH$7-$BM$7</f>
        <v>-0.97527737204750975</v>
      </c>
      <c r="BZ24">
        <f>$BH$8-$BM$8</f>
        <v>0.28218935460196271</v>
      </c>
      <c r="CA24">
        <f>$BH$9-$BM$9</f>
        <v>6.4815719305511887E-2</v>
      </c>
      <c r="CB24">
        <f>$BH$10-$BM$10</f>
        <v>6.1878643876189125E-2</v>
      </c>
      <c r="CC24">
        <f>$BH$11-$BM$11</f>
        <v>0.30280591464926271</v>
      </c>
      <c r="CD24">
        <f>$BH$12-$BM$12</f>
        <v>8.5780607116706625E-2</v>
      </c>
      <c r="CE24">
        <f>$BH$13-$BM$13</f>
        <v>9.847084515917752E-3</v>
      </c>
      <c r="CF24">
        <f>$BH$14-$BM$14</f>
        <v>5.5902505467543044E-2</v>
      </c>
      <c r="CG24">
        <f>$BH$15-$BM$15</f>
        <v>3.0942602439197716E-2</v>
      </c>
      <c r="CH24">
        <f>$BH$16-$BM$16</f>
        <v>8.1114940075218106E-2</v>
      </c>
      <c r="CW24">
        <v>2.8377368012713761E-3</v>
      </c>
      <c r="CX24">
        <v>1.482109794235282E-3</v>
      </c>
      <c r="CY24">
        <v>1.8560935308413044E-3</v>
      </c>
      <c r="CZ24">
        <v>1.5207383622260295E-2</v>
      </c>
      <c r="DA24">
        <v>-1.5883670556307574E-3</v>
      </c>
      <c r="DB24">
        <v>1.158003198056909E-4</v>
      </c>
      <c r="DC24">
        <v>-3.5971670488004436E-4</v>
      </c>
      <c r="DD24">
        <v>5.1580122884357076E-3</v>
      </c>
      <c r="DE24">
        <v>-3.5358149491688363E-4</v>
      </c>
      <c r="DF24">
        <v>8.2691718251590302E-3</v>
      </c>
      <c r="DT24">
        <v>3.067840905695525E-4</v>
      </c>
      <c r="DU24">
        <v>5.1957414070194952E-4</v>
      </c>
      <c r="DV24">
        <v>4.4103555036313397E-4</v>
      </c>
      <c r="DW24">
        <v>1.5089661529369869E-3</v>
      </c>
      <c r="DX24">
        <v>4.6204508105618158E-4</v>
      </c>
      <c r="DY24">
        <v>1.9702471898641255E-4</v>
      </c>
      <c r="DZ24">
        <v>8.5137673868834231E-4</v>
      </c>
      <c r="EA24">
        <v>6.6482351744666097E-4</v>
      </c>
      <c r="EB24">
        <v>9.4197210649906305E-4</v>
      </c>
      <c r="EC24">
        <v>3.2948907657305267E-4</v>
      </c>
      <c r="EN24">
        <f>Sheet28!FL24</f>
        <v>0.96735861250362132</v>
      </c>
      <c r="EO24">
        <f>Sheet28!FM24</f>
        <v>0.26763108867112495</v>
      </c>
      <c r="EP24">
        <f>Sheet28!FN24</f>
        <v>0.89235129786306266</v>
      </c>
      <c r="EQ24">
        <f>Sheet28!FO24</f>
        <v>0.12835621317124363</v>
      </c>
      <c r="ER24">
        <f>Sheet28!FP24</f>
        <v>0.53503285152465252</v>
      </c>
      <c r="ES24">
        <f>Sheet28!FQ24</f>
        <v>0.887188170352462</v>
      </c>
      <c r="ET24">
        <f>Sheet28!FR24</f>
        <v>0.54463031858868283</v>
      </c>
      <c r="EU24">
        <f>Sheet28!FS24</f>
        <v>0.74437989710529362</v>
      </c>
      <c r="EV24">
        <f>Sheet28!FT24</f>
        <v>0.12073068166720605</v>
      </c>
      <c r="EW24">
        <f>Sheet28!FU24</f>
        <v>0.87901233563821202</v>
      </c>
      <c r="EZ24">
        <v>2.2578494146078243E-5</v>
      </c>
      <c r="FA24">
        <v>-8.8108554303451389E-6</v>
      </c>
      <c r="FB24">
        <v>2.6457473759192064E-5</v>
      </c>
      <c r="FC24">
        <v>1.4611472084722569E-4</v>
      </c>
      <c r="FD24">
        <v>-6.7021668189911561E-6</v>
      </c>
      <c r="FE24">
        <v>5.0920276449945823E-6</v>
      </c>
      <c r="FF24">
        <v>8.1944535373786644E-5</v>
      </c>
      <c r="FG24">
        <v>6.0194865814512086E-5</v>
      </c>
      <c r="FH24">
        <v>5.0190873365847625E-5</v>
      </c>
      <c r="FI24">
        <v>2.3417891344441872E-5</v>
      </c>
      <c r="FL24">
        <f t="shared" si="21"/>
        <v>0.96735858992512713</v>
      </c>
      <c r="FM24">
        <f t="shared" si="19"/>
        <v>0.26763109748198038</v>
      </c>
      <c r="FN24">
        <f t="shared" si="19"/>
        <v>0.8923512714055889</v>
      </c>
      <c r="FO24">
        <f t="shared" si="19"/>
        <v>0.12835606705652278</v>
      </c>
      <c r="FP24">
        <f t="shared" si="19"/>
        <v>0.53503285822681934</v>
      </c>
      <c r="FQ24">
        <f t="shared" si="19"/>
        <v>0.88718816526043431</v>
      </c>
      <c r="FR24">
        <f t="shared" si="19"/>
        <v>0.54463023664414745</v>
      </c>
      <c r="FS24">
        <f t="shared" si="19"/>
        <v>0.74437983691042775</v>
      </c>
      <c r="FT24">
        <f t="shared" si="19"/>
        <v>0.12073063147633269</v>
      </c>
      <c r="FU24">
        <f t="shared" si="19"/>
        <v>0.87901231222032072</v>
      </c>
    </row>
    <row r="25" spans="1:177">
      <c r="A25">
        <v>24</v>
      </c>
      <c r="B25">
        <v>0.45591877764094046</v>
      </c>
      <c r="C25">
        <v>0.61871629636391312</v>
      </c>
      <c r="D25">
        <v>2.772896751629271E-2</v>
      </c>
      <c r="E25">
        <v>0.88278677546057149</v>
      </c>
      <c r="F25">
        <v>0.77745243510394646</v>
      </c>
      <c r="G25">
        <v>0.45423360756466807</v>
      </c>
      <c r="H25">
        <v>0.99209649467581573</v>
      </c>
      <c r="I25">
        <v>0.69472934581586687</v>
      </c>
      <c r="J25">
        <v>0.89235129786306266</v>
      </c>
      <c r="K25">
        <v>0.72170052599248369</v>
      </c>
      <c r="M25">
        <v>0.13710211560065916</v>
      </c>
      <c r="S25">
        <f t="shared" si="27"/>
        <v>5.580970804970465E-2</v>
      </c>
      <c r="T25">
        <f t="shared" si="25"/>
        <v>0.55247823723207401</v>
      </c>
      <c r="U25">
        <f t="shared" si="25"/>
        <v>2.772896751629271E-2</v>
      </c>
      <c r="V25">
        <f t="shared" si="25"/>
        <v>1.0862818647282767E-2</v>
      </c>
      <c r="W25">
        <f t="shared" si="25"/>
        <v>0.37345824591726035</v>
      </c>
      <c r="X25">
        <f t="shared" si="25"/>
        <v>0.79185669214385268</v>
      </c>
      <c r="Y25">
        <f t="shared" si="25"/>
        <v>0.49284720498248125</v>
      </c>
      <c r="Z25">
        <f t="shared" si="25"/>
        <v>0.86801969421225045</v>
      </c>
      <c r="AA25">
        <f t="shared" si="25"/>
        <v>0.72238208469875886</v>
      </c>
      <c r="AB25">
        <f t="shared" si="25"/>
        <v>0.66425475634553555</v>
      </c>
      <c r="BG25">
        <f t="shared" si="24"/>
        <v>8.5873461499382353E-2</v>
      </c>
      <c r="BH25">
        <f t="shared" si="24"/>
        <v>8.5780607116706625E-2</v>
      </c>
      <c r="BI25">
        <f t="shared" si="24"/>
        <v>8.5817109022328544E-2</v>
      </c>
      <c r="BJ25">
        <f t="shared" si="24"/>
        <v>8.5754252772923964E-2</v>
      </c>
      <c r="BM25">
        <f t="shared" si="28"/>
        <v>1.0393096590280467E-6</v>
      </c>
      <c r="BN25">
        <f t="shared" si="26"/>
        <v>1.9140492769313879E-6</v>
      </c>
      <c r="BO25">
        <f t="shared" si="26"/>
        <v>3.8444781975980815E-9</v>
      </c>
      <c r="BP25">
        <f t="shared" si="26"/>
        <v>3.8965624546403676E-6</v>
      </c>
      <c r="BQ25">
        <f t="shared" si="26"/>
        <v>3.0221614442452804E-6</v>
      </c>
      <c r="BR25">
        <f t="shared" si="26"/>
        <v>1.0316408512060645E-6</v>
      </c>
      <c r="BS25">
        <f t="shared" si="26"/>
        <v>4.921277273740205E-6</v>
      </c>
      <c r="BT25">
        <f t="shared" si="26"/>
        <v>2.4132443196887119E-6</v>
      </c>
      <c r="BU25">
        <f t="shared" si="26"/>
        <v>3.9814541939894616E-6</v>
      </c>
      <c r="BV25">
        <f t="shared" si="26"/>
        <v>2.6042582460891385E-6</v>
      </c>
      <c r="BY25">
        <f>$BI$7-$BN$7</f>
        <v>2.4752142017492002E-2</v>
      </c>
      <c r="BZ25">
        <f>$BI$8-$BN$8</f>
        <v>0.28207620728526162</v>
      </c>
      <c r="CA25">
        <f>$BI$9-$BN$9</f>
        <v>6.4805775029756749E-2</v>
      </c>
      <c r="CB25">
        <f>$BI$10-$BN$10</f>
        <v>6.1934182163420656E-2</v>
      </c>
      <c r="CC25">
        <f>$BI$11-$BN$11</f>
        <v>0.30272575646937777</v>
      </c>
      <c r="CD25">
        <f>$BI$12-$BN$12</f>
        <v>8.5817109022328544E-2</v>
      </c>
      <c r="CE25">
        <f>$BI$13-$BN$13</f>
        <v>9.8539938408706128E-3</v>
      </c>
      <c r="CF25">
        <f>$BI$14-$BN$14</f>
        <v>-0.94408140184126266</v>
      </c>
      <c r="CG25">
        <f>$BI$15-$BN$15</f>
        <v>3.0964701668147132E-2</v>
      </c>
      <c r="CH25">
        <f>$BI$16-$BN$16</f>
        <v>8.1151534344607562E-2</v>
      </c>
      <c r="CW25">
        <v>-3.3515504232965574E-4</v>
      </c>
      <c r="CX25">
        <v>-2.0428770334077231E-4</v>
      </c>
      <c r="CY25">
        <v>-2.9284321817671126E-3</v>
      </c>
      <c r="CZ25">
        <v>-5.8569114112680849E-3</v>
      </c>
      <c r="DA25">
        <v>1.7422606304383515E-3</v>
      </c>
      <c r="DB25">
        <v>5.6031735241734927E-4</v>
      </c>
      <c r="DC25">
        <v>7.8769100693659949E-4</v>
      </c>
      <c r="DD25">
        <v>4.8989452459187403E-3</v>
      </c>
      <c r="DE25">
        <v>4.7476730863223762E-4</v>
      </c>
      <c r="DF25">
        <v>7.184976097210645E-3</v>
      </c>
      <c r="DT25">
        <v>8.4315000480502853E-5</v>
      </c>
      <c r="DU25">
        <v>7.753801735178135E-5</v>
      </c>
      <c r="DV25">
        <v>8.9919392953994841E-5</v>
      </c>
      <c r="DW25">
        <v>1.3981048823224465E-4</v>
      </c>
      <c r="DX25">
        <v>4.6260314628043369E-4</v>
      </c>
      <c r="DY25">
        <v>2.9654310277883706E-4</v>
      </c>
      <c r="DZ25">
        <v>3.9488032407423518E-4</v>
      </c>
      <c r="EA25">
        <v>-3.2733390790277471E-5</v>
      </c>
      <c r="EB25">
        <v>2.0225957545206232E-4</v>
      </c>
      <c r="EC25">
        <v>6.164686532632474E-5</v>
      </c>
      <c r="EN25">
        <f>Sheet28!FL25</f>
        <v>0.99765118852737267</v>
      </c>
      <c r="EO25">
        <f>Sheet28!FM25</f>
        <v>0.58921357372849603</v>
      </c>
      <c r="EP25">
        <f>Sheet28!FN25</f>
        <v>0.72170052599248369</v>
      </c>
      <c r="EQ25">
        <f>Sheet28!FO25</f>
        <v>0.12054533339921344</v>
      </c>
      <c r="ER25">
        <f>Sheet28!FP25</f>
        <v>0.1515290629307311</v>
      </c>
      <c r="ES25">
        <f>Sheet28!FQ25</f>
        <v>0.53435260259311712</v>
      </c>
      <c r="ET25">
        <f>Sheet28!FR25</f>
        <v>0.23510834359405042</v>
      </c>
      <c r="EU25">
        <f>Sheet28!FS25</f>
        <v>0.1449121592260238</v>
      </c>
      <c r="EV25">
        <f>Sheet28!FT25</f>
        <v>0.24023652890871441</v>
      </c>
      <c r="EW25">
        <f>Sheet28!FU25</f>
        <v>0.63220849469915796</v>
      </c>
      <c r="EZ25">
        <v>4.2973796771036095E-5</v>
      </c>
      <c r="FA25">
        <v>7.4667857878072123E-5</v>
      </c>
      <c r="FB25">
        <v>6.613022461127136E-5</v>
      </c>
      <c r="FC25">
        <v>2.2065529815237306E-4</v>
      </c>
      <c r="FD25">
        <v>8.7129201890229048E-5</v>
      </c>
      <c r="FE25">
        <v>5.6737410678584444E-5</v>
      </c>
      <c r="FF25">
        <v>1.5580583425380031E-4</v>
      </c>
      <c r="FG25">
        <v>7.1862969486950312E-5</v>
      </c>
      <c r="FH25">
        <v>1.5060244992792294E-4</v>
      </c>
      <c r="FI25">
        <v>5.4741541063323251E-5</v>
      </c>
      <c r="FL25">
        <f t="shared" si="21"/>
        <v>0.99765114555357592</v>
      </c>
      <c r="FM25">
        <f t="shared" si="19"/>
        <v>0.58921349906063814</v>
      </c>
      <c r="FN25">
        <f t="shared" si="19"/>
        <v>0.72170045986225906</v>
      </c>
      <c r="FO25">
        <f t="shared" si="19"/>
        <v>0.12054511274391529</v>
      </c>
      <c r="FP25">
        <f t="shared" si="19"/>
        <v>0.15152897580152921</v>
      </c>
      <c r="FQ25">
        <f t="shared" si="19"/>
        <v>0.53435254585570646</v>
      </c>
      <c r="FR25">
        <f t="shared" si="19"/>
        <v>0.23510818778821616</v>
      </c>
      <c r="FS25">
        <f t="shared" si="19"/>
        <v>0.1449120873630543</v>
      </c>
      <c r="FT25">
        <f t="shared" si="19"/>
        <v>0.24023637830626449</v>
      </c>
      <c r="FU25">
        <f t="shared" si="19"/>
        <v>0.63220843995761689</v>
      </c>
    </row>
    <row r="26" spans="1:177">
      <c r="A26">
        <v>25</v>
      </c>
      <c r="B26">
        <v>0.15779140411798032</v>
      </c>
      <c r="C26">
        <v>0.12337738567693293</v>
      </c>
      <c r="D26">
        <v>1.0862818647282767E-2</v>
      </c>
      <c r="E26">
        <v>0.92277512265631056</v>
      </c>
      <c r="F26">
        <v>0.66133966040843706</v>
      </c>
      <c r="G26">
        <v>0.7526305421310272</v>
      </c>
      <c r="H26">
        <v>0.33655121314198011</v>
      </c>
      <c r="I26">
        <v>0.96403387691582831</v>
      </c>
      <c r="J26">
        <v>0.12835621317124363</v>
      </c>
      <c r="K26">
        <v>0.12054533339921344</v>
      </c>
      <c r="M26">
        <v>0.28980824098873215</v>
      </c>
      <c r="S26">
        <f t="shared" si="27"/>
        <v>0.99162408016731374</v>
      </c>
      <c r="T26">
        <f t="shared" si="25"/>
        <v>0.96703254818215212</v>
      </c>
      <c r="U26">
        <f t="shared" si="25"/>
        <v>0.88278677546057149</v>
      </c>
      <c r="V26">
        <f t="shared" si="25"/>
        <v>0.92277512265631056</v>
      </c>
      <c r="W26">
        <f t="shared" si="25"/>
        <v>0.35571263335183184</v>
      </c>
      <c r="X26">
        <f t="shared" si="25"/>
        <v>0.81189930518883202</v>
      </c>
      <c r="Y26">
        <f t="shared" si="25"/>
        <v>0.65066973447403886</v>
      </c>
      <c r="Z26">
        <f t="shared" si="25"/>
        <v>0.79169292650160195</v>
      </c>
      <c r="AA26">
        <f t="shared" si="25"/>
        <v>0.80878211858884186</v>
      </c>
      <c r="AB26">
        <f t="shared" si="25"/>
        <v>0.61312418701255433</v>
      </c>
      <c r="BG26">
        <f t="shared" si="24"/>
        <v>9.8940794088544174E-3</v>
      </c>
      <c r="BH26">
        <f t="shared" si="24"/>
        <v>9.847084515917752E-3</v>
      </c>
      <c r="BI26">
        <f t="shared" si="24"/>
        <v>9.8539938408706128E-3</v>
      </c>
      <c r="BJ26">
        <f t="shared" si="24"/>
        <v>9.8378002370180673E-3</v>
      </c>
      <c r="BM26">
        <f t="shared" si="28"/>
        <v>1.2449063606761888E-7</v>
      </c>
      <c r="BN26">
        <f t="shared" si="26"/>
        <v>7.610989648237329E-8</v>
      </c>
      <c r="BO26">
        <f t="shared" si="26"/>
        <v>5.9000414481877113E-10</v>
      </c>
      <c r="BP26">
        <f t="shared" si="26"/>
        <v>4.2575696349668452E-6</v>
      </c>
      <c r="BQ26">
        <f t="shared" si="26"/>
        <v>2.1868507321457343E-6</v>
      </c>
      <c r="BR26">
        <f t="shared" si="26"/>
        <v>2.8322636647422197E-6</v>
      </c>
      <c r="BS26">
        <f t="shared" si="26"/>
        <v>5.6633359533669261E-7</v>
      </c>
      <c r="BT26">
        <f t="shared" si="26"/>
        <v>4.646806579206812E-6</v>
      </c>
      <c r="BU26">
        <f t="shared" si="26"/>
        <v>8.237658729830868E-8</v>
      </c>
      <c r="BV26">
        <f t="shared" si="26"/>
        <v>7.2655887021637628E-8</v>
      </c>
      <c r="BY26">
        <f>$BJ$7-$BO$7</f>
        <v>2.4694229094934277E-2</v>
      </c>
      <c r="BZ26">
        <f>$BJ$8-$BO$8</f>
        <v>0.28227561386878708</v>
      </c>
      <c r="CA26">
        <f>$BJ$9-$BO$9</f>
        <v>-0.93517601413229867</v>
      </c>
      <c r="CB26">
        <f>$BJ$10-$BO$10</f>
        <v>6.1822368309120843E-2</v>
      </c>
      <c r="CC26">
        <f>$BJ$11-$BO$11</f>
        <v>0.30289786233261967</v>
      </c>
      <c r="CD26">
        <f>$BJ$12-$BO$12</f>
        <v>8.5754252772923964E-2</v>
      </c>
      <c r="CE26">
        <f>$BJ$13-$BO$13</f>
        <v>9.8378002370180673E-3</v>
      </c>
      <c r="CF26">
        <f>$BJ$14-$BO$14</f>
        <v>5.5885447086126645E-2</v>
      </c>
      <c r="CG26">
        <f>$BJ$15-$BO$15</f>
        <v>3.0925397277555441E-2</v>
      </c>
      <c r="CH26">
        <f>$BJ$16-$BO$16</f>
        <v>8.1083043153212728E-2</v>
      </c>
      <c r="CW26">
        <v>3.2863803355095808E-3</v>
      </c>
      <c r="CX26">
        <v>3.1196552063766833E-4</v>
      </c>
      <c r="CY26">
        <v>6.465201907481267E-5</v>
      </c>
      <c r="CZ26">
        <v>-7.739215627704841E-3</v>
      </c>
      <c r="DA26">
        <v>-1.2971336052815723E-3</v>
      </c>
      <c r="DB26">
        <v>5.8115119598484174E-5</v>
      </c>
      <c r="DC26">
        <v>9.2774946398489625E-4</v>
      </c>
      <c r="DD26">
        <v>1.5642616549592951E-3</v>
      </c>
      <c r="DE26">
        <v>1.5887312625754233E-3</v>
      </c>
      <c r="DF26">
        <v>-3.0219724572006505E-3</v>
      </c>
      <c r="DT26">
        <v>-5.0878244617690202E-5</v>
      </c>
      <c r="DU26">
        <v>6.0628071015951064E-5</v>
      </c>
      <c r="DV26">
        <v>-1.1298906417077081E-5</v>
      </c>
      <c r="DW26">
        <v>-5.9716335266316021E-5</v>
      </c>
      <c r="DX26">
        <v>-9.3419078356675865E-5</v>
      </c>
      <c r="DY26">
        <v>2.1646771570022377E-6</v>
      </c>
      <c r="DZ26">
        <v>-5.3789213224895832E-5</v>
      </c>
      <c r="EA26">
        <v>-1.1646745978800755E-4</v>
      </c>
      <c r="EB26">
        <v>4.138814371568666E-5</v>
      </c>
      <c r="EC26">
        <v>2.3420869839822969E-5</v>
      </c>
    </row>
    <row r="27" spans="1:177">
      <c r="A27">
        <v>26</v>
      </c>
      <c r="B27">
        <v>0.43292234892733528</v>
      </c>
      <c r="C27">
        <v>0.84821573983560239</v>
      </c>
      <c r="D27">
        <v>0.37345824591726035</v>
      </c>
      <c r="E27">
        <v>0.35571263335183184</v>
      </c>
      <c r="F27">
        <v>0.4984353869029941</v>
      </c>
      <c r="G27">
        <v>0.46183861891344713</v>
      </c>
      <c r="H27">
        <v>1.2876436876935241E-3</v>
      </c>
      <c r="I27">
        <v>0.53915557534332947</v>
      </c>
      <c r="J27">
        <v>0.53503285152465252</v>
      </c>
      <c r="K27">
        <v>0.1515290629307311</v>
      </c>
      <c r="M27">
        <v>0.80408741647722926</v>
      </c>
      <c r="S27">
        <f t="shared" si="27"/>
        <v>0.63002011564584959</v>
      </c>
      <c r="T27">
        <f t="shared" si="25"/>
        <v>0.29036197413020676</v>
      </c>
      <c r="U27">
        <f t="shared" si="25"/>
        <v>0.77745243510394646</v>
      </c>
      <c r="V27">
        <f t="shared" si="25"/>
        <v>0.66133966040843706</v>
      </c>
      <c r="W27">
        <f t="shared" si="25"/>
        <v>0.4984353869029941</v>
      </c>
      <c r="X27">
        <f t="shared" si="25"/>
        <v>0.45701024266533857</v>
      </c>
      <c r="Y27">
        <f t="shared" si="25"/>
        <v>0.32798346554049301</v>
      </c>
      <c r="Z27">
        <f t="shared" si="25"/>
        <v>0.54499935312991155</v>
      </c>
      <c r="AA27">
        <f t="shared" si="25"/>
        <v>0.38560105463163746</v>
      </c>
      <c r="AB27">
        <f t="shared" si="25"/>
        <v>0.10162755022318003</v>
      </c>
      <c r="BG27">
        <f t="shared" si="24"/>
        <v>5.5957799457970164E-2</v>
      </c>
      <c r="BH27">
        <f t="shared" si="24"/>
        <v>5.5902505467543044E-2</v>
      </c>
      <c r="BI27">
        <f t="shared" si="24"/>
        <v>5.5918598158737384E-2</v>
      </c>
      <c r="BJ27">
        <f t="shared" si="24"/>
        <v>5.5885447086126645E-2</v>
      </c>
      <c r="BM27">
        <f t="shared" si="28"/>
        <v>9.3710880100380715E-7</v>
      </c>
      <c r="BN27">
        <f t="shared" si="26"/>
        <v>3.5973497065242917E-6</v>
      </c>
      <c r="BO27">
        <f t="shared" si="26"/>
        <v>6.9735530721798463E-7</v>
      </c>
      <c r="BP27">
        <f t="shared" si="26"/>
        <v>6.3265738763047383E-7</v>
      </c>
      <c r="BQ27">
        <f t="shared" si="26"/>
        <v>1.2421891745856871E-6</v>
      </c>
      <c r="BR27">
        <f t="shared" si="26"/>
        <v>1.0664745495994014E-6</v>
      </c>
      <c r="BS27">
        <f t="shared" si="26"/>
        <v>8.2901313322848895E-12</v>
      </c>
      <c r="BT27">
        <f t="shared" si="26"/>
        <v>1.4534436721189833E-6</v>
      </c>
      <c r="BU27">
        <f t="shared" si="26"/>
        <v>1.4313007610530046E-6</v>
      </c>
      <c r="BV27">
        <f t="shared" si="26"/>
        <v>1.1480528456332733E-7</v>
      </c>
    </row>
    <row r="28" spans="1:177">
      <c r="A28">
        <v>27</v>
      </c>
      <c r="B28">
        <v>0.51077319887740669</v>
      </c>
      <c r="C28">
        <v>0.57081796366681636</v>
      </c>
      <c r="D28">
        <v>0.79185669214385268</v>
      </c>
      <c r="E28">
        <v>0.81189930518883202</v>
      </c>
      <c r="F28">
        <v>0.45701024266533857</v>
      </c>
      <c r="G28">
        <v>0.9580080991567328</v>
      </c>
      <c r="H28">
        <v>5.8333290228437529E-2</v>
      </c>
      <c r="I28">
        <v>0.77881619513402522</v>
      </c>
      <c r="J28">
        <v>0.887188170352462</v>
      </c>
      <c r="K28">
        <v>0.53435260259311712</v>
      </c>
      <c r="M28">
        <v>0.87265331284939918</v>
      </c>
      <c r="S28">
        <f t="shared" si="27"/>
        <v>0.94458497406818664</v>
      </c>
      <c r="T28">
        <f t="shared" si="25"/>
        <v>0.5065970862508129</v>
      </c>
      <c r="U28">
        <f t="shared" si="25"/>
        <v>0.45423360756466807</v>
      </c>
      <c r="V28">
        <f t="shared" si="25"/>
        <v>0.7526305421310272</v>
      </c>
      <c r="W28">
        <f t="shared" si="25"/>
        <v>0.46183861891344713</v>
      </c>
      <c r="X28">
        <f t="shared" si="25"/>
        <v>0.9580080991567328</v>
      </c>
      <c r="Y28">
        <f t="shared" si="25"/>
        <v>0.35281595524896664</v>
      </c>
      <c r="Z28">
        <f t="shared" si="25"/>
        <v>0.86323500958335131</v>
      </c>
      <c r="AA28">
        <f t="shared" si="25"/>
        <v>0.13913122040440676</v>
      </c>
      <c r="AB28">
        <f t="shared" si="25"/>
        <v>0.98803261959402355</v>
      </c>
      <c r="BG28">
        <f t="shared" si="24"/>
        <v>3.1020759071947349E-2</v>
      </c>
      <c r="BH28">
        <f t="shared" si="24"/>
        <v>3.0942602439197716E-2</v>
      </c>
      <c r="BI28">
        <f t="shared" si="24"/>
        <v>3.0964701668147132E-2</v>
      </c>
      <c r="BJ28">
        <f t="shared" si="24"/>
        <v>3.0925397277555441E-2</v>
      </c>
      <c r="BM28">
        <f t="shared" si="28"/>
        <v>1.3044463034572943E-6</v>
      </c>
      <c r="BN28">
        <f t="shared" si="26"/>
        <v>1.6291657382236546E-6</v>
      </c>
      <c r="BO28">
        <f t="shared" si="26"/>
        <v>3.1351851044650218E-6</v>
      </c>
      <c r="BP28">
        <f t="shared" si="26"/>
        <v>3.2959024088305411E-6</v>
      </c>
      <c r="BQ28">
        <f t="shared" si="26"/>
        <v>1.0442918095051583E-6</v>
      </c>
      <c r="BR28">
        <f t="shared" si="26"/>
        <v>4.5888975902494827E-6</v>
      </c>
      <c r="BS28">
        <f t="shared" si="26"/>
        <v>1.7013863744375627E-8</v>
      </c>
      <c r="BT28">
        <f t="shared" si="26"/>
        <v>3.0327733290152006E-6</v>
      </c>
      <c r="BU28">
        <f t="shared" si="26"/>
        <v>3.9355142480667461E-6</v>
      </c>
      <c r="BV28">
        <f t="shared" si="26"/>
        <v>1.427663519490189E-6</v>
      </c>
      <c r="EN28" t="s">
        <v>19</v>
      </c>
      <c r="EZ28" t="s">
        <v>25</v>
      </c>
    </row>
    <row r="29" spans="1:177">
      <c r="A29">
        <v>28</v>
      </c>
      <c r="B29">
        <v>0.75289952939533678</v>
      </c>
      <c r="C29">
        <v>3.8569267151425113E-2</v>
      </c>
      <c r="D29">
        <v>0.49284720498248125</v>
      </c>
      <c r="E29">
        <v>0.65066973447403886</v>
      </c>
      <c r="F29">
        <v>0.32798346554049301</v>
      </c>
      <c r="G29">
        <v>0.35281595524896664</v>
      </c>
      <c r="H29">
        <v>0.63210167337395551</v>
      </c>
      <c r="I29">
        <v>0.20358335514690917</v>
      </c>
      <c r="J29">
        <v>0.54463031858868283</v>
      </c>
      <c r="K29">
        <v>0.23510834359405042</v>
      </c>
      <c r="M29">
        <v>0.4119596332846483</v>
      </c>
      <c r="S29">
        <f t="shared" si="27"/>
        <v>0.23697093855926846</v>
      </c>
      <c r="T29">
        <f t="shared" si="25"/>
        <v>0.5562693968586282</v>
      </c>
      <c r="U29">
        <f t="shared" si="25"/>
        <v>0.99209649467581573</v>
      </c>
      <c r="V29">
        <f t="shared" si="25"/>
        <v>0.33655121314198011</v>
      </c>
      <c r="W29">
        <f t="shared" si="25"/>
        <v>1.2876436876935241E-3</v>
      </c>
      <c r="X29">
        <f t="shared" si="25"/>
        <v>5.8333290228437529E-2</v>
      </c>
      <c r="Y29">
        <f t="shared" si="25"/>
        <v>0.63210167337395551</v>
      </c>
      <c r="Z29">
        <f t="shared" si="25"/>
        <v>0.73126074812708608</v>
      </c>
      <c r="AA29">
        <f t="shared" si="25"/>
        <v>0.20701967554924189</v>
      </c>
      <c r="AB29">
        <f t="shared" si="25"/>
        <v>0.60445408454204275</v>
      </c>
      <c r="BG29">
        <f t="shared" si="24"/>
        <v>8.1313985409920908E-2</v>
      </c>
      <c r="BH29">
        <f t="shared" si="24"/>
        <v>8.1114940075218106E-2</v>
      </c>
      <c r="BI29">
        <f t="shared" si="24"/>
        <v>8.1151534344607562E-2</v>
      </c>
      <c r="BJ29">
        <f t="shared" si="24"/>
        <v>8.1083043153212728E-2</v>
      </c>
      <c r="BM29">
        <f t="shared" si="28"/>
        <v>2.8342885068185982E-6</v>
      </c>
      <c r="BN29">
        <f t="shared" si="26"/>
        <v>7.4379418429900023E-9</v>
      </c>
      <c r="BO29">
        <f t="shared" si="26"/>
        <v>1.2144918372952195E-6</v>
      </c>
      <c r="BP29">
        <f t="shared" si="26"/>
        <v>2.1168555168025815E-6</v>
      </c>
      <c r="BQ29">
        <f t="shared" si="26"/>
        <v>5.3786576833975888E-7</v>
      </c>
      <c r="BR29">
        <f t="shared" si="26"/>
        <v>6.2239549139120419E-7</v>
      </c>
      <c r="BS29">
        <f t="shared" si="26"/>
        <v>1.9977626274107735E-6</v>
      </c>
      <c r="BT29">
        <f t="shared" si="26"/>
        <v>2.0723091246436277E-7</v>
      </c>
      <c r="BU29">
        <f t="shared" si="26"/>
        <v>1.483110919630051E-6</v>
      </c>
      <c r="BV29">
        <f t="shared" si="26"/>
        <v>2.7637966613769034E-7</v>
      </c>
    </row>
    <row r="30" spans="1:177">
      <c r="A30">
        <v>29</v>
      </c>
      <c r="B30">
        <v>0.95236544672609602</v>
      </c>
      <c r="C30">
        <v>0.44437817018022757</v>
      </c>
      <c r="D30">
        <v>0.86801969421225045</v>
      </c>
      <c r="E30">
        <v>0.79169292650160195</v>
      </c>
      <c r="F30">
        <v>0.54499935312991155</v>
      </c>
      <c r="G30">
        <v>0.86323500958335131</v>
      </c>
      <c r="H30">
        <v>0.73126074812708608</v>
      </c>
      <c r="I30">
        <v>0.40125909418747513</v>
      </c>
      <c r="J30">
        <v>0.74437989710529362</v>
      </c>
      <c r="K30">
        <v>0.1449121592260238</v>
      </c>
      <c r="M30">
        <v>5.4877969405870357E-2</v>
      </c>
      <c r="S30">
        <f t="shared" si="27"/>
        <v>0.67320924470657273</v>
      </c>
      <c r="T30">
        <f t="shared" si="25"/>
        <v>0.2111704988194652</v>
      </c>
      <c r="U30">
        <f t="shared" si="25"/>
        <v>0.69472934581586687</v>
      </c>
      <c r="V30">
        <f t="shared" si="25"/>
        <v>0.96403387691582831</v>
      </c>
      <c r="W30">
        <f t="shared" si="25"/>
        <v>0.53915557534332947</v>
      </c>
      <c r="X30">
        <f t="shared" si="25"/>
        <v>0.77881619513402522</v>
      </c>
      <c r="Y30">
        <f t="shared" si="25"/>
        <v>0.20358335514690917</v>
      </c>
      <c r="Z30">
        <f t="shared" si="25"/>
        <v>0.40125909418747513</v>
      </c>
      <c r="AA30">
        <f t="shared" si="25"/>
        <v>0.2740528440977798</v>
      </c>
      <c r="AB30">
        <f t="shared" si="25"/>
        <v>0.7701898873754407</v>
      </c>
      <c r="BM30">
        <f t="shared" si="28"/>
        <v>4.5349997205889823E-6</v>
      </c>
      <c r="BN30">
        <f t="shared" si="26"/>
        <v>9.8735979066363644E-7</v>
      </c>
      <c r="BO30">
        <f t="shared" si="26"/>
        <v>3.7672909477016442E-6</v>
      </c>
      <c r="BP30">
        <f t="shared" si="26"/>
        <v>3.1338884493633552E-6</v>
      </c>
      <c r="BQ30">
        <f t="shared" si="26"/>
        <v>1.4851214745601102E-6</v>
      </c>
      <c r="BR30">
        <f t="shared" si="26"/>
        <v>3.7258734088518431E-6</v>
      </c>
      <c r="BS30">
        <f t="shared" si="26"/>
        <v>2.6737114087569283E-6</v>
      </c>
      <c r="BT30">
        <f t="shared" si="26"/>
        <v>8.0504430334076528E-7</v>
      </c>
      <c r="BU30">
        <f t="shared" si="26"/>
        <v>2.7705071560724375E-6</v>
      </c>
      <c r="BV30">
        <f t="shared" si="26"/>
        <v>1.0499766945774238E-7</v>
      </c>
      <c r="EN30">
        <f>Sheet28!FL30</f>
        <v>0.33946723298653558</v>
      </c>
      <c r="EO30">
        <f>Sheet28!FM30</f>
        <v>0.40287061834105048</v>
      </c>
      <c r="EP30">
        <f>Sheet28!FN30</f>
        <v>0.38981899340983939</v>
      </c>
      <c r="EQ30">
        <f>Sheet28!FO30</f>
        <v>9.1776842775638717E-2</v>
      </c>
      <c r="ER30">
        <f>Sheet28!FP30</f>
        <v>0.24356667397457107</v>
      </c>
      <c r="ES30">
        <f>Sheet28!FQ30</f>
        <v>0.72226436109626313</v>
      </c>
      <c r="ET30">
        <f>Sheet28!FR30</f>
        <v>0.87330815083883306</v>
      </c>
      <c r="EU30">
        <f>Sheet28!FS30</f>
        <v>0.25834442057901391</v>
      </c>
      <c r="EV30">
        <f>Sheet28!FT30</f>
        <v>0.20589867344432494</v>
      </c>
      <c r="EW30">
        <f>Sheet28!FU30</f>
        <v>0.48961112335744483</v>
      </c>
      <c r="EZ30">
        <f>(1/4)*SUM($CW$7:$CZ$7)</f>
        <v>9.562592310919766E-4</v>
      </c>
      <c r="FA30">
        <f>(1/4)*SUM($CW$8:$CZ$8)</f>
        <v>3.0255466209743305E-4</v>
      </c>
      <c r="FB30">
        <f>(1/4)*SUM($CW$9:$CZ$9)</f>
        <v>1.7391848077302588E-5</v>
      </c>
      <c r="FC30">
        <f>(1/4)*SUM($CW$10:$CZ$10)</f>
        <v>2.9001120775412246E-4</v>
      </c>
      <c r="FD30">
        <f>(1/4)*SUM($CW$11:$CZ$11)</f>
        <v>7.381419392042248E-5</v>
      </c>
      <c r="FE30">
        <f>(1/4)*SUM($CW$12:$CZ$12)</f>
        <v>1.7282470677289866E-5</v>
      </c>
      <c r="FF30">
        <f>(1/4)*SUM($CW$13:$CZ$13)</f>
        <v>2.0448069480384396E-4</v>
      </c>
      <c r="FG30">
        <f>(1/4)*SUM($CW$14:$CZ$14)</f>
        <v>2.4458991259399534E-3</v>
      </c>
      <c r="FH30">
        <f>(1/4)*SUM($CW$15:$CZ$15)</f>
        <v>-1.7261880715964195E-4</v>
      </c>
      <c r="FI30">
        <f>(1/4)*SUM($CW$16:$CZ$16)</f>
        <v>2.2897321763074743E-3</v>
      </c>
      <c r="FL30">
        <f t="shared" ref="FL30:FU30" si="29">EN30-($EU$10*EZ30)</f>
        <v>0.33946627672730451</v>
      </c>
      <c r="FM30">
        <f t="shared" si="29"/>
        <v>0.40287031578638838</v>
      </c>
      <c r="FN30">
        <f t="shared" si="29"/>
        <v>0.38981897601799131</v>
      </c>
      <c r="FO30">
        <f t="shared" si="29"/>
        <v>9.177655276443096E-2</v>
      </c>
      <c r="FP30">
        <f t="shared" si="29"/>
        <v>0.24356660016037715</v>
      </c>
      <c r="FQ30">
        <f t="shared" si="29"/>
        <v>0.72226434381379245</v>
      </c>
      <c r="FR30">
        <f t="shared" si="29"/>
        <v>0.87330794635813824</v>
      </c>
      <c r="FS30">
        <f t="shared" si="29"/>
        <v>0.25834197467988795</v>
      </c>
      <c r="FT30">
        <f t="shared" si="29"/>
        <v>0.20589884606313211</v>
      </c>
      <c r="FU30">
        <f t="shared" si="29"/>
        <v>0.48960883362526852</v>
      </c>
    </row>
    <row r="31" spans="1:177">
      <c r="A31">
        <v>30</v>
      </c>
      <c r="B31">
        <v>0.38207542828980123</v>
      </c>
      <c r="C31">
        <v>0.885140647512763</v>
      </c>
      <c r="D31">
        <v>0.72238208469875886</v>
      </c>
      <c r="E31">
        <v>0.80878211858884186</v>
      </c>
      <c r="F31">
        <v>0.38560105463163746</v>
      </c>
      <c r="G31">
        <v>0.13913122040440676</v>
      </c>
      <c r="H31">
        <v>0.20701967554924189</v>
      </c>
      <c r="I31">
        <v>0.2740528440977798</v>
      </c>
      <c r="J31">
        <v>0.12073068166720605</v>
      </c>
      <c r="K31">
        <v>0.24023652890871441</v>
      </c>
      <c r="M31">
        <v>0.22625728676650675</v>
      </c>
      <c r="S31">
        <f t="shared" si="27"/>
        <v>0.96735861250362132</v>
      </c>
      <c r="T31">
        <f t="shared" si="25"/>
        <v>0.26763108867112495</v>
      </c>
      <c r="U31">
        <f t="shared" si="25"/>
        <v>0.89235129786306266</v>
      </c>
      <c r="V31">
        <f t="shared" si="25"/>
        <v>0.12835621317124363</v>
      </c>
      <c r="W31">
        <f t="shared" si="25"/>
        <v>0.53503285152465252</v>
      </c>
      <c r="X31">
        <f t="shared" si="25"/>
        <v>0.887188170352462</v>
      </c>
      <c r="Y31">
        <f t="shared" si="25"/>
        <v>0.54463031858868283</v>
      </c>
      <c r="Z31">
        <f t="shared" si="25"/>
        <v>0.74437989710529362</v>
      </c>
      <c r="AA31">
        <f t="shared" si="25"/>
        <v>0.12073068166720605</v>
      </c>
      <c r="AB31">
        <f t="shared" si="25"/>
        <v>0.87901233563821202</v>
      </c>
      <c r="BM31">
        <f t="shared" si="28"/>
        <v>7.2990816451417522E-7</v>
      </c>
      <c r="BN31">
        <f t="shared" si="26"/>
        <v>3.917369829396567E-6</v>
      </c>
      <c r="BO31">
        <f t="shared" si="26"/>
        <v>2.6091793814686244E-6</v>
      </c>
      <c r="BP31">
        <f t="shared" si="26"/>
        <v>3.2706425767452775E-6</v>
      </c>
      <c r="BQ31">
        <f t="shared" si="26"/>
        <v>7.4344086666515545E-7</v>
      </c>
      <c r="BR31">
        <f t="shared" si="26"/>
        <v>9.6787482456098066E-8</v>
      </c>
      <c r="BS31">
        <f t="shared" si="26"/>
        <v>2.1428573032256692E-7</v>
      </c>
      <c r="BT31">
        <f t="shared" si="26"/>
        <v>3.7552480679041005E-7</v>
      </c>
      <c r="BU31">
        <f t="shared" si="26"/>
        <v>7.2879487479141213E-8</v>
      </c>
      <c r="BV31">
        <f t="shared" si="26"/>
        <v>2.8856794911053787E-7</v>
      </c>
    </row>
    <row r="32" spans="1:177">
      <c r="A32">
        <v>31</v>
      </c>
      <c r="B32">
        <v>0.39061453908353028</v>
      </c>
      <c r="C32">
        <v>0.23383809605760936</v>
      </c>
      <c r="D32">
        <v>0.66425475634553555</v>
      </c>
      <c r="E32">
        <v>0.61312418701255433</v>
      </c>
      <c r="F32">
        <v>0.10162755022318003</v>
      </c>
      <c r="G32">
        <v>0.98803261959402355</v>
      </c>
      <c r="H32">
        <v>0.60445408454204275</v>
      </c>
      <c r="I32">
        <v>0.7701898873754407</v>
      </c>
      <c r="J32">
        <v>0.87901233563821202</v>
      </c>
      <c r="K32">
        <v>0.63220849469915796</v>
      </c>
      <c r="M32">
        <v>0.64922242194761981</v>
      </c>
      <c r="S32">
        <f t="shared" si="27"/>
        <v>0.99765118852737267</v>
      </c>
      <c r="T32">
        <f t="shared" si="25"/>
        <v>0.58921357372849603</v>
      </c>
      <c r="U32">
        <f t="shared" si="25"/>
        <v>0.72170052599248369</v>
      </c>
      <c r="V32">
        <f t="shared" si="25"/>
        <v>0.12054533339921344</v>
      </c>
      <c r="W32">
        <f t="shared" si="25"/>
        <v>0.1515290629307311</v>
      </c>
      <c r="X32">
        <f t="shared" si="25"/>
        <v>0.53435260259311712</v>
      </c>
      <c r="Y32">
        <f t="shared" si="25"/>
        <v>0.23510834359405042</v>
      </c>
      <c r="Z32">
        <f t="shared" si="25"/>
        <v>0.1449121592260238</v>
      </c>
      <c r="AA32">
        <f t="shared" si="25"/>
        <v>0.24023652890871441</v>
      </c>
      <c r="AB32">
        <f t="shared" si="25"/>
        <v>0.63220849469915796</v>
      </c>
      <c r="BG32">
        <f>IF(BG20&gt;(1-0.000000000001),(1-0.000000000001),BG20)</f>
        <v>2.4867057576164416E-2</v>
      </c>
      <c r="BH32">
        <f t="shared" ref="BH32:BJ32" si="30">IF(BH20&gt;(1-0.000000000001),(1-0.000000000001),BH20)</f>
        <v>2.4722627952490223E-2</v>
      </c>
      <c r="BI32">
        <f t="shared" si="30"/>
        <v>2.4752142017492002E-2</v>
      </c>
      <c r="BJ32">
        <f t="shared" si="30"/>
        <v>2.4694229094934277E-2</v>
      </c>
      <c r="BM32">
        <f t="shared" si="28"/>
        <v>7.6289859071719402E-7</v>
      </c>
      <c r="BN32">
        <f t="shared" si="26"/>
        <v>2.7340127583923873E-7</v>
      </c>
      <c r="BO32">
        <f t="shared" si="26"/>
        <v>2.2061719066383343E-6</v>
      </c>
      <c r="BP32">
        <f t="shared" si="26"/>
        <v>1.8796063434990288E-6</v>
      </c>
      <c r="BQ32">
        <f t="shared" si="26"/>
        <v>5.1640794821824896E-8</v>
      </c>
      <c r="BR32">
        <f t="shared" si="26"/>
        <v>4.8810422869091423E-6</v>
      </c>
      <c r="BS32">
        <f t="shared" si="26"/>
        <v>1.8268237015977951E-6</v>
      </c>
      <c r="BT32">
        <f t="shared" si="26"/>
        <v>2.9659623130769699E-6</v>
      </c>
      <c r="BU32">
        <f t="shared" si="26"/>
        <v>3.8633134310207244E-6</v>
      </c>
      <c r="BV32">
        <f t="shared" si="26"/>
        <v>1.9984379038488763E-6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0.281732275348063</v>
      </c>
      <c r="BH33">
        <f t="shared" si="31"/>
        <v>0.28218935460196271</v>
      </c>
      <c r="BI33">
        <f t="shared" si="31"/>
        <v>0.28207620728526162</v>
      </c>
      <c r="BJ33">
        <f t="shared" si="31"/>
        <v>0.28227561386878708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6.4802982719136301E-2</v>
      </c>
      <c r="BH34">
        <f t="shared" si="31"/>
        <v>6.4815719305511887E-2</v>
      </c>
      <c r="BI34">
        <f t="shared" si="31"/>
        <v>6.4805775029756749E-2</v>
      </c>
      <c r="BJ34">
        <f t="shared" si="31"/>
        <v>6.4823985867701286E-2</v>
      </c>
      <c r="BS34">
        <f>SUM(BM36:BV45)</f>
        <v>1.5963631382166454E-4</v>
      </c>
      <c r="EN34">
        <f>Sheet28!FL34</f>
        <v>9.4302760894600976E-2</v>
      </c>
      <c r="EO34">
        <f>Sheet28!FM34</f>
        <v>0.53338937451068458</v>
      </c>
      <c r="EP34">
        <f>Sheet28!FN34</f>
        <v>6.5752720890160321E-2</v>
      </c>
      <c r="EQ34">
        <f>Sheet28!FO34</f>
        <v>0.68692387565331103</v>
      </c>
      <c r="ER34">
        <f>Sheet28!FP34</f>
        <v>0.73538007414008844</v>
      </c>
      <c r="ES34">
        <f>Sheet28!FQ34</f>
        <v>0.49529614405585726</v>
      </c>
      <c r="ET34">
        <f>Sheet28!FR34</f>
        <v>0.80963039098968292</v>
      </c>
      <c r="EU34">
        <f>Sheet28!FS34</f>
        <v>0.49926399569659236</v>
      </c>
      <c r="EV34">
        <f>Sheet28!FT34</f>
        <v>0.14491157071560656</v>
      </c>
      <c r="EW34">
        <f>Sheet28!FU34</f>
        <v>0.30193100096133008</v>
      </c>
      <c r="EZ34">
        <f t="array" ref="EZ34:FI43">(1/4)*(MMULT($X$7:$AA$16,$CW$23:$DF$26))</f>
        <v>9.5942275939979145E-4</v>
      </c>
      <c r="FA34">
        <v>3.004232511023155E-4</v>
      </c>
      <c r="FB34">
        <v>2.0162056656331608E-5</v>
      </c>
      <c r="FC34">
        <v>2.8820720544225063E-4</v>
      </c>
      <c r="FD34">
        <v>5.3126650102692185E-5</v>
      </c>
      <c r="FE34">
        <v>1.9627605215084998E-5</v>
      </c>
      <c r="FF34">
        <v>2.0350565960483252E-4</v>
      </c>
      <c r="FG34">
        <v>2.3948691898332567E-3</v>
      </c>
      <c r="FH34">
        <v>-1.5041616714882457E-4</v>
      </c>
      <c r="FI34">
        <v>2.232088193943299E-3</v>
      </c>
      <c r="FL34">
        <f t="shared" ref="FL34:FU43" si="32">EN34-($EU$10*EZ34)</f>
        <v>9.430180147184157E-2</v>
      </c>
      <c r="FM34">
        <f t="shared" si="32"/>
        <v>0.53338907408743352</v>
      </c>
      <c r="FN34">
        <f t="shared" si="32"/>
        <v>6.5752700728103658E-2</v>
      </c>
      <c r="FO34">
        <f t="shared" si="32"/>
        <v>0.6869235874461056</v>
      </c>
      <c r="FP34">
        <f t="shared" si="32"/>
        <v>0.73538002101343836</v>
      </c>
      <c r="FQ34">
        <f t="shared" si="32"/>
        <v>0.49529612442825205</v>
      </c>
      <c r="FR34">
        <f t="shared" si="32"/>
        <v>0.80963018748402327</v>
      </c>
      <c r="FS34">
        <f t="shared" si="32"/>
        <v>0.49926160082740251</v>
      </c>
      <c r="FT34">
        <f t="shared" si="32"/>
        <v>0.14491172113177372</v>
      </c>
      <c r="FU34">
        <f t="shared" si="32"/>
        <v>0.30192876887313613</v>
      </c>
    </row>
    <row r="35" spans="1:177">
      <c r="A35">
        <v>34</v>
      </c>
      <c r="BG35">
        <f t="shared" si="31"/>
        <v>6.2184615700604212E-2</v>
      </c>
      <c r="BH35">
        <f t="shared" si="31"/>
        <v>6.1878643876189125E-2</v>
      </c>
      <c r="BI35">
        <f t="shared" si="31"/>
        <v>6.1934182163420656E-2</v>
      </c>
      <c r="BJ35">
        <f t="shared" si="31"/>
        <v>6.1822368309120843E-2</v>
      </c>
      <c r="EN35">
        <f>Sheet28!FL35</f>
        <v>0.18986471044088943</v>
      </c>
      <c r="EO35">
        <f>Sheet28!FM35</f>
        <v>0.27459948179609633</v>
      </c>
      <c r="EP35">
        <f>Sheet28!FN35</f>
        <v>0.84985878308043261</v>
      </c>
      <c r="EQ35">
        <f>Sheet28!FO35</f>
        <v>0.12497557909633344</v>
      </c>
      <c r="ER35">
        <f>Sheet28!FP35</f>
        <v>1.8633984922443343E-2</v>
      </c>
      <c r="ES35">
        <f>Sheet28!FQ35</f>
        <v>0.79407301368651217</v>
      </c>
      <c r="ET35">
        <f>Sheet28!FR35</f>
        <v>0.45979471819077544</v>
      </c>
      <c r="EU35">
        <f>Sheet28!FS35</f>
        <v>0.17259579310059178</v>
      </c>
      <c r="EV35">
        <f>Sheet28!FT35</f>
        <v>0.95889836616821578</v>
      </c>
      <c r="EW35">
        <f>Sheet28!FU35</f>
        <v>0.32851639088856688</v>
      </c>
      <c r="EZ35">
        <v>9.3894594141362745E-4</v>
      </c>
      <c r="FA35">
        <v>2.894512731100118E-4</v>
      </c>
      <c r="FB35">
        <v>-8.9831284876560839E-6</v>
      </c>
      <c r="FC35">
        <v>2.5216373628034802E-4</v>
      </c>
      <c r="FD35">
        <v>3.3355263671023812E-5</v>
      </c>
      <c r="FE35">
        <v>3.1193717648127194E-5</v>
      </c>
      <c r="FF35">
        <v>2.0448976999942658E-4</v>
      </c>
      <c r="FG35">
        <v>2.3129165289512998E-3</v>
      </c>
      <c r="FH35">
        <v>-1.015787684265868E-4</v>
      </c>
      <c r="FI35">
        <v>2.1872369435166393E-3</v>
      </c>
      <c r="FL35">
        <f t="shared" si="32"/>
        <v>0.18986377149494801</v>
      </c>
      <c r="FM35">
        <f t="shared" si="32"/>
        <v>0.27459919234482322</v>
      </c>
      <c r="FN35">
        <f t="shared" si="32"/>
        <v>0.84985879206356107</v>
      </c>
      <c r="FO35">
        <f t="shared" si="32"/>
        <v>0.12497532693259716</v>
      </c>
      <c r="FP35">
        <f t="shared" si="32"/>
        <v>1.8633951567179671E-2</v>
      </c>
      <c r="FQ35">
        <f t="shared" si="32"/>
        <v>0.79407298249279457</v>
      </c>
      <c r="FR35">
        <f t="shared" si="32"/>
        <v>0.45979451370100544</v>
      </c>
      <c r="FS35">
        <f t="shared" si="32"/>
        <v>0.17259348018406284</v>
      </c>
      <c r="FT35">
        <f t="shared" si="32"/>
        <v>0.95889846774698417</v>
      </c>
      <c r="FU35">
        <f t="shared" si="32"/>
        <v>0.32851420365162337</v>
      </c>
    </row>
    <row r="36" spans="1:177">
      <c r="A36">
        <v>35</v>
      </c>
      <c r="B36">
        <f t="array" ref="B36:K45">TRANSPOSE(EN34:EW43)</f>
        <v>9.4302760894600976E-2</v>
      </c>
      <c r="C36">
        <v>0.18986471044088943</v>
      </c>
      <c r="D36">
        <v>0.63089457208038369</v>
      </c>
      <c r="E36">
        <v>0.34825509167594859</v>
      </c>
      <c r="F36">
        <v>0.24833826925696906</v>
      </c>
      <c r="G36">
        <v>0.86930527465268403</v>
      </c>
      <c r="H36">
        <v>0.30176121230381764</v>
      </c>
      <c r="I36">
        <v>0.19415706667568025</v>
      </c>
      <c r="J36">
        <v>0.68051290217309535</v>
      </c>
      <c r="K36">
        <v>0.31527298491788602</v>
      </c>
      <c r="M36">
        <f t="array" ref="M36:M45">TRANSPOSE(EN30:EW30)</f>
        <v>0.33946723298653558</v>
      </c>
      <c r="S36">
        <f>EN34</f>
        <v>9.4302760894600976E-2</v>
      </c>
      <c r="T36">
        <f t="shared" ref="T36:AB45" si="33">EO34</f>
        <v>0.53338937451068458</v>
      </c>
      <c r="U36">
        <f t="shared" si="33"/>
        <v>6.5752720890160321E-2</v>
      </c>
      <c r="V36">
        <f t="shared" si="33"/>
        <v>0.68692387565331103</v>
      </c>
      <c r="W36">
        <f t="shared" si="33"/>
        <v>0.73538007414008844</v>
      </c>
      <c r="X36">
        <f t="shared" si="33"/>
        <v>0.49529614405585726</v>
      </c>
      <c r="Y36">
        <f t="shared" si="33"/>
        <v>0.80963039098968292</v>
      </c>
      <c r="Z36">
        <f t="shared" si="33"/>
        <v>0.49926399569659236</v>
      </c>
      <c r="AA36">
        <f t="shared" si="33"/>
        <v>0.14491157071560656</v>
      </c>
      <c r="AB36">
        <f t="shared" si="33"/>
        <v>0.30193100096133008</v>
      </c>
      <c r="BG36">
        <f t="shared" si="31"/>
        <v>0.30235298380795678</v>
      </c>
      <c r="BH36">
        <f t="shared" si="31"/>
        <v>0.30280591464926271</v>
      </c>
      <c r="BI36">
        <f t="shared" si="31"/>
        <v>0.30272575646937777</v>
      </c>
      <c r="BJ36">
        <f t="shared" si="31"/>
        <v>0.30289786233261967</v>
      </c>
      <c r="BM36">
        <f>0.5*$BL$21*B36*B36</f>
        <v>4.4465053561721415E-8</v>
      </c>
      <c r="BN36">
        <f t="shared" ref="BN36:BV45" si="34">0.5*$BL$21*C36*C36</f>
        <v>1.8024304135401395E-7</v>
      </c>
      <c r="BO36">
        <f t="shared" si="34"/>
        <v>1.9901398054024526E-6</v>
      </c>
      <c r="BP36">
        <f t="shared" si="34"/>
        <v>6.0640804439111682E-7</v>
      </c>
      <c r="BQ36">
        <f t="shared" si="34"/>
        <v>3.0835947988773432E-7</v>
      </c>
      <c r="BR36">
        <f t="shared" si="34"/>
        <v>3.7784583026948919E-6</v>
      </c>
      <c r="BS36">
        <f t="shared" si="34"/>
        <v>4.5529914625534854E-7</v>
      </c>
      <c r="BT36">
        <f t="shared" si="34"/>
        <v>1.8848483270052275E-7</v>
      </c>
      <c r="BU36">
        <f t="shared" si="34"/>
        <v>2.3154890501202444E-6</v>
      </c>
      <c r="BV36">
        <f t="shared" si="34"/>
        <v>4.9698527509516798E-7</v>
      </c>
      <c r="EN36">
        <f>Sheet28!FL36</f>
        <v>0.63089457208038369</v>
      </c>
      <c r="EO36">
        <f>Sheet28!FM36</f>
        <v>0.34472990416070726</v>
      </c>
      <c r="EP36">
        <f>Sheet28!FN36</f>
        <v>0.54602948779346905</v>
      </c>
      <c r="EQ36">
        <f>Sheet28!FO36</f>
        <v>0.33075086097807099</v>
      </c>
      <c r="ER36">
        <f>Sheet28!FP36</f>
        <v>0.70601200821818177</v>
      </c>
      <c r="ES36">
        <f>Sheet28!FQ36</f>
        <v>0.31317750167939684</v>
      </c>
      <c r="ET36">
        <f>Sheet28!FR36</f>
        <v>0.95117339766940467</v>
      </c>
      <c r="EU36">
        <f>Sheet28!FS36</f>
        <v>0.18010991779932328</v>
      </c>
      <c r="EV36">
        <f>Sheet28!FT36</f>
        <v>0.41254834372261845</v>
      </c>
      <c r="EW36">
        <f>Sheet28!FU36</f>
        <v>0.38589307867885164</v>
      </c>
      <c r="EZ36">
        <v>9.553838106871644E-4</v>
      </c>
      <c r="FA36">
        <v>2.9559888510212966E-4</v>
      </c>
      <c r="FB36">
        <v>6.0619512711350565E-6</v>
      </c>
      <c r="FC36">
        <v>2.3966033060696286E-4</v>
      </c>
      <c r="FD36">
        <v>4.7760642096749512E-5</v>
      </c>
      <c r="FE36">
        <v>2.3856917571862638E-5</v>
      </c>
      <c r="FF36">
        <v>2.0667781820899196E-4</v>
      </c>
      <c r="FG36">
        <v>2.3700622886630913E-3</v>
      </c>
      <c r="FH36">
        <v>-1.3088131537500775E-4</v>
      </c>
      <c r="FI36">
        <v>2.2093825759589721E-3</v>
      </c>
      <c r="FL36">
        <f t="shared" si="32"/>
        <v>0.63089361669657296</v>
      </c>
      <c r="FM36">
        <f t="shared" si="32"/>
        <v>0.34472960856182217</v>
      </c>
      <c r="FN36">
        <f t="shared" si="32"/>
        <v>0.54602948173151777</v>
      </c>
      <c r="FO36">
        <f t="shared" si="32"/>
        <v>0.33075062131774041</v>
      </c>
      <c r="FP36">
        <f t="shared" si="32"/>
        <v>0.70601196045753967</v>
      </c>
      <c r="FQ36">
        <f t="shared" si="32"/>
        <v>0.31317747782247929</v>
      </c>
      <c r="FR36">
        <f t="shared" si="32"/>
        <v>0.95117319099158648</v>
      </c>
      <c r="FS36">
        <f t="shared" si="32"/>
        <v>0.18010754773703461</v>
      </c>
      <c r="FT36">
        <f t="shared" si="32"/>
        <v>0.41254847460393385</v>
      </c>
      <c r="FU36">
        <f t="shared" si="32"/>
        <v>0.3858908692962757</v>
      </c>
    </row>
    <row r="37" spans="1:177">
      <c r="A37">
        <v>36</v>
      </c>
      <c r="B37">
        <v>0.53338937451068458</v>
      </c>
      <c r="C37">
        <v>0.27459948179609633</v>
      </c>
      <c r="D37">
        <v>0.34472990416070726</v>
      </c>
      <c r="E37">
        <v>0.7686680003117633</v>
      </c>
      <c r="F37">
        <v>0.91801334250679467</v>
      </c>
      <c r="G37">
        <v>0.11758317902118472</v>
      </c>
      <c r="H37">
        <v>0.96339060946929767</v>
      </c>
      <c r="I37">
        <v>0.85913714231751226</v>
      </c>
      <c r="J37">
        <v>0.27985298099121209</v>
      </c>
      <c r="K37">
        <v>0.9129719341303445</v>
      </c>
      <c r="M37">
        <v>0.40287061834105048</v>
      </c>
      <c r="S37">
        <f t="shared" ref="S37:S45" si="35">EN35</f>
        <v>0.18986471044088943</v>
      </c>
      <c r="T37">
        <f t="shared" si="33"/>
        <v>0.27459948179609633</v>
      </c>
      <c r="U37">
        <f t="shared" si="33"/>
        <v>0.84985878308043261</v>
      </c>
      <c r="V37">
        <f t="shared" si="33"/>
        <v>0.12497557909633344</v>
      </c>
      <c r="W37">
        <f t="shared" si="33"/>
        <v>1.8633984922443343E-2</v>
      </c>
      <c r="X37">
        <f t="shared" si="33"/>
        <v>0.79407301368651217</v>
      </c>
      <c r="Y37">
        <f t="shared" si="33"/>
        <v>0.45979471819077544</v>
      </c>
      <c r="Z37">
        <f t="shared" si="33"/>
        <v>0.17259579310059178</v>
      </c>
      <c r="AA37">
        <f t="shared" si="33"/>
        <v>0.95889836616821578</v>
      </c>
      <c r="AB37">
        <f t="shared" si="33"/>
        <v>0.32851639088856688</v>
      </c>
      <c r="BG37">
        <f t="shared" si="31"/>
        <v>8.5873461499382353E-2</v>
      </c>
      <c r="BH37">
        <f t="shared" si="31"/>
        <v>8.5780607116706625E-2</v>
      </c>
      <c r="BI37">
        <f t="shared" si="31"/>
        <v>8.5817109022328544E-2</v>
      </c>
      <c r="BJ37">
        <f t="shared" si="31"/>
        <v>8.5754252772923964E-2</v>
      </c>
      <c r="BM37">
        <f t="shared" ref="BM37:BM45" si="36">0.5*$BL$21*B37*B37</f>
        <v>1.4225211242044967E-6</v>
      </c>
      <c r="BN37">
        <f t="shared" si="34"/>
        <v>3.7702437701342327E-7</v>
      </c>
      <c r="BO37">
        <f t="shared" si="34"/>
        <v>5.9419353411325213E-7</v>
      </c>
      <c r="BP37">
        <f t="shared" si="34"/>
        <v>2.9542524735164251E-6</v>
      </c>
      <c r="BQ37">
        <f t="shared" si="34"/>
        <v>4.2137424851024874E-6</v>
      </c>
      <c r="BR37">
        <f t="shared" si="34"/>
        <v>6.9129019943639873E-8</v>
      </c>
      <c r="BS37">
        <f t="shared" si="34"/>
        <v>4.6406073320681243E-6</v>
      </c>
      <c r="BT37">
        <f t="shared" si="34"/>
        <v>3.6905831465475072E-6</v>
      </c>
      <c r="BU37">
        <f t="shared" si="34"/>
        <v>3.9158845484833857E-7</v>
      </c>
      <c r="BV37">
        <f t="shared" si="34"/>
        <v>4.1675887625485108E-6</v>
      </c>
      <c r="EN37">
        <f>Sheet28!FL37</f>
        <v>0.34825509167594859</v>
      </c>
      <c r="EO37">
        <f>Sheet28!FM37</f>
        <v>0.7686680003117633</v>
      </c>
      <c r="EP37">
        <f>Sheet28!FN37</f>
        <v>0.98815938371170231</v>
      </c>
      <c r="EQ37">
        <f>Sheet28!FO37</f>
        <v>0.43082287226478772</v>
      </c>
      <c r="ER37">
        <f>Sheet28!FP37</f>
        <v>0.4100313830959092</v>
      </c>
      <c r="ES37">
        <f>Sheet28!FQ37</f>
        <v>0.87591028872861998</v>
      </c>
      <c r="ET37">
        <f>Sheet28!FR37</f>
        <v>0.57830113717264564</v>
      </c>
      <c r="EU37">
        <f>Sheet28!FS37</f>
        <v>0.8065315281086598</v>
      </c>
      <c r="EV37">
        <f>Sheet28!FT37</f>
        <v>0.28413005045829592</v>
      </c>
      <c r="EW37">
        <f>Sheet28!FU37</f>
        <v>0.19940326815726225</v>
      </c>
      <c r="EZ37">
        <v>9.173297500051792E-4</v>
      </c>
      <c r="FA37">
        <v>2.8048454661125963E-4</v>
      </c>
      <c r="FB37">
        <v>-1.5715033739668172E-5</v>
      </c>
      <c r="FC37">
        <v>2.2770725739022454E-4</v>
      </c>
      <c r="FD37">
        <v>2.431074426482966E-5</v>
      </c>
      <c r="FE37">
        <v>3.3647084684166714E-5</v>
      </c>
      <c r="FF37">
        <v>2.0126103199605191E-4</v>
      </c>
      <c r="FG37">
        <v>2.2386384358181362E-3</v>
      </c>
      <c r="FH37">
        <v>-8.3290817983520948E-5</v>
      </c>
      <c r="FI37">
        <v>2.1186640988241122E-3</v>
      </c>
      <c r="FL37">
        <f t="shared" si="32"/>
        <v>0.3482541743461986</v>
      </c>
      <c r="FM37">
        <f t="shared" si="32"/>
        <v>0.76866771982721671</v>
      </c>
      <c r="FN37">
        <f t="shared" si="32"/>
        <v>0.98815939942673603</v>
      </c>
      <c r="FO37">
        <f t="shared" si="32"/>
        <v>0.43082264455753033</v>
      </c>
      <c r="FP37">
        <f t="shared" si="32"/>
        <v>0.41003135878516495</v>
      </c>
      <c r="FQ37">
        <f t="shared" si="32"/>
        <v>0.8759102550815353</v>
      </c>
      <c r="FR37">
        <f t="shared" si="32"/>
        <v>0.57830093591161369</v>
      </c>
      <c r="FS37">
        <f t="shared" si="32"/>
        <v>0.80652928947022395</v>
      </c>
      <c r="FT37">
        <f t="shared" si="32"/>
        <v>0.28413013374911389</v>
      </c>
      <c r="FU37">
        <f t="shared" si="32"/>
        <v>0.19940114949316343</v>
      </c>
    </row>
    <row r="38" spans="1:177">
      <c r="A38">
        <v>37</v>
      </c>
      <c r="B38">
        <v>6.5752720890160321E-2</v>
      </c>
      <c r="C38">
        <v>0.84985878308043261</v>
      </c>
      <c r="D38">
        <v>0.54602948779346905</v>
      </c>
      <c r="E38">
        <v>0.98815938371170231</v>
      </c>
      <c r="F38">
        <v>0.40055545652711144</v>
      </c>
      <c r="G38">
        <v>0.24694614203182161</v>
      </c>
      <c r="H38">
        <v>9.6212015094202713E-2</v>
      </c>
      <c r="I38">
        <v>0.69098560926531849</v>
      </c>
      <c r="J38">
        <v>3.6441752902285865E-2</v>
      </c>
      <c r="K38">
        <v>0.74964588421911327</v>
      </c>
      <c r="M38">
        <v>0.38981899340983939</v>
      </c>
      <c r="S38">
        <f t="shared" si="35"/>
        <v>0.63089457208038369</v>
      </c>
      <c r="T38">
        <f t="shared" si="33"/>
        <v>0.34472990416070726</v>
      </c>
      <c r="U38">
        <f t="shared" si="33"/>
        <v>0.54602948779346905</v>
      </c>
      <c r="V38">
        <f t="shared" si="33"/>
        <v>0.33075086097807099</v>
      </c>
      <c r="W38">
        <f t="shared" si="33"/>
        <v>0.70601200821818177</v>
      </c>
      <c r="X38">
        <f t="shared" si="33"/>
        <v>0.31317750167939684</v>
      </c>
      <c r="Y38">
        <f t="shared" si="33"/>
        <v>0.95117339766940467</v>
      </c>
      <c r="Z38">
        <f t="shared" si="33"/>
        <v>0.18010991779932328</v>
      </c>
      <c r="AA38">
        <f t="shared" si="33"/>
        <v>0.41254834372261845</v>
      </c>
      <c r="AB38">
        <f t="shared" si="33"/>
        <v>0.38589307867885164</v>
      </c>
      <c r="BG38">
        <f t="shared" si="31"/>
        <v>9.8940794088544174E-3</v>
      </c>
      <c r="BH38">
        <f t="shared" si="31"/>
        <v>9.847084515917752E-3</v>
      </c>
      <c r="BI38">
        <f t="shared" si="31"/>
        <v>9.8539938408706128E-3</v>
      </c>
      <c r="BJ38">
        <f t="shared" si="31"/>
        <v>9.8378002370180673E-3</v>
      </c>
      <c r="BM38">
        <f t="shared" si="36"/>
        <v>2.1617101522296629E-8</v>
      </c>
      <c r="BN38">
        <f t="shared" si="34"/>
        <v>3.6112997558947697E-6</v>
      </c>
      <c r="BO38">
        <f t="shared" si="34"/>
        <v>1.490741007699991E-6</v>
      </c>
      <c r="BP38">
        <f t="shared" si="34"/>
        <v>4.8822948380874569E-6</v>
      </c>
      <c r="BQ38">
        <f t="shared" si="34"/>
        <v>8.0222336876821334E-7</v>
      </c>
      <c r="BR38">
        <f t="shared" si="34"/>
        <v>3.0491198532200307E-7</v>
      </c>
      <c r="BS38">
        <f t="shared" si="34"/>
        <v>4.6283759242435453E-8</v>
      </c>
      <c r="BT38">
        <f t="shared" si="34"/>
        <v>2.3873055610588173E-6</v>
      </c>
      <c r="BU38">
        <f t="shared" si="34"/>
        <v>6.6400067729563017E-9</v>
      </c>
      <c r="BV38">
        <f t="shared" si="34"/>
        <v>2.8098447586332813E-6</v>
      </c>
      <c r="EN38">
        <f>Sheet28!FL38</f>
        <v>0.24833826925696906</v>
      </c>
      <c r="EO38">
        <f>Sheet28!FM38</f>
        <v>0.91801334250679467</v>
      </c>
      <c r="EP38">
        <f>Sheet28!FN38</f>
        <v>0.40055545652711144</v>
      </c>
      <c r="EQ38">
        <f>Sheet28!FO38</f>
        <v>0.26390461176059904</v>
      </c>
      <c r="ER38">
        <f>Sheet28!FP38</f>
        <v>0.53685178087356189</v>
      </c>
      <c r="ES38">
        <f>Sheet28!FQ38</f>
        <v>0.88100146130144508</v>
      </c>
      <c r="ET38">
        <f>Sheet28!FR38</f>
        <v>0.73624695698455422</v>
      </c>
      <c r="EU38">
        <f>Sheet28!FS38</f>
        <v>0.10206457935335296</v>
      </c>
      <c r="EV38">
        <f>Sheet28!FT38</f>
        <v>0.50748737429224189</v>
      </c>
      <c r="EW38">
        <f>Sheet28!FU38</f>
        <v>0.74019558642270156</v>
      </c>
      <c r="EZ38">
        <v>9.4768726910236757E-4</v>
      </c>
      <c r="FA38">
        <v>2.9897201518009166E-4</v>
      </c>
      <c r="FB38">
        <v>4.6252029525343749E-5</v>
      </c>
      <c r="FC38">
        <v>3.887536363456508E-4</v>
      </c>
      <c r="FD38">
        <v>2.4712404690720093E-5</v>
      </c>
      <c r="FE38">
        <v>1.7605688405888783E-5</v>
      </c>
      <c r="FF38">
        <v>1.9066490818796478E-4</v>
      </c>
      <c r="FG38">
        <v>2.2984966633992532E-3</v>
      </c>
      <c r="FH38">
        <v>-1.4039975619790858E-4</v>
      </c>
      <c r="FI38">
        <v>2.1414223845741959E-3</v>
      </c>
      <c r="FL38">
        <f t="shared" si="32"/>
        <v>0.24833732156969995</v>
      </c>
      <c r="FM38">
        <f t="shared" si="32"/>
        <v>0.91801304353477953</v>
      </c>
      <c r="FN38">
        <f t="shared" si="32"/>
        <v>0.4005554102750819</v>
      </c>
      <c r="FO38">
        <f t="shared" si="32"/>
        <v>0.2639042230069627</v>
      </c>
      <c r="FP38">
        <f t="shared" si="32"/>
        <v>0.53685175616115721</v>
      </c>
      <c r="FQ38">
        <f t="shared" si="32"/>
        <v>0.88100144369575673</v>
      </c>
      <c r="FR38">
        <f t="shared" si="32"/>
        <v>0.73624676631964603</v>
      </c>
      <c r="FS38">
        <f t="shared" si="32"/>
        <v>0.10206228085668956</v>
      </c>
      <c r="FT38">
        <f t="shared" si="32"/>
        <v>0.50748751469199804</v>
      </c>
      <c r="FU38">
        <f t="shared" si="32"/>
        <v>0.74019344500031703</v>
      </c>
    </row>
    <row r="39" spans="1:177">
      <c r="A39">
        <v>38</v>
      </c>
      <c r="B39">
        <v>0.68692387565331103</v>
      </c>
      <c r="C39">
        <v>0.12497557909633344</v>
      </c>
      <c r="D39">
        <v>0.33075086097807099</v>
      </c>
      <c r="E39">
        <v>0.43082287226478772</v>
      </c>
      <c r="F39">
        <v>0.26390461176059904</v>
      </c>
      <c r="G39">
        <v>0.23466509388814</v>
      </c>
      <c r="H39">
        <v>0.14909983814956401</v>
      </c>
      <c r="I39">
        <v>0.73937554796492233</v>
      </c>
      <c r="J39">
        <v>0.4026291011440517</v>
      </c>
      <c r="K39">
        <v>0.31557629387312675</v>
      </c>
      <c r="M39">
        <v>9.1776842775638717E-2</v>
      </c>
      <c r="S39">
        <f t="shared" si="35"/>
        <v>0.34825509167594859</v>
      </c>
      <c r="T39">
        <f t="shared" si="33"/>
        <v>0.7686680003117633</v>
      </c>
      <c r="U39">
        <f t="shared" si="33"/>
        <v>0.98815938371170231</v>
      </c>
      <c r="V39">
        <f t="shared" si="33"/>
        <v>0.43082287226478772</v>
      </c>
      <c r="W39">
        <f t="shared" si="33"/>
        <v>0.4100313830959092</v>
      </c>
      <c r="X39">
        <f t="shared" si="33"/>
        <v>0.87591028872861998</v>
      </c>
      <c r="Y39">
        <f t="shared" si="33"/>
        <v>0.57830113717264564</v>
      </c>
      <c r="Z39">
        <f t="shared" si="33"/>
        <v>0.8065315281086598</v>
      </c>
      <c r="AA39">
        <f t="shared" si="33"/>
        <v>0.28413005045829592</v>
      </c>
      <c r="AB39">
        <f t="shared" si="33"/>
        <v>0.19940326815726225</v>
      </c>
      <c r="BG39">
        <f t="shared" si="31"/>
        <v>5.5957799457970164E-2</v>
      </c>
      <c r="BH39">
        <f t="shared" si="31"/>
        <v>5.5902505467543044E-2</v>
      </c>
      <c r="BI39">
        <f t="shared" si="31"/>
        <v>5.5918598158737384E-2</v>
      </c>
      <c r="BJ39">
        <f t="shared" si="31"/>
        <v>5.5885447086126645E-2</v>
      </c>
      <c r="BM39">
        <f t="shared" si="36"/>
        <v>2.359322054712828E-6</v>
      </c>
      <c r="BN39">
        <f t="shared" si="34"/>
        <v>7.8094476852319495E-8</v>
      </c>
      <c r="BO39">
        <f t="shared" si="34"/>
        <v>5.4698066018867622E-7</v>
      </c>
      <c r="BP39">
        <f t="shared" si="34"/>
        <v>9.2804173633240796E-7</v>
      </c>
      <c r="BQ39">
        <f t="shared" si="34"/>
        <v>3.4822822054256255E-7</v>
      </c>
      <c r="BR39">
        <f t="shared" si="34"/>
        <v>2.753385314476478E-7</v>
      </c>
      <c r="BS39">
        <f t="shared" si="34"/>
        <v>1.1115380868113093E-7</v>
      </c>
      <c r="BT39">
        <f t="shared" si="34"/>
        <v>2.7333810046421459E-6</v>
      </c>
      <c r="BU39">
        <f t="shared" si="34"/>
        <v>8.1055096544033518E-7</v>
      </c>
      <c r="BV39">
        <f t="shared" si="34"/>
        <v>4.9794198627349029E-7</v>
      </c>
      <c r="EN39">
        <f>Sheet28!FL39</f>
        <v>0.86930527465268403</v>
      </c>
      <c r="EO39">
        <f>Sheet28!FM39</f>
        <v>0.11758317902118472</v>
      </c>
      <c r="EP39">
        <f>Sheet28!FN39</f>
        <v>0.24694614203182161</v>
      </c>
      <c r="EQ39">
        <f>Sheet28!FO39</f>
        <v>0.23466509388814</v>
      </c>
      <c r="ER39">
        <f>Sheet28!FP39</f>
        <v>0.73779425265371734</v>
      </c>
      <c r="ES39">
        <f>Sheet28!FQ39</f>
        <v>0.34153352607918663</v>
      </c>
      <c r="ET39">
        <f>Sheet28!FR39</f>
        <v>9.7329240183298041E-2</v>
      </c>
      <c r="EU39">
        <f>Sheet28!FS39</f>
        <v>0.96712051866279125</v>
      </c>
      <c r="EV39">
        <f>Sheet28!FT39</f>
        <v>0.15500751598427201</v>
      </c>
      <c r="EW39">
        <f>Sheet28!FU39</f>
        <v>0.61939273993545141</v>
      </c>
      <c r="EZ39">
        <v>9.5545616066500423E-4</v>
      </c>
      <c r="FA39">
        <v>3.0201132383049446E-4</v>
      </c>
      <c r="FB39">
        <v>2.7713761438890351E-5</v>
      </c>
      <c r="FC39">
        <v>3.3100125660724265E-4</v>
      </c>
      <c r="FD39">
        <v>5.4557835986854123E-5</v>
      </c>
      <c r="FE39">
        <v>1.7887105626085318E-5</v>
      </c>
      <c r="FF39">
        <v>1.9973782377479286E-4</v>
      </c>
      <c r="FG39">
        <v>2.3955908165568199E-3</v>
      </c>
      <c r="FH39">
        <v>-1.5945889156898147E-4</v>
      </c>
      <c r="FI39">
        <v>2.2410632315834297E-3</v>
      </c>
      <c r="FL39">
        <f t="shared" si="32"/>
        <v>0.8693043191965234</v>
      </c>
      <c r="FM39">
        <f t="shared" si="32"/>
        <v>0.11758287700986089</v>
      </c>
      <c r="FN39">
        <f t="shared" si="32"/>
        <v>0.24694611431806016</v>
      </c>
      <c r="FO39">
        <f t="shared" si="32"/>
        <v>0.2346647628868834</v>
      </c>
      <c r="FP39">
        <f t="shared" si="32"/>
        <v>0.73779419809588132</v>
      </c>
      <c r="FQ39">
        <f t="shared" si="32"/>
        <v>0.341533508192081</v>
      </c>
      <c r="FR39">
        <f t="shared" si="32"/>
        <v>9.732904044547426E-2</v>
      </c>
      <c r="FS39">
        <f t="shared" si="32"/>
        <v>0.96711812307197464</v>
      </c>
      <c r="FT39">
        <f t="shared" si="32"/>
        <v>0.15500767544316357</v>
      </c>
      <c r="FU39">
        <f t="shared" si="32"/>
        <v>0.61939049887221986</v>
      </c>
    </row>
    <row r="40" spans="1:177">
      <c r="A40">
        <v>39</v>
      </c>
      <c r="B40">
        <v>0.73538007414008844</v>
      </c>
      <c r="C40">
        <v>1.8633984922443343E-2</v>
      </c>
      <c r="D40">
        <v>0.70601200821818177</v>
      </c>
      <c r="E40">
        <v>0.4100313830959092</v>
      </c>
      <c r="F40">
        <v>0.53685178087356189</v>
      </c>
      <c r="G40">
        <v>0.73779425265371734</v>
      </c>
      <c r="H40">
        <v>0.99417476859793541</v>
      </c>
      <c r="I40">
        <v>0.93283396928857942</v>
      </c>
      <c r="J40">
        <v>0.28778679330156676</v>
      </c>
      <c r="K40">
        <v>1.0856617273771992E-2</v>
      </c>
      <c r="M40">
        <v>0.24356667397457107</v>
      </c>
      <c r="S40">
        <f t="shared" si="35"/>
        <v>0.24833826925696906</v>
      </c>
      <c r="T40">
        <f t="shared" si="33"/>
        <v>0.91801334250679467</v>
      </c>
      <c r="U40">
        <f t="shared" si="33"/>
        <v>0.40055545652711144</v>
      </c>
      <c r="V40">
        <f t="shared" si="33"/>
        <v>0.26390461176059904</v>
      </c>
      <c r="W40">
        <f t="shared" si="33"/>
        <v>0.53685178087356189</v>
      </c>
      <c r="X40">
        <f t="shared" si="33"/>
        <v>0.88100146130144508</v>
      </c>
      <c r="Y40">
        <f t="shared" si="33"/>
        <v>0.73624695698455422</v>
      </c>
      <c r="Z40">
        <f t="shared" si="33"/>
        <v>0.10206457935335296</v>
      </c>
      <c r="AA40">
        <f t="shared" si="33"/>
        <v>0.50748737429224189</v>
      </c>
      <c r="AB40">
        <f t="shared" si="33"/>
        <v>0.74019558642270156</v>
      </c>
      <c r="BG40">
        <f t="shared" si="31"/>
        <v>3.1020759071947349E-2</v>
      </c>
      <c r="BH40">
        <f t="shared" si="31"/>
        <v>3.0942602439197716E-2</v>
      </c>
      <c r="BI40">
        <f t="shared" si="31"/>
        <v>3.0964701668147132E-2</v>
      </c>
      <c r="BJ40">
        <f t="shared" si="31"/>
        <v>3.0925397277555441E-2</v>
      </c>
      <c r="BM40">
        <f t="shared" si="36"/>
        <v>2.7039192672114103E-6</v>
      </c>
      <c r="BN40">
        <f t="shared" si="34"/>
        <v>1.7361269704492294E-9</v>
      </c>
      <c r="BO40">
        <f t="shared" si="34"/>
        <v>2.4922647787413501E-6</v>
      </c>
      <c r="BP40">
        <f t="shared" si="34"/>
        <v>8.4062867561772121E-7</v>
      </c>
      <c r="BQ40">
        <f t="shared" si="34"/>
        <v>1.4410491731355746E-6</v>
      </c>
      <c r="BR40">
        <f t="shared" si="34"/>
        <v>2.7217017962442867E-6</v>
      </c>
      <c r="BS40">
        <f t="shared" si="34"/>
        <v>4.9419173525837924E-6</v>
      </c>
      <c r="BT40">
        <f t="shared" si="34"/>
        <v>4.3508960712934325E-6</v>
      </c>
      <c r="BU40">
        <f t="shared" si="34"/>
        <v>4.1410619199399353E-7</v>
      </c>
      <c r="BV40">
        <f t="shared" si="34"/>
        <v>5.8933069314582199E-10</v>
      </c>
      <c r="EN40">
        <f>Sheet28!FL40</f>
        <v>0.30176121230381764</v>
      </c>
      <c r="EO40">
        <f>Sheet28!FM40</f>
        <v>0.96339060946929767</v>
      </c>
      <c r="EP40">
        <f>Sheet28!FN40</f>
        <v>9.6212015094202713E-2</v>
      </c>
      <c r="EQ40">
        <f>Sheet28!FO40</f>
        <v>0.14909983814956401</v>
      </c>
      <c r="ER40">
        <f>Sheet28!FP40</f>
        <v>0.99417476859793541</v>
      </c>
      <c r="ES40">
        <f>Sheet28!FQ40</f>
        <v>0.10639311917970362</v>
      </c>
      <c r="ET40">
        <f>Sheet28!FR40</f>
        <v>0.31820484168537344</v>
      </c>
      <c r="EU40">
        <f>Sheet28!FS40</f>
        <v>0.21676357329534504</v>
      </c>
      <c r="EV40">
        <f>Sheet28!FT40</f>
        <v>0.90010789158109228</v>
      </c>
      <c r="EW40">
        <f>Sheet28!FU40</f>
        <v>0.59951626805958802</v>
      </c>
      <c r="EZ40">
        <v>8.7315396588204003E-4</v>
      </c>
      <c r="FA40">
        <v>2.687357948954737E-4</v>
      </c>
      <c r="FB40">
        <v>-8.3155877307465467E-6</v>
      </c>
      <c r="FC40">
        <v>1.0984522247204135E-4</v>
      </c>
      <c r="FD40">
        <v>7.8607360898477188E-5</v>
      </c>
      <c r="FE40">
        <v>1.8013406221456706E-5</v>
      </c>
      <c r="FF40">
        <v>1.9753072451938729E-4</v>
      </c>
      <c r="FG40">
        <v>2.2385124344639689E-3</v>
      </c>
      <c r="FH40">
        <v>-1.4582439712596212E-4</v>
      </c>
      <c r="FI40">
        <v>2.0649892136163478E-3</v>
      </c>
      <c r="FL40">
        <f t="shared" si="32"/>
        <v>0.30176033914985173</v>
      </c>
      <c r="FM40">
        <f t="shared" si="32"/>
        <v>0.96339034073350271</v>
      </c>
      <c r="FN40">
        <f t="shared" si="32"/>
        <v>9.6212023409790445E-2</v>
      </c>
      <c r="FO40">
        <f t="shared" si="32"/>
        <v>0.14909972830434154</v>
      </c>
      <c r="FP40">
        <f t="shared" si="32"/>
        <v>0.99417468999057446</v>
      </c>
      <c r="FQ40">
        <f t="shared" si="32"/>
        <v>0.1063931011662974</v>
      </c>
      <c r="FR40">
        <f t="shared" si="32"/>
        <v>0.31820464415464894</v>
      </c>
      <c r="FS40">
        <f t="shared" si="32"/>
        <v>0.21676133478291057</v>
      </c>
      <c r="FT40">
        <f t="shared" si="32"/>
        <v>0.90010803740548939</v>
      </c>
      <c r="FU40">
        <f t="shared" si="32"/>
        <v>0.5995142030703744</v>
      </c>
    </row>
    <row r="41" spans="1:177">
      <c r="A41">
        <v>40</v>
      </c>
      <c r="B41">
        <v>0.49529614405585726</v>
      </c>
      <c r="C41">
        <v>0.79407301368651217</v>
      </c>
      <c r="D41">
        <v>0.31317750167939684</v>
      </c>
      <c r="E41">
        <v>0.87591028872861998</v>
      </c>
      <c r="F41">
        <v>0.88100146130144508</v>
      </c>
      <c r="G41">
        <v>0.34153352607918663</v>
      </c>
      <c r="H41">
        <v>0.10639311917970362</v>
      </c>
      <c r="I41">
        <v>0.84939212597178593</v>
      </c>
      <c r="J41">
        <v>0.54207891255260277</v>
      </c>
      <c r="K41">
        <v>0.58081000593327936</v>
      </c>
      <c r="M41">
        <v>0.72226436109626313</v>
      </c>
      <c r="S41">
        <f t="shared" si="35"/>
        <v>0.86930527465268403</v>
      </c>
      <c r="T41">
        <f t="shared" si="33"/>
        <v>0.11758317902118472</v>
      </c>
      <c r="U41">
        <f t="shared" si="33"/>
        <v>0.24694614203182161</v>
      </c>
      <c r="V41">
        <f t="shared" si="33"/>
        <v>0.23466509388814</v>
      </c>
      <c r="W41">
        <f t="shared" si="33"/>
        <v>0.73779425265371734</v>
      </c>
      <c r="X41">
        <f t="shared" si="33"/>
        <v>0.34153352607918663</v>
      </c>
      <c r="Y41">
        <f t="shared" si="33"/>
        <v>9.7329240183298041E-2</v>
      </c>
      <c r="Z41">
        <f t="shared" si="33"/>
        <v>0.96712051866279125</v>
      </c>
      <c r="AA41">
        <f t="shared" si="33"/>
        <v>0.15500751598427201</v>
      </c>
      <c r="AB41">
        <f t="shared" si="33"/>
        <v>0.61939273993545141</v>
      </c>
      <c r="BG41">
        <f t="shared" si="31"/>
        <v>8.1313985409920908E-2</v>
      </c>
      <c r="BH41">
        <f t="shared" si="31"/>
        <v>8.1114940075218106E-2</v>
      </c>
      <c r="BI41">
        <f t="shared" si="31"/>
        <v>8.1151534344607562E-2</v>
      </c>
      <c r="BJ41">
        <f t="shared" si="31"/>
        <v>8.1083043153212728E-2</v>
      </c>
      <c r="BM41">
        <f t="shared" si="36"/>
        <v>1.2265913515830027E-6</v>
      </c>
      <c r="BN41">
        <f t="shared" si="34"/>
        <v>3.1527597553258988E-6</v>
      </c>
      <c r="BO41">
        <f t="shared" si="34"/>
        <v>4.9040073779074308E-7</v>
      </c>
      <c r="BP41">
        <f t="shared" si="34"/>
        <v>3.8360941695032722E-6</v>
      </c>
      <c r="BQ41">
        <f t="shared" si="34"/>
        <v>3.8808178740764079E-6</v>
      </c>
      <c r="BR41">
        <f t="shared" si="34"/>
        <v>5.8322574718041229E-7</v>
      </c>
      <c r="BS41">
        <f t="shared" si="34"/>
        <v>5.6597479043933095E-8</v>
      </c>
      <c r="BT41">
        <f t="shared" si="34"/>
        <v>3.6073349183143517E-6</v>
      </c>
      <c r="BU41">
        <f t="shared" si="34"/>
        <v>1.4692477371710618E-6</v>
      </c>
      <c r="BV41">
        <f t="shared" si="34"/>
        <v>1.6867013149610802E-6</v>
      </c>
      <c r="EN41">
        <f>Sheet28!FL41</f>
        <v>0.19415706667568025</v>
      </c>
      <c r="EO41">
        <f>Sheet28!FM41</f>
        <v>0.85913714231751226</v>
      </c>
      <c r="EP41">
        <f>Sheet28!FN41</f>
        <v>0.69098560926531849</v>
      </c>
      <c r="EQ41">
        <f>Sheet28!FO41</f>
        <v>0.73937554796492233</v>
      </c>
      <c r="ER41">
        <f>Sheet28!FP41</f>
        <v>0.93283396928857942</v>
      </c>
      <c r="ES41">
        <f>Sheet28!FQ41</f>
        <v>0.84939212597178593</v>
      </c>
      <c r="ET41">
        <f>Sheet28!FR41</f>
        <v>0.39342566663087059</v>
      </c>
      <c r="EU41">
        <f>Sheet28!FS41</f>
        <v>0.51220437266965901</v>
      </c>
      <c r="EV41">
        <f>Sheet28!FT41</f>
        <v>0.90161246941743411</v>
      </c>
      <c r="EW41">
        <f>Sheet28!FU41</f>
        <v>6.7771841182656417E-2</v>
      </c>
      <c r="EZ41">
        <v>9.2912593772817597E-4</v>
      </c>
      <c r="FA41">
        <v>2.9130320810808667E-4</v>
      </c>
      <c r="FB41">
        <v>1.3720233942331606E-5</v>
      </c>
      <c r="FC41">
        <v>2.602597368823751E-4</v>
      </c>
      <c r="FD41">
        <v>6.1909300101170876E-5</v>
      </c>
      <c r="FE41">
        <v>1.8830847346558344E-5</v>
      </c>
      <c r="FF41">
        <v>1.9947043457435468E-4</v>
      </c>
      <c r="FG41">
        <v>2.3468350878822516E-3</v>
      </c>
      <c r="FH41">
        <v>-1.5277023684710724E-4</v>
      </c>
      <c r="FI41">
        <v>2.1903249588587689E-3</v>
      </c>
      <c r="FL41">
        <f t="shared" si="32"/>
        <v>0.19415613754974254</v>
      </c>
      <c r="FM41">
        <f t="shared" si="32"/>
        <v>0.85913685101430415</v>
      </c>
      <c r="FN41">
        <f t="shared" si="32"/>
        <v>0.69098559554508454</v>
      </c>
      <c r="FO41">
        <f t="shared" si="32"/>
        <v>0.73937528770518546</v>
      </c>
      <c r="FP41">
        <f t="shared" si="32"/>
        <v>0.93283390737927929</v>
      </c>
      <c r="FQ41">
        <f t="shared" si="32"/>
        <v>0.8493921071409386</v>
      </c>
      <c r="FR41">
        <f t="shared" si="32"/>
        <v>0.39342546716043603</v>
      </c>
      <c r="FS41">
        <f t="shared" si="32"/>
        <v>0.51220202583457108</v>
      </c>
      <c r="FT41">
        <f t="shared" si="32"/>
        <v>0.90161262218767091</v>
      </c>
      <c r="FU41">
        <f t="shared" si="32"/>
        <v>6.7769650857697553E-2</v>
      </c>
    </row>
    <row r="42" spans="1:177">
      <c r="A42">
        <v>41</v>
      </c>
      <c r="B42">
        <v>0.80963039098968292</v>
      </c>
      <c r="C42">
        <v>0.45979471819077544</v>
      </c>
      <c r="D42">
        <v>0.95117339766940467</v>
      </c>
      <c r="E42">
        <v>0.57830113717264564</v>
      </c>
      <c r="F42">
        <v>0.73624695698455422</v>
      </c>
      <c r="G42">
        <v>9.7329240183298041E-2</v>
      </c>
      <c r="H42">
        <v>0.31820484168537344</v>
      </c>
      <c r="I42">
        <v>0.39342566663087059</v>
      </c>
      <c r="J42">
        <v>0.97288139000278606</v>
      </c>
      <c r="K42">
        <v>0.42844402514505686</v>
      </c>
      <c r="M42">
        <v>0.87330815083883306</v>
      </c>
      <c r="S42">
        <f t="shared" si="35"/>
        <v>0.30176121230381764</v>
      </c>
      <c r="T42">
        <f t="shared" si="33"/>
        <v>0.96339060946929767</v>
      </c>
      <c r="U42">
        <f t="shared" si="33"/>
        <v>9.6212015094202713E-2</v>
      </c>
      <c r="V42">
        <f t="shared" si="33"/>
        <v>0.14909983814956401</v>
      </c>
      <c r="W42">
        <f t="shared" si="33"/>
        <v>0.99417476859793541</v>
      </c>
      <c r="X42">
        <f t="shared" si="33"/>
        <v>0.10639311917970362</v>
      </c>
      <c r="Y42">
        <f t="shared" si="33"/>
        <v>0.31820484168537344</v>
      </c>
      <c r="Z42">
        <f t="shared" si="33"/>
        <v>0.21676357329534504</v>
      </c>
      <c r="AA42">
        <f t="shared" si="33"/>
        <v>0.90010789158109228</v>
      </c>
      <c r="AB42">
        <f t="shared" si="33"/>
        <v>0.59951626805958802</v>
      </c>
      <c r="BM42">
        <f t="shared" si="36"/>
        <v>3.2775068500705342E-6</v>
      </c>
      <c r="BN42">
        <f t="shared" si="34"/>
        <v>1.0570559143806731E-6</v>
      </c>
      <c r="BO42">
        <f t="shared" si="34"/>
        <v>4.5236541621697979E-6</v>
      </c>
      <c r="BP42">
        <f t="shared" si="34"/>
        <v>1.6721610262758758E-6</v>
      </c>
      <c r="BQ42">
        <f t="shared" si="34"/>
        <v>2.7102979083450801E-6</v>
      </c>
      <c r="BR42">
        <f t="shared" si="34"/>
        <v>4.736490497329059E-8</v>
      </c>
      <c r="BS42">
        <f t="shared" si="34"/>
        <v>5.0627160636006793E-7</v>
      </c>
      <c r="BT42">
        <f t="shared" si="34"/>
        <v>7.7391877581972465E-7</v>
      </c>
      <c r="BU42">
        <f t="shared" si="34"/>
        <v>4.732490995068766E-6</v>
      </c>
      <c r="BV42">
        <f t="shared" si="34"/>
        <v>9.1782141341249053E-7</v>
      </c>
      <c r="EN42">
        <f>Sheet28!FL42</f>
        <v>0.68051290217309535</v>
      </c>
      <c r="EO42">
        <f>Sheet28!FM42</f>
        <v>0.27985298099121209</v>
      </c>
      <c r="EP42">
        <f>Sheet28!FN42</f>
        <v>3.6441752902285865E-2</v>
      </c>
      <c r="EQ42">
        <f>Sheet28!FO42</f>
        <v>0.4026291011440517</v>
      </c>
      <c r="ER42">
        <f>Sheet28!FP42</f>
        <v>0.28778679330156676</v>
      </c>
      <c r="ES42">
        <f>Sheet28!FQ42</f>
        <v>0.54207891255260277</v>
      </c>
      <c r="ET42">
        <f>Sheet28!FR42</f>
        <v>0.97288139000278606</v>
      </c>
      <c r="EU42">
        <f>Sheet28!FS42</f>
        <v>0.35325051609175484</v>
      </c>
      <c r="EV42">
        <f>Sheet28!FT42</f>
        <v>0.57249337116639309</v>
      </c>
      <c r="EW42">
        <f>Sheet28!FU42</f>
        <v>0.23782170975388717</v>
      </c>
      <c r="EZ42">
        <v>9.0085026045546906E-4</v>
      </c>
      <c r="FA42">
        <v>2.8077092055089176E-4</v>
      </c>
      <c r="FB42">
        <v>-3.0266632161722761E-6</v>
      </c>
      <c r="FC42">
        <v>2.5977412322568242E-4</v>
      </c>
      <c r="FD42">
        <v>4.5989682122024686E-5</v>
      </c>
      <c r="FE42">
        <v>2.6297427863979221E-5</v>
      </c>
      <c r="FF42">
        <v>1.9533463620971826E-4</v>
      </c>
      <c r="FG42">
        <v>2.2563414660543642E-3</v>
      </c>
      <c r="FH42">
        <v>-1.1908534619920434E-4</v>
      </c>
      <c r="FI42">
        <v>2.1349004818642364E-3</v>
      </c>
      <c r="FL42">
        <f t="shared" si="32"/>
        <v>0.68051200132283485</v>
      </c>
      <c r="FM42">
        <f t="shared" si="32"/>
        <v>0.27985270022029152</v>
      </c>
      <c r="FN42">
        <f t="shared" si="32"/>
        <v>3.6441755928949084E-2</v>
      </c>
      <c r="FO42">
        <f t="shared" si="32"/>
        <v>0.40262884136992849</v>
      </c>
      <c r="FP42">
        <f t="shared" si="32"/>
        <v>0.28778674731188464</v>
      </c>
      <c r="FQ42">
        <f t="shared" si="32"/>
        <v>0.54207888625517486</v>
      </c>
      <c r="FR42">
        <f t="shared" si="32"/>
        <v>0.97288119466814982</v>
      </c>
      <c r="FS42">
        <f t="shared" si="32"/>
        <v>0.35324825975028878</v>
      </c>
      <c r="FT42">
        <f t="shared" si="32"/>
        <v>0.57249349025173935</v>
      </c>
      <c r="FU42">
        <f t="shared" si="32"/>
        <v>0.2378195748534053</v>
      </c>
    </row>
    <row r="43" spans="1:177">
      <c r="A43">
        <v>42</v>
      </c>
      <c r="B43">
        <v>0.49926399569659236</v>
      </c>
      <c r="C43">
        <v>0.17259579310059178</v>
      </c>
      <c r="D43">
        <v>0.18010991779932328</v>
      </c>
      <c r="E43">
        <v>0.8065315281086598</v>
      </c>
      <c r="F43">
        <v>0.10206457935335296</v>
      </c>
      <c r="G43">
        <v>0.96712051866279125</v>
      </c>
      <c r="H43">
        <v>0.21676357329534504</v>
      </c>
      <c r="I43">
        <v>0.51220437266965901</v>
      </c>
      <c r="J43">
        <v>0.35325051609175484</v>
      </c>
      <c r="K43">
        <v>0.77467349549990239</v>
      </c>
      <c r="M43">
        <v>0.25834442057901391</v>
      </c>
      <c r="S43">
        <f t="shared" si="35"/>
        <v>0.19415706667568025</v>
      </c>
      <c r="T43">
        <f t="shared" si="33"/>
        <v>0.85913714231751226</v>
      </c>
      <c r="U43">
        <f t="shared" si="33"/>
        <v>0.69098560926531849</v>
      </c>
      <c r="V43">
        <f t="shared" si="33"/>
        <v>0.73937554796492233</v>
      </c>
      <c r="W43">
        <f t="shared" si="33"/>
        <v>0.93283396928857942</v>
      </c>
      <c r="X43">
        <f t="shared" si="33"/>
        <v>0.84939212597178593</v>
      </c>
      <c r="Y43">
        <f t="shared" si="33"/>
        <v>0.39342566663087059</v>
      </c>
      <c r="Z43">
        <f t="shared" si="33"/>
        <v>0.51220437266965901</v>
      </c>
      <c r="AA43">
        <f t="shared" si="33"/>
        <v>0.90161246941743411</v>
      </c>
      <c r="AB43">
        <f t="shared" si="33"/>
        <v>6.7771841182656417E-2</v>
      </c>
      <c r="BM43">
        <f t="shared" si="36"/>
        <v>1.2463226869946352E-6</v>
      </c>
      <c r="BN43">
        <f t="shared" si="34"/>
        <v>1.4894653898011144E-7</v>
      </c>
      <c r="BO43">
        <f t="shared" si="34"/>
        <v>1.6219791244839498E-7</v>
      </c>
      <c r="BP43">
        <f t="shared" si="34"/>
        <v>3.25246552916645E-6</v>
      </c>
      <c r="BQ43">
        <f t="shared" si="34"/>
        <v>5.2085891792884423E-8</v>
      </c>
      <c r="BR43">
        <f t="shared" si="34"/>
        <v>4.6766104880929324E-6</v>
      </c>
      <c r="BS43">
        <f t="shared" si="34"/>
        <v>2.3493223353883212E-7</v>
      </c>
      <c r="BT43">
        <f t="shared" si="34"/>
        <v>1.3117665969095948E-6</v>
      </c>
      <c r="BU43">
        <f t="shared" si="34"/>
        <v>6.239296355954558E-7</v>
      </c>
      <c r="BV43">
        <f t="shared" si="34"/>
        <v>3.0005951231501865E-6</v>
      </c>
      <c r="EN43">
        <f>Sheet28!FL43</f>
        <v>0.31527298491788602</v>
      </c>
      <c r="EO43">
        <f>Sheet28!FM43</f>
        <v>0.9129719341303445</v>
      </c>
      <c r="EP43">
        <f>Sheet28!FN43</f>
        <v>0.74964588421911327</v>
      </c>
      <c r="EQ43">
        <f>Sheet28!FO43</f>
        <v>0.31557629387312675</v>
      </c>
      <c r="ER43">
        <f>Sheet28!FP43</f>
        <v>1.0856617273771992E-2</v>
      </c>
      <c r="ES43">
        <f>Sheet28!FQ43</f>
        <v>0.58081000593327936</v>
      </c>
      <c r="ET43">
        <f>Sheet28!FR43</f>
        <v>0.42844402514505686</v>
      </c>
      <c r="EU43">
        <f>Sheet28!FS43</f>
        <v>0.77467349549990239</v>
      </c>
      <c r="EV43">
        <f>Sheet28!FT43</f>
        <v>0.43740041925702555</v>
      </c>
      <c r="EW43">
        <f>Sheet28!FU43</f>
        <v>0.13891478997454476</v>
      </c>
      <c r="EZ43">
        <v>9.4508056367905249E-4</v>
      </c>
      <c r="FA43">
        <v>2.984936305822818E-4</v>
      </c>
      <c r="FB43">
        <v>2.5738600198022027E-5</v>
      </c>
      <c r="FC43">
        <v>3.2621936794648924E-4</v>
      </c>
      <c r="FD43">
        <v>5.2847999906482934E-5</v>
      </c>
      <c r="FE43">
        <v>1.8412000862654592E-5</v>
      </c>
      <c r="FF43">
        <v>1.9785735880482454E-4</v>
      </c>
      <c r="FG43">
        <v>2.3678693185550893E-3</v>
      </c>
      <c r="FH43">
        <v>-1.5505290457132467E-4</v>
      </c>
      <c r="FI43">
        <v>2.2172353643809266E-3</v>
      </c>
      <c r="FL43">
        <f t="shared" si="32"/>
        <v>0.31527203983732233</v>
      </c>
      <c r="FM43">
        <f t="shared" si="32"/>
        <v>0.91297163563671391</v>
      </c>
      <c r="FN43">
        <f t="shared" si="32"/>
        <v>0.74964585848051302</v>
      </c>
      <c r="FO43">
        <f t="shared" si="32"/>
        <v>0.31557596765375878</v>
      </c>
      <c r="FP43">
        <f t="shared" si="32"/>
        <v>1.0856564425772085E-2</v>
      </c>
      <c r="FQ43">
        <f t="shared" si="32"/>
        <v>0.58080998752127855</v>
      </c>
      <c r="FR43">
        <f t="shared" si="32"/>
        <v>0.42844382728769803</v>
      </c>
      <c r="FS43">
        <f t="shared" si="32"/>
        <v>0.77467112763058388</v>
      </c>
      <c r="FT43">
        <f t="shared" si="32"/>
        <v>0.43740057430993012</v>
      </c>
      <c r="FU43">
        <f t="shared" si="32"/>
        <v>0.13891257273918037</v>
      </c>
    </row>
    <row r="44" spans="1:177">
      <c r="A44">
        <v>43</v>
      </c>
      <c r="B44">
        <v>0.14491157071560656</v>
      </c>
      <c r="C44">
        <v>0.95889836616821578</v>
      </c>
      <c r="D44">
        <v>0.41254834372261845</v>
      </c>
      <c r="E44">
        <v>0.28413005045829592</v>
      </c>
      <c r="F44">
        <v>0.50748737429224189</v>
      </c>
      <c r="G44">
        <v>0.15500751598427201</v>
      </c>
      <c r="H44">
        <v>0.90010789158109228</v>
      </c>
      <c r="I44">
        <v>0.90161246941743411</v>
      </c>
      <c r="J44">
        <v>0.57249337116639309</v>
      </c>
      <c r="K44">
        <v>0.43740041925702555</v>
      </c>
      <c r="M44">
        <v>0.20589867344432494</v>
      </c>
      <c r="S44">
        <f t="shared" si="35"/>
        <v>0.68051290217309535</v>
      </c>
      <c r="T44">
        <f t="shared" si="33"/>
        <v>0.27985298099121209</v>
      </c>
      <c r="U44">
        <f t="shared" si="33"/>
        <v>3.6441752902285865E-2</v>
      </c>
      <c r="V44">
        <f t="shared" si="33"/>
        <v>0.4026291011440517</v>
      </c>
      <c r="W44">
        <f t="shared" si="33"/>
        <v>0.28778679330156676</v>
      </c>
      <c r="X44">
        <f t="shared" si="33"/>
        <v>0.54207891255260277</v>
      </c>
      <c r="Y44">
        <f t="shared" si="33"/>
        <v>0.97288139000278606</v>
      </c>
      <c r="Z44">
        <f t="shared" si="33"/>
        <v>0.35325051609175484</v>
      </c>
      <c r="AA44">
        <f t="shared" si="33"/>
        <v>0.57249337116639309</v>
      </c>
      <c r="AB44">
        <f t="shared" si="33"/>
        <v>0.23782170975388717</v>
      </c>
      <c r="BM44">
        <f t="shared" si="36"/>
        <v>1.0499681663632121E-7</v>
      </c>
      <c r="BN44">
        <f t="shared" si="34"/>
        <v>4.5974303832003682E-6</v>
      </c>
      <c r="BO44">
        <f t="shared" si="34"/>
        <v>8.5098067954137866E-7</v>
      </c>
      <c r="BP44">
        <f t="shared" si="34"/>
        <v>4.0364942786716896E-7</v>
      </c>
      <c r="BQ44">
        <f t="shared" si="34"/>
        <v>1.2877171753301702E-6</v>
      </c>
      <c r="BR44">
        <f t="shared" si="34"/>
        <v>1.2013665005807172E-7</v>
      </c>
      <c r="BS44">
        <f t="shared" si="34"/>
        <v>4.0509710824327972E-6</v>
      </c>
      <c r="BT44">
        <f t="shared" si="34"/>
        <v>4.0645252250450182E-6</v>
      </c>
      <c r="BU44">
        <f t="shared" si="34"/>
        <v>1.6387433001473077E-6</v>
      </c>
      <c r="BV44">
        <f t="shared" si="34"/>
        <v>9.5659563383110874E-7</v>
      </c>
    </row>
    <row r="45" spans="1:177">
      <c r="A45">
        <v>44</v>
      </c>
      <c r="B45">
        <v>0.30193100096133008</v>
      </c>
      <c r="C45">
        <v>0.32851639088856688</v>
      </c>
      <c r="D45">
        <v>0.38589307867885164</v>
      </c>
      <c r="E45">
        <v>0.19940326815726225</v>
      </c>
      <c r="F45">
        <v>0.74019558642270156</v>
      </c>
      <c r="G45">
        <v>0.61939273993545141</v>
      </c>
      <c r="H45">
        <v>0.59951626805958802</v>
      </c>
      <c r="I45">
        <v>6.7771841182656417E-2</v>
      </c>
      <c r="J45">
        <v>0.23782170975388717</v>
      </c>
      <c r="K45">
        <v>0.13891478997454476</v>
      </c>
      <c r="M45">
        <v>0.48961112335744483</v>
      </c>
      <c r="S45">
        <f t="shared" si="35"/>
        <v>0.31527298491788602</v>
      </c>
      <c r="T45">
        <f t="shared" si="33"/>
        <v>0.9129719341303445</v>
      </c>
      <c r="U45">
        <f t="shared" si="33"/>
        <v>0.74964588421911327</v>
      </c>
      <c r="V45">
        <f t="shared" si="33"/>
        <v>0.31557629387312675</v>
      </c>
      <c r="W45">
        <f t="shared" si="33"/>
        <v>1.0856617273771992E-2</v>
      </c>
      <c r="X45">
        <f t="shared" si="33"/>
        <v>0.58081000593327936</v>
      </c>
      <c r="Y45">
        <f t="shared" si="33"/>
        <v>0.42844402514505686</v>
      </c>
      <c r="Z45">
        <f t="shared" si="33"/>
        <v>0.77467349549990239</v>
      </c>
      <c r="AA45">
        <f t="shared" si="33"/>
        <v>0.43740041925702555</v>
      </c>
      <c r="AB45">
        <f t="shared" si="33"/>
        <v>0.13891478997454476</v>
      </c>
      <c r="BM45">
        <f t="shared" si="36"/>
        <v>4.5581164670755351E-7</v>
      </c>
      <c r="BN45">
        <f t="shared" si="34"/>
        <v>5.396150954122484E-7</v>
      </c>
      <c r="BO45">
        <f t="shared" si="34"/>
        <v>7.44567340861212E-7</v>
      </c>
      <c r="BP45">
        <f t="shared" si="34"/>
        <v>1.9880831675898522E-7</v>
      </c>
      <c r="BQ45">
        <f t="shared" si="34"/>
        <v>2.7394475307982356E-6</v>
      </c>
      <c r="BR45">
        <f t="shared" si="34"/>
        <v>1.9182368314237291E-6</v>
      </c>
      <c r="BS45">
        <f t="shared" si="34"/>
        <v>1.7970987783404792E-6</v>
      </c>
      <c r="BT45">
        <f t="shared" si="34"/>
        <v>2.2965112286436023E-8</v>
      </c>
      <c r="BU45">
        <f t="shared" si="34"/>
        <v>2.8279582815131076E-7</v>
      </c>
      <c r="BV45">
        <f t="shared" si="34"/>
        <v>9.6486594368359414E-8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1.723836598498311E-4</v>
      </c>
    </row>
    <row r="48" spans="1:177">
      <c r="A48">
        <v>47</v>
      </c>
      <c r="EN48">
        <f>Sheet28!FL48</f>
        <v>0.69682589883537671</v>
      </c>
      <c r="EO48">
        <f>Sheet28!FM48</f>
        <v>0.78338663050391211</v>
      </c>
      <c r="EP48">
        <f>Sheet28!FN48</f>
        <v>0.29489691212960578</v>
      </c>
      <c r="EQ48">
        <f>Sheet28!FO48</f>
        <v>0.46923020773665258</v>
      </c>
      <c r="ER48">
        <f>Sheet28!FP48</f>
        <v>0.26551800329196401</v>
      </c>
      <c r="ES48">
        <f>Sheet28!FQ48</f>
        <v>0.85229333981898969</v>
      </c>
      <c r="ET48">
        <f>Sheet28!FR48</f>
        <v>0.19513639914048575</v>
      </c>
      <c r="EU48">
        <f>Sheet28!FS48</f>
        <v>0.8065444594201282</v>
      </c>
      <c r="EV48">
        <f>Sheet28!FT48</f>
        <v>2.5361649777361998E-3</v>
      </c>
      <c r="EW48">
        <f>Sheet28!FU48</f>
        <v>0.60917487180272867</v>
      </c>
      <c r="EZ48">
        <f>(1/4)*SUM($BY$7:$CB$7)</f>
        <v>-0.22524098583972979</v>
      </c>
      <c r="FA48">
        <f>(1/4)*SUM($BY$8:$CB$8)</f>
        <v>0.2820683627760186</v>
      </c>
      <c r="FB48">
        <f>(1/4)*SUM($BY$9:$CB$9)</f>
        <v>-0.18518788426947341</v>
      </c>
      <c r="FC48">
        <f>(1/4)*SUM($BY$10:$CB$10)</f>
        <v>6.1954952512333711E-2</v>
      </c>
      <c r="FD48">
        <f>(1/4)*SUM($BY$11:$CB$11)</f>
        <v>5.2695629314804246E-2</v>
      </c>
      <c r="FE48">
        <f>(1/4)*SUM($BY$12:$CB$12)</f>
        <v>8.5806357602835379E-2</v>
      </c>
      <c r="FF48">
        <f>(1/4)*SUM($BY$13:$CB$13)</f>
        <v>9.858239500665212E-3</v>
      </c>
      <c r="FG48">
        <f>(1/4)*SUM($BY$14:$CB$14)</f>
        <v>-0.19408391245740569</v>
      </c>
      <c r="FH48">
        <f>(1/4)*SUM($BY$15:$CB$15)</f>
        <v>3.096336511421191E-2</v>
      </c>
      <c r="FI48">
        <f>(1/4)*SUM($BY$16:$CB$16)</f>
        <v>8.1165875745739829E-2</v>
      </c>
      <c r="FL48">
        <f t="shared" ref="FL48:FU48" si="37">EN48-($EU$10*EZ48)</f>
        <v>0.69705113982121647</v>
      </c>
      <c r="FM48">
        <f t="shared" si="37"/>
        <v>0.78310456214113611</v>
      </c>
      <c r="FN48">
        <f t="shared" si="37"/>
        <v>0.29508210001387525</v>
      </c>
      <c r="FO48">
        <f t="shared" si="37"/>
        <v>0.46916825278414026</v>
      </c>
      <c r="FP48">
        <f t="shared" si="37"/>
        <v>0.2654653076626492</v>
      </c>
      <c r="FQ48">
        <f t="shared" si="37"/>
        <v>0.85220753346138689</v>
      </c>
      <c r="FR48">
        <f t="shared" si="37"/>
        <v>0.19512654090098508</v>
      </c>
      <c r="FS48">
        <f t="shared" si="37"/>
        <v>0.80673854333258566</v>
      </c>
      <c r="FT48">
        <f t="shared" si="37"/>
        <v>2.5052016126219877E-3</v>
      </c>
      <c r="FU48">
        <f t="shared" si="37"/>
        <v>0.60909370592698298</v>
      </c>
    </row>
    <row r="49" spans="1:177">
      <c r="A49">
        <v>48</v>
      </c>
      <c r="B49">
        <f t="array" ref="B49:K58">TRANSPOSE(EN52:EW61)</f>
        <v>0.23794419774464437</v>
      </c>
      <c r="C49">
        <v>0.10668218253845445</v>
      </c>
      <c r="D49">
        <v>0.26480395866085449</v>
      </c>
      <c r="E49">
        <v>7.1376848761271011E-2</v>
      </c>
      <c r="F49">
        <v>0.87732209460494504</v>
      </c>
      <c r="G49">
        <v>0.61385968042038785</v>
      </c>
      <c r="H49">
        <v>0.77307747054741094</v>
      </c>
      <c r="I49">
        <v>0.16431516505433952</v>
      </c>
      <c r="J49">
        <v>0.57128124999928998</v>
      </c>
      <c r="K49">
        <v>0.32021588699535658</v>
      </c>
      <c r="M49">
        <f t="array" ref="M49:M58">TRANSPOSE(EN48:EW48)</f>
        <v>0.69682589883537671</v>
      </c>
      <c r="S49">
        <f>EN52</f>
        <v>0.23794419774464437</v>
      </c>
      <c r="T49">
        <f t="shared" ref="T49:AB58" si="38">EO52</f>
        <v>0.35923154455101841</v>
      </c>
      <c r="U49">
        <f t="shared" si="38"/>
        <v>0.20618000396296479</v>
      </c>
      <c r="V49">
        <f t="shared" si="38"/>
        <v>0.27674203637606126</v>
      </c>
      <c r="W49">
        <f t="shared" si="38"/>
        <v>0.49318462186593942</v>
      </c>
      <c r="X49">
        <f t="shared" si="38"/>
        <v>0.5841147815318849</v>
      </c>
      <c r="Y49">
        <f t="shared" si="38"/>
        <v>2.4536037905574008E-2</v>
      </c>
      <c r="Z49">
        <f t="shared" si="38"/>
        <v>0.41691445511947678</v>
      </c>
      <c r="AA49">
        <f t="shared" si="38"/>
        <v>0.35398391523842959</v>
      </c>
      <c r="AB49">
        <f t="shared" si="38"/>
        <v>0.33020073087294816</v>
      </c>
      <c r="BM49">
        <f>0.5*$BL$21*B49*B49</f>
        <v>2.8308720620171211E-7</v>
      </c>
      <c r="BN49">
        <f t="shared" ref="BN49:BV58" si="39">0.5*$BL$21*C49*C49</f>
        <v>5.6905440355840586E-8</v>
      </c>
      <c r="BO49">
        <f t="shared" si="39"/>
        <v>3.5060568261229767E-7</v>
      </c>
      <c r="BP49">
        <f t="shared" si="39"/>
        <v>2.5473272695446776E-8</v>
      </c>
      <c r="BQ49">
        <f t="shared" si="39"/>
        <v>3.8484702884100413E-6</v>
      </c>
      <c r="BR49">
        <f t="shared" si="39"/>
        <v>1.8841185362291036E-6</v>
      </c>
      <c r="BS49">
        <f t="shared" si="39"/>
        <v>2.9882438773399154E-6</v>
      </c>
      <c r="BT49">
        <f t="shared" si="39"/>
        <v>1.349973673341742E-7</v>
      </c>
      <c r="BU49">
        <f t="shared" si="39"/>
        <v>1.6318113330037563E-6</v>
      </c>
      <c r="BV49">
        <f t="shared" si="39"/>
        <v>5.1269107142111491E-7</v>
      </c>
    </row>
    <row r="50" spans="1:177">
      <c r="A50">
        <v>49</v>
      </c>
      <c r="B50">
        <v>0.35923154455101841</v>
      </c>
      <c r="C50">
        <v>0.6587539275902714</v>
      </c>
      <c r="D50">
        <v>0.57963232571675749</v>
      </c>
      <c r="E50">
        <v>0.97831848557840062</v>
      </c>
      <c r="F50">
        <v>0.71414614938585197</v>
      </c>
      <c r="G50">
        <v>0.70910197365113925</v>
      </c>
      <c r="H50">
        <v>0.65664836648663316</v>
      </c>
      <c r="I50">
        <v>0.82679712602022015</v>
      </c>
      <c r="J50">
        <v>7.8671298096530423E-2</v>
      </c>
      <c r="K50">
        <v>0.83151379815965032</v>
      </c>
      <c r="M50">
        <v>0.78338663050391211</v>
      </c>
      <c r="S50">
        <f t="shared" ref="S50:S58" si="40">EN53</f>
        <v>0.10668218253845445</v>
      </c>
      <c r="T50">
        <f t="shared" si="38"/>
        <v>0.6587539275902714</v>
      </c>
      <c r="U50">
        <f t="shared" si="38"/>
        <v>0.57934092868104625</v>
      </c>
      <c r="V50">
        <f t="shared" si="38"/>
        <v>0.98044522082089725</v>
      </c>
      <c r="W50">
        <f t="shared" si="38"/>
        <v>0.84277514382334806</v>
      </c>
      <c r="X50">
        <f t="shared" si="38"/>
        <v>0.56170267420212239</v>
      </c>
      <c r="Y50">
        <f t="shared" si="38"/>
        <v>0.7514978719661406</v>
      </c>
      <c r="Z50">
        <f t="shared" si="38"/>
        <v>0.79814956131952064</v>
      </c>
      <c r="AA50">
        <f t="shared" si="38"/>
        <v>0.61901787604747982</v>
      </c>
      <c r="AB50">
        <f t="shared" si="38"/>
        <v>0.69303725496557644</v>
      </c>
      <c r="BM50">
        <f t="shared" ref="BM50:BM58" si="41">0.5*$BL$21*B50*B50</f>
        <v>6.4523651300255166E-7</v>
      </c>
      <c r="BN50">
        <f t="shared" si="39"/>
        <v>2.1697836855780428E-6</v>
      </c>
      <c r="BO50">
        <f t="shared" si="39"/>
        <v>1.6798681650790862E-6</v>
      </c>
      <c r="BP50">
        <f t="shared" si="39"/>
        <v>4.7855352961220764E-6</v>
      </c>
      <c r="BQ50">
        <f t="shared" si="39"/>
        <v>2.5500236134131985E-6</v>
      </c>
      <c r="BR50">
        <f t="shared" si="39"/>
        <v>2.514128045179705E-6</v>
      </c>
      <c r="BS50">
        <f t="shared" si="39"/>
        <v>2.1559353860478186E-6</v>
      </c>
      <c r="BT50">
        <f t="shared" si="39"/>
        <v>3.4179674379764796E-6</v>
      </c>
      <c r="BU50">
        <f t="shared" si="39"/>
        <v>3.0945865720965756E-8</v>
      </c>
      <c r="BV50">
        <f t="shared" si="39"/>
        <v>3.4570759826494386E-6</v>
      </c>
      <c r="EN50" t="s">
        <v>22</v>
      </c>
      <c r="EZ50" t="s">
        <v>27</v>
      </c>
    </row>
    <row r="51" spans="1:177">
      <c r="A51">
        <v>50</v>
      </c>
      <c r="B51">
        <v>0.20618000396296479</v>
      </c>
      <c r="C51">
        <v>0.57934092868104625</v>
      </c>
      <c r="D51">
        <v>0.48197952289730223</v>
      </c>
      <c r="E51">
        <v>0.95034647936725014</v>
      </c>
      <c r="F51">
        <v>0.83899444063229967</v>
      </c>
      <c r="G51">
        <v>0.64040966469120064</v>
      </c>
      <c r="H51">
        <v>5.0569526489088017E-2</v>
      </c>
      <c r="I51">
        <v>0.52699678099121317</v>
      </c>
      <c r="J51">
        <v>0.21706466099691424</v>
      </c>
      <c r="K51">
        <v>0.91265883081045984</v>
      </c>
      <c r="M51">
        <v>0.29489691212960578</v>
      </c>
      <c r="S51">
        <f t="shared" si="40"/>
        <v>0.26480395866085449</v>
      </c>
      <c r="T51">
        <f t="shared" si="38"/>
        <v>0.57963232571675749</v>
      </c>
      <c r="U51">
        <f t="shared" si="38"/>
        <v>0.48197952289730223</v>
      </c>
      <c r="V51">
        <f t="shared" si="38"/>
        <v>3.5673282149767852E-2</v>
      </c>
      <c r="W51">
        <f t="shared" si="38"/>
        <v>0.38909827580669687</v>
      </c>
      <c r="X51">
        <f t="shared" si="38"/>
        <v>0.91797305959966202</v>
      </c>
      <c r="Y51">
        <f t="shared" si="38"/>
        <v>0.10654028246154623</v>
      </c>
      <c r="Z51">
        <f t="shared" si="38"/>
        <v>0.83227708910139697</v>
      </c>
      <c r="AA51">
        <f t="shared" si="38"/>
        <v>0.79702360204737743</v>
      </c>
      <c r="AB51">
        <f t="shared" si="38"/>
        <v>0.21963191001179355</v>
      </c>
      <c r="BM51">
        <f t="shared" si="41"/>
        <v>2.1255097017084089E-7</v>
      </c>
      <c r="BN51">
        <f t="shared" si="39"/>
        <v>1.6781795582250857E-6</v>
      </c>
      <c r="BO51">
        <f t="shared" si="39"/>
        <v>1.1615213024615555E-6</v>
      </c>
      <c r="BP51">
        <f t="shared" si="39"/>
        <v>4.5157921542286364E-6</v>
      </c>
      <c r="BQ51">
        <f t="shared" si="39"/>
        <v>3.5195583570595271E-6</v>
      </c>
      <c r="BR51">
        <f t="shared" si="39"/>
        <v>2.0506226931494805E-6</v>
      </c>
      <c r="BS51">
        <f t="shared" si="39"/>
        <v>1.2786385046652874E-8</v>
      </c>
      <c r="BT51">
        <f t="shared" si="39"/>
        <v>1.3886280358755037E-6</v>
      </c>
      <c r="BU51">
        <f t="shared" si="39"/>
        <v>2.3558533526852652E-7</v>
      </c>
      <c r="BV51">
        <f t="shared" si="39"/>
        <v>4.1647307072815781E-6</v>
      </c>
    </row>
    <row r="52" spans="1:177">
      <c r="A52">
        <v>51</v>
      </c>
      <c r="B52">
        <v>0.27674203637606126</v>
      </c>
      <c r="C52">
        <v>0.98044522082089725</v>
      </c>
      <c r="D52">
        <v>3.5673282149767852E-2</v>
      </c>
      <c r="E52">
        <v>2.8656716185974394E-2</v>
      </c>
      <c r="F52">
        <v>0.94701915165662343</v>
      </c>
      <c r="G52">
        <v>0.96730833286257201</v>
      </c>
      <c r="H52">
        <v>0.6613748431365547</v>
      </c>
      <c r="I52">
        <v>0.31901651740589937</v>
      </c>
      <c r="J52">
        <v>0.38317970022472408</v>
      </c>
      <c r="K52">
        <v>0.5521248702508833</v>
      </c>
      <c r="M52">
        <v>0.46923020773665258</v>
      </c>
      <c r="S52">
        <f t="shared" si="40"/>
        <v>7.1376848761271011E-2</v>
      </c>
      <c r="T52">
        <f t="shared" si="38"/>
        <v>0.97831848557840062</v>
      </c>
      <c r="U52">
        <f t="shared" si="38"/>
        <v>0.95034647936725014</v>
      </c>
      <c r="V52">
        <f t="shared" si="38"/>
        <v>2.8656716185974394E-2</v>
      </c>
      <c r="W52">
        <f t="shared" si="38"/>
        <v>0.66145738851175706</v>
      </c>
      <c r="X52">
        <f t="shared" si="38"/>
        <v>0.44777482744153707</v>
      </c>
      <c r="Y52">
        <f t="shared" si="38"/>
        <v>0.45105750949436341</v>
      </c>
      <c r="Z52">
        <f t="shared" si="38"/>
        <v>0.86273096500393043</v>
      </c>
      <c r="AA52">
        <f t="shared" si="38"/>
        <v>0.26268056317544031</v>
      </c>
      <c r="AB52">
        <f t="shared" si="38"/>
        <v>8.0274795509498009E-2</v>
      </c>
      <c r="BM52">
        <f t="shared" si="41"/>
        <v>3.8293077348784614E-7</v>
      </c>
      <c r="BN52">
        <f t="shared" si="39"/>
        <v>4.8063641551526903E-6</v>
      </c>
      <c r="BO52">
        <f t="shared" si="39"/>
        <v>6.3629152966847287E-9</v>
      </c>
      <c r="BP52">
        <f t="shared" si="39"/>
        <v>4.1060369128174348E-9</v>
      </c>
      <c r="BQ52">
        <f t="shared" si="39"/>
        <v>4.4842263680221534E-6</v>
      </c>
      <c r="BR52">
        <f t="shared" si="39"/>
        <v>4.6784270541268424E-6</v>
      </c>
      <c r="BS52">
        <f t="shared" si="39"/>
        <v>2.1870834156695116E-6</v>
      </c>
      <c r="BT52">
        <f t="shared" si="39"/>
        <v>5.088576918889425E-7</v>
      </c>
      <c r="BU52">
        <f t="shared" si="39"/>
        <v>7.3413341332154722E-7</v>
      </c>
      <c r="BV52">
        <f t="shared" si="39"/>
        <v>1.5242093617477737E-6</v>
      </c>
      <c r="EN52">
        <f>Sheet28!FL52</f>
        <v>0.23794419774464437</v>
      </c>
      <c r="EO52">
        <f>Sheet28!FM52</f>
        <v>0.35923154455101841</v>
      </c>
      <c r="EP52">
        <f>Sheet28!FN52</f>
        <v>0.20618000396296479</v>
      </c>
      <c r="EQ52">
        <f>Sheet28!FO52</f>
        <v>0.27674203637606126</v>
      </c>
      <c r="ER52">
        <f>Sheet28!FP52</f>
        <v>0.49318462186593942</v>
      </c>
      <c r="ES52">
        <f>Sheet28!FQ52</f>
        <v>0.5841147815318849</v>
      </c>
      <c r="ET52">
        <f>Sheet28!FR52</f>
        <v>2.4536037905574008E-2</v>
      </c>
      <c r="EU52">
        <f>Sheet28!FS52</f>
        <v>0.41691445511947678</v>
      </c>
      <c r="EV52">
        <f>Sheet28!FT52</f>
        <v>0.35398391523842959</v>
      </c>
      <c r="EW52">
        <f>Sheet28!FU52</f>
        <v>0.33020073087294816</v>
      </c>
      <c r="EZ52">
        <f t="array" ref="EZ52:FI61">(1/4)*(MMULT($AM$7:$AP$16,$BY$23:$CH$26))</f>
        <v>-0.22120529539453829</v>
      </c>
      <c r="FA52">
        <v>0.2767756923290105</v>
      </c>
      <c r="FB52">
        <v>-0.18205617932972454</v>
      </c>
      <c r="FC52">
        <v>6.0792178922199951E-2</v>
      </c>
      <c r="FD52">
        <v>5.2306354580139727E-2</v>
      </c>
      <c r="FE52">
        <v>8.4196153049515596E-2</v>
      </c>
      <c r="FF52">
        <v>9.6732203525012224E-3</v>
      </c>
      <c r="FG52">
        <v>-0.19050709938936816</v>
      </c>
      <c r="FH52">
        <v>3.0382291338355159E-2</v>
      </c>
      <c r="FI52">
        <v>7.9642683541908774E-2</v>
      </c>
      <c r="FL52">
        <f t="shared" ref="FL52:FU61" si="42">EN52-($EU$10*EZ52)</f>
        <v>0.23816540304003891</v>
      </c>
      <c r="FM52">
        <f t="shared" si="42"/>
        <v>0.35895476885868938</v>
      </c>
      <c r="FN52">
        <f t="shared" si="42"/>
        <v>0.20636206014229452</v>
      </c>
      <c r="FO52">
        <f t="shared" si="42"/>
        <v>0.27668124419713908</v>
      </c>
      <c r="FP52">
        <f t="shared" si="42"/>
        <v>0.49313231551135928</v>
      </c>
      <c r="FQ52">
        <f t="shared" si="42"/>
        <v>0.58403058537883534</v>
      </c>
      <c r="FR52">
        <f t="shared" si="42"/>
        <v>2.4526364685221506E-2</v>
      </c>
      <c r="FS52">
        <f t="shared" si="42"/>
        <v>0.41710496221886617</v>
      </c>
      <c r="FT52">
        <f t="shared" si="42"/>
        <v>0.35395353294709125</v>
      </c>
      <c r="FU52">
        <f t="shared" si="42"/>
        <v>0.33012108818940622</v>
      </c>
    </row>
    <row r="53" spans="1:177">
      <c r="A53">
        <v>52</v>
      </c>
      <c r="B53">
        <v>0.49318462186593942</v>
      </c>
      <c r="C53">
        <v>0.84277514382334806</v>
      </c>
      <c r="D53">
        <v>0.38909827580669687</v>
      </c>
      <c r="E53">
        <v>0.66145738851175706</v>
      </c>
      <c r="F53">
        <v>0.29619562300351593</v>
      </c>
      <c r="G53">
        <v>0.90485261634415715</v>
      </c>
      <c r="H53">
        <v>0.79859676389467538</v>
      </c>
      <c r="I53">
        <v>0.84763522346953035</v>
      </c>
      <c r="J53">
        <v>0.84661390814321036</v>
      </c>
      <c r="K53">
        <v>0.89809959364093683</v>
      </c>
      <c r="M53">
        <v>0.26551800329196401</v>
      </c>
      <c r="S53">
        <f t="shared" si="40"/>
        <v>0.87732209460494504</v>
      </c>
      <c r="T53">
        <f t="shared" si="38"/>
        <v>0.71414614938585197</v>
      </c>
      <c r="U53">
        <f t="shared" si="38"/>
        <v>0.83899444063229967</v>
      </c>
      <c r="V53">
        <f t="shared" si="38"/>
        <v>0.94701915165662343</v>
      </c>
      <c r="W53">
        <f t="shared" si="38"/>
        <v>0.29619562300351593</v>
      </c>
      <c r="X53">
        <f t="shared" si="38"/>
        <v>0.35188819038930391</v>
      </c>
      <c r="Y53">
        <f t="shared" si="38"/>
        <v>0.28343388769115957</v>
      </c>
      <c r="Z53">
        <f t="shared" si="38"/>
        <v>0.19857157386731572</v>
      </c>
      <c r="AA53">
        <f t="shared" si="38"/>
        <v>0.54892725351397786</v>
      </c>
      <c r="AB53">
        <f t="shared" si="38"/>
        <v>0.7849652017046842</v>
      </c>
      <c r="BM53">
        <f t="shared" si="41"/>
        <v>1.2161553562252482E-6</v>
      </c>
      <c r="BN53">
        <f t="shared" si="39"/>
        <v>3.5513497152323253E-6</v>
      </c>
      <c r="BO53">
        <f t="shared" si="39"/>
        <v>7.5698734117872178E-7</v>
      </c>
      <c r="BP53">
        <f t="shared" si="39"/>
        <v>2.1876293840839675E-6</v>
      </c>
      <c r="BQ53">
        <f t="shared" si="39"/>
        <v>4.3865923543220472E-7</v>
      </c>
      <c r="BR53">
        <f t="shared" si="39"/>
        <v>4.0937912865243325E-6</v>
      </c>
      <c r="BS53">
        <f t="shared" si="39"/>
        <v>3.1887839565152401E-6</v>
      </c>
      <c r="BT53">
        <f t="shared" si="39"/>
        <v>3.5924273603312033E-6</v>
      </c>
      <c r="BU53">
        <f t="shared" si="39"/>
        <v>3.5837755473076015E-6</v>
      </c>
      <c r="BV53">
        <f t="shared" si="39"/>
        <v>4.0329144004900794E-6</v>
      </c>
      <c r="EN53">
        <f>Sheet28!FL53</f>
        <v>0.10668218253845445</v>
      </c>
      <c r="EO53">
        <f>Sheet28!FM53</f>
        <v>0.6587539275902714</v>
      </c>
      <c r="EP53">
        <f>Sheet28!FN53</f>
        <v>0.57934092868104625</v>
      </c>
      <c r="EQ53">
        <f>Sheet28!FO53</f>
        <v>0.98044522082089725</v>
      </c>
      <c r="ER53">
        <f>Sheet28!FP53</f>
        <v>0.84277514382334806</v>
      </c>
      <c r="ES53">
        <f>Sheet28!FQ53</f>
        <v>0.56170267420212239</v>
      </c>
      <c r="ET53">
        <f>Sheet28!FR53</f>
        <v>0.7514978719661406</v>
      </c>
      <c r="EU53">
        <f>Sheet28!FS53</f>
        <v>0.79814956131952064</v>
      </c>
      <c r="EV53">
        <f>Sheet28!FT53</f>
        <v>0.61901787604747982</v>
      </c>
      <c r="EW53">
        <f>Sheet28!FU53</f>
        <v>0.69303725496557644</v>
      </c>
      <c r="EZ53">
        <v>-0.22469652134697832</v>
      </c>
      <c r="FA53">
        <v>0.28134401738577908</v>
      </c>
      <c r="FB53">
        <v>-0.18478867612675556</v>
      </c>
      <c r="FC53">
        <v>6.1795800627277186E-2</v>
      </c>
      <c r="FD53">
        <v>5.2677856599366774E-2</v>
      </c>
      <c r="FE53">
        <v>8.5585977991751397E-2</v>
      </c>
      <c r="FF53">
        <v>9.8329154960904476E-3</v>
      </c>
      <c r="FG53">
        <v>-0.19359260649461466</v>
      </c>
      <c r="FH53">
        <v>3.0883834998929414E-2</v>
      </c>
      <c r="FI53">
        <v>8.095740086915415E-2</v>
      </c>
      <c r="FL53">
        <f t="shared" si="42"/>
        <v>0.10690687905980142</v>
      </c>
      <c r="FM53">
        <f t="shared" si="42"/>
        <v>0.65847258357288563</v>
      </c>
      <c r="FN53">
        <f t="shared" si="42"/>
        <v>0.57952571735717295</v>
      </c>
      <c r="FO53">
        <f t="shared" si="42"/>
        <v>0.98038342502026998</v>
      </c>
      <c r="FP53">
        <f t="shared" si="42"/>
        <v>0.84272246596674871</v>
      </c>
      <c r="FQ53">
        <f t="shared" si="42"/>
        <v>0.56161708822413059</v>
      </c>
      <c r="FR53">
        <f t="shared" si="42"/>
        <v>0.75148803905064454</v>
      </c>
      <c r="FS53">
        <f t="shared" si="42"/>
        <v>0.79834315392601529</v>
      </c>
      <c r="FT53">
        <f t="shared" si="42"/>
        <v>0.61898699221248088</v>
      </c>
      <c r="FU53">
        <f t="shared" si="42"/>
        <v>0.69295629756470734</v>
      </c>
    </row>
    <row r="54" spans="1:177">
      <c r="A54">
        <v>53</v>
      </c>
      <c r="B54">
        <v>0.5841147815318849</v>
      </c>
      <c r="C54">
        <v>0.56170267420212239</v>
      </c>
      <c r="D54">
        <v>0.91797305959966202</v>
      </c>
      <c r="E54">
        <v>0.44777482744153707</v>
      </c>
      <c r="F54">
        <v>0.35188819038930391</v>
      </c>
      <c r="G54">
        <v>9.4727369391689686E-2</v>
      </c>
      <c r="H54">
        <v>0.53524548497110414</v>
      </c>
      <c r="I54">
        <v>0.47129997908098586</v>
      </c>
      <c r="J54">
        <v>0.76531048391911582</v>
      </c>
      <c r="K54">
        <v>0.38374626117623079</v>
      </c>
      <c r="M54">
        <v>0.85229333981898969</v>
      </c>
      <c r="S54">
        <f t="shared" si="40"/>
        <v>0.61385968042038785</v>
      </c>
      <c r="T54">
        <f t="shared" si="38"/>
        <v>0.70910197365113925</v>
      </c>
      <c r="U54">
        <f t="shared" si="38"/>
        <v>0.64040966469120064</v>
      </c>
      <c r="V54">
        <f t="shared" si="38"/>
        <v>0.96730833286257201</v>
      </c>
      <c r="W54">
        <f t="shared" si="38"/>
        <v>0.90485261634415715</v>
      </c>
      <c r="X54">
        <f t="shared" si="38"/>
        <v>9.4727369391689686E-2</v>
      </c>
      <c r="Y54">
        <f t="shared" si="38"/>
        <v>0.51649861743234704</v>
      </c>
      <c r="Z54">
        <f t="shared" si="38"/>
        <v>0.41864236996218518</v>
      </c>
      <c r="AA54">
        <f t="shared" si="38"/>
        <v>8.8382825379963392E-2</v>
      </c>
      <c r="AB54">
        <f t="shared" si="38"/>
        <v>0.48784282263020351</v>
      </c>
      <c r="BM54">
        <f t="shared" si="41"/>
        <v>1.7059503900202084E-6</v>
      </c>
      <c r="BN54">
        <f t="shared" si="39"/>
        <v>1.5775494710290784E-6</v>
      </c>
      <c r="BO54">
        <f t="shared" si="39"/>
        <v>4.2133726907538229E-6</v>
      </c>
      <c r="BP54">
        <f t="shared" si="39"/>
        <v>1.0025114804514917E-6</v>
      </c>
      <c r="BQ54">
        <f t="shared" si="39"/>
        <v>6.1912649267729505E-7</v>
      </c>
      <c r="BR54">
        <f t="shared" si="39"/>
        <v>4.4866372559348145E-8</v>
      </c>
      <c r="BS54">
        <f t="shared" si="39"/>
        <v>1.4324386459097624E-6</v>
      </c>
      <c r="BT54">
        <f t="shared" si="39"/>
        <v>1.1106183514086887E-6</v>
      </c>
      <c r="BU54">
        <f t="shared" si="39"/>
        <v>2.9285006839825566E-6</v>
      </c>
      <c r="BV54">
        <f t="shared" si="39"/>
        <v>7.3630596483367977E-7</v>
      </c>
      <c r="EN54">
        <f>Sheet28!FL54</f>
        <v>0.26480395866085449</v>
      </c>
      <c r="EO54">
        <f>Sheet28!FM54</f>
        <v>0.57963232571675749</v>
      </c>
      <c r="EP54">
        <f>Sheet28!FN54</f>
        <v>0.48197952289730223</v>
      </c>
      <c r="EQ54">
        <f>Sheet28!FO54</f>
        <v>3.5673282149767852E-2</v>
      </c>
      <c r="ER54">
        <f>Sheet28!FP54</f>
        <v>0.38909827580669687</v>
      </c>
      <c r="ES54">
        <f>Sheet28!FQ54</f>
        <v>0.91797305959966202</v>
      </c>
      <c r="ET54">
        <f>Sheet28!FR54</f>
        <v>0.10654028246154623</v>
      </c>
      <c r="EU54">
        <f>Sheet28!FS54</f>
        <v>0.83227708910139697</v>
      </c>
      <c r="EV54">
        <f>Sheet28!FT54</f>
        <v>0.79702360204737743</v>
      </c>
      <c r="EW54">
        <f>Sheet28!FU54</f>
        <v>0.21963191001179355</v>
      </c>
      <c r="EZ54">
        <v>-0.22338563279360735</v>
      </c>
      <c r="FA54">
        <v>0.27955408077386407</v>
      </c>
      <c r="FB54">
        <v>-0.18378339844324118</v>
      </c>
      <c r="FC54">
        <v>6.1402499158768817E-2</v>
      </c>
      <c r="FD54">
        <v>5.2695045185960715E-2</v>
      </c>
      <c r="FE54">
        <v>8.5041385925624394E-2</v>
      </c>
      <c r="FF54">
        <v>9.770333989984413E-3</v>
      </c>
      <c r="FG54">
        <v>-0.19242383608867392</v>
      </c>
      <c r="FH54">
        <v>3.0687301618882633E-2</v>
      </c>
      <c r="FI54">
        <v>8.0442220672437365E-2</v>
      </c>
      <c r="FL54">
        <f t="shared" si="42"/>
        <v>0.2650273442936481</v>
      </c>
      <c r="FM54">
        <f t="shared" si="42"/>
        <v>0.57935277163598364</v>
      </c>
      <c r="FN54">
        <f t="shared" si="42"/>
        <v>0.48216330629574544</v>
      </c>
      <c r="FO54">
        <f t="shared" si="42"/>
        <v>3.561187965060908E-2</v>
      </c>
      <c r="FP54">
        <f t="shared" si="42"/>
        <v>0.38904558076151091</v>
      </c>
      <c r="FQ54">
        <f t="shared" si="42"/>
        <v>0.91788801821373645</v>
      </c>
      <c r="FR54">
        <f t="shared" si="42"/>
        <v>0.10653051212755625</v>
      </c>
      <c r="FS54">
        <f t="shared" si="42"/>
        <v>0.83246951293748561</v>
      </c>
      <c r="FT54">
        <f t="shared" si="42"/>
        <v>0.79699291474575851</v>
      </c>
      <c r="FU54">
        <f t="shared" si="42"/>
        <v>0.21955146779112111</v>
      </c>
    </row>
    <row r="55" spans="1:177">
      <c r="A55">
        <v>54</v>
      </c>
      <c r="B55">
        <v>2.4536037905574008E-2</v>
      </c>
      <c r="C55">
        <v>0.7514978719661406</v>
      </c>
      <c r="D55">
        <v>0.10654028246154623</v>
      </c>
      <c r="E55">
        <v>0.45105750949436341</v>
      </c>
      <c r="F55">
        <v>0.28343388769115957</v>
      </c>
      <c r="G55">
        <v>0.51649861743234704</v>
      </c>
      <c r="H55">
        <v>0.25092671521460436</v>
      </c>
      <c r="I55">
        <v>0.21761738633213235</v>
      </c>
      <c r="J55">
        <v>0.18725997797472985</v>
      </c>
      <c r="K55">
        <v>0.80306143645005001</v>
      </c>
      <c r="M55">
        <v>0.19513639914048575</v>
      </c>
      <c r="S55">
        <f t="shared" si="40"/>
        <v>0.77307747054741094</v>
      </c>
      <c r="T55">
        <f t="shared" si="38"/>
        <v>0.65664836648663316</v>
      </c>
      <c r="U55">
        <f t="shared" si="38"/>
        <v>5.0569526489088017E-2</v>
      </c>
      <c r="V55">
        <f t="shared" si="38"/>
        <v>0.6613748431365547</v>
      </c>
      <c r="W55">
        <f t="shared" si="38"/>
        <v>0.79859676389467538</v>
      </c>
      <c r="X55">
        <f t="shared" si="38"/>
        <v>0.53524548497110414</v>
      </c>
      <c r="Y55">
        <f t="shared" si="38"/>
        <v>0.25092671521460436</v>
      </c>
      <c r="Z55">
        <f t="shared" si="38"/>
        <v>0.17687390079654994</v>
      </c>
      <c r="AA55">
        <f t="shared" si="38"/>
        <v>0.46951999704687836</v>
      </c>
      <c r="AB55">
        <f t="shared" si="38"/>
        <v>0.20378692660795403</v>
      </c>
      <c r="BM55">
        <f t="shared" si="41"/>
        <v>3.0100857805188227E-9</v>
      </c>
      <c r="BN55">
        <f t="shared" si="39"/>
        <v>2.8237452578481895E-6</v>
      </c>
      <c r="BO55">
        <f t="shared" si="39"/>
        <v>5.6754158934930288E-8</v>
      </c>
      <c r="BP55">
        <f t="shared" si="39"/>
        <v>1.0172643843562889E-6</v>
      </c>
      <c r="BQ55">
        <f t="shared" si="39"/>
        <v>4.0167384345862434E-7</v>
      </c>
      <c r="BR55">
        <f t="shared" si="39"/>
        <v>1.3338541090476301E-6</v>
      </c>
      <c r="BS55">
        <f t="shared" si="39"/>
        <v>3.1482108204195583E-7</v>
      </c>
      <c r="BT55">
        <f t="shared" si="39"/>
        <v>2.3678663417014275E-7</v>
      </c>
      <c r="BU55">
        <f t="shared" si="39"/>
        <v>1.7533149675548155E-7</v>
      </c>
      <c r="BV55">
        <f t="shared" si="39"/>
        <v>3.224538353566089E-6</v>
      </c>
      <c r="EN55">
        <f>Sheet28!FL55</f>
        <v>7.1376848761271011E-2</v>
      </c>
      <c r="EO55">
        <f>Sheet28!FM55</f>
        <v>0.97831848557840062</v>
      </c>
      <c r="EP55">
        <f>Sheet28!FN55</f>
        <v>0.95034647936725014</v>
      </c>
      <c r="EQ55">
        <f>Sheet28!FO55</f>
        <v>2.8656716185974394E-2</v>
      </c>
      <c r="ER55">
        <f>Sheet28!FP55</f>
        <v>0.66145738851175706</v>
      </c>
      <c r="ES55">
        <f>Sheet28!FQ55</f>
        <v>0.44777482744153707</v>
      </c>
      <c r="ET55">
        <f>Sheet28!FR55</f>
        <v>0.45105750949436341</v>
      </c>
      <c r="EU55">
        <f>Sheet28!FS55</f>
        <v>0.86273096500393043</v>
      </c>
      <c r="EV55">
        <f>Sheet28!FT55</f>
        <v>0.26268056317544031</v>
      </c>
      <c r="EW55">
        <f>Sheet28!FU55</f>
        <v>8.0274795509498009E-2</v>
      </c>
      <c r="EZ55">
        <v>-0.21915242024812701</v>
      </c>
      <c r="FA55">
        <v>0.27411954789719106</v>
      </c>
      <c r="FB55">
        <v>-0.18045723738629024</v>
      </c>
      <c r="FC55">
        <v>6.0208673732246164E-2</v>
      </c>
      <c r="FD55">
        <v>5.2018399272800109E-2</v>
      </c>
      <c r="FE55">
        <v>8.338808671824155E-2</v>
      </c>
      <c r="FF55">
        <v>9.5803736270827639E-3</v>
      </c>
      <c r="FG55">
        <v>-0.18867440639577851</v>
      </c>
      <c r="FH55">
        <v>3.0090688819747514E-2</v>
      </c>
      <c r="FI55">
        <v>7.887829396288662E-2</v>
      </c>
      <c r="FL55">
        <f t="shared" si="42"/>
        <v>7.1596001181519139E-2</v>
      </c>
      <c r="FM55">
        <f t="shared" si="42"/>
        <v>0.97804436603050338</v>
      </c>
      <c r="FN55">
        <f t="shared" si="42"/>
        <v>0.95052693660463639</v>
      </c>
      <c r="FO55">
        <f t="shared" si="42"/>
        <v>2.8596507512242148E-2</v>
      </c>
      <c r="FP55">
        <f t="shared" si="42"/>
        <v>0.66140537011248424</v>
      </c>
      <c r="FQ55">
        <f t="shared" si="42"/>
        <v>0.44769143935481881</v>
      </c>
      <c r="FR55">
        <f t="shared" si="42"/>
        <v>0.45104792912073632</v>
      </c>
      <c r="FS55">
        <f t="shared" si="42"/>
        <v>0.86291963941032623</v>
      </c>
      <c r="FT55">
        <f t="shared" si="42"/>
        <v>0.26265047248662055</v>
      </c>
      <c r="FU55">
        <f t="shared" si="42"/>
        <v>8.0195917215535123E-2</v>
      </c>
    </row>
    <row r="56" spans="1:177">
      <c r="A56">
        <v>55</v>
      </c>
      <c r="B56">
        <v>0.41691445511947678</v>
      </c>
      <c r="C56">
        <v>0.79814956131952064</v>
      </c>
      <c r="D56">
        <v>0.83227708910139697</v>
      </c>
      <c r="E56">
        <v>0.86273096500393043</v>
      </c>
      <c r="F56">
        <v>0.19857157386731572</v>
      </c>
      <c r="G56">
        <v>0.41864236996218518</v>
      </c>
      <c r="H56">
        <v>0.17687390079654994</v>
      </c>
      <c r="I56">
        <v>0.21009017240698905</v>
      </c>
      <c r="J56">
        <v>0.42930728706162413</v>
      </c>
      <c r="K56">
        <v>0.39076334831483367</v>
      </c>
      <c r="M56">
        <v>0.8065444594201282</v>
      </c>
      <c r="S56">
        <f t="shared" si="40"/>
        <v>0.16431516505433952</v>
      </c>
      <c r="T56">
        <f t="shared" si="38"/>
        <v>0.82679712602022015</v>
      </c>
      <c r="U56">
        <f t="shared" si="38"/>
        <v>0.52699678099121317</v>
      </c>
      <c r="V56">
        <f t="shared" si="38"/>
        <v>0.31901651740589937</v>
      </c>
      <c r="W56">
        <f t="shared" si="38"/>
        <v>0.84763522346953035</v>
      </c>
      <c r="X56">
        <f t="shared" si="38"/>
        <v>0.47129997908098586</v>
      </c>
      <c r="Y56">
        <f t="shared" si="38"/>
        <v>0.21761738633213235</v>
      </c>
      <c r="Z56">
        <f t="shared" si="38"/>
        <v>0.21009017240698905</v>
      </c>
      <c r="AA56">
        <f t="shared" si="38"/>
        <v>0.62384902257552854</v>
      </c>
      <c r="AB56">
        <f t="shared" si="38"/>
        <v>0.87713664999356855</v>
      </c>
      <c r="BM56">
        <f t="shared" si="41"/>
        <v>8.6908831443785116E-7</v>
      </c>
      <c r="BN56">
        <f t="shared" si="39"/>
        <v>3.1852136111727163E-6</v>
      </c>
      <c r="BO56">
        <f t="shared" si="39"/>
        <v>3.4634257652154732E-6</v>
      </c>
      <c r="BP56">
        <f t="shared" si="39"/>
        <v>3.7215235898830655E-6</v>
      </c>
      <c r="BQ56">
        <f t="shared" si="39"/>
        <v>1.9715334974071415E-7</v>
      </c>
      <c r="BR56">
        <f t="shared" si="39"/>
        <v>8.7630716963777562E-7</v>
      </c>
      <c r="BS56">
        <f t="shared" si="39"/>
        <v>1.5642188391493894E-7</v>
      </c>
      <c r="BT56">
        <f t="shared" si="39"/>
        <v>2.2068940270999194E-7</v>
      </c>
      <c r="BU56">
        <f t="shared" si="39"/>
        <v>9.2152373362105874E-7</v>
      </c>
      <c r="BV56">
        <f t="shared" si="39"/>
        <v>7.6347997193110007E-7</v>
      </c>
      <c r="EN56">
        <f>Sheet28!FL56</f>
        <v>0.87732209460494504</v>
      </c>
      <c r="EO56">
        <f>Sheet28!FM56</f>
        <v>0.71414614938585197</v>
      </c>
      <c r="EP56">
        <f>Sheet28!FN56</f>
        <v>0.83899444063229967</v>
      </c>
      <c r="EQ56">
        <f>Sheet28!FO56</f>
        <v>0.94701915165662343</v>
      </c>
      <c r="ER56">
        <f>Sheet28!FP56</f>
        <v>0.29619562300351593</v>
      </c>
      <c r="ES56">
        <f>Sheet28!FQ56</f>
        <v>0.35188819038930391</v>
      </c>
      <c r="ET56">
        <f>Sheet28!FR56</f>
        <v>0.28343388769115957</v>
      </c>
      <c r="EU56">
        <f>Sheet28!FS56</f>
        <v>0.19857157386731572</v>
      </c>
      <c r="EV56">
        <f>Sheet28!FT56</f>
        <v>0.54892725351397786</v>
      </c>
      <c r="EW56">
        <f>Sheet28!FU56</f>
        <v>0.7849652017046842</v>
      </c>
      <c r="EZ56">
        <v>-0.22414375404841813</v>
      </c>
      <c r="FA56">
        <v>0.28065396398014031</v>
      </c>
      <c r="FB56">
        <v>-0.18438339935577258</v>
      </c>
      <c r="FC56">
        <v>6.1644210373645966E-2</v>
      </c>
      <c r="FD56">
        <v>5.2598233524682944E-2</v>
      </c>
      <c r="FE56">
        <v>8.5376047192387297E-2</v>
      </c>
      <c r="FF56">
        <v>9.8087945959412851E-3</v>
      </c>
      <c r="FG56">
        <v>-0.19312099235144539</v>
      </c>
      <c r="FH56">
        <v>3.0808078586085474E-2</v>
      </c>
      <c r="FI56">
        <v>8.0758817502752822E-2</v>
      </c>
      <c r="FL56">
        <f t="shared" si="42"/>
        <v>0.87754623835899348</v>
      </c>
      <c r="FM56">
        <f t="shared" si="42"/>
        <v>0.71386549542187183</v>
      </c>
      <c r="FN56">
        <f t="shared" si="42"/>
        <v>0.83917882403165545</v>
      </c>
      <c r="FO56">
        <f t="shared" si="42"/>
        <v>0.94695750744624974</v>
      </c>
      <c r="FP56">
        <f t="shared" si="42"/>
        <v>0.29614302476999127</v>
      </c>
      <c r="FQ56">
        <f t="shared" si="42"/>
        <v>0.35180281434211153</v>
      </c>
      <c r="FR56">
        <f t="shared" si="42"/>
        <v>0.28342407889656362</v>
      </c>
      <c r="FS56">
        <f t="shared" si="42"/>
        <v>0.19876469485966716</v>
      </c>
      <c r="FT56">
        <f t="shared" si="42"/>
        <v>0.54889644543539173</v>
      </c>
      <c r="FU56">
        <f t="shared" si="42"/>
        <v>0.7848844428871814</v>
      </c>
    </row>
    <row r="57" spans="1:177">
      <c r="A57">
        <v>56</v>
      </c>
      <c r="B57">
        <v>0.35398391523842959</v>
      </c>
      <c r="C57">
        <v>0.61901787604747982</v>
      </c>
      <c r="D57">
        <v>0.79702360204737743</v>
      </c>
      <c r="E57">
        <v>0.26268056317544031</v>
      </c>
      <c r="F57">
        <v>0.54892725351397786</v>
      </c>
      <c r="G57">
        <v>8.8382825379963392E-2</v>
      </c>
      <c r="H57">
        <v>0.46951999704687836</v>
      </c>
      <c r="I57">
        <v>0.62384902257552854</v>
      </c>
      <c r="J57">
        <v>0.87016172813600234</v>
      </c>
      <c r="K57">
        <v>0.30163352794206033</v>
      </c>
      <c r="M57">
        <v>2.5361649777361998E-3</v>
      </c>
      <c r="S57">
        <f t="shared" si="40"/>
        <v>0.57128124999928998</v>
      </c>
      <c r="T57">
        <f t="shared" si="38"/>
        <v>7.8671298096530423E-2</v>
      </c>
      <c r="U57">
        <f t="shared" si="38"/>
        <v>0.21706466099691424</v>
      </c>
      <c r="V57">
        <f t="shared" si="38"/>
        <v>0.38317970022472408</v>
      </c>
      <c r="W57">
        <f t="shared" si="38"/>
        <v>0.84661390814321036</v>
      </c>
      <c r="X57">
        <f t="shared" si="38"/>
        <v>0.76531048391911582</v>
      </c>
      <c r="Y57">
        <f t="shared" si="38"/>
        <v>0.18725997797472985</v>
      </c>
      <c r="Z57">
        <f t="shared" si="38"/>
        <v>0.42930728706162413</v>
      </c>
      <c r="AA57">
        <f t="shared" si="38"/>
        <v>0.87016172813600234</v>
      </c>
      <c r="AB57">
        <f t="shared" si="38"/>
        <v>0.75949823696774055</v>
      </c>
      <c r="BM57">
        <f t="shared" si="41"/>
        <v>6.2652306123763855E-7</v>
      </c>
      <c r="BN57">
        <f t="shared" si="39"/>
        <v>1.9159156543316655E-6</v>
      </c>
      <c r="BO57">
        <f t="shared" si="39"/>
        <v>3.1762331111028816E-6</v>
      </c>
      <c r="BP57">
        <f t="shared" si="39"/>
        <v>3.4500539135083247E-7</v>
      </c>
      <c r="BQ57">
        <f t="shared" si="39"/>
        <v>1.5066056482519947E-6</v>
      </c>
      <c r="BR57">
        <f t="shared" si="39"/>
        <v>3.9057619110725509E-8</v>
      </c>
      <c r="BS57">
        <f t="shared" si="39"/>
        <v>1.1022451381345034E-6</v>
      </c>
      <c r="BT57">
        <f t="shared" si="39"/>
        <v>1.9459380148422115E-6</v>
      </c>
      <c r="BU57">
        <f t="shared" si="39"/>
        <v>3.7859071655631707E-6</v>
      </c>
      <c r="BV57">
        <f t="shared" si="39"/>
        <v>4.5491392589386851E-7</v>
      </c>
      <c r="EN57">
        <f>Sheet28!FL57</f>
        <v>0.61385968042038785</v>
      </c>
      <c r="EO57">
        <f>Sheet28!FM57</f>
        <v>0.70910197365113925</v>
      </c>
      <c r="EP57">
        <f>Sheet28!FN57</f>
        <v>0.64040966469120064</v>
      </c>
      <c r="EQ57">
        <f>Sheet28!FO57</f>
        <v>0.96730833286257201</v>
      </c>
      <c r="ER57">
        <f>Sheet28!FP57</f>
        <v>0.90485261634415715</v>
      </c>
      <c r="ES57">
        <f>Sheet28!FQ57</f>
        <v>9.4727369391689686E-2</v>
      </c>
      <c r="ET57">
        <f>Sheet28!FR57</f>
        <v>0.51649861743234704</v>
      </c>
      <c r="EU57">
        <f>Sheet28!FS57</f>
        <v>0.41864236996218518</v>
      </c>
      <c r="EV57">
        <f>Sheet28!FT57</f>
        <v>8.8382825379963392E-2</v>
      </c>
      <c r="EW57">
        <f>Sheet28!FU57</f>
        <v>0.48784282263020351</v>
      </c>
      <c r="EZ57">
        <v>-0.22477678047405797</v>
      </c>
      <c r="FA57">
        <v>0.28142327110247356</v>
      </c>
      <c r="FB57">
        <v>-0.18483746525119862</v>
      </c>
      <c r="FC57">
        <v>6.1813201343276392E-2</v>
      </c>
      <c r="FD57">
        <v>5.2711440432320206E-2</v>
      </c>
      <c r="FE57">
        <v>8.5610083473013618E-2</v>
      </c>
      <c r="FF57">
        <v>9.8356843119892165E-3</v>
      </c>
      <c r="FG57">
        <v>-0.19365216832152118</v>
      </c>
      <c r="FH57">
        <v>3.0892532733163652E-2</v>
      </c>
      <c r="FI57">
        <v>8.0980200650541123E-2</v>
      </c>
      <c r="FL57">
        <f t="shared" si="42"/>
        <v>0.61408445720086191</v>
      </c>
      <c r="FM57">
        <f t="shared" si="42"/>
        <v>0.70882055038003677</v>
      </c>
      <c r="FN57">
        <f t="shared" si="42"/>
        <v>0.64059450215645186</v>
      </c>
      <c r="FO57">
        <f t="shared" si="42"/>
        <v>0.96724651966122877</v>
      </c>
      <c r="FP57">
        <f t="shared" si="42"/>
        <v>0.90479990490372486</v>
      </c>
      <c r="FQ57">
        <f t="shared" si="42"/>
        <v>9.4641759308216666E-2</v>
      </c>
      <c r="FR57">
        <f t="shared" si="42"/>
        <v>0.51648878174803503</v>
      </c>
      <c r="FS57">
        <f t="shared" si="42"/>
        <v>0.41883602213050669</v>
      </c>
      <c r="FT57">
        <f t="shared" si="42"/>
        <v>8.8351932847230225E-2</v>
      </c>
      <c r="FU57">
        <f t="shared" si="42"/>
        <v>0.48776184242955295</v>
      </c>
    </row>
    <row r="58" spans="1:177">
      <c r="A58">
        <v>57</v>
      </c>
      <c r="B58">
        <v>0.33020073087294816</v>
      </c>
      <c r="C58">
        <v>0.69303725496557644</v>
      </c>
      <c r="D58">
        <v>0.21963191001179355</v>
      </c>
      <c r="E58">
        <v>8.0274795509498009E-2</v>
      </c>
      <c r="F58">
        <v>0.7849652017046842</v>
      </c>
      <c r="G58">
        <v>0.48784282263020351</v>
      </c>
      <c r="H58">
        <v>0.20378692660795403</v>
      </c>
      <c r="I58">
        <v>0.87713664999356855</v>
      </c>
      <c r="J58">
        <v>0.75949823696774055</v>
      </c>
      <c r="K58">
        <v>0.86021802877609621</v>
      </c>
      <c r="M58">
        <v>0.60917487180272867</v>
      </c>
      <c r="S58">
        <f t="shared" si="40"/>
        <v>0.32021588699535658</v>
      </c>
      <c r="T58">
        <f t="shared" si="38"/>
        <v>0.83151379815965032</v>
      </c>
      <c r="U58">
        <f t="shared" si="38"/>
        <v>0.91265883081045984</v>
      </c>
      <c r="V58">
        <f t="shared" si="38"/>
        <v>0.5521248702508833</v>
      </c>
      <c r="W58">
        <f t="shared" si="38"/>
        <v>0.89809959364093683</v>
      </c>
      <c r="X58">
        <f t="shared" si="38"/>
        <v>0.38374626117623079</v>
      </c>
      <c r="Y58">
        <f t="shared" si="38"/>
        <v>0.80306143645005001</v>
      </c>
      <c r="Z58">
        <f t="shared" si="38"/>
        <v>0.39076334831483367</v>
      </c>
      <c r="AA58">
        <f t="shared" si="38"/>
        <v>0.30163352794206033</v>
      </c>
      <c r="AB58">
        <f t="shared" si="38"/>
        <v>0.86021802877609621</v>
      </c>
      <c r="BM58">
        <f t="shared" si="41"/>
        <v>5.451626133451457E-7</v>
      </c>
      <c r="BN58">
        <f t="shared" si="39"/>
        <v>2.4015031838511072E-6</v>
      </c>
      <c r="BO58">
        <f t="shared" si="39"/>
        <v>2.4119087947714294E-7</v>
      </c>
      <c r="BP58">
        <f t="shared" si="39"/>
        <v>3.222021397045861E-8</v>
      </c>
      <c r="BQ58">
        <f t="shared" si="39"/>
        <v>3.0808518394363777E-6</v>
      </c>
      <c r="BR58">
        <f t="shared" si="39"/>
        <v>1.1899530979590211E-6</v>
      </c>
      <c r="BS58">
        <f t="shared" si="39"/>
        <v>2.0764555728157822E-7</v>
      </c>
      <c r="BT58">
        <f t="shared" si="39"/>
        <v>3.8468435138097008E-6</v>
      </c>
      <c r="BU58">
        <f t="shared" si="39"/>
        <v>2.8841878597855311E-6</v>
      </c>
      <c r="BV58">
        <f t="shared" si="39"/>
        <v>3.6998752851571635E-6</v>
      </c>
      <c r="EN58">
        <f>Sheet28!FL58</f>
        <v>0.77307747054741094</v>
      </c>
      <c r="EO58">
        <f>Sheet28!FM58</f>
        <v>0.65664836648663316</v>
      </c>
      <c r="EP58">
        <f>Sheet28!FN58</f>
        <v>5.0569526489088017E-2</v>
      </c>
      <c r="EQ58">
        <f>Sheet28!FO58</f>
        <v>0.6613748431365547</v>
      </c>
      <c r="ER58">
        <f>Sheet28!FP58</f>
        <v>0.79859676389467538</v>
      </c>
      <c r="ES58">
        <f>Sheet28!FQ58</f>
        <v>0.53524548497110414</v>
      </c>
      <c r="ET58">
        <f>Sheet28!FR58</f>
        <v>0.25092671521460436</v>
      </c>
      <c r="EU58">
        <f>Sheet28!FS58</f>
        <v>0.17687390079654994</v>
      </c>
      <c r="EV58">
        <f>Sheet28!FT58</f>
        <v>0.46951999704687836</v>
      </c>
      <c r="EW58">
        <f>Sheet28!FU58</f>
        <v>0.20378692660795403</v>
      </c>
      <c r="EZ58">
        <v>-0.22482470524822046</v>
      </c>
      <c r="FA58">
        <v>0.28150139743919916</v>
      </c>
      <c r="FB58">
        <v>-0.18487914615060597</v>
      </c>
      <c r="FC58">
        <v>6.1830371727620084E-2</v>
      </c>
      <c r="FD58">
        <v>5.2702552098478003E-2</v>
      </c>
      <c r="FE58">
        <v>8.5633855819511606E-2</v>
      </c>
      <c r="FF58">
        <v>9.8384164168181208E-3</v>
      </c>
      <c r="FG58">
        <v>-0.1937065443008546</v>
      </c>
      <c r="FH58">
        <v>3.0901112151081194E-2</v>
      </c>
      <c r="FI58">
        <v>8.1002690046972858E-2</v>
      </c>
      <c r="FL58">
        <f t="shared" si="42"/>
        <v>0.77330229525265914</v>
      </c>
      <c r="FM58">
        <f t="shared" si="42"/>
        <v>0.65636686508919395</v>
      </c>
      <c r="FN58">
        <f t="shared" si="42"/>
        <v>5.0754405635238621E-2</v>
      </c>
      <c r="FO58">
        <f t="shared" si="42"/>
        <v>0.66131301276482712</v>
      </c>
      <c r="FP58">
        <f t="shared" si="42"/>
        <v>0.79854406134257694</v>
      </c>
      <c r="FQ58">
        <f t="shared" si="42"/>
        <v>0.53515985111528463</v>
      </c>
      <c r="FR58">
        <f t="shared" si="42"/>
        <v>0.25091687679818753</v>
      </c>
      <c r="FS58">
        <f t="shared" si="42"/>
        <v>0.17706760734085078</v>
      </c>
      <c r="FT58">
        <f t="shared" si="42"/>
        <v>0.46948909593472726</v>
      </c>
      <c r="FU58">
        <f t="shared" si="42"/>
        <v>0.20370592391790707</v>
      </c>
    </row>
    <row r="59" spans="1:177">
      <c r="EN59">
        <f>Sheet28!FL59</f>
        <v>0.16431516505433952</v>
      </c>
      <c r="EO59">
        <f>Sheet28!FM59</f>
        <v>0.82679712602022015</v>
      </c>
      <c r="EP59">
        <f>Sheet28!FN59</f>
        <v>0.52699678099121317</v>
      </c>
      <c r="EQ59">
        <f>Sheet28!FO59</f>
        <v>0.31901651740589937</v>
      </c>
      <c r="ER59">
        <f>Sheet28!FP59</f>
        <v>0.84763522346953035</v>
      </c>
      <c r="ES59">
        <f>Sheet28!FQ59</f>
        <v>0.47129997908098586</v>
      </c>
      <c r="ET59">
        <f>Sheet28!FR59</f>
        <v>0.21761738633213235</v>
      </c>
      <c r="EU59">
        <f>Sheet28!FS59</f>
        <v>0.21009017240698905</v>
      </c>
      <c r="EV59">
        <f>Sheet28!FT59</f>
        <v>0.62384902257552854</v>
      </c>
      <c r="EW59">
        <f>Sheet28!FU59</f>
        <v>0.87713664999356855</v>
      </c>
      <c r="EZ59">
        <v>-0.2230339539054077</v>
      </c>
      <c r="FA59">
        <v>0.27913364070388585</v>
      </c>
      <c r="FB59">
        <v>-0.18348073692646866</v>
      </c>
      <c r="FC59">
        <v>6.1310181672322148E-2</v>
      </c>
      <c r="FD59">
        <v>5.2540660133505987E-2</v>
      </c>
      <c r="FE59">
        <v>8.4913502952366687E-2</v>
      </c>
      <c r="FF59">
        <v>9.7556444246189832E-3</v>
      </c>
      <c r="FG59">
        <v>-0.19210135945529286</v>
      </c>
      <c r="FH59">
        <v>3.0641158131517618E-2</v>
      </c>
      <c r="FI59">
        <v>8.0321262268951948E-2</v>
      </c>
      <c r="FL59">
        <f t="shared" si="42"/>
        <v>0.16453819900824493</v>
      </c>
      <c r="FM59">
        <f t="shared" si="42"/>
        <v>0.82651799237951629</v>
      </c>
      <c r="FN59">
        <f t="shared" si="42"/>
        <v>0.52718026172813959</v>
      </c>
      <c r="FO59">
        <f t="shared" si="42"/>
        <v>0.31895520722422704</v>
      </c>
      <c r="FP59">
        <f t="shared" si="42"/>
        <v>0.84758268280939686</v>
      </c>
      <c r="FQ59">
        <f t="shared" si="42"/>
        <v>0.4712150655780335</v>
      </c>
      <c r="FR59">
        <f t="shared" si="42"/>
        <v>0.21760763068770772</v>
      </c>
      <c r="FS59">
        <f t="shared" si="42"/>
        <v>0.21028227376644434</v>
      </c>
      <c r="FT59">
        <f t="shared" si="42"/>
        <v>0.62381838141739698</v>
      </c>
      <c r="FU59">
        <f t="shared" si="42"/>
        <v>0.87705632873129957</v>
      </c>
    </row>
    <row r="60" spans="1:177">
      <c r="EN60">
        <f>Sheet28!FL60</f>
        <v>0.57128124999928998</v>
      </c>
      <c r="EO60">
        <f>Sheet28!FM60</f>
        <v>7.8671298096530423E-2</v>
      </c>
      <c r="EP60">
        <f>Sheet28!FN60</f>
        <v>0.21706466099691424</v>
      </c>
      <c r="EQ60">
        <f>Sheet28!FO60</f>
        <v>0.38317970022472408</v>
      </c>
      <c r="ER60">
        <f>Sheet28!FP60</f>
        <v>0.84661390814321036</v>
      </c>
      <c r="ES60">
        <f>Sheet28!FQ60</f>
        <v>0.76531048391911582</v>
      </c>
      <c r="ET60">
        <f>Sheet28!FR60</f>
        <v>0.18725997797472985</v>
      </c>
      <c r="EU60">
        <f>Sheet28!FS60</f>
        <v>0.42930728706162413</v>
      </c>
      <c r="EV60">
        <f>Sheet28!FT60</f>
        <v>0.87016172813600234</v>
      </c>
      <c r="EW60">
        <f>Sheet28!FU60</f>
        <v>0.75949823696774055</v>
      </c>
      <c r="EZ60">
        <v>-0.22392930317524701</v>
      </c>
      <c r="FA60">
        <v>0.28035000504337637</v>
      </c>
      <c r="FB60">
        <v>-0.18422162270624726</v>
      </c>
      <c r="FC60">
        <v>6.1577403597091317E-2</v>
      </c>
      <c r="FD60">
        <v>5.2650410936679604E-2</v>
      </c>
      <c r="FE60">
        <v>8.528355742040955E-2</v>
      </c>
      <c r="FF60">
        <v>9.7981644259469008E-3</v>
      </c>
      <c r="FG60">
        <v>-0.19295463163865231</v>
      </c>
      <c r="FH60">
        <v>3.077469872774664E-2</v>
      </c>
      <c r="FI60">
        <v>8.0671317368896128E-2</v>
      </c>
      <c r="FL60">
        <f t="shared" si="42"/>
        <v>0.57150517930246525</v>
      </c>
      <c r="FM60">
        <f t="shared" si="42"/>
        <v>7.8390948091487042E-2</v>
      </c>
      <c r="FN60">
        <f t="shared" si="42"/>
        <v>0.2172488826196205</v>
      </c>
      <c r="FO60">
        <f t="shared" si="42"/>
        <v>0.38311812282112701</v>
      </c>
      <c r="FP60">
        <f t="shared" si="42"/>
        <v>0.84656125773227364</v>
      </c>
      <c r="FQ60">
        <f t="shared" si="42"/>
        <v>0.76522520036169539</v>
      </c>
      <c r="FR60">
        <f t="shared" si="42"/>
        <v>0.1872501798103039</v>
      </c>
      <c r="FS60">
        <f t="shared" si="42"/>
        <v>0.42950024169326279</v>
      </c>
      <c r="FT60">
        <f t="shared" si="42"/>
        <v>0.87013095343727465</v>
      </c>
      <c r="FU60">
        <f t="shared" si="42"/>
        <v>0.75941756565037166</v>
      </c>
    </row>
    <row r="61" spans="1:177">
      <c r="EN61">
        <f>Sheet28!FL61</f>
        <v>0.32021588699535658</v>
      </c>
      <c r="EO61">
        <f>Sheet28!FM61</f>
        <v>0.83151379815965032</v>
      </c>
      <c r="EP61">
        <f>Sheet28!FN61</f>
        <v>0.91265883081045984</v>
      </c>
      <c r="EQ61">
        <f>Sheet28!FO61</f>
        <v>0.5521248702508833</v>
      </c>
      <c r="ER61">
        <f>Sheet28!FP61</f>
        <v>0.89809959364093683</v>
      </c>
      <c r="ES61">
        <f>Sheet28!FQ61</f>
        <v>0.38374626117623079</v>
      </c>
      <c r="ET61">
        <f>Sheet28!FR61</f>
        <v>0.80306143645005001</v>
      </c>
      <c r="EU61">
        <f>Sheet28!FS61</f>
        <v>0.39076334831483367</v>
      </c>
      <c r="EV61">
        <f>Sheet28!FT61</f>
        <v>0.30163352794206033</v>
      </c>
      <c r="EW61">
        <f>Sheet28!FU61</f>
        <v>0.86021802877609621</v>
      </c>
      <c r="EZ61">
        <v>-0.22083459377578818</v>
      </c>
      <c r="FA61">
        <v>0.27632196061301517</v>
      </c>
      <c r="FB61">
        <v>-0.18178362868208961</v>
      </c>
      <c r="FC61">
        <v>6.0692537160356268E-2</v>
      </c>
      <c r="FD61">
        <v>5.2155666926030936E-2</v>
      </c>
      <c r="FE61">
        <v>8.4058134068686077E-2</v>
      </c>
      <c r="FF61">
        <v>9.6573654475993632E-3</v>
      </c>
      <c r="FG61">
        <v>-0.19011206645675344</v>
      </c>
      <c r="FH61">
        <v>3.0332488970530452E-2</v>
      </c>
      <c r="FI61">
        <v>7.9512135728412883E-2</v>
      </c>
      <c r="FL61">
        <f t="shared" si="42"/>
        <v>0.32043672158913239</v>
      </c>
      <c r="FM61">
        <f t="shared" si="42"/>
        <v>0.83123747619903732</v>
      </c>
      <c r="FN61">
        <f t="shared" si="42"/>
        <v>0.91284061443914188</v>
      </c>
      <c r="FO61">
        <f t="shared" si="42"/>
        <v>0.55206417771372296</v>
      </c>
      <c r="FP61">
        <f t="shared" si="42"/>
        <v>0.89804743797401076</v>
      </c>
      <c r="FQ61">
        <f t="shared" si="42"/>
        <v>0.38366220304216209</v>
      </c>
      <c r="FR61">
        <f t="shared" si="42"/>
        <v>0.80305177908460246</v>
      </c>
      <c r="FS61">
        <f t="shared" si="42"/>
        <v>0.39095346038129042</v>
      </c>
      <c r="FT61">
        <f t="shared" si="42"/>
        <v>0.30160319545308978</v>
      </c>
      <c r="FU61">
        <f t="shared" si="42"/>
        <v>0.86013851664036778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U61"/>
  <sheetViews>
    <sheetView topLeftCell="EE1" workbookViewId="0">
      <selection activeCell="EU65" sqref="EU6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2.6266167388723032</v>
      </c>
      <c r="EN2" t="s">
        <v>10</v>
      </c>
    </row>
    <row r="3" spans="1:177">
      <c r="A3">
        <v>2</v>
      </c>
      <c r="C3" t="s">
        <v>92</v>
      </c>
      <c r="F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2.6266167388723032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2.1998186444095271</v>
      </c>
      <c r="O7">
        <v>3.0712260020323443</v>
      </c>
      <c r="P7">
        <v>2.5355352930995521</v>
      </c>
      <c r="Q7">
        <v>3.7555870998883005</v>
      </c>
      <c r="S7">
        <f>N7+$M23</f>
        <v>2.99295349141275</v>
      </c>
      <c r="T7">
        <f t="shared" ref="T7:V16" si="0">O7+$M23</f>
        <v>3.8643608490355672</v>
      </c>
      <c r="U7">
        <f t="shared" si="0"/>
        <v>3.328670140102775</v>
      </c>
      <c r="V7">
        <f t="shared" si="0"/>
        <v>4.548721946891523</v>
      </c>
      <c r="X7">
        <f xml:space="preserve"> 1/(1+EXP(-S7))</f>
        <v>0.95225477197897013</v>
      </c>
      <c r="Y7">
        <f t="shared" ref="Y7:AA16" si="1" xml:space="preserve"> 1/(1+EXP(-T7))</f>
        <v>0.97945464094092682</v>
      </c>
      <c r="Z7">
        <f t="shared" si="1"/>
        <v>0.96539937532605014</v>
      </c>
      <c r="AA7">
        <f t="shared" si="1"/>
        <v>0.98953006101052543</v>
      </c>
      <c r="AC7">
        <f t="array" ref="AC7:AF16">MMULT(B36:K45,X7:AA16)</f>
        <v>3.4946907464653454</v>
      </c>
      <c r="AD7">
        <v>3.6596565541271326</v>
      </c>
      <c r="AE7">
        <v>3.6315913465244316</v>
      </c>
      <c r="AF7">
        <v>3.6947508927009118</v>
      </c>
      <c r="AH7">
        <f>AC7+$M36</f>
        <v>3.8341570231926498</v>
      </c>
      <c r="AI7">
        <f t="shared" ref="AI7:AK16" si="2">AD7+$M36</f>
        <v>3.9991228308544371</v>
      </c>
      <c r="AJ7">
        <f t="shared" si="2"/>
        <v>3.9710576232517361</v>
      </c>
      <c r="AK7">
        <f t="shared" si="2"/>
        <v>4.0342171694282163</v>
      </c>
      <c r="AM7">
        <f xml:space="preserve"> 1/(1+EXP(-AH7))</f>
        <v>0.9788379583605652</v>
      </c>
      <c r="AN7">
        <f t="shared" ref="AN7:AP16" si="3" xml:space="preserve"> 1/(1+EXP(-AI7))</f>
        <v>0.9819982903045793</v>
      </c>
      <c r="AO7">
        <f t="shared" si="3"/>
        <v>0.98149539357195303</v>
      </c>
      <c r="AP7">
        <f t="shared" si="3"/>
        <v>0.98260829459419752</v>
      </c>
      <c r="AR7">
        <f t="array" ref="AR7:AU16">MMULT(B49:K58,AM7:AP16)</f>
        <v>3.9707113836975982</v>
      </c>
      <c r="AS7">
        <v>3.9761480399713238</v>
      </c>
      <c r="AT7">
        <v>3.9752877981432428</v>
      </c>
      <c r="AU7">
        <v>3.9774628741008042</v>
      </c>
      <c r="AW7">
        <f>AR7+$M49</f>
        <v>4.6677625235188147</v>
      </c>
      <c r="AX7">
        <f t="shared" ref="AX7:AZ16" si="4">AS7+$M49</f>
        <v>4.6731991797925403</v>
      </c>
      <c r="AY7">
        <f t="shared" si="4"/>
        <v>4.6723389379644598</v>
      </c>
      <c r="AZ7">
        <f t="shared" si="4"/>
        <v>4.6745140139220211</v>
      </c>
      <c r="BB7">
        <f>EXP(AW7-AW$20)</f>
        <v>8.2492304295463684E-2</v>
      </c>
      <c r="BC7">
        <f t="shared" ref="BC7:BE16" si="5">EXP(AX7-AX$20)</f>
        <v>8.1890930937412648E-2</v>
      </c>
      <c r="BD7">
        <f t="shared" si="5"/>
        <v>8.2010329506952834E-2</v>
      </c>
      <c r="BE7">
        <f t="shared" si="5"/>
        <v>8.177212379473979E-2</v>
      </c>
      <c r="BG7">
        <f>BB7/BB$20</f>
        <v>2.4950597198042719E-2</v>
      </c>
      <c r="BH7">
        <f t="shared" ref="BH7:BJ16" si="6">BC7/BC$20</f>
        <v>2.4805865045557596E-2</v>
      </c>
      <c r="BI7">
        <f t="shared" si="6"/>
        <v>2.4835444572697169E-2</v>
      </c>
      <c r="BJ7">
        <f t="shared" si="6"/>
        <v>2.477740916553486E-2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3.6966751599989607</v>
      </c>
      <c r="BS7">
        <f t="shared" si="7"/>
        <v>0</v>
      </c>
      <c r="BT7">
        <f t="shared" si="7"/>
        <v>0</v>
      </c>
      <c r="BY7">
        <f>$BG$7-$BL$7</f>
        <v>2.4950597198042719E-2</v>
      </c>
      <c r="BZ7">
        <f>$BH$7-$BM$7</f>
        <v>-0.9751941349544424</v>
      </c>
      <c r="CA7">
        <f>$BI$7-$BN$7</f>
        <v>2.4835444572697169E-2</v>
      </c>
      <c r="CB7">
        <f>$BJ$7-$BO$7</f>
        <v>2.477740916553486E-2</v>
      </c>
      <c r="CD7">
        <f t="array" ref="CD7:CM16">(1/4)*(MMULT($AM$7:$AP$16,$BY$23:$CH$26))</f>
        <v>-0.221123504852271</v>
      </c>
      <c r="CE7">
        <v>0.27619021206518257</v>
      </c>
      <c r="CF7">
        <v>-0.18186968553843852</v>
      </c>
      <c r="CG7">
        <v>6.080788619843925E-2</v>
      </c>
      <c r="CH7">
        <v>5.2411669465120159E-2</v>
      </c>
      <c r="CI7">
        <v>8.4196227347393557E-2</v>
      </c>
      <c r="CJ7">
        <v>9.6811607701845805E-3</v>
      </c>
      <c r="CK7">
        <v>-0.19034099725112927</v>
      </c>
      <c r="CL7">
        <v>3.0400308394258453E-2</v>
      </c>
      <c r="CM7">
        <v>7.9646723401260194E-2</v>
      </c>
      <c r="CO7">
        <f>(1/4)*SUM($BY$7:$CB$7)</f>
        <v>-0.22515767100454193</v>
      </c>
      <c r="CR7">
        <f t="array" ref="CR7:CU16">MMULT(S49:AB58,BY7:CB16)</f>
        <v>-9.4862557658218105E-2</v>
      </c>
      <c r="CS7">
        <v>0.16020364987486785</v>
      </c>
      <c r="CT7">
        <v>-1.8747626854892202E-2</v>
      </c>
      <c r="CU7">
        <v>0.19202333400862212</v>
      </c>
      <c r="CW7">
        <f>$CR$7*(1/(1+EXP(-$AH$7)))*(1-(1/(1+EXP(-$AH$7))))</f>
        <v>-1.9650029056630025E-3</v>
      </c>
      <c r="CX7">
        <f>$CS$7*(1/(1+EXP(-$AI$7)))*(1-(1/(1+EXP(-$AI$7))))</f>
        <v>2.8320237537863731E-3</v>
      </c>
      <c r="CY7">
        <f>$CT$7*(1/(1+EXP(-$AJ$7)))*(1-(1/(1+EXP(-$AJ$7))))</f>
        <v>-3.4049788541578414E-4</v>
      </c>
      <c r="CZ7">
        <f>$CU$7*(1/(1+EXP(-$AK$7)))*(1-(1/(1+EXP(-$AK$7))))</f>
        <v>3.2815316861982522E-3</v>
      </c>
      <c r="DB7">
        <f t="array" ref="DB7:DK16">(1/4)*(MMULT($X$7:$AA$16,$CW$23:$DF$26))</f>
        <v>9.5527830470059033E-4</v>
      </c>
      <c r="DC7">
        <v>2.9986381373522242E-4</v>
      </c>
      <c r="DD7">
        <v>1.8083384995573968E-5</v>
      </c>
      <c r="DE7">
        <v>2.7803090324963315E-4</v>
      </c>
      <c r="DF7">
        <v>5.1610530757228046E-5</v>
      </c>
      <c r="DG7">
        <v>1.9033562765390487E-5</v>
      </c>
      <c r="DH7">
        <v>2.027463567997005E-4</v>
      </c>
      <c r="DI7">
        <v>2.3904874647706887E-3</v>
      </c>
      <c r="DJ7">
        <v>-1.5030059633504067E-4</v>
      </c>
      <c r="DK7">
        <v>2.2258765591879975E-3</v>
      </c>
      <c r="DM7">
        <f>(1/4)*SUM($CW$7:$CZ$7)</f>
        <v>9.5201366222645968E-4</v>
      </c>
      <c r="DO7">
        <f t="array" ref="DO7:DR16">MMULT(S36:AB45,CW7:CZ16)</f>
        <v>-2.5952199322261645E-3</v>
      </c>
      <c r="DP7">
        <v>1.5227967286842689E-2</v>
      </c>
      <c r="DQ7">
        <v>2.5074775023356029E-3</v>
      </c>
      <c r="DR7">
        <v>-4.9261334482047798E-3</v>
      </c>
      <c r="DT7">
        <f>DO7*(1/(1+EXP(-S7)))*(1-(1/(1+EXP(-S7))))</f>
        <v>-1.1799328642702742E-4</v>
      </c>
      <c r="DU7">
        <f t="shared" ref="DU7:DW16" si="8">DP7*(1/(1+EXP(-T7)))*(1-(1/(1+EXP(-T7))))</f>
        <v>3.0643615128803732E-4</v>
      </c>
      <c r="DV7">
        <f t="shared" si="8"/>
        <v>8.37583277771863E-5</v>
      </c>
      <c r="DW7">
        <f t="shared" si="8"/>
        <v>-5.1036315768016414E-5</v>
      </c>
      <c r="DY7">
        <f t="array" ref="DY7:EH16">(1/4)*(MMULT($C$7:$F$16,$DT$23:$EC$26))</f>
        <v>-1.3661074915606759E-5</v>
      </c>
      <c r="DZ7">
        <v>-6.178592376570696E-5</v>
      </c>
      <c r="EA7">
        <v>-2.5250499630438625E-5</v>
      </c>
      <c r="EB7">
        <v>-5.7128429893479578E-5</v>
      </c>
      <c r="EC7">
        <v>-2.4865237267241092E-5</v>
      </c>
      <c r="ED7">
        <v>5.3956017084371108E-6</v>
      </c>
      <c r="EE7">
        <v>-6.1237526593621549E-6</v>
      </c>
      <c r="EF7">
        <v>-3.9166800888741479E-5</v>
      </c>
      <c r="EG7">
        <v>-5.6182762327783539E-5</v>
      </c>
      <c r="EH7">
        <v>-1.5538344955470587E-5</v>
      </c>
      <c r="EJ7">
        <f>(1/4)*SUM($DT$7:$DW$7)</f>
        <v>5.5291219217544951E-5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1.5732732376640892</v>
      </c>
      <c r="O8">
        <v>2.462003178273418</v>
      </c>
      <c r="P8">
        <v>2.4904362602141674</v>
      </c>
      <c r="Q8">
        <v>2.6553004639860531</v>
      </c>
      <c r="S8">
        <f t="shared" ref="S8:S16" si="9">N8+$M24</f>
        <v>1.6390220372432249</v>
      </c>
      <c r="T8">
        <f t="shared" si="0"/>
        <v>2.5277519778525535</v>
      </c>
      <c r="U8">
        <f t="shared" si="0"/>
        <v>2.5561850597933029</v>
      </c>
      <c r="V8">
        <f t="shared" si="0"/>
        <v>2.7210492635651886</v>
      </c>
      <c r="X8">
        <f t="shared" ref="X8:X16" si="10" xml:space="preserve"> 1/(1+EXP(-S8))</f>
        <v>0.83740182193426749</v>
      </c>
      <c r="Y8">
        <f t="shared" si="1"/>
        <v>0.92606458097857114</v>
      </c>
      <c r="Z8">
        <f t="shared" si="1"/>
        <v>0.92798793517318112</v>
      </c>
      <c r="AA8">
        <f t="shared" si="1"/>
        <v>0.93825734605674627</v>
      </c>
      <c r="AC8">
        <v>5.3905774678789733</v>
      </c>
      <c r="AD8">
        <v>5.61361855994131</v>
      </c>
      <c r="AE8">
        <v>5.5703059424493695</v>
      </c>
      <c r="AF8">
        <v>5.6860915983736842</v>
      </c>
      <c r="AH8">
        <f t="shared" ref="AH8:AH16" si="11">AC8+$M37</f>
        <v>5.7934477836653615</v>
      </c>
      <c r="AI8">
        <f t="shared" si="2"/>
        <v>6.0164888757276982</v>
      </c>
      <c r="AJ8">
        <f t="shared" si="2"/>
        <v>5.9731762582357577</v>
      </c>
      <c r="AK8">
        <f t="shared" si="2"/>
        <v>6.0889619141600724</v>
      </c>
      <c r="AM8">
        <f t="shared" ref="AM8:AM16" si="12" xml:space="preserve"> 1/(1+EXP(-AH8))</f>
        <v>0.99696180170886473</v>
      </c>
      <c r="AN8">
        <f t="shared" si="3"/>
        <v>0.99756771497402319</v>
      </c>
      <c r="AO8">
        <f t="shared" si="3"/>
        <v>0.99746032501212589</v>
      </c>
      <c r="AP8">
        <f t="shared" si="3"/>
        <v>0.99773736928278367</v>
      </c>
      <c r="AR8">
        <v>6.3066016300729277</v>
      </c>
      <c r="AS8">
        <v>6.3194749376560111</v>
      </c>
      <c r="AT8">
        <v>6.3170221925503114</v>
      </c>
      <c r="AU8">
        <v>6.3222427195627713</v>
      </c>
      <c r="AW8">
        <f t="shared" ref="AW8:AW16" si="13">AR8+$M50</f>
        <v>7.0897061922140638</v>
      </c>
      <c r="AX8">
        <f t="shared" si="4"/>
        <v>7.1025794997971472</v>
      </c>
      <c r="AY8">
        <f t="shared" si="4"/>
        <v>7.1001267546914475</v>
      </c>
      <c r="AZ8">
        <f t="shared" si="4"/>
        <v>7.1053472817039074</v>
      </c>
      <c r="BB8">
        <f t="shared" ref="BB8:BB16" si="14">EXP(AW8-AW$20)</f>
        <v>0.92950173747536491</v>
      </c>
      <c r="BC8">
        <f t="shared" si="5"/>
        <v>0.92961318672021109</v>
      </c>
      <c r="BD8">
        <f t="shared" si="5"/>
        <v>0.92948719017772174</v>
      </c>
      <c r="BE8">
        <f t="shared" si="5"/>
        <v>0.92961420654131577</v>
      </c>
      <c r="BG8">
        <f t="shared" ref="BG8:BG16" si="15">BB8/BB$20</f>
        <v>0.2811368120299193</v>
      </c>
      <c r="BH8">
        <f t="shared" si="6"/>
        <v>0.28159234472467298</v>
      </c>
      <c r="BI8">
        <f t="shared" si="6"/>
        <v>0.28147951278178635</v>
      </c>
      <c r="BJ8">
        <f t="shared" si="6"/>
        <v>0.28167828463628458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0.2811368120299193</v>
      </c>
      <c r="BZ8">
        <f>$BH$8-$BM$8</f>
        <v>0.28159234472467298</v>
      </c>
      <c r="CA8">
        <f>$BI$8-$BN$8</f>
        <v>0.28147951278178635</v>
      </c>
      <c r="CB8">
        <f>$BJ$8-$BO$8</f>
        <v>0.28167828463628458</v>
      </c>
      <c r="CD8">
        <v>-0.22461341871813315</v>
      </c>
      <c r="CE8">
        <v>0.28074892288246839</v>
      </c>
      <c r="CF8">
        <v>-0.18459913429317584</v>
      </c>
      <c r="CG8">
        <v>6.1811777960299283E-2</v>
      </c>
      <c r="CH8">
        <v>5.2784914739323105E-2</v>
      </c>
      <c r="CI8">
        <v>8.5586068412122185E-2</v>
      </c>
      <c r="CJ8">
        <v>9.8409887074659263E-3</v>
      </c>
      <c r="CK8">
        <v>-0.19342379603188076</v>
      </c>
      <c r="CL8">
        <v>3.0902154837637738E-2</v>
      </c>
      <c r="CM8">
        <v>8.096152150387316E-2</v>
      </c>
      <c r="CO8">
        <f>(1/4)*SUM($BY$8:$CB$8)</f>
        <v>0.28147173854316582</v>
      </c>
      <c r="CR8">
        <v>-0.12535874256728749</v>
      </c>
      <c r="CS8">
        <v>0.61051388530032891</v>
      </c>
      <c r="CT8">
        <v>-8.0935090959629891E-2</v>
      </c>
      <c r="CU8">
        <v>0.13790782455761397</v>
      </c>
      <c r="CW8">
        <f>$CR$8*(1/(1+EXP(-$AH$8)))*(1-(1/(1+EXP(-$AH$8))))</f>
        <v>-3.7970757491309902E-4</v>
      </c>
      <c r="CX8">
        <f>$CS$8*(1/(1+EXP(-$AI$8)))*(1-(1/(1+EXP(-$AI$8))))</f>
        <v>1.4813319748430778E-3</v>
      </c>
      <c r="CY8">
        <f>$CT$8*(1/(1+EXP(-$AJ$8)))*(1-(1/(1+EXP(-$AJ$8))))</f>
        <v>-2.05026798938924E-4</v>
      </c>
      <c r="CZ8">
        <f>$CU$8*(1/(1+EXP(-$AK$8)))*(1-(1/(1+EXP(-$AK$8))))</f>
        <v>3.1132846118928515E-4</v>
      </c>
      <c r="DB8">
        <v>9.3502078970971836E-4</v>
      </c>
      <c r="DC8">
        <v>2.8892126987090826E-4</v>
      </c>
      <c r="DD8">
        <v>-1.0949313930992716E-5</v>
      </c>
      <c r="DE8">
        <v>2.4258558211275516E-4</v>
      </c>
      <c r="DF8">
        <v>3.1925130735707284E-5</v>
      </c>
      <c r="DG8">
        <v>3.0632822903732394E-5</v>
      </c>
      <c r="DH8">
        <v>2.0377614735305914E-4</v>
      </c>
      <c r="DI8">
        <v>2.3088009977524819E-3</v>
      </c>
      <c r="DJ8">
        <v>-1.0149309362174976E-4</v>
      </c>
      <c r="DK8">
        <v>2.1813804529435803E-3</v>
      </c>
      <c r="DM8">
        <f>(1/4)*SUM($CW$8:$CZ$8)</f>
        <v>3.0198151554508497E-4</v>
      </c>
      <c r="DO8">
        <v>-4.0630743489014874E-3</v>
      </c>
      <c r="DP8">
        <v>7.5782452152691332E-3</v>
      </c>
      <c r="DQ8">
        <v>1.1506445776046043E-3</v>
      </c>
      <c r="DR8">
        <v>1.037846899913975E-3</v>
      </c>
      <c r="DT8">
        <f t="shared" ref="DT8:DT16" si="17">DO8*(1/(1+EXP(-S8)))*(1-(1/(1+EXP(-S8))))</f>
        <v>-5.5322824623395121E-4</v>
      </c>
      <c r="DU8">
        <f t="shared" si="8"/>
        <v>5.1887466578543384E-4</v>
      </c>
      <c r="DV8">
        <f t="shared" si="8"/>
        <v>7.6893351202131772E-5</v>
      </c>
      <c r="DW8">
        <f t="shared" si="8"/>
        <v>6.0122988410811332E-5</v>
      </c>
      <c r="DY8">
        <v>5.0961223979919439E-5</v>
      </c>
      <c r="DZ8">
        <v>1.0452164182306996E-4</v>
      </c>
      <c r="EA8">
        <v>8.1366050167575531E-5</v>
      </c>
      <c r="EB8">
        <v>2.7245574017094527E-4</v>
      </c>
      <c r="EC8">
        <v>8.2550969640579378E-5</v>
      </c>
      <c r="ED8">
        <v>4.4801778797967332E-5</v>
      </c>
      <c r="EE8">
        <v>1.6010600898229432E-4</v>
      </c>
      <c r="EF8">
        <v>1.0347756334133664E-4</v>
      </c>
      <c r="EG8">
        <v>1.8366092562971227E-4</v>
      </c>
      <c r="EH8">
        <v>6.5558227962771379E-5</v>
      </c>
      <c r="EJ8">
        <f>(1/4)*SUM($DT$8:$DW$8)</f>
        <v>2.5665689791106435E-5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2.2417751977573053</v>
      </c>
      <c r="O9">
        <v>2.9831017734954015</v>
      </c>
      <c r="P9">
        <v>2.9667236789057587</v>
      </c>
      <c r="Q9">
        <v>3.7747605215061548</v>
      </c>
      <c r="S9">
        <f t="shared" si="9"/>
        <v>2.3788772459083041</v>
      </c>
      <c r="T9">
        <f t="shared" si="0"/>
        <v>3.1202038216464003</v>
      </c>
      <c r="U9">
        <f t="shared" si="0"/>
        <v>3.1038257270567575</v>
      </c>
      <c r="V9">
        <f t="shared" si="0"/>
        <v>3.9118625696571536</v>
      </c>
      <c r="X9">
        <f t="shared" si="10"/>
        <v>0.91520234128403621</v>
      </c>
      <c r="Y9">
        <f t="shared" si="1"/>
        <v>0.95771848243912039</v>
      </c>
      <c r="Z9">
        <f t="shared" si="1"/>
        <v>0.95705027699931611</v>
      </c>
      <c r="AA9">
        <f t="shared" si="1"/>
        <v>0.98038907250794471</v>
      </c>
      <c r="AC9">
        <v>4.1284381233027725</v>
      </c>
      <c r="AD9">
        <v>4.3927915445783894</v>
      </c>
      <c r="AE9">
        <v>4.3535232474009842</v>
      </c>
      <c r="AF9">
        <v>4.4394491937765714</v>
      </c>
      <c r="AH9">
        <f t="shared" si="11"/>
        <v>4.5182570993207634</v>
      </c>
      <c r="AI9">
        <f t="shared" si="2"/>
        <v>4.7826105205963803</v>
      </c>
      <c r="AJ9">
        <f t="shared" si="2"/>
        <v>4.7433422234189759</v>
      </c>
      <c r="AK9">
        <f t="shared" si="2"/>
        <v>4.8292681697945632</v>
      </c>
      <c r="AM9">
        <f t="shared" si="12"/>
        <v>0.98920968228374395</v>
      </c>
      <c r="AN9">
        <f t="shared" si="3"/>
        <v>0.99169543372537206</v>
      </c>
      <c r="AO9">
        <f t="shared" si="3"/>
        <v>0.99136571180261135</v>
      </c>
      <c r="AP9">
        <f t="shared" si="3"/>
        <v>0.99207100327844921</v>
      </c>
      <c r="AR9">
        <v>5.3300569595406575</v>
      </c>
      <c r="AS9">
        <v>5.3415144421495366</v>
      </c>
      <c r="AT9">
        <v>5.3393077880644455</v>
      </c>
      <c r="AU9">
        <v>5.3441060179503781</v>
      </c>
      <c r="AW9">
        <f t="shared" si="13"/>
        <v>5.6251390595545327</v>
      </c>
      <c r="AX9">
        <f t="shared" si="4"/>
        <v>5.6365965421634119</v>
      </c>
      <c r="AY9">
        <f t="shared" si="4"/>
        <v>5.6343898880783208</v>
      </c>
      <c r="AZ9">
        <f t="shared" si="4"/>
        <v>5.6391881179642533</v>
      </c>
      <c r="BB9">
        <f t="shared" si="14"/>
        <v>0.21488038914445484</v>
      </c>
      <c r="BC9">
        <f t="shared" si="5"/>
        <v>0.21460209955730658</v>
      </c>
      <c r="BD9">
        <f t="shared" si="5"/>
        <v>0.21462582412379899</v>
      </c>
      <c r="BE9">
        <f t="shared" si="5"/>
        <v>0.21456452407357676</v>
      </c>
      <c r="BG9">
        <f t="shared" si="15"/>
        <v>6.4992656964690851E-2</v>
      </c>
      <c r="BH9">
        <f t="shared" si="6"/>
        <v>6.5005864009293132E-2</v>
      </c>
      <c r="BI9">
        <f t="shared" si="6"/>
        <v>6.4995809563771545E-2</v>
      </c>
      <c r="BJ9">
        <f t="shared" si="6"/>
        <v>6.5014246404118153E-2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2.733148857653958</v>
      </c>
      <c r="BY9">
        <f>$BG$9-$BL$9</f>
        <v>6.4992656964690851E-2</v>
      </c>
      <c r="BZ9">
        <f>$BH$9-$BM$9</f>
        <v>6.5005864009293132E-2</v>
      </c>
      <c r="CA9">
        <f>$BI$9-$BN$9</f>
        <v>6.4995809563771545E-2</v>
      </c>
      <c r="CB9">
        <f>$BJ$9-$BO$9</f>
        <v>-0.93498575359588187</v>
      </c>
      <c r="CD9">
        <v>-0.22330306023669505</v>
      </c>
      <c r="CE9">
        <v>0.27896277373237488</v>
      </c>
      <c r="CF9">
        <v>-0.18359506338958534</v>
      </c>
      <c r="CG9">
        <v>6.141837521079526E-2</v>
      </c>
      <c r="CH9">
        <v>5.2801422608678358E-2</v>
      </c>
      <c r="CI9">
        <v>8.5041476320175724E-2</v>
      </c>
      <c r="CJ9">
        <v>9.7783558879739486E-3</v>
      </c>
      <c r="CK9">
        <v>-0.19225610082947028</v>
      </c>
      <c r="CL9">
        <v>3.0705505087276232E-2</v>
      </c>
      <c r="CM9">
        <v>8.0446315608476315E-2</v>
      </c>
      <c r="CO9">
        <f>(1/4)*SUM($BY$9:$CB$9)</f>
        <v>-0.18499785576453159</v>
      </c>
      <c r="CR9">
        <v>0.10085961269874714</v>
      </c>
      <c r="CS9">
        <v>0.22503351122794268</v>
      </c>
      <c r="CT9">
        <v>-0.3424270814399637</v>
      </c>
      <c r="CU9">
        <v>7.9176341639185799E-3</v>
      </c>
      <c r="CW9">
        <f>$CR$9*(1/(1+EXP(-$AH$9)))*(1-(1/(1+EXP(-$AH$9))))</f>
        <v>1.076564084587576E-3</v>
      </c>
      <c r="CX9">
        <f>$CS$9*(1/(1+EXP(-$AI$9)))*(1-(1/(1+EXP(-$AI$9))))</f>
        <v>1.8532860871481539E-3</v>
      </c>
      <c r="CY9">
        <f>$CT$9*(1/(1+EXP(-$AJ$9)))*(1-(1/(1+EXP(-$AJ$9))))</f>
        <v>-2.9310858494485999E-3</v>
      </c>
      <c r="CZ9">
        <f>$CU$9*(1/(1+EXP(-$AK$9)))*(1-(1/(1+EXP(-$AK$9))))</f>
        <v>6.2281121672909428E-5</v>
      </c>
      <c r="DB9">
        <v>9.5130261062439784E-4</v>
      </c>
      <c r="DC9">
        <v>2.9504795399135363E-4</v>
      </c>
      <c r="DD9">
        <v>4.0158791635050018E-6</v>
      </c>
      <c r="DE9">
        <v>2.29659246489712E-4</v>
      </c>
      <c r="DF9">
        <v>4.6269707830684677E-5</v>
      </c>
      <c r="DG9">
        <v>2.3272520442601995E-5</v>
      </c>
      <c r="DH9">
        <v>2.0593199236300554E-4</v>
      </c>
      <c r="DI9">
        <v>2.3657588933580168E-3</v>
      </c>
      <c r="DJ9">
        <v>-1.3077550512301093E-4</v>
      </c>
      <c r="DK9">
        <v>2.2032743170829544E-3</v>
      </c>
      <c r="DM9">
        <f>(1/4)*SUM($CW$9:$CZ$9)</f>
        <v>1.5261360990009906E-5</v>
      </c>
      <c r="DO9">
        <v>-3.2249417033143029E-3</v>
      </c>
      <c r="DP9">
        <v>1.0875253637904439E-2</v>
      </c>
      <c r="DQ9">
        <v>2.1721460241469256E-3</v>
      </c>
      <c r="DR9">
        <v>-6.0168634202113736E-4</v>
      </c>
      <c r="DT9">
        <f t="shared" si="17"/>
        <v>-2.5027810169821391E-4</v>
      </c>
      <c r="DU9">
        <f t="shared" si="8"/>
        <v>4.4038024607596129E-4</v>
      </c>
      <c r="DV9">
        <f t="shared" si="8"/>
        <v>8.9286158537438249E-5</v>
      </c>
      <c r="DW9">
        <f t="shared" si="8"/>
        <v>-1.1568225592367537E-5</v>
      </c>
      <c r="DY9">
        <v>5.4131401442625135E-5</v>
      </c>
      <c r="DZ9">
        <v>1.5365275593408608E-5</v>
      </c>
      <c r="EA9">
        <v>5.8179616614985512E-5</v>
      </c>
      <c r="EB9">
        <v>2.2999187916776309E-4</v>
      </c>
      <c r="EC9">
        <v>9.5596362115861911E-5</v>
      </c>
      <c r="ED9">
        <v>5.6810762813245072E-5</v>
      </c>
      <c r="EE9">
        <v>1.7966235675624765E-4</v>
      </c>
      <c r="EF9">
        <v>9.6801983211217707E-5</v>
      </c>
      <c r="EG9">
        <v>1.1006874150966709E-4</v>
      </c>
      <c r="EH9">
        <v>4.1314550933685138E-5</v>
      </c>
      <c r="EJ9">
        <f>(1/4)*SUM($DT$9:$DW$9)</f>
        <v>6.695501933070453E-5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1.0119479280617516</v>
      </c>
      <c r="O10">
        <v>1.8051341353705233</v>
      </c>
      <c r="P10">
        <v>1.8538284054045653</v>
      </c>
      <c r="Q10">
        <v>2.0085079379120021</v>
      </c>
      <c r="S10">
        <f t="shared" si="9"/>
        <v>1.3017559073891314</v>
      </c>
      <c r="T10">
        <f t="shared" si="0"/>
        <v>2.0949421146979028</v>
      </c>
      <c r="U10">
        <f t="shared" si="0"/>
        <v>2.1436363847319448</v>
      </c>
      <c r="V10">
        <f t="shared" si="0"/>
        <v>2.2983159172393819</v>
      </c>
      <c r="X10">
        <f t="shared" si="10"/>
        <v>0.78613035105977003</v>
      </c>
      <c r="Y10">
        <f t="shared" si="1"/>
        <v>0.89041060629912594</v>
      </c>
      <c r="Z10">
        <f t="shared" si="1"/>
        <v>0.89507262205820926</v>
      </c>
      <c r="AA10">
        <f t="shared" si="1"/>
        <v>0.9087374679068797</v>
      </c>
      <c r="AC10">
        <v>3.3368832917304125</v>
      </c>
      <c r="AD10">
        <v>3.4872323521210671</v>
      </c>
      <c r="AE10">
        <v>3.4575229227413526</v>
      </c>
      <c r="AF10">
        <v>3.5225449381222309</v>
      </c>
      <c r="AH10">
        <f t="shared" si="11"/>
        <v>3.4286598444948435</v>
      </c>
      <c r="AI10">
        <f t="shared" si="2"/>
        <v>3.5790089048854981</v>
      </c>
      <c r="AJ10">
        <f t="shared" si="2"/>
        <v>3.5492994755057836</v>
      </c>
      <c r="AK10">
        <f t="shared" si="2"/>
        <v>3.6143214908866619</v>
      </c>
      <c r="AM10">
        <f t="shared" si="12"/>
        <v>0.9685883191332193</v>
      </c>
      <c r="AN10">
        <f t="shared" si="3"/>
        <v>0.97285412124974169</v>
      </c>
      <c r="AO10">
        <f t="shared" si="3"/>
        <v>0.97205840565771584</v>
      </c>
      <c r="AP10">
        <f t="shared" si="3"/>
        <v>0.97377128086544928</v>
      </c>
      <c r="AR10">
        <v>5.1120611746127</v>
      </c>
      <c r="AS10">
        <v>5.1183849582077405</v>
      </c>
      <c r="AT10">
        <v>5.1172296818726331</v>
      </c>
      <c r="AU10">
        <v>5.1199381262765202</v>
      </c>
      <c r="AW10">
        <f t="shared" si="13"/>
        <v>5.5812294273968401</v>
      </c>
      <c r="AX10">
        <f t="shared" si="4"/>
        <v>5.5875532109918806</v>
      </c>
      <c r="AY10">
        <f t="shared" si="4"/>
        <v>5.5863979346567731</v>
      </c>
      <c r="AZ10">
        <f t="shared" si="4"/>
        <v>5.5891063790606603</v>
      </c>
      <c r="BB10">
        <f t="shared" si="14"/>
        <v>0.20564922201192362</v>
      </c>
      <c r="BC10">
        <f t="shared" si="5"/>
        <v>0.20433121548937169</v>
      </c>
      <c r="BD10">
        <f t="shared" si="5"/>
        <v>0.20456877062378612</v>
      </c>
      <c r="BE10">
        <f t="shared" si="5"/>
        <v>0.20408340651710324</v>
      </c>
      <c r="BG10">
        <f t="shared" si="15"/>
        <v>6.2200600969180689E-2</v>
      </c>
      <c r="BH10">
        <f t="shared" si="6"/>
        <v>6.1894675002509447E-2</v>
      </c>
      <c r="BI10">
        <f t="shared" si="6"/>
        <v>6.1950200598829587E-2</v>
      </c>
      <c r="BJ10">
        <f t="shared" si="6"/>
        <v>6.1838409380969683E-2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6.2200600969180689E-2</v>
      </c>
      <c r="BZ10">
        <f>$BH$10-$BM$10</f>
        <v>6.1894675002509447E-2</v>
      </c>
      <c r="CA10">
        <f>$BI$10-$BN$10</f>
        <v>6.1950200598829587E-2</v>
      </c>
      <c r="CB10">
        <f>$BJ$10-$BO$10</f>
        <v>6.1838409380969683E-2</v>
      </c>
      <c r="CD10">
        <v>-0.21907143602319926</v>
      </c>
      <c r="CE10">
        <v>0.27353971393263465</v>
      </c>
      <c r="CF10">
        <v>-0.18027255019468602</v>
      </c>
      <c r="CG10">
        <v>6.022423638382058E-2</v>
      </c>
      <c r="CH10">
        <v>5.2122706375130168E-2</v>
      </c>
      <c r="CI10">
        <v>8.3388168793617282E-2</v>
      </c>
      <c r="CJ10">
        <v>9.5882388098799745E-3</v>
      </c>
      <c r="CK10">
        <v>-0.18850991718581347</v>
      </c>
      <c r="CL10">
        <v>3.0108536025511692E-2</v>
      </c>
      <c r="CM10">
        <v>7.8882303083104385E-2</v>
      </c>
      <c r="CO10">
        <f>(1/4)*SUM($BY$10:$CB$10)</f>
        <v>6.1970971487872353E-2</v>
      </c>
      <c r="CR10">
        <v>-1.5032310994598484E-2</v>
      </c>
      <c r="CS10">
        <v>0.57536944144636004</v>
      </c>
      <c r="CT10">
        <v>-0.21608148619259793</v>
      </c>
      <c r="CU10">
        <v>-0.30344993850888285</v>
      </c>
      <c r="CW10">
        <f>$CR$10*(1/(1+EXP(-$AH$10)))*(1-(1/(1+EXP(-$AH$10))))</f>
        <v>-4.5735786917473368E-4</v>
      </c>
      <c r="CX10">
        <f>$CS$10*(1/(1+EXP(-$AI$10)))*(1-(1/(1+EXP(-$AI$10))))</f>
        <v>1.519492008162681E-2</v>
      </c>
      <c r="CY10">
        <f>$CT$10*(1/(1+EXP(-$AJ$10)))*(1-(1/(1+EXP(-$AJ$10))))</f>
        <v>-5.8689593511487706E-3</v>
      </c>
      <c r="CZ10">
        <f>$CU$10*(1/(1+EXP(-$AK$10)))*(1-(1/(1+EXP(-$AK$10))))</f>
        <v>-7.7503461259263154E-3</v>
      </c>
      <c r="DB10">
        <v>9.1354900596693446E-4</v>
      </c>
      <c r="DC10">
        <v>2.7997400391846256E-4</v>
      </c>
      <c r="DD10">
        <v>-1.7608054419434567E-5</v>
      </c>
      <c r="DE10">
        <v>2.1850008780796419E-4</v>
      </c>
      <c r="DF10">
        <v>2.2935115370003776E-5</v>
      </c>
      <c r="DG10">
        <v>3.3107409251430752E-5</v>
      </c>
      <c r="DH10">
        <v>2.005754357704094E-4</v>
      </c>
      <c r="DI10">
        <v>2.2346849105418813E-3</v>
      </c>
      <c r="DJ10">
        <v>-8.3215707015464331E-5</v>
      </c>
      <c r="DK10">
        <v>2.1130310902603795E-3</v>
      </c>
      <c r="DM10">
        <f>(1/4)*SUM($CW$10:$CZ$10)</f>
        <v>2.7956418384424771E-4</v>
      </c>
      <c r="DO10">
        <v>-3.2335747919070828E-3</v>
      </c>
      <c r="DP10">
        <v>1.544537201687075E-2</v>
      </c>
      <c r="DQ10">
        <v>1.4708028737838142E-3</v>
      </c>
      <c r="DR10">
        <v>-7.3629875019785005E-4</v>
      </c>
      <c r="DT10">
        <f t="shared" si="17"/>
        <v>-5.4365906141162486E-4</v>
      </c>
      <c r="DU10">
        <f t="shared" si="8"/>
        <v>1.5071525821069029E-3</v>
      </c>
      <c r="DV10">
        <f t="shared" si="8"/>
        <v>1.3813431024866122E-4</v>
      </c>
      <c r="DW10">
        <f t="shared" si="8"/>
        <v>-6.1063966648201596E-5</v>
      </c>
      <c r="DY10">
        <v>3.3904773337413019E-6</v>
      </c>
      <c r="DZ10">
        <v>-1.9584100431940997E-5</v>
      </c>
      <c r="EA10">
        <v>-9.5161163908372762E-7</v>
      </c>
      <c r="EB10">
        <v>-2.0630637536728451E-5</v>
      </c>
      <c r="EC10">
        <v>6.5248024190495672E-5</v>
      </c>
      <c r="ED10">
        <v>5.6851947516060697E-5</v>
      </c>
      <c r="EE10">
        <v>6.0601640890958574E-5</v>
      </c>
      <c r="EF10">
        <v>-3.8483187810944772E-5</v>
      </c>
      <c r="EG10">
        <v>1.8740516216332267E-6</v>
      </c>
      <c r="EH10">
        <v>1.4603584126055201E-6</v>
      </c>
      <c r="EJ10">
        <f>(1/4)*SUM($DT$10:$DW$10)</f>
        <v>2.601409660739344E-4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1.4139752483339647</v>
      </c>
      <c r="O11">
        <v>2.3955854101921248</v>
      </c>
      <c r="P11">
        <v>1.3781081070299623</v>
      </c>
      <c r="Q11">
        <v>2.2373432672092921</v>
      </c>
      <c r="S11">
        <f t="shared" si="9"/>
        <v>2.2180625579471998</v>
      </c>
      <c r="T11">
        <f t="shared" si="0"/>
        <v>3.1996727198053598</v>
      </c>
      <c r="U11">
        <f t="shared" si="0"/>
        <v>2.1821954166431974</v>
      </c>
      <c r="V11">
        <f t="shared" si="0"/>
        <v>3.0414305768225272</v>
      </c>
      <c r="X11">
        <f t="shared" si="10"/>
        <v>0.90185984875966807</v>
      </c>
      <c r="Y11">
        <f t="shared" si="1"/>
        <v>0.9608219592128544</v>
      </c>
      <c r="Z11">
        <f t="shared" si="1"/>
        <v>0.89863922060255208</v>
      </c>
      <c r="AA11">
        <f t="shared" si="1"/>
        <v>0.954411114863149</v>
      </c>
      <c r="AC11">
        <v>4.9212276427748227</v>
      </c>
      <c r="AD11">
        <v>5.0729836202075225</v>
      </c>
      <c r="AE11">
        <v>5.0551122861697815</v>
      </c>
      <c r="AF11">
        <v>5.1515954000061086</v>
      </c>
      <c r="AH11">
        <f t="shared" si="11"/>
        <v>5.1647942429351996</v>
      </c>
      <c r="AI11">
        <f t="shared" si="2"/>
        <v>5.3165502203678994</v>
      </c>
      <c r="AJ11">
        <f t="shared" si="2"/>
        <v>5.2986788863301584</v>
      </c>
      <c r="AK11">
        <f t="shared" si="2"/>
        <v>5.3951620001664855</v>
      </c>
      <c r="AM11">
        <f t="shared" si="12"/>
        <v>0.99431822853406271</v>
      </c>
      <c r="AN11">
        <f t="shared" si="3"/>
        <v>0.99511432521565757</v>
      </c>
      <c r="AO11">
        <f t="shared" si="3"/>
        <v>0.99502666495924219</v>
      </c>
      <c r="AP11">
        <f t="shared" si="3"/>
        <v>0.99548201968246985</v>
      </c>
      <c r="AR11">
        <v>6.8973474871157423</v>
      </c>
      <c r="AS11">
        <v>6.9101008997493212</v>
      </c>
      <c r="AT11">
        <v>6.9077837003562124</v>
      </c>
      <c r="AU11">
        <v>6.912867584618561</v>
      </c>
      <c r="AW11">
        <f t="shared" si="13"/>
        <v>7.1628127947783913</v>
      </c>
      <c r="AX11">
        <f t="shared" si="4"/>
        <v>7.1755662074119702</v>
      </c>
      <c r="AY11">
        <f t="shared" si="4"/>
        <v>7.1732490080188613</v>
      </c>
      <c r="AZ11">
        <f t="shared" si="4"/>
        <v>7.17833289228121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0.3024596950119961</v>
      </c>
      <c r="BH11">
        <f t="shared" si="6"/>
        <v>0.3029134577126269</v>
      </c>
      <c r="BI11">
        <f t="shared" si="6"/>
        <v>0.30283312750976837</v>
      </c>
      <c r="BJ11">
        <f t="shared" si="6"/>
        <v>0.30300557226237451</v>
      </c>
      <c r="BL11">
        <v>1</v>
      </c>
      <c r="BM11">
        <v>0</v>
      </c>
      <c r="BN11">
        <v>0</v>
      </c>
      <c r="BO11">
        <v>0</v>
      </c>
      <c r="BQ11">
        <f t="shared" si="16"/>
        <v>1.1958072500181938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-0.6975403049880039</v>
      </c>
      <c r="BZ11">
        <f>$BH$11-$BM$11</f>
        <v>0.3029134577126269</v>
      </c>
      <c r="CA11">
        <f>$BI$11-$BN$11</f>
        <v>0.30283312750976837</v>
      </c>
      <c r="CB11">
        <f>$BJ$11-$BO$11</f>
        <v>0.30300557226237451</v>
      </c>
      <c r="CD11">
        <v>-0.22406085626201888</v>
      </c>
      <c r="CE11">
        <v>0.28006033039198164</v>
      </c>
      <c r="CF11">
        <v>-0.18419432317446927</v>
      </c>
      <c r="CG11">
        <v>6.1660148819730753E-2</v>
      </c>
      <c r="CH11">
        <v>5.2705029159918343E-2</v>
      </c>
      <c r="CI11">
        <v>8.5376137813435143E-2</v>
      </c>
      <c r="CJ11">
        <v>9.816848052524741E-3</v>
      </c>
      <c r="CK11">
        <v>-0.192952596872764</v>
      </c>
      <c r="CL11">
        <v>3.0826353641627807E-2</v>
      </c>
      <c r="CM11">
        <v>8.076292843003377E-2</v>
      </c>
      <c r="CO11">
        <f>(1/4)*SUM($BY$11:$CB$11)</f>
        <v>5.2802963124191471E-2</v>
      </c>
      <c r="CR11">
        <v>0.25449484825426782</v>
      </c>
      <c r="CS11">
        <v>-0.32711032065960577</v>
      </c>
      <c r="CT11">
        <v>0.35169579780499566</v>
      </c>
      <c r="CU11">
        <v>-0.28877523158652241</v>
      </c>
      <c r="CW11">
        <f>$CR$11*(1/(1+EXP(-$AH$11)))*(1-(1/(1+EXP(-$AH$11))))</f>
        <v>1.4377658302312656E-3</v>
      </c>
      <c r="CX11">
        <f>$CS$11*(1/(1+EXP(-$AI$11)))*(1-(1/(1+EXP(-$AI$11))))</f>
        <v>-1.5903465814925621E-3</v>
      </c>
      <c r="CY11">
        <f>$CT$11*(1/(1+EXP(-$AJ$11)))*(1-(1/(1+EXP(-$AJ$11))))</f>
        <v>1.7404021694441103E-3</v>
      </c>
      <c r="CZ11">
        <f>$CU$11*(1/(1+EXP(-$AK$11)))*(1-(1/(1+EXP(-$AK$11))))</f>
        <v>-1.2987862902665921E-3</v>
      </c>
      <c r="DB11">
        <v>9.4371473726329686E-4</v>
      </c>
      <c r="DC11">
        <v>2.9843587379013215E-4</v>
      </c>
      <c r="DD11">
        <v>4.4260245811241397E-5</v>
      </c>
      <c r="DE11">
        <v>3.7901166012585855E-4</v>
      </c>
      <c r="DF11">
        <v>2.3260233442243337E-5</v>
      </c>
      <c r="DG11">
        <v>1.7036840010252882E-5</v>
      </c>
      <c r="DH11">
        <v>1.8993831385467436E-4</v>
      </c>
      <c r="DI11">
        <v>2.2943037267734012E-3</v>
      </c>
      <c r="DJ11">
        <v>-1.4029381578248079E-4</v>
      </c>
      <c r="DK11">
        <v>2.1354739585985757E-3</v>
      </c>
      <c r="DM11">
        <f>(1/4)*SUM($CW$11:$CZ$11)</f>
        <v>7.2258781979055414E-5</v>
      </c>
      <c r="DO11">
        <v>-4.5671916820689872E-3</v>
      </c>
      <c r="DP11">
        <v>1.2258848737170456E-2</v>
      </c>
      <c r="DQ11">
        <v>5.063900585224477E-3</v>
      </c>
      <c r="DR11">
        <v>-2.1605378137440094E-3</v>
      </c>
      <c r="DT11">
        <f t="shared" si="17"/>
        <v>-4.0423602467127732E-4</v>
      </c>
      <c r="DU11">
        <f t="shared" si="8"/>
        <v>4.6146133745555529E-4</v>
      </c>
      <c r="DV11">
        <f t="shared" si="8"/>
        <v>4.6125435701101068E-4</v>
      </c>
      <c r="DW11">
        <f t="shared" si="8"/>
        <v>-9.4006164133588916E-5</v>
      </c>
      <c r="DY11">
        <v>4.8011564041408948E-5</v>
      </c>
      <c r="DZ11">
        <v>7.0924192863908668E-5</v>
      </c>
      <c r="EA11">
        <v>6.9688600504627416E-5</v>
      </c>
      <c r="EB11">
        <v>2.3609407061303477E-4</v>
      </c>
      <c r="EC11">
        <v>9.8426366673116914E-5</v>
      </c>
      <c r="ED11">
        <v>6.323786658224088E-5</v>
      </c>
      <c r="EE11">
        <v>1.7266210507345088E-4</v>
      </c>
      <c r="EF11">
        <v>7.9261727220025435E-5</v>
      </c>
      <c r="EG11">
        <v>1.5531579041611304E-4</v>
      </c>
      <c r="EH11">
        <v>5.6496218789125776E-5</v>
      </c>
      <c r="EJ11">
        <f>(1/4)*SUM($DT$11:$DW$11)</f>
        <v>1.0611837641542493E-4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2.3541189479425921</v>
      </c>
      <c r="O12">
        <v>3.4704095352331077</v>
      </c>
      <c r="P12">
        <v>2.396767944001144</v>
      </c>
      <c r="Q12">
        <v>3.2184521102841814</v>
      </c>
      <c r="S12">
        <f t="shared" si="9"/>
        <v>3.2267721826281401</v>
      </c>
      <c r="T12">
        <f t="shared" si="0"/>
        <v>4.3430627699186557</v>
      </c>
      <c r="U12">
        <f t="shared" si="0"/>
        <v>3.269421178686692</v>
      </c>
      <c r="V12">
        <f t="shared" si="0"/>
        <v>4.0911053449697299</v>
      </c>
      <c r="X12">
        <f t="shared" si="10"/>
        <v>0.9618294246844189</v>
      </c>
      <c r="Y12">
        <f t="shared" si="1"/>
        <v>0.98717008466578371</v>
      </c>
      <c r="Z12">
        <f t="shared" si="1"/>
        <v>0.96336474879958722</v>
      </c>
      <c r="AA12">
        <f t="shared" si="1"/>
        <v>0.9835542440747963</v>
      </c>
      <c r="AC12">
        <v>5.141555046994073</v>
      </c>
      <c r="AD12">
        <v>5.4493909481635905</v>
      </c>
      <c r="AE12">
        <v>5.377405229221031</v>
      </c>
      <c r="AF12">
        <v>5.493034646483471</v>
      </c>
      <c r="AH12">
        <f t="shared" si="11"/>
        <v>5.8638193908078655</v>
      </c>
      <c r="AI12">
        <f t="shared" si="2"/>
        <v>6.1716552919773831</v>
      </c>
      <c r="AJ12">
        <f t="shared" si="2"/>
        <v>6.0996695730348236</v>
      </c>
      <c r="AK12">
        <f t="shared" si="2"/>
        <v>6.2152989902972635</v>
      </c>
      <c r="AM12">
        <f t="shared" si="12"/>
        <v>0.99716767043756682</v>
      </c>
      <c r="AN12">
        <f t="shared" si="3"/>
        <v>0.9979165724748601</v>
      </c>
      <c r="AO12">
        <f t="shared" si="3"/>
        <v>0.99776141356663461</v>
      </c>
      <c r="AP12">
        <f t="shared" si="3"/>
        <v>0.9980053678156986</v>
      </c>
      <c r="AR12">
        <v>5.0515319665964746</v>
      </c>
      <c r="AS12">
        <v>5.0617059565019531</v>
      </c>
      <c r="AT12">
        <v>5.0600790613250348</v>
      </c>
      <c r="AU12">
        <v>5.0638616167687394</v>
      </c>
      <c r="AW12">
        <f t="shared" si="13"/>
        <v>5.9037395000578616</v>
      </c>
      <c r="AX12">
        <f t="shared" si="4"/>
        <v>5.9139134899633401</v>
      </c>
      <c r="AY12">
        <f t="shared" si="4"/>
        <v>5.9122865947864218</v>
      </c>
      <c r="AZ12">
        <f t="shared" si="4"/>
        <v>5.9160691502301264</v>
      </c>
      <c r="BB12">
        <f t="shared" si="14"/>
        <v>0.28391701201988506</v>
      </c>
      <c r="BC12">
        <f t="shared" si="5"/>
        <v>0.28318561372440498</v>
      </c>
      <c r="BD12">
        <f t="shared" si="5"/>
        <v>0.28338116543484321</v>
      </c>
      <c r="BE12">
        <f t="shared" si="5"/>
        <v>0.28301263320041831</v>
      </c>
      <c r="BG12">
        <f t="shared" si="15"/>
        <v>8.5873452864251659E-2</v>
      </c>
      <c r="BH12">
        <f t="shared" si="6"/>
        <v>8.5780733427731848E-2</v>
      </c>
      <c r="BI12">
        <f t="shared" si="6"/>
        <v>8.581720460599665E-2</v>
      </c>
      <c r="BJ12">
        <f t="shared" si="6"/>
        <v>8.5754404880374238E-2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8.5873452864251659E-2</v>
      </c>
      <c r="BZ12">
        <f>$BH$12-$BM$12</f>
        <v>8.5780733427731848E-2</v>
      </c>
      <c r="CA12">
        <f>$BI$12-$BN$12</f>
        <v>8.581720460599665E-2</v>
      </c>
      <c r="CB12">
        <f>$BJ$12-$BO$12</f>
        <v>8.5754404880374238E-2</v>
      </c>
      <c r="CD12">
        <v>-0.22469365603403627</v>
      </c>
      <c r="CE12">
        <v>0.28082801100906418</v>
      </c>
      <c r="CF12">
        <v>-0.1846478711874226</v>
      </c>
      <c r="CG12">
        <v>6.1829183630205342E-2</v>
      </c>
      <c r="CH12">
        <v>5.281852887269102E-2</v>
      </c>
      <c r="CI12">
        <v>8.5610174548032103E-2</v>
      </c>
      <c r="CJ12">
        <v>9.8437598692682846E-3</v>
      </c>
      <c r="CK12">
        <v>-0.19348331170788863</v>
      </c>
      <c r="CL12">
        <v>3.0910857958972787E-2</v>
      </c>
      <c r="CM12">
        <v>8.0984323041113859E-2</v>
      </c>
      <c r="CO12">
        <f>(1/4)*SUM($BY$12:$CB$12)</f>
        <v>8.5806448944588595E-2</v>
      </c>
      <c r="CR12">
        <v>-0.23558409155224702</v>
      </c>
      <c r="CS12">
        <v>5.5328439593378118E-2</v>
      </c>
      <c r="CT12">
        <v>0.2505231830094159</v>
      </c>
      <c r="CU12">
        <v>2.8864642500861869E-2</v>
      </c>
      <c r="CW12">
        <f>$CR$12*(1/(1+EXP(-$AH$12)))*(1-(1/(1+EXP(-$AH$12))))</f>
        <v>-6.6536190998065024E-4</v>
      </c>
      <c r="CX12">
        <f>$CS$12*(1/(1+EXP(-$AI$12)))*(1-(1/(1+EXP(-$AI$12))))</f>
        <v>1.1503263146002356E-4</v>
      </c>
      <c r="CY12">
        <f>$CT$12*(1/(1+EXP(-$AJ$12)))*(1-(1/(1+EXP(-$AJ$12))))</f>
        <v>5.5956235961256899E-4</v>
      </c>
      <c r="CZ12">
        <f>$CU$12*(1/(1+EXP(-$AK$12)))*(1-(1/(1+EXP(-$AK$12))))</f>
        <v>5.7459505279204599E-5</v>
      </c>
      <c r="DB12">
        <v>9.5130806792989835E-4</v>
      </c>
      <c r="DC12">
        <v>3.0145138283600216E-4</v>
      </c>
      <c r="DD12">
        <v>2.5632919039448013E-5</v>
      </c>
      <c r="DE12">
        <v>3.208089777620559E-4</v>
      </c>
      <c r="DF12">
        <v>5.3039560665304227E-5</v>
      </c>
      <c r="DG12">
        <v>1.7292325434942764E-5</v>
      </c>
      <c r="DH12">
        <v>1.9897713918995375E-4</v>
      </c>
      <c r="DI12">
        <v>2.3912011730497476E-3</v>
      </c>
      <c r="DJ12">
        <v>-1.5934033076214288E-4</v>
      </c>
      <c r="DK12">
        <v>2.2348432972941995E-3</v>
      </c>
      <c r="DM12">
        <f>(1/4)*SUM($CW$12:$CZ$12)</f>
        <v>1.6673146592786718E-5</v>
      </c>
      <c r="DO12">
        <v>-4.994655493733291E-3</v>
      </c>
      <c r="DP12">
        <v>1.5535867692508611E-2</v>
      </c>
      <c r="DQ12">
        <v>8.3827688870773201E-3</v>
      </c>
      <c r="DR12">
        <v>1.1592282722343154E-4</v>
      </c>
      <c r="DT12">
        <f t="shared" si="17"/>
        <v>-1.8337169650657189E-4</v>
      </c>
      <c r="DU12">
        <f t="shared" si="8"/>
        <v>1.9676655879899652E-4</v>
      </c>
      <c r="DV12">
        <f t="shared" si="8"/>
        <v>2.9585398083073022E-4</v>
      </c>
      <c r="DW12">
        <f t="shared" si="8"/>
        <v>1.8750857000457765E-6</v>
      </c>
      <c r="DY12">
        <v>4.5516333155950787E-5</v>
      </c>
      <c r="DZ12">
        <v>8.9188154334361941E-5</v>
      </c>
      <c r="EA12">
        <v>7.1015302988866713E-5</v>
      </c>
      <c r="EB12">
        <v>2.4140308541643955E-4</v>
      </c>
      <c r="EC12">
        <v>6.8560512780463742E-5</v>
      </c>
      <c r="ED12">
        <v>3.4682650354797323E-5</v>
      </c>
      <c r="EE12">
        <v>1.3726046461387558E-4</v>
      </c>
      <c r="EF12">
        <v>9.631184645711796E-5</v>
      </c>
      <c r="EG12">
        <v>1.5802375632185549E-4</v>
      </c>
      <c r="EH12">
        <v>5.6309304297457274E-5</v>
      </c>
      <c r="EJ12">
        <f>(1/4)*SUM($DT$12:$DW$12)</f>
        <v>7.7780982205800163E-5</v>
      </c>
      <c r="EN12">
        <f>Sheet29!FL12</f>
        <v>0.79313484700322279</v>
      </c>
      <c r="EO12">
        <f>Sheet29!FM12</f>
        <v>6.5748799579135694E-2</v>
      </c>
      <c r="EP12">
        <f>Sheet29!FN12</f>
        <v>0.13710204815099861</v>
      </c>
      <c r="EQ12">
        <f>Sheet29!FO12</f>
        <v>0.28980797932737967</v>
      </c>
      <c r="ER12">
        <f>Sheet29!FP12</f>
        <v>0.80408730961323516</v>
      </c>
      <c r="ES12">
        <f>Sheet29!FQ12</f>
        <v>0.87265323468554801</v>
      </c>
      <c r="ET12">
        <f>Sheet29!FR12</f>
        <v>0.41195941766561123</v>
      </c>
      <c r="EU12">
        <f>Sheet29!FS12</f>
        <v>5.4877882303776625E-2</v>
      </c>
      <c r="EV12">
        <f>Sheet29!FT12</f>
        <v>0.22625714646335932</v>
      </c>
      <c r="EW12">
        <f>Sheet29!FU12</f>
        <v>0.64922236743452</v>
      </c>
      <c r="EZ12">
        <f>(1/4)*SUM($DT$7:$DW$7)</f>
        <v>5.5291219217544951E-5</v>
      </c>
      <c r="FA12">
        <f>(1/4)*SUM($DT$8:$DW$8)</f>
        <v>2.5665689791106435E-5</v>
      </c>
      <c r="FB12">
        <f>(1/4)*SUM($DT$9:$DW$9)</f>
        <v>6.695501933070453E-5</v>
      </c>
      <c r="FC12">
        <f>(1/4)*SUM($DT$10:$DW$10)</f>
        <v>2.601409660739344E-4</v>
      </c>
      <c r="FD12">
        <f>(1/4)*SUM($DT$11:$DW$11)</f>
        <v>1.0611837641542493E-4</v>
      </c>
      <c r="FE12">
        <f>(1/4)*SUM($DT$12:$DW$12)</f>
        <v>7.7780982205800163E-5</v>
      </c>
      <c r="FF12">
        <f>(1/4)*SUM($DT$13:$DW$13)</f>
        <v>2.1486595448847229E-4</v>
      </c>
      <c r="FG12">
        <f>(1/4)*SUM($DT$14:$DW$14)</f>
        <v>8.6463719950564038E-5</v>
      </c>
      <c r="FH12">
        <f>(1/4)*SUM($DT$15:$DW$15)</f>
        <v>1.392757634947076E-4</v>
      </c>
      <c r="FI12">
        <f>(1/4)*SUM($DT$16:$DW$16)</f>
        <v>5.4099537720769853E-5</v>
      </c>
      <c r="FL12">
        <f>EN12-($EU$10*EZ12)</f>
        <v>0.79313479171200352</v>
      </c>
      <c r="FM12">
        <f t="shared" ref="FM12:FU12" si="18">EO12-($EU$10*FA12)</f>
        <v>6.5748773913445899E-2</v>
      </c>
      <c r="FN12">
        <f t="shared" si="18"/>
        <v>0.13710198119597927</v>
      </c>
      <c r="FO12">
        <f t="shared" si="18"/>
        <v>0.28980771918641363</v>
      </c>
      <c r="FP12">
        <f t="shared" si="18"/>
        <v>0.80408720349485874</v>
      </c>
      <c r="FQ12">
        <f t="shared" si="18"/>
        <v>0.8726531569045658</v>
      </c>
      <c r="FR12">
        <f t="shared" si="18"/>
        <v>0.41195920279965675</v>
      </c>
      <c r="FS12">
        <f t="shared" si="18"/>
        <v>5.4877795840056677E-2</v>
      </c>
      <c r="FT12">
        <f t="shared" si="18"/>
        <v>0.22625700718759581</v>
      </c>
      <c r="FU12">
        <f t="shared" si="18"/>
        <v>0.64922231333498226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1.9677486564429125</v>
      </c>
      <c r="O13">
        <v>1.6948383329123602</v>
      </c>
      <c r="P13">
        <v>2.2343226071029054</v>
      </c>
      <c r="Q13">
        <v>2.2557446526781311</v>
      </c>
      <c r="S13">
        <f t="shared" si="9"/>
        <v>2.3797080741085237</v>
      </c>
      <c r="T13">
        <f t="shared" si="0"/>
        <v>2.1067977505779716</v>
      </c>
      <c r="U13">
        <f t="shared" si="0"/>
        <v>2.6462820247685168</v>
      </c>
      <c r="V13">
        <f t="shared" si="0"/>
        <v>2.6677040703437425</v>
      </c>
      <c r="X13">
        <f t="shared" si="10"/>
        <v>0.91526679714277359</v>
      </c>
      <c r="Y13">
        <f t="shared" si="1"/>
        <v>0.89156213061981893</v>
      </c>
      <c r="Z13">
        <f t="shared" si="1"/>
        <v>0.93378146500504011</v>
      </c>
      <c r="AA13">
        <f t="shared" si="1"/>
        <v>0.93509382281861464</v>
      </c>
      <c r="AC13">
        <v>5.1312451264568679</v>
      </c>
      <c r="AD13">
        <v>5.4097051532146327</v>
      </c>
      <c r="AE13">
        <v>5.3599903278385703</v>
      </c>
      <c r="AF13">
        <v>5.4695960298896518</v>
      </c>
      <c r="AH13">
        <f t="shared" si="11"/>
        <v>6.0045530728150061</v>
      </c>
      <c r="AI13">
        <f t="shared" si="2"/>
        <v>6.2830130995727709</v>
      </c>
      <c r="AJ13">
        <f t="shared" si="2"/>
        <v>6.2332982741967085</v>
      </c>
      <c r="AK13">
        <f t="shared" si="2"/>
        <v>6.3429039762477899</v>
      </c>
      <c r="AM13">
        <f t="shared" si="12"/>
        <v>0.99753858163843101</v>
      </c>
      <c r="AN13">
        <f t="shared" si="3"/>
        <v>0.99813571769278353</v>
      </c>
      <c r="AO13">
        <f t="shared" si="3"/>
        <v>0.99804087888476445</v>
      </c>
      <c r="AP13">
        <f t="shared" si="3"/>
        <v>0.99824390312425149</v>
      </c>
      <c r="AR13">
        <v>3.5484932348825837</v>
      </c>
      <c r="AS13">
        <v>3.5549894033237668</v>
      </c>
      <c r="AT13">
        <v>3.5536382384543574</v>
      </c>
      <c r="AU13">
        <v>3.5565093588599939</v>
      </c>
      <c r="AW13">
        <f t="shared" si="13"/>
        <v>3.7436197757835687</v>
      </c>
      <c r="AX13">
        <f t="shared" si="4"/>
        <v>3.7501159442247518</v>
      </c>
      <c r="AY13">
        <f t="shared" si="4"/>
        <v>3.7487647793553425</v>
      </c>
      <c r="AZ13">
        <f t="shared" si="4"/>
        <v>3.7516358997609789</v>
      </c>
      <c r="BB13">
        <f t="shared" si="14"/>
        <v>3.2738843906983298E-2</v>
      </c>
      <c r="BC13">
        <f t="shared" si="5"/>
        <v>3.2534628545079228E-2</v>
      </c>
      <c r="BD13">
        <f t="shared" si="5"/>
        <v>3.2566073305386127E-2</v>
      </c>
      <c r="BE13">
        <f t="shared" si="5"/>
        <v>3.2494091943669041E-2</v>
      </c>
      <c r="BG13">
        <f t="shared" si="15"/>
        <v>9.9021807431515143E-3</v>
      </c>
      <c r="BH13">
        <f t="shared" si="6"/>
        <v>9.8551768279858815E-3</v>
      </c>
      <c r="BI13">
        <f t="shared" si="6"/>
        <v>9.8620858297824611E-3</v>
      </c>
      <c r="BJ13">
        <f t="shared" si="6"/>
        <v>9.8458909245376508E-3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9.9021807431515143E-3</v>
      </c>
      <c r="BZ13">
        <f>$BH$13-$BM$13</f>
        <v>9.8551768279858815E-3</v>
      </c>
      <c r="CA13">
        <f>$BI$13-$BN$13</f>
        <v>9.8620858297824611E-3</v>
      </c>
      <c r="CB13">
        <f>$BJ$13-$BO$13</f>
        <v>9.8458909245376508E-3</v>
      </c>
      <c r="CD13">
        <v>-0.22474155696975986</v>
      </c>
      <c r="CE13">
        <v>0.28090597110567228</v>
      </c>
      <c r="CF13">
        <v>-0.18468949889041081</v>
      </c>
      <c r="CG13">
        <v>6.1846358229760937E-2</v>
      </c>
      <c r="CH13">
        <v>5.2809670224571226E-2</v>
      </c>
      <c r="CI13">
        <v>8.5633946610246856E-2</v>
      </c>
      <c r="CJ13">
        <v>9.8464941813202252E-3</v>
      </c>
      <c r="CK13">
        <v>-0.19353764013423036</v>
      </c>
      <c r="CL13">
        <v>3.0919442353540268E-2</v>
      </c>
      <c r="CM13">
        <v>8.1006813289289367E-2</v>
      </c>
      <c r="CO13">
        <f>(1/4)*SUM($BY$13:$CB$13)</f>
        <v>9.8663335813643782E-3</v>
      </c>
      <c r="CR13">
        <v>-0.21924431241310641</v>
      </c>
      <c r="CS13">
        <v>-0.19380312967672747</v>
      </c>
      <c r="CT13">
        <v>0.40239435457640993</v>
      </c>
      <c r="CU13">
        <v>0.52878193409246632</v>
      </c>
      <c r="CW13">
        <f>$CR$13*(1/(1+EXP(-$AH$13)))*(1-(1/(1+EXP(-$AH$13))))</f>
        <v>-5.3832366696000616E-4</v>
      </c>
      <c r="CX13">
        <f>$CS$13*(1/(1+EXP(-$AI$13)))*(1-(1/(1+EXP(-$AI$13))))</f>
        <v>-3.6063017355878889E-4</v>
      </c>
      <c r="CY13">
        <f>$CT$13*(1/(1+EXP(-$AJ$13)))*(1-(1/(1+EXP(-$AJ$13))))</f>
        <v>7.8679482457926929E-4</v>
      </c>
      <c r="CZ13">
        <f>$CU$13*(1/(1+EXP(-$AK$13)))*(1-(1/(1+EXP(-$AK$13))))</f>
        <v>9.269616043709268E-4</v>
      </c>
      <c r="DB13">
        <v>8.6925315273054127E-4</v>
      </c>
      <c r="DC13">
        <v>2.6820921298800993E-4</v>
      </c>
      <c r="DD13">
        <v>-1.0272973068453968E-5</v>
      </c>
      <c r="DE13">
        <v>1.0024615061871587E-4</v>
      </c>
      <c r="DF13">
        <v>7.7178697537328529E-5</v>
      </c>
      <c r="DG13">
        <v>1.7453515519003588E-5</v>
      </c>
      <c r="DH13">
        <v>1.9681412745069826E-4</v>
      </c>
      <c r="DI13">
        <v>2.2343760523206835E-3</v>
      </c>
      <c r="DJ13">
        <v>-1.4570734194756956E-4</v>
      </c>
      <c r="DK13">
        <v>2.0591327660685393E-3</v>
      </c>
      <c r="DM13">
        <f>(1/4)*SUM($CW$13:$CZ$13)</f>
        <v>2.0370064710785026E-4</v>
      </c>
      <c r="DO13">
        <v>-4.2586720027718112E-3</v>
      </c>
      <c r="DP13">
        <v>8.7930602970898736E-3</v>
      </c>
      <c r="DQ13">
        <v>6.3737215792992654E-3</v>
      </c>
      <c r="DR13">
        <v>-8.9757527275481229E-4</v>
      </c>
      <c r="DT13">
        <f t="shared" si="17"/>
        <v>-3.3027486461670785E-4</v>
      </c>
      <c r="DU13">
        <f t="shared" si="8"/>
        <v>8.5010513699051884E-4</v>
      </c>
      <c r="DV13">
        <f t="shared" si="8"/>
        <v>3.9411040953409943E-4</v>
      </c>
      <c r="DW13">
        <f t="shared" si="8"/>
        <v>-5.4476863954021217E-5</v>
      </c>
      <c r="DY13">
        <v>1.2073739662123601E-5</v>
      </c>
      <c r="DZ13">
        <v>-1.1092639018596557E-5</v>
      </c>
      <c r="EA13">
        <v>9.8050076834404217E-6</v>
      </c>
      <c r="EB13">
        <v>2.4947853997535049E-5</v>
      </c>
      <c r="EC13">
        <v>6.7021054498385819E-5</v>
      </c>
      <c r="ED13">
        <v>5.3676732084499629E-5</v>
      </c>
      <c r="EE13">
        <v>7.7961742684987045E-5</v>
      </c>
      <c r="EF13">
        <v>-1.2623429411547272E-5</v>
      </c>
      <c r="EG13">
        <v>2.1802466968243799E-5</v>
      </c>
      <c r="EH13">
        <v>8.7065996229235229E-6</v>
      </c>
      <c r="EJ13">
        <f>(1/4)*SUM($DT$13:$DW$13)</f>
        <v>2.1486595448847229E-4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2.7319742084378786</v>
      </c>
      <c r="O14">
        <v>3.017041767195304</v>
      </c>
      <c r="P14">
        <v>2.9966119936438167</v>
      </c>
      <c r="Q14">
        <v>3.2895464894248514</v>
      </c>
      <c r="S14">
        <f t="shared" si="9"/>
        <v>2.7868520907416552</v>
      </c>
      <c r="T14">
        <f t="shared" si="0"/>
        <v>3.0719196494990806</v>
      </c>
      <c r="U14">
        <f t="shared" si="0"/>
        <v>3.0514898759475932</v>
      </c>
      <c r="V14">
        <f t="shared" si="0"/>
        <v>3.3444243717286279</v>
      </c>
      <c r="X14">
        <f t="shared" si="10"/>
        <v>0.9419611867905181</v>
      </c>
      <c r="Y14">
        <f t="shared" si="1"/>
        <v>0.95571948261077178</v>
      </c>
      <c r="Z14">
        <f t="shared" si="1"/>
        <v>0.95484680514770992</v>
      </c>
      <c r="AA14">
        <f t="shared" si="1"/>
        <v>0.96592177948747149</v>
      </c>
      <c r="AC14">
        <v>4.154308922363886</v>
      </c>
      <c r="AD14">
        <v>4.351112078869801</v>
      </c>
      <c r="AE14">
        <v>4.311065906870315</v>
      </c>
      <c r="AF14">
        <v>4.3857878353691229</v>
      </c>
      <c r="AH14">
        <f t="shared" si="11"/>
        <v>4.4126508970437737</v>
      </c>
      <c r="AI14">
        <f t="shared" si="2"/>
        <v>4.6094540535496886</v>
      </c>
      <c r="AJ14">
        <f t="shared" si="2"/>
        <v>4.5694078815502026</v>
      </c>
      <c r="AK14">
        <f t="shared" si="2"/>
        <v>4.6441298100490105</v>
      </c>
      <c r="AM14">
        <f t="shared" si="12"/>
        <v>0.98802220788565387</v>
      </c>
      <c r="AN14">
        <f t="shared" si="3"/>
        <v>0.99014091643779001</v>
      </c>
      <c r="AO14">
        <f t="shared" si="3"/>
        <v>0.98974221795148809</v>
      </c>
      <c r="AP14">
        <f t="shared" si="3"/>
        <v>0.99047372727953842</v>
      </c>
      <c r="AR14">
        <v>4.6717410808065223</v>
      </c>
      <c r="AS14">
        <v>4.6820135446303732</v>
      </c>
      <c r="AT14">
        <v>4.6802481363419712</v>
      </c>
      <c r="AU14">
        <v>4.6841724242809466</v>
      </c>
      <c r="AW14">
        <f t="shared" si="13"/>
        <v>5.4784796241391076</v>
      </c>
      <c r="AX14">
        <f t="shared" si="4"/>
        <v>5.4887520879629585</v>
      </c>
      <c r="AY14">
        <f t="shared" si="4"/>
        <v>5.4869866796745566</v>
      </c>
      <c r="AZ14">
        <f t="shared" si="4"/>
        <v>5.4909109676135319</v>
      </c>
      <c r="BB14">
        <f t="shared" si="14"/>
        <v>0.18556813298713648</v>
      </c>
      <c r="BC14">
        <f t="shared" si="5"/>
        <v>0.18510831857234172</v>
      </c>
      <c r="BD14">
        <f t="shared" si="5"/>
        <v>0.18521048788140282</v>
      </c>
      <c r="BE14">
        <f t="shared" si="5"/>
        <v>0.18499584295539098</v>
      </c>
      <c r="BG14">
        <f t="shared" si="15"/>
        <v>5.6126880907234826E-2</v>
      </c>
      <c r="BH14">
        <f t="shared" si="6"/>
        <v>5.6071800830118507E-2</v>
      </c>
      <c r="BI14">
        <f t="shared" si="6"/>
        <v>5.6087871292735271E-2</v>
      </c>
      <c r="BJ14">
        <f t="shared" si="6"/>
        <v>5.6054771260858609E-2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2.8808356878180996</v>
      </c>
      <c r="BT14">
        <f t="shared" si="7"/>
        <v>0</v>
      </c>
      <c r="BY14">
        <f>$BG$14-$BL$14</f>
        <v>5.6126880907234826E-2</v>
      </c>
      <c r="BZ14">
        <f>$BH$14-$BM$14</f>
        <v>5.6071800830118507E-2</v>
      </c>
      <c r="CA14">
        <f>$BI$14-$BN$14</f>
        <v>-0.94391212870726471</v>
      </c>
      <c r="CB14">
        <f>$BJ$14-$BO$14</f>
        <v>5.6054771260858609E-2</v>
      </c>
      <c r="CD14">
        <v>-0.22295145238829089</v>
      </c>
      <c r="CE14">
        <v>0.27854315344331143</v>
      </c>
      <c r="CF14">
        <v>-0.18329264335189518</v>
      </c>
      <c r="CG14">
        <v>6.1326018525705135E-2</v>
      </c>
      <c r="CH14">
        <v>5.264687155833192E-2</v>
      </c>
      <c r="CI14">
        <v>8.4913571991045364E-2</v>
      </c>
      <c r="CJ14">
        <v>9.7636518205152997E-3</v>
      </c>
      <c r="CK14">
        <v>-0.19193382913488549</v>
      </c>
      <c r="CL14">
        <v>3.0659326563449493E-2</v>
      </c>
      <c r="CM14">
        <v>8.0325330972712994E-2</v>
      </c>
      <c r="CO14">
        <f>(1/4)*SUM($BY$14:$CB$14)</f>
        <v>-0.1939146689272632</v>
      </c>
      <c r="CR14">
        <v>-0.15554568077709557</v>
      </c>
      <c r="CS14">
        <v>0.52785678379648338</v>
      </c>
      <c r="CT14">
        <v>0.48203656347432422</v>
      </c>
      <c r="CU14">
        <v>0.16528892646267673</v>
      </c>
      <c r="CW14">
        <f>$CR$14*(1/(1+EXP(-$AH$14)))*(1-(1/(1+EXP(-$AH$14))))</f>
        <v>-1.8407780780636145E-3</v>
      </c>
      <c r="CX14">
        <f>$CS$14*(1/(1+EXP(-$AI$14)))*(1-(1/(1+EXP(-$AI$14))))</f>
        <v>5.1528756540163111E-3</v>
      </c>
      <c r="CY14">
        <f>$CT$14*(1/(1+EXP(-$AJ$14)))*(1-(1/(1+EXP(-$AJ$14))))</f>
        <v>4.8939051116366145E-3</v>
      </c>
      <c r="CZ14">
        <f>$CU$14*(1/(1+EXP(-$AK$14)))*(1-(1/(1+EXP(-$AK$14))))</f>
        <v>1.5595874422454276E-3</v>
      </c>
      <c r="DB14">
        <v>9.2506085384332895E-4</v>
      </c>
      <c r="DC14">
        <v>2.9075444699347099E-4</v>
      </c>
      <c r="DD14">
        <v>1.1680984007062769E-5</v>
      </c>
      <c r="DE14">
        <v>2.5027064747595732E-4</v>
      </c>
      <c r="DF14">
        <v>6.0421470558307553E-5</v>
      </c>
      <c r="DG14">
        <v>1.8247887899121153E-5</v>
      </c>
      <c r="DH14">
        <v>1.9872491096807143E-4</v>
      </c>
      <c r="DI14">
        <v>2.3425328222514063E-3</v>
      </c>
      <c r="DJ14">
        <v>-1.5265379072990163E-4</v>
      </c>
      <c r="DK14">
        <v>2.184228917901954E-3</v>
      </c>
      <c r="DM14">
        <f>(1/4)*SUM($CW$14:$CZ$14)</f>
        <v>2.4413975324586844E-3</v>
      </c>
      <c r="DO14">
        <v>-3.0655838511923902E-3</v>
      </c>
      <c r="DP14">
        <v>1.569015060765867E-2</v>
      </c>
      <c r="DQ14">
        <v>-7.7772237838490631E-4</v>
      </c>
      <c r="DR14">
        <v>-3.5550431164291024E-3</v>
      </c>
      <c r="DT14">
        <f t="shared" si="17"/>
        <v>-1.6759641754656132E-4</v>
      </c>
      <c r="DU14">
        <f t="shared" si="8"/>
        <v>6.6400330090008711E-4</v>
      </c>
      <c r="DV14">
        <f t="shared" si="8"/>
        <v>-3.3531021148027341E-5</v>
      </c>
      <c r="DW14">
        <f t="shared" si="8"/>
        <v>-1.1702098240324227E-4</v>
      </c>
      <c r="DY14">
        <v>3.7006090989416296E-5</v>
      </c>
      <c r="DZ14">
        <v>5.8807791083999456E-5</v>
      </c>
      <c r="EA14">
        <v>5.2948982900322671E-5</v>
      </c>
      <c r="EB14">
        <v>1.8313386619673897E-4</v>
      </c>
      <c r="EC14">
        <v>5.8340271020308789E-5</v>
      </c>
      <c r="ED14">
        <v>2.8598751205580406E-5</v>
      </c>
      <c r="EE14">
        <v>1.0974610603766991E-4</v>
      </c>
      <c r="EF14">
        <v>7.6624685378904553E-5</v>
      </c>
      <c r="EG14">
        <v>1.1379466367433672E-4</v>
      </c>
      <c r="EH14">
        <v>4.0389629795001864E-5</v>
      </c>
      <c r="EJ14">
        <f>(1/4)*SUM($DT$14:$DW$14)</f>
        <v>8.6463719950564038E-5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1.4964178283917808</v>
      </c>
      <c r="O15">
        <v>2.0742379321124229</v>
      </c>
      <c r="P15">
        <v>2.1179302745147348</v>
      </c>
      <c r="Q15">
        <v>2.1086713674213873</v>
      </c>
      <c r="S15">
        <f t="shared" si="9"/>
        <v>1.7226749748551402</v>
      </c>
      <c r="T15">
        <f t="shared" si="0"/>
        <v>2.3004950785757821</v>
      </c>
      <c r="U15">
        <f t="shared" si="0"/>
        <v>2.344187420978094</v>
      </c>
      <c r="V15">
        <f t="shared" si="0"/>
        <v>2.3349285138847464</v>
      </c>
      <c r="X15">
        <f t="shared" si="10"/>
        <v>0.84847306922534338</v>
      </c>
      <c r="Y15">
        <f t="shared" si="1"/>
        <v>0.90891803287933848</v>
      </c>
      <c r="Z15">
        <f t="shared" si="1"/>
        <v>0.91247110253990138</v>
      </c>
      <c r="AA15">
        <f t="shared" si="1"/>
        <v>0.91172878632226251</v>
      </c>
      <c r="AC15">
        <v>4.7212174521805039</v>
      </c>
      <c r="AD15">
        <v>4.9295014018685448</v>
      </c>
      <c r="AE15">
        <v>4.9244277215709307</v>
      </c>
      <c r="AF15">
        <v>5.0017940783868156</v>
      </c>
      <c r="AH15">
        <f t="shared" si="11"/>
        <v>4.9271162982436358</v>
      </c>
      <c r="AI15">
        <f t="shared" si="2"/>
        <v>5.1354002479316767</v>
      </c>
      <c r="AJ15">
        <f t="shared" si="2"/>
        <v>5.1303265676340626</v>
      </c>
      <c r="AK15">
        <f t="shared" si="2"/>
        <v>5.2076929244499475</v>
      </c>
      <c r="AM15">
        <f t="shared" si="12"/>
        <v>0.99280477404493672</v>
      </c>
      <c r="AN15">
        <f t="shared" si="3"/>
        <v>0.99414973135421514</v>
      </c>
      <c r="AO15">
        <f t="shared" si="3"/>
        <v>0.99412014850601638</v>
      </c>
      <c r="AP15">
        <f t="shared" si="3"/>
        <v>0.99455551594986646</v>
      </c>
      <c r="AR15">
        <v>4.883607268826351</v>
      </c>
      <c r="AS15">
        <v>4.8923414840513644</v>
      </c>
      <c r="AT15">
        <v>4.8910029214818334</v>
      </c>
      <c r="AU15">
        <v>4.8942484524054022</v>
      </c>
      <c r="AW15">
        <f t="shared" si="13"/>
        <v>4.8861124704389729</v>
      </c>
      <c r="AX15">
        <f t="shared" si="4"/>
        <v>4.8948466856639863</v>
      </c>
      <c r="AY15">
        <f t="shared" si="4"/>
        <v>4.8935081230944553</v>
      </c>
      <c r="AZ15">
        <f t="shared" si="4"/>
        <v>4.8967536540180241</v>
      </c>
      <c r="BB15">
        <f t="shared" si="14"/>
        <v>0.10262226886388892</v>
      </c>
      <c r="BC15">
        <f t="shared" si="5"/>
        <v>0.10221063747483866</v>
      </c>
      <c r="BD15">
        <f t="shared" si="5"/>
        <v>0.10231071352950187</v>
      </c>
      <c r="BE15">
        <f t="shared" si="5"/>
        <v>0.10212280306352918</v>
      </c>
      <c r="BG15">
        <f t="shared" si="15"/>
        <v>3.1039100142010903E-2</v>
      </c>
      <c r="BH15">
        <f t="shared" si="6"/>
        <v>3.0960977612515178E-2</v>
      </c>
      <c r="BI15">
        <f t="shared" si="6"/>
        <v>3.0983073355895025E-2</v>
      </c>
      <c r="BJ15">
        <f t="shared" si="6"/>
        <v>3.0943778383302433E-2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3.1039100142010903E-2</v>
      </c>
      <c r="BZ15">
        <f>$BH$15-$BM$15</f>
        <v>3.0960977612515178E-2</v>
      </c>
      <c r="CA15">
        <f>$BI$15-$BN$15</f>
        <v>3.0983073355895025E-2</v>
      </c>
      <c r="CB15">
        <f>$BJ$15-$BO$15</f>
        <v>3.0943778383302433E-2</v>
      </c>
      <c r="CD15">
        <v>-0.22384649761658099</v>
      </c>
      <c r="CE15">
        <v>0.27975701743971476</v>
      </c>
      <c r="CF15">
        <v>-0.18403275309095607</v>
      </c>
      <c r="CG15">
        <v>6.1593325470840815E-2</v>
      </c>
      <c r="CH15">
        <v>5.275709116934392E-2</v>
      </c>
      <c r="CI15">
        <v>8.5283648909489501E-2</v>
      </c>
      <c r="CJ15">
        <v>9.8062092673422956E-3</v>
      </c>
      <c r="CK15">
        <v>-0.19278642064138432</v>
      </c>
      <c r="CL15">
        <v>3.0792954335042994E-2</v>
      </c>
      <c r="CM15">
        <v>8.0675424757147132E-2</v>
      </c>
      <c r="CO15">
        <f>(1/4)*SUM($BY$15:$CB$15)</f>
        <v>3.0981732373430885E-2</v>
      </c>
      <c r="CR15">
        <v>-0.33582722034715135</v>
      </c>
      <c r="CS15">
        <v>-6.0870794673205886E-2</v>
      </c>
      <c r="CT15">
        <v>8.1176385893315786E-2</v>
      </c>
      <c r="CU15">
        <v>0.2933658514561745</v>
      </c>
      <c r="CW15">
        <f>$CR$15*(1/(1+EXP(-$AH$15)))*(1-(1/(1+EXP(-$AH$15))))</f>
        <v>-2.3989665283628428E-3</v>
      </c>
      <c r="CX15">
        <f>$CS$15*(1/(1+EXP(-$AI$15)))*(1-(1/(1+EXP(-$AI$15))))</f>
        <v>-3.5402715941918351E-4</v>
      </c>
      <c r="CY15">
        <f>$CT$15*(1/(1+EXP(-$AJ$15)))*(1-(1/(1+EXP(-$AJ$15))))</f>
        <v>4.7449861080172052E-4</v>
      </c>
      <c r="CZ15">
        <f>$CU$15*(1/(1+EXP(-$AK$15)))*(1-(1/(1+EXP(-$AK$15))))</f>
        <v>1.5885296292637349E-3</v>
      </c>
      <c r="DB15">
        <v>8.9699945839304975E-4</v>
      </c>
      <c r="DC15">
        <v>2.8025094597766622E-4</v>
      </c>
      <c r="DD15">
        <v>-4.9567168626743203E-6</v>
      </c>
      <c r="DE15">
        <v>2.5035288962127933E-4</v>
      </c>
      <c r="DF15">
        <v>4.4584184663948865E-5</v>
      </c>
      <c r="DG15">
        <v>2.5746384855764018E-5</v>
      </c>
      <c r="DH15">
        <v>1.9463217942169739E-4</v>
      </c>
      <c r="DI15">
        <v>2.2522896840713909E-3</v>
      </c>
      <c r="DJ15">
        <v>-1.18991425284139E-4</v>
      </c>
      <c r="DK15">
        <v>2.1291442366283865E-3</v>
      </c>
      <c r="DM15">
        <f>(1/4)*SUM($CW$15:$CZ$15)</f>
        <v>-1.7249136192914267E-4</v>
      </c>
      <c r="DO15">
        <v>-4.8618572630538207E-3</v>
      </c>
      <c r="DP15">
        <v>1.1363341435622724E-2</v>
      </c>
      <c r="DQ15">
        <v>2.5180841514519841E-3</v>
      </c>
      <c r="DR15">
        <v>5.0119338159794816E-4</v>
      </c>
      <c r="DT15">
        <f t="shared" si="17"/>
        <v>-6.2507206916749168E-4</v>
      </c>
      <c r="DU15">
        <f t="shared" si="8"/>
        <v>9.4072606573710122E-4</v>
      </c>
      <c r="DV15">
        <f t="shared" si="8"/>
        <v>2.0111331150967547E-4</v>
      </c>
      <c r="DW15">
        <f t="shared" si="8"/>
        <v>4.0335745899545463E-5</v>
      </c>
      <c r="DY15">
        <v>2.2401971475365245E-5</v>
      </c>
      <c r="DZ15">
        <v>-9.1043517132673965E-6</v>
      </c>
      <c r="EA15">
        <v>2.6191912749663893E-5</v>
      </c>
      <c r="EB15">
        <v>1.4525581963798249E-4</v>
      </c>
      <c r="EC15">
        <v>-7.039855188312001E-6</v>
      </c>
      <c r="ED15">
        <v>4.9165460952656053E-6</v>
      </c>
      <c r="EE15">
        <v>8.1519570361537991E-5</v>
      </c>
      <c r="EF15">
        <v>5.985240508191202E-5</v>
      </c>
      <c r="EG15">
        <v>4.9616600899071021E-5</v>
      </c>
      <c r="EH15">
        <v>2.3214054243320456E-5</v>
      </c>
      <c r="EJ15">
        <f>(1/4)*SUM($DT$15:$DW$15)</f>
        <v>1.392757634947076E-4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2.2091103076056884</v>
      </c>
      <c r="O16">
        <v>2.9991569710603785</v>
      </c>
      <c r="P16">
        <v>2.3363784601182429</v>
      </c>
      <c r="Q16">
        <v>2.8610501821141234</v>
      </c>
      <c r="S16">
        <f t="shared" si="9"/>
        <v>2.8583326750402085</v>
      </c>
      <c r="T16">
        <f t="shared" si="0"/>
        <v>3.6483793384948986</v>
      </c>
      <c r="U16">
        <f t="shared" si="0"/>
        <v>2.985600827552763</v>
      </c>
      <c r="V16">
        <f t="shared" si="0"/>
        <v>3.5102725495486435</v>
      </c>
      <c r="X16">
        <f t="shared" si="10"/>
        <v>0.94574781448550727</v>
      </c>
      <c r="Y16">
        <f t="shared" si="1"/>
        <v>0.97462725029099506</v>
      </c>
      <c r="Z16">
        <f t="shared" si="1"/>
        <v>0.95191936473790117</v>
      </c>
      <c r="AA16">
        <f t="shared" si="1"/>
        <v>0.97097864535485134</v>
      </c>
      <c r="AC16">
        <v>3.2815453737918396</v>
      </c>
      <c r="AD16">
        <v>3.4205319204738935</v>
      </c>
      <c r="AE16">
        <v>3.3797623114295616</v>
      </c>
      <c r="AF16">
        <v>3.4599482538139696</v>
      </c>
      <c r="AH16">
        <f t="shared" si="11"/>
        <v>3.7711542074171081</v>
      </c>
      <c r="AI16">
        <f t="shared" si="2"/>
        <v>3.910140754099162</v>
      </c>
      <c r="AJ16">
        <f t="shared" si="2"/>
        <v>3.86937114505483</v>
      </c>
      <c r="AK16">
        <f t="shared" si="2"/>
        <v>3.9495570874392381</v>
      </c>
      <c r="AM16">
        <f t="shared" si="12"/>
        <v>0.97749276786443118</v>
      </c>
      <c r="AN16">
        <f t="shared" si="3"/>
        <v>0.98035594090196854</v>
      </c>
      <c r="AO16">
        <f t="shared" si="3"/>
        <v>0.9795552225381744</v>
      </c>
      <c r="AP16">
        <f t="shared" si="3"/>
        <v>0.98110082733066573</v>
      </c>
      <c r="AR16">
        <v>5.2401387390742391</v>
      </c>
      <c r="AS16">
        <v>5.2489438592475537</v>
      </c>
      <c r="AT16">
        <v>5.2473425433423042</v>
      </c>
      <c r="AU16">
        <v>5.251013512824092</v>
      </c>
      <c r="AW16">
        <f t="shared" si="13"/>
        <v>5.8492324450012223</v>
      </c>
      <c r="AX16">
        <f t="shared" si="4"/>
        <v>5.8580375651745369</v>
      </c>
      <c r="AY16">
        <f t="shared" si="4"/>
        <v>5.8564362492692874</v>
      </c>
      <c r="AZ16">
        <f t="shared" si="4"/>
        <v>5.8601072187510752</v>
      </c>
      <c r="BB16">
        <f t="shared" si="14"/>
        <v>0.26885573354260062</v>
      </c>
      <c r="BC16">
        <f t="shared" si="5"/>
        <v>0.26779630531947468</v>
      </c>
      <c r="BD16">
        <f t="shared" si="5"/>
        <v>0.26798808491029341</v>
      </c>
      <c r="BE16">
        <f t="shared" si="5"/>
        <v>0.26760970795425343</v>
      </c>
      <c r="BG16">
        <f t="shared" si="15"/>
        <v>8.1318023169521469E-2</v>
      </c>
      <c r="BH16">
        <f t="shared" si="6"/>
        <v>8.1119104806988418E-2</v>
      </c>
      <c r="BI16">
        <f t="shared" si="6"/>
        <v>8.1155669888737528E-2</v>
      </c>
      <c r="BJ16">
        <f t="shared" si="6"/>
        <v>8.1087232701645473E-2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8.1318023169521469E-2</v>
      </c>
      <c r="BZ16">
        <f>$BH$16-$BM$16</f>
        <v>8.1119104806988418E-2</v>
      </c>
      <c r="CA16">
        <f>$BI$16-$BN$16</f>
        <v>8.1155669888737528E-2</v>
      </c>
      <c r="CB16">
        <f>$BJ$16-$BO$16</f>
        <v>8.1087232701645473E-2</v>
      </c>
      <c r="CD16">
        <v>-0.22075287733842469</v>
      </c>
      <c r="CE16">
        <v>0.27573736337092436</v>
      </c>
      <c r="CF16">
        <v>-0.18159739364294036</v>
      </c>
      <c r="CG16">
        <v>6.0708201772863742E-2</v>
      </c>
      <c r="CH16">
        <v>5.2260798417546883E-2</v>
      </c>
      <c r="CI16">
        <v>8.4058184821993315E-2</v>
      </c>
      <c r="CJ16">
        <v>9.6652901565067329E-3</v>
      </c>
      <c r="CK16">
        <v>-0.18994618240049452</v>
      </c>
      <c r="CL16">
        <v>3.0350468034260683E-2</v>
      </c>
      <c r="CM16">
        <v>7.9516146807763879E-2</v>
      </c>
      <c r="CO16">
        <f>(1/4)*SUM($BY$16:$CB$16)</f>
        <v>8.1170007641723219E-2</v>
      </c>
      <c r="CR16">
        <v>-0.14892346567241965</v>
      </c>
      <c r="CS16">
        <v>0.42898068203620981</v>
      </c>
      <c r="CT16">
        <v>0.35839290560863346</v>
      </c>
      <c r="CU16">
        <v>-0.16335839772241595</v>
      </c>
      <c r="CW16">
        <f>$CR$16*(1/(1+EXP(-$AH$16)))*(1-(1/(1+EXP(-$AH$16))))</f>
        <v>-3.2764140334754499E-3</v>
      </c>
      <c r="CX16">
        <f>$CS$16*(1/(1+EXP(-$AI$16)))*(1-(1/(1+EXP(-$AI$16))))</f>
        <v>8.2613829186076546E-3</v>
      </c>
      <c r="CY16">
        <f>$CT$16*(1/(1+EXP(-$AJ$16)))*(1-(1/(1+EXP(-$AJ$16))))</f>
        <v>7.1774589335564598E-3</v>
      </c>
      <c r="CZ16">
        <f>$CU$16*(1/(1+EXP(-$AK$16)))*(1-(1/(1+EXP(-$AK$16))))</f>
        <v>-3.0289904209028543E-3</v>
      </c>
      <c r="DB16">
        <v>9.4098524524933666E-4</v>
      </c>
      <c r="DC16">
        <v>2.9794080189939488E-4</v>
      </c>
      <c r="DD16">
        <v>2.36843781564582E-5</v>
      </c>
      <c r="DE16">
        <v>3.1616033318408732E-4</v>
      </c>
      <c r="DF16">
        <v>5.1349387687643665E-5</v>
      </c>
      <c r="DG16">
        <v>1.782489089497928E-5</v>
      </c>
      <c r="DH16">
        <v>1.9710668163994797E-4</v>
      </c>
      <c r="DI16">
        <v>2.3635375831061074E-3</v>
      </c>
      <c r="DJ16">
        <v>-1.5493727611103953E-4</v>
      </c>
      <c r="DK16">
        <v>2.2110961597092216E-3</v>
      </c>
      <c r="DM16">
        <f>(1/4)*SUM($CW$16:$CZ$16)</f>
        <v>2.2833593494464527E-3</v>
      </c>
      <c r="DO16">
        <v>-3.8353852317316844E-3</v>
      </c>
      <c r="DP16">
        <v>1.3309310725228151E-2</v>
      </c>
      <c r="DQ16">
        <v>1.3328318146075772E-3</v>
      </c>
      <c r="DR16">
        <v>8.1832500704877667E-4</v>
      </c>
      <c r="DT16">
        <f t="shared" si="17"/>
        <v>-1.967893431661041E-4</v>
      </c>
      <c r="DU16">
        <f t="shared" si="8"/>
        <v>3.2912558931547705E-4</v>
      </c>
      <c r="DV16">
        <f t="shared" si="8"/>
        <v>6.1002229745579653E-5</v>
      </c>
      <c r="DW16">
        <f t="shared" si="8"/>
        <v>2.3059674988126794E-5</v>
      </c>
      <c r="DY16">
        <v>4.2798174448043744E-5</v>
      </c>
      <c r="DZ16">
        <v>7.435552817301459E-5</v>
      </c>
      <c r="EA16">
        <v>6.5868420722838065E-5</v>
      </c>
      <c r="EB16">
        <v>2.1981100072606224E-4</v>
      </c>
      <c r="EC16">
        <v>8.6727860267000497E-5</v>
      </c>
      <c r="ED16">
        <v>5.653768487354361E-5</v>
      </c>
      <c r="EE16">
        <v>1.5534858258622926E-4</v>
      </c>
      <c r="EF16">
        <v>7.1498607246852343E-5</v>
      </c>
      <c r="EG16">
        <v>1.5000808406974845E-4</v>
      </c>
      <c r="EH16">
        <v>5.4515491322848497E-5</v>
      </c>
      <c r="EJ16">
        <f>(1/4)*SUM($DT$16:$DW$16)</f>
        <v>5.4099537720769853E-5</v>
      </c>
      <c r="EN16">
        <f>Sheet29!FL16</f>
        <v>0.62665991970930701</v>
      </c>
      <c r="EO16">
        <f>Sheet29!FM16</f>
        <v>0.14071233297745114</v>
      </c>
      <c r="EP16">
        <f>Sheet29!FN16</f>
        <v>0.4559188026977074</v>
      </c>
      <c r="EQ16">
        <f>Sheet29!FO16</f>
        <v>0.15779146060056673</v>
      </c>
      <c r="ER16">
        <f>Sheet29!FP16</f>
        <v>0.43292237346237705</v>
      </c>
      <c r="ES16">
        <f>Sheet29!FQ16</f>
        <v>0.51077319330620208</v>
      </c>
      <c r="ET16">
        <f>Sheet29!FR16</f>
        <v>0.75289953524936182</v>
      </c>
      <c r="EU16">
        <f>Sheet29!FS16</f>
        <v>0.95236548563563295</v>
      </c>
      <c r="EV16">
        <f>Sheet29!FT16</f>
        <v>0.3820754840381827</v>
      </c>
      <c r="EW16">
        <f>Sheet29!FU16</f>
        <v>0.39061455443819271</v>
      </c>
      <c r="EZ16">
        <f t="array" ref="EZ16:FI25">(1/4)*(MMULT($C$7:$F$16,$DT$23:$EC$26))</f>
        <v>-1.3661074915606759E-5</v>
      </c>
      <c r="FA16">
        <v>-6.178592376570696E-5</v>
      </c>
      <c r="FB16">
        <v>-2.5250499630438625E-5</v>
      </c>
      <c r="FC16">
        <v>-5.7128429893479578E-5</v>
      </c>
      <c r="FD16">
        <v>-2.4865237267241092E-5</v>
      </c>
      <c r="FE16">
        <v>5.3956017084371108E-6</v>
      </c>
      <c r="FF16">
        <v>-6.1237526593621549E-6</v>
      </c>
      <c r="FG16">
        <v>-3.9166800888741479E-5</v>
      </c>
      <c r="FH16">
        <v>-5.6182762327783539E-5</v>
      </c>
      <c r="FI16">
        <v>-1.5538344955470587E-5</v>
      </c>
      <c r="FL16">
        <f>EN16-($EU$10*EZ16)</f>
        <v>0.62665993337038195</v>
      </c>
      <c r="FM16">
        <f t="shared" ref="FM16:FU25" si="19">EO16-($EU$10*FA16)</f>
        <v>0.14071239476337491</v>
      </c>
      <c r="FN16">
        <f t="shared" si="19"/>
        <v>0.45591882794820704</v>
      </c>
      <c r="FO16">
        <f t="shared" si="19"/>
        <v>0.15779151772899663</v>
      </c>
      <c r="FP16">
        <f t="shared" si="19"/>
        <v>0.43292239832761431</v>
      </c>
      <c r="FQ16">
        <f t="shared" si="19"/>
        <v>0.51077318791060033</v>
      </c>
      <c r="FR16">
        <f t="shared" si="19"/>
        <v>0.75289954137311443</v>
      </c>
      <c r="FS16">
        <f t="shared" si="19"/>
        <v>0.95236552480243386</v>
      </c>
      <c r="FT16">
        <f t="shared" si="19"/>
        <v>0.38207554022094503</v>
      </c>
      <c r="FU16">
        <f t="shared" si="19"/>
        <v>0.39061456997653765</v>
      </c>
    </row>
    <row r="17" spans="1:177">
      <c r="A17">
        <v>16</v>
      </c>
      <c r="BQ17">
        <f>SUM(BQ7:BQ16)</f>
        <v>1.1958072500181938</v>
      </c>
      <c r="BR17">
        <f t="shared" ref="BR17:BT17" si="20">SUM(BR7:BR16)</f>
        <v>3.6966751599989607</v>
      </c>
      <c r="BS17">
        <f t="shared" si="20"/>
        <v>2.8808356878180996</v>
      </c>
      <c r="BT17">
        <f t="shared" si="20"/>
        <v>2.733148857653958</v>
      </c>
      <c r="EN17">
        <f>Sheet29!FL17</f>
        <v>0.24255691685691164</v>
      </c>
      <c r="EO17">
        <f>Sheet29!FM17</f>
        <v>0.91180506734250355</v>
      </c>
      <c r="EP17">
        <f>Sheet29!FN17</f>
        <v>0.61871621480958428</v>
      </c>
      <c r="EQ17">
        <f>Sheet29!FO17</f>
        <v>0.12337711260676155</v>
      </c>
      <c r="ER17">
        <f>Sheet29!FP17</f>
        <v>0.84821565703710966</v>
      </c>
      <c r="ES17">
        <f>Sheet29!FQ17</f>
        <v>0.57081791874724086</v>
      </c>
      <c r="ET17">
        <f>Sheet29!FR17</f>
        <v>3.8569106672573988E-2</v>
      </c>
      <c r="EU17">
        <f>Sheet29!FS17</f>
        <v>0.44437806643386579</v>
      </c>
      <c r="EV17">
        <f>Sheet29!FT17</f>
        <v>0.88514046341143748</v>
      </c>
      <c r="EW17">
        <f>Sheet29!FU17</f>
        <v>0.23383803035201112</v>
      </c>
      <c r="EZ17">
        <v>5.0961223979919439E-5</v>
      </c>
      <c r="FA17">
        <v>1.0452164182306996E-4</v>
      </c>
      <c r="FB17">
        <v>8.1366050167575531E-5</v>
      </c>
      <c r="FC17">
        <v>2.7245574017094527E-4</v>
      </c>
      <c r="FD17">
        <v>8.2550969640579378E-5</v>
      </c>
      <c r="FE17">
        <v>4.4801778797967332E-5</v>
      </c>
      <c r="FF17">
        <v>1.6010600898229432E-4</v>
      </c>
      <c r="FG17">
        <v>1.0347756334133664E-4</v>
      </c>
      <c r="FH17">
        <v>1.8366092562971227E-4</v>
      </c>
      <c r="FI17">
        <v>6.5558227962771379E-5</v>
      </c>
      <c r="FL17">
        <f t="shared" ref="FL17:FL25" si="21">EN17-($EU$10*EZ17)</f>
        <v>0.24255686589568765</v>
      </c>
      <c r="FM17">
        <f t="shared" si="19"/>
        <v>0.91180496282086176</v>
      </c>
      <c r="FN17">
        <f t="shared" si="19"/>
        <v>0.61871613344353416</v>
      </c>
      <c r="FO17">
        <f t="shared" si="19"/>
        <v>0.12337684015102138</v>
      </c>
      <c r="FP17">
        <f t="shared" si="19"/>
        <v>0.84821557448614004</v>
      </c>
      <c r="FQ17">
        <f t="shared" si="19"/>
        <v>0.57081787394546202</v>
      </c>
      <c r="FR17">
        <f t="shared" si="19"/>
        <v>3.8568946566565003E-2</v>
      </c>
      <c r="FS17">
        <f t="shared" si="19"/>
        <v>0.44437796295630244</v>
      </c>
      <c r="FT17">
        <f t="shared" si="19"/>
        <v>0.8851402797505119</v>
      </c>
      <c r="FU17">
        <f t="shared" si="19"/>
        <v>0.23383796479378316</v>
      </c>
    </row>
    <row r="18" spans="1:177">
      <c r="A18">
        <v>17</v>
      </c>
      <c r="EN18">
        <f>Sheet29!FL18</f>
        <v>5.5809653676992796E-2</v>
      </c>
      <c r="EO18">
        <f>Sheet29!FM18</f>
        <v>0.55247822153896609</v>
      </c>
      <c r="EP18">
        <f>Sheet29!FN18</f>
        <v>2.7728909003474602E-2</v>
      </c>
      <c r="EQ18">
        <f>Sheet29!FO18</f>
        <v>1.0862587717600691E-2</v>
      </c>
      <c r="ER18">
        <f>Sheet29!FP18</f>
        <v>0.3734581498629152</v>
      </c>
      <c r="ES18">
        <f>Sheet29!FQ18</f>
        <v>0.79185663509640813</v>
      </c>
      <c r="ET18">
        <f>Sheet29!FR18</f>
        <v>0.49284702485262888</v>
      </c>
      <c r="EU18">
        <f>Sheet29!FS18</f>
        <v>0.8680195970154011</v>
      </c>
      <c r="EV18">
        <f>Sheet29!FT18</f>
        <v>0.72238197402049731</v>
      </c>
      <c r="EW18">
        <f>Sheet29!FU18</f>
        <v>0.66425471478046627</v>
      </c>
      <c r="EZ18">
        <v>5.4131401442625135E-5</v>
      </c>
      <c r="FA18">
        <v>1.5365275593408608E-5</v>
      </c>
      <c r="FB18">
        <v>5.8179616614985512E-5</v>
      </c>
      <c r="FC18">
        <v>2.2999187916776309E-4</v>
      </c>
      <c r="FD18">
        <v>9.5596362115861911E-5</v>
      </c>
      <c r="FE18">
        <v>5.6810762813245072E-5</v>
      </c>
      <c r="FF18">
        <v>1.7966235675624765E-4</v>
      </c>
      <c r="FG18">
        <v>9.6801983211217707E-5</v>
      </c>
      <c r="FH18">
        <v>1.1006874150966709E-4</v>
      </c>
      <c r="FI18">
        <v>4.1314550933685138E-5</v>
      </c>
      <c r="FL18">
        <f t="shared" si="21"/>
        <v>5.5809599545591351E-2</v>
      </c>
      <c r="FM18">
        <f t="shared" si="19"/>
        <v>0.55247820617369048</v>
      </c>
      <c r="FN18">
        <f t="shared" si="19"/>
        <v>2.7728850823857988E-2</v>
      </c>
      <c r="FO18">
        <f t="shared" si="19"/>
        <v>1.0862357725721522E-2</v>
      </c>
      <c r="FP18">
        <f t="shared" si="19"/>
        <v>0.3734580542665531</v>
      </c>
      <c r="FQ18">
        <f t="shared" si="19"/>
        <v>0.79185657828564537</v>
      </c>
      <c r="FR18">
        <f t="shared" si="19"/>
        <v>0.49284684519027211</v>
      </c>
      <c r="FS18">
        <f t="shared" si="19"/>
        <v>0.86801950021341789</v>
      </c>
      <c r="FT18">
        <f t="shared" si="19"/>
        <v>0.72238186395175585</v>
      </c>
      <c r="FU18">
        <f t="shared" si="19"/>
        <v>0.66425467346591538</v>
      </c>
    </row>
    <row r="19" spans="1:177">
      <c r="A19">
        <v>18</v>
      </c>
      <c r="BN19" t="s">
        <v>35</v>
      </c>
      <c r="BO19">
        <f>BS21+BS34+BS47</f>
        <v>5.1644911226202551E-4</v>
      </c>
      <c r="EN19">
        <f>Sheet29!FL19</f>
        <v>0.9916240765893396</v>
      </c>
      <c r="EO19">
        <f>Sheet29!FM19</f>
        <v>0.96703256751341327</v>
      </c>
      <c r="EP19">
        <f>Sheet29!FN19</f>
        <v>0.88278677618524504</v>
      </c>
      <c r="EQ19">
        <f>Sheet29!FO19</f>
        <v>0.92277514258740423</v>
      </c>
      <c r="ER19">
        <f>Sheet29!FP19</f>
        <v>0.35571256765509046</v>
      </c>
      <c r="ES19">
        <f>Sheet29!FQ19</f>
        <v>0.81189924810416125</v>
      </c>
      <c r="ET19">
        <f>Sheet29!FR19</f>
        <v>0.65066967356587968</v>
      </c>
      <c r="EU19">
        <f>Sheet29!FS19</f>
        <v>0.79169296468174177</v>
      </c>
      <c r="EV19">
        <f>Sheet29!FT19</f>
        <v>0.80878211623397911</v>
      </c>
      <c r="EW19">
        <f>Sheet29!FU19</f>
        <v>0.61312418532121304</v>
      </c>
      <c r="EZ19">
        <v>3.3904773337413019E-6</v>
      </c>
      <c r="FA19">
        <v>-1.9584100431940997E-5</v>
      </c>
      <c r="FB19">
        <v>-9.5161163908372762E-7</v>
      </c>
      <c r="FC19">
        <v>-2.0630637536728451E-5</v>
      </c>
      <c r="FD19">
        <v>6.5248024190495672E-5</v>
      </c>
      <c r="FE19">
        <v>5.6851947516060697E-5</v>
      </c>
      <c r="FF19">
        <v>6.0601640890958574E-5</v>
      </c>
      <c r="FG19">
        <v>-3.8483187810944772E-5</v>
      </c>
      <c r="FH19">
        <v>1.8740516216332267E-6</v>
      </c>
      <c r="FI19">
        <v>1.4603584126055201E-6</v>
      </c>
      <c r="FL19">
        <f t="shared" si="21"/>
        <v>0.99162407319886225</v>
      </c>
      <c r="FM19">
        <f t="shared" si="19"/>
        <v>0.96703258709751372</v>
      </c>
      <c r="FN19">
        <f t="shared" si="19"/>
        <v>0.88278677713685672</v>
      </c>
      <c r="FO19">
        <f t="shared" si="19"/>
        <v>0.92277516321804176</v>
      </c>
      <c r="FP19">
        <f t="shared" si="19"/>
        <v>0.35571250240706626</v>
      </c>
      <c r="FQ19">
        <f t="shared" si="19"/>
        <v>0.81189919125221377</v>
      </c>
      <c r="FR19">
        <f t="shared" si="19"/>
        <v>0.65066961296423875</v>
      </c>
      <c r="FS19">
        <f t="shared" si="19"/>
        <v>0.79169300316492963</v>
      </c>
      <c r="FT19">
        <f t="shared" si="19"/>
        <v>0.80878211435992753</v>
      </c>
      <c r="FU19">
        <f t="shared" si="19"/>
        <v>0.61312418386085465</v>
      </c>
    </row>
    <row r="20" spans="1:177">
      <c r="A20">
        <v>19</v>
      </c>
      <c r="AV20" t="s">
        <v>67</v>
      </c>
      <c r="AW20">
        <f>MAX(AW7:AW16)</f>
        <v>7.1628127947783913</v>
      </c>
      <c r="AX20">
        <f>MAX(AX7:AX16)</f>
        <v>7.1755662074119702</v>
      </c>
      <c r="AY20">
        <f>MAX(AY7:AY16)</f>
        <v>7.1732490080188613</v>
      </c>
      <c r="AZ20">
        <f>MAX(AZ7:AZ16)</f>
        <v>7.17833289228121</v>
      </c>
      <c r="BB20">
        <f>SUM(BB7:BB16)</f>
        <v>3.3062256442477014</v>
      </c>
      <c r="BC20">
        <f t="shared" ref="BC20:BE20" si="22">SUM(BC7:BC16)</f>
        <v>3.3012729363404416</v>
      </c>
      <c r="BD20">
        <f t="shared" si="22"/>
        <v>3.3021486394936872</v>
      </c>
      <c r="BE20">
        <f t="shared" si="22"/>
        <v>3.3002693400439957</v>
      </c>
      <c r="BG20">
        <f>IF(BG7&lt;0.000000000001,0.000000000001,BG7)</f>
        <v>2.4950597198042719E-2</v>
      </c>
      <c r="BH20">
        <f t="shared" ref="BH20:BJ20" si="23">IF(BH7&lt;0.000000000001,0.000000000001,BH7)</f>
        <v>2.4805865045557596E-2</v>
      </c>
      <c r="BI20">
        <f t="shared" si="23"/>
        <v>2.4835444572697169E-2</v>
      </c>
      <c r="BJ20">
        <f t="shared" si="23"/>
        <v>2.477740916553486E-2</v>
      </c>
      <c r="EN20">
        <f>Sheet29!FL20</f>
        <v>0.63002006743245165</v>
      </c>
      <c r="EO20">
        <f>Sheet29!FM20</f>
        <v>0.29036190286602015</v>
      </c>
      <c r="EP20">
        <f>Sheet29!FN20</f>
        <v>0.77745236512057769</v>
      </c>
      <c r="EQ20">
        <f>Sheet29!FO20</f>
        <v>0.66133942338840568</v>
      </c>
      <c r="ER20">
        <f>Sheet29!FP20</f>
        <v>0.49843528802852372</v>
      </c>
      <c r="ES20">
        <f>Sheet29!FQ20</f>
        <v>0.45701017920298381</v>
      </c>
      <c r="ET20">
        <f>Sheet29!FR20</f>
        <v>0.32798329238433921</v>
      </c>
      <c r="EU20">
        <f>Sheet29!FS20</f>
        <v>0.54499927346918275</v>
      </c>
      <c r="EV20">
        <f>Sheet29!FT20</f>
        <v>0.38560089867192721</v>
      </c>
      <c r="EW20">
        <f>Sheet29!FU20</f>
        <v>0.10162749347696826</v>
      </c>
      <c r="EZ20">
        <v>4.8011564041408948E-5</v>
      </c>
      <c r="FA20">
        <v>7.0924192863908668E-5</v>
      </c>
      <c r="FB20">
        <v>6.9688600504627416E-5</v>
      </c>
      <c r="FC20">
        <v>2.3609407061303477E-4</v>
      </c>
      <c r="FD20">
        <v>9.8426366673116914E-5</v>
      </c>
      <c r="FE20">
        <v>6.323786658224088E-5</v>
      </c>
      <c r="FF20">
        <v>1.7266210507345088E-4</v>
      </c>
      <c r="FG20">
        <v>7.9261727220025435E-5</v>
      </c>
      <c r="FH20">
        <v>1.5531579041611304E-4</v>
      </c>
      <c r="FI20">
        <v>5.6496218789125776E-5</v>
      </c>
      <c r="FL20">
        <f t="shared" si="21"/>
        <v>0.63002001942088759</v>
      </c>
      <c r="FM20">
        <f t="shared" si="19"/>
        <v>0.2903618319418273</v>
      </c>
      <c r="FN20">
        <f t="shared" si="19"/>
        <v>0.77745229543197714</v>
      </c>
      <c r="FO20">
        <f t="shared" si="19"/>
        <v>0.66133918729433505</v>
      </c>
      <c r="FP20">
        <f t="shared" si="19"/>
        <v>0.49843518960215705</v>
      </c>
      <c r="FQ20">
        <f t="shared" si="19"/>
        <v>0.4570101159651172</v>
      </c>
      <c r="FR20">
        <f t="shared" si="19"/>
        <v>0.32798311972223415</v>
      </c>
      <c r="FS20">
        <f t="shared" si="19"/>
        <v>0.54499919420745557</v>
      </c>
      <c r="FT20">
        <f t="shared" si="19"/>
        <v>0.38560074335613681</v>
      </c>
      <c r="FU20">
        <f t="shared" si="19"/>
        <v>0.10162743698074947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0.2811368120299193</v>
      </c>
      <c r="BH21">
        <f t="shared" si="24"/>
        <v>0.28159234472467298</v>
      </c>
      <c r="BI21">
        <f t="shared" si="24"/>
        <v>0.28147951278178635</v>
      </c>
      <c r="BJ21">
        <f t="shared" si="24"/>
        <v>0.28167828463628458</v>
      </c>
      <c r="BL21">
        <v>1.0000000000000001E-5</v>
      </c>
      <c r="BS21">
        <f>SUM(BM23:BV32)</f>
        <v>1.8443658194976066E-4</v>
      </c>
      <c r="EN21">
        <f>Sheet29!FL21</f>
        <v>0.94458492846835962</v>
      </c>
      <c r="EO21">
        <f>Sheet29!FM21</f>
        <v>0.50659699688321114</v>
      </c>
      <c r="EP21">
        <f>Sheet29!FN21</f>
        <v>0.45423353640158537</v>
      </c>
      <c r="EQ21">
        <f>Sheet29!FO21</f>
        <v>0.75263030025508049</v>
      </c>
      <c r="ER21">
        <f>Sheet29!FP21</f>
        <v>0.46183855017519326</v>
      </c>
      <c r="ES21">
        <f>Sheet29!FQ21</f>
        <v>0.95800806439058483</v>
      </c>
      <c r="ET21">
        <f>Sheet29!FR21</f>
        <v>0.35281581769331677</v>
      </c>
      <c r="EU21">
        <f>Sheet29!FS21</f>
        <v>0.86323491306458855</v>
      </c>
      <c r="EV21">
        <f>Sheet29!FT21</f>
        <v>0.13913106204385531</v>
      </c>
      <c r="EW21">
        <f>Sheet29!FU21</f>
        <v>0.98803256317664201</v>
      </c>
      <c r="EZ21">
        <v>4.5516333155950787E-5</v>
      </c>
      <c r="FA21">
        <v>8.9188154334361941E-5</v>
      </c>
      <c r="FB21">
        <v>7.1015302988866713E-5</v>
      </c>
      <c r="FC21">
        <v>2.4140308541643955E-4</v>
      </c>
      <c r="FD21">
        <v>6.8560512780463742E-5</v>
      </c>
      <c r="FE21">
        <v>3.4682650354797323E-5</v>
      </c>
      <c r="FF21">
        <v>1.3726046461387558E-4</v>
      </c>
      <c r="FG21">
        <v>9.631184645711796E-5</v>
      </c>
      <c r="FH21">
        <v>1.5802375632185549E-4</v>
      </c>
      <c r="FI21">
        <v>5.6309304297457274E-5</v>
      </c>
      <c r="FL21">
        <f t="shared" si="21"/>
        <v>0.94458488295202647</v>
      </c>
      <c r="FM21">
        <f t="shared" si="19"/>
        <v>0.50659690769505683</v>
      </c>
      <c r="FN21">
        <f t="shared" si="19"/>
        <v>0.4542334653862824</v>
      </c>
      <c r="FO21">
        <f t="shared" si="19"/>
        <v>0.75263005885199508</v>
      </c>
      <c r="FP21">
        <f t="shared" si="19"/>
        <v>0.4618384816146805</v>
      </c>
      <c r="FQ21">
        <f t="shared" si="19"/>
        <v>0.95800802970793453</v>
      </c>
      <c r="FR21">
        <f t="shared" si="19"/>
        <v>0.35281568043285216</v>
      </c>
      <c r="FS21">
        <f t="shared" si="19"/>
        <v>0.86323481675274205</v>
      </c>
      <c r="FT21">
        <f t="shared" si="19"/>
        <v>0.13913090402009898</v>
      </c>
      <c r="FU21">
        <f t="shared" si="19"/>
        <v>0.98803250686733768</v>
      </c>
    </row>
    <row r="22" spans="1:177">
      <c r="A22">
        <v>21</v>
      </c>
      <c r="BG22">
        <f t="shared" si="24"/>
        <v>6.4992656964690851E-2</v>
      </c>
      <c r="BH22">
        <f t="shared" si="24"/>
        <v>6.5005864009293132E-2</v>
      </c>
      <c r="BI22">
        <f t="shared" si="24"/>
        <v>6.4995809563771545E-2</v>
      </c>
      <c r="BJ22">
        <f t="shared" si="24"/>
        <v>6.5014246404118153E-2</v>
      </c>
      <c r="EN22">
        <f>Sheet29!FL22</f>
        <v>0.23697092630070329</v>
      </c>
      <c r="EO22">
        <f>Sheet29!FM22</f>
        <v>0.55626940770059219</v>
      </c>
      <c r="EP22">
        <f>Sheet29!FN22</f>
        <v>0.99209648463978295</v>
      </c>
      <c r="EQ22">
        <f>Sheet29!FO22</f>
        <v>0.33655118749613139</v>
      </c>
      <c r="ER22">
        <f>Sheet29!FP22</f>
        <v>1.287576243745469E-3</v>
      </c>
      <c r="ES22">
        <f>Sheet29!FQ22</f>
        <v>5.8333236332663817E-2</v>
      </c>
      <c r="ET22">
        <f>Sheet29!FR22</f>
        <v>0.63210159509584174</v>
      </c>
      <c r="EU22">
        <f>Sheet29!FS22</f>
        <v>0.73126076044987331</v>
      </c>
      <c r="EV22">
        <f>Sheet29!FT22</f>
        <v>0.20701965327242727</v>
      </c>
      <c r="EW22">
        <f>Sheet29!FU22</f>
        <v>0.60445407561515263</v>
      </c>
      <c r="EZ22">
        <v>1.2073739662123601E-5</v>
      </c>
      <c r="FA22">
        <v>-1.1092639018596557E-5</v>
      </c>
      <c r="FB22">
        <v>9.8050076834404217E-6</v>
      </c>
      <c r="FC22">
        <v>2.4947853997535049E-5</v>
      </c>
      <c r="FD22">
        <v>6.7021054498385819E-5</v>
      </c>
      <c r="FE22">
        <v>5.3676732084499629E-5</v>
      </c>
      <c r="FF22">
        <v>7.7961742684987045E-5</v>
      </c>
      <c r="FG22">
        <v>-1.2623429411547272E-5</v>
      </c>
      <c r="FH22">
        <v>2.1802466968243799E-5</v>
      </c>
      <c r="FI22">
        <v>8.7065996229235229E-6</v>
      </c>
      <c r="FL22">
        <f t="shared" si="21"/>
        <v>0.23697091422696362</v>
      </c>
      <c r="FM22">
        <f t="shared" si="19"/>
        <v>0.55626941879323122</v>
      </c>
      <c r="FN22">
        <f t="shared" si="19"/>
        <v>0.99209647483477525</v>
      </c>
      <c r="FO22">
        <f t="shared" si="19"/>
        <v>0.33655116254827738</v>
      </c>
      <c r="FP22">
        <f t="shared" si="19"/>
        <v>1.2875092226909707E-3</v>
      </c>
      <c r="FQ22">
        <f t="shared" si="19"/>
        <v>5.833318265593173E-2</v>
      </c>
      <c r="FR22">
        <f t="shared" si="19"/>
        <v>0.63210151713409901</v>
      </c>
      <c r="FS22">
        <f t="shared" si="19"/>
        <v>0.73126077307330273</v>
      </c>
      <c r="FT22">
        <f t="shared" si="19"/>
        <v>0.2070196314699603</v>
      </c>
      <c r="FU22">
        <f t="shared" si="19"/>
        <v>0.60445406690855297</v>
      </c>
    </row>
    <row r="23" spans="1:177">
      <c r="A23">
        <v>22</v>
      </c>
      <c r="B23">
        <f t="array" ref="B23:K32">TRANSPOSE(EN16:EW25)</f>
        <v>0.62665991970930701</v>
      </c>
      <c r="C23">
        <v>0.24255691685691164</v>
      </c>
      <c r="D23">
        <v>5.5809653676992796E-2</v>
      </c>
      <c r="E23">
        <v>0.9916240765893396</v>
      </c>
      <c r="F23">
        <v>0.63002006743245165</v>
      </c>
      <c r="G23">
        <v>0.94458492846835962</v>
      </c>
      <c r="H23">
        <v>0.23697092630070329</v>
      </c>
      <c r="I23">
        <v>0.67320920762861503</v>
      </c>
      <c r="J23">
        <v>0.96735858992512713</v>
      </c>
      <c r="K23">
        <v>0.99765114555357592</v>
      </c>
      <c r="M23">
        <f t="array" ref="M23:M32">TRANSPOSE(EN12:EW12)</f>
        <v>0.79313484700322279</v>
      </c>
      <c r="S23">
        <f>EN16</f>
        <v>0.62665991970930701</v>
      </c>
      <c r="T23">
        <f t="shared" ref="T23:AB32" si="25">EO16</f>
        <v>0.14071233297745114</v>
      </c>
      <c r="U23">
        <f t="shared" si="25"/>
        <v>0.4559188026977074</v>
      </c>
      <c r="V23">
        <f t="shared" si="25"/>
        <v>0.15779146060056673</v>
      </c>
      <c r="W23">
        <f t="shared" si="25"/>
        <v>0.43292237346237705</v>
      </c>
      <c r="X23">
        <f t="shared" si="25"/>
        <v>0.51077319330620208</v>
      </c>
      <c r="Y23">
        <f t="shared" si="25"/>
        <v>0.75289953524936182</v>
      </c>
      <c r="Z23">
        <f t="shared" si="25"/>
        <v>0.95236548563563295</v>
      </c>
      <c r="AA23">
        <f t="shared" si="25"/>
        <v>0.3820754840381827</v>
      </c>
      <c r="AB23">
        <f t="shared" si="25"/>
        <v>0.39061455443819271</v>
      </c>
      <c r="BG23">
        <f t="shared" si="24"/>
        <v>6.2200600969180689E-2</v>
      </c>
      <c r="BH23">
        <f t="shared" si="24"/>
        <v>6.1894675002509447E-2</v>
      </c>
      <c r="BI23">
        <f t="shared" si="24"/>
        <v>6.1950200598829587E-2</v>
      </c>
      <c r="BJ23">
        <f t="shared" si="24"/>
        <v>6.1838409380969683E-2</v>
      </c>
      <c r="BM23">
        <f>0.5*$BL$21*B23*B23</f>
        <v>1.9635132748503758E-6</v>
      </c>
      <c r="BN23">
        <f t="shared" ref="BN23:BV32" si="26">0.5*$BL$21*C23*C23</f>
        <v>2.9416928957565371E-7</v>
      </c>
      <c r="BO23">
        <f t="shared" si="26"/>
        <v>1.5573587217729377E-8</v>
      </c>
      <c r="BP23">
        <f t="shared" si="26"/>
        <v>4.9165915463583027E-6</v>
      </c>
      <c r="BQ23">
        <f t="shared" si="26"/>
        <v>1.9846264268379548E-6</v>
      </c>
      <c r="BR23">
        <f t="shared" si="26"/>
        <v>4.461203435447881E-6</v>
      </c>
      <c r="BS23">
        <f t="shared" si="26"/>
        <v>2.8077609955906677E-7</v>
      </c>
      <c r="BT23">
        <f t="shared" si="26"/>
        <v>2.2660531861797387E-6</v>
      </c>
      <c r="BU23">
        <f t="shared" si="26"/>
        <v>4.6789132075096516E-6</v>
      </c>
      <c r="BV23">
        <f t="shared" si="26"/>
        <v>4.9765390411218128E-6</v>
      </c>
      <c r="BY23">
        <f>$BG$7-$BL$7</f>
        <v>2.4950597198042719E-2</v>
      </c>
      <c r="BZ23">
        <f>$BG$8-$BL$8</f>
        <v>0.2811368120299193</v>
      </c>
      <c r="CA23">
        <f>$BG$9-$BL$9</f>
        <v>6.4992656964690851E-2</v>
      </c>
      <c r="CB23">
        <f>$BG$10-$BL$10</f>
        <v>6.2200600969180689E-2</v>
      </c>
      <c r="CC23">
        <f>$BG$11-$BL$11</f>
        <v>-0.6975403049880039</v>
      </c>
      <c r="CD23">
        <f>$BG$12-$BL$12</f>
        <v>8.5873452864251659E-2</v>
      </c>
      <c r="CE23">
        <f>$BG$13-$BL$13</f>
        <v>9.9021807431515143E-3</v>
      </c>
      <c r="CF23">
        <f>$BG$14-$BL$14</f>
        <v>5.6126880907234826E-2</v>
      </c>
      <c r="CG23">
        <f>$BG$15-$BL$15</f>
        <v>3.1039100142010903E-2</v>
      </c>
      <c r="CH23">
        <f>$BG$16-$BL$16</f>
        <v>8.1318023169521469E-2</v>
      </c>
      <c r="CW23">
        <f t="array" ref="CW23:DF26">TRANSPOSE(CW7:CZ16)</f>
        <v>-1.9650029056630025E-3</v>
      </c>
      <c r="CX23">
        <v>-3.7970757491309902E-4</v>
      </c>
      <c r="CY23">
        <v>1.076564084587576E-3</v>
      </c>
      <c r="CZ23">
        <v>-4.5735786917473368E-4</v>
      </c>
      <c r="DA23">
        <v>1.4377658302312656E-3</v>
      </c>
      <c r="DB23">
        <v>-6.6536190998065024E-4</v>
      </c>
      <c r="DC23">
        <v>-5.3832366696000616E-4</v>
      </c>
      <c r="DD23">
        <v>-1.8407780780636145E-3</v>
      </c>
      <c r="DE23">
        <v>-2.3989665283628428E-3</v>
      </c>
      <c r="DF23">
        <v>-3.2764140334754499E-3</v>
      </c>
      <c r="DT23">
        <f t="array" ref="DT23:EC26">TRANSPOSE(DT7:DW16)</f>
        <v>-1.1799328642702742E-4</v>
      </c>
      <c r="DU23">
        <v>-5.5322824623395121E-4</v>
      </c>
      <c r="DV23">
        <v>-2.5027810169821391E-4</v>
      </c>
      <c r="DW23">
        <v>-5.4365906141162486E-4</v>
      </c>
      <c r="DX23">
        <v>-4.0423602467127732E-4</v>
      </c>
      <c r="DY23">
        <v>-1.8337169650657189E-4</v>
      </c>
      <c r="DZ23">
        <v>-3.3027486461670785E-4</v>
      </c>
      <c r="EA23">
        <v>-1.6759641754656132E-4</v>
      </c>
      <c r="EB23">
        <v>-6.2507206916749168E-4</v>
      </c>
      <c r="EC23">
        <v>-1.967893431661041E-4</v>
      </c>
      <c r="EN23">
        <f>Sheet29!FL23</f>
        <v>0.67320920762861503</v>
      </c>
      <c r="EO23">
        <f>Sheet29!FM23</f>
        <v>0.21117043988072834</v>
      </c>
      <c r="EP23">
        <f>Sheet29!FN23</f>
        <v>0.69472929274813577</v>
      </c>
      <c r="EQ23">
        <f>Sheet29!FO23</f>
        <v>0.96403369343125778</v>
      </c>
      <c r="ER23">
        <f>Sheet29!FP23</f>
        <v>0.53915551686346286</v>
      </c>
      <c r="ES23">
        <f>Sheet29!FQ23</f>
        <v>0.77881616646822727</v>
      </c>
      <c r="ET23">
        <f>Sheet29!FR23</f>
        <v>0.20358324518704224</v>
      </c>
      <c r="EU23">
        <f>Sheet29!FS23</f>
        <v>0.40125901740919589</v>
      </c>
      <c r="EV23">
        <f>Sheet29!FT23</f>
        <v>0.27405273006175351</v>
      </c>
      <c r="EW23">
        <f>Sheet29!FU23</f>
        <v>0.77018984690387426</v>
      </c>
      <c r="EZ23">
        <v>3.7006090989416296E-5</v>
      </c>
      <c r="FA23">
        <v>5.8807791083999456E-5</v>
      </c>
      <c r="FB23">
        <v>5.2948982900322671E-5</v>
      </c>
      <c r="FC23">
        <v>1.8313386619673897E-4</v>
      </c>
      <c r="FD23">
        <v>5.8340271020308789E-5</v>
      </c>
      <c r="FE23">
        <v>2.8598751205580406E-5</v>
      </c>
      <c r="FF23">
        <v>1.0974610603766991E-4</v>
      </c>
      <c r="FG23">
        <v>7.6624685378904553E-5</v>
      </c>
      <c r="FH23">
        <v>1.1379466367433672E-4</v>
      </c>
      <c r="FI23">
        <v>4.0389629795001864E-5</v>
      </c>
      <c r="FL23">
        <f t="shared" si="21"/>
        <v>0.67320917062252406</v>
      </c>
      <c r="FM23">
        <f t="shared" si="19"/>
        <v>0.21117038107293726</v>
      </c>
      <c r="FN23">
        <f t="shared" si="19"/>
        <v>0.69472923979915291</v>
      </c>
      <c r="FO23">
        <f t="shared" si="19"/>
        <v>0.96403351029739159</v>
      </c>
      <c r="FP23">
        <f t="shared" si="19"/>
        <v>0.5391554585231918</v>
      </c>
      <c r="FQ23">
        <f t="shared" si="19"/>
        <v>0.77881613786947601</v>
      </c>
      <c r="FR23">
        <f t="shared" si="19"/>
        <v>0.2035831354409362</v>
      </c>
      <c r="FS23">
        <f t="shared" si="19"/>
        <v>0.40125894078451052</v>
      </c>
      <c r="FT23">
        <f t="shared" si="19"/>
        <v>0.27405261626708982</v>
      </c>
      <c r="FU23">
        <f t="shared" si="19"/>
        <v>0.77018980651424451</v>
      </c>
    </row>
    <row r="24" spans="1:177">
      <c r="A24">
        <v>23</v>
      </c>
      <c r="B24">
        <v>0.14071233297745114</v>
      </c>
      <c r="C24">
        <v>0.91180506734250355</v>
      </c>
      <c r="D24">
        <v>0.55247822153896609</v>
      </c>
      <c r="E24">
        <v>0.96703256751341327</v>
      </c>
      <c r="F24">
        <v>0.29036190286602015</v>
      </c>
      <c r="G24">
        <v>0.50659699688321114</v>
      </c>
      <c r="H24">
        <v>0.55626940770059219</v>
      </c>
      <c r="I24">
        <v>0.21117043988072834</v>
      </c>
      <c r="J24">
        <v>0.26763109748198038</v>
      </c>
      <c r="K24">
        <v>0.58921349906063814</v>
      </c>
      <c r="M24">
        <v>6.5748799579135694E-2</v>
      </c>
      <c r="S24">
        <f t="shared" ref="S24:S32" si="27">EN17</f>
        <v>0.24255691685691164</v>
      </c>
      <c r="T24">
        <f t="shared" si="25"/>
        <v>0.91180506734250355</v>
      </c>
      <c r="U24">
        <f t="shared" si="25"/>
        <v>0.61871621480958428</v>
      </c>
      <c r="V24">
        <f t="shared" si="25"/>
        <v>0.12337711260676155</v>
      </c>
      <c r="W24">
        <f t="shared" si="25"/>
        <v>0.84821565703710966</v>
      </c>
      <c r="X24">
        <f t="shared" si="25"/>
        <v>0.57081791874724086</v>
      </c>
      <c r="Y24">
        <f t="shared" si="25"/>
        <v>3.8569106672573988E-2</v>
      </c>
      <c r="Z24">
        <f t="shared" si="25"/>
        <v>0.44437806643386579</v>
      </c>
      <c r="AA24">
        <f t="shared" si="25"/>
        <v>0.88514046341143748</v>
      </c>
      <c r="AB24">
        <f t="shared" si="25"/>
        <v>0.23383803035201112</v>
      </c>
      <c r="BG24">
        <f t="shared" si="24"/>
        <v>0.3024596950119961</v>
      </c>
      <c r="BH24">
        <f t="shared" si="24"/>
        <v>0.3029134577126269</v>
      </c>
      <c r="BI24">
        <f t="shared" si="24"/>
        <v>0.30283312750976837</v>
      </c>
      <c r="BJ24">
        <f t="shared" si="24"/>
        <v>0.30300557226237451</v>
      </c>
      <c r="BM24">
        <f t="shared" ref="BM24:BM32" si="28">0.5*$BL$21*B24*B24</f>
        <v>9.8999803259785428E-8</v>
      </c>
      <c r="BN24">
        <f t="shared" si="26"/>
        <v>4.1569424041573381E-6</v>
      </c>
      <c r="BO24">
        <f t="shared" si="26"/>
        <v>1.5261609263742946E-6</v>
      </c>
      <c r="BP24">
        <f t="shared" si="26"/>
        <v>4.6757599331579213E-6</v>
      </c>
      <c r="BQ24">
        <f t="shared" si="26"/>
        <v>4.2155017317988063E-7</v>
      </c>
      <c r="BR24">
        <f t="shared" si="26"/>
        <v>1.2832025862554411E-6</v>
      </c>
      <c r="BS24">
        <f t="shared" si="26"/>
        <v>1.5471782697178384E-6</v>
      </c>
      <c r="BT24">
        <f t="shared" si="26"/>
        <v>2.2296477339710152E-7</v>
      </c>
      <c r="BU24">
        <f t="shared" si="26"/>
        <v>3.5813202169704646E-7</v>
      </c>
      <c r="BV24">
        <f t="shared" si="26"/>
        <v>1.7358627373764032E-6</v>
      </c>
      <c r="BY24">
        <f>$BH$7-$BM$7</f>
        <v>-0.9751941349544424</v>
      </c>
      <c r="BZ24">
        <f>$BH$8-$BM$8</f>
        <v>0.28159234472467298</v>
      </c>
      <c r="CA24">
        <f>$BH$9-$BM$9</f>
        <v>6.5005864009293132E-2</v>
      </c>
      <c r="CB24">
        <f>$BH$10-$BM$10</f>
        <v>6.1894675002509447E-2</v>
      </c>
      <c r="CC24">
        <f>$BH$11-$BM$11</f>
        <v>0.3029134577126269</v>
      </c>
      <c r="CD24">
        <f>$BH$12-$BM$12</f>
        <v>8.5780733427731848E-2</v>
      </c>
      <c r="CE24">
        <f>$BH$13-$BM$13</f>
        <v>9.8551768279858815E-3</v>
      </c>
      <c r="CF24">
        <f>$BH$14-$BM$14</f>
        <v>5.6071800830118507E-2</v>
      </c>
      <c r="CG24">
        <f>$BH$15-$BM$15</f>
        <v>3.0960977612515178E-2</v>
      </c>
      <c r="CH24">
        <f>$BH$16-$BM$16</f>
        <v>8.1119104806988418E-2</v>
      </c>
      <c r="CW24">
        <v>2.8320237537863731E-3</v>
      </c>
      <c r="CX24">
        <v>1.4813319748430778E-3</v>
      </c>
      <c r="CY24">
        <v>1.8532860871481539E-3</v>
      </c>
      <c r="CZ24">
        <v>1.519492008162681E-2</v>
      </c>
      <c r="DA24">
        <v>-1.5903465814925621E-3</v>
      </c>
      <c r="DB24">
        <v>1.1503263146002356E-4</v>
      </c>
      <c r="DC24">
        <v>-3.6063017355878889E-4</v>
      </c>
      <c r="DD24">
        <v>5.1528756540163111E-3</v>
      </c>
      <c r="DE24">
        <v>-3.5402715941918351E-4</v>
      </c>
      <c r="DF24">
        <v>8.2613829186076546E-3</v>
      </c>
      <c r="DT24">
        <v>3.0643615128803732E-4</v>
      </c>
      <c r="DU24">
        <v>5.1887466578543384E-4</v>
      </c>
      <c r="DV24">
        <v>4.4038024607596129E-4</v>
      </c>
      <c r="DW24">
        <v>1.5071525821069029E-3</v>
      </c>
      <c r="DX24">
        <v>4.6146133745555529E-4</v>
      </c>
      <c r="DY24">
        <v>1.9676655879899652E-4</v>
      </c>
      <c r="DZ24">
        <v>8.5010513699051884E-4</v>
      </c>
      <c r="EA24">
        <v>6.6400330090008711E-4</v>
      </c>
      <c r="EB24">
        <v>9.4072606573710122E-4</v>
      </c>
      <c r="EC24">
        <v>3.2912558931547705E-4</v>
      </c>
      <c r="EN24">
        <f>Sheet29!FL24</f>
        <v>0.96735858992512713</v>
      </c>
      <c r="EO24">
        <f>Sheet29!FM24</f>
        <v>0.26763109748198038</v>
      </c>
      <c r="EP24">
        <f>Sheet29!FN24</f>
        <v>0.8923512714055889</v>
      </c>
      <c r="EQ24">
        <f>Sheet29!FO24</f>
        <v>0.12835606705652278</v>
      </c>
      <c r="ER24">
        <f>Sheet29!FP24</f>
        <v>0.53503285822681934</v>
      </c>
      <c r="ES24">
        <f>Sheet29!FQ24</f>
        <v>0.88718816526043431</v>
      </c>
      <c r="ET24">
        <f>Sheet29!FR24</f>
        <v>0.54463023664414745</v>
      </c>
      <c r="EU24">
        <f>Sheet29!FS24</f>
        <v>0.74437983691042775</v>
      </c>
      <c r="EV24">
        <f>Sheet29!FT24</f>
        <v>0.12073063147633269</v>
      </c>
      <c r="EW24">
        <f>Sheet29!FU24</f>
        <v>0.87901231222032072</v>
      </c>
      <c r="EZ24">
        <v>2.2401971475365245E-5</v>
      </c>
      <c r="FA24">
        <v>-9.1043517132673965E-6</v>
      </c>
      <c r="FB24">
        <v>2.6191912749663893E-5</v>
      </c>
      <c r="FC24">
        <v>1.4525581963798249E-4</v>
      </c>
      <c r="FD24">
        <v>-7.039855188312001E-6</v>
      </c>
      <c r="FE24">
        <v>4.9165460952656053E-6</v>
      </c>
      <c r="FF24">
        <v>8.1519570361537991E-5</v>
      </c>
      <c r="FG24">
        <v>5.985240508191202E-5</v>
      </c>
      <c r="FH24">
        <v>4.9616600899071021E-5</v>
      </c>
      <c r="FI24">
        <v>2.3214054243320456E-5</v>
      </c>
      <c r="FL24">
        <f t="shared" si="21"/>
        <v>0.96735856752315563</v>
      </c>
      <c r="FM24">
        <f t="shared" si="19"/>
        <v>0.2676311065863321</v>
      </c>
      <c r="FN24">
        <f t="shared" si="19"/>
        <v>0.89235124521367615</v>
      </c>
      <c r="FO24">
        <f t="shared" si="19"/>
        <v>0.12835592180070313</v>
      </c>
      <c r="FP24">
        <f t="shared" si="19"/>
        <v>0.53503286526667448</v>
      </c>
      <c r="FQ24">
        <f t="shared" si="19"/>
        <v>0.88718816034388825</v>
      </c>
      <c r="FR24">
        <f t="shared" si="19"/>
        <v>0.54463015512457713</v>
      </c>
      <c r="FS24">
        <f t="shared" si="19"/>
        <v>0.74437977705802272</v>
      </c>
      <c r="FT24">
        <f t="shared" si="19"/>
        <v>0.12073058185973179</v>
      </c>
      <c r="FU24">
        <f t="shared" si="19"/>
        <v>0.87901228900626649</v>
      </c>
    </row>
    <row r="25" spans="1:177">
      <c r="A25">
        <v>24</v>
      </c>
      <c r="B25">
        <v>0.4559188026977074</v>
      </c>
      <c r="C25">
        <v>0.61871621480958428</v>
      </c>
      <c r="D25">
        <v>2.7728909003474602E-2</v>
      </c>
      <c r="E25">
        <v>0.88278677618524504</v>
      </c>
      <c r="F25">
        <v>0.77745236512057769</v>
      </c>
      <c r="G25">
        <v>0.45423353640158537</v>
      </c>
      <c r="H25">
        <v>0.99209648463978295</v>
      </c>
      <c r="I25">
        <v>0.69472929274813577</v>
      </c>
      <c r="J25">
        <v>0.8923512714055889</v>
      </c>
      <c r="K25">
        <v>0.72170045986225906</v>
      </c>
      <c r="M25">
        <v>0.13710204815099861</v>
      </c>
      <c r="S25">
        <f t="shared" si="27"/>
        <v>5.5809653676992796E-2</v>
      </c>
      <c r="T25">
        <f t="shared" si="25"/>
        <v>0.55247822153896609</v>
      </c>
      <c r="U25">
        <f t="shared" si="25"/>
        <v>2.7728909003474602E-2</v>
      </c>
      <c r="V25">
        <f t="shared" si="25"/>
        <v>1.0862587717600691E-2</v>
      </c>
      <c r="W25">
        <f t="shared" si="25"/>
        <v>0.3734581498629152</v>
      </c>
      <c r="X25">
        <f t="shared" si="25"/>
        <v>0.79185663509640813</v>
      </c>
      <c r="Y25">
        <f t="shared" si="25"/>
        <v>0.49284702485262888</v>
      </c>
      <c r="Z25">
        <f t="shared" si="25"/>
        <v>0.8680195970154011</v>
      </c>
      <c r="AA25">
        <f t="shared" si="25"/>
        <v>0.72238197402049731</v>
      </c>
      <c r="AB25">
        <f t="shared" si="25"/>
        <v>0.66425471478046627</v>
      </c>
      <c r="BG25">
        <f t="shared" si="24"/>
        <v>8.5873452864251659E-2</v>
      </c>
      <c r="BH25">
        <f t="shared" si="24"/>
        <v>8.5780733427731848E-2</v>
      </c>
      <c r="BI25">
        <f t="shared" si="24"/>
        <v>8.581720460599665E-2</v>
      </c>
      <c r="BJ25">
        <f t="shared" si="24"/>
        <v>8.5754404880374238E-2</v>
      </c>
      <c r="BM25">
        <f t="shared" si="28"/>
        <v>1.0393097732665553E-6</v>
      </c>
      <c r="BN25">
        <f t="shared" si="26"/>
        <v>1.9140487723414984E-6</v>
      </c>
      <c r="BO25">
        <f t="shared" si="26"/>
        <v>3.8444619726148743E-9</v>
      </c>
      <c r="BP25">
        <f t="shared" si="26"/>
        <v>3.8965624610376898E-6</v>
      </c>
      <c r="BQ25">
        <f t="shared" si="26"/>
        <v>3.022160900157901E-6</v>
      </c>
      <c r="BR25">
        <f t="shared" si="26"/>
        <v>1.0316405279594522E-6</v>
      </c>
      <c r="BS25">
        <f t="shared" si="26"/>
        <v>4.9212771741730761E-6</v>
      </c>
      <c r="BT25">
        <f t="shared" si="26"/>
        <v>2.413243951011625E-6</v>
      </c>
      <c r="BU25">
        <f t="shared" si="26"/>
        <v>3.9814539578958547E-6</v>
      </c>
      <c r="BV25">
        <f t="shared" si="26"/>
        <v>2.604257768826981E-6</v>
      </c>
      <c r="BY25">
        <f>$BI$7-$BN$7</f>
        <v>2.4835444572697169E-2</v>
      </c>
      <c r="BZ25">
        <f>$BI$8-$BN$8</f>
        <v>0.28147951278178635</v>
      </c>
      <c r="CA25">
        <f>$BI$9-$BN$9</f>
        <v>6.4995809563771545E-2</v>
      </c>
      <c r="CB25">
        <f>$BI$10-$BN$10</f>
        <v>6.1950200598829587E-2</v>
      </c>
      <c r="CC25">
        <f>$BI$11-$BN$11</f>
        <v>0.30283312750976837</v>
      </c>
      <c r="CD25">
        <f>$BI$12-$BN$12</f>
        <v>8.581720460599665E-2</v>
      </c>
      <c r="CE25">
        <f>$BI$13-$BN$13</f>
        <v>9.8620858297824611E-3</v>
      </c>
      <c r="CF25">
        <f>$BI$14-$BN$14</f>
        <v>-0.94391212870726471</v>
      </c>
      <c r="CG25">
        <f>$BI$15-$BN$15</f>
        <v>3.0983073355895025E-2</v>
      </c>
      <c r="CH25">
        <f>$BI$16-$BN$16</f>
        <v>8.1155669888737528E-2</v>
      </c>
      <c r="CW25">
        <v>-3.4049788541578414E-4</v>
      </c>
      <c r="CX25">
        <v>-2.05026798938924E-4</v>
      </c>
      <c r="CY25">
        <v>-2.9310858494485999E-3</v>
      </c>
      <c r="CZ25">
        <v>-5.8689593511487706E-3</v>
      </c>
      <c r="DA25">
        <v>1.7404021694441103E-3</v>
      </c>
      <c r="DB25">
        <v>5.5956235961256899E-4</v>
      </c>
      <c r="DC25">
        <v>7.8679482457926929E-4</v>
      </c>
      <c r="DD25">
        <v>4.8939051116366145E-3</v>
      </c>
      <c r="DE25">
        <v>4.7449861080172052E-4</v>
      </c>
      <c r="DF25">
        <v>7.1774589335564598E-3</v>
      </c>
      <c r="DT25">
        <v>8.37583277771863E-5</v>
      </c>
      <c r="DU25">
        <v>7.6893351202131772E-5</v>
      </c>
      <c r="DV25">
        <v>8.9286158537438249E-5</v>
      </c>
      <c r="DW25">
        <v>1.3813431024866122E-4</v>
      </c>
      <c r="DX25">
        <v>4.6125435701101068E-4</v>
      </c>
      <c r="DY25">
        <v>2.9585398083073022E-4</v>
      </c>
      <c r="DZ25">
        <v>3.9411040953409943E-4</v>
      </c>
      <c r="EA25">
        <v>-3.3531021148027341E-5</v>
      </c>
      <c r="EB25">
        <v>2.0111331150967547E-4</v>
      </c>
      <c r="EC25">
        <v>6.1002229745579653E-5</v>
      </c>
      <c r="EN25">
        <f>Sheet29!FL25</f>
        <v>0.99765114555357592</v>
      </c>
      <c r="EO25">
        <f>Sheet29!FM25</f>
        <v>0.58921349906063814</v>
      </c>
      <c r="EP25">
        <f>Sheet29!FN25</f>
        <v>0.72170045986225906</v>
      </c>
      <c r="EQ25">
        <f>Sheet29!FO25</f>
        <v>0.12054511274391529</v>
      </c>
      <c r="ER25">
        <f>Sheet29!FP25</f>
        <v>0.15152897580152921</v>
      </c>
      <c r="ES25">
        <f>Sheet29!FQ25</f>
        <v>0.53435254585570646</v>
      </c>
      <c r="ET25">
        <f>Sheet29!FR25</f>
        <v>0.23510818778821616</v>
      </c>
      <c r="EU25">
        <f>Sheet29!FS25</f>
        <v>0.1449120873630543</v>
      </c>
      <c r="EV25">
        <f>Sheet29!FT25</f>
        <v>0.24023637830626449</v>
      </c>
      <c r="EW25">
        <f>Sheet29!FU25</f>
        <v>0.63220843995761689</v>
      </c>
      <c r="EZ25">
        <v>4.2798174448043744E-5</v>
      </c>
      <c r="FA25">
        <v>7.435552817301459E-5</v>
      </c>
      <c r="FB25">
        <v>6.5868420722838065E-5</v>
      </c>
      <c r="FC25">
        <v>2.1981100072606224E-4</v>
      </c>
      <c r="FD25">
        <v>8.6727860267000497E-5</v>
      </c>
      <c r="FE25">
        <v>5.653768487354361E-5</v>
      </c>
      <c r="FF25">
        <v>1.5534858258622926E-4</v>
      </c>
      <c r="FG25">
        <v>7.1498607246852343E-5</v>
      </c>
      <c r="FH25">
        <v>1.5000808406974845E-4</v>
      </c>
      <c r="FI25">
        <v>5.4515491322848497E-5</v>
      </c>
      <c r="FL25">
        <f t="shared" si="21"/>
        <v>0.99765110275540148</v>
      </c>
      <c r="FM25">
        <f t="shared" si="19"/>
        <v>0.58921342470510996</v>
      </c>
      <c r="FN25">
        <f t="shared" si="19"/>
        <v>0.72170039399383834</v>
      </c>
      <c r="FO25">
        <f t="shared" si="19"/>
        <v>0.12054489293291457</v>
      </c>
      <c r="FP25">
        <f t="shared" si="19"/>
        <v>0.15152888907366896</v>
      </c>
      <c r="FQ25">
        <f t="shared" si="19"/>
        <v>0.5343524893180216</v>
      </c>
      <c r="FR25">
        <f t="shared" si="19"/>
        <v>0.23510803243963357</v>
      </c>
      <c r="FS25">
        <f t="shared" si="19"/>
        <v>0.14491201586444705</v>
      </c>
      <c r="FT25">
        <f t="shared" si="19"/>
        <v>0.24023622829818042</v>
      </c>
      <c r="FU25">
        <f t="shared" si="19"/>
        <v>0.63220838544212554</v>
      </c>
    </row>
    <row r="26" spans="1:177">
      <c r="A26">
        <v>25</v>
      </c>
      <c r="B26">
        <v>0.15779146060056673</v>
      </c>
      <c r="C26">
        <v>0.12337711260676155</v>
      </c>
      <c r="D26">
        <v>1.0862587717600691E-2</v>
      </c>
      <c r="E26">
        <v>0.92277514258740423</v>
      </c>
      <c r="F26">
        <v>0.66133942338840568</v>
      </c>
      <c r="G26">
        <v>0.75263030025508049</v>
      </c>
      <c r="H26">
        <v>0.33655118749613139</v>
      </c>
      <c r="I26">
        <v>0.96403369343125778</v>
      </c>
      <c r="J26">
        <v>0.12835606705652278</v>
      </c>
      <c r="K26">
        <v>0.12054511274391529</v>
      </c>
      <c r="M26">
        <v>0.28980797932737967</v>
      </c>
      <c r="S26">
        <f t="shared" si="27"/>
        <v>0.9916240765893396</v>
      </c>
      <c r="T26">
        <f t="shared" si="25"/>
        <v>0.96703256751341327</v>
      </c>
      <c r="U26">
        <f t="shared" si="25"/>
        <v>0.88278677618524504</v>
      </c>
      <c r="V26">
        <f t="shared" si="25"/>
        <v>0.92277514258740423</v>
      </c>
      <c r="W26">
        <f t="shared" si="25"/>
        <v>0.35571256765509046</v>
      </c>
      <c r="X26">
        <f t="shared" si="25"/>
        <v>0.81189924810416125</v>
      </c>
      <c r="Y26">
        <f t="shared" si="25"/>
        <v>0.65066967356587968</v>
      </c>
      <c r="Z26">
        <f t="shared" si="25"/>
        <v>0.79169296468174177</v>
      </c>
      <c r="AA26">
        <f t="shared" si="25"/>
        <v>0.80878211623397911</v>
      </c>
      <c r="AB26">
        <f t="shared" si="25"/>
        <v>0.61312418532121304</v>
      </c>
      <c r="BG26">
        <f t="shared" si="24"/>
        <v>9.9021807431515143E-3</v>
      </c>
      <c r="BH26">
        <f t="shared" si="24"/>
        <v>9.8551768279858815E-3</v>
      </c>
      <c r="BI26">
        <f t="shared" si="24"/>
        <v>9.8620858297824611E-3</v>
      </c>
      <c r="BJ26">
        <f t="shared" si="24"/>
        <v>9.8458909245376508E-3</v>
      </c>
      <c r="BM26">
        <f t="shared" si="28"/>
        <v>1.2449072519230102E-7</v>
      </c>
      <c r="BN26">
        <f t="shared" si="26"/>
        <v>7.6109559575907613E-8</v>
      </c>
      <c r="BO26">
        <f t="shared" si="26"/>
        <v>5.8997905961284702E-10</v>
      </c>
      <c r="BP26">
        <f t="shared" si="26"/>
        <v>4.2575698188860211E-6</v>
      </c>
      <c r="BQ26">
        <f t="shared" si="26"/>
        <v>2.1868491646385447E-6</v>
      </c>
      <c r="BR26">
        <f t="shared" si="26"/>
        <v>2.8322618443102631E-6</v>
      </c>
      <c r="BS26">
        <f t="shared" si="26"/>
        <v>5.6633350902528096E-7</v>
      </c>
      <c r="BT26">
        <f t="shared" si="26"/>
        <v>4.6468048103535621E-6</v>
      </c>
      <c r="BU26">
        <f t="shared" si="26"/>
        <v>8.2376399751092861E-8</v>
      </c>
      <c r="BV26">
        <f t="shared" si="26"/>
        <v>7.2655621032216237E-8</v>
      </c>
      <c r="BY26">
        <f>$BJ$7-$BO$7</f>
        <v>2.477740916553486E-2</v>
      </c>
      <c r="BZ26">
        <f>$BJ$8-$BO$8</f>
        <v>0.28167828463628458</v>
      </c>
      <c r="CA26">
        <f>$BJ$9-$BO$9</f>
        <v>-0.93498575359588187</v>
      </c>
      <c r="CB26">
        <f>$BJ$10-$BO$10</f>
        <v>6.1838409380969683E-2</v>
      </c>
      <c r="CC26">
        <f>$BJ$11-$BO$11</f>
        <v>0.30300557226237451</v>
      </c>
      <c r="CD26">
        <f>$BJ$12-$BO$12</f>
        <v>8.5754404880374238E-2</v>
      </c>
      <c r="CE26">
        <f>$BJ$13-$BO$13</f>
        <v>9.8458909245376508E-3</v>
      </c>
      <c r="CF26">
        <f>$BJ$14-$BO$14</f>
        <v>5.6054771260858609E-2</v>
      </c>
      <c r="CG26">
        <f>$BJ$15-$BO$15</f>
        <v>3.0943778383302433E-2</v>
      </c>
      <c r="CH26">
        <f>$BJ$16-$BO$16</f>
        <v>8.1087232701645473E-2</v>
      </c>
      <c r="CW26">
        <v>3.2815316861982522E-3</v>
      </c>
      <c r="CX26">
        <v>3.1132846118928515E-4</v>
      </c>
      <c r="CY26">
        <v>6.2281121672909428E-5</v>
      </c>
      <c r="CZ26">
        <v>-7.7503461259263154E-3</v>
      </c>
      <c r="DA26">
        <v>-1.2987862902665921E-3</v>
      </c>
      <c r="DB26">
        <v>5.7459505279204599E-5</v>
      </c>
      <c r="DC26">
        <v>9.269616043709268E-4</v>
      </c>
      <c r="DD26">
        <v>1.5595874422454276E-3</v>
      </c>
      <c r="DE26">
        <v>1.5885296292637349E-3</v>
      </c>
      <c r="DF26">
        <v>-3.0289904209028543E-3</v>
      </c>
      <c r="DT26">
        <v>-5.1036315768016414E-5</v>
      </c>
      <c r="DU26">
        <v>6.0122988410811332E-5</v>
      </c>
      <c r="DV26">
        <v>-1.1568225592367537E-5</v>
      </c>
      <c r="DW26">
        <v>-6.1063966648201596E-5</v>
      </c>
      <c r="DX26">
        <v>-9.4006164133588916E-5</v>
      </c>
      <c r="DY26">
        <v>1.8750857000457765E-6</v>
      </c>
      <c r="DZ26">
        <v>-5.4476863954021217E-5</v>
      </c>
      <c r="EA26">
        <v>-1.1702098240324227E-4</v>
      </c>
      <c r="EB26">
        <v>4.0335745899545463E-5</v>
      </c>
      <c r="EC26">
        <v>2.3059674988126794E-5</v>
      </c>
    </row>
    <row r="27" spans="1:177">
      <c r="A27">
        <v>26</v>
      </c>
      <c r="B27">
        <v>0.43292237346237705</v>
      </c>
      <c r="C27">
        <v>0.84821565703710966</v>
      </c>
      <c r="D27">
        <v>0.3734581498629152</v>
      </c>
      <c r="E27">
        <v>0.35571256765509046</v>
      </c>
      <c r="F27">
        <v>0.49843528802852372</v>
      </c>
      <c r="G27">
        <v>0.46183855017519326</v>
      </c>
      <c r="H27">
        <v>1.287576243745469E-3</v>
      </c>
      <c r="I27">
        <v>0.53915551686346286</v>
      </c>
      <c r="J27">
        <v>0.53503285822681934</v>
      </c>
      <c r="K27">
        <v>0.15152897580152921</v>
      </c>
      <c r="M27">
        <v>0.80408730961323516</v>
      </c>
      <c r="S27">
        <f t="shared" si="27"/>
        <v>0.63002006743245165</v>
      </c>
      <c r="T27">
        <f t="shared" si="25"/>
        <v>0.29036190286602015</v>
      </c>
      <c r="U27">
        <f t="shared" si="25"/>
        <v>0.77745236512057769</v>
      </c>
      <c r="V27">
        <f t="shared" si="25"/>
        <v>0.66133942338840568</v>
      </c>
      <c r="W27">
        <f t="shared" si="25"/>
        <v>0.49843528802852372</v>
      </c>
      <c r="X27">
        <f t="shared" si="25"/>
        <v>0.45701017920298381</v>
      </c>
      <c r="Y27">
        <f t="shared" si="25"/>
        <v>0.32798329238433921</v>
      </c>
      <c r="Z27">
        <f t="shared" si="25"/>
        <v>0.54499927346918275</v>
      </c>
      <c r="AA27">
        <f t="shared" si="25"/>
        <v>0.38560089867192721</v>
      </c>
      <c r="AB27">
        <f t="shared" si="25"/>
        <v>0.10162749347696826</v>
      </c>
      <c r="BG27">
        <f t="shared" si="24"/>
        <v>5.6126880907234826E-2</v>
      </c>
      <c r="BH27">
        <f t="shared" si="24"/>
        <v>5.6071800830118507E-2</v>
      </c>
      <c r="BI27">
        <f t="shared" si="24"/>
        <v>5.6087871292735271E-2</v>
      </c>
      <c r="BJ27">
        <f t="shared" si="24"/>
        <v>5.6054771260858609E-2</v>
      </c>
      <c r="BM27">
        <f t="shared" si="28"/>
        <v>9.3710890722148949E-7</v>
      </c>
      <c r="BN27">
        <f t="shared" si="26"/>
        <v>3.5973490042144782E-6</v>
      </c>
      <c r="BO27">
        <f t="shared" si="26"/>
        <v>6.9735494849515813E-7</v>
      </c>
      <c r="BP27">
        <f t="shared" si="26"/>
        <v>6.3265715393888657E-7</v>
      </c>
      <c r="BQ27">
        <f t="shared" si="26"/>
        <v>1.242188681760387E-6</v>
      </c>
      <c r="BR27">
        <f t="shared" si="26"/>
        <v>1.0664742321396226E-6</v>
      </c>
      <c r="BS27">
        <f t="shared" si="26"/>
        <v>8.2892629172884583E-12</v>
      </c>
      <c r="BT27">
        <f t="shared" si="26"/>
        <v>1.453443356821539E-6</v>
      </c>
      <c r="BU27">
        <f t="shared" si="26"/>
        <v>1.4313007969117989E-6</v>
      </c>
      <c r="BV27">
        <f t="shared" si="26"/>
        <v>1.1480515253730215E-7</v>
      </c>
    </row>
    <row r="28" spans="1:177">
      <c r="A28">
        <v>27</v>
      </c>
      <c r="B28">
        <v>0.51077319330620208</v>
      </c>
      <c r="C28">
        <v>0.57081791874724086</v>
      </c>
      <c r="D28">
        <v>0.79185663509640813</v>
      </c>
      <c r="E28">
        <v>0.81189924810416125</v>
      </c>
      <c r="F28">
        <v>0.45701017920298381</v>
      </c>
      <c r="G28">
        <v>0.95800806439058483</v>
      </c>
      <c r="H28">
        <v>5.8333236332663817E-2</v>
      </c>
      <c r="I28">
        <v>0.77881616646822727</v>
      </c>
      <c r="J28">
        <v>0.88718816526043431</v>
      </c>
      <c r="K28">
        <v>0.53435254585570646</v>
      </c>
      <c r="M28">
        <v>0.87265323468554801</v>
      </c>
      <c r="S28">
        <f t="shared" si="27"/>
        <v>0.94458492846835962</v>
      </c>
      <c r="T28">
        <f t="shared" si="25"/>
        <v>0.50659699688321114</v>
      </c>
      <c r="U28">
        <f t="shared" si="25"/>
        <v>0.45423353640158537</v>
      </c>
      <c r="V28">
        <f t="shared" si="25"/>
        <v>0.75263030025508049</v>
      </c>
      <c r="W28">
        <f t="shared" si="25"/>
        <v>0.46183855017519326</v>
      </c>
      <c r="X28">
        <f t="shared" si="25"/>
        <v>0.95800806439058483</v>
      </c>
      <c r="Y28">
        <f t="shared" si="25"/>
        <v>0.35281581769331677</v>
      </c>
      <c r="Z28">
        <f t="shared" si="25"/>
        <v>0.86323491306458855</v>
      </c>
      <c r="AA28">
        <f t="shared" si="25"/>
        <v>0.13913106204385531</v>
      </c>
      <c r="AB28">
        <f t="shared" si="25"/>
        <v>0.98803256317664201</v>
      </c>
      <c r="BG28">
        <f t="shared" si="24"/>
        <v>3.1039100142010903E-2</v>
      </c>
      <c r="BH28">
        <f t="shared" si="24"/>
        <v>3.0960977612515178E-2</v>
      </c>
      <c r="BI28">
        <f t="shared" si="24"/>
        <v>3.0983073355895025E-2</v>
      </c>
      <c r="BJ28">
        <f t="shared" si="24"/>
        <v>3.0943778383302433E-2</v>
      </c>
      <c r="BM28">
        <f t="shared" si="28"/>
        <v>1.3044462750010745E-6</v>
      </c>
      <c r="BN28">
        <f t="shared" si="26"/>
        <v>1.6291654818146583E-6</v>
      </c>
      <c r="BO28">
        <f t="shared" si="26"/>
        <v>3.1351846527310308E-6</v>
      </c>
      <c r="BP28">
        <f t="shared" si="26"/>
        <v>3.2959019453605123E-6</v>
      </c>
      <c r="BQ28">
        <f t="shared" si="26"/>
        <v>1.0442915194757169E-6</v>
      </c>
      <c r="BR28">
        <f t="shared" si="26"/>
        <v>4.5888972571869748E-6</v>
      </c>
      <c r="BS28">
        <f t="shared" si="26"/>
        <v>1.7013832305212052E-8</v>
      </c>
      <c r="BT28">
        <f t="shared" si="26"/>
        <v>3.0327731057613282E-6</v>
      </c>
      <c r="BU28">
        <f t="shared" si="26"/>
        <v>3.9355142028908791E-6</v>
      </c>
      <c r="BV28">
        <f t="shared" si="26"/>
        <v>1.4276632163123746E-6</v>
      </c>
      <c r="EN28" t="s">
        <v>19</v>
      </c>
      <c r="EZ28" t="s">
        <v>25</v>
      </c>
    </row>
    <row r="29" spans="1:177">
      <c r="A29">
        <v>28</v>
      </c>
      <c r="B29">
        <v>0.75289953524936182</v>
      </c>
      <c r="C29">
        <v>3.8569106672573988E-2</v>
      </c>
      <c r="D29">
        <v>0.49284702485262888</v>
      </c>
      <c r="E29">
        <v>0.65066967356587968</v>
      </c>
      <c r="F29">
        <v>0.32798329238433921</v>
      </c>
      <c r="G29">
        <v>0.35281581769331677</v>
      </c>
      <c r="H29">
        <v>0.63210159509584174</v>
      </c>
      <c r="I29">
        <v>0.20358324518704224</v>
      </c>
      <c r="J29">
        <v>0.54463023664414745</v>
      </c>
      <c r="K29">
        <v>0.23510818778821616</v>
      </c>
      <c r="M29">
        <v>0.41195941766561123</v>
      </c>
      <c r="S29">
        <f t="shared" si="27"/>
        <v>0.23697092630070329</v>
      </c>
      <c r="T29">
        <f t="shared" si="25"/>
        <v>0.55626940770059219</v>
      </c>
      <c r="U29">
        <f t="shared" si="25"/>
        <v>0.99209648463978295</v>
      </c>
      <c r="V29">
        <f t="shared" si="25"/>
        <v>0.33655118749613139</v>
      </c>
      <c r="W29">
        <f t="shared" si="25"/>
        <v>1.287576243745469E-3</v>
      </c>
      <c r="X29">
        <f t="shared" si="25"/>
        <v>5.8333236332663817E-2</v>
      </c>
      <c r="Y29">
        <f t="shared" si="25"/>
        <v>0.63210159509584174</v>
      </c>
      <c r="Z29">
        <f t="shared" si="25"/>
        <v>0.73126076044987331</v>
      </c>
      <c r="AA29">
        <f t="shared" si="25"/>
        <v>0.20701965327242727</v>
      </c>
      <c r="AB29">
        <f t="shared" si="25"/>
        <v>0.60445407561515263</v>
      </c>
      <c r="BG29">
        <f t="shared" si="24"/>
        <v>8.1318023169521469E-2</v>
      </c>
      <c r="BH29">
        <f t="shared" si="24"/>
        <v>8.1119104806988418E-2</v>
      </c>
      <c r="BI29">
        <f t="shared" si="24"/>
        <v>8.1155669888737528E-2</v>
      </c>
      <c r="BJ29">
        <f t="shared" si="24"/>
        <v>8.1087232701645473E-2</v>
      </c>
      <c r="BM29">
        <f t="shared" si="28"/>
        <v>2.8342885508935252E-6</v>
      </c>
      <c r="BN29">
        <f t="shared" si="26"/>
        <v>7.437879947601957E-9</v>
      </c>
      <c r="BO29">
        <f t="shared" si="26"/>
        <v>1.2144909495304392E-6</v>
      </c>
      <c r="BP29">
        <f t="shared" si="26"/>
        <v>2.1168551204916423E-6</v>
      </c>
      <c r="BQ29">
        <f t="shared" si="26"/>
        <v>5.3786520041635475E-7</v>
      </c>
      <c r="BR29">
        <f t="shared" si="26"/>
        <v>6.2239500607301874E-7</v>
      </c>
      <c r="BS29">
        <f t="shared" si="26"/>
        <v>1.9977621326135373E-6</v>
      </c>
      <c r="BT29">
        <f t="shared" si="26"/>
        <v>2.072306886044368E-7</v>
      </c>
      <c r="BU29">
        <f t="shared" si="26"/>
        <v>1.4831104733353003E-6</v>
      </c>
      <c r="BV29">
        <f t="shared" si="26"/>
        <v>2.7637929982529558E-7</v>
      </c>
    </row>
    <row r="30" spans="1:177">
      <c r="A30">
        <v>29</v>
      </c>
      <c r="B30">
        <v>0.95236548563563295</v>
      </c>
      <c r="C30">
        <v>0.44437806643386579</v>
      </c>
      <c r="D30">
        <v>0.8680195970154011</v>
      </c>
      <c r="E30">
        <v>0.79169296468174177</v>
      </c>
      <c r="F30">
        <v>0.54499927346918275</v>
      </c>
      <c r="G30">
        <v>0.86323491306458855</v>
      </c>
      <c r="H30">
        <v>0.73126076044987331</v>
      </c>
      <c r="I30">
        <v>0.40125901740919589</v>
      </c>
      <c r="J30">
        <v>0.74437983691042775</v>
      </c>
      <c r="K30">
        <v>0.1449120873630543</v>
      </c>
      <c r="M30">
        <v>5.4877882303776625E-2</v>
      </c>
      <c r="S30">
        <f t="shared" si="27"/>
        <v>0.67320920762861503</v>
      </c>
      <c r="T30">
        <f t="shared" si="25"/>
        <v>0.21117043988072834</v>
      </c>
      <c r="U30">
        <f t="shared" si="25"/>
        <v>0.69472929274813577</v>
      </c>
      <c r="V30">
        <f t="shared" si="25"/>
        <v>0.96403369343125778</v>
      </c>
      <c r="W30">
        <f t="shared" si="25"/>
        <v>0.53915551686346286</v>
      </c>
      <c r="X30">
        <f t="shared" si="25"/>
        <v>0.77881616646822727</v>
      </c>
      <c r="Y30">
        <f t="shared" si="25"/>
        <v>0.20358324518704224</v>
      </c>
      <c r="Z30">
        <f t="shared" si="25"/>
        <v>0.40125901740919589</v>
      </c>
      <c r="AA30">
        <f t="shared" si="25"/>
        <v>0.27405273006175351</v>
      </c>
      <c r="AB30">
        <f t="shared" si="25"/>
        <v>0.77018984690387426</v>
      </c>
      <c r="BM30">
        <f t="shared" si="28"/>
        <v>4.535000091149975E-6</v>
      </c>
      <c r="BN30">
        <f t="shared" si="26"/>
        <v>9.8735932963750624E-7</v>
      </c>
      <c r="BO30">
        <f t="shared" si="26"/>
        <v>3.7672901040138973E-6</v>
      </c>
      <c r="BP30">
        <f t="shared" si="26"/>
        <v>3.1338887516328282E-6</v>
      </c>
      <c r="BQ30">
        <f t="shared" si="26"/>
        <v>1.4851210404096853E-6</v>
      </c>
      <c r="BR30">
        <f t="shared" si="26"/>
        <v>3.7258725756681395E-6</v>
      </c>
      <c r="BS30">
        <f t="shared" si="26"/>
        <v>2.6737114988686352E-6</v>
      </c>
      <c r="BT30">
        <f t="shared" si="26"/>
        <v>8.0504399526096699E-7</v>
      </c>
      <c r="BU30">
        <f t="shared" si="26"/>
        <v>2.7705067079939752E-6</v>
      </c>
      <c r="BV30">
        <f t="shared" si="26"/>
        <v>1.0499756531958743E-7</v>
      </c>
      <c r="EN30">
        <f>Sheet29!FL30</f>
        <v>0.33946627672730451</v>
      </c>
      <c r="EO30">
        <f>Sheet29!FM30</f>
        <v>0.40287031578638838</v>
      </c>
      <c r="EP30">
        <f>Sheet29!FN30</f>
        <v>0.38981897601799131</v>
      </c>
      <c r="EQ30">
        <f>Sheet29!FO30</f>
        <v>9.177655276443096E-2</v>
      </c>
      <c r="ER30">
        <f>Sheet29!FP30</f>
        <v>0.24356660016037715</v>
      </c>
      <c r="ES30">
        <f>Sheet29!FQ30</f>
        <v>0.72226434381379245</v>
      </c>
      <c r="ET30">
        <f>Sheet29!FR30</f>
        <v>0.87330794635813824</v>
      </c>
      <c r="EU30">
        <f>Sheet29!FS30</f>
        <v>0.25834197467988795</v>
      </c>
      <c r="EV30">
        <f>Sheet29!FT30</f>
        <v>0.20589884606313211</v>
      </c>
      <c r="EW30">
        <f>Sheet29!FU30</f>
        <v>0.48960883362526852</v>
      </c>
      <c r="EZ30">
        <f>(1/4)*SUM($CW$7:$CZ$7)</f>
        <v>9.5201366222645968E-4</v>
      </c>
      <c r="FA30">
        <f>(1/4)*SUM($CW$8:$CZ$8)</f>
        <v>3.0198151554508497E-4</v>
      </c>
      <c r="FB30">
        <f>(1/4)*SUM($CW$9:$CZ$9)</f>
        <v>1.5261360990009906E-5</v>
      </c>
      <c r="FC30">
        <f>(1/4)*SUM($CW$10:$CZ$10)</f>
        <v>2.7956418384424771E-4</v>
      </c>
      <c r="FD30">
        <f>(1/4)*SUM($CW$11:$CZ$11)</f>
        <v>7.2258781979055414E-5</v>
      </c>
      <c r="FE30">
        <f>(1/4)*SUM($CW$12:$CZ$12)</f>
        <v>1.6673146592786718E-5</v>
      </c>
      <c r="FF30">
        <f>(1/4)*SUM($CW$13:$CZ$13)</f>
        <v>2.0370064710785026E-4</v>
      </c>
      <c r="FG30">
        <f>(1/4)*SUM($CW$14:$CZ$14)</f>
        <v>2.4413975324586844E-3</v>
      </c>
      <c r="FH30">
        <f>(1/4)*SUM($CW$15:$CZ$15)</f>
        <v>-1.7249136192914267E-4</v>
      </c>
      <c r="FI30">
        <f>(1/4)*SUM($CW$16:$CZ$16)</f>
        <v>2.2833593494464527E-3</v>
      </c>
      <c r="FL30">
        <f t="shared" ref="FL30:FU30" si="29">EN30-($EU$10*EZ30)</f>
        <v>0.33946532471364227</v>
      </c>
      <c r="FM30">
        <f t="shared" si="29"/>
        <v>0.40287001380487281</v>
      </c>
      <c r="FN30">
        <f t="shared" si="29"/>
        <v>0.38981896075663031</v>
      </c>
      <c r="FO30">
        <f t="shared" si="29"/>
        <v>9.1776273200247116E-2</v>
      </c>
      <c r="FP30">
        <f t="shared" si="29"/>
        <v>0.24356652790159516</v>
      </c>
      <c r="FQ30">
        <f t="shared" si="29"/>
        <v>0.72226432714064581</v>
      </c>
      <c r="FR30">
        <f t="shared" si="29"/>
        <v>0.87330774265749112</v>
      </c>
      <c r="FS30">
        <f t="shared" si="29"/>
        <v>0.25833953328235548</v>
      </c>
      <c r="FT30">
        <f t="shared" si="29"/>
        <v>0.20589901855449402</v>
      </c>
      <c r="FU30">
        <f t="shared" si="29"/>
        <v>0.48960655026591909</v>
      </c>
    </row>
    <row r="31" spans="1:177">
      <c r="A31">
        <v>30</v>
      </c>
      <c r="B31">
        <v>0.3820754840381827</v>
      </c>
      <c r="C31">
        <v>0.88514046341143748</v>
      </c>
      <c r="D31">
        <v>0.72238197402049731</v>
      </c>
      <c r="E31">
        <v>0.80878211623397911</v>
      </c>
      <c r="F31">
        <v>0.38560089867192721</v>
      </c>
      <c r="G31">
        <v>0.13913106204385531</v>
      </c>
      <c r="H31">
        <v>0.20701965327242727</v>
      </c>
      <c r="I31">
        <v>0.27405273006175351</v>
      </c>
      <c r="J31">
        <v>0.12073063147633269</v>
      </c>
      <c r="K31">
        <v>0.24023637830626449</v>
      </c>
      <c r="M31">
        <v>0.22625714646335932</v>
      </c>
      <c r="S31">
        <f t="shared" si="27"/>
        <v>0.96735858992512713</v>
      </c>
      <c r="T31">
        <f t="shared" si="25"/>
        <v>0.26763109748198038</v>
      </c>
      <c r="U31">
        <f t="shared" si="25"/>
        <v>0.8923512714055889</v>
      </c>
      <c r="V31">
        <f t="shared" si="25"/>
        <v>0.12835606705652278</v>
      </c>
      <c r="W31">
        <f t="shared" si="25"/>
        <v>0.53503285822681934</v>
      </c>
      <c r="X31">
        <f t="shared" si="25"/>
        <v>0.88718816526043431</v>
      </c>
      <c r="Y31">
        <f t="shared" si="25"/>
        <v>0.54463023664414745</v>
      </c>
      <c r="Z31">
        <f t="shared" si="25"/>
        <v>0.74437983691042775</v>
      </c>
      <c r="AA31">
        <f t="shared" si="25"/>
        <v>0.12073063147633269</v>
      </c>
      <c r="AB31">
        <f t="shared" si="25"/>
        <v>0.87901231222032072</v>
      </c>
      <c r="BM31">
        <f t="shared" si="28"/>
        <v>7.2990837751505817E-7</v>
      </c>
      <c r="BN31">
        <f t="shared" si="26"/>
        <v>3.9173681998410719E-6</v>
      </c>
      <c r="BO31">
        <f t="shared" si="26"/>
        <v>2.6091785819487523E-6</v>
      </c>
      <c r="BP31">
        <f t="shared" si="26"/>
        <v>3.2706425576995685E-6</v>
      </c>
      <c r="BQ31">
        <f t="shared" si="26"/>
        <v>7.4344026528298947E-7</v>
      </c>
      <c r="BR31">
        <f t="shared" si="26"/>
        <v>9.6787262127255572E-8</v>
      </c>
      <c r="BS31">
        <f t="shared" si="26"/>
        <v>2.1428568420518003E-7</v>
      </c>
      <c r="BT31">
        <f t="shared" si="26"/>
        <v>3.7552449427150176E-7</v>
      </c>
      <c r="BU31">
        <f t="shared" si="26"/>
        <v>7.2879426883370274E-8</v>
      </c>
      <c r="BV31">
        <f t="shared" si="26"/>
        <v>2.8856758730855312E-7</v>
      </c>
    </row>
    <row r="32" spans="1:177">
      <c r="A32">
        <v>31</v>
      </c>
      <c r="B32">
        <v>0.39061455443819271</v>
      </c>
      <c r="C32">
        <v>0.23383803035201112</v>
      </c>
      <c r="D32">
        <v>0.66425471478046627</v>
      </c>
      <c r="E32">
        <v>0.61312418532121304</v>
      </c>
      <c r="F32">
        <v>0.10162749347696826</v>
      </c>
      <c r="G32">
        <v>0.98803256317664201</v>
      </c>
      <c r="H32">
        <v>0.60445407561515263</v>
      </c>
      <c r="I32">
        <v>0.77018984690387426</v>
      </c>
      <c r="J32">
        <v>0.87901231222032072</v>
      </c>
      <c r="K32">
        <v>0.63220843995761689</v>
      </c>
      <c r="M32">
        <v>0.64922236743452</v>
      </c>
      <c r="S32">
        <f t="shared" si="27"/>
        <v>0.99765114555357592</v>
      </c>
      <c r="T32">
        <f t="shared" si="25"/>
        <v>0.58921349906063814</v>
      </c>
      <c r="U32">
        <f t="shared" si="25"/>
        <v>0.72170045986225906</v>
      </c>
      <c r="V32">
        <f t="shared" si="25"/>
        <v>0.12054511274391529</v>
      </c>
      <c r="W32">
        <f t="shared" si="25"/>
        <v>0.15152897580152921</v>
      </c>
      <c r="X32">
        <f t="shared" si="25"/>
        <v>0.53435254585570646</v>
      </c>
      <c r="Y32">
        <f t="shared" si="25"/>
        <v>0.23510818778821616</v>
      </c>
      <c r="Z32">
        <f t="shared" si="25"/>
        <v>0.1449120873630543</v>
      </c>
      <c r="AA32">
        <f t="shared" si="25"/>
        <v>0.24023637830626449</v>
      </c>
      <c r="AB32">
        <f t="shared" si="25"/>
        <v>0.63220843995761689</v>
      </c>
      <c r="BG32">
        <f>IF(BG20&gt;(1-0.000000000001),(1-0.000000000001),BG20)</f>
        <v>2.4950597198042719E-2</v>
      </c>
      <c r="BH32">
        <f t="shared" ref="BH32:BJ32" si="30">IF(BH20&gt;(1-0.000000000001),(1-0.000000000001),BH20)</f>
        <v>2.4805865045557596E-2</v>
      </c>
      <c r="BI32">
        <f t="shared" si="30"/>
        <v>2.4835444572697169E-2</v>
      </c>
      <c r="BJ32">
        <f t="shared" si="30"/>
        <v>2.477740916553486E-2</v>
      </c>
      <c r="BM32">
        <f t="shared" si="28"/>
        <v>7.6289865069473918E-7</v>
      </c>
      <c r="BN32">
        <f t="shared" si="26"/>
        <v>2.7340112219454038E-7</v>
      </c>
      <c r="BO32">
        <f t="shared" si="26"/>
        <v>2.206171630540393E-6</v>
      </c>
      <c r="BP32">
        <f t="shared" si="26"/>
        <v>1.879606333129006E-6</v>
      </c>
      <c r="BQ32">
        <f t="shared" si="26"/>
        <v>5.164073715205613E-8</v>
      </c>
      <c r="BR32">
        <f t="shared" si="26"/>
        <v>4.8810417294870257E-6</v>
      </c>
      <c r="BS32">
        <f t="shared" si="26"/>
        <v>1.8268236476388434E-6</v>
      </c>
      <c r="BT32">
        <f t="shared" si="26"/>
        <v>2.9659620013690664E-6</v>
      </c>
      <c r="BU32">
        <f t="shared" si="26"/>
        <v>3.8633132251745726E-6</v>
      </c>
      <c r="BV32">
        <f t="shared" si="26"/>
        <v>1.9984375577682186E-6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0.2811368120299193</v>
      </c>
      <c r="BH33">
        <f t="shared" si="31"/>
        <v>0.28159234472467298</v>
      </c>
      <c r="BI33">
        <f t="shared" si="31"/>
        <v>0.28147951278178635</v>
      </c>
      <c r="BJ33">
        <f t="shared" si="31"/>
        <v>0.28167828463628458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6.4992656964690851E-2</v>
      </c>
      <c r="BH34">
        <f t="shared" si="31"/>
        <v>6.5005864009293132E-2</v>
      </c>
      <c r="BI34">
        <f t="shared" si="31"/>
        <v>6.4995809563771545E-2</v>
      </c>
      <c r="BJ34">
        <f t="shared" si="31"/>
        <v>6.5014246404118153E-2</v>
      </c>
      <c r="BS34">
        <f>SUM(BM36:BV45)</f>
        <v>1.5963605592158396E-4</v>
      </c>
      <c r="EN34">
        <f>Sheet29!FL34</f>
        <v>9.430180147184157E-2</v>
      </c>
      <c r="EO34">
        <f>Sheet29!FM34</f>
        <v>0.53338907408743352</v>
      </c>
      <c r="EP34">
        <f>Sheet29!FN34</f>
        <v>6.5752700728103658E-2</v>
      </c>
      <c r="EQ34">
        <f>Sheet29!FO34</f>
        <v>0.6869235874461056</v>
      </c>
      <c r="ER34">
        <f>Sheet29!FP34</f>
        <v>0.73538002101343836</v>
      </c>
      <c r="ES34">
        <f>Sheet29!FQ34</f>
        <v>0.49529612442825205</v>
      </c>
      <c r="ET34">
        <f>Sheet29!FR34</f>
        <v>0.80963018748402327</v>
      </c>
      <c r="EU34">
        <f>Sheet29!FS34</f>
        <v>0.49926160082740251</v>
      </c>
      <c r="EV34">
        <f>Sheet29!FT34</f>
        <v>0.14491172113177372</v>
      </c>
      <c r="EW34">
        <f>Sheet29!FU34</f>
        <v>0.30192876887313613</v>
      </c>
      <c r="EZ34">
        <f t="array" ref="EZ34:FI43">(1/4)*(MMULT($X$7:$AA$16,$CW$23:$DF$26))</f>
        <v>9.5527830470059033E-4</v>
      </c>
      <c r="FA34">
        <v>2.9986381373522242E-4</v>
      </c>
      <c r="FB34">
        <v>1.8083384995573968E-5</v>
      </c>
      <c r="FC34">
        <v>2.7803090324963315E-4</v>
      </c>
      <c r="FD34">
        <v>5.1610530757228046E-5</v>
      </c>
      <c r="FE34">
        <v>1.9033562765390487E-5</v>
      </c>
      <c r="FF34">
        <v>2.027463567997005E-4</v>
      </c>
      <c r="FG34">
        <v>2.3904874647706887E-3</v>
      </c>
      <c r="FH34">
        <v>-1.5030059633504067E-4</v>
      </c>
      <c r="FI34">
        <v>2.2258765591879975E-3</v>
      </c>
      <c r="FL34">
        <f t="shared" ref="FL34:FU43" si="32">EN34-($EU$10*EZ34)</f>
        <v>9.4300846193536875E-2</v>
      </c>
      <c r="FM34">
        <f t="shared" si="32"/>
        <v>0.53338877422361974</v>
      </c>
      <c r="FN34">
        <f t="shared" si="32"/>
        <v>6.575268264471866E-2</v>
      </c>
      <c r="FO34">
        <f t="shared" si="32"/>
        <v>0.6869233094152023</v>
      </c>
      <c r="FP34">
        <f t="shared" si="32"/>
        <v>0.73537996940290762</v>
      </c>
      <c r="FQ34">
        <f t="shared" si="32"/>
        <v>0.49529610539468927</v>
      </c>
      <c r="FR34">
        <f t="shared" si="32"/>
        <v>0.80962998473766645</v>
      </c>
      <c r="FS34">
        <f t="shared" si="32"/>
        <v>0.49925921033993775</v>
      </c>
      <c r="FT34">
        <f t="shared" si="32"/>
        <v>0.14491187143237005</v>
      </c>
      <c r="FU34">
        <f t="shared" si="32"/>
        <v>0.30192654299657695</v>
      </c>
    </row>
    <row r="35" spans="1:177">
      <c r="A35">
        <v>34</v>
      </c>
      <c r="BG35">
        <f t="shared" si="31"/>
        <v>6.2200600969180689E-2</v>
      </c>
      <c r="BH35">
        <f t="shared" si="31"/>
        <v>6.1894675002509447E-2</v>
      </c>
      <c r="BI35">
        <f t="shared" si="31"/>
        <v>6.1950200598829587E-2</v>
      </c>
      <c r="BJ35">
        <f t="shared" si="31"/>
        <v>6.1838409380969683E-2</v>
      </c>
      <c r="EN35">
        <f>Sheet29!FL35</f>
        <v>0.18986377149494801</v>
      </c>
      <c r="EO35">
        <f>Sheet29!FM35</f>
        <v>0.27459919234482322</v>
      </c>
      <c r="EP35">
        <f>Sheet29!FN35</f>
        <v>0.84985879206356107</v>
      </c>
      <c r="EQ35">
        <f>Sheet29!FO35</f>
        <v>0.12497532693259716</v>
      </c>
      <c r="ER35">
        <f>Sheet29!FP35</f>
        <v>1.8633951567179671E-2</v>
      </c>
      <c r="ES35">
        <f>Sheet29!FQ35</f>
        <v>0.79407298249279457</v>
      </c>
      <c r="ET35">
        <f>Sheet29!FR35</f>
        <v>0.45979451370100544</v>
      </c>
      <c r="EU35">
        <f>Sheet29!FS35</f>
        <v>0.17259348018406284</v>
      </c>
      <c r="EV35">
        <f>Sheet29!FT35</f>
        <v>0.95889846774698417</v>
      </c>
      <c r="EW35">
        <f>Sheet29!FU35</f>
        <v>0.32851420365162337</v>
      </c>
      <c r="EZ35">
        <v>9.3502078970971836E-4</v>
      </c>
      <c r="FA35">
        <v>2.8892126987090826E-4</v>
      </c>
      <c r="FB35">
        <v>-1.0949313930992716E-5</v>
      </c>
      <c r="FC35">
        <v>2.4258558211275516E-4</v>
      </c>
      <c r="FD35">
        <v>3.1925130735707284E-5</v>
      </c>
      <c r="FE35">
        <v>3.0632822903732394E-5</v>
      </c>
      <c r="FF35">
        <v>2.0377614735305914E-4</v>
      </c>
      <c r="FG35">
        <v>2.3088009977524819E-3</v>
      </c>
      <c r="FH35">
        <v>-1.0149309362174976E-4</v>
      </c>
      <c r="FI35">
        <v>2.1813804529435803E-3</v>
      </c>
      <c r="FL35">
        <f t="shared" si="32"/>
        <v>0.1898628364741583</v>
      </c>
      <c r="FM35">
        <f t="shared" si="32"/>
        <v>0.27459890342355336</v>
      </c>
      <c r="FN35">
        <f t="shared" si="32"/>
        <v>0.84985880301287497</v>
      </c>
      <c r="FO35">
        <f t="shared" si="32"/>
        <v>0.12497508434701506</v>
      </c>
      <c r="FP35">
        <f t="shared" si="32"/>
        <v>1.8633919642048934E-2</v>
      </c>
      <c r="FQ35">
        <f t="shared" si="32"/>
        <v>0.79407295185997162</v>
      </c>
      <c r="FR35">
        <f t="shared" si="32"/>
        <v>0.45979430992485809</v>
      </c>
      <c r="FS35">
        <f t="shared" si="32"/>
        <v>0.1725911713830651</v>
      </c>
      <c r="FT35">
        <f t="shared" si="32"/>
        <v>0.95889856924007777</v>
      </c>
      <c r="FU35">
        <f t="shared" si="32"/>
        <v>0.32851202227117043</v>
      </c>
    </row>
    <row r="36" spans="1:177">
      <c r="A36">
        <v>35</v>
      </c>
      <c r="B36">
        <f t="array" ref="B36:K45">TRANSPOSE(EN34:EW43)</f>
        <v>9.430180147184157E-2</v>
      </c>
      <c r="C36">
        <v>0.18986377149494801</v>
      </c>
      <c r="D36">
        <v>0.63089361669657296</v>
      </c>
      <c r="E36">
        <v>0.3482541743461986</v>
      </c>
      <c r="F36">
        <v>0.24833732156969995</v>
      </c>
      <c r="G36">
        <v>0.8693043191965234</v>
      </c>
      <c r="H36">
        <v>0.30176033914985173</v>
      </c>
      <c r="I36">
        <v>0.19415613754974254</v>
      </c>
      <c r="J36">
        <v>0.68051200132283485</v>
      </c>
      <c r="K36">
        <v>0.31527203983732233</v>
      </c>
      <c r="M36">
        <f t="array" ref="M36:M45">TRANSPOSE(EN30:EW30)</f>
        <v>0.33946627672730451</v>
      </c>
      <c r="S36">
        <f>EN34</f>
        <v>9.430180147184157E-2</v>
      </c>
      <c r="T36">
        <f t="shared" ref="T36:AB45" si="33">EO34</f>
        <v>0.53338907408743352</v>
      </c>
      <c r="U36">
        <f t="shared" si="33"/>
        <v>6.5752700728103658E-2</v>
      </c>
      <c r="V36">
        <f t="shared" si="33"/>
        <v>0.6869235874461056</v>
      </c>
      <c r="W36">
        <f t="shared" si="33"/>
        <v>0.73538002101343836</v>
      </c>
      <c r="X36">
        <f t="shared" si="33"/>
        <v>0.49529612442825205</v>
      </c>
      <c r="Y36">
        <f t="shared" si="33"/>
        <v>0.80963018748402327</v>
      </c>
      <c r="Z36">
        <f t="shared" si="33"/>
        <v>0.49926160082740251</v>
      </c>
      <c r="AA36">
        <f t="shared" si="33"/>
        <v>0.14491172113177372</v>
      </c>
      <c r="AB36">
        <f t="shared" si="33"/>
        <v>0.30192876887313613</v>
      </c>
      <c r="BG36">
        <f t="shared" si="31"/>
        <v>0.3024596950119961</v>
      </c>
      <c r="BH36">
        <f t="shared" si="31"/>
        <v>0.3029134577126269</v>
      </c>
      <c r="BI36">
        <f t="shared" si="31"/>
        <v>0.30283312750976837</v>
      </c>
      <c r="BJ36">
        <f t="shared" si="31"/>
        <v>0.30300557226237451</v>
      </c>
      <c r="BM36">
        <f>0.5*$BL$21*B36*B36</f>
        <v>4.4464148804173108E-8</v>
      </c>
      <c r="BN36">
        <f t="shared" ref="BN36:BV45" si="34">0.5*$BL$21*C36*C36</f>
        <v>1.8024125863142917E-7</v>
      </c>
      <c r="BO36">
        <f t="shared" si="34"/>
        <v>1.9901337779424116E-6</v>
      </c>
      <c r="BP36">
        <f t="shared" si="34"/>
        <v>6.0640484974776253E-7</v>
      </c>
      <c r="BQ36">
        <f t="shared" si="34"/>
        <v>3.0835712642206285E-7</v>
      </c>
      <c r="BR36">
        <f t="shared" si="34"/>
        <v>3.7784499968686554E-6</v>
      </c>
      <c r="BS36">
        <f t="shared" si="34"/>
        <v>4.5529651141916776E-7</v>
      </c>
      <c r="BT36">
        <f t="shared" si="34"/>
        <v>1.8848302874117273E-7</v>
      </c>
      <c r="BU36">
        <f t="shared" si="34"/>
        <v>2.3154829197220499E-6</v>
      </c>
      <c r="BV36">
        <f t="shared" si="34"/>
        <v>4.9698229551593085E-7</v>
      </c>
      <c r="EN36">
        <f>Sheet29!FL36</f>
        <v>0.63089361669657296</v>
      </c>
      <c r="EO36">
        <f>Sheet29!FM36</f>
        <v>0.34472960856182217</v>
      </c>
      <c r="EP36">
        <f>Sheet29!FN36</f>
        <v>0.54602948173151777</v>
      </c>
      <c r="EQ36">
        <f>Sheet29!FO36</f>
        <v>0.33075062131774041</v>
      </c>
      <c r="ER36">
        <f>Sheet29!FP36</f>
        <v>0.70601196045753967</v>
      </c>
      <c r="ES36">
        <f>Sheet29!FQ36</f>
        <v>0.31317747782247929</v>
      </c>
      <c r="ET36">
        <f>Sheet29!FR36</f>
        <v>0.95117319099158648</v>
      </c>
      <c r="EU36">
        <f>Sheet29!FS36</f>
        <v>0.18010754773703461</v>
      </c>
      <c r="EV36">
        <f>Sheet29!FT36</f>
        <v>0.41254847460393385</v>
      </c>
      <c r="EW36">
        <f>Sheet29!FU36</f>
        <v>0.3858908692962757</v>
      </c>
      <c r="EZ36">
        <v>9.5130261062439784E-4</v>
      </c>
      <c r="FA36">
        <v>2.9504795399135363E-4</v>
      </c>
      <c r="FB36">
        <v>4.0158791635050018E-6</v>
      </c>
      <c r="FC36">
        <v>2.29659246489712E-4</v>
      </c>
      <c r="FD36">
        <v>4.6269707830684677E-5</v>
      </c>
      <c r="FE36">
        <v>2.3272520442601995E-5</v>
      </c>
      <c r="FF36">
        <v>2.0593199236300554E-4</v>
      </c>
      <c r="FG36">
        <v>2.3657588933580168E-3</v>
      </c>
      <c r="FH36">
        <v>-1.3077550512301093E-4</v>
      </c>
      <c r="FI36">
        <v>2.2032743170829544E-3</v>
      </c>
      <c r="FL36">
        <f t="shared" si="32"/>
        <v>0.63089266539396238</v>
      </c>
      <c r="FM36">
        <f t="shared" si="32"/>
        <v>0.34472931351386815</v>
      </c>
      <c r="FN36">
        <f t="shared" si="32"/>
        <v>0.54602947771563859</v>
      </c>
      <c r="FO36">
        <f t="shared" si="32"/>
        <v>0.3307503916584939</v>
      </c>
      <c r="FP36">
        <f t="shared" si="32"/>
        <v>0.70601191418783182</v>
      </c>
      <c r="FQ36">
        <f t="shared" si="32"/>
        <v>0.31317745454995882</v>
      </c>
      <c r="FR36">
        <f t="shared" si="32"/>
        <v>0.95117298505959413</v>
      </c>
      <c r="FS36">
        <f t="shared" si="32"/>
        <v>0.18010518197814124</v>
      </c>
      <c r="FT36">
        <f t="shared" si="32"/>
        <v>0.41254860537943899</v>
      </c>
      <c r="FU36">
        <f t="shared" si="32"/>
        <v>0.38588866602195859</v>
      </c>
    </row>
    <row r="37" spans="1:177">
      <c r="A37">
        <v>36</v>
      </c>
      <c r="B37">
        <v>0.53338907408743352</v>
      </c>
      <c r="C37">
        <v>0.27459919234482322</v>
      </c>
      <c r="D37">
        <v>0.34472960856182217</v>
      </c>
      <c r="E37">
        <v>0.76866771982721671</v>
      </c>
      <c r="F37">
        <v>0.91801304353477953</v>
      </c>
      <c r="G37">
        <v>0.11758287700986089</v>
      </c>
      <c r="H37">
        <v>0.96339034073350271</v>
      </c>
      <c r="I37">
        <v>0.85913685101430415</v>
      </c>
      <c r="J37">
        <v>0.27985270022029152</v>
      </c>
      <c r="K37">
        <v>0.91297163563671391</v>
      </c>
      <c r="M37">
        <v>0.40287031578638838</v>
      </c>
      <c r="S37">
        <f t="shared" ref="S37:S45" si="35">EN35</f>
        <v>0.18986377149494801</v>
      </c>
      <c r="T37">
        <f t="shared" si="33"/>
        <v>0.27459919234482322</v>
      </c>
      <c r="U37">
        <f t="shared" si="33"/>
        <v>0.84985879206356107</v>
      </c>
      <c r="V37">
        <f t="shared" si="33"/>
        <v>0.12497532693259716</v>
      </c>
      <c r="W37">
        <f t="shared" si="33"/>
        <v>1.8633951567179671E-2</v>
      </c>
      <c r="X37">
        <f t="shared" si="33"/>
        <v>0.79407298249279457</v>
      </c>
      <c r="Y37">
        <f t="shared" si="33"/>
        <v>0.45979451370100544</v>
      </c>
      <c r="Z37">
        <f t="shared" si="33"/>
        <v>0.17259348018406284</v>
      </c>
      <c r="AA37">
        <f t="shared" si="33"/>
        <v>0.95889846774698417</v>
      </c>
      <c r="AB37">
        <f t="shared" si="33"/>
        <v>0.32851420365162337</v>
      </c>
      <c r="BG37">
        <f t="shared" si="31"/>
        <v>8.5873452864251659E-2</v>
      </c>
      <c r="BH37">
        <f t="shared" si="31"/>
        <v>8.5780733427731848E-2</v>
      </c>
      <c r="BI37">
        <f t="shared" si="31"/>
        <v>8.581720460599665E-2</v>
      </c>
      <c r="BJ37">
        <f t="shared" si="31"/>
        <v>8.5754404880374238E-2</v>
      </c>
      <c r="BM37">
        <f t="shared" ref="BM37:BM45" si="36">0.5*$BL$21*B37*B37</f>
        <v>1.4225195217792484E-6</v>
      </c>
      <c r="BN37">
        <f t="shared" si="34"/>
        <v>3.7702358218214612E-7</v>
      </c>
      <c r="BO37">
        <f t="shared" si="34"/>
        <v>5.9419251509593571E-7</v>
      </c>
      <c r="BP37">
        <f t="shared" si="34"/>
        <v>2.9542503175218624E-6</v>
      </c>
      <c r="BQ37">
        <f t="shared" si="34"/>
        <v>4.2137397404999457E-6</v>
      </c>
      <c r="BR37">
        <f t="shared" si="34"/>
        <v>6.9128664829580371E-8</v>
      </c>
      <c r="BS37">
        <f t="shared" si="34"/>
        <v>4.6406047430930729E-6</v>
      </c>
      <c r="BT37">
        <f t="shared" si="34"/>
        <v>3.6905806438538736E-6</v>
      </c>
      <c r="BU37">
        <f t="shared" si="34"/>
        <v>3.9158766910294181E-7</v>
      </c>
      <c r="BV37">
        <f t="shared" si="34"/>
        <v>4.1675860373858834E-6</v>
      </c>
      <c r="EN37">
        <f>Sheet29!FL37</f>
        <v>0.3482541743461986</v>
      </c>
      <c r="EO37">
        <f>Sheet29!FM37</f>
        <v>0.76866771982721671</v>
      </c>
      <c r="EP37">
        <f>Sheet29!FN37</f>
        <v>0.98815939942673603</v>
      </c>
      <c r="EQ37">
        <f>Sheet29!FO37</f>
        <v>0.43082264455753033</v>
      </c>
      <c r="ER37">
        <f>Sheet29!FP37</f>
        <v>0.41003135878516495</v>
      </c>
      <c r="ES37">
        <f>Sheet29!FQ37</f>
        <v>0.8759102550815353</v>
      </c>
      <c r="ET37">
        <f>Sheet29!FR37</f>
        <v>0.57830093591161369</v>
      </c>
      <c r="EU37">
        <f>Sheet29!FS37</f>
        <v>0.80652928947022395</v>
      </c>
      <c r="EV37">
        <f>Sheet29!FT37</f>
        <v>0.28413013374911389</v>
      </c>
      <c r="EW37">
        <f>Sheet29!FU37</f>
        <v>0.19940114949316343</v>
      </c>
      <c r="EZ37">
        <v>9.1354900596693446E-4</v>
      </c>
      <c r="FA37">
        <v>2.7997400391846256E-4</v>
      </c>
      <c r="FB37">
        <v>-1.7608054419434567E-5</v>
      </c>
      <c r="FC37">
        <v>2.1850008780796419E-4</v>
      </c>
      <c r="FD37">
        <v>2.2935115370003776E-5</v>
      </c>
      <c r="FE37">
        <v>3.3107409251430752E-5</v>
      </c>
      <c r="FF37">
        <v>2.005754357704094E-4</v>
      </c>
      <c r="FG37">
        <v>2.2346849105418813E-3</v>
      </c>
      <c r="FH37">
        <v>-8.3215707015464331E-5</v>
      </c>
      <c r="FI37">
        <v>2.1130310902603795E-3</v>
      </c>
      <c r="FL37">
        <f t="shared" si="32"/>
        <v>0.34825326079719265</v>
      </c>
      <c r="FM37">
        <f t="shared" si="32"/>
        <v>0.76866743985321284</v>
      </c>
      <c r="FN37">
        <f t="shared" si="32"/>
        <v>0.98815941703479049</v>
      </c>
      <c r="FO37">
        <f t="shared" si="32"/>
        <v>0.43082242605744253</v>
      </c>
      <c r="FP37">
        <f t="shared" si="32"/>
        <v>0.41003133585004958</v>
      </c>
      <c r="FQ37">
        <f t="shared" si="32"/>
        <v>0.87591022197412605</v>
      </c>
      <c r="FR37">
        <f t="shared" si="32"/>
        <v>0.57830073533617787</v>
      </c>
      <c r="FS37">
        <f t="shared" si="32"/>
        <v>0.80652705478531339</v>
      </c>
      <c r="FT37">
        <f t="shared" si="32"/>
        <v>0.28413021696482088</v>
      </c>
      <c r="FU37">
        <f t="shared" si="32"/>
        <v>0.19939903646207316</v>
      </c>
    </row>
    <row r="38" spans="1:177">
      <c r="A38">
        <v>37</v>
      </c>
      <c r="B38">
        <v>6.5752700728103658E-2</v>
      </c>
      <c r="C38">
        <v>0.84985879206356107</v>
      </c>
      <c r="D38">
        <v>0.54602948173151777</v>
      </c>
      <c r="E38">
        <v>0.98815939942673603</v>
      </c>
      <c r="F38">
        <v>0.4005554102750819</v>
      </c>
      <c r="G38">
        <v>0.24694611431806016</v>
      </c>
      <c r="H38">
        <v>9.6212023409790445E-2</v>
      </c>
      <c r="I38">
        <v>0.69098559554508454</v>
      </c>
      <c r="J38">
        <v>3.6441755928949084E-2</v>
      </c>
      <c r="K38">
        <v>0.74964585848051302</v>
      </c>
      <c r="M38">
        <v>0.38981897601799131</v>
      </c>
      <c r="S38">
        <f t="shared" si="35"/>
        <v>0.63089361669657296</v>
      </c>
      <c r="T38">
        <f t="shared" si="33"/>
        <v>0.34472960856182217</v>
      </c>
      <c r="U38">
        <f t="shared" si="33"/>
        <v>0.54602948173151777</v>
      </c>
      <c r="V38">
        <f t="shared" si="33"/>
        <v>0.33075062131774041</v>
      </c>
      <c r="W38">
        <f t="shared" si="33"/>
        <v>0.70601196045753967</v>
      </c>
      <c r="X38">
        <f t="shared" si="33"/>
        <v>0.31317747782247929</v>
      </c>
      <c r="Y38">
        <f t="shared" si="33"/>
        <v>0.95117319099158648</v>
      </c>
      <c r="Z38">
        <f t="shared" si="33"/>
        <v>0.18010754773703461</v>
      </c>
      <c r="AA38">
        <f t="shared" si="33"/>
        <v>0.41254847460393385</v>
      </c>
      <c r="AB38">
        <f t="shared" si="33"/>
        <v>0.3858908692962757</v>
      </c>
      <c r="BG38">
        <f t="shared" si="31"/>
        <v>9.9021807431515143E-3</v>
      </c>
      <c r="BH38">
        <f t="shared" si="31"/>
        <v>9.8551768279858815E-3</v>
      </c>
      <c r="BI38">
        <f t="shared" si="31"/>
        <v>9.8620858297824611E-3</v>
      </c>
      <c r="BJ38">
        <f t="shared" si="31"/>
        <v>9.8458909245376508E-3</v>
      </c>
      <c r="BM38">
        <f t="shared" si="36"/>
        <v>2.1617088265197819E-8</v>
      </c>
      <c r="BN38">
        <f t="shared" si="34"/>
        <v>3.6112998322386755E-6</v>
      </c>
      <c r="BO38">
        <f t="shared" si="34"/>
        <v>1.4907409745999496E-6</v>
      </c>
      <c r="BP38">
        <f t="shared" si="34"/>
        <v>4.8822949933770387E-6</v>
      </c>
      <c r="BQ38">
        <f t="shared" si="34"/>
        <v>8.0222318350319596E-7</v>
      </c>
      <c r="BR38">
        <f t="shared" si="34"/>
        <v>3.0491191688394221E-7</v>
      </c>
      <c r="BS38">
        <f t="shared" si="34"/>
        <v>4.6283767243030324E-8</v>
      </c>
      <c r="BT38">
        <f t="shared" si="34"/>
        <v>2.3873054662539762E-6</v>
      </c>
      <c r="BU38">
        <f t="shared" si="34"/>
        <v>6.6400078759254793E-9</v>
      </c>
      <c r="BV38">
        <f t="shared" si="34"/>
        <v>2.8098445656849269E-6</v>
      </c>
      <c r="EN38">
        <f>Sheet29!FL38</f>
        <v>0.24833732156969995</v>
      </c>
      <c r="EO38">
        <f>Sheet29!FM38</f>
        <v>0.91801304353477953</v>
      </c>
      <c r="EP38">
        <f>Sheet29!FN38</f>
        <v>0.4005554102750819</v>
      </c>
      <c r="EQ38">
        <f>Sheet29!FO38</f>
        <v>0.2639042230069627</v>
      </c>
      <c r="ER38">
        <f>Sheet29!FP38</f>
        <v>0.53685175616115721</v>
      </c>
      <c r="ES38">
        <f>Sheet29!FQ38</f>
        <v>0.88100144369575673</v>
      </c>
      <c r="ET38">
        <f>Sheet29!FR38</f>
        <v>0.73624676631964603</v>
      </c>
      <c r="EU38">
        <f>Sheet29!FS38</f>
        <v>0.10206228085668956</v>
      </c>
      <c r="EV38">
        <f>Sheet29!FT38</f>
        <v>0.50748751469199804</v>
      </c>
      <c r="EW38">
        <f>Sheet29!FU38</f>
        <v>0.74019344500031703</v>
      </c>
      <c r="EZ38">
        <v>9.4371473726329686E-4</v>
      </c>
      <c r="FA38">
        <v>2.9843587379013215E-4</v>
      </c>
      <c r="FB38">
        <v>4.4260245811241397E-5</v>
      </c>
      <c r="FC38">
        <v>3.7901166012585855E-4</v>
      </c>
      <c r="FD38">
        <v>2.3260233442243337E-5</v>
      </c>
      <c r="FE38">
        <v>1.7036840010252882E-5</v>
      </c>
      <c r="FF38">
        <v>1.8993831385467436E-4</v>
      </c>
      <c r="FG38">
        <v>2.2943037267734012E-3</v>
      </c>
      <c r="FH38">
        <v>-1.4029381578248079E-4</v>
      </c>
      <c r="FI38">
        <v>2.1354739585985757E-3</v>
      </c>
      <c r="FL38">
        <f t="shared" si="32"/>
        <v>0.24833637785496268</v>
      </c>
      <c r="FM38">
        <f t="shared" si="32"/>
        <v>0.91801274509890574</v>
      </c>
      <c r="FN38">
        <f t="shared" si="32"/>
        <v>0.4005553660148361</v>
      </c>
      <c r="FO38">
        <f t="shared" si="32"/>
        <v>0.26390384399530259</v>
      </c>
      <c r="FP38">
        <f t="shared" si="32"/>
        <v>0.53685173290092381</v>
      </c>
      <c r="FQ38">
        <f t="shared" si="32"/>
        <v>0.88100142665891668</v>
      </c>
      <c r="FR38">
        <f t="shared" si="32"/>
        <v>0.73624657638133217</v>
      </c>
      <c r="FS38">
        <f t="shared" si="32"/>
        <v>0.10205998655296278</v>
      </c>
      <c r="FT38">
        <f t="shared" si="32"/>
        <v>0.50748765498581383</v>
      </c>
      <c r="FU38">
        <f t="shared" si="32"/>
        <v>0.74019130952635848</v>
      </c>
    </row>
    <row r="39" spans="1:177">
      <c r="A39">
        <v>38</v>
      </c>
      <c r="B39">
        <v>0.6869235874461056</v>
      </c>
      <c r="C39">
        <v>0.12497532693259716</v>
      </c>
      <c r="D39">
        <v>0.33075062131774041</v>
      </c>
      <c r="E39">
        <v>0.43082264455753033</v>
      </c>
      <c r="F39">
        <v>0.2639042230069627</v>
      </c>
      <c r="G39">
        <v>0.2346647628868834</v>
      </c>
      <c r="H39">
        <v>0.14909972830434154</v>
      </c>
      <c r="I39">
        <v>0.73937528770518546</v>
      </c>
      <c r="J39">
        <v>0.40262884136992849</v>
      </c>
      <c r="K39">
        <v>0.31557596765375878</v>
      </c>
      <c r="M39">
        <v>9.177655276443096E-2</v>
      </c>
      <c r="S39">
        <f t="shared" si="35"/>
        <v>0.3482541743461986</v>
      </c>
      <c r="T39">
        <f t="shared" si="33"/>
        <v>0.76866771982721671</v>
      </c>
      <c r="U39">
        <f t="shared" si="33"/>
        <v>0.98815939942673603</v>
      </c>
      <c r="V39">
        <f t="shared" si="33"/>
        <v>0.43082264455753033</v>
      </c>
      <c r="W39">
        <f t="shared" si="33"/>
        <v>0.41003135878516495</v>
      </c>
      <c r="X39">
        <f t="shared" si="33"/>
        <v>0.8759102550815353</v>
      </c>
      <c r="Y39">
        <f t="shared" si="33"/>
        <v>0.57830093591161369</v>
      </c>
      <c r="Z39">
        <f t="shared" si="33"/>
        <v>0.80652928947022395</v>
      </c>
      <c r="AA39">
        <f t="shared" si="33"/>
        <v>0.28413013374911389</v>
      </c>
      <c r="AB39">
        <f t="shared" si="33"/>
        <v>0.19940114949316343</v>
      </c>
      <c r="BG39">
        <f t="shared" si="31"/>
        <v>5.6126880907234826E-2</v>
      </c>
      <c r="BH39">
        <f t="shared" si="31"/>
        <v>5.6071800830118507E-2</v>
      </c>
      <c r="BI39">
        <f t="shared" si="31"/>
        <v>5.6087871292735271E-2</v>
      </c>
      <c r="BJ39">
        <f t="shared" si="31"/>
        <v>5.6054771260858609E-2</v>
      </c>
      <c r="BM39">
        <f t="shared" si="36"/>
        <v>2.3593200749491375E-6</v>
      </c>
      <c r="BN39">
        <f t="shared" si="34"/>
        <v>7.8094161709547747E-8</v>
      </c>
      <c r="BO39">
        <f t="shared" si="34"/>
        <v>5.4697986751035666E-7</v>
      </c>
      <c r="BP39">
        <f t="shared" si="34"/>
        <v>9.2804075531772066E-7</v>
      </c>
      <c r="BQ39">
        <f t="shared" si="34"/>
        <v>3.4822719460454354E-7</v>
      </c>
      <c r="BR39">
        <f t="shared" si="34"/>
        <v>2.7533775470378605E-7</v>
      </c>
      <c r="BS39">
        <f t="shared" si="34"/>
        <v>1.1115364490214234E-7</v>
      </c>
      <c r="BT39">
        <f t="shared" si="34"/>
        <v>2.7333790803456291E-6</v>
      </c>
      <c r="BU39">
        <f t="shared" si="34"/>
        <v>8.1054991951445524E-7</v>
      </c>
      <c r="BV39">
        <f t="shared" si="34"/>
        <v>4.9794095680303112E-7</v>
      </c>
      <c r="EN39">
        <f>Sheet29!FL39</f>
        <v>0.8693043191965234</v>
      </c>
      <c r="EO39">
        <f>Sheet29!FM39</f>
        <v>0.11758287700986089</v>
      </c>
      <c r="EP39">
        <f>Sheet29!FN39</f>
        <v>0.24694611431806016</v>
      </c>
      <c r="EQ39">
        <f>Sheet29!FO39</f>
        <v>0.2346647628868834</v>
      </c>
      <c r="ER39">
        <f>Sheet29!FP39</f>
        <v>0.73779419809588132</v>
      </c>
      <c r="ES39">
        <f>Sheet29!FQ39</f>
        <v>0.341533508192081</v>
      </c>
      <c r="ET39">
        <f>Sheet29!FR39</f>
        <v>9.732904044547426E-2</v>
      </c>
      <c r="EU39">
        <f>Sheet29!FS39</f>
        <v>0.96711812307197464</v>
      </c>
      <c r="EV39">
        <f>Sheet29!FT39</f>
        <v>0.15500767544316357</v>
      </c>
      <c r="EW39">
        <f>Sheet29!FU39</f>
        <v>0.61939049887221986</v>
      </c>
      <c r="EZ39">
        <v>9.5130806792989835E-4</v>
      </c>
      <c r="FA39">
        <v>3.0145138283600216E-4</v>
      </c>
      <c r="FB39">
        <v>2.5632919039448013E-5</v>
      </c>
      <c r="FC39">
        <v>3.208089777620559E-4</v>
      </c>
      <c r="FD39">
        <v>5.3039560665304227E-5</v>
      </c>
      <c r="FE39">
        <v>1.7292325434942764E-5</v>
      </c>
      <c r="FF39">
        <v>1.9897713918995375E-4</v>
      </c>
      <c r="FG39">
        <v>2.3912011730497476E-3</v>
      </c>
      <c r="FH39">
        <v>-1.5934033076214288E-4</v>
      </c>
      <c r="FI39">
        <v>2.2348432972941995E-3</v>
      </c>
      <c r="FL39">
        <f t="shared" si="32"/>
        <v>0.86930336788845552</v>
      </c>
      <c r="FM39">
        <f t="shared" si="32"/>
        <v>0.11758257555847805</v>
      </c>
      <c r="FN39">
        <f t="shared" si="32"/>
        <v>0.24694608868514112</v>
      </c>
      <c r="FO39">
        <f t="shared" si="32"/>
        <v>0.23466444207790563</v>
      </c>
      <c r="FP39">
        <f t="shared" si="32"/>
        <v>0.73779414505632068</v>
      </c>
      <c r="FQ39">
        <f t="shared" si="32"/>
        <v>0.34153349089975554</v>
      </c>
      <c r="FR39">
        <f t="shared" si="32"/>
        <v>9.7328841468335064E-2</v>
      </c>
      <c r="FS39">
        <f t="shared" si="32"/>
        <v>0.96711573187080158</v>
      </c>
      <c r="FT39">
        <f t="shared" si="32"/>
        <v>0.15500783478349434</v>
      </c>
      <c r="FU39">
        <f t="shared" si="32"/>
        <v>0.61938826402892255</v>
      </c>
    </row>
    <row r="40" spans="1:177">
      <c r="A40">
        <v>39</v>
      </c>
      <c r="B40">
        <v>0.73538002101343836</v>
      </c>
      <c r="C40">
        <v>1.8633951567179671E-2</v>
      </c>
      <c r="D40">
        <v>0.70601196045753967</v>
      </c>
      <c r="E40">
        <v>0.41003135878516495</v>
      </c>
      <c r="F40">
        <v>0.53685175616115721</v>
      </c>
      <c r="G40">
        <v>0.73779419809588132</v>
      </c>
      <c r="H40">
        <v>0.99417468999057446</v>
      </c>
      <c r="I40">
        <v>0.93283390737927929</v>
      </c>
      <c r="J40">
        <v>0.28778674731188464</v>
      </c>
      <c r="K40">
        <v>1.0856564425772085E-2</v>
      </c>
      <c r="M40">
        <v>0.24356660016037715</v>
      </c>
      <c r="S40">
        <f t="shared" si="35"/>
        <v>0.24833732156969995</v>
      </c>
      <c r="T40">
        <f t="shared" si="33"/>
        <v>0.91801304353477953</v>
      </c>
      <c r="U40">
        <f t="shared" si="33"/>
        <v>0.4005554102750819</v>
      </c>
      <c r="V40">
        <f t="shared" si="33"/>
        <v>0.2639042230069627</v>
      </c>
      <c r="W40">
        <f t="shared" si="33"/>
        <v>0.53685175616115721</v>
      </c>
      <c r="X40">
        <f t="shared" si="33"/>
        <v>0.88100144369575673</v>
      </c>
      <c r="Y40">
        <f t="shared" si="33"/>
        <v>0.73624676631964603</v>
      </c>
      <c r="Z40">
        <f t="shared" si="33"/>
        <v>0.10206228085668956</v>
      </c>
      <c r="AA40">
        <f t="shared" si="33"/>
        <v>0.50748751469199804</v>
      </c>
      <c r="AB40">
        <f t="shared" si="33"/>
        <v>0.74019344500031703</v>
      </c>
      <c r="BG40">
        <f t="shared" si="31"/>
        <v>3.1039100142010903E-2</v>
      </c>
      <c r="BH40">
        <f t="shared" si="31"/>
        <v>3.0960977612515178E-2</v>
      </c>
      <c r="BI40">
        <f t="shared" si="31"/>
        <v>3.0983073355895025E-2</v>
      </c>
      <c r="BJ40">
        <f t="shared" si="31"/>
        <v>3.0943778383302433E-2</v>
      </c>
      <c r="BM40">
        <f t="shared" si="36"/>
        <v>2.7039188765286251E-6</v>
      </c>
      <c r="BN40">
        <f t="shared" si="34"/>
        <v>1.7361207550399888E-9</v>
      </c>
      <c r="BO40">
        <f t="shared" si="34"/>
        <v>2.4922644415454929E-6</v>
      </c>
      <c r="BP40">
        <f t="shared" si="34"/>
        <v>8.4062857593604345E-7</v>
      </c>
      <c r="BQ40">
        <f t="shared" si="34"/>
        <v>1.441049040466593E-6</v>
      </c>
      <c r="BR40">
        <f t="shared" si="34"/>
        <v>2.721701393719723E-6</v>
      </c>
      <c r="BS40">
        <f t="shared" si="34"/>
        <v>4.9419165710892749E-6</v>
      </c>
      <c r="BT40">
        <f t="shared" si="34"/>
        <v>4.3508954937824693E-6</v>
      </c>
      <c r="BU40">
        <f t="shared" si="34"/>
        <v>4.1410605964177272E-7</v>
      </c>
      <c r="BV40">
        <f t="shared" si="34"/>
        <v>5.8932495565469984E-10</v>
      </c>
      <c r="EN40">
        <f>Sheet29!FL40</f>
        <v>0.30176033914985173</v>
      </c>
      <c r="EO40">
        <f>Sheet29!FM40</f>
        <v>0.96339034073350271</v>
      </c>
      <c r="EP40">
        <f>Sheet29!FN40</f>
        <v>9.6212023409790445E-2</v>
      </c>
      <c r="EQ40">
        <f>Sheet29!FO40</f>
        <v>0.14909972830434154</v>
      </c>
      <c r="ER40">
        <f>Sheet29!FP40</f>
        <v>0.99417468999057446</v>
      </c>
      <c r="ES40">
        <f>Sheet29!FQ40</f>
        <v>0.1063931011662974</v>
      </c>
      <c r="ET40">
        <f>Sheet29!FR40</f>
        <v>0.31820464415464894</v>
      </c>
      <c r="EU40">
        <f>Sheet29!FS40</f>
        <v>0.21676133478291057</v>
      </c>
      <c r="EV40">
        <f>Sheet29!FT40</f>
        <v>0.90010803740548939</v>
      </c>
      <c r="EW40">
        <f>Sheet29!FU40</f>
        <v>0.5995142030703744</v>
      </c>
      <c r="EZ40">
        <v>8.6925315273054127E-4</v>
      </c>
      <c r="FA40">
        <v>2.6820921298800993E-4</v>
      </c>
      <c r="FB40">
        <v>-1.0272973068453968E-5</v>
      </c>
      <c r="FC40">
        <v>1.0024615061871587E-4</v>
      </c>
      <c r="FD40">
        <v>7.7178697537328529E-5</v>
      </c>
      <c r="FE40">
        <v>1.7453515519003588E-5</v>
      </c>
      <c r="FF40">
        <v>1.9681412745069826E-4</v>
      </c>
      <c r="FG40">
        <v>2.2343760523206835E-3</v>
      </c>
      <c r="FH40">
        <v>-1.4570734194756956E-4</v>
      </c>
      <c r="FI40">
        <v>2.0591327660685393E-3</v>
      </c>
      <c r="FL40">
        <f t="shared" si="32"/>
        <v>0.301759469896699</v>
      </c>
      <c r="FM40">
        <f t="shared" si="32"/>
        <v>0.96339007252428976</v>
      </c>
      <c r="FN40">
        <f t="shared" si="32"/>
        <v>9.6212033682763515E-2</v>
      </c>
      <c r="FO40">
        <f t="shared" si="32"/>
        <v>0.14909962805819091</v>
      </c>
      <c r="FP40">
        <f t="shared" si="32"/>
        <v>0.99417461281187691</v>
      </c>
      <c r="FQ40">
        <f t="shared" si="32"/>
        <v>0.10639308371278187</v>
      </c>
      <c r="FR40">
        <f t="shared" si="32"/>
        <v>0.3182044473405215</v>
      </c>
      <c r="FS40">
        <f t="shared" si="32"/>
        <v>0.21675910040685825</v>
      </c>
      <c r="FT40">
        <f t="shared" si="32"/>
        <v>0.90010818311283136</v>
      </c>
      <c r="FU40">
        <f t="shared" si="32"/>
        <v>0.59951214393760832</v>
      </c>
    </row>
    <row r="41" spans="1:177">
      <c r="A41">
        <v>40</v>
      </c>
      <c r="B41">
        <v>0.49529612442825205</v>
      </c>
      <c r="C41">
        <v>0.79407298249279457</v>
      </c>
      <c r="D41">
        <v>0.31317747782247929</v>
      </c>
      <c r="E41">
        <v>0.8759102550815353</v>
      </c>
      <c r="F41">
        <v>0.88100144369575673</v>
      </c>
      <c r="G41">
        <v>0.341533508192081</v>
      </c>
      <c r="H41">
        <v>0.1063931011662974</v>
      </c>
      <c r="I41">
        <v>0.8493921071409386</v>
      </c>
      <c r="J41">
        <v>0.54207888625517486</v>
      </c>
      <c r="K41">
        <v>0.58080998752127855</v>
      </c>
      <c r="M41">
        <v>0.72226434381379245</v>
      </c>
      <c r="S41">
        <f t="shared" si="35"/>
        <v>0.8693043191965234</v>
      </c>
      <c r="T41">
        <f t="shared" si="33"/>
        <v>0.11758287700986089</v>
      </c>
      <c r="U41">
        <f t="shared" si="33"/>
        <v>0.24694611431806016</v>
      </c>
      <c r="V41">
        <f t="shared" si="33"/>
        <v>0.2346647628868834</v>
      </c>
      <c r="W41">
        <f t="shared" si="33"/>
        <v>0.73779419809588132</v>
      </c>
      <c r="X41">
        <f t="shared" si="33"/>
        <v>0.341533508192081</v>
      </c>
      <c r="Y41">
        <f t="shared" si="33"/>
        <v>9.732904044547426E-2</v>
      </c>
      <c r="Z41">
        <f t="shared" si="33"/>
        <v>0.96711812307197464</v>
      </c>
      <c r="AA41">
        <f t="shared" si="33"/>
        <v>0.15500767544316357</v>
      </c>
      <c r="AB41">
        <f t="shared" si="33"/>
        <v>0.61939049887221986</v>
      </c>
      <c r="BG41">
        <f t="shared" si="31"/>
        <v>8.1318023169521469E-2</v>
      </c>
      <c r="BH41">
        <f t="shared" si="31"/>
        <v>8.1119104806988418E-2</v>
      </c>
      <c r="BI41">
        <f t="shared" si="31"/>
        <v>8.1155669888737528E-2</v>
      </c>
      <c r="BJ41">
        <f t="shared" si="31"/>
        <v>8.1087232701645473E-2</v>
      </c>
      <c r="BM41">
        <f t="shared" si="36"/>
        <v>1.2265912543682326E-6</v>
      </c>
      <c r="BN41">
        <f t="shared" si="34"/>
        <v>3.1527595076250102E-6</v>
      </c>
      <c r="BO41">
        <f t="shared" si="34"/>
        <v>4.9040066307624754E-7</v>
      </c>
      <c r="BP41">
        <f t="shared" si="34"/>
        <v>3.8360938747850013E-6</v>
      </c>
      <c r="BQ41">
        <f t="shared" si="34"/>
        <v>3.8808177189700377E-6</v>
      </c>
      <c r="BR41">
        <f t="shared" si="34"/>
        <v>5.8322568608995128E-7</v>
      </c>
      <c r="BS41">
        <f t="shared" si="34"/>
        <v>5.6597459878909965E-8</v>
      </c>
      <c r="BT41">
        <f t="shared" si="34"/>
        <v>3.6073347583666186E-6</v>
      </c>
      <c r="BU41">
        <f t="shared" si="34"/>
        <v>1.4692475946182541E-6</v>
      </c>
      <c r="BV41">
        <f t="shared" si="34"/>
        <v>1.6867012080223388E-6</v>
      </c>
      <c r="EN41">
        <f>Sheet29!FL41</f>
        <v>0.19415613754974254</v>
      </c>
      <c r="EO41">
        <f>Sheet29!FM41</f>
        <v>0.85913685101430415</v>
      </c>
      <c r="EP41">
        <f>Sheet29!FN41</f>
        <v>0.69098559554508454</v>
      </c>
      <c r="EQ41">
        <f>Sheet29!FO41</f>
        <v>0.73937528770518546</v>
      </c>
      <c r="ER41">
        <f>Sheet29!FP41</f>
        <v>0.93283390737927929</v>
      </c>
      <c r="ES41">
        <f>Sheet29!FQ41</f>
        <v>0.8493921071409386</v>
      </c>
      <c r="ET41">
        <f>Sheet29!FR41</f>
        <v>0.39342546716043603</v>
      </c>
      <c r="EU41">
        <f>Sheet29!FS41</f>
        <v>0.51220202583457108</v>
      </c>
      <c r="EV41">
        <f>Sheet29!FT41</f>
        <v>0.90161262218767091</v>
      </c>
      <c r="EW41">
        <f>Sheet29!FU41</f>
        <v>6.7769650857697553E-2</v>
      </c>
      <c r="EZ41">
        <v>9.2506085384332895E-4</v>
      </c>
      <c r="FA41">
        <v>2.9075444699347099E-4</v>
      </c>
      <c r="FB41">
        <v>1.1680984007062769E-5</v>
      </c>
      <c r="FC41">
        <v>2.5027064747595732E-4</v>
      </c>
      <c r="FD41">
        <v>6.0421470558307553E-5</v>
      </c>
      <c r="FE41">
        <v>1.8247887899121153E-5</v>
      </c>
      <c r="FF41">
        <v>1.9872491096807143E-4</v>
      </c>
      <c r="FG41">
        <v>2.3425328222514063E-3</v>
      </c>
      <c r="FH41">
        <v>-1.5265379072990163E-4</v>
      </c>
      <c r="FI41">
        <v>2.184228917901954E-3</v>
      </c>
      <c r="FL41">
        <f t="shared" si="32"/>
        <v>0.1941552124888887</v>
      </c>
      <c r="FM41">
        <f t="shared" si="32"/>
        <v>0.85913656025985718</v>
      </c>
      <c r="FN41">
        <f t="shared" si="32"/>
        <v>0.69098558386410058</v>
      </c>
      <c r="FO41">
        <f t="shared" si="32"/>
        <v>0.73937503743453803</v>
      </c>
      <c r="FP41">
        <f t="shared" si="32"/>
        <v>0.93283384695780869</v>
      </c>
      <c r="FQ41">
        <f t="shared" si="32"/>
        <v>0.84939208889305073</v>
      </c>
      <c r="FR41">
        <f t="shared" si="32"/>
        <v>0.39342526843552506</v>
      </c>
      <c r="FS41">
        <f t="shared" si="32"/>
        <v>0.51219968330174881</v>
      </c>
      <c r="FT41">
        <f t="shared" si="32"/>
        <v>0.90161277484146163</v>
      </c>
      <c r="FU41">
        <f t="shared" si="32"/>
        <v>6.7767466628779652E-2</v>
      </c>
    </row>
    <row r="42" spans="1:177">
      <c r="A42">
        <v>41</v>
      </c>
      <c r="B42">
        <v>0.80963018748402327</v>
      </c>
      <c r="C42">
        <v>0.45979451370100544</v>
      </c>
      <c r="D42">
        <v>0.95117319099158648</v>
      </c>
      <c r="E42">
        <v>0.57830093591161369</v>
      </c>
      <c r="F42">
        <v>0.73624676631964603</v>
      </c>
      <c r="G42">
        <v>9.732904044547426E-2</v>
      </c>
      <c r="H42">
        <v>0.31820464415464894</v>
      </c>
      <c r="I42">
        <v>0.39342546716043603</v>
      </c>
      <c r="J42">
        <v>0.97288119466814982</v>
      </c>
      <c r="K42">
        <v>0.42844382728769803</v>
      </c>
      <c r="M42">
        <v>0.87330794635813824</v>
      </c>
      <c r="S42">
        <f t="shared" si="35"/>
        <v>0.30176033914985173</v>
      </c>
      <c r="T42">
        <f t="shared" si="33"/>
        <v>0.96339034073350271</v>
      </c>
      <c r="U42">
        <f t="shared" si="33"/>
        <v>9.6212023409790445E-2</v>
      </c>
      <c r="V42">
        <f t="shared" si="33"/>
        <v>0.14909972830434154</v>
      </c>
      <c r="W42">
        <f t="shared" si="33"/>
        <v>0.99417468999057446</v>
      </c>
      <c r="X42">
        <f t="shared" si="33"/>
        <v>0.1063931011662974</v>
      </c>
      <c r="Y42">
        <f t="shared" si="33"/>
        <v>0.31820464415464894</v>
      </c>
      <c r="Z42">
        <f t="shared" si="33"/>
        <v>0.21676133478291057</v>
      </c>
      <c r="AA42">
        <f t="shared" si="33"/>
        <v>0.90010803740548939</v>
      </c>
      <c r="AB42">
        <f t="shared" si="33"/>
        <v>0.5995142030703744</v>
      </c>
      <c r="BM42">
        <f t="shared" si="36"/>
        <v>3.2775052024270731E-6</v>
      </c>
      <c r="BN42">
        <f t="shared" si="34"/>
        <v>1.0570549741477204E-6</v>
      </c>
      <c r="BO42">
        <f t="shared" si="34"/>
        <v>4.523652196305586E-6</v>
      </c>
      <c r="BP42">
        <f t="shared" si="34"/>
        <v>1.6721598623812418E-6</v>
      </c>
      <c r="BQ42">
        <f t="shared" si="34"/>
        <v>2.7102965045806777E-6</v>
      </c>
      <c r="BR42">
        <f t="shared" si="34"/>
        <v>4.7364710570183829E-8</v>
      </c>
      <c r="BS42">
        <f t="shared" si="34"/>
        <v>5.0627097780793379E-7</v>
      </c>
      <c r="BT42">
        <f t="shared" si="34"/>
        <v>7.7391799105203668E-7</v>
      </c>
      <c r="BU42">
        <f t="shared" si="34"/>
        <v>4.7324890946946327E-6</v>
      </c>
      <c r="BV42">
        <f t="shared" si="34"/>
        <v>9.1782056570465421E-7</v>
      </c>
      <c r="EN42">
        <f>Sheet29!FL42</f>
        <v>0.68051200132283485</v>
      </c>
      <c r="EO42">
        <f>Sheet29!FM42</f>
        <v>0.27985270022029152</v>
      </c>
      <c r="EP42">
        <f>Sheet29!FN42</f>
        <v>3.6441755928949084E-2</v>
      </c>
      <c r="EQ42">
        <f>Sheet29!FO42</f>
        <v>0.40262884136992849</v>
      </c>
      <c r="ER42">
        <f>Sheet29!FP42</f>
        <v>0.28778674731188464</v>
      </c>
      <c r="ES42">
        <f>Sheet29!FQ42</f>
        <v>0.54207888625517486</v>
      </c>
      <c r="ET42">
        <f>Sheet29!FR42</f>
        <v>0.97288119466814982</v>
      </c>
      <c r="EU42">
        <f>Sheet29!FS42</f>
        <v>0.35324825975028878</v>
      </c>
      <c r="EV42">
        <f>Sheet29!FT42</f>
        <v>0.57249349025173935</v>
      </c>
      <c r="EW42">
        <f>Sheet29!FU42</f>
        <v>0.2378195748534053</v>
      </c>
      <c r="EZ42">
        <v>8.9699945839304975E-4</v>
      </c>
      <c r="FA42">
        <v>2.8025094597766622E-4</v>
      </c>
      <c r="FB42">
        <v>-4.9567168626743203E-6</v>
      </c>
      <c r="FC42">
        <v>2.5035288962127933E-4</v>
      </c>
      <c r="FD42">
        <v>4.4584184663948865E-5</v>
      </c>
      <c r="FE42">
        <v>2.5746384855764018E-5</v>
      </c>
      <c r="FF42">
        <v>1.9463217942169739E-4</v>
      </c>
      <c r="FG42">
        <v>2.2522896840713909E-3</v>
      </c>
      <c r="FH42">
        <v>-1.18991425284139E-4</v>
      </c>
      <c r="FI42">
        <v>2.1291442366283865E-3</v>
      </c>
      <c r="FL42">
        <f t="shared" si="32"/>
        <v>0.68051110432337647</v>
      </c>
      <c r="FM42">
        <f t="shared" si="32"/>
        <v>0.27985241996934551</v>
      </c>
      <c r="FN42">
        <f t="shared" si="32"/>
        <v>3.6441760885665947E-2</v>
      </c>
      <c r="FO42">
        <f t="shared" si="32"/>
        <v>0.40262859101703885</v>
      </c>
      <c r="FP42">
        <f t="shared" si="32"/>
        <v>0.28778670272769996</v>
      </c>
      <c r="FQ42">
        <f t="shared" si="32"/>
        <v>0.54207886050879006</v>
      </c>
      <c r="FR42">
        <f t="shared" si="32"/>
        <v>0.97288100003597044</v>
      </c>
      <c r="FS42">
        <f t="shared" si="32"/>
        <v>0.35324600746060469</v>
      </c>
      <c r="FT42">
        <f t="shared" si="32"/>
        <v>0.57249360924316461</v>
      </c>
      <c r="FU42">
        <f t="shared" si="32"/>
        <v>0.23781744570916866</v>
      </c>
    </row>
    <row r="43" spans="1:177">
      <c r="A43">
        <v>42</v>
      </c>
      <c r="B43">
        <v>0.49926160082740251</v>
      </c>
      <c r="C43">
        <v>0.17259348018406284</v>
      </c>
      <c r="D43">
        <v>0.18010754773703461</v>
      </c>
      <c r="E43">
        <v>0.80652928947022395</v>
      </c>
      <c r="F43">
        <v>0.10206228085668956</v>
      </c>
      <c r="G43">
        <v>0.96711812307197464</v>
      </c>
      <c r="H43">
        <v>0.21676133478291057</v>
      </c>
      <c r="I43">
        <v>0.51220202583457108</v>
      </c>
      <c r="J43">
        <v>0.35324825975028878</v>
      </c>
      <c r="K43">
        <v>0.77467112763058388</v>
      </c>
      <c r="M43">
        <v>0.25834197467988795</v>
      </c>
      <c r="S43">
        <f t="shared" si="35"/>
        <v>0.19415613754974254</v>
      </c>
      <c r="T43">
        <f t="shared" si="33"/>
        <v>0.85913685101430415</v>
      </c>
      <c r="U43">
        <f t="shared" si="33"/>
        <v>0.69098559554508454</v>
      </c>
      <c r="V43">
        <f t="shared" si="33"/>
        <v>0.73937528770518546</v>
      </c>
      <c r="W43">
        <f t="shared" si="33"/>
        <v>0.93283390737927929</v>
      </c>
      <c r="X43">
        <f t="shared" si="33"/>
        <v>0.8493921071409386</v>
      </c>
      <c r="Y43">
        <f t="shared" si="33"/>
        <v>0.39342546716043603</v>
      </c>
      <c r="Z43">
        <f t="shared" si="33"/>
        <v>0.51220202583457108</v>
      </c>
      <c r="AA43">
        <f t="shared" si="33"/>
        <v>0.90161262218767091</v>
      </c>
      <c r="AB43">
        <f t="shared" si="33"/>
        <v>6.7769650857697553E-2</v>
      </c>
      <c r="BM43">
        <f t="shared" si="36"/>
        <v>1.246310730303703E-6</v>
      </c>
      <c r="BN43">
        <f t="shared" si="34"/>
        <v>1.4894254701023249E-7</v>
      </c>
      <c r="BO43">
        <f t="shared" si="34"/>
        <v>1.62193643759241E-7</v>
      </c>
      <c r="BP43">
        <f t="shared" si="34"/>
        <v>3.2524474738667219E-6</v>
      </c>
      <c r="BQ43">
        <f t="shared" si="34"/>
        <v>5.2083545868348898E-8</v>
      </c>
      <c r="BR43">
        <f t="shared" si="34"/>
        <v>4.6765873198712959E-6</v>
      </c>
      <c r="BS43">
        <f t="shared" si="34"/>
        <v>2.349273812843452E-7</v>
      </c>
      <c r="BT43">
        <f t="shared" si="34"/>
        <v>1.3117545763451933E-6</v>
      </c>
      <c r="BU43">
        <f t="shared" si="34"/>
        <v>6.2392166508303749E-7</v>
      </c>
      <c r="BV43">
        <f t="shared" si="34"/>
        <v>3.0005767799222019E-6</v>
      </c>
      <c r="EN43">
        <f>Sheet29!FL43</f>
        <v>0.31527203983732233</v>
      </c>
      <c r="EO43">
        <f>Sheet29!FM43</f>
        <v>0.91297163563671391</v>
      </c>
      <c r="EP43">
        <f>Sheet29!FN43</f>
        <v>0.74964585848051302</v>
      </c>
      <c r="EQ43">
        <f>Sheet29!FO43</f>
        <v>0.31557596765375878</v>
      </c>
      <c r="ER43">
        <f>Sheet29!FP43</f>
        <v>1.0856564425772085E-2</v>
      </c>
      <c r="ES43">
        <f>Sheet29!FQ43</f>
        <v>0.58080998752127855</v>
      </c>
      <c r="ET43">
        <f>Sheet29!FR43</f>
        <v>0.42844382728769803</v>
      </c>
      <c r="EU43">
        <f>Sheet29!FS43</f>
        <v>0.77467112763058388</v>
      </c>
      <c r="EV43">
        <f>Sheet29!FT43</f>
        <v>0.43740057430993012</v>
      </c>
      <c r="EW43">
        <f>Sheet29!FU43</f>
        <v>0.13891257273918037</v>
      </c>
      <c r="EZ43">
        <v>9.4098524524933666E-4</v>
      </c>
      <c r="FA43">
        <v>2.9794080189939488E-4</v>
      </c>
      <c r="FB43">
        <v>2.36843781564582E-5</v>
      </c>
      <c r="FC43">
        <v>3.1616033318408732E-4</v>
      </c>
      <c r="FD43">
        <v>5.1349387687643665E-5</v>
      </c>
      <c r="FE43">
        <v>1.782489089497928E-5</v>
      </c>
      <c r="FF43">
        <v>1.9710668163994797E-4</v>
      </c>
      <c r="FG43">
        <v>2.3635375831061074E-3</v>
      </c>
      <c r="FH43">
        <v>-1.5493727611103953E-4</v>
      </c>
      <c r="FI43">
        <v>2.2110961597092216E-3</v>
      </c>
      <c r="FL43">
        <f t="shared" si="32"/>
        <v>0.3152710988520771</v>
      </c>
      <c r="FM43">
        <f t="shared" si="32"/>
        <v>0.91297133769591199</v>
      </c>
      <c r="FN43">
        <f t="shared" si="32"/>
        <v>0.74964583479613489</v>
      </c>
      <c r="FO43">
        <f t="shared" si="32"/>
        <v>0.31557565149342559</v>
      </c>
      <c r="FP43">
        <f t="shared" si="32"/>
        <v>1.0856513076384397E-2</v>
      </c>
      <c r="FQ43">
        <f t="shared" si="32"/>
        <v>0.58080996969638765</v>
      </c>
      <c r="FR43">
        <f t="shared" si="32"/>
        <v>0.42844363018101639</v>
      </c>
      <c r="FS43">
        <f t="shared" si="32"/>
        <v>0.77466876409300078</v>
      </c>
      <c r="FT43">
        <f t="shared" si="32"/>
        <v>0.43740072924720624</v>
      </c>
      <c r="FU43">
        <f t="shared" si="32"/>
        <v>0.13891036164302065</v>
      </c>
    </row>
    <row r="44" spans="1:177">
      <c r="A44">
        <v>43</v>
      </c>
      <c r="B44">
        <v>0.14491172113177372</v>
      </c>
      <c r="C44">
        <v>0.95889846774698417</v>
      </c>
      <c r="D44">
        <v>0.41254847460393385</v>
      </c>
      <c r="E44">
        <v>0.28413013374911389</v>
      </c>
      <c r="F44">
        <v>0.50748751469199804</v>
      </c>
      <c r="G44">
        <v>0.15500767544316357</v>
      </c>
      <c r="H44">
        <v>0.90010803740548939</v>
      </c>
      <c r="I44">
        <v>0.90161262218767091</v>
      </c>
      <c r="J44">
        <v>0.57249349025173935</v>
      </c>
      <c r="K44">
        <v>0.43740057430993012</v>
      </c>
      <c r="M44">
        <v>0.20589884606313211</v>
      </c>
      <c r="S44">
        <f t="shared" si="35"/>
        <v>0.68051200132283485</v>
      </c>
      <c r="T44">
        <f t="shared" si="33"/>
        <v>0.27985270022029152</v>
      </c>
      <c r="U44">
        <f t="shared" si="33"/>
        <v>3.6441755928949084E-2</v>
      </c>
      <c r="V44">
        <f t="shared" si="33"/>
        <v>0.40262884136992849</v>
      </c>
      <c r="W44">
        <f t="shared" si="33"/>
        <v>0.28778674731188464</v>
      </c>
      <c r="X44">
        <f t="shared" si="33"/>
        <v>0.54207888625517486</v>
      </c>
      <c r="Y44">
        <f t="shared" si="33"/>
        <v>0.97288119466814982</v>
      </c>
      <c r="Z44">
        <f t="shared" si="33"/>
        <v>0.35324825975028878</v>
      </c>
      <c r="AA44">
        <f t="shared" si="33"/>
        <v>0.57249349025173935</v>
      </c>
      <c r="AB44">
        <f t="shared" si="33"/>
        <v>0.2378195748534053</v>
      </c>
      <c r="BM44">
        <f t="shared" si="36"/>
        <v>1.0499703460686479E-7</v>
      </c>
      <c r="BN44">
        <f t="shared" si="34"/>
        <v>4.5974313572375702E-6</v>
      </c>
      <c r="BO44">
        <f t="shared" si="34"/>
        <v>8.5098121949016329E-7</v>
      </c>
      <c r="BP44">
        <f t="shared" si="34"/>
        <v>4.0364966452144676E-7</v>
      </c>
      <c r="BQ44">
        <f t="shared" si="34"/>
        <v>1.2877178878413048E-6</v>
      </c>
      <c r="BR44">
        <f t="shared" si="34"/>
        <v>1.2013689723146569E-7</v>
      </c>
      <c r="BS44">
        <f t="shared" si="34"/>
        <v>4.0509723950098092E-6</v>
      </c>
      <c r="BT44">
        <f t="shared" si="34"/>
        <v>4.0645266024406396E-6</v>
      </c>
      <c r="BU44">
        <f t="shared" si="34"/>
        <v>1.638743981903092E-6</v>
      </c>
      <c r="BV44">
        <f t="shared" si="34"/>
        <v>9.5659631203328357E-7</v>
      </c>
    </row>
    <row r="45" spans="1:177">
      <c r="A45">
        <v>44</v>
      </c>
      <c r="B45">
        <v>0.30192876887313613</v>
      </c>
      <c r="C45">
        <v>0.32851420365162337</v>
      </c>
      <c r="D45">
        <v>0.3858908692962757</v>
      </c>
      <c r="E45">
        <v>0.19940114949316343</v>
      </c>
      <c r="F45">
        <v>0.74019344500031703</v>
      </c>
      <c r="G45">
        <v>0.61939049887221986</v>
      </c>
      <c r="H45">
        <v>0.5995142030703744</v>
      </c>
      <c r="I45">
        <v>6.7769650857697553E-2</v>
      </c>
      <c r="J45">
        <v>0.2378195748534053</v>
      </c>
      <c r="K45">
        <v>0.13891257273918037</v>
      </c>
      <c r="M45">
        <v>0.48960883362526852</v>
      </c>
      <c r="S45">
        <f t="shared" si="35"/>
        <v>0.31527203983732233</v>
      </c>
      <c r="T45">
        <f t="shared" si="33"/>
        <v>0.91297163563671391</v>
      </c>
      <c r="U45">
        <f t="shared" si="33"/>
        <v>0.74964585848051302</v>
      </c>
      <c r="V45">
        <f t="shared" si="33"/>
        <v>0.31557596765375878</v>
      </c>
      <c r="W45">
        <f t="shared" si="33"/>
        <v>1.0856564425772085E-2</v>
      </c>
      <c r="X45">
        <f t="shared" si="33"/>
        <v>0.58080998752127855</v>
      </c>
      <c r="Y45">
        <f t="shared" si="33"/>
        <v>0.42844382728769803</v>
      </c>
      <c r="Z45">
        <f t="shared" si="33"/>
        <v>0.77467112763058388</v>
      </c>
      <c r="AA45">
        <f t="shared" si="33"/>
        <v>0.43740057430993012</v>
      </c>
      <c r="AB45">
        <f t="shared" si="33"/>
        <v>0.13891257273918037</v>
      </c>
      <c r="BM45">
        <f t="shared" si="36"/>
        <v>4.5580490736623831E-7</v>
      </c>
      <c r="BN45">
        <f t="shared" si="34"/>
        <v>5.3960791000430143E-7</v>
      </c>
      <c r="BO45">
        <f t="shared" si="34"/>
        <v>7.4455881503117678E-7</v>
      </c>
      <c r="BP45">
        <f t="shared" si="34"/>
        <v>1.9880409209597455E-7</v>
      </c>
      <c r="BQ45">
        <f t="shared" si="34"/>
        <v>2.7394316801071871E-6</v>
      </c>
      <c r="BR45">
        <f t="shared" si="34"/>
        <v>1.9182229504658869E-6</v>
      </c>
      <c r="BS45">
        <f t="shared" si="34"/>
        <v>1.7970863984155308E-6</v>
      </c>
      <c r="BT45">
        <f t="shared" si="34"/>
        <v>2.2963627886871133E-8</v>
      </c>
      <c r="BU45">
        <f t="shared" si="34"/>
        <v>2.8279075091727223E-7</v>
      </c>
      <c r="BV45">
        <f t="shared" si="34"/>
        <v>9.6483514325090388E-8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1.7237647439068089E-4</v>
      </c>
    </row>
    <row r="48" spans="1:177">
      <c r="A48">
        <v>47</v>
      </c>
      <c r="EN48">
        <f>Sheet29!FL48</f>
        <v>0.69705113982121647</v>
      </c>
      <c r="EO48">
        <f>Sheet29!FM48</f>
        <v>0.78310456214113611</v>
      </c>
      <c r="EP48">
        <f>Sheet29!FN48</f>
        <v>0.29508210001387525</v>
      </c>
      <c r="EQ48">
        <f>Sheet29!FO48</f>
        <v>0.46916825278414026</v>
      </c>
      <c r="ER48">
        <f>Sheet29!FP48</f>
        <v>0.2654653076626492</v>
      </c>
      <c r="ES48">
        <f>Sheet29!FQ48</f>
        <v>0.85220753346138689</v>
      </c>
      <c r="ET48">
        <f>Sheet29!FR48</f>
        <v>0.19512654090098508</v>
      </c>
      <c r="EU48">
        <f>Sheet29!FS48</f>
        <v>0.80673854333258566</v>
      </c>
      <c r="EV48">
        <f>Sheet29!FT48</f>
        <v>2.5052016126219877E-3</v>
      </c>
      <c r="EW48">
        <f>Sheet29!FU48</f>
        <v>0.60909370592698298</v>
      </c>
      <c r="EZ48">
        <f>(1/4)*SUM($BY$7:$CB$7)</f>
        <v>-0.22515767100454193</v>
      </c>
      <c r="FA48">
        <f>(1/4)*SUM($BY$8:$CB$8)</f>
        <v>0.28147173854316582</v>
      </c>
      <c r="FB48">
        <f>(1/4)*SUM($BY$9:$CB$9)</f>
        <v>-0.18499785576453159</v>
      </c>
      <c r="FC48">
        <f>(1/4)*SUM($BY$10:$CB$10)</f>
        <v>6.1970971487872353E-2</v>
      </c>
      <c r="FD48">
        <f>(1/4)*SUM($BY$11:$CB$11)</f>
        <v>5.2802963124191471E-2</v>
      </c>
      <c r="FE48">
        <f>(1/4)*SUM($BY$12:$CB$12)</f>
        <v>8.5806448944588595E-2</v>
      </c>
      <c r="FF48">
        <f>(1/4)*SUM($BY$13:$CB$13)</f>
        <v>9.8663335813643782E-3</v>
      </c>
      <c r="FG48">
        <f>(1/4)*SUM($BY$14:$CB$14)</f>
        <v>-0.1939146689272632</v>
      </c>
      <c r="FH48">
        <f>(1/4)*SUM($BY$15:$CB$15)</f>
        <v>3.0981732373430885E-2</v>
      </c>
      <c r="FI48">
        <f>(1/4)*SUM($BY$16:$CB$16)</f>
        <v>8.1170007641723219E-2</v>
      </c>
      <c r="FL48">
        <f t="shared" ref="FL48:FU48" si="37">EN48-($EU$10*EZ48)</f>
        <v>0.69727629749222098</v>
      </c>
      <c r="FM48">
        <f t="shared" si="37"/>
        <v>0.7828230904025929</v>
      </c>
      <c r="FN48">
        <f t="shared" si="37"/>
        <v>0.29526709786963978</v>
      </c>
      <c r="FO48">
        <f t="shared" si="37"/>
        <v>0.4691062818126524</v>
      </c>
      <c r="FP48">
        <f t="shared" si="37"/>
        <v>0.26541250469952499</v>
      </c>
      <c r="FQ48">
        <f t="shared" si="37"/>
        <v>0.85212172701244226</v>
      </c>
      <c r="FR48">
        <f t="shared" si="37"/>
        <v>0.19511667456740373</v>
      </c>
      <c r="FS48">
        <f t="shared" si="37"/>
        <v>0.80693245800151292</v>
      </c>
      <c r="FT48">
        <f t="shared" si="37"/>
        <v>2.4742198802485569E-3</v>
      </c>
      <c r="FU48">
        <f t="shared" si="37"/>
        <v>0.60901253591934124</v>
      </c>
    </row>
    <row r="49" spans="1:177">
      <c r="A49">
        <v>48</v>
      </c>
      <c r="B49">
        <f t="array" ref="B49:K58">TRANSPOSE(EN52:EW61)</f>
        <v>0.23816540304003891</v>
      </c>
      <c r="C49">
        <v>0.10690687905980142</v>
      </c>
      <c r="D49">
        <v>0.2650273442936481</v>
      </c>
      <c r="E49">
        <v>7.1596001181519139E-2</v>
      </c>
      <c r="F49">
        <v>0.87754623835899348</v>
      </c>
      <c r="G49">
        <v>0.61408445720086191</v>
      </c>
      <c r="H49">
        <v>0.77330229525265914</v>
      </c>
      <c r="I49">
        <v>0.16453819900824493</v>
      </c>
      <c r="J49">
        <v>0.57150517930246525</v>
      </c>
      <c r="K49">
        <v>0.32043672158913239</v>
      </c>
      <c r="M49">
        <f t="array" ref="M49:M58">TRANSPOSE(EN48:EW48)</f>
        <v>0.69705113982121647</v>
      </c>
      <c r="S49">
        <f>EN52</f>
        <v>0.23816540304003891</v>
      </c>
      <c r="T49">
        <f t="shared" ref="T49:AB58" si="38">EO52</f>
        <v>0.35895476885868938</v>
      </c>
      <c r="U49">
        <f t="shared" si="38"/>
        <v>0.20636206014229452</v>
      </c>
      <c r="V49">
        <f t="shared" si="38"/>
        <v>0.27668124419713908</v>
      </c>
      <c r="W49">
        <f t="shared" si="38"/>
        <v>0.49313231551135928</v>
      </c>
      <c r="X49">
        <f t="shared" si="38"/>
        <v>0.58403058537883534</v>
      </c>
      <c r="Y49">
        <f t="shared" si="38"/>
        <v>2.4526364685221506E-2</v>
      </c>
      <c r="Z49">
        <f t="shared" si="38"/>
        <v>0.41710496221886617</v>
      </c>
      <c r="AA49">
        <f t="shared" si="38"/>
        <v>0.35395353294709125</v>
      </c>
      <c r="AB49">
        <f t="shared" si="38"/>
        <v>0.33012108818940622</v>
      </c>
      <c r="BM49">
        <f>0.5*$BL$21*B49*B49</f>
        <v>2.836137960261209E-7</v>
      </c>
      <c r="BN49">
        <f t="shared" ref="BN49:BV58" si="39">0.5*$BL$21*C49*C49</f>
        <v>5.7145403951535041E-8</v>
      </c>
      <c r="BO49">
        <f t="shared" si="39"/>
        <v>3.5119746611671949E-7</v>
      </c>
      <c r="BP49">
        <f t="shared" si="39"/>
        <v>2.5629936925920452E-8</v>
      </c>
      <c r="BQ49">
        <f t="shared" si="39"/>
        <v>3.8504370022900975E-6</v>
      </c>
      <c r="BR49">
        <f t="shared" si="39"/>
        <v>1.8854986028783861E-6</v>
      </c>
      <c r="BS49">
        <f t="shared" si="39"/>
        <v>2.9899821992151541E-6</v>
      </c>
      <c r="BT49">
        <f t="shared" si="39"/>
        <v>1.3536409466438407E-7</v>
      </c>
      <c r="BU49">
        <f t="shared" si="39"/>
        <v>1.6330908498477148E-6</v>
      </c>
      <c r="BV49">
        <f t="shared" si="39"/>
        <v>5.1339846271395577E-7</v>
      </c>
    </row>
    <row r="50" spans="1:177">
      <c r="A50">
        <v>49</v>
      </c>
      <c r="B50">
        <v>0.35895476885868938</v>
      </c>
      <c r="C50">
        <v>0.65847258357288563</v>
      </c>
      <c r="D50">
        <v>0.57935277163598364</v>
      </c>
      <c r="E50">
        <v>0.97804436603050338</v>
      </c>
      <c r="F50">
        <v>0.71386549542187183</v>
      </c>
      <c r="G50">
        <v>0.70882055038003677</v>
      </c>
      <c r="H50">
        <v>0.65636686508919395</v>
      </c>
      <c r="I50">
        <v>0.82651799237951629</v>
      </c>
      <c r="J50">
        <v>7.8390948091487042E-2</v>
      </c>
      <c r="K50">
        <v>0.83123747619903732</v>
      </c>
      <c r="M50">
        <v>0.78310456214113611</v>
      </c>
      <c r="S50">
        <f t="shared" ref="S50:S58" si="40">EN53</f>
        <v>0.10690687905980142</v>
      </c>
      <c r="T50">
        <f t="shared" si="38"/>
        <v>0.65847258357288563</v>
      </c>
      <c r="U50">
        <f t="shared" si="38"/>
        <v>0.57952571735717295</v>
      </c>
      <c r="V50">
        <f t="shared" si="38"/>
        <v>0.98038342502026998</v>
      </c>
      <c r="W50">
        <f t="shared" si="38"/>
        <v>0.84272246596674871</v>
      </c>
      <c r="X50">
        <f t="shared" si="38"/>
        <v>0.56161708822413059</v>
      </c>
      <c r="Y50">
        <f t="shared" si="38"/>
        <v>0.75148803905064454</v>
      </c>
      <c r="Z50">
        <f t="shared" si="38"/>
        <v>0.79834315392601529</v>
      </c>
      <c r="AA50">
        <f t="shared" si="38"/>
        <v>0.61898699221248088</v>
      </c>
      <c r="AB50">
        <f t="shared" si="38"/>
        <v>0.69295629756470734</v>
      </c>
      <c r="BM50">
        <f t="shared" ref="BM50:BM58" si="41">0.5*$BL$21*B50*B50</f>
        <v>6.4424263043197565E-7</v>
      </c>
      <c r="BN50">
        <f t="shared" si="39"/>
        <v>2.1679307165857547E-6</v>
      </c>
      <c r="BO50">
        <f t="shared" si="39"/>
        <v>1.6782481700114812E-6</v>
      </c>
      <c r="BP50">
        <f t="shared" si="39"/>
        <v>4.7828539096200467E-6</v>
      </c>
      <c r="BQ50">
        <f t="shared" si="39"/>
        <v>2.5480197277695727E-6</v>
      </c>
      <c r="BR50">
        <f t="shared" si="39"/>
        <v>2.5121328632052915E-6</v>
      </c>
      <c r="BS50">
        <f t="shared" si="39"/>
        <v>2.1540873079350808E-6</v>
      </c>
      <c r="BT50">
        <f t="shared" si="39"/>
        <v>3.415659958635331E-6</v>
      </c>
      <c r="BU50">
        <f t="shared" si="39"/>
        <v>3.0725703713411079E-8</v>
      </c>
      <c r="BV50">
        <f t="shared" si="39"/>
        <v>3.4547787091887262E-6</v>
      </c>
      <c r="EN50" t="s">
        <v>22</v>
      </c>
      <c r="EZ50" t="s">
        <v>27</v>
      </c>
    </row>
    <row r="51" spans="1:177">
      <c r="A51">
        <v>50</v>
      </c>
      <c r="B51">
        <v>0.20636206014229452</v>
      </c>
      <c r="C51">
        <v>0.57952571735717295</v>
      </c>
      <c r="D51">
        <v>0.48216330629574544</v>
      </c>
      <c r="E51">
        <v>0.95052693660463639</v>
      </c>
      <c r="F51">
        <v>0.83917882403165545</v>
      </c>
      <c r="G51">
        <v>0.64059450215645186</v>
      </c>
      <c r="H51">
        <v>5.0754405635238621E-2</v>
      </c>
      <c r="I51">
        <v>0.52718026172813959</v>
      </c>
      <c r="J51">
        <v>0.2172488826196205</v>
      </c>
      <c r="K51">
        <v>0.91284061443914188</v>
      </c>
      <c r="M51">
        <v>0.29508210001387525</v>
      </c>
      <c r="S51">
        <f t="shared" si="40"/>
        <v>0.2650273442936481</v>
      </c>
      <c r="T51">
        <f t="shared" si="38"/>
        <v>0.57935277163598364</v>
      </c>
      <c r="U51">
        <f t="shared" si="38"/>
        <v>0.48216330629574544</v>
      </c>
      <c r="V51">
        <f t="shared" si="38"/>
        <v>3.561187965060908E-2</v>
      </c>
      <c r="W51">
        <f t="shared" si="38"/>
        <v>0.38904558076151091</v>
      </c>
      <c r="X51">
        <f t="shared" si="38"/>
        <v>0.91788801821373645</v>
      </c>
      <c r="Y51">
        <f t="shared" si="38"/>
        <v>0.10653051212755625</v>
      </c>
      <c r="Z51">
        <f t="shared" si="38"/>
        <v>0.83246951293748561</v>
      </c>
      <c r="AA51">
        <f t="shared" si="38"/>
        <v>0.79699291474575851</v>
      </c>
      <c r="AB51">
        <f t="shared" si="38"/>
        <v>0.21955146779112111</v>
      </c>
      <c r="BM51">
        <f t="shared" si="41"/>
        <v>2.129264993308599E-7</v>
      </c>
      <c r="BN51">
        <f t="shared" si="39"/>
        <v>1.6792502853917298E-6</v>
      </c>
      <c r="BO51">
        <f t="shared" si="39"/>
        <v>1.1624072696902244E-6</v>
      </c>
      <c r="BP51">
        <f t="shared" si="39"/>
        <v>4.5175072860549723E-6</v>
      </c>
      <c r="BQ51">
        <f t="shared" si="39"/>
        <v>3.5211054935157604E-6</v>
      </c>
      <c r="BR51">
        <f t="shared" si="39"/>
        <v>2.0518065809653623E-6</v>
      </c>
      <c r="BS51">
        <f t="shared" si="39"/>
        <v>1.2880048456931712E-8</v>
      </c>
      <c r="BT51">
        <f t="shared" si="39"/>
        <v>1.3895951417787488E-6</v>
      </c>
      <c r="BU51">
        <f t="shared" si="39"/>
        <v>2.3598538499736827E-7</v>
      </c>
      <c r="BV51">
        <f t="shared" si="39"/>
        <v>4.1663899368481506E-6</v>
      </c>
    </row>
    <row r="52" spans="1:177">
      <c r="A52">
        <v>51</v>
      </c>
      <c r="B52">
        <v>0.27668124419713908</v>
      </c>
      <c r="C52">
        <v>0.98038342502026998</v>
      </c>
      <c r="D52">
        <v>3.561187965060908E-2</v>
      </c>
      <c r="E52">
        <v>2.8596507512242148E-2</v>
      </c>
      <c r="F52">
        <v>0.94695750744624974</v>
      </c>
      <c r="G52">
        <v>0.96724651966122877</v>
      </c>
      <c r="H52">
        <v>0.66131301276482712</v>
      </c>
      <c r="I52">
        <v>0.31895520722422704</v>
      </c>
      <c r="J52">
        <v>0.38311812282112701</v>
      </c>
      <c r="K52">
        <v>0.55206417771372296</v>
      </c>
      <c r="M52">
        <v>0.46916825278414026</v>
      </c>
      <c r="S52">
        <f t="shared" si="40"/>
        <v>7.1596001181519139E-2</v>
      </c>
      <c r="T52">
        <f t="shared" si="38"/>
        <v>0.97804436603050338</v>
      </c>
      <c r="U52">
        <f t="shared" si="38"/>
        <v>0.95052693660463639</v>
      </c>
      <c r="V52">
        <f t="shared" si="38"/>
        <v>2.8596507512242148E-2</v>
      </c>
      <c r="W52">
        <f t="shared" si="38"/>
        <v>0.66140537011248424</v>
      </c>
      <c r="X52">
        <f t="shared" si="38"/>
        <v>0.44769143935481881</v>
      </c>
      <c r="Y52">
        <f t="shared" si="38"/>
        <v>0.45104792912073632</v>
      </c>
      <c r="Z52">
        <f t="shared" si="38"/>
        <v>0.86291963941032623</v>
      </c>
      <c r="AA52">
        <f t="shared" si="38"/>
        <v>0.26265047248662055</v>
      </c>
      <c r="AB52">
        <f t="shared" si="38"/>
        <v>8.0195917215535123E-2</v>
      </c>
      <c r="BM52">
        <f t="shared" si="41"/>
        <v>3.8276255445238454E-7</v>
      </c>
      <c r="BN52">
        <f t="shared" si="39"/>
        <v>4.8057583002723776E-6</v>
      </c>
      <c r="BO52">
        <f t="shared" si="39"/>
        <v>6.3410298612473261E-9</v>
      </c>
      <c r="BP52">
        <f t="shared" si="39"/>
        <v>4.0888012094886084E-9</v>
      </c>
      <c r="BQ52">
        <f t="shared" si="39"/>
        <v>4.483642604544071E-6</v>
      </c>
      <c r="BR52">
        <f t="shared" si="39"/>
        <v>4.6778291489837997E-6</v>
      </c>
      <c r="BS52">
        <f t="shared" si="39"/>
        <v>2.1866745042604622E-6</v>
      </c>
      <c r="BT52">
        <f t="shared" si="39"/>
        <v>5.0866212107724816E-7</v>
      </c>
      <c r="BU52">
        <f t="shared" si="39"/>
        <v>7.3389748016992078E-7</v>
      </c>
      <c r="BV52">
        <f t="shared" si="39"/>
        <v>1.5238742815736456E-6</v>
      </c>
      <c r="EN52">
        <f>Sheet29!FL52</f>
        <v>0.23816540304003891</v>
      </c>
      <c r="EO52">
        <f>Sheet29!FM52</f>
        <v>0.35895476885868938</v>
      </c>
      <c r="EP52">
        <f>Sheet29!FN52</f>
        <v>0.20636206014229452</v>
      </c>
      <c r="EQ52">
        <f>Sheet29!FO52</f>
        <v>0.27668124419713908</v>
      </c>
      <c r="ER52">
        <f>Sheet29!FP52</f>
        <v>0.49313231551135928</v>
      </c>
      <c r="ES52">
        <f>Sheet29!FQ52</f>
        <v>0.58403058537883534</v>
      </c>
      <c r="ET52">
        <f>Sheet29!FR52</f>
        <v>2.4526364685221506E-2</v>
      </c>
      <c r="EU52">
        <f>Sheet29!FS52</f>
        <v>0.41710496221886617</v>
      </c>
      <c r="EV52">
        <f>Sheet29!FT52</f>
        <v>0.35395353294709125</v>
      </c>
      <c r="EW52">
        <f>Sheet29!FU52</f>
        <v>0.33012108818940622</v>
      </c>
      <c r="EZ52">
        <f t="array" ref="EZ52:FI61">(1/4)*(MMULT($AM$7:$AP$16,$BY$23:$CH$26))</f>
        <v>-0.221123504852271</v>
      </c>
      <c r="FA52">
        <v>0.27619021206518257</v>
      </c>
      <c r="FB52">
        <v>-0.18186968553843852</v>
      </c>
      <c r="FC52">
        <v>6.080788619843925E-2</v>
      </c>
      <c r="FD52">
        <v>5.2411669465120159E-2</v>
      </c>
      <c r="FE52">
        <v>8.4196227347393557E-2</v>
      </c>
      <c r="FF52">
        <v>9.6811607701845805E-3</v>
      </c>
      <c r="FG52">
        <v>-0.19034099725112927</v>
      </c>
      <c r="FH52">
        <v>3.0400308394258453E-2</v>
      </c>
      <c r="FI52">
        <v>7.9646723401260194E-2</v>
      </c>
      <c r="FL52">
        <f t="shared" ref="FL52:FU61" si="42">EN52-($EU$10*EZ52)</f>
        <v>0.23838652654489118</v>
      </c>
      <c r="FM52">
        <f t="shared" si="42"/>
        <v>0.35867857864662417</v>
      </c>
      <c r="FN52">
        <f t="shared" si="42"/>
        <v>0.20654392982783296</v>
      </c>
      <c r="FO52">
        <f t="shared" si="42"/>
        <v>0.27662043631094063</v>
      </c>
      <c r="FP52">
        <f t="shared" si="42"/>
        <v>0.49307990384189415</v>
      </c>
      <c r="FQ52">
        <f t="shared" si="42"/>
        <v>0.583946389151488</v>
      </c>
      <c r="FR52">
        <f t="shared" si="42"/>
        <v>2.4516683524451324E-2</v>
      </c>
      <c r="FS52">
        <f t="shared" si="42"/>
        <v>0.4172953032161173</v>
      </c>
      <c r="FT52">
        <f t="shared" si="42"/>
        <v>0.35392313263869701</v>
      </c>
      <c r="FU52">
        <f t="shared" si="42"/>
        <v>0.33004144146600495</v>
      </c>
    </row>
    <row r="53" spans="1:177">
      <c r="A53">
        <v>52</v>
      </c>
      <c r="B53">
        <v>0.49313231551135928</v>
      </c>
      <c r="C53">
        <v>0.84272246596674871</v>
      </c>
      <c r="D53">
        <v>0.38904558076151091</v>
      </c>
      <c r="E53">
        <v>0.66140537011248424</v>
      </c>
      <c r="F53">
        <v>0.29614302476999127</v>
      </c>
      <c r="G53">
        <v>0.90479990490372486</v>
      </c>
      <c r="H53">
        <v>0.79854406134257694</v>
      </c>
      <c r="I53">
        <v>0.84758268280939686</v>
      </c>
      <c r="J53">
        <v>0.84656125773227364</v>
      </c>
      <c r="K53">
        <v>0.89804743797401076</v>
      </c>
      <c r="M53">
        <v>0.2654653076626492</v>
      </c>
      <c r="S53">
        <f t="shared" si="40"/>
        <v>0.87754623835899348</v>
      </c>
      <c r="T53">
        <f t="shared" si="38"/>
        <v>0.71386549542187183</v>
      </c>
      <c r="U53">
        <f t="shared" si="38"/>
        <v>0.83917882403165545</v>
      </c>
      <c r="V53">
        <f t="shared" si="38"/>
        <v>0.94695750744624974</v>
      </c>
      <c r="W53">
        <f t="shared" si="38"/>
        <v>0.29614302476999127</v>
      </c>
      <c r="X53">
        <f t="shared" si="38"/>
        <v>0.35180281434211153</v>
      </c>
      <c r="Y53">
        <f t="shared" si="38"/>
        <v>0.28342407889656362</v>
      </c>
      <c r="Z53">
        <f t="shared" si="38"/>
        <v>0.19876469485966716</v>
      </c>
      <c r="AA53">
        <f t="shared" si="38"/>
        <v>0.54889644543539173</v>
      </c>
      <c r="AB53">
        <f t="shared" si="38"/>
        <v>0.7848844428871814</v>
      </c>
      <c r="BM53">
        <f t="shared" si="41"/>
        <v>1.2158974030079741E-6</v>
      </c>
      <c r="BN53">
        <f t="shared" si="39"/>
        <v>3.5509057732253898E-6</v>
      </c>
      <c r="BO53">
        <f t="shared" si="39"/>
        <v>7.5678231955030653E-7</v>
      </c>
      <c r="BP53">
        <f t="shared" si="39"/>
        <v>2.1872853180681613E-6</v>
      </c>
      <c r="BQ53">
        <f t="shared" si="39"/>
        <v>4.3850345559959837E-7</v>
      </c>
      <c r="BR53">
        <f t="shared" si="39"/>
        <v>4.0933143395689477E-6</v>
      </c>
      <c r="BS53">
        <f t="shared" si="39"/>
        <v>3.1883630895274865E-6</v>
      </c>
      <c r="BT53">
        <f t="shared" si="39"/>
        <v>3.5919820209918731E-6</v>
      </c>
      <c r="BU53">
        <f t="shared" si="39"/>
        <v>3.5833298154662458E-6</v>
      </c>
      <c r="BV53">
        <f t="shared" si="39"/>
        <v>4.032446004258424E-6</v>
      </c>
      <c r="EN53">
        <f>Sheet29!FL53</f>
        <v>0.10690687905980142</v>
      </c>
      <c r="EO53">
        <f>Sheet29!FM53</f>
        <v>0.65847258357288563</v>
      </c>
      <c r="EP53">
        <f>Sheet29!FN53</f>
        <v>0.57952571735717295</v>
      </c>
      <c r="EQ53">
        <f>Sheet29!FO53</f>
        <v>0.98038342502026998</v>
      </c>
      <c r="ER53">
        <f>Sheet29!FP53</f>
        <v>0.84272246596674871</v>
      </c>
      <c r="ES53">
        <f>Sheet29!FQ53</f>
        <v>0.56161708822413059</v>
      </c>
      <c r="ET53">
        <f>Sheet29!FR53</f>
        <v>0.75148803905064454</v>
      </c>
      <c r="EU53">
        <f>Sheet29!FS53</f>
        <v>0.79834315392601529</v>
      </c>
      <c r="EV53">
        <f>Sheet29!FT53</f>
        <v>0.61898699221248088</v>
      </c>
      <c r="EW53">
        <f>Sheet29!FU53</f>
        <v>0.69295629756470734</v>
      </c>
      <c r="EZ53">
        <v>-0.22461341871813315</v>
      </c>
      <c r="FA53">
        <v>0.28074892288246839</v>
      </c>
      <c r="FB53">
        <v>-0.18459913429317584</v>
      </c>
      <c r="FC53">
        <v>6.1811777960299283E-2</v>
      </c>
      <c r="FD53">
        <v>5.2784914739323105E-2</v>
      </c>
      <c r="FE53">
        <v>8.5586068412122185E-2</v>
      </c>
      <c r="FF53">
        <v>9.8409887074659263E-3</v>
      </c>
      <c r="FG53">
        <v>-0.19342379603188076</v>
      </c>
      <c r="FH53">
        <v>3.0902154837637738E-2</v>
      </c>
      <c r="FI53">
        <v>8.096152150387316E-2</v>
      </c>
      <c r="FL53">
        <f t="shared" si="42"/>
        <v>0.10713149247851955</v>
      </c>
      <c r="FM53">
        <f t="shared" si="42"/>
        <v>0.65819183465000319</v>
      </c>
      <c r="FN53">
        <f t="shared" si="42"/>
        <v>0.57971031649146609</v>
      </c>
      <c r="FO53">
        <f t="shared" si="42"/>
        <v>0.98032161324230971</v>
      </c>
      <c r="FP53">
        <f t="shared" si="42"/>
        <v>0.84266968105200935</v>
      </c>
      <c r="FQ53">
        <f t="shared" si="42"/>
        <v>0.56153150215571845</v>
      </c>
      <c r="FR53">
        <f t="shared" si="42"/>
        <v>0.75147819806193705</v>
      </c>
      <c r="FS53">
        <f t="shared" si="42"/>
        <v>0.79853657772204722</v>
      </c>
      <c r="FT53">
        <f t="shared" si="42"/>
        <v>0.61895609005764329</v>
      </c>
      <c r="FU53">
        <f t="shared" si="42"/>
        <v>0.6928753360432035</v>
      </c>
    </row>
    <row r="54" spans="1:177">
      <c r="A54">
        <v>53</v>
      </c>
      <c r="B54">
        <v>0.58403058537883534</v>
      </c>
      <c r="C54">
        <v>0.56161708822413059</v>
      </c>
      <c r="D54">
        <v>0.91788801821373645</v>
      </c>
      <c r="E54">
        <v>0.44769143935481881</v>
      </c>
      <c r="F54">
        <v>0.35180281434211153</v>
      </c>
      <c r="G54">
        <v>9.4641759308216666E-2</v>
      </c>
      <c r="H54">
        <v>0.53515985111528463</v>
      </c>
      <c r="I54">
        <v>0.4712150655780335</v>
      </c>
      <c r="J54">
        <v>0.76522520036169539</v>
      </c>
      <c r="K54">
        <v>0.38366220304216209</v>
      </c>
      <c r="M54">
        <v>0.85220753346138689</v>
      </c>
      <c r="S54">
        <f t="shared" si="40"/>
        <v>0.61408445720086191</v>
      </c>
      <c r="T54">
        <f t="shared" si="38"/>
        <v>0.70882055038003677</v>
      </c>
      <c r="U54">
        <f t="shared" si="38"/>
        <v>0.64059450215645186</v>
      </c>
      <c r="V54">
        <f t="shared" si="38"/>
        <v>0.96724651966122877</v>
      </c>
      <c r="W54">
        <f t="shared" si="38"/>
        <v>0.90479990490372486</v>
      </c>
      <c r="X54">
        <f t="shared" si="38"/>
        <v>9.4641759308216666E-2</v>
      </c>
      <c r="Y54">
        <f t="shared" si="38"/>
        <v>0.51648878174803503</v>
      </c>
      <c r="Z54">
        <f t="shared" si="38"/>
        <v>0.41883602213050669</v>
      </c>
      <c r="AA54">
        <f t="shared" si="38"/>
        <v>8.8351932847230225E-2</v>
      </c>
      <c r="AB54">
        <f t="shared" si="38"/>
        <v>0.48776184242955295</v>
      </c>
      <c r="BM54">
        <f t="shared" si="41"/>
        <v>1.7054586232897255E-6</v>
      </c>
      <c r="BN54">
        <f t="shared" si="39"/>
        <v>1.5770687689267547E-6</v>
      </c>
      <c r="BO54">
        <f t="shared" si="39"/>
        <v>4.212592069901703E-6</v>
      </c>
      <c r="BP54">
        <f t="shared" si="39"/>
        <v>1.0021381243579471E-6</v>
      </c>
      <c r="BQ54">
        <f t="shared" si="39"/>
        <v>6.1882610089515101E-7</v>
      </c>
      <c r="BR54">
        <f t="shared" si="39"/>
        <v>4.4785313024772085E-8</v>
      </c>
      <c r="BS54">
        <f t="shared" si="39"/>
        <v>1.4319803312286683E-6</v>
      </c>
      <c r="BT54">
        <f t="shared" si="39"/>
        <v>1.1102181901385522E-6</v>
      </c>
      <c r="BU54">
        <f t="shared" si="39"/>
        <v>2.9278480363429843E-6</v>
      </c>
      <c r="BV54">
        <f t="shared" si="39"/>
        <v>7.3598343021582606E-7</v>
      </c>
      <c r="EN54">
        <f>Sheet29!FL54</f>
        <v>0.2650273442936481</v>
      </c>
      <c r="EO54">
        <f>Sheet29!FM54</f>
        <v>0.57935277163598364</v>
      </c>
      <c r="EP54">
        <f>Sheet29!FN54</f>
        <v>0.48216330629574544</v>
      </c>
      <c r="EQ54">
        <f>Sheet29!FO54</f>
        <v>3.561187965060908E-2</v>
      </c>
      <c r="ER54">
        <f>Sheet29!FP54</f>
        <v>0.38904558076151091</v>
      </c>
      <c r="ES54">
        <f>Sheet29!FQ54</f>
        <v>0.91788801821373645</v>
      </c>
      <c r="ET54">
        <f>Sheet29!FR54</f>
        <v>0.10653051212755625</v>
      </c>
      <c r="EU54">
        <f>Sheet29!FS54</f>
        <v>0.83246951293748561</v>
      </c>
      <c r="EV54">
        <f>Sheet29!FT54</f>
        <v>0.79699291474575851</v>
      </c>
      <c r="EW54">
        <f>Sheet29!FU54</f>
        <v>0.21955146779112111</v>
      </c>
      <c r="EZ54">
        <v>-0.22330306023669505</v>
      </c>
      <c r="FA54">
        <v>0.27896277373237488</v>
      </c>
      <c r="FB54">
        <v>-0.18359506338958534</v>
      </c>
      <c r="FC54">
        <v>6.141837521079526E-2</v>
      </c>
      <c r="FD54">
        <v>5.2801422608678358E-2</v>
      </c>
      <c r="FE54">
        <v>8.5041476320175724E-2</v>
      </c>
      <c r="FF54">
        <v>9.7783558879739486E-3</v>
      </c>
      <c r="FG54">
        <v>-0.19225610082947028</v>
      </c>
      <c r="FH54">
        <v>3.0705505087276232E-2</v>
      </c>
      <c r="FI54">
        <v>8.0446315608476315E-2</v>
      </c>
      <c r="FL54">
        <f t="shared" si="42"/>
        <v>0.26525064735388482</v>
      </c>
      <c r="FM54">
        <f t="shared" si="42"/>
        <v>0.57907380886225124</v>
      </c>
      <c r="FN54">
        <f t="shared" si="42"/>
        <v>0.48234690135913505</v>
      </c>
      <c r="FO54">
        <f t="shared" si="42"/>
        <v>3.5550461275398286E-2</v>
      </c>
      <c r="FP54">
        <f t="shared" si="42"/>
        <v>0.38899277933890225</v>
      </c>
      <c r="FQ54">
        <f t="shared" si="42"/>
        <v>0.91780297673741629</v>
      </c>
      <c r="FR54">
        <f t="shared" si="42"/>
        <v>0.10652073377166828</v>
      </c>
      <c r="FS54">
        <f t="shared" si="42"/>
        <v>0.83266176903831512</v>
      </c>
      <c r="FT54">
        <f t="shared" si="42"/>
        <v>0.79696220924067118</v>
      </c>
      <c r="FU54">
        <f t="shared" si="42"/>
        <v>0.21947102147551265</v>
      </c>
    </row>
    <row r="55" spans="1:177">
      <c r="A55">
        <v>54</v>
      </c>
      <c r="B55">
        <v>2.4526364685221506E-2</v>
      </c>
      <c r="C55">
        <v>0.75148803905064454</v>
      </c>
      <c r="D55">
        <v>0.10653051212755625</v>
      </c>
      <c r="E55">
        <v>0.45104792912073632</v>
      </c>
      <c r="F55">
        <v>0.28342407889656362</v>
      </c>
      <c r="G55">
        <v>0.51648878174803503</v>
      </c>
      <c r="H55">
        <v>0.25091687679818753</v>
      </c>
      <c r="I55">
        <v>0.21760763068770772</v>
      </c>
      <c r="J55">
        <v>0.1872501798103039</v>
      </c>
      <c r="K55">
        <v>0.80305177908460246</v>
      </c>
      <c r="M55">
        <v>0.19512654090098508</v>
      </c>
      <c r="S55">
        <f t="shared" si="40"/>
        <v>0.77330229525265914</v>
      </c>
      <c r="T55">
        <f t="shared" si="38"/>
        <v>0.65636686508919395</v>
      </c>
      <c r="U55">
        <f t="shared" si="38"/>
        <v>5.0754405635238621E-2</v>
      </c>
      <c r="V55">
        <f t="shared" si="38"/>
        <v>0.66131301276482712</v>
      </c>
      <c r="W55">
        <f t="shared" si="38"/>
        <v>0.79854406134257694</v>
      </c>
      <c r="X55">
        <f t="shared" si="38"/>
        <v>0.53515985111528463</v>
      </c>
      <c r="Y55">
        <f t="shared" si="38"/>
        <v>0.25091687679818753</v>
      </c>
      <c r="Z55">
        <f t="shared" si="38"/>
        <v>0.17706760734085078</v>
      </c>
      <c r="AA55">
        <f t="shared" si="38"/>
        <v>0.46948909593472726</v>
      </c>
      <c r="AB55">
        <f t="shared" si="38"/>
        <v>0.20370592391790707</v>
      </c>
      <c r="BM55">
        <f t="shared" si="41"/>
        <v>3.0077128233624035E-9</v>
      </c>
      <c r="BN55">
        <f t="shared" si="39"/>
        <v>2.8236713641809157E-6</v>
      </c>
      <c r="BO55">
        <f t="shared" si="39"/>
        <v>5.6743750070797047E-8</v>
      </c>
      <c r="BP55">
        <f t="shared" si="39"/>
        <v>1.017221171820524E-6</v>
      </c>
      <c r="BQ55">
        <f t="shared" si="39"/>
        <v>4.0164604249182766E-7</v>
      </c>
      <c r="BR55">
        <f t="shared" si="39"/>
        <v>1.3338033083578468E-6</v>
      </c>
      <c r="BS55">
        <f t="shared" si="39"/>
        <v>3.147963953107841E-7</v>
      </c>
      <c r="BT55">
        <f t="shared" si="39"/>
        <v>2.3676540466758899E-7</v>
      </c>
      <c r="BU55">
        <f t="shared" si="39"/>
        <v>1.7531314919495571E-7</v>
      </c>
      <c r="BV55">
        <f t="shared" si="39"/>
        <v>3.2244607994547258E-6</v>
      </c>
      <c r="EN55">
        <f>Sheet29!FL55</f>
        <v>7.1596001181519139E-2</v>
      </c>
      <c r="EO55">
        <f>Sheet29!FM55</f>
        <v>0.97804436603050338</v>
      </c>
      <c r="EP55">
        <f>Sheet29!FN55</f>
        <v>0.95052693660463639</v>
      </c>
      <c r="EQ55">
        <f>Sheet29!FO55</f>
        <v>2.8596507512242148E-2</v>
      </c>
      <c r="ER55">
        <f>Sheet29!FP55</f>
        <v>0.66140537011248424</v>
      </c>
      <c r="ES55">
        <f>Sheet29!FQ55</f>
        <v>0.44769143935481881</v>
      </c>
      <c r="ET55">
        <f>Sheet29!FR55</f>
        <v>0.45104792912073632</v>
      </c>
      <c r="EU55">
        <f>Sheet29!FS55</f>
        <v>0.86291963941032623</v>
      </c>
      <c r="EV55">
        <f>Sheet29!FT55</f>
        <v>0.26265047248662055</v>
      </c>
      <c r="EW55">
        <f>Sheet29!FU55</f>
        <v>8.0195917215535123E-2</v>
      </c>
      <c r="EZ55">
        <v>-0.21907143602319926</v>
      </c>
      <c r="FA55">
        <v>0.27353971393263465</v>
      </c>
      <c r="FB55">
        <v>-0.18027255019468602</v>
      </c>
      <c r="FC55">
        <v>6.022423638382058E-2</v>
      </c>
      <c r="FD55">
        <v>5.2122706375130168E-2</v>
      </c>
      <c r="FE55">
        <v>8.3388168793617282E-2</v>
      </c>
      <c r="FF55">
        <v>9.5882388098799745E-3</v>
      </c>
      <c r="FG55">
        <v>-0.18850991718581347</v>
      </c>
      <c r="FH55">
        <v>3.0108536025511692E-2</v>
      </c>
      <c r="FI55">
        <v>7.8882303083104385E-2</v>
      </c>
      <c r="FL55">
        <f t="shared" si="42"/>
        <v>7.1815072617542344E-2</v>
      </c>
      <c r="FM55">
        <f t="shared" si="42"/>
        <v>0.97777082631657075</v>
      </c>
      <c r="FN55">
        <f t="shared" si="42"/>
        <v>0.95070720915483109</v>
      </c>
      <c r="FO55">
        <f t="shared" si="42"/>
        <v>2.8536283275858328E-2</v>
      </c>
      <c r="FP55">
        <f t="shared" si="42"/>
        <v>0.66135324740610912</v>
      </c>
      <c r="FQ55">
        <f t="shared" si="42"/>
        <v>0.4476080511860252</v>
      </c>
      <c r="FR55">
        <f t="shared" si="42"/>
        <v>0.45103834088192646</v>
      </c>
      <c r="FS55">
        <f t="shared" si="42"/>
        <v>0.86310814932751201</v>
      </c>
      <c r="FT55">
        <f t="shared" si="42"/>
        <v>0.26262036395059501</v>
      </c>
      <c r="FU55">
        <f t="shared" si="42"/>
        <v>8.011703491245202E-2</v>
      </c>
    </row>
    <row r="56" spans="1:177">
      <c r="A56">
        <v>55</v>
      </c>
      <c r="B56">
        <v>0.41710496221886617</v>
      </c>
      <c r="C56">
        <v>0.79834315392601529</v>
      </c>
      <c r="D56">
        <v>0.83246951293748561</v>
      </c>
      <c r="E56">
        <v>0.86291963941032623</v>
      </c>
      <c r="F56">
        <v>0.19876469485966716</v>
      </c>
      <c r="G56">
        <v>0.41883602213050669</v>
      </c>
      <c r="H56">
        <v>0.17706760734085078</v>
      </c>
      <c r="I56">
        <v>0.21028227376644434</v>
      </c>
      <c r="J56">
        <v>0.42950024169326279</v>
      </c>
      <c r="K56">
        <v>0.39095346038129042</v>
      </c>
      <c r="M56">
        <v>0.80673854333258566</v>
      </c>
      <c r="S56">
        <f t="shared" si="40"/>
        <v>0.16453819900824493</v>
      </c>
      <c r="T56">
        <f t="shared" si="38"/>
        <v>0.82651799237951629</v>
      </c>
      <c r="U56">
        <f t="shared" si="38"/>
        <v>0.52718026172813959</v>
      </c>
      <c r="V56">
        <f t="shared" si="38"/>
        <v>0.31895520722422704</v>
      </c>
      <c r="W56">
        <f t="shared" si="38"/>
        <v>0.84758268280939686</v>
      </c>
      <c r="X56">
        <f t="shared" si="38"/>
        <v>0.4712150655780335</v>
      </c>
      <c r="Y56">
        <f t="shared" si="38"/>
        <v>0.21760763068770772</v>
      </c>
      <c r="Z56">
        <f t="shared" si="38"/>
        <v>0.21028227376644434</v>
      </c>
      <c r="AA56">
        <f t="shared" si="38"/>
        <v>0.62381838141739698</v>
      </c>
      <c r="AB56">
        <f t="shared" si="38"/>
        <v>0.87705632873129957</v>
      </c>
      <c r="BM56">
        <f t="shared" si="41"/>
        <v>8.6988274753800898E-7</v>
      </c>
      <c r="BN56">
        <f t="shared" si="39"/>
        <v>3.1867589571026869E-6</v>
      </c>
      <c r="BO56">
        <f t="shared" si="39"/>
        <v>3.4650274498518727E-6</v>
      </c>
      <c r="BP56">
        <f t="shared" si="39"/>
        <v>3.7231515204002371E-6</v>
      </c>
      <c r="BQ56">
        <f t="shared" si="39"/>
        <v>1.9753701961328303E-7</v>
      </c>
      <c r="BR56">
        <f t="shared" si="39"/>
        <v>8.7711806717053159E-7</v>
      </c>
      <c r="BS56">
        <f t="shared" si="39"/>
        <v>1.5676468784706857E-7</v>
      </c>
      <c r="BT56">
        <f t="shared" si="39"/>
        <v>2.2109317330192926E-7</v>
      </c>
      <c r="BU56">
        <f t="shared" si="39"/>
        <v>9.2235228807285572E-7</v>
      </c>
      <c r="BV56">
        <f t="shared" si="39"/>
        <v>7.6422304092052604E-7</v>
      </c>
      <c r="EN56">
        <f>Sheet29!FL56</f>
        <v>0.87754623835899348</v>
      </c>
      <c r="EO56">
        <f>Sheet29!FM56</f>
        <v>0.71386549542187183</v>
      </c>
      <c r="EP56">
        <f>Sheet29!FN56</f>
        <v>0.83917882403165545</v>
      </c>
      <c r="EQ56">
        <f>Sheet29!FO56</f>
        <v>0.94695750744624974</v>
      </c>
      <c r="ER56">
        <f>Sheet29!FP56</f>
        <v>0.29614302476999127</v>
      </c>
      <c r="ES56">
        <f>Sheet29!FQ56</f>
        <v>0.35180281434211153</v>
      </c>
      <c r="ET56">
        <f>Sheet29!FR56</f>
        <v>0.28342407889656362</v>
      </c>
      <c r="EU56">
        <f>Sheet29!FS56</f>
        <v>0.19876469485966716</v>
      </c>
      <c r="EV56">
        <f>Sheet29!FT56</f>
        <v>0.54889644543539173</v>
      </c>
      <c r="EW56">
        <f>Sheet29!FU56</f>
        <v>0.7848844428871814</v>
      </c>
      <c r="EZ56">
        <v>-0.22406085626201888</v>
      </c>
      <c r="FA56">
        <v>0.28006033039198164</v>
      </c>
      <c r="FB56">
        <v>-0.18419432317446927</v>
      </c>
      <c r="FC56">
        <v>6.1660148819730753E-2</v>
      </c>
      <c r="FD56">
        <v>5.2705029159918343E-2</v>
      </c>
      <c r="FE56">
        <v>8.5376137813435143E-2</v>
      </c>
      <c r="FF56">
        <v>9.816848052524741E-3</v>
      </c>
      <c r="FG56">
        <v>-0.192952596872764</v>
      </c>
      <c r="FH56">
        <v>3.0826353641627807E-2</v>
      </c>
      <c r="FI56">
        <v>8.076292843003377E-2</v>
      </c>
      <c r="FL56">
        <f t="shared" si="42"/>
        <v>0.87777029921525551</v>
      </c>
      <c r="FM56">
        <f t="shared" si="42"/>
        <v>0.71358543509147987</v>
      </c>
      <c r="FN56">
        <f t="shared" si="42"/>
        <v>0.83936301835482996</v>
      </c>
      <c r="FO56">
        <f t="shared" si="42"/>
        <v>0.94689584729743004</v>
      </c>
      <c r="FP56">
        <f t="shared" si="42"/>
        <v>0.29609031974083133</v>
      </c>
      <c r="FQ56">
        <f t="shared" si="42"/>
        <v>0.35171743820429807</v>
      </c>
      <c r="FR56">
        <f t="shared" si="42"/>
        <v>0.28341426204851111</v>
      </c>
      <c r="FS56">
        <f t="shared" si="42"/>
        <v>0.19895764745653993</v>
      </c>
      <c r="FT56">
        <f t="shared" si="42"/>
        <v>0.54886561908175013</v>
      </c>
      <c r="FU56">
        <f t="shared" si="42"/>
        <v>0.78480367995875133</v>
      </c>
    </row>
    <row r="57" spans="1:177">
      <c r="A57">
        <v>56</v>
      </c>
      <c r="B57">
        <v>0.35395353294709125</v>
      </c>
      <c r="C57">
        <v>0.61898699221248088</v>
      </c>
      <c r="D57">
        <v>0.79699291474575851</v>
      </c>
      <c r="E57">
        <v>0.26265047248662055</v>
      </c>
      <c r="F57">
        <v>0.54889644543539173</v>
      </c>
      <c r="G57">
        <v>8.8351932847230225E-2</v>
      </c>
      <c r="H57">
        <v>0.46948909593472726</v>
      </c>
      <c r="I57">
        <v>0.62381838141739698</v>
      </c>
      <c r="J57">
        <v>0.87013095343727465</v>
      </c>
      <c r="K57">
        <v>0.30160319545308978</v>
      </c>
      <c r="M57">
        <v>2.5052016126219877E-3</v>
      </c>
      <c r="S57">
        <f t="shared" si="40"/>
        <v>0.57150517930246525</v>
      </c>
      <c r="T57">
        <f t="shared" si="38"/>
        <v>7.8390948091487042E-2</v>
      </c>
      <c r="U57">
        <f t="shared" si="38"/>
        <v>0.2172488826196205</v>
      </c>
      <c r="V57">
        <f t="shared" si="38"/>
        <v>0.38311812282112701</v>
      </c>
      <c r="W57">
        <f t="shared" si="38"/>
        <v>0.84656125773227364</v>
      </c>
      <c r="X57">
        <f t="shared" si="38"/>
        <v>0.76522520036169539</v>
      </c>
      <c r="Y57">
        <f t="shared" si="38"/>
        <v>0.1872501798103039</v>
      </c>
      <c r="Z57">
        <f t="shared" si="38"/>
        <v>0.42950024169326279</v>
      </c>
      <c r="AA57">
        <f t="shared" si="38"/>
        <v>0.87013095343727465</v>
      </c>
      <c r="AB57">
        <f t="shared" si="38"/>
        <v>0.75941756565037166</v>
      </c>
      <c r="BM57">
        <f t="shared" si="41"/>
        <v>6.2641551742863817E-7</v>
      </c>
      <c r="BN57">
        <f t="shared" si="39"/>
        <v>1.9157244826412694E-6</v>
      </c>
      <c r="BO57">
        <f t="shared" si="39"/>
        <v>3.1759885307747E-6</v>
      </c>
      <c r="BP57">
        <f t="shared" si="39"/>
        <v>3.4492635348722506E-7</v>
      </c>
      <c r="BQ57">
        <f t="shared" si="39"/>
        <v>1.5064365390580399E-6</v>
      </c>
      <c r="BR57">
        <f t="shared" si="39"/>
        <v>3.9030320189207396E-8</v>
      </c>
      <c r="BS57">
        <f t="shared" si="39"/>
        <v>1.1021000560080377E-6</v>
      </c>
      <c r="BT57">
        <f t="shared" si="39"/>
        <v>1.9457468649711051E-6</v>
      </c>
      <c r="BU57">
        <f t="shared" si="39"/>
        <v>3.7856393806483037E-6</v>
      </c>
      <c r="BV57">
        <f t="shared" si="39"/>
        <v>4.5482243753757337E-7</v>
      </c>
      <c r="EN57">
        <f>Sheet29!FL57</f>
        <v>0.61408445720086191</v>
      </c>
      <c r="EO57">
        <f>Sheet29!FM57</f>
        <v>0.70882055038003677</v>
      </c>
      <c r="EP57">
        <f>Sheet29!FN57</f>
        <v>0.64059450215645186</v>
      </c>
      <c r="EQ57">
        <f>Sheet29!FO57</f>
        <v>0.96724651966122877</v>
      </c>
      <c r="ER57">
        <f>Sheet29!FP57</f>
        <v>0.90479990490372486</v>
      </c>
      <c r="ES57">
        <f>Sheet29!FQ57</f>
        <v>9.4641759308216666E-2</v>
      </c>
      <c r="ET57">
        <f>Sheet29!FR57</f>
        <v>0.51648878174803503</v>
      </c>
      <c r="EU57">
        <f>Sheet29!FS57</f>
        <v>0.41883602213050669</v>
      </c>
      <c r="EV57">
        <f>Sheet29!FT57</f>
        <v>8.8351932847230225E-2</v>
      </c>
      <c r="EW57">
        <f>Sheet29!FU57</f>
        <v>0.48776184242955295</v>
      </c>
      <c r="EZ57">
        <v>-0.22469365603403627</v>
      </c>
      <c r="FA57">
        <v>0.28082801100906418</v>
      </c>
      <c r="FB57">
        <v>-0.1846478711874226</v>
      </c>
      <c r="FC57">
        <v>6.1829183630205342E-2</v>
      </c>
      <c r="FD57">
        <v>5.281852887269102E-2</v>
      </c>
      <c r="FE57">
        <v>8.5610174548032103E-2</v>
      </c>
      <c r="FF57">
        <v>9.8437598692682846E-3</v>
      </c>
      <c r="FG57">
        <v>-0.19348331170788863</v>
      </c>
      <c r="FH57">
        <v>3.0910857958972787E-2</v>
      </c>
      <c r="FI57">
        <v>8.0984323041113859E-2</v>
      </c>
      <c r="FL57">
        <f t="shared" si="42"/>
        <v>0.61430915085689597</v>
      </c>
      <c r="FM57">
        <f t="shared" si="42"/>
        <v>0.70853972236902774</v>
      </c>
      <c r="FN57">
        <f t="shared" si="42"/>
        <v>0.6407791500276393</v>
      </c>
      <c r="FO57">
        <f t="shared" si="42"/>
        <v>0.96718469047759859</v>
      </c>
      <c r="FP57">
        <f t="shared" si="42"/>
        <v>0.90474708637485213</v>
      </c>
      <c r="FQ57">
        <f t="shared" si="42"/>
        <v>9.4556149133668638E-2</v>
      </c>
      <c r="FR57">
        <f t="shared" si="42"/>
        <v>0.5164789379881658</v>
      </c>
      <c r="FS57">
        <f t="shared" si="42"/>
        <v>0.41902950544221457</v>
      </c>
      <c r="FT57">
        <f t="shared" si="42"/>
        <v>8.8321021989271248E-2</v>
      </c>
      <c r="FU57">
        <f t="shared" si="42"/>
        <v>0.48768085810651185</v>
      </c>
    </row>
    <row r="58" spans="1:177">
      <c r="A58">
        <v>57</v>
      </c>
      <c r="B58">
        <v>0.33012108818940622</v>
      </c>
      <c r="C58">
        <v>0.69295629756470734</v>
      </c>
      <c r="D58">
        <v>0.21955146779112111</v>
      </c>
      <c r="E58">
        <v>8.0195917215535123E-2</v>
      </c>
      <c r="F58">
        <v>0.7848844428871814</v>
      </c>
      <c r="G58">
        <v>0.48776184242955295</v>
      </c>
      <c r="H58">
        <v>0.20370592391790707</v>
      </c>
      <c r="I58">
        <v>0.87705632873129957</v>
      </c>
      <c r="J58">
        <v>0.75941756565037166</v>
      </c>
      <c r="K58">
        <v>0.86013851664036778</v>
      </c>
      <c r="M58">
        <v>0.60909370592698298</v>
      </c>
      <c r="S58">
        <f t="shared" si="40"/>
        <v>0.32043672158913239</v>
      </c>
      <c r="T58">
        <f t="shared" si="38"/>
        <v>0.83123747619903732</v>
      </c>
      <c r="U58">
        <f t="shared" si="38"/>
        <v>0.91284061443914188</v>
      </c>
      <c r="V58">
        <f t="shared" si="38"/>
        <v>0.55206417771372296</v>
      </c>
      <c r="W58">
        <f t="shared" si="38"/>
        <v>0.89804743797401076</v>
      </c>
      <c r="X58">
        <f t="shared" si="38"/>
        <v>0.38366220304216209</v>
      </c>
      <c r="Y58">
        <f t="shared" si="38"/>
        <v>0.80305177908460246</v>
      </c>
      <c r="Z58">
        <f t="shared" si="38"/>
        <v>0.39095346038129042</v>
      </c>
      <c r="AA58">
        <f t="shared" si="38"/>
        <v>0.30160319545308978</v>
      </c>
      <c r="AB58">
        <f t="shared" si="38"/>
        <v>0.86013851664036778</v>
      </c>
      <c r="BM58">
        <f t="shared" si="41"/>
        <v>5.4489966433678868E-7</v>
      </c>
      <c r="BN58">
        <f t="shared" si="39"/>
        <v>2.4009421516729362E-6</v>
      </c>
      <c r="BO58">
        <f t="shared" si="39"/>
        <v>2.4101423504617846E-7</v>
      </c>
      <c r="BP58">
        <f t="shared" si="39"/>
        <v>3.2156925690204818E-8</v>
      </c>
      <c r="BQ58">
        <f t="shared" si="39"/>
        <v>3.0802179434316058E-6</v>
      </c>
      <c r="BR58">
        <f t="shared" si="39"/>
        <v>1.1895580746513605E-6</v>
      </c>
      <c r="BS58">
        <f t="shared" si="39"/>
        <v>2.0748051719624072E-7</v>
      </c>
      <c r="BT58">
        <f t="shared" si="39"/>
        <v>3.8461390188381274E-6</v>
      </c>
      <c r="BU58">
        <f t="shared" si="39"/>
        <v>2.883575195091683E-6</v>
      </c>
      <c r="BV58">
        <f t="shared" si="39"/>
        <v>3.6991913390414615E-6</v>
      </c>
      <c r="EN58">
        <f>Sheet29!FL58</f>
        <v>0.77330229525265914</v>
      </c>
      <c r="EO58">
        <f>Sheet29!FM58</f>
        <v>0.65636686508919395</v>
      </c>
      <c r="EP58">
        <f>Sheet29!FN58</f>
        <v>5.0754405635238621E-2</v>
      </c>
      <c r="EQ58">
        <f>Sheet29!FO58</f>
        <v>0.66131301276482712</v>
      </c>
      <c r="ER58">
        <f>Sheet29!FP58</f>
        <v>0.79854406134257694</v>
      </c>
      <c r="ES58">
        <f>Sheet29!FQ58</f>
        <v>0.53515985111528463</v>
      </c>
      <c r="ET58">
        <f>Sheet29!FR58</f>
        <v>0.25091687679818753</v>
      </c>
      <c r="EU58">
        <f>Sheet29!FS58</f>
        <v>0.17706760734085078</v>
      </c>
      <c r="EV58">
        <f>Sheet29!FT58</f>
        <v>0.46948909593472726</v>
      </c>
      <c r="EW58">
        <f>Sheet29!FU58</f>
        <v>0.20370592391790707</v>
      </c>
      <c r="EZ58">
        <v>-0.22474155696975986</v>
      </c>
      <c r="FA58">
        <v>0.28090597110567228</v>
      </c>
      <c r="FB58">
        <v>-0.18468949889041081</v>
      </c>
      <c r="FC58">
        <v>6.1846358229760937E-2</v>
      </c>
      <c r="FD58">
        <v>5.2809670224571226E-2</v>
      </c>
      <c r="FE58">
        <v>8.5633946610246856E-2</v>
      </c>
      <c r="FF58">
        <v>9.8464941813202252E-3</v>
      </c>
      <c r="FG58">
        <v>-0.19353764013423036</v>
      </c>
      <c r="FH58">
        <v>3.0919442353540268E-2</v>
      </c>
      <c r="FI58">
        <v>8.1006813289289367E-2</v>
      </c>
      <c r="FL58">
        <f t="shared" si="42"/>
        <v>0.77352703680962887</v>
      </c>
      <c r="FM58">
        <f t="shared" si="42"/>
        <v>0.65608595911808831</v>
      </c>
      <c r="FN58">
        <f t="shared" si="42"/>
        <v>5.0939095134129031E-2</v>
      </c>
      <c r="FO58">
        <f t="shared" si="42"/>
        <v>0.66125116640659731</v>
      </c>
      <c r="FP58">
        <f t="shared" si="42"/>
        <v>0.79849125167235235</v>
      </c>
      <c r="FQ58">
        <f t="shared" si="42"/>
        <v>0.53507421716867443</v>
      </c>
      <c r="FR58">
        <f t="shared" si="42"/>
        <v>0.25090703030400618</v>
      </c>
      <c r="FS58">
        <f t="shared" si="42"/>
        <v>0.177261144980985</v>
      </c>
      <c r="FT58">
        <f t="shared" si="42"/>
        <v>0.4694581764923737</v>
      </c>
      <c r="FU58">
        <f t="shared" si="42"/>
        <v>0.20362491710461778</v>
      </c>
    </row>
    <row r="59" spans="1:177">
      <c r="EN59">
        <f>Sheet29!FL59</f>
        <v>0.16453819900824493</v>
      </c>
      <c r="EO59">
        <f>Sheet29!FM59</f>
        <v>0.82651799237951629</v>
      </c>
      <c r="EP59">
        <f>Sheet29!FN59</f>
        <v>0.52718026172813959</v>
      </c>
      <c r="EQ59">
        <f>Sheet29!FO59</f>
        <v>0.31895520722422704</v>
      </c>
      <c r="ER59">
        <f>Sheet29!FP59</f>
        <v>0.84758268280939686</v>
      </c>
      <c r="ES59">
        <f>Sheet29!FQ59</f>
        <v>0.4712150655780335</v>
      </c>
      <c r="ET59">
        <f>Sheet29!FR59</f>
        <v>0.21760763068770772</v>
      </c>
      <c r="EU59">
        <f>Sheet29!FS59</f>
        <v>0.21028227376644434</v>
      </c>
      <c r="EV59">
        <f>Sheet29!FT59</f>
        <v>0.62381838141739698</v>
      </c>
      <c r="EW59">
        <f>Sheet29!FU59</f>
        <v>0.87705632873129957</v>
      </c>
      <c r="EZ59">
        <v>-0.22295145238829089</v>
      </c>
      <c r="FA59">
        <v>0.27854315344331143</v>
      </c>
      <c r="FB59">
        <v>-0.18329264335189518</v>
      </c>
      <c r="FC59">
        <v>6.1326018525705135E-2</v>
      </c>
      <c r="FD59">
        <v>5.264687155833192E-2</v>
      </c>
      <c r="FE59">
        <v>8.4913571991045364E-2</v>
      </c>
      <c r="FF59">
        <v>9.7636518205152997E-3</v>
      </c>
      <c r="FG59">
        <v>-0.19193382913488549</v>
      </c>
      <c r="FH59">
        <v>3.0659326563449493E-2</v>
      </c>
      <c r="FI59">
        <v>8.0325330972712994E-2</v>
      </c>
      <c r="FL59">
        <f t="shared" si="42"/>
        <v>0.16476115046063322</v>
      </c>
      <c r="FM59">
        <f t="shared" si="42"/>
        <v>0.82623944922607295</v>
      </c>
      <c r="FN59">
        <f t="shared" si="42"/>
        <v>0.52736355437149152</v>
      </c>
      <c r="FO59">
        <f t="shared" si="42"/>
        <v>0.31889388120570134</v>
      </c>
      <c r="FP59">
        <f t="shared" si="42"/>
        <v>0.84753003593783849</v>
      </c>
      <c r="FQ59">
        <f t="shared" si="42"/>
        <v>0.47113015200604247</v>
      </c>
      <c r="FR59">
        <f t="shared" si="42"/>
        <v>0.21759786703588721</v>
      </c>
      <c r="FS59">
        <f t="shared" si="42"/>
        <v>0.21047420759557922</v>
      </c>
      <c r="FT59">
        <f t="shared" si="42"/>
        <v>0.62378772209083355</v>
      </c>
      <c r="FU59">
        <f t="shared" si="42"/>
        <v>0.87697600340032689</v>
      </c>
    </row>
    <row r="60" spans="1:177">
      <c r="EN60">
        <f>Sheet29!FL60</f>
        <v>0.57150517930246525</v>
      </c>
      <c r="EO60">
        <f>Sheet29!FM60</f>
        <v>7.8390948091487042E-2</v>
      </c>
      <c r="EP60">
        <f>Sheet29!FN60</f>
        <v>0.2172488826196205</v>
      </c>
      <c r="EQ60">
        <f>Sheet29!FO60</f>
        <v>0.38311812282112701</v>
      </c>
      <c r="ER60">
        <f>Sheet29!FP60</f>
        <v>0.84656125773227364</v>
      </c>
      <c r="ES60">
        <f>Sheet29!FQ60</f>
        <v>0.76522520036169539</v>
      </c>
      <c r="ET60">
        <f>Sheet29!FR60</f>
        <v>0.1872501798103039</v>
      </c>
      <c r="EU60">
        <f>Sheet29!FS60</f>
        <v>0.42950024169326279</v>
      </c>
      <c r="EV60">
        <f>Sheet29!FT60</f>
        <v>0.87013095343727465</v>
      </c>
      <c r="EW60">
        <f>Sheet29!FU60</f>
        <v>0.75941756565037166</v>
      </c>
      <c r="EZ60">
        <v>-0.22384649761658099</v>
      </c>
      <c r="FA60">
        <v>0.27975701743971476</v>
      </c>
      <c r="FB60">
        <v>-0.18403275309095607</v>
      </c>
      <c r="FC60">
        <v>6.1593325470840815E-2</v>
      </c>
      <c r="FD60">
        <v>5.275709116934392E-2</v>
      </c>
      <c r="FE60">
        <v>8.5283648909489501E-2</v>
      </c>
      <c r="FF60">
        <v>9.8062092673422956E-3</v>
      </c>
      <c r="FG60">
        <v>-0.19278642064138432</v>
      </c>
      <c r="FH60">
        <v>3.0792954335042994E-2</v>
      </c>
      <c r="FI60">
        <v>8.0675424757147132E-2</v>
      </c>
      <c r="FL60">
        <f t="shared" si="42"/>
        <v>0.57172902580008178</v>
      </c>
      <c r="FM60">
        <f t="shared" si="42"/>
        <v>7.8111191074047334E-2</v>
      </c>
      <c r="FN60">
        <f t="shared" si="42"/>
        <v>0.21743291537271145</v>
      </c>
      <c r="FO60">
        <f t="shared" si="42"/>
        <v>0.38305652949565616</v>
      </c>
      <c r="FP60">
        <f t="shared" si="42"/>
        <v>0.84650850064110428</v>
      </c>
      <c r="FQ60">
        <f t="shared" si="42"/>
        <v>0.76513991671278592</v>
      </c>
      <c r="FR60">
        <f t="shared" si="42"/>
        <v>0.18724037360103654</v>
      </c>
      <c r="FS60">
        <f t="shared" si="42"/>
        <v>0.4296930281139042</v>
      </c>
      <c r="FT60">
        <f t="shared" si="42"/>
        <v>0.87010016048293959</v>
      </c>
      <c r="FU60">
        <f t="shared" si="42"/>
        <v>0.75933689022561457</v>
      </c>
    </row>
    <row r="61" spans="1:177">
      <c r="EN61">
        <f>Sheet29!FL61</f>
        <v>0.32043672158913239</v>
      </c>
      <c r="EO61">
        <f>Sheet29!FM61</f>
        <v>0.83123747619903732</v>
      </c>
      <c r="EP61">
        <f>Sheet29!FN61</f>
        <v>0.91284061443914188</v>
      </c>
      <c r="EQ61">
        <f>Sheet29!FO61</f>
        <v>0.55206417771372296</v>
      </c>
      <c r="ER61">
        <f>Sheet29!FP61</f>
        <v>0.89804743797401076</v>
      </c>
      <c r="ES61">
        <f>Sheet29!FQ61</f>
        <v>0.38366220304216209</v>
      </c>
      <c r="ET61">
        <f>Sheet29!FR61</f>
        <v>0.80305177908460246</v>
      </c>
      <c r="EU61">
        <f>Sheet29!FS61</f>
        <v>0.39095346038129042</v>
      </c>
      <c r="EV61">
        <f>Sheet29!FT61</f>
        <v>0.30160319545308978</v>
      </c>
      <c r="EW61">
        <f>Sheet29!FU61</f>
        <v>0.86013851664036778</v>
      </c>
      <c r="EZ61">
        <v>-0.22075287733842469</v>
      </c>
      <c r="FA61">
        <v>0.27573736337092436</v>
      </c>
      <c r="FB61">
        <v>-0.18159739364294036</v>
      </c>
      <c r="FC61">
        <v>6.0708201772863742E-2</v>
      </c>
      <c r="FD61">
        <v>5.2260798417546883E-2</v>
      </c>
      <c r="FE61">
        <v>8.4058184821993315E-2</v>
      </c>
      <c r="FF61">
        <v>9.6652901565067329E-3</v>
      </c>
      <c r="FG61">
        <v>-0.18994618240049452</v>
      </c>
      <c r="FH61">
        <v>3.0350468034260683E-2</v>
      </c>
      <c r="FI61">
        <v>7.9516146807763879E-2</v>
      </c>
      <c r="FL61">
        <f t="shared" si="42"/>
        <v>0.3206574744664708</v>
      </c>
      <c r="FM61">
        <f t="shared" si="42"/>
        <v>0.83096173883566637</v>
      </c>
      <c r="FN61">
        <f t="shared" si="42"/>
        <v>0.91302221183278487</v>
      </c>
      <c r="FO61">
        <f t="shared" si="42"/>
        <v>0.55200346951195012</v>
      </c>
      <c r="FP61">
        <f t="shared" si="42"/>
        <v>0.89799517717559318</v>
      </c>
      <c r="FQ61">
        <f t="shared" si="42"/>
        <v>0.3835781448573401</v>
      </c>
      <c r="FR61">
        <f t="shared" si="42"/>
        <v>0.8030421137944459</v>
      </c>
      <c r="FS61">
        <f t="shared" si="42"/>
        <v>0.3911434065636909</v>
      </c>
      <c r="FT61">
        <f t="shared" si="42"/>
        <v>0.30157284498505554</v>
      </c>
      <c r="FU61">
        <f t="shared" si="42"/>
        <v>0.86005900049355999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22.675930403429273</v>
      </c>
      <c r="EN2" t="s">
        <v>10</v>
      </c>
    </row>
    <row r="3" spans="1:201">
      <c r="A3">
        <v>2</v>
      </c>
      <c r="C3" t="s">
        <v>98</v>
      </c>
      <c r="H3" t="s">
        <v>86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22.675930403429273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1.7491034685197959</v>
      </c>
      <c r="O7">
        <v>2.3038023997249528</v>
      </c>
      <c r="P7">
        <v>1.9881480435840713</v>
      </c>
      <c r="Q7">
        <v>2.2774912240658565</v>
      </c>
      <c r="S7">
        <f>N7+$M23</f>
        <v>1.8649483086155436</v>
      </c>
      <c r="T7">
        <f t="shared" ref="T7:V16" si="0">O7+$M23</f>
        <v>2.4196472398207005</v>
      </c>
      <c r="U7">
        <f t="shared" si="0"/>
        <v>2.103992883679819</v>
      </c>
      <c r="V7">
        <f t="shared" si="0"/>
        <v>2.3933360641616042</v>
      </c>
      <c r="X7">
        <f xml:space="preserve"> IF(S7&gt;0,S7,0)</f>
        <v>1.8649483086155436</v>
      </c>
      <c r="Y7">
        <f t="shared" ref="Y7:AA16" si="1" xml:space="preserve"> IF(T7&gt;0,T7,0)</f>
        <v>2.4196472398207005</v>
      </c>
      <c r="Z7">
        <f t="shared" si="1"/>
        <v>2.103992883679819</v>
      </c>
      <c r="AA7">
        <f t="shared" si="1"/>
        <v>2.3933360641616042</v>
      </c>
      <c r="AC7">
        <f t="array" ref="AC7:AF16">MMULT(B36:K45,X7:AA16)</f>
        <v>10.504347132160799</v>
      </c>
      <c r="AD7">
        <v>13.837898415186988</v>
      </c>
      <c r="AE7">
        <v>11.919867283684541</v>
      </c>
      <c r="AF7">
        <v>13.633917613254049</v>
      </c>
      <c r="AH7">
        <f>AC7+$M36</f>
        <v>11.417451599662929</v>
      </c>
      <c r="AI7">
        <f t="shared" ref="AI7:AK16" si="2">AD7+$M36</f>
        <v>14.751002882689118</v>
      </c>
      <c r="AJ7">
        <f t="shared" si="2"/>
        <v>12.832971751186669</v>
      </c>
      <c r="AK7">
        <f t="shared" si="2"/>
        <v>14.547022080756179</v>
      </c>
      <c r="AM7">
        <f xml:space="preserve"> IF(AH7&gt;0,AH7,0)</f>
        <v>11.417451599662929</v>
      </c>
      <c r="AN7">
        <f t="shared" ref="AN7:AP16" si="3" xml:space="preserve"> IF(AI7&gt;0,AI7,0)</f>
        <v>14.751002882689118</v>
      </c>
      <c r="AO7">
        <f t="shared" si="3"/>
        <v>12.832971751186669</v>
      </c>
      <c r="AP7">
        <f t="shared" si="3"/>
        <v>14.547022080756179</v>
      </c>
      <c r="AR7">
        <f t="array" ref="AR7:AU16">MMULT(B49:K58,AM7:AP16)</f>
        <v>38.89743080171165</v>
      </c>
      <c r="AS7">
        <v>52.59245652187208</v>
      </c>
      <c r="AT7">
        <v>43.579366870667428</v>
      </c>
      <c r="AU7">
        <v>51.677860637757668</v>
      </c>
      <c r="AW7">
        <f>AR7+$M49</f>
        <v>39.794086013760371</v>
      </c>
      <c r="AX7">
        <f t="shared" ref="AX7:AZ16" si="4">AS7+$M49</f>
        <v>53.489111733920801</v>
      </c>
      <c r="AY7">
        <f t="shared" si="4"/>
        <v>44.476022082716149</v>
      </c>
      <c r="AZ7">
        <f t="shared" si="4"/>
        <v>52.574515849806389</v>
      </c>
      <c r="BB7">
        <f>EXP(AW7-AW$20)</f>
        <v>4.6826233230966502E-18</v>
      </c>
      <c r="BC7">
        <f t="shared" ref="BC7:BE16" si="5">EXP(AX7-AX$20)</f>
        <v>1.5254215942917079E-24</v>
      </c>
      <c r="BD7">
        <f t="shared" si="5"/>
        <v>5.9681631596818191E-20</v>
      </c>
      <c r="BE7">
        <f t="shared" si="5"/>
        <v>7.5042506256764432E-24</v>
      </c>
      <c r="BG7">
        <f>BB7/BB$20</f>
        <v>4.6780154514158636E-18</v>
      </c>
      <c r="BH7">
        <f t="shared" ref="BH7:BJ16" si="6">BC7/BC$20</f>
        <v>1.5252615323620345E-24</v>
      </c>
      <c r="BI7">
        <f t="shared" si="6"/>
        <v>5.9658487662379132E-20</v>
      </c>
      <c r="BJ7">
        <f t="shared" si="6"/>
        <v>7.5035366609381383E-24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4.6780154514158636E-18</v>
      </c>
      <c r="BZ7">
        <f>$BH$7-$BM$7</f>
        <v>-1</v>
      </c>
      <c r="CA7">
        <f>$BI$7-$BN$7</f>
        <v>5.9658487662379132E-20</v>
      </c>
      <c r="CB7">
        <f>$BJ$7-$BO$7</f>
        <v>7.5035366609381383E-24</v>
      </c>
      <c r="CD7">
        <f t="array" ref="CD7:CM16">(1/4)*(MMULT($AM$7:$AP$16,$BY$23:$CH$26))</f>
        <v>-3.6877507206722795</v>
      </c>
      <c r="CE7">
        <v>13.382326197156283</v>
      </c>
      <c r="CF7">
        <v>-3.636755520118256</v>
      </c>
      <c r="CG7">
        <v>3.9580889072842855E-10</v>
      </c>
      <c r="CH7">
        <v>-2.8543321501782644</v>
      </c>
      <c r="CI7">
        <v>4.5297409420662817E-6</v>
      </c>
      <c r="CJ7">
        <v>2.9603917660060136E-11</v>
      </c>
      <c r="CK7">
        <v>-3.2082429361324456</v>
      </c>
      <c r="CL7">
        <v>1.190928845387763E-8</v>
      </c>
      <c r="CM7">
        <v>4.7505878693170816E-3</v>
      </c>
      <c r="CO7">
        <f>(1/4)*SUM($BY$7:$CB$7)</f>
        <v>-0.25</v>
      </c>
      <c r="CR7">
        <f t="array" ref="CR7:CU16">MMULT(S49:AB58,BY7:CB16)</f>
        <v>-0.77042748930986327</v>
      </c>
      <c r="CS7">
        <v>-0.13125353453717828</v>
      </c>
      <c r="CT7">
        <v>-5.7555218929022697E-2</v>
      </c>
      <c r="CU7">
        <v>-0.15810662922603799</v>
      </c>
      <c r="CW7">
        <f>IF($AH$7&gt;0,$CR$7,0)</f>
        <v>-0.77042748930986327</v>
      </c>
      <c r="CX7">
        <f>IF($AI$7&gt;0,$CS$7,0)</f>
        <v>-0.13125353453717828</v>
      </c>
      <c r="CY7">
        <f>IF($AJ$7&gt;0,$CT$7,0)</f>
        <v>-5.7555218929022697E-2</v>
      </c>
      <c r="CZ7">
        <f>IF($AK$7&gt;0,$CU$7,0)</f>
        <v>-0.15810662922603799</v>
      </c>
      <c r="DB7">
        <f t="array" ref="DB7:DK16">(1/4)*(MMULT($X$7:$AA$16,$CW$23:$DF$26))</f>
        <v>-0.56347319110348637</v>
      </c>
      <c r="DC7">
        <v>0.11446543184533539</v>
      </c>
      <c r="DD7">
        <v>0.19070484527897766</v>
      </c>
      <c r="DE7">
        <v>1.3541338618059267</v>
      </c>
      <c r="DF7">
        <v>0.73524256164875479</v>
      </c>
      <c r="DG7">
        <v>-8.1484366502524636E-2</v>
      </c>
      <c r="DH7">
        <v>1.3247351310557958</v>
      </c>
      <c r="DI7">
        <v>0.79872333865957479</v>
      </c>
      <c r="DJ7">
        <v>8.3707815879036501E-2</v>
      </c>
      <c r="DK7">
        <v>0.36317884230435171</v>
      </c>
      <c r="DM7">
        <f>(1/4)*SUM($CW$7:$CZ$7)</f>
        <v>-0.27933571800052553</v>
      </c>
      <c r="DO7">
        <f t="array" ref="DO7:DR16">MMULT(S36:AB45,CW7:CZ16)</f>
        <v>0.3588886185866354</v>
      </c>
      <c r="DP7">
        <v>1.1804457833515891</v>
      </c>
      <c r="DQ7">
        <v>0.51726877589670051</v>
      </c>
      <c r="DR7">
        <v>0.40961308417255349</v>
      </c>
      <c r="DT7">
        <f>IF($S$7&gt;0,$DO$7,0)</f>
        <v>0.3588886185866354</v>
      </c>
      <c r="DU7">
        <f>IF($T$7&gt;0,$DP$7,0)</f>
        <v>1.1804457833515891</v>
      </c>
      <c r="DV7">
        <f>IF($U$7&gt;0,$DQ$7,0)</f>
        <v>0.51726877589670051</v>
      </c>
      <c r="DW7">
        <f>IF($V$7&gt;0,$DR$7,0)</f>
        <v>0.40961308417255349</v>
      </c>
      <c r="DY7">
        <f t="array" ref="DY7:EH16">(1/4)*(MMULT($C$7:$F$16,$DT$23:$EC$26))</f>
        <v>0.20528678721332078</v>
      </c>
      <c r="DZ7">
        <v>0.68970755566254072</v>
      </c>
      <c r="EA7">
        <v>0.46578464922286172</v>
      </c>
      <c r="EB7">
        <v>0.20211953351119133</v>
      </c>
      <c r="EC7">
        <v>0.45666623435880915</v>
      </c>
      <c r="ED7">
        <v>0.46425231541100542</v>
      </c>
      <c r="EE7">
        <v>0.2790429471607051</v>
      </c>
      <c r="EF7">
        <v>0.29364506442561145</v>
      </c>
      <c r="EG7">
        <v>0.51209979831426999</v>
      </c>
      <c r="EH7">
        <v>0.28007670176251653</v>
      </c>
      <c r="EJ7">
        <f>(1/4)*SUM($DT$7:$DW$7)</f>
        <v>0.61655406550186964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1.8327601245993537</v>
      </c>
      <c r="O8">
        <v>3.2141843125895146</v>
      </c>
      <c r="P8">
        <v>1.5516466867725345</v>
      </c>
      <c r="Q8">
        <v>2.6762677784039459</v>
      </c>
      <c r="S8">
        <f t="shared" ref="S8:S16" si="8">N8+$M24</f>
        <v>1.9268244311637779</v>
      </c>
      <c r="T8">
        <f t="shared" si="0"/>
        <v>3.3082486191539386</v>
      </c>
      <c r="U8">
        <f t="shared" si="0"/>
        <v>1.6457109933369587</v>
      </c>
      <c r="V8">
        <f t="shared" si="0"/>
        <v>2.7703320849683699</v>
      </c>
      <c r="X8">
        <f t="shared" ref="X8:X16" si="9" xml:space="preserve"> IF(S8&gt;0,S8,0)</f>
        <v>1.9268244311637779</v>
      </c>
      <c r="Y8">
        <f t="shared" si="1"/>
        <v>3.3082486191539386</v>
      </c>
      <c r="Z8">
        <f t="shared" si="1"/>
        <v>1.6457109933369587</v>
      </c>
      <c r="AA8">
        <f t="shared" si="1"/>
        <v>2.7703320849683699</v>
      </c>
      <c r="AC8">
        <v>9.7134527623746525</v>
      </c>
      <c r="AD8">
        <v>13.880695038920511</v>
      </c>
      <c r="AE8">
        <v>10.964115927506992</v>
      </c>
      <c r="AF8">
        <v>13.531488130371855</v>
      </c>
      <c r="AH8">
        <f t="shared" ref="AH8:AH16" si="10">AC8+$M37</f>
        <v>10.540621167781152</v>
      </c>
      <c r="AI8">
        <f t="shared" si="2"/>
        <v>14.70786344432701</v>
      </c>
      <c r="AJ8">
        <f t="shared" si="2"/>
        <v>11.791284332913492</v>
      </c>
      <c r="AK8">
        <f t="shared" si="2"/>
        <v>14.358656535778355</v>
      </c>
      <c r="AM8">
        <f t="shared" ref="AM8:AM16" si="11" xml:space="preserve"> IF(AH8&gt;0,AH8,0)</f>
        <v>10.540621167781152</v>
      </c>
      <c r="AN8">
        <f t="shared" si="3"/>
        <v>14.70786344432701</v>
      </c>
      <c r="AO8">
        <f t="shared" si="3"/>
        <v>11.791284332913492</v>
      </c>
      <c r="AP8">
        <f t="shared" si="3"/>
        <v>14.358656535778355</v>
      </c>
      <c r="AR8">
        <v>78.863590393830336</v>
      </c>
      <c r="AS8">
        <v>107.49571433683853</v>
      </c>
      <c r="AT8">
        <v>87.908115939167075</v>
      </c>
      <c r="AU8">
        <v>104.98791966975975</v>
      </c>
      <c r="AW8">
        <f t="shared" ref="AW8:AW16" si="12">AR8+$M50</f>
        <v>79.696759195643793</v>
      </c>
      <c r="AX8">
        <f t="shared" si="4"/>
        <v>108.32888313865199</v>
      </c>
      <c r="AY8">
        <f t="shared" si="4"/>
        <v>88.741284740980532</v>
      </c>
      <c r="AZ8">
        <f t="shared" si="4"/>
        <v>105.8210884715732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0.99901596362490686</v>
      </c>
      <c r="BH8">
        <f t="shared" si="6"/>
        <v>0.99989507036594183</v>
      </c>
      <c r="BI8">
        <f t="shared" si="6"/>
        <v>0.99961221009178491</v>
      </c>
      <c r="BJ8">
        <f t="shared" si="6"/>
        <v>0.99990485862294343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0.99901596362490686</v>
      </c>
      <c r="BZ8">
        <f>$BH$8-$BM$8</f>
        <v>0.99989507036594183</v>
      </c>
      <c r="CA8">
        <f>$BI$8-$BN$8</f>
        <v>0.99961221009178491</v>
      </c>
      <c r="CB8">
        <f>$BJ$8-$BO$8</f>
        <v>0.99990485862294343</v>
      </c>
      <c r="CD8">
        <v>-3.6769658610817526</v>
      </c>
      <c r="CE8">
        <v>12.845142798000289</v>
      </c>
      <c r="CF8">
        <v>-3.5896641338792645</v>
      </c>
      <c r="CG8">
        <v>3.6529451438490068E-10</v>
      </c>
      <c r="CH8">
        <v>-2.63512688832063</v>
      </c>
      <c r="CI8">
        <v>4.1851193431853227E-6</v>
      </c>
      <c r="CJ8">
        <v>2.7321839019449269E-11</v>
      </c>
      <c r="CK8">
        <v>-2.9478210816925166</v>
      </c>
      <c r="CL8">
        <v>1.0988299159197657E-8</v>
      </c>
      <c r="CM8">
        <v>4.4309704736160685E-3</v>
      </c>
      <c r="CO8">
        <f>(1/4)*SUM($BY$8:$CB$8)</f>
        <v>0.99960702567639426</v>
      </c>
      <c r="CR8">
        <v>-5.5220492232052672E-2</v>
      </c>
      <c r="CS8">
        <v>0.29955886718603386</v>
      </c>
      <c r="CT8">
        <v>-0.16796767716084882</v>
      </c>
      <c r="CU8">
        <v>7.914521704286169E-2</v>
      </c>
      <c r="CW8">
        <f>IF($AH$8&gt;0,$CR$8,0)</f>
        <v>-5.5220492232052672E-2</v>
      </c>
      <c r="CX8">
        <f>IF($AI$8&gt;0,$CS$8,0)</f>
        <v>0.29955886718603386</v>
      </c>
      <c r="CY8">
        <f>IF($AJ$8&gt;0,$CT$8,0)</f>
        <v>-0.16796767716084882</v>
      </c>
      <c r="CZ8">
        <f>IF($AK$8&gt;0,$CU$8,0)</f>
        <v>7.914521704286169E-2</v>
      </c>
      <c r="DB8">
        <v>-0.61285623938515188</v>
      </c>
      <c r="DC8">
        <v>0.20686182412666226</v>
      </c>
      <c r="DD8">
        <v>0.2727640048216472</v>
      </c>
      <c r="DE8">
        <v>1.5242418947871494</v>
      </c>
      <c r="DF8">
        <v>0.86467522157697618</v>
      </c>
      <c r="DG8">
        <v>-0.12715260101597042</v>
      </c>
      <c r="DH8">
        <v>1.493090500067346</v>
      </c>
      <c r="DI8">
        <v>0.8220952598638207</v>
      </c>
      <c r="DJ8">
        <v>0.12744547655395791</v>
      </c>
      <c r="DK8">
        <v>0.5080730128336749</v>
      </c>
      <c r="DM8">
        <f>(1/4)*SUM($CW$8:$CZ$8)</f>
        <v>3.8878978708998521E-2</v>
      </c>
      <c r="DO8">
        <v>0.93783398692270714</v>
      </c>
      <c r="DP8">
        <v>2.433364527323409</v>
      </c>
      <c r="DQ8">
        <v>1.3057722009453299</v>
      </c>
      <c r="DR8">
        <v>2.0461467706464189</v>
      </c>
      <c r="DT8">
        <f>IF($S$8&gt;0,$DO$8,0)</f>
        <v>0.93783398692270714</v>
      </c>
      <c r="DU8">
        <f>IF($T$8&gt;0,$DP$8,0)</f>
        <v>2.433364527323409</v>
      </c>
      <c r="DV8">
        <f>IF($U$8&gt;0,$DQ$8,0)</f>
        <v>1.3057722009453299</v>
      </c>
      <c r="DW8">
        <f>IF($V$8&gt;0,$DR$8,0)</f>
        <v>2.0461467706464189</v>
      </c>
      <c r="DY8">
        <v>0.30468243377842358</v>
      </c>
      <c r="DZ8">
        <v>0.82680639842409875</v>
      </c>
      <c r="EA8">
        <v>0.62624879650513421</v>
      </c>
      <c r="EB8">
        <v>0.30668885448228955</v>
      </c>
      <c r="EC8">
        <v>0.52468869244674465</v>
      </c>
      <c r="ED8">
        <v>0.61187373876035078</v>
      </c>
      <c r="EE8">
        <v>0.53300236432656989</v>
      </c>
      <c r="EF8">
        <v>0.41592350936462019</v>
      </c>
      <c r="EG8">
        <v>0.62077239663928474</v>
      </c>
      <c r="EH8">
        <v>0.35122561694450749</v>
      </c>
      <c r="EJ8">
        <f>(1/4)*SUM($DT$8:$DW$8)</f>
        <v>1.6807793714594663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1.2358003630008851</v>
      </c>
      <c r="O9">
        <v>2.6979552777848741</v>
      </c>
      <c r="P9">
        <v>1.2642032818517264</v>
      </c>
      <c r="Q9">
        <v>2.4389074700532043</v>
      </c>
      <c r="S9">
        <f t="shared" si="8"/>
        <v>2.1494793998313333</v>
      </c>
      <c r="T9">
        <f t="shared" si="0"/>
        <v>3.6116343146153222</v>
      </c>
      <c r="U9">
        <f t="shared" si="0"/>
        <v>2.1778823186821743</v>
      </c>
      <c r="V9">
        <f t="shared" si="0"/>
        <v>3.3525865068836525</v>
      </c>
      <c r="X9">
        <f t="shared" si="9"/>
        <v>2.1494793998313333</v>
      </c>
      <c r="Y9">
        <f t="shared" si="1"/>
        <v>3.6116343146153222</v>
      </c>
      <c r="Z9">
        <f t="shared" si="1"/>
        <v>2.1778823186821743</v>
      </c>
      <c r="AA9">
        <f t="shared" si="1"/>
        <v>3.3525865068836525</v>
      </c>
      <c r="AC9">
        <v>10.877347779547927</v>
      </c>
      <c r="AD9">
        <v>14.635558159062095</v>
      </c>
      <c r="AE9">
        <v>12.164639465405083</v>
      </c>
      <c r="AF9">
        <v>14.058189811369035</v>
      </c>
      <c r="AH9">
        <f t="shared" si="10"/>
        <v>11.054378141078386</v>
      </c>
      <c r="AI9">
        <f t="shared" si="2"/>
        <v>14.812588520592554</v>
      </c>
      <c r="AJ9">
        <f t="shared" si="2"/>
        <v>12.341669826935542</v>
      </c>
      <c r="AK9">
        <f t="shared" si="2"/>
        <v>14.235220172899494</v>
      </c>
      <c r="AM9">
        <f t="shared" si="11"/>
        <v>11.054378141078386</v>
      </c>
      <c r="AN9">
        <f t="shared" si="3"/>
        <v>14.812588520592554</v>
      </c>
      <c r="AO9">
        <f t="shared" si="3"/>
        <v>12.341669826935542</v>
      </c>
      <c r="AP9">
        <f t="shared" si="3"/>
        <v>14.235220172899494</v>
      </c>
      <c r="AR9">
        <v>54.245501225025997</v>
      </c>
      <c r="AS9">
        <v>72.755371084017582</v>
      </c>
      <c r="AT9">
        <v>60.905846730688324</v>
      </c>
      <c r="AU9">
        <v>71.537563049312269</v>
      </c>
      <c r="AW9">
        <f t="shared" si="12"/>
        <v>55.178729032029523</v>
      </c>
      <c r="AX9">
        <f t="shared" si="4"/>
        <v>73.688598891021101</v>
      </c>
      <c r="AY9">
        <f t="shared" si="4"/>
        <v>61.83907453769185</v>
      </c>
      <c r="AZ9">
        <f t="shared" si="4"/>
        <v>72.470790856315787</v>
      </c>
      <c r="BB9">
        <f t="shared" si="13"/>
        <v>2.2488205062486496E-11</v>
      </c>
      <c r="BC9">
        <f t="shared" si="5"/>
        <v>9.0347408458516775E-16</v>
      </c>
      <c r="BD9">
        <f t="shared" si="5"/>
        <v>2.0726146219790494E-12</v>
      </c>
      <c r="BE9">
        <f t="shared" si="5"/>
        <v>3.2820846339772018E-15</v>
      </c>
      <c r="BG9">
        <f t="shared" si="14"/>
        <v>2.2466075850694453E-11</v>
      </c>
      <c r="BH9">
        <f t="shared" si="6"/>
        <v>9.0337928338009132E-16</v>
      </c>
      <c r="BI9">
        <f t="shared" si="6"/>
        <v>2.0718108829450269E-12</v>
      </c>
      <c r="BJ9">
        <f t="shared" si="6"/>
        <v>3.2817723719255089E-15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2.2466075850694453E-11</v>
      </c>
      <c r="BZ9">
        <f>$BH$9-$BM$9</f>
        <v>9.0337928338009132E-16</v>
      </c>
      <c r="CA9">
        <f>$BI$9-$BN$9</f>
        <v>2.0718108829450269E-12</v>
      </c>
      <c r="CB9">
        <f>$BJ$9-$BO$9</f>
        <v>-0.99999999999999667</v>
      </c>
      <c r="CD9">
        <v>-3.7031471301481385</v>
      </c>
      <c r="CE9">
        <v>13.106321034589708</v>
      </c>
      <c r="CF9">
        <v>-3.5588050431563785</v>
      </c>
      <c r="CG9">
        <v>3.8302550420088832E-10</v>
      </c>
      <c r="CH9">
        <v>-2.7635648044660264</v>
      </c>
      <c r="CI9">
        <v>4.3828785293738036E-6</v>
      </c>
      <c r="CJ9">
        <v>2.864919832334489E-11</v>
      </c>
      <c r="CK9">
        <v>-3.0854174551236655</v>
      </c>
      <c r="CL9">
        <v>1.1519550534859544E-8</v>
      </c>
      <c r="CM9">
        <v>4.6090034947440569E-3</v>
      </c>
      <c r="CO9">
        <f>(1/4)*SUM($BY$9:$CB$9)</f>
        <v>-0.24999999999386446</v>
      </c>
      <c r="CR9">
        <v>-0.2593280266797216</v>
      </c>
      <c r="CS9">
        <v>0.37318493104015615</v>
      </c>
      <c r="CT9">
        <v>5.2467895370709963E-2</v>
      </c>
      <c r="CU9">
        <v>9.7389072317719469E-2</v>
      </c>
      <c r="CW9">
        <f>IF($AH$9&gt;0,$CR$9,0)</f>
        <v>-0.2593280266797216</v>
      </c>
      <c r="CX9">
        <f>IF($AI$9&gt;0,$CS$9,0)</f>
        <v>0.37318493104015615</v>
      </c>
      <c r="CY9">
        <f>IF($AJ$9&gt;0,$CT$9,0)</f>
        <v>5.2467895370709963E-2</v>
      </c>
      <c r="CZ9">
        <f>IF($AK$9&gt;0,$CU$9,0)</f>
        <v>9.7389072317719469E-2</v>
      </c>
      <c r="DB9">
        <v>-0.69636810800745452</v>
      </c>
      <c r="DC9">
        <v>0.21568228150464452</v>
      </c>
      <c r="DD9">
        <v>0.30779036072291166</v>
      </c>
      <c r="DE9">
        <v>1.8049449281262326</v>
      </c>
      <c r="DF9">
        <v>0.98701411306647668</v>
      </c>
      <c r="DG9">
        <v>-0.15702771450435993</v>
      </c>
      <c r="DH9">
        <v>1.7391997634687901</v>
      </c>
      <c r="DI9">
        <v>0.95759980636373865</v>
      </c>
      <c r="DJ9">
        <v>0.12485486363341627</v>
      </c>
      <c r="DK9">
        <v>0.57491570524762059</v>
      </c>
      <c r="DM9">
        <f>(1/4)*SUM($CW$9:$CZ$9)</f>
        <v>6.5928468012215996E-2</v>
      </c>
      <c r="DO9">
        <v>0.45696606700804987</v>
      </c>
      <c r="DP9">
        <v>1.8945545628312996</v>
      </c>
      <c r="DQ9">
        <v>0.87537622615423749</v>
      </c>
      <c r="DR9">
        <v>1.5241852120291217</v>
      </c>
      <c r="DT9">
        <f>IF($S$9&gt;0,$DO$9,0)</f>
        <v>0.45696606700804987</v>
      </c>
      <c r="DU9">
        <f>IF($T$9&gt;0,$DP$9,0)</f>
        <v>1.8945545628312996</v>
      </c>
      <c r="DV9">
        <f>IF($U$9&gt;0,$DQ$9,0)</f>
        <v>0.87537622615423749</v>
      </c>
      <c r="DW9">
        <f>IF($V$9&gt;0,$DR$9,0)</f>
        <v>1.5241852120291217</v>
      </c>
      <c r="DY9">
        <v>0.41309789948800874</v>
      </c>
      <c r="DZ9">
        <v>0.95836140314730889</v>
      </c>
      <c r="EA9">
        <v>0.66727243094050381</v>
      </c>
      <c r="EB9">
        <v>0.37731756498703228</v>
      </c>
      <c r="EC9">
        <v>0.78051781381598095</v>
      </c>
      <c r="ED9">
        <v>0.71381723235240646</v>
      </c>
      <c r="EE9">
        <v>0.50782677888691419</v>
      </c>
      <c r="EF9">
        <v>0.48788111876347734</v>
      </c>
      <c r="EG9">
        <v>0.82802140247586753</v>
      </c>
      <c r="EH9">
        <v>0.43777874279616341</v>
      </c>
      <c r="EJ9">
        <f>(1/4)*SUM($DT$9:$DW$9)</f>
        <v>1.1877705170056772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2.9317014033202851</v>
      </c>
      <c r="O10">
        <v>3.7952745925447413</v>
      </c>
      <c r="P10">
        <v>3.2985596421745038</v>
      </c>
      <c r="Q10">
        <v>4.0087121946477779</v>
      </c>
      <c r="S10">
        <f t="shared" si="8"/>
        <v>3.6517145891120188</v>
      </c>
      <c r="T10">
        <f t="shared" si="0"/>
        <v>4.5152877783364751</v>
      </c>
      <c r="U10">
        <f t="shared" si="0"/>
        <v>4.0185728279662376</v>
      </c>
      <c r="V10">
        <f t="shared" si="0"/>
        <v>4.7287253804395117</v>
      </c>
      <c r="X10">
        <f t="shared" si="9"/>
        <v>3.6517145891120188</v>
      </c>
      <c r="Y10">
        <f t="shared" si="1"/>
        <v>4.5152877783364751</v>
      </c>
      <c r="Z10">
        <f t="shared" si="1"/>
        <v>4.0185728279662376</v>
      </c>
      <c r="AA10">
        <f t="shared" si="1"/>
        <v>4.7287253804395117</v>
      </c>
      <c r="AC10">
        <v>13.052115213527371</v>
      </c>
      <c r="AD10">
        <v>18.407534403281289</v>
      </c>
      <c r="AE10">
        <v>14.721607307813965</v>
      </c>
      <c r="AF10">
        <v>18.078996048632423</v>
      </c>
      <c r="AH10">
        <f t="shared" si="10"/>
        <v>13.636900311740794</v>
      </c>
      <c r="AI10">
        <f t="shared" si="2"/>
        <v>18.992319501494713</v>
      </c>
      <c r="AJ10">
        <f t="shared" si="2"/>
        <v>15.306392406027388</v>
      </c>
      <c r="AK10">
        <f t="shared" si="2"/>
        <v>18.663781146845846</v>
      </c>
      <c r="AM10">
        <f t="shared" si="11"/>
        <v>13.636900311740794</v>
      </c>
      <c r="AN10">
        <f t="shared" si="3"/>
        <v>18.992319501494713</v>
      </c>
      <c r="AO10">
        <f t="shared" si="3"/>
        <v>15.306392406027388</v>
      </c>
      <c r="AP10">
        <f t="shared" si="3"/>
        <v>18.663781146845846</v>
      </c>
      <c r="AR10">
        <v>56.640758815138661</v>
      </c>
      <c r="AS10">
        <v>76.8194176518017</v>
      </c>
      <c r="AT10">
        <v>63.10976037080836</v>
      </c>
      <c r="AU10">
        <v>74.931237550439576</v>
      </c>
      <c r="AW10">
        <f t="shared" si="12"/>
        <v>56.915952292807461</v>
      </c>
      <c r="AX10">
        <f t="shared" si="4"/>
        <v>77.094611129470493</v>
      </c>
      <c r="AY10">
        <f t="shared" si="4"/>
        <v>63.384953848477153</v>
      </c>
      <c r="AZ10">
        <f t="shared" si="4"/>
        <v>75.206431028108369</v>
      </c>
      <c r="BB10">
        <f t="shared" si="13"/>
        <v>1.277677564409755E-10</v>
      </c>
      <c r="BC10">
        <f t="shared" si="5"/>
        <v>2.7235040168755513E-14</v>
      </c>
      <c r="BD10">
        <f t="shared" si="5"/>
        <v>9.7249059978327235E-12</v>
      </c>
      <c r="BE10">
        <f t="shared" si="5"/>
        <v>5.0608469891517858E-14</v>
      </c>
      <c r="BG10">
        <f t="shared" si="14"/>
        <v>1.2764202832107353E-10</v>
      </c>
      <c r="BH10">
        <f t="shared" si="6"/>
        <v>2.7232182405957048E-14</v>
      </c>
      <c r="BI10">
        <f t="shared" si="6"/>
        <v>9.7211347774284243E-12</v>
      </c>
      <c r="BJ10">
        <f t="shared" si="6"/>
        <v>5.0603654932001653E-14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1.2764202832107353E-10</v>
      </c>
      <c r="BZ10">
        <f>$BH$10-$BM$10</f>
        <v>2.7232182405957048E-14</v>
      </c>
      <c r="CA10">
        <f>$BI$10-$BN$10</f>
        <v>9.7211347774284243E-12</v>
      </c>
      <c r="CB10">
        <f>$BJ$10-$BO$10</f>
        <v>5.0603654932001653E-14</v>
      </c>
      <c r="CD10">
        <v>-4.7480798753736781</v>
      </c>
      <c r="CE10">
        <v>16.644067485169408</v>
      </c>
      <c r="CF10">
        <v>-4.665945286626922</v>
      </c>
      <c r="CG10">
        <v>4.7272469429698305E-10</v>
      </c>
      <c r="CH10">
        <v>-3.4091882931730288</v>
      </c>
      <c r="CI10">
        <v>5.4177383982374491E-6</v>
      </c>
      <c r="CJ10">
        <v>3.5355896983165231E-11</v>
      </c>
      <c r="CK10">
        <v>-3.8265980995191216</v>
      </c>
      <c r="CL10">
        <v>1.4223175573555242E-8</v>
      </c>
      <c r="CM10">
        <v>5.7386370536872469E-3</v>
      </c>
      <c r="CO10">
        <f>(1/4)*SUM($BY$10:$CB$10)</f>
        <v>3.4360249733959981E-11</v>
      </c>
      <c r="CR10">
        <v>3.3008640102397388E-2</v>
      </c>
      <c r="CS10">
        <v>0.70366229075021514</v>
      </c>
      <c r="CT10">
        <v>0.66126573268463007</v>
      </c>
      <c r="CU10">
        <v>0.94473281800383058</v>
      </c>
      <c r="CW10">
        <f>IF($AH$10&gt;0,$CR$10,0)</f>
        <v>3.3008640102397388E-2</v>
      </c>
      <c r="CX10">
        <f>IF($AI$10&gt;0,$CS$10,0)</f>
        <v>0.70366229075021514</v>
      </c>
      <c r="CY10">
        <f>IF($AJ$10&gt;0,$CT$10,0)</f>
        <v>0.66126573268463007</v>
      </c>
      <c r="CZ10">
        <f>IF($AK$10&gt;0,$CU$10,0)</f>
        <v>0.94473281800383058</v>
      </c>
      <c r="DB10">
        <v>-1.0962403630644202</v>
      </c>
      <c r="DC10">
        <v>0.21255266698786648</v>
      </c>
      <c r="DD10">
        <v>0.3523544141291392</v>
      </c>
      <c r="DE10">
        <v>2.6056256084474656</v>
      </c>
      <c r="DF10">
        <v>1.4251397919419273</v>
      </c>
      <c r="DG10">
        <v>-0.16436608485236487</v>
      </c>
      <c r="DH10">
        <v>2.5468099597845089</v>
      </c>
      <c r="DI10">
        <v>1.5275156028120054</v>
      </c>
      <c r="DJ10">
        <v>0.14739974379542786</v>
      </c>
      <c r="DK10">
        <v>0.70061523054687425</v>
      </c>
      <c r="DM10">
        <f>(1/4)*SUM($CW$10:$CZ$10)</f>
        <v>0.58566737038526828</v>
      </c>
      <c r="DO10">
        <v>9.7722492734811761E-2</v>
      </c>
      <c r="DP10">
        <v>1.0722964189218365</v>
      </c>
      <c r="DQ10">
        <v>0.71584620570873725</v>
      </c>
      <c r="DR10">
        <v>0.5252487416706404</v>
      </c>
      <c r="DT10">
        <f>IF($S$10&gt;0,$DO$10,0)</f>
        <v>9.7722492734811761E-2</v>
      </c>
      <c r="DU10">
        <f>IF($T$10&gt;0,$DP$10,0)</f>
        <v>1.0722964189218365</v>
      </c>
      <c r="DV10">
        <f>IF($U$10&gt;0,$DQ$10,0)</f>
        <v>0.71584620570873725</v>
      </c>
      <c r="DW10">
        <f>IF($V$10&gt;0,$DR$10,0)</f>
        <v>0.5252487416706404</v>
      </c>
      <c r="DY10">
        <v>0.21290147110302224</v>
      </c>
      <c r="DZ10">
        <v>0.68017953501523709</v>
      </c>
      <c r="EA10">
        <v>0.46260775780451835</v>
      </c>
      <c r="EB10">
        <v>0.2552478800146607</v>
      </c>
      <c r="EC10">
        <v>0.52764666707679797</v>
      </c>
      <c r="ED10">
        <v>0.45824470569546999</v>
      </c>
      <c r="EE10">
        <v>0.29810456394395518</v>
      </c>
      <c r="EF10">
        <v>0.33956748367947809</v>
      </c>
      <c r="EG10">
        <v>0.48833193764558969</v>
      </c>
      <c r="EH10">
        <v>0.25732471530654744</v>
      </c>
      <c r="EJ10">
        <f>(1/4)*SUM($DT$10:$DW$10)</f>
        <v>0.60277846475900643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1.9309809564851583</v>
      </c>
      <c r="O11">
        <v>2.2360073838690964</v>
      </c>
      <c r="P11">
        <v>2.215478616402919</v>
      </c>
      <c r="Q11">
        <v>2.2229972660505806</v>
      </c>
      <c r="S11">
        <f t="shared" si="8"/>
        <v>1.9603076126780985</v>
      </c>
      <c r="T11">
        <f t="shared" si="0"/>
        <v>2.2653340400620365</v>
      </c>
      <c r="U11">
        <f t="shared" si="0"/>
        <v>2.2448052725958592</v>
      </c>
      <c r="V11">
        <f t="shared" si="0"/>
        <v>2.2523239222435207</v>
      </c>
      <c r="X11">
        <f t="shared" si="9"/>
        <v>1.9603076126780985</v>
      </c>
      <c r="Y11">
        <f t="shared" si="1"/>
        <v>2.2653340400620365</v>
      </c>
      <c r="Z11">
        <f t="shared" si="1"/>
        <v>2.2448052725958592</v>
      </c>
      <c r="AA11">
        <f t="shared" si="1"/>
        <v>2.2523239222435207</v>
      </c>
      <c r="AC11">
        <v>11.832923416472216</v>
      </c>
      <c r="AD11">
        <v>16.53678090056664</v>
      </c>
      <c r="AE11">
        <v>13.075459491331003</v>
      </c>
      <c r="AF11">
        <v>15.979268868084903</v>
      </c>
      <c r="AH11">
        <f t="shared" si="10"/>
        <v>12.207942684930892</v>
      </c>
      <c r="AI11">
        <f t="shared" si="2"/>
        <v>16.911800169025316</v>
      </c>
      <c r="AJ11">
        <f t="shared" si="2"/>
        <v>13.450478759789679</v>
      </c>
      <c r="AK11">
        <f t="shared" si="2"/>
        <v>16.35428813654358</v>
      </c>
      <c r="AM11">
        <f t="shared" si="11"/>
        <v>12.207942684930892</v>
      </c>
      <c r="AN11">
        <f t="shared" si="3"/>
        <v>16.911800169025316</v>
      </c>
      <c r="AO11">
        <f t="shared" si="3"/>
        <v>13.450478759789679</v>
      </c>
      <c r="AP11">
        <f t="shared" si="3"/>
        <v>16.35428813654358</v>
      </c>
      <c r="AR11">
        <v>67.803634839071194</v>
      </c>
      <c r="AS11">
        <v>91.974597904101728</v>
      </c>
      <c r="AT11">
        <v>75.86309491816985</v>
      </c>
      <c r="AU11">
        <v>89.909299479986529</v>
      </c>
      <c r="AW11">
        <f t="shared" si="12"/>
        <v>67.882324020466456</v>
      </c>
      <c r="AX11">
        <f t="shared" si="4"/>
        <v>92.05328708549699</v>
      </c>
      <c r="AY11">
        <f t="shared" si="4"/>
        <v>75.941784099565112</v>
      </c>
      <c r="AZ11">
        <f t="shared" si="4"/>
        <v>89.987988661381792</v>
      </c>
      <c r="BB11">
        <f t="shared" si="13"/>
        <v>7.3970064367331846E-6</v>
      </c>
      <c r="BC11">
        <f t="shared" si="5"/>
        <v>8.5427647002125119E-8</v>
      </c>
      <c r="BD11">
        <f t="shared" si="5"/>
        <v>2.7621515317901598E-6</v>
      </c>
      <c r="BE11">
        <f t="shared" si="5"/>
        <v>1.3297564973427418E-7</v>
      </c>
      <c r="BG11">
        <f t="shared" si="14"/>
        <v>7.3897275133326408E-6</v>
      </c>
      <c r="BH11">
        <f t="shared" si="6"/>
        <v>8.5418683110386744E-8</v>
      </c>
      <c r="BI11">
        <f t="shared" si="6"/>
        <v>2.7610803973011707E-6</v>
      </c>
      <c r="BJ11">
        <f t="shared" si="6"/>
        <v>1.3296299824784347E-7</v>
      </c>
      <c r="BL11">
        <v>1</v>
      </c>
      <c r="BM11">
        <v>0</v>
      </c>
      <c r="BN11">
        <v>0</v>
      </c>
      <c r="BO11">
        <v>0</v>
      </c>
      <c r="BQ11">
        <f t="shared" si="15"/>
        <v>11.815419696034082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-0.99999261027248665</v>
      </c>
      <c r="BZ11">
        <f>$BH$11-$BM$11</f>
        <v>8.5418683110386744E-8</v>
      </c>
      <c r="CA11">
        <f>$BI$11-$BN$11</f>
        <v>2.7610803973011707E-6</v>
      </c>
      <c r="CB11">
        <f>$BJ$11-$BO$11</f>
        <v>1.3296299824784347E-7</v>
      </c>
      <c r="CD11">
        <v>-4.227950042256329</v>
      </c>
      <c r="CE11">
        <v>14.725987553050411</v>
      </c>
      <c r="CF11">
        <v>-4.0885720340603449</v>
      </c>
      <c r="CG11">
        <v>4.2257215368934535E-10</v>
      </c>
      <c r="CH11">
        <v>-3.0519529286522076</v>
      </c>
      <c r="CI11">
        <v>4.8336034078605956E-6</v>
      </c>
      <c r="CJ11">
        <v>3.1610227814538698E-11</v>
      </c>
      <c r="CK11">
        <v>-3.3626196881714931</v>
      </c>
      <c r="CL11">
        <v>1.2698015281821259E-8</v>
      </c>
      <c r="CM11">
        <v>5.1022933343566942E-3</v>
      </c>
      <c r="CO11">
        <f>(1/4)*SUM($BY$11:$CB$11)</f>
        <v>-0.24999740770260198</v>
      </c>
      <c r="CR11">
        <v>0.54662983640431484</v>
      </c>
      <c r="CS11">
        <v>0.34959774367210927</v>
      </c>
      <c r="CT11">
        <v>-4.8397464392043255E-3</v>
      </c>
      <c r="CU11">
        <v>0.45368197578115815</v>
      </c>
      <c r="CW11">
        <f>IF($AH$11&gt;0,$CR$11,0)</f>
        <v>0.54662983640431484</v>
      </c>
      <c r="CX11">
        <f>IF($AI$11&gt;0,$CS$11,0)</f>
        <v>0.34959774367210927</v>
      </c>
      <c r="CY11">
        <f>IF($AJ$11&gt;0,$CT$11,0)</f>
        <v>-4.8397464392043255E-3</v>
      </c>
      <c r="CZ11">
        <f>IF($AK$11&gt;0,$CU$11,0)</f>
        <v>0.45368197578115815</v>
      </c>
      <c r="DB11">
        <v>-0.57322889354112461</v>
      </c>
      <c r="DC11">
        <v>9.2889421475265244E-2</v>
      </c>
      <c r="DD11">
        <v>0.1685394420397259</v>
      </c>
      <c r="DE11">
        <v>1.3177485894643393</v>
      </c>
      <c r="DF11">
        <v>0.71862319437688216</v>
      </c>
      <c r="DG11">
        <v>-5.9881220292025833E-2</v>
      </c>
      <c r="DH11">
        <v>1.3039076399223701</v>
      </c>
      <c r="DI11">
        <v>0.82020261652193971</v>
      </c>
      <c r="DJ11">
        <v>8.1249940185016259E-2</v>
      </c>
      <c r="DK11">
        <v>0.32382460086717491</v>
      </c>
      <c r="DM11">
        <f>(1/4)*SUM($CW$11:$CZ$11)</f>
        <v>0.33626745235459449</v>
      </c>
      <c r="DO11">
        <v>0.75438918347676931</v>
      </c>
      <c r="DP11">
        <v>1.7907094552346734</v>
      </c>
      <c r="DQ11">
        <v>1.4025537442881253</v>
      </c>
      <c r="DR11">
        <v>0.88526284271870304</v>
      </c>
      <c r="DT11">
        <f>IF($S$11&gt;0,$DO$11,0)</f>
        <v>0.75438918347676931</v>
      </c>
      <c r="DU11">
        <f>IF($T$11&gt;0,$DP$11,0)</f>
        <v>1.7907094552346734</v>
      </c>
      <c r="DV11">
        <f>IF($U$11&gt;0,$DQ$11,0)</f>
        <v>1.4025537442881253</v>
      </c>
      <c r="DW11">
        <f>IF($V$11&gt;0,$DR$11,0)</f>
        <v>0.88526284271870304</v>
      </c>
      <c r="DY11">
        <v>0.39473943598690042</v>
      </c>
      <c r="DZ11">
        <v>1.0927871142166279</v>
      </c>
      <c r="EA11">
        <v>0.79511826312904854</v>
      </c>
      <c r="EB11">
        <v>0.40419742799990888</v>
      </c>
      <c r="EC11">
        <v>0.75460777923697464</v>
      </c>
      <c r="ED11">
        <v>0.78976664867628321</v>
      </c>
      <c r="EE11">
        <v>0.62338125676263123</v>
      </c>
      <c r="EF11">
        <v>0.54422500285432607</v>
      </c>
      <c r="EG11">
        <v>0.82984430313334001</v>
      </c>
      <c r="EH11">
        <v>0.45735561922474588</v>
      </c>
      <c r="EJ11">
        <f>(1/4)*SUM($DT$11:$DW$11)</f>
        <v>1.2082288064295676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1.9705761780724826</v>
      </c>
      <c r="O12">
        <v>3.0378996056093808</v>
      </c>
      <c r="P12">
        <v>2.6810037163125333</v>
      </c>
      <c r="Q12">
        <v>3.3938073634101054</v>
      </c>
      <c r="S12">
        <f t="shared" si="8"/>
        <v>2.0738893760728008</v>
      </c>
      <c r="T12">
        <f t="shared" si="0"/>
        <v>3.1412128036096987</v>
      </c>
      <c r="U12">
        <f t="shared" si="0"/>
        <v>2.7843169143128512</v>
      </c>
      <c r="V12">
        <f t="shared" si="0"/>
        <v>3.4971205614104233</v>
      </c>
      <c r="X12">
        <f t="shared" si="9"/>
        <v>2.0738893760728008</v>
      </c>
      <c r="Y12">
        <f t="shared" si="1"/>
        <v>3.1412128036096987</v>
      </c>
      <c r="Z12">
        <f t="shared" si="1"/>
        <v>2.7843169143128512</v>
      </c>
      <c r="AA12">
        <f t="shared" si="1"/>
        <v>3.4971205614104233</v>
      </c>
      <c r="AC12">
        <v>9.7558591101677266</v>
      </c>
      <c r="AD12">
        <v>12.650808145571848</v>
      </c>
      <c r="AE12">
        <v>11.194641921894187</v>
      </c>
      <c r="AF12">
        <v>12.939406610959608</v>
      </c>
      <c r="AH12">
        <f t="shared" si="10"/>
        <v>10.595980936053481</v>
      </c>
      <c r="AI12">
        <f t="shared" si="2"/>
        <v>13.490929971457602</v>
      </c>
      <c r="AJ12">
        <f t="shared" si="2"/>
        <v>12.034763747779941</v>
      </c>
      <c r="AK12">
        <f t="shared" si="2"/>
        <v>13.779528436845363</v>
      </c>
      <c r="AM12">
        <f t="shared" si="11"/>
        <v>10.595980936053481</v>
      </c>
      <c r="AN12">
        <f t="shared" si="3"/>
        <v>13.490929971457602</v>
      </c>
      <c r="AO12">
        <f t="shared" si="3"/>
        <v>12.034763747779941</v>
      </c>
      <c r="AP12">
        <f t="shared" si="3"/>
        <v>13.779528436845363</v>
      </c>
      <c r="AR12">
        <v>65.227404865992639</v>
      </c>
      <c r="AS12">
        <v>89.151502968374103</v>
      </c>
      <c r="AT12">
        <v>72.574769289030598</v>
      </c>
      <c r="AU12">
        <v>86.872879239435406</v>
      </c>
      <c r="AW12">
        <f t="shared" si="12"/>
        <v>66.135267918306226</v>
      </c>
      <c r="AX12">
        <f t="shared" si="4"/>
        <v>90.05936602068769</v>
      </c>
      <c r="AY12">
        <f t="shared" si="4"/>
        <v>73.482632341344186</v>
      </c>
      <c r="AZ12">
        <f t="shared" si="4"/>
        <v>87.780742291748993</v>
      </c>
      <c r="BB12">
        <f t="shared" si="13"/>
        <v>1.289196660547746E-6</v>
      </c>
      <c r="BC12">
        <f t="shared" si="5"/>
        <v>1.1631869701286914E-8</v>
      </c>
      <c r="BD12">
        <f t="shared" si="5"/>
        <v>2.3618453732990335E-7</v>
      </c>
      <c r="BE12">
        <f t="shared" si="5"/>
        <v>1.4627738992511929E-8</v>
      </c>
      <c r="BG12">
        <f t="shared" si="14"/>
        <v>1.2879280441391182E-6</v>
      </c>
      <c r="BH12">
        <f t="shared" si="6"/>
        <v>1.1630649173455747E-8</v>
      </c>
      <c r="BI12">
        <f t="shared" si="6"/>
        <v>2.3609294734985038E-7</v>
      </c>
      <c r="BJ12">
        <f t="shared" si="6"/>
        <v>1.4626347289280958E-8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1.2879280441391182E-6</v>
      </c>
      <c r="BZ12">
        <f>$BH$12-$BM$12</f>
        <v>1.1630649173455747E-8</v>
      </c>
      <c r="CA12">
        <f>$BI$12-$BN$12</f>
        <v>2.3609294734985038E-7</v>
      </c>
      <c r="CB12">
        <f>$BJ$12-$BO$12</f>
        <v>1.4626347289280958E-8</v>
      </c>
      <c r="CD12">
        <v>-3.3727324928644005</v>
      </c>
      <c r="CE12">
        <v>12.470845674970175</v>
      </c>
      <c r="CF12">
        <v>-3.4448821091455799</v>
      </c>
      <c r="CG12">
        <v>3.6763718527598122E-10</v>
      </c>
      <c r="CH12">
        <v>-2.6489666052866174</v>
      </c>
      <c r="CI12">
        <v>4.211659072125186E-6</v>
      </c>
      <c r="CJ12">
        <v>2.7494249005225969E-11</v>
      </c>
      <c r="CK12">
        <v>-3.0086909353987612</v>
      </c>
      <c r="CL12">
        <v>1.1069702187915712E-8</v>
      </c>
      <c r="CM12">
        <v>4.4222446012793072E-3</v>
      </c>
      <c r="CO12">
        <f>(1/4)*SUM($BY$12:$CB$12)</f>
        <v>3.8756949698792634E-7</v>
      </c>
      <c r="CR12">
        <v>0.20963959573615537</v>
      </c>
      <c r="CS12">
        <v>-2.2425227924543479E-2</v>
      </c>
      <c r="CT12">
        <v>9.0336216716704637E-2</v>
      </c>
      <c r="CU12">
        <v>-0.35628514713261905</v>
      </c>
      <c r="CW12">
        <f>IF($AH$12&gt;0,$CR$12,0)</f>
        <v>0.20963959573615537</v>
      </c>
      <c r="CX12">
        <f>IF($AI$12&gt;0,$CS$12,0)</f>
        <v>-2.2425227924543479E-2</v>
      </c>
      <c r="CY12">
        <f>IF($AJ$12&gt;0,$CT$12,0)</f>
        <v>9.0336216716704637E-2</v>
      </c>
      <c r="CZ12">
        <f>IF($AK$12&gt;0,$CU$12,0)</f>
        <v>-0.35628514713261905</v>
      </c>
      <c r="DB12">
        <v>-0.6808116454635269</v>
      </c>
      <c r="DC12">
        <v>0.15889051953477817</v>
      </c>
      <c r="DD12">
        <v>0.28027605496164765</v>
      </c>
      <c r="DE12">
        <v>1.8559567980996454</v>
      </c>
      <c r="DF12">
        <v>0.95122897421828623</v>
      </c>
      <c r="DG12">
        <v>-0.15753013506557506</v>
      </c>
      <c r="DH12">
        <v>1.7491068307241457</v>
      </c>
      <c r="DI12">
        <v>0.98934333523780071</v>
      </c>
      <c r="DJ12">
        <v>8.5186557826108317E-2</v>
      </c>
      <c r="DK12">
        <v>0.5231811594167457</v>
      </c>
      <c r="DM12">
        <f>(1/4)*SUM($CW$12:$CZ$12)</f>
        <v>-1.968364065107564E-2</v>
      </c>
      <c r="DO12">
        <v>0.61870510184163952</v>
      </c>
      <c r="DP12">
        <v>1.961938227418055</v>
      </c>
      <c r="DQ12">
        <v>0.90692891545286292</v>
      </c>
      <c r="DR12">
        <v>1.3386050353845282</v>
      </c>
      <c r="DT12">
        <f>IF($S$12&gt;0,$DO$12,0)</f>
        <v>0.61870510184163952</v>
      </c>
      <c r="DU12">
        <f>IF($T$12&gt;0,$DP$12,0)</f>
        <v>1.961938227418055</v>
      </c>
      <c r="DV12">
        <f>IF($U$12&gt;0,$DQ$12,0)</f>
        <v>0.90692891545286292</v>
      </c>
      <c r="DW12">
        <f>IF($V$12&gt;0,$DR$12,0)</f>
        <v>1.3386050353845282</v>
      </c>
      <c r="DY12">
        <v>0.24831022380818055</v>
      </c>
      <c r="DZ12">
        <v>0.64385712265502315</v>
      </c>
      <c r="EA12">
        <v>0.49029351417992673</v>
      </c>
      <c r="EB12">
        <v>0.24272117508095928</v>
      </c>
      <c r="EC12">
        <v>0.41307367145823842</v>
      </c>
      <c r="ED12">
        <v>0.48336650618788757</v>
      </c>
      <c r="EE12">
        <v>0.42668496562629044</v>
      </c>
      <c r="EF12">
        <v>0.32693492874519686</v>
      </c>
      <c r="EG12">
        <v>0.4952648350183626</v>
      </c>
      <c r="EH12">
        <v>0.27987140283516776</v>
      </c>
      <c r="EJ12">
        <f>(1/4)*SUM($DT$12:$DW$12)</f>
        <v>1.2065443200242714</v>
      </c>
      <c r="EN12">
        <v>0.11584484009574769</v>
      </c>
      <c r="EO12">
        <v>9.4064306564424216E-2</v>
      </c>
      <c r="EP12">
        <v>0.91367903683044815</v>
      </c>
      <c r="EQ12">
        <v>0.72001318579173379</v>
      </c>
      <c r="ER12">
        <v>2.932665619294017E-2</v>
      </c>
      <c r="ES12">
        <v>0.10331319800031791</v>
      </c>
      <c r="ET12">
        <v>0.67641134806274938</v>
      </c>
      <c r="EU12">
        <v>0.51823218877955068</v>
      </c>
      <c r="EV12">
        <v>0.65036934595819229</v>
      </c>
      <c r="EW12">
        <v>0.23222608160413727</v>
      </c>
      <c r="EZ12">
        <f t="array" ref="EZ12:FI12">TRANSPOSE(EJ7:EJ16)</f>
        <v>0.61655406550186964</v>
      </c>
      <c r="FA12">
        <v>1.6807793714594663</v>
      </c>
      <c r="FB12">
        <v>1.1877705170056772</v>
      </c>
      <c r="FC12">
        <v>0.60277846475900643</v>
      </c>
      <c r="FD12">
        <v>1.2082288064295676</v>
      </c>
      <c r="FE12">
        <v>1.2065443200242714</v>
      </c>
      <c r="FF12">
        <v>0.8754709331646704</v>
      </c>
      <c r="FG12">
        <v>0.81382354953619784</v>
      </c>
      <c r="FH12">
        <v>1.3210070428470275</v>
      </c>
      <c r="FI12">
        <v>0.71767121482234808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X12">
        <f>($EV$10*FL12)+((1-$EV$10)*EZ12)</f>
        <v>6.1655406550186947E-2</v>
      </c>
      <c r="FY12">
        <f t="shared" ref="FY12:GG12" si="16">($EV$10*FM12)+((1-$EV$10)*FA12)</f>
        <v>0.1680779371459466</v>
      </c>
      <c r="FZ12">
        <f t="shared" si="16"/>
        <v>0.11877705170056768</v>
      </c>
      <c r="GA12">
        <f t="shared" si="16"/>
        <v>6.0277846475900627E-2</v>
      </c>
      <c r="GB12">
        <f t="shared" si="16"/>
        <v>0.12082288064295674</v>
      </c>
      <c r="GC12">
        <f t="shared" si="16"/>
        <v>0.12065443200242711</v>
      </c>
      <c r="GD12">
        <f t="shared" si="16"/>
        <v>8.7547093316467026E-2</v>
      </c>
      <c r="GE12">
        <f t="shared" si="16"/>
        <v>8.138235495361977E-2</v>
      </c>
      <c r="GF12">
        <f t="shared" si="16"/>
        <v>0.13210070428470272</v>
      </c>
      <c r="GG12">
        <f t="shared" si="16"/>
        <v>7.1767121482234797E-2</v>
      </c>
      <c r="GJ12">
        <f>EN12-($EU$10*FX12)</f>
        <v>0.1157831846891975</v>
      </c>
      <c r="GK12">
        <f t="shared" ref="GK12:GS12" si="17">EO12-($EU$10*FY12)</f>
        <v>9.3896228627278269E-2</v>
      </c>
      <c r="GL12">
        <f t="shared" si="17"/>
        <v>0.91356025977874755</v>
      </c>
      <c r="GM12">
        <f t="shared" si="17"/>
        <v>0.7199529079452579</v>
      </c>
      <c r="GN12">
        <f t="shared" si="17"/>
        <v>2.9205833312297213E-2</v>
      </c>
      <c r="GO12">
        <f t="shared" si="17"/>
        <v>0.10319254356831548</v>
      </c>
      <c r="GP12">
        <f t="shared" si="17"/>
        <v>0.6763238009694329</v>
      </c>
      <c r="GQ12">
        <f t="shared" si="17"/>
        <v>0.5181508064245971</v>
      </c>
      <c r="GR12">
        <f t="shared" si="17"/>
        <v>0.65023724525390758</v>
      </c>
      <c r="GS12">
        <f t="shared" si="17"/>
        <v>0.23215431448265503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1.6708706675804978</v>
      </c>
      <c r="O13">
        <v>2.3058087843521635</v>
      </c>
      <c r="P13">
        <v>2.1109840429961584</v>
      </c>
      <c r="Q13">
        <v>1.8565932497742632</v>
      </c>
      <c r="S13">
        <f t="shared" si="8"/>
        <v>2.3472820156432475</v>
      </c>
      <c r="T13">
        <f t="shared" si="0"/>
        <v>2.9822201324149127</v>
      </c>
      <c r="U13">
        <f t="shared" si="0"/>
        <v>2.787395391058908</v>
      </c>
      <c r="V13">
        <f t="shared" si="0"/>
        <v>2.5330045978370128</v>
      </c>
      <c r="X13">
        <f t="shared" si="9"/>
        <v>2.3472820156432475</v>
      </c>
      <c r="Y13">
        <f t="shared" si="1"/>
        <v>2.9822201324149127</v>
      </c>
      <c r="Z13">
        <f t="shared" si="1"/>
        <v>2.787395391058908</v>
      </c>
      <c r="AA13">
        <f t="shared" si="1"/>
        <v>2.5330045978370128</v>
      </c>
      <c r="AC13">
        <v>10.36364191256226</v>
      </c>
      <c r="AD13">
        <v>14.040243970119473</v>
      </c>
      <c r="AE13">
        <v>11.165264205416866</v>
      </c>
      <c r="AF13">
        <v>13.372515994957594</v>
      </c>
      <c r="AH13">
        <f t="shared" si="10"/>
        <v>10.73150531094865</v>
      </c>
      <c r="AI13">
        <f t="shared" si="2"/>
        <v>14.408107368505863</v>
      </c>
      <c r="AJ13">
        <f t="shared" si="2"/>
        <v>11.533127603803257</v>
      </c>
      <c r="AK13">
        <f t="shared" si="2"/>
        <v>13.740379393343984</v>
      </c>
      <c r="AM13">
        <f t="shared" si="11"/>
        <v>10.73150531094865</v>
      </c>
      <c r="AN13">
        <f t="shared" si="3"/>
        <v>14.408107368505863</v>
      </c>
      <c r="AO13">
        <f t="shared" si="3"/>
        <v>11.533127603803257</v>
      </c>
      <c r="AP13">
        <f t="shared" si="3"/>
        <v>13.740379393343984</v>
      </c>
      <c r="AR13">
        <v>53.396807395173084</v>
      </c>
      <c r="AS13">
        <v>72.171453338752457</v>
      </c>
      <c r="AT13">
        <v>59.737943104379369</v>
      </c>
      <c r="AU13">
        <v>70.780141781459292</v>
      </c>
      <c r="AW13">
        <f t="shared" si="12"/>
        <v>54.332903418934187</v>
      </c>
      <c r="AX13">
        <f t="shared" si="4"/>
        <v>73.107549362513552</v>
      </c>
      <c r="AY13">
        <f t="shared" si="4"/>
        <v>60.674039128140471</v>
      </c>
      <c r="AZ13">
        <f t="shared" si="4"/>
        <v>71.716237805220388</v>
      </c>
      <c r="BB13">
        <f t="shared" si="13"/>
        <v>9.6520018479350041E-12</v>
      </c>
      <c r="BC13">
        <f t="shared" si="5"/>
        <v>5.0532303485620421E-16</v>
      </c>
      <c r="BD13">
        <f t="shared" si="5"/>
        <v>6.4647257854621754E-13</v>
      </c>
      <c r="BE13">
        <f t="shared" si="5"/>
        <v>1.5433042404281729E-15</v>
      </c>
      <c r="BG13">
        <f t="shared" si="14"/>
        <v>9.6425039270241695E-12</v>
      </c>
      <c r="BH13">
        <f t="shared" si="6"/>
        <v>5.0527001149507564E-16</v>
      </c>
      <c r="BI13">
        <f t="shared" si="6"/>
        <v>6.4622188300431954E-13</v>
      </c>
      <c r="BJ13">
        <f t="shared" si="6"/>
        <v>1.5431574083375213E-15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9.6425039270241695E-12</v>
      </c>
      <c r="BZ13">
        <f>$BH$13-$BM$13</f>
        <v>5.0527001149507564E-16</v>
      </c>
      <c r="CA13">
        <f>$BI$13-$BN$13</f>
        <v>6.4622188300431954E-13</v>
      </c>
      <c r="CB13">
        <f>$BJ$13-$BO$13</f>
        <v>1.5431574083375213E-15</v>
      </c>
      <c r="CD13">
        <v>-3.6020268421264658</v>
      </c>
      <c r="CE13">
        <v>12.598816984617738</v>
      </c>
      <c r="CF13">
        <v>-3.4350948482697339</v>
      </c>
      <c r="CG13">
        <v>3.7074846757378739E-10</v>
      </c>
      <c r="CH13">
        <v>-2.6828477766181122</v>
      </c>
      <c r="CI13">
        <v>4.2282109842231471E-6</v>
      </c>
      <c r="CJ13">
        <v>2.7740006273397958E-11</v>
      </c>
      <c r="CK13">
        <v>-2.8832818993937792</v>
      </c>
      <c r="CL13">
        <v>1.112186565317481E-8</v>
      </c>
      <c r="CM13">
        <v>4.4301420590140235E-3</v>
      </c>
      <c r="CO13">
        <f>(1/4)*SUM($BY$13:$CB$13)</f>
        <v>2.5726935593620803E-12</v>
      </c>
      <c r="CR13">
        <v>0.46811060876233002</v>
      </c>
      <c r="CS13">
        <v>0.72696783425524469</v>
      </c>
      <c r="CT13">
        <v>0.53389928685265864</v>
      </c>
      <c r="CU13">
        <v>0.64496267178999711</v>
      </c>
      <c r="CW13">
        <f>IF($AH$13&gt;0,$CR$13,0)</f>
        <v>0.46811060876233002</v>
      </c>
      <c r="CX13">
        <f>IF($AI$13&gt;0,$CS$13,0)</f>
        <v>0.72696783425524469</v>
      </c>
      <c r="CY13">
        <f>IF($AJ$13&gt;0,$CT$13,0)</f>
        <v>0.53389928685265864</v>
      </c>
      <c r="CZ13">
        <f>IF($AK$13&gt;0,$CU$13,0)</f>
        <v>0.64496267178999711</v>
      </c>
      <c r="DB13">
        <v>-0.69018787347845545</v>
      </c>
      <c r="DC13">
        <v>0.12400382143892168</v>
      </c>
      <c r="DD13">
        <v>0.22428483474475114</v>
      </c>
      <c r="DE13">
        <v>1.6030445161128091</v>
      </c>
      <c r="DF13">
        <v>0.86534001433064311</v>
      </c>
      <c r="DG13">
        <v>-5.6365718764621958E-2</v>
      </c>
      <c r="DH13">
        <v>1.5971618871884332</v>
      </c>
      <c r="DI13">
        <v>1.0238332153122285</v>
      </c>
      <c r="DJ13">
        <v>0.12233034316783369</v>
      </c>
      <c r="DK13">
        <v>0.38823591381952455</v>
      </c>
      <c r="DM13">
        <f>(1/4)*SUM($CW$13:$CZ$13)</f>
        <v>0.59348510041505764</v>
      </c>
      <c r="DO13">
        <v>-4.0611761922790979E-2</v>
      </c>
      <c r="DP13">
        <v>1.8431430694158866</v>
      </c>
      <c r="DQ13">
        <v>0.63123442829226806</v>
      </c>
      <c r="DR13">
        <v>1.0681179968733183</v>
      </c>
      <c r="DT13">
        <f>IF($S$13&gt;0,$DO$13,0)</f>
        <v>-4.0611761922790979E-2</v>
      </c>
      <c r="DU13">
        <f>IF($T$13&gt;0,$DP$13,0)</f>
        <v>1.8431430694158866</v>
      </c>
      <c r="DV13">
        <f>IF($U$13&gt;0,$DQ$13,0)</f>
        <v>0.63123442829226806</v>
      </c>
      <c r="DW13">
        <f>IF($V$13&gt;0,$DR$13,0)</f>
        <v>1.0681179968733183</v>
      </c>
      <c r="DY13">
        <v>0.23456342298597105</v>
      </c>
      <c r="DZ13">
        <v>0.68896760157807457</v>
      </c>
      <c r="EA13">
        <v>0.47192454719545951</v>
      </c>
      <c r="EB13">
        <v>0.26154040099708636</v>
      </c>
      <c r="EC13">
        <v>0.53919497874331968</v>
      </c>
      <c r="ED13">
        <v>0.47589320815367397</v>
      </c>
      <c r="EE13">
        <v>0.31843591990583975</v>
      </c>
      <c r="EF13">
        <v>0.34568548074872174</v>
      </c>
      <c r="EG13">
        <v>0.51755856294623004</v>
      </c>
      <c r="EH13">
        <v>0.27324059550265573</v>
      </c>
      <c r="EJ13">
        <f>(1/4)*SUM($DT$13:$DW$13)</f>
        <v>0.8754709331646704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2.0234211936700532</v>
      </c>
      <c r="O14">
        <v>2.6251357939530937</v>
      </c>
      <c r="P14">
        <v>2.6773317846709026</v>
      </c>
      <c r="Q14">
        <v>2.9234187496480071</v>
      </c>
      <c r="S14">
        <f t="shared" si="8"/>
        <v>2.5416533824496037</v>
      </c>
      <c r="T14">
        <f t="shared" si="0"/>
        <v>3.1433679827326442</v>
      </c>
      <c r="U14">
        <f t="shared" si="0"/>
        <v>3.1955639734504535</v>
      </c>
      <c r="V14">
        <f t="shared" si="0"/>
        <v>3.441650938427558</v>
      </c>
      <c r="X14">
        <f t="shared" si="9"/>
        <v>2.5416533824496037</v>
      </c>
      <c r="Y14">
        <f t="shared" si="1"/>
        <v>3.1433679827326442</v>
      </c>
      <c r="Z14">
        <f t="shared" si="1"/>
        <v>3.1955639734504535</v>
      </c>
      <c r="AA14">
        <f t="shared" si="1"/>
        <v>3.441650938427558</v>
      </c>
      <c r="AC14">
        <v>14.679544707257776</v>
      </c>
      <c r="AD14">
        <v>20.27189463800449</v>
      </c>
      <c r="AE14">
        <v>16.464659298225868</v>
      </c>
      <c r="AF14">
        <v>19.904578179121035</v>
      </c>
      <c r="AH14">
        <f t="shared" si="10"/>
        <v>15.408651429709483</v>
      </c>
      <c r="AI14">
        <f t="shared" si="2"/>
        <v>21.001001360456197</v>
      </c>
      <c r="AJ14">
        <f t="shared" si="2"/>
        <v>17.193766020677575</v>
      </c>
      <c r="AK14">
        <f t="shared" si="2"/>
        <v>20.633684901572742</v>
      </c>
      <c r="AM14">
        <f t="shared" si="11"/>
        <v>15.408651429709483</v>
      </c>
      <c r="AN14">
        <f t="shared" si="3"/>
        <v>21.001001360456197</v>
      </c>
      <c r="AO14">
        <f t="shared" si="3"/>
        <v>17.193766020677575</v>
      </c>
      <c r="AP14">
        <f t="shared" si="3"/>
        <v>20.633684901572742</v>
      </c>
      <c r="AR14">
        <v>58.133455547027452</v>
      </c>
      <c r="AS14">
        <v>79.301700527523124</v>
      </c>
      <c r="AT14">
        <v>64.927780555886187</v>
      </c>
      <c r="AU14">
        <v>77.431909841866826</v>
      </c>
      <c r="AW14">
        <f t="shared" si="12"/>
        <v>58.321087911414061</v>
      </c>
      <c r="AX14">
        <f t="shared" si="4"/>
        <v>79.489332891909726</v>
      </c>
      <c r="AY14">
        <f t="shared" si="4"/>
        <v>65.115412920272789</v>
      </c>
      <c r="AZ14">
        <f t="shared" si="4"/>
        <v>77.619542206253428</v>
      </c>
      <c r="BB14">
        <f t="shared" si="13"/>
        <v>5.2079153227980046E-10</v>
      </c>
      <c r="BC14">
        <f t="shared" si="5"/>
        <v>2.9863621134621599E-13</v>
      </c>
      <c r="BD14">
        <f t="shared" si="5"/>
        <v>5.4880017111760901E-11</v>
      </c>
      <c r="BE14">
        <f t="shared" si="5"/>
        <v>5.6522853132686597E-13</v>
      </c>
      <c r="BG14">
        <f t="shared" si="14"/>
        <v>5.202790544681966E-10</v>
      </c>
      <c r="BH14">
        <f t="shared" si="6"/>
        <v>2.9860487555784295E-13</v>
      </c>
      <c r="BI14">
        <f t="shared" si="6"/>
        <v>5.4858735194962288E-11</v>
      </c>
      <c r="BJ14">
        <f t="shared" si="6"/>
        <v>5.6517475470604388E-13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23.626259685825911</v>
      </c>
      <c r="BT14">
        <f t="shared" si="7"/>
        <v>0</v>
      </c>
      <c r="BY14">
        <f>$BG$14-$BL$14</f>
        <v>5.202790544681966E-10</v>
      </c>
      <c r="BZ14">
        <f>$BH$14-$BM$14</f>
        <v>2.9860487555784295E-13</v>
      </c>
      <c r="CA14">
        <f>$BI$14-$BN$14</f>
        <v>-0.99999999994514122</v>
      </c>
      <c r="CB14">
        <f>$BJ$14-$BO$14</f>
        <v>5.6517475470604388E-13</v>
      </c>
      <c r="CD14">
        <v>-5.2502503401140492</v>
      </c>
      <c r="CE14">
        <v>18.552776681347027</v>
      </c>
      <c r="CF14">
        <v>-5.1584212252977153</v>
      </c>
      <c r="CG14">
        <v>5.3388762049239865E-10</v>
      </c>
      <c r="CH14">
        <v>-3.8521213883023164</v>
      </c>
      <c r="CI14">
        <v>6.1126529787238424E-6</v>
      </c>
      <c r="CJ14">
        <v>3.9932855493713552E-11</v>
      </c>
      <c r="CK14">
        <v>-4.2984415029249048</v>
      </c>
      <c r="CL14">
        <v>1.6056674036385437E-8</v>
      </c>
      <c r="CM14">
        <v>6.4516460084827389E-3</v>
      </c>
      <c r="CO14">
        <f>(1/4)*SUM($BY$14:$CB$14)</f>
        <v>-0.24999999985599958</v>
      </c>
      <c r="CR14">
        <v>0.59917384339671498</v>
      </c>
      <c r="CS14">
        <v>0.38117997563929262</v>
      </c>
      <c r="CT14">
        <v>0.58789491220966361</v>
      </c>
      <c r="CU14">
        <v>-3.4170996696599794E-2</v>
      </c>
      <c r="CW14">
        <f>IF($AH$14&gt;0,$CR$14,0)</f>
        <v>0.59917384339671498</v>
      </c>
      <c r="CX14">
        <f>IF($AI$14&gt;0,$CS$14,0)</f>
        <v>0.38117997563929262</v>
      </c>
      <c r="CY14">
        <f>IF($AJ$14&gt;0,$CT$14,0)</f>
        <v>0.58789491220966361</v>
      </c>
      <c r="CZ14">
        <f>IF($AK$14&gt;0,$CU$14,0)</f>
        <v>-3.4170996696599794E-2</v>
      </c>
      <c r="DB14">
        <v>-0.77470175129056995</v>
      </c>
      <c r="DC14">
        <v>0.1342277884655908</v>
      </c>
      <c r="DD14">
        <v>0.25419482900992457</v>
      </c>
      <c r="DE14">
        <v>1.915080894764343</v>
      </c>
      <c r="DF14">
        <v>1.0085518013181294</v>
      </c>
      <c r="DG14">
        <v>-0.11879837680109756</v>
      </c>
      <c r="DH14">
        <v>1.8501870094824455</v>
      </c>
      <c r="DI14">
        <v>1.1205330789030279</v>
      </c>
      <c r="DJ14">
        <v>9.5449198788132184E-2</v>
      </c>
      <c r="DK14">
        <v>0.48715988887990141</v>
      </c>
      <c r="DM14">
        <f>(1/4)*SUM($CW$14:$CZ$14)</f>
        <v>0.38351943363726787</v>
      </c>
      <c r="DO14">
        <v>0.2062140903168348</v>
      </c>
      <c r="DP14">
        <v>1.3624686417451735</v>
      </c>
      <c r="DQ14">
        <v>0.84447942337753779</v>
      </c>
      <c r="DR14">
        <v>0.84213204270524522</v>
      </c>
      <c r="DT14">
        <f>IF($S$14&gt;0,$DO$14,0)</f>
        <v>0.2062140903168348</v>
      </c>
      <c r="DU14">
        <f>IF($T$14&gt;0,$DP$14,0)</f>
        <v>1.3624686417451735</v>
      </c>
      <c r="DV14">
        <f>IF($U$14&gt;0,$DQ$14,0)</f>
        <v>0.84447942337753779</v>
      </c>
      <c r="DW14">
        <f>IF($V$14&gt;0,$DR$14,0)</f>
        <v>0.84213204270524522</v>
      </c>
      <c r="DY14">
        <v>0.18728429985702633</v>
      </c>
      <c r="DZ14">
        <v>0.44047678811434521</v>
      </c>
      <c r="EA14">
        <v>0.33103536441419384</v>
      </c>
      <c r="EB14">
        <v>0.17680496716660468</v>
      </c>
      <c r="EC14">
        <v>0.31343418309320903</v>
      </c>
      <c r="ED14">
        <v>0.33714193746774401</v>
      </c>
      <c r="EE14">
        <v>0.29087454744885011</v>
      </c>
      <c r="EF14">
        <v>0.23128415266700486</v>
      </c>
      <c r="EG14">
        <v>0.36028220427097285</v>
      </c>
      <c r="EH14">
        <v>0.19887880469189476</v>
      </c>
      <c r="EJ14">
        <f>(1/4)*SUM($DT$14:$DW$14)</f>
        <v>0.81382354953619784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2.150168393471398</v>
      </c>
      <c r="O15">
        <v>3.1112898855339535</v>
      </c>
      <c r="P15">
        <v>2.4979991772422063</v>
      </c>
      <c r="Q15">
        <v>2.9433294831227759</v>
      </c>
      <c r="S15">
        <f t="shared" si="8"/>
        <v>2.8005377394295903</v>
      </c>
      <c r="T15">
        <f t="shared" si="0"/>
        <v>3.7616592314921458</v>
      </c>
      <c r="U15">
        <f t="shared" si="0"/>
        <v>3.1483685232003986</v>
      </c>
      <c r="V15">
        <f t="shared" si="0"/>
        <v>3.5936988290809682</v>
      </c>
      <c r="X15">
        <f t="shared" si="9"/>
        <v>2.8005377394295903</v>
      </c>
      <c r="Y15">
        <f t="shared" si="1"/>
        <v>3.7616592314921458</v>
      </c>
      <c r="Z15">
        <f t="shared" si="1"/>
        <v>3.1483685232003986</v>
      </c>
      <c r="AA15">
        <f t="shared" si="1"/>
        <v>3.5936988290809682</v>
      </c>
      <c r="AC15">
        <v>10.308184183609255</v>
      </c>
      <c r="AD15">
        <v>13.636960130171223</v>
      </c>
      <c r="AE15">
        <v>11.862085372179997</v>
      </c>
      <c r="AF15">
        <v>13.328623270818568</v>
      </c>
      <c r="AH15">
        <f t="shared" si="10"/>
        <v>10.512518798557599</v>
      </c>
      <c r="AI15">
        <f t="shared" si="2"/>
        <v>13.841294745119567</v>
      </c>
      <c r="AJ15">
        <f t="shared" si="2"/>
        <v>12.066419987128342</v>
      </c>
      <c r="AK15">
        <f t="shared" si="2"/>
        <v>13.532957885766912</v>
      </c>
      <c r="AM15">
        <f t="shared" si="11"/>
        <v>10.512518798557599</v>
      </c>
      <c r="AN15">
        <f t="shared" si="3"/>
        <v>13.841294745119567</v>
      </c>
      <c r="AO15">
        <f t="shared" si="3"/>
        <v>12.066419987128342</v>
      </c>
      <c r="AP15">
        <f t="shared" si="3"/>
        <v>13.532957885766912</v>
      </c>
      <c r="AR15">
        <v>59.760008101728339</v>
      </c>
      <c r="AS15">
        <v>80.579113766632048</v>
      </c>
      <c r="AT15">
        <v>66.93128976015069</v>
      </c>
      <c r="AU15">
        <v>79.046588276854607</v>
      </c>
      <c r="AW15">
        <f t="shared" si="12"/>
        <v>60.241965348375793</v>
      </c>
      <c r="AX15">
        <f t="shared" si="4"/>
        <v>81.061071013279502</v>
      </c>
      <c r="AY15">
        <f t="shared" si="4"/>
        <v>67.413247006798144</v>
      </c>
      <c r="AZ15">
        <f t="shared" si="4"/>
        <v>79.528545523502061</v>
      </c>
      <c r="BB15">
        <f t="shared" si="13"/>
        <v>3.555415697737051E-9</v>
      </c>
      <c r="BC15">
        <f t="shared" si="5"/>
        <v>1.437936342956882E-12</v>
      </c>
      <c r="BD15">
        <f t="shared" si="5"/>
        <v>5.4619900193323258E-10</v>
      </c>
      <c r="BE15">
        <f t="shared" si="5"/>
        <v>3.8132359823643217E-12</v>
      </c>
      <c r="BG15">
        <f t="shared" si="14"/>
        <v>3.5519170393619004E-9</v>
      </c>
      <c r="BH15">
        <f t="shared" si="6"/>
        <v>1.4377854608226165E-12</v>
      </c>
      <c r="BI15">
        <f t="shared" si="6"/>
        <v>5.4598719147240578E-10</v>
      </c>
      <c r="BJ15">
        <f t="shared" si="6"/>
        <v>3.812873185841918E-12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3.5519170393619004E-9</v>
      </c>
      <c r="BZ15">
        <f>$BH$15-$BM$15</f>
        <v>1.4377854608226165E-12</v>
      </c>
      <c r="CA15">
        <f>$BI$15-$BN$15</f>
        <v>5.4598719147240578E-10</v>
      </c>
      <c r="CB15">
        <f>$BJ$15-$BO$15</f>
        <v>3.812873185841918E-12</v>
      </c>
      <c r="CD15">
        <v>-3.4603236862798918</v>
      </c>
      <c r="CE15">
        <v>12.483856893385024</v>
      </c>
      <c r="CF15">
        <v>-3.3832394713764202</v>
      </c>
      <c r="CG15">
        <v>3.6505006574538302E-10</v>
      </c>
      <c r="CH15">
        <v>-2.6281012039661706</v>
      </c>
      <c r="CI15">
        <v>4.1867713547749E-6</v>
      </c>
      <c r="CJ15">
        <v>2.7298116379645803E-11</v>
      </c>
      <c r="CK15">
        <v>-3.0166049952462917</v>
      </c>
      <c r="CL15">
        <v>1.0999801417924746E-8</v>
      </c>
      <c r="CM15">
        <v>4.4082653202442363E-3</v>
      </c>
      <c r="CO15">
        <f>(1/4)*SUM($BY$15:$CB$15)</f>
        <v>1.0257887223702427E-9</v>
      </c>
      <c r="CR15">
        <v>6.9780160188838786E-2</v>
      </c>
      <c r="CS15">
        <v>0.26500267930806515</v>
      </c>
      <c r="CT15">
        <v>-4.9526238683926067E-3</v>
      </c>
      <c r="CU15">
        <v>-0.17803510787375512</v>
      </c>
      <c r="CW15">
        <f>IF($AH$15&gt;0,$CR$15,0)</f>
        <v>6.9780160188838786E-2</v>
      </c>
      <c r="CX15">
        <f>IF($AI$15&gt;0,$CS$15,0)</f>
        <v>0.26500267930806515</v>
      </c>
      <c r="CY15">
        <f>IF($AJ$15&gt;0,$CT$15,0)</f>
        <v>-4.9526238683926067E-3</v>
      </c>
      <c r="CZ15">
        <f>IF($AK$15&gt;0,$CU$15,0)</f>
        <v>-0.17803510787375512</v>
      </c>
      <c r="DB15">
        <v>-0.85018374427640087</v>
      </c>
      <c r="DC15">
        <v>0.18194780794148002</v>
      </c>
      <c r="DD15">
        <v>0.29817797017744613</v>
      </c>
      <c r="DE15">
        <v>2.0540932835743844</v>
      </c>
      <c r="DF15">
        <v>1.1152710364829868</v>
      </c>
      <c r="DG15">
        <v>-0.12330557023908995</v>
      </c>
      <c r="DH15">
        <v>2.0110699996222636</v>
      </c>
      <c r="DI15">
        <v>1.2099969252171345</v>
      </c>
      <c r="DJ15">
        <v>0.13421862581647628</v>
      </c>
      <c r="DK15">
        <v>0.55747615321110022</v>
      </c>
      <c r="DM15">
        <f>(1/4)*SUM($CW$15:$CZ$15)</f>
        <v>3.794877693868904E-2</v>
      </c>
      <c r="DO15">
        <v>1.009085575939892</v>
      </c>
      <c r="DP15">
        <v>2.1045066719902303</v>
      </c>
      <c r="DQ15">
        <v>0.97896177521254468</v>
      </c>
      <c r="DR15">
        <v>1.1914741482454434</v>
      </c>
      <c r="DT15">
        <f>IF($S$15&gt;0,$DO$15,0)</f>
        <v>1.009085575939892</v>
      </c>
      <c r="DU15">
        <f>IF($T$15&gt;0,$DP$15,0)</f>
        <v>2.1045066719902303</v>
      </c>
      <c r="DV15">
        <f>IF($U$15&gt;0,$DQ$15,0)</f>
        <v>0.97896177521254468</v>
      </c>
      <c r="DW15">
        <f>IF($V$15&gt;0,$DR$15,0)</f>
        <v>1.1914741482454434</v>
      </c>
      <c r="DY15">
        <v>0.36741711201212973</v>
      </c>
      <c r="DZ15">
        <v>1.0225895609063458</v>
      </c>
      <c r="EA15">
        <v>0.72432764312871756</v>
      </c>
      <c r="EB15">
        <v>0.32135459896849916</v>
      </c>
      <c r="EC15">
        <v>0.66393036909958625</v>
      </c>
      <c r="ED15">
        <v>0.73611724933338651</v>
      </c>
      <c r="EE15">
        <v>0.52466882085156685</v>
      </c>
      <c r="EF15">
        <v>0.45519039908238101</v>
      </c>
      <c r="EG15">
        <v>0.81570260131313477</v>
      </c>
      <c r="EH15">
        <v>0.45273951715318506</v>
      </c>
      <c r="EJ15">
        <f>(1/4)*SUM($DT$15:$DW$15)</f>
        <v>1.3210070428470275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1.7778692432745975</v>
      </c>
      <c r="O16">
        <v>2.2691430743693322</v>
      </c>
      <c r="P16">
        <v>1.7604744654566955</v>
      </c>
      <c r="Q16">
        <v>2.3626670464123793</v>
      </c>
      <c r="S16">
        <f t="shared" si="8"/>
        <v>2.0100953248787348</v>
      </c>
      <c r="T16">
        <f t="shared" si="0"/>
        <v>2.5013691559734692</v>
      </c>
      <c r="U16">
        <f t="shared" si="0"/>
        <v>1.9927005470608328</v>
      </c>
      <c r="V16">
        <f t="shared" si="0"/>
        <v>2.5948931280165164</v>
      </c>
      <c r="X16">
        <f t="shared" si="9"/>
        <v>2.0100953248787348</v>
      </c>
      <c r="Y16">
        <f t="shared" si="1"/>
        <v>2.5013691559734692</v>
      </c>
      <c r="Z16">
        <f t="shared" si="1"/>
        <v>1.9927005470608328</v>
      </c>
      <c r="AA16">
        <f t="shared" si="1"/>
        <v>2.5948931280165164</v>
      </c>
      <c r="AC16">
        <v>10.815541934593712</v>
      </c>
      <c r="AD16">
        <v>15.470293645721096</v>
      </c>
      <c r="AE16">
        <v>12.031897058632573</v>
      </c>
      <c r="AF16">
        <v>15.028768077039178</v>
      </c>
      <c r="AH16">
        <f t="shared" si="10"/>
        <v>11.283762589855968</v>
      </c>
      <c r="AI16">
        <f t="shared" si="2"/>
        <v>15.938514300983352</v>
      </c>
      <c r="AJ16">
        <f t="shared" si="2"/>
        <v>12.500117713894829</v>
      </c>
      <c r="AK16">
        <f t="shared" si="2"/>
        <v>15.496988732301434</v>
      </c>
      <c r="AM16">
        <f t="shared" si="11"/>
        <v>11.283762589855968</v>
      </c>
      <c r="AN16">
        <f t="shared" si="3"/>
        <v>15.938514300983352</v>
      </c>
      <c r="AO16">
        <f t="shared" si="3"/>
        <v>12.500117713894829</v>
      </c>
      <c r="AP16">
        <f t="shared" si="3"/>
        <v>15.496988732301434</v>
      </c>
      <c r="AR16">
        <v>72.582100243798692</v>
      </c>
      <c r="AS16">
        <v>98.982908248836495</v>
      </c>
      <c r="AT16">
        <v>80.69593139599499</v>
      </c>
      <c r="AU16">
        <v>96.376550613113096</v>
      </c>
      <c r="AW16">
        <f t="shared" si="12"/>
        <v>72.765034140470064</v>
      </c>
      <c r="AX16">
        <f t="shared" si="4"/>
        <v>99.165842145507867</v>
      </c>
      <c r="AY16">
        <f t="shared" si="4"/>
        <v>80.878865292666362</v>
      </c>
      <c r="AZ16">
        <f t="shared" si="4"/>
        <v>96.559484509784468</v>
      </c>
      <c r="BB16">
        <f t="shared" si="13"/>
        <v>9.7631521727606526E-4</v>
      </c>
      <c r="BC16">
        <f t="shared" si="5"/>
        <v>1.0484358415976533E-4</v>
      </c>
      <c r="BD16">
        <f t="shared" si="5"/>
        <v>3.8494139797494204E-4</v>
      </c>
      <c r="BE16">
        <f t="shared" si="5"/>
        <v>9.5002821976537273E-5</v>
      </c>
      <c r="BG16">
        <f t="shared" si="14"/>
        <v>9.7535448758870856E-4</v>
      </c>
      <c r="BH16">
        <f t="shared" si="6"/>
        <v>1.048325829608461E-4</v>
      </c>
      <c r="BI16">
        <f t="shared" si="6"/>
        <v>3.8479212158555316E-4</v>
      </c>
      <c r="BJ16">
        <f t="shared" si="6"/>
        <v>9.4993783277230162E-5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9.7535448758870856E-4</v>
      </c>
      <c r="BZ16">
        <f>$BH$16-$BM$16</f>
        <v>1.048325829608461E-4</v>
      </c>
      <c r="CA16">
        <f>$BI$16-$BN$16</f>
        <v>3.8479212158555316E-4</v>
      </c>
      <c r="CB16">
        <f>$BJ$16-$BO$16</f>
        <v>9.4993783277230162E-5</v>
      </c>
      <c r="CD16">
        <v>-3.9846285752458379</v>
      </c>
      <c r="CE16">
        <v>13.800071364344261</v>
      </c>
      <c r="CF16">
        <v>-3.8742471830054921</v>
      </c>
      <c r="CG16">
        <v>3.9075397947304409E-10</v>
      </c>
      <c r="CH16">
        <v>-2.820910317530533</v>
      </c>
      <c r="CI16">
        <v>4.4739758808736031E-6</v>
      </c>
      <c r="CJ16">
        <v>2.9228385559354145E-11</v>
      </c>
      <c r="CK16">
        <v>-3.1250294268312158</v>
      </c>
      <c r="CL16">
        <v>1.1746474247908861E-8</v>
      </c>
      <c r="CM16">
        <v>4.7396521264791852E-3</v>
      </c>
      <c r="CO16">
        <f>(1/4)*SUM($BY$16:$CB$16)</f>
        <v>3.8999324385308453E-4</v>
      </c>
      <c r="CR16">
        <v>-9.1763682358487239E-2</v>
      </c>
      <c r="CS16">
        <v>0.3628593129021857</v>
      </c>
      <c r="CT16">
        <v>-0.18403231801039763</v>
      </c>
      <c r="CU16">
        <v>0.47342329518403264</v>
      </c>
      <c r="CW16">
        <f>IF($AH$16&gt;0,$CR$16,0)</f>
        <v>-9.1763682358487239E-2</v>
      </c>
      <c r="CX16">
        <f>IF($AI$16&gt;0,$CS$16,0)</f>
        <v>0.3628593129021857</v>
      </c>
      <c r="CY16">
        <f>IF($AJ$16&gt;0,$CT$16,0)</f>
        <v>-0.18403231801039763</v>
      </c>
      <c r="CZ16">
        <f>IF($AK$16&gt;0,$CU$16,0)</f>
        <v>0.47342329518403264</v>
      </c>
      <c r="DB16">
        <v>-0.60047658981054619</v>
      </c>
      <c r="DC16">
        <v>0.12724323878932081</v>
      </c>
      <c r="DD16">
        <v>0.19236656506212366</v>
      </c>
      <c r="DE16">
        <v>1.3989137369944302</v>
      </c>
      <c r="DF16">
        <v>0.78521579187432966</v>
      </c>
      <c r="DG16">
        <v>-9.4801763396354377E-2</v>
      </c>
      <c r="DH16">
        <v>1.3742181175079793</v>
      </c>
      <c r="DI16">
        <v>0.81017420100229998</v>
      </c>
      <c r="DJ16">
        <v>8.2820781944294555E-2</v>
      </c>
      <c r="DK16">
        <v>0.39623822472214731</v>
      </c>
      <c r="DM16">
        <f>(1/4)*SUM($CW$16:$CZ$16)</f>
        <v>0.14012165192933337</v>
      </c>
      <c r="DO16">
        <v>0.51531566913735116</v>
      </c>
      <c r="DP16">
        <v>1.1631039648536721</v>
      </c>
      <c r="DQ16">
        <v>0.46511314724349079</v>
      </c>
      <c r="DR16">
        <v>0.72715207805487814</v>
      </c>
      <c r="DT16">
        <f>IF($S$16&gt;0,$DO$16,0)</f>
        <v>0.51531566913735116</v>
      </c>
      <c r="DU16">
        <f>IF($T$16&gt;0,$DP$16,0)</f>
        <v>1.1631039648536721</v>
      </c>
      <c r="DV16">
        <f>IF($U$16&gt;0,$DQ$16,0)</f>
        <v>0.46511314724349079</v>
      </c>
      <c r="DW16">
        <f>IF($V$16&gt;0,$DR$16,0)</f>
        <v>0.72715207805487814</v>
      </c>
      <c r="DY16">
        <v>0.35998959483098458</v>
      </c>
      <c r="DZ16">
        <v>1.0289720843161823</v>
      </c>
      <c r="EA16">
        <v>0.75447335677147431</v>
      </c>
      <c r="EB16">
        <v>0.37384467851423525</v>
      </c>
      <c r="EC16">
        <v>0.6847640460415203</v>
      </c>
      <c r="ED16">
        <v>0.74052186519621288</v>
      </c>
      <c r="EE16">
        <v>0.59451787456959204</v>
      </c>
      <c r="EF16">
        <v>0.50819592593775431</v>
      </c>
      <c r="EG16">
        <v>0.76497614317570428</v>
      </c>
      <c r="EH16">
        <v>0.42557627995321351</v>
      </c>
      <c r="EJ16">
        <f>(1/4)*SUM($DT$16:$DW$16)</f>
        <v>0.71767121482234808</v>
      </c>
      <c r="EN16">
        <v>0.62665985367345312</v>
      </c>
      <c r="EO16">
        <v>0.24255717332336246</v>
      </c>
      <c r="EP16">
        <v>5.5809927973204276E-2</v>
      </c>
      <c r="EQ16">
        <v>0.99162409636808224</v>
      </c>
      <c r="ER16">
        <v>0.63002031053193797</v>
      </c>
      <c r="ES16">
        <v>0.94458515730727588</v>
      </c>
      <c r="ET16">
        <v>0.2369709894557257</v>
      </c>
      <c r="EU16">
        <v>0.67320939374168276</v>
      </c>
      <c r="EV16">
        <v>0.96735870459887785</v>
      </c>
      <c r="EW16">
        <v>0.99765136219073813</v>
      </c>
      <c r="EZ16">
        <f t="array" ref="EZ16:FI25">(1/4)*(MMULT($C$7:$F$16,$DT$23:$EC$26))</f>
        <v>0.20528678721332078</v>
      </c>
      <c r="FA16">
        <v>0.68970755566254072</v>
      </c>
      <c r="FB16">
        <v>0.46578464922286172</v>
      </c>
      <c r="FC16">
        <v>0.20211953351119133</v>
      </c>
      <c r="FD16">
        <v>0.45666623435880915</v>
      </c>
      <c r="FE16">
        <v>0.46425231541100542</v>
      </c>
      <c r="FF16">
        <v>0.2790429471607051</v>
      </c>
      <c r="FG16">
        <v>0.29364506442561145</v>
      </c>
      <c r="FH16">
        <v>0.51209979831426999</v>
      </c>
      <c r="FI16">
        <v>0.28007670176251653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X16">
        <f>($EV$10*FL16)+((1-$EV$10)*EZ16)</f>
        <v>2.0528678721332072E-2</v>
      </c>
      <c r="FY16">
        <f t="shared" ref="FY16:GG16" si="18">($EV$10*FM16)+((1-$EV$10)*FA16)</f>
        <v>6.8970755566254052E-2</v>
      </c>
      <c r="FZ16">
        <f t="shared" si="18"/>
        <v>4.6578464922286164E-2</v>
      </c>
      <c r="GA16">
        <f t="shared" si="18"/>
        <v>2.0211953351119128E-2</v>
      </c>
      <c r="GB16">
        <f t="shared" si="18"/>
        <v>4.5666623435880904E-2</v>
      </c>
      <c r="GC16">
        <f t="shared" si="18"/>
        <v>4.642523154110053E-2</v>
      </c>
      <c r="GD16">
        <f t="shared" si="18"/>
        <v>2.7904294716070505E-2</v>
      </c>
      <c r="GE16">
        <f t="shared" si="18"/>
        <v>2.9364506442561139E-2</v>
      </c>
      <c r="GF16">
        <f t="shared" si="18"/>
        <v>5.1209979831426986E-2</v>
      </c>
      <c r="GG16">
        <f t="shared" si="18"/>
        <v>2.8007670176251647E-2</v>
      </c>
      <c r="GJ16">
        <f>EN16-($EU$10*FX16)</f>
        <v>0.62663932499473174</v>
      </c>
      <c r="GK16">
        <f t="shared" ref="GK16:GS16" si="19">EO16-($EU$10*FY16)</f>
        <v>0.24248820256779621</v>
      </c>
      <c r="GL16">
        <f t="shared" si="19"/>
        <v>5.576334950828199E-2</v>
      </c>
      <c r="GM16">
        <f t="shared" si="19"/>
        <v>0.99160388441473113</v>
      </c>
      <c r="GN16">
        <f t="shared" si="19"/>
        <v>0.62997464390850211</v>
      </c>
      <c r="GO16">
        <f t="shared" si="19"/>
        <v>0.9445387320757348</v>
      </c>
      <c r="GP16">
        <f t="shared" si="19"/>
        <v>0.23694308516100962</v>
      </c>
      <c r="GQ16">
        <f t="shared" si="19"/>
        <v>0.67318002923524023</v>
      </c>
      <c r="GR16">
        <f t="shared" si="19"/>
        <v>0.96730749461904642</v>
      </c>
      <c r="GS16">
        <f t="shared" si="19"/>
        <v>0.99762335452056183</v>
      </c>
    </row>
    <row r="17" spans="1:201">
      <c r="A17">
        <v>16</v>
      </c>
      <c r="BQ17">
        <f>SUM(BQ7:BQ16)</f>
        <v>11.815419696034082</v>
      </c>
      <c r="BR17">
        <f t="shared" ref="BR17:BT17" si="20">SUM(BR7:BR16)</f>
        <v>27.631021115928547</v>
      </c>
      <c r="BS17">
        <f t="shared" si="20"/>
        <v>23.626259685825911</v>
      </c>
      <c r="BT17">
        <f t="shared" si="20"/>
        <v>27.631021115928547</v>
      </c>
      <c r="EN17">
        <v>0.14071202734164068</v>
      </c>
      <c r="EO17">
        <v>0.91180559345780265</v>
      </c>
      <c r="EP17">
        <v>0.55247830330405678</v>
      </c>
      <c r="EQ17">
        <v>0.9670324734001321</v>
      </c>
      <c r="ER17">
        <v>0.29036226260393594</v>
      </c>
      <c r="ES17">
        <v>0.50659744552260921</v>
      </c>
      <c r="ET17">
        <v>0.55626935601232352</v>
      </c>
      <c r="EU17">
        <v>0.21117073588954605</v>
      </c>
      <c r="EV17">
        <v>0.26763105638336526</v>
      </c>
      <c r="EW17">
        <v>0.58921387553817084</v>
      </c>
      <c r="EZ17">
        <v>0.30468243377842358</v>
      </c>
      <c r="FA17">
        <v>0.82680639842409875</v>
      </c>
      <c r="FB17">
        <v>0.62624879650513421</v>
      </c>
      <c r="FC17">
        <v>0.30668885448228955</v>
      </c>
      <c r="FD17">
        <v>0.52468869244674465</v>
      </c>
      <c r="FE17">
        <v>0.61187373876035078</v>
      </c>
      <c r="FF17">
        <v>0.53300236432656989</v>
      </c>
      <c r="FG17">
        <v>0.41592350936462019</v>
      </c>
      <c r="FH17">
        <v>0.62077239663928474</v>
      </c>
      <c r="FI17">
        <v>0.35122561694450749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X17">
        <f t="shared" ref="FX17:FX25" si="21">($EV$10*FL17)+((1-$EV$10)*EZ17)</f>
        <v>3.046824337784235E-2</v>
      </c>
      <c r="FY17">
        <f t="shared" ref="FY17:FY25" si="22">($EV$10*FM17)+((1-$EV$10)*FA17)</f>
        <v>8.268063984240985E-2</v>
      </c>
      <c r="FZ17">
        <f t="shared" ref="FZ17:FZ25" si="23">($EV$10*FN17)+((1-$EV$10)*FB17)</f>
        <v>6.2624879650513401E-2</v>
      </c>
      <c r="GA17">
        <f t="shared" ref="GA17:GA25" si="24">($EV$10*FO17)+((1-$EV$10)*FC17)</f>
        <v>3.0668885448228947E-2</v>
      </c>
      <c r="GB17">
        <f t="shared" ref="GB17:GB25" si="25">($EV$10*FP17)+((1-$EV$10)*FD17)</f>
        <v>5.2468869244674456E-2</v>
      </c>
      <c r="GC17">
        <f t="shared" ref="GC17:GC25" si="26">($EV$10*FQ17)+((1-$EV$10)*FE17)</f>
        <v>6.1187373876035067E-2</v>
      </c>
      <c r="GD17">
        <f t="shared" ref="GD17:GD25" si="27">($EV$10*FR17)+((1-$EV$10)*FF17)</f>
        <v>5.3300236432656974E-2</v>
      </c>
      <c r="GE17">
        <f t="shared" ref="GE17:GE25" si="28">($EV$10*FS17)+((1-$EV$10)*FG17)</f>
        <v>4.1592350936462012E-2</v>
      </c>
      <c r="GF17">
        <f t="shared" ref="GF17:GF25" si="29">($EV$10*FT17)+((1-$EV$10)*FH17)</f>
        <v>6.207723966392846E-2</v>
      </c>
      <c r="GG17">
        <f t="shared" ref="GG17:GG25" si="30">($EV$10*FU17)+((1-$EV$10)*FI17)</f>
        <v>3.5122561694450743E-2</v>
      </c>
      <c r="GJ17">
        <f t="shared" ref="GJ17:GJ25" si="31">EN17-($EU$10*FX17)</f>
        <v>0.14068155909826283</v>
      </c>
      <c r="GK17">
        <f t="shared" ref="GK17:GK25" si="32">EO17-($EU$10*FY17)</f>
        <v>0.91172291281796025</v>
      </c>
      <c r="GL17">
        <f t="shared" ref="GL17:GL25" si="33">EP17-($EU$10*FZ17)</f>
        <v>0.55241567842440631</v>
      </c>
      <c r="GM17">
        <f t="shared" ref="GM17:GM25" si="34">EQ17-($EU$10*GA17)</f>
        <v>0.96700180451468387</v>
      </c>
      <c r="GN17">
        <f t="shared" ref="GN17:GN25" si="35">ER17-($EU$10*GB17)</f>
        <v>0.29030979373469129</v>
      </c>
      <c r="GO17">
        <f t="shared" ref="GO17:GO25" si="36">ES17-($EU$10*GC17)</f>
        <v>0.50653625814873315</v>
      </c>
      <c r="GP17">
        <f t="shared" ref="GP17:GP25" si="37">ET17-($EU$10*GD17)</f>
        <v>0.55621605577589084</v>
      </c>
      <c r="GQ17">
        <f t="shared" ref="GQ17:GQ25" si="38">EU17-($EU$10*GE17)</f>
        <v>0.21112914353860959</v>
      </c>
      <c r="GR17">
        <f t="shared" ref="GR17:GR25" si="39">EV17-($EU$10*GF17)</f>
        <v>0.26756897914370131</v>
      </c>
      <c r="GS17">
        <f t="shared" ref="GS17:GS25" si="40">EW17-($EU$10*GG17)</f>
        <v>0.58917875297647637</v>
      </c>
    </row>
    <row r="18" spans="1:201">
      <c r="A18">
        <v>17</v>
      </c>
      <c r="EN18">
        <v>0.45591867936842245</v>
      </c>
      <c r="EO18">
        <v>0.61871662447306841</v>
      </c>
      <c r="EP18">
        <v>2.772920492413089E-2</v>
      </c>
      <c r="EQ18">
        <v>0.88278677484681412</v>
      </c>
      <c r="ER18">
        <v>0.77745271800299598</v>
      </c>
      <c r="ES18">
        <v>0.45423389370183598</v>
      </c>
      <c r="ET18">
        <v>0.99209653714624779</v>
      </c>
      <c r="EU18">
        <v>0.69472955928061264</v>
      </c>
      <c r="EV18">
        <v>0.89235140637041011</v>
      </c>
      <c r="EW18">
        <v>0.72170079314668167</v>
      </c>
      <c r="EZ18">
        <v>0.41309789948800874</v>
      </c>
      <c r="FA18">
        <v>0.95836140314730889</v>
      </c>
      <c r="FB18">
        <v>0.66727243094050381</v>
      </c>
      <c r="FC18">
        <v>0.37731756498703228</v>
      </c>
      <c r="FD18">
        <v>0.78051781381598095</v>
      </c>
      <c r="FE18">
        <v>0.71381723235240646</v>
      </c>
      <c r="FF18">
        <v>0.50782677888691419</v>
      </c>
      <c r="FG18">
        <v>0.48788111876347734</v>
      </c>
      <c r="FH18">
        <v>0.82802140247586753</v>
      </c>
      <c r="FI18">
        <v>0.43777874279616341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X18">
        <f t="shared" si="21"/>
        <v>4.1309789948800864E-2</v>
      </c>
      <c r="FY18">
        <f t="shared" si="22"/>
        <v>9.5836140314730867E-2</v>
      </c>
      <c r="FZ18">
        <f t="shared" si="23"/>
        <v>6.672724309405037E-2</v>
      </c>
      <c r="GA18">
        <f t="shared" si="24"/>
        <v>3.7731756498703223E-2</v>
      </c>
      <c r="GB18">
        <f t="shared" si="25"/>
        <v>7.8051781381598073E-2</v>
      </c>
      <c r="GC18">
        <f t="shared" si="26"/>
        <v>7.1381723235240627E-2</v>
      </c>
      <c r="GD18">
        <f t="shared" si="27"/>
        <v>5.078267788869141E-2</v>
      </c>
      <c r="GE18">
        <f t="shared" si="28"/>
        <v>4.8788111876347726E-2</v>
      </c>
      <c r="GF18">
        <f t="shared" si="29"/>
        <v>8.2802140247586739E-2</v>
      </c>
      <c r="GG18">
        <f t="shared" si="30"/>
        <v>4.3777874279616331E-2</v>
      </c>
      <c r="GJ18">
        <f t="shared" si="31"/>
        <v>0.45587736957847363</v>
      </c>
      <c r="GK18">
        <f t="shared" si="32"/>
        <v>0.61862078833275369</v>
      </c>
      <c r="GL18">
        <f t="shared" si="33"/>
        <v>2.7662477681036839E-2</v>
      </c>
      <c r="GM18">
        <f t="shared" si="34"/>
        <v>0.88274904309031543</v>
      </c>
      <c r="GN18">
        <f t="shared" si="35"/>
        <v>0.77737466622161433</v>
      </c>
      <c r="GO18">
        <f t="shared" si="36"/>
        <v>0.45416251197860075</v>
      </c>
      <c r="GP18">
        <f t="shared" si="37"/>
        <v>0.99204575446835908</v>
      </c>
      <c r="GQ18">
        <f t="shared" si="38"/>
        <v>0.69468077116873628</v>
      </c>
      <c r="GR18">
        <f t="shared" si="39"/>
        <v>0.89226860423016252</v>
      </c>
      <c r="GS18">
        <f t="shared" si="40"/>
        <v>0.721657015272402</v>
      </c>
    </row>
    <row r="19" spans="1:201">
      <c r="A19">
        <v>18</v>
      </c>
      <c r="BN19" t="s">
        <v>35</v>
      </c>
      <c r="BO19">
        <f>BS21+BS34+BS47</f>
        <v>5.1648677517963991E-4</v>
      </c>
      <c r="EN19">
        <v>0.15779118469849296</v>
      </c>
      <c r="EO19">
        <v>0.12337848413310737</v>
      </c>
      <c r="EP19">
        <v>1.0863751811860833E-2</v>
      </c>
      <c r="EQ19">
        <v>0.9227750499743701</v>
      </c>
      <c r="ER19">
        <v>0.66134061780422626</v>
      </c>
      <c r="ES19">
        <v>0.75263151438717757</v>
      </c>
      <c r="ET19">
        <v>0.33655132275283162</v>
      </c>
      <c r="EU19">
        <v>0.96403461438027449</v>
      </c>
      <c r="EV19">
        <v>0.12835680628495716</v>
      </c>
      <c r="EW19">
        <v>0.12054622451284835</v>
      </c>
      <c r="EZ19">
        <v>0.21290147110302224</v>
      </c>
      <c r="FA19">
        <v>0.68017953501523709</v>
      </c>
      <c r="FB19">
        <v>0.46260775780451835</v>
      </c>
      <c r="FC19">
        <v>0.2552478800146607</v>
      </c>
      <c r="FD19">
        <v>0.52764666707679797</v>
      </c>
      <c r="FE19">
        <v>0.45824470569546999</v>
      </c>
      <c r="FF19">
        <v>0.29810456394395518</v>
      </c>
      <c r="FG19">
        <v>0.33956748367947809</v>
      </c>
      <c r="FH19">
        <v>0.48833193764558969</v>
      </c>
      <c r="FI19">
        <v>0.25732471530654744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X19">
        <f t="shared" si="21"/>
        <v>2.1290147110302218E-2</v>
      </c>
      <c r="FY19">
        <f t="shared" si="22"/>
        <v>6.801795350152369E-2</v>
      </c>
      <c r="FZ19">
        <f t="shared" si="23"/>
        <v>4.6260775780451825E-2</v>
      </c>
      <c r="GA19">
        <f t="shared" si="24"/>
        <v>2.5524788001466063E-2</v>
      </c>
      <c r="GB19">
        <f t="shared" si="25"/>
        <v>5.2764666707679785E-2</v>
      </c>
      <c r="GC19">
        <f t="shared" si="26"/>
        <v>4.5824470569546992E-2</v>
      </c>
      <c r="GD19">
        <f t="shared" si="27"/>
        <v>2.9810456394395512E-2</v>
      </c>
      <c r="GE19">
        <f t="shared" si="28"/>
        <v>3.3956748367947799E-2</v>
      </c>
      <c r="GF19">
        <f t="shared" si="29"/>
        <v>4.8833193764558955E-2</v>
      </c>
      <c r="GG19">
        <f t="shared" si="30"/>
        <v>2.5732471530654739E-2</v>
      </c>
      <c r="GJ19">
        <f t="shared" si="31"/>
        <v>0.15776989455138266</v>
      </c>
      <c r="GK19">
        <f t="shared" si="32"/>
        <v>0.12331046617960585</v>
      </c>
      <c r="GL19">
        <f t="shared" si="33"/>
        <v>1.0817491036080382E-2</v>
      </c>
      <c r="GM19">
        <f t="shared" si="34"/>
        <v>0.92274952518636866</v>
      </c>
      <c r="GN19">
        <f t="shared" si="35"/>
        <v>0.66128785313751859</v>
      </c>
      <c r="GO19">
        <f t="shared" si="36"/>
        <v>0.75258568991660801</v>
      </c>
      <c r="GP19">
        <f t="shared" si="37"/>
        <v>0.33652151229643723</v>
      </c>
      <c r="GQ19">
        <f t="shared" si="38"/>
        <v>0.96400065763190657</v>
      </c>
      <c r="GR19">
        <f t="shared" si="39"/>
        <v>0.1283079730911926</v>
      </c>
      <c r="GS19">
        <f t="shared" si="40"/>
        <v>0.12052049204131771</v>
      </c>
    </row>
    <row r="20" spans="1:201">
      <c r="A20">
        <v>19</v>
      </c>
      <c r="AV20" t="s">
        <v>67</v>
      </c>
      <c r="AW20">
        <f>MAX(AW7:AW16)</f>
        <v>79.696759195643793</v>
      </c>
      <c r="AX20">
        <f>MAX(AX7:AX16)</f>
        <v>108.32888313865199</v>
      </c>
      <c r="AY20">
        <f>MAX(AY7:AY16)</f>
        <v>88.741284740980532</v>
      </c>
      <c r="AZ20">
        <f>MAX(AZ7:AZ16)</f>
        <v>105.8210884715732</v>
      </c>
      <c r="BB20">
        <f>SUM(BB7:BB16)</f>
        <v>1.0009850056564888</v>
      </c>
      <c r="BC20">
        <f t="shared" ref="BC20:BE20" si="41">SUM(BC7:BC16)</f>
        <v>1.0001049406454416</v>
      </c>
      <c r="BD20">
        <f t="shared" si="41"/>
        <v>1.0003879403475668</v>
      </c>
      <c r="BE20">
        <f t="shared" si="41"/>
        <v>1.0000951504297995</v>
      </c>
      <c r="BG20">
        <f>IF(BG7&lt;0.000000000001,0.000000000001,BG7)</f>
        <v>9.9999999999999998E-13</v>
      </c>
      <c r="BH20">
        <f t="shared" ref="BH20:BJ20" si="42">IF(BH7&lt;0.000000000001,0.000000000001,BH7)</f>
        <v>9.9999999999999998E-13</v>
      </c>
      <c r="BI20">
        <f t="shared" si="42"/>
        <v>9.9999999999999998E-13</v>
      </c>
      <c r="BJ20">
        <f t="shared" si="42"/>
        <v>9.9999999999999998E-13</v>
      </c>
      <c r="EN20">
        <v>0.43292225411258123</v>
      </c>
      <c r="EO20">
        <v>0.84821607351639283</v>
      </c>
      <c r="EP20">
        <v>0.37345863474429297</v>
      </c>
      <c r="EQ20">
        <v>0.35571290065165218</v>
      </c>
      <c r="ER20">
        <v>0.49843578690660539</v>
      </c>
      <c r="ES20">
        <v>0.46183889565210912</v>
      </c>
      <c r="ET20">
        <v>1.287917717160747E-3</v>
      </c>
      <c r="EU20">
        <v>0.53915581066586382</v>
      </c>
      <c r="EV20">
        <v>0.53503282811778519</v>
      </c>
      <c r="EW20">
        <v>0.15152941548244048</v>
      </c>
      <c r="EZ20">
        <v>0.39473943598690042</v>
      </c>
      <c r="FA20">
        <v>1.0927871142166279</v>
      </c>
      <c r="FB20">
        <v>0.79511826312904854</v>
      </c>
      <c r="FC20">
        <v>0.40419742799990888</v>
      </c>
      <c r="FD20">
        <v>0.75460777923697464</v>
      </c>
      <c r="FE20">
        <v>0.78976664867628321</v>
      </c>
      <c r="FF20">
        <v>0.62338125676263123</v>
      </c>
      <c r="FG20">
        <v>0.54422500285432607</v>
      </c>
      <c r="FH20">
        <v>0.82984430313334001</v>
      </c>
      <c r="FI20">
        <v>0.45735561922474588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X20">
        <f t="shared" si="21"/>
        <v>3.9473943598690032E-2</v>
      </c>
      <c r="FY20">
        <f t="shared" si="22"/>
        <v>0.10927871142166276</v>
      </c>
      <c r="FZ20">
        <f t="shared" si="23"/>
        <v>7.9511826312904835E-2</v>
      </c>
      <c r="GA20">
        <f t="shared" si="24"/>
        <v>4.0419742799990881E-2</v>
      </c>
      <c r="GB20">
        <f t="shared" si="25"/>
        <v>7.5460777923697445E-2</v>
      </c>
      <c r="GC20">
        <f t="shared" si="26"/>
        <v>7.8976664867628305E-2</v>
      </c>
      <c r="GD20">
        <f t="shared" si="27"/>
        <v>6.2338125676263109E-2</v>
      </c>
      <c r="GE20">
        <f t="shared" si="28"/>
        <v>5.4422500285432593E-2</v>
      </c>
      <c r="GF20">
        <f t="shared" si="29"/>
        <v>8.2984430313333982E-2</v>
      </c>
      <c r="GG20">
        <f t="shared" si="30"/>
        <v>4.5735561922474577E-2</v>
      </c>
      <c r="GJ20">
        <f t="shared" si="31"/>
        <v>0.43288278016898252</v>
      </c>
      <c r="GK20">
        <f t="shared" si="32"/>
        <v>0.8481067948049712</v>
      </c>
      <c r="GL20">
        <f t="shared" si="33"/>
        <v>0.37337912291798009</v>
      </c>
      <c r="GM20">
        <f t="shared" si="34"/>
        <v>0.35567248090885217</v>
      </c>
      <c r="GN20">
        <f t="shared" si="35"/>
        <v>0.4983603261286817</v>
      </c>
      <c r="GO20">
        <f t="shared" si="36"/>
        <v>0.4617599189872415</v>
      </c>
      <c r="GP20">
        <f t="shared" si="37"/>
        <v>1.2255795914844839E-3</v>
      </c>
      <c r="GQ20">
        <f t="shared" si="38"/>
        <v>0.5391013881655784</v>
      </c>
      <c r="GR20">
        <f t="shared" si="39"/>
        <v>0.53494984368747189</v>
      </c>
      <c r="GS20">
        <f t="shared" si="40"/>
        <v>0.15148367992051801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43">IF(BG8&lt;0.000000000001,0.000000000001,BG8)</f>
        <v>0.99901596362490686</v>
      </c>
      <c r="BH21">
        <f t="shared" si="43"/>
        <v>0.99989507036594183</v>
      </c>
      <c r="BI21">
        <f t="shared" si="43"/>
        <v>0.99961221009178491</v>
      </c>
      <c r="BJ21">
        <f t="shared" si="43"/>
        <v>0.99990485862294343</v>
      </c>
      <c r="BL21">
        <v>1.0000000000000001E-5</v>
      </c>
      <c r="BS21">
        <f>SUM(BM23:BV32)</f>
        <v>1.8443672873939319E-4</v>
      </c>
      <c r="EN21">
        <v>0.51077322292952099</v>
      </c>
      <c r="EO21">
        <v>0.57081814452818858</v>
      </c>
      <c r="EP21">
        <v>0.79185692271459662</v>
      </c>
      <c r="EQ21">
        <v>0.81189953586691033</v>
      </c>
      <c r="ER21">
        <v>0.4570104987710546</v>
      </c>
      <c r="ES21">
        <v>0.95800823905989052</v>
      </c>
      <c r="ET21">
        <v>5.8333508013663771E-2</v>
      </c>
      <c r="EU21">
        <v>0.77881631047087208</v>
      </c>
      <c r="EV21">
        <v>0.88718819248721958</v>
      </c>
      <c r="EW21">
        <v>0.53435283154988689</v>
      </c>
      <c r="EZ21">
        <v>0.24831022380818055</v>
      </c>
      <c r="FA21">
        <v>0.64385712265502315</v>
      </c>
      <c r="FB21">
        <v>0.49029351417992673</v>
      </c>
      <c r="FC21">
        <v>0.24272117508095928</v>
      </c>
      <c r="FD21">
        <v>0.41307367145823842</v>
      </c>
      <c r="FE21">
        <v>0.48336650618788757</v>
      </c>
      <c r="FF21">
        <v>0.42668496562629044</v>
      </c>
      <c r="FG21">
        <v>0.32693492874519686</v>
      </c>
      <c r="FH21">
        <v>0.4952648350183626</v>
      </c>
      <c r="FI21">
        <v>0.27987140283516776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X21">
        <f t="shared" si="21"/>
        <v>2.4831022380818048E-2</v>
      </c>
      <c r="FY21">
        <f t="shared" si="22"/>
        <v>6.4385712265502298E-2</v>
      </c>
      <c r="FZ21">
        <f t="shared" si="23"/>
        <v>4.902935141799266E-2</v>
      </c>
      <c r="GA21">
        <f t="shared" si="24"/>
        <v>2.4272117508095922E-2</v>
      </c>
      <c r="GB21">
        <f t="shared" si="25"/>
        <v>4.130736714582383E-2</v>
      </c>
      <c r="GC21">
        <f t="shared" si="26"/>
        <v>4.8336650618788744E-2</v>
      </c>
      <c r="GD21">
        <f t="shared" si="27"/>
        <v>4.2668496562629034E-2</v>
      </c>
      <c r="GE21">
        <f t="shared" si="28"/>
        <v>3.2693492874519677E-2</v>
      </c>
      <c r="GF21">
        <f t="shared" si="29"/>
        <v>4.9526483501836249E-2</v>
      </c>
      <c r="GG21">
        <f t="shared" si="30"/>
        <v>2.798714028351677E-2</v>
      </c>
      <c r="GJ21">
        <f t="shared" si="31"/>
        <v>0.51074839190714016</v>
      </c>
      <c r="GK21">
        <f t="shared" si="32"/>
        <v>0.57075375881592305</v>
      </c>
      <c r="GL21">
        <f t="shared" si="33"/>
        <v>0.79180789336317858</v>
      </c>
      <c r="GM21">
        <f t="shared" si="34"/>
        <v>0.81187526374940222</v>
      </c>
      <c r="GN21">
        <f t="shared" si="35"/>
        <v>0.45696919140390879</v>
      </c>
      <c r="GO21">
        <f t="shared" si="36"/>
        <v>0.95795990240927176</v>
      </c>
      <c r="GP21">
        <f t="shared" si="37"/>
        <v>5.8290839517101144E-2</v>
      </c>
      <c r="GQ21">
        <f t="shared" si="38"/>
        <v>0.77878361697799758</v>
      </c>
      <c r="GR21">
        <f t="shared" si="39"/>
        <v>0.88713866600371771</v>
      </c>
      <c r="GS21">
        <f t="shared" si="40"/>
        <v>0.53432484440960337</v>
      </c>
    </row>
    <row r="22" spans="1:201">
      <c r="A22">
        <v>21</v>
      </c>
      <c r="BG22">
        <f t="shared" si="43"/>
        <v>2.2466075850694453E-11</v>
      </c>
      <c r="BH22">
        <f t="shared" si="43"/>
        <v>9.9999999999999998E-13</v>
      </c>
      <c r="BI22">
        <f t="shared" si="43"/>
        <v>2.0718108829450269E-12</v>
      </c>
      <c r="BJ22">
        <f t="shared" si="43"/>
        <v>9.9999999999999998E-13</v>
      </c>
      <c r="EN22">
        <v>0.75289950869258271</v>
      </c>
      <c r="EO22">
        <v>3.8569912809128581E-2</v>
      </c>
      <c r="EP22">
        <v>0.49284793019967821</v>
      </c>
      <c r="EQ22">
        <v>0.65066998118726471</v>
      </c>
      <c r="ER22">
        <v>0.32798416312679857</v>
      </c>
      <c r="ES22">
        <v>0.35281650843421741</v>
      </c>
      <c r="ET22">
        <v>0.63210198966584485</v>
      </c>
      <c r="EU22">
        <v>0.20358379713212216</v>
      </c>
      <c r="EV22">
        <v>0.54463065063850191</v>
      </c>
      <c r="EW22">
        <v>0.23510897140909703</v>
      </c>
      <c r="EZ22">
        <v>0.23456342298597105</v>
      </c>
      <c r="FA22">
        <v>0.68896760157807457</v>
      </c>
      <c r="FB22">
        <v>0.47192454719545951</v>
      </c>
      <c r="FC22">
        <v>0.26154040099708636</v>
      </c>
      <c r="FD22">
        <v>0.53919497874331968</v>
      </c>
      <c r="FE22">
        <v>0.47589320815367397</v>
      </c>
      <c r="FF22">
        <v>0.31843591990583975</v>
      </c>
      <c r="FG22">
        <v>0.34568548074872174</v>
      </c>
      <c r="FH22">
        <v>0.51755856294623004</v>
      </c>
      <c r="FI22">
        <v>0.27324059550265573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X22">
        <f t="shared" si="21"/>
        <v>2.34563422985971E-2</v>
      </c>
      <c r="FY22">
        <f t="shared" si="22"/>
        <v>6.8896760157807435E-2</v>
      </c>
      <c r="FZ22">
        <f t="shared" si="23"/>
        <v>4.7192454719545938E-2</v>
      </c>
      <c r="GA22">
        <f t="shared" si="24"/>
        <v>2.615404009970863E-2</v>
      </c>
      <c r="GB22">
        <f t="shared" si="25"/>
        <v>5.3919497874331958E-2</v>
      </c>
      <c r="GC22">
        <f t="shared" si="26"/>
        <v>4.7589320815367389E-2</v>
      </c>
      <c r="GD22">
        <f t="shared" si="27"/>
        <v>3.1843591990583967E-2</v>
      </c>
      <c r="GE22">
        <f t="shared" si="28"/>
        <v>3.4568548074872169E-2</v>
      </c>
      <c r="GF22">
        <f t="shared" si="29"/>
        <v>5.1755856294622996E-2</v>
      </c>
      <c r="GG22">
        <f t="shared" si="30"/>
        <v>2.7324059550265567E-2</v>
      </c>
      <c r="GJ22">
        <f t="shared" si="31"/>
        <v>0.7528760523502841</v>
      </c>
      <c r="GK22">
        <f t="shared" si="32"/>
        <v>3.8501016048970771E-2</v>
      </c>
      <c r="GL22">
        <f t="shared" si="33"/>
        <v>0.49280073774495864</v>
      </c>
      <c r="GM22">
        <f t="shared" si="34"/>
        <v>0.65064382714716495</v>
      </c>
      <c r="GN22">
        <f t="shared" si="35"/>
        <v>0.32793024362892426</v>
      </c>
      <c r="GO22">
        <f t="shared" si="36"/>
        <v>0.35276891911340202</v>
      </c>
      <c r="GP22">
        <f t="shared" si="37"/>
        <v>0.63207014607385426</v>
      </c>
      <c r="GQ22">
        <f t="shared" si="38"/>
        <v>0.20354922858404728</v>
      </c>
      <c r="GR22">
        <f t="shared" si="39"/>
        <v>0.54457889478220733</v>
      </c>
      <c r="GS22">
        <f t="shared" si="40"/>
        <v>0.23508164734954676</v>
      </c>
    </row>
    <row r="23" spans="1:201">
      <c r="A23">
        <v>22</v>
      </c>
      <c r="B23">
        <f t="array" ref="B23:K32">TRANSPOSE(EN16:EW25)</f>
        <v>0.62665985367345312</v>
      </c>
      <c r="C23">
        <v>0.14071202734164068</v>
      </c>
      <c r="D23">
        <v>0.45591867936842245</v>
      </c>
      <c r="E23">
        <v>0.15779118469849296</v>
      </c>
      <c r="F23">
        <v>0.43292225411258123</v>
      </c>
      <c r="G23">
        <v>0.51077322292952099</v>
      </c>
      <c r="H23">
        <v>0.75289950869258271</v>
      </c>
      <c r="I23">
        <v>0.95236529368300404</v>
      </c>
      <c r="J23">
        <v>0.38207520967109954</v>
      </c>
      <c r="K23">
        <v>0.39061447951459116</v>
      </c>
      <c r="M23">
        <f t="array" ref="M23:M32">TRANSPOSE(EN12:EW12)</f>
        <v>0.11584484009574769</v>
      </c>
      <c r="S23">
        <f>EN16</f>
        <v>0.62665985367345312</v>
      </c>
      <c r="T23">
        <f t="shared" ref="T23:AB32" si="44">EO16</f>
        <v>0.24255717332336246</v>
      </c>
      <c r="U23">
        <f t="shared" si="44"/>
        <v>5.5809927973204276E-2</v>
      </c>
      <c r="V23">
        <f t="shared" si="44"/>
        <v>0.99162409636808224</v>
      </c>
      <c r="W23">
        <f t="shared" si="44"/>
        <v>0.63002031053193797</v>
      </c>
      <c r="X23">
        <f t="shared" si="44"/>
        <v>0.94458515730727588</v>
      </c>
      <c r="Y23">
        <f t="shared" si="44"/>
        <v>0.2369709894557257</v>
      </c>
      <c r="Z23">
        <f t="shared" si="44"/>
        <v>0.67320939374168276</v>
      </c>
      <c r="AA23">
        <f t="shared" si="44"/>
        <v>0.96735870459887785</v>
      </c>
      <c r="AB23">
        <f t="shared" si="44"/>
        <v>0.99765136219073813</v>
      </c>
      <c r="BG23">
        <f t="shared" si="43"/>
        <v>1.2764202832107353E-10</v>
      </c>
      <c r="BH23">
        <f t="shared" si="43"/>
        <v>9.9999999999999998E-13</v>
      </c>
      <c r="BI23">
        <f t="shared" si="43"/>
        <v>9.7211347774284243E-12</v>
      </c>
      <c r="BJ23">
        <f t="shared" si="43"/>
        <v>9.9999999999999998E-13</v>
      </c>
      <c r="BM23">
        <f>0.5*$BL$21*B23*B23</f>
        <v>1.9635128610301687E-6</v>
      </c>
      <c r="BN23">
        <f t="shared" ref="BN23:BV32" si="45">0.5*$BL$21*C23*C23</f>
        <v>9.8999373192973179E-8</v>
      </c>
      <c r="BO23">
        <f t="shared" si="45"/>
        <v>1.039309210985232E-6</v>
      </c>
      <c r="BP23">
        <f t="shared" si="45"/>
        <v>1.2449028984276961E-7</v>
      </c>
      <c r="BQ23">
        <f t="shared" si="45"/>
        <v>9.3710839052959183E-7</v>
      </c>
      <c r="BR23">
        <f t="shared" si="45"/>
        <v>1.304446426309051E-6</v>
      </c>
      <c r="BS23">
        <f t="shared" si="45"/>
        <v>2.8342883509476626E-6</v>
      </c>
      <c r="BT23">
        <f t="shared" si="45"/>
        <v>4.5349982630595726E-6</v>
      </c>
      <c r="BU23">
        <f t="shared" si="45"/>
        <v>7.2990732922607341E-7</v>
      </c>
      <c r="BV23">
        <f t="shared" si="45"/>
        <v>7.6289835803227493E-7</v>
      </c>
      <c r="BY23">
        <f>$BG$7-$BL$7</f>
        <v>4.6780154514158636E-18</v>
      </c>
      <c r="BZ23">
        <f>$BG$8-$BL$8</f>
        <v>0.99901596362490686</v>
      </c>
      <c r="CA23">
        <f>$BG$9-$BL$9</f>
        <v>2.2466075850694453E-11</v>
      </c>
      <c r="CB23">
        <f>$BG$10-$BL$10</f>
        <v>1.2764202832107353E-10</v>
      </c>
      <c r="CC23">
        <f>$BG$11-$BL$11</f>
        <v>-0.99999261027248665</v>
      </c>
      <c r="CD23">
        <f>$BG$12-$BL$12</f>
        <v>1.2879280441391182E-6</v>
      </c>
      <c r="CE23">
        <f>$BG$13-$BL$13</f>
        <v>9.6425039270241695E-12</v>
      </c>
      <c r="CF23">
        <f>$BG$14-$BL$14</f>
        <v>5.202790544681966E-10</v>
      </c>
      <c r="CG23">
        <f>$BG$15-$BL$15</f>
        <v>3.5519170393619004E-9</v>
      </c>
      <c r="CH23">
        <f>$BG$16-$BL$16</f>
        <v>9.7535448758870856E-4</v>
      </c>
      <c r="CW23">
        <f>IF($AH$7&gt;0,$CR$7,0)</f>
        <v>-0.77042748930986327</v>
      </c>
      <c r="CX23">
        <f>IF($AH$8&gt;0,$CR$8,0)</f>
        <v>-5.5220492232052672E-2</v>
      </c>
      <c r="CY23">
        <f>IF($AH$9&gt;0,$CR$9,0)</f>
        <v>-0.2593280266797216</v>
      </c>
      <c r="CZ23">
        <f>IF($AH$10&gt;0,$CR$10,0)</f>
        <v>3.3008640102397388E-2</v>
      </c>
      <c r="DA23">
        <f>IF($AH$11&gt;0,$CR$11,0)</f>
        <v>0.54662983640431484</v>
      </c>
      <c r="DB23">
        <f>IF($AH$12&gt;0,$CR$12,0)</f>
        <v>0.20963959573615537</v>
      </c>
      <c r="DC23">
        <f>IF($AH$13&gt;0,$CR$13,0)</f>
        <v>0.46811060876233002</v>
      </c>
      <c r="DD23">
        <f>IF($AH$14&gt;0,$CR$14,0)</f>
        <v>0.59917384339671498</v>
      </c>
      <c r="DE23">
        <f>IF($AH$15&gt;0,$CR$15,0)</f>
        <v>6.9780160188838786E-2</v>
      </c>
      <c r="DF23">
        <f>IF($AH$16&gt;0,$CR$16,0)</f>
        <v>-9.1763682358487239E-2</v>
      </c>
      <c r="DT23">
        <f>IF($S$7&gt;0,$DO$7,0)</f>
        <v>0.3588886185866354</v>
      </c>
      <c r="DU23">
        <f>IF($S$8&gt;0,$DO$8,0)</f>
        <v>0.93783398692270714</v>
      </c>
      <c r="DV23">
        <f>IF($S$9&gt;0,$DO$9,0)</f>
        <v>0.45696606700804987</v>
      </c>
      <c r="DW23">
        <f>IF($S$10&gt;0,$DO$10,0)</f>
        <v>9.7722492734811761E-2</v>
      </c>
      <c r="DX23">
        <f>IF($S$11&gt;0,$DO$11,0)</f>
        <v>0.75438918347676931</v>
      </c>
      <c r="DY23">
        <f>IF($S$12&gt;0,$DO$12,0)</f>
        <v>0.61870510184163952</v>
      </c>
      <c r="DZ23">
        <f>IF($S$13&gt;0,$DO$13,0)</f>
        <v>-4.0611761922790979E-2</v>
      </c>
      <c r="EA23">
        <f>IF($S$14&gt;0,$DO$14,0)</f>
        <v>0.2062140903168348</v>
      </c>
      <c r="EB23">
        <f>IF($S$15&gt;0,$DO$15,0)</f>
        <v>1.009085575939892</v>
      </c>
      <c r="EC23">
        <f>IF($S$16&gt;0,$DO$16,0)</f>
        <v>0.51531566913735116</v>
      </c>
      <c r="EN23">
        <v>0.95236529368300404</v>
      </c>
      <c r="EO23">
        <v>0.44437858786881845</v>
      </c>
      <c r="EP23">
        <v>0.86802008697845956</v>
      </c>
      <c r="EQ23">
        <v>0.79169277683349715</v>
      </c>
      <c r="ER23">
        <v>0.54499967578903874</v>
      </c>
      <c r="ES23">
        <v>0.86323539773908831</v>
      </c>
      <c r="ET23">
        <v>0.73126070186433734</v>
      </c>
      <c r="EU23">
        <v>0.40125940284564354</v>
      </c>
      <c r="EV23">
        <v>0.74438014133734676</v>
      </c>
      <c r="EW23">
        <v>0.14491245034481626</v>
      </c>
      <c r="EZ23">
        <v>0.18728429985702633</v>
      </c>
      <c r="FA23">
        <v>0.44047678811434521</v>
      </c>
      <c r="FB23">
        <v>0.33103536441419384</v>
      </c>
      <c r="FC23">
        <v>0.17680496716660468</v>
      </c>
      <c r="FD23">
        <v>0.31343418309320903</v>
      </c>
      <c r="FE23">
        <v>0.33714193746774401</v>
      </c>
      <c r="FF23">
        <v>0.29087454744885011</v>
      </c>
      <c r="FG23">
        <v>0.23128415266700486</v>
      </c>
      <c r="FH23">
        <v>0.36028220427097285</v>
      </c>
      <c r="FI23">
        <v>0.19887880469189476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X23">
        <f t="shared" si="21"/>
        <v>1.8728429985702628E-2</v>
      </c>
      <c r="FY23">
        <f t="shared" si="22"/>
        <v>4.404767881143451E-2</v>
      </c>
      <c r="FZ23">
        <f t="shared" si="23"/>
        <v>3.3103536441419376E-2</v>
      </c>
      <c r="GA23">
        <f t="shared" si="24"/>
        <v>1.7680496716660464E-2</v>
      </c>
      <c r="GB23">
        <f t="shared" si="25"/>
        <v>3.1343418309320893E-2</v>
      </c>
      <c r="GC23">
        <f t="shared" si="26"/>
        <v>3.3714193746774396E-2</v>
      </c>
      <c r="GD23">
        <f t="shared" si="27"/>
        <v>2.9087454744885003E-2</v>
      </c>
      <c r="GE23">
        <f t="shared" si="28"/>
        <v>2.3128415266700481E-2</v>
      </c>
      <c r="GF23">
        <f t="shared" si="29"/>
        <v>3.6028220427097274E-2</v>
      </c>
      <c r="GG23">
        <f t="shared" si="30"/>
        <v>1.9887880469189472E-2</v>
      </c>
      <c r="GJ23">
        <f t="shared" si="31"/>
        <v>0.95234656525301831</v>
      </c>
      <c r="GK23">
        <f t="shared" si="32"/>
        <v>0.44433454019000701</v>
      </c>
      <c r="GL23">
        <f t="shared" si="33"/>
        <v>0.86798698344201819</v>
      </c>
      <c r="GM23">
        <f t="shared" si="34"/>
        <v>0.79167509633678046</v>
      </c>
      <c r="GN23">
        <f t="shared" si="35"/>
        <v>0.54496833237072939</v>
      </c>
      <c r="GO23">
        <f t="shared" si="36"/>
        <v>0.86320168354534155</v>
      </c>
      <c r="GP23">
        <f t="shared" si="37"/>
        <v>0.7312316144095925</v>
      </c>
      <c r="GQ23">
        <f t="shared" si="38"/>
        <v>0.40123627443037685</v>
      </c>
      <c r="GR23">
        <f t="shared" si="39"/>
        <v>0.74434411311691961</v>
      </c>
      <c r="GS23">
        <f t="shared" si="40"/>
        <v>0.14489256246434706</v>
      </c>
    </row>
    <row r="24" spans="1:201">
      <c r="A24">
        <v>23</v>
      </c>
      <c r="B24">
        <v>0.24255717332336246</v>
      </c>
      <c r="C24">
        <v>0.91180559345780265</v>
      </c>
      <c r="D24">
        <v>0.61871662447306841</v>
      </c>
      <c r="E24">
        <v>0.12337848413310737</v>
      </c>
      <c r="F24">
        <v>0.84821607351639283</v>
      </c>
      <c r="G24">
        <v>0.57081814452818858</v>
      </c>
      <c r="H24">
        <v>3.8569912809128581E-2</v>
      </c>
      <c r="I24">
        <v>0.44437858786881845</v>
      </c>
      <c r="J24">
        <v>0.88514138834195344</v>
      </c>
      <c r="K24">
        <v>0.23383836036056582</v>
      </c>
      <c r="M24">
        <v>9.4064306564424216E-2</v>
      </c>
      <c r="S24">
        <f t="shared" ref="S24:S32" si="46">EN17</f>
        <v>0.14071202734164068</v>
      </c>
      <c r="T24">
        <f t="shared" si="44"/>
        <v>0.91180559345780265</v>
      </c>
      <c r="U24">
        <f t="shared" si="44"/>
        <v>0.55247830330405678</v>
      </c>
      <c r="V24">
        <f t="shared" si="44"/>
        <v>0.9670324734001321</v>
      </c>
      <c r="W24">
        <f t="shared" si="44"/>
        <v>0.29036226260393594</v>
      </c>
      <c r="X24">
        <f t="shared" si="44"/>
        <v>0.50659744552260921</v>
      </c>
      <c r="Y24">
        <f t="shared" si="44"/>
        <v>0.55626935601232352</v>
      </c>
      <c r="Z24">
        <f t="shared" si="44"/>
        <v>0.21117073588954605</v>
      </c>
      <c r="AA24">
        <f t="shared" si="44"/>
        <v>0.26763105638336526</v>
      </c>
      <c r="AB24">
        <f t="shared" si="44"/>
        <v>0.58921387553817084</v>
      </c>
      <c r="BG24">
        <f t="shared" si="43"/>
        <v>7.3897275133326408E-6</v>
      </c>
      <c r="BH24">
        <f t="shared" si="43"/>
        <v>8.5418683110386744E-8</v>
      </c>
      <c r="BI24">
        <f t="shared" si="43"/>
        <v>2.7610803973011707E-6</v>
      </c>
      <c r="BJ24">
        <f t="shared" si="43"/>
        <v>1.3296299824784347E-7</v>
      </c>
      <c r="BM24">
        <f t="shared" ref="BM24:BM32" si="47">0.5*$BL$21*B24*B24</f>
        <v>2.941699116530985E-7</v>
      </c>
      <c r="BN24">
        <f t="shared" si="45"/>
        <v>4.156947201304679E-6</v>
      </c>
      <c r="BO24">
        <f t="shared" si="45"/>
        <v>1.9140513069967399E-6</v>
      </c>
      <c r="BP24">
        <f t="shared" si="45"/>
        <v>7.6111251734917135E-8</v>
      </c>
      <c r="BQ24">
        <f t="shared" si="45"/>
        <v>3.5973525368578341E-6</v>
      </c>
      <c r="BR24">
        <f t="shared" si="45"/>
        <v>1.6291667706130199E-6</v>
      </c>
      <c r="BS24">
        <f t="shared" si="45"/>
        <v>7.4381908705189056E-9</v>
      </c>
      <c r="BT24">
        <f t="shared" si="45"/>
        <v>9.8736164678142607E-7</v>
      </c>
      <c r="BU24">
        <f t="shared" si="45"/>
        <v>3.9173763867796045E-6</v>
      </c>
      <c r="BV24">
        <f t="shared" si="45"/>
        <v>2.7340189388058925E-7</v>
      </c>
      <c r="BY24">
        <f>$BH$7-$BM$7</f>
        <v>-1</v>
      </c>
      <c r="BZ24">
        <f>$BH$8-$BM$8</f>
        <v>0.99989507036594183</v>
      </c>
      <c r="CA24">
        <f>$BH$9-$BM$9</f>
        <v>9.0337928338009132E-16</v>
      </c>
      <c r="CB24">
        <f>$BH$10-$BM$10</f>
        <v>2.7232182405957048E-14</v>
      </c>
      <c r="CC24">
        <f>$BH$11-$BM$11</f>
        <v>8.5418683110386744E-8</v>
      </c>
      <c r="CD24">
        <f>$BH$12-$BM$12</f>
        <v>1.1630649173455747E-8</v>
      </c>
      <c r="CE24">
        <f>$BH$13-$BM$13</f>
        <v>5.0527001149507564E-16</v>
      </c>
      <c r="CF24">
        <f>$BH$14-$BM$14</f>
        <v>2.9860487555784295E-13</v>
      </c>
      <c r="CG24">
        <f>$BH$15-$BM$15</f>
        <v>1.4377854608226165E-12</v>
      </c>
      <c r="CH24">
        <f>$BH$16-$BM$16</f>
        <v>1.048325829608461E-4</v>
      </c>
      <c r="CW24">
        <f>IF($AI$7&gt;0,$CS$7,0)</f>
        <v>-0.13125353453717828</v>
      </c>
      <c r="CX24">
        <f>IF($AI$8&gt;0,$CS$8,0)</f>
        <v>0.29955886718603386</v>
      </c>
      <c r="CY24">
        <f>IF($AI$9&gt;0,$CS$9,0)</f>
        <v>0.37318493104015615</v>
      </c>
      <c r="CZ24">
        <f>IF($AI$10&gt;0,$CS$10,0)</f>
        <v>0.70366229075021514</v>
      </c>
      <c r="DA24">
        <f>IF($AI$11&gt;0,$CS$11,0)</f>
        <v>0.34959774367210927</v>
      </c>
      <c r="DB24">
        <f>IF($AI$12&gt;0,$CS$12,0)</f>
        <v>-2.2425227924543479E-2</v>
      </c>
      <c r="DC24">
        <f>IF($AI$13&gt;0,$CS$13,0)</f>
        <v>0.72696783425524469</v>
      </c>
      <c r="DD24">
        <f>IF($AI$14&gt;0,$CS$14,0)</f>
        <v>0.38117997563929262</v>
      </c>
      <c r="DE24">
        <f>IF($AI$15&gt;0,$CS$15,0)</f>
        <v>0.26500267930806515</v>
      </c>
      <c r="DF24">
        <f>IF($AI$16&gt;0,$CS$16,0)</f>
        <v>0.3628593129021857</v>
      </c>
      <c r="DT24">
        <f>IF($T$7&gt;0,$DP$7,0)</f>
        <v>1.1804457833515891</v>
      </c>
      <c r="DU24">
        <f>IF($T$8&gt;0,$DP$8,0)</f>
        <v>2.433364527323409</v>
      </c>
      <c r="DV24">
        <f>IF($T$9&gt;0,$DP$9,0)</f>
        <v>1.8945545628312996</v>
      </c>
      <c r="DW24">
        <f>IF($T$10&gt;0,$DP$10,0)</f>
        <v>1.0722964189218365</v>
      </c>
      <c r="DX24">
        <f>IF($T$11&gt;0,$DP$11,0)</f>
        <v>1.7907094552346734</v>
      </c>
      <c r="DY24">
        <f>IF($T$12&gt;0,$DP$12,0)</f>
        <v>1.961938227418055</v>
      </c>
      <c r="DZ24">
        <f>IF($T$13&gt;0,$DP$13,0)</f>
        <v>1.8431430694158866</v>
      </c>
      <c r="EA24">
        <f>IF($T$14&gt;0,$DP$14,0)</f>
        <v>1.3624686417451735</v>
      </c>
      <c r="EB24">
        <f>IF($T$15&gt;0,$DP$15,0)</f>
        <v>2.1045066719902303</v>
      </c>
      <c r="EC24">
        <f>IF($T$16&gt;0,$DP$16,0)</f>
        <v>1.1631039648536721</v>
      </c>
      <c r="EN24">
        <v>0.38207520967109954</v>
      </c>
      <c r="EO24">
        <v>0.88514138834195344</v>
      </c>
      <c r="EP24">
        <v>0.72238253354575233</v>
      </c>
      <c r="EQ24">
        <v>0.80878213284497313</v>
      </c>
      <c r="ER24">
        <v>0.38560168494399782</v>
      </c>
      <c r="ES24">
        <v>0.13913185722957033</v>
      </c>
      <c r="ET24">
        <v>0.20701976942847278</v>
      </c>
      <c r="EU24">
        <v>0.27405330266703842</v>
      </c>
      <c r="EV24">
        <v>0.12073088821193889</v>
      </c>
      <c r="EW24">
        <v>0.24023713729291485</v>
      </c>
      <c r="EZ24">
        <v>0.36741711201212973</v>
      </c>
      <c r="FA24">
        <v>1.0225895609063458</v>
      </c>
      <c r="FB24">
        <v>0.72432764312871756</v>
      </c>
      <c r="FC24">
        <v>0.32135459896849916</v>
      </c>
      <c r="FD24">
        <v>0.66393036909958625</v>
      </c>
      <c r="FE24">
        <v>0.73611724933338651</v>
      </c>
      <c r="FF24">
        <v>0.52466882085156685</v>
      </c>
      <c r="FG24">
        <v>0.45519039908238101</v>
      </c>
      <c r="FH24">
        <v>0.81570260131313477</v>
      </c>
      <c r="FI24">
        <v>0.45273951715318506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X24">
        <f t="shared" si="21"/>
        <v>3.6741711201212966E-2</v>
      </c>
      <c r="FY24">
        <f t="shared" si="22"/>
        <v>0.10225895609063455</v>
      </c>
      <c r="FZ24">
        <f t="shared" si="23"/>
        <v>7.2432764312871739E-2</v>
      </c>
      <c r="GA24">
        <f t="shared" si="24"/>
        <v>3.2135459896849912E-2</v>
      </c>
      <c r="GB24">
        <f t="shared" si="25"/>
        <v>6.6393036909958611E-2</v>
      </c>
      <c r="GC24">
        <f t="shared" si="26"/>
        <v>7.3611724933338632E-2</v>
      </c>
      <c r="GD24">
        <f t="shared" si="27"/>
        <v>5.2466882085156673E-2</v>
      </c>
      <c r="GE24">
        <f t="shared" si="28"/>
        <v>4.5519039908238093E-2</v>
      </c>
      <c r="GF24">
        <f t="shared" si="29"/>
        <v>8.1570260131313452E-2</v>
      </c>
      <c r="GG24">
        <f t="shared" si="30"/>
        <v>4.5273951715318499E-2</v>
      </c>
      <c r="GJ24">
        <f t="shared" si="31"/>
        <v>0.38203846795989832</v>
      </c>
      <c r="GK24">
        <f t="shared" si="32"/>
        <v>0.88503912938586282</v>
      </c>
      <c r="GL24">
        <f t="shared" si="33"/>
        <v>0.72231010078143942</v>
      </c>
      <c r="GM24">
        <f t="shared" si="34"/>
        <v>0.80874999738507625</v>
      </c>
      <c r="GN24">
        <f t="shared" si="35"/>
        <v>0.38553529190708785</v>
      </c>
      <c r="GO24">
        <f t="shared" si="36"/>
        <v>0.139058245504637</v>
      </c>
      <c r="GP24">
        <f t="shared" si="37"/>
        <v>0.20696730254638762</v>
      </c>
      <c r="GQ24">
        <f t="shared" si="38"/>
        <v>0.27400778362713019</v>
      </c>
      <c r="GR24">
        <f t="shared" si="39"/>
        <v>0.12064931795180758</v>
      </c>
      <c r="GS24">
        <f t="shared" si="40"/>
        <v>0.24019186334119952</v>
      </c>
    </row>
    <row r="25" spans="1:201">
      <c r="A25">
        <v>24</v>
      </c>
      <c r="B25">
        <v>5.5809927973204276E-2</v>
      </c>
      <c r="C25">
        <v>0.55247830330405678</v>
      </c>
      <c r="D25">
        <v>2.772920492413089E-2</v>
      </c>
      <c r="E25">
        <v>1.0863751811860833E-2</v>
      </c>
      <c r="F25">
        <v>0.37345863474429297</v>
      </c>
      <c r="G25">
        <v>0.79185692271459662</v>
      </c>
      <c r="H25">
        <v>0.49284793019967821</v>
      </c>
      <c r="I25">
        <v>0.86802008697845956</v>
      </c>
      <c r="J25">
        <v>0.72238253354575233</v>
      </c>
      <c r="K25">
        <v>0.66425492512713102</v>
      </c>
      <c r="M25">
        <v>0.91367903683044815</v>
      </c>
      <c r="S25">
        <f t="shared" si="46"/>
        <v>0.45591867936842245</v>
      </c>
      <c r="T25">
        <f t="shared" si="44"/>
        <v>0.61871662447306841</v>
      </c>
      <c r="U25">
        <f t="shared" si="44"/>
        <v>2.772920492413089E-2</v>
      </c>
      <c r="V25">
        <f t="shared" si="44"/>
        <v>0.88278677484681412</v>
      </c>
      <c r="W25">
        <f t="shared" si="44"/>
        <v>0.77745271800299598</v>
      </c>
      <c r="X25">
        <f t="shared" si="44"/>
        <v>0.45423389370183598</v>
      </c>
      <c r="Y25">
        <f t="shared" si="44"/>
        <v>0.99209653714624779</v>
      </c>
      <c r="Z25">
        <f t="shared" si="44"/>
        <v>0.69472955928061264</v>
      </c>
      <c r="AA25">
        <f t="shared" si="44"/>
        <v>0.89235140637041011</v>
      </c>
      <c r="AB25">
        <f t="shared" si="44"/>
        <v>0.72170079314668167</v>
      </c>
      <c r="BG25">
        <f t="shared" si="43"/>
        <v>1.2879280441391182E-6</v>
      </c>
      <c r="BH25">
        <f t="shared" si="43"/>
        <v>1.1630649173455747E-8</v>
      </c>
      <c r="BI25">
        <f t="shared" si="43"/>
        <v>2.3609294734985038E-7</v>
      </c>
      <c r="BJ25">
        <f t="shared" si="43"/>
        <v>1.4626347289280958E-8</v>
      </c>
      <c r="BM25">
        <f t="shared" si="47"/>
        <v>1.5573740301871247E-8</v>
      </c>
      <c r="BN25">
        <f t="shared" si="45"/>
        <v>1.526161378108647E-6</v>
      </c>
      <c r="BO25">
        <f t="shared" si="45"/>
        <v>3.8445440286222244E-9</v>
      </c>
      <c r="BP25">
        <f t="shared" si="45"/>
        <v>5.9010551714854769E-10</v>
      </c>
      <c r="BQ25">
        <f t="shared" si="45"/>
        <v>6.973567593253562E-7</v>
      </c>
      <c r="BR25">
        <f t="shared" si="45"/>
        <v>3.1351869302551533E-6</v>
      </c>
      <c r="BS25">
        <f t="shared" si="45"/>
        <v>1.2144954115105345E-6</v>
      </c>
      <c r="BT25">
        <f t="shared" si="45"/>
        <v>3.7672943569904629E-6</v>
      </c>
      <c r="BU25">
        <f t="shared" si="45"/>
        <v>2.6091826238598999E-6</v>
      </c>
      <c r="BV25">
        <f t="shared" si="45"/>
        <v>2.2061730277782524E-6</v>
      </c>
      <c r="BY25">
        <f>$BI$7-$BN$7</f>
        <v>5.9658487662379132E-20</v>
      </c>
      <c r="BZ25">
        <f>$BI$8-$BN$8</f>
        <v>0.99961221009178491</v>
      </c>
      <c r="CA25">
        <f>$BI$9-$BN$9</f>
        <v>2.0718108829450269E-12</v>
      </c>
      <c r="CB25">
        <f>$BI$10-$BN$10</f>
        <v>9.7211347774284243E-12</v>
      </c>
      <c r="CC25">
        <f>$BI$11-$BN$11</f>
        <v>2.7610803973011707E-6</v>
      </c>
      <c r="CD25">
        <f>$BI$12-$BN$12</f>
        <v>2.3609294734985038E-7</v>
      </c>
      <c r="CE25">
        <f>$BI$13-$BN$13</f>
        <v>6.4622188300431954E-13</v>
      </c>
      <c r="CF25">
        <f>$BI$14-$BN$14</f>
        <v>-0.99999999994514122</v>
      </c>
      <c r="CG25">
        <f>$BI$15-$BN$15</f>
        <v>5.4598719147240578E-10</v>
      </c>
      <c r="CH25">
        <f>$BI$16-$BN$16</f>
        <v>3.8479212158555316E-4</v>
      </c>
      <c r="CW25">
        <f>IF($AJ$7&gt;0,$CT$7,0)</f>
        <v>-5.7555218929022697E-2</v>
      </c>
      <c r="CX25">
        <f>IF($AJ$8&gt;0,$CT$8,0)</f>
        <v>-0.16796767716084882</v>
      </c>
      <c r="CY25">
        <f>IF($AJ$9&gt;0,$CT$9,0)</f>
        <v>5.2467895370709963E-2</v>
      </c>
      <c r="CZ25">
        <f>IF($AJ$10&gt;0,$CT$10,0)</f>
        <v>0.66126573268463007</v>
      </c>
      <c r="DA25">
        <f>IF($AJ$11&gt;0,$CT$11,0)</f>
        <v>-4.8397464392043255E-3</v>
      </c>
      <c r="DB25">
        <f>IF($AJ$12&gt;0,$CT$12,0)</f>
        <v>9.0336216716704637E-2</v>
      </c>
      <c r="DC25">
        <f>IF($AJ$13&gt;0,$CT$13,0)</f>
        <v>0.53389928685265864</v>
      </c>
      <c r="DD25">
        <f>IF($AJ$14&gt;0,$CT$14,0)</f>
        <v>0.58789491220966361</v>
      </c>
      <c r="DE25">
        <f>IF($AJ$15&gt;0,$CT$15,0)</f>
        <v>-4.9526238683926067E-3</v>
      </c>
      <c r="DF25">
        <f>IF($AJ$16&gt;0,$CT$16,0)</f>
        <v>-0.18403231801039763</v>
      </c>
      <c r="DT25">
        <f>IF($U$7&gt;0,$DQ$7,0)</f>
        <v>0.51726877589670051</v>
      </c>
      <c r="DU25">
        <f>IF($U$8&gt;0,$DQ$8,0)</f>
        <v>1.3057722009453299</v>
      </c>
      <c r="DV25">
        <f>IF($U$9&gt;0,$DQ$9,0)</f>
        <v>0.87537622615423749</v>
      </c>
      <c r="DW25">
        <f>IF($U$10&gt;0,$DQ$10,0)</f>
        <v>0.71584620570873725</v>
      </c>
      <c r="DX25">
        <f>IF($U$11&gt;0,$DQ$11,0)</f>
        <v>1.4025537442881253</v>
      </c>
      <c r="DY25">
        <f>IF($U$12&gt;0,$DQ$12,0)</f>
        <v>0.90692891545286292</v>
      </c>
      <c r="DZ25">
        <f>IF($U$13&gt;0,$DQ$13,0)</f>
        <v>0.63123442829226806</v>
      </c>
      <c r="EA25">
        <f>IF($U$14&gt;0,$DQ$14,0)</f>
        <v>0.84447942337753779</v>
      </c>
      <c r="EB25">
        <f>IF($U$15&gt;0,$DQ$15,0)</f>
        <v>0.97896177521254468</v>
      </c>
      <c r="EC25">
        <f>IF($U$16&gt;0,$DQ$16,0)</f>
        <v>0.46511314724349079</v>
      </c>
      <c r="EN25">
        <v>0.39061447951459116</v>
      </c>
      <c r="EO25">
        <v>0.23383836036056582</v>
      </c>
      <c r="EP25">
        <v>0.66425492512713102</v>
      </c>
      <c r="EQ25">
        <v>0.61312419610106583</v>
      </c>
      <c r="ER25">
        <v>0.10162777972160697</v>
      </c>
      <c r="ES25">
        <v>0.98803284634929778</v>
      </c>
      <c r="ET25">
        <v>0.6044541224654536</v>
      </c>
      <c r="EU25">
        <v>0.77019005008518082</v>
      </c>
      <c r="EV25">
        <v>0.87901243136252494</v>
      </c>
      <c r="EW25">
        <v>0.63220871593781336</v>
      </c>
      <c r="EZ25">
        <v>0.35998959483098458</v>
      </c>
      <c r="FA25">
        <v>1.0289720843161823</v>
      </c>
      <c r="FB25">
        <v>0.75447335677147431</v>
      </c>
      <c r="FC25">
        <v>0.37384467851423525</v>
      </c>
      <c r="FD25">
        <v>0.6847640460415203</v>
      </c>
      <c r="FE25">
        <v>0.74052186519621288</v>
      </c>
      <c r="FF25">
        <v>0.59451787456959204</v>
      </c>
      <c r="FG25">
        <v>0.50819592593775431</v>
      </c>
      <c r="FH25">
        <v>0.76497614317570428</v>
      </c>
      <c r="FI25">
        <v>0.42557627995321351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X25">
        <f t="shared" si="21"/>
        <v>3.5998959483098447E-2</v>
      </c>
      <c r="FY25">
        <f t="shared" si="22"/>
        <v>0.1028972084316182</v>
      </c>
      <c r="FZ25">
        <f t="shared" si="23"/>
        <v>7.5447335677147412E-2</v>
      </c>
      <c r="GA25">
        <f t="shared" si="24"/>
        <v>3.738446785142352E-2</v>
      </c>
      <c r="GB25">
        <f t="shared" si="25"/>
        <v>6.8476404604152011E-2</v>
      </c>
      <c r="GC25">
        <f t="shared" si="26"/>
        <v>7.4052186519621269E-2</v>
      </c>
      <c r="GD25">
        <f t="shared" si="27"/>
        <v>5.9451787456959192E-2</v>
      </c>
      <c r="GE25">
        <f t="shared" si="28"/>
        <v>5.0819592593775421E-2</v>
      </c>
      <c r="GF25">
        <f t="shared" si="29"/>
        <v>7.6497614317570406E-2</v>
      </c>
      <c r="GG25">
        <f t="shared" si="30"/>
        <v>4.255762799532134E-2</v>
      </c>
      <c r="GJ25">
        <f t="shared" si="31"/>
        <v>0.39057848055510808</v>
      </c>
      <c r="GK25">
        <f t="shared" si="32"/>
        <v>0.2337354631521342</v>
      </c>
      <c r="GL25">
        <f t="shared" si="33"/>
        <v>0.66417947779145392</v>
      </c>
      <c r="GM25">
        <f t="shared" si="34"/>
        <v>0.61308681163321443</v>
      </c>
      <c r="GN25">
        <f t="shared" si="35"/>
        <v>0.10155930331700282</v>
      </c>
      <c r="GO25">
        <f t="shared" si="36"/>
        <v>0.98795879416277821</v>
      </c>
      <c r="GP25">
        <f t="shared" si="37"/>
        <v>0.60439467067799668</v>
      </c>
      <c r="GQ25">
        <f t="shared" si="38"/>
        <v>0.77013923049258703</v>
      </c>
      <c r="GR25">
        <f t="shared" si="39"/>
        <v>0.87893593374820733</v>
      </c>
      <c r="GS25">
        <f t="shared" si="40"/>
        <v>0.63216615830981804</v>
      </c>
    </row>
    <row r="26" spans="1:201">
      <c r="A26">
        <v>25</v>
      </c>
      <c r="B26">
        <v>0.99162409636808224</v>
      </c>
      <c r="C26">
        <v>0.9670324734001321</v>
      </c>
      <c r="D26">
        <v>0.88278677484681412</v>
      </c>
      <c r="E26">
        <v>0.9227750499743701</v>
      </c>
      <c r="F26">
        <v>0.35571290065165218</v>
      </c>
      <c r="G26">
        <v>0.81189953586691033</v>
      </c>
      <c r="H26">
        <v>0.65066998118726471</v>
      </c>
      <c r="I26">
        <v>0.79169277683349715</v>
      </c>
      <c r="J26">
        <v>0.80878213284497313</v>
      </c>
      <c r="K26">
        <v>0.61312419610106583</v>
      </c>
      <c r="M26">
        <v>0.72001318579173379</v>
      </c>
      <c r="S26">
        <f t="shared" si="46"/>
        <v>0.15779118469849296</v>
      </c>
      <c r="T26">
        <f t="shared" si="44"/>
        <v>0.12337848413310737</v>
      </c>
      <c r="U26">
        <f t="shared" si="44"/>
        <v>1.0863751811860833E-2</v>
      </c>
      <c r="V26">
        <f t="shared" si="44"/>
        <v>0.9227750499743701</v>
      </c>
      <c r="W26">
        <f t="shared" si="44"/>
        <v>0.66134061780422626</v>
      </c>
      <c r="X26">
        <f t="shared" si="44"/>
        <v>0.75263151438717757</v>
      </c>
      <c r="Y26">
        <f t="shared" si="44"/>
        <v>0.33655132275283162</v>
      </c>
      <c r="Z26">
        <f t="shared" si="44"/>
        <v>0.96403461438027449</v>
      </c>
      <c r="AA26">
        <f t="shared" si="44"/>
        <v>0.12835680628495716</v>
      </c>
      <c r="AB26">
        <f t="shared" si="44"/>
        <v>0.12054622451284835</v>
      </c>
      <c r="BG26">
        <f t="shared" si="43"/>
        <v>9.6425039270241695E-12</v>
      </c>
      <c r="BH26">
        <f t="shared" si="43"/>
        <v>9.9999999999999998E-13</v>
      </c>
      <c r="BI26">
        <f t="shared" si="43"/>
        <v>9.9999999999999998E-13</v>
      </c>
      <c r="BJ26">
        <f t="shared" si="43"/>
        <v>9.9999999999999998E-13</v>
      </c>
      <c r="BM26">
        <f t="shared" si="47"/>
        <v>4.9165917424890789E-6</v>
      </c>
      <c r="BN26">
        <f t="shared" si="45"/>
        <v>4.6757590230518862E-6</v>
      </c>
      <c r="BO26">
        <f t="shared" si="45"/>
        <v>3.8965624492221985E-6</v>
      </c>
      <c r="BP26">
        <f t="shared" si="45"/>
        <v>4.2575689642760059E-6</v>
      </c>
      <c r="BQ26">
        <f t="shared" si="45"/>
        <v>6.3265833845006096E-7</v>
      </c>
      <c r="BR26">
        <f t="shared" si="45"/>
        <v>3.2959042817045224E-6</v>
      </c>
      <c r="BS26">
        <f t="shared" si="45"/>
        <v>2.1168571220911773E-6</v>
      </c>
      <c r="BT26">
        <f t="shared" si="45"/>
        <v>3.1338872644516673E-6</v>
      </c>
      <c r="BU26">
        <f t="shared" si="45"/>
        <v>3.2706426920463191E-6</v>
      </c>
      <c r="BV26">
        <f t="shared" si="45"/>
        <v>1.8796063992228914E-6</v>
      </c>
      <c r="BY26">
        <f>$BJ$7-$BO$7</f>
        <v>7.5035366609381383E-24</v>
      </c>
      <c r="BZ26">
        <f>$BJ$8-$BO$8</f>
        <v>0.99990485862294343</v>
      </c>
      <c r="CA26">
        <f>$BJ$9-$BO$9</f>
        <v>-0.99999999999999667</v>
      </c>
      <c r="CB26">
        <f>$BJ$10-$BO$10</f>
        <v>5.0603654932001653E-14</v>
      </c>
      <c r="CC26">
        <f>$BJ$11-$BO$11</f>
        <v>1.3296299824784347E-7</v>
      </c>
      <c r="CD26">
        <f>$BJ$12-$BO$12</f>
        <v>1.4626347289280958E-8</v>
      </c>
      <c r="CE26">
        <f>$BJ$13-$BO$13</f>
        <v>1.5431574083375213E-15</v>
      </c>
      <c r="CF26">
        <f>$BJ$14-$BO$14</f>
        <v>5.6517475470604388E-13</v>
      </c>
      <c r="CG26">
        <f>$BJ$15-$BO$15</f>
        <v>3.812873185841918E-12</v>
      </c>
      <c r="CH26">
        <f>$BJ$16-$BO$16</f>
        <v>9.4993783277230162E-5</v>
      </c>
      <c r="CW26">
        <f>IF($AK$7&gt;0,$CU$7,0)</f>
        <v>-0.15810662922603799</v>
      </c>
      <c r="CX26">
        <f>IF($AK$8&gt;0,$CU$8,0)</f>
        <v>7.914521704286169E-2</v>
      </c>
      <c r="CY26">
        <f>IF($AK$9&gt;0,$CU$9,0)</f>
        <v>9.7389072317719469E-2</v>
      </c>
      <c r="CZ26">
        <f>IF($AK$10&gt;0,$CU$10,0)</f>
        <v>0.94473281800383058</v>
      </c>
      <c r="DA26">
        <f>IF($AK$11&gt;0,$CU$11,0)</f>
        <v>0.45368197578115815</v>
      </c>
      <c r="DB26">
        <f>IF($AK$12&gt;0,$CU$12,0)</f>
        <v>-0.35628514713261905</v>
      </c>
      <c r="DC26">
        <f>IF($AK$13&gt;0,$CU$13,0)</f>
        <v>0.64496267178999711</v>
      </c>
      <c r="DD26">
        <f>IF($AK$14&gt;0,$CU$14,0)</f>
        <v>-3.4170996696599794E-2</v>
      </c>
      <c r="DE26">
        <f>IF($AK$15&gt;0,$CU$15,0)</f>
        <v>-0.17803510787375512</v>
      </c>
      <c r="DF26">
        <f>IF($AK$16&gt;0,$CU$16,0)</f>
        <v>0.47342329518403264</v>
      </c>
      <c r="DT26">
        <f>IF($V$7&gt;0,$DR$7,0)</f>
        <v>0.40961308417255349</v>
      </c>
      <c r="DU26">
        <f>IF($V$8&gt;0,$DR$8,0)</f>
        <v>2.0461467706464189</v>
      </c>
      <c r="DV26">
        <f>IF($V$9&gt;0,$DR$9,0)</f>
        <v>1.5241852120291217</v>
      </c>
      <c r="DW26">
        <f>IF($V$10&gt;0,$DR$10,0)</f>
        <v>0.5252487416706404</v>
      </c>
      <c r="DX26">
        <f>IF($V$11&gt;0,$DR$11,0)</f>
        <v>0.88526284271870304</v>
      </c>
      <c r="DY26">
        <f>IF($V$12&gt;0,$DR$12,0)</f>
        <v>1.3386050353845282</v>
      </c>
      <c r="DZ26">
        <f>IF($V$13&gt;0,$DR$13,0)</f>
        <v>1.0681179968733183</v>
      </c>
      <c r="EA26">
        <f>IF($V$14&gt;0,$DR$14,0)</f>
        <v>0.84213204270524522</v>
      </c>
      <c r="EB26">
        <f>IF($V$15&gt;0,$DR$15,0)</f>
        <v>1.1914741482454434</v>
      </c>
      <c r="EC26">
        <f>IF($V$16&gt;0,$DR$16,0)</f>
        <v>0.72715207805487814</v>
      </c>
    </row>
    <row r="27" spans="1:201">
      <c r="A27">
        <v>26</v>
      </c>
      <c r="B27">
        <v>0.63002031053193797</v>
      </c>
      <c r="C27">
        <v>0.29036226260393594</v>
      </c>
      <c r="D27">
        <v>0.77745271800299598</v>
      </c>
      <c r="E27">
        <v>0.66134061780422626</v>
      </c>
      <c r="F27">
        <v>0.49843578690660539</v>
      </c>
      <c r="G27">
        <v>0.4570104987710546</v>
      </c>
      <c r="H27">
        <v>0.32798416312679857</v>
      </c>
      <c r="I27">
        <v>0.54499967578903874</v>
      </c>
      <c r="J27">
        <v>0.38560168494399782</v>
      </c>
      <c r="K27">
        <v>0.10162777972160697</v>
      </c>
      <c r="M27">
        <v>2.932665619294017E-2</v>
      </c>
      <c r="S27">
        <f t="shared" si="46"/>
        <v>0.43292225411258123</v>
      </c>
      <c r="T27">
        <f t="shared" si="44"/>
        <v>0.84821607351639283</v>
      </c>
      <c r="U27">
        <f t="shared" si="44"/>
        <v>0.37345863474429297</v>
      </c>
      <c r="V27">
        <f t="shared" si="44"/>
        <v>0.35571290065165218</v>
      </c>
      <c r="W27">
        <f t="shared" si="44"/>
        <v>0.49843578690660539</v>
      </c>
      <c r="X27">
        <f t="shared" si="44"/>
        <v>0.46183889565210912</v>
      </c>
      <c r="Y27">
        <f t="shared" si="44"/>
        <v>1.287917717160747E-3</v>
      </c>
      <c r="Z27">
        <f t="shared" si="44"/>
        <v>0.53915581066586382</v>
      </c>
      <c r="AA27">
        <f t="shared" si="44"/>
        <v>0.53503282811778519</v>
      </c>
      <c r="AB27">
        <f t="shared" si="44"/>
        <v>0.15152941548244048</v>
      </c>
      <c r="BG27">
        <f t="shared" si="43"/>
        <v>5.202790544681966E-10</v>
      </c>
      <c r="BH27">
        <f t="shared" si="43"/>
        <v>9.9999999999999998E-13</v>
      </c>
      <c r="BI27">
        <f t="shared" si="43"/>
        <v>5.4858735194962288E-11</v>
      </c>
      <c r="BJ27">
        <f t="shared" si="43"/>
        <v>9.9999999999999998E-13</v>
      </c>
      <c r="BM27">
        <f t="shared" si="47"/>
        <v>1.984627958413798E-6</v>
      </c>
      <c r="BN27">
        <f t="shared" si="45"/>
        <v>4.2155121772238531E-7</v>
      </c>
      <c r="BO27">
        <f t="shared" si="45"/>
        <v>3.0221636436512303E-6</v>
      </c>
      <c r="BP27">
        <f t="shared" si="45"/>
        <v>2.1868570637883784E-6</v>
      </c>
      <c r="BQ27">
        <f t="shared" si="45"/>
        <v>1.2421911683460349E-6</v>
      </c>
      <c r="BR27">
        <f t="shared" si="45"/>
        <v>1.0442929799348406E-6</v>
      </c>
      <c r="BS27">
        <f t="shared" si="45"/>
        <v>5.3786805630993214E-7</v>
      </c>
      <c r="BT27">
        <f t="shared" si="45"/>
        <v>1.4851232330507869E-6</v>
      </c>
      <c r="BU27">
        <f t="shared" si="45"/>
        <v>7.4344329715825073E-7</v>
      </c>
      <c r="BV27">
        <f t="shared" si="45"/>
        <v>5.1641028055717346E-8</v>
      </c>
    </row>
    <row r="28" spans="1:201">
      <c r="A28">
        <v>27</v>
      </c>
      <c r="B28">
        <v>0.94458515730727588</v>
      </c>
      <c r="C28">
        <v>0.50659744552260921</v>
      </c>
      <c r="D28">
        <v>0.45423389370183598</v>
      </c>
      <c r="E28">
        <v>0.75263151438717757</v>
      </c>
      <c r="F28">
        <v>0.46183889565210912</v>
      </c>
      <c r="G28">
        <v>0.95800823905989052</v>
      </c>
      <c r="H28">
        <v>0.35281650843421741</v>
      </c>
      <c r="I28">
        <v>0.86323539773908831</v>
      </c>
      <c r="J28">
        <v>0.13913185722957033</v>
      </c>
      <c r="K28">
        <v>0.98803284634929778</v>
      </c>
      <c r="M28">
        <v>0.10331319800031791</v>
      </c>
      <c r="S28">
        <f t="shared" si="46"/>
        <v>0.51077322292952099</v>
      </c>
      <c r="T28">
        <f t="shared" si="44"/>
        <v>0.57081814452818858</v>
      </c>
      <c r="U28">
        <f t="shared" si="44"/>
        <v>0.79185692271459662</v>
      </c>
      <c r="V28">
        <f t="shared" si="44"/>
        <v>0.81189953586691033</v>
      </c>
      <c r="W28">
        <f t="shared" si="44"/>
        <v>0.4570104987710546</v>
      </c>
      <c r="X28">
        <f t="shared" si="44"/>
        <v>0.95800823905989052</v>
      </c>
      <c r="Y28">
        <f t="shared" si="44"/>
        <v>5.8333508013663771E-2</v>
      </c>
      <c r="Z28">
        <f t="shared" si="44"/>
        <v>0.77881631047087208</v>
      </c>
      <c r="AA28">
        <f t="shared" si="44"/>
        <v>0.88718819248721958</v>
      </c>
      <c r="AB28">
        <f t="shared" si="44"/>
        <v>0.53435283154988689</v>
      </c>
      <c r="BG28">
        <f t="shared" si="43"/>
        <v>3.5519170393619004E-9</v>
      </c>
      <c r="BH28">
        <f t="shared" si="43"/>
        <v>1.4377854608226165E-12</v>
      </c>
      <c r="BI28">
        <f t="shared" si="43"/>
        <v>5.4598719147240578E-10</v>
      </c>
      <c r="BJ28">
        <f t="shared" si="43"/>
        <v>3.812873185841918E-12</v>
      </c>
      <c r="BM28">
        <f t="shared" si="47"/>
        <v>4.461205597026056E-6</v>
      </c>
      <c r="BN28">
        <f t="shared" si="45"/>
        <v>1.2832048590501651E-6</v>
      </c>
      <c r="BO28">
        <f t="shared" si="45"/>
        <v>1.0316421509376543E-6</v>
      </c>
      <c r="BP28">
        <f t="shared" si="45"/>
        <v>2.8322709822436816E-6</v>
      </c>
      <c r="BQ28">
        <f t="shared" si="45"/>
        <v>1.0664758276857987E-6</v>
      </c>
      <c r="BR28">
        <f t="shared" si="45"/>
        <v>4.5888989305331619E-6</v>
      </c>
      <c r="BS28">
        <f t="shared" si="45"/>
        <v>6.2239744311856111E-7</v>
      </c>
      <c r="BT28">
        <f t="shared" si="45"/>
        <v>3.7258767595488107E-6</v>
      </c>
      <c r="BU28">
        <f t="shared" si="45"/>
        <v>9.6788368480747715E-8</v>
      </c>
      <c r="BV28">
        <f t="shared" si="45"/>
        <v>4.8810445273254756E-6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0.2369709894557257</v>
      </c>
      <c r="C29">
        <v>0.55626935601232352</v>
      </c>
      <c r="D29">
        <v>0.99209653714624779</v>
      </c>
      <c r="E29">
        <v>0.33655132275283162</v>
      </c>
      <c r="F29">
        <v>1.287917717160747E-3</v>
      </c>
      <c r="G29">
        <v>5.8333508013663771E-2</v>
      </c>
      <c r="H29">
        <v>0.63210198966584485</v>
      </c>
      <c r="I29">
        <v>0.73126070186433734</v>
      </c>
      <c r="J29">
        <v>0.20701976942847278</v>
      </c>
      <c r="K29">
        <v>0.6044541224654536</v>
      </c>
      <c r="M29">
        <v>0.67641134806274938</v>
      </c>
      <c r="S29">
        <f t="shared" si="46"/>
        <v>0.75289950869258271</v>
      </c>
      <c r="T29">
        <f t="shared" si="44"/>
        <v>3.8569912809128581E-2</v>
      </c>
      <c r="U29">
        <f t="shared" si="44"/>
        <v>0.49284793019967821</v>
      </c>
      <c r="V29">
        <f t="shared" si="44"/>
        <v>0.65066998118726471</v>
      </c>
      <c r="W29">
        <f t="shared" si="44"/>
        <v>0.32798416312679857</v>
      </c>
      <c r="X29">
        <f t="shared" si="44"/>
        <v>0.35281650843421741</v>
      </c>
      <c r="Y29">
        <f t="shared" si="44"/>
        <v>0.63210198966584485</v>
      </c>
      <c r="Z29">
        <f t="shared" si="44"/>
        <v>0.20358379713212216</v>
      </c>
      <c r="AA29">
        <f t="shared" si="44"/>
        <v>0.54463065063850191</v>
      </c>
      <c r="AB29">
        <f t="shared" si="44"/>
        <v>0.23510897140909703</v>
      </c>
      <c r="BG29">
        <f t="shared" si="43"/>
        <v>9.7535448758870856E-4</v>
      </c>
      <c r="BH29">
        <f t="shared" si="43"/>
        <v>1.048325829608461E-4</v>
      </c>
      <c r="BI29">
        <f t="shared" si="43"/>
        <v>3.8479212158555316E-4</v>
      </c>
      <c r="BJ29">
        <f t="shared" si="43"/>
        <v>9.4993783277230162E-5</v>
      </c>
      <c r="BM29">
        <f t="shared" si="47"/>
        <v>2.807762492181283E-7</v>
      </c>
      <c r="BN29">
        <f t="shared" si="45"/>
        <v>1.5471779821918256E-6</v>
      </c>
      <c r="BO29">
        <f t="shared" si="45"/>
        <v>4.9212776950878812E-6</v>
      </c>
      <c r="BP29">
        <f t="shared" si="45"/>
        <v>5.6633396423340326E-7</v>
      </c>
      <c r="BQ29">
        <f t="shared" si="45"/>
        <v>8.2936602308827503E-12</v>
      </c>
      <c r="BR29">
        <f t="shared" si="45"/>
        <v>1.7013990785900878E-8</v>
      </c>
      <c r="BS29">
        <f t="shared" si="45"/>
        <v>1.9977646266975994E-6</v>
      </c>
      <c r="BT29">
        <f t="shared" si="45"/>
        <v>2.6737110704556165E-6</v>
      </c>
      <c r="BU29">
        <f t="shared" si="45"/>
        <v>2.1428592467109018E-7</v>
      </c>
      <c r="BV29">
        <f t="shared" si="45"/>
        <v>1.8268239308274081E-6</v>
      </c>
    </row>
    <row r="30" spans="1:201">
      <c r="A30">
        <v>29</v>
      </c>
      <c r="B30">
        <v>0.67320939374168276</v>
      </c>
      <c r="C30">
        <v>0.21117073588954605</v>
      </c>
      <c r="D30">
        <v>0.69472955928061264</v>
      </c>
      <c r="E30">
        <v>0.96403461438027449</v>
      </c>
      <c r="F30">
        <v>0.53915581066586382</v>
      </c>
      <c r="G30">
        <v>0.77881631047087208</v>
      </c>
      <c r="H30">
        <v>0.20358379713212216</v>
      </c>
      <c r="I30">
        <v>0.40125940284564354</v>
      </c>
      <c r="J30">
        <v>0.27405330266703842</v>
      </c>
      <c r="K30">
        <v>0.77019005008518082</v>
      </c>
      <c r="M30">
        <v>0.51823218877955068</v>
      </c>
      <c r="S30">
        <f t="shared" si="46"/>
        <v>0.95236529368300404</v>
      </c>
      <c r="T30">
        <f t="shared" si="44"/>
        <v>0.44437858786881845</v>
      </c>
      <c r="U30">
        <f t="shared" si="44"/>
        <v>0.86802008697845956</v>
      </c>
      <c r="V30">
        <f t="shared" si="44"/>
        <v>0.79169277683349715</v>
      </c>
      <c r="W30">
        <f t="shared" si="44"/>
        <v>0.54499967578903874</v>
      </c>
      <c r="X30">
        <f t="shared" si="44"/>
        <v>0.86323539773908831</v>
      </c>
      <c r="Y30">
        <f t="shared" si="44"/>
        <v>0.73126070186433734</v>
      </c>
      <c r="Z30">
        <f t="shared" si="44"/>
        <v>0.40125940284564354</v>
      </c>
      <c r="AA30">
        <f t="shared" si="44"/>
        <v>0.74438014133734676</v>
      </c>
      <c r="AB30">
        <f t="shared" si="44"/>
        <v>0.14491245034481626</v>
      </c>
      <c r="BM30">
        <f t="shared" si="47"/>
        <v>2.2660544391102204E-6</v>
      </c>
      <c r="BN30">
        <f t="shared" si="45"/>
        <v>2.2296539848066208E-7</v>
      </c>
      <c r="BO30">
        <f t="shared" si="45"/>
        <v>2.4132458026911716E-6</v>
      </c>
      <c r="BP30">
        <f t="shared" si="45"/>
        <v>4.6468136886166229E-6</v>
      </c>
      <c r="BQ30">
        <f t="shared" si="45"/>
        <v>1.4534449408738241E-6</v>
      </c>
      <c r="BR30">
        <f t="shared" si="45"/>
        <v>3.0327742272773095E-6</v>
      </c>
      <c r="BS30">
        <f t="shared" si="45"/>
        <v>2.0723181227366538E-7</v>
      </c>
      <c r="BT30">
        <f t="shared" si="45"/>
        <v>8.050455418602123E-7</v>
      </c>
      <c r="BU30">
        <f t="shared" si="45"/>
        <v>3.7552606351355691E-7</v>
      </c>
      <c r="BV30">
        <f t="shared" si="45"/>
        <v>2.9659635662510667E-6</v>
      </c>
      <c r="EN30">
        <v>0.91310446750212915</v>
      </c>
      <c r="EO30">
        <v>0.82716840540649961</v>
      </c>
      <c r="EP30">
        <v>0.17703036153045959</v>
      </c>
      <c r="EQ30">
        <v>0.58478509821342384</v>
      </c>
      <c r="ER30">
        <v>0.37501926845867573</v>
      </c>
      <c r="ES30">
        <v>0.84012182588575479</v>
      </c>
      <c r="ET30">
        <v>0.36786339838638993</v>
      </c>
      <c r="EU30">
        <v>0.72910672245170738</v>
      </c>
      <c r="EV30">
        <v>0.20433461494834382</v>
      </c>
      <c r="EW30">
        <v>0.4682206552622552</v>
      </c>
      <c r="EZ30">
        <f t="array" ref="EZ30:FI30">TRANSPOSE(DM7:DM16)</f>
        <v>-0.27933571800052553</v>
      </c>
      <c r="FA30">
        <v>3.8878978708998521E-2</v>
      </c>
      <c r="FB30">
        <v>6.5928468012215996E-2</v>
      </c>
      <c r="FC30">
        <v>0.58566737038526828</v>
      </c>
      <c r="FD30">
        <v>0.33626745235459449</v>
      </c>
      <c r="FE30">
        <v>-1.968364065107564E-2</v>
      </c>
      <c r="FF30">
        <v>0.59348510041505764</v>
      </c>
      <c r="FG30">
        <v>0.38351943363726787</v>
      </c>
      <c r="FH30">
        <v>3.794877693868904E-2</v>
      </c>
      <c r="FI30">
        <v>0.14012165192933337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X30">
        <f t="shared" ref="FX30" si="48">($EV$10*FL30)+((1-$EV$10)*EZ30)</f>
        <v>-2.7933571800052546E-2</v>
      </c>
      <c r="FY30">
        <f t="shared" ref="FY30" si="49">($EV$10*FM30)+((1-$EV$10)*FA30)</f>
        <v>3.8878978708998513E-3</v>
      </c>
      <c r="FZ30">
        <f t="shared" ref="FZ30" si="50">($EV$10*FN30)+((1-$EV$10)*FB30)</f>
        <v>6.592846801221598E-3</v>
      </c>
      <c r="GA30">
        <f t="shared" ref="GA30" si="51">($EV$10*FO30)+((1-$EV$10)*FC30)</f>
        <v>5.8566737038526814E-2</v>
      </c>
      <c r="GB30">
        <f t="shared" ref="GB30" si="52">($EV$10*FP30)+((1-$EV$10)*FD30)</f>
        <v>3.3626745235459443E-2</v>
      </c>
      <c r="GC30">
        <f t="shared" ref="GC30" si="53">($EV$10*FQ30)+((1-$EV$10)*FE30)</f>
        <v>-1.9683640651075637E-3</v>
      </c>
      <c r="GD30">
        <f t="shared" ref="GD30" si="54">($EV$10*FR30)+((1-$EV$10)*FF30)</f>
        <v>5.934851004150575E-2</v>
      </c>
      <c r="GE30">
        <f t="shared" ref="GE30" si="55">($EV$10*FS30)+((1-$EV$10)*FG30)</f>
        <v>3.8351943363726777E-2</v>
      </c>
      <c r="GF30">
        <f t="shared" ref="GF30" si="56">($EV$10*FT30)+((1-$EV$10)*FH30)</f>
        <v>3.7948776938689032E-3</v>
      </c>
      <c r="GG30">
        <f t="shared" ref="GG30" si="57">($EV$10*FU30)+((1-$EV$10)*FI30)</f>
        <v>1.4012165192933334E-2</v>
      </c>
      <c r="GJ30">
        <f t="shared" ref="GJ30" si="58">EN30-($EU$10*FX30)</f>
        <v>0.91313240107392923</v>
      </c>
      <c r="GK30">
        <f t="shared" ref="GK30" si="59">EO30-($EU$10*FY30)</f>
        <v>0.82716451750862874</v>
      </c>
      <c r="GL30">
        <f t="shared" ref="GL30" si="60">EP30-($EU$10*FZ30)</f>
        <v>0.17702376868365838</v>
      </c>
      <c r="GM30">
        <f t="shared" ref="GM30" si="61">EQ30-($EU$10*GA30)</f>
        <v>0.58472653147638531</v>
      </c>
      <c r="GN30">
        <f t="shared" ref="GN30" si="62">ER30-($EU$10*GB30)</f>
        <v>0.37498564171344029</v>
      </c>
      <c r="GO30">
        <f t="shared" ref="GO30" si="63">ES30-($EU$10*GC30)</f>
        <v>0.84012379424981987</v>
      </c>
      <c r="GP30">
        <f t="shared" ref="GP30" si="64">ET30-($EU$10*GD30)</f>
        <v>0.3678040498763484</v>
      </c>
      <c r="GQ30">
        <f t="shared" ref="GQ30" si="65">EU30-($EU$10*GE30)</f>
        <v>0.72906837050834361</v>
      </c>
      <c r="GR30">
        <f t="shared" ref="GR30" si="66">EV30-($EU$10*GF30)</f>
        <v>0.20433082007064995</v>
      </c>
      <c r="GS30">
        <f t="shared" ref="GS30" si="67">EW30-($EU$10*GG30)</f>
        <v>0.46820664309706228</v>
      </c>
    </row>
    <row r="31" spans="1:201">
      <c r="A31">
        <v>30</v>
      </c>
      <c r="B31">
        <v>0.96735870459887785</v>
      </c>
      <c r="C31">
        <v>0.26763105638336526</v>
      </c>
      <c r="D31">
        <v>0.89235140637041011</v>
      </c>
      <c r="E31">
        <v>0.12835680628495716</v>
      </c>
      <c r="F31">
        <v>0.53503282811778519</v>
      </c>
      <c r="G31">
        <v>0.88718819248721958</v>
      </c>
      <c r="H31">
        <v>0.54463065063850191</v>
      </c>
      <c r="I31">
        <v>0.74438014133734676</v>
      </c>
      <c r="J31">
        <v>0.12073088821193889</v>
      </c>
      <c r="K31">
        <v>0.87901243136252494</v>
      </c>
      <c r="M31">
        <v>0.65036934595819229</v>
      </c>
      <c r="S31">
        <f t="shared" si="46"/>
        <v>0.38207520967109954</v>
      </c>
      <c r="T31">
        <f t="shared" si="44"/>
        <v>0.88514138834195344</v>
      </c>
      <c r="U31">
        <f t="shared" si="44"/>
        <v>0.72238253354575233</v>
      </c>
      <c r="V31">
        <f t="shared" si="44"/>
        <v>0.80878213284497313</v>
      </c>
      <c r="W31">
        <f t="shared" si="44"/>
        <v>0.38560168494399782</v>
      </c>
      <c r="X31">
        <f t="shared" si="44"/>
        <v>0.13913185722957033</v>
      </c>
      <c r="Y31">
        <f t="shared" si="44"/>
        <v>0.20701976942847278</v>
      </c>
      <c r="Z31">
        <f t="shared" si="44"/>
        <v>0.27405330266703842</v>
      </c>
      <c r="AA31">
        <f t="shared" si="44"/>
        <v>0.12073088821193889</v>
      </c>
      <c r="AB31">
        <f t="shared" si="44"/>
        <v>0.24023713729291485</v>
      </c>
      <c r="BM31">
        <f t="shared" si="47"/>
        <v>4.6789143168160951E-6</v>
      </c>
      <c r="BN31">
        <f t="shared" si="45"/>
        <v>3.581319117043802E-7</v>
      </c>
      <c r="BO31">
        <f t="shared" si="45"/>
        <v>3.9814551622562441E-6</v>
      </c>
      <c r="BP31">
        <f t="shared" si="45"/>
        <v>8.2377348598370096E-8</v>
      </c>
      <c r="BQ31">
        <f t="shared" si="45"/>
        <v>1.4313006358185773E-6</v>
      </c>
      <c r="BR31">
        <f t="shared" si="45"/>
        <v>3.9355144444436997E-6</v>
      </c>
      <c r="BS31">
        <f t="shared" si="45"/>
        <v>1.4831127280745896E-6</v>
      </c>
      <c r="BT31">
        <f t="shared" si="45"/>
        <v>2.7705089740870421E-6</v>
      </c>
      <c r="BU31">
        <f t="shared" si="45"/>
        <v>7.2879736842218435E-8</v>
      </c>
      <c r="BV31">
        <f t="shared" si="45"/>
        <v>3.8633142724492883E-6</v>
      </c>
    </row>
    <row r="32" spans="1:201">
      <c r="A32">
        <v>31</v>
      </c>
      <c r="B32">
        <v>0.99765136219073813</v>
      </c>
      <c r="C32">
        <v>0.58921387553817084</v>
      </c>
      <c r="D32">
        <v>0.72170079314668167</v>
      </c>
      <c r="E32">
        <v>0.12054622451284835</v>
      </c>
      <c r="F32">
        <v>0.15152941548244048</v>
      </c>
      <c r="G32">
        <v>0.53435283154988689</v>
      </c>
      <c r="H32">
        <v>0.23510897140909703</v>
      </c>
      <c r="I32">
        <v>0.14491245034481626</v>
      </c>
      <c r="J32">
        <v>0.24023713729291485</v>
      </c>
      <c r="K32">
        <v>0.63220871593781336</v>
      </c>
      <c r="M32">
        <v>0.23222608160413727</v>
      </c>
      <c r="S32">
        <f t="shared" si="46"/>
        <v>0.39061447951459116</v>
      </c>
      <c r="T32">
        <f t="shared" si="44"/>
        <v>0.23383836036056582</v>
      </c>
      <c r="U32">
        <f t="shared" si="44"/>
        <v>0.66425492512713102</v>
      </c>
      <c r="V32">
        <f t="shared" si="44"/>
        <v>0.61312419610106583</v>
      </c>
      <c r="W32">
        <f t="shared" si="44"/>
        <v>0.10162777972160697</v>
      </c>
      <c r="X32">
        <f t="shared" si="44"/>
        <v>0.98803284634929778</v>
      </c>
      <c r="Y32">
        <f t="shared" si="44"/>
        <v>0.6044541224654536</v>
      </c>
      <c r="Z32">
        <f t="shared" si="44"/>
        <v>0.77019005008518082</v>
      </c>
      <c r="AA32">
        <f t="shared" si="44"/>
        <v>0.87901243136252494</v>
      </c>
      <c r="AB32">
        <f t="shared" si="44"/>
        <v>0.63220871593781336</v>
      </c>
      <c r="BG32">
        <f>IF(BG20&gt;(1-0.000000000001),(1-0.000000000001),BG20)</f>
        <v>9.9999999999999998E-13</v>
      </c>
      <c r="BH32">
        <f t="shared" ref="BH32:BJ32" si="68">IF(BH20&gt;(1-0.000000000001),(1-0.000000000001),BH20)</f>
        <v>9.9999999999999998E-13</v>
      </c>
      <c r="BI32">
        <f t="shared" si="68"/>
        <v>9.9999999999999998E-13</v>
      </c>
      <c r="BJ32">
        <f t="shared" si="68"/>
        <v>9.9999999999999998E-13</v>
      </c>
      <c r="BM32">
        <f t="shared" si="47"/>
        <v>4.9765412024051772E-6</v>
      </c>
      <c r="BN32">
        <f t="shared" si="45"/>
        <v>1.7358649556335555E-6</v>
      </c>
      <c r="BO32">
        <f t="shared" si="45"/>
        <v>2.6042601741427474E-6</v>
      </c>
      <c r="BP32">
        <f t="shared" si="45"/>
        <v>7.2656961221510211E-8</v>
      </c>
      <c r="BQ32">
        <f t="shared" si="45"/>
        <v>1.1480581878225038E-7</v>
      </c>
      <c r="BR32">
        <f t="shared" si="45"/>
        <v>1.4276647429269091E-6</v>
      </c>
      <c r="BS32">
        <f t="shared" si="45"/>
        <v>2.7638114218521805E-7</v>
      </c>
      <c r="BT32">
        <f t="shared" si="45"/>
        <v>1.049980913246942E-7</v>
      </c>
      <c r="BU32">
        <f t="shared" si="45"/>
        <v>2.8856941067347412E-7</v>
      </c>
      <c r="BV32">
        <f t="shared" si="45"/>
        <v>1.9984393025386942E-6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69">IF(BG21&gt;(1-0.000000000001),(1-0.000000000001),BG21)</f>
        <v>0.99901596362490686</v>
      </c>
      <c r="BH33">
        <f t="shared" si="69"/>
        <v>0.99989507036594183</v>
      </c>
      <c r="BI33">
        <f t="shared" si="69"/>
        <v>0.99961221009178491</v>
      </c>
      <c r="BJ33">
        <f t="shared" si="69"/>
        <v>0.99990485862294343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69"/>
        <v>2.2466075850694453E-11</v>
      </c>
      <c r="BH34">
        <f t="shared" si="69"/>
        <v>9.9999999999999998E-13</v>
      </c>
      <c r="BI34">
        <f t="shared" si="69"/>
        <v>2.0718108829450269E-12</v>
      </c>
      <c r="BJ34">
        <f t="shared" si="69"/>
        <v>9.9999999999999998E-13</v>
      </c>
      <c r="BS34">
        <f>SUM(BM36:BV45)</f>
        <v>1.5963735751894873E-4</v>
      </c>
      <c r="EN34">
        <v>9.4306640192750812E-2</v>
      </c>
      <c r="EO34">
        <v>0.18986850562781066</v>
      </c>
      <c r="EP34">
        <v>0.6308984345869908</v>
      </c>
      <c r="EQ34">
        <v>0.34825879894775236</v>
      </c>
      <c r="ER34">
        <v>0.24834209988653422</v>
      </c>
      <c r="ES34">
        <v>0.86930913812117883</v>
      </c>
      <c r="ET34">
        <v>0.30176474408191023</v>
      </c>
      <c r="EU34">
        <v>0.19416082399006407</v>
      </c>
      <c r="EV34">
        <v>0.68051654423188723</v>
      </c>
      <c r="EW34">
        <v>0.31527680635403676</v>
      </c>
      <c r="EZ34">
        <f t="array" ref="EZ34:FI43">(1/4)*(MMULT($X$7:$AA$16,$CW$23:$DF$26))</f>
        <v>-0.56347319110348637</v>
      </c>
      <c r="FA34">
        <v>0.11446543184533539</v>
      </c>
      <c r="FB34">
        <v>0.19070484527897766</v>
      </c>
      <c r="FC34">
        <v>1.3541338618059267</v>
      </c>
      <c r="FD34">
        <v>0.73524256164875479</v>
      </c>
      <c r="FE34">
        <v>-8.1484366502524636E-2</v>
      </c>
      <c r="FF34">
        <v>1.3247351310557958</v>
      </c>
      <c r="FG34">
        <v>0.79872333865957479</v>
      </c>
      <c r="FH34">
        <v>8.3707815879036501E-2</v>
      </c>
      <c r="FI34">
        <v>0.36317884230435171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X34">
        <f t="shared" ref="FX34" si="70">($EV$10*FL34)+((1-$EV$10)*EZ34)</f>
        <v>-5.6347319110348626E-2</v>
      </c>
      <c r="FY34">
        <f t="shared" ref="FY34" si="71">($EV$10*FM34)+((1-$EV$10)*FA34)</f>
        <v>1.1446543184533536E-2</v>
      </c>
      <c r="FZ34">
        <f t="shared" ref="FZ34" si="72">($EV$10*FN34)+((1-$EV$10)*FB34)</f>
        <v>1.9070484527897762E-2</v>
      </c>
      <c r="GA34">
        <f t="shared" ref="GA34" si="73">($EV$10*FO34)+((1-$EV$10)*FC34)</f>
        <v>0.13541338618059265</v>
      </c>
      <c r="GB34">
        <f t="shared" ref="GB34" si="74">($EV$10*FP34)+((1-$EV$10)*FD34)</f>
        <v>7.3524256164875457E-2</v>
      </c>
      <c r="GC34">
        <f t="shared" ref="GC34" si="75">($EV$10*FQ34)+((1-$EV$10)*FE34)</f>
        <v>-8.1484366502524615E-3</v>
      </c>
      <c r="GD34">
        <f t="shared" ref="GD34" si="76">($EV$10*FR34)+((1-$EV$10)*FF34)</f>
        <v>0.13247351310557956</v>
      </c>
      <c r="GE34">
        <f t="shared" ref="GE34" si="77">($EV$10*FS34)+((1-$EV$10)*FG34)</f>
        <v>7.9872333865957462E-2</v>
      </c>
      <c r="GF34">
        <f t="shared" ref="GF34" si="78">($EV$10*FT34)+((1-$EV$10)*FH34)</f>
        <v>8.3707815879036484E-3</v>
      </c>
      <c r="GG34">
        <f t="shared" ref="GG34" si="79">($EV$10*FU34)+((1-$EV$10)*FI34)</f>
        <v>3.6317884230435166E-2</v>
      </c>
      <c r="GJ34">
        <f t="shared" ref="GJ34" si="80">EN34-($EU$10*FX34)</f>
        <v>9.436298751186116E-2</v>
      </c>
      <c r="GK34">
        <f t="shared" ref="GK34" si="81">EO34-($EU$10*FY34)</f>
        <v>0.18985705908462613</v>
      </c>
      <c r="GL34">
        <f t="shared" ref="GL34" si="82">EP34-($EU$10*FZ34)</f>
        <v>0.63087936410246293</v>
      </c>
      <c r="GM34">
        <f t="shared" ref="GM34" si="83">EQ34-($EU$10*GA34)</f>
        <v>0.34812338556157174</v>
      </c>
      <c r="GN34">
        <f t="shared" ref="GN34" si="84">ER34-($EU$10*GB34)</f>
        <v>0.24826857563036933</v>
      </c>
      <c r="GO34">
        <f t="shared" ref="GO34" si="85">ES34-($EU$10*GC34)</f>
        <v>0.86931728655782903</v>
      </c>
      <c r="GP34">
        <f t="shared" ref="GP34" si="86">ET34-($EU$10*GD34)</f>
        <v>0.30163227056880465</v>
      </c>
      <c r="GQ34">
        <f t="shared" ref="GQ34" si="87">EU34-($EU$10*GE34)</f>
        <v>0.1940809516561981</v>
      </c>
      <c r="GR34">
        <f t="shared" ref="GR34" si="88">EV34-($EU$10*GF34)</f>
        <v>0.68050817345029935</v>
      </c>
      <c r="GS34">
        <f t="shared" ref="GS34" si="89">EW34-($EU$10*GG34)</f>
        <v>0.31524048846980635</v>
      </c>
    </row>
    <row r="35" spans="1:201">
      <c r="A35">
        <v>34</v>
      </c>
      <c r="BG35">
        <f t="shared" si="69"/>
        <v>1.2764202832107353E-10</v>
      </c>
      <c r="BH35">
        <f t="shared" si="69"/>
        <v>9.9999999999999998E-13</v>
      </c>
      <c r="BI35">
        <f t="shared" si="69"/>
        <v>9.7211347774284243E-12</v>
      </c>
      <c r="BJ35">
        <f t="shared" si="69"/>
        <v>9.9999999999999998E-13</v>
      </c>
      <c r="EN35">
        <v>0.53339058181457499</v>
      </c>
      <c r="EO35">
        <v>0.27460064491662184</v>
      </c>
      <c r="EP35">
        <v>0.34473109208174701</v>
      </c>
      <c r="EQ35">
        <v>0.76866912737014115</v>
      </c>
      <c r="ER35">
        <v>0.91801454377202196</v>
      </c>
      <c r="ES35">
        <v>0.11758439268243759</v>
      </c>
      <c r="ET35">
        <v>0.96339168969396138</v>
      </c>
      <c r="EU35">
        <v>0.85913831303418986</v>
      </c>
      <c r="EV35">
        <v>0.27985410928984966</v>
      </c>
      <c r="EW35">
        <v>0.91297313364947641</v>
      </c>
      <c r="EZ35">
        <v>-0.61285623938515188</v>
      </c>
      <c r="FA35">
        <v>0.20686182412666226</v>
      </c>
      <c r="FB35">
        <v>0.2727640048216472</v>
      </c>
      <c r="FC35">
        <v>1.5242418947871494</v>
      </c>
      <c r="FD35">
        <v>0.86467522157697618</v>
      </c>
      <c r="FE35">
        <v>-0.12715260101597042</v>
      </c>
      <c r="FF35">
        <v>1.493090500067346</v>
      </c>
      <c r="FG35">
        <v>0.8220952598638207</v>
      </c>
      <c r="FH35">
        <v>0.12744547655395791</v>
      </c>
      <c r="FI35">
        <v>0.5080730128336749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X35">
        <f t="shared" ref="FX35:FX43" si="90">($EV$10*FL35)+((1-$EV$10)*EZ35)</f>
        <v>-6.1285623938515173E-2</v>
      </c>
      <c r="FY35">
        <f t="shared" ref="FY35:FY43" si="91">($EV$10*FM35)+((1-$EV$10)*FA35)</f>
        <v>2.0686182412666222E-2</v>
      </c>
      <c r="FZ35">
        <f t="shared" ref="FZ35:FZ43" si="92">($EV$10*FN35)+((1-$EV$10)*FB35)</f>
        <v>2.7276400482164714E-2</v>
      </c>
      <c r="GA35">
        <f t="shared" ref="GA35:GA43" si="93">($EV$10*FO35)+((1-$EV$10)*FC35)</f>
        <v>0.15242418947871492</v>
      </c>
      <c r="GB35">
        <f t="shared" ref="GB35:GB43" si="94">($EV$10*FP35)+((1-$EV$10)*FD35)</f>
        <v>8.6467522157697596E-2</v>
      </c>
      <c r="GC35">
        <f t="shared" ref="GC35:GC43" si="95">($EV$10*FQ35)+((1-$EV$10)*FE35)</f>
        <v>-1.2715260101597039E-2</v>
      </c>
      <c r="GD35">
        <f t="shared" ref="GD35:GD43" si="96">($EV$10*FR35)+((1-$EV$10)*FF35)</f>
        <v>0.14930905000673456</v>
      </c>
      <c r="GE35">
        <f t="shared" ref="GE35:GE43" si="97">($EV$10*FS35)+((1-$EV$10)*FG35)</f>
        <v>8.2209525986382051E-2</v>
      </c>
      <c r="GF35">
        <f t="shared" ref="GF35:GF43" si="98">($EV$10*FT35)+((1-$EV$10)*FH35)</f>
        <v>1.2744547655395788E-2</v>
      </c>
      <c r="GG35">
        <f t="shared" ref="GG35:GG43" si="99">($EV$10*FU35)+((1-$EV$10)*FI35)</f>
        <v>5.0807301283367481E-2</v>
      </c>
      <c r="GJ35">
        <f t="shared" ref="GJ35:GJ43" si="100">EN35-($EU$10*FX35)</f>
        <v>0.53345186743851347</v>
      </c>
      <c r="GK35">
        <f t="shared" ref="GK35:GK43" si="101">EO35-($EU$10*FY35)</f>
        <v>0.27457995873420915</v>
      </c>
      <c r="GL35">
        <f t="shared" ref="GL35:GL43" si="102">EP35-($EU$10*FZ35)</f>
        <v>0.34470381568126485</v>
      </c>
      <c r="GM35">
        <f t="shared" ref="GM35:GM43" si="103">EQ35-($EU$10*GA35)</f>
        <v>0.76851670318066245</v>
      </c>
      <c r="GN35">
        <f t="shared" ref="GN35:GN43" si="104">ER35-($EU$10*GB35)</f>
        <v>0.91792807624986428</v>
      </c>
      <c r="GO35">
        <f t="shared" ref="GO35:GO43" si="105">ES35-($EU$10*GC35)</f>
        <v>0.11759710794253919</v>
      </c>
      <c r="GP35">
        <f t="shared" ref="GP35:GP43" si="106">ET35-($EU$10*GD35)</f>
        <v>0.96324238064395462</v>
      </c>
      <c r="GQ35">
        <f t="shared" ref="GQ35:GQ43" si="107">EU35-($EU$10*GE35)</f>
        <v>0.85905610350820349</v>
      </c>
      <c r="GR35">
        <f t="shared" ref="GR35:GR43" si="108">EV35-($EU$10*GF35)</f>
        <v>0.27984136474219429</v>
      </c>
      <c r="GS35">
        <f t="shared" ref="GS35:GS43" si="109">EW35-($EU$10*GG35)</f>
        <v>0.91292232634819304</v>
      </c>
    </row>
    <row r="36" spans="1:201">
      <c r="A36">
        <v>35</v>
      </c>
      <c r="B36">
        <f t="array" ref="B36:K45">TRANSPOSE(EN34:EW43)</f>
        <v>9.4306640192750812E-2</v>
      </c>
      <c r="C36">
        <v>0.53339058181457499</v>
      </c>
      <c r="D36">
        <v>6.5752822518463816E-2</v>
      </c>
      <c r="E36">
        <v>0.6869251312100273</v>
      </c>
      <c r="F36">
        <v>0.73538030194194715</v>
      </c>
      <c r="G36">
        <v>0.49529622853567279</v>
      </c>
      <c r="H36">
        <v>0.80963121262735616</v>
      </c>
      <c r="I36">
        <v>0.49927361912349255</v>
      </c>
      <c r="J36">
        <v>0.14491096779538459</v>
      </c>
      <c r="K36">
        <v>0.30193999171152264</v>
      </c>
      <c r="M36">
        <f t="array" ref="M36:M45">TRANSPOSE(EN30:EW30)</f>
        <v>0.91310446750212915</v>
      </c>
      <c r="S36">
        <f>EN34</f>
        <v>9.4306640192750812E-2</v>
      </c>
      <c r="T36">
        <f t="shared" ref="T36:AB45" si="110">EO34</f>
        <v>0.18986850562781066</v>
      </c>
      <c r="U36">
        <f t="shared" si="110"/>
        <v>0.6308984345869908</v>
      </c>
      <c r="V36">
        <f t="shared" si="110"/>
        <v>0.34825879894775236</v>
      </c>
      <c r="W36">
        <f t="shared" si="110"/>
        <v>0.24834209988653422</v>
      </c>
      <c r="X36">
        <f t="shared" si="110"/>
        <v>0.86930913812117883</v>
      </c>
      <c r="Y36">
        <f t="shared" si="110"/>
        <v>0.30176474408191023</v>
      </c>
      <c r="Z36">
        <f t="shared" si="110"/>
        <v>0.19416082399006407</v>
      </c>
      <c r="AA36">
        <f t="shared" si="110"/>
        <v>0.68051654423188723</v>
      </c>
      <c r="AB36">
        <f t="shared" si="110"/>
        <v>0.31527680635403676</v>
      </c>
      <c r="BG36">
        <f t="shared" si="69"/>
        <v>7.3897275133326408E-6</v>
      </c>
      <c r="BH36">
        <f t="shared" si="69"/>
        <v>8.5418683110386744E-8</v>
      </c>
      <c r="BI36">
        <f t="shared" si="69"/>
        <v>2.7610803973011707E-6</v>
      </c>
      <c r="BJ36">
        <f t="shared" si="69"/>
        <v>1.3296299824784347E-7</v>
      </c>
      <c r="BM36">
        <f>0.5*$BL$21*B36*B36</f>
        <v>4.446871192222482E-8</v>
      </c>
      <c r="BN36">
        <f t="shared" ref="BN36:BV45" si="111">0.5*$BL$21*C36*C36</f>
        <v>1.4225275638424542E-6</v>
      </c>
      <c r="BO36">
        <f t="shared" si="111"/>
        <v>2.1617168345723014E-8</v>
      </c>
      <c r="BP36">
        <f t="shared" si="111"/>
        <v>2.3593306794395661E-6</v>
      </c>
      <c r="BQ36">
        <f t="shared" si="111"/>
        <v>2.7039209424211469E-6</v>
      </c>
      <c r="BR36">
        <f t="shared" si="111"/>
        <v>1.2265917700083071E-6</v>
      </c>
      <c r="BS36">
        <f t="shared" si="111"/>
        <v>3.2775135023022163E-6</v>
      </c>
      <c r="BT36">
        <f t="shared" si="111"/>
        <v>1.2463707337633515E-6</v>
      </c>
      <c r="BU36">
        <f t="shared" si="111"/>
        <v>1.0499594293697495E-7</v>
      </c>
      <c r="BV36">
        <f t="shared" si="111"/>
        <v>4.5583879297377189E-7</v>
      </c>
      <c r="EN36">
        <v>6.5752822518463816E-2</v>
      </c>
      <c r="EO36">
        <v>0.84985876698978768</v>
      </c>
      <c r="EP36">
        <v>0.54602953269138155</v>
      </c>
      <c r="EQ36">
        <v>0.98815933995419858</v>
      </c>
      <c r="ER36">
        <v>0.40055566163767775</v>
      </c>
      <c r="ES36">
        <v>0.2469462738891739</v>
      </c>
      <c r="ET36">
        <v>9.6212001588911633E-2</v>
      </c>
      <c r="EU36">
        <v>0.69098568472883848</v>
      </c>
      <c r="EV36">
        <v>3.6441760274070756E-2</v>
      </c>
      <c r="EW36">
        <v>0.74964600790696334</v>
      </c>
      <c r="EZ36">
        <v>-0.69636810800745452</v>
      </c>
      <c r="FA36">
        <v>0.21568228150464452</v>
      </c>
      <c r="FB36">
        <v>0.30779036072291166</v>
      </c>
      <c r="FC36">
        <v>1.8049449281262326</v>
      </c>
      <c r="FD36">
        <v>0.98701411306647668</v>
      </c>
      <c r="FE36">
        <v>-0.15702771450435993</v>
      </c>
      <c r="FF36">
        <v>1.7391997634687901</v>
      </c>
      <c r="FG36">
        <v>0.95759980636373865</v>
      </c>
      <c r="FH36">
        <v>0.12485486363341627</v>
      </c>
      <c r="FI36">
        <v>0.57491570524762059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X36">
        <f t="shared" si="90"/>
        <v>-6.9636810800745436E-2</v>
      </c>
      <c r="FY36">
        <f t="shared" si="91"/>
        <v>2.1568228150464448E-2</v>
      </c>
      <c r="FZ36">
        <f t="shared" si="92"/>
        <v>3.0779036072291158E-2</v>
      </c>
      <c r="GA36">
        <f t="shared" si="93"/>
        <v>0.18049449281262323</v>
      </c>
      <c r="GB36">
        <f t="shared" si="94"/>
        <v>9.8701411306647641E-2</v>
      </c>
      <c r="GC36">
        <f t="shared" si="95"/>
        <v>-1.5702771450435988E-2</v>
      </c>
      <c r="GD36">
        <f t="shared" si="96"/>
        <v>0.17391997634687897</v>
      </c>
      <c r="GE36">
        <f t="shared" si="97"/>
        <v>9.5759980636373837E-2</v>
      </c>
      <c r="GF36">
        <f t="shared" si="98"/>
        <v>1.2485486363341625E-2</v>
      </c>
      <c r="GG36">
        <f t="shared" si="99"/>
        <v>5.7491570524762045E-2</v>
      </c>
      <c r="GJ36">
        <f t="shared" si="100"/>
        <v>6.582245932926456E-2</v>
      </c>
      <c r="GK36">
        <f t="shared" si="101"/>
        <v>0.84983719876163721</v>
      </c>
      <c r="GL36">
        <f t="shared" si="102"/>
        <v>0.54599875365530925</v>
      </c>
      <c r="GM36">
        <f t="shared" si="103"/>
        <v>0.98797884546138592</v>
      </c>
      <c r="GN36">
        <f t="shared" si="104"/>
        <v>0.40045696022637112</v>
      </c>
      <c r="GO36">
        <f t="shared" si="105"/>
        <v>0.24696197666062433</v>
      </c>
      <c r="GP36">
        <f t="shared" si="106"/>
        <v>9.603808161256476E-2</v>
      </c>
      <c r="GQ36">
        <f t="shared" si="107"/>
        <v>0.6908899247482021</v>
      </c>
      <c r="GR36">
        <f t="shared" si="108"/>
        <v>3.6429274787707411E-2</v>
      </c>
      <c r="GS36">
        <f t="shared" si="109"/>
        <v>0.74958851633643853</v>
      </c>
    </row>
    <row r="37" spans="1:201">
      <c r="A37">
        <v>36</v>
      </c>
      <c r="B37">
        <v>0.18986850562781066</v>
      </c>
      <c r="C37">
        <v>0.27460064491662184</v>
      </c>
      <c r="D37">
        <v>0.84985876698978768</v>
      </c>
      <c r="E37">
        <v>0.1249766844324709</v>
      </c>
      <c r="F37">
        <v>1.8634132769799638E-2</v>
      </c>
      <c r="G37">
        <v>0.79407314409729612</v>
      </c>
      <c r="H37">
        <v>0.45979554330657191</v>
      </c>
      <c r="I37">
        <v>0.17260508604581304</v>
      </c>
      <c r="J37">
        <v>0.95889795890353202</v>
      </c>
      <c r="K37">
        <v>0.32852519866332042</v>
      </c>
      <c r="M37">
        <v>0.82716840540649961</v>
      </c>
      <c r="S37">
        <f t="shared" ref="S37:S45" si="112">EN35</f>
        <v>0.53339058181457499</v>
      </c>
      <c r="T37">
        <f t="shared" si="110"/>
        <v>0.27460064491662184</v>
      </c>
      <c r="U37">
        <f t="shared" si="110"/>
        <v>0.34473109208174701</v>
      </c>
      <c r="V37">
        <f t="shared" si="110"/>
        <v>0.76866912737014115</v>
      </c>
      <c r="W37">
        <f t="shared" si="110"/>
        <v>0.91801454377202196</v>
      </c>
      <c r="X37">
        <f t="shared" si="110"/>
        <v>0.11758439268243759</v>
      </c>
      <c r="Y37">
        <f t="shared" si="110"/>
        <v>0.96339168969396138</v>
      </c>
      <c r="Z37">
        <f t="shared" si="110"/>
        <v>0.85913831303418986</v>
      </c>
      <c r="AA37">
        <f t="shared" si="110"/>
        <v>0.27985410928984966</v>
      </c>
      <c r="AB37">
        <f t="shared" si="110"/>
        <v>0.91297313364947641</v>
      </c>
      <c r="BG37">
        <f t="shared" si="69"/>
        <v>1.2879280441391182E-6</v>
      </c>
      <c r="BH37">
        <f t="shared" si="69"/>
        <v>1.1630649173455747E-8</v>
      </c>
      <c r="BI37">
        <f t="shared" si="69"/>
        <v>2.3609294734985038E-7</v>
      </c>
      <c r="BJ37">
        <f t="shared" si="69"/>
        <v>1.4626347289280958E-8</v>
      </c>
      <c r="BM37">
        <f t="shared" ref="BM37:BM45" si="113">0.5*$BL$21*B37*B37</f>
        <v>1.8025024714668984E-7</v>
      </c>
      <c r="BN37">
        <f t="shared" si="111"/>
        <v>3.7702757094312318E-7</v>
      </c>
      <c r="BO37">
        <f t="shared" si="111"/>
        <v>3.6112996191470115E-6</v>
      </c>
      <c r="BP37">
        <f t="shared" si="111"/>
        <v>7.8095858258667081E-8</v>
      </c>
      <c r="BQ37">
        <f t="shared" si="111"/>
        <v>1.7361545204126038E-9</v>
      </c>
      <c r="BR37">
        <f t="shared" si="111"/>
        <v>3.1527607908828264E-6</v>
      </c>
      <c r="BS37">
        <f t="shared" si="111"/>
        <v>1.0570597082229282E-6</v>
      </c>
      <c r="BT37">
        <f t="shared" si="111"/>
        <v>1.4896257864441262E-7</v>
      </c>
      <c r="BU37">
        <f t="shared" si="111"/>
        <v>4.5974264779467995E-6</v>
      </c>
      <c r="BV37">
        <f t="shared" si="111"/>
        <v>5.396440307838708E-7</v>
      </c>
      <c r="EN37">
        <v>0.6869251312100273</v>
      </c>
      <c r="EO37">
        <v>0.1249766844324709</v>
      </c>
      <c r="EP37">
        <v>0.33075192057578962</v>
      </c>
      <c r="EQ37">
        <v>0.43082387602770211</v>
      </c>
      <c r="ER37">
        <v>0.26390626511641102</v>
      </c>
      <c r="ES37">
        <v>0.23466652078320749</v>
      </c>
      <c r="ET37">
        <v>0.14910037443497459</v>
      </c>
      <c r="EU37">
        <v>0.73937668984308735</v>
      </c>
      <c r="EV37">
        <v>0.40263023534132802</v>
      </c>
      <c r="EW37">
        <v>0.31557770029504084</v>
      </c>
      <c r="EZ37">
        <v>-1.0962403630644202</v>
      </c>
      <c r="FA37">
        <v>0.21255266698786648</v>
      </c>
      <c r="FB37">
        <v>0.3523544141291392</v>
      </c>
      <c r="FC37">
        <v>2.6056256084474656</v>
      </c>
      <c r="FD37">
        <v>1.4251397919419273</v>
      </c>
      <c r="FE37">
        <v>-0.16436608485236487</v>
      </c>
      <c r="FF37">
        <v>2.5468099597845089</v>
      </c>
      <c r="FG37">
        <v>1.5275156028120054</v>
      </c>
      <c r="FH37">
        <v>0.14739974379542786</v>
      </c>
      <c r="FI37">
        <v>0.70061523054687425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X37">
        <f t="shared" si="90"/>
        <v>-0.10962403630644199</v>
      </c>
      <c r="FY37">
        <f t="shared" si="91"/>
        <v>2.1255266698786645E-2</v>
      </c>
      <c r="FZ37">
        <f t="shared" si="92"/>
        <v>3.5235441412913911E-2</v>
      </c>
      <c r="GA37">
        <f t="shared" si="93"/>
        <v>0.26056256084474649</v>
      </c>
      <c r="GB37">
        <f t="shared" si="94"/>
        <v>0.1425139791941927</v>
      </c>
      <c r="GC37">
        <f t="shared" si="95"/>
        <v>-1.6436608485236485E-2</v>
      </c>
      <c r="GD37">
        <f t="shared" si="96"/>
        <v>0.25468099597845084</v>
      </c>
      <c r="GE37">
        <f t="shared" si="97"/>
        <v>0.15275156028120052</v>
      </c>
      <c r="GF37">
        <f t="shared" si="98"/>
        <v>1.4739974379542784E-2</v>
      </c>
      <c r="GG37">
        <f t="shared" si="99"/>
        <v>7.0061523054687408E-2</v>
      </c>
      <c r="GJ37">
        <f t="shared" si="100"/>
        <v>0.68703475524633373</v>
      </c>
      <c r="GK37">
        <f t="shared" si="101"/>
        <v>0.12495542916577211</v>
      </c>
      <c r="GL37">
        <f t="shared" si="102"/>
        <v>0.33071668513437669</v>
      </c>
      <c r="GM37">
        <f t="shared" si="103"/>
        <v>0.43056331346685739</v>
      </c>
      <c r="GN37">
        <f t="shared" si="104"/>
        <v>0.26376375113721684</v>
      </c>
      <c r="GO37">
        <f t="shared" si="105"/>
        <v>0.23468295739169273</v>
      </c>
      <c r="GP37">
        <f t="shared" si="106"/>
        <v>0.14884569343899615</v>
      </c>
      <c r="GQ37">
        <f t="shared" si="107"/>
        <v>0.73922393828280619</v>
      </c>
      <c r="GR37">
        <f t="shared" si="108"/>
        <v>0.40261549536694846</v>
      </c>
      <c r="GS37">
        <f t="shared" si="109"/>
        <v>0.31550763877198618</v>
      </c>
    </row>
    <row r="38" spans="1:201">
      <c r="A38">
        <v>37</v>
      </c>
      <c r="B38">
        <v>0.6308984345869908</v>
      </c>
      <c r="C38">
        <v>0.34473109208174701</v>
      </c>
      <c r="D38">
        <v>0.54602953269138155</v>
      </c>
      <c r="E38">
        <v>0.33075192057578962</v>
      </c>
      <c r="F38">
        <v>0.70601221430144823</v>
      </c>
      <c r="G38">
        <v>0.31317760297941444</v>
      </c>
      <c r="H38">
        <v>0.95117423186049344</v>
      </c>
      <c r="I38">
        <v>0.1801194412126359</v>
      </c>
      <c r="J38">
        <v>0.41254781904153148</v>
      </c>
      <c r="K38">
        <v>0.38590197756722322</v>
      </c>
      <c r="M38">
        <v>0.17703036153045959</v>
      </c>
      <c r="S38">
        <f t="shared" si="112"/>
        <v>6.5752822518463816E-2</v>
      </c>
      <c r="T38">
        <f t="shared" si="110"/>
        <v>0.84985876698978768</v>
      </c>
      <c r="U38">
        <f t="shared" si="110"/>
        <v>0.54602953269138155</v>
      </c>
      <c r="V38">
        <f t="shared" si="110"/>
        <v>0.98815933995419858</v>
      </c>
      <c r="W38">
        <f t="shared" si="110"/>
        <v>0.40055566163767775</v>
      </c>
      <c r="X38">
        <f t="shared" si="110"/>
        <v>0.2469462738891739</v>
      </c>
      <c r="Y38">
        <f t="shared" si="110"/>
        <v>9.6212001588911633E-2</v>
      </c>
      <c r="Z38">
        <f t="shared" si="110"/>
        <v>0.69098568472883848</v>
      </c>
      <c r="AA38">
        <f t="shared" si="110"/>
        <v>3.6441760274070756E-2</v>
      </c>
      <c r="AB38">
        <f t="shared" si="110"/>
        <v>0.74964600790696334</v>
      </c>
      <c r="BG38">
        <f t="shared" si="69"/>
        <v>9.6425039270241695E-12</v>
      </c>
      <c r="BH38">
        <f t="shared" si="69"/>
        <v>9.9999999999999998E-13</v>
      </c>
      <c r="BI38">
        <f t="shared" si="69"/>
        <v>9.9999999999999998E-13</v>
      </c>
      <c r="BJ38">
        <f t="shared" si="69"/>
        <v>9.9999999999999998E-13</v>
      </c>
      <c r="BM38">
        <f t="shared" si="113"/>
        <v>1.9901641738215775E-6</v>
      </c>
      <c r="BN38">
        <f t="shared" si="111"/>
        <v>5.9419762923936975E-7</v>
      </c>
      <c r="BO38">
        <f t="shared" si="111"/>
        <v>1.4907412528558426E-6</v>
      </c>
      <c r="BP38">
        <f t="shared" si="111"/>
        <v>5.4698416482286726E-7</v>
      </c>
      <c r="BQ38">
        <f t="shared" si="111"/>
        <v>2.4922662337141704E-6</v>
      </c>
      <c r="BR38">
        <f t="shared" si="111"/>
        <v>4.9040105503965873E-7</v>
      </c>
      <c r="BS38">
        <f t="shared" si="111"/>
        <v>4.5236620967769987E-6</v>
      </c>
      <c r="BT38">
        <f t="shared" si="111"/>
        <v>1.62215065513761E-7</v>
      </c>
      <c r="BU38">
        <f t="shared" si="111"/>
        <v>8.509785149796211E-7</v>
      </c>
      <c r="BV38">
        <f t="shared" si="111"/>
        <v>7.4460168145146834E-7</v>
      </c>
      <c r="EN38">
        <v>0.73538030194194715</v>
      </c>
      <c r="EO38">
        <v>1.8634132769799638E-2</v>
      </c>
      <c r="EP38">
        <v>0.70601221430144823</v>
      </c>
      <c r="EQ38">
        <v>0.41003149421492902</v>
      </c>
      <c r="ER38">
        <v>0.53685189437295833</v>
      </c>
      <c r="ES38">
        <v>0.73779448620223098</v>
      </c>
      <c r="ET38">
        <v>0.99417509744093735</v>
      </c>
      <c r="EU38">
        <v>0.93283423193584047</v>
      </c>
      <c r="EV38">
        <v>0.28778699143870612</v>
      </c>
      <c r="EW38">
        <v>1.0856843784480263E-2</v>
      </c>
      <c r="EZ38">
        <v>-0.57322889354112461</v>
      </c>
      <c r="FA38">
        <v>9.2889421475265244E-2</v>
      </c>
      <c r="FB38">
        <v>0.1685394420397259</v>
      </c>
      <c r="FC38">
        <v>1.3177485894643393</v>
      </c>
      <c r="FD38">
        <v>0.71862319437688216</v>
      </c>
      <c r="FE38">
        <v>-5.9881220292025833E-2</v>
      </c>
      <c r="FF38">
        <v>1.3039076399223701</v>
      </c>
      <c r="FG38">
        <v>0.82020261652193971</v>
      </c>
      <c r="FH38">
        <v>8.1249940185016259E-2</v>
      </c>
      <c r="FI38">
        <v>0.32382460086717491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X38">
        <f t="shared" si="90"/>
        <v>-5.732288935411245E-2</v>
      </c>
      <c r="FY38">
        <f t="shared" si="91"/>
        <v>9.2889421475265219E-3</v>
      </c>
      <c r="FZ38">
        <f t="shared" si="92"/>
        <v>1.6853944203972588E-2</v>
      </c>
      <c r="GA38">
        <f t="shared" si="93"/>
        <v>0.1317748589464339</v>
      </c>
      <c r="GB38">
        <f t="shared" si="94"/>
        <v>7.1862319437688199E-2</v>
      </c>
      <c r="GC38">
        <f t="shared" si="95"/>
        <v>-5.9881220292025816E-3</v>
      </c>
      <c r="GD38">
        <f t="shared" si="96"/>
        <v>0.13039076399223698</v>
      </c>
      <c r="GE38">
        <f t="shared" si="97"/>
        <v>8.2020261652193949E-2</v>
      </c>
      <c r="GF38">
        <f t="shared" si="98"/>
        <v>8.1249940185016238E-3</v>
      </c>
      <c r="GG38">
        <f t="shared" si="99"/>
        <v>3.2382460086717482E-2</v>
      </c>
      <c r="GJ38">
        <f t="shared" si="100"/>
        <v>0.73543762483130126</v>
      </c>
      <c r="GK38">
        <f t="shared" si="101"/>
        <v>1.8624843827652112E-2</v>
      </c>
      <c r="GL38">
        <f t="shared" si="102"/>
        <v>0.70599536035724431</v>
      </c>
      <c r="GM38">
        <f t="shared" si="103"/>
        <v>0.40989971935598257</v>
      </c>
      <c r="GN38">
        <f t="shared" si="104"/>
        <v>0.53678003205352065</v>
      </c>
      <c r="GO38">
        <f t="shared" si="105"/>
        <v>0.73780047432426021</v>
      </c>
      <c r="GP38">
        <f t="shared" si="106"/>
        <v>0.99404470667694511</v>
      </c>
      <c r="GQ38">
        <f t="shared" si="107"/>
        <v>0.93275221167418831</v>
      </c>
      <c r="GR38">
        <f t="shared" si="108"/>
        <v>0.28777886644468764</v>
      </c>
      <c r="GS38">
        <f t="shared" si="109"/>
        <v>1.0824461324393546E-2</v>
      </c>
    </row>
    <row r="39" spans="1:201">
      <c r="A39">
        <v>38</v>
      </c>
      <c r="B39">
        <v>0.34825879894775236</v>
      </c>
      <c r="C39">
        <v>0.76866912737014115</v>
      </c>
      <c r="D39">
        <v>0.98815933995419858</v>
      </c>
      <c r="E39">
        <v>0.43082387602770211</v>
      </c>
      <c r="F39">
        <v>0.41003149421492902</v>
      </c>
      <c r="G39">
        <v>0.87591042873954095</v>
      </c>
      <c r="H39">
        <v>0.57830194909236532</v>
      </c>
      <c r="I39">
        <v>0.80654052231628803</v>
      </c>
      <c r="J39">
        <v>0.28412971645500651</v>
      </c>
      <c r="K39">
        <v>0.19941179939494447</v>
      </c>
      <c r="M39">
        <v>0.58478509821342384</v>
      </c>
      <c r="S39">
        <f t="shared" si="112"/>
        <v>0.6869251312100273</v>
      </c>
      <c r="T39">
        <f t="shared" si="110"/>
        <v>0.1249766844324709</v>
      </c>
      <c r="U39">
        <f t="shared" si="110"/>
        <v>0.33075192057578962</v>
      </c>
      <c r="V39">
        <f t="shared" si="110"/>
        <v>0.43082387602770211</v>
      </c>
      <c r="W39">
        <f t="shared" si="110"/>
        <v>0.26390626511641102</v>
      </c>
      <c r="X39">
        <f t="shared" si="110"/>
        <v>0.23466652078320749</v>
      </c>
      <c r="Y39">
        <f t="shared" si="110"/>
        <v>0.14910037443497459</v>
      </c>
      <c r="Z39">
        <f t="shared" si="110"/>
        <v>0.73937668984308735</v>
      </c>
      <c r="AA39">
        <f t="shared" si="110"/>
        <v>0.40263023534132802</v>
      </c>
      <c r="AB39">
        <f t="shared" si="110"/>
        <v>0.31557770029504084</v>
      </c>
      <c r="BG39">
        <f t="shared" si="69"/>
        <v>5.202790544681966E-10</v>
      </c>
      <c r="BH39">
        <f t="shared" si="69"/>
        <v>9.9999999999999998E-13</v>
      </c>
      <c r="BI39">
        <f t="shared" si="69"/>
        <v>5.4858735194962288E-11</v>
      </c>
      <c r="BJ39">
        <f t="shared" si="69"/>
        <v>9.9999999999999998E-13</v>
      </c>
      <c r="BM39">
        <f t="shared" si="113"/>
        <v>6.0642095522265502E-7</v>
      </c>
      <c r="BN39">
        <f t="shared" si="111"/>
        <v>2.9542611368598713E-6</v>
      </c>
      <c r="BO39">
        <f t="shared" si="111"/>
        <v>4.8822944056935876E-6</v>
      </c>
      <c r="BP39">
        <f t="shared" si="111"/>
        <v>9.2804606077766439E-7</v>
      </c>
      <c r="BQ39">
        <f t="shared" si="111"/>
        <v>8.4062913124063682E-7</v>
      </c>
      <c r="BR39">
        <f t="shared" si="111"/>
        <v>3.8360953958734332E-6</v>
      </c>
      <c r="BS39">
        <f t="shared" si="111"/>
        <v>1.6721657216201436E-6</v>
      </c>
      <c r="BT39">
        <f t="shared" si="111"/>
        <v>3.2525380706911539E-6</v>
      </c>
      <c r="BU39">
        <f t="shared" si="111"/>
        <v>4.0364847886401202E-7</v>
      </c>
      <c r="BV39">
        <f t="shared" si="111"/>
        <v>1.9882532868964788E-7</v>
      </c>
      <c r="EN39">
        <v>0.49529622853567279</v>
      </c>
      <c r="EO39">
        <v>0.79407314409729612</v>
      </c>
      <c r="EP39">
        <v>0.31317760297941444</v>
      </c>
      <c r="EQ39">
        <v>0.87591042873954095</v>
      </c>
      <c r="ER39">
        <v>0.8810015374403295</v>
      </c>
      <c r="ES39">
        <v>0.34153360360445717</v>
      </c>
      <c r="ET39">
        <v>0.1063931968597025</v>
      </c>
      <c r="EU39">
        <v>0.84939220715325292</v>
      </c>
      <c r="EV39">
        <v>0.54207902327939661</v>
      </c>
      <c r="EW39">
        <v>0.58081008548103075</v>
      </c>
      <c r="EZ39">
        <v>-0.6808116454635269</v>
      </c>
      <c r="FA39">
        <v>0.15889051953477817</v>
      </c>
      <c r="FB39">
        <v>0.28027605496164765</v>
      </c>
      <c r="FC39">
        <v>1.8559567980996454</v>
      </c>
      <c r="FD39">
        <v>0.95122897421828623</v>
      </c>
      <c r="FE39">
        <v>-0.15753013506557506</v>
      </c>
      <c r="FF39">
        <v>1.7491068307241457</v>
      </c>
      <c r="FG39">
        <v>0.98934333523780071</v>
      </c>
      <c r="FH39">
        <v>8.5186557826108317E-2</v>
      </c>
      <c r="FI39">
        <v>0.5231811594167457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X39">
        <f t="shared" si="90"/>
        <v>-6.8081164546352671E-2</v>
      </c>
      <c r="FY39">
        <f t="shared" si="91"/>
        <v>1.5889051953477815E-2</v>
      </c>
      <c r="FZ39">
        <f t="shared" si="92"/>
        <v>2.8027605496164759E-2</v>
      </c>
      <c r="GA39">
        <f t="shared" si="93"/>
        <v>0.1855956798099645</v>
      </c>
      <c r="GB39">
        <f t="shared" si="94"/>
        <v>9.5122897421828598E-2</v>
      </c>
      <c r="GC39">
        <f t="shared" si="95"/>
        <v>-1.5753013506557504E-2</v>
      </c>
      <c r="GD39">
        <f t="shared" si="96"/>
        <v>0.17491068307241453</v>
      </c>
      <c r="GE39">
        <f t="shared" si="97"/>
        <v>9.8934333523780046E-2</v>
      </c>
      <c r="GF39">
        <f t="shared" si="98"/>
        <v>8.5186557826108303E-3</v>
      </c>
      <c r="GG39">
        <f t="shared" si="99"/>
        <v>5.2318115941674556E-2</v>
      </c>
      <c r="GJ39">
        <f t="shared" si="100"/>
        <v>0.49536430970021916</v>
      </c>
      <c r="GK39">
        <f t="shared" si="101"/>
        <v>0.79405725504534264</v>
      </c>
      <c r="GL39">
        <f t="shared" si="102"/>
        <v>0.3131495753739183</v>
      </c>
      <c r="GM39">
        <f t="shared" si="103"/>
        <v>0.87572483305973103</v>
      </c>
      <c r="GN39">
        <f t="shared" si="104"/>
        <v>0.88090641454290763</v>
      </c>
      <c r="GO39">
        <f t="shared" si="105"/>
        <v>0.34154935661796371</v>
      </c>
      <c r="GP39">
        <f t="shared" si="106"/>
        <v>0.10621828617663008</v>
      </c>
      <c r="GQ39">
        <f t="shared" si="107"/>
        <v>0.84929327281972911</v>
      </c>
      <c r="GR39">
        <f t="shared" si="108"/>
        <v>0.54207050462361395</v>
      </c>
      <c r="GS39">
        <f t="shared" si="109"/>
        <v>0.58075776736508911</v>
      </c>
    </row>
    <row r="40" spans="1:201">
      <c r="A40">
        <v>39</v>
      </c>
      <c r="B40">
        <v>0.24834209988653422</v>
      </c>
      <c r="C40">
        <v>0.91801454377202196</v>
      </c>
      <c r="D40">
        <v>0.40055566163767775</v>
      </c>
      <c r="E40">
        <v>0.26390626511641102</v>
      </c>
      <c r="F40">
        <v>0.53685189437295833</v>
      </c>
      <c r="G40">
        <v>0.8810015374403295</v>
      </c>
      <c r="H40">
        <v>0.73624772693113449</v>
      </c>
      <c r="I40">
        <v>0.10207381539624372</v>
      </c>
      <c r="J40">
        <v>0.5074868115383806</v>
      </c>
      <c r="K40">
        <v>0.74020421186488772</v>
      </c>
      <c r="M40">
        <v>0.37501926845867573</v>
      </c>
      <c r="S40">
        <f t="shared" si="112"/>
        <v>0.73538030194194715</v>
      </c>
      <c r="T40">
        <f t="shared" si="110"/>
        <v>1.8634132769799638E-2</v>
      </c>
      <c r="U40">
        <f t="shared" si="110"/>
        <v>0.70601221430144823</v>
      </c>
      <c r="V40">
        <f t="shared" si="110"/>
        <v>0.41003149421492902</v>
      </c>
      <c r="W40">
        <f t="shared" si="110"/>
        <v>0.53685189437295833</v>
      </c>
      <c r="X40">
        <f t="shared" si="110"/>
        <v>0.73779448620223098</v>
      </c>
      <c r="Y40">
        <f t="shared" si="110"/>
        <v>0.99417509744093735</v>
      </c>
      <c r="Z40">
        <f t="shared" si="110"/>
        <v>0.93283423193584047</v>
      </c>
      <c r="AA40">
        <f t="shared" si="110"/>
        <v>0.28778699143870612</v>
      </c>
      <c r="AB40">
        <f t="shared" si="110"/>
        <v>1.0856843784480263E-2</v>
      </c>
      <c r="BG40">
        <f t="shared" si="69"/>
        <v>3.5519170393619004E-9</v>
      </c>
      <c r="BH40">
        <f t="shared" si="69"/>
        <v>1.4377854608226165E-12</v>
      </c>
      <c r="BI40">
        <f t="shared" si="69"/>
        <v>5.4598719147240578E-10</v>
      </c>
      <c r="BJ40">
        <f t="shared" si="69"/>
        <v>3.812873185841918E-12</v>
      </c>
      <c r="BM40">
        <f t="shared" si="113"/>
        <v>3.0836899288026671E-7</v>
      </c>
      <c r="BN40">
        <f t="shared" si="111"/>
        <v>4.2137535128847684E-6</v>
      </c>
      <c r="BO40">
        <f t="shared" si="111"/>
        <v>8.0222419034998893E-7</v>
      </c>
      <c r="BP40">
        <f t="shared" si="111"/>
        <v>3.4823258383846716E-7</v>
      </c>
      <c r="BQ40">
        <f t="shared" si="111"/>
        <v>1.44104978245917E-6</v>
      </c>
      <c r="BR40">
        <f t="shared" si="111"/>
        <v>3.8808185448611222E-6</v>
      </c>
      <c r="BS40">
        <f t="shared" si="111"/>
        <v>2.7103035770563123E-6</v>
      </c>
      <c r="BT40">
        <f t="shared" si="111"/>
        <v>5.2095318947732207E-8</v>
      </c>
      <c r="BU40">
        <f t="shared" si="111"/>
        <v>1.2877143194269594E-6</v>
      </c>
      <c r="BV40">
        <f t="shared" si="111"/>
        <v>2.7395113763125983E-6</v>
      </c>
      <c r="EN40">
        <v>0.80963121262735616</v>
      </c>
      <c r="EO40">
        <v>0.45979554330657191</v>
      </c>
      <c r="EP40">
        <v>0.95117423186049344</v>
      </c>
      <c r="EQ40">
        <v>0.57830194909236532</v>
      </c>
      <c r="ER40">
        <v>0.73624772693113449</v>
      </c>
      <c r="ES40">
        <v>9.7330046763502764E-2</v>
      </c>
      <c r="ET40">
        <v>0.31820563899510557</v>
      </c>
      <c r="EU40">
        <v>0.39342647198948111</v>
      </c>
      <c r="EV40">
        <v>0.97288217838614921</v>
      </c>
      <c r="EW40">
        <v>0.42844482410302565</v>
      </c>
      <c r="EZ40">
        <v>-0.69018787347845545</v>
      </c>
      <c r="FA40">
        <v>0.12400382143892168</v>
      </c>
      <c r="FB40">
        <v>0.22428483474475114</v>
      </c>
      <c r="FC40">
        <v>1.6030445161128091</v>
      </c>
      <c r="FD40">
        <v>0.86534001433064311</v>
      </c>
      <c r="FE40">
        <v>-5.6365718764621958E-2</v>
      </c>
      <c r="FF40">
        <v>1.5971618871884332</v>
      </c>
      <c r="FG40">
        <v>1.0238332153122285</v>
      </c>
      <c r="FH40">
        <v>0.12233034316783369</v>
      </c>
      <c r="FI40">
        <v>0.38823591381952455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X40">
        <f t="shared" si="90"/>
        <v>-6.9018787347845528E-2</v>
      </c>
      <c r="FY40">
        <f t="shared" si="91"/>
        <v>1.2400382143892165E-2</v>
      </c>
      <c r="FZ40">
        <f t="shared" si="92"/>
        <v>2.2428483474475108E-2</v>
      </c>
      <c r="GA40">
        <f t="shared" si="93"/>
        <v>0.16030445161128087</v>
      </c>
      <c r="GB40">
        <f t="shared" si="94"/>
        <v>8.6534001433064292E-2</v>
      </c>
      <c r="GC40">
        <f t="shared" si="95"/>
        <v>-5.6365718764621944E-3</v>
      </c>
      <c r="GD40">
        <f t="shared" si="96"/>
        <v>0.1597161887188433</v>
      </c>
      <c r="GE40">
        <f t="shared" si="97"/>
        <v>0.10238332153122283</v>
      </c>
      <c r="GF40">
        <f t="shared" si="98"/>
        <v>1.2233034316783365E-2</v>
      </c>
      <c r="GG40">
        <f t="shared" si="99"/>
        <v>3.8823591381952446E-2</v>
      </c>
      <c r="GJ40">
        <f t="shared" si="100"/>
        <v>0.80970023141470404</v>
      </c>
      <c r="GK40">
        <f t="shared" si="101"/>
        <v>0.45978314292442801</v>
      </c>
      <c r="GL40">
        <f t="shared" si="102"/>
        <v>0.95115180337701899</v>
      </c>
      <c r="GM40">
        <f t="shared" si="103"/>
        <v>0.57814164464075402</v>
      </c>
      <c r="GN40">
        <f t="shared" si="104"/>
        <v>0.73616119292970139</v>
      </c>
      <c r="GO40">
        <f t="shared" si="105"/>
        <v>9.7335683335379231E-2</v>
      </c>
      <c r="GP40">
        <f t="shared" si="106"/>
        <v>0.31804592280638672</v>
      </c>
      <c r="GQ40">
        <f t="shared" si="107"/>
        <v>0.39332408866794988</v>
      </c>
      <c r="GR40">
        <f t="shared" si="108"/>
        <v>0.97286994535183247</v>
      </c>
      <c r="GS40">
        <f t="shared" si="109"/>
        <v>0.42840600051164368</v>
      </c>
    </row>
    <row r="41" spans="1:201">
      <c r="A41">
        <v>40</v>
      </c>
      <c r="B41">
        <v>0.86930913812117883</v>
      </c>
      <c r="C41">
        <v>0.11758439268243759</v>
      </c>
      <c r="D41">
        <v>0.2469462738891739</v>
      </c>
      <c r="E41">
        <v>0.23466652078320749</v>
      </c>
      <c r="F41">
        <v>0.73779448620223098</v>
      </c>
      <c r="G41">
        <v>0.34153360360445717</v>
      </c>
      <c r="H41">
        <v>9.7330046763502764E-2</v>
      </c>
      <c r="I41">
        <v>0.96713014505571082</v>
      </c>
      <c r="J41">
        <v>0.15500687686292913</v>
      </c>
      <c r="K41">
        <v>0.61940176666944424</v>
      </c>
      <c r="M41">
        <v>0.84012182588575479</v>
      </c>
      <c r="S41">
        <f t="shared" si="112"/>
        <v>0.49529622853567279</v>
      </c>
      <c r="T41">
        <f t="shared" si="110"/>
        <v>0.79407314409729612</v>
      </c>
      <c r="U41">
        <f t="shared" si="110"/>
        <v>0.31317760297941444</v>
      </c>
      <c r="V41">
        <f t="shared" si="110"/>
        <v>0.87591042873954095</v>
      </c>
      <c r="W41">
        <f t="shared" si="110"/>
        <v>0.8810015374403295</v>
      </c>
      <c r="X41">
        <f t="shared" si="110"/>
        <v>0.34153360360445717</v>
      </c>
      <c r="Y41">
        <f t="shared" si="110"/>
        <v>0.1063931968597025</v>
      </c>
      <c r="Z41">
        <f t="shared" si="110"/>
        <v>0.84939220715325292</v>
      </c>
      <c r="AA41">
        <f t="shared" si="110"/>
        <v>0.54207902327939661</v>
      </c>
      <c r="AB41">
        <f t="shared" si="110"/>
        <v>0.58081008548103075</v>
      </c>
      <c r="BG41">
        <f t="shared" si="69"/>
        <v>9.7535448758870856E-4</v>
      </c>
      <c r="BH41">
        <f t="shared" si="69"/>
        <v>1.048325829608461E-4</v>
      </c>
      <c r="BI41">
        <f t="shared" si="69"/>
        <v>3.8479212158555316E-4</v>
      </c>
      <c r="BJ41">
        <f t="shared" si="69"/>
        <v>9.4993783277230162E-5</v>
      </c>
      <c r="BM41">
        <f t="shared" si="113"/>
        <v>3.7784918881049344E-6</v>
      </c>
      <c r="BN41">
        <f t="shared" si="111"/>
        <v>6.913044701248842E-8</v>
      </c>
      <c r="BO41">
        <f t="shared" si="111"/>
        <v>3.0491231093873449E-7</v>
      </c>
      <c r="BP41">
        <f t="shared" si="111"/>
        <v>2.753418798824778E-7</v>
      </c>
      <c r="BQ41">
        <f t="shared" si="111"/>
        <v>2.7217035193520704E-6</v>
      </c>
      <c r="BR41">
        <f t="shared" si="111"/>
        <v>5.8322601195523251E-7</v>
      </c>
      <c r="BS41">
        <f t="shared" si="111"/>
        <v>4.7365690014928177E-8</v>
      </c>
      <c r="BT41">
        <f t="shared" si="111"/>
        <v>4.6767035873774015E-6</v>
      </c>
      <c r="BU41">
        <f t="shared" si="111"/>
        <v>1.2013565937399638E-7</v>
      </c>
      <c r="BV41">
        <f t="shared" si="111"/>
        <v>1.9182927427661435E-6</v>
      </c>
      <c r="EN41">
        <v>0.49927361912349255</v>
      </c>
      <c r="EO41">
        <v>0.17260508604581304</v>
      </c>
      <c r="EP41">
        <v>0.1801194412126359</v>
      </c>
      <c r="EQ41">
        <v>0.80654052231628803</v>
      </c>
      <c r="ER41">
        <v>0.10207381539624372</v>
      </c>
      <c r="ES41">
        <v>0.96713014505571082</v>
      </c>
      <c r="ET41">
        <v>0.21677256883486695</v>
      </c>
      <c r="EU41">
        <v>0.51221380316330234</v>
      </c>
      <c r="EV41">
        <v>0.35325958209774821</v>
      </c>
      <c r="EW41">
        <v>0.7746830104259308</v>
      </c>
      <c r="EZ41">
        <v>-0.77470175129056995</v>
      </c>
      <c r="FA41">
        <v>0.1342277884655908</v>
      </c>
      <c r="FB41">
        <v>0.25419482900992457</v>
      </c>
      <c r="FC41">
        <v>1.915080894764343</v>
      </c>
      <c r="FD41">
        <v>1.0085518013181294</v>
      </c>
      <c r="FE41">
        <v>-0.11879837680109756</v>
      </c>
      <c r="FF41">
        <v>1.8501870094824455</v>
      </c>
      <c r="FG41">
        <v>1.1205330789030279</v>
      </c>
      <c r="FH41">
        <v>9.5449198788132184E-2</v>
      </c>
      <c r="FI41">
        <v>0.48715988887990141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X41">
        <f t="shared" si="90"/>
        <v>-7.7470175129056976E-2</v>
      </c>
      <c r="FY41">
        <f t="shared" si="91"/>
        <v>1.3422778846559078E-2</v>
      </c>
      <c r="FZ41">
        <f t="shared" si="92"/>
        <v>2.5419482900992451E-2</v>
      </c>
      <c r="GA41">
        <f t="shared" si="93"/>
        <v>0.19150808947643425</v>
      </c>
      <c r="GB41">
        <f t="shared" si="94"/>
        <v>0.10085518013181291</v>
      </c>
      <c r="GC41">
        <f t="shared" si="95"/>
        <v>-1.1879837680109754E-2</v>
      </c>
      <c r="GD41">
        <f t="shared" si="96"/>
        <v>0.18501870094824452</v>
      </c>
      <c r="GE41">
        <f t="shared" si="97"/>
        <v>0.11205330789030277</v>
      </c>
      <c r="GF41">
        <f t="shared" si="98"/>
        <v>9.5449198788132156E-3</v>
      </c>
      <c r="GG41">
        <f t="shared" si="99"/>
        <v>4.8715988887990128E-2</v>
      </c>
      <c r="GJ41">
        <f t="shared" si="100"/>
        <v>0.4993510892986216</v>
      </c>
      <c r="GK41">
        <f t="shared" si="101"/>
        <v>0.17259166326696648</v>
      </c>
      <c r="GL41">
        <f t="shared" si="102"/>
        <v>0.1800940217297349</v>
      </c>
      <c r="GM41">
        <f t="shared" si="103"/>
        <v>0.8063490142268116</v>
      </c>
      <c r="GN41">
        <f t="shared" si="104"/>
        <v>0.10197296021611191</v>
      </c>
      <c r="GO41">
        <f t="shared" si="105"/>
        <v>0.96714202489339096</v>
      </c>
      <c r="GP41">
        <f t="shared" si="106"/>
        <v>0.2165875501339187</v>
      </c>
      <c r="GQ41">
        <f t="shared" si="107"/>
        <v>0.51210174985541201</v>
      </c>
      <c r="GR41">
        <f t="shared" si="108"/>
        <v>0.3532500371778694</v>
      </c>
      <c r="GS41">
        <f t="shared" si="109"/>
        <v>0.77463429443704279</v>
      </c>
    </row>
    <row r="42" spans="1:201">
      <c r="A42">
        <v>41</v>
      </c>
      <c r="B42">
        <v>0.30176474408191023</v>
      </c>
      <c r="C42">
        <v>0.96339168969396138</v>
      </c>
      <c r="D42">
        <v>9.6212001588911633E-2</v>
      </c>
      <c r="E42">
        <v>0.14910037443497459</v>
      </c>
      <c r="F42">
        <v>0.99417509744093735</v>
      </c>
      <c r="G42">
        <v>0.1063931968597025</v>
      </c>
      <c r="H42">
        <v>0.31820563899510557</v>
      </c>
      <c r="I42">
        <v>0.21677256883486695</v>
      </c>
      <c r="J42">
        <v>0.90010730701849884</v>
      </c>
      <c r="K42">
        <v>0.59952458684723631</v>
      </c>
      <c r="M42">
        <v>0.36786339838638993</v>
      </c>
      <c r="S42">
        <f t="shared" si="112"/>
        <v>0.80963121262735616</v>
      </c>
      <c r="T42">
        <f t="shared" si="110"/>
        <v>0.45979554330657191</v>
      </c>
      <c r="U42">
        <f t="shared" si="110"/>
        <v>0.95117423186049344</v>
      </c>
      <c r="V42">
        <f t="shared" si="110"/>
        <v>0.57830194909236532</v>
      </c>
      <c r="W42">
        <f t="shared" si="110"/>
        <v>0.73624772693113449</v>
      </c>
      <c r="X42">
        <f t="shared" si="110"/>
        <v>9.7330046763502764E-2</v>
      </c>
      <c r="Y42">
        <f t="shared" si="110"/>
        <v>0.31820563899510557</v>
      </c>
      <c r="Z42">
        <f t="shared" si="110"/>
        <v>0.39342647198948111</v>
      </c>
      <c r="AA42">
        <f t="shared" si="110"/>
        <v>0.97288217838614921</v>
      </c>
      <c r="AB42">
        <f t="shared" si="110"/>
        <v>0.42844482410302565</v>
      </c>
      <c r="BM42">
        <f t="shared" si="113"/>
        <v>4.5530980385410392E-7</v>
      </c>
      <c r="BN42">
        <f t="shared" si="111"/>
        <v>4.6406177388569304E-6</v>
      </c>
      <c r="BO42">
        <f t="shared" si="111"/>
        <v>4.6283746248723679E-8</v>
      </c>
      <c r="BP42">
        <f t="shared" si="111"/>
        <v>1.1115460828324813E-7</v>
      </c>
      <c r="BQ42">
        <f t="shared" si="111"/>
        <v>4.9419206218584868E-6</v>
      </c>
      <c r="BR42">
        <f t="shared" si="111"/>
        <v>5.6597561690137052E-8</v>
      </c>
      <c r="BS42">
        <f t="shared" si="111"/>
        <v>5.0627414344141728E-7</v>
      </c>
      <c r="BT42">
        <f t="shared" si="111"/>
        <v>2.3495173299633567E-7</v>
      </c>
      <c r="BU42">
        <f t="shared" si="111"/>
        <v>4.0509658207404711E-6</v>
      </c>
      <c r="BV42">
        <f t="shared" si="111"/>
        <v>1.797148651171747E-6</v>
      </c>
      <c r="EN42">
        <v>0.14491096779538459</v>
      </c>
      <c r="EO42">
        <v>0.95889795890353202</v>
      </c>
      <c r="EP42">
        <v>0.41254781904153148</v>
      </c>
      <c r="EQ42">
        <v>0.28412971645500651</v>
      </c>
      <c r="ER42">
        <v>0.5074868115383806</v>
      </c>
      <c r="ES42">
        <v>0.15500687686292913</v>
      </c>
      <c r="ET42">
        <v>0.90010730701849884</v>
      </c>
      <c r="EU42">
        <v>0.90161185707388647</v>
      </c>
      <c r="EV42">
        <v>0.57249289379398505</v>
      </c>
      <c r="EW42">
        <v>0.43739979779032989</v>
      </c>
      <c r="EZ42">
        <v>-0.85018374427640087</v>
      </c>
      <c r="FA42">
        <v>0.18194780794148002</v>
      </c>
      <c r="FB42">
        <v>0.29817797017744613</v>
      </c>
      <c r="FC42">
        <v>2.0540932835743844</v>
      </c>
      <c r="FD42">
        <v>1.1152710364829868</v>
      </c>
      <c r="FE42">
        <v>-0.12330557023908995</v>
      </c>
      <c r="FF42">
        <v>2.0110699996222636</v>
      </c>
      <c r="FG42">
        <v>1.2099969252171345</v>
      </c>
      <c r="FH42">
        <v>0.13421862581647628</v>
      </c>
      <c r="FI42">
        <v>0.55747615321110022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X42">
        <f t="shared" si="90"/>
        <v>-8.501837442764007E-2</v>
      </c>
      <c r="FY42">
        <f t="shared" si="91"/>
        <v>1.8194780794147998E-2</v>
      </c>
      <c r="FZ42">
        <f t="shared" si="92"/>
        <v>2.9817797017744604E-2</v>
      </c>
      <c r="GA42">
        <f t="shared" si="93"/>
        <v>0.20540932835743839</v>
      </c>
      <c r="GB42">
        <f t="shared" si="94"/>
        <v>0.11152710364829865</v>
      </c>
      <c r="GC42">
        <f t="shared" si="95"/>
        <v>-1.2330557023908992E-2</v>
      </c>
      <c r="GD42">
        <f t="shared" si="96"/>
        <v>0.20110699996222631</v>
      </c>
      <c r="GE42">
        <f t="shared" si="97"/>
        <v>0.12099969252171343</v>
      </c>
      <c r="GF42">
        <f t="shared" si="98"/>
        <v>1.3421862581647626E-2</v>
      </c>
      <c r="GG42">
        <f t="shared" si="99"/>
        <v>5.5747615321110007E-2</v>
      </c>
      <c r="GJ42">
        <f t="shared" si="100"/>
        <v>0.14499598616981224</v>
      </c>
      <c r="GK42">
        <f t="shared" si="101"/>
        <v>0.9588797641227379</v>
      </c>
      <c r="GL42">
        <f t="shared" si="102"/>
        <v>0.41251800124451377</v>
      </c>
      <c r="GM42">
        <f t="shared" si="103"/>
        <v>0.28392430712664907</v>
      </c>
      <c r="GN42">
        <f t="shared" si="104"/>
        <v>0.50737528443473234</v>
      </c>
      <c r="GO42">
        <f t="shared" si="105"/>
        <v>0.15501920741995304</v>
      </c>
      <c r="GP42">
        <f t="shared" si="106"/>
        <v>0.89990620001853661</v>
      </c>
      <c r="GQ42">
        <f t="shared" si="107"/>
        <v>0.90149085738136481</v>
      </c>
      <c r="GR42">
        <f t="shared" si="108"/>
        <v>0.57247947193140336</v>
      </c>
      <c r="GS42">
        <f t="shared" si="109"/>
        <v>0.43734405017500877</v>
      </c>
    </row>
    <row r="43" spans="1:201">
      <c r="A43">
        <v>42</v>
      </c>
      <c r="B43">
        <v>0.19416082399006407</v>
      </c>
      <c r="C43">
        <v>0.85913831303418986</v>
      </c>
      <c r="D43">
        <v>0.69098568472883848</v>
      </c>
      <c r="E43">
        <v>0.73937668984308735</v>
      </c>
      <c r="F43">
        <v>0.93283423193584047</v>
      </c>
      <c r="G43">
        <v>0.84939220715325292</v>
      </c>
      <c r="H43">
        <v>0.39342647198948111</v>
      </c>
      <c r="I43">
        <v>0.51221380316330234</v>
      </c>
      <c r="J43">
        <v>0.90161185707388647</v>
      </c>
      <c r="K43">
        <v>6.7780663719158696E-2</v>
      </c>
      <c r="M43">
        <v>0.72910672245170738</v>
      </c>
      <c r="S43">
        <f t="shared" si="112"/>
        <v>0.49927361912349255</v>
      </c>
      <c r="T43">
        <f t="shared" si="110"/>
        <v>0.17260508604581304</v>
      </c>
      <c r="U43">
        <f t="shared" si="110"/>
        <v>0.1801194412126359</v>
      </c>
      <c r="V43">
        <f t="shared" si="110"/>
        <v>0.80654052231628803</v>
      </c>
      <c r="W43">
        <f t="shared" si="110"/>
        <v>0.10207381539624372</v>
      </c>
      <c r="X43">
        <f t="shared" si="110"/>
        <v>0.96713014505571082</v>
      </c>
      <c r="Y43">
        <f t="shared" si="110"/>
        <v>0.21677256883486695</v>
      </c>
      <c r="Z43">
        <f t="shared" si="110"/>
        <v>0.51221380316330234</v>
      </c>
      <c r="AA43">
        <f t="shared" si="110"/>
        <v>0.35325958209774821</v>
      </c>
      <c r="AB43">
        <f t="shared" si="110"/>
        <v>0.7746830104259308</v>
      </c>
      <c r="BM43">
        <f t="shared" si="113"/>
        <v>1.8849212786250321E-7</v>
      </c>
      <c r="BN43">
        <f t="shared" si="111"/>
        <v>3.6905932046161684E-6</v>
      </c>
      <c r="BO43">
        <f t="shared" si="111"/>
        <v>2.3873060825009089E-6</v>
      </c>
      <c r="BP43">
        <f t="shared" si="111"/>
        <v>2.733389447416605E-6</v>
      </c>
      <c r="BQ43">
        <f t="shared" si="111"/>
        <v>4.3508985213566476E-6</v>
      </c>
      <c r="BR43">
        <f t="shared" si="111"/>
        <v>3.6073356078633733E-6</v>
      </c>
      <c r="BS43">
        <f t="shared" si="111"/>
        <v>7.7392194431044996E-7</v>
      </c>
      <c r="BT43">
        <f t="shared" si="111"/>
        <v>1.3118149007550714E-6</v>
      </c>
      <c r="BU43">
        <f t="shared" si="111"/>
        <v>4.064519704081112E-6</v>
      </c>
      <c r="BV43">
        <f t="shared" si="111"/>
        <v>2.2971091871048383E-8</v>
      </c>
      <c r="EN43">
        <v>0.30193999171152264</v>
      </c>
      <c r="EO43">
        <v>0.32852519866332042</v>
      </c>
      <c r="EP43">
        <v>0.38590197756722322</v>
      </c>
      <c r="EQ43">
        <v>0.19941179939494447</v>
      </c>
      <c r="ER43">
        <v>0.74020421186488772</v>
      </c>
      <c r="ES43">
        <v>0.61940176666944424</v>
      </c>
      <c r="ET43">
        <v>0.59952458684723631</v>
      </c>
      <c r="EU43">
        <v>6.7780663719158696E-2</v>
      </c>
      <c r="EV43">
        <v>0.23783030717706755</v>
      </c>
      <c r="EW43">
        <v>0.13892372058594038</v>
      </c>
      <c r="EZ43">
        <v>-0.60047658981054619</v>
      </c>
      <c r="FA43">
        <v>0.12724323878932081</v>
      </c>
      <c r="FB43">
        <v>0.19236656506212366</v>
      </c>
      <c r="FC43">
        <v>1.3989137369944302</v>
      </c>
      <c r="FD43">
        <v>0.78521579187432966</v>
      </c>
      <c r="FE43">
        <v>-9.4801763396354377E-2</v>
      </c>
      <c r="FF43">
        <v>1.3742181175079793</v>
      </c>
      <c r="FG43">
        <v>0.81017420100229998</v>
      </c>
      <c r="FH43">
        <v>8.2820781944294555E-2</v>
      </c>
      <c r="FI43">
        <v>0.39623822472214731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X43">
        <f t="shared" si="90"/>
        <v>-6.0047658981054602E-2</v>
      </c>
      <c r="FY43">
        <f t="shared" si="91"/>
        <v>1.2724323878932079E-2</v>
      </c>
      <c r="FZ43">
        <f t="shared" si="92"/>
        <v>1.9236656506212362E-2</v>
      </c>
      <c r="GA43">
        <f t="shared" si="93"/>
        <v>0.13989137369944299</v>
      </c>
      <c r="GB43">
        <f t="shared" si="94"/>
        <v>7.8521579187432952E-2</v>
      </c>
      <c r="GC43">
        <f t="shared" si="95"/>
        <v>-9.480176339635436E-3</v>
      </c>
      <c r="GD43">
        <f t="shared" si="96"/>
        <v>0.1374218117507979</v>
      </c>
      <c r="GE43">
        <f t="shared" si="97"/>
        <v>8.1017420100229984E-2</v>
      </c>
      <c r="GF43">
        <f t="shared" si="98"/>
        <v>8.2820781944294534E-3</v>
      </c>
      <c r="GG43">
        <f t="shared" si="99"/>
        <v>3.9623822472214722E-2</v>
      </c>
      <c r="GJ43">
        <f t="shared" si="100"/>
        <v>0.30200003937050368</v>
      </c>
      <c r="GK43">
        <f t="shared" si="101"/>
        <v>0.32851247433944147</v>
      </c>
      <c r="GL43">
        <f t="shared" si="102"/>
        <v>0.385882740910717</v>
      </c>
      <c r="GM43">
        <f t="shared" si="103"/>
        <v>0.19927190802124503</v>
      </c>
      <c r="GN43">
        <f t="shared" si="104"/>
        <v>0.7401256902857003</v>
      </c>
      <c r="GO43">
        <f t="shared" si="105"/>
        <v>0.61941124684578386</v>
      </c>
      <c r="GP43">
        <f t="shared" si="106"/>
        <v>0.5993871650354855</v>
      </c>
      <c r="GQ43">
        <f t="shared" si="107"/>
        <v>6.7699646299058461E-2</v>
      </c>
      <c r="GR43">
        <f t="shared" si="108"/>
        <v>0.23782202509887312</v>
      </c>
      <c r="GS43">
        <f t="shared" si="109"/>
        <v>0.13888409676346816</v>
      </c>
    </row>
    <row r="44" spans="1:201">
      <c r="A44">
        <v>43</v>
      </c>
      <c r="B44">
        <v>0.68051654423188723</v>
      </c>
      <c r="C44">
        <v>0.27985410928984966</v>
      </c>
      <c r="D44">
        <v>3.6441760274070756E-2</v>
      </c>
      <c r="E44">
        <v>0.40263023534132802</v>
      </c>
      <c r="F44">
        <v>0.28778699143870612</v>
      </c>
      <c r="G44">
        <v>0.54207902327939661</v>
      </c>
      <c r="H44">
        <v>0.97288217838614921</v>
      </c>
      <c r="I44">
        <v>0.35325958209774821</v>
      </c>
      <c r="J44">
        <v>0.57249289379398505</v>
      </c>
      <c r="K44">
        <v>0.23783030717706755</v>
      </c>
      <c r="M44">
        <v>0.20433461494834382</v>
      </c>
      <c r="S44">
        <f t="shared" si="112"/>
        <v>0.14491096779538459</v>
      </c>
      <c r="T44">
        <f t="shared" si="110"/>
        <v>0.95889795890353202</v>
      </c>
      <c r="U44">
        <f t="shared" si="110"/>
        <v>0.41254781904153148</v>
      </c>
      <c r="V44">
        <f t="shared" si="110"/>
        <v>0.28412971645500651</v>
      </c>
      <c r="W44">
        <f t="shared" si="110"/>
        <v>0.5074868115383806</v>
      </c>
      <c r="X44">
        <f t="shared" si="110"/>
        <v>0.15500687686292913</v>
      </c>
      <c r="Y44">
        <f t="shared" si="110"/>
        <v>0.90010730701849884</v>
      </c>
      <c r="Z44">
        <f t="shared" si="110"/>
        <v>0.90161185707388647</v>
      </c>
      <c r="AA44">
        <f t="shared" si="110"/>
        <v>0.57249289379398505</v>
      </c>
      <c r="AB44">
        <f t="shared" si="110"/>
        <v>0.43739979779032989</v>
      </c>
      <c r="BM44">
        <f t="shared" si="113"/>
        <v>2.3155138348665508E-6</v>
      </c>
      <c r="BN44">
        <f t="shared" si="111"/>
        <v>3.9159161243207563E-7</v>
      </c>
      <c r="BO44">
        <f t="shared" si="111"/>
        <v>6.6400094593642072E-9</v>
      </c>
      <c r="BP44">
        <f t="shared" si="111"/>
        <v>8.10555532055066E-7</v>
      </c>
      <c r="BQ44">
        <f t="shared" si="111"/>
        <v>4.1410676220670955E-7</v>
      </c>
      <c r="BR44">
        <f t="shared" si="111"/>
        <v>1.4692483373977232E-6</v>
      </c>
      <c r="BS44">
        <f t="shared" si="111"/>
        <v>4.7324986651068953E-6</v>
      </c>
      <c r="BT44">
        <f t="shared" si="111"/>
        <v>6.2396166171937854E-7</v>
      </c>
      <c r="BU44">
        <f t="shared" si="111"/>
        <v>1.6387405672230553E-6</v>
      </c>
      <c r="BV44">
        <f t="shared" si="111"/>
        <v>2.8281627505969155E-7</v>
      </c>
    </row>
    <row r="45" spans="1:201">
      <c r="A45">
        <v>44</v>
      </c>
      <c r="B45">
        <v>0.31527680635403676</v>
      </c>
      <c r="C45">
        <v>0.91297313364947641</v>
      </c>
      <c r="D45">
        <v>0.74964600790696334</v>
      </c>
      <c r="E45">
        <v>0.31557770029504084</v>
      </c>
      <c r="F45">
        <v>1.0856843784480263E-2</v>
      </c>
      <c r="G45">
        <v>0.58081008548103075</v>
      </c>
      <c r="H45">
        <v>0.42844482410302565</v>
      </c>
      <c r="I45">
        <v>0.7746830104259308</v>
      </c>
      <c r="J45">
        <v>0.43739979779032989</v>
      </c>
      <c r="K45">
        <v>0.13892372058594038</v>
      </c>
      <c r="M45">
        <v>0.4682206552622552</v>
      </c>
      <c r="S45">
        <f t="shared" si="112"/>
        <v>0.30193999171152264</v>
      </c>
      <c r="T45">
        <f t="shared" si="110"/>
        <v>0.32852519866332042</v>
      </c>
      <c r="U45">
        <f t="shared" si="110"/>
        <v>0.38590197756722322</v>
      </c>
      <c r="V45">
        <f t="shared" si="110"/>
        <v>0.19941179939494447</v>
      </c>
      <c r="W45">
        <f t="shared" si="110"/>
        <v>0.74020421186488772</v>
      </c>
      <c r="X45">
        <f t="shared" si="110"/>
        <v>0.61940176666944424</v>
      </c>
      <c r="Y45">
        <f t="shared" si="110"/>
        <v>0.59952458684723631</v>
      </c>
      <c r="Z45">
        <f t="shared" si="110"/>
        <v>6.7780663719158696E-2</v>
      </c>
      <c r="AA45">
        <f t="shared" si="110"/>
        <v>0.23783030717706755</v>
      </c>
      <c r="AB45">
        <f t="shared" si="110"/>
        <v>0.13892372058594038</v>
      </c>
      <c r="BM45">
        <f t="shared" si="113"/>
        <v>4.9699732312400403E-7</v>
      </c>
      <c r="BN45">
        <f t="shared" si="111"/>
        <v>4.1675997138287242E-6</v>
      </c>
      <c r="BO45">
        <f t="shared" si="111"/>
        <v>2.8098456858542351E-6</v>
      </c>
      <c r="BP45">
        <f t="shared" si="111"/>
        <v>4.9794642461753316E-7</v>
      </c>
      <c r="BQ45">
        <f t="shared" si="111"/>
        <v>5.8935528480303869E-10</v>
      </c>
      <c r="BR45">
        <f t="shared" si="111"/>
        <v>1.6867017769824112E-6</v>
      </c>
      <c r="BS45">
        <f t="shared" si="111"/>
        <v>9.17824836503363E-7</v>
      </c>
      <c r="BT45">
        <f t="shared" si="111"/>
        <v>3.0006688332129143E-6</v>
      </c>
      <c r="BU45">
        <f t="shared" si="111"/>
        <v>9.5659291553510746E-7</v>
      </c>
      <c r="BV45">
        <f t="shared" si="111"/>
        <v>9.649900070720219E-8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1.7241268892129804E-4</v>
      </c>
    </row>
    <row r="48" spans="1:201">
      <c r="A48">
        <v>47</v>
      </c>
      <c r="EN48">
        <v>0.8966552120487179</v>
      </c>
      <c r="EO48">
        <v>0.83316880181345221</v>
      </c>
      <c r="EP48">
        <v>0.93322780700352514</v>
      </c>
      <c r="EQ48">
        <v>0.27519347766879676</v>
      </c>
      <c r="ER48">
        <v>7.8689181395262375E-2</v>
      </c>
      <c r="ES48">
        <v>0.90786305231359155</v>
      </c>
      <c r="ET48">
        <v>0.93609602376109902</v>
      </c>
      <c r="EU48">
        <v>0.18763236438660602</v>
      </c>
      <c r="EV48">
        <v>0.48195724664745487</v>
      </c>
      <c r="EW48">
        <v>0.18293389667137294</v>
      </c>
      <c r="EZ48">
        <f t="array" ref="EZ48:FI48">TRANSPOSE(CO7:CO16)</f>
        <v>-0.25</v>
      </c>
      <c r="FA48">
        <v>0.99960702567639426</v>
      </c>
      <c r="FB48">
        <v>-0.24999999999386446</v>
      </c>
      <c r="FC48">
        <v>3.4360249733959981E-11</v>
      </c>
      <c r="FD48">
        <v>-0.24999740770260198</v>
      </c>
      <c r="FE48">
        <v>3.8756949698792634E-7</v>
      </c>
      <c r="FF48">
        <v>2.5726935593620803E-12</v>
      </c>
      <c r="FG48">
        <v>-0.24999999985599958</v>
      </c>
      <c r="FH48">
        <v>1.0257887223702427E-9</v>
      </c>
      <c r="FI48">
        <v>3.8999324385308453E-4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X48">
        <f t="shared" ref="FX48" si="114">($EV$10*FL48)+((1-$EV$10)*EZ48)</f>
        <v>-2.4999999999999994E-2</v>
      </c>
      <c r="FY48">
        <f t="shared" ref="FY48" si="115">($EV$10*FM48)+((1-$EV$10)*FA48)</f>
        <v>9.9960702567639406E-2</v>
      </c>
      <c r="FZ48">
        <f t="shared" ref="FZ48" si="116">($EV$10*FN48)+((1-$EV$10)*FB48)</f>
        <v>-2.499999999938644E-2</v>
      </c>
      <c r="GA48">
        <f t="shared" ref="GA48" si="117">($EV$10*FO48)+((1-$EV$10)*FC48)</f>
        <v>3.4360249733959972E-12</v>
      </c>
      <c r="GB48">
        <f t="shared" ref="GB48" si="118">($EV$10*FP48)+((1-$EV$10)*FD48)</f>
        <v>-2.4999740770260192E-2</v>
      </c>
      <c r="GC48">
        <f t="shared" ref="GC48" si="119">($EV$10*FQ48)+((1-$EV$10)*FE48)</f>
        <v>3.8756949698792627E-8</v>
      </c>
      <c r="GD48">
        <f t="shared" ref="GD48" si="120">($EV$10*FR48)+((1-$EV$10)*FF48)</f>
        <v>2.5726935593620795E-13</v>
      </c>
      <c r="GE48">
        <f t="shared" ref="GE48" si="121">($EV$10*FS48)+((1-$EV$10)*FG48)</f>
        <v>-2.4999999985599951E-2</v>
      </c>
      <c r="GF48">
        <f t="shared" ref="GF48" si="122">($EV$10*FT48)+((1-$EV$10)*FH48)</f>
        <v>1.0257887223702425E-10</v>
      </c>
      <c r="GG48">
        <f t="shared" ref="GG48" si="123">($EV$10*FU48)+((1-$EV$10)*FI48)</f>
        <v>3.8999324385308447E-5</v>
      </c>
      <c r="GJ48">
        <f t="shared" ref="GJ48" si="124">EN48-($EU$10*FX48)</f>
        <v>0.89668021204871795</v>
      </c>
      <c r="GK48">
        <f t="shared" ref="GK48" si="125">EO48-($EU$10*FY48)</f>
        <v>0.83306884111088453</v>
      </c>
      <c r="GL48">
        <f t="shared" ref="GL48" si="126">EP48-($EU$10*FZ48)</f>
        <v>0.93325280700352453</v>
      </c>
      <c r="GM48">
        <f t="shared" ref="GM48" si="127">EQ48-($EU$10*GA48)</f>
        <v>0.27519347766879332</v>
      </c>
      <c r="GN48">
        <f t="shared" ref="GN48" si="128">ER48-($EU$10*GB48)</f>
        <v>7.8714181136032638E-2</v>
      </c>
      <c r="GO48">
        <f t="shared" ref="GO48" si="129">ES48-($EU$10*GC48)</f>
        <v>0.90786305227483455</v>
      </c>
      <c r="GP48">
        <f t="shared" ref="GP48" si="130">ET48-($EU$10*GD48)</f>
        <v>0.93609602376109879</v>
      </c>
      <c r="GQ48">
        <f t="shared" ref="GQ48" si="131">EU48-($EU$10*GE48)</f>
        <v>0.18765736438659161</v>
      </c>
      <c r="GR48">
        <f t="shared" ref="GR48" si="132">EV48-($EU$10*GF48)</f>
        <v>0.48195724664735229</v>
      </c>
      <c r="GS48">
        <f t="shared" ref="GS48" si="133">EW48-($EU$10*GG48)</f>
        <v>0.18293385767204856</v>
      </c>
    </row>
    <row r="49" spans="1:201">
      <c r="A49">
        <v>48</v>
      </c>
      <c r="B49">
        <f t="array" ref="B49:K58">TRANSPOSE(EN52:EW61)</f>
        <v>0.23705856182971541</v>
      </c>
      <c r="C49">
        <v>0.36034454151380291</v>
      </c>
      <c r="D49">
        <v>0.20544991772321386</v>
      </c>
      <c r="E49">
        <v>0.27698504317775807</v>
      </c>
      <c r="F49">
        <v>0.49339276486335959</v>
      </c>
      <c r="G49">
        <v>0.58445155886715128</v>
      </c>
      <c r="H49">
        <v>2.4574650748654614E-2</v>
      </c>
      <c r="I49">
        <v>0.41615076950639196</v>
      </c>
      <c r="J49">
        <v>0.35410526197576564</v>
      </c>
      <c r="K49">
        <v>0.33051925496312839</v>
      </c>
      <c r="M49">
        <f t="array" ref="M49:M58">TRANSPOSE(EN48:EW48)</f>
        <v>0.8966552120487179</v>
      </c>
      <c r="S49">
        <f>EN52</f>
        <v>0.23705856182971541</v>
      </c>
      <c r="T49">
        <f t="shared" ref="T49:AB58" si="134">EO52</f>
        <v>0.10578256865515989</v>
      </c>
      <c r="U49">
        <f t="shared" si="134"/>
        <v>0.26390959361122945</v>
      </c>
      <c r="V49">
        <f t="shared" si="134"/>
        <v>7.0499432370947579E-2</v>
      </c>
      <c r="W49">
        <f t="shared" si="134"/>
        <v>0.87642469383108335</v>
      </c>
      <c r="X49">
        <f t="shared" si="134"/>
        <v>0.61295974528341457</v>
      </c>
      <c r="Y49">
        <f t="shared" si="134"/>
        <v>0.77217734347383438</v>
      </c>
      <c r="Z49">
        <f t="shared" si="134"/>
        <v>0.16342220742388069</v>
      </c>
      <c r="AA49">
        <f t="shared" si="134"/>
        <v>0.57038470794811125</v>
      </c>
      <c r="AB49">
        <f t="shared" si="134"/>
        <v>0.31933173461976128</v>
      </c>
      <c r="BM49">
        <f>0.5*$BL$21*B49*B49</f>
        <v>2.8098380868386504E-7</v>
      </c>
      <c r="BN49">
        <f t="shared" ref="BN49:BV58" si="135">0.5*$BL$21*C49*C49</f>
        <v>6.4924094299396419E-7</v>
      </c>
      <c r="BO49">
        <f t="shared" si="135"/>
        <v>2.1104834346237676E-7</v>
      </c>
      <c r="BP49">
        <f t="shared" si="135"/>
        <v>3.8360357072092255E-7</v>
      </c>
      <c r="BQ49">
        <f t="shared" si="135"/>
        <v>1.2171821020975524E-6</v>
      </c>
      <c r="BR49">
        <f t="shared" si="135"/>
        <v>1.7079181233112162E-6</v>
      </c>
      <c r="BS49">
        <f t="shared" si="135"/>
        <v>3.0195672970917543E-9</v>
      </c>
      <c r="BT49">
        <f t="shared" si="135"/>
        <v>8.6590731480381097E-7</v>
      </c>
      <c r="BU49">
        <f t="shared" si="135"/>
        <v>6.2695268279462816E-7</v>
      </c>
      <c r="BV49">
        <f t="shared" si="135"/>
        <v>5.4621488950690736E-7</v>
      </c>
    </row>
    <row r="50" spans="1:201">
      <c r="A50">
        <v>49</v>
      </c>
      <c r="B50">
        <v>0.10578256865515989</v>
      </c>
      <c r="C50">
        <v>0.65988529463724888</v>
      </c>
      <c r="D50">
        <v>0.5785998820340359</v>
      </c>
      <c r="E50">
        <v>0.98069223932808836</v>
      </c>
      <c r="F50">
        <v>0.84298475491351366</v>
      </c>
      <c r="G50">
        <v>0.56204501056676737</v>
      </c>
      <c r="H50">
        <v>0.75153712225129521</v>
      </c>
      <c r="I50">
        <v>0.79737350666172357</v>
      </c>
      <c r="J50">
        <v>0.61914122589401988</v>
      </c>
      <c r="K50">
        <v>0.69336103701300456</v>
      </c>
      <c r="M50">
        <v>0.83316880181345221</v>
      </c>
      <c r="S50">
        <f t="shared" ref="S50:S58" si="136">EN53</f>
        <v>0.36034454151380291</v>
      </c>
      <c r="T50">
        <f t="shared" si="134"/>
        <v>0.65988529463724888</v>
      </c>
      <c r="U50">
        <f t="shared" si="134"/>
        <v>0.58075649488885484</v>
      </c>
      <c r="V50">
        <f t="shared" si="134"/>
        <v>0.97942080113177843</v>
      </c>
      <c r="W50">
        <f t="shared" si="134"/>
        <v>0.71527474151211257</v>
      </c>
      <c r="X50">
        <f t="shared" si="134"/>
        <v>0.7102336593799814</v>
      </c>
      <c r="Y50">
        <f t="shared" si="134"/>
        <v>0.65778036639443149</v>
      </c>
      <c r="Z50">
        <f t="shared" si="134"/>
        <v>0.82791960518181584</v>
      </c>
      <c r="AA50">
        <f t="shared" si="134"/>
        <v>7.9798667883220098E-2</v>
      </c>
      <c r="AB50">
        <f t="shared" si="134"/>
        <v>0.8326249713099998</v>
      </c>
      <c r="BM50">
        <f t="shared" ref="BM50:BM58" si="137">0.5*$BL$21*B50*B50</f>
        <v>5.5949759156418081E-8</v>
      </c>
      <c r="BN50">
        <f t="shared" si="135"/>
        <v>2.177243010392444E-6</v>
      </c>
      <c r="BO50">
        <f t="shared" si="135"/>
        <v>1.6738891174490014E-6</v>
      </c>
      <c r="BP50">
        <f t="shared" si="135"/>
        <v>4.8087863413917035E-6</v>
      </c>
      <c r="BQ50">
        <f t="shared" si="135"/>
        <v>3.5531164850829841E-6</v>
      </c>
      <c r="BR50">
        <f t="shared" si="135"/>
        <v>1.5794729695149884E-6</v>
      </c>
      <c r="BS50">
        <f t="shared" si="135"/>
        <v>2.8240402306087914E-6</v>
      </c>
      <c r="BT50">
        <f t="shared" si="135"/>
        <v>3.1790225456300688E-6</v>
      </c>
      <c r="BU50">
        <f t="shared" si="135"/>
        <v>1.9166792880077487E-6</v>
      </c>
      <c r="BV50">
        <f t="shared" si="135"/>
        <v>2.4037476382387453E-6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0.26390959361122945</v>
      </c>
      <c r="C51">
        <v>0.58075649488885484</v>
      </c>
      <c r="D51">
        <v>0.48124250940619362</v>
      </c>
      <c r="E51">
        <v>3.5918728495437424E-2</v>
      </c>
      <c r="F51">
        <v>0.38930796264769385</v>
      </c>
      <c r="G51">
        <v>0.91831321763886553</v>
      </c>
      <c r="H51">
        <v>0.10657928293794949</v>
      </c>
      <c r="I51">
        <v>0.83150572025200686</v>
      </c>
      <c r="J51">
        <v>0.79714616693881624</v>
      </c>
      <c r="K51">
        <v>0.2199536316361077</v>
      </c>
      <c r="M51">
        <v>0.93322780700352514</v>
      </c>
      <c r="S51">
        <f t="shared" si="136"/>
        <v>0.20544991772321386</v>
      </c>
      <c r="T51">
        <f t="shared" si="134"/>
        <v>0.5785998820340359</v>
      </c>
      <c r="U51">
        <f t="shared" si="134"/>
        <v>0.48124250940619362</v>
      </c>
      <c r="V51">
        <f t="shared" si="134"/>
        <v>0.94962280692207779</v>
      </c>
      <c r="W51">
        <f t="shared" si="134"/>
        <v>0.838255019740199</v>
      </c>
      <c r="X51">
        <f t="shared" si="134"/>
        <v>0.63966842236642929</v>
      </c>
      <c r="Y51">
        <f t="shared" si="134"/>
        <v>4.9828116909687914E-2</v>
      </c>
      <c r="Z51">
        <f t="shared" si="134"/>
        <v>0.52626098055297832</v>
      </c>
      <c r="AA51">
        <f t="shared" si="134"/>
        <v>0.21632588927367635</v>
      </c>
      <c r="AB51">
        <f t="shared" si="134"/>
        <v>0.91192983735151967</v>
      </c>
      <c r="BM51">
        <f t="shared" si="137"/>
        <v>3.4824136800022149E-7</v>
      </c>
      <c r="BN51">
        <f t="shared" si="135"/>
        <v>1.6863905317779425E-6</v>
      </c>
      <c r="BO51">
        <f t="shared" si="135"/>
        <v>1.1579717642978518E-6</v>
      </c>
      <c r="BP51">
        <f t="shared" si="135"/>
        <v>6.4507752836447431E-9</v>
      </c>
      <c r="BQ51">
        <f t="shared" si="135"/>
        <v>7.5780344890449099E-7</v>
      </c>
      <c r="BR51">
        <f t="shared" si="135"/>
        <v>4.2164958284512321E-6</v>
      </c>
      <c r="BS51">
        <f t="shared" si="135"/>
        <v>5.6795717757837467E-8</v>
      </c>
      <c r="BT51">
        <f t="shared" si="135"/>
        <v>3.4570088140590434E-6</v>
      </c>
      <c r="BU51">
        <f t="shared" si="135"/>
        <v>3.1772100573262354E-6</v>
      </c>
      <c r="BV51">
        <f t="shared" si="135"/>
        <v>2.4189800034956283E-7</v>
      </c>
    </row>
    <row r="52" spans="1:201">
      <c r="A52">
        <v>51</v>
      </c>
      <c r="B52">
        <v>7.0499432370947579E-2</v>
      </c>
      <c r="C52">
        <v>0.97942080113177843</v>
      </c>
      <c r="D52">
        <v>0.94962280692207779</v>
      </c>
      <c r="E52">
        <v>2.8897390462235606E-2</v>
      </c>
      <c r="F52">
        <v>0.66166439004849842</v>
      </c>
      <c r="G52">
        <v>0.44810837249994195</v>
      </c>
      <c r="H52">
        <v>0.45109575170941452</v>
      </c>
      <c r="I52">
        <v>0.86197462624826482</v>
      </c>
      <c r="J52">
        <v>0.26280074522421382</v>
      </c>
      <c r="K52">
        <v>8.0590262412049363E-2</v>
      </c>
      <c r="M52">
        <v>0.27519347766879676</v>
      </c>
      <c r="S52">
        <f t="shared" si="136"/>
        <v>0.27698504317775807</v>
      </c>
      <c r="T52">
        <f t="shared" si="134"/>
        <v>0.98069223932808836</v>
      </c>
      <c r="U52">
        <f t="shared" si="134"/>
        <v>3.5918728495437424E-2</v>
      </c>
      <c r="V52">
        <f t="shared" si="134"/>
        <v>2.8897390462235606E-2</v>
      </c>
      <c r="W52">
        <f t="shared" si="134"/>
        <v>0.94726556420382391</v>
      </c>
      <c r="X52">
        <f t="shared" si="134"/>
        <v>0.96755542092170543</v>
      </c>
      <c r="Y52">
        <f t="shared" si="134"/>
        <v>0.6616219998337054</v>
      </c>
      <c r="Z52">
        <f t="shared" si="134"/>
        <v>0.31926159488112482</v>
      </c>
      <c r="AA52">
        <f t="shared" si="134"/>
        <v>0.38342584571576666</v>
      </c>
      <c r="AB52">
        <f t="shared" si="134"/>
        <v>0.55236747892050975</v>
      </c>
      <c r="BM52">
        <f t="shared" si="137"/>
        <v>2.4850849823129059E-8</v>
      </c>
      <c r="BN52">
        <f t="shared" si="135"/>
        <v>4.7963255284480741E-6</v>
      </c>
      <c r="BO52">
        <f t="shared" si="135"/>
        <v>4.5089173771328291E-6</v>
      </c>
      <c r="BP52">
        <f t="shared" si="135"/>
        <v>4.175295877634527E-9</v>
      </c>
      <c r="BQ52">
        <f t="shared" si="135"/>
        <v>2.1889988252912574E-6</v>
      </c>
      <c r="BR52">
        <f t="shared" si="135"/>
        <v>1.0040055675227339E-6</v>
      </c>
      <c r="BS52">
        <f t="shared" si="135"/>
        <v>1.0174368860514089E-6</v>
      </c>
      <c r="BT52">
        <f t="shared" si="135"/>
        <v>3.7150012814791796E-6</v>
      </c>
      <c r="BU52">
        <f t="shared" si="135"/>
        <v>3.453211584520107E-7</v>
      </c>
      <c r="BV52">
        <f t="shared" si="135"/>
        <v>3.2473951978214883E-8</v>
      </c>
      <c r="EN52">
        <v>0.23705856182971541</v>
      </c>
      <c r="EO52">
        <v>0.10578256865515989</v>
      </c>
      <c r="EP52">
        <v>0.26390959361122945</v>
      </c>
      <c r="EQ52">
        <v>7.0499432370947579E-2</v>
      </c>
      <c r="ER52">
        <v>0.87642469383108335</v>
      </c>
      <c r="ES52">
        <v>0.61295974528341457</v>
      </c>
      <c r="ET52">
        <v>0.77217734347383438</v>
      </c>
      <c r="EU52">
        <v>0.16342220742388069</v>
      </c>
      <c r="EV52">
        <v>0.57038470794811125</v>
      </c>
      <c r="EW52">
        <v>0.31933173461976128</v>
      </c>
      <c r="EZ52">
        <f t="array" ref="EZ52:FI61">(1/4)*(MMULT($AM$7:$AP$16,$BY$23:$CH$26))</f>
        <v>-3.6877507206722795</v>
      </c>
      <c r="FA52">
        <v>13.382326197156283</v>
      </c>
      <c r="FB52">
        <v>-3.636755520118256</v>
      </c>
      <c r="FC52">
        <v>3.9580889072842855E-10</v>
      </c>
      <c r="FD52">
        <v>-2.8543321501782644</v>
      </c>
      <c r="FE52">
        <v>4.5297409420662817E-6</v>
      </c>
      <c r="FF52">
        <v>2.9603917660060136E-11</v>
      </c>
      <c r="FG52">
        <v>-3.2082429361324456</v>
      </c>
      <c r="FH52">
        <v>1.190928845387763E-8</v>
      </c>
      <c r="FI52">
        <v>4.7505878693170816E-3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X52">
        <f t="shared" ref="FX52" si="138">($EV$10*FL52)+((1-$EV$10)*EZ52)</f>
        <v>-0.36877507206722787</v>
      </c>
      <c r="FY52">
        <f t="shared" ref="FY52" si="139">($EV$10*FM52)+((1-$EV$10)*FA52)</f>
        <v>1.338232619715628</v>
      </c>
      <c r="FZ52">
        <f t="shared" ref="FZ52" si="140">($EV$10*FN52)+((1-$EV$10)*FB52)</f>
        <v>-0.3636755520118255</v>
      </c>
      <c r="GA52">
        <f t="shared" ref="GA52" si="141">($EV$10*FO52)+((1-$EV$10)*FC52)</f>
        <v>3.9580889072842846E-11</v>
      </c>
      <c r="GB52">
        <f t="shared" ref="GB52" si="142">($EV$10*FP52)+((1-$EV$10)*FD52)</f>
        <v>-0.28543321501782637</v>
      </c>
      <c r="GC52">
        <f t="shared" ref="GC52" si="143">($EV$10*FQ52)+((1-$EV$10)*FE52)</f>
        <v>4.5297409420662806E-7</v>
      </c>
      <c r="GD52">
        <f t="shared" ref="GD52" si="144">($EV$10*FR52)+((1-$EV$10)*FF52)</f>
        <v>2.960391766006013E-12</v>
      </c>
      <c r="GE52">
        <f t="shared" ref="GE52" si="145">($EV$10*FS52)+((1-$EV$10)*FG52)</f>
        <v>-0.32082429361324449</v>
      </c>
      <c r="GF52">
        <f t="shared" ref="GF52" si="146">($EV$10*FT52)+((1-$EV$10)*FH52)</f>
        <v>1.1909288453877627E-9</v>
      </c>
      <c r="GG52">
        <f t="shared" ref="GG52" si="147">($EV$10*FU52)+((1-$EV$10)*FI52)</f>
        <v>4.7505878693170805E-4</v>
      </c>
      <c r="GJ52">
        <f t="shared" ref="GJ52" si="148">EN52-($EU$10*FX52)</f>
        <v>0.23742733690178264</v>
      </c>
      <c r="GK52">
        <f t="shared" ref="GK52" si="149">EO52-($EU$10*FY52)</f>
        <v>0.10444433603544426</v>
      </c>
      <c r="GL52">
        <f t="shared" ref="GL52" si="150">EP52-($EU$10*FZ52)</f>
        <v>0.26427326916324129</v>
      </c>
      <c r="GM52">
        <f t="shared" ref="GM52" si="151">EQ52-($EU$10*GA52)</f>
        <v>7.0499432370908E-2</v>
      </c>
      <c r="GN52">
        <f t="shared" ref="GN52" si="152">ER52-($EU$10*GB52)</f>
        <v>0.87671012704610118</v>
      </c>
      <c r="GO52">
        <f t="shared" ref="GO52" si="153">ES52-($EU$10*GC52)</f>
        <v>0.61295974483044047</v>
      </c>
      <c r="GP52">
        <f t="shared" ref="GP52" si="154">ET52-($EU$10*GD52)</f>
        <v>0.77217734347383138</v>
      </c>
      <c r="GQ52">
        <f t="shared" ref="GQ52" si="155">EU52-($EU$10*GE52)</f>
        <v>0.16374303171749394</v>
      </c>
      <c r="GR52">
        <f t="shared" ref="GR52" si="156">EV52-($EU$10*GF52)</f>
        <v>0.57038470794692031</v>
      </c>
      <c r="GS52">
        <f t="shared" ref="GS52" si="157">EW52-($EU$10*GG52)</f>
        <v>0.31933125956097436</v>
      </c>
    </row>
    <row r="53" spans="1:201">
      <c r="A53">
        <v>52</v>
      </c>
      <c r="B53">
        <v>0.87642469383108335</v>
      </c>
      <c r="C53">
        <v>0.71527474151211257</v>
      </c>
      <c r="D53">
        <v>0.838255019740199</v>
      </c>
      <c r="E53">
        <v>0.94726556420382391</v>
      </c>
      <c r="F53">
        <v>0.29640491829946392</v>
      </c>
      <c r="G53">
        <v>0.35222968704514646</v>
      </c>
      <c r="H53">
        <v>0.28347304169185694</v>
      </c>
      <c r="I53">
        <v>0.19779740980622229</v>
      </c>
      <c r="J53">
        <v>0.54905030078837003</v>
      </c>
      <c r="K53">
        <v>0.78528818953139856</v>
      </c>
      <c r="M53">
        <v>7.8689181395262375E-2</v>
      </c>
      <c r="S53">
        <f t="shared" si="136"/>
        <v>0.49339276486335959</v>
      </c>
      <c r="T53">
        <f t="shared" si="134"/>
        <v>0.84298475491351366</v>
      </c>
      <c r="U53">
        <f t="shared" si="134"/>
        <v>0.38930796264769385</v>
      </c>
      <c r="V53">
        <f t="shared" si="134"/>
        <v>0.66166439004849842</v>
      </c>
      <c r="W53">
        <f t="shared" si="134"/>
        <v>0.29640491829946392</v>
      </c>
      <c r="X53">
        <f t="shared" si="134"/>
        <v>0.90506236145829355</v>
      </c>
      <c r="Y53">
        <f t="shared" si="134"/>
        <v>0.79880647315034548</v>
      </c>
      <c r="Z53">
        <f t="shared" si="134"/>
        <v>0.84784429447386267</v>
      </c>
      <c r="AA53">
        <f t="shared" si="134"/>
        <v>0.84682341333497058</v>
      </c>
      <c r="AB53">
        <f t="shared" si="134"/>
        <v>0.89830713576888654</v>
      </c>
      <c r="BM53">
        <f t="shared" si="137"/>
        <v>3.840601219784541E-6</v>
      </c>
      <c r="BN53">
        <f t="shared" si="135"/>
        <v>2.5580897792260977E-6</v>
      </c>
      <c r="BO53">
        <f t="shared" si="135"/>
        <v>3.5133573905982072E-6</v>
      </c>
      <c r="BP53">
        <f t="shared" si="135"/>
        <v>4.4865602456319442E-6</v>
      </c>
      <c r="BQ53">
        <f t="shared" si="135"/>
        <v>4.3927937796055941E-7</v>
      </c>
      <c r="BR53">
        <f t="shared" si="135"/>
        <v>6.2032876217960905E-7</v>
      </c>
      <c r="BS53">
        <f t="shared" si="135"/>
        <v>4.0178482683016632E-7</v>
      </c>
      <c r="BT53">
        <f t="shared" si="135"/>
        <v>1.9561907663025324E-7</v>
      </c>
      <c r="BU53">
        <f t="shared" si="135"/>
        <v>1.5072811639789981E-6</v>
      </c>
      <c r="BV53">
        <f t="shared" si="135"/>
        <v>3.083387703087509E-6</v>
      </c>
      <c r="EN53">
        <v>0.36034454151380291</v>
      </c>
      <c r="EO53">
        <v>0.65988529463724888</v>
      </c>
      <c r="EP53">
        <v>0.58075649488885484</v>
      </c>
      <c r="EQ53">
        <v>0.97942080113177843</v>
      </c>
      <c r="ER53">
        <v>0.71527474151211257</v>
      </c>
      <c r="ES53">
        <v>0.7102336593799814</v>
      </c>
      <c r="ET53">
        <v>0.65778036639443149</v>
      </c>
      <c r="EU53">
        <v>0.82791960518181584</v>
      </c>
      <c r="EV53">
        <v>7.9798667883220098E-2</v>
      </c>
      <c r="EW53">
        <v>0.8326249713099998</v>
      </c>
      <c r="EZ53">
        <v>-3.6769658610817526</v>
      </c>
      <c r="FA53">
        <v>12.845142798000289</v>
      </c>
      <c r="FB53">
        <v>-3.5896641338792645</v>
      </c>
      <c r="FC53">
        <v>3.6529451438490068E-10</v>
      </c>
      <c r="FD53">
        <v>-2.63512688832063</v>
      </c>
      <c r="FE53">
        <v>4.1851193431853227E-6</v>
      </c>
      <c r="FF53">
        <v>2.7321839019449269E-11</v>
      </c>
      <c r="FG53">
        <v>-2.9478210816925166</v>
      </c>
      <c r="FH53">
        <v>1.0988299159197657E-8</v>
      </c>
      <c r="FI53">
        <v>4.4309704736160685E-3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X53">
        <f t="shared" ref="FX53:FX61" si="158">($EV$10*FL53)+((1-$EV$10)*EZ53)</f>
        <v>-0.36769658610817518</v>
      </c>
      <c r="FY53">
        <f t="shared" ref="FY53:FY61" si="159">($EV$10*FM53)+((1-$EV$10)*FA53)</f>
        <v>1.2845142798000286</v>
      </c>
      <c r="FZ53">
        <f t="shared" ref="FZ53:FZ61" si="160">($EV$10*FN53)+((1-$EV$10)*FB53)</f>
        <v>-0.3589664133879264</v>
      </c>
      <c r="GA53">
        <f t="shared" ref="GA53:GA61" si="161">($EV$10*FO53)+((1-$EV$10)*FC53)</f>
        <v>3.652945143849006E-11</v>
      </c>
      <c r="GB53">
        <f t="shared" ref="GB53:GB61" si="162">($EV$10*FP53)+((1-$EV$10)*FD53)</f>
        <v>-0.26351268883206297</v>
      </c>
      <c r="GC53">
        <f t="shared" ref="GC53:GC61" si="163">($EV$10*FQ53)+((1-$EV$10)*FE53)</f>
        <v>4.1851193431853217E-7</v>
      </c>
      <c r="GD53">
        <f t="shared" ref="GD53:GD61" si="164">($EV$10*FR53)+((1-$EV$10)*FF53)</f>
        <v>2.7321839019449262E-12</v>
      </c>
      <c r="GE53">
        <f t="shared" ref="GE53:GE61" si="165">($EV$10*FS53)+((1-$EV$10)*FG53)</f>
        <v>-0.2947821081692516</v>
      </c>
      <c r="GF53">
        <f t="shared" ref="GF53:GF61" si="166">($EV$10*FT53)+((1-$EV$10)*FH53)</f>
        <v>1.0988299159197654E-9</v>
      </c>
      <c r="GG53">
        <f t="shared" ref="GG53:GG61" si="167">($EV$10*FU53)+((1-$EV$10)*FI53)</f>
        <v>4.4309704736160676E-4</v>
      </c>
      <c r="GJ53">
        <f t="shared" ref="GJ53:GJ61" si="168">EN53-($EU$10*FX53)</f>
        <v>0.3607122380999111</v>
      </c>
      <c r="GK53">
        <f t="shared" ref="GK53:GK61" si="169">EO53-($EU$10*FY53)</f>
        <v>0.65860078035744885</v>
      </c>
      <c r="GL53">
        <f t="shared" ref="GL53:GL61" si="170">EP53-($EU$10*FZ53)</f>
        <v>0.58111546130224279</v>
      </c>
      <c r="GM53">
        <f t="shared" ref="GM53:GM61" si="171">EQ53-($EU$10*GA53)</f>
        <v>0.9794208011317419</v>
      </c>
      <c r="GN53">
        <f t="shared" ref="GN53:GN61" si="172">ER53-($EU$10*GB53)</f>
        <v>0.71553825420094463</v>
      </c>
      <c r="GO53">
        <f t="shared" ref="GO53:GO61" si="173">ES53-($EU$10*GC53)</f>
        <v>0.71023365896146951</v>
      </c>
      <c r="GP53">
        <f t="shared" ref="GP53:GP61" si="174">ET53-($EU$10*GD53)</f>
        <v>0.65778036639442872</v>
      </c>
      <c r="GQ53">
        <f t="shared" ref="GQ53:GQ61" si="175">EU53-($EU$10*GE53)</f>
        <v>0.82821438728998509</v>
      </c>
      <c r="GR53">
        <f t="shared" ref="GR53:GR61" si="176">EV53-($EU$10*GF53)</f>
        <v>7.9798667882121269E-2</v>
      </c>
      <c r="GS53">
        <f t="shared" ref="GS53:GS61" si="177">EW53-($EU$10*GG53)</f>
        <v>0.83262452821295241</v>
      </c>
    </row>
    <row r="54" spans="1:201">
      <c r="A54">
        <v>53</v>
      </c>
      <c r="B54">
        <v>0.61295974528341457</v>
      </c>
      <c r="C54">
        <v>0.7102336593799814</v>
      </c>
      <c r="D54">
        <v>0.63966842236642929</v>
      </c>
      <c r="E54">
        <v>0.96755542092170543</v>
      </c>
      <c r="F54">
        <v>0.90506236145829355</v>
      </c>
      <c r="G54">
        <v>9.5069802169840401E-2</v>
      </c>
      <c r="H54">
        <v>0.51653787876912682</v>
      </c>
      <c r="I54">
        <v>0.4178660765967166</v>
      </c>
      <c r="J54">
        <v>8.8506209962927684E-2</v>
      </c>
      <c r="K54">
        <v>0.48816669585740979</v>
      </c>
      <c r="M54">
        <v>0.90786305231359155</v>
      </c>
      <c r="S54">
        <f t="shared" si="136"/>
        <v>0.58445155886715128</v>
      </c>
      <c r="T54">
        <f t="shared" si="134"/>
        <v>0.56204501056676737</v>
      </c>
      <c r="U54">
        <f t="shared" si="134"/>
        <v>0.91831321763886553</v>
      </c>
      <c r="V54">
        <f t="shared" si="134"/>
        <v>0.44810837249994195</v>
      </c>
      <c r="W54">
        <f t="shared" si="134"/>
        <v>0.35222968704514646</v>
      </c>
      <c r="X54">
        <f t="shared" si="134"/>
        <v>9.5069802169840401E-2</v>
      </c>
      <c r="Y54">
        <f t="shared" si="134"/>
        <v>0.53558801283964108</v>
      </c>
      <c r="Z54">
        <f t="shared" si="134"/>
        <v>0.47163962581222507</v>
      </c>
      <c r="AA54">
        <f t="shared" si="134"/>
        <v>0.76565161061422593</v>
      </c>
      <c r="AB54">
        <f t="shared" si="134"/>
        <v>0.38408248668253275</v>
      </c>
      <c r="BM54">
        <f t="shared" si="137"/>
        <v>1.8785982466895425E-6</v>
      </c>
      <c r="BN54">
        <f t="shared" si="135"/>
        <v>2.5221592545813975E-6</v>
      </c>
      <c r="BO54">
        <f t="shared" si="135"/>
        <v>2.045878452863783E-6</v>
      </c>
      <c r="BP54">
        <f t="shared" si="135"/>
        <v>4.680817462774893E-6</v>
      </c>
      <c r="BQ54">
        <f t="shared" si="135"/>
        <v>4.0956893906423147E-6</v>
      </c>
      <c r="BR54">
        <f t="shared" si="135"/>
        <v>4.5191336423062952E-8</v>
      </c>
      <c r="BS54">
        <f t="shared" si="135"/>
        <v>1.3340569010165458E-6</v>
      </c>
      <c r="BT54">
        <f t="shared" si="135"/>
        <v>8.7306028985166516E-7</v>
      </c>
      <c r="BU54">
        <f t="shared" si="135"/>
        <v>3.9166746010009204E-8</v>
      </c>
      <c r="BV54">
        <f t="shared" si="135"/>
        <v>1.1915336147217044E-6</v>
      </c>
      <c r="EN54">
        <v>0.20544991772321386</v>
      </c>
      <c r="EO54">
        <v>0.5785998820340359</v>
      </c>
      <c r="EP54">
        <v>0.48124250940619362</v>
      </c>
      <c r="EQ54">
        <v>0.94962280692207779</v>
      </c>
      <c r="ER54">
        <v>0.838255019740199</v>
      </c>
      <c r="ES54">
        <v>0.63966842236642929</v>
      </c>
      <c r="ET54">
        <v>4.9828116909687914E-2</v>
      </c>
      <c r="EU54">
        <v>0.52626098055297832</v>
      </c>
      <c r="EV54">
        <v>0.21632588927367635</v>
      </c>
      <c r="EW54">
        <v>0.91192983735151967</v>
      </c>
      <c r="EZ54">
        <v>-3.7031471301481385</v>
      </c>
      <c r="FA54">
        <v>13.106321034589708</v>
      </c>
      <c r="FB54">
        <v>-3.5588050431563785</v>
      </c>
      <c r="FC54">
        <v>3.8302550420088832E-10</v>
      </c>
      <c r="FD54">
        <v>-2.7635648044660264</v>
      </c>
      <c r="FE54">
        <v>4.3828785293738036E-6</v>
      </c>
      <c r="FF54">
        <v>2.864919832334489E-11</v>
      </c>
      <c r="FG54">
        <v>-3.0854174551236655</v>
      </c>
      <c r="FH54">
        <v>1.1519550534859544E-8</v>
      </c>
      <c r="FI54">
        <v>4.6090034947440569E-3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X54">
        <f t="shared" si="158"/>
        <v>-0.37031471301481378</v>
      </c>
      <c r="FY54">
        <f t="shared" si="159"/>
        <v>1.3106321034589705</v>
      </c>
      <c r="FZ54">
        <f t="shared" si="160"/>
        <v>-0.35588050431563778</v>
      </c>
      <c r="GA54">
        <f t="shared" si="161"/>
        <v>3.8302550420088823E-11</v>
      </c>
      <c r="GB54">
        <f t="shared" si="162"/>
        <v>-0.27635648044660255</v>
      </c>
      <c r="GC54">
        <f t="shared" si="163"/>
        <v>4.3828785293738027E-7</v>
      </c>
      <c r="GD54">
        <f t="shared" si="164"/>
        <v>2.8649198323344883E-12</v>
      </c>
      <c r="GE54">
        <f t="shared" si="165"/>
        <v>-0.30854174551236646</v>
      </c>
      <c r="GF54">
        <f t="shared" si="166"/>
        <v>1.1519550534859541E-9</v>
      </c>
      <c r="GG54">
        <f t="shared" si="167"/>
        <v>4.6090034947440561E-4</v>
      </c>
      <c r="GJ54">
        <f t="shared" si="168"/>
        <v>0.20582023243622868</v>
      </c>
      <c r="GK54">
        <f t="shared" si="169"/>
        <v>0.57728924993057695</v>
      </c>
      <c r="GL54">
        <f t="shared" si="170"/>
        <v>0.48159838991050924</v>
      </c>
      <c r="GM54">
        <f t="shared" si="171"/>
        <v>0.94962280692203949</v>
      </c>
      <c r="GN54">
        <f t="shared" si="172"/>
        <v>0.83853137622064555</v>
      </c>
      <c r="GO54">
        <f t="shared" si="173"/>
        <v>0.63966842192814144</v>
      </c>
      <c r="GP54">
        <f t="shared" si="174"/>
        <v>4.9828116909685048E-2</v>
      </c>
      <c r="GQ54">
        <f t="shared" si="175"/>
        <v>0.52656952229849063</v>
      </c>
      <c r="GR54">
        <f t="shared" si="176"/>
        <v>0.21632588927252439</v>
      </c>
      <c r="GS54">
        <f t="shared" si="177"/>
        <v>0.91192937645117023</v>
      </c>
    </row>
    <row r="55" spans="1:201">
      <c r="A55">
        <v>54</v>
      </c>
      <c r="B55">
        <v>0.77217734347383438</v>
      </c>
      <c r="C55">
        <v>0.65778036639443149</v>
      </c>
      <c r="D55">
        <v>4.9828116909687914E-2</v>
      </c>
      <c r="E55">
        <v>0.6616219998337054</v>
      </c>
      <c r="F55">
        <v>0.79880647315034548</v>
      </c>
      <c r="G55">
        <v>0.53558801283964108</v>
      </c>
      <c r="H55">
        <v>0.25096598745755117</v>
      </c>
      <c r="I55">
        <v>0.17609738945268072</v>
      </c>
      <c r="J55">
        <v>0.46964341589710856</v>
      </c>
      <c r="K55">
        <v>0.20411088978246661</v>
      </c>
      <c r="M55">
        <v>0.93609602376109902</v>
      </c>
      <c r="S55">
        <f t="shared" si="136"/>
        <v>2.4574650748654614E-2</v>
      </c>
      <c r="T55">
        <f t="shared" si="134"/>
        <v>0.75153712225129521</v>
      </c>
      <c r="U55">
        <f t="shared" si="134"/>
        <v>0.10657928293794949</v>
      </c>
      <c r="V55">
        <f t="shared" si="134"/>
        <v>0.45109575170941452</v>
      </c>
      <c r="W55">
        <f t="shared" si="134"/>
        <v>0.28347304169185694</v>
      </c>
      <c r="X55">
        <f t="shared" si="134"/>
        <v>0.51653787876912682</v>
      </c>
      <c r="Y55">
        <f t="shared" si="134"/>
        <v>0.25096598745755117</v>
      </c>
      <c r="Z55">
        <f t="shared" si="134"/>
        <v>0.21765632819622915</v>
      </c>
      <c r="AA55">
        <f t="shared" si="134"/>
        <v>0.18729908954158336</v>
      </c>
      <c r="AB55">
        <f t="shared" si="134"/>
        <v>0.8030999860316419</v>
      </c>
      <c r="BM55">
        <f t="shared" si="137"/>
        <v>2.9812892488715403E-6</v>
      </c>
      <c r="BN55">
        <f t="shared" si="135"/>
        <v>2.1633750520699628E-6</v>
      </c>
      <c r="BO55">
        <f t="shared" si="135"/>
        <v>1.2414206173827636E-8</v>
      </c>
      <c r="BP55">
        <f t="shared" si="135"/>
        <v>2.1887183533197586E-6</v>
      </c>
      <c r="BQ55">
        <f t="shared" si="135"/>
        <v>3.1904589077344685E-6</v>
      </c>
      <c r="BR55">
        <f t="shared" si="135"/>
        <v>1.4342725974875778E-6</v>
      </c>
      <c r="BS55">
        <f t="shared" si="135"/>
        <v>3.1491963430271863E-7</v>
      </c>
      <c r="BT55">
        <f t="shared" si="135"/>
        <v>1.5505145286024555E-7</v>
      </c>
      <c r="BU55">
        <f t="shared" si="135"/>
        <v>1.1028246904775225E-6</v>
      </c>
      <c r="BV55">
        <f t="shared" si="135"/>
        <v>2.0830627663895119E-7</v>
      </c>
      <c r="EN55">
        <v>0.27698504317775807</v>
      </c>
      <c r="EO55">
        <v>0.98069223932808836</v>
      </c>
      <c r="EP55">
        <v>3.5918728495437424E-2</v>
      </c>
      <c r="EQ55">
        <v>2.8897390462235606E-2</v>
      </c>
      <c r="ER55">
        <v>0.94726556420382391</v>
      </c>
      <c r="ES55">
        <v>0.96755542092170543</v>
      </c>
      <c r="ET55">
        <v>0.6616219998337054</v>
      </c>
      <c r="EU55">
        <v>0.31926159488112482</v>
      </c>
      <c r="EV55">
        <v>0.38342584571576666</v>
      </c>
      <c r="EW55">
        <v>0.55236747892050975</v>
      </c>
      <c r="EZ55">
        <v>-4.7480798753736781</v>
      </c>
      <c r="FA55">
        <v>16.644067485169408</v>
      </c>
      <c r="FB55">
        <v>-4.665945286626922</v>
      </c>
      <c r="FC55">
        <v>4.7272469429698305E-10</v>
      </c>
      <c r="FD55">
        <v>-3.4091882931730288</v>
      </c>
      <c r="FE55">
        <v>5.4177383982374491E-6</v>
      </c>
      <c r="FF55">
        <v>3.5355896983165231E-11</v>
      </c>
      <c r="FG55">
        <v>-3.8265980995191216</v>
      </c>
      <c r="FH55">
        <v>1.4223175573555242E-8</v>
      </c>
      <c r="FI55">
        <v>5.7386370536872469E-3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X55">
        <f t="shared" si="158"/>
        <v>-0.47480798753736769</v>
      </c>
      <c r="FY55">
        <f t="shared" si="159"/>
        <v>1.6644067485169405</v>
      </c>
      <c r="FZ55">
        <f t="shared" si="160"/>
        <v>-0.46659452866269208</v>
      </c>
      <c r="GA55">
        <f t="shared" si="161"/>
        <v>4.7272469429698297E-11</v>
      </c>
      <c r="GB55">
        <f t="shared" si="162"/>
        <v>-0.34091882931730283</v>
      </c>
      <c r="GC55">
        <f t="shared" si="163"/>
        <v>5.4177383982374475E-7</v>
      </c>
      <c r="GD55">
        <f t="shared" si="164"/>
        <v>3.5355896983165224E-12</v>
      </c>
      <c r="GE55">
        <f t="shared" si="165"/>
        <v>-0.38265980995191207</v>
      </c>
      <c r="GF55">
        <f t="shared" si="166"/>
        <v>1.4223175573555238E-9</v>
      </c>
      <c r="GG55">
        <f t="shared" si="167"/>
        <v>5.7386370536872456E-4</v>
      </c>
      <c r="GJ55">
        <f t="shared" si="168"/>
        <v>0.27745985116529542</v>
      </c>
      <c r="GK55">
        <f t="shared" si="169"/>
        <v>0.97902783257957138</v>
      </c>
      <c r="GL55">
        <f t="shared" si="170"/>
        <v>3.6385323024100115E-2</v>
      </c>
      <c r="GM55">
        <f t="shared" si="171"/>
        <v>2.8897390462188335E-2</v>
      </c>
      <c r="GN55">
        <f t="shared" si="172"/>
        <v>0.94760648303314121</v>
      </c>
      <c r="GO55">
        <f t="shared" si="173"/>
        <v>0.96755542037993159</v>
      </c>
      <c r="GP55">
        <f t="shared" si="174"/>
        <v>0.66162199983370185</v>
      </c>
      <c r="GQ55">
        <f t="shared" si="175"/>
        <v>0.31964425469107671</v>
      </c>
      <c r="GR55">
        <f t="shared" si="176"/>
        <v>0.38342584571434435</v>
      </c>
      <c r="GS55">
        <f t="shared" si="177"/>
        <v>0.55236690505680441</v>
      </c>
    </row>
    <row r="56" spans="1:201">
      <c r="A56">
        <v>55</v>
      </c>
      <c r="B56">
        <v>0.16342220742388069</v>
      </c>
      <c r="C56">
        <v>0.82791960518181584</v>
      </c>
      <c r="D56">
        <v>0.52626098055297832</v>
      </c>
      <c r="E56">
        <v>0.31926159488112482</v>
      </c>
      <c r="F56">
        <v>0.84784429447386267</v>
      </c>
      <c r="G56">
        <v>0.47163962581222507</v>
      </c>
      <c r="H56">
        <v>0.21765632819622915</v>
      </c>
      <c r="I56">
        <v>0.20932009550504205</v>
      </c>
      <c r="J56">
        <v>0.62397140324679001</v>
      </c>
      <c r="K56">
        <v>0.8774578880564583</v>
      </c>
      <c r="M56">
        <v>0.18763236438660602</v>
      </c>
      <c r="S56">
        <f t="shared" si="136"/>
        <v>0.41615076950639196</v>
      </c>
      <c r="T56">
        <f t="shared" si="134"/>
        <v>0.79737350666172357</v>
      </c>
      <c r="U56">
        <f t="shared" si="134"/>
        <v>0.83150572025200686</v>
      </c>
      <c r="V56">
        <f t="shared" si="134"/>
        <v>0.86197462624826482</v>
      </c>
      <c r="W56">
        <f t="shared" si="134"/>
        <v>0.19779740980622229</v>
      </c>
      <c r="X56">
        <f t="shared" si="134"/>
        <v>0.4178660765967166</v>
      </c>
      <c r="Y56">
        <f t="shared" si="134"/>
        <v>0.17609738945268072</v>
      </c>
      <c r="Z56">
        <f t="shared" si="134"/>
        <v>0.20932009550504205</v>
      </c>
      <c r="AA56">
        <f t="shared" si="134"/>
        <v>0.42853379028440752</v>
      </c>
      <c r="AB56">
        <f t="shared" si="134"/>
        <v>0.39000124500429556</v>
      </c>
      <c r="BM56">
        <f t="shared" si="137"/>
        <v>1.3353408939646946E-7</v>
      </c>
      <c r="BN56">
        <f t="shared" si="135"/>
        <v>3.4272543632220695E-6</v>
      </c>
      <c r="BO56">
        <f t="shared" si="135"/>
        <v>1.3847530982629112E-6</v>
      </c>
      <c r="BP56">
        <f t="shared" si="135"/>
        <v>5.0963982983019734E-7</v>
      </c>
      <c r="BQ56">
        <f t="shared" si="135"/>
        <v>3.5941997383594104E-6</v>
      </c>
      <c r="BR56">
        <f t="shared" si="135"/>
        <v>1.1122196831814786E-6</v>
      </c>
      <c r="BS56">
        <f t="shared" si="135"/>
        <v>2.3687138601932313E-7</v>
      </c>
      <c r="BT56">
        <f t="shared" si="135"/>
        <v>2.1907451191119966E-7</v>
      </c>
      <c r="BU56">
        <f t="shared" si="135"/>
        <v>1.9467015603488413E-6</v>
      </c>
      <c r="BV56">
        <f t="shared" si="135"/>
        <v>3.8496617265625011E-6</v>
      </c>
      <c r="EN56">
        <v>0.49339276486335959</v>
      </c>
      <c r="EO56">
        <v>0.84298475491351366</v>
      </c>
      <c r="EP56">
        <v>0.38930796264769385</v>
      </c>
      <c r="EQ56">
        <v>0.66166439004849842</v>
      </c>
      <c r="ER56">
        <v>0.29640491829946392</v>
      </c>
      <c r="ES56">
        <v>0.90506236145829355</v>
      </c>
      <c r="ET56">
        <v>0.79880647315034548</v>
      </c>
      <c r="EU56">
        <v>0.84784429447386267</v>
      </c>
      <c r="EV56">
        <v>0.84682341333497058</v>
      </c>
      <c r="EW56">
        <v>0.89830713576888654</v>
      </c>
      <c r="EZ56">
        <v>-4.227950042256329</v>
      </c>
      <c r="FA56">
        <v>14.725987553050411</v>
      </c>
      <c r="FB56">
        <v>-4.0885720340603449</v>
      </c>
      <c r="FC56">
        <v>4.2257215368934535E-10</v>
      </c>
      <c r="FD56">
        <v>-3.0519529286522076</v>
      </c>
      <c r="FE56">
        <v>4.8336034078605956E-6</v>
      </c>
      <c r="FF56">
        <v>3.1610227814538698E-11</v>
      </c>
      <c r="FG56">
        <v>-3.3626196881714931</v>
      </c>
      <c r="FH56">
        <v>1.2698015281821259E-8</v>
      </c>
      <c r="FI56">
        <v>5.1022933343566942E-3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X56">
        <f t="shared" si="158"/>
        <v>-0.42279500422563282</v>
      </c>
      <c r="FY56">
        <f t="shared" si="159"/>
        <v>1.4725987553050408</v>
      </c>
      <c r="FZ56">
        <f t="shared" si="160"/>
        <v>-0.40885720340603438</v>
      </c>
      <c r="GA56">
        <f t="shared" si="161"/>
        <v>4.2257215368934527E-11</v>
      </c>
      <c r="GB56">
        <f t="shared" si="162"/>
        <v>-0.30519529286522068</v>
      </c>
      <c r="GC56">
        <f t="shared" si="163"/>
        <v>4.8336034078605941E-7</v>
      </c>
      <c r="GD56">
        <f t="shared" si="164"/>
        <v>3.1610227814538689E-12</v>
      </c>
      <c r="GE56">
        <f t="shared" si="165"/>
        <v>-0.33626196881714926</v>
      </c>
      <c r="GF56">
        <f t="shared" si="166"/>
        <v>1.2698015281821255E-9</v>
      </c>
      <c r="GG56">
        <f t="shared" si="167"/>
        <v>5.1022933343566933E-4</v>
      </c>
      <c r="GJ56">
        <f t="shared" si="168"/>
        <v>0.49381555986758524</v>
      </c>
      <c r="GK56">
        <f t="shared" si="169"/>
        <v>0.84151215615820862</v>
      </c>
      <c r="GL56">
        <f t="shared" si="170"/>
        <v>0.3897168198510999</v>
      </c>
      <c r="GM56">
        <f t="shared" si="171"/>
        <v>0.66166439004845612</v>
      </c>
      <c r="GN56">
        <f t="shared" si="172"/>
        <v>0.29671011359232913</v>
      </c>
      <c r="GO56">
        <f t="shared" si="173"/>
        <v>0.9050623609749332</v>
      </c>
      <c r="GP56">
        <f t="shared" si="174"/>
        <v>0.79880647315034237</v>
      </c>
      <c r="GQ56">
        <f t="shared" si="175"/>
        <v>0.84818055644267987</v>
      </c>
      <c r="GR56">
        <f t="shared" si="176"/>
        <v>0.84682341333370081</v>
      </c>
      <c r="GS56">
        <f t="shared" si="177"/>
        <v>0.89830662553955309</v>
      </c>
    </row>
    <row r="57" spans="1:201">
      <c r="A57">
        <v>56</v>
      </c>
      <c r="B57">
        <v>0.57038470794811125</v>
      </c>
      <c r="C57">
        <v>7.9798667883220098E-2</v>
      </c>
      <c r="D57">
        <v>0.21632588927367635</v>
      </c>
      <c r="E57">
        <v>0.38342584571576666</v>
      </c>
      <c r="F57">
        <v>0.84682341333497058</v>
      </c>
      <c r="G57">
        <v>0.76565161061422593</v>
      </c>
      <c r="H57">
        <v>0.18729908954158336</v>
      </c>
      <c r="I57">
        <v>0.42853379028440752</v>
      </c>
      <c r="J57">
        <v>0.87028464208788092</v>
      </c>
      <c r="K57">
        <v>0.75982087483603911</v>
      </c>
      <c r="M57">
        <v>0.48195724664745487</v>
      </c>
      <c r="S57">
        <f t="shared" si="136"/>
        <v>0.35410526197576564</v>
      </c>
      <c r="T57">
        <f t="shared" si="134"/>
        <v>0.61914122589401988</v>
      </c>
      <c r="U57">
        <f t="shared" si="134"/>
        <v>0.79714616693881624</v>
      </c>
      <c r="V57">
        <f t="shared" si="134"/>
        <v>0.26280074522421382</v>
      </c>
      <c r="W57">
        <f t="shared" si="134"/>
        <v>0.54905030078837003</v>
      </c>
      <c r="X57">
        <f t="shared" si="134"/>
        <v>8.8506209962927684E-2</v>
      </c>
      <c r="Y57">
        <f t="shared" si="134"/>
        <v>0.46964341589710856</v>
      </c>
      <c r="Z57">
        <f t="shared" si="134"/>
        <v>0.62397140324679001</v>
      </c>
      <c r="AA57">
        <f t="shared" si="134"/>
        <v>0.87028464208788092</v>
      </c>
      <c r="AB57">
        <f t="shared" si="134"/>
        <v>0.30175467585363602</v>
      </c>
      <c r="BM57">
        <f t="shared" si="137"/>
        <v>1.6266935753052608E-6</v>
      </c>
      <c r="BN57">
        <f t="shared" si="135"/>
        <v>3.1839136979682319E-8</v>
      </c>
      <c r="BO57">
        <f t="shared" si="135"/>
        <v>2.3398445185023442E-7</v>
      </c>
      <c r="BP57">
        <f t="shared" si="135"/>
        <v>7.3507689581425457E-7</v>
      </c>
      <c r="BQ57">
        <f t="shared" si="135"/>
        <v>3.5855494668614523E-6</v>
      </c>
      <c r="BR57">
        <f t="shared" si="135"/>
        <v>2.9311119441807915E-6</v>
      </c>
      <c r="BS57">
        <f t="shared" si="135"/>
        <v>1.7540474471553031E-7</v>
      </c>
      <c r="BT57">
        <f t="shared" si="135"/>
        <v>9.1820604707760301E-7</v>
      </c>
      <c r="BU57">
        <f t="shared" si="135"/>
        <v>3.7869767912701553E-6</v>
      </c>
      <c r="BV57">
        <f t="shared" si="135"/>
        <v>2.8866388091830193E-6</v>
      </c>
      <c r="EN57">
        <v>0.58445155886715128</v>
      </c>
      <c r="EO57">
        <v>0.56204501056676737</v>
      </c>
      <c r="EP57">
        <v>0.91831321763886553</v>
      </c>
      <c r="EQ57">
        <v>0.44810837249994195</v>
      </c>
      <c r="ER57">
        <v>0.35222968704514646</v>
      </c>
      <c r="ES57">
        <v>9.5069802169840401E-2</v>
      </c>
      <c r="ET57">
        <v>0.53558801283964108</v>
      </c>
      <c r="EU57">
        <v>0.47163962581222507</v>
      </c>
      <c r="EV57">
        <v>0.76565161061422593</v>
      </c>
      <c r="EW57">
        <v>0.38408248668253275</v>
      </c>
      <c r="EZ57">
        <v>-3.3727324928644005</v>
      </c>
      <c r="FA57">
        <v>12.470845674970175</v>
      </c>
      <c r="FB57">
        <v>-3.4448821091455799</v>
      </c>
      <c r="FC57">
        <v>3.6763718527598122E-10</v>
      </c>
      <c r="FD57">
        <v>-2.6489666052866174</v>
      </c>
      <c r="FE57">
        <v>4.211659072125186E-6</v>
      </c>
      <c r="FF57">
        <v>2.7494249005225969E-11</v>
      </c>
      <c r="FG57">
        <v>-3.0086909353987612</v>
      </c>
      <c r="FH57">
        <v>1.1069702187915712E-8</v>
      </c>
      <c r="FI57">
        <v>4.4222446012793072E-3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X57">
        <f t="shared" si="158"/>
        <v>-0.33727324928643998</v>
      </c>
      <c r="FY57">
        <f t="shared" si="159"/>
        <v>1.2470845674970172</v>
      </c>
      <c r="FZ57">
        <f t="shared" si="160"/>
        <v>-0.34448821091455789</v>
      </c>
      <c r="GA57">
        <f t="shared" si="161"/>
        <v>3.6763718527598114E-11</v>
      </c>
      <c r="GB57">
        <f t="shared" si="162"/>
        <v>-0.26489666052866168</v>
      </c>
      <c r="GC57">
        <f t="shared" si="163"/>
        <v>4.2116590721251848E-7</v>
      </c>
      <c r="GD57">
        <f t="shared" si="164"/>
        <v>2.7494249005225962E-12</v>
      </c>
      <c r="GE57">
        <f t="shared" si="165"/>
        <v>-0.30086909353987606</v>
      </c>
      <c r="GF57">
        <f t="shared" si="166"/>
        <v>1.1069702187915709E-9</v>
      </c>
      <c r="GG57">
        <f t="shared" si="167"/>
        <v>4.4222446012793062E-4</v>
      </c>
      <c r="GJ57">
        <f t="shared" si="168"/>
        <v>0.58478883211643773</v>
      </c>
      <c r="GK57">
        <f t="shared" si="169"/>
        <v>0.56079792599927036</v>
      </c>
      <c r="GL57">
        <f t="shared" si="170"/>
        <v>0.91865770584978013</v>
      </c>
      <c r="GM57">
        <f t="shared" si="171"/>
        <v>0.44810837249990521</v>
      </c>
      <c r="GN57">
        <f t="shared" si="172"/>
        <v>0.3524945837056751</v>
      </c>
      <c r="GO57">
        <f t="shared" si="173"/>
        <v>9.5069801748674493E-2</v>
      </c>
      <c r="GP57">
        <f t="shared" si="174"/>
        <v>0.53558801283963831</v>
      </c>
      <c r="GQ57">
        <f t="shared" si="175"/>
        <v>0.47194049490576495</v>
      </c>
      <c r="GR57">
        <f t="shared" si="176"/>
        <v>0.76565161061311893</v>
      </c>
      <c r="GS57">
        <f t="shared" si="177"/>
        <v>0.38408204445807265</v>
      </c>
    </row>
    <row r="58" spans="1:201">
      <c r="A58">
        <v>57</v>
      </c>
      <c r="B58">
        <v>0.31933173461976128</v>
      </c>
      <c r="C58">
        <v>0.8326249713099998</v>
      </c>
      <c r="D58">
        <v>0.91192983735151967</v>
      </c>
      <c r="E58">
        <v>0.55236747892050975</v>
      </c>
      <c r="F58">
        <v>0.89830713576888654</v>
      </c>
      <c r="G58">
        <v>0.38408248668253275</v>
      </c>
      <c r="H58">
        <v>0.8030999860316419</v>
      </c>
      <c r="I58">
        <v>0.39000124500429556</v>
      </c>
      <c r="J58">
        <v>0.30175467585363602</v>
      </c>
      <c r="K58">
        <v>0.8605360309737744</v>
      </c>
      <c r="M58">
        <v>0.18293389667137294</v>
      </c>
      <c r="S58">
        <f t="shared" si="136"/>
        <v>0.33051925496312839</v>
      </c>
      <c r="T58">
        <f t="shared" si="134"/>
        <v>0.69336103701300456</v>
      </c>
      <c r="U58">
        <f t="shared" si="134"/>
        <v>0.2199536316361077</v>
      </c>
      <c r="V58">
        <f t="shared" si="134"/>
        <v>8.0590262412049363E-2</v>
      </c>
      <c r="W58">
        <f t="shared" si="134"/>
        <v>0.78528818953139856</v>
      </c>
      <c r="X58">
        <f t="shared" si="134"/>
        <v>0.48816669585740979</v>
      </c>
      <c r="Y58">
        <f t="shared" si="134"/>
        <v>0.20411088978246661</v>
      </c>
      <c r="Z58">
        <f t="shared" si="134"/>
        <v>0.8774578880564583</v>
      </c>
      <c r="AA58">
        <f t="shared" si="134"/>
        <v>0.75982087483603911</v>
      </c>
      <c r="AB58">
        <f t="shared" si="134"/>
        <v>0.8605360309737744</v>
      </c>
      <c r="BM58">
        <f t="shared" si="137"/>
        <v>5.0986378367632828E-7</v>
      </c>
      <c r="BN58">
        <f t="shared" si="135"/>
        <v>3.4663217142448903E-6</v>
      </c>
      <c r="BO58">
        <f t="shared" si="135"/>
        <v>4.1580801412598459E-6</v>
      </c>
      <c r="BP58">
        <f t="shared" si="135"/>
        <v>1.5255491588449991E-6</v>
      </c>
      <c r="BQ58">
        <f t="shared" si="135"/>
        <v>4.0347785508665039E-6</v>
      </c>
      <c r="BR58">
        <f t="shared" si="135"/>
        <v>7.3759678288118978E-7</v>
      </c>
      <c r="BS58">
        <f t="shared" si="135"/>
        <v>3.2248479378201174E-6</v>
      </c>
      <c r="BT58">
        <f t="shared" si="135"/>
        <v>7.6050485552450281E-7</v>
      </c>
      <c r="BU58">
        <f t="shared" si="135"/>
        <v>4.5527942199766479E-7</v>
      </c>
      <c r="BV58">
        <f t="shared" si="135"/>
        <v>3.7026113030204842E-6</v>
      </c>
      <c r="EN58">
        <v>2.4574650748654614E-2</v>
      </c>
      <c r="EO58">
        <v>0.75153712225129521</v>
      </c>
      <c r="EP58">
        <v>0.10657928293794949</v>
      </c>
      <c r="EQ58">
        <v>0.45109575170941452</v>
      </c>
      <c r="ER58">
        <v>0.28347304169185694</v>
      </c>
      <c r="ES58">
        <v>0.51653787876912682</v>
      </c>
      <c r="ET58">
        <v>0.25096598745755117</v>
      </c>
      <c r="EU58">
        <v>0.21765632819622915</v>
      </c>
      <c r="EV58">
        <v>0.18729908954158336</v>
      </c>
      <c r="EW58">
        <v>0.8030999860316419</v>
      </c>
      <c r="EZ58">
        <v>-3.6020268421264658</v>
      </c>
      <c r="FA58">
        <v>12.598816984617738</v>
      </c>
      <c r="FB58">
        <v>-3.4350948482697339</v>
      </c>
      <c r="FC58">
        <v>3.7074846757378739E-10</v>
      </c>
      <c r="FD58">
        <v>-2.6828477766181122</v>
      </c>
      <c r="FE58">
        <v>4.2282109842231471E-6</v>
      </c>
      <c r="FF58">
        <v>2.7740006273397958E-11</v>
      </c>
      <c r="FG58">
        <v>-2.8832818993937792</v>
      </c>
      <c r="FH58">
        <v>1.112186565317481E-8</v>
      </c>
      <c r="FI58">
        <v>4.4301420590140235E-3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X58">
        <f t="shared" si="158"/>
        <v>-0.36020268421264651</v>
      </c>
      <c r="FY58">
        <f t="shared" si="159"/>
        <v>1.2598816984617736</v>
      </c>
      <c r="FZ58">
        <f t="shared" si="160"/>
        <v>-0.3435094848269733</v>
      </c>
      <c r="GA58">
        <f t="shared" si="161"/>
        <v>3.7074846757378731E-11</v>
      </c>
      <c r="GB58">
        <f t="shared" si="162"/>
        <v>-0.26828477766181119</v>
      </c>
      <c r="GC58">
        <f t="shared" si="163"/>
        <v>4.2282109842231462E-7</v>
      </c>
      <c r="GD58">
        <f t="shared" si="164"/>
        <v>2.7740006273397951E-12</v>
      </c>
      <c r="GE58">
        <f t="shared" si="165"/>
        <v>-0.28832818993937787</v>
      </c>
      <c r="GF58">
        <f t="shared" si="166"/>
        <v>1.1121865653174808E-9</v>
      </c>
      <c r="GG58">
        <f t="shared" si="167"/>
        <v>4.4301420590140225E-4</v>
      </c>
      <c r="GJ58">
        <f t="shared" si="168"/>
        <v>2.4934853432867259E-2</v>
      </c>
      <c r="GK58">
        <f t="shared" si="169"/>
        <v>0.7502772405528334</v>
      </c>
      <c r="GL58">
        <f t="shared" si="170"/>
        <v>0.10692279242277647</v>
      </c>
      <c r="GM58">
        <f t="shared" si="171"/>
        <v>0.45109575170937743</v>
      </c>
      <c r="GN58">
        <f t="shared" si="172"/>
        <v>0.28374132646951877</v>
      </c>
      <c r="GO58">
        <f t="shared" si="173"/>
        <v>0.51653787834630571</v>
      </c>
      <c r="GP58">
        <f t="shared" si="174"/>
        <v>0.25096598745754839</v>
      </c>
      <c r="GQ58">
        <f t="shared" si="175"/>
        <v>0.21794465638616853</v>
      </c>
      <c r="GR58">
        <f t="shared" si="176"/>
        <v>0.18729908954047117</v>
      </c>
      <c r="GS58">
        <f t="shared" si="177"/>
        <v>0.80309954301743602</v>
      </c>
    </row>
    <row r="59" spans="1:201">
      <c r="EN59">
        <v>0.41615076950639196</v>
      </c>
      <c r="EO59">
        <v>0.79737350666172357</v>
      </c>
      <c r="EP59">
        <v>0.83150572025200686</v>
      </c>
      <c r="EQ59">
        <v>0.86197462624826482</v>
      </c>
      <c r="ER59">
        <v>0.19779740980622229</v>
      </c>
      <c r="ES59">
        <v>0.4178660765967166</v>
      </c>
      <c r="ET59">
        <v>0.17609738945268072</v>
      </c>
      <c r="EU59">
        <v>0.20932009550504205</v>
      </c>
      <c r="EV59">
        <v>0.42853379028440752</v>
      </c>
      <c r="EW59">
        <v>0.39000124500429556</v>
      </c>
      <c r="EZ59">
        <v>-5.2502503401140492</v>
      </c>
      <c r="FA59">
        <v>18.552776681347027</v>
      </c>
      <c r="FB59">
        <v>-5.1584212252977153</v>
      </c>
      <c r="FC59">
        <v>5.3388762049239865E-10</v>
      </c>
      <c r="FD59">
        <v>-3.8521213883023164</v>
      </c>
      <c r="FE59">
        <v>6.1126529787238424E-6</v>
      </c>
      <c r="FF59">
        <v>3.9932855493713552E-11</v>
      </c>
      <c r="FG59">
        <v>-4.2984415029249048</v>
      </c>
      <c r="FH59">
        <v>1.6056674036385437E-8</v>
      </c>
      <c r="FI59">
        <v>6.4516460084827389E-3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X59">
        <f t="shared" si="158"/>
        <v>-0.52502503401140477</v>
      </c>
      <c r="FY59">
        <f t="shared" si="159"/>
        <v>1.8552776681347023</v>
      </c>
      <c r="FZ59">
        <f t="shared" si="160"/>
        <v>-0.51584212252977146</v>
      </c>
      <c r="GA59">
        <f t="shared" si="161"/>
        <v>5.338876204923985E-11</v>
      </c>
      <c r="GB59">
        <f t="shared" si="162"/>
        <v>-0.38521213883023153</v>
      </c>
      <c r="GC59">
        <f t="shared" si="163"/>
        <v>6.1126529787238409E-7</v>
      </c>
      <c r="GD59">
        <f t="shared" si="164"/>
        <v>3.9932855493713545E-12</v>
      </c>
      <c r="GE59">
        <f t="shared" si="165"/>
        <v>-0.4298441502924904</v>
      </c>
      <c r="GF59">
        <f t="shared" si="166"/>
        <v>1.6056674036385432E-9</v>
      </c>
      <c r="GG59">
        <f t="shared" si="167"/>
        <v>6.4516460084827374E-4</v>
      </c>
      <c r="GJ59">
        <f t="shared" si="168"/>
        <v>0.41667579454040338</v>
      </c>
      <c r="GK59">
        <f t="shared" si="169"/>
        <v>0.79551822899358893</v>
      </c>
      <c r="GL59">
        <f t="shared" si="170"/>
        <v>0.83202156237453662</v>
      </c>
      <c r="GM59">
        <f t="shared" si="171"/>
        <v>0.86197462624821142</v>
      </c>
      <c r="GN59">
        <f t="shared" si="172"/>
        <v>0.19818262194505251</v>
      </c>
      <c r="GO59">
        <f t="shared" si="173"/>
        <v>0.41786607598545128</v>
      </c>
      <c r="GP59">
        <f t="shared" si="174"/>
        <v>0.17609738945267672</v>
      </c>
      <c r="GQ59">
        <f t="shared" si="175"/>
        <v>0.20974993965533453</v>
      </c>
      <c r="GR59">
        <f t="shared" si="176"/>
        <v>0.42853379028280186</v>
      </c>
      <c r="GS59">
        <f t="shared" si="177"/>
        <v>0.39000059983969471</v>
      </c>
    </row>
    <row r="60" spans="1:201">
      <c r="EN60">
        <v>0.35410526197576564</v>
      </c>
      <c r="EO60">
        <v>0.61914122589401988</v>
      </c>
      <c r="EP60">
        <v>0.79714616693881624</v>
      </c>
      <c r="EQ60">
        <v>0.26280074522421382</v>
      </c>
      <c r="ER60">
        <v>0.54905030078837003</v>
      </c>
      <c r="ES60">
        <v>8.8506209962927684E-2</v>
      </c>
      <c r="ET60">
        <v>0.46964341589710856</v>
      </c>
      <c r="EU60">
        <v>0.62397140324679001</v>
      </c>
      <c r="EV60">
        <v>0.87028464208788092</v>
      </c>
      <c r="EW60">
        <v>0.30175467585363602</v>
      </c>
      <c r="EZ60">
        <v>-3.4603236862798918</v>
      </c>
      <c r="FA60">
        <v>12.483856893385024</v>
      </c>
      <c r="FB60">
        <v>-3.3832394713764202</v>
      </c>
      <c r="FC60">
        <v>3.6505006574538302E-10</v>
      </c>
      <c r="FD60">
        <v>-2.6281012039661706</v>
      </c>
      <c r="FE60">
        <v>4.1867713547749E-6</v>
      </c>
      <c r="FF60">
        <v>2.7298116379645803E-11</v>
      </c>
      <c r="FG60">
        <v>-3.0166049952462917</v>
      </c>
      <c r="FH60">
        <v>1.0999801417924746E-8</v>
      </c>
      <c r="FI60">
        <v>4.4082653202442363E-3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X60">
        <f t="shared" si="158"/>
        <v>-0.34603236862798908</v>
      </c>
      <c r="FY60">
        <f t="shared" si="159"/>
        <v>1.2483856893385021</v>
      </c>
      <c r="FZ60">
        <f t="shared" si="160"/>
        <v>-0.33832394713764197</v>
      </c>
      <c r="GA60">
        <f t="shared" si="161"/>
        <v>3.6505006574538293E-11</v>
      </c>
      <c r="GB60">
        <f t="shared" si="162"/>
        <v>-0.262810120396617</v>
      </c>
      <c r="GC60">
        <f t="shared" si="163"/>
        <v>4.1867713547748991E-7</v>
      </c>
      <c r="GD60">
        <f t="shared" si="164"/>
        <v>2.7298116379645796E-12</v>
      </c>
      <c r="GE60">
        <f t="shared" si="165"/>
        <v>-0.30166049952462909</v>
      </c>
      <c r="GF60">
        <f t="shared" si="166"/>
        <v>1.0999801417924743E-9</v>
      </c>
      <c r="GG60">
        <f t="shared" si="167"/>
        <v>4.4082653202442355E-4</v>
      </c>
      <c r="GJ60">
        <f t="shared" si="168"/>
        <v>0.35445129434439365</v>
      </c>
      <c r="GK60">
        <f t="shared" si="169"/>
        <v>0.61789284020468138</v>
      </c>
      <c r="GL60">
        <f t="shared" si="170"/>
        <v>0.79748449088595386</v>
      </c>
      <c r="GM60">
        <f t="shared" si="171"/>
        <v>0.26280074522417729</v>
      </c>
      <c r="GN60">
        <f t="shared" si="172"/>
        <v>0.54931311090876667</v>
      </c>
      <c r="GO60">
        <f t="shared" si="173"/>
        <v>8.850620954425055E-2</v>
      </c>
      <c r="GP60">
        <f t="shared" si="174"/>
        <v>0.46964341589710584</v>
      </c>
      <c r="GQ60">
        <f t="shared" si="175"/>
        <v>0.62427306374631464</v>
      </c>
      <c r="GR60">
        <f t="shared" si="176"/>
        <v>0.87028464208678091</v>
      </c>
      <c r="GS60">
        <f t="shared" si="177"/>
        <v>0.30175423502710402</v>
      </c>
    </row>
    <row r="61" spans="1:201">
      <c r="EN61">
        <v>0.33051925496312839</v>
      </c>
      <c r="EO61">
        <v>0.69336103701300456</v>
      </c>
      <c r="EP61">
        <v>0.2199536316361077</v>
      </c>
      <c r="EQ61">
        <v>8.0590262412049363E-2</v>
      </c>
      <c r="ER61">
        <v>0.78528818953139856</v>
      </c>
      <c r="ES61">
        <v>0.48816669585740979</v>
      </c>
      <c r="ET61">
        <v>0.20411088978246661</v>
      </c>
      <c r="EU61">
        <v>0.8774578880564583</v>
      </c>
      <c r="EV61">
        <v>0.75982087483603911</v>
      </c>
      <c r="EW61">
        <v>0.8605360309737744</v>
      </c>
      <c r="EZ61">
        <v>-3.9846285752458379</v>
      </c>
      <c r="FA61">
        <v>13.800071364344261</v>
      </c>
      <c r="FB61">
        <v>-3.8742471830054921</v>
      </c>
      <c r="FC61">
        <v>3.9075397947304409E-10</v>
      </c>
      <c r="FD61">
        <v>-2.820910317530533</v>
      </c>
      <c r="FE61">
        <v>4.4739758808736031E-6</v>
      </c>
      <c r="FF61">
        <v>2.9228385559354145E-11</v>
      </c>
      <c r="FG61">
        <v>-3.1250294268312158</v>
      </c>
      <c r="FH61">
        <v>1.1746474247908861E-8</v>
      </c>
      <c r="FI61">
        <v>4.7396521264791852E-3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X61">
        <f t="shared" si="158"/>
        <v>-0.39846285752458371</v>
      </c>
      <c r="FY61">
        <f t="shared" si="159"/>
        <v>1.3800071364344257</v>
      </c>
      <c r="FZ61">
        <f t="shared" si="160"/>
        <v>-0.38742471830054914</v>
      </c>
      <c r="GA61">
        <f t="shared" si="161"/>
        <v>3.9075397947304403E-11</v>
      </c>
      <c r="GB61">
        <f t="shared" si="162"/>
        <v>-0.28209103175305322</v>
      </c>
      <c r="GC61">
        <f t="shared" si="163"/>
        <v>4.4739758808736021E-7</v>
      </c>
      <c r="GD61">
        <f t="shared" si="164"/>
        <v>2.922838555935414E-12</v>
      </c>
      <c r="GE61">
        <f t="shared" si="165"/>
        <v>-0.31250294268312151</v>
      </c>
      <c r="GF61">
        <f t="shared" si="166"/>
        <v>1.1746474247908857E-9</v>
      </c>
      <c r="GG61">
        <f t="shared" si="167"/>
        <v>4.7396521264791839E-4</v>
      </c>
      <c r="GJ61">
        <f t="shared" si="168"/>
        <v>0.33091771782065299</v>
      </c>
      <c r="GK61">
        <f t="shared" si="169"/>
        <v>0.69198102987657018</v>
      </c>
      <c r="GL61">
        <f t="shared" si="170"/>
        <v>0.22034105635440826</v>
      </c>
      <c r="GM61">
        <f t="shared" si="171"/>
        <v>8.0590262412010283E-2</v>
      </c>
      <c r="GN61">
        <f t="shared" si="172"/>
        <v>0.78557028056315159</v>
      </c>
      <c r="GO61">
        <f t="shared" si="173"/>
        <v>0.48816669541001223</v>
      </c>
      <c r="GP61">
        <f t="shared" si="174"/>
        <v>0.20411088978246369</v>
      </c>
      <c r="GQ61">
        <f t="shared" si="175"/>
        <v>0.87777039099914145</v>
      </c>
      <c r="GR61">
        <f t="shared" si="176"/>
        <v>0.75982087483486449</v>
      </c>
      <c r="GS61">
        <f t="shared" si="177"/>
        <v>0.86053555700856177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S61"/>
  <sheetViews>
    <sheetView topLeftCell="BM1" workbookViewId="0">
      <selection activeCell="H4" sqref="H4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22.562951283161802</v>
      </c>
      <c r="EN2" t="s">
        <v>10</v>
      </c>
    </row>
    <row r="3" spans="1:201">
      <c r="A3">
        <v>2</v>
      </c>
      <c r="C3" t="s">
        <v>98</v>
      </c>
      <c r="H3" t="s">
        <v>93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22.562951283161802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1.7489873157133438</v>
      </c>
      <c r="O7">
        <v>2.3036363666705033</v>
      </c>
      <c r="P7">
        <v>1.988019821277752</v>
      </c>
      <c r="Q7">
        <v>2.2773319512579455</v>
      </c>
      <c r="S7">
        <f>N7+$M23</f>
        <v>1.8647705004025412</v>
      </c>
      <c r="T7">
        <f t="shared" ref="T7:V16" si="0">O7+$M23</f>
        <v>2.419419551359701</v>
      </c>
      <c r="U7">
        <f t="shared" si="0"/>
        <v>2.1038030059669497</v>
      </c>
      <c r="V7">
        <f t="shared" si="0"/>
        <v>2.3931151359471432</v>
      </c>
      <c r="X7">
        <f xml:space="preserve"> IF(S7&gt;0,S7,0)</f>
        <v>1.8647705004025412</v>
      </c>
      <c r="Y7">
        <f t="shared" ref="Y7:AA16" si="1" xml:space="preserve"> IF(T7&gt;0,T7,0)</f>
        <v>2.419419551359701</v>
      </c>
      <c r="Z7">
        <f t="shared" si="1"/>
        <v>2.1038030059669497</v>
      </c>
      <c r="AA7">
        <f t="shared" si="1"/>
        <v>2.3931151359471432</v>
      </c>
      <c r="AC7">
        <f t="array" ref="AC7:AF16">MMULT(B36:K45,X7:AA16)</f>
        <v>10.504804866819025</v>
      </c>
      <c r="AD7">
        <v>13.838614944942233</v>
      </c>
      <c r="AE7">
        <v>11.920423039769975</v>
      </c>
      <c r="AF7">
        <v>13.63460607295835</v>
      </c>
      <c r="AH7">
        <f>AC7+$M36</f>
        <v>11.417937267892954</v>
      </c>
      <c r="AI7">
        <f t="shared" ref="AI7:AK16" si="2">AD7+$M36</f>
        <v>14.751747346016161</v>
      </c>
      <c r="AJ7">
        <f t="shared" si="2"/>
        <v>12.833555440843904</v>
      </c>
      <c r="AK7">
        <f t="shared" si="2"/>
        <v>14.547738474032279</v>
      </c>
      <c r="AM7">
        <f xml:space="preserve"> IF(AH7&gt;0,AH7,0)</f>
        <v>11.417937267892954</v>
      </c>
      <c r="AN7">
        <f t="shared" ref="AN7:AP16" si="3" xml:space="preserve"> IF(AI7&gt;0,AI7,0)</f>
        <v>14.751747346016161</v>
      </c>
      <c r="AO7">
        <f t="shared" si="3"/>
        <v>12.833555440843904</v>
      </c>
      <c r="AP7">
        <f t="shared" si="3"/>
        <v>14.547738474032279</v>
      </c>
      <c r="AR7">
        <f t="array" ref="AR7:AU16">MMULT(B49:K58,AM7:AP16)</f>
        <v>38.936326297483355</v>
      </c>
      <c r="AS7">
        <v>52.645699536103777</v>
      </c>
      <c r="AT7">
        <v>43.622925639603352</v>
      </c>
      <c r="AU7">
        <v>51.729702426579173</v>
      </c>
      <c r="AW7">
        <f>AR7+$M49</f>
        <v>39.833006509532069</v>
      </c>
      <c r="AX7">
        <f t="shared" ref="AX7:AZ16" si="4">AS7+$M49</f>
        <v>53.542379748152491</v>
      </c>
      <c r="AY7">
        <f t="shared" si="4"/>
        <v>44.519605851652067</v>
      </c>
      <c r="AZ7">
        <f t="shared" si="4"/>
        <v>52.626382638627888</v>
      </c>
      <c r="BB7">
        <f>EXP(AW7-AW$20)</f>
        <v>5.8927378126126696E-18</v>
      </c>
      <c r="BC7">
        <f t="shared" ref="BC7:BE16" si="5">EXP(AX7-AX$20)</f>
        <v>2.0820305435949515E-24</v>
      </c>
      <c r="BD7">
        <f t="shared" si="5"/>
        <v>7.7126057728067869E-20</v>
      </c>
      <c r="BE7">
        <f t="shared" si="5"/>
        <v>1.0176016371562077E-23</v>
      </c>
      <c r="BG7">
        <f>BB7/BB$20</f>
        <v>5.8858552900305358E-18</v>
      </c>
      <c r="BH7">
        <f t="shared" ref="BH7:BJ16" si="6">BC7/BC$20</f>
        <v>2.0817550215215519E-24</v>
      </c>
      <c r="BI7">
        <f t="shared" si="6"/>
        <v>7.7089841145310744E-20</v>
      </c>
      <c r="BJ7">
        <f t="shared" si="6"/>
        <v>1.0174801439391746E-23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5.8858552900305358E-18</v>
      </c>
      <c r="BZ7">
        <f>$BH$7-$BM$7</f>
        <v>-1</v>
      </c>
      <c r="CA7">
        <f>$BI$7-$BN$7</f>
        <v>7.7089841145310744E-20</v>
      </c>
      <c r="CB7">
        <f>$BJ$7-$BO$7</f>
        <v>1.0174801439391746E-23</v>
      </c>
      <c r="CD7">
        <f t="array" ref="CD7:CM16">(1/4)*(MMULT($AM$7:$AP$16,$BY$23:$CH$26))</f>
        <v>-3.6879368365040404</v>
      </c>
      <c r="CE7">
        <v>13.381981848176345</v>
      </c>
      <c r="CF7">
        <v>-3.6369346184190503</v>
      </c>
      <c r="CG7">
        <v>4.7317282765353843E-10</v>
      </c>
      <c r="CH7">
        <v>-2.8544460145164878</v>
      </c>
      <c r="CI7">
        <v>5.4083066575995107E-6</v>
      </c>
      <c r="CJ7">
        <v>3.5448621100024195E-11</v>
      </c>
      <c r="CK7">
        <v>-3.2083888581392119</v>
      </c>
      <c r="CL7">
        <v>1.4270333486186009E-8</v>
      </c>
      <c r="CM7">
        <v>5.7190563168323079E-3</v>
      </c>
      <c r="CO7">
        <f>(1/4)*SUM($BY$7:$CB$7)</f>
        <v>-0.25</v>
      </c>
      <c r="CR7">
        <f t="array" ref="CR7:CU16">MMULT(S49:AB58,BY7:CB16)</f>
        <v>-0.77200927568515509</v>
      </c>
      <c r="CS7">
        <v>-0.13295449651045665</v>
      </c>
      <c r="CT7">
        <v>-5.9195758762941461E-2</v>
      </c>
      <c r="CU7">
        <v>-0.15980317401936422</v>
      </c>
      <c r="CW7">
        <f>IF($AH$7&gt;0,$CR$7,0)</f>
        <v>-0.77200927568515509</v>
      </c>
      <c r="CX7">
        <f>IF($AI$7&gt;0,$CS$7,0)</f>
        <v>-0.13295449651045665</v>
      </c>
      <c r="CY7">
        <f>IF($AJ$7&gt;0,$CT$7,0)</f>
        <v>-5.9195758762941461E-2</v>
      </c>
      <c r="CZ7">
        <f>IF($AK$7&gt;0,$CU$7,0)</f>
        <v>-0.15980317401936422</v>
      </c>
      <c r="DB7">
        <f t="array" ref="DB7:DK16">(1/4)*(MMULT($X$7:$AA$16,$CW$23:$DF$26))</f>
        <v>-0.56706411034437509</v>
      </c>
      <c r="DC7">
        <v>0.11094818014010593</v>
      </c>
      <c r="DD7">
        <v>0.18713643313964198</v>
      </c>
      <c r="DE7">
        <v>1.349362051627597</v>
      </c>
      <c r="DF7">
        <v>0.73113078615340144</v>
      </c>
      <c r="DG7">
        <v>-8.4933901641924353E-2</v>
      </c>
      <c r="DH7">
        <v>1.3211548307964602</v>
      </c>
      <c r="DI7">
        <v>0.79348069797667209</v>
      </c>
      <c r="DJ7">
        <v>8.0216975562866014E-2</v>
      </c>
      <c r="DK7">
        <v>0.35937456481703861</v>
      </c>
      <c r="DM7">
        <f>(1/4)*SUM($CW$7:$CZ$7)</f>
        <v>-0.28099067624447938</v>
      </c>
      <c r="DO7">
        <f t="array" ref="DO7:DR16">MMULT(S36:AB45,CW7:CZ16)</f>
        <v>0.35230956743004682</v>
      </c>
      <c r="DP7">
        <v>1.1734341375643083</v>
      </c>
      <c r="DQ7">
        <v>0.510564529319251</v>
      </c>
      <c r="DR7">
        <v>0.40263598736402906</v>
      </c>
      <c r="DT7">
        <f>IF($S$7&gt;0,$DO$7,0)</f>
        <v>0.35230956743004682</v>
      </c>
      <c r="DU7">
        <f>IF($T$7&gt;0,$DP$7,0)</f>
        <v>1.1734341375643083</v>
      </c>
      <c r="DV7">
        <f>IF($U$7&gt;0,$DQ$7,0)</f>
        <v>0.510564529319251</v>
      </c>
      <c r="DW7">
        <f>IF($V$7&gt;0,$DR$7,0)</f>
        <v>0.40263598736402906</v>
      </c>
      <c r="DY7">
        <f t="array" ref="DY7:EH16">(1/4)*(MMULT($C$7:$F$16,$DT$23:$EC$26))</f>
        <v>0.20217198183844695</v>
      </c>
      <c r="DZ7">
        <v>0.68460495181493908</v>
      </c>
      <c r="EA7">
        <v>0.46168588943850197</v>
      </c>
      <c r="EB7">
        <v>0.19881659493089199</v>
      </c>
      <c r="EC7">
        <v>0.45216171132947258</v>
      </c>
      <c r="ED7">
        <v>0.45926344081959691</v>
      </c>
      <c r="EE7">
        <v>0.27433369780288686</v>
      </c>
      <c r="EF7">
        <v>0.28973212501042411</v>
      </c>
      <c r="EG7">
        <v>0.50764749952140864</v>
      </c>
      <c r="EH7">
        <v>0.27717407618139012</v>
      </c>
      <c r="EJ7">
        <f>(1/4)*SUM($DT$7:$DW$7)</f>
        <v>0.6097360554194089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1.8324401012235676</v>
      </c>
      <c r="O8">
        <v>3.2137442362081257</v>
      </c>
      <c r="P8">
        <v>1.5512867822353356</v>
      </c>
      <c r="Q8">
        <v>2.6758142547469026</v>
      </c>
      <c r="S8">
        <f t="shared" ref="S8:S16" si="8">N8+$M24</f>
        <v>1.9263363298508458</v>
      </c>
      <c r="T8">
        <f t="shared" si="0"/>
        <v>3.3076404648354041</v>
      </c>
      <c r="U8">
        <f t="shared" si="0"/>
        <v>1.6451830108626138</v>
      </c>
      <c r="V8">
        <f t="shared" si="0"/>
        <v>2.769710483374181</v>
      </c>
      <c r="X8">
        <f t="shared" ref="X8:X16" si="9" xml:space="preserve"> IF(S8&gt;0,S8,0)</f>
        <v>1.9263363298508458</v>
      </c>
      <c r="Y8">
        <f t="shared" si="1"/>
        <v>3.3076404648354041</v>
      </c>
      <c r="Z8">
        <f t="shared" si="1"/>
        <v>1.6451830108626138</v>
      </c>
      <c r="AA8">
        <f t="shared" si="1"/>
        <v>2.769710483374181</v>
      </c>
      <c r="AC8">
        <v>9.7117194343154374</v>
      </c>
      <c r="AD8">
        <v>13.878452739758409</v>
      </c>
      <c r="AE8">
        <v>10.962239689032117</v>
      </c>
      <c r="AF8">
        <v>13.529251080282494</v>
      </c>
      <c r="AH8">
        <f t="shared" ref="AH8:AH16" si="10">AC8+$M37</f>
        <v>10.538883951824067</v>
      </c>
      <c r="AI8">
        <f t="shared" si="2"/>
        <v>14.705617257267038</v>
      </c>
      <c r="AJ8">
        <f t="shared" si="2"/>
        <v>11.789404206540747</v>
      </c>
      <c r="AK8">
        <f t="shared" si="2"/>
        <v>14.356415597791123</v>
      </c>
      <c r="AM8">
        <f t="shared" ref="AM8:AM16" si="11" xml:space="preserve"> IF(AH8&gt;0,AH8,0)</f>
        <v>10.538883951824067</v>
      </c>
      <c r="AN8">
        <f t="shared" si="3"/>
        <v>14.705617257267038</v>
      </c>
      <c r="AO8">
        <f t="shared" si="3"/>
        <v>11.789404206540747</v>
      </c>
      <c r="AP8">
        <f t="shared" si="3"/>
        <v>14.356415597791123</v>
      </c>
      <c r="AR8">
        <v>78.672748628774542</v>
      </c>
      <c r="AS8">
        <v>107.23800949849895</v>
      </c>
      <c r="AT8">
        <v>87.695382766820217</v>
      </c>
      <c r="AU8">
        <v>104.73532241393701</v>
      </c>
      <c r="AW8">
        <f t="shared" ref="AW8:AW16" si="12">AR8+$M50</f>
        <v>79.505817469885429</v>
      </c>
      <c r="AX8">
        <f t="shared" si="4"/>
        <v>108.07107833960984</v>
      </c>
      <c r="AY8">
        <f t="shared" si="4"/>
        <v>88.528451607931103</v>
      </c>
      <c r="AZ8">
        <f t="shared" si="4"/>
        <v>105.5683912550479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0.99883203312263402</v>
      </c>
      <c r="BH8">
        <f t="shared" si="6"/>
        <v>0.99986766665155458</v>
      </c>
      <c r="BI8">
        <f t="shared" si="6"/>
        <v>0.99953042351931409</v>
      </c>
      <c r="BJ8">
        <f t="shared" si="6"/>
        <v>0.99988060827282799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0.99883203312263402</v>
      </c>
      <c r="BZ8">
        <f>$BH$8-$BM$8</f>
        <v>0.99986766665155458</v>
      </c>
      <c r="CA8">
        <f>$BI$8-$BN$8</f>
        <v>0.99953042351931409</v>
      </c>
      <c r="CB8">
        <f>$BJ$8-$BO$8</f>
        <v>0.99988060827282799</v>
      </c>
      <c r="CD8">
        <v>-3.6764043143167595</v>
      </c>
      <c r="CE8">
        <v>12.842203959569829</v>
      </c>
      <c r="CF8">
        <v>-3.589103899365651</v>
      </c>
      <c r="CG8">
        <v>4.3660197259429163E-10</v>
      </c>
      <c r="CH8">
        <v>-2.634685611589179</v>
      </c>
      <c r="CI8">
        <v>4.996184487881031E-6</v>
      </c>
      <c r="CJ8">
        <v>3.2709037684424757E-11</v>
      </c>
      <c r="CK8">
        <v>-2.9473510497236211</v>
      </c>
      <c r="CL8">
        <v>1.3163957032913832E-8</v>
      </c>
      <c r="CM8">
        <v>5.3359056076231447E-3</v>
      </c>
      <c r="CO8">
        <f>(1/4)*SUM($BY$8:$CB$8)</f>
        <v>0.99952768289158267</v>
      </c>
      <c r="CR8">
        <v>-5.6735478386995296E-2</v>
      </c>
      <c r="CS8">
        <v>0.29791155629840788</v>
      </c>
      <c r="CT8">
        <v>-0.16953233397999146</v>
      </c>
      <c r="CU8">
        <v>7.7506073213081617E-2</v>
      </c>
      <c r="CW8">
        <f>IF($AH$8&gt;0,$CR$8,0)</f>
        <v>-5.6735478386995296E-2</v>
      </c>
      <c r="CX8">
        <f>IF($AI$8&gt;0,$CS$8,0)</f>
        <v>0.29791155629840788</v>
      </c>
      <c r="CY8">
        <f>IF($AJ$8&gt;0,$CT$8,0)</f>
        <v>-0.16953233397999146</v>
      </c>
      <c r="CZ8">
        <f>IF($AK$8&gt;0,$CU$8,0)</f>
        <v>7.7506073213081617E-2</v>
      </c>
      <c r="DB8">
        <v>-0.61672789259094252</v>
      </c>
      <c r="DC8">
        <v>0.20296259329850957</v>
      </c>
      <c r="DD8">
        <v>0.26879769765399841</v>
      </c>
      <c r="DE8">
        <v>1.5187774624712458</v>
      </c>
      <c r="DF8">
        <v>0.86002490332206194</v>
      </c>
      <c r="DG8">
        <v>-0.1309359800804285</v>
      </c>
      <c r="DH8">
        <v>1.4889384152494112</v>
      </c>
      <c r="DI8">
        <v>0.81619860806742139</v>
      </c>
      <c r="DJ8">
        <v>0.12359271066396674</v>
      </c>
      <c r="DK8">
        <v>0.50381694079943373</v>
      </c>
      <c r="DM8">
        <f>(1/4)*SUM($CW$8:$CZ$8)</f>
        <v>3.7287454286125683E-2</v>
      </c>
      <c r="DO8">
        <v>0.9270651427279144</v>
      </c>
      <c r="DP8">
        <v>2.4218456561995758</v>
      </c>
      <c r="DQ8">
        <v>1.2948095166973559</v>
      </c>
      <c r="DR8">
        <v>2.0347000135167717</v>
      </c>
      <c r="DT8">
        <f>IF($S$8&gt;0,$DO$8,0)</f>
        <v>0.9270651427279144</v>
      </c>
      <c r="DU8">
        <f>IF($T$8&gt;0,$DP$8,0)</f>
        <v>2.4218456561995758</v>
      </c>
      <c r="DV8">
        <f>IF($U$8&gt;0,$DQ$8,0)</f>
        <v>1.2948095166973559</v>
      </c>
      <c r="DW8">
        <f>IF($V$8&gt;0,$DR$8,0)</f>
        <v>2.0347000135167717</v>
      </c>
      <c r="DY8">
        <v>0.30200660785240141</v>
      </c>
      <c r="DZ8">
        <v>0.82241482820569811</v>
      </c>
      <c r="EA8">
        <v>0.62271398390867327</v>
      </c>
      <c r="EB8">
        <v>0.30383821732976235</v>
      </c>
      <c r="EC8">
        <v>0.52082432914693111</v>
      </c>
      <c r="ED8">
        <v>0.6075834680330463</v>
      </c>
      <c r="EE8">
        <v>0.5289502811886182</v>
      </c>
      <c r="EF8">
        <v>0.41256221291640682</v>
      </c>
      <c r="EG8">
        <v>0.61693593608435737</v>
      </c>
      <c r="EH8">
        <v>0.34872219543903271</v>
      </c>
      <c r="EJ8">
        <f>(1/4)*SUM($DT$8:$DW$8)</f>
        <v>1.6696050822854045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1.2355756185822813</v>
      </c>
      <c r="O9">
        <v>2.6976354034828884</v>
      </c>
      <c r="P9">
        <v>1.2639501412243062</v>
      </c>
      <c r="Q9">
        <v>2.4385816836784358</v>
      </c>
      <c r="S9">
        <f t="shared" si="8"/>
        <v>2.1491358783610286</v>
      </c>
      <c r="T9">
        <f t="shared" si="0"/>
        <v>3.6111956632616362</v>
      </c>
      <c r="U9">
        <f t="shared" si="0"/>
        <v>2.1775104010030537</v>
      </c>
      <c r="V9">
        <f t="shared" si="0"/>
        <v>3.3521419434571831</v>
      </c>
      <c r="X9">
        <f t="shared" si="9"/>
        <v>2.1491358783610286</v>
      </c>
      <c r="Y9">
        <f t="shared" si="1"/>
        <v>3.6111956632616362</v>
      </c>
      <c r="Z9">
        <f t="shared" si="1"/>
        <v>2.1775104010030537</v>
      </c>
      <c r="AA9">
        <f t="shared" si="1"/>
        <v>3.3521419434571831</v>
      </c>
      <c r="AC9">
        <v>10.87533397482307</v>
      </c>
      <c r="AD9">
        <v>14.632937610772291</v>
      </c>
      <c r="AE9">
        <v>12.162436949605482</v>
      </c>
      <c r="AF9">
        <v>14.055580587769079</v>
      </c>
      <c r="AH9">
        <f t="shared" si="10"/>
        <v>11.052357743506729</v>
      </c>
      <c r="AI9">
        <f t="shared" si="2"/>
        <v>14.809961379455951</v>
      </c>
      <c r="AJ9">
        <f t="shared" si="2"/>
        <v>12.339460718289141</v>
      </c>
      <c r="AK9">
        <f t="shared" si="2"/>
        <v>14.232604356452738</v>
      </c>
      <c r="AM9">
        <f t="shared" si="11"/>
        <v>11.052357743506729</v>
      </c>
      <c r="AN9">
        <f t="shared" si="3"/>
        <v>14.809961379455951</v>
      </c>
      <c r="AO9">
        <f t="shared" si="3"/>
        <v>12.339460718289141</v>
      </c>
      <c r="AP9">
        <f t="shared" si="3"/>
        <v>14.232604356452738</v>
      </c>
      <c r="AR9">
        <v>54.281312096746561</v>
      </c>
      <c r="AS9">
        <v>72.804593406606315</v>
      </c>
      <c r="AT9">
        <v>60.946031985268732</v>
      </c>
      <c r="AU9">
        <v>71.585436344188082</v>
      </c>
      <c r="AW9">
        <f t="shared" si="12"/>
        <v>55.214564903750087</v>
      </c>
      <c r="AX9">
        <f t="shared" si="4"/>
        <v>73.737846213609842</v>
      </c>
      <c r="AY9">
        <f t="shared" si="4"/>
        <v>61.879284792272259</v>
      </c>
      <c r="AZ9">
        <f t="shared" si="4"/>
        <v>72.518689151191609</v>
      </c>
      <c r="BB9">
        <f t="shared" si="13"/>
        <v>2.8212596138476812E-11</v>
      </c>
      <c r="BC9">
        <f t="shared" si="5"/>
        <v>1.2281933505401602E-15</v>
      </c>
      <c r="BD9">
        <f t="shared" si="5"/>
        <v>2.6694015274625882E-12</v>
      </c>
      <c r="BE9">
        <f t="shared" si="5"/>
        <v>4.4329899605584909E-15</v>
      </c>
      <c r="BG9">
        <f t="shared" si="14"/>
        <v>2.8179644760662568E-11</v>
      </c>
      <c r="BH9">
        <f t="shared" si="6"/>
        <v>1.2280308196015448E-15</v>
      </c>
      <c r="BI9">
        <f t="shared" si="6"/>
        <v>2.6681480392877847E-12</v>
      </c>
      <c r="BJ9">
        <f t="shared" si="6"/>
        <v>4.4324606982305638E-15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2.8179644760662568E-11</v>
      </c>
      <c r="BZ9">
        <f>$BH$9-$BM$9</f>
        <v>1.2280308196015448E-15</v>
      </c>
      <c r="CA9">
        <f>$BI$9-$BN$9</f>
        <v>2.6681480392877847E-12</v>
      </c>
      <c r="CB9">
        <f>$BJ$9-$BO$9</f>
        <v>-0.99999999999999556</v>
      </c>
      <c r="CD9">
        <v>-3.7024903448639876</v>
      </c>
      <c r="CE9">
        <v>13.103005495602432</v>
      </c>
      <c r="CF9">
        <v>-3.5581510890270702</v>
      </c>
      <c r="CG9">
        <v>4.5778348177048419E-10</v>
      </c>
      <c r="CH9">
        <v>-2.7630524107391388</v>
      </c>
      <c r="CI9">
        <v>5.2318317264134094E-6</v>
      </c>
      <c r="CJ9">
        <v>3.4297379915939716E-11</v>
      </c>
      <c r="CK9">
        <v>-3.0848651775682256</v>
      </c>
      <c r="CL9">
        <v>1.3800003935767555E-8</v>
      </c>
      <c r="CM9">
        <v>5.5482804721787892E-3</v>
      </c>
      <c r="CO9">
        <f>(1/4)*SUM($BY$9:$CB$9)</f>
        <v>-0.24999999999228664</v>
      </c>
      <c r="CR9">
        <v>-0.260852367125188</v>
      </c>
      <c r="CS9">
        <v>0.37151328920009496</v>
      </c>
      <c r="CT9">
        <v>5.0876531963840871E-2</v>
      </c>
      <c r="CU9">
        <v>9.5730795369257812E-2</v>
      </c>
      <c r="CW9">
        <f>IF($AH$9&gt;0,$CR$9,0)</f>
        <v>-0.260852367125188</v>
      </c>
      <c r="CX9">
        <f>IF($AI$9&gt;0,$CS$9,0)</f>
        <v>0.37151328920009496</v>
      </c>
      <c r="CY9">
        <f>IF($AJ$9&gt;0,$CT$9,0)</f>
        <v>5.0876531963840871E-2</v>
      </c>
      <c r="CZ9">
        <f>IF($AK$9&gt;0,$CU$9,0)</f>
        <v>9.5730795369257812E-2</v>
      </c>
      <c r="DB9">
        <v>-0.7009649591854108</v>
      </c>
      <c r="DC9">
        <v>0.21113440157633659</v>
      </c>
      <c r="DD9">
        <v>0.30317184740383452</v>
      </c>
      <c r="DE9">
        <v>1.7987112572350044</v>
      </c>
      <c r="DF9">
        <v>0.98166230089098694</v>
      </c>
      <c r="DG9">
        <v>-0.16146349083857517</v>
      </c>
      <c r="DH9">
        <v>1.7344986739080408</v>
      </c>
      <c r="DI9">
        <v>0.95079695066506209</v>
      </c>
      <c r="DJ9">
        <v>0.12035703667997005</v>
      </c>
      <c r="DK9">
        <v>0.56997998841334818</v>
      </c>
      <c r="DM9">
        <f>(1/4)*SUM($CW$9:$CZ$9)</f>
        <v>6.4317062352001408E-2</v>
      </c>
      <c r="DO9">
        <v>0.44833845660472099</v>
      </c>
      <c r="DP9">
        <v>1.8852827713720788</v>
      </c>
      <c r="DQ9">
        <v>0.86658256010698054</v>
      </c>
      <c r="DR9">
        <v>1.5149637725743492</v>
      </c>
      <c r="DT9">
        <f>IF($S$9&gt;0,$DO$9,0)</f>
        <v>0.44833845660472099</v>
      </c>
      <c r="DU9">
        <f>IF($T$9&gt;0,$DP$9,0)</f>
        <v>1.8852827713720788</v>
      </c>
      <c r="DV9">
        <f>IF($U$9&gt;0,$DQ$9,0)</f>
        <v>0.86658256010698054</v>
      </c>
      <c r="DW9">
        <f>IF($V$9&gt;0,$DR$9,0)</f>
        <v>1.5149637725743492</v>
      </c>
      <c r="DY9">
        <v>0.40905189895795946</v>
      </c>
      <c r="DZ9">
        <v>0.9517313959641398</v>
      </c>
      <c r="EA9">
        <v>0.66194872976686892</v>
      </c>
      <c r="EB9">
        <v>0.3730272731922869</v>
      </c>
      <c r="EC9">
        <v>0.77466510804376176</v>
      </c>
      <c r="ED9">
        <v>0.70733749416972358</v>
      </c>
      <c r="EE9">
        <v>0.50170562063046709</v>
      </c>
      <c r="EF9">
        <v>0.48280019210944219</v>
      </c>
      <c r="EG9">
        <v>0.82223557535431069</v>
      </c>
      <c r="EH9">
        <v>0.4340079077439864</v>
      </c>
      <c r="EJ9">
        <f>(1/4)*SUM($DT$9:$DW$9)</f>
        <v>1.1787918901645322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2.9315889820084982</v>
      </c>
      <c r="O10">
        <v>3.7951135495130273</v>
      </c>
      <c r="P10">
        <v>3.2984269646837889</v>
      </c>
      <c r="Q10">
        <v>4.0085516688559659</v>
      </c>
      <c r="S10">
        <f t="shared" si="8"/>
        <v>3.6515418899537559</v>
      </c>
      <c r="T10">
        <f t="shared" si="0"/>
        <v>4.5150664574582855</v>
      </c>
      <c r="U10">
        <f t="shared" si="0"/>
        <v>4.0183798726290467</v>
      </c>
      <c r="V10">
        <f t="shared" si="0"/>
        <v>4.7285045768012237</v>
      </c>
      <c r="X10">
        <f t="shared" si="9"/>
        <v>3.6515418899537559</v>
      </c>
      <c r="Y10">
        <f t="shared" si="1"/>
        <v>4.5150664574582855</v>
      </c>
      <c r="Z10">
        <f t="shared" si="1"/>
        <v>4.0183798726290467</v>
      </c>
      <c r="AA10">
        <f t="shared" si="1"/>
        <v>4.7285045768012237</v>
      </c>
      <c r="AC10">
        <v>13.046082862664869</v>
      </c>
      <c r="AD10">
        <v>18.399527327693804</v>
      </c>
      <c r="AE10">
        <v>14.714899209256654</v>
      </c>
      <c r="AF10">
        <v>18.071023160745007</v>
      </c>
      <c r="AH10">
        <f t="shared" si="10"/>
        <v>13.630809394141254</v>
      </c>
      <c r="AI10">
        <f t="shared" si="2"/>
        <v>18.984253859170188</v>
      </c>
      <c r="AJ10">
        <f t="shared" si="2"/>
        <v>15.299625740733038</v>
      </c>
      <c r="AK10">
        <f t="shared" si="2"/>
        <v>18.655749692221391</v>
      </c>
      <c r="AM10">
        <f t="shared" si="11"/>
        <v>13.630809394141254</v>
      </c>
      <c r="AN10">
        <f t="shared" si="3"/>
        <v>18.984253859170188</v>
      </c>
      <c r="AO10">
        <f t="shared" si="3"/>
        <v>15.299625740733038</v>
      </c>
      <c r="AP10">
        <f t="shared" si="3"/>
        <v>18.655749692221391</v>
      </c>
      <c r="AR10">
        <v>56.626804841076549</v>
      </c>
      <c r="AS10">
        <v>76.801229664568183</v>
      </c>
      <c r="AT10">
        <v>63.094414416180463</v>
      </c>
      <c r="AU10">
        <v>74.913106939729317</v>
      </c>
      <c r="AW10">
        <f t="shared" si="12"/>
        <v>56.901998318745342</v>
      </c>
      <c r="AX10">
        <f t="shared" si="4"/>
        <v>77.076423142236976</v>
      </c>
      <c r="AY10">
        <f t="shared" si="4"/>
        <v>63.369607893849256</v>
      </c>
      <c r="AZ10">
        <f t="shared" si="4"/>
        <v>75.188300417398111</v>
      </c>
      <c r="BB10">
        <f t="shared" si="13"/>
        <v>1.5250569883948033E-10</v>
      </c>
      <c r="BC10">
        <f t="shared" si="5"/>
        <v>3.4609257273582078E-14</v>
      </c>
      <c r="BD10">
        <f t="shared" si="5"/>
        <v>1.1848217115181798E-11</v>
      </c>
      <c r="BE10">
        <f t="shared" si="5"/>
        <v>6.3987359578126095E-14</v>
      </c>
      <c r="BG10">
        <f t="shared" si="14"/>
        <v>1.5232757723462626E-10</v>
      </c>
      <c r="BH10">
        <f t="shared" si="6"/>
        <v>3.4604677314679855E-14</v>
      </c>
      <c r="BI10">
        <f t="shared" si="6"/>
        <v>1.1842653471086449E-11</v>
      </c>
      <c r="BJ10">
        <f t="shared" si="6"/>
        <v>6.3979720016748889E-14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1.5232757723462626E-10</v>
      </c>
      <c r="BZ10">
        <f>$BH$10-$BM$10</f>
        <v>3.4604677314679855E-14</v>
      </c>
      <c r="CA10">
        <f>$BI$10-$BN$10</f>
        <v>1.1842653471086449E-11</v>
      </c>
      <c r="CB10">
        <f>$BJ$10-$BO$10</f>
        <v>6.3979720016748889E-14</v>
      </c>
      <c r="CD10">
        <v>-4.746063464792547</v>
      </c>
      <c r="CE10">
        <v>16.635648603978076</v>
      </c>
      <c r="CF10">
        <v>-4.663937422949088</v>
      </c>
      <c r="CG10">
        <v>5.6484671756555094E-10</v>
      </c>
      <c r="CH10">
        <v>-3.4076565456336025</v>
      </c>
      <c r="CI10">
        <v>6.4659283276346574E-6</v>
      </c>
      <c r="CJ10">
        <v>4.2315477821594619E-11</v>
      </c>
      <c r="CK10">
        <v>-3.8249064327099633</v>
      </c>
      <c r="CL10">
        <v>1.7034680121553563E-8</v>
      </c>
      <c r="CM10">
        <v>6.908778536950288E-3</v>
      </c>
      <c r="CO10">
        <f>(1/4)*SUM($BY$10:$CB$10)</f>
        <v>4.1067203775761038E-11</v>
      </c>
      <c r="CR10">
        <v>3.0927263418795703E-2</v>
      </c>
      <c r="CS10">
        <v>0.70151157095683836</v>
      </c>
      <c r="CT10">
        <v>0.65918472719860999</v>
      </c>
      <c r="CU10">
        <v>0.94259164688710151</v>
      </c>
      <c r="CW10">
        <f>IF($AH$10&gt;0,$CR$10,0)</f>
        <v>3.0927263418795703E-2</v>
      </c>
      <c r="CX10">
        <f>IF($AI$10&gt;0,$CS$10,0)</f>
        <v>0.70151157095683836</v>
      </c>
      <c r="CY10">
        <f>IF($AJ$10&gt;0,$CT$10,0)</f>
        <v>0.65918472719860999</v>
      </c>
      <c r="CZ10">
        <f>IF($AK$10&gt;0,$CU$10,0)</f>
        <v>0.94259164688710151</v>
      </c>
      <c r="DB10">
        <v>-1.1032059206139384</v>
      </c>
      <c r="DC10">
        <v>0.20579025061209547</v>
      </c>
      <c r="DD10">
        <v>0.34549964524828791</v>
      </c>
      <c r="DE10">
        <v>2.5965517794852704</v>
      </c>
      <c r="DF10">
        <v>1.4172867526828612</v>
      </c>
      <c r="DG10">
        <v>-0.17101671161050469</v>
      </c>
      <c r="DH10">
        <v>2.5400306424882526</v>
      </c>
      <c r="DI10">
        <v>1.517488260299465</v>
      </c>
      <c r="DJ10">
        <v>0.14068453505514131</v>
      </c>
      <c r="DK10">
        <v>0.69332147216664208</v>
      </c>
      <c r="DM10">
        <f>(1/4)*SUM($CW$10:$CZ$10)</f>
        <v>0.58355380211533636</v>
      </c>
      <c r="DO10">
        <v>9.077366728909575E-2</v>
      </c>
      <c r="DP10">
        <v>1.0648169862693755</v>
      </c>
      <c r="DQ10">
        <v>0.70876453455476296</v>
      </c>
      <c r="DR10">
        <v>0.51781237845197914</v>
      </c>
      <c r="DT10">
        <f>IF($S$10&gt;0,$DO$10,0)</f>
        <v>9.077366728909575E-2</v>
      </c>
      <c r="DU10">
        <f>IF($T$10&gt;0,$DP$10,0)</f>
        <v>1.0648169862693755</v>
      </c>
      <c r="DV10">
        <f>IF($U$10&gt;0,$DQ$10,0)</f>
        <v>0.70876453455476296</v>
      </c>
      <c r="DW10">
        <f>IF($V$10&gt;0,$DR$10,0)</f>
        <v>0.51781237845197914</v>
      </c>
      <c r="DY10">
        <v>0.20974880491141948</v>
      </c>
      <c r="DZ10">
        <v>0.67501817905746164</v>
      </c>
      <c r="EA10">
        <v>0.45846302825152024</v>
      </c>
      <c r="EB10">
        <v>0.25190858142950689</v>
      </c>
      <c r="EC10">
        <v>0.52308706496359236</v>
      </c>
      <c r="ED10">
        <v>0.45319709535874242</v>
      </c>
      <c r="EE10">
        <v>0.29333624446802631</v>
      </c>
      <c r="EF10">
        <v>0.33560895512888023</v>
      </c>
      <c r="EG10">
        <v>0.48382843276033799</v>
      </c>
      <c r="EH10">
        <v>0.25438755779671474</v>
      </c>
      <c r="EJ10">
        <f>(1/4)*SUM($DT$10:$DW$10)</f>
        <v>0.59554189164130333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1.9307518899045946</v>
      </c>
      <c r="O11">
        <v>2.2357026181458917</v>
      </c>
      <c r="P11">
        <v>2.2152137799465792</v>
      </c>
      <c r="Q11">
        <v>2.2226876618664964</v>
      </c>
      <c r="S11">
        <f t="shared" si="8"/>
        <v>1.9599577232168919</v>
      </c>
      <c r="T11">
        <f t="shared" si="0"/>
        <v>2.2649084514581888</v>
      </c>
      <c r="U11">
        <f t="shared" si="0"/>
        <v>2.2444196132588763</v>
      </c>
      <c r="V11">
        <f t="shared" si="0"/>
        <v>2.2518934951787934</v>
      </c>
      <c r="X11">
        <f t="shared" si="9"/>
        <v>1.9599577232168919</v>
      </c>
      <c r="Y11">
        <f t="shared" si="1"/>
        <v>2.2649084514581888</v>
      </c>
      <c r="Z11">
        <f t="shared" si="1"/>
        <v>2.2444196132588763</v>
      </c>
      <c r="AA11">
        <f t="shared" si="1"/>
        <v>2.2518934951787934</v>
      </c>
      <c r="AC11">
        <v>11.828891450605937</v>
      </c>
      <c r="AD11">
        <v>16.531480000232911</v>
      </c>
      <c r="AE11">
        <v>13.071010973827647</v>
      </c>
      <c r="AF11">
        <v>15.973987495734095</v>
      </c>
      <c r="AH11">
        <f t="shared" si="10"/>
        <v>12.203877092319377</v>
      </c>
      <c r="AI11">
        <f t="shared" si="2"/>
        <v>16.906465641946351</v>
      </c>
      <c r="AJ11">
        <f t="shared" si="2"/>
        <v>13.445996615541087</v>
      </c>
      <c r="AK11">
        <f t="shared" si="2"/>
        <v>16.348973137447537</v>
      </c>
      <c r="AM11">
        <f t="shared" si="11"/>
        <v>12.203877092319377</v>
      </c>
      <c r="AN11">
        <f t="shared" si="3"/>
        <v>16.906465641946351</v>
      </c>
      <c r="AO11">
        <f t="shared" si="3"/>
        <v>13.445996615541087</v>
      </c>
      <c r="AP11">
        <f t="shared" si="3"/>
        <v>16.348973137447537</v>
      </c>
      <c r="AR11">
        <v>67.823406774807125</v>
      </c>
      <c r="AS11">
        <v>92.002165608971382</v>
      </c>
      <c r="AT11">
        <v>75.885427125217333</v>
      </c>
      <c r="AU11">
        <v>89.935875305261916</v>
      </c>
      <c r="AW11">
        <f t="shared" si="12"/>
        <v>67.902120955943161</v>
      </c>
      <c r="AX11">
        <f t="shared" si="4"/>
        <v>92.080879790107417</v>
      </c>
      <c r="AY11">
        <f t="shared" si="4"/>
        <v>75.964141306353369</v>
      </c>
      <c r="AZ11">
        <f t="shared" si="4"/>
        <v>90.014589486397952</v>
      </c>
      <c r="BB11">
        <f t="shared" si="13"/>
        <v>9.1322677117409184E-6</v>
      </c>
      <c r="BC11">
        <f t="shared" si="5"/>
        <v>1.1364360590645541E-7</v>
      </c>
      <c r="BD11">
        <f t="shared" si="5"/>
        <v>3.494534779014811E-6</v>
      </c>
      <c r="BE11">
        <f t="shared" si="5"/>
        <v>1.7582058440439796E-7</v>
      </c>
      <c r="BG11">
        <f t="shared" si="14"/>
        <v>9.1216015255383669E-6</v>
      </c>
      <c r="BH11">
        <f t="shared" si="6"/>
        <v>1.1362856706755639E-7</v>
      </c>
      <c r="BI11">
        <f t="shared" si="6"/>
        <v>3.4928938276716469E-6</v>
      </c>
      <c r="BJ11">
        <f t="shared" si="6"/>
        <v>1.7579959288115353E-7</v>
      </c>
      <c r="BL11">
        <v>1</v>
      </c>
      <c r="BM11">
        <v>0</v>
      </c>
      <c r="BN11">
        <v>0</v>
      </c>
      <c r="BO11">
        <v>0</v>
      </c>
      <c r="BQ11">
        <f t="shared" si="15"/>
        <v>11.604865163424504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-0.99999087839847445</v>
      </c>
      <c r="BZ11">
        <f>$BH$11-$BM$11</f>
        <v>1.1362856706755639E-7</v>
      </c>
      <c r="CA11">
        <f>$BI$11-$BN$11</f>
        <v>3.4928938276716469E-6</v>
      </c>
      <c r="CB11">
        <f>$BJ$11-$BO$11</f>
        <v>1.7579959288115353E-7</v>
      </c>
      <c r="CD11">
        <v>-4.2266164104865878</v>
      </c>
      <c r="CE11">
        <v>14.720138904478972</v>
      </c>
      <c r="CF11">
        <v>-4.0872432842669166</v>
      </c>
      <c r="CG11">
        <v>5.0496358858634673E-10</v>
      </c>
      <c r="CH11">
        <v>-3.0509285031941507</v>
      </c>
      <c r="CI11">
        <v>5.7690536553351579E-6</v>
      </c>
      <c r="CJ11">
        <v>3.7835824815978825E-11</v>
      </c>
      <c r="CK11">
        <v>-3.3614991516753658</v>
      </c>
      <c r="CL11">
        <v>1.5209004359072833E-8</v>
      </c>
      <c r="CM11">
        <v>6.1426603385871777E-3</v>
      </c>
      <c r="CO11">
        <f>(1/4)*SUM($BY$11:$CB$11)</f>
        <v>-0.24999677401912171</v>
      </c>
      <c r="CR11">
        <v>0.54486289913860741</v>
      </c>
      <c r="CS11">
        <v>0.34770404383354009</v>
      </c>
      <c r="CT11">
        <v>-6.6438303582553523E-3</v>
      </c>
      <c r="CU11">
        <v>0.45180201146040511</v>
      </c>
      <c r="CW11">
        <f>IF($AH$11&gt;0,$CR$11,0)</f>
        <v>0.54486289913860741</v>
      </c>
      <c r="CX11">
        <f>IF($AI$11&gt;0,$CS$11,0)</f>
        <v>0.34770404383354009</v>
      </c>
      <c r="CY11">
        <f>IF($AJ$11&gt;0,$CT$11,0)</f>
        <v>-6.6438303582553523E-3</v>
      </c>
      <c r="CZ11">
        <f>IF($AK$11&gt;0,$CU$11,0)</f>
        <v>0.45180201146040511</v>
      </c>
      <c r="DB11">
        <v>-0.57673878878812945</v>
      </c>
      <c r="DC11">
        <v>8.9394247310368075E-2</v>
      </c>
      <c r="DD11">
        <v>0.16498695463661636</v>
      </c>
      <c r="DE11">
        <v>1.3128946858429196</v>
      </c>
      <c r="DF11">
        <v>0.71448113557474535</v>
      </c>
      <c r="DG11">
        <v>-6.3298342200907437E-2</v>
      </c>
      <c r="DH11">
        <v>1.3002400039527622</v>
      </c>
      <c r="DI11">
        <v>0.81492824490324933</v>
      </c>
      <c r="DJ11">
        <v>7.7778073986924448E-2</v>
      </c>
      <c r="DK11">
        <v>0.32002351065603596</v>
      </c>
      <c r="DM11">
        <f>(1/4)*SUM($CW$11:$CZ$11)</f>
        <v>0.33443128101857433</v>
      </c>
      <c r="DO11">
        <v>0.74485579817909942</v>
      </c>
      <c r="DP11">
        <v>1.7805828223598164</v>
      </c>
      <c r="DQ11">
        <v>1.3928521341291922</v>
      </c>
      <c r="DR11">
        <v>0.87519286422617282</v>
      </c>
      <c r="DT11">
        <f>IF($S$11&gt;0,$DO$11,0)</f>
        <v>0.74485579817909942</v>
      </c>
      <c r="DU11">
        <f>IF($T$11&gt;0,$DP$11,0)</f>
        <v>1.7805828223598164</v>
      </c>
      <c r="DV11">
        <f>IF($U$11&gt;0,$DQ$11,0)</f>
        <v>1.3928521341291922</v>
      </c>
      <c r="DW11">
        <f>IF($V$11&gt;0,$DR$11,0)</f>
        <v>0.87519286422617282</v>
      </c>
      <c r="DY11">
        <v>0.39064647377184769</v>
      </c>
      <c r="DZ11">
        <v>1.0860765826342114</v>
      </c>
      <c r="EA11">
        <v>0.78972301620904828</v>
      </c>
      <c r="EB11">
        <v>0.39984824277226971</v>
      </c>
      <c r="EC11">
        <v>0.74869247349577173</v>
      </c>
      <c r="ED11">
        <v>0.78320831865375984</v>
      </c>
      <c r="EE11">
        <v>0.61718681349841797</v>
      </c>
      <c r="EF11">
        <v>0.53908434477941292</v>
      </c>
      <c r="EG11">
        <v>0.82398533035329602</v>
      </c>
      <c r="EH11">
        <v>0.45353395845961508</v>
      </c>
      <c r="EJ11">
        <f>(1/4)*SUM($DT$11:$DW$11)</f>
        <v>1.1983709047235702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1.9703474870172419</v>
      </c>
      <c r="O12">
        <v>3.0375775305277477</v>
      </c>
      <c r="P12">
        <v>2.6807484718689047</v>
      </c>
      <c r="Q12">
        <v>3.3934831402208383</v>
      </c>
      <c r="S12">
        <f t="shared" si="8"/>
        <v>2.0735400305855576</v>
      </c>
      <c r="T12">
        <f t="shared" si="0"/>
        <v>3.1407700740960633</v>
      </c>
      <c r="U12">
        <f t="shared" si="0"/>
        <v>2.7839410154372204</v>
      </c>
      <c r="V12">
        <f t="shared" si="0"/>
        <v>3.4966756837891539</v>
      </c>
      <c r="X12">
        <f t="shared" si="9"/>
        <v>2.0735400305855576</v>
      </c>
      <c r="Y12">
        <f t="shared" si="1"/>
        <v>3.1407700740960633</v>
      </c>
      <c r="Z12">
        <f t="shared" si="1"/>
        <v>2.7839410154372204</v>
      </c>
      <c r="AA12">
        <f t="shared" si="1"/>
        <v>3.4966756837891539</v>
      </c>
      <c r="AC12">
        <v>9.7549797575288864</v>
      </c>
      <c r="AD12">
        <v>12.649735259969031</v>
      </c>
      <c r="AE12">
        <v>11.193694690450142</v>
      </c>
      <c r="AF12">
        <v>12.938329260978774</v>
      </c>
      <c r="AH12">
        <f t="shared" si="10"/>
        <v>10.595103551778706</v>
      </c>
      <c r="AI12">
        <f t="shared" si="2"/>
        <v>13.489859054218851</v>
      </c>
      <c r="AJ12">
        <f t="shared" si="2"/>
        <v>12.033818484699962</v>
      </c>
      <c r="AK12">
        <f t="shared" si="2"/>
        <v>13.778453055228594</v>
      </c>
      <c r="AM12">
        <f t="shared" si="11"/>
        <v>10.595103551778706</v>
      </c>
      <c r="AN12">
        <f t="shared" si="3"/>
        <v>13.489859054218851</v>
      </c>
      <c r="AO12">
        <f t="shared" si="3"/>
        <v>12.033818484699962</v>
      </c>
      <c r="AP12">
        <f t="shared" si="3"/>
        <v>13.778453055228594</v>
      </c>
      <c r="AR12">
        <v>65.209206450750457</v>
      </c>
      <c r="AS12">
        <v>89.127666346984853</v>
      </c>
      <c r="AT12">
        <v>72.554704496195285</v>
      </c>
      <c r="AU12">
        <v>86.849114981543607</v>
      </c>
      <c r="AW12">
        <f t="shared" si="12"/>
        <v>66.117069503025292</v>
      </c>
      <c r="AX12">
        <f t="shared" si="4"/>
        <v>90.035529399259687</v>
      </c>
      <c r="AY12">
        <f t="shared" si="4"/>
        <v>73.462567548470119</v>
      </c>
      <c r="AZ12">
        <f t="shared" si="4"/>
        <v>87.756978033818442</v>
      </c>
      <c r="BB12">
        <f t="shared" si="13"/>
        <v>1.5322888395368778E-6</v>
      </c>
      <c r="BC12">
        <f t="shared" si="5"/>
        <v>1.4698080346683425E-8</v>
      </c>
      <c r="BD12">
        <f t="shared" si="5"/>
        <v>2.8639780687145244E-7</v>
      </c>
      <c r="BE12">
        <f t="shared" si="5"/>
        <v>1.8390838181983113E-8</v>
      </c>
      <c r="BG12">
        <f t="shared" si="14"/>
        <v>1.5304991769257411E-6</v>
      </c>
      <c r="BH12">
        <f t="shared" si="6"/>
        <v>1.4696135300495428E-8</v>
      </c>
      <c r="BI12">
        <f t="shared" si="6"/>
        <v>2.8626332119722559E-7</v>
      </c>
      <c r="BJ12">
        <f t="shared" si="6"/>
        <v>1.8388642468048425E-8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1.5304991769257411E-6</v>
      </c>
      <c r="BZ12">
        <f>$BH$12-$BM$12</f>
        <v>1.4696135300495428E-8</v>
      </c>
      <c r="CA12">
        <f>$BI$12-$BN$12</f>
        <v>2.8626332119722559E-7</v>
      </c>
      <c r="CB12">
        <f>$BJ$12-$BO$12</f>
        <v>1.8388642468048425E-8</v>
      </c>
      <c r="CD12">
        <v>-3.3724647635547127</v>
      </c>
      <c r="CE12">
        <v>12.468944606563849</v>
      </c>
      <c r="CF12">
        <v>-3.4446132637244609</v>
      </c>
      <c r="CG12">
        <v>4.3944678765725482E-10</v>
      </c>
      <c r="CH12">
        <v>-2.6487402298839715</v>
      </c>
      <c r="CI12">
        <v>5.0280634880989698E-6</v>
      </c>
      <c r="CJ12">
        <v>3.2918794594422583E-11</v>
      </c>
      <c r="CK12">
        <v>-3.0084546192503114</v>
      </c>
      <c r="CL12">
        <v>1.3263011870098316E-8</v>
      </c>
      <c r="CM12">
        <v>5.3232280507409377E-3</v>
      </c>
      <c r="CO12">
        <f>(1/4)*SUM($BY$12:$CB$12)</f>
        <v>4.6246181897287764E-7</v>
      </c>
      <c r="CR12">
        <v>0.20809621523811206</v>
      </c>
      <c r="CS12">
        <v>-2.4014299357360148E-2</v>
      </c>
      <c r="CT12">
        <v>8.8774256668996632E-2</v>
      </c>
      <c r="CU12">
        <v>-0.35788088913051685</v>
      </c>
      <c r="CW12">
        <f>IF($AH$12&gt;0,$CR$12,0)</f>
        <v>0.20809621523811206</v>
      </c>
      <c r="CX12">
        <f>IF($AI$12&gt;0,$CS$12,0)</f>
        <v>-2.4014299357360148E-2</v>
      </c>
      <c r="CY12">
        <f>IF($AJ$12&gt;0,$CT$12,0)</f>
        <v>8.8774256668996632E-2</v>
      </c>
      <c r="CZ12">
        <f>IF($AK$12&gt;0,$CU$12,0)</f>
        <v>-0.35788088913051685</v>
      </c>
      <c r="DB12">
        <v>-0.68548725362975005</v>
      </c>
      <c r="DC12">
        <v>0.15426849967500816</v>
      </c>
      <c r="DD12">
        <v>0.2755817009890989</v>
      </c>
      <c r="DE12">
        <v>1.8496210394098995</v>
      </c>
      <c r="DF12">
        <v>0.94579064089651133</v>
      </c>
      <c r="DG12">
        <v>-0.16204466718053925</v>
      </c>
      <c r="DH12">
        <v>1.7443308392926595</v>
      </c>
      <c r="DI12">
        <v>0.98242617571896373</v>
      </c>
      <c r="DJ12">
        <v>8.0610097949031845E-2</v>
      </c>
      <c r="DK12">
        <v>0.51816660775168188</v>
      </c>
      <c r="DM12">
        <f>(1/4)*SUM($CW$12:$CZ$12)</f>
        <v>-2.1256179145192081E-2</v>
      </c>
      <c r="DO12">
        <v>0.60817617730024442</v>
      </c>
      <c r="DP12">
        <v>1.9506935005517043</v>
      </c>
      <c r="DQ12">
        <v>0.89620399242310456</v>
      </c>
      <c r="DR12">
        <v>1.3274157060007032</v>
      </c>
      <c r="DT12">
        <f>IF($S$12&gt;0,$DO$12,0)</f>
        <v>0.60817617730024442</v>
      </c>
      <c r="DU12">
        <f>IF($T$12&gt;0,$DP$12,0)</f>
        <v>1.9506935005517043</v>
      </c>
      <c r="DV12">
        <f>IF($U$12&gt;0,$DQ$12,0)</f>
        <v>0.89620399242310456</v>
      </c>
      <c r="DW12">
        <f>IF($V$12&gt;0,$DR$12,0)</f>
        <v>1.3274157060007032</v>
      </c>
      <c r="DY12">
        <v>0.24627778342874332</v>
      </c>
      <c r="DZ12">
        <v>0.64052068418169283</v>
      </c>
      <c r="EA12">
        <v>0.48760776929244742</v>
      </c>
      <c r="EB12">
        <v>0.24055509682119103</v>
      </c>
      <c r="EC12">
        <v>0.41013856808825805</v>
      </c>
      <c r="ED12">
        <v>0.48010749937211561</v>
      </c>
      <c r="EE12">
        <v>0.42360677266335506</v>
      </c>
      <c r="EF12">
        <v>0.3243818013500171</v>
      </c>
      <c r="EG12">
        <v>0.49234989172631682</v>
      </c>
      <c r="EH12">
        <v>0.27796943468043744</v>
      </c>
      <c r="EJ12">
        <f>(1/4)*SUM($DT$12:$DW$12)</f>
        <v>1.1956223440689391</v>
      </c>
      <c r="EN12">
        <f>Sheet31!GJ12</f>
        <v>0.1157831846891975</v>
      </c>
      <c r="EO12">
        <f>Sheet31!GK12</f>
        <v>9.3896228627278269E-2</v>
      </c>
      <c r="EP12">
        <f>Sheet31!GL12</f>
        <v>0.91356025977874755</v>
      </c>
      <c r="EQ12">
        <f>Sheet31!GM12</f>
        <v>0.7199529079452579</v>
      </c>
      <c r="ER12">
        <f>Sheet31!GN12</f>
        <v>2.9205833312297213E-2</v>
      </c>
      <c r="ES12">
        <f>Sheet31!GO12</f>
        <v>0.10319254356831548</v>
      </c>
      <c r="ET12">
        <f>Sheet31!GP12</f>
        <v>0.6763238009694329</v>
      </c>
      <c r="EU12">
        <f>Sheet31!GQ12</f>
        <v>0.5181508064245971</v>
      </c>
      <c r="EV12">
        <f>Sheet31!GR12</f>
        <v>0.65023724525390758</v>
      </c>
      <c r="EW12">
        <f>Sheet31!GS12</f>
        <v>0.23215431448265503</v>
      </c>
      <c r="EZ12">
        <f t="array" ref="EZ12:FI12">TRANSPOSE(EJ7:EJ16)</f>
        <v>0.6097360554194089</v>
      </c>
      <c r="FA12">
        <v>1.6696050822854045</v>
      </c>
      <c r="FB12">
        <v>1.1787918901645322</v>
      </c>
      <c r="FC12">
        <v>0.59554189164130333</v>
      </c>
      <c r="FD12">
        <v>1.1983709047235702</v>
      </c>
      <c r="FE12">
        <v>1.1956223440689391</v>
      </c>
      <c r="FF12">
        <v>0.86515611377418722</v>
      </c>
      <c r="FG12">
        <v>0.80526018263311494</v>
      </c>
      <c r="FH12">
        <v>1.3112537330974208</v>
      </c>
      <c r="FI12">
        <v>0.71131180231645486</v>
      </c>
      <c r="FL12">
        <f>Sheet31!FX12</f>
        <v>6.1655406550186947E-2</v>
      </c>
      <c r="FM12">
        <f>Sheet31!FY12</f>
        <v>0.1680779371459466</v>
      </c>
      <c r="FN12">
        <f>Sheet31!FZ12</f>
        <v>0.11877705170056768</v>
      </c>
      <c r="FO12">
        <f>Sheet31!GA12</f>
        <v>6.0277846475900627E-2</v>
      </c>
      <c r="FP12">
        <f>Sheet31!GB12</f>
        <v>0.12082288064295674</v>
      </c>
      <c r="FQ12">
        <f>Sheet31!GC12</f>
        <v>0.12065443200242711</v>
      </c>
      <c r="FR12">
        <f>Sheet31!GD12</f>
        <v>8.7547093316467026E-2</v>
      </c>
      <c r="FS12">
        <f>Sheet31!GE12</f>
        <v>8.138235495361977E-2</v>
      </c>
      <c r="FT12">
        <f>Sheet31!GF12</f>
        <v>0.13210070428470272</v>
      </c>
      <c r="FU12">
        <f>Sheet31!GG12</f>
        <v>7.1767121482234797E-2</v>
      </c>
      <c r="FX12">
        <f>($EV$10*FL12)+((1-$EV$10)*EZ12)</f>
        <v>0.11646347143710913</v>
      </c>
      <c r="FY12">
        <f t="shared" ref="FY12:GG12" si="16">($EV$10*FM12)+((1-$EV$10)*FA12)</f>
        <v>0.31823065165989239</v>
      </c>
      <c r="FZ12">
        <f t="shared" si="16"/>
        <v>0.22477853554696411</v>
      </c>
      <c r="GA12">
        <f t="shared" si="16"/>
        <v>0.11380425099244089</v>
      </c>
      <c r="GB12">
        <f t="shared" si="16"/>
        <v>0.22857768305101805</v>
      </c>
      <c r="GC12">
        <f t="shared" si="16"/>
        <v>0.22815122320907827</v>
      </c>
      <c r="GD12">
        <f t="shared" si="16"/>
        <v>0.16530799536223903</v>
      </c>
      <c r="GE12">
        <f t="shared" si="16"/>
        <v>0.15377013772156928</v>
      </c>
      <c r="GF12">
        <f t="shared" si="16"/>
        <v>0.2500160071659745</v>
      </c>
      <c r="GG12">
        <f t="shared" si="16"/>
        <v>0.13572158956565678</v>
      </c>
      <c r="GJ12">
        <f>EN12-($EU$10*FX12)</f>
        <v>0.11566672121776039</v>
      </c>
      <c r="GK12">
        <f t="shared" ref="GK12:GS12" si="17">EO12-($EU$10*FY12)</f>
        <v>9.3577997975618374E-2</v>
      </c>
      <c r="GL12">
        <f t="shared" si="17"/>
        <v>0.91333548124320063</v>
      </c>
      <c r="GM12">
        <f t="shared" si="17"/>
        <v>0.71983910369426551</v>
      </c>
      <c r="GN12">
        <f t="shared" si="17"/>
        <v>2.8977255629246194E-2</v>
      </c>
      <c r="GO12">
        <f t="shared" si="17"/>
        <v>0.1029643923451064</v>
      </c>
      <c r="GP12">
        <f t="shared" si="17"/>
        <v>0.67615849297407071</v>
      </c>
      <c r="GQ12">
        <f t="shared" si="17"/>
        <v>0.51799703628687555</v>
      </c>
      <c r="GR12">
        <f t="shared" si="17"/>
        <v>0.64998722924674157</v>
      </c>
      <c r="GS12">
        <f t="shared" si="17"/>
        <v>0.23201859289308938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1.6707083021992777</v>
      </c>
      <c r="O13">
        <v>2.3055558807344818</v>
      </c>
      <c r="P13">
        <v>2.1108003288527457</v>
      </c>
      <c r="Q13">
        <v>1.8563478320676714</v>
      </c>
      <c r="S13">
        <f t="shared" si="8"/>
        <v>2.3470321031687105</v>
      </c>
      <c r="T13">
        <f t="shared" si="0"/>
        <v>2.9818796817039148</v>
      </c>
      <c r="U13">
        <f t="shared" si="0"/>
        <v>2.7871241298221787</v>
      </c>
      <c r="V13">
        <f t="shared" si="0"/>
        <v>2.5326716330371042</v>
      </c>
      <c r="X13">
        <f t="shared" si="9"/>
        <v>2.3470321031687105</v>
      </c>
      <c r="Y13">
        <f t="shared" si="1"/>
        <v>2.9818796817039148</v>
      </c>
      <c r="Z13">
        <f t="shared" si="1"/>
        <v>2.7871241298221787</v>
      </c>
      <c r="AA13">
        <f t="shared" si="1"/>
        <v>2.5326716330371042</v>
      </c>
      <c r="AC13">
        <v>10.357932222219949</v>
      </c>
      <c r="AD13">
        <v>14.032689373412973</v>
      </c>
      <c r="AE13">
        <v>11.158918465098052</v>
      </c>
      <c r="AF13">
        <v>13.364999338367292</v>
      </c>
      <c r="AH13">
        <f t="shared" si="10"/>
        <v>10.725736272096297</v>
      </c>
      <c r="AI13">
        <f t="shared" si="2"/>
        <v>14.400493423289321</v>
      </c>
      <c r="AJ13">
        <f t="shared" si="2"/>
        <v>11.5267225149744</v>
      </c>
      <c r="AK13">
        <f t="shared" si="2"/>
        <v>13.73280338824364</v>
      </c>
      <c r="AM13">
        <f t="shared" si="11"/>
        <v>10.725736272096297</v>
      </c>
      <c r="AN13">
        <f t="shared" si="3"/>
        <v>14.400493423289321</v>
      </c>
      <c r="AO13">
        <f t="shared" si="3"/>
        <v>11.5267225149744</v>
      </c>
      <c r="AP13">
        <f t="shared" si="3"/>
        <v>13.73280338824364</v>
      </c>
      <c r="AR13">
        <v>53.384698917633358</v>
      </c>
      <c r="AS13">
        <v>72.155677574106818</v>
      </c>
      <c r="AT13">
        <v>59.724633357750619</v>
      </c>
      <c r="AU13">
        <v>70.764403310660725</v>
      </c>
      <c r="AW13">
        <f t="shared" si="12"/>
        <v>54.320794941394453</v>
      </c>
      <c r="AX13">
        <f t="shared" si="4"/>
        <v>73.091773597867913</v>
      </c>
      <c r="AY13">
        <f t="shared" si="4"/>
        <v>60.660729381511715</v>
      </c>
      <c r="AZ13">
        <f t="shared" si="4"/>
        <v>71.700499334421821</v>
      </c>
      <c r="BB13">
        <f t="shared" si="13"/>
        <v>1.1542069611729347E-11</v>
      </c>
      <c r="BC13">
        <f t="shared" si="5"/>
        <v>6.4369623635653229E-16</v>
      </c>
      <c r="BD13">
        <f t="shared" si="5"/>
        <v>7.89227144482172E-13</v>
      </c>
      <c r="BE13">
        <f t="shared" si="5"/>
        <v>1.9559665579122807E-15</v>
      </c>
      <c r="BG13">
        <f t="shared" si="14"/>
        <v>1.1528588856726595E-11</v>
      </c>
      <c r="BH13">
        <f t="shared" si="6"/>
        <v>6.4361105387819347E-16</v>
      </c>
      <c r="BI13">
        <f t="shared" si="6"/>
        <v>7.8885654197720428E-13</v>
      </c>
      <c r="BJ13">
        <f t="shared" si="6"/>
        <v>1.9557330316866408E-15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1.1528588856726595E-11</v>
      </c>
      <c r="BZ13">
        <f>$BH$13-$BM$13</f>
        <v>6.4361105387819347E-16</v>
      </c>
      <c r="CA13">
        <f>$BI$13-$BN$13</f>
        <v>7.8885654197720428E-13</v>
      </c>
      <c r="CB13">
        <f>$BJ$13-$BO$13</f>
        <v>1.9557330316866408E-15</v>
      </c>
      <c r="CD13">
        <v>-3.6001233558223302</v>
      </c>
      <c r="CE13">
        <v>12.591067591870164</v>
      </c>
      <c r="CF13">
        <v>-3.4332008469776398</v>
      </c>
      <c r="CG13">
        <v>4.4292733653302578E-10</v>
      </c>
      <c r="CH13">
        <v>-2.681398531014338</v>
      </c>
      <c r="CI13">
        <v>5.0448919043385828E-6</v>
      </c>
      <c r="CJ13">
        <v>3.3195415036030917E-11</v>
      </c>
      <c r="CK13">
        <v>-2.8816806268066002</v>
      </c>
      <c r="CL13">
        <v>1.3317521085606318E-8</v>
      </c>
      <c r="CM13">
        <v>5.3307100651941598E-3</v>
      </c>
      <c r="CO13">
        <f>(1/4)*SUM($BY$13:$CB$13)</f>
        <v>3.080011185697341E-12</v>
      </c>
      <c r="CR13">
        <v>0.46659242975187964</v>
      </c>
      <c r="CS13">
        <v>0.72534931404547076</v>
      </c>
      <c r="CT13">
        <v>0.53235549172504715</v>
      </c>
      <c r="CU13">
        <v>0.64336065810009935</v>
      </c>
      <c r="CW13">
        <f>IF($AH$13&gt;0,$CR$13,0)</f>
        <v>0.46659242975187964</v>
      </c>
      <c r="CX13">
        <f>IF($AI$13&gt;0,$CS$13,0)</f>
        <v>0.72534931404547076</v>
      </c>
      <c r="CY13">
        <f>IF($AJ$13&gt;0,$CT$13,0)</f>
        <v>0.53235549172504715</v>
      </c>
      <c r="CZ13">
        <f>IF($AK$13&gt;0,$CU$13,0)</f>
        <v>0.64336065810009935</v>
      </c>
      <c r="DB13">
        <v>-0.69452493976306251</v>
      </c>
      <c r="DC13">
        <v>0.119741550425566</v>
      </c>
      <c r="DD13">
        <v>0.21995823210906909</v>
      </c>
      <c r="DE13">
        <v>1.5972287912044112</v>
      </c>
      <c r="DF13">
        <v>0.86034282448158539</v>
      </c>
      <c r="DG13">
        <v>-6.0542289162520441E-2</v>
      </c>
      <c r="DH13">
        <v>1.5927934796564123</v>
      </c>
      <c r="DI13">
        <v>1.0174638467515584</v>
      </c>
      <c r="DJ13">
        <v>0.11809672727464857</v>
      </c>
      <c r="DK13">
        <v>0.38361940365287917</v>
      </c>
      <c r="DM13">
        <f>(1/4)*SUM($CW$13:$CZ$13)</f>
        <v>0.5919144734056242</v>
      </c>
      <c r="DO13">
        <v>-5.0541093667109259E-2</v>
      </c>
      <c r="DP13">
        <v>1.8325148457473066</v>
      </c>
      <c r="DQ13">
        <v>0.62108930955835484</v>
      </c>
      <c r="DR13">
        <v>1.0575613934581969</v>
      </c>
      <c r="DT13">
        <f>IF($S$13&gt;0,$DO$13,0)</f>
        <v>-5.0541093667109259E-2</v>
      </c>
      <c r="DU13">
        <f>IF($T$13&gt;0,$DP$13,0)</f>
        <v>1.8325148457473066</v>
      </c>
      <c r="DV13">
        <f>IF($U$13&gt;0,$DQ$13,0)</f>
        <v>0.62108930955835484</v>
      </c>
      <c r="DW13">
        <f>IF($V$13&gt;0,$DR$13,0)</f>
        <v>1.0575613934581969</v>
      </c>
      <c r="DY13">
        <v>0.23144877247195894</v>
      </c>
      <c r="DZ13">
        <v>0.68386736013526539</v>
      </c>
      <c r="EA13">
        <v>0.46782885621788495</v>
      </c>
      <c r="EB13">
        <v>0.25824039608242982</v>
      </c>
      <c r="EC13">
        <v>0.53469025102487189</v>
      </c>
      <c r="ED13">
        <v>0.47090609183006965</v>
      </c>
      <c r="EE13">
        <v>0.3137247536623351</v>
      </c>
      <c r="EF13">
        <v>0.34177455641674509</v>
      </c>
      <c r="EG13">
        <v>0.5131081840996764</v>
      </c>
      <c r="EH13">
        <v>0.27033849324381398</v>
      </c>
      <c r="EJ13">
        <f>(1/4)*SUM($DT$13:$DW$13)</f>
        <v>0.86515611377418722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2.0232684752004118</v>
      </c>
      <c r="O14">
        <v>2.6249187918001078</v>
      </c>
      <c r="P14">
        <v>2.6771541676838218</v>
      </c>
      <c r="Q14">
        <v>2.923199681715885</v>
      </c>
      <c r="S14">
        <f t="shared" si="8"/>
        <v>2.541419281625009</v>
      </c>
      <c r="T14">
        <f t="shared" si="0"/>
        <v>3.143069598224705</v>
      </c>
      <c r="U14">
        <f t="shared" si="0"/>
        <v>3.195304974108419</v>
      </c>
      <c r="V14">
        <f t="shared" si="0"/>
        <v>3.4413504881404822</v>
      </c>
      <c r="X14">
        <f t="shared" si="9"/>
        <v>2.541419281625009</v>
      </c>
      <c r="Y14">
        <f t="shared" si="1"/>
        <v>3.143069598224705</v>
      </c>
      <c r="Z14">
        <f t="shared" si="1"/>
        <v>3.195304974108419</v>
      </c>
      <c r="AA14">
        <f t="shared" si="1"/>
        <v>3.4413504881404822</v>
      </c>
      <c r="AC14">
        <v>14.675060579687564</v>
      </c>
      <c r="AD14">
        <v>20.266040885855226</v>
      </c>
      <c r="AE14">
        <v>16.459696622079967</v>
      </c>
      <c r="AF14">
        <v>19.898736515663941</v>
      </c>
      <c r="AH14">
        <f t="shared" si="10"/>
        <v>15.404128950195908</v>
      </c>
      <c r="AI14">
        <f t="shared" si="2"/>
        <v>20.99510925636357</v>
      </c>
      <c r="AJ14">
        <f t="shared" si="2"/>
        <v>17.188764992588311</v>
      </c>
      <c r="AK14">
        <f t="shared" si="2"/>
        <v>20.627804886172285</v>
      </c>
      <c r="AM14">
        <f t="shared" si="11"/>
        <v>15.404128950195908</v>
      </c>
      <c r="AN14">
        <f t="shared" si="3"/>
        <v>20.99510925636357</v>
      </c>
      <c r="AO14">
        <f t="shared" si="3"/>
        <v>17.188764992588311</v>
      </c>
      <c r="AP14">
        <f t="shared" si="3"/>
        <v>20.627804886172285</v>
      </c>
      <c r="AR14">
        <v>58.158835044620425</v>
      </c>
      <c r="AS14">
        <v>79.336773862474331</v>
      </c>
      <c r="AT14">
        <v>64.956366192945154</v>
      </c>
      <c r="AU14">
        <v>77.465883707946404</v>
      </c>
      <c r="AW14">
        <f t="shared" si="12"/>
        <v>58.346492409007013</v>
      </c>
      <c r="AX14">
        <f t="shared" si="4"/>
        <v>79.524431226860926</v>
      </c>
      <c r="AY14">
        <f t="shared" si="4"/>
        <v>65.144023557331749</v>
      </c>
      <c r="AZ14">
        <f t="shared" si="4"/>
        <v>77.653541072332999</v>
      </c>
      <c r="BB14">
        <f t="shared" si="13"/>
        <v>6.4657943182518074E-10</v>
      </c>
      <c r="BC14">
        <f t="shared" si="5"/>
        <v>4.0026598241563907E-13</v>
      </c>
      <c r="BD14">
        <f t="shared" si="5"/>
        <v>6.9866974188999252E-11</v>
      </c>
      <c r="BE14">
        <f t="shared" si="5"/>
        <v>7.5289532852575879E-13</v>
      </c>
      <c r="BG14">
        <f t="shared" si="14"/>
        <v>6.4582424846522279E-10</v>
      </c>
      <c r="BH14">
        <f t="shared" si="6"/>
        <v>4.0021301387791719E-13</v>
      </c>
      <c r="BI14">
        <f t="shared" si="6"/>
        <v>6.9834166301143407E-11</v>
      </c>
      <c r="BJ14">
        <f t="shared" si="6"/>
        <v>7.5280543905210637E-13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23.384897737365602</v>
      </c>
      <c r="BT14">
        <f t="shared" si="7"/>
        <v>0</v>
      </c>
      <c r="BY14">
        <f>$BG$14-$BL$14</f>
        <v>6.4582424846522279E-10</v>
      </c>
      <c r="BZ14">
        <f>$BH$14-$BM$14</f>
        <v>4.0021301387791719E-13</v>
      </c>
      <c r="CA14">
        <f>$BI$14-$BN$14</f>
        <v>-0.99999999993016586</v>
      </c>
      <c r="CB14">
        <f>$BJ$14-$BO$14</f>
        <v>7.5280543905210637E-13</v>
      </c>
      <c r="CD14">
        <v>-5.2487773140908924</v>
      </c>
      <c r="CE14">
        <v>18.546125997699253</v>
      </c>
      <c r="CF14">
        <v>-5.1569512214230553</v>
      </c>
      <c r="CG14">
        <v>6.3802012998961371E-10</v>
      </c>
      <c r="CH14">
        <v>-3.8509805973336868</v>
      </c>
      <c r="CI14">
        <v>7.2960959822056091E-6</v>
      </c>
      <c r="CJ14">
        <v>4.7800298559875495E-11</v>
      </c>
      <c r="CK14">
        <v>-4.2971912453539147</v>
      </c>
      <c r="CL14">
        <v>1.9233213709524053E-8</v>
      </c>
      <c r="CM14">
        <v>7.7670644872771637E-3</v>
      </c>
      <c r="CO14">
        <f>(1/4)*SUM($BY$14:$CB$14)</f>
        <v>-0.24999999982079715</v>
      </c>
      <c r="CR14">
        <v>0.59686026897937439</v>
      </c>
      <c r="CS14">
        <v>0.37878874956099373</v>
      </c>
      <c r="CT14">
        <v>0.58557720579379968</v>
      </c>
      <c r="CU14">
        <v>-3.6551782040123187E-2</v>
      </c>
      <c r="CW14">
        <f>IF($AH$14&gt;0,$CR$14,0)</f>
        <v>0.59686026897937439</v>
      </c>
      <c r="CX14">
        <f>IF($AI$14&gt;0,$CS$14,0)</f>
        <v>0.37878874956099373</v>
      </c>
      <c r="CY14">
        <f>IF($AJ$14&gt;0,$CT$14,0)</f>
        <v>0.58557720579379968</v>
      </c>
      <c r="CZ14">
        <f>IF($AK$14&gt;0,$CU$14,0)</f>
        <v>-3.6551782040123187E-2</v>
      </c>
      <c r="DB14">
        <v>-0.77974293202204636</v>
      </c>
      <c r="DC14">
        <v>0.12929654242090466</v>
      </c>
      <c r="DD14">
        <v>0.24919153604383032</v>
      </c>
      <c r="DE14">
        <v>1.9083958242159507</v>
      </c>
      <c r="DF14">
        <v>1.0027907738893</v>
      </c>
      <c r="DG14">
        <v>-0.12363790724792281</v>
      </c>
      <c r="DH14">
        <v>1.8451745100518218</v>
      </c>
      <c r="DI14">
        <v>1.1131854660865093</v>
      </c>
      <c r="DJ14">
        <v>9.0553490575374346E-2</v>
      </c>
      <c r="DK14">
        <v>0.48182762116907141</v>
      </c>
      <c r="DM14">
        <f>(1/4)*SUM($CW$14:$CZ$14)</f>
        <v>0.38116861057351115</v>
      </c>
      <c r="DO14">
        <v>0.19794577617087711</v>
      </c>
      <c r="DP14">
        <v>1.3536630072581775</v>
      </c>
      <c r="DQ14">
        <v>0.83606893192430276</v>
      </c>
      <c r="DR14">
        <v>0.8333630151791025</v>
      </c>
      <c r="DT14">
        <f>IF($S$14&gt;0,$DO$14,0)</f>
        <v>0.19794577617087711</v>
      </c>
      <c r="DU14">
        <f>IF($T$14&gt;0,$DP$14,0)</f>
        <v>1.3536630072581775</v>
      </c>
      <c r="DV14">
        <f>IF($U$14&gt;0,$DQ$14,0)</f>
        <v>0.83606893192430276</v>
      </c>
      <c r="DW14">
        <f>IF($V$14&gt;0,$DR$14,0)</f>
        <v>0.8333630151791025</v>
      </c>
      <c r="DY14">
        <v>0.1858194610626086</v>
      </c>
      <c r="DZ14">
        <v>0.43807298831677111</v>
      </c>
      <c r="EA14">
        <v>0.32910182949062172</v>
      </c>
      <c r="EB14">
        <v>0.17524583177521505</v>
      </c>
      <c r="EC14">
        <v>0.31131767970114838</v>
      </c>
      <c r="ED14">
        <v>0.33479387529806004</v>
      </c>
      <c r="EE14">
        <v>0.28865621475993769</v>
      </c>
      <c r="EF14">
        <v>0.22944436480803226</v>
      </c>
      <c r="EG14">
        <v>0.35818261844799809</v>
      </c>
      <c r="EH14">
        <v>0.19750940587683449</v>
      </c>
      <c r="EJ14">
        <f>(1/4)*SUM($DT$14:$DW$14)</f>
        <v>0.80526018263311494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2.1499165162342719</v>
      </c>
      <c r="O15">
        <v>3.1109446736588038</v>
      </c>
      <c r="P15">
        <v>2.4977228034829539</v>
      </c>
      <c r="Q15">
        <v>2.9429851077220404</v>
      </c>
      <c r="S15">
        <f t="shared" si="8"/>
        <v>2.8001537614881795</v>
      </c>
      <c r="T15">
        <f t="shared" si="0"/>
        <v>3.7611819189127114</v>
      </c>
      <c r="U15">
        <f t="shared" si="0"/>
        <v>3.1479600487368615</v>
      </c>
      <c r="V15">
        <f t="shared" si="0"/>
        <v>3.5932223529759479</v>
      </c>
      <c r="X15">
        <f t="shared" si="9"/>
        <v>2.8001537614881795</v>
      </c>
      <c r="Y15">
        <f t="shared" si="1"/>
        <v>3.7611819189127114</v>
      </c>
      <c r="Z15">
        <f t="shared" si="1"/>
        <v>3.1479600487368615</v>
      </c>
      <c r="AA15">
        <f t="shared" si="1"/>
        <v>3.5932223529759479</v>
      </c>
      <c r="AC15">
        <v>10.306697603213443</v>
      </c>
      <c r="AD15">
        <v>13.635038362177161</v>
      </c>
      <c r="AE15">
        <v>11.860470327901881</v>
      </c>
      <c r="AF15">
        <v>13.326715281386294</v>
      </c>
      <c r="AH15">
        <f t="shared" si="10"/>
        <v>10.511028423284094</v>
      </c>
      <c r="AI15">
        <f t="shared" si="2"/>
        <v>13.839369182247811</v>
      </c>
      <c r="AJ15">
        <f t="shared" si="2"/>
        <v>12.064801147972531</v>
      </c>
      <c r="AK15">
        <f t="shared" si="2"/>
        <v>13.531046101456944</v>
      </c>
      <c r="AM15">
        <f t="shared" si="11"/>
        <v>10.511028423284094</v>
      </c>
      <c r="AN15">
        <f t="shared" si="3"/>
        <v>13.839369182247811</v>
      </c>
      <c r="AO15">
        <f t="shared" si="3"/>
        <v>12.064801147972531</v>
      </c>
      <c r="AP15">
        <f t="shared" si="3"/>
        <v>13.531046101456944</v>
      </c>
      <c r="AR15">
        <v>59.746901856087</v>
      </c>
      <c r="AS15">
        <v>80.562060379074822</v>
      </c>
      <c r="AT15">
        <v>66.916889581969471</v>
      </c>
      <c r="AU15">
        <v>79.029575986108853</v>
      </c>
      <c r="AW15">
        <f t="shared" si="12"/>
        <v>60.228859102734354</v>
      </c>
      <c r="AX15">
        <f t="shared" si="4"/>
        <v>81.044017625722176</v>
      </c>
      <c r="AY15">
        <f t="shared" si="4"/>
        <v>67.398846828616826</v>
      </c>
      <c r="AZ15">
        <f t="shared" si="4"/>
        <v>79.511533232756207</v>
      </c>
      <c r="BB15">
        <f t="shared" si="13"/>
        <v>4.2474018636290279E-9</v>
      </c>
      <c r="BC15">
        <f t="shared" si="5"/>
        <v>1.8293494320596127E-12</v>
      </c>
      <c r="BD15">
        <f t="shared" si="5"/>
        <v>6.6608436494818059E-10</v>
      </c>
      <c r="BE15">
        <f t="shared" si="5"/>
        <v>4.8267004309948585E-12</v>
      </c>
      <c r="BG15">
        <f t="shared" si="14"/>
        <v>4.242441038937447E-9</v>
      </c>
      <c r="BH15">
        <f t="shared" si="6"/>
        <v>1.8291073481237914E-12</v>
      </c>
      <c r="BI15">
        <f t="shared" si="6"/>
        <v>6.6577158739624835E-10</v>
      </c>
      <c r="BJ15">
        <f t="shared" si="6"/>
        <v>4.82612416289386E-12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4.242441038937447E-9</v>
      </c>
      <c r="BZ15">
        <f>$BH$15-$BM$15</f>
        <v>1.8291073481237914E-12</v>
      </c>
      <c r="CA15">
        <f>$BI$15-$BN$15</f>
        <v>6.6577158739624835E-10</v>
      </c>
      <c r="CB15">
        <f>$BJ$15-$BO$15</f>
        <v>4.82612416289386E-12</v>
      </c>
      <c r="CD15">
        <v>-3.4598422955619528</v>
      </c>
      <c r="CE15">
        <v>12.481214017505984</v>
      </c>
      <c r="CF15">
        <v>-3.3827615252821199</v>
      </c>
      <c r="CG15">
        <v>4.363358431505149E-10</v>
      </c>
      <c r="CH15">
        <v>-2.6277216133754115</v>
      </c>
      <c r="CI15">
        <v>4.9982583019090717E-6</v>
      </c>
      <c r="CJ15">
        <v>3.268252318786E-11</v>
      </c>
      <c r="CK15">
        <v>-3.0162002850814988</v>
      </c>
      <c r="CL15">
        <v>1.317885908917207E-8</v>
      </c>
      <c r="CM15">
        <v>5.3066898888180433E-3</v>
      </c>
      <c r="CO15">
        <f>(1/4)*SUM($BY$15:$CB$15)</f>
        <v>1.2287169644611782E-9</v>
      </c>
      <c r="CR15">
        <v>6.8212424264121399E-2</v>
      </c>
      <c r="CS15">
        <v>0.26339973517709842</v>
      </c>
      <c r="CT15">
        <v>-6.5278707414518928E-3</v>
      </c>
      <c r="CU15">
        <v>-0.17962935541297584</v>
      </c>
      <c r="CW15">
        <f>IF($AH$15&gt;0,$CR$15,0)</f>
        <v>6.8212424264121399E-2</v>
      </c>
      <c r="CX15">
        <f>IF($AI$15&gt;0,$CS$15,0)</f>
        <v>0.26339973517709842</v>
      </c>
      <c r="CY15">
        <f>IF($AJ$15&gt;0,$CT$15,0)</f>
        <v>-6.5278707414518928E-3</v>
      </c>
      <c r="CZ15">
        <f>IF($AK$15&gt;0,$CU$15,0)</f>
        <v>-0.17962935541297584</v>
      </c>
      <c r="DB15">
        <v>-0.85559123653252855</v>
      </c>
      <c r="DC15">
        <v>0.1766117590480123</v>
      </c>
      <c r="DD15">
        <v>0.29276041320148349</v>
      </c>
      <c r="DE15">
        <v>2.0467855727168662</v>
      </c>
      <c r="DF15">
        <v>1.1089971583696301</v>
      </c>
      <c r="DG15">
        <v>-0.12852713646604344</v>
      </c>
      <c r="DH15">
        <v>2.0055682473804763</v>
      </c>
      <c r="DI15">
        <v>1.2020072230559939</v>
      </c>
      <c r="DJ15">
        <v>0.12892547658998288</v>
      </c>
      <c r="DK15">
        <v>0.55169053488243791</v>
      </c>
      <c r="DM15">
        <f>(1/4)*SUM($CW$15:$CZ$15)</f>
        <v>3.6363733321698018E-2</v>
      </c>
      <c r="DO15">
        <v>0.9997013914980073</v>
      </c>
      <c r="DP15">
        <v>2.0944398822741603</v>
      </c>
      <c r="DQ15">
        <v>0.96939859551200325</v>
      </c>
      <c r="DR15">
        <v>1.1814750631055131</v>
      </c>
      <c r="DT15">
        <f>IF($S$15&gt;0,$DO$15,0)</f>
        <v>0.9997013914980073</v>
      </c>
      <c r="DU15">
        <f>IF($T$15&gt;0,$DP$15,0)</f>
        <v>2.0944398822741603</v>
      </c>
      <c r="DV15">
        <f>IF($U$15&gt;0,$DQ$15,0)</f>
        <v>0.96939859551200325</v>
      </c>
      <c r="DW15">
        <f>IF($V$15&gt;0,$DR$15,0)</f>
        <v>1.1814750631055131</v>
      </c>
      <c r="DY15">
        <v>0.3634085279092204</v>
      </c>
      <c r="DZ15">
        <v>1.0160163000986149</v>
      </c>
      <c r="EA15">
        <v>0.71904430647881634</v>
      </c>
      <c r="EB15">
        <v>0.31709558718118713</v>
      </c>
      <c r="EC15">
        <v>0.65813525447875709</v>
      </c>
      <c r="ED15">
        <v>0.72969377165536775</v>
      </c>
      <c r="EE15">
        <v>0.51860536651914146</v>
      </c>
      <c r="EF15">
        <v>0.45015396766688542</v>
      </c>
      <c r="EG15">
        <v>0.80996480193264331</v>
      </c>
      <c r="EH15">
        <v>0.44899909228474844</v>
      </c>
      <c r="EJ15">
        <f>(1/4)*SUM($DT$15:$DW$15)</f>
        <v>1.3112537330974208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1.7777324530005707</v>
      </c>
      <c r="O16">
        <v>2.2689529022834867</v>
      </c>
      <c r="P16">
        <v>1.7603253548104205</v>
      </c>
      <c r="Q16">
        <v>2.3624773261348864</v>
      </c>
      <c r="S16">
        <f t="shared" si="8"/>
        <v>2.0098867674832257</v>
      </c>
      <c r="T16">
        <f t="shared" si="0"/>
        <v>2.5011072167661417</v>
      </c>
      <c r="U16">
        <f t="shared" si="0"/>
        <v>1.9924796692930755</v>
      </c>
      <c r="V16">
        <f t="shared" si="0"/>
        <v>2.5946316406175414</v>
      </c>
      <c r="X16">
        <f t="shared" si="9"/>
        <v>2.0098867674832257</v>
      </c>
      <c r="Y16">
        <f t="shared" si="1"/>
        <v>2.5011072167661417</v>
      </c>
      <c r="Z16">
        <f t="shared" si="1"/>
        <v>1.9924796692930755</v>
      </c>
      <c r="AA16">
        <f t="shared" si="1"/>
        <v>2.5946316406175414</v>
      </c>
      <c r="AC16">
        <v>10.812868570269234</v>
      </c>
      <c r="AD16">
        <v>15.466788814960811</v>
      </c>
      <c r="AE16">
        <v>12.028963378997751</v>
      </c>
      <c r="AF16">
        <v>15.025268160551052</v>
      </c>
      <c r="AH16">
        <f t="shared" si="10"/>
        <v>11.281075213366297</v>
      </c>
      <c r="AI16">
        <f t="shared" si="2"/>
        <v>15.934995458057873</v>
      </c>
      <c r="AJ16">
        <f t="shared" si="2"/>
        <v>12.497170022094814</v>
      </c>
      <c r="AK16">
        <f t="shared" si="2"/>
        <v>15.493474803648114</v>
      </c>
      <c r="AM16">
        <f t="shared" si="11"/>
        <v>11.281075213366297</v>
      </c>
      <c r="AN16">
        <f t="shared" si="3"/>
        <v>15.934995458057873</v>
      </c>
      <c r="AO16">
        <f t="shared" si="3"/>
        <v>12.497170022094814</v>
      </c>
      <c r="AP16">
        <f t="shared" si="3"/>
        <v>15.493474803648114</v>
      </c>
      <c r="AR16">
        <v>72.562395066984791</v>
      </c>
      <c r="AS16">
        <v>98.957120176715932</v>
      </c>
      <c r="AT16">
        <v>80.674225878458543</v>
      </c>
      <c r="AU16">
        <v>96.350848298785479</v>
      </c>
      <c r="AW16">
        <f t="shared" si="12"/>
        <v>72.745328924656846</v>
      </c>
      <c r="AX16">
        <f t="shared" si="4"/>
        <v>99.140054034387987</v>
      </c>
      <c r="AY16">
        <f t="shared" si="4"/>
        <v>80.857159736130598</v>
      </c>
      <c r="AZ16">
        <f t="shared" si="4"/>
        <v>96.533782156457534</v>
      </c>
      <c r="BB16">
        <f t="shared" si="13"/>
        <v>1.1586629763406667E-3</v>
      </c>
      <c r="BC16">
        <f t="shared" si="5"/>
        <v>1.3222251892566032E-4</v>
      </c>
      <c r="BD16">
        <f t="shared" si="5"/>
        <v>4.6601540250430578E-4</v>
      </c>
      <c r="BE16">
        <f t="shared" si="5"/>
        <v>1.1921176618600458E-4</v>
      </c>
      <c r="BG16">
        <f t="shared" si="14"/>
        <v>1.1573096963622706E-3</v>
      </c>
      <c r="BH16">
        <f t="shared" si="6"/>
        <v>1.3220502147699099E-4</v>
      </c>
      <c r="BI16">
        <f t="shared" si="6"/>
        <v>4.6579657263165242E-4</v>
      </c>
      <c r="BJ16">
        <f t="shared" si="6"/>
        <v>1.1919753328734041E-4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1.1573096963622706E-3</v>
      </c>
      <c r="BZ16">
        <f>$BH$16-$BM$16</f>
        <v>1.3220502147699099E-4</v>
      </c>
      <c r="CA16">
        <f>$BI$16-$BN$16</f>
        <v>4.6579657263165242E-4</v>
      </c>
      <c r="CB16">
        <f>$BJ$16-$BO$16</f>
        <v>1.1919753328734041E-4</v>
      </c>
      <c r="CD16">
        <v>-3.9837488645144683</v>
      </c>
      <c r="CE16">
        <v>13.795928168459042</v>
      </c>
      <c r="CF16">
        <v>-3.8733687008241962</v>
      </c>
      <c r="CG16">
        <v>4.6699030083761555E-10</v>
      </c>
      <c r="CH16">
        <v>-2.8202310315470309</v>
      </c>
      <c r="CI16">
        <v>5.3405611357505401E-6</v>
      </c>
      <c r="CJ16">
        <v>3.4988477341127397E-11</v>
      </c>
      <c r="CK16">
        <v>-3.1242925034796127</v>
      </c>
      <c r="CL16">
        <v>1.4070869355624447E-8</v>
      </c>
      <c r="CM16">
        <v>5.7075767722800982E-3</v>
      </c>
      <c r="CO16">
        <f>(1/4)*SUM($BY$16:$CB$16)</f>
        <v>4.6862720593956363E-4</v>
      </c>
      <c r="CR16">
        <v>-9.3393638856038214E-2</v>
      </c>
      <c r="CS16">
        <v>0.36108560345010227</v>
      </c>
      <c r="CT16">
        <v>-0.18571058039952745</v>
      </c>
      <c r="CU16">
        <v>0.47166007751152877</v>
      </c>
      <c r="CW16">
        <f>IF($AH$16&gt;0,$CR$16,0)</f>
        <v>-9.3393638856038214E-2</v>
      </c>
      <c r="CX16">
        <f>IF($AI$16&gt;0,$CS$16,0)</f>
        <v>0.36108560345010227</v>
      </c>
      <c r="CY16">
        <f>IF($AJ$16&gt;0,$CT$16,0)</f>
        <v>-0.18571058039952745</v>
      </c>
      <c r="CZ16">
        <f>IF($AK$16&gt;0,$CU$16,0)</f>
        <v>0.47166007751152877</v>
      </c>
      <c r="DB16">
        <v>-0.60419034893075163</v>
      </c>
      <c r="DC16">
        <v>0.12359670932871822</v>
      </c>
      <c r="DD16">
        <v>0.18866686350498604</v>
      </c>
      <c r="DE16">
        <v>1.3939515571779526</v>
      </c>
      <c r="DF16">
        <v>0.78094498042920812</v>
      </c>
      <c r="DG16">
        <v>-9.8375171249662441E-2</v>
      </c>
      <c r="DH16">
        <v>1.3704914420838408</v>
      </c>
      <c r="DI16">
        <v>0.8047312747395704</v>
      </c>
      <c r="DJ16">
        <v>7.9202892144445966E-2</v>
      </c>
      <c r="DK16">
        <v>0.39229069366610214</v>
      </c>
      <c r="DM16">
        <f>(1/4)*SUM($CW$16:$CZ$16)</f>
        <v>0.13841036542651636</v>
      </c>
      <c r="DO16">
        <v>0.50921179832881058</v>
      </c>
      <c r="DP16">
        <v>1.1565377229217315</v>
      </c>
      <c r="DQ16">
        <v>0.45887497044904835</v>
      </c>
      <c r="DR16">
        <v>0.72062271756622853</v>
      </c>
      <c r="DT16">
        <f>IF($S$16&gt;0,$DO$16,0)</f>
        <v>0.50921179832881058</v>
      </c>
      <c r="DU16">
        <f>IF($T$16&gt;0,$DP$16,0)</f>
        <v>1.1565377229217315</v>
      </c>
      <c r="DV16">
        <f>IF($U$16&gt;0,$DQ$16,0)</f>
        <v>0.45887497044904835</v>
      </c>
      <c r="DW16">
        <f>IF($V$16&gt;0,$DR$16,0)</f>
        <v>0.72062271756622853</v>
      </c>
      <c r="DY16">
        <v>0.35623196759295789</v>
      </c>
      <c r="DZ16">
        <v>1.0228104144552703</v>
      </c>
      <c r="EA16">
        <v>0.74951803022018249</v>
      </c>
      <c r="EB16">
        <v>0.36984983459169135</v>
      </c>
      <c r="EC16">
        <v>0.67933439379177163</v>
      </c>
      <c r="ED16">
        <v>0.7345000946077509</v>
      </c>
      <c r="EE16">
        <v>0.5888305699040921</v>
      </c>
      <c r="EF16">
        <v>0.50347619359138196</v>
      </c>
      <c r="EG16">
        <v>0.75959581779490426</v>
      </c>
      <c r="EH16">
        <v>0.42206632299377345</v>
      </c>
      <c r="EJ16">
        <f>(1/4)*SUM($DT$16:$DW$16)</f>
        <v>0.71131180231645486</v>
      </c>
      <c r="EN16">
        <f>Sheet31!GJ16</f>
        <v>0.62663932499473174</v>
      </c>
      <c r="EO16">
        <f>Sheet31!GK16</f>
        <v>0.24248820256779621</v>
      </c>
      <c r="EP16">
        <f>Sheet31!GL16</f>
        <v>5.576334950828199E-2</v>
      </c>
      <c r="EQ16">
        <f>Sheet31!GM16</f>
        <v>0.99160388441473113</v>
      </c>
      <c r="ER16">
        <f>Sheet31!GN16</f>
        <v>0.62997464390850211</v>
      </c>
      <c r="ES16">
        <f>Sheet31!GO16</f>
        <v>0.9445387320757348</v>
      </c>
      <c r="ET16">
        <f>Sheet31!GP16</f>
        <v>0.23694308516100962</v>
      </c>
      <c r="EU16">
        <f>Sheet31!GQ16</f>
        <v>0.67318002923524023</v>
      </c>
      <c r="EV16">
        <f>Sheet31!GR16</f>
        <v>0.96730749461904642</v>
      </c>
      <c r="EW16">
        <f>Sheet31!GS16</f>
        <v>0.99762335452056183</v>
      </c>
      <c r="EZ16">
        <f t="array" ref="EZ16:FI25">(1/4)*(MMULT($C$7:$F$16,$DT$23:$EC$26))</f>
        <v>0.20217198183844695</v>
      </c>
      <c r="FA16">
        <v>0.68460495181493908</v>
      </c>
      <c r="FB16">
        <v>0.46168588943850197</v>
      </c>
      <c r="FC16">
        <v>0.19881659493089199</v>
      </c>
      <c r="FD16">
        <v>0.45216171132947258</v>
      </c>
      <c r="FE16">
        <v>0.45926344081959691</v>
      </c>
      <c r="FF16">
        <v>0.27433369780288686</v>
      </c>
      <c r="FG16">
        <v>0.28973212501042411</v>
      </c>
      <c r="FH16">
        <v>0.50764749952140864</v>
      </c>
      <c r="FI16">
        <v>0.27717407618139012</v>
      </c>
      <c r="FL16">
        <f>Sheet31!FX16</f>
        <v>2.0528678721332072E-2</v>
      </c>
      <c r="FM16">
        <f>Sheet31!FY16</f>
        <v>6.8970755566254052E-2</v>
      </c>
      <c r="FN16">
        <f>Sheet31!FZ16</f>
        <v>4.6578464922286164E-2</v>
      </c>
      <c r="FO16">
        <f>Sheet31!GA16</f>
        <v>2.0211953351119128E-2</v>
      </c>
      <c r="FP16">
        <f>Sheet31!GB16</f>
        <v>4.5666623435880904E-2</v>
      </c>
      <c r="FQ16">
        <f>Sheet31!GC16</f>
        <v>4.642523154110053E-2</v>
      </c>
      <c r="FR16">
        <f>Sheet31!GD16</f>
        <v>2.7904294716070505E-2</v>
      </c>
      <c r="FS16">
        <f>Sheet31!GE16</f>
        <v>2.9364506442561139E-2</v>
      </c>
      <c r="FT16">
        <f>Sheet31!GF16</f>
        <v>5.1209979831426986E-2</v>
      </c>
      <c r="FU16">
        <f>Sheet31!GG16</f>
        <v>2.8007670176251647E-2</v>
      </c>
      <c r="FX16">
        <f>($EV$10*FL16)+((1-$EV$10)*EZ16)</f>
        <v>3.8693009033043554E-2</v>
      </c>
      <c r="FY16">
        <f t="shared" ref="FY16:GG25" si="18">($EV$10*FM16)+((1-$EV$10)*FA16)</f>
        <v>0.13053417519112254</v>
      </c>
      <c r="FZ16">
        <f t="shared" si="18"/>
        <v>8.8089207373907741E-2</v>
      </c>
      <c r="GA16">
        <f t="shared" si="18"/>
        <v>3.8072417509096408E-2</v>
      </c>
      <c r="GB16">
        <f t="shared" si="18"/>
        <v>8.6316132225240066E-2</v>
      </c>
      <c r="GC16">
        <f t="shared" si="18"/>
        <v>8.7709052468950166E-2</v>
      </c>
      <c r="GD16">
        <f t="shared" si="18"/>
        <v>5.2547235024752136E-2</v>
      </c>
      <c r="GE16">
        <f t="shared" si="18"/>
        <v>5.5401268299347425E-2</v>
      </c>
      <c r="GF16">
        <f t="shared" si="18"/>
        <v>9.6853731800425141E-2</v>
      </c>
      <c r="GG16">
        <f t="shared" si="18"/>
        <v>5.2924310776765487E-2</v>
      </c>
      <c r="GJ16">
        <f>EN16-($EU$10*FX16)</f>
        <v>0.62660063198569871</v>
      </c>
      <c r="GK16">
        <f t="shared" ref="GK16:GS25" si="19">EO16-($EU$10*FY16)</f>
        <v>0.24235766839260509</v>
      </c>
      <c r="GL16">
        <f t="shared" si="19"/>
        <v>5.567526030090808E-2</v>
      </c>
      <c r="GM16">
        <f t="shared" si="19"/>
        <v>0.99156581199722205</v>
      </c>
      <c r="GN16">
        <f t="shared" si="19"/>
        <v>0.6298883277762769</v>
      </c>
      <c r="GO16">
        <f t="shared" si="19"/>
        <v>0.94445102302326589</v>
      </c>
      <c r="GP16">
        <f t="shared" si="19"/>
        <v>0.23689053792598486</v>
      </c>
      <c r="GQ16">
        <f t="shared" si="19"/>
        <v>0.67312462796694084</v>
      </c>
      <c r="GR16">
        <f t="shared" si="19"/>
        <v>0.96721064088724595</v>
      </c>
      <c r="GS16">
        <f t="shared" si="19"/>
        <v>0.99757043020978509</v>
      </c>
    </row>
    <row r="17" spans="1:201">
      <c r="A17">
        <v>16</v>
      </c>
      <c r="BQ17">
        <f>SUM(BQ7:BQ16)</f>
        <v>11.604865163424504</v>
      </c>
      <c r="BR17">
        <f t="shared" ref="BR17:BT17" si="20">SUM(BR7:BR16)</f>
        <v>27.631021115928547</v>
      </c>
      <c r="BS17">
        <f t="shared" si="20"/>
        <v>23.384897737365602</v>
      </c>
      <c r="BT17">
        <f t="shared" si="20"/>
        <v>27.631021115928547</v>
      </c>
      <c r="EN17">
        <f>Sheet31!GJ17</f>
        <v>0.14068155909826283</v>
      </c>
      <c r="EO17">
        <f>Sheet31!GK17</f>
        <v>0.91172291281796025</v>
      </c>
      <c r="EP17">
        <f>Sheet31!GL17</f>
        <v>0.55241567842440631</v>
      </c>
      <c r="EQ17">
        <f>Sheet31!GM17</f>
        <v>0.96700180451468387</v>
      </c>
      <c r="ER17">
        <f>Sheet31!GN17</f>
        <v>0.29030979373469129</v>
      </c>
      <c r="ES17">
        <f>Sheet31!GO17</f>
        <v>0.50653625814873315</v>
      </c>
      <c r="ET17">
        <f>Sheet31!GP17</f>
        <v>0.55621605577589084</v>
      </c>
      <c r="EU17">
        <f>Sheet31!GQ17</f>
        <v>0.21112914353860959</v>
      </c>
      <c r="EV17">
        <f>Sheet31!GR17</f>
        <v>0.26756897914370131</v>
      </c>
      <c r="EW17">
        <f>Sheet31!GS17</f>
        <v>0.58917875297647637</v>
      </c>
      <c r="EZ17">
        <v>0.30200660785240141</v>
      </c>
      <c r="FA17">
        <v>0.82241482820569811</v>
      </c>
      <c r="FB17">
        <v>0.62271398390867327</v>
      </c>
      <c r="FC17">
        <v>0.30383821732976235</v>
      </c>
      <c r="FD17">
        <v>0.52082432914693111</v>
      </c>
      <c r="FE17">
        <v>0.6075834680330463</v>
      </c>
      <c r="FF17">
        <v>0.5289502811886182</v>
      </c>
      <c r="FG17">
        <v>0.41256221291640682</v>
      </c>
      <c r="FH17">
        <v>0.61693593608435737</v>
      </c>
      <c r="FI17">
        <v>0.34872219543903271</v>
      </c>
      <c r="FL17">
        <f>Sheet31!FX17</f>
        <v>3.046824337784235E-2</v>
      </c>
      <c r="FM17">
        <f>Sheet31!FY17</f>
        <v>8.268063984240985E-2</v>
      </c>
      <c r="FN17">
        <f>Sheet31!FZ17</f>
        <v>6.2624879650513401E-2</v>
      </c>
      <c r="FO17">
        <f>Sheet31!GA17</f>
        <v>3.0668885448228947E-2</v>
      </c>
      <c r="FP17">
        <f>Sheet31!GB17</f>
        <v>5.2468869244674456E-2</v>
      </c>
      <c r="FQ17">
        <f>Sheet31!GC17</f>
        <v>6.1187373876035067E-2</v>
      </c>
      <c r="FR17">
        <f>Sheet31!GD17</f>
        <v>5.3300236432656974E-2</v>
      </c>
      <c r="FS17">
        <f>Sheet31!GE17</f>
        <v>4.1592350936462012E-2</v>
      </c>
      <c r="FT17">
        <f>Sheet31!GF17</f>
        <v>6.207723966392846E-2</v>
      </c>
      <c r="FU17">
        <f>Sheet31!GG17</f>
        <v>3.5122561694450743E-2</v>
      </c>
      <c r="FX17">
        <f t="shared" ref="FX17:FX25" si="21">($EV$10*FL17)+((1-$EV$10)*EZ17)</f>
        <v>5.7622079825298253E-2</v>
      </c>
      <c r="FY17">
        <f t="shared" si="18"/>
        <v>0.15665405867873866</v>
      </c>
      <c r="FZ17">
        <f t="shared" si="18"/>
        <v>0.11863379007632938</v>
      </c>
      <c r="GA17">
        <f t="shared" si="18"/>
        <v>5.7985818636382275E-2</v>
      </c>
      <c r="GB17">
        <f t="shared" si="18"/>
        <v>9.9304415234900106E-2</v>
      </c>
      <c r="GC17">
        <f t="shared" si="18"/>
        <v>0.11582698329173619</v>
      </c>
      <c r="GD17">
        <f t="shared" si="18"/>
        <v>0.10086524090825308</v>
      </c>
      <c r="GE17">
        <f t="shared" si="18"/>
        <v>7.8689337134456486E-2</v>
      </c>
      <c r="GF17">
        <f t="shared" si="18"/>
        <v>0.11756310930597133</v>
      </c>
      <c r="GG17">
        <f t="shared" si="18"/>
        <v>6.6482525068908935E-2</v>
      </c>
      <c r="GJ17">
        <f t="shared" ref="GJ17:GJ25" si="22">EN17-($EU$10*FX17)</f>
        <v>0.14062393701843753</v>
      </c>
      <c r="GK17">
        <f t="shared" si="19"/>
        <v>0.91156625875928154</v>
      </c>
      <c r="GL17">
        <f t="shared" si="19"/>
        <v>0.55229704463432994</v>
      </c>
      <c r="GM17">
        <f t="shared" si="19"/>
        <v>0.96694381869604751</v>
      </c>
      <c r="GN17">
        <f t="shared" si="19"/>
        <v>0.29021048931945637</v>
      </c>
      <c r="GO17">
        <f t="shared" si="19"/>
        <v>0.50642043116544144</v>
      </c>
      <c r="GP17">
        <f t="shared" si="19"/>
        <v>0.5561151905349826</v>
      </c>
      <c r="GQ17">
        <f t="shared" si="19"/>
        <v>0.21105045420147514</v>
      </c>
      <c r="GR17">
        <f t="shared" si="19"/>
        <v>0.26745141603439532</v>
      </c>
      <c r="GS17">
        <f t="shared" si="19"/>
        <v>0.58911227045140746</v>
      </c>
    </row>
    <row r="18" spans="1:201">
      <c r="A18">
        <v>17</v>
      </c>
      <c r="EN18">
        <f>Sheet31!GJ18</f>
        <v>0.45587736957847363</v>
      </c>
      <c r="EO18">
        <f>Sheet31!GK18</f>
        <v>0.61862078833275369</v>
      </c>
      <c r="EP18">
        <f>Sheet31!GL18</f>
        <v>2.7662477681036839E-2</v>
      </c>
      <c r="EQ18">
        <f>Sheet31!GM18</f>
        <v>0.88274904309031543</v>
      </c>
      <c r="ER18">
        <f>Sheet31!GN18</f>
        <v>0.77737466622161433</v>
      </c>
      <c r="ES18">
        <f>Sheet31!GO18</f>
        <v>0.45416251197860075</v>
      </c>
      <c r="ET18">
        <f>Sheet31!GP18</f>
        <v>0.99204575446835908</v>
      </c>
      <c r="EU18">
        <f>Sheet31!GQ18</f>
        <v>0.69468077116873628</v>
      </c>
      <c r="EV18">
        <f>Sheet31!GR18</f>
        <v>0.89226860423016252</v>
      </c>
      <c r="EW18">
        <f>Sheet31!GS18</f>
        <v>0.721657015272402</v>
      </c>
      <c r="EZ18">
        <v>0.40905189895795946</v>
      </c>
      <c r="FA18">
        <v>0.9517313959641398</v>
      </c>
      <c r="FB18">
        <v>0.66194872976686892</v>
      </c>
      <c r="FC18">
        <v>0.3730272731922869</v>
      </c>
      <c r="FD18">
        <v>0.77466510804376176</v>
      </c>
      <c r="FE18">
        <v>0.70733749416972358</v>
      </c>
      <c r="FF18">
        <v>0.50170562063046709</v>
      </c>
      <c r="FG18">
        <v>0.48280019210944219</v>
      </c>
      <c r="FH18">
        <v>0.82223557535431069</v>
      </c>
      <c r="FI18">
        <v>0.4340079077439864</v>
      </c>
      <c r="FL18">
        <f>Sheet31!FX18</f>
        <v>4.1309789948800864E-2</v>
      </c>
      <c r="FM18">
        <f>Sheet31!FY18</f>
        <v>9.5836140314730867E-2</v>
      </c>
      <c r="FN18">
        <f>Sheet31!FZ18</f>
        <v>6.672724309405037E-2</v>
      </c>
      <c r="FO18">
        <f>Sheet31!GA18</f>
        <v>3.7731756498703223E-2</v>
      </c>
      <c r="FP18">
        <f>Sheet31!GB18</f>
        <v>7.8051781381598073E-2</v>
      </c>
      <c r="FQ18">
        <f>Sheet31!GC18</f>
        <v>7.1381723235240627E-2</v>
      </c>
      <c r="FR18">
        <f>Sheet31!GD18</f>
        <v>5.078267788869141E-2</v>
      </c>
      <c r="FS18">
        <f>Sheet31!GE18</f>
        <v>4.8788111876347726E-2</v>
      </c>
      <c r="FT18">
        <f>Sheet31!GF18</f>
        <v>8.2802140247586739E-2</v>
      </c>
      <c r="FU18">
        <f>Sheet31!GG18</f>
        <v>4.3777874279616331E-2</v>
      </c>
      <c r="FX18">
        <f t="shared" si="21"/>
        <v>7.8084000849716714E-2</v>
      </c>
      <c r="FY18">
        <f t="shared" si="18"/>
        <v>0.18142566587967174</v>
      </c>
      <c r="FZ18">
        <f t="shared" si="18"/>
        <v>0.12624939176133221</v>
      </c>
      <c r="GA18">
        <f t="shared" si="18"/>
        <v>7.1261308168061588E-2</v>
      </c>
      <c r="GB18">
        <f t="shared" si="18"/>
        <v>0.14771311404781445</v>
      </c>
      <c r="GC18">
        <f t="shared" si="18"/>
        <v>0.1349773003286889</v>
      </c>
      <c r="GD18">
        <f t="shared" si="18"/>
        <v>9.5874972162868971E-2</v>
      </c>
      <c r="GE18">
        <f t="shared" si="18"/>
        <v>9.218931989965716E-2</v>
      </c>
      <c r="GF18">
        <f t="shared" si="18"/>
        <v>0.15674548375825911</v>
      </c>
      <c r="GG18">
        <f t="shared" si="18"/>
        <v>8.2800877626053329E-2</v>
      </c>
      <c r="GJ18">
        <f t="shared" si="22"/>
        <v>0.45579928557762389</v>
      </c>
      <c r="GK18">
        <f t="shared" si="19"/>
        <v>0.61843936266687405</v>
      </c>
      <c r="GL18">
        <f t="shared" si="19"/>
        <v>2.7536228289275506E-2</v>
      </c>
      <c r="GM18">
        <f t="shared" si="19"/>
        <v>0.8826777817821474</v>
      </c>
      <c r="GN18">
        <f t="shared" si="19"/>
        <v>0.77722695310756651</v>
      </c>
      <c r="GO18">
        <f t="shared" si="19"/>
        <v>0.45402753467827206</v>
      </c>
      <c r="GP18">
        <f t="shared" si="19"/>
        <v>0.99194987949619617</v>
      </c>
      <c r="GQ18">
        <f t="shared" si="19"/>
        <v>0.69458858184883665</v>
      </c>
      <c r="GR18">
        <f t="shared" si="19"/>
        <v>0.89211185874640431</v>
      </c>
      <c r="GS18">
        <f t="shared" si="19"/>
        <v>0.72157421439477598</v>
      </c>
    </row>
    <row r="19" spans="1:201">
      <c r="A19">
        <v>18</v>
      </c>
      <c r="BN19" t="s">
        <v>35</v>
      </c>
      <c r="BO19">
        <f>BS21+BS34+BS47</f>
        <v>5.1640069296647021E-4</v>
      </c>
      <c r="EN19">
        <f>Sheet31!GJ19</f>
        <v>0.15776989455138266</v>
      </c>
      <c r="EO19">
        <f>Sheet31!GK19</f>
        <v>0.12331046617960585</v>
      </c>
      <c r="EP19">
        <f>Sheet31!GL19</f>
        <v>1.0817491036080382E-2</v>
      </c>
      <c r="EQ19">
        <f>Sheet31!GM19</f>
        <v>0.92274952518636866</v>
      </c>
      <c r="ER19">
        <f>Sheet31!GN19</f>
        <v>0.66128785313751859</v>
      </c>
      <c r="ES19">
        <f>Sheet31!GO19</f>
        <v>0.75258568991660801</v>
      </c>
      <c r="ET19">
        <f>Sheet31!GP19</f>
        <v>0.33652151229643723</v>
      </c>
      <c r="EU19">
        <f>Sheet31!GQ19</f>
        <v>0.96400065763190657</v>
      </c>
      <c r="EV19">
        <f>Sheet31!GR19</f>
        <v>0.1283079730911926</v>
      </c>
      <c r="EW19">
        <f>Sheet31!GS19</f>
        <v>0.12052049204131771</v>
      </c>
      <c r="EZ19">
        <v>0.20974880491141948</v>
      </c>
      <c r="FA19">
        <v>0.67501817905746164</v>
      </c>
      <c r="FB19">
        <v>0.45846302825152024</v>
      </c>
      <c r="FC19">
        <v>0.25190858142950689</v>
      </c>
      <c r="FD19">
        <v>0.52308706496359236</v>
      </c>
      <c r="FE19">
        <v>0.45319709535874242</v>
      </c>
      <c r="FF19">
        <v>0.29333624446802631</v>
      </c>
      <c r="FG19">
        <v>0.33560895512888023</v>
      </c>
      <c r="FH19">
        <v>0.48382843276033799</v>
      </c>
      <c r="FI19">
        <v>0.25438755779671474</v>
      </c>
      <c r="FL19">
        <f>Sheet31!FX19</f>
        <v>2.1290147110302218E-2</v>
      </c>
      <c r="FM19">
        <f>Sheet31!FY19</f>
        <v>6.801795350152369E-2</v>
      </c>
      <c r="FN19">
        <f>Sheet31!FZ19</f>
        <v>4.6260775780451825E-2</v>
      </c>
      <c r="FO19">
        <f>Sheet31!GA19</f>
        <v>2.5524788001466063E-2</v>
      </c>
      <c r="FP19">
        <f>Sheet31!GB19</f>
        <v>5.2764666707679785E-2</v>
      </c>
      <c r="FQ19">
        <f>Sheet31!GC19</f>
        <v>4.5824470569546992E-2</v>
      </c>
      <c r="FR19">
        <f>Sheet31!GD19</f>
        <v>2.9810456394395512E-2</v>
      </c>
      <c r="FS19">
        <f>Sheet31!GE19</f>
        <v>3.3956748367947799E-2</v>
      </c>
      <c r="FT19">
        <f>Sheet31!GF19</f>
        <v>4.8833193764558955E-2</v>
      </c>
      <c r="FU19">
        <f>Sheet31!GG19</f>
        <v>2.5732471530654739E-2</v>
      </c>
      <c r="FX19">
        <f t="shared" si="21"/>
        <v>4.0136012890413936E-2</v>
      </c>
      <c r="FY19">
        <f t="shared" si="18"/>
        <v>0.12871797605711749</v>
      </c>
      <c r="FZ19">
        <f t="shared" si="18"/>
        <v>8.7481001027558652E-2</v>
      </c>
      <c r="GA19">
        <f t="shared" si="18"/>
        <v>4.816316734427014E-2</v>
      </c>
      <c r="GB19">
        <f t="shared" si="18"/>
        <v>9.9796906533271029E-2</v>
      </c>
      <c r="GC19">
        <f t="shared" si="18"/>
        <v>8.6561733048466524E-2</v>
      </c>
      <c r="GD19">
        <f t="shared" si="18"/>
        <v>5.6163035201758582E-2</v>
      </c>
      <c r="GE19">
        <f t="shared" si="18"/>
        <v>6.4121969044041036E-2</v>
      </c>
      <c r="GF19">
        <f t="shared" si="18"/>
        <v>9.2332717664136851E-2</v>
      </c>
      <c r="GG19">
        <f t="shared" si="18"/>
        <v>4.8597980157260731E-2</v>
      </c>
      <c r="GJ19">
        <f t="shared" si="22"/>
        <v>0.15772975853849225</v>
      </c>
      <c r="GK19">
        <f t="shared" si="19"/>
        <v>0.12318174820354874</v>
      </c>
      <c r="GL19">
        <f t="shared" si="19"/>
        <v>1.0730010035052823E-2</v>
      </c>
      <c r="GM19">
        <f t="shared" si="19"/>
        <v>0.92270136201902442</v>
      </c>
      <c r="GN19">
        <f t="shared" si="19"/>
        <v>0.66118805623098531</v>
      </c>
      <c r="GO19">
        <f t="shared" si="19"/>
        <v>0.75249912818355957</v>
      </c>
      <c r="GP19">
        <f t="shared" si="19"/>
        <v>0.33646534926123545</v>
      </c>
      <c r="GQ19">
        <f t="shared" si="19"/>
        <v>0.96393653566286253</v>
      </c>
      <c r="GR19">
        <f t="shared" si="19"/>
        <v>0.12821564037352848</v>
      </c>
      <c r="GS19">
        <f t="shared" si="19"/>
        <v>0.12047189406116045</v>
      </c>
    </row>
    <row r="20" spans="1:201">
      <c r="A20">
        <v>19</v>
      </c>
      <c r="AV20" t="s">
        <v>67</v>
      </c>
      <c r="AW20">
        <f>MAX(AW7:AW16)</f>
        <v>79.505817469885429</v>
      </c>
      <c r="AX20">
        <f>MAX(AX7:AX16)</f>
        <v>108.07107833960984</v>
      </c>
      <c r="AY20">
        <f>MAX(AY7:AY16)</f>
        <v>88.528451607931103</v>
      </c>
      <c r="AZ20">
        <f>MAX(AZ7:AZ16)</f>
        <v>105.5683912550479</v>
      </c>
      <c r="BB20">
        <f>SUM(BB7:BB16)</f>
        <v>1.0011693326191338</v>
      </c>
      <c r="BC20">
        <f t="shared" ref="BC20:BE20" si="23">SUM(BC7:BC16)</f>
        <v>1.0001323508628783</v>
      </c>
      <c r="BD20">
        <f t="shared" si="23"/>
        <v>1.0004697970863483</v>
      </c>
      <c r="BE20">
        <f t="shared" si="23"/>
        <v>1.0001194059832585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Sheet31!GJ20</f>
        <v>0.43288278016898252</v>
      </c>
      <c r="EO20">
        <f>Sheet31!GK20</f>
        <v>0.8481067948049712</v>
      </c>
      <c r="EP20">
        <f>Sheet31!GL20</f>
        <v>0.37337912291798009</v>
      </c>
      <c r="EQ20">
        <f>Sheet31!GM20</f>
        <v>0.35567248090885217</v>
      </c>
      <c r="ER20">
        <f>Sheet31!GN20</f>
        <v>0.4983603261286817</v>
      </c>
      <c r="ES20">
        <f>Sheet31!GO20</f>
        <v>0.4617599189872415</v>
      </c>
      <c r="ET20">
        <f>Sheet31!GP20</f>
        <v>1.2255795914844839E-3</v>
      </c>
      <c r="EU20">
        <f>Sheet31!GQ20</f>
        <v>0.5391013881655784</v>
      </c>
      <c r="EV20">
        <f>Sheet31!GR20</f>
        <v>0.53494984368747189</v>
      </c>
      <c r="EW20">
        <f>Sheet31!GS20</f>
        <v>0.15148367992051801</v>
      </c>
      <c r="EZ20">
        <v>0.39064647377184769</v>
      </c>
      <c r="FA20">
        <v>1.0860765826342114</v>
      </c>
      <c r="FB20">
        <v>0.78972301620904828</v>
      </c>
      <c r="FC20">
        <v>0.39984824277226971</v>
      </c>
      <c r="FD20">
        <v>0.74869247349577173</v>
      </c>
      <c r="FE20">
        <v>0.78320831865375984</v>
      </c>
      <c r="FF20">
        <v>0.61718681349841797</v>
      </c>
      <c r="FG20">
        <v>0.53908434477941292</v>
      </c>
      <c r="FH20">
        <v>0.82398533035329602</v>
      </c>
      <c r="FI20">
        <v>0.45353395845961508</v>
      </c>
      <c r="FL20">
        <f>Sheet31!FX20</f>
        <v>3.9473943598690032E-2</v>
      </c>
      <c r="FM20">
        <f>Sheet31!FY20</f>
        <v>0.10927871142166276</v>
      </c>
      <c r="FN20">
        <f>Sheet31!FZ20</f>
        <v>7.9511826312904835E-2</v>
      </c>
      <c r="FO20">
        <f>Sheet31!GA20</f>
        <v>4.0419742799990881E-2</v>
      </c>
      <c r="FP20">
        <f>Sheet31!GB20</f>
        <v>7.5460777923697445E-2</v>
      </c>
      <c r="FQ20">
        <f>Sheet31!GC20</f>
        <v>7.8976664867628305E-2</v>
      </c>
      <c r="FR20">
        <f>Sheet31!GD20</f>
        <v>6.2338125676263109E-2</v>
      </c>
      <c r="FS20">
        <f>Sheet31!GE20</f>
        <v>5.4422500285432593E-2</v>
      </c>
      <c r="FT20">
        <f>Sheet31!GF20</f>
        <v>8.2984430313333982E-2</v>
      </c>
      <c r="FU20">
        <f>Sheet31!GG20</f>
        <v>4.5735561922474577E-2</v>
      </c>
      <c r="FX20">
        <f t="shared" si="21"/>
        <v>7.45911966160058E-2</v>
      </c>
      <c r="FY20">
        <f t="shared" si="18"/>
        <v>0.20695849854291759</v>
      </c>
      <c r="FZ20">
        <f t="shared" si="18"/>
        <v>0.15053294530251915</v>
      </c>
      <c r="GA20">
        <f t="shared" si="18"/>
        <v>7.6362592797218756E-2</v>
      </c>
      <c r="GB20">
        <f t="shared" si="18"/>
        <v>0.14278394748090487</v>
      </c>
      <c r="GC20">
        <f t="shared" si="18"/>
        <v>0.14939983024624146</v>
      </c>
      <c r="GD20">
        <f t="shared" si="18"/>
        <v>0.11782299445847857</v>
      </c>
      <c r="GE20">
        <f t="shared" si="18"/>
        <v>0.10288868473483062</v>
      </c>
      <c r="GF20">
        <f t="shared" si="18"/>
        <v>0.15708452031733017</v>
      </c>
      <c r="GG20">
        <f t="shared" si="18"/>
        <v>8.6515401576188616E-2</v>
      </c>
      <c r="GJ20">
        <f t="shared" si="22"/>
        <v>0.4328081889723665</v>
      </c>
      <c r="GK20">
        <f t="shared" si="19"/>
        <v>0.84789983630642829</v>
      </c>
      <c r="GL20">
        <f t="shared" si="19"/>
        <v>0.37322858997267755</v>
      </c>
      <c r="GM20">
        <f t="shared" si="19"/>
        <v>0.35559611831605498</v>
      </c>
      <c r="GN20">
        <f t="shared" si="19"/>
        <v>0.49821754218120079</v>
      </c>
      <c r="GO20">
        <f t="shared" si="19"/>
        <v>0.46161051915699525</v>
      </c>
      <c r="GP20">
        <f t="shared" si="19"/>
        <v>1.1077565970260053E-3</v>
      </c>
      <c r="GQ20">
        <f t="shared" si="19"/>
        <v>0.53899849948084355</v>
      </c>
      <c r="GR20">
        <f t="shared" si="19"/>
        <v>0.53479275916715452</v>
      </c>
      <c r="GS20">
        <f t="shared" si="19"/>
        <v>0.15139716451894181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0.99883203312263402</v>
      </c>
      <c r="BH21">
        <f t="shared" si="25"/>
        <v>0.99986766665155458</v>
      </c>
      <c r="BI21">
        <f t="shared" si="25"/>
        <v>0.99953042351931409</v>
      </c>
      <c r="BJ21">
        <f t="shared" si="25"/>
        <v>0.99988060827282799</v>
      </c>
      <c r="BL21">
        <v>1.0000000000000001E-5</v>
      </c>
      <c r="BS21">
        <f>SUM(BM23:BV32)</f>
        <v>1.8441089510609225E-4</v>
      </c>
      <c r="EN21">
        <f>Sheet31!GJ21</f>
        <v>0.51074839190714016</v>
      </c>
      <c r="EO21">
        <f>Sheet31!GK21</f>
        <v>0.57075375881592305</v>
      </c>
      <c r="EP21">
        <f>Sheet31!GL21</f>
        <v>0.79180789336317858</v>
      </c>
      <c r="EQ21">
        <f>Sheet31!GM21</f>
        <v>0.81187526374940222</v>
      </c>
      <c r="ER21">
        <f>Sheet31!GN21</f>
        <v>0.45696919140390879</v>
      </c>
      <c r="ES21">
        <f>Sheet31!GO21</f>
        <v>0.95795990240927176</v>
      </c>
      <c r="ET21">
        <f>Sheet31!GP21</f>
        <v>5.8290839517101144E-2</v>
      </c>
      <c r="EU21">
        <f>Sheet31!GQ21</f>
        <v>0.77878361697799758</v>
      </c>
      <c r="EV21">
        <f>Sheet31!GR21</f>
        <v>0.88713866600371771</v>
      </c>
      <c r="EW21">
        <f>Sheet31!GS21</f>
        <v>0.53432484440960337</v>
      </c>
      <c r="EZ21">
        <v>0.24627778342874332</v>
      </c>
      <c r="FA21">
        <v>0.64052068418169283</v>
      </c>
      <c r="FB21">
        <v>0.48760776929244742</v>
      </c>
      <c r="FC21">
        <v>0.24055509682119103</v>
      </c>
      <c r="FD21">
        <v>0.41013856808825805</v>
      </c>
      <c r="FE21">
        <v>0.48010749937211561</v>
      </c>
      <c r="FF21">
        <v>0.42360677266335506</v>
      </c>
      <c r="FG21">
        <v>0.3243818013500171</v>
      </c>
      <c r="FH21">
        <v>0.49234989172631682</v>
      </c>
      <c r="FI21">
        <v>0.27796943468043744</v>
      </c>
      <c r="FL21">
        <f>Sheet31!FX21</f>
        <v>2.4831022380818048E-2</v>
      </c>
      <c r="FM21">
        <f>Sheet31!FY21</f>
        <v>6.4385712265502298E-2</v>
      </c>
      <c r="FN21">
        <f>Sheet31!FZ21</f>
        <v>4.902935141799266E-2</v>
      </c>
      <c r="FO21">
        <f>Sheet31!GA21</f>
        <v>2.4272117508095922E-2</v>
      </c>
      <c r="FP21">
        <f>Sheet31!GB21</f>
        <v>4.130736714582383E-2</v>
      </c>
      <c r="FQ21">
        <f>Sheet31!GC21</f>
        <v>4.8336650618788744E-2</v>
      </c>
      <c r="FR21">
        <f>Sheet31!GD21</f>
        <v>4.2668496562629034E-2</v>
      </c>
      <c r="FS21">
        <f>Sheet31!GE21</f>
        <v>3.2693492874519677E-2</v>
      </c>
      <c r="FT21">
        <f>Sheet31!GF21</f>
        <v>4.9526483501836249E-2</v>
      </c>
      <c r="FU21">
        <f>Sheet31!GG21</f>
        <v>2.798714028351677E-2</v>
      </c>
      <c r="FX21">
        <f t="shared" si="21"/>
        <v>4.6975698485610569E-2</v>
      </c>
      <c r="FY21">
        <f t="shared" si="18"/>
        <v>0.12199920945712134</v>
      </c>
      <c r="FZ21">
        <f t="shared" si="18"/>
        <v>9.2887193205438118E-2</v>
      </c>
      <c r="GA21">
        <f t="shared" si="18"/>
        <v>4.5900415439405429E-2</v>
      </c>
      <c r="GB21">
        <f t="shared" si="18"/>
        <v>7.8190487240067247E-2</v>
      </c>
      <c r="GC21">
        <f t="shared" si="18"/>
        <v>9.1513735494121423E-2</v>
      </c>
      <c r="GD21">
        <f t="shared" si="18"/>
        <v>8.0762324172701627E-2</v>
      </c>
      <c r="GE21">
        <f t="shared" si="18"/>
        <v>6.1862323722069415E-2</v>
      </c>
      <c r="GF21">
        <f t="shared" si="18"/>
        <v>9.3808824324284307E-2</v>
      </c>
      <c r="GG21">
        <f t="shared" si="18"/>
        <v>5.2985369723208831E-2</v>
      </c>
      <c r="GJ21">
        <f t="shared" si="22"/>
        <v>0.5107014162086545</v>
      </c>
      <c r="GK21">
        <f t="shared" si="19"/>
        <v>0.57063175960646595</v>
      </c>
      <c r="GL21">
        <f t="shared" si="19"/>
        <v>0.79171500616997315</v>
      </c>
      <c r="GM21">
        <f t="shared" si="19"/>
        <v>0.81182936333396283</v>
      </c>
      <c r="GN21">
        <f t="shared" si="19"/>
        <v>0.45689100091666873</v>
      </c>
      <c r="GO21">
        <f t="shared" si="19"/>
        <v>0.95786838867377766</v>
      </c>
      <c r="GP21">
        <f t="shared" si="19"/>
        <v>5.8210077192928443E-2</v>
      </c>
      <c r="GQ21">
        <f t="shared" si="19"/>
        <v>0.77872175465427551</v>
      </c>
      <c r="GR21">
        <f t="shared" si="19"/>
        <v>0.88704485717939341</v>
      </c>
      <c r="GS21">
        <f t="shared" si="19"/>
        <v>0.53427185903988017</v>
      </c>
    </row>
    <row r="22" spans="1:201">
      <c r="A22">
        <v>21</v>
      </c>
      <c r="BG22">
        <f t="shared" si="25"/>
        <v>2.8179644760662568E-11</v>
      </c>
      <c r="BH22">
        <f t="shared" si="25"/>
        <v>9.9999999999999998E-13</v>
      </c>
      <c r="BI22">
        <f t="shared" si="25"/>
        <v>2.6681480392877847E-12</v>
      </c>
      <c r="BJ22">
        <f t="shared" si="25"/>
        <v>9.9999999999999998E-13</v>
      </c>
      <c r="EN22">
        <f>Sheet31!GJ22</f>
        <v>0.7528760523502841</v>
      </c>
      <c r="EO22">
        <f>Sheet31!GK22</f>
        <v>3.8501016048970771E-2</v>
      </c>
      <c r="EP22">
        <f>Sheet31!GL22</f>
        <v>0.49280073774495864</v>
      </c>
      <c r="EQ22">
        <f>Sheet31!GM22</f>
        <v>0.65064382714716495</v>
      </c>
      <c r="ER22">
        <f>Sheet31!GN22</f>
        <v>0.32793024362892426</v>
      </c>
      <c r="ES22">
        <f>Sheet31!GO22</f>
        <v>0.35276891911340202</v>
      </c>
      <c r="ET22">
        <f>Sheet31!GP22</f>
        <v>0.63207014607385426</v>
      </c>
      <c r="EU22">
        <f>Sheet31!GQ22</f>
        <v>0.20354922858404728</v>
      </c>
      <c r="EV22">
        <f>Sheet31!GR22</f>
        <v>0.54457889478220733</v>
      </c>
      <c r="EW22">
        <f>Sheet31!GS22</f>
        <v>0.23508164734954676</v>
      </c>
      <c r="EZ22">
        <v>0.23144877247195894</v>
      </c>
      <c r="FA22">
        <v>0.68386736013526539</v>
      </c>
      <c r="FB22">
        <v>0.46782885621788495</v>
      </c>
      <c r="FC22">
        <v>0.25824039608242982</v>
      </c>
      <c r="FD22">
        <v>0.53469025102487189</v>
      </c>
      <c r="FE22">
        <v>0.47090609183006965</v>
      </c>
      <c r="FF22">
        <v>0.3137247536623351</v>
      </c>
      <c r="FG22">
        <v>0.34177455641674509</v>
      </c>
      <c r="FH22">
        <v>0.5131081840996764</v>
      </c>
      <c r="FI22">
        <v>0.27033849324381398</v>
      </c>
      <c r="FL22">
        <f>Sheet31!FX22</f>
        <v>2.34563422985971E-2</v>
      </c>
      <c r="FM22">
        <f>Sheet31!FY22</f>
        <v>6.8896760157807435E-2</v>
      </c>
      <c r="FN22">
        <f>Sheet31!FZ22</f>
        <v>4.7192454719545938E-2</v>
      </c>
      <c r="FO22">
        <f>Sheet31!GA22</f>
        <v>2.615404009970863E-2</v>
      </c>
      <c r="FP22">
        <f>Sheet31!GB22</f>
        <v>5.3919497874331958E-2</v>
      </c>
      <c r="FQ22">
        <f>Sheet31!GC22</f>
        <v>4.7589320815367389E-2</v>
      </c>
      <c r="FR22">
        <f>Sheet31!GD22</f>
        <v>3.1843591990583967E-2</v>
      </c>
      <c r="FS22">
        <f>Sheet31!GE22</f>
        <v>3.4568548074872169E-2</v>
      </c>
      <c r="FT22">
        <f>Sheet31!GF22</f>
        <v>5.1755856294622996E-2</v>
      </c>
      <c r="FU22">
        <f>Sheet31!GG22</f>
        <v>2.7324059550265567E-2</v>
      </c>
      <c r="FX22">
        <f t="shared" si="21"/>
        <v>4.425558531593328E-2</v>
      </c>
      <c r="FY22">
        <f t="shared" si="18"/>
        <v>0.13039382015555323</v>
      </c>
      <c r="FZ22">
        <f t="shared" si="18"/>
        <v>8.9256094869379826E-2</v>
      </c>
      <c r="GA22">
        <f t="shared" si="18"/>
        <v>4.9362675697980744E-2</v>
      </c>
      <c r="GB22">
        <f t="shared" si="18"/>
        <v>0.10199657318938593</v>
      </c>
      <c r="GC22">
        <f t="shared" si="18"/>
        <v>8.9920997916837608E-2</v>
      </c>
      <c r="GD22">
        <f t="shared" si="18"/>
        <v>6.0031708157759073E-2</v>
      </c>
      <c r="GE22">
        <f t="shared" si="18"/>
        <v>6.5289148909059458E-2</v>
      </c>
      <c r="GF22">
        <f t="shared" si="18"/>
        <v>9.7891089075128335E-2</v>
      </c>
      <c r="GG22">
        <f t="shared" si="18"/>
        <v>5.1625502919620404E-2</v>
      </c>
      <c r="GJ22">
        <f t="shared" si="22"/>
        <v>0.75283179676496814</v>
      </c>
      <c r="GK22">
        <f t="shared" si="19"/>
        <v>3.8370622228815217E-2</v>
      </c>
      <c r="GL22">
        <f t="shared" si="19"/>
        <v>0.49271148165008927</v>
      </c>
      <c r="GM22">
        <f t="shared" si="19"/>
        <v>0.65059446447146696</v>
      </c>
      <c r="GN22">
        <f t="shared" si="19"/>
        <v>0.32782824705573488</v>
      </c>
      <c r="GO22">
        <f t="shared" si="19"/>
        <v>0.3526789981154852</v>
      </c>
      <c r="GP22">
        <f t="shared" si="19"/>
        <v>0.63201011436569654</v>
      </c>
      <c r="GQ22">
        <f t="shared" si="19"/>
        <v>0.20348393943513823</v>
      </c>
      <c r="GR22">
        <f t="shared" si="19"/>
        <v>0.54448100369313224</v>
      </c>
      <c r="GS22">
        <f t="shared" si="19"/>
        <v>0.23503002184662714</v>
      </c>
    </row>
    <row r="23" spans="1:201">
      <c r="A23">
        <v>22</v>
      </c>
      <c r="B23">
        <f t="array" ref="B23:K32">TRANSPOSE(EN16:EW25)</f>
        <v>0.62663932499473174</v>
      </c>
      <c r="C23">
        <v>0.14068155909826283</v>
      </c>
      <c r="D23">
        <v>0.45587736957847363</v>
      </c>
      <c r="E23">
        <v>0.15776989455138266</v>
      </c>
      <c r="F23">
        <v>0.43288278016898252</v>
      </c>
      <c r="G23">
        <v>0.51074839190714016</v>
      </c>
      <c r="H23">
        <v>0.7528760523502841</v>
      </c>
      <c r="I23">
        <v>0.95234656525301831</v>
      </c>
      <c r="J23">
        <v>0.38203846795989832</v>
      </c>
      <c r="K23">
        <v>0.39057848055510808</v>
      </c>
      <c r="M23">
        <f t="array" ref="M23:M32">TRANSPOSE(EN12:EW12)</f>
        <v>0.1157831846891975</v>
      </c>
      <c r="S23">
        <f>EN16</f>
        <v>0.62663932499473174</v>
      </c>
      <c r="T23">
        <f t="shared" ref="T23:AB32" si="26">EO16</f>
        <v>0.24248820256779621</v>
      </c>
      <c r="U23">
        <f t="shared" si="26"/>
        <v>5.576334950828199E-2</v>
      </c>
      <c r="V23">
        <f t="shared" si="26"/>
        <v>0.99160388441473113</v>
      </c>
      <c r="W23">
        <f t="shared" si="26"/>
        <v>0.62997464390850211</v>
      </c>
      <c r="X23">
        <f t="shared" si="26"/>
        <v>0.9445387320757348</v>
      </c>
      <c r="Y23">
        <f t="shared" si="26"/>
        <v>0.23694308516100962</v>
      </c>
      <c r="Z23">
        <f t="shared" si="26"/>
        <v>0.67318002923524023</v>
      </c>
      <c r="AA23">
        <f t="shared" si="26"/>
        <v>0.96730749461904642</v>
      </c>
      <c r="AB23">
        <f t="shared" si="26"/>
        <v>0.99762335452056183</v>
      </c>
      <c r="BG23">
        <f t="shared" si="25"/>
        <v>1.5232757723462626E-10</v>
      </c>
      <c r="BH23">
        <f t="shared" si="25"/>
        <v>9.9999999999999998E-13</v>
      </c>
      <c r="BI23">
        <f t="shared" si="25"/>
        <v>1.1842653471086449E-11</v>
      </c>
      <c r="BJ23">
        <f t="shared" si="25"/>
        <v>9.9999999999999998E-13</v>
      </c>
      <c r="BM23">
        <f>0.5*$BL$21*B23*B23</f>
        <v>1.9633842181492653E-6</v>
      </c>
      <c r="BN23">
        <f t="shared" ref="BN23:BV32" si="27">0.5*$BL$21*C23*C23</f>
        <v>9.8956505351590084E-8</v>
      </c>
      <c r="BO23">
        <f t="shared" si="27"/>
        <v>1.0391208804689412E-6</v>
      </c>
      <c r="BP23">
        <f t="shared" si="27"/>
        <v>1.2445669813377202E-7</v>
      </c>
      <c r="BQ23">
        <f t="shared" si="27"/>
        <v>9.3693750683413833E-7</v>
      </c>
      <c r="BR23">
        <f t="shared" si="27"/>
        <v>1.3043195991786484E-6</v>
      </c>
      <c r="BS23">
        <f t="shared" si="27"/>
        <v>2.834111751012739E-6</v>
      </c>
      <c r="BT23">
        <f t="shared" si="27"/>
        <v>4.5348199017461076E-6</v>
      </c>
      <c r="BU23">
        <f t="shared" si="27"/>
        <v>7.2976695500573131E-7</v>
      </c>
      <c r="BV23">
        <f t="shared" si="27"/>
        <v>7.6275774736368478E-7</v>
      </c>
      <c r="BY23">
        <f>$BG$7-$BL$7</f>
        <v>5.8858552900305358E-18</v>
      </c>
      <c r="BZ23">
        <f>$BG$8-$BL$8</f>
        <v>0.99883203312263402</v>
      </c>
      <c r="CA23">
        <f>$BG$9-$BL$9</f>
        <v>2.8179644760662568E-11</v>
      </c>
      <c r="CB23">
        <f>$BG$10-$BL$10</f>
        <v>1.5232757723462626E-10</v>
      </c>
      <c r="CC23">
        <f>$BG$11-$BL$11</f>
        <v>-0.99999087839847445</v>
      </c>
      <c r="CD23">
        <f>$BG$12-$BL$12</f>
        <v>1.5304991769257411E-6</v>
      </c>
      <c r="CE23">
        <f>$BG$13-$BL$13</f>
        <v>1.1528588856726595E-11</v>
      </c>
      <c r="CF23">
        <f>$BG$14-$BL$14</f>
        <v>6.4582424846522279E-10</v>
      </c>
      <c r="CG23">
        <f>$BG$15-$BL$15</f>
        <v>4.242441038937447E-9</v>
      </c>
      <c r="CH23">
        <f>$BG$16-$BL$16</f>
        <v>1.1573096963622706E-3</v>
      </c>
      <c r="CW23">
        <f>IF($AH$7&gt;0,$CR$7,0)</f>
        <v>-0.77200927568515509</v>
      </c>
      <c r="CX23">
        <f>IF($AH$8&gt;0,$CR$8,0)</f>
        <v>-5.6735478386995296E-2</v>
      </c>
      <c r="CY23">
        <f>IF($AH$9&gt;0,$CR$9,0)</f>
        <v>-0.260852367125188</v>
      </c>
      <c r="CZ23">
        <f>IF($AH$10&gt;0,$CR$10,0)</f>
        <v>3.0927263418795703E-2</v>
      </c>
      <c r="DA23">
        <f>IF($AH$11&gt;0,$CR$11,0)</f>
        <v>0.54486289913860741</v>
      </c>
      <c r="DB23">
        <f>IF($AH$12&gt;0,$CR$12,0)</f>
        <v>0.20809621523811206</v>
      </c>
      <c r="DC23">
        <f>IF($AH$13&gt;0,$CR$13,0)</f>
        <v>0.46659242975187964</v>
      </c>
      <c r="DD23">
        <f>IF($AH$14&gt;0,$CR$14,0)</f>
        <v>0.59686026897937439</v>
      </c>
      <c r="DE23">
        <f>IF($AH$15&gt;0,$CR$15,0)</f>
        <v>6.8212424264121399E-2</v>
      </c>
      <c r="DF23">
        <f>IF($AH$16&gt;0,$CR$16,0)</f>
        <v>-9.3393638856038214E-2</v>
      </c>
      <c r="DT23">
        <f>IF($S$7&gt;0,$DO$7,0)</f>
        <v>0.35230956743004682</v>
      </c>
      <c r="DU23">
        <f>IF($S$8&gt;0,$DO$8,0)</f>
        <v>0.9270651427279144</v>
      </c>
      <c r="DV23">
        <f>IF($S$9&gt;0,$DO$9,0)</f>
        <v>0.44833845660472099</v>
      </c>
      <c r="DW23">
        <f>IF($S$10&gt;0,$DO$10,0)</f>
        <v>9.077366728909575E-2</v>
      </c>
      <c r="DX23">
        <f>IF($S$11&gt;0,$DO$11,0)</f>
        <v>0.74485579817909942</v>
      </c>
      <c r="DY23">
        <f>IF($S$12&gt;0,$DO$12,0)</f>
        <v>0.60817617730024442</v>
      </c>
      <c r="DZ23">
        <f>IF($S$13&gt;0,$DO$13,0)</f>
        <v>-5.0541093667109259E-2</v>
      </c>
      <c r="EA23">
        <f>IF($S$14&gt;0,$DO$14,0)</f>
        <v>0.19794577617087711</v>
      </c>
      <c r="EB23">
        <f>IF($S$15&gt;0,$DO$15,0)</f>
        <v>0.9997013914980073</v>
      </c>
      <c r="EC23">
        <f>IF($S$16&gt;0,$DO$16,0)</f>
        <v>0.50921179832881058</v>
      </c>
      <c r="EN23">
        <f>Sheet31!GJ23</f>
        <v>0.95234656525301831</v>
      </c>
      <c r="EO23">
        <f>Sheet31!GK23</f>
        <v>0.44433454019000701</v>
      </c>
      <c r="EP23">
        <f>Sheet31!GL23</f>
        <v>0.86798698344201819</v>
      </c>
      <c r="EQ23">
        <f>Sheet31!GM23</f>
        <v>0.79167509633678046</v>
      </c>
      <c r="ER23">
        <f>Sheet31!GN23</f>
        <v>0.54496833237072939</v>
      </c>
      <c r="ES23">
        <f>Sheet31!GO23</f>
        <v>0.86320168354534155</v>
      </c>
      <c r="ET23">
        <f>Sheet31!GP23</f>
        <v>0.7312316144095925</v>
      </c>
      <c r="EU23">
        <f>Sheet31!GQ23</f>
        <v>0.40123627443037685</v>
      </c>
      <c r="EV23">
        <f>Sheet31!GR23</f>
        <v>0.74434411311691961</v>
      </c>
      <c r="EW23">
        <f>Sheet31!GS23</f>
        <v>0.14489256246434706</v>
      </c>
      <c r="EZ23">
        <v>0.1858194610626086</v>
      </c>
      <c r="FA23">
        <v>0.43807298831677111</v>
      </c>
      <c r="FB23">
        <v>0.32910182949062172</v>
      </c>
      <c r="FC23">
        <v>0.17524583177521505</v>
      </c>
      <c r="FD23">
        <v>0.31131767970114838</v>
      </c>
      <c r="FE23">
        <v>0.33479387529806004</v>
      </c>
      <c r="FF23">
        <v>0.28865621475993769</v>
      </c>
      <c r="FG23">
        <v>0.22944436480803226</v>
      </c>
      <c r="FH23">
        <v>0.35818261844799809</v>
      </c>
      <c r="FI23">
        <v>0.19750940587683449</v>
      </c>
      <c r="FL23">
        <f>Sheet31!FX23</f>
        <v>1.8728429985702628E-2</v>
      </c>
      <c r="FM23">
        <f>Sheet31!FY23</f>
        <v>4.404767881143451E-2</v>
      </c>
      <c r="FN23">
        <f>Sheet31!FZ23</f>
        <v>3.3103536441419376E-2</v>
      </c>
      <c r="FO23">
        <f>Sheet31!GA23</f>
        <v>1.7680496716660464E-2</v>
      </c>
      <c r="FP23">
        <f>Sheet31!GB23</f>
        <v>3.1343418309320893E-2</v>
      </c>
      <c r="FQ23">
        <f>Sheet31!GC23</f>
        <v>3.3714193746774396E-2</v>
      </c>
      <c r="FR23">
        <f>Sheet31!GD23</f>
        <v>2.9087454744885003E-2</v>
      </c>
      <c r="FS23">
        <f>Sheet31!GE23</f>
        <v>2.3128415266700481E-2</v>
      </c>
      <c r="FT23">
        <f>Sheet31!GF23</f>
        <v>3.6028220427097274E-2</v>
      </c>
      <c r="FU23">
        <f>Sheet31!GG23</f>
        <v>1.9887880469189472E-2</v>
      </c>
      <c r="FX23">
        <f t="shared" si="21"/>
        <v>3.5437533093393224E-2</v>
      </c>
      <c r="FY23">
        <f t="shared" si="18"/>
        <v>8.3450209761968167E-2</v>
      </c>
      <c r="FZ23">
        <f t="shared" si="18"/>
        <v>6.2703365746339612E-2</v>
      </c>
      <c r="GA23">
        <f t="shared" si="18"/>
        <v>3.3437030222515915E-2</v>
      </c>
      <c r="GB23">
        <f t="shared" si="18"/>
        <v>5.9340844448503634E-2</v>
      </c>
      <c r="GC23">
        <f t="shared" si="18"/>
        <v>6.3822161901902957E-2</v>
      </c>
      <c r="GD23">
        <f t="shared" si="18"/>
        <v>5.5044330746390265E-2</v>
      </c>
      <c r="GE23">
        <f t="shared" si="18"/>
        <v>4.3760010220833659E-2</v>
      </c>
      <c r="GF23">
        <f t="shared" si="18"/>
        <v>6.8243660229187347E-2</v>
      </c>
      <c r="GG23">
        <f t="shared" si="18"/>
        <v>3.7650033009953968E-2</v>
      </c>
      <c r="GJ23">
        <f t="shared" si="22"/>
        <v>0.95231112771992488</v>
      </c>
      <c r="GK23">
        <f t="shared" si="19"/>
        <v>0.44425108998024504</v>
      </c>
      <c r="GL23">
        <f t="shared" si="19"/>
        <v>0.86792428007627187</v>
      </c>
      <c r="GM23">
        <f t="shared" si="19"/>
        <v>0.79164165930655794</v>
      </c>
      <c r="GN23">
        <f t="shared" si="19"/>
        <v>0.54490899152628092</v>
      </c>
      <c r="GO23">
        <f t="shared" si="19"/>
        <v>0.86313786138343962</v>
      </c>
      <c r="GP23">
        <f t="shared" si="19"/>
        <v>0.73117657007884607</v>
      </c>
      <c r="GQ23">
        <f t="shared" si="19"/>
        <v>0.40119251442015602</v>
      </c>
      <c r="GR23">
        <f t="shared" si="19"/>
        <v>0.74427586945669044</v>
      </c>
      <c r="GS23">
        <f t="shared" si="19"/>
        <v>0.14485491243133711</v>
      </c>
    </row>
    <row r="24" spans="1:201">
      <c r="A24">
        <v>23</v>
      </c>
      <c r="B24">
        <v>0.24248820256779621</v>
      </c>
      <c r="C24">
        <v>0.91172291281796025</v>
      </c>
      <c r="D24">
        <v>0.61862078833275369</v>
      </c>
      <c r="E24">
        <v>0.12331046617960585</v>
      </c>
      <c r="F24">
        <v>0.8481067948049712</v>
      </c>
      <c r="G24">
        <v>0.57075375881592305</v>
      </c>
      <c r="H24">
        <v>3.8501016048970771E-2</v>
      </c>
      <c r="I24">
        <v>0.44433454019000701</v>
      </c>
      <c r="J24">
        <v>0.88503912938586282</v>
      </c>
      <c r="K24">
        <v>0.2337354631521342</v>
      </c>
      <c r="M24">
        <v>9.3896228627278269E-2</v>
      </c>
      <c r="S24">
        <f t="shared" ref="S24:S32" si="28">EN17</f>
        <v>0.14068155909826283</v>
      </c>
      <c r="T24">
        <f t="shared" si="26"/>
        <v>0.91172291281796025</v>
      </c>
      <c r="U24">
        <f t="shared" si="26"/>
        <v>0.55241567842440631</v>
      </c>
      <c r="V24">
        <f t="shared" si="26"/>
        <v>0.96700180451468387</v>
      </c>
      <c r="W24">
        <f t="shared" si="26"/>
        <v>0.29030979373469129</v>
      </c>
      <c r="X24">
        <f t="shared" si="26"/>
        <v>0.50653625814873315</v>
      </c>
      <c r="Y24">
        <f t="shared" si="26"/>
        <v>0.55621605577589084</v>
      </c>
      <c r="Z24">
        <f t="shared" si="26"/>
        <v>0.21112914353860959</v>
      </c>
      <c r="AA24">
        <f t="shared" si="26"/>
        <v>0.26756897914370131</v>
      </c>
      <c r="AB24">
        <f t="shared" si="26"/>
        <v>0.58917875297647637</v>
      </c>
      <c r="BG24">
        <f t="shared" si="25"/>
        <v>9.1216015255383669E-6</v>
      </c>
      <c r="BH24">
        <f t="shared" si="25"/>
        <v>1.1362856706755639E-7</v>
      </c>
      <c r="BI24">
        <f t="shared" si="25"/>
        <v>3.4928938276716469E-6</v>
      </c>
      <c r="BJ24">
        <f t="shared" si="25"/>
        <v>1.7579959288115353E-7</v>
      </c>
      <c r="BM24">
        <f t="shared" ref="BM24:BM32" si="29">0.5*$BL$21*B24*B24</f>
        <v>2.9400264192280286E-7</v>
      </c>
      <c r="BN24">
        <f t="shared" si="27"/>
        <v>4.1561933487863296E-6</v>
      </c>
      <c r="BO24">
        <f t="shared" si="27"/>
        <v>1.9134583987871884E-6</v>
      </c>
      <c r="BP24">
        <f t="shared" si="27"/>
        <v>7.6027355347158598E-8</v>
      </c>
      <c r="BQ24">
        <f t="shared" si="27"/>
        <v>3.5964256769718081E-6</v>
      </c>
      <c r="BR24">
        <f t="shared" si="27"/>
        <v>1.6287992660125243E-6</v>
      </c>
      <c r="BS24">
        <f t="shared" si="27"/>
        <v>7.4116411840155249E-9</v>
      </c>
      <c r="BT24">
        <f t="shared" si="27"/>
        <v>9.8716591802932479E-7</v>
      </c>
      <c r="BU24">
        <f t="shared" si="27"/>
        <v>3.9164713027204303E-6</v>
      </c>
      <c r="BV24">
        <f t="shared" si="27"/>
        <v>2.7316133367471342E-7</v>
      </c>
      <c r="BY24">
        <f>$BH$7-$BM$7</f>
        <v>-1</v>
      </c>
      <c r="BZ24">
        <f>$BH$8-$BM$8</f>
        <v>0.99986766665155458</v>
      </c>
      <c r="CA24">
        <f>$BH$9-$BM$9</f>
        <v>1.2280308196015448E-15</v>
      </c>
      <c r="CB24">
        <f>$BH$10-$BM$10</f>
        <v>3.4604677314679855E-14</v>
      </c>
      <c r="CC24">
        <f>$BH$11-$BM$11</f>
        <v>1.1362856706755639E-7</v>
      </c>
      <c r="CD24">
        <f>$BH$12-$BM$12</f>
        <v>1.4696135300495428E-8</v>
      </c>
      <c r="CE24">
        <f>$BH$13-$BM$13</f>
        <v>6.4361105387819347E-16</v>
      </c>
      <c r="CF24">
        <f>$BH$14-$BM$14</f>
        <v>4.0021301387791719E-13</v>
      </c>
      <c r="CG24">
        <f>$BH$15-$BM$15</f>
        <v>1.8291073481237914E-12</v>
      </c>
      <c r="CH24">
        <f>$BH$16-$BM$16</f>
        <v>1.3220502147699099E-4</v>
      </c>
      <c r="CW24">
        <f>IF($AI$7&gt;0,$CS$7,0)</f>
        <v>-0.13295449651045665</v>
      </c>
      <c r="CX24">
        <f>IF($AI$8&gt;0,$CS$8,0)</f>
        <v>0.29791155629840788</v>
      </c>
      <c r="CY24">
        <f>IF($AI$9&gt;0,$CS$9,0)</f>
        <v>0.37151328920009496</v>
      </c>
      <c r="CZ24">
        <f>IF($AI$10&gt;0,$CS$10,0)</f>
        <v>0.70151157095683836</v>
      </c>
      <c r="DA24">
        <f>IF($AI$11&gt;0,$CS$11,0)</f>
        <v>0.34770404383354009</v>
      </c>
      <c r="DB24">
        <f>IF($AI$12&gt;0,$CS$12,0)</f>
        <v>-2.4014299357360148E-2</v>
      </c>
      <c r="DC24">
        <f>IF($AI$13&gt;0,$CS$13,0)</f>
        <v>0.72534931404547076</v>
      </c>
      <c r="DD24">
        <f>IF($AI$14&gt;0,$CS$14,0)</f>
        <v>0.37878874956099373</v>
      </c>
      <c r="DE24">
        <f>IF($AI$15&gt;0,$CS$15,0)</f>
        <v>0.26339973517709842</v>
      </c>
      <c r="DF24">
        <f>IF($AI$16&gt;0,$CS$16,0)</f>
        <v>0.36108560345010227</v>
      </c>
      <c r="DT24">
        <f>IF($T$7&gt;0,$DP$7,0)</f>
        <v>1.1734341375643083</v>
      </c>
      <c r="DU24">
        <f>IF($T$8&gt;0,$DP$8,0)</f>
        <v>2.4218456561995758</v>
      </c>
      <c r="DV24">
        <f>IF($T$9&gt;0,$DP$9,0)</f>
        <v>1.8852827713720788</v>
      </c>
      <c r="DW24">
        <f>IF($T$10&gt;0,$DP$10,0)</f>
        <v>1.0648169862693755</v>
      </c>
      <c r="DX24">
        <f>IF($T$11&gt;0,$DP$11,0)</f>
        <v>1.7805828223598164</v>
      </c>
      <c r="DY24">
        <f>IF($T$12&gt;0,$DP$12,0)</f>
        <v>1.9506935005517043</v>
      </c>
      <c r="DZ24">
        <f>IF($T$13&gt;0,$DP$13,0)</f>
        <v>1.8325148457473066</v>
      </c>
      <c r="EA24">
        <f>IF($T$14&gt;0,$DP$14,0)</f>
        <v>1.3536630072581775</v>
      </c>
      <c r="EB24">
        <f>IF($T$15&gt;0,$DP$15,0)</f>
        <v>2.0944398822741603</v>
      </c>
      <c r="EC24">
        <f>IF($T$16&gt;0,$DP$16,0)</f>
        <v>1.1565377229217315</v>
      </c>
      <c r="EN24">
        <f>Sheet31!GJ24</f>
        <v>0.38203846795989832</v>
      </c>
      <c r="EO24">
        <f>Sheet31!GK24</f>
        <v>0.88503912938586282</v>
      </c>
      <c r="EP24">
        <f>Sheet31!GL24</f>
        <v>0.72231010078143942</v>
      </c>
      <c r="EQ24">
        <f>Sheet31!GM24</f>
        <v>0.80874999738507625</v>
      </c>
      <c r="ER24">
        <f>Sheet31!GN24</f>
        <v>0.38553529190708785</v>
      </c>
      <c r="ES24">
        <f>Sheet31!GO24</f>
        <v>0.139058245504637</v>
      </c>
      <c r="ET24">
        <f>Sheet31!GP24</f>
        <v>0.20696730254638762</v>
      </c>
      <c r="EU24">
        <f>Sheet31!GQ24</f>
        <v>0.27400778362713019</v>
      </c>
      <c r="EV24">
        <f>Sheet31!GR24</f>
        <v>0.12064931795180758</v>
      </c>
      <c r="EW24">
        <f>Sheet31!GS24</f>
        <v>0.24019186334119952</v>
      </c>
      <c r="EZ24">
        <v>0.3634085279092204</v>
      </c>
      <c r="FA24">
        <v>1.0160163000986149</v>
      </c>
      <c r="FB24">
        <v>0.71904430647881634</v>
      </c>
      <c r="FC24">
        <v>0.31709558718118713</v>
      </c>
      <c r="FD24">
        <v>0.65813525447875709</v>
      </c>
      <c r="FE24">
        <v>0.72969377165536775</v>
      </c>
      <c r="FF24">
        <v>0.51860536651914146</v>
      </c>
      <c r="FG24">
        <v>0.45015396766688542</v>
      </c>
      <c r="FH24">
        <v>0.80996480193264331</v>
      </c>
      <c r="FI24">
        <v>0.44899909228474844</v>
      </c>
      <c r="FL24">
        <f>Sheet31!FX24</f>
        <v>3.6741711201212966E-2</v>
      </c>
      <c r="FM24">
        <f>Sheet31!FY24</f>
        <v>0.10225895609063455</v>
      </c>
      <c r="FN24">
        <f>Sheet31!FZ24</f>
        <v>7.2432764312871739E-2</v>
      </c>
      <c r="FO24">
        <f>Sheet31!GA24</f>
        <v>3.2135459896849912E-2</v>
      </c>
      <c r="FP24">
        <f>Sheet31!GB24</f>
        <v>6.6393036909958611E-2</v>
      </c>
      <c r="FQ24">
        <f>Sheet31!GC24</f>
        <v>7.3611724933338632E-2</v>
      </c>
      <c r="FR24">
        <f>Sheet31!GD24</f>
        <v>5.2466882085156673E-2</v>
      </c>
      <c r="FS24">
        <f>Sheet31!GE24</f>
        <v>4.5519039908238093E-2</v>
      </c>
      <c r="FT24">
        <f>Sheet31!GF24</f>
        <v>8.1570260131313452E-2</v>
      </c>
      <c r="FU24">
        <f>Sheet31!GG24</f>
        <v>4.5273951715318499E-2</v>
      </c>
      <c r="FX24">
        <f t="shared" si="21"/>
        <v>6.9408392872013697E-2</v>
      </c>
      <c r="FY24">
        <f t="shared" si="18"/>
        <v>0.19363469049143256</v>
      </c>
      <c r="FZ24">
        <f t="shared" si="18"/>
        <v>0.13709391852946617</v>
      </c>
      <c r="GA24">
        <f t="shared" si="18"/>
        <v>6.0631472625283629E-2</v>
      </c>
      <c r="GB24">
        <f t="shared" si="18"/>
        <v>0.12556725866683843</v>
      </c>
      <c r="GC24">
        <f t="shared" si="18"/>
        <v>0.13921992960554153</v>
      </c>
      <c r="GD24">
        <f t="shared" si="18"/>
        <v>9.9080730528555136E-2</v>
      </c>
      <c r="GE24">
        <f t="shared" si="18"/>
        <v>8.5982532684102816E-2</v>
      </c>
      <c r="GF24">
        <f t="shared" si="18"/>
        <v>0.15440971431144643</v>
      </c>
      <c r="GG24">
        <f t="shared" si="18"/>
        <v>8.5646465772261482E-2</v>
      </c>
      <c r="GJ24">
        <f t="shared" si="22"/>
        <v>0.38196905956702631</v>
      </c>
      <c r="GK24">
        <f t="shared" si="19"/>
        <v>0.88484549469537144</v>
      </c>
      <c r="GL24">
        <f t="shared" si="19"/>
        <v>0.72217300686290997</v>
      </c>
      <c r="GM24">
        <f t="shared" si="19"/>
        <v>0.808689365912451</v>
      </c>
      <c r="GN24">
        <f t="shared" si="19"/>
        <v>0.38540972464842099</v>
      </c>
      <c r="GO24">
        <f t="shared" si="19"/>
        <v>0.13891902557503144</v>
      </c>
      <c r="GP24">
        <f t="shared" si="19"/>
        <v>0.20686822181585907</v>
      </c>
      <c r="GQ24">
        <f t="shared" si="19"/>
        <v>0.27392180109444608</v>
      </c>
      <c r="GR24">
        <f t="shared" si="19"/>
        <v>0.12049490823749613</v>
      </c>
      <c r="GS24">
        <f t="shared" si="19"/>
        <v>0.24010621687542727</v>
      </c>
    </row>
    <row r="25" spans="1:201">
      <c r="A25">
        <v>24</v>
      </c>
      <c r="B25">
        <v>5.576334950828199E-2</v>
      </c>
      <c r="C25">
        <v>0.55241567842440631</v>
      </c>
      <c r="D25">
        <v>2.7662477681036839E-2</v>
      </c>
      <c r="E25">
        <v>1.0817491036080382E-2</v>
      </c>
      <c r="F25">
        <v>0.37337912291798009</v>
      </c>
      <c r="G25">
        <v>0.79180789336317858</v>
      </c>
      <c r="H25">
        <v>0.49280073774495864</v>
      </c>
      <c r="I25">
        <v>0.86798698344201819</v>
      </c>
      <c r="J25">
        <v>0.72231010078143942</v>
      </c>
      <c r="K25">
        <v>0.66417947779145392</v>
      </c>
      <c r="M25">
        <v>0.91356025977874755</v>
      </c>
      <c r="S25">
        <f t="shared" si="28"/>
        <v>0.45587736957847363</v>
      </c>
      <c r="T25">
        <f t="shared" si="26"/>
        <v>0.61862078833275369</v>
      </c>
      <c r="U25">
        <f t="shared" si="26"/>
        <v>2.7662477681036839E-2</v>
      </c>
      <c r="V25">
        <f t="shared" si="26"/>
        <v>0.88274904309031543</v>
      </c>
      <c r="W25">
        <f t="shared" si="26"/>
        <v>0.77737466622161433</v>
      </c>
      <c r="X25">
        <f t="shared" si="26"/>
        <v>0.45416251197860075</v>
      </c>
      <c r="Y25">
        <f t="shared" si="26"/>
        <v>0.99204575446835908</v>
      </c>
      <c r="Z25">
        <f t="shared" si="26"/>
        <v>0.69468077116873628</v>
      </c>
      <c r="AA25">
        <f t="shared" si="26"/>
        <v>0.89226860423016252</v>
      </c>
      <c r="AB25">
        <f t="shared" si="26"/>
        <v>0.721657015272402</v>
      </c>
      <c r="BG25">
        <f t="shared" si="25"/>
        <v>1.5304991769257411E-6</v>
      </c>
      <c r="BH25">
        <f t="shared" si="25"/>
        <v>1.4696135300495428E-8</v>
      </c>
      <c r="BI25">
        <f t="shared" si="25"/>
        <v>2.8626332119722559E-7</v>
      </c>
      <c r="BJ25">
        <f t="shared" si="25"/>
        <v>1.8388642468048425E-8</v>
      </c>
      <c r="BM25">
        <f t="shared" si="29"/>
        <v>1.5547755741914067E-8</v>
      </c>
      <c r="BN25">
        <f t="shared" si="27"/>
        <v>1.5258154088454855E-6</v>
      </c>
      <c r="BO25">
        <f t="shared" si="27"/>
        <v>3.8260633572693064E-9</v>
      </c>
      <c r="BP25">
        <f t="shared" si="27"/>
        <v>5.850905615783971E-10</v>
      </c>
      <c r="BQ25">
        <f t="shared" si="27"/>
        <v>6.9705984715500046E-7</v>
      </c>
      <c r="BR25">
        <f t="shared" si="27"/>
        <v>3.1347986999611741E-6</v>
      </c>
      <c r="BS25">
        <f t="shared" si="27"/>
        <v>1.2142628356098776E-6</v>
      </c>
      <c r="BT25">
        <f t="shared" si="27"/>
        <v>3.7670070171238723E-6</v>
      </c>
      <c r="BU25">
        <f t="shared" si="27"/>
        <v>2.608659408454466E-6</v>
      </c>
      <c r="BV25">
        <f t="shared" si="27"/>
        <v>2.2056718935966423E-6</v>
      </c>
      <c r="BY25">
        <f>$BI$7-$BN$7</f>
        <v>7.7089841145310744E-20</v>
      </c>
      <c r="BZ25">
        <f>$BI$8-$BN$8</f>
        <v>0.99953042351931409</v>
      </c>
      <c r="CA25">
        <f>$BI$9-$BN$9</f>
        <v>2.6681480392877847E-12</v>
      </c>
      <c r="CB25">
        <f>$BI$10-$BN$10</f>
        <v>1.1842653471086449E-11</v>
      </c>
      <c r="CC25">
        <f>$BI$11-$BN$11</f>
        <v>3.4928938276716469E-6</v>
      </c>
      <c r="CD25">
        <f>$BI$12-$BN$12</f>
        <v>2.8626332119722559E-7</v>
      </c>
      <c r="CE25">
        <f>$BI$13-$BN$13</f>
        <v>7.8885654197720428E-13</v>
      </c>
      <c r="CF25">
        <f>$BI$14-$BN$14</f>
        <v>-0.99999999993016586</v>
      </c>
      <c r="CG25">
        <f>$BI$15-$BN$15</f>
        <v>6.6577158739624835E-10</v>
      </c>
      <c r="CH25">
        <f>$BI$16-$BN$16</f>
        <v>4.6579657263165242E-4</v>
      </c>
      <c r="CW25">
        <f>IF($AJ$7&gt;0,$CT$7,0)</f>
        <v>-5.9195758762941461E-2</v>
      </c>
      <c r="CX25">
        <f>IF($AJ$8&gt;0,$CT$8,0)</f>
        <v>-0.16953233397999146</v>
      </c>
      <c r="CY25">
        <f>IF($AJ$9&gt;0,$CT$9,0)</f>
        <v>5.0876531963840871E-2</v>
      </c>
      <c r="CZ25">
        <f>IF($AJ$10&gt;0,$CT$10,0)</f>
        <v>0.65918472719860999</v>
      </c>
      <c r="DA25">
        <f>IF($AJ$11&gt;0,$CT$11,0)</f>
        <v>-6.6438303582553523E-3</v>
      </c>
      <c r="DB25">
        <f>IF($AJ$12&gt;0,$CT$12,0)</f>
        <v>8.8774256668996632E-2</v>
      </c>
      <c r="DC25">
        <f>IF($AJ$13&gt;0,$CT$13,0)</f>
        <v>0.53235549172504715</v>
      </c>
      <c r="DD25">
        <f>IF($AJ$14&gt;0,$CT$14,0)</f>
        <v>0.58557720579379968</v>
      </c>
      <c r="DE25">
        <f>IF($AJ$15&gt;0,$CT$15,0)</f>
        <v>-6.5278707414518928E-3</v>
      </c>
      <c r="DF25">
        <f>IF($AJ$16&gt;0,$CT$16,0)</f>
        <v>-0.18571058039952745</v>
      </c>
      <c r="DT25">
        <f>IF($U$7&gt;0,$DQ$7,0)</f>
        <v>0.510564529319251</v>
      </c>
      <c r="DU25">
        <f>IF($U$8&gt;0,$DQ$8,0)</f>
        <v>1.2948095166973559</v>
      </c>
      <c r="DV25">
        <f>IF($U$9&gt;0,$DQ$9,0)</f>
        <v>0.86658256010698054</v>
      </c>
      <c r="DW25">
        <f>IF($U$10&gt;0,$DQ$10,0)</f>
        <v>0.70876453455476296</v>
      </c>
      <c r="DX25">
        <f>IF($U$11&gt;0,$DQ$11,0)</f>
        <v>1.3928521341291922</v>
      </c>
      <c r="DY25">
        <f>IF($U$12&gt;0,$DQ$12,0)</f>
        <v>0.89620399242310456</v>
      </c>
      <c r="DZ25">
        <f>IF($U$13&gt;0,$DQ$13,0)</f>
        <v>0.62108930955835484</v>
      </c>
      <c r="EA25">
        <f>IF($U$14&gt;0,$DQ$14,0)</f>
        <v>0.83606893192430276</v>
      </c>
      <c r="EB25">
        <f>IF($U$15&gt;0,$DQ$15,0)</f>
        <v>0.96939859551200325</v>
      </c>
      <c r="EC25">
        <f>IF($U$16&gt;0,$DQ$16,0)</f>
        <v>0.45887497044904835</v>
      </c>
      <c r="EN25">
        <f>Sheet31!GJ25</f>
        <v>0.39057848055510808</v>
      </c>
      <c r="EO25">
        <f>Sheet31!GK25</f>
        <v>0.2337354631521342</v>
      </c>
      <c r="EP25">
        <f>Sheet31!GL25</f>
        <v>0.66417947779145392</v>
      </c>
      <c r="EQ25">
        <f>Sheet31!GM25</f>
        <v>0.61308681163321443</v>
      </c>
      <c r="ER25">
        <f>Sheet31!GN25</f>
        <v>0.10155930331700282</v>
      </c>
      <c r="ES25">
        <f>Sheet31!GO25</f>
        <v>0.98795879416277821</v>
      </c>
      <c r="ET25">
        <f>Sheet31!GP25</f>
        <v>0.60439467067799668</v>
      </c>
      <c r="EU25">
        <f>Sheet31!GQ25</f>
        <v>0.77013923049258703</v>
      </c>
      <c r="EV25">
        <f>Sheet31!GR25</f>
        <v>0.87893593374820733</v>
      </c>
      <c r="EW25">
        <f>Sheet31!GS25</f>
        <v>0.63216615830981804</v>
      </c>
      <c r="EZ25">
        <v>0.35623196759295789</v>
      </c>
      <c r="FA25">
        <v>1.0228104144552703</v>
      </c>
      <c r="FB25">
        <v>0.74951803022018249</v>
      </c>
      <c r="FC25">
        <v>0.36984983459169135</v>
      </c>
      <c r="FD25">
        <v>0.67933439379177163</v>
      </c>
      <c r="FE25">
        <v>0.7345000946077509</v>
      </c>
      <c r="FF25">
        <v>0.5888305699040921</v>
      </c>
      <c r="FG25">
        <v>0.50347619359138196</v>
      </c>
      <c r="FH25">
        <v>0.75959581779490426</v>
      </c>
      <c r="FI25">
        <v>0.42206632299377345</v>
      </c>
      <c r="FL25">
        <f>Sheet31!FX25</f>
        <v>3.5998959483098447E-2</v>
      </c>
      <c r="FM25">
        <f>Sheet31!FY25</f>
        <v>0.1028972084316182</v>
      </c>
      <c r="FN25">
        <f>Sheet31!FZ25</f>
        <v>7.5447335677147412E-2</v>
      </c>
      <c r="FO25">
        <f>Sheet31!GA25</f>
        <v>3.738446785142352E-2</v>
      </c>
      <c r="FP25">
        <f>Sheet31!GB25</f>
        <v>6.8476404604152011E-2</v>
      </c>
      <c r="FQ25">
        <f>Sheet31!GC25</f>
        <v>7.4052186519621269E-2</v>
      </c>
      <c r="FR25">
        <f>Sheet31!GD25</f>
        <v>5.9451787456959192E-2</v>
      </c>
      <c r="FS25">
        <f>Sheet31!GE25</f>
        <v>5.0819592593775421E-2</v>
      </c>
      <c r="FT25">
        <f>Sheet31!GF25</f>
        <v>7.6497614317570406E-2</v>
      </c>
      <c r="FU25">
        <f>Sheet31!GG25</f>
        <v>4.255762799532134E-2</v>
      </c>
      <c r="FX25">
        <f t="shared" si="21"/>
        <v>6.8022260294084383E-2</v>
      </c>
      <c r="FY25">
        <f t="shared" si="18"/>
        <v>0.1948885290339834</v>
      </c>
      <c r="FZ25">
        <f t="shared" si="18"/>
        <v>0.14285440513145092</v>
      </c>
      <c r="GA25">
        <f t="shared" si="18"/>
        <v>7.0631004525450292E-2</v>
      </c>
      <c r="GB25">
        <f t="shared" si="18"/>
        <v>0.12956220352291395</v>
      </c>
      <c r="GC25">
        <f t="shared" si="18"/>
        <v>0.14009697732843421</v>
      </c>
      <c r="GD25">
        <f t="shared" si="18"/>
        <v>0.11238966570167247</v>
      </c>
      <c r="GE25">
        <f t="shared" si="18"/>
        <v>9.6085252693536072E-2</v>
      </c>
      <c r="GF25">
        <f t="shared" si="18"/>
        <v>0.14480743466530377</v>
      </c>
      <c r="GG25">
        <f t="shared" si="18"/>
        <v>8.0508497495166545E-2</v>
      </c>
      <c r="GJ25">
        <f t="shared" si="22"/>
        <v>0.39051045829481401</v>
      </c>
      <c r="GK25">
        <f t="shared" si="19"/>
        <v>0.23354057462310021</v>
      </c>
      <c r="GL25">
        <f t="shared" si="19"/>
        <v>0.66403662338632252</v>
      </c>
      <c r="GM25">
        <f t="shared" si="19"/>
        <v>0.61301618062868901</v>
      </c>
      <c r="GN25">
        <f t="shared" si="19"/>
        <v>0.1014297411134799</v>
      </c>
      <c r="GO25">
        <f t="shared" si="19"/>
        <v>0.98781869718544979</v>
      </c>
      <c r="GP25">
        <f t="shared" si="19"/>
        <v>0.60428228101229498</v>
      </c>
      <c r="GQ25">
        <f t="shared" si="19"/>
        <v>0.77004314523989348</v>
      </c>
      <c r="GR25">
        <f t="shared" si="19"/>
        <v>0.87879112631354206</v>
      </c>
      <c r="GS25">
        <f t="shared" si="19"/>
        <v>0.63208564981232285</v>
      </c>
    </row>
    <row r="26" spans="1:201">
      <c r="A26">
        <v>25</v>
      </c>
      <c r="B26">
        <v>0.99160388441473113</v>
      </c>
      <c r="C26">
        <v>0.96700180451468387</v>
      </c>
      <c r="D26">
        <v>0.88274904309031543</v>
      </c>
      <c r="E26">
        <v>0.92274952518636866</v>
      </c>
      <c r="F26">
        <v>0.35567248090885217</v>
      </c>
      <c r="G26">
        <v>0.81187526374940222</v>
      </c>
      <c r="H26">
        <v>0.65064382714716495</v>
      </c>
      <c r="I26">
        <v>0.79167509633678046</v>
      </c>
      <c r="J26">
        <v>0.80874999738507625</v>
      </c>
      <c r="K26">
        <v>0.61308681163321443</v>
      </c>
      <c r="M26">
        <v>0.7199529079452579</v>
      </c>
      <c r="S26">
        <f t="shared" si="28"/>
        <v>0.15776989455138266</v>
      </c>
      <c r="T26">
        <f t="shared" si="26"/>
        <v>0.12331046617960585</v>
      </c>
      <c r="U26">
        <f t="shared" si="26"/>
        <v>1.0817491036080382E-2</v>
      </c>
      <c r="V26">
        <f t="shared" si="26"/>
        <v>0.92274952518636866</v>
      </c>
      <c r="W26">
        <f t="shared" si="26"/>
        <v>0.66128785313751859</v>
      </c>
      <c r="X26">
        <f t="shared" si="26"/>
        <v>0.75258568991660801</v>
      </c>
      <c r="Y26">
        <f t="shared" si="26"/>
        <v>0.33652151229643723</v>
      </c>
      <c r="Z26">
        <f t="shared" si="26"/>
        <v>0.96400065763190657</v>
      </c>
      <c r="AA26">
        <f t="shared" si="26"/>
        <v>0.1283079730911926</v>
      </c>
      <c r="AB26">
        <f t="shared" si="26"/>
        <v>0.12052049204131771</v>
      </c>
      <c r="BG26">
        <f t="shared" si="25"/>
        <v>1.1528588856726595E-11</v>
      </c>
      <c r="BH26">
        <f t="shared" si="25"/>
        <v>9.9999999999999998E-13</v>
      </c>
      <c r="BI26">
        <f t="shared" si="25"/>
        <v>9.9999999999999998E-13</v>
      </c>
      <c r="BJ26">
        <f t="shared" si="25"/>
        <v>9.9999999999999998E-13</v>
      </c>
      <c r="BM26">
        <f t="shared" si="29"/>
        <v>4.9163913179319181E-6</v>
      </c>
      <c r="BN26">
        <f t="shared" si="27"/>
        <v>4.6754624496732743E-6</v>
      </c>
      <c r="BO26">
        <f t="shared" si="27"/>
        <v>3.8962293653843384E-6</v>
      </c>
      <c r="BP26">
        <f t="shared" si="27"/>
        <v>4.257333431158344E-6</v>
      </c>
      <c r="BQ26">
        <f t="shared" si="27"/>
        <v>6.3251456837928917E-7</v>
      </c>
      <c r="BR26">
        <f t="shared" si="27"/>
        <v>3.2957072194408075E-6</v>
      </c>
      <c r="BS26">
        <f t="shared" si="27"/>
        <v>2.1166869490235496E-6</v>
      </c>
      <c r="BT26">
        <f t="shared" si="27"/>
        <v>3.1337472907992531E-6</v>
      </c>
      <c r="BU26">
        <f t="shared" si="27"/>
        <v>3.2703827913518045E-6</v>
      </c>
      <c r="BV26">
        <f t="shared" si="27"/>
        <v>1.8793771929929028E-6</v>
      </c>
      <c r="BY26">
        <f>$BJ$7-$BO$7</f>
        <v>1.0174801439391746E-23</v>
      </c>
      <c r="BZ26">
        <f>$BJ$8-$BO$8</f>
        <v>0.99988060827282799</v>
      </c>
      <c r="CA26">
        <f>$BJ$9-$BO$9</f>
        <v>-0.99999999999999556</v>
      </c>
      <c r="CB26">
        <f>$BJ$10-$BO$10</f>
        <v>6.3979720016748889E-14</v>
      </c>
      <c r="CC26">
        <f>$BJ$11-$BO$11</f>
        <v>1.7579959288115353E-7</v>
      </c>
      <c r="CD26">
        <f>$BJ$12-$BO$12</f>
        <v>1.8388642468048425E-8</v>
      </c>
      <c r="CE26">
        <f>$BJ$13-$BO$13</f>
        <v>1.9557330316866408E-15</v>
      </c>
      <c r="CF26">
        <f>$BJ$14-$BO$14</f>
        <v>7.5280543905210637E-13</v>
      </c>
      <c r="CG26">
        <f>$BJ$15-$BO$15</f>
        <v>4.82612416289386E-12</v>
      </c>
      <c r="CH26">
        <f>$BJ$16-$BO$16</f>
        <v>1.1919753328734041E-4</v>
      </c>
      <c r="CW26">
        <f>IF($AK$7&gt;0,$CU$7,0)</f>
        <v>-0.15980317401936422</v>
      </c>
      <c r="CX26">
        <f>IF($AK$8&gt;0,$CU$8,0)</f>
        <v>7.7506073213081617E-2</v>
      </c>
      <c r="CY26">
        <f>IF($AK$9&gt;0,$CU$9,0)</f>
        <v>9.5730795369257812E-2</v>
      </c>
      <c r="CZ26">
        <f>IF($AK$10&gt;0,$CU$10,0)</f>
        <v>0.94259164688710151</v>
      </c>
      <c r="DA26">
        <f>IF($AK$11&gt;0,$CU$11,0)</f>
        <v>0.45180201146040511</v>
      </c>
      <c r="DB26">
        <f>IF($AK$12&gt;0,$CU$12,0)</f>
        <v>-0.35788088913051685</v>
      </c>
      <c r="DC26">
        <f>IF($AK$13&gt;0,$CU$13,0)</f>
        <v>0.64336065810009935</v>
      </c>
      <c r="DD26">
        <f>IF($AK$14&gt;0,$CU$14,0)</f>
        <v>-3.6551782040123187E-2</v>
      </c>
      <c r="DE26">
        <f>IF($AK$15&gt;0,$CU$15,0)</f>
        <v>-0.17962935541297584</v>
      </c>
      <c r="DF26">
        <f>IF($AK$16&gt;0,$CU$16,0)</f>
        <v>0.47166007751152877</v>
      </c>
      <c r="DT26">
        <f>IF($V$7&gt;0,$DR$7,0)</f>
        <v>0.40263598736402906</v>
      </c>
      <c r="DU26">
        <f>IF($V$8&gt;0,$DR$8,0)</f>
        <v>2.0347000135167717</v>
      </c>
      <c r="DV26">
        <f>IF($V$9&gt;0,$DR$9,0)</f>
        <v>1.5149637725743492</v>
      </c>
      <c r="DW26">
        <f>IF($V$10&gt;0,$DR$10,0)</f>
        <v>0.51781237845197914</v>
      </c>
      <c r="DX26">
        <f>IF($V$11&gt;0,$DR$11,0)</f>
        <v>0.87519286422617282</v>
      </c>
      <c r="DY26">
        <f>IF($V$12&gt;0,$DR$12,0)</f>
        <v>1.3274157060007032</v>
      </c>
      <c r="DZ26">
        <f>IF($V$13&gt;0,$DR$13,0)</f>
        <v>1.0575613934581969</v>
      </c>
      <c r="EA26">
        <f>IF($V$14&gt;0,$DR$14,0)</f>
        <v>0.8333630151791025</v>
      </c>
      <c r="EB26">
        <f>IF($V$15&gt;0,$DR$15,0)</f>
        <v>1.1814750631055131</v>
      </c>
      <c r="EC26">
        <f>IF($V$16&gt;0,$DR$16,0)</f>
        <v>0.72062271756622853</v>
      </c>
    </row>
    <row r="27" spans="1:201">
      <c r="A27">
        <v>26</v>
      </c>
      <c r="B27">
        <v>0.62997464390850211</v>
      </c>
      <c r="C27">
        <v>0.29030979373469129</v>
      </c>
      <c r="D27">
        <v>0.77737466622161433</v>
      </c>
      <c r="E27">
        <v>0.66128785313751859</v>
      </c>
      <c r="F27">
        <v>0.4983603261286817</v>
      </c>
      <c r="G27">
        <v>0.45696919140390879</v>
      </c>
      <c r="H27">
        <v>0.32793024362892426</v>
      </c>
      <c r="I27">
        <v>0.54496833237072939</v>
      </c>
      <c r="J27">
        <v>0.38553529190708785</v>
      </c>
      <c r="K27">
        <v>0.10155930331700282</v>
      </c>
      <c r="M27">
        <v>2.9205833312297213E-2</v>
      </c>
      <c r="S27">
        <f t="shared" si="28"/>
        <v>0.43288278016898252</v>
      </c>
      <c r="T27">
        <f t="shared" si="26"/>
        <v>0.8481067948049712</v>
      </c>
      <c r="U27">
        <f t="shared" si="26"/>
        <v>0.37337912291798009</v>
      </c>
      <c r="V27">
        <f t="shared" si="26"/>
        <v>0.35567248090885217</v>
      </c>
      <c r="W27">
        <f t="shared" si="26"/>
        <v>0.4983603261286817</v>
      </c>
      <c r="X27">
        <f t="shared" si="26"/>
        <v>0.4617599189872415</v>
      </c>
      <c r="Y27">
        <f t="shared" si="26"/>
        <v>1.2255795914844839E-3</v>
      </c>
      <c r="Z27">
        <f t="shared" si="26"/>
        <v>0.5391013881655784</v>
      </c>
      <c r="AA27">
        <f t="shared" si="26"/>
        <v>0.53494984368747189</v>
      </c>
      <c r="AB27">
        <f t="shared" si="26"/>
        <v>0.15148367992051801</v>
      </c>
      <c r="BG27">
        <f t="shared" si="25"/>
        <v>6.4582424846522279E-10</v>
      </c>
      <c r="BH27">
        <f t="shared" si="25"/>
        <v>9.9999999999999998E-13</v>
      </c>
      <c r="BI27">
        <f t="shared" si="25"/>
        <v>6.9834166301143407E-11</v>
      </c>
      <c r="BJ27">
        <f t="shared" si="25"/>
        <v>9.9999999999999998E-13</v>
      </c>
      <c r="BM27">
        <f t="shared" si="29"/>
        <v>1.9843402598382202E-6</v>
      </c>
      <c r="BN27">
        <f t="shared" si="27"/>
        <v>4.2139888169139506E-7</v>
      </c>
      <c r="BO27">
        <f t="shared" si="27"/>
        <v>3.0215568584158318E-6</v>
      </c>
      <c r="BP27">
        <f t="shared" si="27"/>
        <v>2.1865081235361419E-6</v>
      </c>
      <c r="BQ27">
        <f t="shared" si="27"/>
        <v>1.2418150732954299E-6</v>
      </c>
      <c r="BR27">
        <f t="shared" si="27"/>
        <v>1.0441042094617113E-6</v>
      </c>
      <c r="BS27">
        <f t="shared" si="27"/>
        <v>5.376912234326281E-7</v>
      </c>
      <c r="BT27">
        <f t="shared" si="27"/>
        <v>1.4849524164346689E-6</v>
      </c>
      <c r="BU27">
        <f t="shared" si="27"/>
        <v>7.4318730652941713E-7</v>
      </c>
      <c r="BV27">
        <f t="shared" si="27"/>
        <v>5.1571460451174899E-8</v>
      </c>
    </row>
    <row r="28" spans="1:201">
      <c r="A28">
        <v>27</v>
      </c>
      <c r="B28">
        <v>0.9445387320757348</v>
      </c>
      <c r="C28">
        <v>0.50653625814873315</v>
      </c>
      <c r="D28">
        <v>0.45416251197860075</v>
      </c>
      <c r="E28">
        <v>0.75258568991660801</v>
      </c>
      <c r="F28">
        <v>0.4617599189872415</v>
      </c>
      <c r="G28">
        <v>0.95795990240927176</v>
      </c>
      <c r="H28">
        <v>0.35276891911340202</v>
      </c>
      <c r="I28">
        <v>0.86320168354534155</v>
      </c>
      <c r="J28">
        <v>0.139058245504637</v>
      </c>
      <c r="K28">
        <v>0.98795879416277821</v>
      </c>
      <c r="M28">
        <v>0.10319254356831548</v>
      </c>
      <c r="S28">
        <f t="shared" si="28"/>
        <v>0.51074839190714016</v>
      </c>
      <c r="T28">
        <f t="shared" si="26"/>
        <v>0.57075375881592305</v>
      </c>
      <c r="U28">
        <f t="shared" si="26"/>
        <v>0.79180789336317858</v>
      </c>
      <c r="V28">
        <f t="shared" si="26"/>
        <v>0.81187526374940222</v>
      </c>
      <c r="W28">
        <f t="shared" si="26"/>
        <v>0.45696919140390879</v>
      </c>
      <c r="X28">
        <f t="shared" si="26"/>
        <v>0.95795990240927176</v>
      </c>
      <c r="Y28">
        <f t="shared" si="26"/>
        <v>5.8290839517101144E-2</v>
      </c>
      <c r="Z28">
        <f t="shared" si="26"/>
        <v>0.77878361697799758</v>
      </c>
      <c r="AA28">
        <f t="shared" si="26"/>
        <v>0.88713866600371771</v>
      </c>
      <c r="AB28">
        <f t="shared" si="26"/>
        <v>0.53432484440960337</v>
      </c>
      <c r="BG28">
        <f t="shared" si="25"/>
        <v>4.242441038937447E-9</v>
      </c>
      <c r="BH28">
        <f t="shared" si="25"/>
        <v>1.8291073481237914E-12</v>
      </c>
      <c r="BI28">
        <f t="shared" si="25"/>
        <v>6.6577158739624835E-10</v>
      </c>
      <c r="BJ28">
        <f t="shared" si="25"/>
        <v>4.82612416289386E-12</v>
      </c>
      <c r="BM28">
        <f t="shared" si="29"/>
        <v>4.4607670819561842E-6</v>
      </c>
      <c r="BN28">
        <f t="shared" si="27"/>
        <v>1.2828949040966003E-6</v>
      </c>
      <c r="BO28">
        <f t="shared" si="27"/>
        <v>1.0313179364335634E-6</v>
      </c>
      <c r="BP28">
        <f t="shared" si="27"/>
        <v>2.8319261033362847E-6</v>
      </c>
      <c r="BQ28">
        <f t="shared" si="27"/>
        <v>1.0661111139155192E-6</v>
      </c>
      <c r="BR28">
        <f t="shared" si="27"/>
        <v>4.5884358731199077E-6</v>
      </c>
      <c r="BS28">
        <f t="shared" si="27"/>
        <v>6.2222955146218998E-7</v>
      </c>
      <c r="BT28">
        <f t="shared" si="27"/>
        <v>3.7255857323775601E-6</v>
      </c>
      <c r="BU28">
        <f t="shared" si="27"/>
        <v>9.6685978214139481E-8</v>
      </c>
      <c r="BV28">
        <f t="shared" si="27"/>
        <v>4.8803128948178544E-6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0.23694308516100962</v>
      </c>
      <c r="C29">
        <v>0.55621605577589084</v>
      </c>
      <c r="D29">
        <v>0.99204575446835908</v>
      </c>
      <c r="E29">
        <v>0.33652151229643723</v>
      </c>
      <c r="F29">
        <v>1.2255795914844839E-3</v>
      </c>
      <c r="G29">
        <v>5.8290839517101144E-2</v>
      </c>
      <c r="H29">
        <v>0.63207014607385426</v>
      </c>
      <c r="I29">
        <v>0.7312316144095925</v>
      </c>
      <c r="J29">
        <v>0.20696730254638762</v>
      </c>
      <c r="K29">
        <v>0.60439467067799668</v>
      </c>
      <c r="M29">
        <v>0.6763238009694329</v>
      </c>
      <c r="S29">
        <f t="shared" si="28"/>
        <v>0.7528760523502841</v>
      </c>
      <c r="T29">
        <f t="shared" si="26"/>
        <v>3.8501016048970771E-2</v>
      </c>
      <c r="U29">
        <f t="shared" si="26"/>
        <v>0.49280073774495864</v>
      </c>
      <c r="V29">
        <f t="shared" si="26"/>
        <v>0.65064382714716495</v>
      </c>
      <c r="W29">
        <f t="shared" si="26"/>
        <v>0.32793024362892426</v>
      </c>
      <c r="X29">
        <f t="shared" si="26"/>
        <v>0.35276891911340202</v>
      </c>
      <c r="Y29">
        <f t="shared" si="26"/>
        <v>0.63207014607385426</v>
      </c>
      <c r="Z29">
        <f t="shared" si="26"/>
        <v>0.20354922858404728</v>
      </c>
      <c r="AA29">
        <f t="shared" si="26"/>
        <v>0.54457889478220733</v>
      </c>
      <c r="AB29">
        <f t="shared" si="26"/>
        <v>0.23508164734954676</v>
      </c>
      <c r="BG29">
        <f t="shared" si="25"/>
        <v>1.1573096963622706E-3</v>
      </c>
      <c r="BH29">
        <f t="shared" si="25"/>
        <v>1.3220502147699099E-4</v>
      </c>
      <c r="BI29">
        <f t="shared" si="25"/>
        <v>4.6579657263165242E-4</v>
      </c>
      <c r="BJ29">
        <f t="shared" si="25"/>
        <v>1.1919753328734041E-4</v>
      </c>
      <c r="BM29">
        <f t="shared" si="29"/>
        <v>2.8071012802808731E-7</v>
      </c>
      <c r="BN29">
        <f t="shared" si="27"/>
        <v>1.5468815035144447E-6</v>
      </c>
      <c r="BO29">
        <f t="shared" si="27"/>
        <v>4.9207738947934792E-6</v>
      </c>
      <c r="BP29">
        <f t="shared" si="27"/>
        <v>5.6623364119140576E-7</v>
      </c>
      <c r="BQ29">
        <f t="shared" si="27"/>
        <v>7.5102266753163733E-12</v>
      </c>
      <c r="BR29">
        <f t="shared" si="27"/>
        <v>1.6989109858042204E-8</v>
      </c>
      <c r="BS29">
        <f t="shared" si="27"/>
        <v>1.9975633477891174E-6</v>
      </c>
      <c r="BT29">
        <f t="shared" si="27"/>
        <v>2.6734983695602952E-6</v>
      </c>
      <c r="BU29">
        <f t="shared" si="27"/>
        <v>2.1417732161663977E-7</v>
      </c>
      <c r="BV29">
        <f t="shared" si="27"/>
        <v>1.8264645897198204E-6</v>
      </c>
    </row>
    <row r="30" spans="1:201">
      <c r="A30">
        <v>29</v>
      </c>
      <c r="B30">
        <v>0.67318002923524023</v>
      </c>
      <c r="C30">
        <v>0.21112914353860959</v>
      </c>
      <c r="D30">
        <v>0.69468077116873628</v>
      </c>
      <c r="E30">
        <v>0.96400065763190657</v>
      </c>
      <c r="F30">
        <v>0.5391013881655784</v>
      </c>
      <c r="G30">
        <v>0.77878361697799758</v>
      </c>
      <c r="H30">
        <v>0.20354922858404728</v>
      </c>
      <c r="I30">
        <v>0.40123627443037685</v>
      </c>
      <c r="J30">
        <v>0.27400778362713019</v>
      </c>
      <c r="K30">
        <v>0.77013923049258703</v>
      </c>
      <c r="M30">
        <v>0.5181508064245971</v>
      </c>
      <c r="S30">
        <f t="shared" si="28"/>
        <v>0.95234656525301831</v>
      </c>
      <c r="T30">
        <f t="shared" si="26"/>
        <v>0.44433454019000701</v>
      </c>
      <c r="U30">
        <f t="shared" si="26"/>
        <v>0.86798698344201819</v>
      </c>
      <c r="V30">
        <f t="shared" si="26"/>
        <v>0.79167509633678046</v>
      </c>
      <c r="W30">
        <f t="shared" si="26"/>
        <v>0.54496833237072939</v>
      </c>
      <c r="X30">
        <f t="shared" si="26"/>
        <v>0.86320168354534155</v>
      </c>
      <c r="Y30">
        <f t="shared" si="26"/>
        <v>0.7312316144095925</v>
      </c>
      <c r="Z30">
        <f t="shared" si="26"/>
        <v>0.40123627443037685</v>
      </c>
      <c r="AA30">
        <f t="shared" si="26"/>
        <v>0.74434411311691961</v>
      </c>
      <c r="AB30">
        <f t="shared" si="26"/>
        <v>0.14489256246434706</v>
      </c>
      <c r="BM30">
        <f t="shared" si="29"/>
        <v>2.265856758805795E-6</v>
      </c>
      <c r="BN30">
        <f t="shared" si="27"/>
        <v>2.2287757625673409E-7</v>
      </c>
      <c r="BO30">
        <f t="shared" si="27"/>
        <v>2.4129068691579509E-6</v>
      </c>
      <c r="BP30">
        <f t="shared" si="27"/>
        <v>4.646486339573742E-6</v>
      </c>
      <c r="BQ30">
        <f t="shared" si="27"/>
        <v>1.4531515336102684E-6</v>
      </c>
      <c r="BR30">
        <f t="shared" si="27"/>
        <v>3.0325196103666627E-6</v>
      </c>
      <c r="BS30">
        <f t="shared" si="27"/>
        <v>2.0716144228580366E-7</v>
      </c>
      <c r="BT30">
        <f t="shared" si="27"/>
        <v>8.0495273959384358E-7</v>
      </c>
      <c r="BU30">
        <f t="shared" si="27"/>
        <v>3.75401327441261E-7</v>
      </c>
      <c r="BV30">
        <f t="shared" si="27"/>
        <v>2.9655721717185706E-6</v>
      </c>
      <c r="EN30">
        <f>Sheet31!GJ30</f>
        <v>0.91313240107392923</v>
      </c>
      <c r="EO30">
        <f>Sheet31!GK30</f>
        <v>0.82716451750862874</v>
      </c>
      <c r="EP30">
        <f>Sheet31!GL30</f>
        <v>0.17702376868365838</v>
      </c>
      <c r="EQ30">
        <f>Sheet31!GM30</f>
        <v>0.58472653147638531</v>
      </c>
      <c r="ER30">
        <f>Sheet31!GN30</f>
        <v>0.37498564171344029</v>
      </c>
      <c r="ES30">
        <f>Sheet31!GO30</f>
        <v>0.84012379424981987</v>
      </c>
      <c r="ET30">
        <f>Sheet31!GP30</f>
        <v>0.3678040498763484</v>
      </c>
      <c r="EU30">
        <f>Sheet31!GQ30</f>
        <v>0.72906837050834361</v>
      </c>
      <c r="EV30">
        <f>Sheet31!GR30</f>
        <v>0.20433082007064995</v>
      </c>
      <c r="EW30">
        <f>Sheet31!GS30</f>
        <v>0.46820664309706228</v>
      </c>
      <c r="EZ30">
        <f t="array" ref="EZ30:FI30">TRANSPOSE(DM7:DM16)</f>
        <v>-0.28099067624447938</v>
      </c>
      <c r="FA30">
        <v>3.7287454286125683E-2</v>
      </c>
      <c r="FB30">
        <v>6.4317062352001408E-2</v>
      </c>
      <c r="FC30">
        <v>0.58355380211533636</v>
      </c>
      <c r="FD30">
        <v>0.33443128101857433</v>
      </c>
      <c r="FE30">
        <v>-2.1256179145192081E-2</v>
      </c>
      <c r="FF30">
        <v>0.5919144734056242</v>
      </c>
      <c r="FG30">
        <v>0.38116861057351115</v>
      </c>
      <c r="FH30">
        <v>3.6363733321698018E-2</v>
      </c>
      <c r="FI30">
        <v>0.13841036542651636</v>
      </c>
      <c r="FL30">
        <f>Sheet31!FX30</f>
        <v>-2.7933571800052546E-2</v>
      </c>
      <c r="FM30">
        <f>Sheet31!FY30</f>
        <v>3.8878978708998513E-3</v>
      </c>
      <c r="FN30">
        <f>Sheet31!FZ30</f>
        <v>6.592846801221598E-3</v>
      </c>
      <c r="FO30">
        <f>Sheet31!GA30</f>
        <v>5.8566737038526814E-2</v>
      </c>
      <c r="FP30">
        <f>Sheet31!GB30</f>
        <v>3.3626745235459443E-2</v>
      </c>
      <c r="FQ30">
        <f>Sheet31!GC30</f>
        <v>-1.9683640651075637E-3</v>
      </c>
      <c r="FR30">
        <f>Sheet31!GD30</f>
        <v>5.934851004150575E-2</v>
      </c>
      <c r="FS30">
        <f>Sheet31!GE30</f>
        <v>3.8351943363726777E-2</v>
      </c>
      <c r="FT30">
        <f>Sheet31!GF30</f>
        <v>3.7948776938689032E-3</v>
      </c>
      <c r="FU30">
        <f>Sheet31!GG30</f>
        <v>1.4012165192933334E-2</v>
      </c>
      <c r="FX30">
        <f t="shared" ref="FX30:GG30" si="30">($EV$10*FL30)+((1-$EV$10)*EZ30)</f>
        <v>-5.3239282244495229E-2</v>
      </c>
      <c r="FY30">
        <f t="shared" si="30"/>
        <v>7.2278535124224337E-3</v>
      </c>
      <c r="FZ30">
        <f t="shared" si="30"/>
        <v>1.2365268356299579E-2</v>
      </c>
      <c r="GA30">
        <f t="shared" si="30"/>
        <v>0.11106544354620776</v>
      </c>
      <c r="GB30">
        <f t="shared" si="30"/>
        <v>6.3707198813770932E-2</v>
      </c>
      <c r="GC30">
        <f t="shared" si="30"/>
        <v>-3.897145573116015E-3</v>
      </c>
      <c r="GD30">
        <f t="shared" si="30"/>
        <v>0.11260510637791758</v>
      </c>
      <c r="GE30">
        <f t="shared" si="30"/>
        <v>7.2633610084705202E-2</v>
      </c>
      <c r="GF30">
        <f t="shared" si="30"/>
        <v>7.0517632566518135E-3</v>
      </c>
      <c r="GG30">
        <f t="shared" si="30"/>
        <v>2.6451985216291635E-2</v>
      </c>
      <c r="GJ30">
        <f t="shared" ref="GJ30:GS30" si="31">EN30-($EU$10*FX30)</f>
        <v>0.91318564035617378</v>
      </c>
      <c r="GK30">
        <f t="shared" si="31"/>
        <v>0.82715728965511637</v>
      </c>
      <c r="GL30">
        <f t="shared" si="31"/>
        <v>0.17701140341530208</v>
      </c>
      <c r="GM30">
        <f t="shared" si="31"/>
        <v>0.58461546603283909</v>
      </c>
      <c r="GN30">
        <f t="shared" si="31"/>
        <v>0.37492193451462652</v>
      </c>
      <c r="GO30">
        <f t="shared" si="31"/>
        <v>0.84012769139539301</v>
      </c>
      <c r="GP30">
        <f t="shared" si="31"/>
        <v>0.36769144476997051</v>
      </c>
      <c r="GQ30">
        <f t="shared" si="31"/>
        <v>0.72899573689825892</v>
      </c>
      <c r="GR30">
        <f t="shared" si="31"/>
        <v>0.20432376830739329</v>
      </c>
      <c r="GS30">
        <f t="shared" si="31"/>
        <v>0.468180191111846</v>
      </c>
    </row>
    <row r="31" spans="1:201">
      <c r="A31">
        <v>30</v>
      </c>
      <c r="B31">
        <v>0.96730749461904642</v>
      </c>
      <c r="C31">
        <v>0.26756897914370131</v>
      </c>
      <c r="D31">
        <v>0.89226860423016252</v>
      </c>
      <c r="E31">
        <v>0.1283079730911926</v>
      </c>
      <c r="F31">
        <v>0.53494984368747189</v>
      </c>
      <c r="G31">
        <v>0.88713866600371771</v>
      </c>
      <c r="H31">
        <v>0.54457889478220733</v>
      </c>
      <c r="I31">
        <v>0.74434411311691961</v>
      </c>
      <c r="J31">
        <v>0.12064931795180758</v>
      </c>
      <c r="K31">
        <v>0.87893593374820733</v>
      </c>
      <c r="M31">
        <v>0.65023724525390758</v>
      </c>
      <c r="S31">
        <f t="shared" si="28"/>
        <v>0.38203846795989832</v>
      </c>
      <c r="T31">
        <f t="shared" si="26"/>
        <v>0.88503912938586282</v>
      </c>
      <c r="U31">
        <f t="shared" si="26"/>
        <v>0.72231010078143942</v>
      </c>
      <c r="V31">
        <f t="shared" si="26"/>
        <v>0.80874999738507625</v>
      </c>
      <c r="W31">
        <f t="shared" si="26"/>
        <v>0.38553529190708785</v>
      </c>
      <c r="X31">
        <f t="shared" si="26"/>
        <v>0.139058245504637</v>
      </c>
      <c r="Y31">
        <f t="shared" si="26"/>
        <v>0.20696730254638762</v>
      </c>
      <c r="Z31">
        <f t="shared" si="26"/>
        <v>0.27400778362713019</v>
      </c>
      <c r="AA31">
        <f t="shared" si="26"/>
        <v>0.12064931795180758</v>
      </c>
      <c r="AB31">
        <f t="shared" si="26"/>
        <v>0.24019186334119952</v>
      </c>
      <c r="BM31">
        <f t="shared" si="29"/>
        <v>4.6784189457308831E-6</v>
      </c>
      <c r="BN31">
        <f t="shared" si="27"/>
        <v>3.579657930000124E-7</v>
      </c>
      <c r="BO31">
        <f t="shared" si="27"/>
        <v>3.9807163104742122E-6</v>
      </c>
      <c r="BP31">
        <f t="shared" si="27"/>
        <v>8.2314679793851024E-8</v>
      </c>
      <c r="BQ31">
        <f t="shared" si="27"/>
        <v>1.4308566763062531E-6</v>
      </c>
      <c r="BR31">
        <f t="shared" si="27"/>
        <v>3.9350750635942797E-6</v>
      </c>
      <c r="BS31">
        <f t="shared" si="27"/>
        <v>1.4828308632110523E-6</v>
      </c>
      <c r="BT31">
        <f t="shared" si="27"/>
        <v>2.7702407936590681E-6</v>
      </c>
      <c r="BU31">
        <f t="shared" si="27"/>
        <v>7.2781289611181809E-8</v>
      </c>
      <c r="BV31">
        <f t="shared" si="27"/>
        <v>3.8626418781691658E-6</v>
      </c>
    </row>
    <row r="32" spans="1:201">
      <c r="A32">
        <v>31</v>
      </c>
      <c r="B32">
        <v>0.99762335452056183</v>
      </c>
      <c r="C32">
        <v>0.58917875297647637</v>
      </c>
      <c r="D32">
        <v>0.721657015272402</v>
      </c>
      <c r="E32">
        <v>0.12052049204131771</v>
      </c>
      <c r="F32">
        <v>0.15148367992051801</v>
      </c>
      <c r="G32">
        <v>0.53432484440960337</v>
      </c>
      <c r="H32">
        <v>0.23508164734954676</v>
      </c>
      <c r="I32">
        <v>0.14489256246434706</v>
      </c>
      <c r="J32">
        <v>0.24019186334119952</v>
      </c>
      <c r="K32">
        <v>0.63216615830981804</v>
      </c>
      <c r="M32">
        <v>0.23215431448265503</v>
      </c>
      <c r="S32">
        <f t="shared" si="28"/>
        <v>0.39057848055510808</v>
      </c>
      <c r="T32">
        <f t="shared" si="26"/>
        <v>0.2337354631521342</v>
      </c>
      <c r="U32">
        <f t="shared" si="26"/>
        <v>0.66417947779145392</v>
      </c>
      <c r="V32">
        <f t="shared" si="26"/>
        <v>0.61308681163321443</v>
      </c>
      <c r="W32">
        <f t="shared" si="26"/>
        <v>0.10155930331700282</v>
      </c>
      <c r="X32">
        <f t="shared" si="26"/>
        <v>0.98795879416277821</v>
      </c>
      <c r="Y32">
        <f t="shared" si="26"/>
        <v>0.60439467067799668</v>
      </c>
      <c r="Z32">
        <f t="shared" si="26"/>
        <v>0.77013923049258703</v>
      </c>
      <c r="AA32">
        <f t="shared" si="26"/>
        <v>0.87893593374820733</v>
      </c>
      <c r="AB32">
        <f t="shared" si="26"/>
        <v>0.63216615830981804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4.9762617874242937E-6</v>
      </c>
      <c r="BN32">
        <f t="shared" si="27"/>
        <v>1.7356580147945789E-6</v>
      </c>
      <c r="BO32">
        <f t="shared" si="27"/>
        <v>2.6039442384593594E-6</v>
      </c>
      <c r="BP32">
        <f t="shared" si="27"/>
        <v>7.2625945009406622E-8</v>
      </c>
      <c r="BQ32">
        <f t="shared" si="27"/>
        <v>1.1473652641130977E-7</v>
      </c>
      <c r="BR32">
        <f t="shared" si="27"/>
        <v>1.4275151967667344E-6</v>
      </c>
      <c r="BS32">
        <f t="shared" si="27"/>
        <v>2.7631690460288334E-7</v>
      </c>
      <c r="BT32">
        <f t="shared" si="27"/>
        <v>1.0496927328742359E-7</v>
      </c>
      <c r="BU32">
        <f t="shared" si="27"/>
        <v>2.8846065607658737E-7</v>
      </c>
      <c r="BV32">
        <f t="shared" si="27"/>
        <v>1.9981702585609697E-6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0.99883203312263402</v>
      </c>
      <c r="BH33">
        <f t="shared" si="33"/>
        <v>0.99986766665155458</v>
      </c>
      <c r="BI33">
        <f t="shared" si="33"/>
        <v>0.99953042351931409</v>
      </c>
      <c r="BJ33">
        <f t="shared" si="33"/>
        <v>0.99988060827282799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2.8179644760662568E-11</v>
      </c>
      <c r="BH34">
        <f t="shared" si="33"/>
        <v>9.9999999999999998E-13</v>
      </c>
      <c r="BI34">
        <f t="shared" si="33"/>
        <v>2.6681480392877847E-12</v>
      </c>
      <c r="BJ34">
        <f t="shared" si="33"/>
        <v>9.9999999999999998E-13</v>
      </c>
      <c r="BS34">
        <f>SUM(BM36:BV45)</f>
        <v>1.5960757841505325E-4</v>
      </c>
      <c r="EN34">
        <f>Sheet31!GJ34</f>
        <v>9.436298751186116E-2</v>
      </c>
      <c r="EO34">
        <f>Sheet31!GK34</f>
        <v>0.18985705908462613</v>
      </c>
      <c r="EP34">
        <f>Sheet31!GL34</f>
        <v>0.63087936410246293</v>
      </c>
      <c r="EQ34">
        <f>Sheet31!GM34</f>
        <v>0.34812338556157174</v>
      </c>
      <c r="ER34">
        <f>Sheet31!GN34</f>
        <v>0.24826857563036933</v>
      </c>
      <c r="ES34">
        <f>Sheet31!GO34</f>
        <v>0.86931728655782903</v>
      </c>
      <c r="ET34">
        <f>Sheet31!GP34</f>
        <v>0.30163227056880465</v>
      </c>
      <c r="EU34">
        <f>Sheet31!GQ34</f>
        <v>0.1940809516561981</v>
      </c>
      <c r="EV34">
        <f>Sheet31!GR34</f>
        <v>0.68050817345029935</v>
      </c>
      <c r="EW34">
        <f>Sheet31!GS34</f>
        <v>0.31524048846980635</v>
      </c>
      <c r="EZ34">
        <f t="array" ref="EZ34:FI43">(1/4)*(MMULT($X$7:$AA$16,$CW$23:$DF$26))</f>
        <v>-0.56706411034437509</v>
      </c>
      <c r="FA34">
        <v>0.11094818014010593</v>
      </c>
      <c r="FB34">
        <v>0.18713643313964198</v>
      </c>
      <c r="FC34">
        <v>1.349362051627597</v>
      </c>
      <c r="FD34">
        <v>0.73113078615340144</v>
      </c>
      <c r="FE34">
        <v>-8.4933901641924353E-2</v>
      </c>
      <c r="FF34">
        <v>1.3211548307964602</v>
      </c>
      <c r="FG34">
        <v>0.79348069797667209</v>
      </c>
      <c r="FH34">
        <v>8.0216975562866014E-2</v>
      </c>
      <c r="FI34">
        <v>0.35937456481703861</v>
      </c>
      <c r="FL34">
        <f>Sheet31!FX34</f>
        <v>-5.6347319110348626E-2</v>
      </c>
      <c r="FM34">
        <f>Sheet31!FY34</f>
        <v>1.1446543184533536E-2</v>
      </c>
      <c r="FN34">
        <f>Sheet31!FZ34</f>
        <v>1.9070484527897762E-2</v>
      </c>
      <c r="FO34">
        <f>Sheet31!GA34</f>
        <v>0.13541338618059265</v>
      </c>
      <c r="FP34">
        <f>Sheet31!GB34</f>
        <v>7.3524256164875457E-2</v>
      </c>
      <c r="FQ34">
        <f>Sheet31!GC34</f>
        <v>-8.1484366502524615E-3</v>
      </c>
      <c r="FR34">
        <f>Sheet31!GD34</f>
        <v>0.13247351310557956</v>
      </c>
      <c r="FS34">
        <f>Sheet31!GE34</f>
        <v>7.9872333865957462E-2</v>
      </c>
      <c r="FT34">
        <f>Sheet31!GF34</f>
        <v>8.3707815879036484E-3</v>
      </c>
      <c r="FU34">
        <f>Sheet31!GG34</f>
        <v>3.6317884230435166E-2</v>
      </c>
      <c r="FX34">
        <f t="shared" ref="FX34:GG43" si="34">($EV$10*FL34)+((1-$EV$10)*EZ34)</f>
        <v>-0.10741899823375126</v>
      </c>
      <c r="FY34">
        <f t="shared" si="34"/>
        <v>2.1396706880090773E-2</v>
      </c>
      <c r="FZ34">
        <f t="shared" si="34"/>
        <v>3.5877079389072183E-2</v>
      </c>
      <c r="GA34">
        <f t="shared" si="34"/>
        <v>0.25680825272529306</v>
      </c>
      <c r="GB34">
        <f t="shared" si="34"/>
        <v>0.13928490916372804</v>
      </c>
      <c r="GC34">
        <f t="shared" si="34"/>
        <v>-1.582698314941965E-2</v>
      </c>
      <c r="GD34">
        <f t="shared" si="34"/>
        <v>0.25134164487466759</v>
      </c>
      <c r="GE34">
        <f t="shared" si="34"/>
        <v>0.15123317027702893</v>
      </c>
      <c r="GF34">
        <f t="shared" si="34"/>
        <v>1.5555400985399884E-2</v>
      </c>
      <c r="GG34">
        <f t="shared" si="34"/>
        <v>6.8623552289095502E-2</v>
      </c>
      <c r="GJ34">
        <f t="shared" ref="GJ34:GS43" si="35">EN34-($EU$10*FX34)</f>
        <v>9.4470406510094918E-2</v>
      </c>
      <c r="GK34">
        <f t="shared" si="35"/>
        <v>0.18983566237774605</v>
      </c>
      <c r="GL34">
        <f t="shared" si="35"/>
        <v>0.6308434870230738</v>
      </c>
      <c r="GM34">
        <f t="shared" si="35"/>
        <v>0.34786657730884646</v>
      </c>
      <c r="GN34">
        <f t="shared" si="35"/>
        <v>0.2481292907212056</v>
      </c>
      <c r="GO34">
        <f t="shared" si="35"/>
        <v>0.86933311354097842</v>
      </c>
      <c r="GP34">
        <f t="shared" si="35"/>
        <v>0.30138092892392998</v>
      </c>
      <c r="GQ34">
        <f t="shared" si="35"/>
        <v>0.19392971848592108</v>
      </c>
      <c r="GR34">
        <f t="shared" si="35"/>
        <v>0.68049261804931394</v>
      </c>
      <c r="GS34">
        <f t="shared" si="35"/>
        <v>0.31517186491751725</v>
      </c>
    </row>
    <row r="35" spans="1:201">
      <c r="A35">
        <v>34</v>
      </c>
      <c r="BG35">
        <f t="shared" si="33"/>
        <v>1.5232757723462626E-10</v>
      </c>
      <c r="BH35">
        <f t="shared" si="33"/>
        <v>9.9999999999999998E-13</v>
      </c>
      <c r="BI35">
        <f t="shared" si="33"/>
        <v>1.1842653471086449E-11</v>
      </c>
      <c r="BJ35">
        <f t="shared" si="33"/>
        <v>9.9999999999999998E-13</v>
      </c>
      <c r="EN35">
        <f>Sheet31!GJ35</f>
        <v>0.53345186743851347</v>
      </c>
      <c r="EO35">
        <f>Sheet31!GK35</f>
        <v>0.27457995873420915</v>
      </c>
      <c r="EP35">
        <f>Sheet31!GL35</f>
        <v>0.34470381568126485</v>
      </c>
      <c r="EQ35">
        <f>Sheet31!GM35</f>
        <v>0.76851670318066245</v>
      </c>
      <c r="ER35">
        <f>Sheet31!GN35</f>
        <v>0.91792807624986428</v>
      </c>
      <c r="ES35">
        <f>Sheet31!GO35</f>
        <v>0.11759710794253919</v>
      </c>
      <c r="ET35">
        <f>Sheet31!GP35</f>
        <v>0.96324238064395462</v>
      </c>
      <c r="EU35">
        <f>Sheet31!GQ35</f>
        <v>0.85905610350820349</v>
      </c>
      <c r="EV35">
        <f>Sheet31!GR35</f>
        <v>0.27984136474219429</v>
      </c>
      <c r="EW35">
        <f>Sheet31!GS35</f>
        <v>0.91292232634819304</v>
      </c>
      <c r="EZ35">
        <v>-0.61672789259094252</v>
      </c>
      <c r="FA35">
        <v>0.20296259329850957</v>
      </c>
      <c r="FB35">
        <v>0.26879769765399841</v>
      </c>
      <c r="FC35">
        <v>1.5187774624712458</v>
      </c>
      <c r="FD35">
        <v>0.86002490332206194</v>
      </c>
      <c r="FE35">
        <v>-0.1309359800804285</v>
      </c>
      <c r="FF35">
        <v>1.4889384152494112</v>
      </c>
      <c r="FG35">
        <v>0.81619860806742139</v>
      </c>
      <c r="FH35">
        <v>0.12359271066396674</v>
      </c>
      <c r="FI35">
        <v>0.50381694079943373</v>
      </c>
      <c r="FL35">
        <f>Sheet31!FX35</f>
        <v>-6.1285623938515173E-2</v>
      </c>
      <c r="FM35">
        <f>Sheet31!FY35</f>
        <v>2.0686182412666222E-2</v>
      </c>
      <c r="FN35">
        <f>Sheet31!FZ35</f>
        <v>2.7276400482164714E-2</v>
      </c>
      <c r="FO35">
        <f>Sheet31!GA35</f>
        <v>0.15242418947871492</v>
      </c>
      <c r="FP35">
        <f>Sheet31!GB35</f>
        <v>8.6467522157697596E-2</v>
      </c>
      <c r="FQ35">
        <f>Sheet31!GC35</f>
        <v>-1.2715260101597039E-2</v>
      </c>
      <c r="FR35">
        <f>Sheet31!GD35</f>
        <v>0.14930905000673456</v>
      </c>
      <c r="FS35">
        <f>Sheet31!GE35</f>
        <v>8.2209525986382051E-2</v>
      </c>
      <c r="FT35">
        <f>Sheet31!GF35</f>
        <v>1.2744547655395788E-2</v>
      </c>
      <c r="FU35">
        <f>Sheet31!GG35</f>
        <v>5.0807301283367481E-2</v>
      </c>
      <c r="FX35">
        <f t="shared" si="34"/>
        <v>-0.11682985080375789</v>
      </c>
      <c r="FY35">
        <f t="shared" si="34"/>
        <v>3.8913823501250555E-2</v>
      </c>
      <c r="FZ35">
        <f t="shared" si="34"/>
        <v>5.142853019934808E-2</v>
      </c>
      <c r="GA35">
        <f t="shared" si="34"/>
        <v>0.28905951677796798</v>
      </c>
      <c r="GB35">
        <f t="shared" si="34"/>
        <v>0.16382326027413402</v>
      </c>
      <c r="GC35">
        <f t="shared" si="34"/>
        <v>-2.4537332099480183E-2</v>
      </c>
      <c r="GD35">
        <f t="shared" si="34"/>
        <v>0.28327198653100216</v>
      </c>
      <c r="GE35">
        <f t="shared" si="34"/>
        <v>0.15560843419448597</v>
      </c>
      <c r="GF35">
        <f t="shared" si="34"/>
        <v>2.3829363956252882E-2</v>
      </c>
      <c r="GG35">
        <f t="shared" si="34"/>
        <v>9.6108265234974094E-2</v>
      </c>
      <c r="GJ35">
        <f t="shared" si="35"/>
        <v>0.53356869728931722</v>
      </c>
      <c r="GK35">
        <f t="shared" si="35"/>
        <v>0.27454104491070791</v>
      </c>
      <c r="GL35">
        <f t="shared" si="35"/>
        <v>0.3446523871510655</v>
      </c>
      <c r="GM35">
        <f t="shared" si="35"/>
        <v>0.76822764366388452</v>
      </c>
      <c r="GN35">
        <f t="shared" si="35"/>
        <v>0.91776425298959019</v>
      </c>
      <c r="GO35">
        <f t="shared" si="35"/>
        <v>0.11762164527463867</v>
      </c>
      <c r="GP35">
        <f t="shared" si="35"/>
        <v>0.96295910865742362</v>
      </c>
      <c r="GQ35">
        <f t="shared" si="35"/>
        <v>0.85890049507400901</v>
      </c>
      <c r="GR35">
        <f t="shared" si="35"/>
        <v>0.27981753537823806</v>
      </c>
      <c r="GS35">
        <f t="shared" si="35"/>
        <v>0.91282621808295805</v>
      </c>
    </row>
    <row r="36" spans="1:201">
      <c r="A36">
        <v>35</v>
      </c>
      <c r="B36">
        <f t="array" ref="B36:K45">TRANSPOSE(EN34:EW43)</f>
        <v>9.436298751186116E-2</v>
      </c>
      <c r="C36">
        <v>0.53345186743851347</v>
      </c>
      <c r="D36">
        <v>6.582245932926456E-2</v>
      </c>
      <c r="E36">
        <v>0.68703475524633373</v>
      </c>
      <c r="F36">
        <v>0.73543762483130126</v>
      </c>
      <c r="G36">
        <v>0.49536430970021916</v>
      </c>
      <c r="H36">
        <v>0.80970023141470404</v>
      </c>
      <c r="I36">
        <v>0.4993510892986216</v>
      </c>
      <c r="J36">
        <v>0.14499598616981224</v>
      </c>
      <c r="K36">
        <v>0.30200003937050368</v>
      </c>
      <c r="M36">
        <f t="array" ref="M36:M45">TRANSPOSE(EN30:EW30)</f>
        <v>0.91313240107392923</v>
      </c>
      <c r="S36">
        <f>EN34</f>
        <v>9.436298751186116E-2</v>
      </c>
      <c r="T36">
        <f t="shared" ref="T36:AB45" si="36">EO34</f>
        <v>0.18985705908462613</v>
      </c>
      <c r="U36">
        <f t="shared" si="36"/>
        <v>0.63087936410246293</v>
      </c>
      <c r="V36">
        <f t="shared" si="36"/>
        <v>0.34812338556157174</v>
      </c>
      <c r="W36">
        <f t="shared" si="36"/>
        <v>0.24826857563036933</v>
      </c>
      <c r="X36">
        <f t="shared" si="36"/>
        <v>0.86931728655782903</v>
      </c>
      <c r="Y36">
        <f t="shared" si="36"/>
        <v>0.30163227056880465</v>
      </c>
      <c r="Z36">
        <f t="shared" si="36"/>
        <v>0.1940809516561981</v>
      </c>
      <c r="AA36">
        <f t="shared" si="36"/>
        <v>0.68050817345029935</v>
      </c>
      <c r="AB36">
        <f t="shared" si="36"/>
        <v>0.31524048846980635</v>
      </c>
      <c r="BG36">
        <f t="shared" si="33"/>
        <v>9.1216015255383669E-6</v>
      </c>
      <c r="BH36">
        <f t="shared" si="33"/>
        <v>1.1362856706755639E-7</v>
      </c>
      <c r="BI36">
        <f t="shared" si="33"/>
        <v>3.4928938276716469E-6</v>
      </c>
      <c r="BJ36">
        <f t="shared" si="33"/>
        <v>1.7579959288115353E-7</v>
      </c>
      <c r="BM36">
        <f>0.5*$BL$21*B36*B36</f>
        <v>4.4521867060818329E-8</v>
      </c>
      <c r="BN36">
        <f t="shared" ref="BN36:BV45" si="37">0.5*$BL$21*C36*C36</f>
        <v>1.4228544743681868E-6</v>
      </c>
      <c r="BO36">
        <f t="shared" si="37"/>
        <v>2.1662980760763436E-8</v>
      </c>
      <c r="BP36">
        <f t="shared" si="37"/>
        <v>2.3600837745819488E-6</v>
      </c>
      <c r="BQ36">
        <f t="shared" si="37"/>
        <v>2.7043425000875291E-6</v>
      </c>
      <c r="BR36">
        <f t="shared" si="37"/>
        <v>1.2269289966238734E-6</v>
      </c>
      <c r="BS36">
        <f t="shared" si="37"/>
        <v>3.2780723237651271E-6</v>
      </c>
      <c r="BT36">
        <f t="shared" si="37"/>
        <v>1.2467575519186E-6</v>
      </c>
      <c r="BU36">
        <f t="shared" si="37"/>
        <v>1.0511918002678192E-7</v>
      </c>
      <c r="BV36">
        <f t="shared" si="37"/>
        <v>4.5602011889892889E-7</v>
      </c>
      <c r="EN36">
        <f>Sheet31!GJ36</f>
        <v>6.582245932926456E-2</v>
      </c>
      <c r="EO36">
        <f>Sheet31!GK36</f>
        <v>0.84983719876163721</v>
      </c>
      <c r="EP36">
        <f>Sheet31!GL36</f>
        <v>0.54599875365530925</v>
      </c>
      <c r="EQ36">
        <f>Sheet31!GM36</f>
        <v>0.98797884546138592</v>
      </c>
      <c r="ER36">
        <f>Sheet31!GN36</f>
        <v>0.40045696022637112</v>
      </c>
      <c r="ES36">
        <f>Sheet31!GO36</f>
        <v>0.24696197666062433</v>
      </c>
      <c r="ET36">
        <f>Sheet31!GP36</f>
        <v>9.603808161256476E-2</v>
      </c>
      <c r="EU36">
        <f>Sheet31!GQ36</f>
        <v>0.6908899247482021</v>
      </c>
      <c r="EV36">
        <f>Sheet31!GR36</f>
        <v>3.6429274787707411E-2</v>
      </c>
      <c r="EW36">
        <f>Sheet31!GS36</f>
        <v>0.74958851633643853</v>
      </c>
      <c r="EZ36">
        <v>-0.7009649591854108</v>
      </c>
      <c r="FA36">
        <v>0.21113440157633659</v>
      </c>
      <c r="FB36">
        <v>0.30317184740383452</v>
      </c>
      <c r="FC36">
        <v>1.7987112572350044</v>
      </c>
      <c r="FD36">
        <v>0.98166230089098694</v>
      </c>
      <c r="FE36">
        <v>-0.16146349083857517</v>
      </c>
      <c r="FF36">
        <v>1.7344986739080408</v>
      </c>
      <c r="FG36">
        <v>0.95079695066506209</v>
      </c>
      <c r="FH36">
        <v>0.12035703667997005</v>
      </c>
      <c r="FI36">
        <v>0.56997998841334818</v>
      </c>
      <c r="FL36">
        <f>Sheet31!FX36</f>
        <v>-6.9636810800745436E-2</v>
      </c>
      <c r="FM36">
        <f>Sheet31!FY36</f>
        <v>2.1568228150464448E-2</v>
      </c>
      <c r="FN36">
        <f>Sheet31!FZ36</f>
        <v>3.0779036072291158E-2</v>
      </c>
      <c r="FO36">
        <f>Sheet31!GA36</f>
        <v>0.18049449281262323</v>
      </c>
      <c r="FP36">
        <f>Sheet31!GB36</f>
        <v>9.8701411306647641E-2</v>
      </c>
      <c r="FQ36">
        <f>Sheet31!GC36</f>
        <v>-1.5702771450435988E-2</v>
      </c>
      <c r="FR36">
        <f>Sheet31!GD36</f>
        <v>0.17391997634687897</v>
      </c>
      <c r="FS36">
        <f>Sheet31!GE36</f>
        <v>9.5759980636373837E-2</v>
      </c>
      <c r="FT36">
        <f>Sheet31!GF36</f>
        <v>1.2485486363341625E-2</v>
      </c>
      <c r="FU36">
        <f>Sheet31!GG36</f>
        <v>5.7491570524762045E-2</v>
      </c>
      <c r="FX36">
        <f t="shared" si="34"/>
        <v>-0.13276962563921196</v>
      </c>
      <c r="FY36">
        <f t="shared" si="34"/>
        <v>4.0524845493051659E-2</v>
      </c>
      <c r="FZ36">
        <f t="shared" si="34"/>
        <v>5.8018317205445494E-2</v>
      </c>
      <c r="GA36">
        <f t="shared" si="34"/>
        <v>0.3423161692548613</v>
      </c>
      <c r="GB36">
        <f t="shared" si="34"/>
        <v>0.18699750026508155</v>
      </c>
      <c r="GC36">
        <f t="shared" si="34"/>
        <v>-3.0278843389249903E-2</v>
      </c>
      <c r="GD36">
        <f t="shared" si="34"/>
        <v>0.32997784610299508</v>
      </c>
      <c r="GE36">
        <f t="shared" si="34"/>
        <v>0.18126367763924264</v>
      </c>
      <c r="GF36">
        <f t="shared" si="34"/>
        <v>2.3272641395004463E-2</v>
      </c>
      <c r="GG36">
        <f t="shared" si="34"/>
        <v>0.10874041231362065</v>
      </c>
      <c r="GJ36">
        <f t="shared" si="35"/>
        <v>6.5955228954903772E-2</v>
      </c>
      <c r="GK36">
        <f t="shared" si="35"/>
        <v>0.84979667391614411</v>
      </c>
      <c r="GL36">
        <f t="shared" si="35"/>
        <v>0.54594073533810383</v>
      </c>
      <c r="GM36">
        <f t="shared" si="35"/>
        <v>0.98763652929213108</v>
      </c>
      <c r="GN36">
        <f t="shared" si="35"/>
        <v>0.40026996272610604</v>
      </c>
      <c r="GO36">
        <f t="shared" si="35"/>
        <v>0.24699225550401357</v>
      </c>
      <c r="GP36">
        <f t="shared" si="35"/>
        <v>9.5708103766461772E-2</v>
      </c>
      <c r="GQ36">
        <f t="shared" si="35"/>
        <v>0.69070866107056283</v>
      </c>
      <c r="GR36">
        <f t="shared" si="35"/>
        <v>3.6406002146312406E-2</v>
      </c>
      <c r="GS36">
        <f t="shared" si="35"/>
        <v>0.74947977592412496</v>
      </c>
    </row>
    <row r="37" spans="1:201">
      <c r="A37">
        <v>36</v>
      </c>
      <c r="B37">
        <v>0.18985705908462613</v>
      </c>
      <c r="C37">
        <v>0.27457995873420915</v>
      </c>
      <c r="D37">
        <v>0.84983719876163721</v>
      </c>
      <c r="E37">
        <v>0.12495542916577211</v>
      </c>
      <c r="F37">
        <v>1.8624843827652112E-2</v>
      </c>
      <c r="G37">
        <v>0.79405725504534264</v>
      </c>
      <c r="H37">
        <v>0.45978314292442801</v>
      </c>
      <c r="I37">
        <v>0.17259166326696648</v>
      </c>
      <c r="J37">
        <v>0.9588797641227379</v>
      </c>
      <c r="K37">
        <v>0.32851247433944147</v>
      </c>
      <c r="M37">
        <v>0.82716451750862874</v>
      </c>
      <c r="S37">
        <f t="shared" ref="S37:S45" si="38">EN35</f>
        <v>0.53345186743851347</v>
      </c>
      <c r="T37">
        <f t="shared" si="36"/>
        <v>0.27457995873420915</v>
      </c>
      <c r="U37">
        <f t="shared" si="36"/>
        <v>0.34470381568126485</v>
      </c>
      <c r="V37">
        <f t="shared" si="36"/>
        <v>0.76851670318066245</v>
      </c>
      <c r="W37">
        <f t="shared" si="36"/>
        <v>0.91792807624986428</v>
      </c>
      <c r="X37">
        <f t="shared" si="36"/>
        <v>0.11759710794253919</v>
      </c>
      <c r="Y37">
        <f t="shared" si="36"/>
        <v>0.96324238064395462</v>
      </c>
      <c r="Z37">
        <f t="shared" si="36"/>
        <v>0.85905610350820349</v>
      </c>
      <c r="AA37">
        <f t="shared" si="36"/>
        <v>0.27984136474219429</v>
      </c>
      <c r="AB37">
        <f t="shared" si="36"/>
        <v>0.91292232634819304</v>
      </c>
      <c r="BG37">
        <f t="shared" si="33"/>
        <v>1.5304991769257411E-6</v>
      </c>
      <c r="BH37">
        <f t="shared" si="33"/>
        <v>1.4696135300495428E-8</v>
      </c>
      <c r="BI37">
        <f t="shared" si="33"/>
        <v>2.8626332119722559E-7</v>
      </c>
      <c r="BJ37">
        <f t="shared" si="33"/>
        <v>1.8388642468048425E-8</v>
      </c>
      <c r="BM37">
        <f t="shared" ref="BM37:BM45" si="39">0.5*$BL$21*B37*B37</f>
        <v>1.802285144213161E-7</v>
      </c>
      <c r="BN37">
        <f t="shared" si="37"/>
        <v>3.7697076869239999E-7</v>
      </c>
      <c r="BO37">
        <f t="shared" si="37"/>
        <v>3.6111163219951327E-6</v>
      </c>
      <c r="BP37">
        <f t="shared" si="37"/>
        <v>7.8069296390011461E-8</v>
      </c>
      <c r="BQ37">
        <f t="shared" si="37"/>
        <v>1.7344240380221552E-9</v>
      </c>
      <c r="BR37">
        <f t="shared" si="37"/>
        <v>3.1526346214507221E-6</v>
      </c>
      <c r="BS37">
        <f t="shared" si="37"/>
        <v>1.057002692587325E-6</v>
      </c>
      <c r="BT37">
        <f t="shared" si="37"/>
        <v>1.4893941114628975E-7</v>
      </c>
      <c r="BU37">
        <f t="shared" si="37"/>
        <v>4.5972520102203872E-6</v>
      </c>
      <c r="BV37">
        <f t="shared" si="37"/>
        <v>5.3960222898311104E-7</v>
      </c>
      <c r="EN37">
        <f>Sheet31!GJ37</f>
        <v>0.68703475524633373</v>
      </c>
      <c r="EO37">
        <f>Sheet31!GK37</f>
        <v>0.12495542916577211</v>
      </c>
      <c r="EP37">
        <f>Sheet31!GL37</f>
        <v>0.33071668513437669</v>
      </c>
      <c r="EQ37">
        <f>Sheet31!GM37</f>
        <v>0.43056331346685739</v>
      </c>
      <c r="ER37">
        <f>Sheet31!GN37</f>
        <v>0.26376375113721684</v>
      </c>
      <c r="ES37">
        <f>Sheet31!GO37</f>
        <v>0.23468295739169273</v>
      </c>
      <c r="ET37">
        <f>Sheet31!GP37</f>
        <v>0.14884569343899615</v>
      </c>
      <c r="EU37">
        <f>Sheet31!GQ37</f>
        <v>0.73922393828280619</v>
      </c>
      <c r="EV37">
        <f>Sheet31!GR37</f>
        <v>0.40261549536694846</v>
      </c>
      <c r="EW37">
        <f>Sheet31!GS37</f>
        <v>0.31550763877198618</v>
      </c>
      <c r="EZ37">
        <v>-1.1032059206139384</v>
      </c>
      <c r="FA37">
        <v>0.20579025061209547</v>
      </c>
      <c r="FB37">
        <v>0.34549964524828791</v>
      </c>
      <c r="FC37">
        <v>2.5965517794852704</v>
      </c>
      <c r="FD37">
        <v>1.4172867526828612</v>
      </c>
      <c r="FE37">
        <v>-0.17101671161050469</v>
      </c>
      <c r="FF37">
        <v>2.5400306424882526</v>
      </c>
      <c r="FG37">
        <v>1.517488260299465</v>
      </c>
      <c r="FH37">
        <v>0.14068453505514131</v>
      </c>
      <c r="FI37">
        <v>0.69332147216664208</v>
      </c>
      <c r="FL37">
        <f>Sheet31!FX37</f>
        <v>-0.10962403630644199</v>
      </c>
      <c r="FM37">
        <f>Sheet31!FY37</f>
        <v>2.1255266698786645E-2</v>
      </c>
      <c r="FN37">
        <f>Sheet31!FZ37</f>
        <v>3.5235441412913911E-2</v>
      </c>
      <c r="FO37">
        <f>Sheet31!GA37</f>
        <v>0.26056256084474649</v>
      </c>
      <c r="FP37">
        <f>Sheet31!GB37</f>
        <v>0.1425139791941927</v>
      </c>
      <c r="FQ37">
        <f>Sheet31!GC37</f>
        <v>-1.6436608485236485E-2</v>
      </c>
      <c r="FR37">
        <f>Sheet31!GD37</f>
        <v>0.25468099597845084</v>
      </c>
      <c r="FS37">
        <f>Sheet31!GE37</f>
        <v>0.15275156028120052</v>
      </c>
      <c r="FT37">
        <f>Sheet31!GF37</f>
        <v>1.4739974379542784E-2</v>
      </c>
      <c r="FU37">
        <f>Sheet31!GG37</f>
        <v>7.0061523054687408E-2</v>
      </c>
      <c r="FX37">
        <f t="shared" si="34"/>
        <v>-0.20898222473719161</v>
      </c>
      <c r="FY37">
        <f t="shared" si="34"/>
        <v>3.9708765090117518E-2</v>
      </c>
      <c r="FZ37">
        <f t="shared" si="34"/>
        <v>6.6261861796451299E-2</v>
      </c>
      <c r="GA37">
        <f t="shared" si="34"/>
        <v>0.49416148270879884</v>
      </c>
      <c r="GB37">
        <f t="shared" si="34"/>
        <v>0.26999125654305955</v>
      </c>
      <c r="GC37">
        <f t="shared" si="34"/>
        <v>-3.1894618797763299E-2</v>
      </c>
      <c r="GD37">
        <f t="shared" si="34"/>
        <v>0.48321596062943095</v>
      </c>
      <c r="GE37">
        <f t="shared" si="34"/>
        <v>0.28922523028302694</v>
      </c>
      <c r="GF37">
        <f t="shared" si="34"/>
        <v>2.7334430447102633E-2</v>
      </c>
      <c r="GG37">
        <f t="shared" si="34"/>
        <v>0.13238751796588288</v>
      </c>
      <c r="GJ37">
        <f t="shared" si="35"/>
        <v>0.68724373747107093</v>
      </c>
      <c r="GK37">
        <f t="shared" si="35"/>
        <v>0.124915720400682</v>
      </c>
      <c r="GL37">
        <f t="shared" si="35"/>
        <v>0.33065042327258026</v>
      </c>
      <c r="GM37">
        <f t="shared" si="35"/>
        <v>0.43006915198414858</v>
      </c>
      <c r="GN37">
        <f t="shared" si="35"/>
        <v>0.26349375988067381</v>
      </c>
      <c r="GO37">
        <f t="shared" si="35"/>
        <v>0.2347148520104905</v>
      </c>
      <c r="GP37">
        <f t="shared" si="35"/>
        <v>0.14836247747836673</v>
      </c>
      <c r="GQ37">
        <f t="shared" si="35"/>
        <v>0.73893471305252312</v>
      </c>
      <c r="GR37">
        <f t="shared" si="35"/>
        <v>0.40258816093650135</v>
      </c>
      <c r="GS37">
        <f t="shared" si="35"/>
        <v>0.31537525125402027</v>
      </c>
    </row>
    <row r="38" spans="1:201">
      <c r="A38">
        <v>37</v>
      </c>
      <c r="B38">
        <v>0.63087936410246293</v>
      </c>
      <c r="C38">
        <v>0.34470381568126485</v>
      </c>
      <c r="D38">
        <v>0.54599875365530925</v>
      </c>
      <c r="E38">
        <v>0.33071668513437669</v>
      </c>
      <c r="F38">
        <v>0.70599536035724431</v>
      </c>
      <c r="G38">
        <v>0.3131495753739183</v>
      </c>
      <c r="H38">
        <v>0.95115180337701899</v>
      </c>
      <c r="I38">
        <v>0.1800940217297349</v>
      </c>
      <c r="J38">
        <v>0.41251800124451377</v>
      </c>
      <c r="K38">
        <v>0.385882740910717</v>
      </c>
      <c r="M38">
        <v>0.17702376868365838</v>
      </c>
      <c r="S38">
        <f t="shared" si="38"/>
        <v>6.582245932926456E-2</v>
      </c>
      <c r="T38">
        <f t="shared" si="36"/>
        <v>0.84983719876163721</v>
      </c>
      <c r="U38">
        <f t="shared" si="36"/>
        <v>0.54599875365530925</v>
      </c>
      <c r="V38">
        <f t="shared" si="36"/>
        <v>0.98797884546138592</v>
      </c>
      <c r="W38">
        <f t="shared" si="36"/>
        <v>0.40045696022637112</v>
      </c>
      <c r="X38">
        <f t="shared" si="36"/>
        <v>0.24696197666062433</v>
      </c>
      <c r="Y38">
        <f t="shared" si="36"/>
        <v>9.603808161256476E-2</v>
      </c>
      <c r="Z38">
        <f t="shared" si="36"/>
        <v>0.6908899247482021</v>
      </c>
      <c r="AA38">
        <f t="shared" si="36"/>
        <v>3.6429274787707411E-2</v>
      </c>
      <c r="AB38">
        <f t="shared" si="36"/>
        <v>0.74958851633643853</v>
      </c>
      <c r="BG38">
        <f t="shared" si="33"/>
        <v>1.1528588856726595E-11</v>
      </c>
      <c r="BH38">
        <f t="shared" si="33"/>
        <v>9.9999999999999998E-13</v>
      </c>
      <c r="BI38">
        <f t="shared" si="33"/>
        <v>9.9999999999999998E-13</v>
      </c>
      <c r="BJ38">
        <f t="shared" si="33"/>
        <v>9.9999999999999998E-13</v>
      </c>
      <c r="BM38">
        <f t="shared" si="39"/>
        <v>1.9900438602516402E-6</v>
      </c>
      <c r="BN38">
        <f t="shared" si="37"/>
        <v>5.9410360272611708E-7</v>
      </c>
      <c r="BO38">
        <f t="shared" si="37"/>
        <v>1.4905731949657556E-6</v>
      </c>
      <c r="BP38">
        <f t="shared" si="37"/>
        <v>5.4686762913135226E-7</v>
      </c>
      <c r="BQ38">
        <f t="shared" si="37"/>
        <v>2.4921472442297764E-6</v>
      </c>
      <c r="BR38">
        <f t="shared" si="37"/>
        <v>4.9031328278432678E-7</v>
      </c>
      <c r="BS38">
        <f t="shared" si="37"/>
        <v>4.5234487653367773E-6</v>
      </c>
      <c r="BT38">
        <f t="shared" si="37"/>
        <v>1.6216928331395114E-7</v>
      </c>
      <c r="BU38">
        <f t="shared" si="37"/>
        <v>8.5085550675384327E-7</v>
      </c>
      <c r="BV38">
        <f t="shared" si="37"/>
        <v>7.4452744866383768E-7</v>
      </c>
      <c r="EN38">
        <f>Sheet31!GJ38</f>
        <v>0.73543762483130126</v>
      </c>
      <c r="EO38">
        <f>Sheet31!GK38</f>
        <v>1.8624843827652112E-2</v>
      </c>
      <c r="EP38">
        <f>Sheet31!GL38</f>
        <v>0.70599536035724431</v>
      </c>
      <c r="EQ38">
        <f>Sheet31!GM38</f>
        <v>0.40989971935598257</v>
      </c>
      <c r="ER38">
        <f>Sheet31!GN38</f>
        <v>0.53678003205352065</v>
      </c>
      <c r="ES38">
        <f>Sheet31!GO38</f>
        <v>0.73780047432426021</v>
      </c>
      <c r="ET38">
        <f>Sheet31!GP38</f>
        <v>0.99404470667694511</v>
      </c>
      <c r="EU38">
        <f>Sheet31!GQ38</f>
        <v>0.93275221167418831</v>
      </c>
      <c r="EV38">
        <f>Sheet31!GR38</f>
        <v>0.28777886644468764</v>
      </c>
      <c r="EW38">
        <f>Sheet31!GS38</f>
        <v>1.0824461324393546E-2</v>
      </c>
      <c r="EZ38">
        <v>-0.57673878878812945</v>
      </c>
      <c r="FA38">
        <v>8.9394247310368075E-2</v>
      </c>
      <c r="FB38">
        <v>0.16498695463661636</v>
      </c>
      <c r="FC38">
        <v>1.3128946858429196</v>
      </c>
      <c r="FD38">
        <v>0.71448113557474535</v>
      </c>
      <c r="FE38">
        <v>-6.3298342200907437E-2</v>
      </c>
      <c r="FF38">
        <v>1.3002400039527622</v>
      </c>
      <c r="FG38">
        <v>0.81492824490324933</v>
      </c>
      <c r="FH38">
        <v>7.7778073986924448E-2</v>
      </c>
      <c r="FI38">
        <v>0.32002351065603596</v>
      </c>
      <c r="FL38">
        <f>Sheet31!FX38</f>
        <v>-5.732288935411245E-2</v>
      </c>
      <c r="FM38">
        <f>Sheet31!FY38</f>
        <v>9.2889421475265219E-3</v>
      </c>
      <c r="FN38">
        <f>Sheet31!FZ38</f>
        <v>1.6853944203972588E-2</v>
      </c>
      <c r="FO38">
        <f>Sheet31!GA38</f>
        <v>0.1317748589464339</v>
      </c>
      <c r="FP38">
        <f>Sheet31!GB38</f>
        <v>7.1862319437688199E-2</v>
      </c>
      <c r="FQ38">
        <f>Sheet31!GC38</f>
        <v>-5.9881220292025816E-3</v>
      </c>
      <c r="FR38">
        <f>Sheet31!GD38</f>
        <v>0.13039076399223698</v>
      </c>
      <c r="FS38">
        <f>Sheet31!GE38</f>
        <v>8.2020261652193949E-2</v>
      </c>
      <c r="FT38">
        <f>Sheet31!GF38</f>
        <v>8.1249940185016238E-3</v>
      </c>
      <c r="FU38">
        <f>Sheet31!GG38</f>
        <v>3.2382460086717482E-2</v>
      </c>
      <c r="FX38">
        <f t="shared" si="34"/>
        <v>-0.10926447929751414</v>
      </c>
      <c r="FY38">
        <f t="shared" si="34"/>
        <v>1.7299472663810676E-2</v>
      </c>
      <c r="FZ38">
        <f t="shared" si="34"/>
        <v>3.1667245247236964E-2</v>
      </c>
      <c r="GA38">
        <f t="shared" si="34"/>
        <v>0.24988684163608244</v>
      </c>
      <c r="GB38">
        <f t="shared" si="34"/>
        <v>0.13612420105139389</v>
      </c>
      <c r="GC38">
        <f t="shared" si="34"/>
        <v>-1.1719144046373066E-2</v>
      </c>
      <c r="GD38">
        <f t="shared" si="34"/>
        <v>0.24737568798828949</v>
      </c>
      <c r="GE38">
        <f t="shared" si="34"/>
        <v>0.15531105997729946</v>
      </c>
      <c r="GF38">
        <f t="shared" si="34"/>
        <v>1.5090302015343905E-2</v>
      </c>
      <c r="GG38">
        <f t="shared" si="34"/>
        <v>6.1146565143649328E-2</v>
      </c>
      <c r="GJ38">
        <f t="shared" si="35"/>
        <v>0.73554688931059875</v>
      </c>
      <c r="GK38">
        <f t="shared" si="35"/>
        <v>1.8607544354988303E-2</v>
      </c>
      <c r="GL38">
        <f t="shared" si="35"/>
        <v>0.70596369311199703</v>
      </c>
      <c r="GM38">
        <f t="shared" si="35"/>
        <v>0.4096498325143465</v>
      </c>
      <c r="GN38">
        <f t="shared" si="35"/>
        <v>0.53664390785246929</v>
      </c>
      <c r="GO38">
        <f t="shared" si="35"/>
        <v>0.73781219346830662</v>
      </c>
      <c r="GP38">
        <f t="shared" si="35"/>
        <v>0.99379733098895684</v>
      </c>
      <c r="GQ38">
        <f t="shared" si="35"/>
        <v>0.93259690061421097</v>
      </c>
      <c r="GR38">
        <f t="shared" si="35"/>
        <v>0.28776377614267229</v>
      </c>
      <c r="GS38">
        <f t="shared" si="35"/>
        <v>1.0763314759249897E-2</v>
      </c>
    </row>
    <row r="39" spans="1:201">
      <c r="A39">
        <v>38</v>
      </c>
      <c r="B39">
        <v>0.34812338556157174</v>
      </c>
      <c r="C39">
        <v>0.76851670318066245</v>
      </c>
      <c r="D39">
        <v>0.98797884546138592</v>
      </c>
      <c r="E39">
        <v>0.43056331346685739</v>
      </c>
      <c r="F39">
        <v>0.40989971935598257</v>
      </c>
      <c r="G39">
        <v>0.87572483305973103</v>
      </c>
      <c r="H39">
        <v>0.57814164464075402</v>
      </c>
      <c r="I39">
        <v>0.8063490142268116</v>
      </c>
      <c r="J39">
        <v>0.28392430712664907</v>
      </c>
      <c r="K39">
        <v>0.19927190802124503</v>
      </c>
      <c r="M39">
        <v>0.58472653147638531</v>
      </c>
      <c r="S39">
        <f t="shared" si="38"/>
        <v>0.68703475524633373</v>
      </c>
      <c r="T39">
        <f t="shared" si="36"/>
        <v>0.12495542916577211</v>
      </c>
      <c r="U39">
        <f t="shared" si="36"/>
        <v>0.33071668513437669</v>
      </c>
      <c r="V39">
        <f t="shared" si="36"/>
        <v>0.43056331346685739</v>
      </c>
      <c r="W39">
        <f t="shared" si="36"/>
        <v>0.26376375113721684</v>
      </c>
      <c r="X39">
        <f t="shared" si="36"/>
        <v>0.23468295739169273</v>
      </c>
      <c r="Y39">
        <f t="shared" si="36"/>
        <v>0.14884569343899615</v>
      </c>
      <c r="Z39">
        <f t="shared" si="36"/>
        <v>0.73922393828280619</v>
      </c>
      <c r="AA39">
        <f t="shared" si="36"/>
        <v>0.40261549536694846</v>
      </c>
      <c r="AB39">
        <f t="shared" si="36"/>
        <v>0.31550763877198618</v>
      </c>
      <c r="BG39">
        <f t="shared" si="33"/>
        <v>6.4582424846522279E-10</v>
      </c>
      <c r="BH39">
        <f t="shared" si="33"/>
        <v>9.9999999999999998E-13</v>
      </c>
      <c r="BI39">
        <f t="shared" si="33"/>
        <v>6.9834166301143407E-11</v>
      </c>
      <c r="BJ39">
        <f t="shared" si="33"/>
        <v>9.9999999999999998E-13</v>
      </c>
      <c r="BM39">
        <f t="shared" si="39"/>
        <v>6.0594945787425377E-7</v>
      </c>
      <c r="BN39">
        <f t="shared" si="37"/>
        <v>2.9530896153383722E-6</v>
      </c>
      <c r="BO39">
        <f t="shared" si="37"/>
        <v>4.8805109953960661E-6</v>
      </c>
      <c r="BP39">
        <f t="shared" si="37"/>
        <v>9.2692383451779656E-7</v>
      </c>
      <c r="BQ39">
        <f t="shared" si="37"/>
        <v>8.4008889964056653E-7</v>
      </c>
      <c r="BR39">
        <f t="shared" si="37"/>
        <v>3.8344699161874696E-6</v>
      </c>
      <c r="BS39">
        <f t="shared" si="37"/>
        <v>1.6712388063395797E-6</v>
      </c>
      <c r="BT39">
        <f t="shared" si="37"/>
        <v>3.2509936637227544E-6</v>
      </c>
      <c r="BU39">
        <f t="shared" si="37"/>
        <v>4.0306506088673878E-7</v>
      </c>
      <c r="BV39">
        <f t="shared" si="37"/>
        <v>1.985464666321377E-7</v>
      </c>
      <c r="EN39">
        <f>Sheet31!GJ39</f>
        <v>0.49536430970021916</v>
      </c>
      <c r="EO39">
        <f>Sheet31!GK39</f>
        <v>0.79405725504534264</v>
      </c>
      <c r="EP39">
        <f>Sheet31!GL39</f>
        <v>0.3131495753739183</v>
      </c>
      <c r="EQ39">
        <f>Sheet31!GM39</f>
        <v>0.87572483305973103</v>
      </c>
      <c r="ER39">
        <f>Sheet31!GN39</f>
        <v>0.88090641454290763</v>
      </c>
      <c r="ES39">
        <f>Sheet31!GO39</f>
        <v>0.34154935661796371</v>
      </c>
      <c r="ET39">
        <f>Sheet31!GP39</f>
        <v>0.10621828617663008</v>
      </c>
      <c r="EU39">
        <f>Sheet31!GQ39</f>
        <v>0.84929327281972911</v>
      </c>
      <c r="EV39">
        <f>Sheet31!GR39</f>
        <v>0.54207050462361395</v>
      </c>
      <c r="EW39">
        <f>Sheet31!GS39</f>
        <v>0.58075776736508911</v>
      </c>
      <c r="EZ39">
        <v>-0.68548725362975005</v>
      </c>
      <c r="FA39">
        <v>0.15426849967500816</v>
      </c>
      <c r="FB39">
        <v>0.2755817009890989</v>
      </c>
      <c r="FC39">
        <v>1.8496210394098995</v>
      </c>
      <c r="FD39">
        <v>0.94579064089651133</v>
      </c>
      <c r="FE39">
        <v>-0.16204466718053925</v>
      </c>
      <c r="FF39">
        <v>1.7443308392926595</v>
      </c>
      <c r="FG39">
        <v>0.98242617571896373</v>
      </c>
      <c r="FH39">
        <v>8.0610097949031845E-2</v>
      </c>
      <c r="FI39">
        <v>0.51816660775168188</v>
      </c>
      <c r="FL39">
        <f>Sheet31!FX39</f>
        <v>-6.8081164546352671E-2</v>
      </c>
      <c r="FM39">
        <f>Sheet31!FY39</f>
        <v>1.5889051953477815E-2</v>
      </c>
      <c r="FN39">
        <f>Sheet31!FZ39</f>
        <v>2.8027605496164759E-2</v>
      </c>
      <c r="FO39">
        <f>Sheet31!GA39</f>
        <v>0.1855956798099645</v>
      </c>
      <c r="FP39">
        <f>Sheet31!GB39</f>
        <v>9.5122897421828598E-2</v>
      </c>
      <c r="FQ39">
        <f>Sheet31!GC39</f>
        <v>-1.5753013506557504E-2</v>
      </c>
      <c r="FR39">
        <f>Sheet31!GD39</f>
        <v>0.17491068307241453</v>
      </c>
      <c r="FS39">
        <f>Sheet31!GE39</f>
        <v>9.8934333523780046E-2</v>
      </c>
      <c r="FT39">
        <f>Sheet31!GF39</f>
        <v>8.5186557826108303E-3</v>
      </c>
      <c r="FU39">
        <f>Sheet31!GG39</f>
        <v>5.2318115941674556E-2</v>
      </c>
      <c r="FX39">
        <f t="shared" si="34"/>
        <v>-0.1298217734546924</v>
      </c>
      <c r="FY39">
        <f t="shared" si="34"/>
        <v>2.9726996725630846E-2</v>
      </c>
      <c r="FZ39">
        <f t="shared" si="34"/>
        <v>5.2783015045458168E-2</v>
      </c>
      <c r="GA39">
        <f t="shared" si="34"/>
        <v>0.35199821576995793</v>
      </c>
      <c r="GB39">
        <f t="shared" si="34"/>
        <v>0.18018967176929684</v>
      </c>
      <c r="GC39">
        <f t="shared" si="34"/>
        <v>-3.0382178873955674E-2</v>
      </c>
      <c r="GD39">
        <f t="shared" si="34"/>
        <v>0.33185269869443901</v>
      </c>
      <c r="GE39">
        <f t="shared" si="34"/>
        <v>0.18728351774329838</v>
      </c>
      <c r="GF39">
        <f t="shared" si="34"/>
        <v>1.5727799999252931E-2</v>
      </c>
      <c r="GG39">
        <f t="shared" si="34"/>
        <v>9.8902965122675282E-2</v>
      </c>
      <c r="GJ39">
        <f t="shared" si="35"/>
        <v>0.49549413147367388</v>
      </c>
      <c r="GK39">
        <f t="shared" si="35"/>
        <v>0.79402752804861698</v>
      </c>
      <c r="GL39">
        <f t="shared" si="35"/>
        <v>0.31309679235887283</v>
      </c>
      <c r="GM39">
        <f t="shared" si="35"/>
        <v>0.87537283484396111</v>
      </c>
      <c r="GN39">
        <f t="shared" si="35"/>
        <v>0.88072622487113839</v>
      </c>
      <c r="GO39">
        <f t="shared" si="35"/>
        <v>0.34157973879683767</v>
      </c>
      <c r="GP39">
        <f t="shared" si="35"/>
        <v>0.10588643347793564</v>
      </c>
      <c r="GQ39">
        <f t="shared" si="35"/>
        <v>0.84910598930198578</v>
      </c>
      <c r="GR39">
        <f t="shared" si="35"/>
        <v>0.54205477682361469</v>
      </c>
      <c r="GS39">
        <f t="shared" si="35"/>
        <v>0.58065886439996639</v>
      </c>
    </row>
    <row r="40" spans="1:201">
      <c r="A40">
        <v>39</v>
      </c>
      <c r="B40">
        <v>0.24826857563036933</v>
      </c>
      <c r="C40">
        <v>0.91792807624986428</v>
      </c>
      <c r="D40">
        <v>0.40045696022637112</v>
      </c>
      <c r="E40">
        <v>0.26376375113721684</v>
      </c>
      <c r="F40">
        <v>0.53678003205352065</v>
      </c>
      <c r="G40">
        <v>0.88090641454290763</v>
      </c>
      <c r="H40">
        <v>0.73616119292970139</v>
      </c>
      <c r="I40">
        <v>0.10197296021611191</v>
      </c>
      <c r="J40">
        <v>0.50737528443473234</v>
      </c>
      <c r="K40">
        <v>0.7401256902857003</v>
      </c>
      <c r="M40">
        <v>0.37498564171344029</v>
      </c>
      <c r="S40">
        <f t="shared" si="38"/>
        <v>0.73543762483130126</v>
      </c>
      <c r="T40">
        <f t="shared" si="36"/>
        <v>1.8624843827652112E-2</v>
      </c>
      <c r="U40">
        <f t="shared" si="36"/>
        <v>0.70599536035724431</v>
      </c>
      <c r="V40">
        <f t="shared" si="36"/>
        <v>0.40989971935598257</v>
      </c>
      <c r="W40">
        <f t="shared" si="36"/>
        <v>0.53678003205352065</v>
      </c>
      <c r="X40">
        <f t="shared" si="36"/>
        <v>0.73780047432426021</v>
      </c>
      <c r="Y40">
        <f t="shared" si="36"/>
        <v>0.99404470667694511</v>
      </c>
      <c r="Z40">
        <f t="shared" si="36"/>
        <v>0.93275221167418831</v>
      </c>
      <c r="AA40">
        <f t="shared" si="36"/>
        <v>0.28777886644468764</v>
      </c>
      <c r="AB40">
        <f t="shared" si="36"/>
        <v>1.0824461324393546E-2</v>
      </c>
      <c r="BG40">
        <f t="shared" si="33"/>
        <v>4.242441038937447E-9</v>
      </c>
      <c r="BH40">
        <f t="shared" si="33"/>
        <v>1.8291073481237914E-12</v>
      </c>
      <c r="BI40">
        <f t="shared" si="33"/>
        <v>6.6577158739624835E-10</v>
      </c>
      <c r="BJ40">
        <f t="shared" si="33"/>
        <v>4.82612416289386E-12</v>
      </c>
      <c r="BM40">
        <f t="shared" si="39"/>
        <v>3.081864282276621E-7</v>
      </c>
      <c r="BN40">
        <f t="shared" si="37"/>
        <v>4.2129597658388834E-6</v>
      </c>
      <c r="BO40">
        <f t="shared" si="37"/>
        <v>8.0182888496872686E-7</v>
      </c>
      <c r="BP40">
        <f t="shared" si="37"/>
        <v>3.4785658206987835E-7</v>
      </c>
      <c r="BQ40">
        <f t="shared" si="37"/>
        <v>1.4406640140568934E-6</v>
      </c>
      <c r="BR40">
        <f t="shared" si="37"/>
        <v>3.8799805559142052E-6</v>
      </c>
      <c r="BS40">
        <f t="shared" si="37"/>
        <v>2.7096665098784054E-6</v>
      </c>
      <c r="BT40">
        <f t="shared" si="37"/>
        <v>5.1992423076183717E-8</v>
      </c>
      <c r="BU40">
        <f t="shared" si="37"/>
        <v>1.287148396276128E-6</v>
      </c>
      <c r="BV40">
        <f t="shared" si="37"/>
        <v>2.7389301871044219E-6</v>
      </c>
      <c r="EN40">
        <f>Sheet31!GJ40</f>
        <v>0.80970023141470404</v>
      </c>
      <c r="EO40">
        <f>Sheet31!GK40</f>
        <v>0.45978314292442801</v>
      </c>
      <c r="EP40">
        <f>Sheet31!GL40</f>
        <v>0.95115180337701899</v>
      </c>
      <c r="EQ40">
        <f>Sheet31!GM40</f>
        <v>0.57814164464075402</v>
      </c>
      <c r="ER40">
        <f>Sheet31!GN40</f>
        <v>0.73616119292970139</v>
      </c>
      <c r="ES40">
        <f>Sheet31!GO40</f>
        <v>9.7335683335379231E-2</v>
      </c>
      <c r="ET40">
        <f>Sheet31!GP40</f>
        <v>0.31804592280638672</v>
      </c>
      <c r="EU40">
        <f>Sheet31!GQ40</f>
        <v>0.39332408866794988</v>
      </c>
      <c r="EV40">
        <f>Sheet31!GR40</f>
        <v>0.97286994535183247</v>
      </c>
      <c r="EW40">
        <f>Sheet31!GS40</f>
        <v>0.42840600051164368</v>
      </c>
      <c r="EZ40">
        <v>-0.69452493976306251</v>
      </c>
      <c r="FA40">
        <v>0.119741550425566</v>
      </c>
      <c r="FB40">
        <v>0.21995823210906909</v>
      </c>
      <c r="FC40">
        <v>1.5972287912044112</v>
      </c>
      <c r="FD40">
        <v>0.86034282448158539</v>
      </c>
      <c r="FE40">
        <v>-6.0542289162520441E-2</v>
      </c>
      <c r="FF40">
        <v>1.5927934796564123</v>
      </c>
      <c r="FG40">
        <v>1.0174638467515584</v>
      </c>
      <c r="FH40">
        <v>0.11809672727464857</v>
      </c>
      <c r="FI40">
        <v>0.38361940365287917</v>
      </c>
      <c r="FL40">
        <f>Sheet31!FX40</f>
        <v>-6.9018787347845528E-2</v>
      </c>
      <c r="FM40">
        <f>Sheet31!FY40</f>
        <v>1.2400382143892165E-2</v>
      </c>
      <c r="FN40">
        <f>Sheet31!FZ40</f>
        <v>2.2428483474475108E-2</v>
      </c>
      <c r="FO40">
        <f>Sheet31!GA40</f>
        <v>0.16030445161128087</v>
      </c>
      <c r="FP40">
        <f>Sheet31!GB40</f>
        <v>8.6534001433064292E-2</v>
      </c>
      <c r="FQ40">
        <f>Sheet31!GC40</f>
        <v>-5.6365718764621944E-3</v>
      </c>
      <c r="FR40">
        <f>Sheet31!GD40</f>
        <v>0.1597161887188433</v>
      </c>
      <c r="FS40">
        <f>Sheet31!GE40</f>
        <v>0.10238332153122283</v>
      </c>
      <c r="FT40">
        <f>Sheet31!GF40</f>
        <v>1.2233034316783365E-2</v>
      </c>
      <c r="FU40">
        <f>Sheet31!GG40</f>
        <v>3.8823591381952446E-2</v>
      </c>
      <c r="FX40">
        <f t="shared" si="34"/>
        <v>-0.13156940258936722</v>
      </c>
      <c r="FY40">
        <f t="shared" si="34"/>
        <v>2.3134498972059547E-2</v>
      </c>
      <c r="FZ40">
        <f t="shared" si="34"/>
        <v>4.2181458337934505E-2</v>
      </c>
      <c r="GA40">
        <f t="shared" si="34"/>
        <v>0.3039968855705939</v>
      </c>
      <c r="GB40">
        <f t="shared" si="34"/>
        <v>0.16391488373791638</v>
      </c>
      <c r="GC40">
        <f t="shared" si="34"/>
        <v>-1.1127143605068019E-2</v>
      </c>
      <c r="GD40">
        <f t="shared" si="34"/>
        <v>0.30302391781260019</v>
      </c>
      <c r="GE40">
        <f t="shared" si="34"/>
        <v>0.19389137405325635</v>
      </c>
      <c r="GF40">
        <f t="shared" si="34"/>
        <v>2.2819403612569886E-2</v>
      </c>
      <c r="GG40">
        <f t="shared" si="34"/>
        <v>7.330317260904512E-2</v>
      </c>
      <c r="GJ40">
        <f t="shared" si="35"/>
        <v>0.80983180081729345</v>
      </c>
      <c r="GK40">
        <f t="shared" si="35"/>
        <v>0.45976000842545595</v>
      </c>
      <c r="GL40">
        <f t="shared" si="35"/>
        <v>0.95110962191868109</v>
      </c>
      <c r="GM40">
        <f t="shared" si="35"/>
        <v>0.57783764775518343</v>
      </c>
      <c r="GN40">
        <f t="shared" si="35"/>
        <v>0.73599727804596349</v>
      </c>
      <c r="GO40">
        <f t="shared" si="35"/>
        <v>9.7346810478984303E-2</v>
      </c>
      <c r="GP40">
        <f t="shared" si="35"/>
        <v>0.3177428988885741</v>
      </c>
      <c r="GQ40">
        <f t="shared" si="35"/>
        <v>0.39313019729389664</v>
      </c>
      <c r="GR40">
        <f t="shared" si="35"/>
        <v>0.97284712594821987</v>
      </c>
      <c r="GS40">
        <f t="shared" si="35"/>
        <v>0.42833269733903462</v>
      </c>
    </row>
    <row r="41" spans="1:201">
      <c r="A41">
        <v>40</v>
      </c>
      <c r="B41">
        <v>0.86931728655782903</v>
      </c>
      <c r="C41">
        <v>0.11759710794253919</v>
      </c>
      <c r="D41">
        <v>0.24696197666062433</v>
      </c>
      <c r="E41">
        <v>0.23468295739169273</v>
      </c>
      <c r="F41">
        <v>0.73780047432426021</v>
      </c>
      <c r="G41">
        <v>0.34154935661796371</v>
      </c>
      <c r="H41">
        <v>9.7335683335379231E-2</v>
      </c>
      <c r="I41">
        <v>0.96714202489339096</v>
      </c>
      <c r="J41">
        <v>0.15501920741995304</v>
      </c>
      <c r="K41">
        <v>0.61941124684578386</v>
      </c>
      <c r="M41">
        <v>0.84012379424981987</v>
      </c>
      <c r="S41">
        <f t="shared" si="38"/>
        <v>0.49536430970021916</v>
      </c>
      <c r="T41">
        <f t="shared" si="36"/>
        <v>0.79405725504534264</v>
      </c>
      <c r="U41">
        <f t="shared" si="36"/>
        <v>0.3131495753739183</v>
      </c>
      <c r="V41">
        <f t="shared" si="36"/>
        <v>0.87572483305973103</v>
      </c>
      <c r="W41">
        <f t="shared" si="36"/>
        <v>0.88090641454290763</v>
      </c>
      <c r="X41">
        <f t="shared" si="36"/>
        <v>0.34154935661796371</v>
      </c>
      <c r="Y41">
        <f t="shared" si="36"/>
        <v>0.10621828617663008</v>
      </c>
      <c r="Z41">
        <f t="shared" si="36"/>
        <v>0.84929327281972911</v>
      </c>
      <c r="AA41">
        <f t="shared" si="36"/>
        <v>0.54207050462361395</v>
      </c>
      <c r="AB41">
        <f t="shared" si="36"/>
        <v>0.58075776736508911</v>
      </c>
      <c r="BG41">
        <f t="shared" si="33"/>
        <v>1.1573096963622706E-3</v>
      </c>
      <c r="BH41">
        <f t="shared" si="33"/>
        <v>1.3220502147699099E-4</v>
      </c>
      <c r="BI41">
        <f t="shared" si="33"/>
        <v>4.6579657263165242E-4</v>
      </c>
      <c r="BJ41">
        <f t="shared" si="33"/>
        <v>1.1919753328734041E-4</v>
      </c>
      <c r="BM41">
        <f t="shared" si="39"/>
        <v>3.7785627235413338E-6</v>
      </c>
      <c r="BN41">
        <f t="shared" si="37"/>
        <v>6.9145398982246076E-8</v>
      </c>
      <c r="BO41">
        <f t="shared" si="37"/>
        <v>3.0495108958061379E-7</v>
      </c>
      <c r="BP41">
        <f t="shared" si="37"/>
        <v>2.7538045245055537E-7</v>
      </c>
      <c r="BQ41">
        <f t="shared" si="37"/>
        <v>2.7217476995655169E-6</v>
      </c>
      <c r="BR41">
        <f t="shared" si="37"/>
        <v>5.8327981503072478E-7</v>
      </c>
      <c r="BS41">
        <f t="shared" si="37"/>
        <v>4.7371176251826116E-8</v>
      </c>
      <c r="BT41">
        <f t="shared" si="37"/>
        <v>4.6768184815744428E-6</v>
      </c>
      <c r="BU41">
        <f t="shared" si="37"/>
        <v>1.2015477334555212E-7</v>
      </c>
      <c r="BV41">
        <f t="shared" si="37"/>
        <v>1.918351463595243E-6</v>
      </c>
      <c r="EN41">
        <f>Sheet31!GJ41</f>
        <v>0.4993510892986216</v>
      </c>
      <c r="EO41">
        <f>Sheet31!GK41</f>
        <v>0.17259166326696648</v>
      </c>
      <c r="EP41">
        <f>Sheet31!GL41</f>
        <v>0.1800940217297349</v>
      </c>
      <c r="EQ41">
        <f>Sheet31!GM41</f>
        <v>0.8063490142268116</v>
      </c>
      <c r="ER41">
        <f>Sheet31!GN41</f>
        <v>0.10197296021611191</v>
      </c>
      <c r="ES41">
        <f>Sheet31!GO41</f>
        <v>0.96714202489339096</v>
      </c>
      <c r="ET41">
        <f>Sheet31!GP41</f>
        <v>0.2165875501339187</v>
      </c>
      <c r="EU41">
        <f>Sheet31!GQ41</f>
        <v>0.51210174985541201</v>
      </c>
      <c r="EV41">
        <f>Sheet31!GR41</f>
        <v>0.3532500371778694</v>
      </c>
      <c r="EW41">
        <f>Sheet31!GS41</f>
        <v>0.77463429443704279</v>
      </c>
      <c r="EZ41">
        <v>-0.77974293202204636</v>
      </c>
      <c r="FA41">
        <v>0.12929654242090466</v>
      </c>
      <c r="FB41">
        <v>0.24919153604383032</v>
      </c>
      <c r="FC41">
        <v>1.9083958242159507</v>
      </c>
      <c r="FD41">
        <v>1.0027907738893</v>
      </c>
      <c r="FE41">
        <v>-0.12363790724792281</v>
      </c>
      <c r="FF41">
        <v>1.8451745100518218</v>
      </c>
      <c r="FG41">
        <v>1.1131854660865093</v>
      </c>
      <c r="FH41">
        <v>9.0553490575374346E-2</v>
      </c>
      <c r="FI41">
        <v>0.48182762116907141</v>
      </c>
      <c r="FL41">
        <f>Sheet31!FX41</f>
        <v>-7.7470175129056976E-2</v>
      </c>
      <c r="FM41">
        <f>Sheet31!FY41</f>
        <v>1.3422778846559078E-2</v>
      </c>
      <c r="FN41">
        <f>Sheet31!FZ41</f>
        <v>2.5419482900992451E-2</v>
      </c>
      <c r="FO41">
        <f>Sheet31!GA41</f>
        <v>0.19150808947643425</v>
      </c>
      <c r="FP41">
        <f>Sheet31!GB41</f>
        <v>0.10085518013181291</v>
      </c>
      <c r="FQ41">
        <f>Sheet31!GC41</f>
        <v>-1.1879837680109754E-2</v>
      </c>
      <c r="FR41">
        <f>Sheet31!GD41</f>
        <v>0.18501870094824452</v>
      </c>
      <c r="FS41">
        <f>Sheet31!GE41</f>
        <v>0.11205330789030277</v>
      </c>
      <c r="FT41">
        <f>Sheet31!GF41</f>
        <v>9.5449198788132156E-3</v>
      </c>
      <c r="FU41">
        <f>Sheet31!GG41</f>
        <v>4.8715988887990128E-2</v>
      </c>
      <c r="FX41">
        <f t="shared" si="34"/>
        <v>-0.14769745081835589</v>
      </c>
      <c r="FY41">
        <f t="shared" si="34"/>
        <v>2.5010155203993634E-2</v>
      </c>
      <c r="FZ41">
        <f t="shared" si="34"/>
        <v>4.7796688215276231E-2</v>
      </c>
      <c r="GA41">
        <f t="shared" si="34"/>
        <v>0.36319686295038583</v>
      </c>
      <c r="GB41">
        <f t="shared" si="34"/>
        <v>0.1910487395075616</v>
      </c>
      <c r="GC41">
        <f t="shared" si="34"/>
        <v>-2.3055644636891057E-2</v>
      </c>
      <c r="GD41">
        <f t="shared" si="34"/>
        <v>0.35103428185860219</v>
      </c>
      <c r="GE41">
        <f t="shared" si="34"/>
        <v>0.21216652370992339</v>
      </c>
      <c r="GF41">
        <f t="shared" si="34"/>
        <v>1.7645776948469326E-2</v>
      </c>
      <c r="GG41">
        <f t="shared" si="34"/>
        <v>9.2027152116098243E-2</v>
      </c>
      <c r="GJ41">
        <f t="shared" si="35"/>
        <v>0.49949878674943993</v>
      </c>
      <c r="GK41">
        <f t="shared" si="35"/>
        <v>0.1725666531117625</v>
      </c>
      <c r="GL41">
        <f t="shared" si="35"/>
        <v>0.18004622504151963</v>
      </c>
      <c r="GM41">
        <f t="shared" si="35"/>
        <v>0.80598581736386121</v>
      </c>
      <c r="GN41">
        <f t="shared" si="35"/>
        <v>0.10178191147660434</v>
      </c>
      <c r="GO41">
        <f t="shared" si="35"/>
        <v>0.96716508053802785</v>
      </c>
      <c r="GP41">
        <f t="shared" si="35"/>
        <v>0.21623651585206011</v>
      </c>
      <c r="GQ41">
        <f t="shared" si="35"/>
        <v>0.51188958333170209</v>
      </c>
      <c r="GR41">
        <f t="shared" si="35"/>
        <v>0.35323239140092094</v>
      </c>
      <c r="GS41">
        <f t="shared" si="35"/>
        <v>0.7745422672849267</v>
      </c>
    </row>
    <row r="42" spans="1:201">
      <c r="A42">
        <v>41</v>
      </c>
      <c r="B42">
        <v>0.30163227056880465</v>
      </c>
      <c r="C42">
        <v>0.96324238064395462</v>
      </c>
      <c r="D42">
        <v>9.603808161256476E-2</v>
      </c>
      <c r="E42">
        <v>0.14884569343899615</v>
      </c>
      <c r="F42">
        <v>0.99404470667694511</v>
      </c>
      <c r="G42">
        <v>0.10621828617663008</v>
      </c>
      <c r="H42">
        <v>0.31804592280638672</v>
      </c>
      <c r="I42">
        <v>0.2165875501339187</v>
      </c>
      <c r="J42">
        <v>0.89990620001853661</v>
      </c>
      <c r="K42">
        <v>0.5993871650354855</v>
      </c>
      <c r="M42">
        <v>0.3678040498763484</v>
      </c>
      <c r="S42">
        <f t="shared" si="38"/>
        <v>0.80970023141470404</v>
      </c>
      <c r="T42">
        <f t="shared" si="36"/>
        <v>0.45978314292442801</v>
      </c>
      <c r="U42">
        <f t="shared" si="36"/>
        <v>0.95115180337701899</v>
      </c>
      <c r="V42">
        <f t="shared" si="36"/>
        <v>0.57814164464075402</v>
      </c>
      <c r="W42">
        <f t="shared" si="36"/>
        <v>0.73616119292970139</v>
      </c>
      <c r="X42">
        <f t="shared" si="36"/>
        <v>9.7335683335379231E-2</v>
      </c>
      <c r="Y42">
        <f t="shared" si="36"/>
        <v>0.31804592280638672</v>
      </c>
      <c r="Z42">
        <f t="shared" si="36"/>
        <v>0.39332408866794988</v>
      </c>
      <c r="AA42">
        <f t="shared" si="36"/>
        <v>0.97286994535183247</v>
      </c>
      <c r="AB42">
        <f t="shared" si="36"/>
        <v>0.42840600051164368</v>
      </c>
      <c r="BM42">
        <f t="shared" si="39"/>
        <v>4.5491013324246296E-7</v>
      </c>
      <c r="BN42">
        <f t="shared" si="37"/>
        <v>4.6391794193431656E-6</v>
      </c>
      <c r="BO42">
        <f t="shared" si="37"/>
        <v>4.6116565599108249E-8</v>
      </c>
      <c r="BP42">
        <f t="shared" si="37"/>
        <v>1.1077520227667811E-7</v>
      </c>
      <c r="BQ42">
        <f t="shared" si="37"/>
        <v>4.9406243943622692E-6</v>
      </c>
      <c r="BR42">
        <f t="shared" si="37"/>
        <v>5.6411621591502427E-8</v>
      </c>
      <c r="BS42">
        <f t="shared" si="37"/>
        <v>5.0576604506883049E-7</v>
      </c>
      <c r="BT42">
        <f t="shared" si="37"/>
        <v>2.3455083436506374E-7</v>
      </c>
      <c r="BU42">
        <f t="shared" si="37"/>
        <v>4.0491558441590123E-6</v>
      </c>
      <c r="BV42">
        <f t="shared" si="37"/>
        <v>1.7963248680463819E-6</v>
      </c>
      <c r="EN42">
        <f>Sheet31!GJ42</f>
        <v>0.14499598616981224</v>
      </c>
      <c r="EO42">
        <f>Sheet31!GK42</f>
        <v>0.9588797641227379</v>
      </c>
      <c r="EP42">
        <f>Sheet31!GL42</f>
        <v>0.41251800124451377</v>
      </c>
      <c r="EQ42">
        <f>Sheet31!GM42</f>
        <v>0.28392430712664907</v>
      </c>
      <c r="ER42">
        <f>Sheet31!GN42</f>
        <v>0.50737528443473234</v>
      </c>
      <c r="ES42">
        <f>Sheet31!GO42</f>
        <v>0.15501920741995304</v>
      </c>
      <c r="ET42">
        <f>Sheet31!GP42</f>
        <v>0.89990620001853661</v>
      </c>
      <c r="EU42">
        <f>Sheet31!GQ42</f>
        <v>0.90149085738136481</v>
      </c>
      <c r="EV42">
        <f>Sheet31!GR42</f>
        <v>0.57247947193140336</v>
      </c>
      <c r="EW42">
        <f>Sheet31!GS42</f>
        <v>0.43734405017500877</v>
      </c>
      <c r="EZ42">
        <v>-0.85559123653252855</v>
      </c>
      <c r="FA42">
        <v>0.1766117590480123</v>
      </c>
      <c r="FB42">
        <v>0.29276041320148349</v>
      </c>
      <c r="FC42">
        <v>2.0467855727168662</v>
      </c>
      <c r="FD42">
        <v>1.1089971583696301</v>
      </c>
      <c r="FE42">
        <v>-0.12852713646604344</v>
      </c>
      <c r="FF42">
        <v>2.0055682473804763</v>
      </c>
      <c r="FG42">
        <v>1.2020072230559939</v>
      </c>
      <c r="FH42">
        <v>0.12892547658998288</v>
      </c>
      <c r="FI42">
        <v>0.55169053488243791</v>
      </c>
      <c r="FL42">
        <f>Sheet31!FX42</f>
        <v>-8.501837442764007E-2</v>
      </c>
      <c r="FM42">
        <f>Sheet31!FY42</f>
        <v>1.8194780794147998E-2</v>
      </c>
      <c r="FN42">
        <f>Sheet31!FZ42</f>
        <v>2.9817797017744604E-2</v>
      </c>
      <c r="FO42">
        <f>Sheet31!GA42</f>
        <v>0.20540932835743839</v>
      </c>
      <c r="FP42">
        <f>Sheet31!GB42</f>
        <v>0.11152710364829865</v>
      </c>
      <c r="FQ42">
        <f>Sheet31!GC42</f>
        <v>-1.2330557023908992E-2</v>
      </c>
      <c r="FR42">
        <f>Sheet31!GD42</f>
        <v>0.20110699996222631</v>
      </c>
      <c r="FS42">
        <f>Sheet31!GE42</f>
        <v>0.12099969252171343</v>
      </c>
      <c r="FT42">
        <f>Sheet31!GF42</f>
        <v>1.3421862581647626E-2</v>
      </c>
      <c r="FU42">
        <f>Sheet31!GG42</f>
        <v>5.5747615321110007E-2</v>
      </c>
      <c r="FX42">
        <f t="shared" si="34"/>
        <v>-0.16207566063812889</v>
      </c>
      <c r="FY42">
        <f t="shared" si="34"/>
        <v>3.4036478619534419E-2</v>
      </c>
      <c r="FZ42">
        <f t="shared" si="34"/>
        <v>5.6112058636118491E-2</v>
      </c>
      <c r="GA42">
        <f t="shared" si="34"/>
        <v>0.38954695279338114</v>
      </c>
      <c r="GB42">
        <f t="shared" si="34"/>
        <v>0.21127410912043176</v>
      </c>
      <c r="GC42">
        <f t="shared" si="34"/>
        <v>-2.3950214968122434E-2</v>
      </c>
      <c r="GD42">
        <f t="shared" si="34"/>
        <v>0.38155312470405128</v>
      </c>
      <c r="GE42">
        <f t="shared" si="34"/>
        <v>0.22910044557514145</v>
      </c>
      <c r="GF42">
        <f t="shared" si="34"/>
        <v>2.4972223982481147E-2</v>
      </c>
      <c r="GG42">
        <f t="shared" si="34"/>
        <v>0.1053419072772428</v>
      </c>
      <c r="GJ42">
        <f t="shared" si="35"/>
        <v>0.14515806183045038</v>
      </c>
      <c r="GK42">
        <f t="shared" si="35"/>
        <v>0.95884572764411835</v>
      </c>
      <c r="GL42">
        <f t="shared" si="35"/>
        <v>0.41246188918587767</v>
      </c>
      <c r="GM42">
        <f t="shared" si="35"/>
        <v>0.2835347601738557</v>
      </c>
      <c r="GN42">
        <f t="shared" si="35"/>
        <v>0.50716401032561187</v>
      </c>
      <c r="GO42">
        <f t="shared" si="35"/>
        <v>0.15504315763492116</v>
      </c>
      <c r="GP42">
        <f t="shared" si="35"/>
        <v>0.8995246468938326</v>
      </c>
      <c r="GQ42">
        <f t="shared" si="35"/>
        <v>0.90126175693578969</v>
      </c>
      <c r="GR42">
        <f t="shared" si="35"/>
        <v>0.57245449970742091</v>
      </c>
      <c r="GS42">
        <f t="shared" si="35"/>
        <v>0.43723870826773154</v>
      </c>
    </row>
    <row r="43" spans="1:201">
      <c r="A43">
        <v>42</v>
      </c>
      <c r="B43">
        <v>0.1940809516561981</v>
      </c>
      <c r="C43">
        <v>0.85905610350820349</v>
      </c>
      <c r="D43">
        <v>0.6908899247482021</v>
      </c>
      <c r="E43">
        <v>0.73922393828280619</v>
      </c>
      <c r="F43">
        <v>0.93275221167418831</v>
      </c>
      <c r="G43">
        <v>0.84929327281972911</v>
      </c>
      <c r="H43">
        <v>0.39332408866794988</v>
      </c>
      <c r="I43">
        <v>0.51210174985541201</v>
      </c>
      <c r="J43">
        <v>0.90149085738136481</v>
      </c>
      <c r="K43">
        <v>6.7699646299058461E-2</v>
      </c>
      <c r="M43">
        <v>0.72906837050834361</v>
      </c>
      <c r="S43">
        <f t="shared" si="38"/>
        <v>0.4993510892986216</v>
      </c>
      <c r="T43">
        <f t="shared" si="36"/>
        <v>0.17259166326696648</v>
      </c>
      <c r="U43">
        <f t="shared" si="36"/>
        <v>0.1800940217297349</v>
      </c>
      <c r="V43">
        <f t="shared" si="36"/>
        <v>0.8063490142268116</v>
      </c>
      <c r="W43">
        <f t="shared" si="36"/>
        <v>0.10197296021611191</v>
      </c>
      <c r="X43">
        <f t="shared" si="36"/>
        <v>0.96714202489339096</v>
      </c>
      <c r="Y43">
        <f t="shared" si="36"/>
        <v>0.2165875501339187</v>
      </c>
      <c r="Z43">
        <f t="shared" si="36"/>
        <v>0.51210174985541201</v>
      </c>
      <c r="AA43">
        <f t="shared" si="36"/>
        <v>0.3532500371778694</v>
      </c>
      <c r="AB43">
        <f t="shared" si="36"/>
        <v>0.77463429443704279</v>
      </c>
      <c r="BM43">
        <f t="shared" si="39"/>
        <v>1.8833707897887754E-7</v>
      </c>
      <c r="BN43">
        <f t="shared" si="37"/>
        <v>3.6898869448734863E-6</v>
      </c>
      <c r="BO43">
        <f t="shared" si="37"/>
        <v>2.386644440592882E-6</v>
      </c>
      <c r="BP43">
        <f t="shared" si="37"/>
        <v>2.7322601546517107E-6</v>
      </c>
      <c r="BQ43">
        <f t="shared" si="37"/>
        <v>4.3501334419154492E-6</v>
      </c>
      <c r="BR43">
        <f t="shared" si="37"/>
        <v>3.6064953162842343E-6</v>
      </c>
      <c r="BS43">
        <f t="shared" si="37"/>
        <v>7.7351919363236657E-7</v>
      </c>
      <c r="BT43">
        <f t="shared" si="37"/>
        <v>1.3112410110248751E-6</v>
      </c>
      <c r="BU43">
        <f t="shared" si="37"/>
        <v>4.0634288297109412E-6</v>
      </c>
      <c r="BV43">
        <f t="shared" si="37"/>
        <v>2.2916210545088101E-8</v>
      </c>
      <c r="EN43">
        <f>Sheet31!GJ43</f>
        <v>0.30200003937050368</v>
      </c>
      <c r="EO43">
        <f>Sheet31!GK43</f>
        <v>0.32851247433944147</v>
      </c>
      <c r="EP43">
        <f>Sheet31!GL43</f>
        <v>0.385882740910717</v>
      </c>
      <c r="EQ43">
        <f>Sheet31!GM43</f>
        <v>0.19927190802124503</v>
      </c>
      <c r="ER43">
        <f>Sheet31!GN43</f>
        <v>0.7401256902857003</v>
      </c>
      <c r="ES43">
        <f>Sheet31!GO43</f>
        <v>0.61941124684578386</v>
      </c>
      <c r="ET43">
        <f>Sheet31!GP43</f>
        <v>0.5993871650354855</v>
      </c>
      <c r="EU43">
        <f>Sheet31!GQ43</f>
        <v>6.7699646299058461E-2</v>
      </c>
      <c r="EV43">
        <f>Sheet31!GR43</f>
        <v>0.23782202509887312</v>
      </c>
      <c r="EW43">
        <f>Sheet31!GS43</f>
        <v>0.13888409676346816</v>
      </c>
      <c r="EZ43">
        <v>-0.60419034893075163</v>
      </c>
      <c r="FA43">
        <v>0.12359670932871822</v>
      </c>
      <c r="FB43">
        <v>0.18866686350498604</v>
      </c>
      <c r="FC43">
        <v>1.3939515571779526</v>
      </c>
      <c r="FD43">
        <v>0.78094498042920812</v>
      </c>
      <c r="FE43">
        <v>-9.8375171249662441E-2</v>
      </c>
      <c r="FF43">
        <v>1.3704914420838408</v>
      </c>
      <c r="FG43">
        <v>0.8047312747395704</v>
      </c>
      <c r="FH43">
        <v>7.9202892144445966E-2</v>
      </c>
      <c r="FI43">
        <v>0.39229069366610214</v>
      </c>
      <c r="FL43">
        <f>Sheet31!FX43</f>
        <v>-6.0047658981054602E-2</v>
      </c>
      <c r="FM43">
        <f>Sheet31!FY43</f>
        <v>1.2724323878932079E-2</v>
      </c>
      <c r="FN43">
        <f>Sheet31!FZ43</f>
        <v>1.9236656506212362E-2</v>
      </c>
      <c r="FO43">
        <f>Sheet31!GA43</f>
        <v>0.13989137369944299</v>
      </c>
      <c r="FP43">
        <f>Sheet31!GB43</f>
        <v>7.8521579187432952E-2</v>
      </c>
      <c r="FQ43">
        <f>Sheet31!GC43</f>
        <v>-9.480176339635436E-3</v>
      </c>
      <c r="FR43">
        <f>Sheet31!GD43</f>
        <v>0.1374218117507979</v>
      </c>
      <c r="FS43">
        <f>Sheet31!GE43</f>
        <v>8.1017420100229984E-2</v>
      </c>
      <c r="FT43">
        <f>Sheet31!GF43</f>
        <v>8.2820781944294534E-3</v>
      </c>
      <c r="FU43">
        <f>Sheet31!GG43</f>
        <v>3.9623822472214722E-2</v>
      </c>
      <c r="FX43">
        <f t="shared" si="34"/>
        <v>-0.11446192797602429</v>
      </c>
      <c r="FY43">
        <f t="shared" si="34"/>
        <v>2.3811562423910693E-2</v>
      </c>
      <c r="FZ43">
        <f t="shared" si="34"/>
        <v>3.6179677206089722E-2</v>
      </c>
      <c r="GA43">
        <f t="shared" si="34"/>
        <v>0.26529739204729397</v>
      </c>
      <c r="GB43">
        <f t="shared" si="34"/>
        <v>0.14876391931161045</v>
      </c>
      <c r="GC43">
        <f t="shared" si="34"/>
        <v>-1.8369675830638137E-2</v>
      </c>
      <c r="GD43">
        <f t="shared" si="34"/>
        <v>0.26072877478410217</v>
      </c>
      <c r="GE43">
        <f t="shared" si="34"/>
        <v>0.15338880556416401</v>
      </c>
      <c r="GF43">
        <f t="shared" si="34"/>
        <v>1.5374159589431103E-2</v>
      </c>
      <c r="GG43">
        <f t="shared" si="34"/>
        <v>7.4890509591603455E-2</v>
      </c>
      <c r="GJ43">
        <f t="shared" si="35"/>
        <v>0.30211450129847972</v>
      </c>
      <c r="GK43">
        <f t="shared" si="35"/>
        <v>0.32848866277701755</v>
      </c>
      <c r="GL43">
        <f t="shared" si="35"/>
        <v>0.38584656123351091</v>
      </c>
      <c r="GM43">
        <f t="shared" si="35"/>
        <v>0.19900661062919775</v>
      </c>
      <c r="GN43">
        <f t="shared" si="35"/>
        <v>0.73997692636638868</v>
      </c>
      <c r="GO43">
        <f t="shared" si="35"/>
        <v>0.61942961652161455</v>
      </c>
      <c r="GP43">
        <f t="shared" si="35"/>
        <v>0.59912643626070139</v>
      </c>
      <c r="GQ43">
        <f t="shared" si="35"/>
        <v>6.7546257493494299E-2</v>
      </c>
      <c r="GR43">
        <f t="shared" si="35"/>
        <v>0.23780665093928369</v>
      </c>
      <c r="GS43">
        <f t="shared" si="35"/>
        <v>0.13880920625387655</v>
      </c>
    </row>
    <row r="44" spans="1:201">
      <c r="A44">
        <v>43</v>
      </c>
      <c r="B44">
        <v>0.68050817345029935</v>
      </c>
      <c r="C44">
        <v>0.27984136474219429</v>
      </c>
      <c r="D44">
        <v>3.6429274787707411E-2</v>
      </c>
      <c r="E44">
        <v>0.40261549536694846</v>
      </c>
      <c r="F44">
        <v>0.28777886644468764</v>
      </c>
      <c r="G44">
        <v>0.54207050462361395</v>
      </c>
      <c r="H44">
        <v>0.97286994535183247</v>
      </c>
      <c r="I44">
        <v>0.3532500371778694</v>
      </c>
      <c r="J44">
        <v>0.57247947193140336</v>
      </c>
      <c r="K44">
        <v>0.23782202509887312</v>
      </c>
      <c r="M44">
        <v>0.20433082007064995</v>
      </c>
      <c r="S44">
        <f t="shared" si="38"/>
        <v>0.14499598616981224</v>
      </c>
      <c r="T44">
        <f t="shared" si="36"/>
        <v>0.9588797641227379</v>
      </c>
      <c r="U44">
        <f t="shared" si="36"/>
        <v>0.41251800124451377</v>
      </c>
      <c r="V44">
        <f t="shared" si="36"/>
        <v>0.28392430712664907</v>
      </c>
      <c r="W44">
        <f t="shared" si="36"/>
        <v>0.50737528443473234</v>
      </c>
      <c r="X44">
        <f t="shared" si="36"/>
        <v>0.15501920741995304</v>
      </c>
      <c r="Y44">
        <f t="shared" si="36"/>
        <v>0.89990620001853661</v>
      </c>
      <c r="Z44">
        <f t="shared" si="36"/>
        <v>0.90149085738136481</v>
      </c>
      <c r="AA44">
        <f t="shared" si="36"/>
        <v>0.57247947193140336</v>
      </c>
      <c r="AB44">
        <f t="shared" si="36"/>
        <v>0.43734405017500877</v>
      </c>
      <c r="BM44">
        <f t="shared" si="39"/>
        <v>2.3154568706633138E-6</v>
      </c>
      <c r="BN44">
        <f t="shared" si="37"/>
        <v>3.9155594710386912E-7</v>
      </c>
      <c r="BO44">
        <f t="shared" si="37"/>
        <v>6.6354603077914746E-9</v>
      </c>
      <c r="BP44">
        <f t="shared" si="37"/>
        <v>8.1049618554786656E-7</v>
      </c>
      <c r="BQ44">
        <f t="shared" si="37"/>
        <v>4.1408337986094683E-7</v>
      </c>
      <c r="BR44">
        <f t="shared" si="37"/>
        <v>1.4692021599144974E-6</v>
      </c>
      <c r="BS44">
        <f t="shared" si="37"/>
        <v>4.7323796528443878E-6</v>
      </c>
      <c r="BT44">
        <f t="shared" si="37"/>
        <v>6.2392794383083059E-7</v>
      </c>
      <c r="BU44">
        <f t="shared" si="37"/>
        <v>1.6386637289142922E-6</v>
      </c>
      <c r="BV44">
        <f t="shared" si="37"/>
        <v>2.8279657811064521E-7</v>
      </c>
    </row>
    <row r="45" spans="1:201">
      <c r="A45">
        <v>44</v>
      </c>
      <c r="B45">
        <v>0.31524048846980635</v>
      </c>
      <c r="C45">
        <v>0.91292232634819304</v>
      </c>
      <c r="D45">
        <v>0.74958851633643853</v>
      </c>
      <c r="E45">
        <v>0.31550763877198618</v>
      </c>
      <c r="F45">
        <v>1.0824461324393546E-2</v>
      </c>
      <c r="G45">
        <v>0.58075776736508911</v>
      </c>
      <c r="H45">
        <v>0.42840600051164368</v>
      </c>
      <c r="I45">
        <v>0.77463429443704279</v>
      </c>
      <c r="J45">
        <v>0.43734405017500877</v>
      </c>
      <c r="K45">
        <v>0.13888409676346816</v>
      </c>
      <c r="M45">
        <v>0.46820664309706228</v>
      </c>
      <c r="S45">
        <f t="shared" si="38"/>
        <v>0.30200003937050368</v>
      </c>
      <c r="T45">
        <f t="shared" si="36"/>
        <v>0.32851247433944147</v>
      </c>
      <c r="U45">
        <f t="shared" si="36"/>
        <v>0.385882740910717</v>
      </c>
      <c r="V45">
        <f t="shared" si="36"/>
        <v>0.19927190802124503</v>
      </c>
      <c r="W45">
        <f t="shared" si="36"/>
        <v>0.7401256902857003</v>
      </c>
      <c r="X45">
        <f t="shared" si="36"/>
        <v>0.61941124684578386</v>
      </c>
      <c r="Y45">
        <f t="shared" si="36"/>
        <v>0.5993871650354855</v>
      </c>
      <c r="Z45">
        <f t="shared" si="36"/>
        <v>6.7699646299058461E-2</v>
      </c>
      <c r="AA45">
        <f t="shared" si="36"/>
        <v>0.23782202509887312</v>
      </c>
      <c r="AB45">
        <f t="shared" si="36"/>
        <v>0.13888409676346816</v>
      </c>
      <c r="BM45">
        <f t="shared" si="39"/>
        <v>4.968828278534106E-7</v>
      </c>
      <c r="BN45">
        <f t="shared" si="37"/>
        <v>4.1671358697249838E-6</v>
      </c>
      <c r="BO45">
        <f t="shared" si="37"/>
        <v>2.809414719117316E-6</v>
      </c>
      <c r="BP45">
        <f t="shared" si="37"/>
        <v>4.9772535061737062E-7</v>
      </c>
      <c r="BQ45">
        <f t="shared" si="37"/>
        <v>5.858448148164584E-10</v>
      </c>
      <c r="BR45">
        <f t="shared" si="37"/>
        <v>1.6863979217744149E-6</v>
      </c>
      <c r="BS45">
        <f t="shared" si="37"/>
        <v>9.1765850637191232E-7</v>
      </c>
      <c r="BT45">
        <f t="shared" si="37"/>
        <v>3.0002914505898759E-6</v>
      </c>
      <c r="BU45">
        <f t="shared" si="37"/>
        <v>9.5634909111740294E-7</v>
      </c>
      <c r="BV45">
        <f t="shared" si="37"/>
        <v>9.644396166902195E-8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1.7238221944532476E-4</v>
      </c>
    </row>
    <row r="48" spans="1:201">
      <c r="A48">
        <v>47</v>
      </c>
      <c r="EN48">
        <f>Sheet31!GJ48</f>
        <v>0.89668021204871795</v>
      </c>
      <c r="EO48">
        <f>Sheet31!GK48</f>
        <v>0.83306884111088453</v>
      </c>
      <c r="EP48">
        <f>Sheet31!GL48</f>
        <v>0.93325280700352453</v>
      </c>
      <c r="EQ48">
        <f>Sheet31!GM48</f>
        <v>0.27519347766879332</v>
      </c>
      <c r="ER48">
        <f>Sheet31!GN48</f>
        <v>7.8714181136032638E-2</v>
      </c>
      <c r="ES48">
        <f>Sheet31!GO48</f>
        <v>0.90786305227483455</v>
      </c>
      <c r="ET48">
        <f>Sheet31!GP48</f>
        <v>0.93609602376109879</v>
      </c>
      <c r="EU48">
        <f>Sheet31!GQ48</f>
        <v>0.18765736438659161</v>
      </c>
      <c r="EV48">
        <f>Sheet31!GR48</f>
        <v>0.48195724664735229</v>
      </c>
      <c r="EW48">
        <f>Sheet31!GS48</f>
        <v>0.18293385767204856</v>
      </c>
      <c r="EZ48">
        <f t="array" ref="EZ48:FI48">TRANSPOSE(CO7:CO16)</f>
        <v>-0.25</v>
      </c>
      <c r="FA48">
        <v>0.99952768289158267</v>
      </c>
      <c r="FB48">
        <v>-0.24999999999228664</v>
      </c>
      <c r="FC48">
        <v>4.1067203775761038E-11</v>
      </c>
      <c r="FD48">
        <v>-0.24999677401912171</v>
      </c>
      <c r="FE48">
        <v>4.6246181897287764E-7</v>
      </c>
      <c r="FF48">
        <v>3.080011185697341E-12</v>
      </c>
      <c r="FG48">
        <v>-0.24999999982079715</v>
      </c>
      <c r="FH48">
        <v>1.2287169644611782E-9</v>
      </c>
      <c r="FI48">
        <v>4.6862720593956363E-4</v>
      </c>
      <c r="FL48">
        <f>Sheet31!FX48</f>
        <v>-2.4999999999999994E-2</v>
      </c>
      <c r="FM48">
        <f>Sheet31!FY48</f>
        <v>9.9960702567639406E-2</v>
      </c>
      <c r="FN48">
        <f>Sheet31!FZ48</f>
        <v>-2.499999999938644E-2</v>
      </c>
      <c r="FO48">
        <f>Sheet31!GA48</f>
        <v>3.4360249733959972E-12</v>
      </c>
      <c r="FP48">
        <f>Sheet31!GB48</f>
        <v>-2.4999740770260192E-2</v>
      </c>
      <c r="FQ48">
        <f>Sheet31!GC48</f>
        <v>3.8756949698792627E-8</v>
      </c>
      <c r="FR48">
        <f>Sheet31!GD48</f>
        <v>2.5726935593620795E-13</v>
      </c>
      <c r="FS48">
        <f>Sheet31!GE48</f>
        <v>-2.4999999985599951E-2</v>
      </c>
      <c r="FT48">
        <f>Sheet31!GF48</f>
        <v>1.0257887223702425E-10</v>
      </c>
      <c r="FU48">
        <f>Sheet31!GG48</f>
        <v>3.8999324385308447E-5</v>
      </c>
      <c r="FX48">
        <f t="shared" ref="FX48:GG48" si="40">($EV$10*FL48)+((1-$EV$10)*EZ48)</f>
        <v>-4.7499999999999987E-2</v>
      </c>
      <c r="FY48">
        <f t="shared" si="40"/>
        <v>0.1899174006000337</v>
      </c>
      <c r="FZ48">
        <f t="shared" si="40"/>
        <v>-4.7499999998676455E-2</v>
      </c>
      <c r="GA48">
        <f t="shared" si="40"/>
        <v>7.1991428536325002E-12</v>
      </c>
      <c r="GB48">
        <f t="shared" si="40"/>
        <v>-4.7499444095146337E-2</v>
      </c>
      <c r="GC48">
        <f t="shared" si="40"/>
        <v>8.1127436626201111E-8</v>
      </c>
      <c r="GD48">
        <f t="shared" si="40"/>
        <v>5.3954353891232119E-13</v>
      </c>
      <c r="GE48">
        <f t="shared" si="40"/>
        <v>-4.7499999969119668E-2</v>
      </c>
      <c r="GF48">
        <f t="shared" si="40"/>
        <v>2.1519268145943963E-10</v>
      </c>
      <c r="GG48">
        <f t="shared" si="40"/>
        <v>8.196211254073396E-5</v>
      </c>
      <c r="GJ48">
        <f t="shared" ref="GJ48:GS48" si="41">EN48-($EU$10*FX48)</f>
        <v>0.89672771204871793</v>
      </c>
      <c r="GK48">
        <f t="shared" si="41"/>
        <v>0.83287892371028449</v>
      </c>
      <c r="GL48">
        <f t="shared" si="41"/>
        <v>0.93330030700352318</v>
      </c>
      <c r="GM48">
        <f t="shared" si="41"/>
        <v>0.2751934776687861</v>
      </c>
      <c r="GN48">
        <f t="shared" si="41"/>
        <v>7.876168058012778E-2</v>
      </c>
      <c r="GO48">
        <f t="shared" si="41"/>
        <v>0.90786305219370711</v>
      </c>
      <c r="GP48">
        <f t="shared" si="41"/>
        <v>0.93609602376109824</v>
      </c>
      <c r="GQ48">
        <f t="shared" si="41"/>
        <v>0.18770486438656073</v>
      </c>
      <c r="GR48">
        <f t="shared" si="41"/>
        <v>0.48195724664713707</v>
      </c>
      <c r="GS48">
        <f t="shared" si="41"/>
        <v>0.18293377570993602</v>
      </c>
    </row>
    <row r="49" spans="1:201">
      <c r="A49">
        <v>48</v>
      </c>
      <c r="B49">
        <f t="array" ref="B49:K58">TRANSPOSE(EN52:EW61)</f>
        <v>0.23742733690178264</v>
      </c>
      <c r="C49">
        <v>0.3607122380999111</v>
      </c>
      <c r="D49">
        <v>0.20582023243622868</v>
      </c>
      <c r="E49">
        <v>0.27745985116529542</v>
      </c>
      <c r="F49">
        <v>0.49381555986758524</v>
      </c>
      <c r="G49">
        <v>0.58478883211643773</v>
      </c>
      <c r="H49">
        <v>2.4934853432867259E-2</v>
      </c>
      <c r="I49">
        <v>0.41667579454040338</v>
      </c>
      <c r="J49">
        <v>0.35445129434439365</v>
      </c>
      <c r="K49">
        <v>0.33091771782065299</v>
      </c>
      <c r="M49">
        <f t="array" ref="M49:M58">TRANSPOSE(EN48:EW48)</f>
        <v>0.89668021204871795</v>
      </c>
      <c r="S49">
        <f>EN52</f>
        <v>0.23742733690178264</v>
      </c>
      <c r="T49">
        <f t="shared" ref="T49:AB58" si="42">EO52</f>
        <v>0.10444433603544426</v>
      </c>
      <c r="U49">
        <f t="shared" si="42"/>
        <v>0.26427326916324129</v>
      </c>
      <c r="V49">
        <f t="shared" si="42"/>
        <v>7.0499432370908E-2</v>
      </c>
      <c r="W49">
        <f t="shared" si="42"/>
        <v>0.87671012704610118</v>
      </c>
      <c r="X49">
        <f t="shared" si="42"/>
        <v>0.61295974483044047</v>
      </c>
      <c r="Y49">
        <f t="shared" si="42"/>
        <v>0.77217734347383138</v>
      </c>
      <c r="Z49">
        <f t="shared" si="42"/>
        <v>0.16374303171749394</v>
      </c>
      <c r="AA49">
        <f t="shared" si="42"/>
        <v>0.57038470794692031</v>
      </c>
      <c r="AB49">
        <f t="shared" si="42"/>
        <v>0.31933125956097436</v>
      </c>
      <c r="BM49">
        <f>0.5*$BL$21*B49*B49</f>
        <v>2.8185870154136296E-7</v>
      </c>
      <c r="BN49">
        <f t="shared" ref="BN49:BV58" si="43">0.5*$BL$21*C49*C49</f>
        <v>6.505665935752348E-7</v>
      </c>
      <c r="BO49">
        <f t="shared" si="43"/>
        <v>2.1180984040051603E-7</v>
      </c>
      <c r="BP49">
        <f t="shared" si="43"/>
        <v>3.8491984504333945E-7</v>
      </c>
      <c r="BQ49">
        <f t="shared" si="43"/>
        <v>1.2192690358366834E-6</v>
      </c>
      <c r="BR49">
        <f t="shared" si="43"/>
        <v>1.7098898908405361E-6</v>
      </c>
      <c r="BS49">
        <f t="shared" si="43"/>
        <v>3.1087345785928611E-9</v>
      </c>
      <c r="BT49">
        <f t="shared" si="43"/>
        <v>8.6809358877938226E-7</v>
      </c>
      <c r="BU49">
        <f t="shared" si="43"/>
        <v>6.2817860031208003E-7</v>
      </c>
      <c r="BV49">
        <f t="shared" si="43"/>
        <v>5.4753267983814663E-7</v>
      </c>
    </row>
    <row r="50" spans="1:201">
      <c r="A50">
        <v>49</v>
      </c>
      <c r="B50">
        <v>0.10444433603544426</v>
      </c>
      <c r="C50">
        <v>0.65860078035744885</v>
      </c>
      <c r="D50">
        <v>0.57728924993057695</v>
      </c>
      <c r="E50">
        <v>0.97902783257957138</v>
      </c>
      <c r="F50">
        <v>0.84151215615820862</v>
      </c>
      <c r="G50">
        <v>0.56079792599927036</v>
      </c>
      <c r="H50">
        <v>0.7502772405528334</v>
      </c>
      <c r="I50">
        <v>0.79551822899358893</v>
      </c>
      <c r="J50">
        <v>0.61789284020468138</v>
      </c>
      <c r="K50">
        <v>0.69198102987657018</v>
      </c>
      <c r="M50">
        <v>0.83306884111088453</v>
      </c>
      <c r="S50">
        <f t="shared" ref="S50:S58" si="44">EN53</f>
        <v>0.3607122380999111</v>
      </c>
      <c r="T50">
        <f t="shared" si="42"/>
        <v>0.65860078035744885</v>
      </c>
      <c r="U50">
        <f t="shared" si="42"/>
        <v>0.58111546130224279</v>
      </c>
      <c r="V50">
        <f t="shared" si="42"/>
        <v>0.9794208011317419</v>
      </c>
      <c r="W50">
        <f t="shared" si="42"/>
        <v>0.71553825420094463</v>
      </c>
      <c r="X50">
        <f t="shared" si="42"/>
        <v>0.71023365896146951</v>
      </c>
      <c r="Y50">
        <f t="shared" si="42"/>
        <v>0.65778036639442872</v>
      </c>
      <c r="Z50">
        <f t="shared" si="42"/>
        <v>0.82821438728998509</v>
      </c>
      <c r="AA50">
        <f t="shared" si="42"/>
        <v>7.9798667882121269E-2</v>
      </c>
      <c r="AB50">
        <f t="shared" si="42"/>
        <v>0.83262452821295241</v>
      </c>
      <c r="BM50">
        <f t="shared" ref="BM50:BM58" si="45">0.5*$BL$21*B50*B50</f>
        <v>5.4543096649424004E-8</v>
      </c>
      <c r="BN50">
        <f t="shared" si="43"/>
        <v>2.168774939437203E-6</v>
      </c>
      <c r="BO50">
        <f t="shared" si="43"/>
        <v>1.6663143904270407E-6</v>
      </c>
      <c r="BP50">
        <f t="shared" si="43"/>
        <v>4.7924774848272661E-6</v>
      </c>
      <c r="BQ50">
        <f t="shared" si="43"/>
        <v>3.5407135448101873E-6</v>
      </c>
      <c r="BR50">
        <f t="shared" si="43"/>
        <v>1.5724715690254157E-6</v>
      </c>
      <c r="BS50">
        <f t="shared" si="43"/>
        <v>2.8145796884578714E-6</v>
      </c>
      <c r="BT50">
        <f t="shared" si="43"/>
        <v>3.1642462633054815E-6</v>
      </c>
      <c r="BU50">
        <f t="shared" si="43"/>
        <v>1.9089578098810396E-6</v>
      </c>
      <c r="BV50">
        <f t="shared" si="43"/>
        <v>2.3941887285451937E-6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0.26427326916324129</v>
      </c>
      <c r="C51">
        <v>0.58111546130224279</v>
      </c>
      <c r="D51">
        <v>0.48159838991050924</v>
      </c>
      <c r="E51">
        <v>3.6385323024100115E-2</v>
      </c>
      <c r="F51">
        <v>0.3897168198510999</v>
      </c>
      <c r="G51">
        <v>0.91865770584978013</v>
      </c>
      <c r="H51">
        <v>0.10692279242277647</v>
      </c>
      <c r="I51">
        <v>0.83202156237453662</v>
      </c>
      <c r="J51">
        <v>0.79748449088595386</v>
      </c>
      <c r="K51">
        <v>0.22034105635440826</v>
      </c>
      <c r="M51">
        <v>0.93325280700352453</v>
      </c>
      <c r="S51">
        <f t="shared" si="44"/>
        <v>0.20582023243622868</v>
      </c>
      <c r="T51">
        <f t="shared" si="42"/>
        <v>0.57728924993057695</v>
      </c>
      <c r="U51">
        <f t="shared" si="42"/>
        <v>0.48159838991050924</v>
      </c>
      <c r="V51">
        <f t="shared" si="42"/>
        <v>0.94962280692203949</v>
      </c>
      <c r="W51">
        <f t="shared" si="42"/>
        <v>0.83853137622064555</v>
      </c>
      <c r="X51">
        <f t="shared" si="42"/>
        <v>0.63966842192814144</v>
      </c>
      <c r="Y51">
        <f t="shared" si="42"/>
        <v>4.9828116909685048E-2</v>
      </c>
      <c r="Z51">
        <f t="shared" si="42"/>
        <v>0.52656952229849063</v>
      </c>
      <c r="AA51">
        <f t="shared" si="42"/>
        <v>0.21632588927252439</v>
      </c>
      <c r="AB51">
        <f t="shared" si="42"/>
        <v>0.91192937645117023</v>
      </c>
      <c r="BM51">
        <f t="shared" si="45"/>
        <v>3.4920180397113493E-7</v>
      </c>
      <c r="BN51">
        <f t="shared" si="43"/>
        <v>1.6884758968225923E-6</v>
      </c>
      <c r="BO51">
        <f t="shared" si="43"/>
        <v>1.1596850458219745E-6</v>
      </c>
      <c r="BP51">
        <f t="shared" si="43"/>
        <v>6.6194586578405499E-9</v>
      </c>
      <c r="BQ51">
        <f t="shared" si="43"/>
        <v>7.5939599837427334E-7</v>
      </c>
      <c r="BR51">
        <f t="shared" si="43"/>
        <v>4.2196599025859063E-6</v>
      </c>
      <c r="BS51">
        <f t="shared" si="43"/>
        <v>5.7162417697420727E-8</v>
      </c>
      <c r="BT51">
        <f t="shared" si="43"/>
        <v>3.4612994012808249E-6</v>
      </c>
      <c r="BU51">
        <f t="shared" si="43"/>
        <v>3.1799075660181455E-6</v>
      </c>
      <c r="BV51">
        <f t="shared" si="43"/>
        <v>2.4275090557688262E-7</v>
      </c>
    </row>
    <row r="52" spans="1:201">
      <c r="A52">
        <v>51</v>
      </c>
      <c r="B52">
        <v>7.0499432370908E-2</v>
      </c>
      <c r="C52">
        <v>0.9794208011317419</v>
      </c>
      <c r="D52">
        <v>0.94962280692203949</v>
      </c>
      <c r="E52">
        <v>2.8897390462188335E-2</v>
      </c>
      <c r="F52">
        <v>0.66166439004845612</v>
      </c>
      <c r="G52">
        <v>0.44810837249990521</v>
      </c>
      <c r="H52">
        <v>0.45109575170937743</v>
      </c>
      <c r="I52">
        <v>0.86197462624821142</v>
      </c>
      <c r="J52">
        <v>0.26280074522417729</v>
      </c>
      <c r="K52">
        <v>8.0590262412010283E-2</v>
      </c>
      <c r="M52">
        <v>0.27519347766879332</v>
      </c>
      <c r="S52">
        <f t="shared" si="44"/>
        <v>0.27745985116529542</v>
      </c>
      <c r="T52">
        <f t="shared" si="42"/>
        <v>0.97902783257957138</v>
      </c>
      <c r="U52">
        <f t="shared" si="42"/>
        <v>3.6385323024100115E-2</v>
      </c>
      <c r="V52">
        <f t="shared" si="42"/>
        <v>2.8897390462188335E-2</v>
      </c>
      <c r="W52">
        <f t="shared" si="42"/>
        <v>0.94760648303314121</v>
      </c>
      <c r="X52">
        <f t="shared" si="42"/>
        <v>0.96755542037993159</v>
      </c>
      <c r="Y52">
        <f t="shared" si="42"/>
        <v>0.66162199983370185</v>
      </c>
      <c r="Z52">
        <f t="shared" si="42"/>
        <v>0.31964425469107671</v>
      </c>
      <c r="AA52">
        <f t="shared" si="42"/>
        <v>0.38342584571434435</v>
      </c>
      <c r="AB52">
        <f t="shared" si="42"/>
        <v>0.55236690505680441</v>
      </c>
      <c r="BM52">
        <f t="shared" si="45"/>
        <v>2.4850849823101156E-8</v>
      </c>
      <c r="BN52">
        <f t="shared" si="43"/>
        <v>4.7963255284477158E-6</v>
      </c>
      <c r="BO52">
        <f t="shared" si="43"/>
        <v>4.5089173771324658E-6</v>
      </c>
      <c r="BP52">
        <f t="shared" si="43"/>
        <v>4.1752958776208669E-9</v>
      </c>
      <c r="BQ52">
        <f t="shared" si="43"/>
        <v>2.1889988252909778E-6</v>
      </c>
      <c r="BR52">
        <f t="shared" si="43"/>
        <v>1.0040055675225692E-6</v>
      </c>
      <c r="BS52">
        <f t="shared" si="43"/>
        <v>1.0174368860512414E-6</v>
      </c>
      <c r="BT52">
        <f t="shared" si="43"/>
        <v>3.7150012814787188E-6</v>
      </c>
      <c r="BU52">
        <f t="shared" si="43"/>
        <v>3.4532115845191478E-7</v>
      </c>
      <c r="BV52">
        <f t="shared" si="43"/>
        <v>3.2473951978183391E-8</v>
      </c>
      <c r="EN52">
        <f>Sheet31!GJ52</f>
        <v>0.23742733690178264</v>
      </c>
      <c r="EO52">
        <f>Sheet31!GK52</f>
        <v>0.10444433603544426</v>
      </c>
      <c r="EP52">
        <f>Sheet31!GL52</f>
        <v>0.26427326916324129</v>
      </c>
      <c r="EQ52">
        <f>Sheet31!GM52</f>
        <v>7.0499432370908E-2</v>
      </c>
      <c r="ER52">
        <f>Sheet31!GN52</f>
        <v>0.87671012704610118</v>
      </c>
      <c r="ES52">
        <f>Sheet31!GO52</f>
        <v>0.61295974483044047</v>
      </c>
      <c r="ET52">
        <f>Sheet31!GP52</f>
        <v>0.77217734347383138</v>
      </c>
      <c r="EU52">
        <f>Sheet31!GQ52</f>
        <v>0.16374303171749394</v>
      </c>
      <c r="EV52">
        <f>Sheet31!GR52</f>
        <v>0.57038470794692031</v>
      </c>
      <c r="EW52">
        <f>Sheet31!GS52</f>
        <v>0.31933125956097436</v>
      </c>
      <c r="EZ52">
        <f t="array" ref="EZ52:FI61">(1/4)*(MMULT($AM$7:$AP$16,$BY$23:$CH$26))</f>
        <v>-3.6879368365040404</v>
      </c>
      <c r="FA52">
        <v>13.381981848176345</v>
      </c>
      <c r="FB52">
        <v>-3.6369346184190503</v>
      </c>
      <c r="FC52">
        <v>4.7317282765353843E-10</v>
      </c>
      <c r="FD52">
        <v>-2.8544460145164878</v>
      </c>
      <c r="FE52">
        <v>5.4083066575995107E-6</v>
      </c>
      <c r="FF52">
        <v>3.5448621100024195E-11</v>
      </c>
      <c r="FG52">
        <v>-3.2083888581392119</v>
      </c>
      <c r="FH52">
        <v>1.4270333486186009E-8</v>
      </c>
      <c r="FI52">
        <v>5.7190563168323079E-3</v>
      </c>
      <c r="FL52">
        <f>Sheet31!FX52</f>
        <v>-0.36877507206722787</v>
      </c>
      <c r="FM52">
        <f>Sheet31!FY52</f>
        <v>1.338232619715628</v>
      </c>
      <c r="FN52">
        <f>Sheet31!FZ52</f>
        <v>-0.3636755520118255</v>
      </c>
      <c r="FO52">
        <f>Sheet31!GA52</f>
        <v>3.9580889072842846E-11</v>
      </c>
      <c r="FP52">
        <f>Sheet31!GB52</f>
        <v>-0.28543321501782637</v>
      </c>
      <c r="FQ52">
        <f>Sheet31!GC52</f>
        <v>4.5297409420662806E-7</v>
      </c>
      <c r="FR52">
        <f>Sheet31!GD52</f>
        <v>2.960391766006013E-12</v>
      </c>
      <c r="FS52">
        <f>Sheet31!GE52</f>
        <v>-0.32082429361324449</v>
      </c>
      <c r="FT52">
        <f>Sheet31!GF52</f>
        <v>1.1909288453877627E-9</v>
      </c>
      <c r="FU52">
        <f>Sheet31!GG52</f>
        <v>4.7505878693170805E-4</v>
      </c>
      <c r="FX52">
        <f t="shared" ref="FX52:GG61" si="46">($EV$10*FL52)+((1-$EV$10)*EZ52)</f>
        <v>-0.70069124851090903</v>
      </c>
      <c r="FY52">
        <f t="shared" si="46"/>
        <v>2.5426075425616994</v>
      </c>
      <c r="FZ52">
        <f t="shared" si="46"/>
        <v>-0.69100145865254792</v>
      </c>
      <c r="GA52">
        <f t="shared" si="46"/>
        <v>8.2940082930912392E-11</v>
      </c>
      <c r="GB52">
        <f t="shared" si="46"/>
        <v>-0.54233449496769248</v>
      </c>
      <c r="GC52">
        <f t="shared" si="46"/>
        <v>9.4850735054591621E-7</v>
      </c>
      <c r="GD52">
        <f t="shared" si="46"/>
        <v>6.2092146994078302E-12</v>
      </c>
      <c r="GE52">
        <f t="shared" si="46"/>
        <v>-0.60958075006584123</v>
      </c>
      <c r="GF52">
        <f t="shared" si="46"/>
        <v>2.498869309467587E-9</v>
      </c>
      <c r="GG52">
        <f t="shared" si="46"/>
        <v>9.9945853992176783E-4</v>
      </c>
      <c r="GJ52">
        <f t="shared" ref="GJ52:GS61" si="47">EN52-($EU$10*FX52)</f>
        <v>0.23812802815029355</v>
      </c>
      <c r="GK52">
        <f t="shared" si="47"/>
        <v>0.10190172849288255</v>
      </c>
      <c r="GL52">
        <f t="shared" si="47"/>
        <v>0.26496427062189382</v>
      </c>
      <c r="GM52">
        <f t="shared" si="47"/>
        <v>7.0499432370825066E-2</v>
      </c>
      <c r="GN52">
        <f t="shared" si="47"/>
        <v>0.87725246154106884</v>
      </c>
      <c r="GO52">
        <f t="shared" si="47"/>
        <v>0.61295974388193308</v>
      </c>
      <c r="GP52">
        <f t="shared" si="47"/>
        <v>0.77217734347382516</v>
      </c>
      <c r="GQ52">
        <f t="shared" si="47"/>
        <v>0.16435261246755978</v>
      </c>
      <c r="GR52">
        <f t="shared" si="47"/>
        <v>0.57038470794442142</v>
      </c>
      <c r="GS52">
        <f t="shared" si="47"/>
        <v>0.31933026010243443</v>
      </c>
    </row>
    <row r="53" spans="1:201">
      <c r="A53">
        <v>52</v>
      </c>
      <c r="B53">
        <v>0.87671012704610118</v>
      </c>
      <c r="C53">
        <v>0.71553825420094463</v>
      </c>
      <c r="D53">
        <v>0.83853137622064555</v>
      </c>
      <c r="E53">
        <v>0.94760648303314121</v>
      </c>
      <c r="F53">
        <v>0.29671011359232913</v>
      </c>
      <c r="G53">
        <v>0.3524945837056751</v>
      </c>
      <c r="H53">
        <v>0.28374132646951877</v>
      </c>
      <c r="I53">
        <v>0.19818262194505251</v>
      </c>
      <c r="J53">
        <v>0.54931311090876667</v>
      </c>
      <c r="K53">
        <v>0.78557028056315159</v>
      </c>
      <c r="M53">
        <v>7.8714181136032638E-2</v>
      </c>
      <c r="S53">
        <f t="shared" si="44"/>
        <v>0.49381555986758524</v>
      </c>
      <c r="T53">
        <f t="shared" si="42"/>
        <v>0.84151215615820862</v>
      </c>
      <c r="U53">
        <f t="shared" si="42"/>
        <v>0.3897168198510999</v>
      </c>
      <c r="V53">
        <f t="shared" si="42"/>
        <v>0.66166439004845612</v>
      </c>
      <c r="W53">
        <f t="shared" si="42"/>
        <v>0.29671011359232913</v>
      </c>
      <c r="X53">
        <f t="shared" si="42"/>
        <v>0.9050623609749332</v>
      </c>
      <c r="Y53">
        <f t="shared" si="42"/>
        <v>0.79880647315034237</v>
      </c>
      <c r="Z53">
        <f t="shared" si="42"/>
        <v>0.84818055644267987</v>
      </c>
      <c r="AA53">
        <f t="shared" si="42"/>
        <v>0.84682341333370081</v>
      </c>
      <c r="AB53">
        <f t="shared" si="42"/>
        <v>0.89830662553955309</v>
      </c>
      <c r="BM53">
        <f t="shared" si="45"/>
        <v>3.8431032343259546E-6</v>
      </c>
      <c r="BN53">
        <f t="shared" si="43"/>
        <v>2.5599749661246783E-6</v>
      </c>
      <c r="BO53">
        <f t="shared" si="43"/>
        <v>3.5156743445324493E-6</v>
      </c>
      <c r="BP53">
        <f t="shared" si="43"/>
        <v>4.4897902334321954E-6</v>
      </c>
      <c r="BQ53">
        <f t="shared" si="43"/>
        <v>4.4018445753986432E-7</v>
      </c>
      <c r="BR53">
        <f t="shared" si="43"/>
        <v>6.2126215770918599E-7</v>
      </c>
      <c r="BS53">
        <f t="shared" si="43"/>
        <v>4.0254570173341018E-7</v>
      </c>
      <c r="BT53">
        <f t="shared" si="43"/>
        <v>1.9638175820507805E-7</v>
      </c>
      <c r="BU53">
        <f t="shared" si="43"/>
        <v>1.5087244690813351E-6</v>
      </c>
      <c r="BV53">
        <f t="shared" si="43"/>
        <v>3.0856033285203441E-6</v>
      </c>
      <c r="EN53">
        <f>Sheet31!GJ53</f>
        <v>0.3607122380999111</v>
      </c>
      <c r="EO53">
        <f>Sheet31!GK53</f>
        <v>0.65860078035744885</v>
      </c>
      <c r="EP53">
        <f>Sheet31!GL53</f>
        <v>0.58111546130224279</v>
      </c>
      <c r="EQ53">
        <f>Sheet31!GM53</f>
        <v>0.9794208011317419</v>
      </c>
      <c r="ER53">
        <f>Sheet31!GN53</f>
        <v>0.71553825420094463</v>
      </c>
      <c r="ES53">
        <f>Sheet31!GO53</f>
        <v>0.71023365896146951</v>
      </c>
      <c r="ET53">
        <f>Sheet31!GP53</f>
        <v>0.65778036639442872</v>
      </c>
      <c r="EU53">
        <f>Sheet31!GQ53</f>
        <v>0.82821438728998509</v>
      </c>
      <c r="EV53">
        <f>Sheet31!GR53</f>
        <v>7.9798667882121269E-2</v>
      </c>
      <c r="EW53">
        <f>Sheet31!GS53</f>
        <v>0.83262452821295241</v>
      </c>
      <c r="EZ53">
        <v>-3.6764043143167595</v>
      </c>
      <c r="FA53">
        <v>12.842203959569829</v>
      </c>
      <c r="FB53">
        <v>-3.589103899365651</v>
      </c>
      <c r="FC53">
        <v>4.3660197259429163E-10</v>
      </c>
      <c r="FD53">
        <v>-2.634685611589179</v>
      </c>
      <c r="FE53">
        <v>4.996184487881031E-6</v>
      </c>
      <c r="FF53">
        <v>3.2709037684424757E-11</v>
      </c>
      <c r="FG53">
        <v>-2.9473510497236211</v>
      </c>
      <c r="FH53">
        <v>1.3163957032913832E-8</v>
      </c>
      <c r="FI53">
        <v>5.3359056076231447E-3</v>
      </c>
      <c r="FL53">
        <f>Sheet31!FX53</f>
        <v>-0.36769658610817518</v>
      </c>
      <c r="FM53">
        <f>Sheet31!FY53</f>
        <v>1.2845142798000286</v>
      </c>
      <c r="FN53">
        <f>Sheet31!FZ53</f>
        <v>-0.3589664133879264</v>
      </c>
      <c r="FO53">
        <f>Sheet31!GA53</f>
        <v>3.652945143849006E-11</v>
      </c>
      <c r="FP53">
        <f>Sheet31!GB53</f>
        <v>-0.26351268883206297</v>
      </c>
      <c r="FQ53">
        <f>Sheet31!GC53</f>
        <v>4.1851193431853217E-7</v>
      </c>
      <c r="FR53">
        <f>Sheet31!GD53</f>
        <v>2.7321839019449262E-12</v>
      </c>
      <c r="FS53">
        <f>Sheet31!GE53</f>
        <v>-0.2947821081692516</v>
      </c>
      <c r="FT53">
        <f>Sheet31!GF53</f>
        <v>1.0988299159197654E-9</v>
      </c>
      <c r="FU53">
        <f>Sheet31!GG53</f>
        <v>4.4309704736160676E-4</v>
      </c>
      <c r="FX53">
        <f t="shared" si="46"/>
        <v>-0.69856735892903354</v>
      </c>
      <c r="FY53">
        <f t="shared" si="46"/>
        <v>2.4402832477770087</v>
      </c>
      <c r="FZ53">
        <f t="shared" si="46"/>
        <v>-0.68198016198569889</v>
      </c>
      <c r="GA53">
        <f t="shared" si="46"/>
        <v>7.65367035540702E-11</v>
      </c>
      <c r="GB53">
        <f t="shared" si="46"/>
        <v>-0.50062998110777457</v>
      </c>
      <c r="GC53">
        <f t="shared" si="46"/>
        <v>8.76279189674782E-7</v>
      </c>
      <c r="GD53">
        <f t="shared" si="46"/>
        <v>5.7298692801929087E-12</v>
      </c>
      <c r="GE53">
        <f t="shared" si="46"/>
        <v>-0.56003900232468851</v>
      </c>
      <c r="GF53">
        <f t="shared" si="46"/>
        <v>2.3053426276191717E-9</v>
      </c>
      <c r="GG53">
        <f t="shared" si="46"/>
        <v>9.323779033877604E-4</v>
      </c>
      <c r="GJ53">
        <f t="shared" si="47"/>
        <v>0.36141080545884013</v>
      </c>
      <c r="GK53">
        <f t="shared" si="47"/>
        <v>0.65616049710967184</v>
      </c>
      <c r="GL53">
        <f t="shared" si="47"/>
        <v>0.58179744146422852</v>
      </c>
      <c r="GM53">
        <f t="shared" si="47"/>
        <v>0.97942080113166541</v>
      </c>
      <c r="GN53">
        <f t="shared" si="47"/>
        <v>0.71603888418205242</v>
      </c>
      <c r="GO53">
        <f t="shared" si="47"/>
        <v>0.71023365808519034</v>
      </c>
      <c r="GP53">
        <f t="shared" si="47"/>
        <v>0.65778036639442294</v>
      </c>
      <c r="GQ53">
        <f t="shared" si="47"/>
        <v>0.8287744262923098</v>
      </c>
      <c r="GR53">
        <f t="shared" si="47"/>
        <v>7.9798667879815932E-2</v>
      </c>
      <c r="GS53">
        <f t="shared" si="47"/>
        <v>0.83262359583504897</v>
      </c>
    </row>
    <row r="54" spans="1:201">
      <c r="A54">
        <v>53</v>
      </c>
      <c r="B54">
        <v>0.61295974483044047</v>
      </c>
      <c r="C54">
        <v>0.71023365896146951</v>
      </c>
      <c r="D54">
        <v>0.63966842192814144</v>
      </c>
      <c r="E54">
        <v>0.96755542037993159</v>
      </c>
      <c r="F54">
        <v>0.9050623609749332</v>
      </c>
      <c r="G54">
        <v>9.5069801748674493E-2</v>
      </c>
      <c r="H54">
        <v>0.51653787834630571</v>
      </c>
      <c r="I54">
        <v>0.41786607598545128</v>
      </c>
      <c r="J54">
        <v>8.850620954425055E-2</v>
      </c>
      <c r="K54">
        <v>0.48816669541001223</v>
      </c>
      <c r="M54">
        <v>0.90786305227483455</v>
      </c>
      <c r="S54">
        <f t="shared" si="44"/>
        <v>0.58478883211643773</v>
      </c>
      <c r="T54">
        <f t="shared" si="42"/>
        <v>0.56079792599927036</v>
      </c>
      <c r="U54">
        <f t="shared" si="42"/>
        <v>0.91865770584978013</v>
      </c>
      <c r="V54">
        <f t="shared" si="42"/>
        <v>0.44810837249990521</v>
      </c>
      <c r="W54">
        <f t="shared" si="42"/>
        <v>0.3524945837056751</v>
      </c>
      <c r="X54">
        <f t="shared" si="42"/>
        <v>9.5069801748674493E-2</v>
      </c>
      <c r="Y54">
        <f t="shared" si="42"/>
        <v>0.53558801283963831</v>
      </c>
      <c r="Z54">
        <f t="shared" si="42"/>
        <v>0.47194049490576495</v>
      </c>
      <c r="AA54">
        <f t="shared" si="42"/>
        <v>0.76565161061311893</v>
      </c>
      <c r="AB54">
        <f t="shared" si="42"/>
        <v>0.38408204445807265</v>
      </c>
      <c r="BM54">
        <f t="shared" si="45"/>
        <v>1.8785982439129935E-6</v>
      </c>
      <c r="BN54">
        <f t="shared" si="43"/>
        <v>2.5221592516089852E-6</v>
      </c>
      <c r="BO54">
        <f t="shared" si="43"/>
        <v>2.0458784500601941E-6</v>
      </c>
      <c r="BP54">
        <f t="shared" si="43"/>
        <v>4.6808174575329314E-6</v>
      </c>
      <c r="BQ54">
        <f t="shared" si="43"/>
        <v>4.0956893862676013E-6</v>
      </c>
      <c r="BR54">
        <f t="shared" si="43"/>
        <v>4.5191336022661359E-8</v>
      </c>
      <c r="BS54">
        <f t="shared" si="43"/>
        <v>1.3340568988325146E-6</v>
      </c>
      <c r="BT54">
        <f t="shared" si="43"/>
        <v>8.7306028729739474E-7</v>
      </c>
      <c r="BU54">
        <f t="shared" si="43"/>
        <v>3.9166745639453942E-8</v>
      </c>
      <c r="BV54">
        <f t="shared" si="43"/>
        <v>1.1915336125376585E-6</v>
      </c>
      <c r="EN54">
        <f>Sheet31!GJ54</f>
        <v>0.20582023243622868</v>
      </c>
      <c r="EO54">
        <f>Sheet31!GK54</f>
        <v>0.57728924993057695</v>
      </c>
      <c r="EP54">
        <f>Sheet31!GL54</f>
        <v>0.48159838991050924</v>
      </c>
      <c r="EQ54">
        <f>Sheet31!GM54</f>
        <v>0.94962280692203949</v>
      </c>
      <c r="ER54">
        <f>Sheet31!GN54</f>
        <v>0.83853137622064555</v>
      </c>
      <c r="ES54">
        <f>Sheet31!GO54</f>
        <v>0.63966842192814144</v>
      </c>
      <c r="ET54">
        <f>Sheet31!GP54</f>
        <v>4.9828116909685048E-2</v>
      </c>
      <c r="EU54">
        <f>Sheet31!GQ54</f>
        <v>0.52656952229849063</v>
      </c>
      <c r="EV54">
        <f>Sheet31!GR54</f>
        <v>0.21632588927252439</v>
      </c>
      <c r="EW54">
        <f>Sheet31!GS54</f>
        <v>0.91192937645117023</v>
      </c>
      <c r="EZ54">
        <v>-3.7024903448639876</v>
      </c>
      <c r="FA54">
        <v>13.103005495602432</v>
      </c>
      <c r="FB54">
        <v>-3.5581510890270702</v>
      </c>
      <c r="FC54">
        <v>4.5778348177048419E-10</v>
      </c>
      <c r="FD54">
        <v>-2.7630524107391388</v>
      </c>
      <c r="FE54">
        <v>5.2318317264134094E-6</v>
      </c>
      <c r="FF54">
        <v>3.4297379915939716E-11</v>
      </c>
      <c r="FG54">
        <v>-3.0848651775682256</v>
      </c>
      <c r="FH54">
        <v>1.3800003935767555E-8</v>
      </c>
      <c r="FI54">
        <v>5.5482804721787892E-3</v>
      </c>
      <c r="FL54">
        <f>Sheet31!FX54</f>
        <v>-0.37031471301481378</v>
      </c>
      <c r="FM54">
        <f>Sheet31!FY54</f>
        <v>1.3106321034589705</v>
      </c>
      <c r="FN54">
        <f>Sheet31!FZ54</f>
        <v>-0.35588050431563778</v>
      </c>
      <c r="FO54">
        <f>Sheet31!GA54</f>
        <v>3.8302550420088823E-11</v>
      </c>
      <c r="FP54">
        <f>Sheet31!GB54</f>
        <v>-0.27635648044660255</v>
      </c>
      <c r="FQ54">
        <f>Sheet31!GC54</f>
        <v>4.3828785293738027E-7</v>
      </c>
      <c r="FR54">
        <f>Sheet31!GD54</f>
        <v>2.8649198323344883E-12</v>
      </c>
      <c r="FS54">
        <f>Sheet31!GE54</f>
        <v>-0.30854174551236646</v>
      </c>
      <c r="FT54">
        <f>Sheet31!GF54</f>
        <v>1.1519550534859541E-9</v>
      </c>
      <c r="FU54">
        <f>Sheet31!GG54</f>
        <v>4.6090034947440561E-4</v>
      </c>
      <c r="FX54">
        <f t="shared" si="46"/>
        <v>-0.70353227619973113</v>
      </c>
      <c r="FY54">
        <f t="shared" si="46"/>
        <v>2.4898694426733163</v>
      </c>
      <c r="FZ54">
        <f t="shared" si="46"/>
        <v>-0.67610756278678097</v>
      </c>
      <c r="GA54">
        <f t="shared" si="46"/>
        <v>8.0250643555128351E-11</v>
      </c>
      <c r="GB54">
        <f t="shared" si="46"/>
        <v>-0.52502607347585606</v>
      </c>
      <c r="GC54">
        <f t="shared" si="46"/>
        <v>9.1764224028498299E-7</v>
      </c>
      <c r="GD54">
        <f t="shared" si="46"/>
        <v>6.0081658406950104E-12</v>
      </c>
      <c r="GE54">
        <f t="shared" si="46"/>
        <v>-0.58617408871795229</v>
      </c>
      <c r="GF54">
        <f t="shared" si="46"/>
        <v>2.4167599417141142E-9</v>
      </c>
      <c r="GG54">
        <f t="shared" si="46"/>
        <v>9.6963836174484381E-4</v>
      </c>
      <c r="GJ54">
        <f t="shared" si="47"/>
        <v>0.20652376471242842</v>
      </c>
      <c r="GK54">
        <f t="shared" si="47"/>
        <v>0.57479938048790369</v>
      </c>
      <c r="GL54">
        <f t="shared" si="47"/>
        <v>0.48227449747329604</v>
      </c>
      <c r="GM54">
        <f t="shared" si="47"/>
        <v>0.94962280692195922</v>
      </c>
      <c r="GN54">
        <f t="shared" si="47"/>
        <v>0.83905640229412137</v>
      </c>
      <c r="GO54">
        <f t="shared" si="47"/>
        <v>0.63966842101049914</v>
      </c>
      <c r="GP54">
        <f t="shared" si="47"/>
        <v>4.9828116909679039E-2</v>
      </c>
      <c r="GQ54">
        <f t="shared" si="47"/>
        <v>0.52715569638720861</v>
      </c>
      <c r="GR54">
        <f t="shared" si="47"/>
        <v>0.21632588927010762</v>
      </c>
      <c r="GS54">
        <f t="shared" si="47"/>
        <v>0.91192840681280851</v>
      </c>
    </row>
    <row r="55" spans="1:201">
      <c r="A55">
        <v>54</v>
      </c>
      <c r="B55">
        <v>0.77217734347383138</v>
      </c>
      <c r="C55">
        <v>0.65778036639442872</v>
      </c>
      <c r="D55">
        <v>4.9828116909685048E-2</v>
      </c>
      <c r="E55">
        <v>0.66162199983370185</v>
      </c>
      <c r="F55">
        <v>0.79880647315034237</v>
      </c>
      <c r="G55">
        <v>0.53558801283963831</v>
      </c>
      <c r="H55">
        <v>0.25096598745754839</v>
      </c>
      <c r="I55">
        <v>0.17609738945267672</v>
      </c>
      <c r="J55">
        <v>0.46964341589710584</v>
      </c>
      <c r="K55">
        <v>0.20411088978246369</v>
      </c>
      <c r="M55">
        <v>0.93609602376109879</v>
      </c>
      <c r="S55">
        <f t="shared" si="44"/>
        <v>2.4934853432867259E-2</v>
      </c>
      <c r="T55">
        <f t="shared" si="42"/>
        <v>0.7502772405528334</v>
      </c>
      <c r="U55">
        <f t="shared" si="42"/>
        <v>0.10692279242277647</v>
      </c>
      <c r="V55">
        <f t="shared" si="42"/>
        <v>0.45109575170937743</v>
      </c>
      <c r="W55">
        <f t="shared" si="42"/>
        <v>0.28374132646951877</v>
      </c>
      <c r="X55">
        <f t="shared" si="42"/>
        <v>0.51653787834630571</v>
      </c>
      <c r="Y55">
        <f t="shared" si="42"/>
        <v>0.25096598745754839</v>
      </c>
      <c r="Z55">
        <f t="shared" si="42"/>
        <v>0.21794465638616853</v>
      </c>
      <c r="AA55">
        <f t="shared" si="42"/>
        <v>0.18729908954047117</v>
      </c>
      <c r="AB55">
        <f t="shared" si="42"/>
        <v>0.80309954301743602</v>
      </c>
      <c r="BM55">
        <f t="shared" si="45"/>
        <v>2.981289248871517E-6</v>
      </c>
      <c r="BN55">
        <f t="shared" si="43"/>
        <v>2.1633750520699446E-6</v>
      </c>
      <c r="BO55">
        <f t="shared" si="43"/>
        <v>1.2414206173826206E-8</v>
      </c>
      <c r="BP55">
        <f t="shared" si="43"/>
        <v>2.1887183533197353E-6</v>
      </c>
      <c r="BQ55">
        <f t="shared" si="43"/>
        <v>3.1904589077344431E-6</v>
      </c>
      <c r="BR55">
        <f t="shared" si="43"/>
        <v>1.434272597487563E-6</v>
      </c>
      <c r="BS55">
        <f t="shared" si="43"/>
        <v>3.1491963430271169E-7</v>
      </c>
      <c r="BT55">
        <f t="shared" si="43"/>
        <v>1.5505145286023851E-7</v>
      </c>
      <c r="BU55">
        <f t="shared" si="43"/>
        <v>1.1028246904775098E-6</v>
      </c>
      <c r="BV55">
        <f t="shared" si="43"/>
        <v>2.0830627663894523E-7</v>
      </c>
      <c r="EN55">
        <f>Sheet31!GJ55</f>
        <v>0.27745985116529542</v>
      </c>
      <c r="EO55">
        <f>Sheet31!GK55</f>
        <v>0.97902783257957138</v>
      </c>
      <c r="EP55">
        <f>Sheet31!GL55</f>
        <v>3.6385323024100115E-2</v>
      </c>
      <c r="EQ55">
        <f>Sheet31!GM55</f>
        <v>2.8897390462188335E-2</v>
      </c>
      <c r="ER55">
        <f>Sheet31!GN55</f>
        <v>0.94760648303314121</v>
      </c>
      <c r="ES55">
        <f>Sheet31!GO55</f>
        <v>0.96755542037993159</v>
      </c>
      <c r="ET55">
        <f>Sheet31!GP55</f>
        <v>0.66162199983370185</v>
      </c>
      <c r="EU55">
        <f>Sheet31!GQ55</f>
        <v>0.31964425469107671</v>
      </c>
      <c r="EV55">
        <f>Sheet31!GR55</f>
        <v>0.38342584571434435</v>
      </c>
      <c r="EW55">
        <f>Sheet31!GS55</f>
        <v>0.55236690505680441</v>
      </c>
      <c r="EZ55">
        <v>-4.746063464792547</v>
      </c>
      <c r="FA55">
        <v>16.635648603978076</v>
      </c>
      <c r="FB55">
        <v>-4.663937422949088</v>
      </c>
      <c r="FC55">
        <v>5.6484671756555094E-10</v>
      </c>
      <c r="FD55">
        <v>-3.4076565456336025</v>
      </c>
      <c r="FE55">
        <v>6.4659283276346574E-6</v>
      </c>
      <c r="FF55">
        <v>4.2315477821594619E-11</v>
      </c>
      <c r="FG55">
        <v>-3.8249064327099633</v>
      </c>
      <c r="FH55">
        <v>1.7034680121553563E-8</v>
      </c>
      <c r="FI55">
        <v>6.908778536950288E-3</v>
      </c>
      <c r="FL55">
        <f>Sheet31!FX55</f>
        <v>-0.47480798753736769</v>
      </c>
      <c r="FM55">
        <f>Sheet31!FY55</f>
        <v>1.6644067485169405</v>
      </c>
      <c r="FN55">
        <f>Sheet31!FZ55</f>
        <v>-0.46659452866269208</v>
      </c>
      <c r="FO55">
        <f>Sheet31!GA55</f>
        <v>4.7272469429698297E-11</v>
      </c>
      <c r="FP55">
        <f>Sheet31!GB55</f>
        <v>-0.34091882931730283</v>
      </c>
      <c r="FQ55">
        <f>Sheet31!GC55</f>
        <v>5.4177383982374475E-7</v>
      </c>
      <c r="FR55">
        <f>Sheet31!GD55</f>
        <v>3.5355896983165224E-12</v>
      </c>
      <c r="FS55">
        <f>Sheet31!GE55</f>
        <v>-0.38265980995191207</v>
      </c>
      <c r="FT55">
        <f>Sheet31!GF55</f>
        <v>1.4223175573555238E-9</v>
      </c>
      <c r="FU55">
        <f>Sheet31!GG55</f>
        <v>5.7386370536872456E-4</v>
      </c>
      <c r="FX55">
        <f t="shared" si="46"/>
        <v>-0.90193353526288544</v>
      </c>
      <c r="FY55">
        <f t="shared" si="46"/>
        <v>3.1615309340630535</v>
      </c>
      <c r="FZ55">
        <f t="shared" si="46"/>
        <v>-0.88632881809133157</v>
      </c>
      <c r="GA55">
        <f t="shared" si="46"/>
        <v>9.902989424328356E-11</v>
      </c>
      <c r="GB55">
        <f t="shared" si="46"/>
        <v>-0.64759260094893278</v>
      </c>
      <c r="GC55">
        <f t="shared" si="46"/>
        <v>1.1341892886048359E-6</v>
      </c>
      <c r="GD55">
        <f t="shared" si="46"/>
        <v>7.4135785106443309E-12</v>
      </c>
      <c r="GE55">
        <f t="shared" si="46"/>
        <v>-0.72688447222771713</v>
      </c>
      <c r="GF55">
        <f t="shared" si="46"/>
        <v>2.9835538137753275E-9</v>
      </c>
      <c r="GG55">
        <f t="shared" si="46"/>
        <v>1.2073551885268808E-3</v>
      </c>
      <c r="GJ55">
        <f t="shared" si="47"/>
        <v>0.27836178470055833</v>
      </c>
      <c r="GK55">
        <f t="shared" si="47"/>
        <v>0.97586630164550836</v>
      </c>
      <c r="GL55">
        <f t="shared" si="47"/>
        <v>3.7271651842191444E-2</v>
      </c>
      <c r="GM55">
        <f t="shared" si="47"/>
        <v>2.8897390462089306E-2</v>
      </c>
      <c r="GN55">
        <f t="shared" si="47"/>
        <v>0.94825407563409014</v>
      </c>
      <c r="GO55">
        <f t="shared" si="47"/>
        <v>0.96755541924574229</v>
      </c>
      <c r="GP55">
        <f t="shared" si="47"/>
        <v>0.66162199983369441</v>
      </c>
      <c r="GQ55">
        <f t="shared" si="47"/>
        <v>0.32037113916330445</v>
      </c>
      <c r="GR55">
        <f t="shared" si="47"/>
        <v>0.38342584571136079</v>
      </c>
      <c r="GS55">
        <f t="shared" si="47"/>
        <v>0.55236569770161592</v>
      </c>
    </row>
    <row r="56" spans="1:201">
      <c r="A56">
        <v>55</v>
      </c>
      <c r="B56">
        <v>0.16374303171749394</v>
      </c>
      <c r="C56">
        <v>0.82821438728998509</v>
      </c>
      <c r="D56">
        <v>0.52656952229849063</v>
      </c>
      <c r="E56">
        <v>0.31964425469107671</v>
      </c>
      <c r="F56">
        <v>0.84818055644267987</v>
      </c>
      <c r="G56">
        <v>0.47194049490576495</v>
      </c>
      <c r="H56">
        <v>0.21794465638616853</v>
      </c>
      <c r="I56">
        <v>0.20974993965533453</v>
      </c>
      <c r="J56">
        <v>0.62427306374631464</v>
      </c>
      <c r="K56">
        <v>0.87777039099914145</v>
      </c>
      <c r="M56">
        <v>0.18765736438659161</v>
      </c>
      <c r="S56">
        <f t="shared" si="44"/>
        <v>0.41667579454040338</v>
      </c>
      <c r="T56">
        <f t="shared" si="42"/>
        <v>0.79551822899358893</v>
      </c>
      <c r="U56">
        <f t="shared" si="42"/>
        <v>0.83202156237453662</v>
      </c>
      <c r="V56">
        <f t="shared" si="42"/>
        <v>0.86197462624821142</v>
      </c>
      <c r="W56">
        <f t="shared" si="42"/>
        <v>0.19818262194505251</v>
      </c>
      <c r="X56">
        <f t="shared" si="42"/>
        <v>0.41786607598545128</v>
      </c>
      <c r="Y56">
        <f t="shared" si="42"/>
        <v>0.17609738945267672</v>
      </c>
      <c r="Z56">
        <f t="shared" si="42"/>
        <v>0.20974993965533453</v>
      </c>
      <c r="AA56">
        <f t="shared" si="42"/>
        <v>0.42853379028280186</v>
      </c>
      <c r="AB56">
        <f t="shared" si="42"/>
        <v>0.39000059983969471</v>
      </c>
      <c r="BM56">
        <f t="shared" si="45"/>
        <v>1.3405890218018115E-7</v>
      </c>
      <c r="BN56">
        <f t="shared" si="43"/>
        <v>3.4296953565706275E-6</v>
      </c>
      <c r="BO56">
        <f t="shared" si="43"/>
        <v>1.3863773090683034E-6</v>
      </c>
      <c r="BP56">
        <f t="shared" si="43"/>
        <v>5.1086224778506964E-7</v>
      </c>
      <c r="BQ56">
        <f t="shared" si="43"/>
        <v>3.5970512816370704E-6</v>
      </c>
      <c r="BR56">
        <f t="shared" si="43"/>
        <v>1.1136391536594919E-6</v>
      </c>
      <c r="BS56">
        <f t="shared" si="43"/>
        <v>2.3749936623642538E-7</v>
      </c>
      <c r="BT56">
        <f t="shared" si="43"/>
        <v>2.1997518592708242E-7</v>
      </c>
      <c r="BU56">
        <f t="shared" si="43"/>
        <v>1.9485842905960514E-6</v>
      </c>
      <c r="BV56">
        <f t="shared" si="43"/>
        <v>3.8524042965739293E-6</v>
      </c>
      <c r="EN56">
        <f>Sheet31!GJ56</f>
        <v>0.49381555986758524</v>
      </c>
      <c r="EO56">
        <f>Sheet31!GK56</f>
        <v>0.84151215615820862</v>
      </c>
      <c r="EP56">
        <f>Sheet31!GL56</f>
        <v>0.3897168198510999</v>
      </c>
      <c r="EQ56">
        <f>Sheet31!GM56</f>
        <v>0.66166439004845612</v>
      </c>
      <c r="ER56">
        <f>Sheet31!GN56</f>
        <v>0.29671011359232913</v>
      </c>
      <c r="ES56">
        <f>Sheet31!GO56</f>
        <v>0.9050623609749332</v>
      </c>
      <c r="ET56">
        <f>Sheet31!GP56</f>
        <v>0.79880647315034237</v>
      </c>
      <c r="EU56">
        <f>Sheet31!GQ56</f>
        <v>0.84818055644267987</v>
      </c>
      <c r="EV56">
        <f>Sheet31!GR56</f>
        <v>0.84682341333370081</v>
      </c>
      <c r="EW56">
        <f>Sheet31!GS56</f>
        <v>0.89830662553955309</v>
      </c>
      <c r="EZ56">
        <v>-4.2266164104865878</v>
      </c>
      <c r="FA56">
        <v>14.720138904478972</v>
      </c>
      <c r="FB56">
        <v>-4.0872432842669166</v>
      </c>
      <c r="FC56">
        <v>5.0496358858634673E-10</v>
      </c>
      <c r="FD56">
        <v>-3.0509285031941507</v>
      </c>
      <c r="FE56">
        <v>5.7690536553351579E-6</v>
      </c>
      <c r="FF56">
        <v>3.7835824815978825E-11</v>
      </c>
      <c r="FG56">
        <v>-3.3614991516753658</v>
      </c>
      <c r="FH56">
        <v>1.5209004359072833E-8</v>
      </c>
      <c r="FI56">
        <v>6.1426603385871777E-3</v>
      </c>
      <c r="FL56">
        <f>Sheet31!FX56</f>
        <v>-0.42279500422563282</v>
      </c>
      <c r="FM56">
        <f>Sheet31!FY56</f>
        <v>1.4725987553050408</v>
      </c>
      <c r="FN56">
        <f>Sheet31!FZ56</f>
        <v>-0.40885720340603438</v>
      </c>
      <c r="FO56">
        <f>Sheet31!GA56</f>
        <v>4.2257215368934527E-11</v>
      </c>
      <c r="FP56">
        <f>Sheet31!GB56</f>
        <v>-0.30519529286522068</v>
      </c>
      <c r="FQ56">
        <f>Sheet31!GC56</f>
        <v>4.8336034078605941E-7</v>
      </c>
      <c r="FR56">
        <f>Sheet31!GD56</f>
        <v>3.1610227814538689E-12</v>
      </c>
      <c r="FS56">
        <f>Sheet31!GE56</f>
        <v>-0.33626196881714926</v>
      </c>
      <c r="FT56">
        <f>Sheet31!GF56</f>
        <v>1.2698015281821255E-9</v>
      </c>
      <c r="FU56">
        <f>Sheet31!GG56</f>
        <v>5.1022933343566933E-4</v>
      </c>
      <c r="FX56">
        <f t="shared" si="46"/>
        <v>-0.8031771448517282</v>
      </c>
      <c r="FY56">
        <f t="shared" si="46"/>
        <v>2.7973527702224334</v>
      </c>
      <c r="FZ56">
        <f t="shared" si="46"/>
        <v>-0.77669581149212252</v>
      </c>
      <c r="GA56">
        <f t="shared" si="46"/>
        <v>8.8527852690675731E-11</v>
      </c>
      <c r="GB56">
        <f t="shared" si="46"/>
        <v>-0.57976861389811363</v>
      </c>
      <c r="GC56">
        <f t="shared" si="46"/>
        <v>1.0119296722409691E-6</v>
      </c>
      <c r="GD56">
        <f t="shared" si="46"/>
        <v>6.6285029849063635E-12</v>
      </c>
      <c r="GE56">
        <f t="shared" si="46"/>
        <v>-0.6387856871029709</v>
      </c>
      <c r="GF56">
        <f t="shared" si="46"/>
        <v>2.6637218112711958E-9</v>
      </c>
      <c r="GG56">
        <f t="shared" si="46"/>
        <v>1.07347243395082E-3</v>
      </c>
      <c r="GJ56">
        <f t="shared" si="47"/>
        <v>0.49461873701243697</v>
      </c>
      <c r="GK56">
        <f t="shared" si="47"/>
        <v>0.83871480338798621</v>
      </c>
      <c r="GL56">
        <f t="shared" si="47"/>
        <v>0.39049351566259205</v>
      </c>
      <c r="GM56">
        <f t="shared" si="47"/>
        <v>0.66166439004836763</v>
      </c>
      <c r="GN56">
        <f t="shared" si="47"/>
        <v>0.29728988220622726</v>
      </c>
      <c r="GO56">
        <f t="shared" si="47"/>
        <v>0.90506235996300355</v>
      </c>
      <c r="GP56">
        <f t="shared" si="47"/>
        <v>0.79880647315033571</v>
      </c>
      <c r="GQ56">
        <f t="shared" si="47"/>
        <v>0.84881934212978283</v>
      </c>
      <c r="GR56">
        <f t="shared" si="47"/>
        <v>0.84682341333103706</v>
      </c>
      <c r="GS56">
        <f t="shared" si="47"/>
        <v>0.89830555206711915</v>
      </c>
    </row>
    <row r="57" spans="1:201">
      <c r="A57">
        <v>56</v>
      </c>
      <c r="B57">
        <v>0.57038470794692031</v>
      </c>
      <c r="C57">
        <v>7.9798667882121269E-2</v>
      </c>
      <c r="D57">
        <v>0.21632588927252439</v>
      </c>
      <c r="E57">
        <v>0.38342584571434435</v>
      </c>
      <c r="F57">
        <v>0.84682341333370081</v>
      </c>
      <c r="G57">
        <v>0.76565161061311893</v>
      </c>
      <c r="H57">
        <v>0.18729908954047117</v>
      </c>
      <c r="I57">
        <v>0.42853379028280186</v>
      </c>
      <c r="J57">
        <v>0.87028464208678091</v>
      </c>
      <c r="K57">
        <v>0.75982087483486449</v>
      </c>
      <c r="M57">
        <v>0.48195724664735229</v>
      </c>
      <c r="S57">
        <f t="shared" si="44"/>
        <v>0.35445129434439365</v>
      </c>
      <c r="T57">
        <f t="shared" si="42"/>
        <v>0.61789284020468138</v>
      </c>
      <c r="U57">
        <f t="shared" si="42"/>
        <v>0.79748449088595386</v>
      </c>
      <c r="V57">
        <f t="shared" si="42"/>
        <v>0.26280074522417729</v>
      </c>
      <c r="W57">
        <f t="shared" si="42"/>
        <v>0.54931311090876667</v>
      </c>
      <c r="X57">
        <f t="shared" si="42"/>
        <v>8.850620954425055E-2</v>
      </c>
      <c r="Y57">
        <f t="shared" si="42"/>
        <v>0.46964341589710584</v>
      </c>
      <c r="Z57">
        <f t="shared" si="42"/>
        <v>0.62427306374631464</v>
      </c>
      <c r="AA57">
        <f t="shared" si="42"/>
        <v>0.87028464208678091</v>
      </c>
      <c r="AB57">
        <f t="shared" si="42"/>
        <v>0.30175423502710402</v>
      </c>
      <c r="BM57">
        <f t="shared" si="45"/>
        <v>1.6266935752984681E-6</v>
      </c>
      <c r="BN57">
        <f t="shared" si="43"/>
        <v>3.1839136978805461E-8</v>
      </c>
      <c r="BO57">
        <f t="shared" si="43"/>
        <v>2.3398445184774242E-7</v>
      </c>
      <c r="BP57">
        <f t="shared" si="43"/>
        <v>7.3507689580880095E-7</v>
      </c>
      <c r="BQ57">
        <f t="shared" si="43"/>
        <v>3.5855494668506996E-6</v>
      </c>
      <c r="BR57">
        <f t="shared" si="43"/>
        <v>2.9311119441723156E-6</v>
      </c>
      <c r="BS57">
        <f t="shared" si="43"/>
        <v>1.7540474471344719E-7</v>
      </c>
      <c r="BT57">
        <f t="shared" si="43"/>
        <v>9.1820604707072203E-7</v>
      </c>
      <c r="BU57">
        <f t="shared" si="43"/>
        <v>3.7869767912605822E-6</v>
      </c>
      <c r="BV57">
        <f t="shared" si="43"/>
        <v>2.8866388091740946E-6</v>
      </c>
      <c r="EN57">
        <f>Sheet31!GJ57</f>
        <v>0.58478883211643773</v>
      </c>
      <c r="EO57">
        <f>Sheet31!GK57</f>
        <v>0.56079792599927036</v>
      </c>
      <c r="EP57">
        <f>Sheet31!GL57</f>
        <v>0.91865770584978013</v>
      </c>
      <c r="EQ57">
        <f>Sheet31!GM57</f>
        <v>0.44810837249990521</v>
      </c>
      <c r="ER57">
        <f>Sheet31!GN57</f>
        <v>0.3524945837056751</v>
      </c>
      <c r="ES57">
        <f>Sheet31!GO57</f>
        <v>9.5069801748674493E-2</v>
      </c>
      <c r="ET57">
        <f>Sheet31!GP57</f>
        <v>0.53558801283963831</v>
      </c>
      <c r="EU57">
        <f>Sheet31!GQ57</f>
        <v>0.47194049490576495</v>
      </c>
      <c r="EV57">
        <f>Sheet31!GR57</f>
        <v>0.76565161061311893</v>
      </c>
      <c r="EW57">
        <f>Sheet31!GS57</f>
        <v>0.38408204445807265</v>
      </c>
      <c r="EZ57">
        <v>-3.3724647635547127</v>
      </c>
      <c r="FA57">
        <v>12.468944606563849</v>
      </c>
      <c r="FB57">
        <v>-3.4446132637244609</v>
      </c>
      <c r="FC57">
        <v>4.3944678765725482E-10</v>
      </c>
      <c r="FD57">
        <v>-2.6487402298839715</v>
      </c>
      <c r="FE57">
        <v>5.0280634880989698E-6</v>
      </c>
      <c r="FF57">
        <v>3.2918794594422583E-11</v>
      </c>
      <c r="FG57">
        <v>-3.0084546192503114</v>
      </c>
      <c r="FH57">
        <v>1.3263011870098316E-8</v>
      </c>
      <c r="FI57">
        <v>5.3232280507409377E-3</v>
      </c>
      <c r="FL57">
        <f>Sheet31!FX57</f>
        <v>-0.33727324928643998</v>
      </c>
      <c r="FM57">
        <f>Sheet31!FY57</f>
        <v>1.2470845674970172</v>
      </c>
      <c r="FN57">
        <f>Sheet31!FZ57</f>
        <v>-0.34448821091455789</v>
      </c>
      <c r="FO57">
        <f>Sheet31!GA57</f>
        <v>3.6763718527598114E-11</v>
      </c>
      <c r="FP57">
        <f>Sheet31!GB57</f>
        <v>-0.26489666052866168</v>
      </c>
      <c r="FQ57">
        <f>Sheet31!GC57</f>
        <v>4.2116590721251848E-7</v>
      </c>
      <c r="FR57">
        <f>Sheet31!GD57</f>
        <v>2.7494249005225962E-12</v>
      </c>
      <c r="FS57">
        <f>Sheet31!GE57</f>
        <v>-0.30086909353987606</v>
      </c>
      <c r="FT57">
        <f>Sheet31!GF57</f>
        <v>1.1069702187915709E-9</v>
      </c>
      <c r="FU57">
        <f>Sheet31!GG57</f>
        <v>4.4222446012793062E-4</v>
      </c>
      <c r="FX57">
        <f t="shared" si="46"/>
        <v>-0.64079240071326715</v>
      </c>
      <c r="FY57">
        <f t="shared" si="46"/>
        <v>2.3692705714037001</v>
      </c>
      <c r="FZ57">
        <f t="shared" si="46"/>
        <v>-0.65450071619554806</v>
      </c>
      <c r="GA57">
        <f t="shared" si="46"/>
        <v>7.7032025440563778E-11</v>
      </c>
      <c r="GB57">
        <f t="shared" si="46"/>
        <v>-0.50328101746419263</v>
      </c>
      <c r="GC57">
        <f t="shared" si="46"/>
        <v>8.8185566530116339E-7</v>
      </c>
      <c r="GD57">
        <f t="shared" si="46"/>
        <v>5.7663618699125944E-12</v>
      </c>
      <c r="GE57">
        <f t="shared" si="46"/>
        <v>-0.57162764611091954</v>
      </c>
      <c r="GF57">
        <f t="shared" si="46"/>
        <v>2.322574383922245E-9</v>
      </c>
      <c r="GG57">
        <f t="shared" si="46"/>
        <v>9.3032481918923116E-4</v>
      </c>
      <c r="GJ57">
        <f t="shared" si="47"/>
        <v>0.58542962451715097</v>
      </c>
      <c r="GK57">
        <f t="shared" si="47"/>
        <v>0.55842865542786668</v>
      </c>
      <c r="GL57">
        <f t="shared" si="47"/>
        <v>0.91931220656597568</v>
      </c>
      <c r="GM57">
        <f t="shared" si="47"/>
        <v>0.44810837249982816</v>
      </c>
      <c r="GN57">
        <f t="shared" si="47"/>
        <v>0.35299786472313932</v>
      </c>
      <c r="GO57">
        <f t="shared" si="47"/>
        <v>9.5069800866818821E-2</v>
      </c>
      <c r="GP57">
        <f t="shared" si="47"/>
        <v>0.53558801283963253</v>
      </c>
      <c r="GQ57">
        <f t="shared" si="47"/>
        <v>0.47251212255187586</v>
      </c>
      <c r="GR57">
        <f t="shared" si="47"/>
        <v>0.76565161061079634</v>
      </c>
      <c r="GS57">
        <f t="shared" si="47"/>
        <v>0.38408111413325347</v>
      </c>
    </row>
    <row r="58" spans="1:201">
      <c r="A58">
        <v>57</v>
      </c>
      <c r="B58">
        <v>0.31933125956097436</v>
      </c>
      <c r="C58">
        <v>0.83262452821295241</v>
      </c>
      <c r="D58">
        <v>0.91192937645117023</v>
      </c>
      <c r="E58">
        <v>0.55236690505680441</v>
      </c>
      <c r="F58">
        <v>0.89830662553955309</v>
      </c>
      <c r="G58">
        <v>0.38408204445807265</v>
      </c>
      <c r="H58">
        <v>0.80309954301743602</v>
      </c>
      <c r="I58">
        <v>0.39000059983969471</v>
      </c>
      <c r="J58">
        <v>0.30175423502710402</v>
      </c>
      <c r="K58">
        <v>0.86053555700856177</v>
      </c>
      <c r="M58">
        <v>0.18293385767204856</v>
      </c>
      <c r="S58">
        <f t="shared" si="44"/>
        <v>0.33091771782065299</v>
      </c>
      <c r="T58">
        <f t="shared" si="42"/>
        <v>0.69198102987657018</v>
      </c>
      <c r="U58">
        <f t="shared" si="42"/>
        <v>0.22034105635440826</v>
      </c>
      <c r="V58">
        <f t="shared" si="42"/>
        <v>8.0590262412010283E-2</v>
      </c>
      <c r="W58">
        <f t="shared" si="42"/>
        <v>0.78557028056315159</v>
      </c>
      <c r="X58">
        <f t="shared" si="42"/>
        <v>0.48816669541001223</v>
      </c>
      <c r="Y58">
        <f t="shared" si="42"/>
        <v>0.20411088978246369</v>
      </c>
      <c r="Z58">
        <f t="shared" si="42"/>
        <v>0.87777039099914145</v>
      </c>
      <c r="AA58">
        <f t="shared" si="42"/>
        <v>0.75982087483486449</v>
      </c>
      <c r="AB58">
        <f t="shared" si="42"/>
        <v>0.86053555700856177</v>
      </c>
      <c r="BM58">
        <f t="shared" si="45"/>
        <v>5.0986226666399199E-7</v>
      </c>
      <c r="BN58">
        <f t="shared" si="43"/>
        <v>3.4663180249092085E-6</v>
      </c>
      <c r="BO58">
        <f t="shared" si="43"/>
        <v>4.1580759381731011E-6</v>
      </c>
      <c r="BP58">
        <f t="shared" si="43"/>
        <v>1.5255459890101639E-6</v>
      </c>
      <c r="BQ58">
        <f t="shared" si="43"/>
        <v>4.0347739674412949E-6</v>
      </c>
      <c r="BR58">
        <f t="shared" si="43"/>
        <v>7.375950843754645E-7</v>
      </c>
      <c r="BS58">
        <f t="shared" si="43"/>
        <v>3.2248443799740728E-6</v>
      </c>
      <c r="BT58">
        <f t="shared" si="43"/>
        <v>7.6050233937660851E-7</v>
      </c>
      <c r="BU58">
        <f t="shared" si="43"/>
        <v>4.5527809178396366E-7</v>
      </c>
      <c r="BV58">
        <f t="shared" si="43"/>
        <v>3.7026072243801787E-6</v>
      </c>
      <c r="EN58">
        <f>Sheet31!GJ58</f>
        <v>2.4934853432867259E-2</v>
      </c>
      <c r="EO58">
        <f>Sheet31!GK58</f>
        <v>0.7502772405528334</v>
      </c>
      <c r="EP58">
        <f>Sheet31!GL58</f>
        <v>0.10692279242277647</v>
      </c>
      <c r="EQ58">
        <f>Sheet31!GM58</f>
        <v>0.45109575170937743</v>
      </c>
      <c r="ER58">
        <f>Sheet31!GN58</f>
        <v>0.28374132646951877</v>
      </c>
      <c r="ES58">
        <f>Sheet31!GO58</f>
        <v>0.51653787834630571</v>
      </c>
      <c r="ET58">
        <f>Sheet31!GP58</f>
        <v>0.25096598745754839</v>
      </c>
      <c r="EU58">
        <f>Sheet31!GQ58</f>
        <v>0.21794465638616853</v>
      </c>
      <c r="EV58">
        <f>Sheet31!GR58</f>
        <v>0.18729908954047117</v>
      </c>
      <c r="EW58">
        <f>Sheet31!GS58</f>
        <v>0.80309954301743602</v>
      </c>
      <c r="EZ58">
        <v>-3.6001233558223302</v>
      </c>
      <c r="FA58">
        <v>12.591067591870164</v>
      </c>
      <c r="FB58">
        <v>-3.4332008469776398</v>
      </c>
      <c r="FC58">
        <v>4.4292733653302578E-10</v>
      </c>
      <c r="FD58">
        <v>-2.681398531014338</v>
      </c>
      <c r="FE58">
        <v>5.0448919043385828E-6</v>
      </c>
      <c r="FF58">
        <v>3.3195415036030917E-11</v>
      </c>
      <c r="FG58">
        <v>-2.8816806268066002</v>
      </c>
      <c r="FH58">
        <v>1.3317521085606318E-8</v>
      </c>
      <c r="FI58">
        <v>5.3307100651941598E-3</v>
      </c>
      <c r="FL58">
        <f>Sheet31!FX58</f>
        <v>-0.36020268421264651</v>
      </c>
      <c r="FM58">
        <f>Sheet31!FY58</f>
        <v>1.2598816984617736</v>
      </c>
      <c r="FN58">
        <f>Sheet31!FZ58</f>
        <v>-0.3435094848269733</v>
      </c>
      <c r="FO58">
        <f>Sheet31!GA58</f>
        <v>3.7074846757378731E-11</v>
      </c>
      <c r="FP58">
        <f>Sheet31!GB58</f>
        <v>-0.26828477766181119</v>
      </c>
      <c r="FQ58">
        <f>Sheet31!GC58</f>
        <v>4.2282109842231462E-7</v>
      </c>
      <c r="FR58">
        <f>Sheet31!GD58</f>
        <v>2.7740006273397951E-12</v>
      </c>
      <c r="FS58">
        <f>Sheet31!GE58</f>
        <v>-0.28832818993937787</v>
      </c>
      <c r="FT58">
        <f>Sheet31!GF58</f>
        <v>1.1121865653174808E-9</v>
      </c>
      <c r="FU58">
        <f>Sheet31!GG58</f>
        <v>4.4301420590140225E-4</v>
      </c>
      <c r="FX58">
        <f t="shared" si="46"/>
        <v>-0.68419475137361485</v>
      </c>
      <c r="FY58">
        <f t="shared" si="46"/>
        <v>2.3930002878026126</v>
      </c>
      <c r="FZ58">
        <f t="shared" si="46"/>
        <v>-0.65247862104203991</v>
      </c>
      <c r="GA58">
        <f t="shared" si="46"/>
        <v>7.7660095734943424E-11</v>
      </c>
      <c r="GB58">
        <f t="shared" si="46"/>
        <v>-0.50959615299706384</v>
      </c>
      <c r="GC58">
        <f t="shared" si="46"/>
        <v>8.8502817901394136E-7</v>
      </c>
      <c r="GD58">
        <f t="shared" si="46"/>
        <v>5.816142068208906E-12</v>
      </c>
      <c r="GE58">
        <f t="shared" si="46"/>
        <v>-0.54766343362610004</v>
      </c>
      <c r="GF58">
        <f t="shared" si="46"/>
        <v>2.3327200173463639E-9</v>
      </c>
      <c r="GG58">
        <f t="shared" si="46"/>
        <v>9.317837918306779E-4</v>
      </c>
      <c r="GJ58">
        <f t="shared" si="47"/>
        <v>2.5619048184240874E-2</v>
      </c>
      <c r="GK58">
        <f t="shared" si="47"/>
        <v>0.74788424026503075</v>
      </c>
      <c r="GL58">
        <f t="shared" si="47"/>
        <v>0.1075752710438185</v>
      </c>
      <c r="GM58">
        <f t="shared" si="47"/>
        <v>0.45109575170929977</v>
      </c>
      <c r="GN58">
        <f t="shared" si="47"/>
        <v>0.28425092262251583</v>
      </c>
      <c r="GO58">
        <f t="shared" si="47"/>
        <v>0.51653787746127755</v>
      </c>
      <c r="GP58">
        <f t="shared" si="47"/>
        <v>0.25096598745754256</v>
      </c>
      <c r="GQ58">
        <f t="shared" si="47"/>
        <v>0.21849231981979464</v>
      </c>
      <c r="GR58">
        <f t="shared" si="47"/>
        <v>0.18729908953813845</v>
      </c>
      <c r="GS58">
        <f t="shared" si="47"/>
        <v>0.80309861123364423</v>
      </c>
    </row>
    <row r="59" spans="1:201">
      <c r="EN59">
        <f>Sheet31!GJ59</f>
        <v>0.41667579454040338</v>
      </c>
      <c r="EO59">
        <f>Sheet31!GK59</f>
        <v>0.79551822899358893</v>
      </c>
      <c r="EP59">
        <f>Sheet31!GL59</f>
        <v>0.83202156237453662</v>
      </c>
      <c r="EQ59">
        <f>Sheet31!GM59</f>
        <v>0.86197462624821142</v>
      </c>
      <c r="ER59">
        <f>Sheet31!GN59</f>
        <v>0.19818262194505251</v>
      </c>
      <c r="ES59">
        <f>Sheet31!GO59</f>
        <v>0.41786607598545128</v>
      </c>
      <c r="ET59">
        <f>Sheet31!GP59</f>
        <v>0.17609738945267672</v>
      </c>
      <c r="EU59">
        <f>Sheet31!GQ59</f>
        <v>0.20974993965533453</v>
      </c>
      <c r="EV59">
        <f>Sheet31!GR59</f>
        <v>0.42853379028280186</v>
      </c>
      <c r="EW59">
        <f>Sheet31!GS59</f>
        <v>0.39000059983969471</v>
      </c>
      <c r="EZ59">
        <v>-5.2487773140908924</v>
      </c>
      <c r="FA59">
        <v>18.546125997699253</v>
      </c>
      <c r="FB59">
        <v>-5.1569512214230553</v>
      </c>
      <c r="FC59">
        <v>6.3802012998961371E-10</v>
      </c>
      <c r="FD59">
        <v>-3.8509805973336868</v>
      </c>
      <c r="FE59">
        <v>7.2960959822056091E-6</v>
      </c>
      <c r="FF59">
        <v>4.7800298559875495E-11</v>
      </c>
      <c r="FG59">
        <v>-4.2971912453539147</v>
      </c>
      <c r="FH59">
        <v>1.9233213709524053E-8</v>
      </c>
      <c r="FI59">
        <v>7.7670644872771637E-3</v>
      </c>
      <c r="FL59">
        <f>Sheet31!FX59</f>
        <v>-0.52502503401140477</v>
      </c>
      <c r="FM59">
        <f>Sheet31!FY59</f>
        <v>1.8552776681347023</v>
      </c>
      <c r="FN59">
        <f>Sheet31!FZ59</f>
        <v>-0.51584212252977146</v>
      </c>
      <c r="FO59">
        <f>Sheet31!GA59</f>
        <v>5.338876204923985E-11</v>
      </c>
      <c r="FP59">
        <f>Sheet31!GB59</f>
        <v>-0.38521213883023153</v>
      </c>
      <c r="FQ59">
        <f>Sheet31!GC59</f>
        <v>6.1126529787238409E-7</v>
      </c>
      <c r="FR59">
        <f>Sheet31!GD59</f>
        <v>3.9932855493713545E-12</v>
      </c>
      <c r="FS59">
        <f>Sheet31!GE59</f>
        <v>-0.4298441502924904</v>
      </c>
      <c r="FT59">
        <f>Sheet31!GF59</f>
        <v>1.6056674036385432E-9</v>
      </c>
      <c r="FU59">
        <f>Sheet31!GG59</f>
        <v>6.4516460084827374E-4</v>
      </c>
      <c r="FX59">
        <f t="shared" si="46"/>
        <v>-0.99740026201935339</v>
      </c>
      <c r="FY59">
        <f t="shared" si="46"/>
        <v>3.524362501091157</v>
      </c>
      <c r="FZ59">
        <f t="shared" si="46"/>
        <v>-0.9799530324190997</v>
      </c>
      <c r="GA59">
        <f t="shared" si="46"/>
        <v>1.1185189884327721E-10</v>
      </c>
      <c r="GB59">
        <f t="shared" si="46"/>
        <v>-0.73178898468057696</v>
      </c>
      <c r="GC59">
        <f t="shared" si="46"/>
        <v>1.2797483663057066E-6</v>
      </c>
      <c r="GD59">
        <f t="shared" si="46"/>
        <v>8.3739868504217669E-12</v>
      </c>
      <c r="GE59">
        <f t="shared" si="46"/>
        <v>-0.81657885979863276</v>
      </c>
      <c r="GF59">
        <f t="shared" si="46"/>
        <v>3.3684220342270939E-9</v>
      </c>
      <c r="GG59">
        <f t="shared" si="46"/>
        <v>1.3573545894911626E-3</v>
      </c>
      <c r="GJ59">
        <f t="shared" si="47"/>
        <v>0.41767319480242271</v>
      </c>
      <c r="GK59">
        <f t="shared" si="47"/>
        <v>0.79199386649249781</v>
      </c>
      <c r="GL59">
        <f t="shared" si="47"/>
        <v>0.83300151540695566</v>
      </c>
      <c r="GM59">
        <f t="shared" si="47"/>
        <v>0.86197462624809962</v>
      </c>
      <c r="GN59">
        <f t="shared" si="47"/>
        <v>0.19891441092973308</v>
      </c>
      <c r="GO59">
        <f t="shared" si="47"/>
        <v>0.41786607470570292</v>
      </c>
      <c r="GP59">
        <f t="shared" si="47"/>
        <v>0.17609738945266834</v>
      </c>
      <c r="GQ59">
        <f t="shared" si="47"/>
        <v>0.21056651851513317</v>
      </c>
      <c r="GR59">
        <f t="shared" si="47"/>
        <v>0.42853379027943345</v>
      </c>
      <c r="GS59">
        <f t="shared" si="47"/>
        <v>0.3899992424851052</v>
      </c>
    </row>
    <row r="60" spans="1:201">
      <c r="EN60">
        <f>Sheet31!GJ60</f>
        <v>0.35445129434439365</v>
      </c>
      <c r="EO60">
        <f>Sheet31!GK60</f>
        <v>0.61789284020468138</v>
      </c>
      <c r="EP60">
        <f>Sheet31!GL60</f>
        <v>0.79748449088595386</v>
      </c>
      <c r="EQ60">
        <f>Sheet31!GM60</f>
        <v>0.26280074522417729</v>
      </c>
      <c r="ER60">
        <f>Sheet31!GN60</f>
        <v>0.54931311090876667</v>
      </c>
      <c r="ES60">
        <f>Sheet31!GO60</f>
        <v>8.850620954425055E-2</v>
      </c>
      <c r="ET60">
        <f>Sheet31!GP60</f>
        <v>0.46964341589710584</v>
      </c>
      <c r="EU60">
        <f>Sheet31!GQ60</f>
        <v>0.62427306374631464</v>
      </c>
      <c r="EV60">
        <f>Sheet31!GR60</f>
        <v>0.87028464208678091</v>
      </c>
      <c r="EW60">
        <f>Sheet31!GS60</f>
        <v>0.30175423502710402</v>
      </c>
      <c r="EZ60">
        <v>-3.4598422955619528</v>
      </c>
      <c r="FA60">
        <v>12.481214017505984</v>
      </c>
      <c r="FB60">
        <v>-3.3827615252821199</v>
      </c>
      <c r="FC60">
        <v>4.363358431505149E-10</v>
      </c>
      <c r="FD60">
        <v>-2.6277216133754115</v>
      </c>
      <c r="FE60">
        <v>4.9982583019090717E-6</v>
      </c>
      <c r="FF60">
        <v>3.268252318786E-11</v>
      </c>
      <c r="FG60">
        <v>-3.0162002850814988</v>
      </c>
      <c r="FH60">
        <v>1.317885908917207E-8</v>
      </c>
      <c r="FI60">
        <v>5.3066898888180433E-3</v>
      </c>
      <c r="FL60">
        <f>Sheet31!FX60</f>
        <v>-0.34603236862798908</v>
      </c>
      <c r="FM60">
        <f>Sheet31!FY60</f>
        <v>1.2483856893385021</v>
      </c>
      <c r="FN60">
        <f>Sheet31!FZ60</f>
        <v>-0.33832394713764197</v>
      </c>
      <c r="FO60">
        <f>Sheet31!GA60</f>
        <v>3.6505006574538293E-11</v>
      </c>
      <c r="FP60">
        <f>Sheet31!GB60</f>
        <v>-0.262810120396617</v>
      </c>
      <c r="FQ60">
        <f>Sheet31!GC60</f>
        <v>4.1867713547748991E-7</v>
      </c>
      <c r="FR60">
        <f>Sheet31!GD60</f>
        <v>2.7298116379645796E-12</v>
      </c>
      <c r="FS60">
        <f>Sheet31!GE60</f>
        <v>-0.30166049952462909</v>
      </c>
      <c r="FT60">
        <f>Sheet31!GF60</f>
        <v>1.0999801417924743E-9</v>
      </c>
      <c r="FU60">
        <f>Sheet31!GG60</f>
        <v>4.4082653202442355E-4</v>
      </c>
      <c r="FX60">
        <f t="shared" si="46"/>
        <v>-0.65741336132138528</v>
      </c>
      <c r="FY60">
        <f t="shared" si="46"/>
        <v>2.3716685221552503</v>
      </c>
      <c r="FZ60">
        <f t="shared" si="46"/>
        <v>-0.64276770495208968</v>
      </c>
      <c r="GA60">
        <f t="shared" si="46"/>
        <v>7.6488090232135943E-11</v>
      </c>
      <c r="GB60">
        <f t="shared" si="46"/>
        <v>-0.4993012696944964</v>
      </c>
      <c r="GC60">
        <f t="shared" si="46"/>
        <v>8.7663525212064796E-7</v>
      </c>
      <c r="GD60">
        <f t="shared" si="46"/>
        <v>5.7250827929541209E-12</v>
      </c>
      <c r="GE60">
        <f t="shared" si="46"/>
        <v>-0.57311447808031601</v>
      </c>
      <c r="GF60">
        <f t="shared" si="46"/>
        <v>2.3078680365304337E-9</v>
      </c>
      <c r="GG60">
        <f t="shared" si="46"/>
        <v>9.2741286770378541E-4</v>
      </c>
      <c r="GJ60">
        <f t="shared" si="47"/>
        <v>0.35510870770571507</v>
      </c>
      <c r="GK60">
        <f t="shared" si="47"/>
        <v>0.61552117168252618</v>
      </c>
      <c r="GL60">
        <f t="shared" si="47"/>
        <v>0.79812725859090594</v>
      </c>
      <c r="GM60">
        <f t="shared" si="47"/>
        <v>0.2628007452241008</v>
      </c>
      <c r="GN60">
        <f t="shared" si="47"/>
        <v>0.54981241217846111</v>
      </c>
      <c r="GO60">
        <f t="shared" si="47"/>
        <v>8.8506208667615299E-2</v>
      </c>
      <c r="GP60">
        <f t="shared" si="47"/>
        <v>0.46964341589710012</v>
      </c>
      <c r="GQ60">
        <f t="shared" si="47"/>
        <v>0.62484617822439492</v>
      </c>
      <c r="GR60">
        <f t="shared" si="47"/>
        <v>0.87028464208447309</v>
      </c>
      <c r="GS60">
        <f t="shared" si="47"/>
        <v>0.3017533076142363</v>
      </c>
    </row>
    <row r="61" spans="1:201">
      <c r="EN61">
        <f>Sheet31!GJ61</f>
        <v>0.33091771782065299</v>
      </c>
      <c r="EO61">
        <f>Sheet31!GK61</f>
        <v>0.69198102987657018</v>
      </c>
      <c r="EP61">
        <f>Sheet31!GL61</f>
        <v>0.22034105635440826</v>
      </c>
      <c r="EQ61">
        <f>Sheet31!GM61</f>
        <v>8.0590262412010283E-2</v>
      </c>
      <c r="ER61">
        <f>Sheet31!GN61</f>
        <v>0.78557028056315159</v>
      </c>
      <c r="ES61">
        <f>Sheet31!GO61</f>
        <v>0.48816669541001223</v>
      </c>
      <c r="ET61">
        <f>Sheet31!GP61</f>
        <v>0.20411088978246369</v>
      </c>
      <c r="EU61">
        <f>Sheet31!GQ61</f>
        <v>0.87777039099914145</v>
      </c>
      <c r="EV61">
        <f>Sheet31!GR61</f>
        <v>0.75982087483486449</v>
      </c>
      <c r="EW61">
        <f>Sheet31!GS61</f>
        <v>0.86053555700856177</v>
      </c>
      <c r="EZ61">
        <v>-3.9837488645144683</v>
      </c>
      <c r="FA61">
        <v>13.795928168459042</v>
      </c>
      <c r="FB61">
        <v>-3.8733687008241962</v>
      </c>
      <c r="FC61">
        <v>4.6699030083761555E-10</v>
      </c>
      <c r="FD61">
        <v>-2.8202310315470309</v>
      </c>
      <c r="FE61">
        <v>5.3405611357505401E-6</v>
      </c>
      <c r="FF61">
        <v>3.4988477341127397E-11</v>
      </c>
      <c r="FG61">
        <v>-3.1242925034796127</v>
      </c>
      <c r="FH61">
        <v>1.4070869355624447E-8</v>
      </c>
      <c r="FI61">
        <v>5.7075767722800982E-3</v>
      </c>
      <c r="FL61">
        <f>Sheet31!FX61</f>
        <v>-0.39846285752458371</v>
      </c>
      <c r="FM61">
        <f>Sheet31!FY61</f>
        <v>1.3800071364344257</v>
      </c>
      <c r="FN61">
        <f>Sheet31!FZ61</f>
        <v>-0.38742471830054914</v>
      </c>
      <c r="FO61">
        <f>Sheet31!GA61</f>
        <v>3.9075397947304403E-11</v>
      </c>
      <c r="FP61">
        <f>Sheet31!GB61</f>
        <v>-0.28209103175305322</v>
      </c>
      <c r="FQ61">
        <f>Sheet31!GC61</f>
        <v>4.4739758808736021E-7</v>
      </c>
      <c r="FR61">
        <f>Sheet31!GD61</f>
        <v>2.922838555935414E-12</v>
      </c>
      <c r="FS61">
        <f>Sheet31!GE61</f>
        <v>-0.31250294268312151</v>
      </c>
      <c r="FT61">
        <f>Sheet31!GF61</f>
        <v>1.1746474247908857E-9</v>
      </c>
      <c r="FU61">
        <f>Sheet31!GG61</f>
        <v>4.7396521264791839E-4</v>
      </c>
      <c r="FX61">
        <f t="shared" si="46"/>
        <v>-0.75699145822357217</v>
      </c>
      <c r="FY61">
        <f t="shared" si="46"/>
        <v>2.621599239636887</v>
      </c>
      <c r="FZ61">
        <f t="shared" si="46"/>
        <v>-0.73601911655291374</v>
      </c>
      <c r="GA61">
        <f t="shared" si="46"/>
        <v>8.1866888236335515E-11</v>
      </c>
      <c r="GB61">
        <f t="shared" si="46"/>
        <v>-0.53590503173245096</v>
      </c>
      <c r="GC61">
        <f t="shared" si="46"/>
        <v>9.3671394285367806E-7</v>
      </c>
      <c r="GD61">
        <f t="shared" si="46"/>
        <v>6.1294024344546121E-12</v>
      </c>
      <c r="GE61">
        <f t="shared" si="46"/>
        <v>-0.59368189876277055</v>
      </c>
      <c r="GF61">
        <f t="shared" si="46"/>
        <v>2.4642696178742415E-9</v>
      </c>
      <c r="GG61">
        <f t="shared" si="46"/>
        <v>9.9732636861113617E-4</v>
      </c>
      <c r="GJ61">
        <f t="shared" si="47"/>
        <v>0.33167470927887654</v>
      </c>
      <c r="GK61">
        <f t="shared" si="47"/>
        <v>0.68935943063693328</v>
      </c>
      <c r="GL61">
        <f t="shared" si="47"/>
        <v>0.22107707547096117</v>
      </c>
      <c r="GM61">
        <f t="shared" si="47"/>
        <v>8.0590262411928418E-2</v>
      </c>
      <c r="GN61">
        <f t="shared" si="47"/>
        <v>0.78610618559488399</v>
      </c>
      <c r="GO61">
        <f t="shared" si="47"/>
        <v>0.4881666944732983</v>
      </c>
      <c r="GP61">
        <f t="shared" si="47"/>
        <v>0.20411088978245756</v>
      </c>
      <c r="GQ61">
        <f t="shared" si="47"/>
        <v>0.87836407289790419</v>
      </c>
      <c r="GR61">
        <f t="shared" si="47"/>
        <v>0.75982087483240024</v>
      </c>
      <c r="GS61">
        <f t="shared" si="47"/>
        <v>0.86053455968219317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22.348533177222588</v>
      </c>
      <c r="EN2" t="s">
        <v>10</v>
      </c>
    </row>
    <row r="3" spans="1:201">
      <c r="A3">
        <v>2</v>
      </c>
      <c r="C3" t="s">
        <v>98</v>
      </c>
      <c r="H3" t="s">
        <v>94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22.348533177222588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1.74876794278803</v>
      </c>
      <c r="O7">
        <v>2.3033225413591585</v>
      </c>
      <c r="P7">
        <v>1.9877776949395221</v>
      </c>
      <c r="Q7">
        <v>2.2770310897179549</v>
      </c>
      <c r="S7">
        <f>N7+$M23</f>
        <v>1.8644346640057905</v>
      </c>
      <c r="T7">
        <f t="shared" ref="T7:V16" si="0">O7+$M23</f>
        <v>2.4189892625769187</v>
      </c>
      <c r="U7">
        <f t="shared" si="0"/>
        <v>2.1034444161572825</v>
      </c>
      <c r="V7">
        <f t="shared" si="0"/>
        <v>2.3926978109357151</v>
      </c>
      <c r="X7">
        <f xml:space="preserve"> IF(S7&gt;0,S7,0)</f>
        <v>1.8644346640057905</v>
      </c>
      <c r="Y7">
        <f t="shared" ref="Y7:AA16" si="1" xml:space="preserve"> IF(T7&gt;0,T7,0)</f>
        <v>2.4189892625769187</v>
      </c>
      <c r="Z7">
        <f t="shared" si="1"/>
        <v>2.1034444161572825</v>
      </c>
      <c r="AA7">
        <f t="shared" si="1"/>
        <v>2.3926978109357151</v>
      </c>
      <c r="AC7">
        <f t="array" ref="AC7:AF16">MMULT(B36:K45,X7:AA16)</f>
        <v>10.50569654643027</v>
      </c>
      <c r="AD7">
        <v>13.840003844430925</v>
      </c>
      <c r="AE7">
        <v>11.921503311741333</v>
      </c>
      <c r="AF7">
        <v>13.635942220525241</v>
      </c>
      <c r="AH7">
        <f>AC7+$M36</f>
        <v>11.418882186786444</v>
      </c>
      <c r="AI7">
        <f t="shared" ref="AI7:AK16" si="2">AD7+$M36</f>
        <v>14.753189484787098</v>
      </c>
      <c r="AJ7">
        <f t="shared" si="2"/>
        <v>12.834688952097506</v>
      </c>
      <c r="AK7">
        <f t="shared" si="2"/>
        <v>14.549127860881415</v>
      </c>
      <c r="AM7">
        <f xml:space="preserve"> IF(AH7&gt;0,AH7,0)</f>
        <v>11.418882186786444</v>
      </c>
      <c r="AN7">
        <f t="shared" ref="AN7:AP16" si="3" xml:space="preserve"> IF(AI7&gt;0,AI7,0)</f>
        <v>14.753189484787098</v>
      </c>
      <c r="AO7">
        <f t="shared" si="3"/>
        <v>12.834688952097506</v>
      </c>
      <c r="AP7">
        <f t="shared" si="3"/>
        <v>14.549127860881415</v>
      </c>
      <c r="AR7">
        <f t="array" ref="AR7:AU16">MMULT(B49:K58,AM7:AP16)</f>
        <v>39.010236510566251</v>
      </c>
      <c r="AS7">
        <v>52.746867127662725</v>
      </c>
      <c r="AT7">
        <v>43.705697108817581</v>
      </c>
      <c r="AU7">
        <v>51.828210470065862</v>
      </c>
      <c r="AW7">
        <f>AR7+$M49</f>
        <v>39.906964222614967</v>
      </c>
      <c r="AX7">
        <f t="shared" ref="AX7:AZ16" si="4">AS7+$M49</f>
        <v>53.64359483971144</v>
      </c>
      <c r="AY7">
        <f t="shared" si="4"/>
        <v>44.602424820866297</v>
      </c>
      <c r="AZ7">
        <f t="shared" si="4"/>
        <v>52.724938182114578</v>
      </c>
      <c r="BB7">
        <f>EXP(AW7-AW$20)</f>
        <v>9.115696954131094E-18</v>
      </c>
      <c r="BC7">
        <f t="shared" ref="BC7:BE16" si="5">EXP(AX7-AX$20)</f>
        <v>3.7576018198471243E-24</v>
      </c>
      <c r="BD7">
        <f t="shared" si="5"/>
        <v>1.2547727502498359E-19</v>
      </c>
      <c r="BE7">
        <f t="shared" si="5"/>
        <v>1.813974517028275E-23</v>
      </c>
      <c r="BG7">
        <f>BB7/BB$20</f>
        <v>9.1009585189729913E-18</v>
      </c>
      <c r="BH7">
        <f t="shared" ref="BH7:BJ16" si="6">BC7/BC$20</f>
        <v>3.7568293906300351E-24</v>
      </c>
      <c r="BI7">
        <f t="shared" si="6"/>
        <v>1.2539254756482925E-19</v>
      </c>
      <c r="BJ7">
        <f t="shared" si="6"/>
        <v>1.813641265321769E-23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9.1009585189729913E-18</v>
      </c>
      <c r="BZ7">
        <f>$BH$7-$BM$7</f>
        <v>-1</v>
      </c>
      <c r="CA7">
        <f>$BI$7-$BN$7</f>
        <v>1.2539254756482925E-19</v>
      </c>
      <c r="CB7">
        <f>$BJ$7-$BO$7</f>
        <v>1.813641265321769E-23</v>
      </c>
      <c r="CD7">
        <f t="array" ref="CD7:CM16">(1/4)*(MMULT($AM$7:$AP$16,$BY$23:$CH$26))</f>
        <v>-3.6882973711967746</v>
      </c>
      <c r="CE7">
        <v>13.380763524480479</v>
      </c>
      <c r="CF7">
        <v>-3.6372819650828148</v>
      </c>
      <c r="CG7">
        <v>6.6402642506202513E-10</v>
      </c>
      <c r="CH7">
        <v>-2.8546623986450226</v>
      </c>
      <c r="CI7">
        <v>7.5736870044221924E-6</v>
      </c>
      <c r="CJ7">
        <v>4.9901794177042867E-11</v>
      </c>
      <c r="CK7">
        <v>-3.2086722348841952</v>
      </c>
      <c r="CL7">
        <v>2.0116878520285499E-8</v>
      </c>
      <c r="CM7">
        <v>8.1428508105164631E-3</v>
      </c>
      <c r="CO7">
        <f>(1/4)*SUM($BY$7:$CB$7)</f>
        <v>-0.25</v>
      </c>
      <c r="CR7">
        <f t="array" ref="CR7:CU16">MMULT(S49:AB58,BY7:CB16)</f>
        <v>-0.77499097668345407</v>
      </c>
      <c r="CS7">
        <v>-0.13618148838888341</v>
      </c>
      <c r="CT7">
        <v>-6.2300901018096391E-2</v>
      </c>
      <c r="CU7">
        <v>-0.16302242256704494</v>
      </c>
      <c r="CW7">
        <f>IF($AH$7&gt;0,$CR$7,0)</f>
        <v>-0.77499097668345407</v>
      </c>
      <c r="CX7">
        <f>IF($AI$7&gt;0,$CS$7,0)</f>
        <v>-0.13618148838888341</v>
      </c>
      <c r="CY7">
        <f>IF($AJ$7&gt;0,$CT$7,0)</f>
        <v>-6.2300901018096391E-2</v>
      </c>
      <c r="CZ7">
        <f>IF($AK$7&gt;0,$CU$7,0)</f>
        <v>-0.16302242256704494</v>
      </c>
      <c r="DB7">
        <f t="array" ref="DB7:DK16">(1/4)*(MMULT($X$7:$AA$16,$CW$23:$DF$26))</f>
        <v>-0.57386286884311877</v>
      </c>
      <c r="DC7">
        <v>0.10428608916768484</v>
      </c>
      <c r="DD7">
        <v>0.18039288343419899</v>
      </c>
      <c r="DE7">
        <v>1.3402625889422888</v>
      </c>
      <c r="DF7">
        <v>0.72332927892587873</v>
      </c>
      <c r="DG7">
        <v>-9.150163350598961E-2</v>
      </c>
      <c r="DH7">
        <v>1.3143633883452701</v>
      </c>
      <c r="DI7">
        <v>0.78348757224202592</v>
      </c>
      <c r="DJ7">
        <v>7.3557942673576196E-2</v>
      </c>
      <c r="DK7">
        <v>0.352167428808284</v>
      </c>
      <c r="DM7">
        <f>(1/4)*SUM($CW$7:$CZ$7)</f>
        <v>-0.28412394716436973</v>
      </c>
      <c r="DO7">
        <f t="array" ref="DO7:DR16">MMULT(S36:AB45,CW7:CZ16)</f>
        <v>0.33979747300399582</v>
      </c>
      <c r="DP7">
        <v>1.1601156708957749</v>
      </c>
      <c r="DQ7">
        <v>0.49782380704736251</v>
      </c>
      <c r="DR7">
        <v>0.3893832300033756</v>
      </c>
      <c r="DT7">
        <f>IF($S$7&gt;0,$DO$7,0)</f>
        <v>0.33979747300399582</v>
      </c>
      <c r="DU7">
        <f>IF($T$7&gt;0,$DP$7,0)</f>
        <v>1.1601156708957749</v>
      </c>
      <c r="DV7">
        <f>IF($U$7&gt;0,$DQ$7,0)</f>
        <v>0.49782380704736251</v>
      </c>
      <c r="DW7">
        <f>IF($V$7&gt;0,$DR$7,0)</f>
        <v>0.3893832300033756</v>
      </c>
      <c r="DY7">
        <f t="array" ref="DY7:EH16">(1/4)*(MMULT($C$7:$F$16,$DT$23:$EC$26))</f>
        <v>0.19625235673455005</v>
      </c>
      <c r="DZ7">
        <v>0.67491059630235006</v>
      </c>
      <c r="EA7">
        <v>0.45389827234972691</v>
      </c>
      <c r="EB7">
        <v>0.19254067677836334</v>
      </c>
      <c r="EC7">
        <v>0.44360164039605166</v>
      </c>
      <c r="ED7">
        <v>0.44978047331020604</v>
      </c>
      <c r="EE7">
        <v>0.26539193071725442</v>
      </c>
      <c r="EF7">
        <v>0.28229169260590692</v>
      </c>
      <c r="EG7">
        <v>0.49918994736472333</v>
      </c>
      <c r="EH7">
        <v>0.27166496859830486</v>
      </c>
      <c r="EJ7">
        <f>(1/4)*SUM($DT$7:$DW$7)</f>
        <v>0.59678004523762718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1.8318342158501095</v>
      </c>
      <c r="O8">
        <v>3.2129107762473721</v>
      </c>
      <c r="P8">
        <v>1.5506054148671256</v>
      </c>
      <c r="Q8">
        <v>2.6749554397378095</v>
      </c>
      <c r="S8">
        <f t="shared" ref="S8:S16" si="8">N8+$M24</f>
        <v>1.9254122138257279</v>
      </c>
      <c r="T8">
        <f t="shared" si="0"/>
        <v>3.3064887742229905</v>
      </c>
      <c r="U8">
        <f t="shared" si="0"/>
        <v>1.6441834128427439</v>
      </c>
      <c r="V8">
        <f t="shared" si="0"/>
        <v>2.7685334377134279</v>
      </c>
      <c r="X8">
        <f t="shared" ref="X8:X16" si="9" xml:space="preserve"> IF(S8&gt;0,S8,0)</f>
        <v>1.9254122138257279</v>
      </c>
      <c r="Y8">
        <f t="shared" si="1"/>
        <v>3.3064887742229905</v>
      </c>
      <c r="Z8">
        <f t="shared" si="1"/>
        <v>1.6441834128427439</v>
      </c>
      <c r="AA8">
        <f t="shared" si="1"/>
        <v>2.7685334377134279</v>
      </c>
      <c r="AC8">
        <v>9.7084489064815234</v>
      </c>
      <c r="AD8">
        <v>13.874220934701867</v>
      </c>
      <c r="AE8">
        <v>10.958700036762863</v>
      </c>
      <c r="AF8">
        <v>13.525029804948543</v>
      </c>
      <c r="AH8">
        <f t="shared" ref="AH8:AH16" si="10">AC8+$M37</f>
        <v>10.535606196136639</v>
      </c>
      <c r="AI8">
        <f t="shared" si="2"/>
        <v>14.701378224356983</v>
      </c>
      <c r="AJ8">
        <f t="shared" si="2"/>
        <v>11.785857326417979</v>
      </c>
      <c r="AK8">
        <f t="shared" si="2"/>
        <v>14.352187094603659</v>
      </c>
      <c r="AM8">
        <f t="shared" ref="AM8:AM16" si="11" xml:space="preserve"> IF(AH8&gt;0,AH8,0)</f>
        <v>10.535606196136639</v>
      </c>
      <c r="AN8">
        <f t="shared" si="3"/>
        <v>14.701378224356983</v>
      </c>
      <c r="AO8">
        <f t="shared" si="3"/>
        <v>11.785857326417979</v>
      </c>
      <c r="AP8">
        <f t="shared" si="3"/>
        <v>14.352187094603659</v>
      </c>
      <c r="AR8">
        <v>78.310619105260727</v>
      </c>
      <c r="AS8">
        <v>106.74897720781669</v>
      </c>
      <c r="AT8">
        <v>87.291708183353421</v>
      </c>
      <c r="AU8">
        <v>104.2559960936178</v>
      </c>
      <c r="AW8">
        <f t="shared" ref="AW8:AW16" si="12">AR8+$M50</f>
        <v>79.14349802897101</v>
      </c>
      <c r="AX8">
        <f t="shared" si="4"/>
        <v>107.58185613152698</v>
      </c>
      <c r="AY8">
        <f t="shared" si="4"/>
        <v>88.124587107063704</v>
      </c>
      <c r="AZ8">
        <f t="shared" si="4"/>
        <v>105.08887501732808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0.99838318065724818</v>
      </c>
      <c r="BH8">
        <f t="shared" si="6"/>
        <v>0.99979443558574799</v>
      </c>
      <c r="BI8">
        <f t="shared" si="6"/>
        <v>0.99932475852589675</v>
      </c>
      <c r="BJ8">
        <f t="shared" si="6"/>
        <v>0.99981628644538412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0.99838318065724818</v>
      </c>
      <c r="BZ8">
        <f>$BH$8-$BM$8</f>
        <v>0.99979443558574799</v>
      </c>
      <c r="CA8">
        <f>$BI$8-$BN$8</f>
        <v>0.99932475852589675</v>
      </c>
      <c r="CB8">
        <f>$BJ$8-$BO$8</f>
        <v>0.99981628644538412</v>
      </c>
      <c r="CD8">
        <v>-3.6753445560892457</v>
      </c>
      <c r="CE8">
        <v>12.836094399611007</v>
      </c>
      <c r="CF8">
        <v>-3.5880467735240726</v>
      </c>
      <c r="CG8">
        <v>6.1245921130101135E-10</v>
      </c>
      <c r="CH8">
        <v>-2.6338478527938061</v>
      </c>
      <c r="CI8">
        <v>6.9948949630630025E-6</v>
      </c>
      <c r="CJ8">
        <v>4.6026631615754109E-11</v>
      </c>
      <c r="CK8">
        <v>-2.9464643287082692</v>
      </c>
      <c r="CL8">
        <v>1.8549740948728193E-8</v>
      </c>
      <c r="CM8">
        <v>7.6020974011987239E-3</v>
      </c>
      <c r="CO8">
        <f>(1/4)*SUM($BY$8:$CB$8)</f>
        <v>0.99932966530356926</v>
      </c>
      <c r="CR8">
        <v>-5.9594928265483037E-2</v>
      </c>
      <c r="CS8">
        <v>0.29478594060708591</v>
      </c>
      <c r="CT8">
        <v>-0.17249546146340827</v>
      </c>
      <c r="CU8">
        <v>7.4395436003150475E-2</v>
      </c>
      <c r="CW8">
        <f>IF($AH$8&gt;0,$CR$8,0)</f>
        <v>-5.9594928265483037E-2</v>
      </c>
      <c r="CX8">
        <f>IF($AI$8&gt;0,$CS$8,0)</f>
        <v>0.29478594060708591</v>
      </c>
      <c r="CY8">
        <f>IF($AJ$8&gt;0,$CT$8,0)</f>
        <v>-0.17249546146340827</v>
      </c>
      <c r="CZ8">
        <f>IF($AK$8&gt;0,$CU$8,0)</f>
        <v>7.4395436003150475E-2</v>
      </c>
      <c r="DB8">
        <v>-0.62405669768972438</v>
      </c>
      <c r="DC8">
        <v>0.19557841907771661</v>
      </c>
      <c r="DD8">
        <v>0.26130226502879156</v>
      </c>
      <c r="DE8">
        <v>1.5083663638813611</v>
      </c>
      <c r="DF8">
        <v>0.85120458456851589</v>
      </c>
      <c r="DG8">
        <v>-0.13813528475670261</v>
      </c>
      <c r="DH8">
        <v>1.4810648943336207</v>
      </c>
      <c r="DI8">
        <v>0.80496734806425241</v>
      </c>
      <c r="DJ8">
        <v>0.11624858135175117</v>
      </c>
      <c r="DK8">
        <v>0.49575548991547547</v>
      </c>
      <c r="DM8">
        <f>(1/4)*SUM($CW$8:$CZ$8)</f>
        <v>3.427274672033627E-2</v>
      </c>
      <c r="DO8">
        <v>0.90659845090087166</v>
      </c>
      <c r="DP8">
        <v>2.3999670390187471</v>
      </c>
      <c r="DQ8">
        <v>1.2739820202125265</v>
      </c>
      <c r="DR8">
        <v>2.0129583409304668</v>
      </c>
      <c r="DT8">
        <f>IF($S$8&gt;0,$DO$8,0)</f>
        <v>0.90659845090087166</v>
      </c>
      <c r="DU8">
        <f>IF($T$8&gt;0,$DP$8,0)</f>
        <v>2.3999670390187471</v>
      </c>
      <c r="DV8">
        <f>IF($U$8&gt;0,$DQ$8,0)</f>
        <v>1.2739820202125265</v>
      </c>
      <c r="DW8">
        <f>IF($V$8&gt;0,$DR$8,0)</f>
        <v>2.0129583409304668</v>
      </c>
      <c r="DY8">
        <v>0.29692363292496382</v>
      </c>
      <c r="DZ8">
        <v>0.81407333298623707</v>
      </c>
      <c r="EA8">
        <v>0.61600014389351399</v>
      </c>
      <c r="EB8">
        <v>0.29842471228590645</v>
      </c>
      <c r="EC8">
        <v>0.51348335911204424</v>
      </c>
      <c r="ED8">
        <v>0.59943277275634088</v>
      </c>
      <c r="EE8">
        <v>0.52125554036035782</v>
      </c>
      <c r="EF8">
        <v>0.40617581790446528</v>
      </c>
      <c r="EG8">
        <v>0.60964995786036147</v>
      </c>
      <c r="EH8">
        <v>0.34396959913101932</v>
      </c>
      <c r="EJ8">
        <f>(1/4)*SUM($DT$8:$DW$8)</f>
        <v>1.6483764627656532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1.2351503388632874</v>
      </c>
      <c r="O9">
        <v>2.6970298010556828</v>
      </c>
      <c r="P9">
        <v>1.2634711434131447</v>
      </c>
      <c r="Q9">
        <v>2.4379650046183183</v>
      </c>
      <c r="S9">
        <f t="shared" si="8"/>
        <v>2.148485820106488</v>
      </c>
      <c r="T9">
        <f t="shared" si="0"/>
        <v>3.6103652822988836</v>
      </c>
      <c r="U9">
        <f t="shared" si="0"/>
        <v>2.1768066246563453</v>
      </c>
      <c r="V9">
        <f t="shared" si="0"/>
        <v>3.3513004858615192</v>
      </c>
      <c r="X9">
        <f t="shared" si="9"/>
        <v>2.148485820106488</v>
      </c>
      <c r="Y9">
        <f t="shared" si="1"/>
        <v>3.6103652822988836</v>
      </c>
      <c r="Z9">
        <f t="shared" si="1"/>
        <v>2.1768066246563453</v>
      </c>
      <c r="AA9">
        <f t="shared" si="1"/>
        <v>3.3513004858615192</v>
      </c>
      <c r="AC9">
        <v>10.871532105009175</v>
      </c>
      <c r="AD9">
        <v>14.627988993715663</v>
      </c>
      <c r="AE9">
        <v>12.15827907875766</v>
      </c>
      <c r="AF9">
        <v>14.05065411654877</v>
      </c>
      <c r="AH9">
        <f t="shared" si="10"/>
        <v>11.048543508424476</v>
      </c>
      <c r="AI9">
        <f t="shared" si="2"/>
        <v>14.805000397130964</v>
      </c>
      <c r="AJ9">
        <f t="shared" si="2"/>
        <v>12.335290482172962</v>
      </c>
      <c r="AK9">
        <f t="shared" si="2"/>
        <v>14.227665519964072</v>
      </c>
      <c r="AM9">
        <f t="shared" si="11"/>
        <v>11.048543508424476</v>
      </c>
      <c r="AN9">
        <f t="shared" si="3"/>
        <v>14.805000397130964</v>
      </c>
      <c r="AO9">
        <f t="shared" si="3"/>
        <v>12.335290482172962</v>
      </c>
      <c r="AP9">
        <f t="shared" si="3"/>
        <v>14.227665519964072</v>
      </c>
      <c r="AR9">
        <v>54.349395983028337</v>
      </c>
      <c r="AS9">
        <v>72.898164891475489</v>
      </c>
      <c r="AT9">
        <v>61.022431849854549</v>
      </c>
      <c r="AU9">
        <v>71.676448249086405</v>
      </c>
      <c r="AW9">
        <f t="shared" si="12"/>
        <v>55.282696290031858</v>
      </c>
      <c r="AX9">
        <f t="shared" si="4"/>
        <v>73.831465198479009</v>
      </c>
      <c r="AY9">
        <f t="shared" si="4"/>
        <v>61.955732156858069</v>
      </c>
      <c r="AZ9">
        <f t="shared" si="4"/>
        <v>72.609748556089926</v>
      </c>
      <c r="BB9">
        <f t="shared" si="13"/>
        <v>4.3389582467811668E-11</v>
      </c>
      <c r="BC9">
        <f t="shared" si="5"/>
        <v>2.1998418289827831E-15</v>
      </c>
      <c r="BD9">
        <f t="shared" si="5"/>
        <v>4.315297059949021E-12</v>
      </c>
      <c r="BE9">
        <f t="shared" si="5"/>
        <v>7.8432236811732474E-15</v>
      </c>
      <c r="BG9">
        <f t="shared" si="14"/>
        <v>4.3319429351603787E-11</v>
      </c>
      <c r="BH9">
        <f t="shared" si="6"/>
        <v>2.1993896197857613E-15</v>
      </c>
      <c r="BI9">
        <f t="shared" si="6"/>
        <v>4.3123831924010674E-12</v>
      </c>
      <c r="BJ9">
        <f t="shared" si="6"/>
        <v>7.8417827746711315E-15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4.3319429351603787E-11</v>
      </c>
      <c r="BZ9">
        <f>$BH$9-$BM$9</f>
        <v>2.1993896197857613E-15</v>
      </c>
      <c r="CA9">
        <f>$BI$9-$BN$9</f>
        <v>4.3123831924010674E-12</v>
      </c>
      <c r="CB9">
        <f>$BJ$9-$BO$9</f>
        <v>-0.99999999999999212</v>
      </c>
      <c r="CD9">
        <v>-3.7012500992827411</v>
      </c>
      <c r="CE9">
        <v>13.096162478217238</v>
      </c>
      <c r="CF9">
        <v>-3.5569163798580292</v>
      </c>
      <c r="CG9">
        <v>6.4214359001407053E-10</v>
      </c>
      <c r="CH9">
        <v>-2.7620796912300558</v>
      </c>
      <c r="CI9">
        <v>7.3235839732420988E-6</v>
      </c>
      <c r="CJ9">
        <v>4.8259682110458404E-11</v>
      </c>
      <c r="CK9">
        <v>-3.0838226175070553</v>
      </c>
      <c r="CL9">
        <v>1.9444948117995961E-8</v>
      </c>
      <c r="CM9">
        <v>7.8989659413195388E-3</v>
      </c>
      <c r="CO9">
        <f>(1/4)*SUM($BY$9:$CB$9)</f>
        <v>-0.24999999998808953</v>
      </c>
      <c r="CR9">
        <v>-0.26371351894809125</v>
      </c>
      <c r="CS9">
        <v>0.36834489703303569</v>
      </c>
      <c r="CT9">
        <v>4.7870816840701262E-2</v>
      </c>
      <c r="CU9">
        <v>9.2586788682501919E-2</v>
      </c>
      <c r="CW9">
        <f>IF($AH$9&gt;0,$CR$9,0)</f>
        <v>-0.26371351894809125</v>
      </c>
      <c r="CX9">
        <f>IF($AI$9&gt;0,$CS$9,0)</f>
        <v>0.36834489703303569</v>
      </c>
      <c r="CY9">
        <f>IF($AJ$9&gt;0,$CT$9,0)</f>
        <v>4.7870816840701262E-2</v>
      </c>
      <c r="CZ9">
        <f>IF($AK$9&gt;0,$CU$9,0)</f>
        <v>9.2586788682501919E-2</v>
      </c>
      <c r="DB9">
        <v>-0.70966904497485084</v>
      </c>
      <c r="DC9">
        <v>0.20251956623388184</v>
      </c>
      <c r="DD9">
        <v>0.29444163331306178</v>
      </c>
      <c r="DE9">
        <v>1.7868300285808647</v>
      </c>
      <c r="DF9">
        <v>0.97150866610222864</v>
      </c>
      <c r="DG9">
        <v>-0.16990633878583572</v>
      </c>
      <c r="DH9">
        <v>1.7255816182057888</v>
      </c>
      <c r="DI9">
        <v>0.93783548628983127</v>
      </c>
      <c r="DJ9">
        <v>0.11178102368620277</v>
      </c>
      <c r="DK9">
        <v>0.56062878886031031</v>
      </c>
      <c r="DM9">
        <f>(1/4)*SUM($CW$9:$CZ$9)</f>
        <v>6.1272245902036906E-2</v>
      </c>
      <c r="DO9">
        <v>0.43193778487500439</v>
      </c>
      <c r="DP9">
        <v>1.8676732359642028</v>
      </c>
      <c r="DQ9">
        <v>0.84987513552808447</v>
      </c>
      <c r="DR9">
        <v>1.4974498034472923</v>
      </c>
      <c r="DT9">
        <f>IF($S$9&gt;0,$DO$9,0)</f>
        <v>0.43193778487500439</v>
      </c>
      <c r="DU9">
        <f>IF($T$9&gt;0,$DP$9,0)</f>
        <v>1.8676732359642028</v>
      </c>
      <c r="DV9">
        <f>IF($U$9&gt;0,$DQ$9,0)</f>
        <v>0.84987513552808447</v>
      </c>
      <c r="DW9">
        <f>IF($V$9&gt;0,$DR$9,0)</f>
        <v>1.4974498034472923</v>
      </c>
      <c r="DY9">
        <v>0.40136258014151027</v>
      </c>
      <c r="DZ9">
        <v>0.93913518414330577</v>
      </c>
      <c r="EA9">
        <v>0.65183378004349024</v>
      </c>
      <c r="EB9">
        <v>0.36487538132636643</v>
      </c>
      <c r="EC9">
        <v>0.76354305859250637</v>
      </c>
      <c r="ED9">
        <v>0.6950206531491816</v>
      </c>
      <c r="EE9">
        <v>0.49008306931794582</v>
      </c>
      <c r="EF9">
        <v>0.47313882659604956</v>
      </c>
      <c r="EG9">
        <v>0.81124494839667594</v>
      </c>
      <c r="EH9">
        <v>0.42685107595913124</v>
      </c>
      <c r="EJ9">
        <f>(1/4)*SUM($DT$9:$DW$9)</f>
        <v>1.1617339899536461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2.9313767795944958</v>
      </c>
      <c r="O10">
        <v>3.7948093080220722</v>
      </c>
      <c r="P10">
        <v>3.2981764645868799</v>
      </c>
      <c r="Q10">
        <v>4.0082485359386197</v>
      </c>
      <c r="S10">
        <f t="shared" si="8"/>
        <v>3.6512158832887613</v>
      </c>
      <c r="T10">
        <f t="shared" si="0"/>
        <v>4.5146484117163377</v>
      </c>
      <c r="U10">
        <f t="shared" si="0"/>
        <v>4.0180155682811449</v>
      </c>
      <c r="V10">
        <f t="shared" si="0"/>
        <v>4.7280876396328857</v>
      </c>
      <c r="X10">
        <f t="shared" si="9"/>
        <v>3.6512158832887613</v>
      </c>
      <c r="Y10">
        <f t="shared" si="1"/>
        <v>4.5146484117163377</v>
      </c>
      <c r="Z10">
        <f t="shared" si="1"/>
        <v>4.0180155682811449</v>
      </c>
      <c r="AA10">
        <f t="shared" si="1"/>
        <v>4.7280876396328857</v>
      </c>
      <c r="AC10">
        <v>13.034654833290071</v>
      </c>
      <c r="AD10">
        <v>18.384355839019133</v>
      </c>
      <c r="AE10">
        <v>14.70219073017331</v>
      </c>
      <c r="AF10">
        <v>18.055917379101924</v>
      </c>
      <c r="AH10">
        <f t="shared" si="10"/>
        <v>13.61927029932291</v>
      </c>
      <c r="AI10">
        <f t="shared" si="2"/>
        <v>18.968971305051973</v>
      </c>
      <c r="AJ10">
        <f t="shared" si="2"/>
        <v>15.286806196206149</v>
      </c>
      <c r="AK10">
        <f t="shared" si="2"/>
        <v>18.640532845134764</v>
      </c>
      <c r="AM10">
        <f t="shared" si="11"/>
        <v>13.61927029932291</v>
      </c>
      <c r="AN10">
        <f t="shared" si="3"/>
        <v>18.968971305051973</v>
      </c>
      <c r="AO10">
        <f t="shared" si="3"/>
        <v>15.286806196206149</v>
      </c>
      <c r="AP10">
        <f t="shared" si="3"/>
        <v>18.640532845134764</v>
      </c>
      <c r="AR10">
        <v>56.600420430921723</v>
      </c>
      <c r="AS10">
        <v>76.766832698618416</v>
      </c>
      <c r="AT10">
        <v>63.065398574054498</v>
      </c>
      <c r="AU10">
        <v>74.878822094195669</v>
      </c>
      <c r="AW10">
        <f t="shared" si="12"/>
        <v>56.875613908590509</v>
      </c>
      <c r="AX10">
        <f t="shared" si="4"/>
        <v>77.042026176287209</v>
      </c>
      <c r="AY10">
        <f t="shared" si="4"/>
        <v>63.340592051723284</v>
      </c>
      <c r="AZ10">
        <f t="shared" si="4"/>
        <v>75.154015571864448</v>
      </c>
      <c r="BB10">
        <f t="shared" si="13"/>
        <v>2.1339331144041756E-10</v>
      </c>
      <c r="BC10">
        <f t="shared" si="5"/>
        <v>5.4540657879272293E-14</v>
      </c>
      <c r="BD10">
        <f t="shared" si="5"/>
        <v>1.7236445398378794E-11</v>
      </c>
      <c r="BE10">
        <f t="shared" si="5"/>
        <v>9.9874754843192479E-14</v>
      </c>
      <c r="BG10">
        <f t="shared" si="14"/>
        <v>2.1304829300686683E-10</v>
      </c>
      <c r="BH10">
        <f t="shared" si="6"/>
        <v>5.4529446260882418E-14</v>
      </c>
      <c r="BI10">
        <f t="shared" si="6"/>
        <v>1.7224806635579693E-11</v>
      </c>
      <c r="BJ10">
        <f t="shared" si="6"/>
        <v>9.9856406496963848E-14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2.1304829300686683E-10</v>
      </c>
      <c r="BZ10">
        <f>$BH$10-$BM$10</f>
        <v>5.4529446260882418E-14</v>
      </c>
      <c r="CA10">
        <f>$BI$10-$BN$10</f>
        <v>1.7224806635579693E-11</v>
      </c>
      <c r="CB10">
        <f>$BJ$10-$BO$10</f>
        <v>9.9856406496963848E-14</v>
      </c>
      <c r="CD10">
        <v>-4.7422428262629932</v>
      </c>
      <c r="CE10">
        <v>16.618978649121807</v>
      </c>
      <c r="CF10">
        <v>-4.6601332111196685</v>
      </c>
      <c r="CG10">
        <v>7.9194257855040141E-10</v>
      </c>
      <c r="CH10">
        <v>-3.4047480873762299</v>
      </c>
      <c r="CI10">
        <v>9.0479459282242638E-6</v>
      </c>
      <c r="CJ10">
        <v>5.9512999811313985E-11</v>
      </c>
      <c r="CK10">
        <v>-3.8217015453061762</v>
      </c>
      <c r="CL10">
        <v>2.3991653418716652E-8</v>
      </c>
      <c r="CM10">
        <v>9.8379481542239366E-3</v>
      </c>
      <c r="CO10">
        <f>(1/4)*SUM($BY$10:$CB$10)</f>
        <v>5.7606871373801095E-11</v>
      </c>
      <c r="CR10">
        <v>2.693376722339335E-2</v>
      </c>
      <c r="CS10">
        <v>0.69741754712699944</v>
      </c>
      <c r="CT10">
        <v>0.65521152896072032</v>
      </c>
      <c r="CU10">
        <v>0.93851697704365222</v>
      </c>
      <c r="CW10">
        <f>IF($AH$10&gt;0,$CR$10,0)</f>
        <v>2.693376722339335E-2</v>
      </c>
      <c r="CX10">
        <f>IF($AI$10&gt;0,$CS$10,0)</f>
        <v>0.69741754712699944</v>
      </c>
      <c r="CY10">
        <f>IF($AJ$10&gt;0,$CT$10,0)</f>
        <v>0.65521152896072032</v>
      </c>
      <c r="CZ10">
        <f>IF($AK$10&gt;0,$CU$10,0)</f>
        <v>0.93851697704365222</v>
      </c>
      <c r="DB10">
        <v>-1.1163952987657613</v>
      </c>
      <c r="DC10">
        <v>0.19297990542637034</v>
      </c>
      <c r="DD10">
        <v>0.33254421345702057</v>
      </c>
      <c r="DE10">
        <v>2.5792441656875118</v>
      </c>
      <c r="DF10">
        <v>1.402384387963366</v>
      </c>
      <c r="DG10">
        <v>-0.18368084737778673</v>
      </c>
      <c r="DH10">
        <v>2.5271686182580133</v>
      </c>
      <c r="DI10">
        <v>1.4983709630233331</v>
      </c>
      <c r="DJ10">
        <v>0.12787273834260782</v>
      </c>
      <c r="DK10">
        <v>0.67950181705238555</v>
      </c>
      <c r="DM10">
        <f>(1/4)*SUM($CW$10:$CZ$10)</f>
        <v>0.57951995508869136</v>
      </c>
      <c r="DO10">
        <v>7.7559368295519418E-2</v>
      </c>
      <c r="DP10">
        <v>1.0506143062555511</v>
      </c>
      <c r="DQ10">
        <v>0.69530938201885084</v>
      </c>
      <c r="DR10">
        <v>0.50369124228317552</v>
      </c>
      <c r="DT10">
        <f>IF($S$10&gt;0,$DO$10,0)</f>
        <v>7.7559368295519418E-2</v>
      </c>
      <c r="DU10">
        <f>IF($T$10&gt;0,$DP$10,0)</f>
        <v>1.0506143062555511</v>
      </c>
      <c r="DV10">
        <f>IF($U$10&gt;0,$DQ$10,0)</f>
        <v>0.69530938201885084</v>
      </c>
      <c r="DW10">
        <f>IF($V$10&gt;0,$DR$10,0)</f>
        <v>0.50369124228317552</v>
      </c>
      <c r="DY10">
        <v>0.20375760576905985</v>
      </c>
      <c r="DZ10">
        <v>0.66521248858814508</v>
      </c>
      <c r="EA10">
        <v>0.45058841790052301</v>
      </c>
      <c r="EB10">
        <v>0.24556404839314661</v>
      </c>
      <c r="EC10">
        <v>0.51442272807545952</v>
      </c>
      <c r="ED10">
        <v>0.44360318362058149</v>
      </c>
      <c r="EE10">
        <v>0.28428213259719171</v>
      </c>
      <c r="EF10">
        <v>0.32808267834200494</v>
      </c>
      <c r="EG10">
        <v>0.47527385257606847</v>
      </c>
      <c r="EH10">
        <v>0.24881266903401661</v>
      </c>
      <c r="EJ10">
        <f>(1/4)*SUM($DT$10:$DW$10)</f>
        <v>0.5817935747132742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1.9303185682981361</v>
      </c>
      <c r="O11">
        <v>2.2351259300086435</v>
      </c>
      <c r="P11">
        <v>2.2147127538314084</v>
      </c>
      <c r="Q11">
        <v>2.222101953241534</v>
      </c>
      <c r="S11">
        <f t="shared" si="8"/>
        <v>1.9592958239273823</v>
      </c>
      <c r="T11">
        <f t="shared" si="0"/>
        <v>2.2641031856378895</v>
      </c>
      <c r="U11">
        <f t="shared" si="0"/>
        <v>2.2436900094606544</v>
      </c>
      <c r="V11">
        <f t="shared" si="0"/>
        <v>2.2510792088707801</v>
      </c>
      <c r="X11">
        <f t="shared" si="9"/>
        <v>1.9592958239273823</v>
      </c>
      <c r="Y11">
        <f t="shared" si="1"/>
        <v>2.2641031856378895</v>
      </c>
      <c r="Z11">
        <f t="shared" si="1"/>
        <v>2.2436900094606544</v>
      </c>
      <c r="AA11">
        <f t="shared" si="1"/>
        <v>2.2510792088707801</v>
      </c>
      <c r="AC11">
        <v>11.82125990784265</v>
      </c>
      <c r="AD11">
        <v>16.52144477709118</v>
      </c>
      <c r="AE11">
        <v>13.062591013876341</v>
      </c>
      <c r="AF11">
        <v>15.96399010084645</v>
      </c>
      <c r="AH11">
        <f t="shared" si="10"/>
        <v>12.196181842357277</v>
      </c>
      <c r="AI11">
        <f t="shared" si="2"/>
        <v>16.896366711605808</v>
      </c>
      <c r="AJ11">
        <f t="shared" si="2"/>
        <v>13.437512948390967</v>
      </c>
      <c r="AK11">
        <f t="shared" si="2"/>
        <v>16.338912035361076</v>
      </c>
      <c r="AM11">
        <f t="shared" si="11"/>
        <v>12.196181842357277</v>
      </c>
      <c r="AN11">
        <f t="shared" si="3"/>
        <v>16.896366711605808</v>
      </c>
      <c r="AO11">
        <f t="shared" si="3"/>
        <v>13.437512948390967</v>
      </c>
      <c r="AP11">
        <f t="shared" si="3"/>
        <v>16.338912035361076</v>
      </c>
      <c r="AR11">
        <v>67.861067862913998</v>
      </c>
      <c r="AS11">
        <v>92.054658530532294</v>
      </c>
      <c r="AT11">
        <v>75.927962653443458</v>
      </c>
      <c r="AU11">
        <v>89.986487849099476</v>
      </c>
      <c r="AW11">
        <f t="shared" si="12"/>
        <v>67.939829543494128</v>
      </c>
      <c r="AX11">
        <f t="shared" si="4"/>
        <v>92.133420211112423</v>
      </c>
      <c r="AY11">
        <f t="shared" si="4"/>
        <v>76.006724334023588</v>
      </c>
      <c r="AZ11">
        <f t="shared" si="4"/>
        <v>90.065249529679605</v>
      </c>
      <c r="BB11">
        <f t="shared" si="13"/>
        <v>1.3624124375794032E-5</v>
      </c>
      <c r="BC11">
        <f t="shared" si="5"/>
        <v>1.9535724664866901E-7</v>
      </c>
      <c r="BD11">
        <f t="shared" si="5"/>
        <v>5.4610866217263508E-6</v>
      </c>
      <c r="BE11">
        <f t="shared" si="5"/>
        <v>2.987599324232059E-7</v>
      </c>
      <c r="BG11">
        <f t="shared" si="14"/>
        <v>1.3602096627975193E-5</v>
      </c>
      <c r="BH11">
        <f t="shared" si="6"/>
        <v>1.953170881506918E-7</v>
      </c>
      <c r="BI11">
        <f t="shared" si="6"/>
        <v>5.4573990695456903E-6</v>
      </c>
      <c r="BJ11">
        <f t="shared" si="6"/>
        <v>2.9870504617404365E-7</v>
      </c>
      <c r="BL11">
        <v>1</v>
      </c>
      <c r="BM11">
        <v>0</v>
      </c>
      <c r="BN11">
        <v>0</v>
      </c>
      <c r="BO11">
        <v>0</v>
      </c>
      <c r="BQ11">
        <f t="shared" si="15"/>
        <v>11.205286613282583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-0.99998639790337207</v>
      </c>
      <c r="BZ11">
        <f>$BH$11-$BM$11</f>
        <v>1.953170881506918E-7</v>
      </c>
      <c r="CA11">
        <f>$BI$11-$BN$11</f>
        <v>5.4573990695456903E-6</v>
      </c>
      <c r="CB11">
        <f>$BJ$11-$BO$11</f>
        <v>2.9870504617404365E-7</v>
      </c>
      <c r="CD11">
        <v>-4.2240916779014519</v>
      </c>
      <c r="CE11">
        <v>14.708426494404625</v>
      </c>
      <c r="CF11">
        <v>-4.0847280086936584</v>
      </c>
      <c r="CG11">
        <v>7.0809679486930501E-10</v>
      </c>
      <c r="CH11">
        <v>-3.0489836085445208</v>
      </c>
      <c r="CI11">
        <v>8.0734949078940197E-6</v>
      </c>
      <c r="CJ11">
        <v>5.3221591454859548E-11</v>
      </c>
      <c r="CK11">
        <v>-3.3593782337508222</v>
      </c>
      <c r="CL11">
        <v>2.1422906364928835E-8</v>
      </c>
      <c r="CM11">
        <v>8.746938806694457E-3</v>
      </c>
      <c r="CO11">
        <f>(1/4)*SUM($BY$11:$CB$11)</f>
        <v>-0.24999511162054205</v>
      </c>
      <c r="CR11">
        <v>0.54151310750316761</v>
      </c>
      <c r="CS11">
        <v>0.34410819887887595</v>
      </c>
      <c r="CT11">
        <v>-1.0067577852725641E-2</v>
      </c>
      <c r="CU11">
        <v>0.44823205601862387</v>
      </c>
      <c r="CW11">
        <f>IF($AH$11&gt;0,$CR$11,0)</f>
        <v>0.54151310750316761</v>
      </c>
      <c r="CX11">
        <f>IF($AI$11&gt;0,$CS$11,0)</f>
        <v>0.34410819887887595</v>
      </c>
      <c r="CY11">
        <f>IF($AJ$11&gt;0,$CT$11,0)</f>
        <v>-1.0067577852725641E-2</v>
      </c>
      <c r="CZ11">
        <f>IF($AK$11&gt;0,$CU$11,0)</f>
        <v>0.44823205601862387</v>
      </c>
      <c r="DB11">
        <v>-0.58338145527464913</v>
      </c>
      <c r="DC11">
        <v>8.277634219769156E-2</v>
      </c>
      <c r="DD11">
        <v>0.15827638172681538</v>
      </c>
      <c r="DE11">
        <v>1.3036410309053146</v>
      </c>
      <c r="DF11">
        <v>0.70662454440599365</v>
      </c>
      <c r="DG11">
        <v>-6.9803278884093323E-2</v>
      </c>
      <c r="DH11">
        <v>1.2932850373824833</v>
      </c>
      <c r="DI11">
        <v>0.80487666624832033</v>
      </c>
      <c r="DJ11">
        <v>7.1156024348347946E-2</v>
      </c>
      <c r="DK11">
        <v>0.31282489520009799</v>
      </c>
      <c r="DM11">
        <f>(1/4)*SUM($CW$11:$CZ$11)</f>
        <v>0.33094644613698543</v>
      </c>
      <c r="DO11">
        <v>0.72672973513397987</v>
      </c>
      <c r="DP11">
        <v>1.7613465179852676</v>
      </c>
      <c r="DQ11">
        <v>1.3744164384527378</v>
      </c>
      <c r="DR11">
        <v>0.85606434069754966</v>
      </c>
      <c r="DT11">
        <f>IF($S$11&gt;0,$DO$11,0)</f>
        <v>0.72672973513397987</v>
      </c>
      <c r="DU11">
        <f>IF($T$11&gt;0,$DP$11,0)</f>
        <v>1.7613465179852676</v>
      </c>
      <c r="DV11">
        <f>IF($U$11&gt;0,$DQ$11,0)</f>
        <v>1.3744164384527378</v>
      </c>
      <c r="DW11">
        <f>IF($V$11&gt;0,$DR$11,0)</f>
        <v>0.85606434069754966</v>
      </c>
      <c r="DY11">
        <v>0.38286986179473276</v>
      </c>
      <c r="DZ11">
        <v>1.0733289913087858</v>
      </c>
      <c r="EA11">
        <v>0.77947398037273818</v>
      </c>
      <c r="EB11">
        <v>0.39158685246002845</v>
      </c>
      <c r="EC11">
        <v>0.73745360136364857</v>
      </c>
      <c r="ED11">
        <v>0.77074571089995758</v>
      </c>
      <c r="EE11">
        <v>0.60542435818087326</v>
      </c>
      <c r="EF11">
        <v>0.52931365160519062</v>
      </c>
      <c r="EG11">
        <v>0.81285711344801659</v>
      </c>
      <c r="EH11">
        <v>0.44627957621277348</v>
      </c>
      <c r="EJ11">
        <f>(1/4)*SUM($DT$11:$DW$11)</f>
        <v>1.1796392580673838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1.9699150843498594</v>
      </c>
      <c r="O12">
        <v>3.0369682118293797</v>
      </c>
      <c r="P12">
        <v>2.6802659036636047</v>
      </c>
      <c r="Q12">
        <v>3.3928699309567456</v>
      </c>
      <c r="S12">
        <f t="shared" si="8"/>
        <v>2.0728794766949656</v>
      </c>
      <c r="T12">
        <f t="shared" si="0"/>
        <v>3.1399326041744859</v>
      </c>
      <c r="U12">
        <f t="shared" si="0"/>
        <v>2.783230296008711</v>
      </c>
      <c r="V12">
        <f t="shared" si="0"/>
        <v>3.4958343233018518</v>
      </c>
      <c r="X12">
        <f t="shared" si="9"/>
        <v>2.0728794766949656</v>
      </c>
      <c r="Y12">
        <f t="shared" si="1"/>
        <v>3.1399326041744859</v>
      </c>
      <c r="Z12">
        <f t="shared" si="1"/>
        <v>2.783230296008711</v>
      </c>
      <c r="AA12">
        <f t="shared" si="1"/>
        <v>3.4958343233018518</v>
      </c>
      <c r="AC12">
        <v>9.7533303654560903</v>
      </c>
      <c r="AD12">
        <v>12.647723595871803</v>
      </c>
      <c r="AE12">
        <v>11.191918604922352</v>
      </c>
      <c r="AF12">
        <v>12.936309631106205</v>
      </c>
      <c r="AH12">
        <f t="shared" si="10"/>
        <v>10.593458056851484</v>
      </c>
      <c r="AI12">
        <f t="shared" si="2"/>
        <v>13.487851287267196</v>
      </c>
      <c r="AJ12">
        <f t="shared" si="2"/>
        <v>12.032046296317745</v>
      </c>
      <c r="AK12">
        <f t="shared" si="2"/>
        <v>13.776437322501598</v>
      </c>
      <c r="AM12">
        <f t="shared" si="11"/>
        <v>10.593458056851484</v>
      </c>
      <c r="AN12">
        <f t="shared" si="3"/>
        <v>13.487851287267196</v>
      </c>
      <c r="AO12">
        <f t="shared" si="3"/>
        <v>12.032046296317745</v>
      </c>
      <c r="AP12">
        <f t="shared" si="3"/>
        <v>13.776437322501598</v>
      </c>
      <c r="AR12">
        <v>65.174779487282407</v>
      </c>
      <c r="AS12">
        <v>89.082564364505615</v>
      </c>
      <c r="AT12">
        <v>72.516746991751532</v>
      </c>
      <c r="AU12">
        <v>86.804154094981783</v>
      </c>
      <c r="AW12">
        <f t="shared" si="12"/>
        <v>66.082642539476112</v>
      </c>
      <c r="AX12">
        <f t="shared" si="4"/>
        <v>89.990427416699319</v>
      </c>
      <c r="AY12">
        <f t="shared" si="4"/>
        <v>73.424610043945236</v>
      </c>
      <c r="AZ12">
        <f t="shared" si="4"/>
        <v>87.712017147175487</v>
      </c>
      <c r="BB12">
        <f t="shared" si="13"/>
        <v>2.1268777696106502E-6</v>
      </c>
      <c r="BC12">
        <f t="shared" si="5"/>
        <v>2.2916040459893353E-8</v>
      </c>
      <c r="BD12">
        <f t="shared" si="5"/>
        <v>4.1293441290641477E-7</v>
      </c>
      <c r="BE12">
        <f t="shared" si="5"/>
        <v>2.8400534539227568E-8</v>
      </c>
      <c r="BG12">
        <f t="shared" si="14"/>
        <v>2.1234389924930751E-6</v>
      </c>
      <c r="BH12">
        <f t="shared" si="6"/>
        <v>2.2911329737459238E-8</v>
      </c>
      <c r="BI12">
        <f t="shared" si="6"/>
        <v>4.1265558246473585E-7</v>
      </c>
      <c r="BJ12">
        <f t="shared" si="6"/>
        <v>2.8395316976074375E-8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2.1234389924930751E-6</v>
      </c>
      <c r="BZ12">
        <f>$BH$12-$BM$12</f>
        <v>2.2911329737459238E-8</v>
      </c>
      <c r="CA12">
        <f>$BI$12-$BN$12</f>
        <v>4.1265558246473585E-7</v>
      </c>
      <c r="CB12">
        <f>$BJ$12-$BO$12</f>
        <v>2.8395316976074375E-8</v>
      </c>
      <c r="CD12">
        <v>-3.371962821816799</v>
      </c>
      <c r="CE12">
        <v>12.464809294461906</v>
      </c>
      <c r="CF12">
        <v>-3.4441093304976675</v>
      </c>
      <c r="CG12">
        <v>6.16569744380941E-10</v>
      </c>
      <c r="CH12">
        <v>-2.6483103876084808</v>
      </c>
      <c r="CI12">
        <v>7.0399659721934693E-6</v>
      </c>
      <c r="CJ12">
        <v>4.6330791247854047E-11</v>
      </c>
      <c r="CK12">
        <v>-3.008011571162736</v>
      </c>
      <c r="CL12">
        <v>1.8693440408439054E-8</v>
      </c>
      <c r="CM12">
        <v>7.5777573014637317E-3</v>
      </c>
      <c r="CO12">
        <f>(1/4)*SUM($BY$12:$CB$12)</f>
        <v>6.4685030541783621E-7</v>
      </c>
      <c r="CR12">
        <v>0.20514786812543259</v>
      </c>
      <c r="CS12">
        <v>-2.7036821431041327E-2</v>
      </c>
      <c r="CT12">
        <v>8.5798517672880825E-2</v>
      </c>
      <c r="CU12">
        <v>-0.36091559863294392</v>
      </c>
      <c r="CW12">
        <f>IF($AH$12&gt;0,$CR$12,0)</f>
        <v>0.20514786812543259</v>
      </c>
      <c r="CX12">
        <f>IF($AI$12&gt;0,$CS$12,0)</f>
        <v>-2.7036821431041327E-2</v>
      </c>
      <c r="CY12">
        <f>IF($AJ$12&gt;0,$CT$12,0)</f>
        <v>8.5798517672880825E-2</v>
      </c>
      <c r="CZ12">
        <f>IF($AK$12&gt;0,$CU$12,0)</f>
        <v>-0.36091559863294392</v>
      </c>
      <c r="DB12">
        <v>-0.69434018028202071</v>
      </c>
      <c r="DC12">
        <v>0.14551360171391572</v>
      </c>
      <c r="DD12">
        <v>0.26670884802678119</v>
      </c>
      <c r="DE12">
        <v>1.8375447468258188</v>
      </c>
      <c r="DF12">
        <v>0.93547314461877584</v>
      </c>
      <c r="DG12">
        <v>-0.17063777384397877</v>
      </c>
      <c r="DH12">
        <v>1.7352721532811528</v>
      </c>
      <c r="DI12">
        <v>0.96924633031931029</v>
      </c>
      <c r="DJ12">
        <v>7.1883580048028833E-2</v>
      </c>
      <c r="DK12">
        <v>0.50866649059043478</v>
      </c>
      <c r="DM12">
        <f>(1/4)*SUM($CW$12:$CZ$12)</f>
        <v>-2.4251508566417959E-2</v>
      </c>
      <c r="DO12">
        <v>0.58814642769954462</v>
      </c>
      <c r="DP12">
        <v>1.929331995224189</v>
      </c>
      <c r="DQ12">
        <v>0.87581884029136303</v>
      </c>
      <c r="DR12">
        <v>1.3061598590638845</v>
      </c>
      <c r="DT12">
        <f>IF($S$12&gt;0,$DO$12,0)</f>
        <v>0.58814642769954462</v>
      </c>
      <c r="DU12">
        <f>IF($T$12&gt;0,$DP$12,0)</f>
        <v>1.929331995224189</v>
      </c>
      <c r="DV12">
        <f>IF($U$12&gt;0,$DQ$12,0)</f>
        <v>0.87581884029136303</v>
      </c>
      <c r="DW12">
        <f>IF($V$12&gt;0,$DR$12,0)</f>
        <v>1.3061598590638845</v>
      </c>
      <c r="DY12">
        <v>0.24241703000708498</v>
      </c>
      <c r="DZ12">
        <v>0.63418338841684174</v>
      </c>
      <c r="EA12">
        <v>0.48250665760259714</v>
      </c>
      <c r="EB12">
        <v>0.23644167497213059</v>
      </c>
      <c r="EC12">
        <v>0.40456293092337892</v>
      </c>
      <c r="ED12">
        <v>0.47391609854605971</v>
      </c>
      <c r="EE12">
        <v>0.41776140808662365</v>
      </c>
      <c r="EF12">
        <v>0.31953101408590245</v>
      </c>
      <c r="EG12">
        <v>0.48681405116265219</v>
      </c>
      <c r="EH12">
        <v>0.27435865264502585</v>
      </c>
      <c r="EJ12">
        <f>(1/4)*SUM($DT$12:$DW$12)</f>
        <v>1.1748642805697451</v>
      </c>
      <c r="EN12">
        <f>Sheet32!GJ12</f>
        <v>0.11566672121776039</v>
      </c>
      <c r="EO12">
        <f>Sheet32!GK12</f>
        <v>9.3577997975618374E-2</v>
      </c>
      <c r="EP12">
        <f>Sheet32!GL12</f>
        <v>0.91333548124320063</v>
      </c>
      <c r="EQ12">
        <f>Sheet32!GM12</f>
        <v>0.71983910369426551</v>
      </c>
      <c r="ER12">
        <f>Sheet32!GN12</f>
        <v>2.8977255629246194E-2</v>
      </c>
      <c r="ES12">
        <f>Sheet32!GO12</f>
        <v>0.1029643923451064</v>
      </c>
      <c r="ET12">
        <f>Sheet32!GP12</f>
        <v>0.67615849297407071</v>
      </c>
      <c r="EU12">
        <f>Sheet32!GQ12</f>
        <v>0.51799703628687555</v>
      </c>
      <c r="EV12">
        <f>Sheet32!GR12</f>
        <v>0.64998722924674157</v>
      </c>
      <c r="EW12">
        <f>Sheet32!GS12</f>
        <v>0.23201859289308938</v>
      </c>
      <c r="EZ12">
        <f t="array" ref="EZ12:FI12">TRANSPOSE(EJ7:EJ16)</f>
        <v>0.59678004523762718</v>
      </c>
      <c r="FA12">
        <v>1.6483764627656532</v>
      </c>
      <c r="FB12">
        <v>1.1617339899536461</v>
      </c>
      <c r="FC12">
        <v>0.5817935747132742</v>
      </c>
      <c r="FD12">
        <v>1.1796392580673838</v>
      </c>
      <c r="FE12">
        <v>1.1748642805697451</v>
      </c>
      <c r="FF12">
        <v>0.84557024533946668</v>
      </c>
      <c r="FG12">
        <v>0.78898012610337487</v>
      </c>
      <c r="FH12">
        <v>1.2927275353209153</v>
      </c>
      <c r="FI12">
        <v>0.69924114323125852</v>
      </c>
      <c r="FL12">
        <f>Sheet32!FX12</f>
        <v>0.11646347143710913</v>
      </c>
      <c r="FM12">
        <f>Sheet32!FY12</f>
        <v>0.31823065165989239</v>
      </c>
      <c r="FN12">
        <f>Sheet32!FZ12</f>
        <v>0.22477853554696411</v>
      </c>
      <c r="FO12">
        <f>Sheet32!GA12</f>
        <v>0.11380425099244089</v>
      </c>
      <c r="FP12">
        <f>Sheet32!GB12</f>
        <v>0.22857768305101805</v>
      </c>
      <c r="FQ12">
        <f>Sheet32!GC12</f>
        <v>0.22815122320907827</v>
      </c>
      <c r="FR12">
        <f>Sheet32!GD12</f>
        <v>0.16530799536223903</v>
      </c>
      <c r="FS12">
        <f>Sheet32!GE12</f>
        <v>0.15377013772156928</v>
      </c>
      <c r="FT12">
        <f>Sheet32!GF12</f>
        <v>0.2500160071659745</v>
      </c>
      <c r="FU12">
        <f>Sheet32!GG12</f>
        <v>0.13572158956565678</v>
      </c>
      <c r="FX12">
        <f>($EV$10*FL12)+((1-$EV$10)*EZ12)</f>
        <v>0.16449512881716094</v>
      </c>
      <c r="FY12">
        <f t="shared" ref="FY12:GG12" si="16">($EV$10*FM12)+((1-$EV$10)*FA12)</f>
        <v>0.45124523277046846</v>
      </c>
      <c r="FZ12">
        <f t="shared" si="16"/>
        <v>0.3184740809876323</v>
      </c>
      <c r="GA12">
        <f t="shared" si="16"/>
        <v>0.16060318336452423</v>
      </c>
      <c r="GB12">
        <f t="shared" si="16"/>
        <v>0.32368384055265459</v>
      </c>
      <c r="GC12">
        <f t="shared" si="16"/>
        <v>0.32282252894514496</v>
      </c>
      <c r="GD12">
        <f t="shared" si="16"/>
        <v>0.23333422035996176</v>
      </c>
      <c r="GE12">
        <f t="shared" si="16"/>
        <v>0.21729113655974983</v>
      </c>
      <c r="GF12">
        <f t="shared" si="16"/>
        <v>0.35428715998146854</v>
      </c>
      <c r="GG12">
        <f t="shared" si="16"/>
        <v>0.19207354493221696</v>
      </c>
      <c r="GJ12">
        <f>EN12-($EU$10*FX12)</f>
        <v>0.11550222608894323</v>
      </c>
      <c r="GK12">
        <f t="shared" ref="GK12:GS12" si="17">EO12-($EU$10*FY12)</f>
        <v>9.3126752742847901E-2</v>
      </c>
      <c r="GL12">
        <f t="shared" si="17"/>
        <v>0.91301700716221301</v>
      </c>
      <c r="GM12">
        <f t="shared" si="17"/>
        <v>0.71967850051090099</v>
      </c>
      <c r="GN12">
        <f t="shared" si="17"/>
        <v>2.865357178869354E-2</v>
      </c>
      <c r="GO12">
        <f t="shared" si="17"/>
        <v>0.10264156981616127</v>
      </c>
      <c r="GP12">
        <f t="shared" si="17"/>
        <v>0.67592515875371073</v>
      </c>
      <c r="GQ12">
        <f t="shared" si="17"/>
        <v>0.51777974515031577</v>
      </c>
      <c r="GR12">
        <f t="shared" si="17"/>
        <v>0.64963294208676015</v>
      </c>
      <c r="GS12">
        <f t="shared" si="17"/>
        <v>0.23182651934815715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1.6704018008677428</v>
      </c>
      <c r="O13">
        <v>2.3050778420394513</v>
      </c>
      <c r="P13">
        <v>2.1104535353015117</v>
      </c>
      <c r="Q13">
        <v>1.855884196639032</v>
      </c>
      <c r="S13">
        <f t="shared" si="8"/>
        <v>2.3465602938418133</v>
      </c>
      <c r="T13">
        <f t="shared" si="0"/>
        <v>2.9812363350135218</v>
      </c>
      <c r="U13">
        <f t="shared" si="0"/>
        <v>2.7866120282755826</v>
      </c>
      <c r="V13">
        <f t="shared" si="0"/>
        <v>2.5320426896131027</v>
      </c>
      <c r="X13">
        <f t="shared" si="9"/>
        <v>2.3465602938418133</v>
      </c>
      <c r="Y13">
        <f t="shared" si="1"/>
        <v>2.9812363350135218</v>
      </c>
      <c r="Z13">
        <f t="shared" si="1"/>
        <v>2.7866120282755826</v>
      </c>
      <c r="AA13">
        <f t="shared" si="1"/>
        <v>2.5320426896131027</v>
      </c>
      <c r="AC13">
        <v>10.347110521823085</v>
      </c>
      <c r="AD13">
        <v>14.018369078029295</v>
      </c>
      <c r="AE13">
        <v>11.146891014325046</v>
      </c>
      <c r="AF13">
        <v>13.350751748694952</v>
      </c>
      <c r="AH13">
        <f t="shared" si="10"/>
        <v>10.714801966593056</v>
      </c>
      <c r="AI13">
        <f t="shared" si="2"/>
        <v>14.386060522799266</v>
      </c>
      <c r="AJ13">
        <f t="shared" si="2"/>
        <v>11.514582459095017</v>
      </c>
      <c r="AK13">
        <f t="shared" si="2"/>
        <v>13.718443193464923</v>
      </c>
      <c r="AM13">
        <f t="shared" si="11"/>
        <v>10.714801966593056</v>
      </c>
      <c r="AN13">
        <f t="shared" si="3"/>
        <v>14.386060522799266</v>
      </c>
      <c r="AO13">
        <f t="shared" si="3"/>
        <v>11.514582459095017</v>
      </c>
      <c r="AP13">
        <f t="shared" si="3"/>
        <v>13.718443193464923</v>
      </c>
      <c r="AR13">
        <v>53.361812501776804</v>
      </c>
      <c r="AS13">
        <v>72.125853309421132</v>
      </c>
      <c r="AT13">
        <v>59.699477005543862</v>
      </c>
      <c r="AU13">
        <v>70.734652797319811</v>
      </c>
      <c r="AW13">
        <f t="shared" si="12"/>
        <v>54.297908525537899</v>
      </c>
      <c r="AX13">
        <f t="shared" si="4"/>
        <v>73.061949333182227</v>
      </c>
      <c r="AY13">
        <f t="shared" si="4"/>
        <v>60.635573029304958</v>
      </c>
      <c r="AZ13">
        <f t="shared" si="4"/>
        <v>71.670748821080906</v>
      </c>
      <c r="BB13">
        <f t="shared" si="13"/>
        <v>1.6206811429725933E-11</v>
      </c>
      <c r="BC13">
        <f t="shared" si="5"/>
        <v>1.0190487524957371E-15</v>
      </c>
      <c r="BD13">
        <f t="shared" si="5"/>
        <v>1.1525847605957142E-12</v>
      </c>
      <c r="BE13">
        <f t="shared" si="5"/>
        <v>3.066847615386557E-15</v>
      </c>
      <c r="BG13">
        <f t="shared" si="14"/>
        <v>1.6180607943522022E-11</v>
      </c>
      <c r="BH13">
        <f t="shared" si="6"/>
        <v>1.018839272335836E-15</v>
      </c>
      <c r="BI13">
        <f t="shared" si="6"/>
        <v>1.1518064875629406E-12</v>
      </c>
      <c r="BJ13">
        <f t="shared" si="6"/>
        <v>3.066284193909669E-15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1.6180607943522022E-11</v>
      </c>
      <c r="BZ13">
        <f>$BH$13-$BM$13</f>
        <v>1.018839272335836E-15</v>
      </c>
      <c r="CA13">
        <f>$BI$13-$BN$13</f>
        <v>1.1518064875629406E-12</v>
      </c>
      <c r="CB13">
        <f>$BJ$13-$BO$13</f>
        <v>3.066284193909669E-15</v>
      </c>
      <c r="CD13">
        <v>-3.5965151306998164</v>
      </c>
      <c r="CE13">
        <v>12.575827898294481</v>
      </c>
      <c r="CF13">
        <v>-3.429610798237742</v>
      </c>
      <c r="CG13">
        <v>6.2081526589770886E-10</v>
      </c>
      <c r="CH13">
        <v>-2.678646618884525</v>
      </c>
      <c r="CI13">
        <v>7.0557320858397183E-6</v>
      </c>
      <c r="CJ13">
        <v>4.6672825580212271E-11</v>
      </c>
      <c r="CK13">
        <v>-2.8786456118416726</v>
      </c>
      <c r="CL13">
        <v>1.8748773992545632E-8</v>
      </c>
      <c r="CM13">
        <v>7.5831862209268883E-3</v>
      </c>
      <c r="CO13">
        <f>(1/4)*SUM($BY$13:$CB$13)</f>
        <v>4.334124888637802E-12</v>
      </c>
      <c r="CR13">
        <v>0.46371491905199125</v>
      </c>
      <c r="CS13">
        <v>0.72227643428310129</v>
      </c>
      <c r="CT13">
        <v>0.52942625299707158</v>
      </c>
      <c r="CU13">
        <v>0.64031894972471426</v>
      </c>
      <c r="CW13">
        <f>IF($AH$13&gt;0,$CR$13,0)</f>
        <v>0.46371491905199125</v>
      </c>
      <c r="CX13">
        <f>IF($AI$13&gt;0,$CS$13,0)</f>
        <v>0.72227643428310129</v>
      </c>
      <c r="CY13">
        <f>IF($AJ$13&gt;0,$CT$13,0)</f>
        <v>0.52942625299707158</v>
      </c>
      <c r="CZ13">
        <f>IF($AK$13&gt;0,$CU$13,0)</f>
        <v>0.64031894972471426</v>
      </c>
      <c r="DB13">
        <v>-0.70273510719139487</v>
      </c>
      <c r="DC13">
        <v>0.11166948923558118</v>
      </c>
      <c r="DD13">
        <v>0.21178365344719161</v>
      </c>
      <c r="DE13">
        <v>1.5861384048422389</v>
      </c>
      <c r="DF13">
        <v>0.85086232237194803</v>
      </c>
      <c r="DG13">
        <v>-6.8494458613618414E-2</v>
      </c>
      <c r="DH13">
        <v>1.5845080617189939</v>
      </c>
      <c r="DI13">
        <v>1.0053226033895584</v>
      </c>
      <c r="DJ13">
        <v>0.11002017821015424</v>
      </c>
      <c r="DK13">
        <v>0.37487475074839138</v>
      </c>
      <c r="DM13">
        <f>(1/4)*SUM($CW$13:$CZ$13)</f>
        <v>0.58893413901421954</v>
      </c>
      <c r="DO13">
        <v>-6.9391242128164346E-2</v>
      </c>
      <c r="DP13">
        <v>1.812332328078943</v>
      </c>
      <c r="DQ13">
        <v>0.60182569248721796</v>
      </c>
      <c r="DR13">
        <v>1.0375142029198703</v>
      </c>
      <c r="DT13">
        <f>IF($S$13&gt;0,$DO$13,0)</f>
        <v>-6.9391242128164346E-2</v>
      </c>
      <c r="DU13">
        <f>IF($T$13&gt;0,$DP$13,0)</f>
        <v>1.812332328078943</v>
      </c>
      <c r="DV13">
        <f>IF($U$13&gt;0,$DQ$13,0)</f>
        <v>0.60182569248721796</v>
      </c>
      <c r="DW13">
        <f>IF($V$13&gt;0,$DR$13,0)</f>
        <v>1.0375142029198703</v>
      </c>
      <c r="DY13">
        <v>0.22552976982897613</v>
      </c>
      <c r="DZ13">
        <v>0.67417774588070545</v>
      </c>
      <c r="EA13">
        <v>0.46004737691124453</v>
      </c>
      <c r="EB13">
        <v>0.25197047218075463</v>
      </c>
      <c r="EC13">
        <v>0.52613013737544767</v>
      </c>
      <c r="ED13">
        <v>0.46142706450369209</v>
      </c>
      <c r="EE13">
        <v>0.30477921069248737</v>
      </c>
      <c r="EF13">
        <v>0.33433867135031309</v>
      </c>
      <c r="EG13">
        <v>0.50465450284082869</v>
      </c>
      <c r="EH13">
        <v>0.26483019646386308</v>
      </c>
      <c r="EJ13">
        <f>(1/4)*SUM($DT$13:$DW$13)</f>
        <v>0.84557024533946668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2.0229799648083171</v>
      </c>
      <c r="O14">
        <v>2.6245085444942924</v>
      </c>
      <c r="P14">
        <v>2.6768185742245851</v>
      </c>
      <c r="Q14">
        <v>2.9227856592771846</v>
      </c>
      <c r="S14">
        <f t="shared" si="8"/>
        <v>2.5409770010951926</v>
      </c>
      <c r="T14">
        <f t="shared" si="0"/>
        <v>3.1425055807811679</v>
      </c>
      <c r="U14">
        <f t="shared" si="0"/>
        <v>3.1948156105114607</v>
      </c>
      <c r="V14">
        <f t="shared" si="0"/>
        <v>3.4407826955640601</v>
      </c>
      <c r="X14">
        <f t="shared" si="9"/>
        <v>2.5409770010951926</v>
      </c>
      <c r="Y14">
        <f t="shared" si="1"/>
        <v>3.1425055807811679</v>
      </c>
      <c r="Z14">
        <f t="shared" si="1"/>
        <v>3.1948156105114607</v>
      </c>
      <c r="AA14">
        <f t="shared" si="1"/>
        <v>3.4407826955640601</v>
      </c>
      <c r="AC14">
        <v>14.666575922092987</v>
      </c>
      <c r="AD14">
        <v>20.254962874476124</v>
      </c>
      <c r="AE14">
        <v>16.450306407636425</v>
      </c>
      <c r="AF14">
        <v>19.887682296440165</v>
      </c>
      <c r="AH14">
        <f t="shared" si="10"/>
        <v>15.395571658991246</v>
      </c>
      <c r="AI14">
        <f t="shared" si="2"/>
        <v>20.983958611374383</v>
      </c>
      <c r="AJ14">
        <f t="shared" si="2"/>
        <v>17.179302144534685</v>
      </c>
      <c r="AK14">
        <f t="shared" si="2"/>
        <v>20.616678033338424</v>
      </c>
      <c r="AM14">
        <f t="shared" si="11"/>
        <v>15.395571658991246</v>
      </c>
      <c r="AN14">
        <f t="shared" si="3"/>
        <v>20.983958611374383</v>
      </c>
      <c r="AO14">
        <f t="shared" si="3"/>
        <v>17.179302144534685</v>
      </c>
      <c r="AP14">
        <f t="shared" si="3"/>
        <v>20.616678033338424</v>
      </c>
      <c r="AR14">
        <v>58.20712388185494</v>
      </c>
      <c r="AS14">
        <v>79.403493776250627</v>
      </c>
      <c r="AT14">
        <v>65.010753848478771</v>
      </c>
      <c r="AU14">
        <v>77.530518385394615</v>
      </c>
      <c r="AW14">
        <f t="shared" si="12"/>
        <v>58.394828746241501</v>
      </c>
      <c r="AX14">
        <f t="shared" si="4"/>
        <v>79.591198640637188</v>
      </c>
      <c r="AY14">
        <f t="shared" si="4"/>
        <v>65.198458712865332</v>
      </c>
      <c r="AZ14">
        <f t="shared" si="4"/>
        <v>77.718223249781175</v>
      </c>
      <c r="BB14">
        <f t="shared" si="13"/>
        <v>9.7491650672130373E-10</v>
      </c>
      <c r="BC14">
        <f t="shared" si="5"/>
        <v>6.9793006478221915E-13</v>
      </c>
      <c r="BD14">
        <f t="shared" si="5"/>
        <v>1.1048643151846331E-10</v>
      </c>
      <c r="BE14">
        <f t="shared" si="5"/>
        <v>1.2974091941677324E-12</v>
      </c>
      <c r="BG14">
        <f t="shared" si="14"/>
        <v>9.7334024285566871E-10</v>
      </c>
      <c r="BH14">
        <f t="shared" si="6"/>
        <v>6.977865951972633E-13</v>
      </c>
      <c r="BI14">
        <f t="shared" si="6"/>
        <v>1.1041182649757637E-10</v>
      </c>
      <c r="BJ14">
        <f t="shared" si="6"/>
        <v>1.2971708425128806E-12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22.926803863750678</v>
      </c>
      <c r="BT14">
        <f t="shared" si="7"/>
        <v>0</v>
      </c>
      <c r="BY14">
        <f>$BG$14-$BL$14</f>
        <v>9.7334024285566871E-10</v>
      </c>
      <c r="BZ14">
        <f>$BH$14-$BM$14</f>
        <v>6.977865951972633E-13</v>
      </c>
      <c r="CA14">
        <f>$BI$14-$BN$14</f>
        <v>-0.99999999988958821</v>
      </c>
      <c r="CB14">
        <f>$BJ$14-$BO$14</f>
        <v>1.2971708425128806E-12</v>
      </c>
      <c r="CD14">
        <v>-5.2459896528435959</v>
      </c>
      <c r="CE14">
        <v>18.532729323629276</v>
      </c>
      <c r="CF14">
        <v>-5.1541695081493009</v>
      </c>
      <c r="CG14">
        <v>8.9477834260313618E-10</v>
      </c>
      <c r="CH14">
        <v>-3.8488145589497256</v>
      </c>
      <c r="CI14">
        <v>1.0211719901976667E-5</v>
      </c>
      <c r="CJ14">
        <v>6.7245384154380542E-11</v>
      </c>
      <c r="CK14">
        <v>-4.294825531902843</v>
      </c>
      <c r="CL14">
        <v>2.7095022368475623E-8</v>
      </c>
      <c r="CM14">
        <v>1.1059688439240515E-2</v>
      </c>
      <c r="CO14">
        <f>(1/4)*SUM($BY$14:$CB$14)</f>
        <v>-0.24999999972856324</v>
      </c>
      <c r="CR14">
        <v>0.59242696306881326</v>
      </c>
      <c r="CS14">
        <v>0.37423799921700457</v>
      </c>
      <c r="CT14">
        <v>0.58115487323545456</v>
      </c>
      <c r="CU14">
        <v>-4.108155706237844E-2</v>
      </c>
      <c r="CW14">
        <f>IF($AH$14&gt;0,$CR$14,0)</f>
        <v>0.59242696306881326</v>
      </c>
      <c r="CX14">
        <f>IF($AI$14&gt;0,$CS$14,0)</f>
        <v>0.37423799921700457</v>
      </c>
      <c r="CY14">
        <f>IF($AJ$14&gt;0,$CT$14,0)</f>
        <v>0.58115487323545456</v>
      </c>
      <c r="CZ14">
        <f>IF($AK$14&gt;0,$CU$14,0)</f>
        <v>-4.108155706237844E-2</v>
      </c>
      <c r="DB14">
        <v>-0.78928748918731828</v>
      </c>
      <c r="DC14">
        <v>0.11995611429799799</v>
      </c>
      <c r="DD14">
        <v>0.23973634033020114</v>
      </c>
      <c r="DE14">
        <v>1.8956474030161212</v>
      </c>
      <c r="DF14">
        <v>0.99185983359715379</v>
      </c>
      <c r="DG14">
        <v>-0.1328522625546279</v>
      </c>
      <c r="DH14">
        <v>1.8356660723803455</v>
      </c>
      <c r="DI14">
        <v>1.0991795598891803</v>
      </c>
      <c r="DJ14">
        <v>8.121435322781817E-2</v>
      </c>
      <c r="DK14">
        <v>0.47172563217662011</v>
      </c>
      <c r="DM14">
        <f>(1/4)*SUM($CW$14:$CZ$14)</f>
        <v>0.37668456961472352</v>
      </c>
      <c r="DO14">
        <v>0.18220465640236755</v>
      </c>
      <c r="DP14">
        <v>1.3369340095722235</v>
      </c>
      <c r="DQ14">
        <v>0.82007773903787384</v>
      </c>
      <c r="DR14">
        <v>0.81670409940103439</v>
      </c>
      <c r="DT14">
        <f>IF($S$14&gt;0,$DO$14,0)</f>
        <v>0.18220465640236755</v>
      </c>
      <c r="DU14">
        <f>IF($T$14&gt;0,$DP$14,0)</f>
        <v>1.3369340095722235</v>
      </c>
      <c r="DV14">
        <f>IF($U$14&gt;0,$DQ$14,0)</f>
        <v>0.82007773903787384</v>
      </c>
      <c r="DW14">
        <f>IF($V$14&gt;0,$DR$14,0)</f>
        <v>0.81670409940103439</v>
      </c>
      <c r="DY14">
        <v>0.18303655252807416</v>
      </c>
      <c r="DZ14">
        <v>0.43350687479626365</v>
      </c>
      <c r="EA14">
        <v>0.32542908063563281</v>
      </c>
      <c r="EB14">
        <v>0.17228457780948037</v>
      </c>
      <c r="EC14">
        <v>0.30729670106977197</v>
      </c>
      <c r="ED14">
        <v>0.33033241903872601</v>
      </c>
      <c r="EE14">
        <v>0.28444382569976512</v>
      </c>
      <c r="EF14">
        <v>0.2259481158665925</v>
      </c>
      <c r="EG14">
        <v>0.35419500056205394</v>
      </c>
      <c r="EH14">
        <v>0.19490987290405382</v>
      </c>
      <c r="EJ14">
        <f>(1/4)*SUM($DT$14:$DW$14)</f>
        <v>0.78898012610337487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2.1494398338709741</v>
      </c>
      <c r="O15">
        <v>3.1102911154983741</v>
      </c>
      <c r="P15">
        <v>2.4971998327626213</v>
      </c>
      <c r="Q15">
        <v>2.9423333086215271</v>
      </c>
      <c r="S15">
        <f t="shared" si="8"/>
        <v>2.7994270631177156</v>
      </c>
      <c r="T15">
        <f t="shared" si="0"/>
        <v>3.7602783447451156</v>
      </c>
      <c r="U15">
        <f t="shared" si="0"/>
        <v>3.1471870620093627</v>
      </c>
      <c r="V15">
        <f t="shared" si="0"/>
        <v>3.5923205378682685</v>
      </c>
      <c r="X15">
        <f t="shared" si="9"/>
        <v>2.7994270631177156</v>
      </c>
      <c r="Y15">
        <f t="shared" si="1"/>
        <v>3.7602783447451156</v>
      </c>
      <c r="Z15">
        <f t="shared" si="1"/>
        <v>3.1471870620093627</v>
      </c>
      <c r="AA15">
        <f t="shared" si="1"/>
        <v>3.5923205378682685</v>
      </c>
      <c r="AC15">
        <v>10.303895870468628</v>
      </c>
      <c r="AD15">
        <v>13.631415505893335</v>
      </c>
      <c r="AE15">
        <v>11.857426915959916</v>
      </c>
      <c r="AF15">
        <v>13.323119171462945</v>
      </c>
      <c r="AH15">
        <f t="shared" si="10"/>
        <v>10.508219638776021</v>
      </c>
      <c r="AI15">
        <f t="shared" si="2"/>
        <v>13.835739274200728</v>
      </c>
      <c r="AJ15">
        <f t="shared" si="2"/>
        <v>12.061750684267309</v>
      </c>
      <c r="AK15">
        <f t="shared" si="2"/>
        <v>13.527442939770339</v>
      </c>
      <c r="AM15">
        <f t="shared" si="11"/>
        <v>10.508219638776021</v>
      </c>
      <c r="AN15">
        <f t="shared" si="3"/>
        <v>13.835739274200728</v>
      </c>
      <c r="AO15">
        <f t="shared" si="3"/>
        <v>12.061750684267309</v>
      </c>
      <c r="AP15">
        <f t="shared" si="3"/>
        <v>13.527442939770339</v>
      </c>
      <c r="AR15">
        <v>59.722133758342963</v>
      </c>
      <c r="AS15">
        <v>80.529826211190681</v>
      </c>
      <c r="AT15">
        <v>66.889676958298807</v>
      </c>
      <c r="AU15">
        <v>78.997423149246544</v>
      </c>
      <c r="AW15">
        <f t="shared" si="12"/>
        <v>60.204091004990097</v>
      </c>
      <c r="AX15">
        <f t="shared" si="4"/>
        <v>81.011783457837822</v>
      </c>
      <c r="AY15">
        <f t="shared" si="4"/>
        <v>67.371634204945948</v>
      </c>
      <c r="AZ15">
        <f t="shared" si="4"/>
        <v>79.479380395893685</v>
      </c>
      <c r="BB15">
        <f t="shared" si="13"/>
        <v>5.9527828313434557E-9</v>
      </c>
      <c r="BC15">
        <f t="shared" si="5"/>
        <v>2.8891098440502142E-12</v>
      </c>
      <c r="BD15">
        <f t="shared" si="5"/>
        <v>9.7074926727722152E-10</v>
      </c>
      <c r="BE15">
        <f t="shared" si="5"/>
        <v>7.549840932486505E-12</v>
      </c>
      <c r="BG15">
        <f t="shared" si="14"/>
        <v>5.9431582569185393E-9</v>
      </c>
      <c r="BH15">
        <f t="shared" si="6"/>
        <v>2.8885159458774122E-12</v>
      </c>
      <c r="BI15">
        <f t="shared" si="6"/>
        <v>9.7009377711100057E-10</v>
      </c>
      <c r="BJ15">
        <f t="shared" si="6"/>
        <v>7.5484539243720141E-12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5.9431582569185393E-9</v>
      </c>
      <c r="BZ15">
        <f>$BH$15-$BM$15</f>
        <v>2.8885159458774122E-12</v>
      </c>
      <c r="CA15">
        <f>$BI$15-$BN$15</f>
        <v>9.7009377711100057E-10</v>
      </c>
      <c r="CB15">
        <f>$BJ$15-$BO$15</f>
        <v>7.5484539243720141E-12</v>
      </c>
      <c r="CD15">
        <v>-3.458934818550182</v>
      </c>
      <c r="CE15">
        <v>12.475672184916313</v>
      </c>
      <c r="CF15">
        <v>-3.3818607348157443</v>
      </c>
      <c r="CG15">
        <v>6.1215620921195791E-10</v>
      </c>
      <c r="CH15">
        <v>-2.6270010340245928</v>
      </c>
      <c r="CI15">
        <v>6.9980058229106298E-6</v>
      </c>
      <c r="CJ15">
        <v>4.5994440056990959E-11</v>
      </c>
      <c r="CK15">
        <v>-3.015437668170069</v>
      </c>
      <c r="CL15">
        <v>1.8573779406209824E-8</v>
      </c>
      <c r="CM15">
        <v>7.5550534065206044E-3</v>
      </c>
      <c r="CO15">
        <f>(1/4)*SUM($BY$15:$CB$15)</f>
        <v>1.7309222509749475E-9</v>
      </c>
      <c r="CR15">
        <v>6.5204378568281721E-2</v>
      </c>
      <c r="CS15">
        <v>0.26034800803589708</v>
      </c>
      <c r="CT15">
        <v>-9.535609268142977E-3</v>
      </c>
      <c r="CU15">
        <v>-0.18266366227201344</v>
      </c>
      <c r="CW15">
        <f>IF($AH$15&gt;0,$CR$15,0)</f>
        <v>6.5204378568281721E-2</v>
      </c>
      <c r="CX15">
        <f>IF($AI$15&gt;0,$CS$15,0)</f>
        <v>0.26034800803589708</v>
      </c>
      <c r="CY15">
        <f>IF($AJ$15&gt;0,$CT$15,0)</f>
        <v>-9.535609268142977E-3</v>
      </c>
      <c r="CZ15">
        <f>IF($AK$15&gt;0,$CU$15,0)</f>
        <v>-0.18266366227201344</v>
      </c>
      <c r="DB15">
        <v>-0.86582810047497061</v>
      </c>
      <c r="DC15">
        <v>0.16650557547350042</v>
      </c>
      <c r="DD15">
        <v>0.28252310394642405</v>
      </c>
      <c r="DE15">
        <v>2.0328525687950743</v>
      </c>
      <c r="DF15">
        <v>1.0970944316183937</v>
      </c>
      <c r="DG15">
        <v>-0.13846750320327955</v>
      </c>
      <c r="DH15">
        <v>1.9951327240807148</v>
      </c>
      <c r="DI15">
        <v>1.1867800236198605</v>
      </c>
      <c r="DJ15">
        <v>0.11882977677341711</v>
      </c>
      <c r="DK15">
        <v>0.5407306962948133</v>
      </c>
      <c r="DM15">
        <f>(1/4)*SUM($CW$15:$CZ$15)</f>
        <v>3.3338278766005598E-2</v>
      </c>
      <c r="DO15">
        <v>0.98186918433098103</v>
      </c>
      <c r="DP15">
        <v>2.0753223885145693</v>
      </c>
      <c r="DQ15">
        <v>0.95123274743440545</v>
      </c>
      <c r="DR15">
        <v>1.1624858210037061</v>
      </c>
      <c r="DT15">
        <f>IF($S$15&gt;0,$DO$15,0)</f>
        <v>0.98186918433098103</v>
      </c>
      <c r="DU15">
        <f>IF($T$15&gt;0,$DP$15,0)</f>
        <v>2.0753223885145693</v>
      </c>
      <c r="DV15">
        <f>IF($U$15&gt;0,$DQ$15,0)</f>
        <v>0.95123274743440545</v>
      </c>
      <c r="DW15">
        <f>IF($V$15&gt;0,$DR$15,0)</f>
        <v>1.1624858210037061</v>
      </c>
      <c r="DY15">
        <v>0.35579104372631187</v>
      </c>
      <c r="DZ15">
        <v>1.003528515625016</v>
      </c>
      <c r="EA15">
        <v>0.70900673954625348</v>
      </c>
      <c r="EB15">
        <v>0.30900400429017821</v>
      </c>
      <c r="EC15">
        <v>0.64712345379463598</v>
      </c>
      <c r="ED15">
        <v>0.71748522506696666</v>
      </c>
      <c r="EE15">
        <v>0.50709211640718443</v>
      </c>
      <c r="EF15">
        <v>0.44057878138502787</v>
      </c>
      <c r="EG15">
        <v>0.79906591721098885</v>
      </c>
      <c r="EH15">
        <v>0.44189957955673176</v>
      </c>
      <c r="EJ15">
        <f>(1/4)*SUM($DT$15:$DW$15)</f>
        <v>1.2927275353209153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1.777473780075703</v>
      </c>
      <c r="O16">
        <v>2.2685931042251153</v>
      </c>
      <c r="P16">
        <v>1.7600434397071845</v>
      </c>
      <c r="Q16">
        <v>2.3621184973142912</v>
      </c>
      <c r="S16">
        <f t="shared" si="8"/>
        <v>2.0094923729687926</v>
      </c>
      <c r="T16">
        <f t="shared" si="0"/>
        <v>2.5006116971182046</v>
      </c>
      <c r="U16">
        <f t="shared" si="0"/>
        <v>1.9920620326002738</v>
      </c>
      <c r="V16">
        <f t="shared" si="0"/>
        <v>2.5941370902073806</v>
      </c>
      <c r="X16">
        <f t="shared" si="9"/>
        <v>2.0094923729687926</v>
      </c>
      <c r="Y16">
        <f t="shared" si="1"/>
        <v>2.5006116971182046</v>
      </c>
      <c r="Z16">
        <f t="shared" si="1"/>
        <v>1.9920620326002738</v>
      </c>
      <c r="AA16">
        <f t="shared" si="1"/>
        <v>2.5941370902073806</v>
      </c>
      <c r="AC16">
        <v>10.80781475961779</v>
      </c>
      <c r="AD16">
        <v>15.460161664711459</v>
      </c>
      <c r="AE16">
        <v>12.023417649730552</v>
      </c>
      <c r="AF16">
        <v>15.018650973054022</v>
      </c>
      <c r="AH16">
        <f t="shared" si="10"/>
        <v>11.275994950729636</v>
      </c>
      <c r="AI16">
        <f t="shared" si="2"/>
        <v>15.928341855823305</v>
      </c>
      <c r="AJ16">
        <f t="shared" si="2"/>
        <v>12.491597840842399</v>
      </c>
      <c r="AK16">
        <f t="shared" si="2"/>
        <v>15.486831164165869</v>
      </c>
      <c r="AM16">
        <f t="shared" si="11"/>
        <v>11.275994950729636</v>
      </c>
      <c r="AN16">
        <f t="shared" si="3"/>
        <v>15.928341855823305</v>
      </c>
      <c r="AO16">
        <f t="shared" si="3"/>
        <v>12.491597840842399</v>
      </c>
      <c r="AP16">
        <f t="shared" si="3"/>
        <v>15.486831164165869</v>
      </c>
      <c r="AR16">
        <v>72.525109637124388</v>
      </c>
      <c r="AS16">
        <v>98.908314631907814</v>
      </c>
      <c r="AT16">
        <v>80.633155686930166</v>
      </c>
      <c r="AU16">
        <v>96.302210063305822</v>
      </c>
      <c r="AW16">
        <f t="shared" si="12"/>
        <v>72.708043412834328</v>
      </c>
      <c r="AX16">
        <f t="shared" si="4"/>
        <v>99.091248407617755</v>
      </c>
      <c r="AY16">
        <f t="shared" si="4"/>
        <v>80.816089462640107</v>
      </c>
      <c r="AZ16">
        <f t="shared" si="4"/>
        <v>96.485143839015763</v>
      </c>
      <c r="BB16">
        <f t="shared" si="13"/>
        <v>1.6036794780840916E-3</v>
      </c>
      <c r="BC16">
        <f t="shared" si="5"/>
        <v>2.0538840273695997E-4</v>
      </c>
      <c r="BD16">
        <f t="shared" si="5"/>
        <v>6.698226082618964E-4</v>
      </c>
      <c r="BE16">
        <f t="shared" si="5"/>
        <v>1.8342014206272622E-4</v>
      </c>
      <c r="BG16">
        <f t="shared" si="14"/>
        <v>1.6010866180843511E-3</v>
      </c>
      <c r="BH16">
        <f t="shared" si="6"/>
        <v>2.0534618219025718E-4</v>
      </c>
      <c r="BI16">
        <f t="shared" si="6"/>
        <v>6.6937031625650598E-4</v>
      </c>
      <c r="BJ16">
        <f t="shared" si="6"/>
        <v>1.8338644529643973E-4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1.6010866180843511E-3</v>
      </c>
      <c r="BZ16">
        <f>$BH$16-$BM$16</f>
        <v>2.0534618219025718E-4</v>
      </c>
      <c r="CA16">
        <f>$BI$16-$BN$16</f>
        <v>6.6937031625650598E-4</v>
      </c>
      <c r="CB16">
        <f>$BJ$16-$BO$16</f>
        <v>1.8338644529643973E-4</v>
      </c>
      <c r="CD16">
        <v>-3.9820854639558263</v>
      </c>
      <c r="CE16">
        <v>13.787495069702411</v>
      </c>
      <c r="CF16">
        <v>-3.8717077909058433</v>
      </c>
      <c r="CG16">
        <v>6.5497796413856613E-10</v>
      </c>
      <c r="CH16">
        <v>-2.8189414162125845</v>
      </c>
      <c r="CI16">
        <v>7.4758269781883936E-6</v>
      </c>
      <c r="CJ16">
        <v>4.9226018087459496E-11</v>
      </c>
      <c r="CK16">
        <v>-3.1228994571141491</v>
      </c>
      <c r="CL16">
        <v>1.9823988682223545E-8</v>
      </c>
      <c r="CM16">
        <v>8.1315621308226966E-3</v>
      </c>
      <c r="CO16">
        <f>(1/4)*SUM($BY$16:$CB$16)</f>
        <v>6.6479739045688846E-4</v>
      </c>
      <c r="CR16">
        <v>-9.6471799566384575E-2</v>
      </c>
      <c r="CS16">
        <v>0.35771988580429431</v>
      </c>
      <c r="CT16">
        <v>-0.18888961767220375</v>
      </c>
      <c r="CU16">
        <v>0.46831376955093434</v>
      </c>
      <c r="CW16">
        <f>IF($AH$16&gt;0,$CR$16,0)</f>
        <v>-9.6471799566384575E-2</v>
      </c>
      <c r="CX16">
        <f>IF($AI$16&gt;0,$CS$16,0)</f>
        <v>0.35771988580429431</v>
      </c>
      <c r="CY16">
        <f>IF($AJ$16&gt;0,$CT$16,0)</f>
        <v>-0.18888961767220375</v>
      </c>
      <c r="CZ16">
        <f>IF($AK$16&gt;0,$CU$16,0)</f>
        <v>0.46831376955093434</v>
      </c>
      <c r="DB16">
        <v>-0.6112213129982037</v>
      </c>
      <c r="DC16">
        <v>0.11668997942794095</v>
      </c>
      <c r="DD16">
        <v>0.18167542810051329</v>
      </c>
      <c r="DE16">
        <v>1.3844893465087149</v>
      </c>
      <c r="DF16">
        <v>0.77284190212955051</v>
      </c>
      <c r="DG16">
        <v>-0.10517852173327105</v>
      </c>
      <c r="DH16">
        <v>1.3634223919721946</v>
      </c>
      <c r="DI16">
        <v>0.79435668732749676</v>
      </c>
      <c r="DJ16">
        <v>7.2301717279849215E-2</v>
      </c>
      <c r="DK16">
        <v>0.3848123672571287</v>
      </c>
      <c r="DM16">
        <f>(1/4)*SUM($CW$16:$CZ$16)</f>
        <v>0.13516805952916008</v>
      </c>
      <c r="DO16">
        <v>0.49763159478068031</v>
      </c>
      <c r="DP16">
        <v>1.1440720541183824</v>
      </c>
      <c r="DQ16">
        <v>0.44703462588589832</v>
      </c>
      <c r="DR16">
        <v>0.70822629814007332</v>
      </c>
      <c r="DT16">
        <f>IF($S$16&gt;0,$DO$16,0)</f>
        <v>0.49763159478068031</v>
      </c>
      <c r="DU16">
        <f>IF($T$16&gt;0,$DP$16,0)</f>
        <v>1.1440720541183824</v>
      </c>
      <c r="DV16">
        <f>IF($U$16&gt;0,$DQ$16,0)</f>
        <v>0.44703462588589832</v>
      </c>
      <c r="DW16">
        <f>IF($V$16&gt;0,$DR$16,0)</f>
        <v>0.70822629814007332</v>
      </c>
      <c r="DY16">
        <v>0.34909283909405237</v>
      </c>
      <c r="DZ16">
        <v>1.011105750376184</v>
      </c>
      <c r="EA16">
        <v>0.74010501516040728</v>
      </c>
      <c r="EB16">
        <v>0.36226195238166825</v>
      </c>
      <c r="EC16">
        <v>0.66901862775282916</v>
      </c>
      <c r="ED16">
        <v>0.72305773935681683</v>
      </c>
      <c r="EE16">
        <v>0.57803097599007558</v>
      </c>
      <c r="EF16">
        <v>0.49450629581935196</v>
      </c>
      <c r="EG16">
        <v>0.74937696152629107</v>
      </c>
      <c r="EH16">
        <v>0.41540343655989986</v>
      </c>
      <c r="EJ16">
        <f>(1/4)*SUM($DT$16:$DW$16)</f>
        <v>0.69924114323125852</v>
      </c>
      <c r="EN16">
        <f>Sheet32!GJ16</f>
        <v>0.62660063198569871</v>
      </c>
      <c r="EO16">
        <f>Sheet32!GK16</f>
        <v>0.24235766839260509</v>
      </c>
      <c r="EP16">
        <f>Sheet32!GL16</f>
        <v>5.567526030090808E-2</v>
      </c>
      <c r="EQ16">
        <f>Sheet32!GM16</f>
        <v>0.99156581199722205</v>
      </c>
      <c r="ER16">
        <f>Sheet32!GN16</f>
        <v>0.6298883277762769</v>
      </c>
      <c r="ES16">
        <f>Sheet32!GO16</f>
        <v>0.94445102302326589</v>
      </c>
      <c r="ET16">
        <f>Sheet32!GP16</f>
        <v>0.23689053792598486</v>
      </c>
      <c r="EU16">
        <f>Sheet32!GQ16</f>
        <v>0.67312462796694084</v>
      </c>
      <c r="EV16">
        <f>Sheet32!GR16</f>
        <v>0.96721064088724595</v>
      </c>
      <c r="EW16">
        <f>Sheet32!GS16</f>
        <v>0.99757043020978509</v>
      </c>
      <c r="EZ16">
        <f t="array" ref="EZ16:FI25">(1/4)*(MMULT($C$7:$F$16,$DT$23:$EC$26))</f>
        <v>0.19625235673455005</v>
      </c>
      <c r="FA16">
        <v>0.67491059630235006</v>
      </c>
      <c r="FB16">
        <v>0.45389827234972691</v>
      </c>
      <c r="FC16">
        <v>0.19254067677836334</v>
      </c>
      <c r="FD16">
        <v>0.44360164039605166</v>
      </c>
      <c r="FE16">
        <v>0.44978047331020604</v>
      </c>
      <c r="FF16">
        <v>0.26539193071725442</v>
      </c>
      <c r="FG16">
        <v>0.28229169260590692</v>
      </c>
      <c r="FH16">
        <v>0.49918994736472333</v>
      </c>
      <c r="FI16">
        <v>0.27166496859830486</v>
      </c>
      <c r="FL16">
        <f>Sheet32!FX16</f>
        <v>3.8693009033043554E-2</v>
      </c>
      <c r="FM16">
        <f>Sheet32!FY16</f>
        <v>0.13053417519112254</v>
      </c>
      <c r="FN16">
        <f>Sheet32!FZ16</f>
        <v>8.8089207373907741E-2</v>
      </c>
      <c r="FO16">
        <f>Sheet32!GA16</f>
        <v>3.8072417509096408E-2</v>
      </c>
      <c r="FP16">
        <f>Sheet32!GB16</f>
        <v>8.6316132225240066E-2</v>
      </c>
      <c r="FQ16">
        <f>Sheet32!GC16</f>
        <v>8.7709052468950166E-2</v>
      </c>
      <c r="FR16">
        <f>Sheet32!GD16</f>
        <v>5.2547235024752136E-2</v>
      </c>
      <c r="FS16">
        <f>Sheet32!GE16</f>
        <v>5.5401268299347425E-2</v>
      </c>
      <c r="FT16">
        <f>Sheet32!GF16</f>
        <v>9.6853731800425141E-2</v>
      </c>
      <c r="FU16">
        <f>Sheet32!GG16</f>
        <v>5.2924310776765487E-2</v>
      </c>
      <c r="FX16">
        <f>($EV$10*FL16)+((1-$EV$10)*EZ16)</f>
        <v>5.4448943803194205E-2</v>
      </c>
      <c r="FY16">
        <f t="shared" ref="FY16:GG25" si="18">($EV$10*FM16)+((1-$EV$10)*FA16)</f>
        <v>0.18497181730224527</v>
      </c>
      <c r="FZ16">
        <f t="shared" si="18"/>
        <v>0.12467011387148966</v>
      </c>
      <c r="GA16">
        <f t="shared" si="18"/>
        <v>5.3519243436023094E-2</v>
      </c>
      <c r="GB16">
        <f t="shared" si="18"/>
        <v>0.12204468304232122</v>
      </c>
      <c r="GC16">
        <f t="shared" si="18"/>
        <v>0.12391619455307575</v>
      </c>
      <c r="GD16">
        <f t="shared" si="18"/>
        <v>7.3831704594002359E-2</v>
      </c>
      <c r="GE16">
        <f t="shared" si="18"/>
        <v>7.8090310730003373E-2</v>
      </c>
      <c r="GF16">
        <f t="shared" si="18"/>
        <v>0.13708735335685496</v>
      </c>
      <c r="GG16">
        <f t="shared" si="18"/>
        <v>7.4798376558919424E-2</v>
      </c>
      <c r="GJ16">
        <f>EN16-($EU$10*FX16)</f>
        <v>0.62654618304189547</v>
      </c>
      <c r="GK16">
        <f t="shared" ref="GK16:GS25" si="19">EO16-($EU$10*FY16)</f>
        <v>0.24217269657530285</v>
      </c>
      <c r="GL16">
        <f t="shared" si="19"/>
        <v>5.5550590187036591E-2</v>
      </c>
      <c r="GM16">
        <f t="shared" si="19"/>
        <v>0.99151229275378605</v>
      </c>
      <c r="GN16">
        <f t="shared" si="19"/>
        <v>0.62976628309323457</v>
      </c>
      <c r="GO16">
        <f t="shared" si="19"/>
        <v>0.94432710682871279</v>
      </c>
      <c r="GP16">
        <f t="shared" si="19"/>
        <v>0.23681670622139087</v>
      </c>
      <c r="GQ16">
        <f t="shared" si="19"/>
        <v>0.67304653765621081</v>
      </c>
      <c r="GR16">
        <f t="shared" si="19"/>
        <v>0.96707355353388913</v>
      </c>
      <c r="GS16">
        <f t="shared" si="19"/>
        <v>0.9974956318332262</v>
      </c>
    </row>
    <row r="17" spans="1:201">
      <c r="A17">
        <v>16</v>
      </c>
      <c r="BQ17">
        <f>SUM(BQ7:BQ16)</f>
        <v>11.205286613282583</v>
      </c>
      <c r="BR17">
        <f t="shared" ref="BR17:BT17" si="20">SUM(BR7:BR16)</f>
        <v>27.631021115928547</v>
      </c>
      <c r="BS17">
        <f t="shared" si="20"/>
        <v>22.926803863750678</v>
      </c>
      <c r="BT17">
        <f t="shared" si="20"/>
        <v>27.631021115928547</v>
      </c>
      <c r="EN17">
        <f>Sheet32!GJ17</f>
        <v>0.14062393701843753</v>
      </c>
      <c r="EO17">
        <f>Sheet32!GK17</f>
        <v>0.91156625875928154</v>
      </c>
      <c r="EP17">
        <f>Sheet32!GL17</f>
        <v>0.55229704463432994</v>
      </c>
      <c r="EQ17">
        <f>Sheet32!GM17</f>
        <v>0.96694381869604751</v>
      </c>
      <c r="ER17">
        <f>Sheet32!GN17</f>
        <v>0.29021048931945637</v>
      </c>
      <c r="ES17">
        <f>Sheet32!GO17</f>
        <v>0.50642043116544144</v>
      </c>
      <c r="ET17">
        <f>Sheet32!GP17</f>
        <v>0.5561151905349826</v>
      </c>
      <c r="EU17">
        <f>Sheet32!GQ17</f>
        <v>0.21105045420147514</v>
      </c>
      <c r="EV17">
        <f>Sheet32!GR17</f>
        <v>0.26745141603439532</v>
      </c>
      <c r="EW17">
        <f>Sheet32!GS17</f>
        <v>0.58911227045140746</v>
      </c>
      <c r="EZ17">
        <v>0.29692363292496382</v>
      </c>
      <c r="FA17">
        <v>0.81407333298623707</v>
      </c>
      <c r="FB17">
        <v>0.61600014389351399</v>
      </c>
      <c r="FC17">
        <v>0.29842471228590645</v>
      </c>
      <c r="FD17">
        <v>0.51348335911204424</v>
      </c>
      <c r="FE17">
        <v>0.59943277275634088</v>
      </c>
      <c r="FF17">
        <v>0.52125554036035782</v>
      </c>
      <c r="FG17">
        <v>0.40617581790446528</v>
      </c>
      <c r="FH17">
        <v>0.60964995786036147</v>
      </c>
      <c r="FI17">
        <v>0.34396959913101932</v>
      </c>
      <c r="FL17">
        <f>Sheet32!FX17</f>
        <v>5.7622079825298253E-2</v>
      </c>
      <c r="FM17">
        <f>Sheet32!FY17</f>
        <v>0.15665405867873866</v>
      </c>
      <c r="FN17">
        <f>Sheet32!FZ17</f>
        <v>0.11863379007632938</v>
      </c>
      <c r="FO17">
        <f>Sheet32!GA17</f>
        <v>5.7985818636382275E-2</v>
      </c>
      <c r="FP17">
        <f>Sheet32!GB17</f>
        <v>9.9304415234900106E-2</v>
      </c>
      <c r="FQ17">
        <f>Sheet32!GC17</f>
        <v>0.11582698329173619</v>
      </c>
      <c r="FR17">
        <f>Sheet32!GD17</f>
        <v>0.10086524090825308</v>
      </c>
      <c r="FS17">
        <f>Sheet32!GE17</f>
        <v>7.8689337134456486E-2</v>
      </c>
      <c r="FT17">
        <f>Sheet32!GF17</f>
        <v>0.11756310930597133</v>
      </c>
      <c r="FU17">
        <f>Sheet32!GG17</f>
        <v>6.6482525068908935E-2</v>
      </c>
      <c r="FX17">
        <f t="shared" ref="FX17:FX25" si="21">($EV$10*FL17)+((1-$EV$10)*EZ17)</f>
        <v>8.15522351352648E-2</v>
      </c>
      <c r="FY17">
        <f t="shared" si="18"/>
        <v>0.22239598610948852</v>
      </c>
      <c r="FZ17">
        <f t="shared" si="18"/>
        <v>0.16837042545804784</v>
      </c>
      <c r="GA17">
        <f t="shared" si="18"/>
        <v>8.2029708001334689E-2</v>
      </c>
      <c r="GB17">
        <f t="shared" si="18"/>
        <v>0.14072230962261451</v>
      </c>
      <c r="GC17">
        <f t="shared" si="18"/>
        <v>0.16418756223819664</v>
      </c>
      <c r="GD17">
        <f t="shared" si="18"/>
        <v>0.14290427085346355</v>
      </c>
      <c r="GE17">
        <f t="shared" si="18"/>
        <v>0.11143798521145737</v>
      </c>
      <c r="GF17">
        <f t="shared" si="18"/>
        <v>0.16677179416141033</v>
      </c>
      <c r="GG17">
        <f t="shared" si="18"/>
        <v>9.4231232475119969E-2</v>
      </c>
      <c r="GJ17">
        <f t="shared" ref="GJ17:GJ25" si="22">EN17-($EU$10*FX17)</f>
        <v>0.14054238478330228</v>
      </c>
      <c r="GK17">
        <f t="shared" si="19"/>
        <v>0.91134386277317203</v>
      </c>
      <c r="GL17">
        <f t="shared" si="19"/>
        <v>0.55212867420887191</v>
      </c>
      <c r="GM17">
        <f t="shared" si="19"/>
        <v>0.9668617889880462</v>
      </c>
      <c r="GN17">
        <f t="shared" si="19"/>
        <v>0.29006976700983378</v>
      </c>
      <c r="GO17">
        <f t="shared" si="19"/>
        <v>0.5062562436032032</v>
      </c>
      <c r="GP17">
        <f t="shared" si="19"/>
        <v>0.55597228626412909</v>
      </c>
      <c r="GQ17">
        <f t="shared" si="19"/>
        <v>0.21093901621626368</v>
      </c>
      <c r="GR17">
        <f t="shared" si="19"/>
        <v>0.2672846442402339</v>
      </c>
      <c r="GS17">
        <f t="shared" si="19"/>
        <v>0.58901803921893237</v>
      </c>
    </row>
    <row r="18" spans="1:201">
      <c r="A18">
        <v>17</v>
      </c>
      <c r="EN18">
        <f>Sheet32!GJ18</f>
        <v>0.45579928557762389</v>
      </c>
      <c r="EO18">
        <f>Sheet32!GK18</f>
        <v>0.61843936266687405</v>
      </c>
      <c r="EP18">
        <f>Sheet32!GL18</f>
        <v>2.7536228289275506E-2</v>
      </c>
      <c r="EQ18">
        <f>Sheet32!GM18</f>
        <v>0.8826777817821474</v>
      </c>
      <c r="ER18">
        <f>Sheet32!GN18</f>
        <v>0.77722695310756651</v>
      </c>
      <c r="ES18">
        <f>Sheet32!GO18</f>
        <v>0.45402753467827206</v>
      </c>
      <c r="ET18">
        <f>Sheet32!GP18</f>
        <v>0.99194987949619617</v>
      </c>
      <c r="EU18">
        <f>Sheet32!GQ18</f>
        <v>0.69458858184883665</v>
      </c>
      <c r="EV18">
        <f>Sheet32!GR18</f>
        <v>0.89211185874640431</v>
      </c>
      <c r="EW18">
        <f>Sheet32!GS18</f>
        <v>0.72157421439477598</v>
      </c>
      <c r="EZ18">
        <v>0.40136258014151027</v>
      </c>
      <c r="FA18">
        <v>0.93913518414330577</v>
      </c>
      <c r="FB18">
        <v>0.65183378004349024</v>
      </c>
      <c r="FC18">
        <v>0.36487538132636643</v>
      </c>
      <c r="FD18">
        <v>0.76354305859250637</v>
      </c>
      <c r="FE18">
        <v>0.6950206531491816</v>
      </c>
      <c r="FF18">
        <v>0.49008306931794582</v>
      </c>
      <c r="FG18">
        <v>0.47313882659604956</v>
      </c>
      <c r="FH18">
        <v>0.81124494839667594</v>
      </c>
      <c r="FI18">
        <v>0.42685107595913124</v>
      </c>
      <c r="FL18">
        <f>Sheet32!FX18</f>
        <v>7.8084000849716714E-2</v>
      </c>
      <c r="FM18">
        <f>Sheet32!FY18</f>
        <v>0.18142566587967174</v>
      </c>
      <c r="FN18">
        <f>Sheet32!FZ18</f>
        <v>0.12624939176133221</v>
      </c>
      <c r="FO18">
        <f>Sheet32!GA18</f>
        <v>7.1261308168061588E-2</v>
      </c>
      <c r="FP18">
        <f>Sheet32!GB18</f>
        <v>0.14771311404781445</v>
      </c>
      <c r="FQ18">
        <f>Sheet32!GC18</f>
        <v>0.1349773003286889</v>
      </c>
      <c r="FR18">
        <f>Sheet32!GD18</f>
        <v>9.5874972162868971E-2</v>
      </c>
      <c r="FS18">
        <f>Sheet32!GE18</f>
        <v>9.218931989965716E-2</v>
      </c>
      <c r="FT18">
        <f>Sheet32!GF18</f>
        <v>0.15674548375825911</v>
      </c>
      <c r="FU18">
        <f>Sheet32!GG18</f>
        <v>8.2800877626053329E-2</v>
      </c>
      <c r="FX18">
        <f t="shared" si="21"/>
        <v>0.11041185877889606</v>
      </c>
      <c r="FY18">
        <f t="shared" si="18"/>
        <v>0.25719661770603514</v>
      </c>
      <c r="FZ18">
        <f t="shared" si="18"/>
        <v>0.17880783058954799</v>
      </c>
      <c r="GA18">
        <f t="shared" si="18"/>
        <v>0.10062271548389207</v>
      </c>
      <c r="GB18">
        <f t="shared" si="18"/>
        <v>0.20929610850228364</v>
      </c>
      <c r="GC18">
        <f t="shared" si="18"/>
        <v>0.19098163561073817</v>
      </c>
      <c r="GD18">
        <f t="shared" si="18"/>
        <v>0.13529578187837665</v>
      </c>
      <c r="GE18">
        <f t="shared" si="18"/>
        <v>0.13028427056929637</v>
      </c>
      <c r="GF18">
        <f t="shared" si="18"/>
        <v>0.22219543022210078</v>
      </c>
      <c r="GG18">
        <f t="shared" si="18"/>
        <v>0.11720589745936111</v>
      </c>
      <c r="GJ18">
        <f t="shared" si="22"/>
        <v>0.45568887371884498</v>
      </c>
      <c r="GK18">
        <f t="shared" si="19"/>
        <v>0.61818216604916798</v>
      </c>
      <c r="GL18">
        <f t="shared" si="19"/>
        <v>2.7357420458685958E-2</v>
      </c>
      <c r="GM18">
        <f t="shared" si="19"/>
        <v>0.88257715906666345</v>
      </c>
      <c r="GN18">
        <f t="shared" si="19"/>
        <v>0.77701765699906422</v>
      </c>
      <c r="GO18">
        <f t="shared" si="19"/>
        <v>0.45383655304266129</v>
      </c>
      <c r="GP18">
        <f t="shared" si="19"/>
        <v>0.99181458371431774</v>
      </c>
      <c r="GQ18">
        <f t="shared" si="19"/>
        <v>0.69445829757826738</v>
      </c>
      <c r="GR18">
        <f t="shared" si="19"/>
        <v>0.89188966331618225</v>
      </c>
      <c r="GS18">
        <f t="shared" si="19"/>
        <v>0.72145700849731664</v>
      </c>
    </row>
    <row r="19" spans="1:201">
      <c r="A19">
        <v>18</v>
      </c>
      <c r="BN19" t="s">
        <v>35</v>
      </c>
      <c r="BO19">
        <f>BS21+BS34+BS47</f>
        <v>5.1623834290632988E-4</v>
      </c>
      <c r="EN19">
        <f>Sheet32!GJ19</f>
        <v>0.15772975853849225</v>
      </c>
      <c r="EO19">
        <f>Sheet32!GK19</f>
        <v>0.12318174820354874</v>
      </c>
      <c r="EP19">
        <f>Sheet32!GL19</f>
        <v>1.0730010035052823E-2</v>
      </c>
      <c r="EQ19">
        <f>Sheet32!GM19</f>
        <v>0.92270136201902442</v>
      </c>
      <c r="ER19">
        <f>Sheet32!GN19</f>
        <v>0.66118805623098531</v>
      </c>
      <c r="ES19">
        <f>Sheet32!GO19</f>
        <v>0.75249912818355957</v>
      </c>
      <c r="ET19">
        <f>Sheet32!GP19</f>
        <v>0.33646534926123545</v>
      </c>
      <c r="EU19">
        <f>Sheet32!GQ19</f>
        <v>0.96393653566286253</v>
      </c>
      <c r="EV19">
        <f>Sheet32!GR19</f>
        <v>0.12821564037352848</v>
      </c>
      <c r="EW19">
        <f>Sheet32!GS19</f>
        <v>0.12047189406116045</v>
      </c>
      <c r="EZ19">
        <v>0.20375760576905985</v>
      </c>
      <c r="FA19">
        <v>0.66521248858814508</v>
      </c>
      <c r="FB19">
        <v>0.45058841790052301</v>
      </c>
      <c r="FC19">
        <v>0.24556404839314661</v>
      </c>
      <c r="FD19">
        <v>0.51442272807545952</v>
      </c>
      <c r="FE19">
        <v>0.44360318362058149</v>
      </c>
      <c r="FF19">
        <v>0.28428213259719171</v>
      </c>
      <c r="FG19">
        <v>0.32808267834200494</v>
      </c>
      <c r="FH19">
        <v>0.47527385257606847</v>
      </c>
      <c r="FI19">
        <v>0.24881266903401661</v>
      </c>
      <c r="FL19">
        <f>Sheet32!FX19</f>
        <v>4.0136012890413936E-2</v>
      </c>
      <c r="FM19">
        <f>Sheet32!FY19</f>
        <v>0.12871797605711749</v>
      </c>
      <c r="FN19">
        <f>Sheet32!FZ19</f>
        <v>8.7481001027558652E-2</v>
      </c>
      <c r="FO19">
        <f>Sheet32!GA19</f>
        <v>4.816316734427014E-2</v>
      </c>
      <c r="FP19">
        <f>Sheet32!GB19</f>
        <v>9.9796906533271029E-2</v>
      </c>
      <c r="FQ19">
        <f>Sheet32!GC19</f>
        <v>8.6561733048466524E-2</v>
      </c>
      <c r="FR19">
        <f>Sheet32!GD19</f>
        <v>5.6163035201758582E-2</v>
      </c>
      <c r="FS19">
        <f>Sheet32!GE19</f>
        <v>6.4121969044041036E-2</v>
      </c>
      <c r="FT19">
        <f>Sheet32!GF19</f>
        <v>9.2332717664136851E-2</v>
      </c>
      <c r="FU19">
        <f>Sheet32!GG19</f>
        <v>4.8597980157260731E-2</v>
      </c>
      <c r="FX19">
        <f t="shared" si="21"/>
        <v>5.6498172178278523E-2</v>
      </c>
      <c r="FY19">
        <f t="shared" si="18"/>
        <v>0.18236742731022024</v>
      </c>
      <c r="FZ19">
        <f t="shared" si="18"/>
        <v>0.12379174271485507</v>
      </c>
      <c r="GA19">
        <f t="shared" si="18"/>
        <v>6.790325544915779E-2</v>
      </c>
      <c r="GB19">
        <f t="shared" si="18"/>
        <v>0.14125948868748989</v>
      </c>
      <c r="GC19">
        <f t="shared" si="18"/>
        <v>0.12226587810567802</v>
      </c>
      <c r="GD19">
        <f t="shared" si="18"/>
        <v>7.8974944941301889E-2</v>
      </c>
      <c r="GE19">
        <f t="shared" si="18"/>
        <v>9.0518039973837422E-2</v>
      </c>
      <c r="GF19">
        <f t="shared" si="18"/>
        <v>0.13062683115533</v>
      </c>
      <c r="GG19">
        <f t="shared" si="18"/>
        <v>6.8619449044936318E-2</v>
      </c>
      <c r="GJ19">
        <f t="shared" si="22"/>
        <v>0.15767326036631396</v>
      </c>
      <c r="GK19">
        <f t="shared" si="19"/>
        <v>0.12299938077623852</v>
      </c>
      <c r="GL19">
        <f t="shared" si="19"/>
        <v>1.0606218292337969E-2</v>
      </c>
      <c r="GM19">
        <f t="shared" si="19"/>
        <v>0.92263345876357528</v>
      </c>
      <c r="GN19">
        <f t="shared" si="19"/>
        <v>0.66104679674229783</v>
      </c>
      <c r="GO19">
        <f t="shared" si="19"/>
        <v>0.75237686230545386</v>
      </c>
      <c r="GP19">
        <f t="shared" si="19"/>
        <v>0.33638637431629415</v>
      </c>
      <c r="GQ19">
        <f t="shared" si="19"/>
        <v>0.96384601762288868</v>
      </c>
      <c r="GR19">
        <f t="shared" si="19"/>
        <v>0.12808501354237314</v>
      </c>
      <c r="GS19">
        <f t="shared" si="19"/>
        <v>0.12040327461211552</v>
      </c>
    </row>
    <row r="20" spans="1:201">
      <c r="A20">
        <v>19</v>
      </c>
      <c r="AV20" t="s">
        <v>67</v>
      </c>
      <c r="AW20">
        <f>MAX(AW7:AW16)</f>
        <v>79.14349802897101</v>
      </c>
      <c r="AX20">
        <f>MAX(AX7:AX16)</f>
        <v>107.58185613152698</v>
      </c>
      <c r="AY20">
        <f>MAX(AY7:AY16)</f>
        <v>88.124587107063704</v>
      </c>
      <c r="AZ20">
        <f>MAX(AZ7:AZ16)</f>
        <v>105.08887501732808</v>
      </c>
      <c r="BB20">
        <f>SUM(BB7:BB16)</f>
        <v>1.0016194376809187</v>
      </c>
      <c r="BC20">
        <f t="shared" ref="BC20:BE20" si="23">SUM(BC7:BC16)</f>
        <v>1.0002056066796687</v>
      </c>
      <c r="BD20">
        <f t="shared" si="23"/>
        <v>1.0006756977332367</v>
      </c>
      <c r="BE20">
        <f t="shared" si="23"/>
        <v>1.0001837473114876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Sheet32!GJ20</f>
        <v>0.4328081889723665</v>
      </c>
      <c r="EO20">
        <f>Sheet32!GK20</f>
        <v>0.84789983630642829</v>
      </c>
      <c r="EP20">
        <f>Sheet32!GL20</f>
        <v>0.37322858997267755</v>
      </c>
      <c r="EQ20">
        <f>Sheet32!GM20</f>
        <v>0.35559611831605498</v>
      </c>
      <c r="ER20">
        <f>Sheet32!GN20</f>
        <v>0.49821754218120079</v>
      </c>
      <c r="ES20">
        <f>Sheet32!GO20</f>
        <v>0.46161051915699525</v>
      </c>
      <c r="ET20">
        <f>Sheet32!GP20</f>
        <v>1.1077565970260053E-3</v>
      </c>
      <c r="EU20">
        <f>Sheet32!GQ20</f>
        <v>0.53899849948084355</v>
      </c>
      <c r="EV20">
        <f>Sheet32!GR20</f>
        <v>0.53479275916715452</v>
      </c>
      <c r="EW20">
        <f>Sheet32!GS20</f>
        <v>0.15139716451894181</v>
      </c>
      <c r="EZ20">
        <v>0.38286986179473276</v>
      </c>
      <c r="FA20">
        <v>1.0733289913087858</v>
      </c>
      <c r="FB20">
        <v>0.77947398037273818</v>
      </c>
      <c r="FC20">
        <v>0.39158685246002845</v>
      </c>
      <c r="FD20">
        <v>0.73745360136364857</v>
      </c>
      <c r="FE20">
        <v>0.77074571089995758</v>
      </c>
      <c r="FF20">
        <v>0.60542435818087326</v>
      </c>
      <c r="FG20">
        <v>0.52931365160519062</v>
      </c>
      <c r="FH20">
        <v>0.81285711344801659</v>
      </c>
      <c r="FI20">
        <v>0.44627957621277348</v>
      </c>
      <c r="FL20">
        <f>Sheet32!FX20</f>
        <v>7.45911966160058E-2</v>
      </c>
      <c r="FM20">
        <f>Sheet32!FY20</f>
        <v>0.20695849854291759</v>
      </c>
      <c r="FN20">
        <f>Sheet32!FZ20</f>
        <v>0.15053294530251915</v>
      </c>
      <c r="FO20">
        <f>Sheet32!GA20</f>
        <v>7.6362592797218756E-2</v>
      </c>
      <c r="FP20">
        <f>Sheet32!GB20</f>
        <v>0.14278394748090487</v>
      </c>
      <c r="FQ20">
        <f>Sheet32!GC20</f>
        <v>0.14939983024624146</v>
      </c>
      <c r="FR20">
        <f>Sheet32!GD20</f>
        <v>0.11782299445847857</v>
      </c>
      <c r="FS20">
        <f>Sheet32!GE20</f>
        <v>0.10288868473483062</v>
      </c>
      <c r="FT20">
        <f>Sheet32!GF20</f>
        <v>0.15708452031733017</v>
      </c>
      <c r="FU20">
        <f>Sheet32!GG20</f>
        <v>8.6515401576188616E-2</v>
      </c>
      <c r="FX20">
        <f t="shared" si="21"/>
        <v>0.10541906313387849</v>
      </c>
      <c r="FY20">
        <f t="shared" si="18"/>
        <v>0.29359554781950437</v>
      </c>
      <c r="FZ20">
        <f t="shared" si="18"/>
        <v>0.21342704880954103</v>
      </c>
      <c r="GA20">
        <f t="shared" si="18"/>
        <v>0.10788501876349971</v>
      </c>
      <c r="GB20">
        <f t="shared" si="18"/>
        <v>0.20225091286917923</v>
      </c>
      <c r="GC20">
        <f t="shared" si="18"/>
        <v>0.21153441831161304</v>
      </c>
      <c r="GD20">
        <f t="shared" si="18"/>
        <v>0.16658313083071802</v>
      </c>
      <c r="GE20">
        <f t="shared" si="18"/>
        <v>0.14553118142186661</v>
      </c>
      <c r="GF20">
        <f t="shared" si="18"/>
        <v>0.22266177963039879</v>
      </c>
      <c r="GG20">
        <f t="shared" si="18"/>
        <v>0.1224918190398471</v>
      </c>
      <c r="GJ20">
        <f t="shared" si="22"/>
        <v>0.43270276990923262</v>
      </c>
      <c r="GK20">
        <f t="shared" si="19"/>
        <v>0.8476062407586088</v>
      </c>
      <c r="GL20">
        <f t="shared" si="19"/>
        <v>0.37301516292386799</v>
      </c>
      <c r="GM20">
        <f t="shared" si="19"/>
        <v>0.35548823329729146</v>
      </c>
      <c r="GN20">
        <f t="shared" si="19"/>
        <v>0.49801529126833161</v>
      </c>
      <c r="GO20">
        <f t="shared" si="19"/>
        <v>0.46139898473868363</v>
      </c>
      <c r="GP20">
        <f t="shared" si="19"/>
        <v>9.4117346619528735E-4</v>
      </c>
      <c r="GQ20">
        <f t="shared" si="19"/>
        <v>0.53885296829942164</v>
      </c>
      <c r="GR20">
        <f t="shared" si="19"/>
        <v>0.53457009738752415</v>
      </c>
      <c r="GS20">
        <f t="shared" si="19"/>
        <v>0.15127467269990197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0.99838318065724818</v>
      </c>
      <c r="BH21">
        <f t="shared" si="25"/>
        <v>0.99979443558574799</v>
      </c>
      <c r="BI21">
        <f t="shared" si="25"/>
        <v>0.99932475852589675</v>
      </c>
      <c r="BJ21">
        <f t="shared" si="25"/>
        <v>0.99981628644538412</v>
      </c>
      <c r="BL21">
        <v>1.0000000000000001E-5</v>
      </c>
      <c r="BS21">
        <f>SUM(BM23:BV32)</f>
        <v>1.8436203552146786E-4</v>
      </c>
      <c r="EN21">
        <f>Sheet32!GJ21</f>
        <v>0.5107014162086545</v>
      </c>
      <c r="EO21">
        <f>Sheet32!GK21</f>
        <v>0.57063175960646595</v>
      </c>
      <c r="EP21">
        <f>Sheet32!GL21</f>
        <v>0.79171500616997315</v>
      </c>
      <c r="EQ21">
        <f>Sheet32!GM21</f>
        <v>0.81182936333396283</v>
      </c>
      <c r="ER21">
        <f>Sheet32!GN21</f>
        <v>0.45689100091666873</v>
      </c>
      <c r="ES21">
        <f>Sheet32!GO21</f>
        <v>0.95786838867377766</v>
      </c>
      <c r="ET21">
        <f>Sheet32!GP21</f>
        <v>5.8210077192928443E-2</v>
      </c>
      <c r="EU21">
        <f>Sheet32!GQ21</f>
        <v>0.77872175465427551</v>
      </c>
      <c r="EV21">
        <f>Sheet32!GR21</f>
        <v>0.88704485717939341</v>
      </c>
      <c r="EW21">
        <f>Sheet32!GS21</f>
        <v>0.53427185903988017</v>
      </c>
      <c r="EZ21">
        <v>0.24241703000708498</v>
      </c>
      <c r="FA21">
        <v>0.63418338841684174</v>
      </c>
      <c r="FB21">
        <v>0.48250665760259714</v>
      </c>
      <c r="FC21">
        <v>0.23644167497213059</v>
      </c>
      <c r="FD21">
        <v>0.40456293092337892</v>
      </c>
      <c r="FE21">
        <v>0.47391609854605971</v>
      </c>
      <c r="FF21">
        <v>0.41776140808662365</v>
      </c>
      <c r="FG21">
        <v>0.31953101408590245</v>
      </c>
      <c r="FH21">
        <v>0.48681405116265219</v>
      </c>
      <c r="FI21">
        <v>0.27435865264502585</v>
      </c>
      <c r="FL21">
        <f>Sheet32!FX21</f>
        <v>4.6975698485610569E-2</v>
      </c>
      <c r="FM21">
        <f>Sheet32!FY21</f>
        <v>0.12199920945712134</v>
      </c>
      <c r="FN21">
        <f>Sheet32!FZ21</f>
        <v>9.2887193205438118E-2</v>
      </c>
      <c r="FO21">
        <f>Sheet32!GA21</f>
        <v>4.5900415439405429E-2</v>
      </c>
      <c r="FP21">
        <f>Sheet32!GB21</f>
        <v>7.8190487240067247E-2</v>
      </c>
      <c r="FQ21">
        <f>Sheet32!GC21</f>
        <v>9.1513735494121423E-2</v>
      </c>
      <c r="FR21">
        <f>Sheet32!GD21</f>
        <v>8.0762324172701627E-2</v>
      </c>
      <c r="FS21">
        <f>Sheet32!GE21</f>
        <v>6.1862323722069415E-2</v>
      </c>
      <c r="FT21">
        <f>Sheet32!GF21</f>
        <v>9.3808824324284307E-2</v>
      </c>
      <c r="FU21">
        <f>Sheet32!GG21</f>
        <v>5.2985369723208831E-2</v>
      </c>
      <c r="FX21">
        <f t="shared" si="21"/>
        <v>6.6519831637758015E-2</v>
      </c>
      <c r="FY21">
        <f t="shared" si="18"/>
        <v>0.17321762735309337</v>
      </c>
      <c r="FZ21">
        <f t="shared" si="18"/>
        <v>0.13184913964515399</v>
      </c>
      <c r="GA21">
        <f t="shared" si="18"/>
        <v>6.4954541392677936E-2</v>
      </c>
      <c r="GB21">
        <f t="shared" si="18"/>
        <v>0.1108277316083984</v>
      </c>
      <c r="GC21">
        <f t="shared" si="18"/>
        <v>0.12975397179931525</v>
      </c>
      <c r="GD21">
        <f t="shared" si="18"/>
        <v>0.11446223256409382</v>
      </c>
      <c r="GE21">
        <f t="shared" si="18"/>
        <v>8.7629192758452712E-2</v>
      </c>
      <c r="GF21">
        <f t="shared" si="18"/>
        <v>0.13310934700812108</v>
      </c>
      <c r="GG21">
        <f t="shared" si="18"/>
        <v>7.5122698015390524E-2</v>
      </c>
      <c r="GJ21">
        <f t="shared" si="22"/>
        <v>0.51063489637701676</v>
      </c>
      <c r="GK21">
        <f t="shared" si="19"/>
        <v>0.57045854197911283</v>
      </c>
      <c r="GL21">
        <f t="shared" si="19"/>
        <v>0.791583157030328</v>
      </c>
      <c r="GM21">
        <f t="shared" si="19"/>
        <v>0.81176440879257017</v>
      </c>
      <c r="GN21">
        <f t="shared" si="19"/>
        <v>0.45678017318506031</v>
      </c>
      <c r="GO21">
        <f t="shared" si="19"/>
        <v>0.9577386347019784</v>
      </c>
      <c r="GP21">
        <f t="shared" si="19"/>
        <v>5.8095614960364347E-2</v>
      </c>
      <c r="GQ21">
        <f t="shared" si="19"/>
        <v>0.77863412546151711</v>
      </c>
      <c r="GR21">
        <f t="shared" si="19"/>
        <v>0.88691174783238524</v>
      </c>
      <c r="GS21">
        <f t="shared" si="19"/>
        <v>0.53419673634186482</v>
      </c>
    </row>
    <row r="22" spans="1:201">
      <c r="A22">
        <v>21</v>
      </c>
      <c r="BG22">
        <f t="shared" si="25"/>
        <v>4.3319429351603787E-11</v>
      </c>
      <c r="BH22">
        <f t="shared" si="25"/>
        <v>9.9999999999999998E-13</v>
      </c>
      <c r="BI22">
        <f t="shared" si="25"/>
        <v>4.3123831924010674E-12</v>
      </c>
      <c r="BJ22">
        <f t="shared" si="25"/>
        <v>9.9999999999999998E-13</v>
      </c>
      <c r="EN22">
        <f>Sheet32!GJ22</f>
        <v>0.75283179676496814</v>
      </c>
      <c r="EO22">
        <f>Sheet32!GK22</f>
        <v>3.8370622228815217E-2</v>
      </c>
      <c r="EP22">
        <f>Sheet32!GL22</f>
        <v>0.49271148165008927</v>
      </c>
      <c r="EQ22">
        <f>Sheet32!GM22</f>
        <v>0.65059446447146696</v>
      </c>
      <c r="ER22">
        <f>Sheet32!GN22</f>
        <v>0.32782824705573488</v>
      </c>
      <c r="ES22">
        <f>Sheet32!GO22</f>
        <v>0.3526789981154852</v>
      </c>
      <c r="ET22">
        <f>Sheet32!GP22</f>
        <v>0.63201011436569654</v>
      </c>
      <c r="EU22">
        <f>Sheet32!GQ22</f>
        <v>0.20348393943513823</v>
      </c>
      <c r="EV22">
        <f>Sheet32!GR22</f>
        <v>0.54448100369313224</v>
      </c>
      <c r="EW22">
        <f>Sheet32!GS22</f>
        <v>0.23503002184662714</v>
      </c>
      <c r="EZ22">
        <v>0.22552976982897613</v>
      </c>
      <c r="FA22">
        <v>0.67417774588070545</v>
      </c>
      <c r="FB22">
        <v>0.46004737691124453</v>
      </c>
      <c r="FC22">
        <v>0.25197047218075463</v>
      </c>
      <c r="FD22">
        <v>0.52613013737544767</v>
      </c>
      <c r="FE22">
        <v>0.46142706450369209</v>
      </c>
      <c r="FF22">
        <v>0.30477921069248737</v>
      </c>
      <c r="FG22">
        <v>0.33433867135031309</v>
      </c>
      <c r="FH22">
        <v>0.50465450284082869</v>
      </c>
      <c r="FI22">
        <v>0.26483019646386308</v>
      </c>
      <c r="FL22">
        <f>Sheet32!FX22</f>
        <v>4.425558531593328E-2</v>
      </c>
      <c r="FM22">
        <f>Sheet32!FY22</f>
        <v>0.13039382015555323</v>
      </c>
      <c r="FN22">
        <f>Sheet32!FZ22</f>
        <v>8.9256094869379826E-2</v>
      </c>
      <c r="FO22">
        <f>Sheet32!GA22</f>
        <v>4.9362675697980744E-2</v>
      </c>
      <c r="FP22">
        <f>Sheet32!GB22</f>
        <v>0.10199657318938593</v>
      </c>
      <c r="FQ22">
        <f>Sheet32!GC22</f>
        <v>8.9920997916837608E-2</v>
      </c>
      <c r="FR22">
        <f>Sheet32!GD22</f>
        <v>6.0031708157759073E-2</v>
      </c>
      <c r="FS22">
        <f>Sheet32!GE22</f>
        <v>6.5289148909059458E-2</v>
      </c>
      <c r="FT22">
        <f>Sheet32!GF22</f>
        <v>9.7891089075128335E-2</v>
      </c>
      <c r="FU22">
        <f>Sheet32!GG22</f>
        <v>5.1625502919620404E-2</v>
      </c>
      <c r="FX22">
        <f t="shared" si="21"/>
        <v>6.2383003767237558E-2</v>
      </c>
      <c r="FY22">
        <f t="shared" si="18"/>
        <v>0.18477221272806843</v>
      </c>
      <c r="FZ22">
        <f t="shared" si="18"/>
        <v>0.12633522307356629</v>
      </c>
      <c r="GA22">
        <f t="shared" si="18"/>
        <v>6.9623455346258134E-2</v>
      </c>
      <c r="GB22">
        <f t="shared" si="18"/>
        <v>0.14440992960799209</v>
      </c>
      <c r="GC22">
        <f t="shared" si="18"/>
        <v>0.12707160457552305</v>
      </c>
      <c r="GD22">
        <f t="shared" si="18"/>
        <v>8.4506458411231888E-2</v>
      </c>
      <c r="GE22">
        <f t="shared" si="18"/>
        <v>9.2194101153184826E-2</v>
      </c>
      <c r="GF22">
        <f t="shared" si="18"/>
        <v>0.13856743045169836</v>
      </c>
      <c r="GG22">
        <f t="shared" si="18"/>
        <v>7.2945972274044674E-2</v>
      </c>
      <c r="GJ22">
        <f t="shared" si="22"/>
        <v>0.75276941376120088</v>
      </c>
      <c r="GK22">
        <f t="shared" si="19"/>
        <v>3.8185850016087146E-2</v>
      </c>
      <c r="GL22">
        <f t="shared" si="19"/>
        <v>0.49258514642701567</v>
      </c>
      <c r="GM22">
        <f t="shared" si="19"/>
        <v>0.65052484101612074</v>
      </c>
      <c r="GN22">
        <f t="shared" si="19"/>
        <v>0.32768383712612686</v>
      </c>
      <c r="GO22">
        <f t="shared" si="19"/>
        <v>0.35255192651090966</v>
      </c>
      <c r="GP22">
        <f t="shared" si="19"/>
        <v>0.63192560790728536</v>
      </c>
      <c r="GQ22">
        <f t="shared" si="19"/>
        <v>0.20339174533398505</v>
      </c>
      <c r="GR22">
        <f t="shared" si="19"/>
        <v>0.54434243626268053</v>
      </c>
      <c r="GS22">
        <f t="shared" si="19"/>
        <v>0.23495707587435308</v>
      </c>
    </row>
    <row r="23" spans="1:201">
      <c r="A23">
        <v>22</v>
      </c>
      <c r="B23">
        <f t="array" ref="B23:K32">TRANSPOSE(EN16:EW25)</f>
        <v>0.62660063198569871</v>
      </c>
      <c r="C23">
        <v>0.14062393701843753</v>
      </c>
      <c r="D23">
        <v>0.45579928557762389</v>
      </c>
      <c r="E23">
        <v>0.15772975853849225</v>
      </c>
      <c r="F23">
        <v>0.4328081889723665</v>
      </c>
      <c r="G23">
        <v>0.5107014162086545</v>
      </c>
      <c r="H23">
        <v>0.75283179676496814</v>
      </c>
      <c r="I23">
        <v>0.95231112771992488</v>
      </c>
      <c r="J23">
        <v>0.38196905956702631</v>
      </c>
      <c r="K23">
        <v>0.39051045829481401</v>
      </c>
      <c r="M23">
        <f t="array" ref="M23:M32">TRANSPOSE(EN12:EW12)</f>
        <v>0.11566672121776039</v>
      </c>
      <c r="S23">
        <f>EN16</f>
        <v>0.62660063198569871</v>
      </c>
      <c r="T23">
        <f t="shared" ref="T23:AB32" si="26">EO16</f>
        <v>0.24235766839260509</v>
      </c>
      <c r="U23">
        <f t="shared" si="26"/>
        <v>5.567526030090808E-2</v>
      </c>
      <c r="V23">
        <f t="shared" si="26"/>
        <v>0.99156581199722205</v>
      </c>
      <c r="W23">
        <f t="shared" si="26"/>
        <v>0.6298883277762769</v>
      </c>
      <c r="X23">
        <f t="shared" si="26"/>
        <v>0.94445102302326589</v>
      </c>
      <c r="Y23">
        <f t="shared" si="26"/>
        <v>0.23689053792598486</v>
      </c>
      <c r="Z23">
        <f t="shared" si="26"/>
        <v>0.67312462796694084</v>
      </c>
      <c r="AA23">
        <f t="shared" si="26"/>
        <v>0.96721064088724595</v>
      </c>
      <c r="AB23">
        <f t="shared" si="26"/>
        <v>0.99757043020978509</v>
      </c>
      <c r="BG23">
        <f t="shared" si="25"/>
        <v>2.1304829300686683E-10</v>
      </c>
      <c r="BH23">
        <f t="shared" si="25"/>
        <v>9.9999999999999998E-13</v>
      </c>
      <c r="BI23">
        <f t="shared" si="25"/>
        <v>1.7224806635579693E-11</v>
      </c>
      <c r="BJ23">
        <f t="shared" si="25"/>
        <v>9.9999999999999998E-13</v>
      </c>
      <c r="BM23">
        <f>0.5*$BL$21*B23*B23</f>
        <v>1.9631417600243854E-6</v>
      </c>
      <c r="BN23">
        <f t="shared" ref="BN23:BV32" si="27">0.5*$BL$21*C23*C23</f>
        <v>9.8875458312827436E-8</v>
      </c>
      <c r="BO23">
        <f t="shared" si="27"/>
        <v>1.0387649436653616E-6</v>
      </c>
      <c r="BP23">
        <f t="shared" si="27"/>
        <v>1.2439338364305535E-7</v>
      </c>
      <c r="BQ23">
        <f t="shared" si="27"/>
        <v>9.3661464220769854E-7</v>
      </c>
      <c r="BR23">
        <f t="shared" si="27"/>
        <v>1.3040796825876269E-6</v>
      </c>
      <c r="BS23">
        <f t="shared" si="27"/>
        <v>2.8337785711018516E-6</v>
      </c>
      <c r="BT23">
        <f t="shared" si="27"/>
        <v>4.5344824198959756E-6</v>
      </c>
      <c r="BU23">
        <f t="shared" si="27"/>
        <v>7.2950181233259264E-7</v>
      </c>
      <c r="BV23">
        <f t="shared" si="27"/>
        <v>7.6249209018812846E-7</v>
      </c>
      <c r="BY23">
        <f>$BG$7-$BL$7</f>
        <v>9.1009585189729913E-18</v>
      </c>
      <c r="BZ23">
        <f>$BG$8-$BL$8</f>
        <v>0.99838318065724818</v>
      </c>
      <c r="CA23">
        <f>$BG$9-$BL$9</f>
        <v>4.3319429351603787E-11</v>
      </c>
      <c r="CB23">
        <f>$BG$10-$BL$10</f>
        <v>2.1304829300686683E-10</v>
      </c>
      <c r="CC23">
        <f>$BG$11-$BL$11</f>
        <v>-0.99998639790337207</v>
      </c>
      <c r="CD23">
        <f>$BG$12-$BL$12</f>
        <v>2.1234389924930751E-6</v>
      </c>
      <c r="CE23">
        <f>$BG$13-$BL$13</f>
        <v>1.6180607943522022E-11</v>
      </c>
      <c r="CF23">
        <f>$BG$14-$BL$14</f>
        <v>9.7334024285566871E-10</v>
      </c>
      <c r="CG23">
        <f>$BG$15-$BL$15</f>
        <v>5.9431582569185393E-9</v>
      </c>
      <c r="CH23">
        <f>$BG$16-$BL$16</f>
        <v>1.6010866180843511E-3</v>
      </c>
      <c r="CW23">
        <f>IF($AH$7&gt;0,$CR$7,0)</f>
        <v>-0.77499097668345407</v>
      </c>
      <c r="CX23">
        <f>IF($AH$8&gt;0,$CR$8,0)</f>
        <v>-5.9594928265483037E-2</v>
      </c>
      <c r="CY23">
        <f>IF($AH$9&gt;0,$CR$9,0)</f>
        <v>-0.26371351894809125</v>
      </c>
      <c r="CZ23">
        <f>IF($AH$10&gt;0,$CR$10,0)</f>
        <v>2.693376722339335E-2</v>
      </c>
      <c r="DA23">
        <f>IF($AH$11&gt;0,$CR$11,0)</f>
        <v>0.54151310750316761</v>
      </c>
      <c r="DB23">
        <f>IF($AH$12&gt;0,$CR$12,0)</f>
        <v>0.20514786812543259</v>
      </c>
      <c r="DC23">
        <f>IF($AH$13&gt;0,$CR$13,0)</f>
        <v>0.46371491905199125</v>
      </c>
      <c r="DD23">
        <f>IF($AH$14&gt;0,$CR$14,0)</f>
        <v>0.59242696306881326</v>
      </c>
      <c r="DE23">
        <f>IF($AH$15&gt;0,$CR$15,0)</f>
        <v>6.5204378568281721E-2</v>
      </c>
      <c r="DF23">
        <f>IF($AH$16&gt;0,$CR$16,0)</f>
        <v>-9.6471799566384575E-2</v>
      </c>
      <c r="DT23">
        <f>IF($S$7&gt;0,$DO$7,0)</f>
        <v>0.33979747300399582</v>
      </c>
      <c r="DU23">
        <f>IF($S$8&gt;0,$DO$8,0)</f>
        <v>0.90659845090087166</v>
      </c>
      <c r="DV23">
        <f>IF($S$9&gt;0,$DO$9,0)</f>
        <v>0.43193778487500439</v>
      </c>
      <c r="DW23">
        <f>IF($S$10&gt;0,$DO$10,0)</f>
        <v>7.7559368295519418E-2</v>
      </c>
      <c r="DX23">
        <f>IF($S$11&gt;0,$DO$11,0)</f>
        <v>0.72672973513397987</v>
      </c>
      <c r="DY23">
        <f>IF($S$12&gt;0,$DO$12,0)</f>
        <v>0.58814642769954462</v>
      </c>
      <c r="DZ23">
        <f>IF($S$13&gt;0,$DO$13,0)</f>
        <v>-6.9391242128164346E-2</v>
      </c>
      <c r="EA23">
        <f>IF($S$14&gt;0,$DO$14,0)</f>
        <v>0.18220465640236755</v>
      </c>
      <c r="EB23">
        <f>IF($S$15&gt;0,$DO$15,0)</f>
        <v>0.98186918433098103</v>
      </c>
      <c r="EC23">
        <f>IF($S$16&gt;0,$DO$16,0)</f>
        <v>0.49763159478068031</v>
      </c>
      <c r="EN23">
        <f>Sheet32!GJ23</f>
        <v>0.95231112771992488</v>
      </c>
      <c r="EO23">
        <f>Sheet32!GK23</f>
        <v>0.44425108998024504</v>
      </c>
      <c r="EP23">
        <f>Sheet32!GL23</f>
        <v>0.86792428007627187</v>
      </c>
      <c r="EQ23">
        <f>Sheet32!GM23</f>
        <v>0.79164165930655794</v>
      </c>
      <c r="ER23">
        <f>Sheet32!GN23</f>
        <v>0.54490899152628092</v>
      </c>
      <c r="ES23">
        <f>Sheet32!GO23</f>
        <v>0.86313786138343962</v>
      </c>
      <c r="ET23">
        <f>Sheet32!GP23</f>
        <v>0.73117657007884607</v>
      </c>
      <c r="EU23">
        <f>Sheet32!GQ23</f>
        <v>0.40119251442015602</v>
      </c>
      <c r="EV23">
        <f>Sheet32!GR23</f>
        <v>0.74427586945669044</v>
      </c>
      <c r="EW23">
        <f>Sheet32!GS23</f>
        <v>0.14485491243133711</v>
      </c>
      <c r="EZ23">
        <v>0.18303655252807416</v>
      </c>
      <c r="FA23">
        <v>0.43350687479626365</v>
      </c>
      <c r="FB23">
        <v>0.32542908063563281</v>
      </c>
      <c r="FC23">
        <v>0.17228457780948037</v>
      </c>
      <c r="FD23">
        <v>0.30729670106977197</v>
      </c>
      <c r="FE23">
        <v>0.33033241903872601</v>
      </c>
      <c r="FF23">
        <v>0.28444382569976512</v>
      </c>
      <c r="FG23">
        <v>0.2259481158665925</v>
      </c>
      <c r="FH23">
        <v>0.35419500056205394</v>
      </c>
      <c r="FI23">
        <v>0.19490987290405382</v>
      </c>
      <c r="FL23">
        <f>Sheet32!FX23</f>
        <v>3.5437533093393224E-2</v>
      </c>
      <c r="FM23">
        <f>Sheet32!FY23</f>
        <v>8.3450209761968167E-2</v>
      </c>
      <c r="FN23">
        <f>Sheet32!FZ23</f>
        <v>6.2703365746339612E-2</v>
      </c>
      <c r="FO23">
        <f>Sheet32!GA23</f>
        <v>3.3437030222515915E-2</v>
      </c>
      <c r="FP23">
        <f>Sheet32!GB23</f>
        <v>5.9340844448503634E-2</v>
      </c>
      <c r="FQ23">
        <f>Sheet32!GC23</f>
        <v>6.3822161901902957E-2</v>
      </c>
      <c r="FR23">
        <f>Sheet32!GD23</f>
        <v>5.5044330746390265E-2</v>
      </c>
      <c r="FS23">
        <f>Sheet32!GE23</f>
        <v>4.3760010220833659E-2</v>
      </c>
      <c r="FT23">
        <f>Sheet32!GF23</f>
        <v>6.8243660229187347E-2</v>
      </c>
      <c r="FU23">
        <f>Sheet32!GG23</f>
        <v>3.7650033009953968E-2</v>
      </c>
      <c r="FX23">
        <f t="shared" si="21"/>
        <v>5.0197435036861318E-2</v>
      </c>
      <c r="FY23">
        <f t="shared" si="18"/>
        <v>0.11845587626539772</v>
      </c>
      <c r="FZ23">
        <f t="shared" si="18"/>
        <v>8.897593723526892E-2</v>
      </c>
      <c r="GA23">
        <f t="shared" si="18"/>
        <v>4.7321784981212353E-2</v>
      </c>
      <c r="GB23">
        <f t="shared" si="18"/>
        <v>8.4136430110630461E-2</v>
      </c>
      <c r="GC23">
        <f t="shared" si="18"/>
        <v>9.047318761558526E-2</v>
      </c>
      <c r="GD23">
        <f t="shared" si="18"/>
        <v>7.7984280241727738E-2</v>
      </c>
      <c r="GE23">
        <f t="shared" si="18"/>
        <v>6.1978820785409533E-2</v>
      </c>
      <c r="GF23">
        <f t="shared" si="18"/>
        <v>9.6838794262473993E-2</v>
      </c>
      <c r="GG23">
        <f t="shared" si="18"/>
        <v>5.3376016999363951E-2</v>
      </c>
      <c r="GJ23">
        <f t="shared" si="22"/>
        <v>0.95226093028488801</v>
      </c>
      <c r="GK23">
        <f t="shared" si="19"/>
        <v>0.44413263410397963</v>
      </c>
      <c r="GL23">
        <f t="shared" si="19"/>
        <v>0.86783530413903665</v>
      </c>
      <c r="GM23">
        <f t="shared" si="19"/>
        <v>0.79159433752157671</v>
      </c>
      <c r="GN23">
        <f t="shared" si="19"/>
        <v>0.54482485509617029</v>
      </c>
      <c r="GO23">
        <f t="shared" si="19"/>
        <v>0.86304738819582405</v>
      </c>
      <c r="GP23">
        <f t="shared" si="19"/>
        <v>0.73109858579860432</v>
      </c>
      <c r="GQ23">
        <f t="shared" si="19"/>
        <v>0.40113053559937062</v>
      </c>
      <c r="GR23">
        <f t="shared" si="19"/>
        <v>0.74417903066242796</v>
      </c>
      <c r="GS23">
        <f t="shared" si="19"/>
        <v>0.14480153641433774</v>
      </c>
    </row>
    <row r="24" spans="1:201">
      <c r="A24">
        <v>23</v>
      </c>
      <c r="B24">
        <v>0.24235766839260509</v>
      </c>
      <c r="C24">
        <v>0.91156625875928154</v>
      </c>
      <c r="D24">
        <v>0.61843936266687405</v>
      </c>
      <c r="E24">
        <v>0.12318174820354874</v>
      </c>
      <c r="F24">
        <v>0.84789983630642829</v>
      </c>
      <c r="G24">
        <v>0.57063175960646595</v>
      </c>
      <c r="H24">
        <v>3.8370622228815217E-2</v>
      </c>
      <c r="I24">
        <v>0.44425108998024504</v>
      </c>
      <c r="J24">
        <v>0.88484549469537144</v>
      </c>
      <c r="K24">
        <v>0.23354057462310021</v>
      </c>
      <c r="M24">
        <v>9.3577997975618374E-2</v>
      </c>
      <c r="S24">
        <f t="shared" ref="S24:S32" si="28">EN17</f>
        <v>0.14062393701843753</v>
      </c>
      <c r="T24">
        <f t="shared" si="26"/>
        <v>0.91156625875928154</v>
      </c>
      <c r="U24">
        <f t="shared" si="26"/>
        <v>0.55229704463432994</v>
      </c>
      <c r="V24">
        <f t="shared" si="26"/>
        <v>0.96694381869604751</v>
      </c>
      <c r="W24">
        <f t="shared" si="26"/>
        <v>0.29021048931945637</v>
      </c>
      <c r="X24">
        <f t="shared" si="26"/>
        <v>0.50642043116544144</v>
      </c>
      <c r="Y24">
        <f t="shared" si="26"/>
        <v>0.5561151905349826</v>
      </c>
      <c r="Z24">
        <f t="shared" si="26"/>
        <v>0.21105045420147514</v>
      </c>
      <c r="AA24">
        <f t="shared" si="26"/>
        <v>0.26745141603439532</v>
      </c>
      <c r="AB24">
        <f t="shared" si="26"/>
        <v>0.58911227045140746</v>
      </c>
      <c r="BG24">
        <f t="shared" si="25"/>
        <v>1.3602096627975193E-5</v>
      </c>
      <c r="BH24">
        <f t="shared" si="25"/>
        <v>1.953170881506918E-7</v>
      </c>
      <c r="BI24">
        <f t="shared" si="25"/>
        <v>5.4573990695456903E-6</v>
      </c>
      <c r="BJ24">
        <f t="shared" si="25"/>
        <v>2.9870504617404365E-7</v>
      </c>
      <c r="BM24">
        <f t="shared" ref="BM24:BM32" si="29">0.5*$BL$21*B24*B24</f>
        <v>2.9368619714349966E-7</v>
      </c>
      <c r="BN24">
        <f t="shared" si="27"/>
        <v>4.1547652205419673E-6</v>
      </c>
      <c r="BO24">
        <f t="shared" si="27"/>
        <v>1.9123362264790469E-6</v>
      </c>
      <c r="BP24">
        <f t="shared" si="27"/>
        <v>7.5868715452412435E-8</v>
      </c>
      <c r="BQ24">
        <f t="shared" si="27"/>
        <v>3.5946706620423395E-6</v>
      </c>
      <c r="BR24">
        <f t="shared" si="27"/>
        <v>1.6281030253578579E-6</v>
      </c>
      <c r="BS24">
        <f t="shared" si="27"/>
        <v>7.3615232511322426E-9</v>
      </c>
      <c r="BT24">
        <f t="shared" si="27"/>
        <v>9.867951547431791E-7</v>
      </c>
      <c r="BU24">
        <f t="shared" si="27"/>
        <v>3.9147577474134829E-6</v>
      </c>
      <c r="BV24">
        <f t="shared" si="27"/>
        <v>2.727059999764392E-7</v>
      </c>
      <c r="BY24">
        <f>$BH$7-$BM$7</f>
        <v>-1</v>
      </c>
      <c r="BZ24">
        <f>$BH$8-$BM$8</f>
        <v>0.99979443558574799</v>
      </c>
      <c r="CA24">
        <f>$BH$9-$BM$9</f>
        <v>2.1993896197857613E-15</v>
      </c>
      <c r="CB24">
        <f>$BH$10-$BM$10</f>
        <v>5.4529446260882418E-14</v>
      </c>
      <c r="CC24">
        <f>$BH$11-$BM$11</f>
        <v>1.953170881506918E-7</v>
      </c>
      <c r="CD24">
        <f>$BH$12-$BM$12</f>
        <v>2.2911329737459238E-8</v>
      </c>
      <c r="CE24">
        <f>$BH$13-$BM$13</f>
        <v>1.018839272335836E-15</v>
      </c>
      <c r="CF24">
        <f>$BH$14-$BM$14</f>
        <v>6.977865951972633E-13</v>
      </c>
      <c r="CG24">
        <f>$BH$15-$BM$15</f>
        <v>2.8885159458774122E-12</v>
      </c>
      <c r="CH24">
        <f>$BH$16-$BM$16</f>
        <v>2.0534618219025718E-4</v>
      </c>
      <c r="CW24">
        <f>IF($AI$7&gt;0,$CS$7,0)</f>
        <v>-0.13618148838888341</v>
      </c>
      <c r="CX24">
        <f>IF($AI$8&gt;0,$CS$8,0)</f>
        <v>0.29478594060708591</v>
      </c>
      <c r="CY24">
        <f>IF($AI$9&gt;0,$CS$9,0)</f>
        <v>0.36834489703303569</v>
      </c>
      <c r="CZ24">
        <f>IF($AI$10&gt;0,$CS$10,0)</f>
        <v>0.69741754712699944</v>
      </c>
      <c r="DA24">
        <f>IF($AI$11&gt;0,$CS$11,0)</f>
        <v>0.34410819887887595</v>
      </c>
      <c r="DB24">
        <f>IF($AI$12&gt;0,$CS$12,0)</f>
        <v>-2.7036821431041327E-2</v>
      </c>
      <c r="DC24">
        <f>IF($AI$13&gt;0,$CS$13,0)</f>
        <v>0.72227643428310129</v>
      </c>
      <c r="DD24">
        <f>IF($AI$14&gt;0,$CS$14,0)</f>
        <v>0.37423799921700457</v>
      </c>
      <c r="DE24">
        <f>IF($AI$15&gt;0,$CS$15,0)</f>
        <v>0.26034800803589708</v>
      </c>
      <c r="DF24">
        <f>IF($AI$16&gt;0,$CS$16,0)</f>
        <v>0.35771988580429431</v>
      </c>
      <c r="DT24">
        <f>IF($T$7&gt;0,$DP$7,0)</f>
        <v>1.1601156708957749</v>
      </c>
      <c r="DU24">
        <f>IF($T$8&gt;0,$DP$8,0)</f>
        <v>2.3999670390187471</v>
      </c>
      <c r="DV24">
        <f>IF($T$9&gt;0,$DP$9,0)</f>
        <v>1.8676732359642028</v>
      </c>
      <c r="DW24">
        <f>IF($T$10&gt;0,$DP$10,0)</f>
        <v>1.0506143062555511</v>
      </c>
      <c r="DX24">
        <f>IF($T$11&gt;0,$DP$11,0)</f>
        <v>1.7613465179852676</v>
      </c>
      <c r="DY24">
        <f>IF($T$12&gt;0,$DP$12,0)</f>
        <v>1.929331995224189</v>
      </c>
      <c r="DZ24">
        <f>IF($T$13&gt;0,$DP$13,0)</f>
        <v>1.812332328078943</v>
      </c>
      <c r="EA24">
        <f>IF($T$14&gt;0,$DP$14,0)</f>
        <v>1.3369340095722235</v>
      </c>
      <c r="EB24">
        <f>IF($T$15&gt;0,$DP$15,0)</f>
        <v>2.0753223885145693</v>
      </c>
      <c r="EC24">
        <f>IF($T$16&gt;0,$DP$16,0)</f>
        <v>1.1440720541183824</v>
      </c>
      <c r="EN24">
        <f>Sheet32!GJ24</f>
        <v>0.38196905956702631</v>
      </c>
      <c r="EO24">
        <f>Sheet32!GK24</f>
        <v>0.88484549469537144</v>
      </c>
      <c r="EP24">
        <f>Sheet32!GL24</f>
        <v>0.72217300686290997</v>
      </c>
      <c r="EQ24">
        <f>Sheet32!GM24</f>
        <v>0.808689365912451</v>
      </c>
      <c r="ER24">
        <f>Sheet32!GN24</f>
        <v>0.38540972464842099</v>
      </c>
      <c r="ES24">
        <f>Sheet32!GO24</f>
        <v>0.13891902557503144</v>
      </c>
      <c r="ET24">
        <f>Sheet32!GP24</f>
        <v>0.20686822181585907</v>
      </c>
      <c r="EU24">
        <f>Sheet32!GQ24</f>
        <v>0.27392180109444608</v>
      </c>
      <c r="EV24">
        <f>Sheet32!GR24</f>
        <v>0.12049490823749613</v>
      </c>
      <c r="EW24">
        <f>Sheet32!GS24</f>
        <v>0.24010621687542727</v>
      </c>
      <c r="EZ24">
        <v>0.35579104372631187</v>
      </c>
      <c r="FA24">
        <v>1.003528515625016</v>
      </c>
      <c r="FB24">
        <v>0.70900673954625348</v>
      </c>
      <c r="FC24">
        <v>0.30900400429017821</v>
      </c>
      <c r="FD24">
        <v>0.64712345379463598</v>
      </c>
      <c r="FE24">
        <v>0.71748522506696666</v>
      </c>
      <c r="FF24">
        <v>0.50709211640718443</v>
      </c>
      <c r="FG24">
        <v>0.44057878138502787</v>
      </c>
      <c r="FH24">
        <v>0.79906591721098885</v>
      </c>
      <c r="FI24">
        <v>0.44189957955673176</v>
      </c>
      <c r="FL24">
        <f>Sheet32!FX24</f>
        <v>6.9408392872013697E-2</v>
      </c>
      <c r="FM24">
        <f>Sheet32!FY24</f>
        <v>0.19363469049143256</v>
      </c>
      <c r="FN24">
        <f>Sheet32!FZ24</f>
        <v>0.13709391852946617</v>
      </c>
      <c r="FO24">
        <f>Sheet32!GA24</f>
        <v>6.0631472625283629E-2</v>
      </c>
      <c r="FP24">
        <f>Sheet32!GB24</f>
        <v>0.12556725866683843</v>
      </c>
      <c r="FQ24">
        <f>Sheet32!GC24</f>
        <v>0.13921992960554153</v>
      </c>
      <c r="FR24">
        <f>Sheet32!GD24</f>
        <v>9.9080730528555136E-2</v>
      </c>
      <c r="FS24">
        <f>Sheet32!GE24</f>
        <v>8.5982532684102816E-2</v>
      </c>
      <c r="FT24">
        <f>Sheet32!GF24</f>
        <v>0.15440971431144643</v>
      </c>
      <c r="FU24">
        <f>Sheet32!GG24</f>
        <v>8.5646465772261482E-2</v>
      </c>
      <c r="FX24">
        <f t="shared" si="21"/>
        <v>9.8046657957443495E-2</v>
      </c>
      <c r="FY24">
        <f t="shared" si="18"/>
        <v>0.27462407300479091</v>
      </c>
      <c r="FZ24">
        <f t="shared" si="18"/>
        <v>0.19428520063114491</v>
      </c>
      <c r="GA24">
        <f t="shared" si="18"/>
        <v>8.5468725791773087E-2</v>
      </c>
      <c r="GB24">
        <f t="shared" si="18"/>
        <v>0.17772287817961818</v>
      </c>
      <c r="GC24">
        <f t="shared" si="18"/>
        <v>0.19704645915168401</v>
      </c>
      <c r="GD24">
        <f t="shared" si="18"/>
        <v>0.13988186911641806</v>
      </c>
      <c r="GE24">
        <f t="shared" si="18"/>
        <v>0.12144215755419532</v>
      </c>
      <c r="GF24">
        <f t="shared" si="18"/>
        <v>0.21887533460140066</v>
      </c>
      <c r="GG24">
        <f t="shared" si="18"/>
        <v>0.1212717771507085</v>
      </c>
      <c r="GJ24">
        <f t="shared" si="22"/>
        <v>0.38187101290906889</v>
      </c>
      <c r="GK24">
        <f t="shared" si="19"/>
        <v>0.88457087062236661</v>
      </c>
      <c r="GL24">
        <f t="shared" si="19"/>
        <v>0.72197872166227883</v>
      </c>
      <c r="GM24">
        <f t="shared" si="19"/>
        <v>0.80860389718665926</v>
      </c>
      <c r="GN24">
        <f t="shared" si="19"/>
        <v>0.38523200177024136</v>
      </c>
      <c r="GO24">
        <f t="shared" si="19"/>
        <v>0.13872197911587975</v>
      </c>
      <c r="GP24">
        <f t="shared" si="19"/>
        <v>0.20672833994674264</v>
      </c>
      <c r="GQ24">
        <f t="shared" si="19"/>
        <v>0.27380035893689186</v>
      </c>
      <c r="GR24">
        <f t="shared" si="19"/>
        <v>0.12027603290289474</v>
      </c>
      <c r="GS24">
        <f t="shared" si="19"/>
        <v>0.23998494509827656</v>
      </c>
    </row>
    <row r="25" spans="1:201">
      <c r="A25">
        <v>24</v>
      </c>
      <c r="B25">
        <v>5.567526030090808E-2</v>
      </c>
      <c r="C25">
        <v>0.55229704463432994</v>
      </c>
      <c r="D25">
        <v>2.7536228289275506E-2</v>
      </c>
      <c r="E25">
        <v>1.0730010035052823E-2</v>
      </c>
      <c r="F25">
        <v>0.37322858997267755</v>
      </c>
      <c r="G25">
        <v>0.79171500616997315</v>
      </c>
      <c r="H25">
        <v>0.49271148165008927</v>
      </c>
      <c r="I25">
        <v>0.86792428007627187</v>
      </c>
      <c r="J25">
        <v>0.72217300686290997</v>
      </c>
      <c r="K25">
        <v>0.66403662338632252</v>
      </c>
      <c r="M25">
        <v>0.91333548124320063</v>
      </c>
      <c r="S25">
        <f t="shared" si="28"/>
        <v>0.45579928557762389</v>
      </c>
      <c r="T25">
        <f t="shared" si="26"/>
        <v>0.61843936266687405</v>
      </c>
      <c r="U25">
        <f t="shared" si="26"/>
        <v>2.7536228289275506E-2</v>
      </c>
      <c r="V25">
        <f t="shared" si="26"/>
        <v>0.8826777817821474</v>
      </c>
      <c r="W25">
        <f t="shared" si="26"/>
        <v>0.77722695310756651</v>
      </c>
      <c r="X25">
        <f t="shared" si="26"/>
        <v>0.45402753467827206</v>
      </c>
      <c r="Y25">
        <f t="shared" si="26"/>
        <v>0.99194987949619617</v>
      </c>
      <c r="Z25">
        <f t="shared" si="26"/>
        <v>0.69458858184883665</v>
      </c>
      <c r="AA25">
        <f t="shared" si="26"/>
        <v>0.89211185874640431</v>
      </c>
      <c r="AB25">
        <f t="shared" si="26"/>
        <v>0.72157421439477598</v>
      </c>
      <c r="BG25">
        <f t="shared" si="25"/>
        <v>2.1234389924930751E-6</v>
      </c>
      <c r="BH25">
        <f t="shared" si="25"/>
        <v>2.2911329737459238E-8</v>
      </c>
      <c r="BI25">
        <f t="shared" si="25"/>
        <v>4.1265558246473585E-7</v>
      </c>
      <c r="BJ25">
        <f t="shared" si="25"/>
        <v>2.8395316976074375E-8</v>
      </c>
      <c r="BM25">
        <f t="shared" si="29"/>
        <v>1.5498673047869359E-8</v>
      </c>
      <c r="BN25">
        <f t="shared" si="27"/>
        <v>1.5251601275590753E-6</v>
      </c>
      <c r="BO25">
        <f t="shared" si="27"/>
        <v>3.7912193419954835E-9</v>
      </c>
      <c r="BP25">
        <f t="shared" si="27"/>
        <v>5.7566557676167155E-10</v>
      </c>
      <c r="BQ25">
        <f t="shared" si="27"/>
        <v>6.9649790186496541E-7</v>
      </c>
      <c r="BR25">
        <f t="shared" si="27"/>
        <v>3.1340632549736035E-6</v>
      </c>
      <c r="BS25">
        <f t="shared" si="27"/>
        <v>1.2138230207491314E-6</v>
      </c>
      <c r="BT25">
        <f t="shared" si="27"/>
        <v>3.7664627797295749E-6</v>
      </c>
      <c r="BU25">
        <f t="shared" si="27"/>
        <v>2.6076692592070831E-6</v>
      </c>
      <c r="BV25">
        <f t="shared" si="27"/>
        <v>2.2047231859915439E-6</v>
      </c>
      <c r="BY25">
        <f>$BI$7-$BN$7</f>
        <v>1.2539254756482925E-19</v>
      </c>
      <c r="BZ25">
        <f>$BI$8-$BN$8</f>
        <v>0.99932475852589675</v>
      </c>
      <c r="CA25">
        <f>$BI$9-$BN$9</f>
        <v>4.3123831924010674E-12</v>
      </c>
      <c r="CB25">
        <f>$BI$10-$BN$10</f>
        <v>1.7224806635579693E-11</v>
      </c>
      <c r="CC25">
        <f>$BI$11-$BN$11</f>
        <v>5.4573990695456903E-6</v>
      </c>
      <c r="CD25">
        <f>$BI$12-$BN$12</f>
        <v>4.1265558246473585E-7</v>
      </c>
      <c r="CE25">
        <f>$BI$13-$BN$13</f>
        <v>1.1518064875629406E-12</v>
      </c>
      <c r="CF25">
        <f>$BI$14-$BN$14</f>
        <v>-0.99999999988958821</v>
      </c>
      <c r="CG25">
        <f>$BI$15-$BN$15</f>
        <v>9.7009377711100057E-10</v>
      </c>
      <c r="CH25">
        <f>$BI$16-$BN$16</f>
        <v>6.6937031625650598E-4</v>
      </c>
      <c r="CW25">
        <f>IF($AJ$7&gt;0,$CT$7,0)</f>
        <v>-6.2300901018096391E-2</v>
      </c>
      <c r="CX25">
        <f>IF($AJ$8&gt;0,$CT$8,0)</f>
        <v>-0.17249546146340827</v>
      </c>
      <c r="CY25">
        <f>IF($AJ$9&gt;0,$CT$9,0)</f>
        <v>4.7870816840701262E-2</v>
      </c>
      <c r="CZ25">
        <f>IF($AJ$10&gt;0,$CT$10,0)</f>
        <v>0.65521152896072032</v>
      </c>
      <c r="DA25">
        <f>IF($AJ$11&gt;0,$CT$11,0)</f>
        <v>-1.0067577852725641E-2</v>
      </c>
      <c r="DB25">
        <f>IF($AJ$12&gt;0,$CT$12,0)</f>
        <v>8.5798517672880825E-2</v>
      </c>
      <c r="DC25">
        <f>IF($AJ$13&gt;0,$CT$13,0)</f>
        <v>0.52942625299707158</v>
      </c>
      <c r="DD25">
        <f>IF($AJ$14&gt;0,$CT$14,0)</f>
        <v>0.58115487323545456</v>
      </c>
      <c r="DE25">
        <f>IF($AJ$15&gt;0,$CT$15,0)</f>
        <v>-9.535609268142977E-3</v>
      </c>
      <c r="DF25">
        <f>IF($AJ$16&gt;0,$CT$16,0)</f>
        <v>-0.18888961767220375</v>
      </c>
      <c r="DT25">
        <f>IF($U$7&gt;0,$DQ$7,0)</f>
        <v>0.49782380704736251</v>
      </c>
      <c r="DU25">
        <f>IF($U$8&gt;0,$DQ$8,0)</f>
        <v>1.2739820202125265</v>
      </c>
      <c r="DV25">
        <f>IF($U$9&gt;0,$DQ$9,0)</f>
        <v>0.84987513552808447</v>
      </c>
      <c r="DW25">
        <f>IF($U$10&gt;0,$DQ$10,0)</f>
        <v>0.69530938201885084</v>
      </c>
      <c r="DX25">
        <f>IF($U$11&gt;0,$DQ$11,0)</f>
        <v>1.3744164384527378</v>
      </c>
      <c r="DY25">
        <f>IF($U$12&gt;0,$DQ$12,0)</f>
        <v>0.87581884029136303</v>
      </c>
      <c r="DZ25">
        <f>IF($U$13&gt;0,$DQ$13,0)</f>
        <v>0.60182569248721796</v>
      </c>
      <c r="EA25">
        <f>IF($U$14&gt;0,$DQ$14,0)</f>
        <v>0.82007773903787384</v>
      </c>
      <c r="EB25">
        <f>IF($U$15&gt;0,$DQ$15,0)</f>
        <v>0.95123274743440545</v>
      </c>
      <c r="EC25">
        <f>IF($U$16&gt;0,$DQ$16,0)</f>
        <v>0.44703462588589832</v>
      </c>
      <c r="EN25">
        <f>Sheet32!GJ25</f>
        <v>0.39051045829481401</v>
      </c>
      <c r="EO25">
        <f>Sheet32!GK25</f>
        <v>0.23354057462310021</v>
      </c>
      <c r="EP25">
        <f>Sheet32!GL25</f>
        <v>0.66403662338632252</v>
      </c>
      <c r="EQ25">
        <f>Sheet32!GM25</f>
        <v>0.61301618062868901</v>
      </c>
      <c r="ER25">
        <f>Sheet32!GN25</f>
        <v>0.1014297411134799</v>
      </c>
      <c r="ES25">
        <f>Sheet32!GO25</f>
        <v>0.98781869718544979</v>
      </c>
      <c r="ET25">
        <f>Sheet32!GP25</f>
        <v>0.60428228101229498</v>
      </c>
      <c r="EU25">
        <f>Sheet32!GQ25</f>
        <v>0.77004314523989348</v>
      </c>
      <c r="EV25">
        <f>Sheet32!GR25</f>
        <v>0.87879112631354206</v>
      </c>
      <c r="EW25">
        <f>Sheet32!GS25</f>
        <v>0.63208564981232285</v>
      </c>
      <c r="EZ25">
        <v>0.34909283909405237</v>
      </c>
      <c r="FA25">
        <v>1.011105750376184</v>
      </c>
      <c r="FB25">
        <v>0.74010501516040728</v>
      </c>
      <c r="FC25">
        <v>0.36226195238166825</v>
      </c>
      <c r="FD25">
        <v>0.66901862775282916</v>
      </c>
      <c r="FE25">
        <v>0.72305773935681683</v>
      </c>
      <c r="FF25">
        <v>0.57803097599007558</v>
      </c>
      <c r="FG25">
        <v>0.49450629581935196</v>
      </c>
      <c r="FH25">
        <v>0.74937696152629107</v>
      </c>
      <c r="FI25">
        <v>0.41540343655989986</v>
      </c>
      <c r="FL25">
        <f>Sheet32!FX25</f>
        <v>6.8022260294084383E-2</v>
      </c>
      <c r="FM25">
        <f>Sheet32!FY25</f>
        <v>0.1948885290339834</v>
      </c>
      <c r="FN25">
        <f>Sheet32!FZ25</f>
        <v>0.14285440513145092</v>
      </c>
      <c r="FO25">
        <f>Sheet32!GA25</f>
        <v>7.0631004525450292E-2</v>
      </c>
      <c r="FP25">
        <f>Sheet32!GB25</f>
        <v>0.12956220352291395</v>
      </c>
      <c r="FQ25">
        <f>Sheet32!GC25</f>
        <v>0.14009697732843421</v>
      </c>
      <c r="FR25">
        <f>Sheet32!GD25</f>
        <v>0.11238966570167247</v>
      </c>
      <c r="FS25">
        <f>Sheet32!GE25</f>
        <v>9.6085252693536072E-2</v>
      </c>
      <c r="FT25">
        <f>Sheet32!GF25</f>
        <v>0.14480743466530377</v>
      </c>
      <c r="FU25">
        <f>Sheet32!GG25</f>
        <v>8.0508497495166545E-2</v>
      </c>
      <c r="FX25">
        <f t="shared" si="21"/>
        <v>9.6129318174081185E-2</v>
      </c>
      <c r="FY25">
        <f t="shared" si="18"/>
        <v>0.27651025116820344</v>
      </c>
      <c r="FZ25">
        <f t="shared" si="18"/>
        <v>0.20257946613434655</v>
      </c>
      <c r="GA25">
        <f t="shared" si="18"/>
        <v>9.9794099311072082E-2</v>
      </c>
      <c r="GB25">
        <f t="shared" si="18"/>
        <v>0.18350784594590547</v>
      </c>
      <c r="GC25">
        <f t="shared" si="18"/>
        <v>0.19839305353127246</v>
      </c>
      <c r="GD25">
        <f t="shared" si="18"/>
        <v>0.15895379673051277</v>
      </c>
      <c r="GE25">
        <f t="shared" si="18"/>
        <v>0.13592735700611766</v>
      </c>
      <c r="GF25">
        <f t="shared" si="18"/>
        <v>0.20526438735140251</v>
      </c>
      <c r="GG25">
        <f t="shared" si="18"/>
        <v>0.11399799140163987</v>
      </c>
      <c r="GJ25">
        <f t="shared" si="22"/>
        <v>0.39041432897663991</v>
      </c>
      <c r="GK25">
        <f t="shared" si="19"/>
        <v>0.23326406437193201</v>
      </c>
      <c r="GL25">
        <f t="shared" si="19"/>
        <v>0.66383404392018819</v>
      </c>
      <c r="GM25">
        <f t="shared" si="19"/>
        <v>0.61291638652937797</v>
      </c>
      <c r="GN25">
        <f t="shared" si="19"/>
        <v>0.10124623326753399</v>
      </c>
      <c r="GO25">
        <f t="shared" si="19"/>
        <v>0.98762030413191848</v>
      </c>
      <c r="GP25">
        <f t="shared" si="19"/>
        <v>0.6041233272155645</v>
      </c>
      <c r="GQ25">
        <f t="shared" si="19"/>
        <v>0.76990721788288741</v>
      </c>
      <c r="GR25">
        <f t="shared" si="19"/>
        <v>0.8785858619261907</v>
      </c>
      <c r="GS25">
        <f t="shared" si="19"/>
        <v>0.63197165182092119</v>
      </c>
    </row>
    <row r="26" spans="1:201">
      <c r="A26">
        <v>25</v>
      </c>
      <c r="B26">
        <v>0.99156581199722205</v>
      </c>
      <c r="C26">
        <v>0.96694381869604751</v>
      </c>
      <c r="D26">
        <v>0.8826777817821474</v>
      </c>
      <c r="E26">
        <v>0.92270136201902442</v>
      </c>
      <c r="F26">
        <v>0.35559611831605498</v>
      </c>
      <c r="G26">
        <v>0.81182936333396283</v>
      </c>
      <c r="H26">
        <v>0.65059446447146696</v>
      </c>
      <c r="I26">
        <v>0.79164165930655794</v>
      </c>
      <c r="J26">
        <v>0.808689365912451</v>
      </c>
      <c r="K26">
        <v>0.61301618062868901</v>
      </c>
      <c r="M26">
        <v>0.71983910369426551</v>
      </c>
      <c r="S26">
        <f t="shared" si="28"/>
        <v>0.15772975853849225</v>
      </c>
      <c r="T26">
        <f t="shared" si="26"/>
        <v>0.12318174820354874</v>
      </c>
      <c r="U26">
        <f t="shared" si="26"/>
        <v>1.0730010035052823E-2</v>
      </c>
      <c r="V26">
        <f t="shared" si="26"/>
        <v>0.92270136201902442</v>
      </c>
      <c r="W26">
        <f t="shared" si="26"/>
        <v>0.66118805623098531</v>
      </c>
      <c r="X26">
        <f t="shared" si="26"/>
        <v>0.75249912818355957</v>
      </c>
      <c r="Y26">
        <f t="shared" si="26"/>
        <v>0.33646534926123545</v>
      </c>
      <c r="Z26">
        <f t="shared" si="26"/>
        <v>0.96393653566286253</v>
      </c>
      <c r="AA26">
        <f t="shared" si="26"/>
        <v>0.12821564037352848</v>
      </c>
      <c r="AB26">
        <f t="shared" si="26"/>
        <v>0.12047189406116045</v>
      </c>
      <c r="BG26">
        <f t="shared" si="25"/>
        <v>1.6180607943522022E-11</v>
      </c>
      <c r="BH26">
        <f t="shared" si="25"/>
        <v>9.9999999999999998E-13</v>
      </c>
      <c r="BI26">
        <f t="shared" si="25"/>
        <v>1.1518064875629406E-12</v>
      </c>
      <c r="BJ26">
        <f t="shared" si="25"/>
        <v>9.9999999999999998E-13</v>
      </c>
      <c r="BM26">
        <f t="shared" si="29"/>
        <v>4.9160137976085517E-6</v>
      </c>
      <c r="BN26">
        <f t="shared" si="27"/>
        <v>4.6749017425724745E-6</v>
      </c>
      <c r="BO26">
        <f t="shared" si="27"/>
        <v>3.8956003322592611E-6</v>
      </c>
      <c r="BP26">
        <f t="shared" si="27"/>
        <v>4.2568890173588143E-6</v>
      </c>
      <c r="BQ26">
        <f t="shared" si="27"/>
        <v>6.3224299680722893E-7</v>
      </c>
      <c r="BR26">
        <f t="shared" si="27"/>
        <v>3.2953345758561375E-6</v>
      </c>
      <c r="BS26">
        <f t="shared" si="27"/>
        <v>2.1163657860045748E-6</v>
      </c>
      <c r="BT26">
        <f t="shared" si="27"/>
        <v>3.1334825837482017E-6</v>
      </c>
      <c r="BU26">
        <f t="shared" si="27"/>
        <v>3.2698924526994103E-6</v>
      </c>
      <c r="BV26">
        <f t="shared" si="27"/>
        <v>1.8789441885629276E-6</v>
      </c>
      <c r="BY26">
        <f>$BJ$7-$BO$7</f>
        <v>1.813641265321769E-23</v>
      </c>
      <c r="BZ26">
        <f>$BJ$8-$BO$8</f>
        <v>0.99981628644538412</v>
      </c>
      <c r="CA26">
        <f>$BJ$9-$BO$9</f>
        <v>-0.99999999999999212</v>
      </c>
      <c r="CB26">
        <f>$BJ$10-$BO$10</f>
        <v>9.9856406496963848E-14</v>
      </c>
      <c r="CC26">
        <f>$BJ$11-$BO$11</f>
        <v>2.9870504617404365E-7</v>
      </c>
      <c r="CD26">
        <f>$BJ$12-$BO$12</f>
        <v>2.8395316976074375E-8</v>
      </c>
      <c r="CE26">
        <f>$BJ$13-$BO$13</f>
        <v>3.066284193909669E-15</v>
      </c>
      <c r="CF26">
        <f>$BJ$14-$BO$14</f>
        <v>1.2971708425128806E-12</v>
      </c>
      <c r="CG26">
        <f>$BJ$15-$BO$15</f>
        <v>7.5484539243720141E-12</v>
      </c>
      <c r="CH26">
        <f>$BJ$16-$BO$16</f>
        <v>1.8338644529643973E-4</v>
      </c>
      <c r="CW26">
        <f>IF($AK$7&gt;0,$CU$7,0)</f>
        <v>-0.16302242256704494</v>
      </c>
      <c r="CX26">
        <f>IF($AK$8&gt;0,$CU$8,0)</f>
        <v>7.4395436003150475E-2</v>
      </c>
      <c r="CY26">
        <f>IF($AK$9&gt;0,$CU$9,0)</f>
        <v>9.2586788682501919E-2</v>
      </c>
      <c r="CZ26">
        <f>IF($AK$10&gt;0,$CU$10,0)</f>
        <v>0.93851697704365222</v>
      </c>
      <c r="DA26">
        <f>IF($AK$11&gt;0,$CU$11,0)</f>
        <v>0.44823205601862387</v>
      </c>
      <c r="DB26">
        <f>IF($AK$12&gt;0,$CU$12,0)</f>
        <v>-0.36091559863294392</v>
      </c>
      <c r="DC26">
        <f>IF($AK$13&gt;0,$CU$13,0)</f>
        <v>0.64031894972471426</v>
      </c>
      <c r="DD26">
        <f>IF($AK$14&gt;0,$CU$14,0)</f>
        <v>-4.108155706237844E-2</v>
      </c>
      <c r="DE26">
        <f>IF($AK$15&gt;0,$CU$15,0)</f>
        <v>-0.18266366227201344</v>
      </c>
      <c r="DF26">
        <f>IF($AK$16&gt;0,$CU$16,0)</f>
        <v>0.46831376955093434</v>
      </c>
      <c r="DT26">
        <f>IF($V$7&gt;0,$DR$7,0)</f>
        <v>0.3893832300033756</v>
      </c>
      <c r="DU26">
        <f>IF($V$8&gt;0,$DR$8,0)</f>
        <v>2.0129583409304668</v>
      </c>
      <c r="DV26">
        <f>IF($V$9&gt;0,$DR$9,0)</f>
        <v>1.4974498034472923</v>
      </c>
      <c r="DW26">
        <f>IF($V$10&gt;0,$DR$10,0)</f>
        <v>0.50369124228317552</v>
      </c>
      <c r="DX26">
        <f>IF($V$11&gt;0,$DR$11,0)</f>
        <v>0.85606434069754966</v>
      </c>
      <c r="DY26">
        <f>IF($V$12&gt;0,$DR$12,0)</f>
        <v>1.3061598590638845</v>
      </c>
      <c r="DZ26">
        <f>IF($V$13&gt;0,$DR$13,0)</f>
        <v>1.0375142029198703</v>
      </c>
      <c r="EA26">
        <f>IF($V$14&gt;0,$DR$14,0)</f>
        <v>0.81670409940103439</v>
      </c>
      <c r="EB26">
        <f>IF($V$15&gt;0,$DR$15,0)</f>
        <v>1.1624858210037061</v>
      </c>
      <c r="EC26">
        <f>IF($V$16&gt;0,$DR$16,0)</f>
        <v>0.70822629814007332</v>
      </c>
    </row>
    <row r="27" spans="1:201">
      <c r="A27">
        <v>26</v>
      </c>
      <c r="B27">
        <v>0.6298883277762769</v>
      </c>
      <c r="C27">
        <v>0.29021048931945637</v>
      </c>
      <c r="D27">
        <v>0.77722695310756651</v>
      </c>
      <c r="E27">
        <v>0.66118805623098531</v>
      </c>
      <c r="F27">
        <v>0.49821754218120079</v>
      </c>
      <c r="G27">
        <v>0.45689100091666873</v>
      </c>
      <c r="H27">
        <v>0.32782824705573488</v>
      </c>
      <c r="I27">
        <v>0.54490899152628092</v>
      </c>
      <c r="J27">
        <v>0.38540972464842099</v>
      </c>
      <c r="K27">
        <v>0.1014297411134799</v>
      </c>
      <c r="M27">
        <v>2.8977255629246194E-2</v>
      </c>
      <c r="S27">
        <f t="shared" si="28"/>
        <v>0.4328081889723665</v>
      </c>
      <c r="T27">
        <f t="shared" si="26"/>
        <v>0.84789983630642829</v>
      </c>
      <c r="U27">
        <f t="shared" si="26"/>
        <v>0.37322858997267755</v>
      </c>
      <c r="V27">
        <f t="shared" si="26"/>
        <v>0.35559611831605498</v>
      </c>
      <c r="W27">
        <f t="shared" si="26"/>
        <v>0.49821754218120079</v>
      </c>
      <c r="X27">
        <f t="shared" si="26"/>
        <v>0.46161051915699525</v>
      </c>
      <c r="Y27">
        <f t="shared" si="26"/>
        <v>1.1077565970260053E-3</v>
      </c>
      <c r="Z27">
        <f t="shared" si="26"/>
        <v>0.53899849948084355</v>
      </c>
      <c r="AA27">
        <f t="shared" si="26"/>
        <v>0.53479275916715452</v>
      </c>
      <c r="AB27">
        <f t="shared" si="26"/>
        <v>0.15139716451894181</v>
      </c>
      <c r="BG27">
        <f t="shared" si="25"/>
        <v>9.7334024285566871E-10</v>
      </c>
      <c r="BH27">
        <f t="shared" si="25"/>
        <v>9.9999999999999998E-13</v>
      </c>
      <c r="BI27">
        <f t="shared" si="25"/>
        <v>1.1041182649757637E-10</v>
      </c>
      <c r="BJ27">
        <f t="shared" si="25"/>
        <v>1.2971708425128806E-12</v>
      </c>
      <c r="BM27">
        <f t="shared" si="29"/>
        <v>1.9837965273439722E-6</v>
      </c>
      <c r="BN27">
        <f t="shared" si="27"/>
        <v>4.2111064055519154E-7</v>
      </c>
      <c r="BO27">
        <f t="shared" si="27"/>
        <v>3.0204086831843569E-6</v>
      </c>
      <c r="BP27">
        <f t="shared" si="27"/>
        <v>2.1858482285125434E-6</v>
      </c>
      <c r="BQ27">
        <f t="shared" si="27"/>
        <v>1.241103596685383E-6</v>
      </c>
      <c r="BR27">
        <f t="shared" si="27"/>
        <v>1.0437469335931769E-6</v>
      </c>
      <c r="BS27">
        <f t="shared" si="27"/>
        <v>5.3735679783817978E-7</v>
      </c>
      <c r="BT27">
        <f t="shared" si="27"/>
        <v>1.4846290452309426E-6</v>
      </c>
      <c r="BU27">
        <f t="shared" si="27"/>
        <v>7.4270327926785854E-7</v>
      </c>
      <c r="BV27">
        <f t="shared" si="27"/>
        <v>5.1439961911737768E-8</v>
      </c>
    </row>
    <row r="28" spans="1:201">
      <c r="A28">
        <v>27</v>
      </c>
      <c r="B28">
        <v>0.94445102302326589</v>
      </c>
      <c r="C28">
        <v>0.50642043116544144</v>
      </c>
      <c r="D28">
        <v>0.45402753467827206</v>
      </c>
      <c r="E28">
        <v>0.75249912818355957</v>
      </c>
      <c r="F28">
        <v>0.46161051915699525</v>
      </c>
      <c r="G28">
        <v>0.95786838867377766</v>
      </c>
      <c r="H28">
        <v>0.3526789981154852</v>
      </c>
      <c r="I28">
        <v>0.86313786138343962</v>
      </c>
      <c r="J28">
        <v>0.13891902557503144</v>
      </c>
      <c r="K28">
        <v>0.98781869718544979</v>
      </c>
      <c r="M28">
        <v>0.1029643923451064</v>
      </c>
      <c r="S28">
        <f t="shared" si="28"/>
        <v>0.5107014162086545</v>
      </c>
      <c r="T28">
        <f t="shared" si="26"/>
        <v>0.57063175960646595</v>
      </c>
      <c r="U28">
        <f t="shared" si="26"/>
        <v>0.79171500616997315</v>
      </c>
      <c r="V28">
        <f t="shared" si="26"/>
        <v>0.81182936333396283</v>
      </c>
      <c r="W28">
        <f t="shared" si="26"/>
        <v>0.45689100091666873</v>
      </c>
      <c r="X28">
        <f t="shared" si="26"/>
        <v>0.95786838867377766</v>
      </c>
      <c r="Y28">
        <f t="shared" si="26"/>
        <v>5.8210077192928443E-2</v>
      </c>
      <c r="Z28">
        <f t="shared" si="26"/>
        <v>0.77872175465427551</v>
      </c>
      <c r="AA28">
        <f t="shared" si="26"/>
        <v>0.88704485717939341</v>
      </c>
      <c r="AB28">
        <f t="shared" si="26"/>
        <v>0.53427185903988017</v>
      </c>
      <c r="BG28">
        <f t="shared" si="25"/>
        <v>5.9431582569185393E-9</v>
      </c>
      <c r="BH28">
        <f t="shared" si="25"/>
        <v>2.8885159458774122E-12</v>
      </c>
      <c r="BI28">
        <f t="shared" si="25"/>
        <v>9.7009377711100057E-10</v>
      </c>
      <c r="BJ28">
        <f t="shared" si="25"/>
        <v>7.5484539243720141E-12</v>
      </c>
      <c r="BM28">
        <f t="shared" si="29"/>
        <v>4.4599386744484681E-6</v>
      </c>
      <c r="BN28">
        <f t="shared" si="27"/>
        <v>1.2823082655089582E-6</v>
      </c>
      <c r="BO28">
        <f t="shared" si="27"/>
        <v>1.0307050112301477E-6</v>
      </c>
      <c r="BP28">
        <f t="shared" si="27"/>
        <v>2.8312746895850862E-6</v>
      </c>
      <c r="BQ28">
        <f t="shared" si="27"/>
        <v>1.0654213569819534E-6</v>
      </c>
      <c r="BR28">
        <f t="shared" si="27"/>
        <v>4.587559250102497E-6</v>
      </c>
      <c r="BS28">
        <f t="shared" si="27"/>
        <v>6.2191237855871208E-7</v>
      </c>
      <c r="BT28">
        <f t="shared" si="27"/>
        <v>3.7250348387678894E-6</v>
      </c>
      <c r="BU28">
        <f t="shared" si="27"/>
        <v>9.6492478333581204E-8</v>
      </c>
      <c r="BV28">
        <f t="shared" si="27"/>
        <v>4.8789288925457969E-6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0.23689053792598486</v>
      </c>
      <c r="C29">
        <v>0.5561151905349826</v>
      </c>
      <c r="D29">
        <v>0.99194987949619617</v>
      </c>
      <c r="E29">
        <v>0.33646534926123545</v>
      </c>
      <c r="F29">
        <v>1.1077565970260053E-3</v>
      </c>
      <c r="G29">
        <v>5.8210077192928443E-2</v>
      </c>
      <c r="H29">
        <v>0.63201011436569654</v>
      </c>
      <c r="I29">
        <v>0.73117657007884607</v>
      </c>
      <c r="J29">
        <v>0.20686822181585907</v>
      </c>
      <c r="K29">
        <v>0.60428228101229498</v>
      </c>
      <c r="M29">
        <v>0.67615849297407071</v>
      </c>
      <c r="S29">
        <f t="shared" si="28"/>
        <v>0.75283179676496814</v>
      </c>
      <c r="T29">
        <f t="shared" si="26"/>
        <v>3.8370622228815217E-2</v>
      </c>
      <c r="U29">
        <f t="shared" si="26"/>
        <v>0.49271148165008927</v>
      </c>
      <c r="V29">
        <f t="shared" si="26"/>
        <v>0.65059446447146696</v>
      </c>
      <c r="W29">
        <f t="shared" si="26"/>
        <v>0.32782824705573488</v>
      </c>
      <c r="X29">
        <f t="shared" si="26"/>
        <v>0.3526789981154852</v>
      </c>
      <c r="Y29">
        <f t="shared" si="26"/>
        <v>0.63201011436569654</v>
      </c>
      <c r="Z29">
        <f t="shared" si="26"/>
        <v>0.20348393943513823</v>
      </c>
      <c r="AA29">
        <f t="shared" si="26"/>
        <v>0.54448100369313224</v>
      </c>
      <c r="AB29">
        <f t="shared" si="26"/>
        <v>0.23503002184662714</v>
      </c>
      <c r="BG29">
        <f t="shared" si="25"/>
        <v>1.6010866180843511E-3</v>
      </c>
      <c r="BH29">
        <f t="shared" si="25"/>
        <v>2.0534618219025718E-4</v>
      </c>
      <c r="BI29">
        <f t="shared" si="25"/>
        <v>6.6937031625650598E-4</v>
      </c>
      <c r="BJ29">
        <f t="shared" si="25"/>
        <v>1.8338644529643973E-4</v>
      </c>
      <c r="BM29">
        <f t="shared" si="29"/>
        <v>2.8058563479431234E-7</v>
      </c>
      <c r="BN29">
        <f t="shared" si="27"/>
        <v>1.5463205257187999E-6</v>
      </c>
      <c r="BO29">
        <f t="shared" si="27"/>
        <v>4.9198228171625913E-6</v>
      </c>
      <c r="BP29">
        <f t="shared" si="27"/>
        <v>5.6604465626742583E-7</v>
      </c>
      <c r="BQ29">
        <f t="shared" si="27"/>
        <v>6.1356233912731787E-12</v>
      </c>
      <c r="BR29">
        <f t="shared" si="27"/>
        <v>1.6942065434033441E-8</v>
      </c>
      <c r="BS29">
        <f t="shared" si="27"/>
        <v>1.9971839233027041E-6</v>
      </c>
      <c r="BT29">
        <f t="shared" si="27"/>
        <v>2.6730958831613287E-6</v>
      </c>
      <c r="BU29">
        <f t="shared" si="27"/>
        <v>2.1397230598627736E-7</v>
      </c>
      <c r="BV29">
        <f t="shared" si="27"/>
        <v>1.8257853757271114E-6</v>
      </c>
    </row>
    <row r="30" spans="1:201">
      <c r="A30">
        <v>29</v>
      </c>
      <c r="B30">
        <v>0.67312462796694084</v>
      </c>
      <c r="C30">
        <v>0.21105045420147514</v>
      </c>
      <c r="D30">
        <v>0.69458858184883665</v>
      </c>
      <c r="E30">
        <v>0.96393653566286253</v>
      </c>
      <c r="F30">
        <v>0.53899849948084355</v>
      </c>
      <c r="G30">
        <v>0.77872175465427551</v>
      </c>
      <c r="H30">
        <v>0.20348393943513823</v>
      </c>
      <c r="I30">
        <v>0.40119251442015602</v>
      </c>
      <c r="J30">
        <v>0.27392180109444608</v>
      </c>
      <c r="K30">
        <v>0.77004314523989348</v>
      </c>
      <c r="M30">
        <v>0.51799703628687555</v>
      </c>
      <c r="S30">
        <f t="shared" si="28"/>
        <v>0.95231112771992488</v>
      </c>
      <c r="T30">
        <f t="shared" si="26"/>
        <v>0.44425108998024504</v>
      </c>
      <c r="U30">
        <f t="shared" si="26"/>
        <v>0.86792428007627187</v>
      </c>
      <c r="V30">
        <f t="shared" si="26"/>
        <v>0.79164165930655794</v>
      </c>
      <c r="W30">
        <f t="shared" si="26"/>
        <v>0.54490899152628092</v>
      </c>
      <c r="X30">
        <f t="shared" si="26"/>
        <v>0.86313786138343962</v>
      </c>
      <c r="Y30">
        <f t="shared" si="26"/>
        <v>0.73117657007884607</v>
      </c>
      <c r="Z30">
        <f t="shared" si="26"/>
        <v>0.40119251442015602</v>
      </c>
      <c r="AA30">
        <f t="shared" si="26"/>
        <v>0.74427586945669044</v>
      </c>
      <c r="AB30">
        <f t="shared" si="26"/>
        <v>0.14485491243133711</v>
      </c>
      <c r="BM30">
        <f t="shared" si="29"/>
        <v>2.2654838238781627E-6</v>
      </c>
      <c r="BN30">
        <f t="shared" si="27"/>
        <v>2.227114710932448E-7</v>
      </c>
      <c r="BO30">
        <f t="shared" si="27"/>
        <v>2.4122664901738903E-6</v>
      </c>
      <c r="BP30">
        <f t="shared" si="27"/>
        <v>4.6458682239286059E-6</v>
      </c>
      <c r="BQ30">
        <f t="shared" si="27"/>
        <v>1.4525969122130045E-6</v>
      </c>
      <c r="BR30">
        <f t="shared" si="27"/>
        <v>3.032037855859169E-6</v>
      </c>
      <c r="BS30">
        <f t="shared" si="27"/>
        <v>2.0702856804021505E-7</v>
      </c>
      <c r="BT30">
        <f t="shared" si="27"/>
        <v>8.0477716813383553E-7</v>
      </c>
      <c r="BU30">
        <f t="shared" si="27"/>
        <v>3.7516576557412643E-7</v>
      </c>
      <c r="BV30">
        <f t="shared" si="27"/>
        <v>2.9648322276547383E-6</v>
      </c>
      <c r="EN30">
        <f>Sheet32!GJ30</f>
        <v>0.91318564035617378</v>
      </c>
      <c r="EO30">
        <f>Sheet32!GK30</f>
        <v>0.82715728965511637</v>
      </c>
      <c r="EP30">
        <f>Sheet32!GL30</f>
        <v>0.17701140341530208</v>
      </c>
      <c r="EQ30">
        <f>Sheet32!GM30</f>
        <v>0.58461546603283909</v>
      </c>
      <c r="ER30">
        <f>Sheet32!GN30</f>
        <v>0.37492193451462652</v>
      </c>
      <c r="ES30">
        <f>Sheet32!GO30</f>
        <v>0.84012769139539301</v>
      </c>
      <c r="ET30">
        <f>Sheet32!GP30</f>
        <v>0.36769144476997051</v>
      </c>
      <c r="EU30">
        <f>Sheet32!GQ30</f>
        <v>0.72899573689825892</v>
      </c>
      <c r="EV30">
        <f>Sheet32!GR30</f>
        <v>0.20432376830739329</v>
      </c>
      <c r="EW30">
        <f>Sheet32!GS30</f>
        <v>0.468180191111846</v>
      </c>
      <c r="EZ30">
        <f t="array" ref="EZ30:FI30">TRANSPOSE(DM7:DM16)</f>
        <v>-0.28412394716436973</v>
      </c>
      <c r="FA30">
        <v>3.427274672033627E-2</v>
      </c>
      <c r="FB30">
        <v>6.1272245902036906E-2</v>
      </c>
      <c r="FC30">
        <v>0.57951995508869136</v>
      </c>
      <c r="FD30">
        <v>0.33094644613698543</v>
      </c>
      <c r="FE30">
        <v>-2.4251508566417959E-2</v>
      </c>
      <c r="FF30">
        <v>0.58893413901421954</v>
      </c>
      <c r="FG30">
        <v>0.37668456961472352</v>
      </c>
      <c r="FH30">
        <v>3.3338278766005598E-2</v>
      </c>
      <c r="FI30">
        <v>0.13516805952916008</v>
      </c>
      <c r="FL30">
        <f>Sheet32!FX30</f>
        <v>-5.3239282244495229E-2</v>
      </c>
      <c r="FM30">
        <f>Sheet32!FY30</f>
        <v>7.2278535124224337E-3</v>
      </c>
      <c r="FN30">
        <f>Sheet32!FZ30</f>
        <v>1.2365268356299579E-2</v>
      </c>
      <c r="FO30">
        <f>Sheet32!GA30</f>
        <v>0.11106544354620776</v>
      </c>
      <c r="FP30">
        <f>Sheet32!GB30</f>
        <v>6.3707198813770932E-2</v>
      </c>
      <c r="FQ30">
        <f>Sheet32!GC30</f>
        <v>-3.897145573116015E-3</v>
      </c>
      <c r="FR30">
        <f>Sheet32!GD30</f>
        <v>0.11260510637791758</v>
      </c>
      <c r="FS30">
        <f>Sheet32!GE30</f>
        <v>7.2633610084705202E-2</v>
      </c>
      <c r="FT30">
        <f>Sheet32!GF30</f>
        <v>7.0517632566518135E-3</v>
      </c>
      <c r="FU30">
        <f>Sheet32!GG30</f>
        <v>2.6451985216291635E-2</v>
      </c>
      <c r="FX30">
        <f t="shared" ref="FX30:GG30" si="30">($EV$10*FL30)+((1-$EV$10)*EZ30)</f>
        <v>-7.6327748736482681E-2</v>
      </c>
      <c r="FY30">
        <f t="shared" si="30"/>
        <v>9.9323428332138176E-3</v>
      </c>
      <c r="FZ30">
        <f t="shared" si="30"/>
        <v>1.7255966110873312E-2</v>
      </c>
      <c r="GA30">
        <f t="shared" si="30"/>
        <v>0.15791089470045611</v>
      </c>
      <c r="GB30">
        <f t="shared" si="30"/>
        <v>9.0431123546092368E-2</v>
      </c>
      <c r="GC30">
        <f t="shared" si="30"/>
        <v>-5.9325818724462083E-3</v>
      </c>
      <c r="GD30">
        <f t="shared" si="30"/>
        <v>0.16023800964154777</v>
      </c>
      <c r="GE30">
        <f t="shared" si="30"/>
        <v>0.10303870603770704</v>
      </c>
      <c r="GF30">
        <f t="shared" si="30"/>
        <v>9.6804148075871916E-3</v>
      </c>
      <c r="GG30">
        <f t="shared" si="30"/>
        <v>3.732359264757848E-2</v>
      </c>
      <c r="GJ30">
        <f t="shared" ref="GJ30:GS30" si="31">EN30-($EU$10*FX30)</f>
        <v>0.91326196810491023</v>
      </c>
      <c r="GK30">
        <f t="shared" si="31"/>
        <v>0.82714735731228317</v>
      </c>
      <c r="GL30">
        <f t="shared" si="31"/>
        <v>0.1769941474491912</v>
      </c>
      <c r="GM30">
        <f t="shared" si="31"/>
        <v>0.58445755513813868</v>
      </c>
      <c r="GN30">
        <f t="shared" si="31"/>
        <v>0.3748315033910804</v>
      </c>
      <c r="GO30">
        <f t="shared" si="31"/>
        <v>0.84013362397726543</v>
      </c>
      <c r="GP30">
        <f t="shared" si="31"/>
        <v>0.36753120676032897</v>
      </c>
      <c r="GQ30">
        <f t="shared" si="31"/>
        <v>0.72889269819222124</v>
      </c>
      <c r="GR30">
        <f t="shared" si="31"/>
        <v>0.20431408789258571</v>
      </c>
      <c r="GS30">
        <f t="shared" si="31"/>
        <v>0.46814286751919842</v>
      </c>
    </row>
    <row r="31" spans="1:201">
      <c r="A31">
        <v>30</v>
      </c>
      <c r="B31">
        <v>0.96721064088724595</v>
      </c>
      <c r="C31">
        <v>0.26745141603439532</v>
      </c>
      <c r="D31">
        <v>0.89211185874640431</v>
      </c>
      <c r="E31">
        <v>0.12821564037352848</v>
      </c>
      <c r="F31">
        <v>0.53479275916715452</v>
      </c>
      <c r="G31">
        <v>0.88704485717939341</v>
      </c>
      <c r="H31">
        <v>0.54448100369313224</v>
      </c>
      <c r="I31">
        <v>0.74427586945669044</v>
      </c>
      <c r="J31">
        <v>0.12049490823749613</v>
      </c>
      <c r="K31">
        <v>0.87879112631354206</v>
      </c>
      <c r="M31">
        <v>0.64998722924674157</v>
      </c>
      <c r="S31">
        <f t="shared" si="28"/>
        <v>0.38196905956702631</v>
      </c>
      <c r="T31">
        <f t="shared" si="26"/>
        <v>0.88484549469537144</v>
      </c>
      <c r="U31">
        <f t="shared" si="26"/>
        <v>0.72217300686290997</v>
      </c>
      <c r="V31">
        <f t="shared" si="26"/>
        <v>0.808689365912451</v>
      </c>
      <c r="W31">
        <f t="shared" si="26"/>
        <v>0.38540972464842099</v>
      </c>
      <c r="X31">
        <f t="shared" si="26"/>
        <v>0.13891902557503144</v>
      </c>
      <c r="Y31">
        <f t="shared" si="26"/>
        <v>0.20686822181585907</v>
      </c>
      <c r="Z31">
        <f t="shared" si="26"/>
        <v>0.27392180109444608</v>
      </c>
      <c r="AA31">
        <f t="shared" si="26"/>
        <v>0.12049490823749613</v>
      </c>
      <c r="AB31">
        <f t="shared" si="26"/>
        <v>0.24010621687542727</v>
      </c>
      <c r="BM31">
        <f t="shared" si="29"/>
        <v>4.6774821192275856E-6</v>
      </c>
      <c r="BN31">
        <f t="shared" si="27"/>
        <v>3.576512996940161E-7</v>
      </c>
      <c r="BO31">
        <f t="shared" si="27"/>
        <v>3.9793178425798223E-6</v>
      </c>
      <c r="BP31">
        <f t="shared" si="27"/>
        <v>8.2196252181969932E-8</v>
      </c>
      <c r="BQ31">
        <f t="shared" si="27"/>
        <v>1.4300164762880906E-6</v>
      </c>
      <c r="BR31">
        <f t="shared" si="27"/>
        <v>3.9342428932420524E-6</v>
      </c>
      <c r="BS31">
        <f t="shared" si="27"/>
        <v>1.4822978169134034E-6</v>
      </c>
      <c r="BT31">
        <f t="shared" si="27"/>
        <v>2.7697328492775629E-6</v>
      </c>
      <c r="BU31">
        <f t="shared" si="27"/>
        <v>7.2595114555813067E-8</v>
      </c>
      <c r="BV31">
        <f t="shared" si="27"/>
        <v>3.8613692184371198E-6</v>
      </c>
    </row>
    <row r="32" spans="1:201">
      <c r="A32">
        <v>31</v>
      </c>
      <c r="B32">
        <v>0.99757043020978509</v>
      </c>
      <c r="C32">
        <v>0.58911227045140746</v>
      </c>
      <c r="D32">
        <v>0.72157421439477598</v>
      </c>
      <c r="E32">
        <v>0.12047189406116045</v>
      </c>
      <c r="F32">
        <v>0.15139716451894181</v>
      </c>
      <c r="G32">
        <v>0.53427185903988017</v>
      </c>
      <c r="H32">
        <v>0.23503002184662714</v>
      </c>
      <c r="I32">
        <v>0.14485491243133711</v>
      </c>
      <c r="J32">
        <v>0.24010621687542727</v>
      </c>
      <c r="K32">
        <v>0.63208564981232285</v>
      </c>
      <c r="M32">
        <v>0.23201859289308938</v>
      </c>
      <c r="S32">
        <f t="shared" si="28"/>
        <v>0.39051045829481401</v>
      </c>
      <c r="T32">
        <f t="shared" si="26"/>
        <v>0.23354057462310021</v>
      </c>
      <c r="U32">
        <f t="shared" si="26"/>
        <v>0.66403662338632252</v>
      </c>
      <c r="V32">
        <f t="shared" si="26"/>
        <v>0.61301618062868901</v>
      </c>
      <c r="W32">
        <f t="shared" si="26"/>
        <v>0.1014297411134799</v>
      </c>
      <c r="X32">
        <f t="shared" si="26"/>
        <v>0.98781869718544979</v>
      </c>
      <c r="Y32">
        <f t="shared" si="26"/>
        <v>0.60428228101229498</v>
      </c>
      <c r="Z32">
        <f t="shared" si="26"/>
        <v>0.77004314523989348</v>
      </c>
      <c r="AA32">
        <f t="shared" si="26"/>
        <v>0.87879112631354206</v>
      </c>
      <c r="AB32">
        <f t="shared" si="26"/>
        <v>0.63208564981232285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4.9757338161446795E-6</v>
      </c>
      <c r="BN32">
        <f t="shared" si="27"/>
        <v>1.7352663359820613E-6</v>
      </c>
      <c r="BO32">
        <f t="shared" si="27"/>
        <v>2.6033467343971912E-6</v>
      </c>
      <c r="BP32">
        <f t="shared" si="27"/>
        <v>7.2567386293417336E-8</v>
      </c>
      <c r="BQ32">
        <f t="shared" si="27"/>
        <v>1.1460550712187766E-7</v>
      </c>
      <c r="BR32">
        <f t="shared" si="27"/>
        <v>1.4272320968096481E-6</v>
      </c>
      <c r="BS32">
        <f t="shared" si="27"/>
        <v>2.7619555584613019E-7</v>
      </c>
      <c r="BT32">
        <f t="shared" si="27"/>
        <v>1.0491472827745172E-7</v>
      </c>
      <c r="BU32">
        <f t="shared" si="27"/>
        <v>2.8825497691114858E-7</v>
      </c>
      <c r="BV32">
        <f t="shared" si="27"/>
        <v>1.9976613434933323E-6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0.99838318065724818</v>
      </c>
      <c r="BH33">
        <f t="shared" si="33"/>
        <v>0.99979443558574799</v>
      </c>
      <c r="BI33">
        <f t="shared" si="33"/>
        <v>0.99932475852589675</v>
      </c>
      <c r="BJ33">
        <f t="shared" si="33"/>
        <v>0.99981628644538412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4.3319429351603787E-11</v>
      </c>
      <c r="BH34">
        <f t="shared" si="33"/>
        <v>9.9999999999999998E-13</v>
      </c>
      <c r="BI34">
        <f t="shared" si="33"/>
        <v>4.3123831924010674E-12</v>
      </c>
      <c r="BJ34">
        <f t="shared" si="33"/>
        <v>9.9999999999999998E-13</v>
      </c>
      <c r="BS34">
        <f>SUM(BM36:BV45)</f>
        <v>1.5955127043374567E-4</v>
      </c>
      <c r="EN34">
        <f>Sheet32!GJ34</f>
        <v>9.4470406510094918E-2</v>
      </c>
      <c r="EO34">
        <f>Sheet32!GK34</f>
        <v>0.18983566237774605</v>
      </c>
      <c r="EP34">
        <f>Sheet32!GL34</f>
        <v>0.6308434870230738</v>
      </c>
      <c r="EQ34">
        <f>Sheet32!GM34</f>
        <v>0.34786657730884646</v>
      </c>
      <c r="ER34">
        <f>Sheet32!GN34</f>
        <v>0.2481292907212056</v>
      </c>
      <c r="ES34">
        <f>Sheet32!GO34</f>
        <v>0.86933311354097842</v>
      </c>
      <c r="ET34">
        <f>Sheet32!GP34</f>
        <v>0.30138092892392998</v>
      </c>
      <c r="EU34">
        <f>Sheet32!GQ34</f>
        <v>0.19392971848592108</v>
      </c>
      <c r="EV34">
        <f>Sheet32!GR34</f>
        <v>0.68049261804931394</v>
      </c>
      <c r="EW34">
        <f>Sheet32!GS34</f>
        <v>0.31517186491751725</v>
      </c>
      <c r="EZ34">
        <f t="array" ref="EZ34:FI43">(1/4)*(MMULT($X$7:$AA$16,$CW$23:$DF$26))</f>
        <v>-0.57386286884311877</v>
      </c>
      <c r="FA34">
        <v>0.10428608916768484</v>
      </c>
      <c r="FB34">
        <v>0.18039288343419899</v>
      </c>
      <c r="FC34">
        <v>1.3402625889422888</v>
      </c>
      <c r="FD34">
        <v>0.72332927892587873</v>
      </c>
      <c r="FE34">
        <v>-9.150163350598961E-2</v>
      </c>
      <c r="FF34">
        <v>1.3143633883452701</v>
      </c>
      <c r="FG34">
        <v>0.78348757224202592</v>
      </c>
      <c r="FH34">
        <v>7.3557942673576196E-2</v>
      </c>
      <c r="FI34">
        <v>0.352167428808284</v>
      </c>
      <c r="FL34">
        <f>Sheet32!FX34</f>
        <v>-0.10741899823375126</v>
      </c>
      <c r="FM34">
        <f>Sheet32!FY34</f>
        <v>2.1396706880090773E-2</v>
      </c>
      <c r="FN34">
        <f>Sheet32!FZ34</f>
        <v>3.5877079389072183E-2</v>
      </c>
      <c r="FO34">
        <f>Sheet32!GA34</f>
        <v>0.25680825272529306</v>
      </c>
      <c r="FP34">
        <f>Sheet32!GB34</f>
        <v>0.13928490916372804</v>
      </c>
      <c r="FQ34">
        <f>Sheet32!GC34</f>
        <v>-1.582698314941965E-2</v>
      </c>
      <c r="FR34">
        <f>Sheet32!GD34</f>
        <v>0.25134164487466759</v>
      </c>
      <c r="FS34">
        <f>Sheet32!GE34</f>
        <v>0.15123317027702893</v>
      </c>
      <c r="FT34">
        <f>Sheet32!GF34</f>
        <v>1.5555400985399884E-2</v>
      </c>
      <c r="FU34">
        <f>Sheet32!GG34</f>
        <v>6.8623552289095502E-2</v>
      </c>
      <c r="FX34">
        <f t="shared" ref="FX34:GG43" si="34">($EV$10*FL34)+((1-$EV$10)*EZ34)</f>
        <v>-0.15406338529468799</v>
      </c>
      <c r="FY34">
        <f t="shared" si="34"/>
        <v>2.9685645108850175E-2</v>
      </c>
      <c r="FZ34">
        <f t="shared" si="34"/>
        <v>5.0328659793584862E-2</v>
      </c>
      <c r="GA34">
        <f t="shared" si="34"/>
        <v>0.36515368634699263</v>
      </c>
      <c r="GB34">
        <f t="shared" si="34"/>
        <v>0.1976893461399431</v>
      </c>
      <c r="GC34">
        <f t="shared" si="34"/>
        <v>-2.3394448185076643E-2</v>
      </c>
      <c r="GD34">
        <f t="shared" si="34"/>
        <v>0.35764381922172783</v>
      </c>
      <c r="GE34">
        <f t="shared" si="34"/>
        <v>0.2144586104735286</v>
      </c>
      <c r="GF34">
        <f t="shared" si="34"/>
        <v>2.1355655154217515E-2</v>
      </c>
      <c r="GG34">
        <f t="shared" si="34"/>
        <v>9.6977939941014335E-2</v>
      </c>
      <c r="GJ34">
        <f t="shared" ref="GJ34:GS43" si="35">EN34-($EU$10*FX34)</f>
        <v>9.4624469895389612E-2</v>
      </c>
      <c r="GK34">
        <f t="shared" si="35"/>
        <v>0.18980597673263719</v>
      </c>
      <c r="GL34">
        <f t="shared" si="35"/>
        <v>0.6307931583632802</v>
      </c>
      <c r="GM34">
        <f t="shared" si="35"/>
        <v>0.34750142362249947</v>
      </c>
      <c r="GN34">
        <f t="shared" si="35"/>
        <v>0.24793160137506565</v>
      </c>
      <c r="GO34">
        <f t="shared" si="35"/>
        <v>0.86935650798916353</v>
      </c>
      <c r="GP34">
        <f t="shared" si="35"/>
        <v>0.30102328510470827</v>
      </c>
      <c r="GQ34">
        <f t="shared" si="35"/>
        <v>0.19371525987544755</v>
      </c>
      <c r="GR34">
        <f t="shared" si="35"/>
        <v>0.68047126239415967</v>
      </c>
      <c r="GS34">
        <f t="shared" si="35"/>
        <v>0.31507488697757624</v>
      </c>
    </row>
    <row r="35" spans="1:201">
      <c r="A35">
        <v>34</v>
      </c>
      <c r="BG35">
        <f t="shared" si="33"/>
        <v>2.1304829300686683E-10</v>
      </c>
      <c r="BH35">
        <f t="shared" si="33"/>
        <v>9.9999999999999998E-13</v>
      </c>
      <c r="BI35">
        <f t="shared" si="33"/>
        <v>1.7224806635579693E-11</v>
      </c>
      <c r="BJ35">
        <f t="shared" si="33"/>
        <v>9.9999999999999998E-13</v>
      </c>
      <c r="EN35">
        <f>Sheet32!GJ35</f>
        <v>0.53356869728931722</v>
      </c>
      <c r="EO35">
        <f>Sheet32!GK35</f>
        <v>0.27454104491070791</v>
      </c>
      <c r="EP35">
        <f>Sheet32!GL35</f>
        <v>0.3446523871510655</v>
      </c>
      <c r="EQ35">
        <f>Sheet32!GM35</f>
        <v>0.76822764366388452</v>
      </c>
      <c r="ER35">
        <f>Sheet32!GN35</f>
        <v>0.91776425298959019</v>
      </c>
      <c r="ES35">
        <f>Sheet32!GO35</f>
        <v>0.11762164527463867</v>
      </c>
      <c r="ET35">
        <f>Sheet32!GP35</f>
        <v>0.96295910865742362</v>
      </c>
      <c r="EU35">
        <f>Sheet32!GQ35</f>
        <v>0.85890049507400901</v>
      </c>
      <c r="EV35">
        <f>Sheet32!GR35</f>
        <v>0.27981753537823806</v>
      </c>
      <c r="EW35">
        <f>Sheet32!GS35</f>
        <v>0.91282621808295805</v>
      </c>
      <c r="EZ35">
        <v>-0.62405669768972438</v>
      </c>
      <c r="FA35">
        <v>0.19557841907771661</v>
      </c>
      <c r="FB35">
        <v>0.26130226502879156</v>
      </c>
      <c r="FC35">
        <v>1.5083663638813611</v>
      </c>
      <c r="FD35">
        <v>0.85120458456851589</v>
      </c>
      <c r="FE35">
        <v>-0.13813528475670261</v>
      </c>
      <c r="FF35">
        <v>1.4810648943336207</v>
      </c>
      <c r="FG35">
        <v>0.80496734806425241</v>
      </c>
      <c r="FH35">
        <v>0.11624858135175117</v>
      </c>
      <c r="FI35">
        <v>0.49575548991547547</v>
      </c>
      <c r="FL35">
        <f>Sheet32!FX35</f>
        <v>-0.11682985080375789</v>
      </c>
      <c r="FM35">
        <f>Sheet32!FY35</f>
        <v>3.8913823501250555E-2</v>
      </c>
      <c r="FN35">
        <f>Sheet32!FZ35</f>
        <v>5.142853019934808E-2</v>
      </c>
      <c r="FO35">
        <f>Sheet32!GA35</f>
        <v>0.28905951677796798</v>
      </c>
      <c r="FP35">
        <f>Sheet32!GB35</f>
        <v>0.16382326027413402</v>
      </c>
      <c r="FQ35">
        <f>Sheet32!GC35</f>
        <v>-2.4537332099480183E-2</v>
      </c>
      <c r="FR35">
        <f>Sheet32!GD35</f>
        <v>0.28327198653100216</v>
      </c>
      <c r="FS35">
        <f>Sheet32!GE35</f>
        <v>0.15560843419448597</v>
      </c>
      <c r="FT35">
        <f>Sheet32!GF35</f>
        <v>2.3829363956252882E-2</v>
      </c>
      <c r="FU35">
        <f>Sheet32!GG35</f>
        <v>9.6108265234974094E-2</v>
      </c>
      <c r="FX35">
        <f t="shared" si="34"/>
        <v>-0.16755253549235455</v>
      </c>
      <c r="FY35">
        <f t="shared" si="34"/>
        <v>5.4580283058897158E-2</v>
      </c>
      <c r="FZ35">
        <f t="shared" si="34"/>
        <v>7.2415903682292421E-2</v>
      </c>
      <c r="GA35">
        <f t="shared" si="34"/>
        <v>0.41099020148830723</v>
      </c>
      <c r="GB35">
        <f t="shared" si="34"/>
        <v>0.23256139270357218</v>
      </c>
      <c r="GC35">
        <f t="shared" si="34"/>
        <v>-3.5897127365202425E-2</v>
      </c>
      <c r="GD35">
        <f t="shared" si="34"/>
        <v>0.403051277311264</v>
      </c>
      <c r="GE35">
        <f t="shared" si="34"/>
        <v>0.22054432558146259</v>
      </c>
      <c r="GF35">
        <f t="shared" si="34"/>
        <v>3.3071285695802706E-2</v>
      </c>
      <c r="GG35">
        <f t="shared" si="34"/>
        <v>0.13607298770302423</v>
      </c>
      <c r="GJ35">
        <f t="shared" si="35"/>
        <v>0.53373624982480961</v>
      </c>
      <c r="GK35">
        <f t="shared" si="35"/>
        <v>0.27448646462764903</v>
      </c>
      <c r="GL35">
        <f t="shared" si="35"/>
        <v>0.34457997124738321</v>
      </c>
      <c r="GM35">
        <f t="shared" si="35"/>
        <v>0.76781665346239625</v>
      </c>
      <c r="GN35">
        <f t="shared" si="35"/>
        <v>0.91753169159688663</v>
      </c>
      <c r="GO35">
        <f t="shared" si="35"/>
        <v>0.11765754240200388</v>
      </c>
      <c r="GP35">
        <f t="shared" si="35"/>
        <v>0.96255605738011241</v>
      </c>
      <c r="GQ35">
        <f t="shared" si="35"/>
        <v>0.85867995074842751</v>
      </c>
      <c r="GR35">
        <f t="shared" si="35"/>
        <v>0.27978446409254226</v>
      </c>
      <c r="GS35">
        <f t="shared" si="35"/>
        <v>0.91269014509525503</v>
      </c>
    </row>
    <row r="36" spans="1:201">
      <c r="A36">
        <v>35</v>
      </c>
      <c r="B36">
        <f t="array" ref="B36:K45">TRANSPOSE(EN34:EW43)</f>
        <v>9.4470406510094918E-2</v>
      </c>
      <c r="C36">
        <v>0.53356869728931722</v>
      </c>
      <c r="D36">
        <v>6.5955228954903772E-2</v>
      </c>
      <c r="E36">
        <v>0.68724373747107093</v>
      </c>
      <c r="F36">
        <v>0.73554688931059875</v>
      </c>
      <c r="G36">
        <v>0.49549413147367388</v>
      </c>
      <c r="H36">
        <v>0.80983180081729345</v>
      </c>
      <c r="I36">
        <v>0.49949878674943993</v>
      </c>
      <c r="J36">
        <v>0.14515806183045038</v>
      </c>
      <c r="K36">
        <v>0.30211450129847972</v>
      </c>
      <c r="M36">
        <f t="array" ref="M36:M45">TRANSPOSE(EN30:EW30)</f>
        <v>0.91318564035617378</v>
      </c>
      <c r="S36">
        <f>EN34</f>
        <v>9.4470406510094918E-2</v>
      </c>
      <c r="T36">
        <f t="shared" ref="T36:AB45" si="36">EO34</f>
        <v>0.18983566237774605</v>
      </c>
      <c r="U36">
        <f t="shared" si="36"/>
        <v>0.6308434870230738</v>
      </c>
      <c r="V36">
        <f t="shared" si="36"/>
        <v>0.34786657730884646</v>
      </c>
      <c r="W36">
        <f t="shared" si="36"/>
        <v>0.2481292907212056</v>
      </c>
      <c r="X36">
        <f t="shared" si="36"/>
        <v>0.86933311354097842</v>
      </c>
      <c r="Y36">
        <f t="shared" si="36"/>
        <v>0.30138092892392998</v>
      </c>
      <c r="Z36">
        <f t="shared" si="36"/>
        <v>0.19392971848592108</v>
      </c>
      <c r="AA36">
        <f t="shared" si="36"/>
        <v>0.68049261804931394</v>
      </c>
      <c r="AB36">
        <f t="shared" si="36"/>
        <v>0.31517186491751725</v>
      </c>
      <c r="BG36">
        <f t="shared" si="33"/>
        <v>1.3602096627975193E-5</v>
      </c>
      <c r="BH36">
        <f t="shared" si="33"/>
        <v>1.953170881506918E-7</v>
      </c>
      <c r="BI36">
        <f t="shared" si="33"/>
        <v>5.4573990695456903E-6</v>
      </c>
      <c r="BJ36">
        <f t="shared" si="33"/>
        <v>2.9870504617404365E-7</v>
      </c>
      <c r="BM36">
        <f>0.5*$BL$21*B36*B36</f>
        <v>4.4623288530912927E-8</v>
      </c>
      <c r="BN36">
        <f t="shared" ref="BN36:BV45" si="37">0.5*$BL$21*C36*C36</f>
        <v>1.4234777736350953E-6</v>
      </c>
      <c r="BO36">
        <f t="shared" si="37"/>
        <v>2.1750461132468886E-8</v>
      </c>
      <c r="BP36">
        <f t="shared" si="37"/>
        <v>2.3615197734660314E-6</v>
      </c>
      <c r="BQ36">
        <f t="shared" si="37"/>
        <v>2.7051461318724913E-6</v>
      </c>
      <c r="BR36">
        <f t="shared" si="37"/>
        <v>1.2275721716242523E-6</v>
      </c>
      <c r="BS36">
        <f t="shared" si="37"/>
        <v>3.2791377280749028E-6</v>
      </c>
      <c r="BT36">
        <f t="shared" si="37"/>
        <v>1.2474951898208123E-6</v>
      </c>
      <c r="BU36">
        <f t="shared" si="37"/>
        <v>1.0535431457186428E-7</v>
      </c>
      <c r="BV36">
        <f t="shared" si="37"/>
        <v>4.5636585947414556E-7</v>
      </c>
      <c r="EN36">
        <f>Sheet32!GJ36</f>
        <v>6.5955228954903772E-2</v>
      </c>
      <c r="EO36">
        <f>Sheet32!GK36</f>
        <v>0.84979667391614411</v>
      </c>
      <c r="EP36">
        <f>Sheet32!GL36</f>
        <v>0.54594073533810383</v>
      </c>
      <c r="EQ36">
        <f>Sheet32!GM36</f>
        <v>0.98763652929213108</v>
      </c>
      <c r="ER36">
        <f>Sheet32!GN36</f>
        <v>0.40026996272610604</v>
      </c>
      <c r="ES36">
        <f>Sheet32!GO36</f>
        <v>0.24699225550401357</v>
      </c>
      <c r="ET36">
        <f>Sheet32!GP36</f>
        <v>9.5708103766461772E-2</v>
      </c>
      <c r="EU36">
        <f>Sheet32!GQ36</f>
        <v>0.69070866107056283</v>
      </c>
      <c r="EV36">
        <f>Sheet32!GR36</f>
        <v>3.6406002146312406E-2</v>
      </c>
      <c r="EW36">
        <f>Sheet32!GS36</f>
        <v>0.74947977592412496</v>
      </c>
      <c r="EZ36">
        <v>-0.70966904497485084</v>
      </c>
      <c r="FA36">
        <v>0.20251956623388184</v>
      </c>
      <c r="FB36">
        <v>0.29444163331306178</v>
      </c>
      <c r="FC36">
        <v>1.7868300285808647</v>
      </c>
      <c r="FD36">
        <v>0.97150866610222864</v>
      </c>
      <c r="FE36">
        <v>-0.16990633878583572</v>
      </c>
      <c r="FF36">
        <v>1.7255816182057888</v>
      </c>
      <c r="FG36">
        <v>0.93783548628983127</v>
      </c>
      <c r="FH36">
        <v>0.11178102368620277</v>
      </c>
      <c r="FI36">
        <v>0.56062878886031031</v>
      </c>
      <c r="FL36">
        <f>Sheet32!FX36</f>
        <v>-0.13276962563921196</v>
      </c>
      <c r="FM36">
        <f>Sheet32!FY36</f>
        <v>4.0524845493051659E-2</v>
      </c>
      <c r="FN36">
        <f>Sheet32!FZ36</f>
        <v>5.8018317205445494E-2</v>
      </c>
      <c r="FO36">
        <f>Sheet32!GA36</f>
        <v>0.3423161692548613</v>
      </c>
      <c r="FP36">
        <f>Sheet32!GB36</f>
        <v>0.18699750026508155</v>
      </c>
      <c r="FQ36">
        <f>Sheet32!GC36</f>
        <v>-3.0278843389249903E-2</v>
      </c>
      <c r="FR36">
        <f>Sheet32!GD36</f>
        <v>0.32997784610299508</v>
      </c>
      <c r="FS36">
        <f>Sheet32!GE36</f>
        <v>0.18126367763924264</v>
      </c>
      <c r="FT36">
        <f>Sheet32!GF36</f>
        <v>2.3272641395004463E-2</v>
      </c>
      <c r="FU36">
        <f>Sheet32!GG36</f>
        <v>0.10874041231362065</v>
      </c>
      <c r="FX36">
        <f t="shared" si="34"/>
        <v>-0.19045956757277582</v>
      </c>
      <c r="FY36">
        <f t="shared" si="34"/>
        <v>5.6724317567134669E-2</v>
      </c>
      <c r="FZ36">
        <f t="shared" si="34"/>
        <v>8.1660648816207118E-2</v>
      </c>
      <c r="GA36">
        <f t="shared" si="34"/>
        <v>0.48676755518746162</v>
      </c>
      <c r="GB36">
        <f t="shared" si="34"/>
        <v>0.26544861684879628</v>
      </c>
      <c r="GC36">
        <f t="shared" si="34"/>
        <v>-4.4241592928908481E-2</v>
      </c>
      <c r="GD36">
        <f t="shared" si="34"/>
        <v>0.46953822331327444</v>
      </c>
      <c r="GE36">
        <f t="shared" si="34"/>
        <v>0.25692085850430146</v>
      </c>
      <c r="GF36">
        <f t="shared" si="34"/>
        <v>3.212347962412429E-2</v>
      </c>
      <c r="GG36">
        <f t="shared" si="34"/>
        <v>0.15392924996828961</v>
      </c>
      <c r="GJ36">
        <f t="shared" si="35"/>
        <v>6.6145688522476542E-2</v>
      </c>
      <c r="GK36">
        <f t="shared" si="35"/>
        <v>0.84973994959857702</v>
      </c>
      <c r="GL36">
        <f t="shared" si="35"/>
        <v>0.54585907468928763</v>
      </c>
      <c r="GM36">
        <f t="shared" si="35"/>
        <v>0.98714976173694358</v>
      </c>
      <c r="GN36">
        <f t="shared" si="35"/>
        <v>0.40000451410925725</v>
      </c>
      <c r="GO36">
        <f t="shared" si="35"/>
        <v>0.24703649709694248</v>
      </c>
      <c r="GP36">
        <f t="shared" si="35"/>
        <v>9.5238565543148496E-2</v>
      </c>
      <c r="GQ36">
        <f t="shared" si="35"/>
        <v>0.69045174021205857</v>
      </c>
      <c r="GR36">
        <f t="shared" si="35"/>
        <v>3.6373878666688279E-2</v>
      </c>
      <c r="GS36">
        <f t="shared" si="35"/>
        <v>0.74932584667415669</v>
      </c>
    </row>
    <row r="37" spans="1:201">
      <c r="A37">
        <v>36</v>
      </c>
      <c r="B37">
        <v>0.18983566237774605</v>
      </c>
      <c r="C37">
        <v>0.27454104491070791</v>
      </c>
      <c r="D37">
        <v>0.84979667391614411</v>
      </c>
      <c r="E37">
        <v>0.124915720400682</v>
      </c>
      <c r="F37">
        <v>1.8607544354988303E-2</v>
      </c>
      <c r="G37">
        <v>0.79402752804861698</v>
      </c>
      <c r="H37">
        <v>0.45976000842545595</v>
      </c>
      <c r="I37">
        <v>0.1725666531117625</v>
      </c>
      <c r="J37">
        <v>0.95884572764411835</v>
      </c>
      <c r="K37">
        <v>0.32848866277701755</v>
      </c>
      <c r="M37">
        <v>0.82715728965511637</v>
      </c>
      <c r="S37">
        <f t="shared" ref="S37:S45" si="38">EN35</f>
        <v>0.53356869728931722</v>
      </c>
      <c r="T37">
        <f t="shared" si="36"/>
        <v>0.27454104491070791</v>
      </c>
      <c r="U37">
        <f t="shared" si="36"/>
        <v>0.3446523871510655</v>
      </c>
      <c r="V37">
        <f t="shared" si="36"/>
        <v>0.76822764366388452</v>
      </c>
      <c r="W37">
        <f t="shared" si="36"/>
        <v>0.91776425298959019</v>
      </c>
      <c r="X37">
        <f t="shared" si="36"/>
        <v>0.11762164527463867</v>
      </c>
      <c r="Y37">
        <f t="shared" si="36"/>
        <v>0.96295910865742362</v>
      </c>
      <c r="Z37">
        <f t="shared" si="36"/>
        <v>0.85890049507400901</v>
      </c>
      <c r="AA37">
        <f t="shared" si="36"/>
        <v>0.27981753537823806</v>
      </c>
      <c r="AB37">
        <f t="shared" si="36"/>
        <v>0.91282621808295805</v>
      </c>
      <c r="BG37">
        <f t="shared" si="33"/>
        <v>2.1234389924930751E-6</v>
      </c>
      <c r="BH37">
        <f t="shared" si="33"/>
        <v>2.2911329737459238E-8</v>
      </c>
      <c r="BI37">
        <f t="shared" si="33"/>
        <v>4.1265558246473585E-7</v>
      </c>
      <c r="BJ37">
        <f t="shared" si="33"/>
        <v>2.8395316976074375E-8</v>
      </c>
      <c r="BM37">
        <f t="shared" ref="BM37:BM45" si="39">0.5*$BL$21*B37*B37</f>
        <v>1.8018789355198795E-7</v>
      </c>
      <c r="BN37">
        <f t="shared" si="37"/>
        <v>3.7686392670331676E-7</v>
      </c>
      <c r="BO37">
        <f t="shared" si="37"/>
        <v>3.6107719349947075E-6</v>
      </c>
      <c r="BP37">
        <f t="shared" si="37"/>
        <v>7.8019686016106814E-8</v>
      </c>
      <c r="BQ37">
        <f t="shared" si="37"/>
        <v>1.7312035346142854E-9</v>
      </c>
      <c r="BR37">
        <f t="shared" si="37"/>
        <v>3.1523985764949866E-6</v>
      </c>
      <c r="BS37">
        <f t="shared" si="37"/>
        <v>1.0568963267368767E-6</v>
      </c>
      <c r="BT37">
        <f t="shared" si="37"/>
        <v>1.4889624883097687E-7</v>
      </c>
      <c r="BU37">
        <f t="shared" si="37"/>
        <v>4.5969256471068942E-6</v>
      </c>
      <c r="BV37">
        <f t="shared" si="37"/>
        <v>5.3952400786516584E-7</v>
      </c>
      <c r="EN37">
        <f>Sheet32!GJ37</f>
        <v>0.68724373747107093</v>
      </c>
      <c r="EO37">
        <f>Sheet32!GK37</f>
        <v>0.124915720400682</v>
      </c>
      <c r="EP37">
        <f>Sheet32!GL37</f>
        <v>0.33065042327258026</v>
      </c>
      <c r="EQ37">
        <f>Sheet32!GM37</f>
        <v>0.43006915198414858</v>
      </c>
      <c r="ER37">
        <f>Sheet32!GN37</f>
        <v>0.26349375988067381</v>
      </c>
      <c r="ES37">
        <f>Sheet32!GO37</f>
        <v>0.2347148520104905</v>
      </c>
      <c r="ET37">
        <f>Sheet32!GP37</f>
        <v>0.14836247747836673</v>
      </c>
      <c r="EU37">
        <f>Sheet32!GQ37</f>
        <v>0.73893471305252312</v>
      </c>
      <c r="EV37">
        <f>Sheet32!GR37</f>
        <v>0.40258816093650135</v>
      </c>
      <c r="EW37">
        <f>Sheet32!GS37</f>
        <v>0.31537525125402027</v>
      </c>
      <c r="EZ37">
        <v>-1.1163952987657613</v>
      </c>
      <c r="FA37">
        <v>0.19297990542637034</v>
      </c>
      <c r="FB37">
        <v>0.33254421345702057</v>
      </c>
      <c r="FC37">
        <v>2.5792441656875118</v>
      </c>
      <c r="FD37">
        <v>1.402384387963366</v>
      </c>
      <c r="FE37">
        <v>-0.18368084737778673</v>
      </c>
      <c r="FF37">
        <v>2.5271686182580133</v>
      </c>
      <c r="FG37">
        <v>1.4983709630233331</v>
      </c>
      <c r="FH37">
        <v>0.12787273834260782</v>
      </c>
      <c r="FI37">
        <v>0.67950181705238555</v>
      </c>
      <c r="FL37">
        <f>Sheet32!FX37</f>
        <v>-0.20898222473719161</v>
      </c>
      <c r="FM37">
        <f>Sheet32!FY37</f>
        <v>3.9708765090117518E-2</v>
      </c>
      <c r="FN37">
        <f>Sheet32!FZ37</f>
        <v>6.6261861796451299E-2</v>
      </c>
      <c r="FO37">
        <f>Sheet32!GA37</f>
        <v>0.49416148270879884</v>
      </c>
      <c r="FP37">
        <f>Sheet32!GB37</f>
        <v>0.26999125654305955</v>
      </c>
      <c r="FQ37">
        <f>Sheet32!GC37</f>
        <v>-3.1894618797763299E-2</v>
      </c>
      <c r="FR37">
        <f>Sheet32!GD37</f>
        <v>0.48321596062943095</v>
      </c>
      <c r="FS37">
        <f>Sheet32!GE37</f>
        <v>0.28922523028302694</v>
      </c>
      <c r="FT37">
        <f>Sheet32!GF37</f>
        <v>2.7334430447102633E-2</v>
      </c>
      <c r="FU37">
        <f>Sheet32!GG37</f>
        <v>0.13238751796588288</v>
      </c>
      <c r="FX37">
        <f t="shared" si="34"/>
        <v>-0.29972353214004854</v>
      </c>
      <c r="FY37">
        <f t="shared" si="34"/>
        <v>5.5035879123742804E-2</v>
      </c>
      <c r="FZ37">
        <f t="shared" si="34"/>
        <v>9.2890096962508217E-2</v>
      </c>
      <c r="GA37">
        <f t="shared" si="34"/>
        <v>0.70266975100667017</v>
      </c>
      <c r="GB37">
        <f t="shared" si="34"/>
        <v>0.38323056968509017</v>
      </c>
      <c r="GC37">
        <f t="shared" si="34"/>
        <v>-4.7073241655765638E-2</v>
      </c>
      <c r="GD37">
        <f t="shared" si="34"/>
        <v>0.68761122639228911</v>
      </c>
      <c r="GE37">
        <f t="shared" si="34"/>
        <v>0.41013980355705754</v>
      </c>
      <c r="GF37">
        <f t="shared" si="34"/>
        <v>3.7388261236653147E-2</v>
      </c>
      <c r="GG37">
        <f t="shared" si="34"/>
        <v>0.18709894787453313</v>
      </c>
      <c r="GJ37">
        <f t="shared" si="35"/>
        <v>0.68754346100321095</v>
      </c>
      <c r="GK37">
        <f t="shared" si="35"/>
        <v>0.12486068452155825</v>
      </c>
      <c r="GL37">
        <f t="shared" si="35"/>
        <v>0.33055753317561776</v>
      </c>
      <c r="GM37">
        <f t="shared" si="35"/>
        <v>0.42936648223314189</v>
      </c>
      <c r="GN37">
        <f t="shared" si="35"/>
        <v>0.26311052931098872</v>
      </c>
      <c r="GO37">
        <f t="shared" si="35"/>
        <v>0.23476192525214626</v>
      </c>
      <c r="GP37">
        <f t="shared" si="35"/>
        <v>0.14767486625197443</v>
      </c>
      <c r="GQ37">
        <f t="shared" si="35"/>
        <v>0.73852457324896603</v>
      </c>
      <c r="GR37">
        <f t="shared" si="35"/>
        <v>0.40255077267526468</v>
      </c>
      <c r="GS37">
        <f t="shared" si="35"/>
        <v>0.31518815230614572</v>
      </c>
    </row>
    <row r="38" spans="1:201">
      <c r="A38">
        <v>37</v>
      </c>
      <c r="B38">
        <v>0.6308434870230738</v>
      </c>
      <c r="C38">
        <v>0.3446523871510655</v>
      </c>
      <c r="D38">
        <v>0.54594073533810383</v>
      </c>
      <c r="E38">
        <v>0.33065042327258026</v>
      </c>
      <c r="F38">
        <v>0.70596369311199703</v>
      </c>
      <c r="G38">
        <v>0.31309679235887283</v>
      </c>
      <c r="H38">
        <v>0.95110962191868109</v>
      </c>
      <c r="I38">
        <v>0.18004622504151963</v>
      </c>
      <c r="J38">
        <v>0.41246188918587767</v>
      </c>
      <c r="K38">
        <v>0.38584656123351091</v>
      </c>
      <c r="M38">
        <v>0.17701140341530208</v>
      </c>
      <c r="S38">
        <f t="shared" si="38"/>
        <v>6.5955228954903772E-2</v>
      </c>
      <c r="T38">
        <f t="shared" si="36"/>
        <v>0.84979667391614411</v>
      </c>
      <c r="U38">
        <f t="shared" si="36"/>
        <v>0.54594073533810383</v>
      </c>
      <c r="V38">
        <f t="shared" si="36"/>
        <v>0.98763652929213108</v>
      </c>
      <c r="W38">
        <f t="shared" si="36"/>
        <v>0.40026996272610604</v>
      </c>
      <c r="X38">
        <f t="shared" si="36"/>
        <v>0.24699225550401357</v>
      </c>
      <c r="Y38">
        <f t="shared" si="36"/>
        <v>9.5708103766461772E-2</v>
      </c>
      <c r="Z38">
        <f t="shared" si="36"/>
        <v>0.69070866107056283</v>
      </c>
      <c r="AA38">
        <f t="shared" si="36"/>
        <v>3.6406002146312406E-2</v>
      </c>
      <c r="AB38">
        <f t="shared" si="36"/>
        <v>0.74947977592412496</v>
      </c>
      <c r="BG38">
        <f t="shared" si="33"/>
        <v>1.6180607943522022E-11</v>
      </c>
      <c r="BH38">
        <f t="shared" si="33"/>
        <v>9.9999999999999998E-13</v>
      </c>
      <c r="BI38">
        <f t="shared" si="33"/>
        <v>1.1518064875629406E-12</v>
      </c>
      <c r="BJ38">
        <f t="shared" si="33"/>
        <v>9.9999999999999998E-13</v>
      </c>
      <c r="BM38">
        <f t="shared" si="39"/>
        <v>1.9898175255971556E-6</v>
      </c>
      <c r="BN38">
        <f t="shared" si="37"/>
        <v>5.9392633984463974E-7</v>
      </c>
      <c r="BO38">
        <f t="shared" si="37"/>
        <v>1.4902564325075479E-6</v>
      </c>
      <c r="BP38">
        <f t="shared" si="37"/>
        <v>5.4664851205168245E-7</v>
      </c>
      <c r="BQ38">
        <f t="shared" si="37"/>
        <v>2.4919236799616499E-6</v>
      </c>
      <c r="BR38">
        <f t="shared" si="37"/>
        <v>4.9014800692707571E-7</v>
      </c>
      <c r="BS38">
        <f t="shared" si="37"/>
        <v>4.5230475645314834E-6</v>
      </c>
      <c r="BT38">
        <f t="shared" si="37"/>
        <v>1.6208321575850765E-7</v>
      </c>
      <c r="BU38">
        <f t="shared" si="37"/>
        <v>8.5062405015391632E-7</v>
      </c>
      <c r="BV38">
        <f t="shared" si="37"/>
        <v>7.443878440786275E-7</v>
      </c>
      <c r="EN38">
        <f>Sheet32!GJ38</f>
        <v>0.73554688931059875</v>
      </c>
      <c r="EO38">
        <f>Sheet32!GK38</f>
        <v>1.8607544354988303E-2</v>
      </c>
      <c r="EP38">
        <f>Sheet32!GL38</f>
        <v>0.70596369311199703</v>
      </c>
      <c r="EQ38">
        <f>Sheet32!GM38</f>
        <v>0.4096498325143465</v>
      </c>
      <c r="ER38">
        <f>Sheet32!GN38</f>
        <v>0.53664390785246929</v>
      </c>
      <c r="ES38">
        <f>Sheet32!GO38</f>
        <v>0.73781219346830662</v>
      </c>
      <c r="ET38">
        <f>Sheet32!GP38</f>
        <v>0.99379733098895684</v>
      </c>
      <c r="EU38">
        <f>Sheet32!GQ38</f>
        <v>0.93259690061421097</v>
      </c>
      <c r="EV38">
        <f>Sheet32!GR38</f>
        <v>0.28776377614267229</v>
      </c>
      <c r="EW38">
        <f>Sheet32!GS38</f>
        <v>1.0763314759249897E-2</v>
      </c>
      <c r="EZ38">
        <v>-0.58338145527464913</v>
      </c>
      <c r="FA38">
        <v>8.277634219769156E-2</v>
      </c>
      <c r="FB38">
        <v>0.15827638172681538</v>
      </c>
      <c r="FC38">
        <v>1.3036410309053146</v>
      </c>
      <c r="FD38">
        <v>0.70662454440599365</v>
      </c>
      <c r="FE38">
        <v>-6.9803278884093323E-2</v>
      </c>
      <c r="FF38">
        <v>1.2932850373824833</v>
      </c>
      <c r="FG38">
        <v>0.80487666624832033</v>
      </c>
      <c r="FH38">
        <v>7.1156024348347946E-2</v>
      </c>
      <c r="FI38">
        <v>0.31282489520009799</v>
      </c>
      <c r="FL38">
        <f>Sheet32!FX38</f>
        <v>-0.10926447929751414</v>
      </c>
      <c r="FM38">
        <f>Sheet32!FY38</f>
        <v>1.7299472663810676E-2</v>
      </c>
      <c r="FN38">
        <f>Sheet32!FZ38</f>
        <v>3.1667245247236964E-2</v>
      </c>
      <c r="FO38">
        <f>Sheet32!GA38</f>
        <v>0.24988684163608244</v>
      </c>
      <c r="FP38">
        <f>Sheet32!GB38</f>
        <v>0.13612420105139389</v>
      </c>
      <c r="FQ38">
        <f>Sheet32!GC38</f>
        <v>-1.1719144046373066E-2</v>
      </c>
      <c r="FR38">
        <f>Sheet32!GD38</f>
        <v>0.24737568798828949</v>
      </c>
      <c r="FS38">
        <f>Sheet32!GE38</f>
        <v>0.15531105997729946</v>
      </c>
      <c r="FT38">
        <f>Sheet32!GF38</f>
        <v>1.5090302015343905E-2</v>
      </c>
      <c r="FU38">
        <f>Sheet32!GG38</f>
        <v>6.1146565143649328E-2</v>
      </c>
      <c r="FX38">
        <f t="shared" si="34"/>
        <v>-0.15667617689522761</v>
      </c>
      <c r="FY38">
        <f t="shared" si="34"/>
        <v>2.3847159617198764E-2</v>
      </c>
      <c r="FZ38">
        <f t="shared" si="34"/>
        <v>4.43281588951948E-2</v>
      </c>
      <c r="GA38">
        <f t="shared" si="34"/>
        <v>0.35526226056300558</v>
      </c>
      <c r="GB38">
        <f t="shared" si="34"/>
        <v>0.19317423538685385</v>
      </c>
      <c r="GC38">
        <f t="shared" si="34"/>
        <v>-1.752755753014509E-2</v>
      </c>
      <c r="GD38">
        <f t="shared" si="34"/>
        <v>0.35196662292770886</v>
      </c>
      <c r="GE38">
        <f t="shared" si="34"/>
        <v>0.22026762060440153</v>
      </c>
      <c r="GF38">
        <f t="shared" si="34"/>
        <v>2.0696874248644307E-2</v>
      </c>
      <c r="GG38">
        <f t="shared" si="34"/>
        <v>8.6314398149294189E-2</v>
      </c>
      <c r="GJ38">
        <f t="shared" si="35"/>
        <v>0.73570356548749394</v>
      </c>
      <c r="GK38">
        <f t="shared" si="35"/>
        <v>1.8583697195371104E-2</v>
      </c>
      <c r="GL38">
        <f t="shared" si="35"/>
        <v>0.70591936495310181</v>
      </c>
      <c r="GM38">
        <f t="shared" si="35"/>
        <v>0.40929457025378352</v>
      </c>
      <c r="GN38">
        <f t="shared" si="35"/>
        <v>0.5364507336170824</v>
      </c>
      <c r="GO38">
        <f t="shared" si="35"/>
        <v>0.73782972102583677</v>
      </c>
      <c r="GP38">
        <f t="shared" si="35"/>
        <v>0.99344536436602915</v>
      </c>
      <c r="GQ38">
        <f t="shared" si="35"/>
        <v>0.93237663299360651</v>
      </c>
      <c r="GR38">
        <f t="shared" si="35"/>
        <v>0.28774307926842363</v>
      </c>
      <c r="GS38">
        <f t="shared" si="35"/>
        <v>1.0677000361100603E-2</v>
      </c>
    </row>
    <row r="39" spans="1:201">
      <c r="A39">
        <v>38</v>
      </c>
      <c r="B39">
        <v>0.34786657730884646</v>
      </c>
      <c r="C39">
        <v>0.76822764366388452</v>
      </c>
      <c r="D39">
        <v>0.98763652929213108</v>
      </c>
      <c r="E39">
        <v>0.43006915198414858</v>
      </c>
      <c r="F39">
        <v>0.4096498325143465</v>
      </c>
      <c r="G39">
        <v>0.87537283484396111</v>
      </c>
      <c r="H39">
        <v>0.57783764775518343</v>
      </c>
      <c r="I39">
        <v>0.80598581736386121</v>
      </c>
      <c r="J39">
        <v>0.2835347601738557</v>
      </c>
      <c r="K39">
        <v>0.19900661062919775</v>
      </c>
      <c r="M39">
        <v>0.58461546603283909</v>
      </c>
      <c r="S39">
        <f t="shared" si="38"/>
        <v>0.68724373747107093</v>
      </c>
      <c r="T39">
        <f t="shared" si="36"/>
        <v>0.124915720400682</v>
      </c>
      <c r="U39">
        <f t="shared" si="36"/>
        <v>0.33065042327258026</v>
      </c>
      <c r="V39">
        <f t="shared" si="36"/>
        <v>0.43006915198414858</v>
      </c>
      <c r="W39">
        <f t="shared" si="36"/>
        <v>0.26349375988067381</v>
      </c>
      <c r="X39">
        <f t="shared" si="36"/>
        <v>0.2347148520104905</v>
      </c>
      <c r="Y39">
        <f t="shared" si="36"/>
        <v>0.14836247747836673</v>
      </c>
      <c r="Z39">
        <f t="shared" si="36"/>
        <v>0.73893471305252312</v>
      </c>
      <c r="AA39">
        <f t="shared" si="36"/>
        <v>0.40258816093650135</v>
      </c>
      <c r="AB39">
        <f t="shared" si="36"/>
        <v>0.31537525125402027</v>
      </c>
      <c r="BG39">
        <f t="shared" si="33"/>
        <v>9.7334024285566871E-10</v>
      </c>
      <c r="BH39">
        <f t="shared" si="33"/>
        <v>9.9999999999999998E-13</v>
      </c>
      <c r="BI39">
        <f t="shared" si="33"/>
        <v>1.1041182649757637E-10</v>
      </c>
      <c r="BJ39">
        <f t="shared" si="33"/>
        <v>1.2971708425128806E-12</v>
      </c>
      <c r="BM39">
        <f t="shared" si="39"/>
        <v>6.0505577804285831E-7</v>
      </c>
      <c r="BN39">
        <f t="shared" si="37"/>
        <v>2.9508685624468218E-6</v>
      </c>
      <c r="BO39">
        <f t="shared" si="37"/>
        <v>4.8771295699610329E-6</v>
      </c>
      <c r="BP39">
        <f t="shared" si="37"/>
        <v>9.2479737744182354E-7</v>
      </c>
      <c r="BQ39">
        <f t="shared" si="37"/>
        <v>8.3906492639516085E-7</v>
      </c>
      <c r="BR39">
        <f t="shared" si="37"/>
        <v>3.8313879999137644E-6</v>
      </c>
      <c r="BS39">
        <f t="shared" si="37"/>
        <v>1.6694817358162175E-6</v>
      </c>
      <c r="BT39">
        <f t="shared" si="37"/>
        <v>3.2480656889584575E-6</v>
      </c>
      <c r="BU39">
        <f t="shared" si="37"/>
        <v>4.0195980113422936E-7</v>
      </c>
      <c r="BV39">
        <f t="shared" si="37"/>
        <v>1.9801815537060563E-7</v>
      </c>
      <c r="EN39">
        <f>Sheet32!GJ39</f>
        <v>0.49549413147367388</v>
      </c>
      <c r="EO39">
        <f>Sheet32!GK39</f>
        <v>0.79402752804861698</v>
      </c>
      <c r="EP39">
        <f>Sheet32!GL39</f>
        <v>0.31309679235887283</v>
      </c>
      <c r="EQ39">
        <f>Sheet32!GM39</f>
        <v>0.87537283484396111</v>
      </c>
      <c r="ER39">
        <f>Sheet32!GN39</f>
        <v>0.88072622487113839</v>
      </c>
      <c r="ES39">
        <f>Sheet32!GO39</f>
        <v>0.34157973879683767</v>
      </c>
      <c r="ET39">
        <f>Sheet32!GP39</f>
        <v>0.10588643347793564</v>
      </c>
      <c r="EU39">
        <f>Sheet32!GQ39</f>
        <v>0.84910598930198578</v>
      </c>
      <c r="EV39">
        <f>Sheet32!GR39</f>
        <v>0.54205477682361469</v>
      </c>
      <c r="EW39">
        <f>Sheet32!GS39</f>
        <v>0.58065886439996639</v>
      </c>
      <c r="EZ39">
        <v>-0.69434018028202071</v>
      </c>
      <c r="FA39">
        <v>0.14551360171391572</v>
      </c>
      <c r="FB39">
        <v>0.26670884802678119</v>
      </c>
      <c r="FC39">
        <v>1.8375447468258188</v>
      </c>
      <c r="FD39">
        <v>0.93547314461877584</v>
      </c>
      <c r="FE39">
        <v>-0.17063777384397877</v>
      </c>
      <c r="FF39">
        <v>1.7352721532811528</v>
      </c>
      <c r="FG39">
        <v>0.96924633031931029</v>
      </c>
      <c r="FH39">
        <v>7.1883580048028833E-2</v>
      </c>
      <c r="FI39">
        <v>0.50866649059043478</v>
      </c>
      <c r="FL39">
        <f>Sheet32!FX39</f>
        <v>-0.1298217734546924</v>
      </c>
      <c r="FM39">
        <f>Sheet32!FY39</f>
        <v>2.9726996725630846E-2</v>
      </c>
      <c r="FN39">
        <f>Sheet32!FZ39</f>
        <v>5.2783015045458168E-2</v>
      </c>
      <c r="FO39">
        <f>Sheet32!GA39</f>
        <v>0.35199821576995793</v>
      </c>
      <c r="FP39">
        <f>Sheet32!GB39</f>
        <v>0.18018967176929684</v>
      </c>
      <c r="FQ39">
        <f>Sheet32!GC39</f>
        <v>-3.0382178873955674E-2</v>
      </c>
      <c r="FR39">
        <f>Sheet32!GD39</f>
        <v>0.33185269869443901</v>
      </c>
      <c r="FS39">
        <f>Sheet32!GE39</f>
        <v>0.18728351774329838</v>
      </c>
      <c r="FT39">
        <f>Sheet32!GF39</f>
        <v>1.5727799999252931E-2</v>
      </c>
      <c r="FU39">
        <f>Sheet32!GG39</f>
        <v>9.8902965122675282E-2</v>
      </c>
      <c r="FX39">
        <f t="shared" si="34"/>
        <v>-0.18627361413742521</v>
      </c>
      <c r="FY39">
        <f t="shared" si="34"/>
        <v>4.1305657224459329E-2</v>
      </c>
      <c r="FZ39">
        <f t="shared" si="34"/>
        <v>7.4175598343590471E-2</v>
      </c>
      <c r="GA39">
        <f t="shared" si="34"/>
        <v>0.50055286887554395</v>
      </c>
      <c r="GB39">
        <f t="shared" si="34"/>
        <v>0.25571801905424474</v>
      </c>
      <c r="GC39">
        <f t="shared" si="34"/>
        <v>-4.4407738370957982E-2</v>
      </c>
      <c r="GD39">
        <f t="shared" si="34"/>
        <v>0.47219464415311041</v>
      </c>
      <c r="GE39">
        <f t="shared" si="34"/>
        <v>0.26547979900089957</v>
      </c>
      <c r="GF39">
        <f t="shared" si="34"/>
        <v>2.1343378004130518E-2</v>
      </c>
      <c r="GG39">
        <f t="shared" si="34"/>
        <v>0.13987931766945122</v>
      </c>
      <c r="GJ39">
        <f t="shared" si="35"/>
        <v>0.4956804050878113</v>
      </c>
      <c r="GK39">
        <f t="shared" si="35"/>
        <v>0.79398622239139249</v>
      </c>
      <c r="GL39">
        <f t="shared" si="35"/>
        <v>0.31302261676052923</v>
      </c>
      <c r="GM39">
        <f t="shared" si="35"/>
        <v>0.8748722819750856</v>
      </c>
      <c r="GN39">
        <f t="shared" si="35"/>
        <v>0.88047050685208417</v>
      </c>
      <c r="GO39">
        <f t="shared" si="35"/>
        <v>0.34162414653520862</v>
      </c>
      <c r="GP39">
        <f t="shared" si="35"/>
        <v>0.10541423883378252</v>
      </c>
      <c r="GQ39">
        <f t="shared" si="35"/>
        <v>0.84884050950298484</v>
      </c>
      <c r="GR39">
        <f t="shared" si="35"/>
        <v>0.54203343344561061</v>
      </c>
      <c r="GS39">
        <f t="shared" si="35"/>
        <v>0.58051898508229693</v>
      </c>
    </row>
    <row r="40" spans="1:201">
      <c r="A40">
        <v>39</v>
      </c>
      <c r="B40">
        <v>0.2481292907212056</v>
      </c>
      <c r="C40">
        <v>0.91776425298959019</v>
      </c>
      <c r="D40">
        <v>0.40026996272610604</v>
      </c>
      <c r="E40">
        <v>0.26349375988067381</v>
      </c>
      <c r="F40">
        <v>0.53664390785246929</v>
      </c>
      <c r="G40">
        <v>0.88072622487113839</v>
      </c>
      <c r="H40">
        <v>0.73599727804596349</v>
      </c>
      <c r="I40">
        <v>0.10178191147660434</v>
      </c>
      <c r="J40">
        <v>0.50716401032561187</v>
      </c>
      <c r="K40">
        <v>0.73997692636638868</v>
      </c>
      <c r="M40">
        <v>0.37492193451462652</v>
      </c>
      <c r="S40">
        <f t="shared" si="38"/>
        <v>0.73554688931059875</v>
      </c>
      <c r="T40">
        <f t="shared" si="36"/>
        <v>1.8607544354988303E-2</v>
      </c>
      <c r="U40">
        <f t="shared" si="36"/>
        <v>0.70596369311199703</v>
      </c>
      <c r="V40">
        <f t="shared" si="36"/>
        <v>0.4096498325143465</v>
      </c>
      <c r="W40">
        <f t="shared" si="36"/>
        <v>0.53664390785246929</v>
      </c>
      <c r="X40">
        <f t="shared" si="36"/>
        <v>0.73781219346830662</v>
      </c>
      <c r="Y40">
        <f t="shared" si="36"/>
        <v>0.99379733098895684</v>
      </c>
      <c r="Z40">
        <f t="shared" si="36"/>
        <v>0.93259690061421097</v>
      </c>
      <c r="AA40">
        <f t="shared" si="36"/>
        <v>0.28776377614267229</v>
      </c>
      <c r="AB40">
        <f t="shared" si="36"/>
        <v>1.0763314759249897E-2</v>
      </c>
      <c r="BG40">
        <f t="shared" si="33"/>
        <v>5.9431582569185393E-9</v>
      </c>
      <c r="BH40">
        <f t="shared" si="33"/>
        <v>2.8885159458774122E-12</v>
      </c>
      <c r="BI40">
        <f t="shared" si="33"/>
        <v>9.7009377711100057E-10</v>
      </c>
      <c r="BJ40">
        <f t="shared" si="33"/>
        <v>7.5484539243720141E-12</v>
      </c>
      <c r="BM40">
        <f t="shared" si="39"/>
        <v>3.0784072456904284E-7</v>
      </c>
      <c r="BN40">
        <f t="shared" si="37"/>
        <v>4.211456120327703E-6</v>
      </c>
      <c r="BO40">
        <f t="shared" si="37"/>
        <v>8.0108021530379171E-7</v>
      </c>
      <c r="BP40">
        <f t="shared" si="37"/>
        <v>3.4714480748027095E-7</v>
      </c>
      <c r="BQ40">
        <f t="shared" si="37"/>
        <v>1.4399334191758478E-6</v>
      </c>
      <c r="BR40">
        <f t="shared" si="37"/>
        <v>3.8783934158788352E-6</v>
      </c>
      <c r="BS40">
        <f t="shared" si="37"/>
        <v>2.7084599664553368E-6</v>
      </c>
      <c r="BT40">
        <f t="shared" si="37"/>
        <v>5.1797787519156625E-8</v>
      </c>
      <c r="BU40">
        <f t="shared" si="37"/>
        <v>1.2860766668477869E-6</v>
      </c>
      <c r="BV40">
        <f t="shared" si="37"/>
        <v>2.7378292577732394E-6</v>
      </c>
      <c r="EN40">
        <f>Sheet32!GJ40</f>
        <v>0.80983180081729345</v>
      </c>
      <c r="EO40">
        <f>Sheet32!GK40</f>
        <v>0.45976000842545595</v>
      </c>
      <c r="EP40">
        <f>Sheet32!GL40</f>
        <v>0.95110962191868109</v>
      </c>
      <c r="EQ40">
        <f>Sheet32!GM40</f>
        <v>0.57783764775518343</v>
      </c>
      <c r="ER40">
        <f>Sheet32!GN40</f>
        <v>0.73599727804596349</v>
      </c>
      <c r="ES40">
        <f>Sheet32!GO40</f>
        <v>9.7346810478984303E-2</v>
      </c>
      <c r="ET40">
        <f>Sheet32!GP40</f>
        <v>0.3177428988885741</v>
      </c>
      <c r="EU40">
        <f>Sheet32!GQ40</f>
        <v>0.39313019729389664</v>
      </c>
      <c r="EV40">
        <f>Sheet32!GR40</f>
        <v>0.97284712594821987</v>
      </c>
      <c r="EW40">
        <f>Sheet32!GS40</f>
        <v>0.42833269733903462</v>
      </c>
      <c r="EZ40">
        <v>-0.70273510719139487</v>
      </c>
      <c r="FA40">
        <v>0.11166948923558118</v>
      </c>
      <c r="FB40">
        <v>0.21178365344719161</v>
      </c>
      <c r="FC40">
        <v>1.5861384048422389</v>
      </c>
      <c r="FD40">
        <v>0.85086232237194803</v>
      </c>
      <c r="FE40">
        <v>-6.8494458613618414E-2</v>
      </c>
      <c r="FF40">
        <v>1.5845080617189939</v>
      </c>
      <c r="FG40">
        <v>1.0053226033895584</v>
      </c>
      <c r="FH40">
        <v>0.11002017821015424</v>
      </c>
      <c r="FI40">
        <v>0.37487475074839138</v>
      </c>
      <c r="FL40">
        <f>Sheet32!FX40</f>
        <v>-0.13156940258936722</v>
      </c>
      <c r="FM40">
        <f>Sheet32!FY40</f>
        <v>2.3134498972059547E-2</v>
      </c>
      <c r="FN40">
        <f>Sheet32!FZ40</f>
        <v>4.2181458337934505E-2</v>
      </c>
      <c r="FO40">
        <f>Sheet32!GA40</f>
        <v>0.3039968855705939</v>
      </c>
      <c r="FP40">
        <f>Sheet32!GB40</f>
        <v>0.16391488373791638</v>
      </c>
      <c r="FQ40">
        <f>Sheet32!GC40</f>
        <v>-1.1127143605068019E-2</v>
      </c>
      <c r="FR40">
        <f>Sheet32!GD40</f>
        <v>0.30302391781260019</v>
      </c>
      <c r="FS40">
        <f>Sheet32!GE40</f>
        <v>0.19389137405325635</v>
      </c>
      <c r="FT40">
        <f>Sheet32!GF40</f>
        <v>2.2819403612569886E-2</v>
      </c>
      <c r="FU40">
        <f>Sheet32!GG40</f>
        <v>7.330317260904512E-2</v>
      </c>
      <c r="FX40">
        <f t="shared" si="34"/>
        <v>-0.18868597304956997</v>
      </c>
      <c r="FY40">
        <f t="shared" si="34"/>
        <v>3.1987997998411705E-2</v>
      </c>
      <c r="FZ40">
        <f t="shared" si="34"/>
        <v>5.9141677848860208E-2</v>
      </c>
      <c r="GA40">
        <f t="shared" si="34"/>
        <v>0.43221103749775835</v>
      </c>
      <c r="GB40">
        <f t="shared" si="34"/>
        <v>0.23260962760131954</v>
      </c>
      <c r="GC40">
        <f t="shared" si="34"/>
        <v>-1.6863875105923055E-2</v>
      </c>
      <c r="GD40">
        <f t="shared" si="34"/>
        <v>0.43117233220323958</v>
      </c>
      <c r="GE40">
        <f t="shared" si="34"/>
        <v>0.27503449698688653</v>
      </c>
      <c r="GF40">
        <f t="shared" si="34"/>
        <v>3.1539481072328318E-2</v>
      </c>
      <c r="GG40">
        <f t="shared" si="34"/>
        <v>0.10346033042297974</v>
      </c>
      <c r="GJ40">
        <f t="shared" si="35"/>
        <v>0.810020486790343</v>
      </c>
      <c r="GK40">
        <f t="shared" si="35"/>
        <v>0.45972802042745753</v>
      </c>
      <c r="GL40">
        <f t="shared" si="35"/>
        <v>0.95105048024083227</v>
      </c>
      <c r="GM40">
        <f t="shared" si="35"/>
        <v>0.57740543671768563</v>
      </c>
      <c r="GN40">
        <f t="shared" si="35"/>
        <v>0.73576466841836219</v>
      </c>
      <c r="GO40">
        <f t="shared" si="35"/>
        <v>9.7363674354090227E-2</v>
      </c>
      <c r="GP40">
        <f t="shared" si="35"/>
        <v>0.31731172655637085</v>
      </c>
      <c r="GQ40">
        <f t="shared" si="35"/>
        <v>0.39285516279690974</v>
      </c>
      <c r="GR40">
        <f t="shared" si="35"/>
        <v>0.9728155864671475</v>
      </c>
      <c r="GS40">
        <f t="shared" si="35"/>
        <v>0.42822923700861165</v>
      </c>
    </row>
    <row r="41" spans="1:201">
      <c r="A41">
        <v>40</v>
      </c>
      <c r="B41">
        <v>0.86933311354097842</v>
      </c>
      <c r="C41">
        <v>0.11762164527463867</v>
      </c>
      <c r="D41">
        <v>0.24699225550401357</v>
      </c>
      <c r="E41">
        <v>0.2347148520104905</v>
      </c>
      <c r="F41">
        <v>0.73781219346830662</v>
      </c>
      <c r="G41">
        <v>0.34157973879683767</v>
      </c>
      <c r="H41">
        <v>9.7346810478984303E-2</v>
      </c>
      <c r="I41">
        <v>0.96716508053802785</v>
      </c>
      <c r="J41">
        <v>0.15504315763492116</v>
      </c>
      <c r="K41">
        <v>0.61942961652161455</v>
      </c>
      <c r="M41">
        <v>0.84012769139539301</v>
      </c>
      <c r="S41">
        <f t="shared" si="38"/>
        <v>0.49549413147367388</v>
      </c>
      <c r="T41">
        <f t="shared" si="36"/>
        <v>0.79402752804861698</v>
      </c>
      <c r="U41">
        <f t="shared" si="36"/>
        <v>0.31309679235887283</v>
      </c>
      <c r="V41">
        <f t="shared" si="36"/>
        <v>0.87537283484396111</v>
      </c>
      <c r="W41">
        <f t="shared" si="36"/>
        <v>0.88072622487113839</v>
      </c>
      <c r="X41">
        <f t="shared" si="36"/>
        <v>0.34157973879683767</v>
      </c>
      <c r="Y41">
        <f t="shared" si="36"/>
        <v>0.10588643347793564</v>
      </c>
      <c r="Z41">
        <f t="shared" si="36"/>
        <v>0.84910598930198578</v>
      </c>
      <c r="AA41">
        <f t="shared" si="36"/>
        <v>0.54205477682361469</v>
      </c>
      <c r="AB41">
        <f t="shared" si="36"/>
        <v>0.58065886439996639</v>
      </c>
      <c r="BG41">
        <f t="shared" si="33"/>
        <v>1.6010866180843511E-3</v>
      </c>
      <c r="BH41">
        <f t="shared" si="33"/>
        <v>2.0534618219025718E-4</v>
      </c>
      <c r="BI41">
        <f t="shared" si="33"/>
        <v>6.6937031625650598E-4</v>
      </c>
      <c r="BJ41">
        <f t="shared" si="33"/>
        <v>1.8338644529643973E-4</v>
      </c>
      <c r="BM41">
        <f t="shared" si="39"/>
        <v>3.7787003114942589E-6</v>
      </c>
      <c r="BN41">
        <f t="shared" si="37"/>
        <v>6.9174257185564657E-8</v>
      </c>
      <c r="BO41">
        <f t="shared" si="37"/>
        <v>3.0502587139479965E-7</v>
      </c>
      <c r="BP41">
        <f t="shared" si="37"/>
        <v>2.7545530877153233E-7</v>
      </c>
      <c r="BQ41">
        <f t="shared" si="37"/>
        <v>2.7218341641525699E-6</v>
      </c>
      <c r="BR41">
        <f t="shared" si="37"/>
        <v>5.8338358978257932E-7</v>
      </c>
      <c r="BS41">
        <f t="shared" si="37"/>
        <v>4.7382007552156445E-8</v>
      </c>
      <c r="BT41">
        <f t="shared" si="37"/>
        <v>4.6770414650606495E-6</v>
      </c>
      <c r="BU41">
        <f t="shared" si="37"/>
        <v>1.2019190364703506E-7</v>
      </c>
      <c r="BV41">
        <f t="shared" si="37"/>
        <v>1.9184652491205721E-6</v>
      </c>
      <c r="EN41">
        <f>Sheet32!GJ41</f>
        <v>0.49949878674943993</v>
      </c>
      <c r="EO41">
        <f>Sheet32!GK41</f>
        <v>0.1725666531117625</v>
      </c>
      <c r="EP41">
        <f>Sheet32!GL41</f>
        <v>0.18004622504151963</v>
      </c>
      <c r="EQ41">
        <f>Sheet32!GM41</f>
        <v>0.80598581736386121</v>
      </c>
      <c r="ER41">
        <f>Sheet32!GN41</f>
        <v>0.10178191147660434</v>
      </c>
      <c r="ES41">
        <f>Sheet32!GO41</f>
        <v>0.96716508053802785</v>
      </c>
      <c r="ET41">
        <f>Sheet32!GP41</f>
        <v>0.21623651585206011</v>
      </c>
      <c r="EU41">
        <f>Sheet32!GQ41</f>
        <v>0.51188958333170209</v>
      </c>
      <c r="EV41">
        <f>Sheet32!GR41</f>
        <v>0.35323239140092094</v>
      </c>
      <c r="EW41">
        <f>Sheet32!GS41</f>
        <v>0.7745422672849267</v>
      </c>
      <c r="EZ41">
        <v>-0.78928748918731828</v>
      </c>
      <c r="FA41">
        <v>0.11995611429799799</v>
      </c>
      <c r="FB41">
        <v>0.23973634033020114</v>
      </c>
      <c r="FC41">
        <v>1.8956474030161212</v>
      </c>
      <c r="FD41">
        <v>0.99185983359715379</v>
      </c>
      <c r="FE41">
        <v>-0.1328522625546279</v>
      </c>
      <c r="FF41">
        <v>1.8356660723803455</v>
      </c>
      <c r="FG41">
        <v>1.0991795598891803</v>
      </c>
      <c r="FH41">
        <v>8.121435322781817E-2</v>
      </c>
      <c r="FI41">
        <v>0.47172563217662011</v>
      </c>
      <c r="FL41">
        <f>Sheet32!FX41</f>
        <v>-0.14769745081835589</v>
      </c>
      <c r="FM41">
        <f>Sheet32!FY41</f>
        <v>2.5010155203993634E-2</v>
      </c>
      <c r="FN41">
        <f>Sheet32!FZ41</f>
        <v>4.7796688215276231E-2</v>
      </c>
      <c r="FO41">
        <f>Sheet32!GA41</f>
        <v>0.36319686295038583</v>
      </c>
      <c r="FP41">
        <f>Sheet32!GB41</f>
        <v>0.1910487395075616</v>
      </c>
      <c r="FQ41">
        <f>Sheet32!GC41</f>
        <v>-2.3055644636891057E-2</v>
      </c>
      <c r="FR41">
        <f>Sheet32!GD41</f>
        <v>0.35103428185860219</v>
      </c>
      <c r="FS41">
        <f>Sheet32!GE41</f>
        <v>0.21216652370992339</v>
      </c>
      <c r="FT41">
        <f>Sheet32!GF41</f>
        <v>1.7645776948469326E-2</v>
      </c>
      <c r="FU41">
        <f>Sheet32!GG41</f>
        <v>9.2027152116098243E-2</v>
      </c>
      <c r="FX41">
        <f t="shared" si="34"/>
        <v>-0.2118564546552521</v>
      </c>
      <c r="FY41">
        <f t="shared" si="34"/>
        <v>3.4504751113394072E-2</v>
      </c>
      <c r="FZ41">
        <f t="shared" si="34"/>
        <v>6.6990653426768715E-2</v>
      </c>
      <c r="GA41">
        <f t="shared" si="34"/>
        <v>0.5164419169569594</v>
      </c>
      <c r="GB41">
        <f t="shared" si="34"/>
        <v>0.27112984891652081</v>
      </c>
      <c r="GC41">
        <f t="shared" si="34"/>
        <v>-3.4035306428664744E-2</v>
      </c>
      <c r="GD41">
        <f t="shared" si="34"/>
        <v>0.49949746091077651</v>
      </c>
      <c r="GE41">
        <f t="shared" si="34"/>
        <v>0.30086782732784906</v>
      </c>
      <c r="GF41">
        <f t="shared" si="34"/>
        <v>2.4002634576404207E-2</v>
      </c>
      <c r="GG41">
        <f t="shared" si="34"/>
        <v>0.12999700012215043</v>
      </c>
      <c r="GJ41">
        <f t="shared" si="35"/>
        <v>0.4997106432040952</v>
      </c>
      <c r="GK41">
        <f t="shared" si="35"/>
        <v>0.17253214836064912</v>
      </c>
      <c r="GL41">
        <f t="shared" si="35"/>
        <v>0.17997923438809285</v>
      </c>
      <c r="GM41">
        <f t="shared" si="35"/>
        <v>0.80546937544690422</v>
      </c>
      <c r="GN41">
        <f t="shared" si="35"/>
        <v>0.10151078162768783</v>
      </c>
      <c r="GO41">
        <f t="shared" si="35"/>
        <v>0.9671991158444565</v>
      </c>
      <c r="GP41">
        <f t="shared" si="35"/>
        <v>0.21573701839114934</v>
      </c>
      <c r="GQ41">
        <f t="shared" si="35"/>
        <v>0.51158871550437424</v>
      </c>
      <c r="GR41">
        <f t="shared" si="35"/>
        <v>0.35320838876634453</v>
      </c>
      <c r="GS41">
        <f t="shared" si="35"/>
        <v>0.77441227028480453</v>
      </c>
    </row>
    <row r="42" spans="1:201">
      <c r="A42">
        <v>41</v>
      </c>
      <c r="B42">
        <v>0.30138092892392998</v>
      </c>
      <c r="C42">
        <v>0.96295910865742362</v>
      </c>
      <c r="D42">
        <v>9.5708103766461772E-2</v>
      </c>
      <c r="E42">
        <v>0.14836247747836673</v>
      </c>
      <c r="F42">
        <v>0.99379733098895684</v>
      </c>
      <c r="G42">
        <v>0.10588643347793564</v>
      </c>
      <c r="H42">
        <v>0.3177428988885741</v>
      </c>
      <c r="I42">
        <v>0.21623651585206011</v>
      </c>
      <c r="J42">
        <v>0.8995246468938326</v>
      </c>
      <c r="K42">
        <v>0.59912643626070139</v>
      </c>
      <c r="M42">
        <v>0.36769144476997051</v>
      </c>
      <c r="S42">
        <f t="shared" si="38"/>
        <v>0.80983180081729345</v>
      </c>
      <c r="T42">
        <f t="shared" si="36"/>
        <v>0.45976000842545595</v>
      </c>
      <c r="U42">
        <f t="shared" si="36"/>
        <v>0.95110962191868109</v>
      </c>
      <c r="V42">
        <f t="shared" si="36"/>
        <v>0.57783764775518343</v>
      </c>
      <c r="W42">
        <f t="shared" si="36"/>
        <v>0.73599727804596349</v>
      </c>
      <c r="X42">
        <f t="shared" si="36"/>
        <v>9.7346810478984303E-2</v>
      </c>
      <c r="Y42">
        <f t="shared" si="36"/>
        <v>0.3177428988885741</v>
      </c>
      <c r="Z42">
        <f t="shared" si="36"/>
        <v>0.39313019729389664</v>
      </c>
      <c r="AA42">
        <f t="shared" si="36"/>
        <v>0.97284712594821987</v>
      </c>
      <c r="AB42">
        <f t="shared" si="36"/>
        <v>0.42833269733903462</v>
      </c>
      <c r="BM42">
        <f t="shared" si="39"/>
        <v>4.5415232159525471E-7</v>
      </c>
      <c r="BN42">
        <f t="shared" si="37"/>
        <v>4.636451224731499E-6</v>
      </c>
      <c r="BO42">
        <f t="shared" si="37"/>
        <v>4.5800205632859081E-8</v>
      </c>
      <c r="BP42">
        <f t="shared" si="37"/>
        <v>1.1005712361759438E-7</v>
      </c>
      <c r="BQ42">
        <f t="shared" si="37"/>
        <v>4.9381656754038709E-6</v>
      </c>
      <c r="BR42">
        <f t="shared" si="37"/>
        <v>5.6059683973386449E-8</v>
      </c>
      <c r="BS42">
        <f t="shared" si="37"/>
        <v>5.0480274897057316E-7</v>
      </c>
      <c r="BT42">
        <f t="shared" si="37"/>
        <v>2.3379115393919122E-7</v>
      </c>
      <c r="BU42">
        <f t="shared" si="37"/>
        <v>4.0457229518473709E-6</v>
      </c>
      <c r="BV42">
        <f t="shared" si="37"/>
        <v>1.7947624331322415E-6</v>
      </c>
      <c r="EN42">
        <f>Sheet32!GJ42</f>
        <v>0.14515806183045038</v>
      </c>
      <c r="EO42">
        <f>Sheet32!GK42</f>
        <v>0.95884572764411835</v>
      </c>
      <c r="EP42">
        <f>Sheet32!GL42</f>
        <v>0.41246188918587767</v>
      </c>
      <c r="EQ42">
        <f>Sheet32!GM42</f>
        <v>0.2835347601738557</v>
      </c>
      <c r="ER42">
        <f>Sheet32!GN42</f>
        <v>0.50716401032561187</v>
      </c>
      <c r="ES42">
        <f>Sheet32!GO42</f>
        <v>0.15504315763492116</v>
      </c>
      <c r="ET42">
        <f>Sheet32!GP42</f>
        <v>0.8995246468938326</v>
      </c>
      <c r="EU42">
        <f>Sheet32!GQ42</f>
        <v>0.90126175693578969</v>
      </c>
      <c r="EV42">
        <f>Sheet32!GR42</f>
        <v>0.57245449970742091</v>
      </c>
      <c r="EW42">
        <f>Sheet32!GS42</f>
        <v>0.43723870826773154</v>
      </c>
      <c r="EZ42">
        <v>-0.86582810047497061</v>
      </c>
      <c r="FA42">
        <v>0.16650557547350042</v>
      </c>
      <c r="FB42">
        <v>0.28252310394642405</v>
      </c>
      <c r="FC42">
        <v>2.0328525687950743</v>
      </c>
      <c r="FD42">
        <v>1.0970944316183937</v>
      </c>
      <c r="FE42">
        <v>-0.13846750320327955</v>
      </c>
      <c r="FF42">
        <v>1.9951327240807148</v>
      </c>
      <c r="FG42">
        <v>1.1867800236198605</v>
      </c>
      <c r="FH42">
        <v>0.11882977677341711</v>
      </c>
      <c r="FI42">
        <v>0.5407306962948133</v>
      </c>
      <c r="FL42">
        <f>Sheet32!FX42</f>
        <v>-0.16207566063812889</v>
      </c>
      <c r="FM42">
        <f>Sheet32!FY42</f>
        <v>3.4036478619534419E-2</v>
      </c>
      <c r="FN42">
        <f>Sheet32!FZ42</f>
        <v>5.6112058636118491E-2</v>
      </c>
      <c r="FO42">
        <f>Sheet32!GA42</f>
        <v>0.38954695279338114</v>
      </c>
      <c r="FP42">
        <f>Sheet32!GB42</f>
        <v>0.21127410912043176</v>
      </c>
      <c r="FQ42">
        <f>Sheet32!GC42</f>
        <v>-2.3950214968122434E-2</v>
      </c>
      <c r="FR42">
        <f>Sheet32!GD42</f>
        <v>0.38155312470405128</v>
      </c>
      <c r="FS42">
        <f>Sheet32!GE42</f>
        <v>0.22910044557514145</v>
      </c>
      <c r="FT42">
        <f>Sheet32!GF42</f>
        <v>2.4972223982481147E-2</v>
      </c>
      <c r="FU42">
        <f>Sheet32!GG42</f>
        <v>0.1053419072772428</v>
      </c>
      <c r="FX42">
        <f t="shared" si="34"/>
        <v>-0.23245090462181306</v>
      </c>
      <c r="FY42">
        <f t="shared" si="34"/>
        <v>4.7283388304931021E-2</v>
      </c>
      <c r="FZ42">
        <f t="shared" si="34"/>
        <v>7.8753163167149032E-2</v>
      </c>
      <c r="GA42">
        <f t="shared" si="34"/>
        <v>0.55387751439355037</v>
      </c>
      <c r="GB42">
        <f t="shared" si="34"/>
        <v>0.29985614137022792</v>
      </c>
      <c r="GC42">
        <f t="shared" si="34"/>
        <v>-3.5401943791638142E-2</v>
      </c>
      <c r="GD42">
        <f t="shared" si="34"/>
        <v>0.54291108464171756</v>
      </c>
      <c r="GE42">
        <f t="shared" si="34"/>
        <v>0.32486840337961331</v>
      </c>
      <c r="GF42">
        <f t="shared" si="34"/>
        <v>3.4357979261574738E-2</v>
      </c>
      <c r="GG42">
        <f t="shared" si="34"/>
        <v>0.14888078617899983</v>
      </c>
      <c r="GJ42">
        <f t="shared" si="35"/>
        <v>0.1453905127350722</v>
      </c>
      <c r="GK42">
        <f t="shared" si="35"/>
        <v>0.9587984442558134</v>
      </c>
      <c r="GL42">
        <f t="shared" si="35"/>
        <v>0.41238313602271054</v>
      </c>
      <c r="GM42">
        <f t="shared" si="35"/>
        <v>0.28298088265946214</v>
      </c>
      <c r="GN42">
        <f t="shared" si="35"/>
        <v>0.50686415418424169</v>
      </c>
      <c r="GO42">
        <f t="shared" si="35"/>
        <v>0.1550785595787128</v>
      </c>
      <c r="GP42">
        <f t="shared" si="35"/>
        <v>0.89898173580919083</v>
      </c>
      <c r="GQ42">
        <f t="shared" si="35"/>
        <v>0.90093688853241005</v>
      </c>
      <c r="GR42">
        <f t="shared" si="35"/>
        <v>0.57242014172815936</v>
      </c>
      <c r="GS42">
        <f t="shared" si="35"/>
        <v>0.43708982748155256</v>
      </c>
    </row>
    <row r="43" spans="1:201">
      <c r="A43">
        <v>42</v>
      </c>
      <c r="B43">
        <v>0.19392971848592108</v>
      </c>
      <c r="C43">
        <v>0.85890049507400901</v>
      </c>
      <c r="D43">
        <v>0.69070866107056283</v>
      </c>
      <c r="E43">
        <v>0.73893471305252312</v>
      </c>
      <c r="F43">
        <v>0.93259690061421097</v>
      </c>
      <c r="G43">
        <v>0.84910598930198578</v>
      </c>
      <c r="H43">
        <v>0.39313019729389664</v>
      </c>
      <c r="I43">
        <v>0.51188958333170209</v>
      </c>
      <c r="J43">
        <v>0.90126175693578969</v>
      </c>
      <c r="K43">
        <v>6.7546257493494299E-2</v>
      </c>
      <c r="M43">
        <v>0.72899573689825892</v>
      </c>
      <c r="S43">
        <f t="shared" si="38"/>
        <v>0.49949878674943993</v>
      </c>
      <c r="T43">
        <f t="shared" si="36"/>
        <v>0.1725666531117625</v>
      </c>
      <c r="U43">
        <f t="shared" si="36"/>
        <v>0.18004622504151963</v>
      </c>
      <c r="V43">
        <f t="shared" si="36"/>
        <v>0.80598581736386121</v>
      </c>
      <c r="W43">
        <f t="shared" si="36"/>
        <v>0.10178191147660434</v>
      </c>
      <c r="X43">
        <f t="shared" si="36"/>
        <v>0.96716508053802785</v>
      </c>
      <c r="Y43">
        <f t="shared" si="36"/>
        <v>0.21623651585206011</v>
      </c>
      <c r="Z43">
        <f t="shared" si="36"/>
        <v>0.51188958333170209</v>
      </c>
      <c r="AA43">
        <f t="shared" si="36"/>
        <v>0.35323239140092094</v>
      </c>
      <c r="AB43">
        <f t="shared" si="36"/>
        <v>0.7745422672849267</v>
      </c>
      <c r="BM43">
        <f t="shared" si="39"/>
        <v>1.88043678560143E-7</v>
      </c>
      <c r="BN43">
        <f t="shared" si="37"/>
        <v>3.6885503021918895E-6</v>
      </c>
      <c r="BO43">
        <f t="shared" si="37"/>
        <v>2.3853922723894484E-6</v>
      </c>
      <c r="BP43">
        <f t="shared" si="37"/>
        <v>2.7301225507700734E-6</v>
      </c>
      <c r="BQ43">
        <f t="shared" si="37"/>
        <v>4.3486848951761629E-6</v>
      </c>
      <c r="BR43">
        <f t="shared" si="37"/>
        <v>3.6049049053425201E-6</v>
      </c>
      <c r="BS43">
        <f t="shared" si="37"/>
        <v>7.7275676012169046E-7</v>
      </c>
      <c r="BT43">
        <f t="shared" si="37"/>
        <v>1.3101547276175181E-6</v>
      </c>
      <c r="BU43">
        <f t="shared" si="37"/>
        <v>4.0613637725749322E-6</v>
      </c>
      <c r="BV43">
        <f t="shared" si="37"/>
        <v>2.2812484506887175E-8</v>
      </c>
      <c r="EN43">
        <f>Sheet32!GJ43</f>
        <v>0.30211450129847972</v>
      </c>
      <c r="EO43">
        <f>Sheet32!GK43</f>
        <v>0.32848866277701755</v>
      </c>
      <c r="EP43">
        <f>Sheet32!GL43</f>
        <v>0.38584656123351091</v>
      </c>
      <c r="EQ43">
        <f>Sheet32!GM43</f>
        <v>0.19900661062919775</v>
      </c>
      <c r="ER43">
        <f>Sheet32!GN43</f>
        <v>0.73997692636638868</v>
      </c>
      <c r="ES43">
        <f>Sheet32!GO43</f>
        <v>0.61942961652161455</v>
      </c>
      <c r="ET43">
        <f>Sheet32!GP43</f>
        <v>0.59912643626070139</v>
      </c>
      <c r="EU43">
        <f>Sheet32!GQ43</f>
        <v>6.7546257493494299E-2</v>
      </c>
      <c r="EV43">
        <f>Sheet32!GR43</f>
        <v>0.23780665093928369</v>
      </c>
      <c r="EW43">
        <f>Sheet32!GS43</f>
        <v>0.13880920625387655</v>
      </c>
      <c r="EZ43">
        <v>-0.6112213129982037</v>
      </c>
      <c r="FA43">
        <v>0.11668997942794095</v>
      </c>
      <c r="FB43">
        <v>0.18167542810051329</v>
      </c>
      <c r="FC43">
        <v>1.3844893465087149</v>
      </c>
      <c r="FD43">
        <v>0.77284190212955051</v>
      </c>
      <c r="FE43">
        <v>-0.10517852173327105</v>
      </c>
      <c r="FF43">
        <v>1.3634223919721946</v>
      </c>
      <c r="FG43">
        <v>0.79435668732749676</v>
      </c>
      <c r="FH43">
        <v>7.2301717279849215E-2</v>
      </c>
      <c r="FI43">
        <v>0.3848123672571287</v>
      </c>
      <c r="FL43">
        <f>Sheet32!FX43</f>
        <v>-0.11446192797602429</v>
      </c>
      <c r="FM43">
        <f>Sheet32!FY43</f>
        <v>2.3811562423910693E-2</v>
      </c>
      <c r="FN43">
        <f>Sheet32!FZ43</f>
        <v>3.6179677206089722E-2</v>
      </c>
      <c r="FO43">
        <f>Sheet32!GA43</f>
        <v>0.26529739204729397</v>
      </c>
      <c r="FP43">
        <f>Sheet32!GB43</f>
        <v>0.14876391931161045</v>
      </c>
      <c r="FQ43">
        <f>Sheet32!GC43</f>
        <v>-1.8369675830638137E-2</v>
      </c>
      <c r="FR43">
        <f>Sheet32!GD43</f>
        <v>0.26072877478410217</v>
      </c>
      <c r="FS43">
        <f>Sheet32!GE43</f>
        <v>0.15338880556416401</v>
      </c>
      <c r="FT43">
        <f>Sheet32!GF43</f>
        <v>1.5374159589431103E-2</v>
      </c>
      <c r="FU43">
        <f>Sheet32!GG43</f>
        <v>7.4890509591603455E-2</v>
      </c>
      <c r="FX43">
        <f t="shared" si="34"/>
        <v>-0.16413786647824224</v>
      </c>
      <c r="FY43">
        <f t="shared" si="34"/>
        <v>3.3099404124313718E-2</v>
      </c>
      <c r="FZ43">
        <f t="shared" si="34"/>
        <v>5.072925229553208E-2</v>
      </c>
      <c r="GA43">
        <f t="shared" si="34"/>
        <v>0.37721658749343601</v>
      </c>
      <c r="GB43">
        <f t="shared" si="34"/>
        <v>0.21117171759340442</v>
      </c>
      <c r="GC43">
        <f t="shared" si="34"/>
        <v>-2.7050560420901426E-2</v>
      </c>
      <c r="GD43">
        <f t="shared" si="34"/>
        <v>0.37099813650291136</v>
      </c>
      <c r="GE43">
        <f t="shared" si="34"/>
        <v>0.21748559374049728</v>
      </c>
      <c r="GF43">
        <f t="shared" si="34"/>
        <v>2.1066915358472913E-2</v>
      </c>
      <c r="GG43">
        <f t="shared" si="34"/>
        <v>0.10588269535815598</v>
      </c>
      <c r="GJ43">
        <f t="shared" si="35"/>
        <v>0.30227863916495795</v>
      </c>
      <c r="GK43">
        <f t="shared" si="35"/>
        <v>0.32845556337289322</v>
      </c>
      <c r="GL43">
        <f t="shared" si="35"/>
        <v>0.38579583198121536</v>
      </c>
      <c r="GM43">
        <f t="shared" si="35"/>
        <v>0.19862939404170432</v>
      </c>
      <c r="GN43">
        <f t="shared" si="35"/>
        <v>0.73976575464879524</v>
      </c>
      <c r="GO43">
        <f t="shared" si="35"/>
        <v>0.61945666708203539</v>
      </c>
      <c r="GP43">
        <f t="shared" si="35"/>
        <v>0.59875543812419851</v>
      </c>
      <c r="GQ43">
        <f t="shared" si="35"/>
        <v>6.7328771899753809E-2</v>
      </c>
      <c r="GR43">
        <f t="shared" si="35"/>
        <v>0.23778558402392522</v>
      </c>
      <c r="GS43">
        <f t="shared" si="35"/>
        <v>0.13870332355851839</v>
      </c>
    </row>
    <row r="44" spans="1:201">
      <c r="A44">
        <v>43</v>
      </c>
      <c r="B44">
        <v>0.68049261804931394</v>
      </c>
      <c r="C44">
        <v>0.27981753537823806</v>
      </c>
      <c r="D44">
        <v>3.6406002146312406E-2</v>
      </c>
      <c r="E44">
        <v>0.40258816093650135</v>
      </c>
      <c r="F44">
        <v>0.28776377614267229</v>
      </c>
      <c r="G44">
        <v>0.54205477682361469</v>
      </c>
      <c r="H44">
        <v>0.97284712594821987</v>
      </c>
      <c r="I44">
        <v>0.35323239140092094</v>
      </c>
      <c r="J44">
        <v>0.57245449970742091</v>
      </c>
      <c r="K44">
        <v>0.23780665093928369</v>
      </c>
      <c r="M44">
        <v>0.20432376830739329</v>
      </c>
      <c r="S44">
        <f t="shared" si="38"/>
        <v>0.14515806183045038</v>
      </c>
      <c r="T44">
        <f t="shared" si="36"/>
        <v>0.95884572764411835</v>
      </c>
      <c r="U44">
        <f t="shared" si="36"/>
        <v>0.41246188918587767</v>
      </c>
      <c r="V44">
        <f t="shared" si="36"/>
        <v>0.2835347601738557</v>
      </c>
      <c r="W44">
        <f t="shared" si="36"/>
        <v>0.50716401032561187</v>
      </c>
      <c r="X44">
        <f t="shared" si="36"/>
        <v>0.15504315763492116</v>
      </c>
      <c r="Y44">
        <f t="shared" si="36"/>
        <v>0.8995246468938326</v>
      </c>
      <c r="Z44">
        <f t="shared" si="36"/>
        <v>0.90126175693578969</v>
      </c>
      <c r="AA44">
        <f t="shared" si="36"/>
        <v>0.57245449970742091</v>
      </c>
      <c r="AB44">
        <f t="shared" si="36"/>
        <v>0.43723870826773154</v>
      </c>
      <c r="BM44">
        <f t="shared" si="39"/>
        <v>2.3153510160980475E-6</v>
      </c>
      <c r="BN44">
        <f t="shared" si="37"/>
        <v>3.9148926552575753E-7</v>
      </c>
      <c r="BO44">
        <f t="shared" si="37"/>
        <v>6.6269849613865189E-9</v>
      </c>
      <c r="BP44">
        <f t="shared" si="37"/>
        <v>8.1038613663117169E-7</v>
      </c>
      <c r="BQ44">
        <f t="shared" si="37"/>
        <v>4.1403995429945009E-7</v>
      </c>
      <c r="BR44">
        <f t="shared" si="37"/>
        <v>1.4691169053864938E-6</v>
      </c>
      <c r="BS44">
        <f t="shared" si="37"/>
        <v>4.7321576523285585E-6</v>
      </c>
      <c r="BT44">
        <f t="shared" si="37"/>
        <v>6.2386561167406707E-7</v>
      </c>
      <c r="BU44">
        <f t="shared" si="37"/>
        <v>1.6385207711763681E-6</v>
      </c>
      <c r="BV44">
        <f t="shared" si="37"/>
        <v>2.827600161547916E-7</v>
      </c>
    </row>
    <row r="45" spans="1:201">
      <c r="A45">
        <v>44</v>
      </c>
      <c r="B45">
        <v>0.31517186491751725</v>
      </c>
      <c r="C45">
        <v>0.91282621808295805</v>
      </c>
      <c r="D45">
        <v>0.74947977592412496</v>
      </c>
      <c r="E45">
        <v>0.31537525125402027</v>
      </c>
      <c r="F45">
        <v>1.0763314759249897E-2</v>
      </c>
      <c r="G45">
        <v>0.58065886439996639</v>
      </c>
      <c r="H45">
        <v>0.42833269733903462</v>
      </c>
      <c r="I45">
        <v>0.7745422672849267</v>
      </c>
      <c r="J45">
        <v>0.43723870826773154</v>
      </c>
      <c r="K45">
        <v>0.13880920625387655</v>
      </c>
      <c r="M45">
        <v>0.468180191111846</v>
      </c>
      <c r="S45">
        <f t="shared" si="38"/>
        <v>0.30211450129847972</v>
      </c>
      <c r="T45">
        <f t="shared" si="36"/>
        <v>0.32848866277701755</v>
      </c>
      <c r="U45">
        <f t="shared" si="36"/>
        <v>0.38584656123351091</v>
      </c>
      <c r="V45">
        <f t="shared" si="36"/>
        <v>0.19900661062919775</v>
      </c>
      <c r="W45">
        <f t="shared" si="36"/>
        <v>0.73997692636638868</v>
      </c>
      <c r="X45">
        <f t="shared" si="36"/>
        <v>0.61942961652161455</v>
      </c>
      <c r="Y45">
        <f t="shared" si="36"/>
        <v>0.59912643626070139</v>
      </c>
      <c r="Z45">
        <f t="shared" si="36"/>
        <v>6.7546257493494299E-2</v>
      </c>
      <c r="AA45">
        <f t="shared" si="36"/>
        <v>0.23780665093928369</v>
      </c>
      <c r="AB45">
        <f t="shared" si="36"/>
        <v>0.13880920625387655</v>
      </c>
      <c r="BM45">
        <f t="shared" si="39"/>
        <v>4.9666652217792874E-7</v>
      </c>
      <c r="BN45">
        <f t="shared" si="37"/>
        <v>4.1662585220981808E-6</v>
      </c>
      <c r="BO45">
        <f t="shared" si="37"/>
        <v>2.8085996725963829E-6</v>
      </c>
      <c r="BP45">
        <f t="shared" si="37"/>
        <v>4.973077455176821E-7</v>
      </c>
      <c r="BQ45">
        <f t="shared" si="37"/>
        <v>5.7924472303343332E-10</v>
      </c>
      <c r="BR45">
        <f t="shared" si="37"/>
        <v>1.6858235840312928E-6</v>
      </c>
      <c r="BS45">
        <f t="shared" si="37"/>
        <v>9.1734449804866516E-7</v>
      </c>
      <c r="BT45">
        <f t="shared" si="37"/>
        <v>2.9995786190543741E-6</v>
      </c>
      <c r="BU45">
        <f t="shared" si="37"/>
        <v>9.558884400381722E-7</v>
      </c>
      <c r="BV45">
        <f t="shared" si="37"/>
        <v>9.6339978704156211E-8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1.7232503695111635E-4</v>
      </c>
    </row>
    <row r="48" spans="1:201">
      <c r="A48">
        <v>47</v>
      </c>
      <c r="EN48">
        <f>Sheet32!GJ48</f>
        <v>0.89672771204871793</v>
      </c>
      <c r="EO48">
        <f>Sheet32!GK48</f>
        <v>0.83287892371028449</v>
      </c>
      <c r="EP48">
        <f>Sheet32!GL48</f>
        <v>0.93330030700352318</v>
      </c>
      <c r="EQ48">
        <f>Sheet32!GM48</f>
        <v>0.2751934776687861</v>
      </c>
      <c r="ER48">
        <f>Sheet32!GN48</f>
        <v>7.876168058012778E-2</v>
      </c>
      <c r="ES48">
        <f>Sheet32!GO48</f>
        <v>0.90786305219370711</v>
      </c>
      <c r="ET48">
        <f>Sheet32!GP48</f>
        <v>0.93609602376109824</v>
      </c>
      <c r="EU48">
        <f>Sheet32!GQ48</f>
        <v>0.18770486438656073</v>
      </c>
      <c r="EV48">
        <f>Sheet32!GR48</f>
        <v>0.48195724664713707</v>
      </c>
      <c r="EW48">
        <f>Sheet32!GS48</f>
        <v>0.18293377570993602</v>
      </c>
      <c r="EZ48">
        <f t="array" ref="EZ48:FI48">TRANSPOSE(CO7:CO16)</f>
        <v>-0.25</v>
      </c>
      <c r="FA48">
        <v>0.99932966530356926</v>
      </c>
      <c r="FB48">
        <v>-0.24999999998808953</v>
      </c>
      <c r="FC48">
        <v>5.7606871373801095E-11</v>
      </c>
      <c r="FD48">
        <v>-0.24999511162054205</v>
      </c>
      <c r="FE48">
        <v>6.4685030541783621E-7</v>
      </c>
      <c r="FF48">
        <v>4.334124888637802E-12</v>
      </c>
      <c r="FG48">
        <v>-0.24999999972856324</v>
      </c>
      <c r="FH48">
        <v>1.7309222509749475E-9</v>
      </c>
      <c r="FI48">
        <v>6.6479739045688846E-4</v>
      </c>
      <c r="FL48">
        <f>Sheet32!FX48</f>
        <v>-4.7499999999999987E-2</v>
      </c>
      <c r="FM48">
        <f>Sheet32!FY48</f>
        <v>0.1899174006000337</v>
      </c>
      <c r="FN48">
        <f>Sheet32!FZ48</f>
        <v>-4.7499999998676455E-2</v>
      </c>
      <c r="FO48">
        <f>Sheet32!GA48</f>
        <v>7.1991428536325002E-12</v>
      </c>
      <c r="FP48">
        <f>Sheet32!GB48</f>
        <v>-4.7499444095146337E-2</v>
      </c>
      <c r="FQ48">
        <f>Sheet32!GC48</f>
        <v>8.1127436626201111E-8</v>
      </c>
      <c r="FR48">
        <f>Sheet32!GD48</f>
        <v>5.3954353891232119E-13</v>
      </c>
      <c r="FS48">
        <f>Sheet32!GE48</f>
        <v>-4.7499999969119668E-2</v>
      </c>
      <c r="FT48">
        <f>Sheet32!GF48</f>
        <v>2.1519268145943963E-10</v>
      </c>
      <c r="FU48">
        <f>Sheet32!GG48</f>
        <v>8.196211254073396E-5</v>
      </c>
      <c r="FX48">
        <f t="shared" ref="FX48:GG48" si="40">($EV$10*FL48)+((1-$EV$10)*EZ48)</f>
        <v>-6.7749999999999977E-2</v>
      </c>
      <c r="FY48">
        <f t="shared" si="40"/>
        <v>0.27085862707038721</v>
      </c>
      <c r="FZ48">
        <f t="shared" si="40"/>
        <v>-6.7749999997617757E-2</v>
      </c>
      <c r="GA48">
        <f t="shared" si="40"/>
        <v>1.2239915705649359E-11</v>
      </c>
      <c r="GB48">
        <f t="shared" si="40"/>
        <v>-6.7749010847685906E-2</v>
      </c>
      <c r="GC48">
        <f t="shared" si="40"/>
        <v>1.376997235053646E-7</v>
      </c>
      <c r="GD48">
        <f t="shared" si="40"/>
        <v>9.1900167388486923E-13</v>
      </c>
      <c r="GE48">
        <f t="shared" si="40"/>
        <v>-6.7749999945064018E-2</v>
      </c>
      <c r="GF48">
        <f t="shared" si="40"/>
        <v>3.6676563841099037E-10</v>
      </c>
      <c r="GG48">
        <f t="shared" si="40"/>
        <v>1.402456403323494E-4</v>
      </c>
      <c r="GJ48">
        <f t="shared" ref="GJ48:GS48" si="41">EN48-($EU$10*FX48)</f>
        <v>0.89679546204871796</v>
      </c>
      <c r="GK48">
        <f t="shared" si="41"/>
        <v>0.83260806508321406</v>
      </c>
      <c r="GL48">
        <f t="shared" si="41"/>
        <v>0.93336805700352077</v>
      </c>
      <c r="GM48">
        <f t="shared" si="41"/>
        <v>0.27519347766877389</v>
      </c>
      <c r="GN48">
        <f t="shared" si="41"/>
        <v>7.8829429590975469E-2</v>
      </c>
      <c r="GO48">
        <f t="shared" si="41"/>
        <v>0.90786305205600737</v>
      </c>
      <c r="GP48">
        <f t="shared" si="41"/>
        <v>0.93609602376109735</v>
      </c>
      <c r="GQ48">
        <f t="shared" si="41"/>
        <v>0.1877726143865058</v>
      </c>
      <c r="GR48">
        <f t="shared" si="41"/>
        <v>0.48195724664677031</v>
      </c>
      <c r="GS48">
        <f t="shared" si="41"/>
        <v>0.1829336354642957</v>
      </c>
    </row>
    <row r="49" spans="1:201">
      <c r="A49">
        <v>48</v>
      </c>
      <c r="B49">
        <f t="array" ref="B49:K58">TRANSPOSE(EN52:EW61)</f>
        <v>0.23812802815029355</v>
      </c>
      <c r="C49">
        <v>0.36141080545884013</v>
      </c>
      <c r="D49">
        <v>0.20652376471242842</v>
      </c>
      <c r="E49">
        <v>0.27836178470055833</v>
      </c>
      <c r="F49">
        <v>0.49461873701243697</v>
      </c>
      <c r="G49">
        <v>0.58542962451715097</v>
      </c>
      <c r="H49">
        <v>2.5619048184240874E-2</v>
      </c>
      <c r="I49">
        <v>0.41767319480242271</v>
      </c>
      <c r="J49">
        <v>0.35510870770571507</v>
      </c>
      <c r="K49">
        <v>0.33167470927887654</v>
      </c>
      <c r="M49">
        <f t="array" ref="M49:M58">TRANSPOSE(EN48:EW48)</f>
        <v>0.89672771204871793</v>
      </c>
      <c r="S49">
        <f>EN52</f>
        <v>0.23812802815029355</v>
      </c>
      <c r="T49">
        <f t="shared" ref="T49:AB58" si="42">EO52</f>
        <v>0.10190172849288255</v>
      </c>
      <c r="U49">
        <f t="shared" si="42"/>
        <v>0.26496427062189382</v>
      </c>
      <c r="V49">
        <f t="shared" si="42"/>
        <v>7.0499432370825066E-2</v>
      </c>
      <c r="W49">
        <f t="shared" si="42"/>
        <v>0.87725246154106884</v>
      </c>
      <c r="X49">
        <f t="shared" si="42"/>
        <v>0.61295974388193308</v>
      </c>
      <c r="Y49">
        <f t="shared" si="42"/>
        <v>0.77217734347382516</v>
      </c>
      <c r="Z49">
        <f t="shared" si="42"/>
        <v>0.16435261246755978</v>
      </c>
      <c r="AA49">
        <f t="shared" si="42"/>
        <v>0.57038470794442142</v>
      </c>
      <c r="AB49">
        <f t="shared" si="42"/>
        <v>0.31933026010243443</v>
      </c>
      <c r="BM49">
        <f>0.5*$BL$21*B49*B49</f>
        <v>2.83524788953735E-7</v>
      </c>
      <c r="BN49">
        <f t="shared" ref="BN49:BV58" si="43">0.5*$BL$21*C49*C49</f>
        <v>6.5308885151203803E-7</v>
      </c>
      <c r="BO49">
        <f t="shared" si="43"/>
        <v>2.1326032695497248E-7</v>
      </c>
      <c r="BP49">
        <f t="shared" si="43"/>
        <v>3.874264159084E-7</v>
      </c>
      <c r="BQ49">
        <f t="shared" si="43"/>
        <v>1.2232384750188915E-6</v>
      </c>
      <c r="BR49">
        <f t="shared" si="43"/>
        <v>1.713639226311462E-6</v>
      </c>
      <c r="BS49">
        <f t="shared" si="43"/>
        <v>3.2816781493322783E-9</v>
      </c>
      <c r="BT49">
        <f t="shared" si="43"/>
        <v>8.7225448828231277E-7</v>
      </c>
      <c r="BU49">
        <f t="shared" si="43"/>
        <v>6.3051097144211491E-7</v>
      </c>
      <c r="BV49">
        <f t="shared" si="43"/>
        <v>5.5004056387613636E-7</v>
      </c>
    </row>
    <row r="50" spans="1:201">
      <c r="A50">
        <v>49</v>
      </c>
      <c r="B50">
        <v>0.10190172849288255</v>
      </c>
      <c r="C50">
        <v>0.65616049710967184</v>
      </c>
      <c r="D50">
        <v>0.57479938048790369</v>
      </c>
      <c r="E50">
        <v>0.97586630164550836</v>
      </c>
      <c r="F50">
        <v>0.83871480338798621</v>
      </c>
      <c r="G50">
        <v>0.55842865542786668</v>
      </c>
      <c r="H50">
        <v>0.74788424026503075</v>
      </c>
      <c r="I50">
        <v>0.79199386649249781</v>
      </c>
      <c r="J50">
        <v>0.61552117168252618</v>
      </c>
      <c r="K50">
        <v>0.68935943063693328</v>
      </c>
      <c r="M50">
        <v>0.83287892371028449</v>
      </c>
      <c r="S50">
        <f t="shared" ref="S50:S58" si="44">EN53</f>
        <v>0.36141080545884013</v>
      </c>
      <c r="T50">
        <f t="shared" si="42"/>
        <v>0.65616049710967184</v>
      </c>
      <c r="U50">
        <f t="shared" si="42"/>
        <v>0.58179744146422852</v>
      </c>
      <c r="V50">
        <f t="shared" si="42"/>
        <v>0.97942080113166541</v>
      </c>
      <c r="W50">
        <f t="shared" si="42"/>
        <v>0.71603888418205242</v>
      </c>
      <c r="X50">
        <f t="shared" si="42"/>
        <v>0.71023365808519034</v>
      </c>
      <c r="Y50">
        <f t="shared" si="42"/>
        <v>0.65778036639442294</v>
      </c>
      <c r="Z50">
        <f t="shared" si="42"/>
        <v>0.8287744262923098</v>
      </c>
      <c r="AA50">
        <f t="shared" si="42"/>
        <v>7.9798667879815932E-2</v>
      </c>
      <c r="AB50">
        <f t="shared" si="42"/>
        <v>0.83262359583504897</v>
      </c>
      <c r="BM50">
        <f t="shared" ref="BM50:BM58" si="45">0.5*$BL$21*B50*B50</f>
        <v>5.1919811349185759E-8</v>
      </c>
      <c r="BN50">
        <f t="shared" si="43"/>
        <v>2.1527329898360587E-6</v>
      </c>
      <c r="BO50">
        <f t="shared" si="43"/>
        <v>1.6519716390463894E-6</v>
      </c>
      <c r="BP50">
        <f t="shared" si="43"/>
        <v>4.7615751934364121E-6</v>
      </c>
      <c r="BQ50">
        <f t="shared" si="43"/>
        <v>3.5172126071107416E-6</v>
      </c>
      <c r="BR50">
        <f t="shared" si="43"/>
        <v>1.5592128160148753E-6</v>
      </c>
      <c r="BS50">
        <f t="shared" si="43"/>
        <v>2.7966541841840116E-6</v>
      </c>
      <c r="BT50">
        <f t="shared" si="43"/>
        <v>3.1362714228086825E-6</v>
      </c>
      <c r="BU50">
        <f t="shared" si="43"/>
        <v>1.8943315639471495E-6</v>
      </c>
      <c r="BV50">
        <f t="shared" si="43"/>
        <v>2.3760821230403845E-6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0.26496427062189382</v>
      </c>
      <c r="C51">
        <v>0.58179744146422852</v>
      </c>
      <c r="D51">
        <v>0.48227449747329604</v>
      </c>
      <c r="E51">
        <v>3.7271651842191444E-2</v>
      </c>
      <c r="F51">
        <v>0.39049351566259205</v>
      </c>
      <c r="G51">
        <v>0.91931220656597568</v>
      </c>
      <c r="H51">
        <v>0.1075752710438185</v>
      </c>
      <c r="I51">
        <v>0.83300151540695566</v>
      </c>
      <c r="J51">
        <v>0.79812725859090594</v>
      </c>
      <c r="K51">
        <v>0.22107707547096117</v>
      </c>
      <c r="M51">
        <v>0.93330030700352318</v>
      </c>
      <c r="S51">
        <f t="shared" si="44"/>
        <v>0.20652376471242842</v>
      </c>
      <c r="T51">
        <f t="shared" si="42"/>
        <v>0.57479938048790369</v>
      </c>
      <c r="U51">
        <f t="shared" si="42"/>
        <v>0.48227449747329604</v>
      </c>
      <c r="V51">
        <f t="shared" si="42"/>
        <v>0.94962280692195922</v>
      </c>
      <c r="W51">
        <f t="shared" si="42"/>
        <v>0.83905640229412137</v>
      </c>
      <c r="X51">
        <f t="shared" si="42"/>
        <v>0.63966842101049914</v>
      </c>
      <c r="Y51">
        <f t="shared" si="42"/>
        <v>4.9828116909679039E-2</v>
      </c>
      <c r="Z51">
        <f t="shared" si="42"/>
        <v>0.52715569638720861</v>
      </c>
      <c r="AA51">
        <f t="shared" si="42"/>
        <v>0.21632588927010762</v>
      </c>
      <c r="AB51">
        <f t="shared" si="42"/>
        <v>0.91192840681280851</v>
      </c>
      <c r="BM51">
        <f t="shared" si="45"/>
        <v>3.510303235309609E-7</v>
      </c>
      <c r="BN51">
        <f t="shared" si="43"/>
        <v>1.6924413144716121E-6</v>
      </c>
      <c r="BO51">
        <f t="shared" si="43"/>
        <v>1.1629434545656012E-6</v>
      </c>
      <c r="BP51">
        <f t="shared" si="43"/>
        <v>6.9458801552276645E-9</v>
      </c>
      <c r="BQ51">
        <f t="shared" si="43"/>
        <v>7.6242592887265509E-7</v>
      </c>
      <c r="BR51">
        <f t="shared" si="43"/>
        <v>4.2256746657060163E-6</v>
      </c>
      <c r="BS51">
        <f t="shared" si="43"/>
        <v>5.7862194700755083E-8</v>
      </c>
      <c r="BT51">
        <f t="shared" si="43"/>
        <v>3.4694576233514235E-6</v>
      </c>
      <c r="BU51">
        <f t="shared" si="43"/>
        <v>3.1850356045291745E-6</v>
      </c>
      <c r="BV51">
        <f t="shared" si="43"/>
        <v>2.4437536649396536E-7</v>
      </c>
    </row>
    <row r="52" spans="1:201">
      <c r="A52">
        <v>51</v>
      </c>
      <c r="B52">
        <v>7.0499432370825066E-2</v>
      </c>
      <c r="C52">
        <v>0.97942080113166541</v>
      </c>
      <c r="D52">
        <v>0.94962280692195922</v>
      </c>
      <c r="E52">
        <v>2.8897390462089306E-2</v>
      </c>
      <c r="F52">
        <v>0.66166439004836763</v>
      </c>
      <c r="G52">
        <v>0.44810837249982816</v>
      </c>
      <c r="H52">
        <v>0.45109575170929977</v>
      </c>
      <c r="I52">
        <v>0.86197462624809962</v>
      </c>
      <c r="J52">
        <v>0.2628007452241008</v>
      </c>
      <c r="K52">
        <v>8.0590262411928418E-2</v>
      </c>
      <c r="M52">
        <v>0.2751934776687861</v>
      </c>
      <c r="S52">
        <f t="shared" si="44"/>
        <v>0.27836178470055833</v>
      </c>
      <c r="T52">
        <f t="shared" si="42"/>
        <v>0.97586630164550836</v>
      </c>
      <c r="U52">
        <f t="shared" si="42"/>
        <v>3.7271651842191444E-2</v>
      </c>
      <c r="V52">
        <f t="shared" si="42"/>
        <v>2.8897390462089306E-2</v>
      </c>
      <c r="W52">
        <f t="shared" si="42"/>
        <v>0.94825407563409014</v>
      </c>
      <c r="X52">
        <f t="shared" si="42"/>
        <v>0.96755541924574229</v>
      </c>
      <c r="Y52">
        <f t="shared" si="42"/>
        <v>0.66162199983369441</v>
      </c>
      <c r="Z52">
        <f t="shared" si="42"/>
        <v>0.32037113916330445</v>
      </c>
      <c r="AA52">
        <f t="shared" si="42"/>
        <v>0.38342584571136079</v>
      </c>
      <c r="AB52">
        <f t="shared" si="42"/>
        <v>0.55236569770161592</v>
      </c>
      <c r="BM52">
        <f t="shared" si="45"/>
        <v>2.4850849823042688E-8</v>
      </c>
      <c r="BN52">
        <f t="shared" si="43"/>
        <v>4.796325528446967E-6</v>
      </c>
      <c r="BO52">
        <f t="shared" si="43"/>
        <v>4.5089173771317034E-6</v>
      </c>
      <c r="BP52">
        <f t="shared" si="43"/>
        <v>4.1752958775922506E-9</v>
      </c>
      <c r="BQ52">
        <f t="shared" si="43"/>
        <v>2.1889988252903921E-6</v>
      </c>
      <c r="BR52">
        <f t="shared" si="43"/>
        <v>1.0040055675222238E-6</v>
      </c>
      <c r="BS52">
        <f t="shared" si="43"/>
        <v>1.0174368860508912E-6</v>
      </c>
      <c r="BT52">
        <f t="shared" si="43"/>
        <v>3.7150012814777553E-6</v>
      </c>
      <c r="BU52">
        <f t="shared" si="43"/>
        <v>3.4532115845171371E-7</v>
      </c>
      <c r="BV52">
        <f t="shared" si="43"/>
        <v>3.2473951978117415E-8</v>
      </c>
      <c r="EN52">
        <f>Sheet32!GJ52</f>
        <v>0.23812802815029355</v>
      </c>
      <c r="EO52">
        <f>Sheet32!GK52</f>
        <v>0.10190172849288255</v>
      </c>
      <c r="EP52">
        <f>Sheet32!GL52</f>
        <v>0.26496427062189382</v>
      </c>
      <c r="EQ52">
        <f>Sheet32!GM52</f>
        <v>7.0499432370825066E-2</v>
      </c>
      <c r="ER52">
        <f>Sheet32!GN52</f>
        <v>0.87725246154106884</v>
      </c>
      <c r="ES52">
        <f>Sheet32!GO52</f>
        <v>0.61295974388193308</v>
      </c>
      <c r="ET52">
        <f>Sheet32!GP52</f>
        <v>0.77217734347382516</v>
      </c>
      <c r="EU52">
        <f>Sheet32!GQ52</f>
        <v>0.16435261246755978</v>
      </c>
      <c r="EV52">
        <f>Sheet32!GR52</f>
        <v>0.57038470794442142</v>
      </c>
      <c r="EW52">
        <f>Sheet32!GS52</f>
        <v>0.31933026010243443</v>
      </c>
      <c r="EZ52">
        <f t="array" ref="EZ52:FI61">(1/4)*(MMULT($AM$7:$AP$16,$BY$23:$CH$26))</f>
        <v>-3.6882973711967746</v>
      </c>
      <c r="FA52">
        <v>13.380763524480479</v>
      </c>
      <c r="FB52">
        <v>-3.6372819650828148</v>
      </c>
      <c r="FC52">
        <v>6.6402642506202513E-10</v>
      </c>
      <c r="FD52">
        <v>-2.8546623986450226</v>
      </c>
      <c r="FE52">
        <v>7.5736870044221924E-6</v>
      </c>
      <c r="FF52">
        <v>4.9901794177042867E-11</v>
      </c>
      <c r="FG52">
        <v>-3.2086722348841952</v>
      </c>
      <c r="FH52">
        <v>2.0116878520285499E-8</v>
      </c>
      <c r="FI52">
        <v>8.1428508105164631E-3</v>
      </c>
      <c r="FL52">
        <f>Sheet32!FX52</f>
        <v>-0.70069124851090903</v>
      </c>
      <c r="FM52">
        <f>Sheet32!FY52</f>
        <v>2.5426075425616994</v>
      </c>
      <c r="FN52">
        <f>Sheet32!FZ52</f>
        <v>-0.69100145865254792</v>
      </c>
      <c r="FO52">
        <f>Sheet32!GA52</f>
        <v>8.2940082930912392E-11</v>
      </c>
      <c r="FP52">
        <f>Sheet32!GB52</f>
        <v>-0.54233449496769248</v>
      </c>
      <c r="FQ52">
        <f>Sheet32!GC52</f>
        <v>9.4850735054591621E-7</v>
      </c>
      <c r="FR52">
        <f>Sheet32!GD52</f>
        <v>6.2092146994078302E-12</v>
      </c>
      <c r="FS52">
        <f>Sheet32!GE52</f>
        <v>-0.60958075006584123</v>
      </c>
      <c r="FT52">
        <f>Sheet32!GF52</f>
        <v>2.498869309467587E-9</v>
      </c>
      <c r="FU52">
        <f>Sheet32!GG52</f>
        <v>9.9945853992176783E-4</v>
      </c>
      <c r="FX52">
        <f t="shared" ref="FX52:GG61" si="46">($EV$10*FL52)+((1-$EV$10)*EZ52)</f>
        <v>-0.99945186077949555</v>
      </c>
      <c r="FY52">
        <f t="shared" si="46"/>
        <v>3.6264231407535767</v>
      </c>
      <c r="FZ52">
        <f t="shared" si="46"/>
        <v>-0.98562950929557447</v>
      </c>
      <c r="GA52">
        <f t="shared" si="46"/>
        <v>1.4104871714402364E-10</v>
      </c>
      <c r="GB52">
        <f t="shared" si="46"/>
        <v>-0.7735672853354254</v>
      </c>
      <c r="GC52">
        <f t="shared" si="46"/>
        <v>1.6110253159335438E-6</v>
      </c>
      <c r="GD52">
        <f t="shared" si="46"/>
        <v>1.0578472647171332E-11</v>
      </c>
      <c r="GE52">
        <f t="shared" si="46"/>
        <v>-0.86948989854767655</v>
      </c>
      <c r="GF52">
        <f t="shared" si="46"/>
        <v>4.2606702305493781E-9</v>
      </c>
      <c r="GG52">
        <f t="shared" si="46"/>
        <v>1.7137977669812372E-3</v>
      </c>
      <c r="GJ52">
        <f t="shared" ref="GJ52:GS61" si="47">EN52-($EU$10*FX52)</f>
        <v>0.23912748001107303</v>
      </c>
      <c r="GK52">
        <f t="shared" si="47"/>
        <v>9.8275305352128972E-2</v>
      </c>
      <c r="GL52">
        <f t="shared" si="47"/>
        <v>0.26594990013118941</v>
      </c>
      <c r="GM52">
        <f t="shared" si="47"/>
        <v>7.0499432370684012E-2</v>
      </c>
      <c r="GN52">
        <f t="shared" si="47"/>
        <v>0.87802602882640424</v>
      </c>
      <c r="GO52">
        <f t="shared" si="47"/>
        <v>0.61295974227090777</v>
      </c>
      <c r="GP52">
        <f t="shared" si="47"/>
        <v>0.77217734347381461</v>
      </c>
      <c r="GQ52">
        <f t="shared" si="47"/>
        <v>0.16522210236610746</v>
      </c>
      <c r="GR52">
        <f t="shared" si="47"/>
        <v>0.57038470794016072</v>
      </c>
      <c r="GS52">
        <f t="shared" si="47"/>
        <v>0.31932854630466745</v>
      </c>
    </row>
    <row r="53" spans="1:201">
      <c r="A53">
        <v>52</v>
      </c>
      <c r="B53">
        <v>0.87725246154106884</v>
      </c>
      <c r="C53">
        <v>0.71603888418205242</v>
      </c>
      <c r="D53">
        <v>0.83905640229412137</v>
      </c>
      <c r="E53">
        <v>0.94825407563409014</v>
      </c>
      <c r="F53">
        <v>0.29728988220622726</v>
      </c>
      <c r="G53">
        <v>0.35299786472313932</v>
      </c>
      <c r="H53">
        <v>0.28425092262251583</v>
      </c>
      <c r="I53">
        <v>0.19891441092973308</v>
      </c>
      <c r="J53">
        <v>0.54981241217846111</v>
      </c>
      <c r="K53">
        <v>0.78610618559488399</v>
      </c>
      <c r="M53">
        <v>7.876168058012778E-2</v>
      </c>
      <c r="S53">
        <f t="shared" si="44"/>
        <v>0.49461873701243697</v>
      </c>
      <c r="T53">
        <f t="shared" si="42"/>
        <v>0.83871480338798621</v>
      </c>
      <c r="U53">
        <f t="shared" si="42"/>
        <v>0.39049351566259205</v>
      </c>
      <c r="V53">
        <f t="shared" si="42"/>
        <v>0.66166439004836763</v>
      </c>
      <c r="W53">
        <f t="shared" si="42"/>
        <v>0.29728988220622726</v>
      </c>
      <c r="X53">
        <f t="shared" si="42"/>
        <v>0.90506235996300355</v>
      </c>
      <c r="Y53">
        <f t="shared" si="42"/>
        <v>0.79880647315033571</v>
      </c>
      <c r="Z53">
        <f t="shared" si="42"/>
        <v>0.84881934212978283</v>
      </c>
      <c r="AA53">
        <f t="shared" si="42"/>
        <v>0.84682341333103706</v>
      </c>
      <c r="AB53">
        <f t="shared" si="42"/>
        <v>0.89830555206711915</v>
      </c>
      <c r="BM53">
        <f t="shared" si="45"/>
        <v>3.8478594063993222E-6</v>
      </c>
      <c r="BN53">
        <f t="shared" si="43"/>
        <v>2.5635584183033937E-6</v>
      </c>
      <c r="BO53">
        <f t="shared" si="43"/>
        <v>3.5200782311537724E-6</v>
      </c>
      <c r="BP53">
        <f t="shared" si="43"/>
        <v>4.4959289597833133E-6</v>
      </c>
      <c r="BQ53">
        <f t="shared" si="43"/>
        <v>4.419063703109624E-7</v>
      </c>
      <c r="BR53">
        <f t="shared" si="43"/>
        <v>6.2303746249547886E-7</v>
      </c>
      <c r="BS53">
        <f t="shared" si="43"/>
        <v>4.0399293505875742E-7</v>
      </c>
      <c r="BT53">
        <f t="shared" si="43"/>
        <v>1.9783471437761361E-7</v>
      </c>
      <c r="BU53">
        <f t="shared" si="43"/>
        <v>1.5114684429274902E-6</v>
      </c>
      <c r="BV53">
        <f t="shared" si="43"/>
        <v>3.0898146751526908E-6</v>
      </c>
      <c r="EN53">
        <f>Sheet32!GJ53</f>
        <v>0.36141080545884013</v>
      </c>
      <c r="EO53">
        <f>Sheet32!GK53</f>
        <v>0.65616049710967184</v>
      </c>
      <c r="EP53">
        <f>Sheet32!GL53</f>
        <v>0.58179744146422852</v>
      </c>
      <c r="EQ53">
        <f>Sheet32!GM53</f>
        <v>0.97942080113166541</v>
      </c>
      <c r="ER53">
        <f>Sheet32!GN53</f>
        <v>0.71603888418205242</v>
      </c>
      <c r="ES53">
        <f>Sheet32!GO53</f>
        <v>0.71023365808519034</v>
      </c>
      <c r="ET53">
        <f>Sheet32!GP53</f>
        <v>0.65778036639442294</v>
      </c>
      <c r="EU53">
        <f>Sheet32!GQ53</f>
        <v>0.8287744262923098</v>
      </c>
      <c r="EV53">
        <f>Sheet32!GR53</f>
        <v>7.9798667879815932E-2</v>
      </c>
      <c r="EW53">
        <f>Sheet32!GS53</f>
        <v>0.83262359583504897</v>
      </c>
      <c r="EZ53">
        <v>-3.6753445560892457</v>
      </c>
      <c r="FA53">
        <v>12.836094399611007</v>
      </c>
      <c r="FB53">
        <v>-3.5880467735240726</v>
      </c>
      <c r="FC53">
        <v>6.1245921130101135E-10</v>
      </c>
      <c r="FD53">
        <v>-2.6338478527938061</v>
      </c>
      <c r="FE53">
        <v>6.9948949630630025E-6</v>
      </c>
      <c r="FF53">
        <v>4.6026631615754109E-11</v>
      </c>
      <c r="FG53">
        <v>-2.9464643287082692</v>
      </c>
      <c r="FH53">
        <v>1.8549740948728193E-8</v>
      </c>
      <c r="FI53">
        <v>7.6020974011987239E-3</v>
      </c>
      <c r="FL53">
        <f>Sheet32!FX53</f>
        <v>-0.69856735892903354</v>
      </c>
      <c r="FM53">
        <f>Sheet32!FY53</f>
        <v>2.4402832477770087</v>
      </c>
      <c r="FN53">
        <f>Sheet32!FZ53</f>
        <v>-0.68198016198569889</v>
      </c>
      <c r="FO53">
        <f>Sheet32!GA53</f>
        <v>7.65367035540702E-11</v>
      </c>
      <c r="FP53">
        <f>Sheet32!GB53</f>
        <v>-0.50062998110777457</v>
      </c>
      <c r="FQ53">
        <f>Sheet32!GC53</f>
        <v>8.76279189674782E-7</v>
      </c>
      <c r="FR53">
        <f>Sheet32!GD53</f>
        <v>5.7298692801929087E-12</v>
      </c>
      <c r="FS53">
        <f>Sheet32!GE53</f>
        <v>-0.56003900232468851</v>
      </c>
      <c r="FT53">
        <f>Sheet32!GF53</f>
        <v>2.3053426276191717E-9</v>
      </c>
      <c r="FU53">
        <f>Sheet32!GG53</f>
        <v>9.323779033877604E-4</v>
      </c>
      <c r="FX53">
        <f t="shared" si="46"/>
        <v>-0.99624507864505474</v>
      </c>
      <c r="FY53">
        <f t="shared" si="46"/>
        <v>3.4798643629604085</v>
      </c>
      <c r="FZ53">
        <f t="shared" si="46"/>
        <v>-0.97258682313953615</v>
      </c>
      <c r="GA53">
        <f t="shared" si="46"/>
        <v>1.301289543287643E-10</v>
      </c>
      <c r="GB53">
        <f t="shared" si="46"/>
        <v>-0.71395176827637763</v>
      </c>
      <c r="GC53">
        <f t="shared" si="46"/>
        <v>1.4881407670136039E-6</v>
      </c>
      <c r="GD53">
        <f t="shared" si="46"/>
        <v>9.7595455137490276E-12</v>
      </c>
      <c r="GE53">
        <f t="shared" si="46"/>
        <v>-0.7986815349630465</v>
      </c>
      <c r="GF53">
        <f t="shared" si="46"/>
        <v>3.929782459730073E-9</v>
      </c>
      <c r="GG53">
        <f t="shared" si="46"/>
        <v>1.5993498531688567E-3</v>
      </c>
      <c r="GJ53">
        <f t="shared" si="47"/>
        <v>0.36240705053748518</v>
      </c>
      <c r="GK53">
        <f t="shared" si="47"/>
        <v>0.6526806327467114</v>
      </c>
      <c r="GL53">
        <f t="shared" si="47"/>
        <v>0.58277002828736801</v>
      </c>
      <c r="GM53">
        <f t="shared" si="47"/>
        <v>0.97942080113153529</v>
      </c>
      <c r="GN53">
        <f t="shared" si="47"/>
        <v>0.71675283595032879</v>
      </c>
      <c r="GO53">
        <f t="shared" si="47"/>
        <v>0.71023365659704962</v>
      </c>
      <c r="GP53">
        <f t="shared" si="47"/>
        <v>0.65778036639441317</v>
      </c>
      <c r="GQ53">
        <f t="shared" si="47"/>
        <v>0.82957310782727289</v>
      </c>
      <c r="GR53">
        <f t="shared" si="47"/>
        <v>7.9798667875886145E-2</v>
      </c>
      <c r="GS53">
        <f t="shared" si="47"/>
        <v>0.83262199648519575</v>
      </c>
    </row>
    <row r="54" spans="1:201">
      <c r="A54">
        <v>53</v>
      </c>
      <c r="B54">
        <v>0.61295974388193308</v>
      </c>
      <c r="C54">
        <v>0.71023365808519034</v>
      </c>
      <c r="D54">
        <v>0.63966842101049914</v>
      </c>
      <c r="E54">
        <v>0.96755541924574229</v>
      </c>
      <c r="F54">
        <v>0.90506235996300355</v>
      </c>
      <c r="G54">
        <v>9.5069800866818821E-2</v>
      </c>
      <c r="H54">
        <v>0.51653787746127755</v>
      </c>
      <c r="I54">
        <v>0.41786607470570292</v>
      </c>
      <c r="J54">
        <v>8.8506208667615299E-2</v>
      </c>
      <c r="K54">
        <v>0.4881666944732983</v>
      </c>
      <c r="M54">
        <v>0.90786305219370711</v>
      </c>
      <c r="S54">
        <f t="shared" si="44"/>
        <v>0.58542962451715097</v>
      </c>
      <c r="T54">
        <f t="shared" si="42"/>
        <v>0.55842865542786668</v>
      </c>
      <c r="U54">
        <f t="shared" si="42"/>
        <v>0.91931220656597568</v>
      </c>
      <c r="V54">
        <f t="shared" si="42"/>
        <v>0.44810837249982816</v>
      </c>
      <c r="W54">
        <f t="shared" si="42"/>
        <v>0.35299786472313932</v>
      </c>
      <c r="X54">
        <f t="shared" si="42"/>
        <v>9.5069800866818821E-2</v>
      </c>
      <c r="Y54">
        <f t="shared" si="42"/>
        <v>0.53558801283963253</v>
      </c>
      <c r="Z54">
        <f t="shared" si="42"/>
        <v>0.47251212255187586</v>
      </c>
      <c r="AA54">
        <f t="shared" si="42"/>
        <v>0.76565161061079634</v>
      </c>
      <c r="AB54">
        <f t="shared" si="42"/>
        <v>0.38408111413325347</v>
      </c>
      <c r="BM54">
        <f t="shared" si="45"/>
        <v>1.8785982380990252E-6</v>
      </c>
      <c r="BN54">
        <f t="shared" si="43"/>
        <v>2.5221592453853556E-6</v>
      </c>
      <c r="BO54">
        <f t="shared" si="43"/>
        <v>2.0458784441903261E-6</v>
      </c>
      <c r="BP54">
        <f t="shared" si="43"/>
        <v>4.6808174465590215E-6</v>
      </c>
      <c r="BQ54">
        <f t="shared" si="43"/>
        <v>4.0956893771090076E-6</v>
      </c>
      <c r="BR54">
        <f t="shared" si="43"/>
        <v>4.5191335184282932E-8</v>
      </c>
      <c r="BS54">
        <f t="shared" si="43"/>
        <v>1.3340568942610089E-6</v>
      </c>
      <c r="BT54">
        <f t="shared" si="43"/>
        <v>8.7306028194976054E-7</v>
      </c>
      <c r="BU54">
        <f t="shared" si="43"/>
        <v>3.9166744863577308E-8</v>
      </c>
      <c r="BV54">
        <f t="shared" si="43"/>
        <v>1.1915336079649329E-6</v>
      </c>
      <c r="EN54">
        <f>Sheet32!GJ54</f>
        <v>0.20652376471242842</v>
      </c>
      <c r="EO54">
        <f>Sheet32!GK54</f>
        <v>0.57479938048790369</v>
      </c>
      <c r="EP54">
        <f>Sheet32!GL54</f>
        <v>0.48227449747329604</v>
      </c>
      <c r="EQ54">
        <f>Sheet32!GM54</f>
        <v>0.94962280692195922</v>
      </c>
      <c r="ER54">
        <f>Sheet32!GN54</f>
        <v>0.83905640229412137</v>
      </c>
      <c r="ES54">
        <f>Sheet32!GO54</f>
        <v>0.63966842101049914</v>
      </c>
      <c r="ET54">
        <f>Sheet32!GP54</f>
        <v>4.9828116909679039E-2</v>
      </c>
      <c r="EU54">
        <f>Sheet32!GQ54</f>
        <v>0.52715569638720861</v>
      </c>
      <c r="EV54">
        <f>Sheet32!GR54</f>
        <v>0.21632588927010762</v>
      </c>
      <c r="EW54">
        <f>Sheet32!GS54</f>
        <v>0.91192840681280851</v>
      </c>
      <c r="EZ54">
        <v>-3.7012500992827411</v>
      </c>
      <c r="FA54">
        <v>13.096162478217238</v>
      </c>
      <c r="FB54">
        <v>-3.5569163798580292</v>
      </c>
      <c r="FC54">
        <v>6.4214359001407053E-10</v>
      </c>
      <c r="FD54">
        <v>-2.7620796912300558</v>
      </c>
      <c r="FE54">
        <v>7.3235839732420988E-6</v>
      </c>
      <c r="FF54">
        <v>4.8259682110458404E-11</v>
      </c>
      <c r="FG54">
        <v>-3.0838226175070553</v>
      </c>
      <c r="FH54">
        <v>1.9444948117995961E-8</v>
      </c>
      <c r="FI54">
        <v>7.8989659413195388E-3</v>
      </c>
      <c r="FL54">
        <f>Sheet32!FX54</f>
        <v>-0.70353227619973113</v>
      </c>
      <c r="FM54">
        <f>Sheet32!FY54</f>
        <v>2.4898694426733163</v>
      </c>
      <c r="FN54">
        <f>Sheet32!FZ54</f>
        <v>-0.67610756278678097</v>
      </c>
      <c r="FO54">
        <f>Sheet32!GA54</f>
        <v>8.0250643555128351E-11</v>
      </c>
      <c r="FP54">
        <f>Sheet32!GB54</f>
        <v>-0.52502607347585606</v>
      </c>
      <c r="FQ54">
        <f>Sheet32!GC54</f>
        <v>9.1764224028498299E-7</v>
      </c>
      <c r="FR54">
        <f>Sheet32!GD54</f>
        <v>6.0081658406950104E-12</v>
      </c>
      <c r="FS54">
        <f>Sheet32!GE54</f>
        <v>-0.58617408871795229</v>
      </c>
      <c r="FT54">
        <f>Sheet32!GF54</f>
        <v>2.4167599417141142E-9</v>
      </c>
      <c r="FU54">
        <f>Sheet32!GG54</f>
        <v>9.6963836174484381E-4</v>
      </c>
      <c r="FX54">
        <f t="shared" si="46"/>
        <v>-1.0033040585080322</v>
      </c>
      <c r="FY54">
        <f t="shared" si="46"/>
        <v>3.5504987462277082</v>
      </c>
      <c r="FZ54">
        <f t="shared" si="46"/>
        <v>-0.96418844449390573</v>
      </c>
      <c r="GA54">
        <f t="shared" si="46"/>
        <v>1.3643993820102257E-10</v>
      </c>
      <c r="GB54">
        <f t="shared" si="46"/>
        <v>-0.74873143525127595</v>
      </c>
      <c r="GC54">
        <f t="shared" si="46"/>
        <v>1.5582364135806945E-6</v>
      </c>
      <c r="GD54">
        <f t="shared" si="46"/>
        <v>1.0233317467671349E-11</v>
      </c>
      <c r="GE54">
        <f t="shared" si="46"/>
        <v>-0.83593894159686255</v>
      </c>
      <c r="GF54">
        <f t="shared" si="46"/>
        <v>4.119578759342299E-9</v>
      </c>
      <c r="GG54">
        <f t="shared" si="46"/>
        <v>1.662571119702313E-3</v>
      </c>
      <c r="GJ54">
        <f t="shared" si="47"/>
        <v>0.20752706877093646</v>
      </c>
      <c r="GK54">
        <f t="shared" si="47"/>
        <v>0.57124888174167598</v>
      </c>
      <c r="GL54">
        <f t="shared" si="47"/>
        <v>0.48323868591778996</v>
      </c>
      <c r="GM54">
        <f t="shared" si="47"/>
        <v>0.94962280692182277</v>
      </c>
      <c r="GN54">
        <f t="shared" si="47"/>
        <v>0.8398051337293726</v>
      </c>
      <c r="GO54">
        <f t="shared" si="47"/>
        <v>0.63966841945226272</v>
      </c>
      <c r="GP54">
        <f t="shared" si="47"/>
        <v>4.9828116909668804E-2</v>
      </c>
      <c r="GQ54">
        <f t="shared" si="47"/>
        <v>0.52799163532880544</v>
      </c>
      <c r="GR54">
        <f t="shared" si="47"/>
        <v>0.21632588926598806</v>
      </c>
      <c r="GS54">
        <f t="shared" si="47"/>
        <v>0.91192674424168885</v>
      </c>
    </row>
    <row r="55" spans="1:201">
      <c r="A55">
        <v>54</v>
      </c>
      <c r="B55">
        <v>0.77217734347382516</v>
      </c>
      <c r="C55">
        <v>0.65778036639442294</v>
      </c>
      <c r="D55">
        <v>4.9828116909679039E-2</v>
      </c>
      <c r="E55">
        <v>0.66162199983369441</v>
      </c>
      <c r="F55">
        <v>0.79880647315033571</v>
      </c>
      <c r="G55">
        <v>0.53558801283963253</v>
      </c>
      <c r="H55">
        <v>0.25096598745754256</v>
      </c>
      <c r="I55">
        <v>0.17609738945266834</v>
      </c>
      <c r="J55">
        <v>0.46964341589710012</v>
      </c>
      <c r="K55">
        <v>0.20411088978245756</v>
      </c>
      <c r="M55">
        <v>0.93609602376109824</v>
      </c>
      <c r="S55">
        <f t="shared" si="44"/>
        <v>2.5619048184240874E-2</v>
      </c>
      <c r="T55">
        <f t="shared" si="42"/>
        <v>0.74788424026503075</v>
      </c>
      <c r="U55">
        <f t="shared" si="42"/>
        <v>0.1075752710438185</v>
      </c>
      <c r="V55">
        <f t="shared" si="42"/>
        <v>0.45109575170929977</v>
      </c>
      <c r="W55">
        <f t="shared" si="42"/>
        <v>0.28425092262251583</v>
      </c>
      <c r="X55">
        <f t="shared" si="42"/>
        <v>0.51653787746127755</v>
      </c>
      <c r="Y55">
        <f t="shared" si="42"/>
        <v>0.25096598745754256</v>
      </c>
      <c r="Z55">
        <f t="shared" si="42"/>
        <v>0.21849231981979464</v>
      </c>
      <c r="AA55">
        <f t="shared" si="42"/>
        <v>0.18729908953813845</v>
      </c>
      <c r="AB55">
        <f t="shared" si="42"/>
        <v>0.80309861123364423</v>
      </c>
      <c r="BM55">
        <f t="shared" si="45"/>
        <v>2.9812892488714695E-6</v>
      </c>
      <c r="BN55">
        <f t="shared" si="43"/>
        <v>2.1633750520699065E-6</v>
      </c>
      <c r="BO55">
        <f t="shared" si="43"/>
        <v>1.2414206173823212E-8</v>
      </c>
      <c r="BP55">
        <f t="shared" si="43"/>
        <v>2.1887183533196858E-6</v>
      </c>
      <c r="BQ55">
        <f t="shared" si="43"/>
        <v>3.1904589077343902E-6</v>
      </c>
      <c r="BR55">
        <f t="shared" si="43"/>
        <v>1.434272597487532E-6</v>
      </c>
      <c r="BS55">
        <f t="shared" si="43"/>
        <v>3.1491963430269708E-7</v>
      </c>
      <c r="BT55">
        <f t="shared" si="43"/>
        <v>1.5505145286022374E-7</v>
      </c>
      <c r="BU55">
        <f t="shared" si="43"/>
        <v>1.1028246904774829E-6</v>
      </c>
      <c r="BV55">
        <f t="shared" si="43"/>
        <v>2.0830627663893271E-7</v>
      </c>
      <c r="EN55">
        <f>Sheet32!GJ55</f>
        <v>0.27836178470055833</v>
      </c>
      <c r="EO55">
        <f>Sheet32!GK55</f>
        <v>0.97586630164550836</v>
      </c>
      <c r="EP55">
        <f>Sheet32!GL55</f>
        <v>3.7271651842191444E-2</v>
      </c>
      <c r="EQ55">
        <f>Sheet32!GM55</f>
        <v>2.8897390462089306E-2</v>
      </c>
      <c r="ER55">
        <f>Sheet32!GN55</f>
        <v>0.94825407563409014</v>
      </c>
      <c r="ES55">
        <f>Sheet32!GO55</f>
        <v>0.96755541924574229</v>
      </c>
      <c r="ET55">
        <f>Sheet32!GP55</f>
        <v>0.66162199983369441</v>
      </c>
      <c r="EU55">
        <f>Sheet32!GQ55</f>
        <v>0.32037113916330445</v>
      </c>
      <c r="EV55">
        <f>Sheet32!GR55</f>
        <v>0.38342584571136079</v>
      </c>
      <c r="EW55">
        <f>Sheet32!GS55</f>
        <v>0.55236569770161592</v>
      </c>
      <c r="EZ55">
        <v>-4.7422428262629932</v>
      </c>
      <c r="FA55">
        <v>16.618978649121807</v>
      </c>
      <c r="FB55">
        <v>-4.6601332111196685</v>
      </c>
      <c r="FC55">
        <v>7.9194257855040141E-10</v>
      </c>
      <c r="FD55">
        <v>-3.4047480873762299</v>
      </c>
      <c r="FE55">
        <v>9.0479459282242638E-6</v>
      </c>
      <c r="FF55">
        <v>5.9512999811313985E-11</v>
      </c>
      <c r="FG55">
        <v>-3.8217015453061762</v>
      </c>
      <c r="FH55">
        <v>2.3991653418716652E-8</v>
      </c>
      <c r="FI55">
        <v>9.8379481542239366E-3</v>
      </c>
      <c r="FL55">
        <f>Sheet32!FX55</f>
        <v>-0.90193353526288544</v>
      </c>
      <c r="FM55">
        <f>Sheet32!FY55</f>
        <v>3.1615309340630535</v>
      </c>
      <c r="FN55">
        <f>Sheet32!FZ55</f>
        <v>-0.88632881809133157</v>
      </c>
      <c r="FO55">
        <f>Sheet32!GA55</f>
        <v>9.902989424328356E-11</v>
      </c>
      <c r="FP55">
        <f>Sheet32!GB55</f>
        <v>-0.64759260094893278</v>
      </c>
      <c r="FQ55">
        <f>Sheet32!GC55</f>
        <v>1.1341892886048359E-6</v>
      </c>
      <c r="FR55">
        <f>Sheet32!GD55</f>
        <v>7.4135785106443309E-12</v>
      </c>
      <c r="FS55">
        <f>Sheet32!GE55</f>
        <v>-0.72688447222771713</v>
      </c>
      <c r="FT55">
        <f>Sheet32!GF55</f>
        <v>2.9835538137753275E-9</v>
      </c>
      <c r="FU55">
        <f>Sheet32!GG55</f>
        <v>1.2073551885268808E-3</v>
      </c>
      <c r="FX55">
        <f t="shared" si="46"/>
        <v>-1.285964464362896</v>
      </c>
      <c r="FY55">
        <f t="shared" si="46"/>
        <v>4.5072757055689285</v>
      </c>
      <c r="FZ55">
        <f t="shared" si="46"/>
        <v>-1.2637092573941653</v>
      </c>
      <c r="GA55">
        <f t="shared" si="46"/>
        <v>1.6832116267399532E-10</v>
      </c>
      <c r="GB55">
        <f t="shared" si="46"/>
        <v>-0.92330814959166241</v>
      </c>
      <c r="GC55">
        <f t="shared" si="46"/>
        <v>1.9255649525667787E-6</v>
      </c>
      <c r="GD55">
        <f t="shared" si="46"/>
        <v>1.2623520640711296E-11</v>
      </c>
      <c r="GE55">
        <f t="shared" si="46"/>
        <v>-1.036366179535563</v>
      </c>
      <c r="GF55">
        <f t="shared" si="46"/>
        <v>5.0843637742694597E-9</v>
      </c>
      <c r="GG55">
        <f t="shared" si="46"/>
        <v>2.0704144850965862E-3</v>
      </c>
      <c r="GJ55">
        <f t="shared" si="47"/>
        <v>0.27964774916492124</v>
      </c>
      <c r="GK55">
        <f t="shared" si="47"/>
        <v>0.97135902593993939</v>
      </c>
      <c r="GL55">
        <f t="shared" si="47"/>
        <v>3.8535361099585608E-2</v>
      </c>
      <c r="GM55">
        <f t="shared" si="47"/>
        <v>2.8897390461920986E-2</v>
      </c>
      <c r="GN55">
        <f t="shared" si="47"/>
        <v>0.94917738378368177</v>
      </c>
      <c r="GO55">
        <f t="shared" si="47"/>
        <v>0.96755541732017736</v>
      </c>
      <c r="GP55">
        <f t="shared" si="47"/>
        <v>0.66162199983368175</v>
      </c>
      <c r="GQ55">
        <f t="shared" si="47"/>
        <v>0.32140750534284002</v>
      </c>
      <c r="GR55">
        <f t="shared" si="47"/>
        <v>0.38342584570627641</v>
      </c>
      <c r="GS55">
        <f t="shared" si="47"/>
        <v>0.55236362728713084</v>
      </c>
    </row>
    <row r="56" spans="1:201">
      <c r="A56">
        <v>55</v>
      </c>
      <c r="B56">
        <v>0.16435261246755978</v>
      </c>
      <c r="C56">
        <v>0.8287744262923098</v>
      </c>
      <c r="D56">
        <v>0.52715569638720861</v>
      </c>
      <c r="E56">
        <v>0.32037113916330445</v>
      </c>
      <c r="F56">
        <v>0.84881934212978283</v>
      </c>
      <c r="G56">
        <v>0.47251212255187586</v>
      </c>
      <c r="H56">
        <v>0.21849231981979464</v>
      </c>
      <c r="I56">
        <v>0.21056651851513317</v>
      </c>
      <c r="J56">
        <v>0.62484617822439492</v>
      </c>
      <c r="K56">
        <v>0.87836407289790419</v>
      </c>
      <c r="M56">
        <v>0.18770486438656073</v>
      </c>
      <c r="S56">
        <f t="shared" si="44"/>
        <v>0.41767319480242271</v>
      </c>
      <c r="T56">
        <f t="shared" si="42"/>
        <v>0.79199386649249781</v>
      </c>
      <c r="U56">
        <f t="shared" si="42"/>
        <v>0.83300151540695566</v>
      </c>
      <c r="V56">
        <f t="shared" si="42"/>
        <v>0.86197462624809962</v>
      </c>
      <c r="W56">
        <f t="shared" si="42"/>
        <v>0.19891441092973308</v>
      </c>
      <c r="X56">
        <f t="shared" si="42"/>
        <v>0.41786607470570292</v>
      </c>
      <c r="Y56">
        <f t="shared" si="42"/>
        <v>0.17609738945266834</v>
      </c>
      <c r="Z56">
        <f t="shared" si="42"/>
        <v>0.21056651851513317</v>
      </c>
      <c r="AA56">
        <f t="shared" si="42"/>
        <v>0.42853379027943345</v>
      </c>
      <c r="AB56">
        <f t="shared" si="42"/>
        <v>0.3899992424851052</v>
      </c>
      <c r="BM56">
        <f t="shared" si="45"/>
        <v>1.3505890612455945E-7</v>
      </c>
      <c r="BN56">
        <f t="shared" si="43"/>
        <v>3.4343352483807365E-6</v>
      </c>
      <c r="BO56">
        <f t="shared" si="43"/>
        <v>1.3894656411674146E-6</v>
      </c>
      <c r="BP56">
        <f t="shared" si="43"/>
        <v>5.1318833404396699E-7</v>
      </c>
      <c r="BQ56">
        <f t="shared" si="43"/>
        <v>3.6024713778681868E-6</v>
      </c>
      <c r="BR56">
        <f t="shared" si="43"/>
        <v>1.1163385297923948E-6</v>
      </c>
      <c r="BS56">
        <f t="shared" si="43"/>
        <v>2.3869446910117717E-7</v>
      </c>
      <c r="BT56">
        <f t="shared" si="43"/>
        <v>2.2169129359791963E-7</v>
      </c>
      <c r="BU56">
        <f t="shared" si="43"/>
        <v>1.9521637322081616E-6</v>
      </c>
      <c r="BV56">
        <f t="shared" si="43"/>
        <v>3.8576172227889741E-6</v>
      </c>
      <c r="EN56">
        <f>Sheet32!GJ56</f>
        <v>0.49461873701243697</v>
      </c>
      <c r="EO56">
        <f>Sheet32!GK56</f>
        <v>0.83871480338798621</v>
      </c>
      <c r="EP56">
        <f>Sheet32!GL56</f>
        <v>0.39049351566259205</v>
      </c>
      <c r="EQ56">
        <f>Sheet32!GM56</f>
        <v>0.66166439004836763</v>
      </c>
      <c r="ER56">
        <f>Sheet32!GN56</f>
        <v>0.29728988220622726</v>
      </c>
      <c r="ES56">
        <f>Sheet32!GO56</f>
        <v>0.90506235996300355</v>
      </c>
      <c r="ET56">
        <f>Sheet32!GP56</f>
        <v>0.79880647315033571</v>
      </c>
      <c r="EU56">
        <f>Sheet32!GQ56</f>
        <v>0.84881934212978283</v>
      </c>
      <c r="EV56">
        <f>Sheet32!GR56</f>
        <v>0.84682341333103706</v>
      </c>
      <c r="EW56">
        <f>Sheet32!GS56</f>
        <v>0.89830555206711915</v>
      </c>
      <c r="EZ56">
        <v>-4.2240916779014519</v>
      </c>
      <c r="FA56">
        <v>14.708426494404625</v>
      </c>
      <c r="FB56">
        <v>-4.0847280086936584</v>
      </c>
      <c r="FC56">
        <v>7.0809679486930501E-10</v>
      </c>
      <c r="FD56">
        <v>-3.0489836085445208</v>
      </c>
      <c r="FE56">
        <v>8.0734949078940197E-6</v>
      </c>
      <c r="FF56">
        <v>5.3221591454859548E-11</v>
      </c>
      <c r="FG56">
        <v>-3.3593782337508222</v>
      </c>
      <c r="FH56">
        <v>2.1422906364928835E-8</v>
      </c>
      <c r="FI56">
        <v>8.746938806694457E-3</v>
      </c>
      <c r="FL56">
        <f>Sheet32!FX56</f>
        <v>-0.8031771448517282</v>
      </c>
      <c r="FM56">
        <f>Sheet32!FY56</f>
        <v>2.7973527702224334</v>
      </c>
      <c r="FN56">
        <f>Sheet32!FZ56</f>
        <v>-0.77669581149212252</v>
      </c>
      <c r="FO56">
        <f>Sheet32!GA56</f>
        <v>8.8527852690675731E-11</v>
      </c>
      <c r="FP56">
        <f>Sheet32!GB56</f>
        <v>-0.57976861389811363</v>
      </c>
      <c r="FQ56">
        <f>Sheet32!GC56</f>
        <v>1.0119296722409691E-6</v>
      </c>
      <c r="FR56">
        <f>Sheet32!GD56</f>
        <v>6.6285029849063635E-12</v>
      </c>
      <c r="FS56">
        <f>Sheet32!GE56</f>
        <v>-0.6387856871029709</v>
      </c>
      <c r="FT56">
        <f>Sheet32!GF56</f>
        <v>2.6637218112711958E-9</v>
      </c>
      <c r="FU56">
        <f>Sheet32!GG56</f>
        <v>1.07347243395082E-3</v>
      </c>
      <c r="FX56">
        <f t="shared" si="46"/>
        <v>-1.1452685981567006</v>
      </c>
      <c r="FY56">
        <f t="shared" si="46"/>
        <v>3.9884601426406521</v>
      </c>
      <c r="FZ56">
        <f t="shared" si="46"/>
        <v>-1.1074990312122761</v>
      </c>
      <c r="GA56">
        <f t="shared" si="46"/>
        <v>1.5048474690853865E-10</v>
      </c>
      <c r="GB56">
        <f t="shared" si="46"/>
        <v>-0.82669011336275422</v>
      </c>
      <c r="GC56">
        <f t="shared" si="46"/>
        <v>1.7180861958062741E-6</v>
      </c>
      <c r="GD56">
        <f t="shared" si="46"/>
        <v>1.1287811831901682E-11</v>
      </c>
      <c r="GE56">
        <f t="shared" si="46"/>
        <v>-0.91084494176775599</v>
      </c>
      <c r="GF56">
        <f t="shared" si="46"/>
        <v>4.5396402666369595E-9</v>
      </c>
      <c r="GG56">
        <f t="shared" si="46"/>
        <v>1.8408190712251834E-3</v>
      </c>
      <c r="GJ56">
        <f t="shared" si="47"/>
        <v>0.49576400561059369</v>
      </c>
      <c r="GK56">
        <f t="shared" si="47"/>
        <v>0.83472634324534556</v>
      </c>
      <c r="GL56">
        <f t="shared" si="47"/>
        <v>0.39160101469380432</v>
      </c>
      <c r="GM56">
        <f t="shared" si="47"/>
        <v>0.6616643900482172</v>
      </c>
      <c r="GN56">
        <f t="shared" si="47"/>
        <v>0.29811657231958999</v>
      </c>
      <c r="GO56">
        <f t="shared" si="47"/>
        <v>0.90506235824491732</v>
      </c>
      <c r="GP56">
        <f t="shared" si="47"/>
        <v>0.79880647315032438</v>
      </c>
      <c r="GQ56">
        <f t="shared" si="47"/>
        <v>0.84973018707155057</v>
      </c>
      <c r="GR56">
        <f t="shared" si="47"/>
        <v>0.84682341332649747</v>
      </c>
      <c r="GS56">
        <f t="shared" si="47"/>
        <v>0.89830371124804798</v>
      </c>
    </row>
    <row r="57" spans="1:201">
      <c r="A57">
        <v>56</v>
      </c>
      <c r="B57">
        <v>0.57038470794442142</v>
      </c>
      <c r="C57">
        <v>7.9798667879815932E-2</v>
      </c>
      <c r="D57">
        <v>0.21632588927010762</v>
      </c>
      <c r="E57">
        <v>0.38342584571136079</v>
      </c>
      <c r="F57">
        <v>0.84682341333103706</v>
      </c>
      <c r="G57">
        <v>0.76565161061079634</v>
      </c>
      <c r="H57">
        <v>0.18729908953813845</v>
      </c>
      <c r="I57">
        <v>0.42853379027943345</v>
      </c>
      <c r="J57">
        <v>0.87028464208447309</v>
      </c>
      <c r="K57">
        <v>0.75982087483240024</v>
      </c>
      <c r="M57">
        <v>0.48195724664713707</v>
      </c>
      <c r="S57">
        <f t="shared" si="44"/>
        <v>0.35510870770571507</v>
      </c>
      <c r="T57">
        <f t="shared" si="42"/>
        <v>0.61552117168252618</v>
      </c>
      <c r="U57">
        <f t="shared" si="42"/>
        <v>0.79812725859090594</v>
      </c>
      <c r="V57">
        <f t="shared" si="42"/>
        <v>0.2628007452241008</v>
      </c>
      <c r="W57">
        <f t="shared" si="42"/>
        <v>0.54981241217846111</v>
      </c>
      <c r="X57">
        <f t="shared" si="42"/>
        <v>8.8506208667615299E-2</v>
      </c>
      <c r="Y57">
        <f t="shared" si="42"/>
        <v>0.46964341589710012</v>
      </c>
      <c r="Z57">
        <f t="shared" si="42"/>
        <v>0.62484617822439492</v>
      </c>
      <c r="AA57">
        <f t="shared" si="42"/>
        <v>0.87028464208447309</v>
      </c>
      <c r="AB57">
        <f t="shared" si="42"/>
        <v>0.3017533076142363</v>
      </c>
      <c r="BM57">
        <f t="shared" si="45"/>
        <v>1.6266935752842146E-6</v>
      </c>
      <c r="BN57">
        <f t="shared" si="43"/>
        <v>3.1839136976965838E-8</v>
      </c>
      <c r="BO57">
        <f t="shared" si="43"/>
        <v>2.3398445184251435E-7</v>
      </c>
      <c r="BP57">
        <f t="shared" si="43"/>
        <v>7.3507689579736135E-7</v>
      </c>
      <c r="BQ57">
        <f t="shared" si="43"/>
        <v>3.5855494668281423E-6</v>
      </c>
      <c r="BR57">
        <f t="shared" si="43"/>
        <v>2.9311119441545326E-6</v>
      </c>
      <c r="BS57">
        <f t="shared" si="43"/>
        <v>1.7540474470907804E-7</v>
      </c>
      <c r="BT57">
        <f t="shared" si="43"/>
        <v>9.1820604705628732E-7</v>
      </c>
      <c r="BU57">
        <f t="shared" si="43"/>
        <v>3.7869767912404973E-6</v>
      </c>
      <c r="BV57">
        <f t="shared" si="43"/>
        <v>2.8866388091553705E-6</v>
      </c>
      <c r="EN57">
        <f>Sheet32!GJ57</f>
        <v>0.58542962451715097</v>
      </c>
      <c r="EO57">
        <f>Sheet32!GK57</f>
        <v>0.55842865542786668</v>
      </c>
      <c r="EP57">
        <f>Sheet32!GL57</f>
        <v>0.91931220656597568</v>
      </c>
      <c r="EQ57">
        <f>Sheet32!GM57</f>
        <v>0.44810837249982816</v>
      </c>
      <c r="ER57">
        <f>Sheet32!GN57</f>
        <v>0.35299786472313932</v>
      </c>
      <c r="ES57">
        <f>Sheet32!GO57</f>
        <v>9.5069800866818821E-2</v>
      </c>
      <c r="ET57">
        <f>Sheet32!GP57</f>
        <v>0.53558801283963253</v>
      </c>
      <c r="EU57">
        <f>Sheet32!GQ57</f>
        <v>0.47251212255187586</v>
      </c>
      <c r="EV57">
        <f>Sheet32!GR57</f>
        <v>0.76565161061079634</v>
      </c>
      <c r="EW57">
        <f>Sheet32!GS57</f>
        <v>0.38408111413325347</v>
      </c>
      <c r="EZ57">
        <v>-3.371962821816799</v>
      </c>
      <c r="FA57">
        <v>12.464809294461906</v>
      </c>
      <c r="FB57">
        <v>-3.4441093304976675</v>
      </c>
      <c r="FC57">
        <v>6.16569744380941E-10</v>
      </c>
      <c r="FD57">
        <v>-2.6483103876084808</v>
      </c>
      <c r="FE57">
        <v>7.0399659721934693E-6</v>
      </c>
      <c r="FF57">
        <v>4.6330791247854047E-11</v>
      </c>
      <c r="FG57">
        <v>-3.008011571162736</v>
      </c>
      <c r="FH57">
        <v>1.8693440408439054E-8</v>
      </c>
      <c r="FI57">
        <v>7.5777573014637317E-3</v>
      </c>
      <c r="FL57">
        <f>Sheet32!FX57</f>
        <v>-0.64079240071326715</v>
      </c>
      <c r="FM57">
        <f>Sheet32!FY57</f>
        <v>2.3692705714037001</v>
      </c>
      <c r="FN57">
        <f>Sheet32!FZ57</f>
        <v>-0.65450071619554806</v>
      </c>
      <c r="FO57">
        <f>Sheet32!GA57</f>
        <v>7.7032025440563778E-11</v>
      </c>
      <c r="FP57">
        <f>Sheet32!GB57</f>
        <v>-0.50328101746419263</v>
      </c>
      <c r="FQ57">
        <f>Sheet32!GC57</f>
        <v>8.8185566530116339E-7</v>
      </c>
      <c r="FR57">
        <f>Sheet32!GD57</f>
        <v>5.7663618699125944E-12</v>
      </c>
      <c r="FS57">
        <f>Sheet32!GE57</f>
        <v>-0.57162764611091954</v>
      </c>
      <c r="FT57">
        <f>Sheet32!GF57</f>
        <v>2.322574383922245E-9</v>
      </c>
      <c r="FU57">
        <f>Sheet32!GG57</f>
        <v>9.3032481918923116E-4</v>
      </c>
      <c r="FX57">
        <f t="shared" si="46"/>
        <v>-0.9139094428236203</v>
      </c>
      <c r="FY57">
        <f t="shared" si="46"/>
        <v>3.3788244437095205</v>
      </c>
      <c r="FZ57">
        <f t="shared" si="46"/>
        <v>-0.93346157762575999</v>
      </c>
      <c r="GA57">
        <f t="shared" si="46"/>
        <v>1.3098579733460149E-10</v>
      </c>
      <c r="GB57">
        <f t="shared" si="46"/>
        <v>-0.71778395447862131</v>
      </c>
      <c r="GC57">
        <f t="shared" si="46"/>
        <v>1.4976666959903938E-6</v>
      </c>
      <c r="GD57">
        <f t="shared" si="46"/>
        <v>9.82280480770674E-12</v>
      </c>
      <c r="GE57">
        <f t="shared" si="46"/>
        <v>-0.81526603861610114</v>
      </c>
      <c r="GF57">
        <f t="shared" si="46"/>
        <v>3.9596609863739256E-9</v>
      </c>
      <c r="GG57">
        <f t="shared" si="46"/>
        <v>1.595068067416681E-3</v>
      </c>
      <c r="GJ57">
        <f t="shared" si="47"/>
        <v>0.58634353395997463</v>
      </c>
      <c r="GK57">
        <f t="shared" si="47"/>
        <v>0.55504983098415717</v>
      </c>
      <c r="GL57">
        <f t="shared" si="47"/>
        <v>0.92024566814360143</v>
      </c>
      <c r="GM57">
        <f t="shared" si="47"/>
        <v>0.44810837249969715</v>
      </c>
      <c r="GN57">
        <f t="shared" si="47"/>
        <v>0.35371564867761796</v>
      </c>
      <c r="GO57">
        <f t="shared" si="47"/>
        <v>9.5069799369152122E-2</v>
      </c>
      <c r="GP57">
        <f t="shared" si="47"/>
        <v>0.53558801283962276</v>
      </c>
      <c r="GQ57">
        <f t="shared" si="47"/>
        <v>0.47332738859049195</v>
      </c>
      <c r="GR57">
        <f t="shared" si="47"/>
        <v>0.76565161060683673</v>
      </c>
      <c r="GS57">
        <f t="shared" si="47"/>
        <v>0.38407951906518606</v>
      </c>
    </row>
    <row r="58" spans="1:201">
      <c r="A58">
        <v>57</v>
      </c>
      <c r="B58">
        <v>0.31933026010243443</v>
      </c>
      <c r="C58">
        <v>0.83262359583504897</v>
      </c>
      <c r="D58">
        <v>0.91192840681280851</v>
      </c>
      <c r="E58">
        <v>0.55236569770161592</v>
      </c>
      <c r="F58">
        <v>0.89830555206711915</v>
      </c>
      <c r="G58">
        <v>0.38408111413325347</v>
      </c>
      <c r="H58">
        <v>0.80309861123364423</v>
      </c>
      <c r="I58">
        <v>0.3899992424851052</v>
      </c>
      <c r="J58">
        <v>0.3017533076142363</v>
      </c>
      <c r="K58">
        <v>0.86053455968219317</v>
      </c>
      <c r="M58">
        <v>0.18293377570993602</v>
      </c>
      <c r="S58">
        <f t="shared" si="44"/>
        <v>0.33167470927887654</v>
      </c>
      <c r="T58">
        <f t="shared" si="42"/>
        <v>0.68935943063693328</v>
      </c>
      <c r="U58">
        <f t="shared" si="42"/>
        <v>0.22107707547096117</v>
      </c>
      <c r="V58">
        <f t="shared" si="42"/>
        <v>8.0590262411928418E-2</v>
      </c>
      <c r="W58">
        <f t="shared" si="42"/>
        <v>0.78610618559488399</v>
      </c>
      <c r="X58">
        <f t="shared" si="42"/>
        <v>0.4881666944732983</v>
      </c>
      <c r="Y58">
        <f t="shared" si="42"/>
        <v>0.20411088978245756</v>
      </c>
      <c r="Z58">
        <f t="shared" si="42"/>
        <v>0.87836407289790419</v>
      </c>
      <c r="AA58">
        <f t="shared" si="42"/>
        <v>0.75982087483240024</v>
      </c>
      <c r="AB58">
        <f t="shared" si="42"/>
        <v>0.86053455968219317</v>
      </c>
      <c r="BM58">
        <f t="shared" si="45"/>
        <v>5.0985907508544219E-7</v>
      </c>
      <c r="BN58">
        <f t="shared" si="43"/>
        <v>3.4663102617064352E-6</v>
      </c>
      <c r="BO58">
        <f t="shared" si="43"/>
        <v>4.1580670957607362E-6</v>
      </c>
      <c r="BP58">
        <f t="shared" si="43"/>
        <v>1.525539319986965E-6</v>
      </c>
      <c r="BQ58">
        <f t="shared" si="43"/>
        <v>4.0347643243730592E-6</v>
      </c>
      <c r="BR58">
        <f t="shared" si="43"/>
        <v>7.3759151116920643E-7</v>
      </c>
      <c r="BS58">
        <f t="shared" si="43"/>
        <v>3.2248368968270405E-6</v>
      </c>
      <c r="BT58">
        <f t="shared" si="43"/>
        <v>7.6049704569477956E-7</v>
      </c>
      <c r="BU58">
        <f t="shared" si="43"/>
        <v>4.5527529328065966E-7</v>
      </c>
      <c r="BV58">
        <f t="shared" si="43"/>
        <v>3.7025986420371304E-6</v>
      </c>
      <c r="EN58">
        <f>Sheet32!GJ58</f>
        <v>2.5619048184240874E-2</v>
      </c>
      <c r="EO58">
        <f>Sheet32!GK58</f>
        <v>0.74788424026503075</v>
      </c>
      <c r="EP58">
        <f>Sheet32!GL58</f>
        <v>0.1075752710438185</v>
      </c>
      <c r="EQ58">
        <f>Sheet32!GM58</f>
        <v>0.45109575170929977</v>
      </c>
      <c r="ER58">
        <f>Sheet32!GN58</f>
        <v>0.28425092262251583</v>
      </c>
      <c r="ES58">
        <f>Sheet32!GO58</f>
        <v>0.51653787746127755</v>
      </c>
      <c r="ET58">
        <f>Sheet32!GP58</f>
        <v>0.25096598745754256</v>
      </c>
      <c r="EU58">
        <f>Sheet32!GQ58</f>
        <v>0.21849231981979464</v>
      </c>
      <c r="EV58">
        <f>Sheet32!GR58</f>
        <v>0.18729908953813845</v>
      </c>
      <c r="EW58">
        <f>Sheet32!GS58</f>
        <v>0.80309861123364423</v>
      </c>
      <c r="EZ58">
        <v>-3.5965151306998164</v>
      </c>
      <c r="FA58">
        <v>12.575827898294481</v>
      </c>
      <c r="FB58">
        <v>-3.429610798237742</v>
      </c>
      <c r="FC58">
        <v>6.2081526589770886E-10</v>
      </c>
      <c r="FD58">
        <v>-2.678646618884525</v>
      </c>
      <c r="FE58">
        <v>7.0557320858397183E-6</v>
      </c>
      <c r="FF58">
        <v>4.6672825580212271E-11</v>
      </c>
      <c r="FG58">
        <v>-2.8786456118416726</v>
      </c>
      <c r="FH58">
        <v>1.8748773992545632E-8</v>
      </c>
      <c r="FI58">
        <v>7.5831862209268883E-3</v>
      </c>
      <c r="FL58">
        <f>Sheet32!FX58</f>
        <v>-0.68419475137361485</v>
      </c>
      <c r="FM58">
        <f>Sheet32!FY58</f>
        <v>2.3930002878026126</v>
      </c>
      <c r="FN58">
        <f>Sheet32!FZ58</f>
        <v>-0.65247862104203991</v>
      </c>
      <c r="FO58">
        <f>Sheet32!GA58</f>
        <v>7.7660095734943424E-11</v>
      </c>
      <c r="FP58">
        <f>Sheet32!GB58</f>
        <v>-0.50959615299706384</v>
      </c>
      <c r="FQ58">
        <f>Sheet32!GC58</f>
        <v>8.8502817901394136E-7</v>
      </c>
      <c r="FR58">
        <f>Sheet32!GD58</f>
        <v>5.816142068208906E-12</v>
      </c>
      <c r="FS58">
        <f>Sheet32!GE58</f>
        <v>-0.54766343362610004</v>
      </c>
      <c r="FT58">
        <f>Sheet32!GF58</f>
        <v>2.3327200173463639E-9</v>
      </c>
      <c r="FU58">
        <f>Sheet32!GG58</f>
        <v>9.317837918306779E-4</v>
      </c>
      <c r="FX58">
        <f t="shared" si="46"/>
        <v>-0.97542678930623494</v>
      </c>
      <c r="FY58">
        <f t="shared" si="46"/>
        <v>3.4112830488517991</v>
      </c>
      <c r="FZ58">
        <f t="shared" si="46"/>
        <v>-0.93019183876161005</v>
      </c>
      <c r="GA58">
        <f t="shared" si="46"/>
        <v>1.3197561275121996E-10</v>
      </c>
      <c r="GB58">
        <f t="shared" si="46"/>
        <v>-0.72650119958580994</v>
      </c>
      <c r="GC58">
        <f t="shared" si="46"/>
        <v>1.502098569696519E-6</v>
      </c>
      <c r="GD58">
        <f t="shared" si="46"/>
        <v>9.9018104194092414E-12</v>
      </c>
      <c r="GE58">
        <f t="shared" si="46"/>
        <v>-0.78076165144765719</v>
      </c>
      <c r="GF58">
        <f t="shared" si="46"/>
        <v>3.9743254148662902E-9</v>
      </c>
      <c r="GG58">
        <f t="shared" si="46"/>
        <v>1.5969240347402987E-3</v>
      </c>
      <c r="GJ58">
        <f t="shared" si="47"/>
        <v>2.6594474973547111E-2</v>
      </c>
      <c r="GK58">
        <f t="shared" si="47"/>
        <v>0.7444729572161789</v>
      </c>
      <c r="GL58">
        <f t="shared" si="47"/>
        <v>0.10850546288258012</v>
      </c>
      <c r="GM58">
        <f t="shared" si="47"/>
        <v>0.45109575170916782</v>
      </c>
      <c r="GN58">
        <f t="shared" si="47"/>
        <v>0.28497742382210162</v>
      </c>
      <c r="GO58">
        <f t="shared" si="47"/>
        <v>0.51653787595917899</v>
      </c>
      <c r="GP58">
        <f t="shared" si="47"/>
        <v>0.25096598745753268</v>
      </c>
      <c r="GQ58">
        <f t="shared" si="47"/>
        <v>0.2192730814712423</v>
      </c>
      <c r="GR58">
        <f t="shared" si="47"/>
        <v>0.18729908953416413</v>
      </c>
      <c r="GS58">
        <f t="shared" si="47"/>
        <v>0.80309701430960945</v>
      </c>
    </row>
    <row r="59" spans="1:201">
      <c r="EN59">
        <f>Sheet32!GJ59</f>
        <v>0.41767319480242271</v>
      </c>
      <c r="EO59">
        <f>Sheet32!GK59</f>
        <v>0.79199386649249781</v>
      </c>
      <c r="EP59">
        <f>Sheet32!GL59</f>
        <v>0.83300151540695566</v>
      </c>
      <c r="EQ59">
        <f>Sheet32!GM59</f>
        <v>0.86197462624809962</v>
      </c>
      <c r="ER59">
        <f>Sheet32!GN59</f>
        <v>0.19891441092973308</v>
      </c>
      <c r="ES59">
        <f>Sheet32!GO59</f>
        <v>0.41786607470570292</v>
      </c>
      <c r="ET59">
        <f>Sheet32!GP59</f>
        <v>0.17609738945266834</v>
      </c>
      <c r="EU59">
        <f>Sheet32!GQ59</f>
        <v>0.21056651851513317</v>
      </c>
      <c r="EV59">
        <f>Sheet32!GR59</f>
        <v>0.42853379027943345</v>
      </c>
      <c r="EW59">
        <f>Sheet32!GS59</f>
        <v>0.3899992424851052</v>
      </c>
      <c r="EZ59">
        <v>-5.2459896528435959</v>
      </c>
      <c r="FA59">
        <v>18.532729323629276</v>
      </c>
      <c r="FB59">
        <v>-5.1541695081493009</v>
      </c>
      <c r="FC59">
        <v>8.9477834260313618E-10</v>
      </c>
      <c r="FD59">
        <v>-3.8488145589497256</v>
      </c>
      <c r="FE59">
        <v>1.0211719901976667E-5</v>
      </c>
      <c r="FF59">
        <v>6.7245384154380542E-11</v>
      </c>
      <c r="FG59">
        <v>-4.294825531902843</v>
      </c>
      <c r="FH59">
        <v>2.7095022368475623E-8</v>
      </c>
      <c r="FI59">
        <v>1.1059688439240515E-2</v>
      </c>
      <c r="FL59">
        <f>Sheet32!FX59</f>
        <v>-0.99740026201935339</v>
      </c>
      <c r="FM59">
        <f>Sheet32!FY59</f>
        <v>3.524362501091157</v>
      </c>
      <c r="FN59">
        <f>Sheet32!FZ59</f>
        <v>-0.9799530324190997</v>
      </c>
      <c r="FO59">
        <f>Sheet32!GA59</f>
        <v>1.1185189884327721E-10</v>
      </c>
      <c r="FP59">
        <f>Sheet32!GB59</f>
        <v>-0.73178898468057696</v>
      </c>
      <c r="FQ59">
        <f>Sheet32!GC59</f>
        <v>1.2797483663057066E-6</v>
      </c>
      <c r="FR59">
        <f>Sheet32!GD59</f>
        <v>8.3739868504217669E-12</v>
      </c>
      <c r="FS59">
        <f>Sheet32!GE59</f>
        <v>-0.81657885979863276</v>
      </c>
      <c r="FT59">
        <f>Sheet32!GF59</f>
        <v>3.3684220342270939E-9</v>
      </c>
      <c r="FU59">
        <f>Sheet32!GG59</f>
        <v>1.3573545894911626E-3</v>
      </c>
      <c r="FX59">
        <f t="shared" si="46"/>
        <v>-1.4222592011017774</v>
      </c>
      <c r="FY59">
        <f t="shared" si="46"/>
        <v>5.0251991833449683</v>
      </c>
      <c r="FZ59">
        <f t="shared" si="46"/>
        <v>-1.3973746799921196</v>
      </c>
      <c r="GA59">
        <f t="shared" si="46"/>
        <v>1.9014454321926311E-10</v>
      </c>
      <c r="GB59">
        <f t="shared" si="46"/>
        <v>-1.0434915421074917</v>
      </c>
      <c r="GC59">
        <f t="shared" si="46"/>
        <v>2.1729455198728027E-6</v>
      </c>
      <c r="GD59">
        <f t="shared" si="46"/>
        <v>1.4261126580817643E-11</v>
      </c>
      <c r="GE59">
        <f t="shared" si="46"/>
        <v>-1.1644035270090538</v>
      </c>
      <c r="GF59">
        <f t="shared" si="46"/>
        <v>5.7410820676519462E-9</v>
      </c>
      <c r="GG59">
        <f t="shared" si="46"/>
        <v>2.3275879744660975E-3</v>
      </c>
      <c r="GJ59">
        <f t="shared" si="47"/>
        <v>0.41909545400352449</v>
      </c>
      <c r="GK59">
        <f t="shared" si="47"/>
        <v>0.78696866730915283</v>
      </c>
      <c r="GL59">
        <f t="shared" si="47"/>
        <v>0.83439889008694779</v>
      </c>
      <c r="GM59">
        <f t="shared" si="47"/>
        <v>0.86197462624790944</v>
      </c>
      <c r="GN59">
        <f t="shared" si="47"/>
        <v>0.19995790247184059</v>
      </c>
      <c r="GO59">
        <f t="shared" si="47"/>
        <v>0.41786607253275737</v>
      </c>
      <c r="GP59">
        <f t="shared" si="47"/>
        <v>0.17609738945265407</v>
      </c>
      <c r="GQ59">
        <f t="shared" si="47"/>
        <v>0.21173092204214222</v>
      </c>
      <c r="GR59">
        <f t="shared" si="47"/>
        <v>0.42853379027369237</v>
      </c>
      <c r="GS59">
        <f t="shared" si="47"/>
        <v>0.38999691489713073</v>
      </c>
    </row>
    <row r="60" spans="1:201">
      <c r="EN60">
        <f>Sheet32!GJ60</f>
        <v>0.35510870770571507</v>
      </c>
      <c r="EO60">
        <f>Sheet32!GK60</f>
        <v>0.61552117168252618</v>
      </c>
      <c r="EP60">
        <f>Sheet32!GL60</f>
        <v>0.79812725859090594</v>
      </c>
      <c r="EQ60">
        <f>Sheet32!GM60</f>
        <v>0.2628007452241008</v>
      </c>
      <c r="ER60">
        <f>Sheet32!GN60</f>
        <v>0.54981241217846111</v>
      </c>
      <c r="ES60">
        <f>Sheet32!GO60</f>
        <v>8.8506208667615299E-2</v>
      </c>
      <c r="ET60">
        <f>Sheet32!GP60</f>
        <v>0.46964341589710012</v>
      </c>
      <c r="EU60">
        <f>Sheet32!GQ60</f>
        <v>0.62484617822439492</v>
      </c>
      <c r="EV60">
        <f>Sheet32!GR60</f>
        <v>0.87028464208447309</v>
      </c>
      <c r="EW60">
        <f>Sheet32!GS60</f>
        <v>0.3017533076142363</v>
      </c>
      <c r="EZ60">
        <v>-3.458934818550182</v>
      </c>
      <c r="FA60">
        <v>12.475672184916313</v>
      </c>
      <c r="FB60">
        <v>-3.3818607348157443</v>
      </c>
      <c r="FC60">
        <v>6.1215620921195791E-10</v>
      </c>
      <c r="FD60">
        <v>-2.6270010340245928</v>
      </c>
      <c r="FE60">
        <v>6.9980058229106298E-6</v>
      </c>
      <c r="FF60">
        <v>4.5994440056990959E-11</v>
      </c>
      <c r="FG60">
        <v>-3.015437668170069</v>
      </c>
      <c r="FH60">
        <v>1.8573779406209824E-8</v>
      </c>
      <c r="FI60">
        <v>7.5550534065206044E-3</v>
      </c>
      <c r="FL60">
        <f>Sheet32!FX60</f>
        <v>-0.65741336132138528</v>
      </c>
      <c r="FM60">
        <f>Sheet32!FY60</f>
        <v>2.3716685221552503</v>
      </c>
      <c r="FN60">
        <f>Sheet32!FZ60</f>
        <v>-0.64276770495208968</v>
      </c>
      <c r="FO60">
        <f>Sheet32!GA60</f>
        <v>7.6488090232135943E-11</v>
      </c>
      <c r="FP60">
        <f>Sheet32!GB60</f>
        <v>-0.4993012696944964</v>
      </c>
      <c r="FQ60">
        <f>Sheet32!GC60</f>
        <v>8.7663525212064796E-7</v>
      </c>
      <c r="FR60">
        <f>Sheet32!GD60</f>
        <v>5.7250827929541209E-12</v>
      </c>
      <c r="FS60">
        <f>Sheet32!GE60</f>
        <v>-0.57311447808031601</v>
      </c>
      <c r="FT60">
        <f>Sheet32!GF60</f>
        <v>2.3078680365304337E-9</v>
      </c>
      <c r="FU60">
        <f>Sheet32!GG60</f>
        <v>9.2741286770378541E-4</v>
      </c>
      <c r="FX60">
        <f t="shared" si="46"/>
        <v>-0.93756550704426489</v>
      </c>
      <c r="FY60">
        <f t="shared" si="46"/>
        <v>3.3820688884313563</v>
      </c>
      <c r="FZ60">
        <f t="shared" si="46"/>
        <v>-0.91667700793845508</v>
      </c>
      <c r="GA60">
        <f t="shared" si="46"/>
        <v>1.3005490213011813E-10</v>
      </c>
      <c r="GB60">
        <f t="shared" si="46"/>
        <v>-0.71207124612750605</v>
      </c>
      <c r="GC60">
        <f t="shared" si="46"/>
        <v>1.488772309199646E-6</v>
      </c>
      <c r="GD60">
        <f t="shared" si="46"/>
        <v>9.7520185193578041E-12</v>
      </c>
      <c r="GE60">
        <f t="shared" si="46"/>
        <v>-0.81734679708929137</v>
      </c>
      <c r="GF60">
        <f t="shared" si="46"/>
        <v>3.9344591734983721E-9</v>
      </c>
      <c r="GG60">
        <f t="shared" si="46"/>
        <v>1.5901769215854672E-3</v>
      </c>
      <c r="GJ60">
        <f t="shared" si="47"/>
        <v>0.35604627321275933</v>
      </c>
      <c r="GK60">
        <f t="shared" si="47"/>
        <v>0.61213910279409478</v>
      </c>
      <c r="GL60">
        <f t="shared" si="47"/>
        <v>0.79904393559884435</v>
      </c>
      <c r="GM60">
        <f t="shared" si="47"/>
        <v>0.26280074522397073</v>
      </c>
      <c r="GN60">
        <f t="shared" si="47"/>
        <v>0.5505244834245886</v>
      </c>
      <c r="GO60">
        <f t="shared" si="47"/>
        <v>8.8506207178842985E-2</v>
      </c>
      <c r="GP60">
        <f t="shared" si="47"/>
        <v>0.46964341589709035</v>
      </c>
      <c r="GQ60">
        <f t="shared" si="47"/>
        <v>0.62566352502148426</v>
      </c>
      <c r="GR60">
        <f t="shared" si="47"/>
        <v>0.87028464208053868</v>
      </c>
      <c r="GS60">
        <f t="shared" si="47"/>
        <v>0.30175171743731471</v>
      </c>
    </row>
    <row r="61" spans="1:201">
      <c r="EN61">
        <f>Sheet32!GJ61</f>
        <v>0.33167470927887654</v>
      </c>
      <c r="EO61">
        <f>Sheet32!GK61</f>
        <v>0.68935943063693328</v>
      </c>
      <c r="EP61">
        <f>Sheet32!GL61</f>
        <v>0.22107707547096117</v>
      </c>
      <c r="EQ61">
        <f>Sheet32!GM61</f>
        <v>8.0590262411928418E-2</v>
      </c>
      <c r="ER61">
        <f>Sheet32!GN61</f>
        <v>0.78610618559488399</v>
      </c>
      <c r="ES61">
        <f>Sheet32!GO61</f>
        <v>0.4881666944732983</v>
      </c>
      <c r="ET61">
        <f>Sheet32!GP61</f>
        <v>0.20411088978245756</v>
      </c>
      <c r="EU61">
        <f>Sheet32!GQ61</f>
        <v>0.87836407289790419</v>
      </c>
      <c r="EV61">
        <f>Sheet32!GR61</f>
        <v>0.75982087483240024</v>
      </c>
      <c r="EW61">
        <f>Sheet32!GS61</f>
        <v>0.86053455968219317</v>
      </c>
      <c r="EZ61">
        <v>-3.9820854639558263</v>
      </c>
      <c r="FA61">
        <v>13.787495069702411</v>
      </c>
      <c r="FB61">
        <v>-3.8717077909058433</v>
      </c>
      <c r="FC61">
        <v>6.5497796413856613E-10</v>
      </c>
      <c r="FD61">
        <v>-2.8189414162125845</v>
      </c>
      <c r="FE61">
        <v>7.4758269781883936E-6</v>
      </c>
      <c r="FF61">
        <v>4.9226018087459496E-11</v>
      </c>
      <c r="FG61">
        <v>-3.1228994571141491</v>
      </c>
      <c r="FH61">
        <v>1.9823988682223545E-8</v>
      </c>
      <c r="FI61">
        <v>8.1315621308226966E-3</v>
      </c>
      <c r="FL61">
        <f>Sheet32!FX61</f>
        <v>-0.75699145822357217</v>
      </c>
      <c r="FM61">
        <f>Sheet32!FY61</f>
        <v>2.621599239636887</v>
      </c>
      <c r="FN61">
        <f>Sheet32!FZ61</f>
        <v>-0.73601911655291374</v>
      </c>
      <c r="FO61">
        <f>Sheet32!GA61</f>
        <v>8.1866888236335515E-11</v>
      </c>
      <c r="FP61">
        <f>Sheet32!GB61</f>
        <v>-0.53590503173245096</v>
      </c>
      <c r="FQ61">
        <f>Sheet32!GC61</f>
        <v>9.3671394285367806E-7</v>
      </c>
      <c r="FR61">
        <f>Sheet32!GD61</f>
        <v>6.1294024344546121E-12</v>
      </c>
      <c r="FS61">
        <f>Sheet32!GE61</f>
        <v>-0.59368189876277055</v>
      </c>
      <c r="FT61">
        <f>Sheet32!GF61</f>
        <v>2.4642696178742415E-9</v>
      </c>
      <c r="FU61">
        <f>Sheet32!GG61</f>
        <v>9.9732636861113617E-4</v>
      </c>
      <c r="FX61">
        <f t="shared" si="46"/>
        <v>-1.0795008587967976</v>
      </c>
      <c r="FY61">
        <f t="shared" si="46"/>
        <v>3.7381888226434388</v>
      </c>
      <c r="FZ61">
        <f t="shared" si="46"/>
        <v>-1.0495879839882065</v>
      </c>
      <c r="GA61">
        <f t="shared" si="46"/>
        <v>1.3917799582655856E-10</v>
      </c>
      <c r="GB61">
        <f t="shared" si="46"/>
        <v>-0.76420867018046423</v>
      </c>
      <c r="GC61">
        <f t="shared" si="46"/>
        <v>1.5906252463871495E-6</v>
      </c>
      <c r="GD61">
        <f t="shared" si="46"/>
        <v>1.0439063999755099E-11</v>
      </c>
      <c r="GE61">
        <f t="shared" si="46"/>
        <v>-0.84660365459790832</v>
      </c>
      <c r="GF61">
        <f t="shared" si="46"/>
        <v>4.200241524309171E-9</v>
      </c>
      <c r="GG61">
        <f t="shared" si="46"/>
        <v>1.710749944832292E-3</v>
      </c>
      <c r="GJ61">
        <f t="shared" si="47"/>
        <v>0.33275421013767337</v>
      </c>
      <c r="GK61">
        <f t="shared" si="47"/>
        <v>0.68562124181428985</v>
      </c>
      <c r="GL61">
        <f t="shared" si="47"/>
        <v>0.22212666345494939</v>
      </c>
      <c r="GM61">
        <f t="shared" si="47"/>
        <v>8.0590262411789237E-2</v>
      </c>
      <c r="GN61">
        <f t="shared" si="47"/>
        <v>0.78687039426506444</v>
      </c>
      <c r="GO61">
        <f t="shared" si="47"/>
        <v>0.48816669288267306</v>
      </c>
      <c r="GP61">
        <f t="shared" si="47"/>
        <v>0.20411088978244712</v>
      </c>
      <c r="GQ61">
        <f t="shared" si="47"/>
        <v>0.87921067655250207</v>
      </c>
      <c r="GR61">
        <f t="shared" si="47"/>
        <v>0.75982087482820004</v>
      </c>
      <c r="GS61">
        <f t="shared" si="47"/>
        <v>0.86053284893224835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22.043294514663469</v>
      </c>
      <c r="EN2" t="s">
        <v>10</v>
      </c>
    </row>
    <row r="3" spans="1:201">
      <c r="A3">
        <v>2</v>
      </c>
      <c r="C3" t="s">
        <v>98</v>
      </c>
      <c r="H3" t="s">
        <v>95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22.043294514663469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1.7484581752349726</v>
      </c>
      <c r="O7">
        <v>2.3028788143397638</v>
      </c>
      <c r="P7">
        <v>1.9874358978375577</v>
      </c>
      <c r="Q7">
        <v>2.2766061364093813</v>
      </c>
      <c r="S7">
        <f>N7+$M23</f>
        <v>1.8639604013239159</v>
      </c>
      <c r="T7">
        <f t="shared" ref="T7:V16" si="0">O7+$M23</f>
        <v>2.4183810404287072</v>
      </c>
      <c r="U7">
        <f t="shared" si="0"/>
        <v>2.102938123926501</v>
      </c>
      <c r="V7">
        <f t="shared" si="0"/>
        <v>2.3921083624983246</v>
      </c>
      <c r="X7">
        <f xml:space="preserve"> IF(S7&gt;0,S7,0)</f>
        <v>1.8639604013239159</v>
      </c>
      <c r="Y7">
        <f t="shared" ref="Y7:AA16" si="1" xml:space="preserve"> IF(T7&gt;0,T7,0)</f>
        <v>2.4183810404287072</v>
      </c>
      <c r="Z7">
        <f t="shared" si="1"/>
        <v>2.102938123926501</v>
      </c>
      <c r="AA7">
        <f t="shared" si="1"/>
        <v>2.3921083624983246</v>
      </c>
      <c r="AC7">
        <f t="array" ref="AC7:AF16">MMULT(B36:K45,X7:AA16)</f>
        <v>10.507020597088996</v>
      </c>
      <c r="AD7">
        <v>13.842050168254048</v>
      </c>
      <c r="AE7">
        <v>11.923101937955423</v>
      </c>
      <c r="AF7">
        <v>13.637914685979974</v>
      </c>
      <c r="AH7">
        <f>AC7+$M36</f>
        <v>11.420282565193906</v>
      </c>
      <c r="AI7">
        <f t="shared" ref="AI7:AK16" si="2">AD7+$M36</f>
        <v>14.755312136358958</v>
      </c>
      <c r="AJ7">
        <f t="shared" si="2"/>
        <v>12.836363906060333</v>
      </c>
      <c r="AK7">
        <f t="shared" si="2"/>
        <v>14.551176654084884</v>
      </c>
      <c r="AM7">
        <f xml:space="preserve"> IF(AH7&gt;0,AH7,0)</f>
        <v>11.420282565193906</v>
      </c>
      <c r="AN7">
        <f t="shared" ref="AN7:AP16" si="3" xml:space="preserve"> IF(AI7&gt;0,AI7,0)</f>
        <v>14.755312136358958</v>
      </c>
      <c r="AO7">
        <f t="shared" si="3"/>
        <v>12.836363906060333</v>
      </c>
      <c r="AP7">
        <f t="shared" si="3"/>
        <v>14.551176654084884</v>
      </c>
      <c r="AR7">
        <f t="array" ref="AR7:AU16">MMULT(B49:K58,AM7:AP16)</f>
        <v>39.115684950706367</v>
      </c>
      <c r="AS7">
        <v>52.891188785232501</v>
      </c>
      <c r="AT7">
        <v>43.823787816196656</v>
      </c>
      <c r="AU7">
        <v>51.968745372303232</v>
      </c>
      <c r="AW7">
        <f>AR7+$M49</f>
        <v>40.012480412755082</v>
      </c>
      <c r="AX7">
        <f t="shared" ref="AX7:AZ16" si="4">AS7+$M49</f>
        <v>53.787984247281216</v>
      </c>
      <c r="AY7">
        <f t="shared" si="4"/>
        <v>44.720583278245371</v>
      </c>
      <c r="AZ7">
        <f t="shared" si="4"/>
        <v>52.865540834351947</v>
      </c>
      <c r="BB7">
        <f>EXP(AW7-AW$20)</f>
        <v>1.6965895496272316E-17</v>
      </c>
      <c r="BC7">
        <f t="shared" ref="BC7:BE16" si="5">EXP(AX7-AX$20)</f>
        <v>8.7106493263965286E-24</v>
      </c>
      <c r="BD7">
        <f t="shared" si="5"/>
        <v>2.5091584421038476E-19</v>
      </c>
      <c r="BE7">
        <f t="shared" si="5"/>
        <v>4.1315461085467352E-23</v>
      </c>
      <c r="BG7">
        <f>BB7/BB$20</f>
        <v>1.6922318284226401E-17</v>
      </c>
      <c r="BH7">
        <f t="shared" ref="BH7:BJ16" si="6">BC7/BC$20</f>
        <v>8.70729675678159E-24</v>
      </c>
      <c r="BI7">
        <f t="shared" si="6"/>
        <v>2.5063165213910344E-19</v>
      </c>
      <c r="BJ7">
        <f t="shared" si="6"/>
        <v>4.1301440015036798E-23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1.6922318284226401E-17</v>
      </c>
      <c r="BZ7">
        <f>$BH$7-$BM$7</f>
        <v>-1</v>
      </c>
      <c r="CA7">
        <f>$BI$7-$BN$7</f>
        <v>2.5063165213910344E-19</v>
      </c>
      <c r="CB7">
        <f>$BJ$7-$BO$7</f>
        <v>4.1301440015036798E-23</v>
      </c>
      <c r="CD7">
        <f t="array" ref="CD7:CM16">(1/4)*(MMULT($AM$7:$AP$16,$BY$23:$CH$26))</f>
        <v>-3.6888280340897395</v>
      </c>
      <c r="CE7">
        <v>13.377161529979126</v>
      </c>
      <c r="CF7">
        <v>-3.6377941632656392</v>
      </c>
      <c r="CG7">
        <v>1.0757539497042233E-9</v>
      </c>
      <c r="CH7">
        <v>-2.8549651262991032</v>
      </c>
      <c r="CI7">
        <v>1.2240894671508303E-5</v>
      </c>
      <c r="CJ7">
        <v>8.1198789757309759E-11</v>
      </c>
      <c r="CK7">
        <v>-3.2090909708364928</v>
      </c>
      <c r="CL7">
        <v>3.2806978292735298E-8</v>
      </c>
      <c r="CM7">
        <v>1.350448965324428E-2</v>
      </c>
      <c r="CO7">
        <f>(1/4)*SUM($BY$7:$CB$7)</f>
        <v>-0.25</v>
      </c>
      <c r="CR7">
        <f t="array" ref="CR7:CU16">MMULT(S49:AB58,BY7:CB16)</f>
        <v>-0.77916852741221254</v>
      </c>
      <c r="CS7">
        <v>-0.1407668466333675</v>
      </c>
      <c r="CT7">
        <v>-6.6690467872766307E-2</v>
      </c>
      <c r="CU7">
        <v>-0.16759920626251543</v>
      </c>
      <c r="CW7">
        <f>IF($AH$7&gt;0,$CR$7,0)</f>
        <v>-0.77916852741221254</v>
      </c>
      <c r="CX7">
        <f>IF($AI$7&gt;0,$CS$7,0)</f>
        <v>-0.1407668466333675</v>
      </c>
      <c r="CY7">
        <f>IF($AJ$7&gt;0,$CT$7,0)</f>
        <v>-6.6690467872766307E-2</v>
      </c>
      <c r="CZ7">
        <f>IF($AK$7&gt;0,$CU$7,0)</f>
        <v>-0.16759920626251543</v>
      </c>
      <c r="DB7">
        <f t="array" ref="DB7:DK16">(1/4)*(MMULT($X$7:$AA$16,$CW$23:$DF$26))</f>
        <v>-0.58348213607852106</v>
      </c>
      <c r="DC7">
        <v>9.484963647212992E-2</v>
      </c>
      <c r="DD7">
        <v>0.1708914798213525</v>
      </c>
      <c r="DE7">
        <v>1.327171711974517</v>
      </c>
      <c r="DF7">
        <v>0.71223408936153398</v>
      </c>
      <c r="DG7">
        <v>-0.10091500551304894</v>
      </c>
      <c r="DH7">
        <v>1.3047089007964607</v>
      </c>
      <c r="DI7">
        <v>0.76912571630396176</v>
      </c>
      <c r="DJ7">
        <v>6.3972225768772442E-2</v>
      </c>
      <c r="DK7">
        <v>0.34195398461112636</v>
      </c>
      <c r="DM7">
        <f>(1/4)*SUM($CW$7:$CZ$7)</f>
        <v>-0.28855626204521545</v>
      </c>
      <c r="DO7">
        <f t="array" ref="DO7:DR16">MMULT(S36:AB45,CW7:CZ16)</f>
        <v>0.32191189787978219</v>
      </c>
      <c r="DP7">
        <v>1.1411234927497547</v>
      </c>
      <c r="DQ7">
        <v>0.47963799304596111</v>
      </c>
      <c r="DR7">
        <v>0.37048564282591984</v>
      </c>
      <c r="DT7">
        <f>IF($S$7&gt;0,$DO$7,0)</f>
        <v>0.32191189787978219</v>
      </c>
      <c r="DU7">
        <f>IF($T$7&gt;0,$DP$7,0)</f>
        <v>1.1411234927497547</v>
      </c>
      <c r="DV7">
        <f>IF($U$7&gt;0,$DQ$7,0)</f>
        <v>0.47963799304596111</v>
      </c>
      <c r="DW7">
        <f>IF($V$7&gt;0,$DR$7,0)</f>
        <v>0.37048564282591984</v>
      </c>
      <c r="DY7">
        <f t="array" ref="DY7:EH16">(1/4)*(MMULT($C$7:$F$16,$DT$23:$EC$26))</f>
        <v>0.18780223992054063</v>
      </c>
      <c r="DZ7">
        <v>0.66108266384712722</v>
      </c>
      <c r="EA7">
        <v>0.44278781120267474</v>
      </c>
      <c r="EB7">
        <v>0.18358407098162538</v>
      </c>
      <c r="EC7">
        <v>0.43138546198329597</v>
      </c>
      <c r="ED7">
        <v>0.43623878697531532</v>
      </c>
      <c r="EE7">
        <v>0.2526544114312621</v>
      </c>
      <c r="EF7">
        <v>0.27165760934279337</v>
      </c>
      <c r="EG7">
        <v>0.48712924969981752</v>
      </c>
      <c r="EH7">
        <v>0.26382389924816052</v>
      </c>
      <c r="EJ7">
        <f>(1/4)*SUM($DT$7:$DW$7)</f>
        <v>0.57828975662535442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1.8309751564162124</v>
      </c>
      <c r="O8">
        <v>3.211728371982677</v>
      </c>
      <c r="P8">
        <v>1.5496393877708277</v>
      </c>
      <c r="Q8">
        <v>2.6737373335121202</v>
      </c>
      <c r="S8">
        <f t="shared" ref="S8:S16" si="8">N8+$M24</f>
        <v>1.9241019091590603</v>
      </c>
      <c r="T8">
        <f t="shared" si="0"/>
        <v>3.3048551247255249</v>
      </c>
      <c r="U8">
        <f t="shared" si="0"/>
        <v>1.6427661405136755</v>
      </c>
      <c r="V8">
        <f t="shared" si="0"/>
        <v>2.766864086254968</v>
      </c>
      <c r="X8">
        <f t="shared" ref="X8:X16" si="9" xml:space="preserve"> IF(S8&gt;0,S8,0)</f>
        <v>1.9241019091590603</v>
      </c>
      <c r="Y8">
        <f t="shared" si="1"/>
        <v>3.3048551247255249</v>
      </c>
      <c r="Z8">
        <f t="shared" si="1"/>
        <v>1.6427661405136755</v>
      </c>
      <c r="AA8">
        <f t="shared" si="1"/>
        <v>2.766864086254968</v>
      </c>
      <c r="AC8">
        <v>9.7038380922141325</v>
      </c>
      <c r="AD8">
        <v>13.868252689153211</v>
      </c>
      <c r="AE8">
        <v>10.95371106292397</v>
      </c>
      <c r="AF8">
        <v>13.519077899492999</v>
      </c>
      <c r="AH8">
        <f t="shared" ref="AH8:AH16" si="10">AC8+$M37</f>
        <v>10.530985449526415</v>
      </c>
      <c r="AI8">
        <f t="shared" si="2"/>
        <v>14.695400046465494</v>
      </c>
      <c r="AJ8">
        <f t="shared" si="2"/>
        <v>11.780858420236253</v>
      </c>
      <c r="AK8">
        <f t="shared" si="2"/>
        <v>14.346225256805281</v>
      </c>
      <c r="AM8">
        <f t="shared" ref="AM8:AM16" si="11" xml:space="preserve"> IF(AH8&gt;0,AH8,0)</f>
        <v>10.530985449526415</v>
      </c>
      <c r="AN8">
        <f t="shared" si="3"/>
        <v>14.695400046465494</v>
      </c>
      <c r="AO8">
        <f t="shared" si="3"/>
        <v>11.780858420236253</v>
      </c>
      <c r="AP8">
        <f t="shared" si="3"/>
        <v>14.346225256805281</v>
      </c>
      <c r="AR8">
        <v>77.795198839795404</v>
      </c>
      <c r="AS8">
        <v>106.05287207644048</v>
      </c>
      <c r="AT8">
        <v>86.717144565155252</v>
      </c>
      <c r="AU8">
        <v>103.57373821079128</v>
      </c>
      <c r="AW8">
        <f t="shared" ref="AW8:AW16" si="12">AR8+$M50</f>
        <v>78.627806904878625</v>
      </c>
      <c r="AX8">
        <f t="shared" si="4"/>
        <v>106.8854801415237</v>
      </c>
      <c r="AY8">
        <f t="shared" si="4"/>
        <v>87.549752630238473</v>
      </c>
      <c r="AZ8">
        <f t="shared" si="4"/>
        <v>104.4063462758745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0.99743148175965768</v>
      </c>
      <c r="BH8">
        <f t="shared" si="6"/>
        <v>0.99961511828919813</v>
      </c>
      <c r="BI8">
        <f t="shared" si="6"/>
        <v>0.99886738092536309</v>
      </c>
      <c r="BJ8">
        <f t="shared" si="6"/>
        <v>0.99966063381450476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0.99743148175965768</v>
      </c>
      <c r="BZ8">
        <f>$BH$8-$BM$8</f>
        <v>0.99961511828919813</v>
      </c>
      <c r="CA8">
        <f>$BI$8-$BN$8</f>
        <v>0.99886738092536309</v>
      </c>
      <c r="CB8">
        <f>$BJ$8-$BO$8</f>
        <v>0.99966063381450476</v>
      </c>
      <c r="CD8">
        <v>-3.6738500116163735</v>
      </c>
      <c r="CE8">
        <v>12.825638076350685</v>
      </c>
      <c r="CF8">
        <v>-3.5865563139657546</v>
      </c>
      <c r="CG8">
        <v>9.9164645512378035E-10</v>
      </c>
      <c r="CH8">
        <v>-2.6326489454302506</v>
      </c>
      <c r="CI8">
        <v>1.1301955657488876E-5</v>
      </c>
      <c r="CJ8">
        <v>7.4850117642889155E-11</v>
      </c>
      <c r="CK8">
        <v>-2.9452145998245562</v>
      </c>
      <c r="CL8">
        <v>3.023393371056514E-8</v>
      </c>
      <c r="CM8">
        <v>1.2620461230162278E-2</v>
      </c>
      <c r="CO8">
        <f>(1/4)*SUM($BY$8:$CB$8)</f>
        <v>0.99889365369718097</v>
      </c>
      <c r="CR8">
        <v>-6.3613225308857851E-2</v>
      </c>
      <c r="CS8">
        <v>0.29034278412050063</v>
      </c>
      <c r="CT8">
        <v>-0.17668994999547682</v>
      </c>
      <c r="CU8">
        <v>6.997159037886011E-2</v>
      </c>
      <c r="CW8">
        <f>IF($AH$8&gt;0,$CR$8,0)</f>
        <v>-6.3613225308857851E-2</v>
      </c>
      <c r="CX8">
        <f>IF($AI$8&gt;0,$CS$8,0)</f>
        <v>0.29034278412050063</v>
      </c>
      <c r="CY8">
        <f>IF($AJ$8&gt;0,$CT$8,0)</f>
        <v>-0.17668994999547682</v>
      </c>
      <c r="CZ8">
        <f>IF($AK$8&gt;0,$CU$8,0)</f>
        <v>6.997159037886011E-2</v>
      </c>
      <c r="DB8">
        <v>-0.63442368821180417</v>
      </c>
      <c r="DC8">
        <v>0.18512103075474057</v>
      </c>
      <c r="DD8">
        <v>0.25073897271789197</v>
      </c>
      <c r="DE8">
        <v>1.493413214205922</v>
      </c>
      <c r="DF8">
        <v>0.83866659502533847</v>
      </c>
      <c r="DG8">
        <v>-0.14844385642063074</v>
      </c>
      <c r="DH8">
        <v>1.4698771458553286</v>
      </c>
      <c r="DI8">
        <v>0.78884844131878851</v>
      </c>
      <c r="DJ8">
        <v>0.10569046410784194</v>
      </c>
      <c r="DK8">
        <v>0.48433345463662036</v>
      </c>
      <c r="DM8">
        <f>(1/4)*SUM($CW$8:$CZ$8)</f>
        <v>3.0002799798756516E-2</v>
      </c>
      <c r="DO8">
        <v>0.8773858877437708</v>
      </c>
      <c r="DP8">
        <v>2.3687751216146258</v>
      </c>
      <c r="DQ8">
        <v>1.2442743876693472</v>
      </c>
      <c r="DR8">
        <v>1.98196210173808</v>
      </c>
      <c r="DT8">
        <f>IF($S$8&gt;0,$DO$8,0)</f>
        <v>0.8773858877437708</v>
      </c>
      <c r="DU8">
        <f>IF($T$8&gt;0,$DP$8,0)</f>
        <v>2.3687751216146258</v>
      </c>
      <c r="DV8">
        <f>IF($U$8&gt;0,$DQ$8,0)</f>
        <v>1.2442743876693472</v>
      </c>
      <c r="DW8">
        <f>IF($V$8&gt;0,$DR$8,0)</f>
        <v>1.98196210173808</v>
      </c>
      <c r="DY8">
        <v>0.28967453831203555</v>
      </c>
      <c r="DZ8">
        <v>0.80218037870239933</v>
      </c>
      <c r="EA8">
        <v>0.60642790718849959</v>
      </c>
      <c r="EB8">
        <v>0.29070737642102734</v>
      </c>
      <c r="EC8">
        <v>0.50301416487377681</v>
      </c>
      <c r="ED8">
        <v>0.58780601095726792</v>
      </c>
      <c r="EE8">
        <v>0.51029127738492175</v>
      </c>
      <c r="EF8">
        <v>0.39706298857778899</v>
      </c>
      <c r="EG8">
        <v>0.59926454377457561</v>
      </c>
      <c r="EH8">
        <v>0.33720126347270429</v>
      </c>
      <c r="EJ8">
        <f>(1/4)*SUM($DT$8:$DW$8)</f>
        <v>1.618099374691456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1.2345478730281514</v>
      </c>
      <c r="O9">
        <v>2.6961711442475522</v>
      </c>
      <c r="P9">
        <v>1.2627926156256211</v>
      </c>
      <c r="Q9">
        <v>2.4370909200885689</v>
      </c>
      <c r="S9">
        <f t="shared" si="8"/>
        <v>2.1475648801903642</v>
      </c>
      <c r="T9">
        <f t="shared" si="0"/>
        <v>3.6091881514097652</v>
      </c>
      <c r="U9">
        <f t="shared" si="0"/>
        <v>2.1758096227878339</v>
      </c>
      <c r="V9">
        <f t="shared" si="0"/>
        <v>3.3501079272507819</v>
      </c>
      <c r="X9">
        <f t="shared" si="9"/>
        <v>2.1475648801903642</v>
      </c>
      <c r="Y9">
        <f t="shared" si="1"/>
        <v>3.6091881514097652</v>
      </c>
      <c r="Z9">
        <f t="shared" si="1"/>
        <v>2.1758096227878339</v>
      </c>
      <c r="AA9">
        <f t="shared" si="1"/>
        <v>3.3501079272507819</v>
      </c>
      <c r="AC9">
        <v>10.866167070828066</v>
      </c>
      <c r="AD9">
        <v>14.621002674095704</v>
      </c>
      <c r="AE9">
        <v>12.152412307041647</v>
      </c>
      <c r="AF9">
        <v>14.043700877427423</v>
      </c>
      <c r="AH9">
        <f t="shared" si="10"/>
        <v>11.043161218277257</v>
      </c>
      <c r="AI9">
        <f t="shared" si="2"/>
        <v>14.797996821544896</v>
      </c>
      <c r="AJ9">
        <f t="shared" si="2"/>
        <v>12.329406454490838</v>
      </c>
      <c r="AK9">
        <f t="shared" si="2"/>
        <v>14.220695024876614</v>
      </c>
      <c r="AM9">
        <f t="shared" si="11"/>
        <v>11.043161218277257</v>
      </c>
      <c r="AN9">
        <f t="shared" si="3"/>
        <v>14.797996821544896</v>
      </c>
      <c r="AO9">
        <f t="shared" si="3"/>
        <v>12.329406454490838</v>
      </c>
      <c r="AP9">
        <f t="shared" si="3"/>
        <v>14.220695024876614</v>
      </c>
      <c r="AR9">
        <v>54.446615800821235</v>
      </c>
      <c r="AS9">
        <v>73.031754356889437</v>
      </c>
      <c r="AT9">
        <v>61.131524751190554</v>
      </c>
      <c r="AU9">
        <v>71.806395426395852</v>
      </c>
      <c r="AW9">
        <f t="shared" si="12"/>
        <v>55.379983857824755</v>
      </c>
      <c r="AX9">
        <f t="shared" si="4"/>
        <v>73.965122413892956</v>
      </c>
      <c r="AY9">
        <f t="shared" si="4"/>
        <v>62.064892808194074</v>
      </c>
      <c r="AZ9">
        <f t="shared" si="4"/>
        <v>72.739763483399372</v>
      </c>
      <c r="BB9">
        <f t="shared" si="13"/>
        <v>8.0093769647826907E-11</v>
      </c>
      <c r="BC9">
        <f t="shared" si="5"/>
        <v>5.0451060140920491E-15</v>
      </c>
      <c r="BD9">
        <f t="shared" si="5"/>
        <v>8.5519668196847047E-12</v>
      </c>
      <c r="BE9">
        <f t="shared" si="5"/>
        <v>1.7675749270671343E-14</v>
      </c>
      <c r="BG9">
        <f t="shared" si="14"/>
        <v>7.9888047339548696E-11</v>
      </c>
      <c r="BH9">
        <f t="shared" si="6"/>
        <v>5.0431642450581687E-15</v>
      </c>
      <c r="BI9">
        <f t="shared" si="6"/>
        <v>8.5422806989390684E-12</v>
      </c>
      <c r="BJ9">
        <f t="shared" si="6"/>
        <v>1.7669750719065584E-14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7.9888047339548696E-11</v>
      </c>
      <c r="BZ9">
        <f>$BH$9-$BM$9</f>
        <v>5.0431642450581687E-15</v>
      </c>
      <c r="CA9">
        <f>$BI$9-$BN$9</f>
        <v>8.5422806989390684E-12</v>
      </c>
      <c r="CB9">
        <f>$BJ$9-$BO$9</f>
        <v>-0.99999999999998235</v>
      </c>
      <c r="CD9">
        <v>-3.6994992053862239</v>
      </c>
      <c r="CE9">
        <v>13.084602233970326</v>
      </c>
      <c r="CF9">
        <v>-3.5551737559721879</v>
      </c>
      <c r="CG9">
        <v>1.0396414023451236E-9</v>
      </c>
      <c r="CH9">
        <v>-2.7606884080503939</v>
      </c>
      <c r="CI9">
        <v>1.182994021575661E-5</v>
      </c>
      <c r="CJ9">
        <v>7.8476915255258043E-11</v>
      </c>
      <c r="CK9">
        <v>-3.0823516081357303</v>
      </c>
      <c r="CL9">
        <v>3.1690460680646211E-8</v>
      </c>
      <c r="CM9">
        <v>1.3098880825413892E-2</v>
      </c>
      <c r="CO9">
        <f>(1/4)*SUM($BY$9:$CB$9)</f>
        <v>-0.24999999997788674</v>
      </c>
      <c r="CR9">
        <v>-0.2676838758832783</v>
      </c>
      <c r="CS9">
        <v>0.3638528914388075</v>
      </c>
      <c r="CT9">
        <v>4.3642171328479806E-2</v>
      </c>
      <c r="CU9">
        <v>8.8125750175552686E-2</v>
      </c>
      <c r="CW9">
        <f>IF($AH$9&gt;0,$CR$9,0)</f>
        <v>-0.2676838758832783</v>
      </c>
      <c r="CX9">
        <f>IF($AI$9&gt;0,$CS$9,0)</f>
        <v>0.3638528914388075</v>
      </c>
      <c r="CY9">
        <f>IF($AJ$9&gt;0,$CT$9,0)</f>
        <v>4.3642171328479806E-2</v>
      </c>
      <c r="CZ9">
        <f>IF($AK$9&gt;0,$CU$9,0)</f>
        <v>8.8125750175552686E-2</v>
      </c>
      <c r="DB9">
        <v>-0.72198754786183894</v>
      </c>
      <c r="DC9">
        <v>0.19031422346664964</v>
      </c>
      <c r="DD9">
        <v>0.28213322109771638</v>
      </c>
      <c r="DE9">
        <v>1.7697539567511913</v>
      </c>
      <c r="DF9">
        <v>0.95706918553967779</v>
      </c>
      <c r="DG9">
        <v>-0.18200022677941932</v>
      </c>
      <c r="DH9">
        <v>1.7129056840149208</v>
      </c>
      <c r="DI9">
        <v>0.91922338390932712</v>
      </c>
      <c r="DJ9">
        <v>9.9446747964522769E-2</v>
      </c>
      <c r="DK9">
        <v>0.54737401886571191</v>
      </c>
      <c r="DM9">
        <f>(1/4)*SUM($CW$9:$CZ$9)</f>
        <v>5.6984234264890424E-2</v>
      </c>
      <c r="DO9">
        <v>0.40851629136603973</v>
      </c>
      <c r="DP9">
        <v>1.8425685039926403</v>
      </c>
      <c r="DQ9">
        <v>0.82603989932641353</v>
      </c>
      <c r="DR9">
        <v>1.472481793956707</v>
      </c>
      <c r="DT9">
        <f>IF($S$9&gt;0,$DO$9,0)</f>
        <v>0.40851629136603973</v>
      </c>
      <c r="DU9">
        <f>IF($T$9&gt;0,$DP$9,0)</f>
        <v>1.8425685039926403</v>
      </c>
      <c r="DV9">
        <f>IF($U$9&gt;0,$DQ$9,0)</f>
        <v>0.82603989932641353</v>
      </c>
      <c r="DW9">
        <f>IF($V$9&gt;0,$DR$9,0)</f>
        <v>1.472481793956707</v>
      </c>
      <c r="DY9">
        <v>0.39038620021937609</v>
      </c>
      <c r="DZ9">
        <v>0.92116804715863743</v>
      </c>
      <c r="EA9">
        <v>0.63740294509385786</v>
      </c>
      <c r="EB9">
        <v>0.35324157494773911</v>
      </c>
      <c r="EC9">
        <v>0.74767053843402842</v>
      </c>
      <c r="ED9">
        <v>0.6774319429235961</v>
      </c>
      <c r="EE9">
        <v>0.47352705835673697</v>
      </c>
      <c r="EF9">
        <v>0.45933021265691193</v>
      </c>
      <c r="EG9">
        <v>0.79557213680533967</v>
      </c>
      <c r="EH9">
        <v>0.41666515459075121</v>
      </c>
      <c r="EJ9">
        <f>(1/4)*SUM($DT$9:$DW$9)</f>
        <v>1.1374016221604502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2.9310774303863858</v>
      </c>
      <c r="O10">
        <v>3.7943794937179933</v>
      </c>
      <c r="P10">
        <v>3.2978229394337126</v>
      </c>
      <c r="Q10">
        <v>4.0078206015239948</v>
      </c>
      <c r="S10">
        <f t="shared" si="8"/>
        <v>3.6507559308972866</v>
      </c>
      <c r="T10">
        <f t="shared" si="0"/>
        <v>4.5140579942288941</v>
      </c>
      <c r="U10">
        <f t="shared" si="0"/>
        <v>4.0175014399446134</v>
      </c>
      <c r="V10">
        <f t="shared" si="0"/>
        <v>4.727499102034896</v>
      </c>
      <c r="X10">
        <f t="shared" si="9"/>
        <v>3.6507559308972866</v>
      </c>
      <c r="Y10">
        <f t="shared" si="1"/>
        <v>4.5140579942288941</v>
      </c>
      <c r="Z10">
        <f t="shared" si="1"/>
        <v>4.0175014399446134</v>
      </c>
      <c r="AA10">
        <f t="shared" si="1"/>
        <v>4.727499102034896</v>
      </c>
      <c r="AC10">
        <v>13.01843394320195</v>
      </c>
      <c r="AD10">
        <v>18.36281574814749</v>
      </c>
      <c r="AE10">
        <v>14.684151733213124</v>
      </c>
      <c r="AF10">
        <v>18.034472783214905</v>
      </c>
      <c r="AH10">
        <f t="shared" si="10"/>
        <v>13.602891498340089</v>
      </c>
      <c r="AI10">
        <f t="shared" si="2"/>
        <v>18.94727330328563</v>
      </c>
      <c r="AJ10">
        <f t="shared" si="2"/>
        <v>15.268609288351263</v>
      </c>
      <c r="AK10">
        <f t="shared" si="2"/>
        <v>18.618930338353046</v>
      </c>
      <c r="AM10">
        <f t="shared" si="11"/>
        <v>13.602891498340089</v>
      </c>
      <c r="AN10">
        <f t="shared" si="3"/>
        <v>18.94727330328563</v>
      </c>
      <c r="AO10">
        <f t="shared" si="3"/>
        <v>15.268609288351263</v>
      </c>
      <c r="AP10">
        <f t="shared" si="3"/>
        <v>18.618930338353046</v>
      </c>
      <c r="AR10">
        <v>56.563091346690904</v>
      </c>
      <c r="AS10">
        <v>76.718151095233097</v>
      </c>
      <c r="AT10">
        <v>63.024347812750634</v>
      </c>
      <c r="AU10">
        <v>74.830307775600033</v>
      </c>
      <c r="AW10">
        <f t="shared" si="12"/>
        <v>56.838284824359675</v>
      </c>
      <c r="AX10">
        <f t="shared" si="4"/>
        <v>76.993344572901876</v>
      </c>
      <c r="AY10">
        <f t="shared" si="4"/>
        <v>63.299541290419405</v>
      </c>
      <c r="AZ10">
        <f t="shared" si="4"/>
        <v>75.105501253268812</v>
      </c>
      <c r="BB10">
        <f t="shared" si="13"/>
        <v>3.4429506451729599E-10</v>
      </c>
      <c r="BC10">
        <f t="shared" si="5"/>
        <v>1.0423425585382092E-13</v>
      </c>
      <c r="BD10">
        <f t="shared" si="5"/>
        <v>2.9394564494409626E-11</v>
      </c>
      <c r="BE10">
        <f t="shared" si="5"/>
        <v>1.8828021760888895E-13</v>
      </c>
      <c r="BG10">
        <f t="shared" si="14"/>
        <v>3.4341073636402349E-10</v>
      </c>
      <c r="BH10">
        <f t="shared" si="6"/>
        <v>1.0419413799510374E-13</v>
      </c>
      <c r="BI10">
        <f t="shared" si="6"/>
        <v>2.9361271649972611E-11</v>
      </c>
      <c r="BJ10">
        <f t="shared" si="6"/>
        <v>1.8821632166963482E-13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3.4341073636402349E-10</v>
      </c>
      <c r="BZ10">
        <f>$BH$10-$BM$10</f>
        <v>1.0419413799510374E-13</v>
      </c>
      <c r="CA10">
        <f>$BI$10-$BN$10</f>
        <v>2.9361271649972611E-11</v>
      </c>
      <c r="CB10">
        <f>$BJ$10-$BO$10</f>
        <v>1.8821632166963482E-13</v>
      </c>
      <c r="CD10">
        <v>-4.7368183258214076</v>
      </c>
      <c r="CE10">
        <v>16.592965135235264</v>
      </c>
      <c r="CF10">
        <v>-4.6547325842838703</v>
      </c>
      <c r="CG10">
        <v>1.2812908381370907E-9</v>
      </c>
      <c r="CH10">
        <v>-3.4005968986518891</v>
      </c>
      <c r="CI10">
        <v>1.4608437711171217E-5</v>
      </c>
      <c r="CJ10">
        <v>9.6709428988537624E-11</v>
      </c>
      <c r="CK10">
        <v>-3.81715231532363</v>
      </c>
      <c r="CL10">
        <v>3.9074731884115343E-8</v>
      </c>
      <c r="CM10">
        <v>1.6320339955091457E-2</v>
      </c>
      <c r="CO10">
        <f>(1/4)*SUM($BY$10:$CB$10)</f>
        <v>9.326610461841521E-11</v>
      </c>
      <c r="CR10">
        <v>2.1116379862150279E-2</v>
      </c>
      <c r="CS10">
        <v>0.69155019863861467</v>
      </c>
      <c r="CT10">
        <v>0.64948133441455003</v>
      </c>
      <c r="CU10">
        <v>0.93268174602015852</v>
      </c>
      <c r="CW10">
        <f>IF($AH$10&gt;0,$CR$10,0)</f>
        <v>2.1116379862150279E-2</v>
      </c>
      <c r="CX10">
        <f>IF($AI$10&gt;0,$CS$10,0)</f>
        <v>0.69155019863861467</v>
      </c>
      <c r="CY10">
        <f>IF($AJ$10&gt;0,$CT$10,0)</f>
        <v>0.64948133441455003</v>
      </c>
      <c r="CZ10">
        <f>IF($AK$10&gt;0,$CU$10,0)</f>
        <v>0.93268174602015852</v>
      </c>
      <c r="DB10">
        <v>-1.1350594949509016</v>
      </c>
      <c r="DC10">
        <v>0.17483157707486163</v>
      </c>
      <c r="DD10">
        <v>0.31428786170293743</v>
      </c>
      <c r="DE10">
        <v>2.5543331911545715</v>
      </c>
      <c r="DF10">
        <v>1.3811852955540884</v>
      </c>
      <c r="DG10">
        <v>-0.20183591156845029</v>
      </c>
      <c r="DH10">
        <v>2.5088791546609315</v>
      </c>
      <c r="DI10">
        <v>1.4708864562672372</v>
      </c>
      <c r="DJ10">
        <v>0.10942523613275149</v>
      </c>
      <c r="DK10">
        <v>0.659913887700736</v>
      </c>
      <c r="DM10">
        <f>(1/4)*SUM($CW$10:$CZ$10)</f>
        <v>0.57370741473386844</v>
      </c>
      <c r="DO10">
        <v>5.8669756933475058E-2</v>
      </c>
      <c r="DP10">
        <v>1.0303702177021798</v>
      </c>
      <c r="DQ10">
        <v>0.67610867698145805</v>
      </c>
      <c r="DR10">
        <v>0.48356367764167013</v>
      </c>
      <c r="DT10">
        <f>IF($S$10&gt;0,$DO$10,0)</f>
        <v>5.8669756933475058E-2</v>
      </c>
      <c r="DU10">
        <f>IF($T$10&gt;0,$DP$10,0)</f>
        <v>1.0303702177021798</v>
      </c>
      <c r="DV10">
        <f>IF($U$10&gt;0,$DQ$10,0)</f>
        <v>0.67610867698145805</v>
      </c>
      <c r="DW10">
        <f>IF($V$10&gt;0,$DR$10,0)</f>
        <v>0.48356367764167013</v>
      </c>
      <c r="DY10">
        <v>0.19520634820668703</v>
      </c>
      <c r="DZ10">
        <v>0.65122645885727581</v>
      </c>
      <c r="EA10">
        <v>0.43935475804039958</v>
      </c>
      <c r="EB10">
        <v>0.23651080900703203</v>
      </c>
      <c r="EC10">
        <v>0.50205881192093116</v>
      </c>
      <c r="ED10">
        <v>0.429904989060514</v>
      </c>
      <c r="EE10">
        <v>0.27138392768086239</v>
      </c>
      <c r="EF10">
        <v>0.3173282594941631</v>
      </c>
      <c r="EG10">
        <v>0.46307538401042614</v>
      </c>
      <c r="EH10">
        <v>0.24087719997614429</v>
      </c>
      <c r="EJ10">
        <f>(1/4)*SUM($DT$10:$DW$10)</f>
        <v>0.56217808231469579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1.929705036852583</v>
      </c>
      <c r="O11">
        <v>2.2343090085179487</v>
      </c>
      <c r="P11">
        <v>2.2140032673590277</v>
      </c>
      <c r="Q11">
        <v>2.2212725754497451</v>
      </c>
      <c r="S11">
        <f t="shared" si="8"/>
        <v>1.9583586086412765</v>
      </c>
      <c r="T11">
        <f t="shared" si="0"/>
        <v>2.2629625803066422</v>
      </c>
      <c r="U11">
        <f t="shared" si="0"/>
        <v>2.2426568391477213</v>
      </c>
      <c r="V11">
        <f t="shared" si="0"/>
        <v>2.2499261472384386</v>
      </c>
      <c r="X11">
        <f t="shared" si="9"/>
        <v>1.9583586086412765</v>
      </c>
      <c r="Y11">
        <f t="shared" si="1"/>
        <v>2.2629625803066422</v>
      </c>
      <c r="Z11">
        <f t="shared" si="1"/>
        <v>2.2426568391477213</v>
      </c>
      <c r="AA11">
        <f t="shared" si="1"/>
        <v>2.2499261472384386</v>
      </c>
      <c r="AC11">
        <v>11.81044395767533</v>
      </c>
      <c r="AD11">
        <v>16.507217667411151</v>
      </c>
      <c r="AE11">
        <v>13.050657703267587</v>
      </c>
      <c r="AF11">
        <v>15.949818665335822</v>
      </c>
      <c r="AH11">
        <f t="shared" si="10"/>
        <v>12.185275461066411</v>
      </c>
      <c r="AI11">
        <f t="shared" si="2"/>
        <v>16.882049170802233</v>
      </c>
      <c r="AJ11">
        <f t="shared" si="2"/>
        <v>13.425489206658668</v>
      </c>
      <c r="AK11">
        <f t="shared" si="2"/>
        <v>16.324650168726905</v>
      </c>
      <c r="AM11">
        <f t="shared" si="11"/>
        <v>12.185275461066411</v>
      </c>
      <c r="AN11">
        <f t="shared" si="3"/>
        <v>16.882049170802233</v>
      </c>
      <c r="AO11">
        <f t="shared" si="3"/>
        <v>13.425489206658668</v>
      </c>
      <c r="AP11">
        <f t="shared" si="3"/>
        <v>16.324650168726905</v>
      </c>
      <c r="AR11">
        <v>67.915014058366182</v>
      </c>
      <c r="AS11">
        <v>92.129808418115829</v>
      </c>
      <c r="AT11">
        <v>75.988885465791583</v>
      </c>
      <c r="AU11">
        <v>90.058965678983043</v>
      </c>
      <c r="AW11">
        <f t="shared" si="12"/>
        <v>67.993843487957164</v>
      </c>
      <c r="AX11">
        <f t="shared" si="4"/>
        <v>92.208637847706811</v>
      </c>
      <c r="AY11">
        <f t="shared" si="4"/>
        <v>76.067714895382565</v>
      </c>
      <c r="AZ11">
        <f t="shared" si="4"/>
        <v>90.137795108574025</v>
      </c>
      <c r="BB11">
        <f t="shared" si="13"/>
        <v>2.4083986065979733E-5</v>
      </c>
      <c r="BC11">
        <f t="shared" si="5"/>
        <v>4.2259891727802806E-7</v>
      </c>
      <c r="BD11">
        <f t="shared" si="5"/>
        <v>1.0313697056273717E-5</v>
      </c>
      <c r="BE11">
        <f t="shared" si="5"/>
        <v>6.3569231805917847E-7</v>
      </c>
      <c r="BG11">
        <f t="shared" si="14"/>
        <v>2.4022125908469114E-5</v>
      </c>
      <c r="BH11">
        <f t="shared" si="6"/>
        <v>4.2243626668376308E-7</v>
      </c>
      <c r="BI11">
        <f t="shared" si="6"/>
        <v>1.0302015566257756E-5</v>
      </c>
      <c r="BJ11">
        <f t="shared" si="6"/>
        <v>6.3547658558205009E-7</v>
      </c>
      <c r="BL11">
        <v>1</v>
      </c>
      <c r="BM11">
        <v>0</v>
      </c>
      <c r="BN11">
        <v>0</v>
      </c>
      <c r="BO11">
        <v>0</v>
      </c>
      <c r="BQ11">
        <f t="shared" si="15"/>
        <v>10.636535239464099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-0.99997597787409154</v>
      </c>
      <c r="BZ11">
        <f>$BH$11-$BM$11</f>
        <v>4.2243626668376308E-7</v>
      </c>
      <c r="CA11">
        <f>$BI$11-$BN$11</f>
        <v>1.0302015566257756E-5</v>
      </c>
      <c r="CB11">
        <f>$BJ$11-$BO$11</f>
        <v>6.3547658558205009E-7</v>
      </c>
      <c r="CD11">
        <v>-4.2205122927005583</v>
      </c>
      <c r="CE11">
        <v>14.689730578395768</v>
      </c>
      <c r="CF11">
        <v>-4.0811625419095972</v>
      </c>
      <c r="CG11">
        <v>1.1458938576705017E-9</v>
      </c>
      <c r="CH11">
        <v>-3.0462067324308726</v>
      </c>
      <c r="CI11">
        <v>1.3036647398811989E-5</v>
      </c>
      <c r="CJ11">
        <v>8.6506034345958978E-11</v>
      </c>
      <c r="CK11">
        <v>-3.3563722956190389</v>
      </c>
      <c r="CL11">
        <v>3.4896785956713165E-8</v>
      </c>
      <c r="CM11">
        <v>1.4510211487713941E-2</v>
      </c>
      <c r="CO11">
        <f>(1/4)*SUM($BY$11:$CB$11)</f>
        <v>-0.24999115448641826</v>
      </c>
      <c r="CR11">
        <v>0.53675867495120622</v>
      </c>
      <c r="CS11">
        <v>0.33898655415113538</v>
      </c>
      <c r="CT11">
        <v>-1.4938013436738624E-2</v>
      </c>
      <c r="CU11">
        <v>0.44314652351089445</v>
      </c>
      <c r="CW11">
        <f>IF($AH$11&gt;0,$CR$11,0)</f>
        <v>0.53675867495120622</v>
      </c>
      <c r="CX11">
        <f>IF($AI$11&gt;0,$CS$11,0)</f>
        <v>0.33898655415113538</v>
      </c>
      <c r="CY11">
        <f>IF($AJ$11&gt;0,$CT$11,0)</f>
        <v>-1.4938013436738624E-2</v>
      </c>
      <c r="CZ11">
        <f>IF($AK$11&gt;0,$CU$11,0)</f>
        <v>0.44314652351089445</v>
      </c>
      <c r="DB11">
        <v>-0.59277279250659753</v>
      </c>
      <c r="DC11">
        <v>7.3408333627733385E-2</v>
      </c>
      <c r="DD11">
        <v>0.14882882472549136</v>
      </c>
      <c r="DE11">
        <v>1.2903336175388813</v>
      </c>
      <c r="DF11">
        <v>0.69545649285812061</v>
      </c>
      <c r="DG11">
        <v>-7.9124641495810777E-2</v>
      </c>
      <c r="DH11">
        <v>1.2834029435351517</v>
      </c>
      <c r="DI11">
        <v>0.79043492985127362</v>
      </c>
      <c r="DJ11">
        <v>6.1624638416824237E-2</v>
      </c>
      <c r="DK11">
        <v>0.30262954280693077</v>
      </c>
      <c r="DM11">
        <f>(1/4)*SUM($CW$11:$CZ$11)</f>
        <v>0.32598843479412432</v>
      </c>
      <c r="DO11">
        <v>0.70083527441897897</v>
      </c>
      <c r="DP11">
        <v>1.7339150733598696</v>
      </c>
      <c r="DQ11">
        <v>1.3481077390904492</v>
      </c>
      <c r="DR11">
        <v>0.82878770065659435</v>
      </c>
      <c r="DT11">
        <f>IF($S$11&gt;0,$DO$11,0)</f>
        <v>0.70083527441897897</v>
      </c>
      <c r="DU11">
        <f>IF($T$11&gt;0,$DP$11,0)</f>
        <v>1.7339150733598696</v>
      </c>
      <c r="DV11">
        <f>IF($U$11&gt;0,$DQ$11,0)</f>
        <v>1.3481077390904492</v>
      </c>
      <c r="DW11">
        <f>IF($V$11&gt;0,$DR$11,0)</f>
        <v>0.82878770065659435</v>
      </c>
      <c r="DY11">
        <v>0.37177450596146661</v>
      </c>
      <c r="DZ11">
        <v>1.0551502873006546</v>
      </c>
      <c r="EA11">
        <v>0.76485704713932856</v>
      </c>
      <c r="EB11">
        <v>0.37980374591298061</v>
      </c>
      <c r="EC11">
        <v>0.72142040387748352</v>
      </c>
      <c r="ED11">
        <v>0.75295937144282021</v>
      </c>
      <c r="EE11">
        <v>0.58866617156462187</v>
      </c>
      <c r="EF11">
        <v>0.51536133445438304</v>
      </c>
      <c r="EG11">
        <v>0.79699176171220687</v>
      </c>
      <c r="EH11">
        <v>0.43595115459943024</v>
      </c>
      <c r="EJ11">
        <f>(1/4)*SUM($DT$11:$DW$11)</f>
        <v>1.152911446881473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1.9693033522017898</v>
      </c>
      <c r="O12">
        <v>3.0361053602842074</v>
      </c>
      <c r="P12">
        <v>2.6795832982849497</v>
      </c>
      <c r="Q12">
        <v>3.3920019834424711</v>
      </c>
      <c r="S12">
        <f t="shared" si="8"/>
        <v>2.0719449220179511</v>
      </c>
      <c r="T12">
        <f t="shared" si="0"/>
        <v>3.1387469301003685</v>
      </c>
      <c r="U12">
        <f t="shared" si="0"/>
        <v>2.7822248681011108</v>
      </c>
      <c r="V12">
        <f t="shared" si="0"/>
        <v>3.4946435532586322</v>
      </c>
      <c r="X12">
        <f t="shared" si="9"/>
        <v>2.0719449220179511</v>
      </c>
      <c r="Y12">
        <f t="shared" si="1"/>
        <v>3.1387469301003685</v>
      </c>
      <c r="Z12">
        <f t="shared" si="1"/>
        <v>2.7822248681011108</v>
      </c>
      <c r="AA12">
        <f t="shared" si="1"/>
        <v>3.4946435532586322</v>
      </c>
      <c r="AC12">
        <v>9.751028605647404</v>
      </c>
      <c r="AD12">
        <v>12.644918049464467</v>
      </c>
      <c r="AE12">
        <v>11.189441548981444</v>
      </c>
      <c r="AF12">
        <v>12.933493949527797</v>
      </c>
      <c r="AH12">
        <f t="shared" si="10"/>
        <v>10.59116222962467</v>
      </c>
      <c r="AI12">
        <f t="shared" si="2"/>
        <v>13.485051673441733</v>
      </c>
      <c r="AJ12">
        <f t="shared" si="2"/>
        <v>12.02957517295871</v>
      </c>
      <c r="AK12">
        <f t="shared" si="2"/>
        <v>13.773627573505063</v>
      </c>
      <c r="AM12">
        <f t="shared" si="11"/>
        <v>10.59116222962467</v>
      </c>
      <c r="AN12">
        <f t="shared" si="3"/>
        <v>13.485051673441733</v>
      </c>
      <c r="AO12">
        <f t="shared" si="3"/>
        <v>12.02957517295871</v>
      </c>
      <c r="AP12">
        <f t="shared" si="3"/>
        <v>13.773627573505063</v>
      </c>
      <c r="AR12">
        <v>65.126030850242941</v>
      </c>
      <c r="AS12">
        <v>89.018678685591482</v>
      </c>
      <c r="AT12">
        <v>72.462999569830274</v>
      </c>
      <c r="AU12">
        <v>86.740478213643684</v>
      </c>
      <c r="AW12">
        <f t="shared" si="12"/>
        <v>66.033893902298942</v>
      </c>
      <c r="AX12">
        <f t="shared" si="4"/>
        <v>89.926541737647483</v>
      </c>
      <c r="AY12">
        <f t="shared" si="4"/>
        <v>73.370862621886275</v>
      </c>
      <c r="AZ12">
        <f t="shared" si="4"/>
        <v>87.648341265699685</v>
      </c>
      <c r="BB12">
        <f t="shared" si="13"/>
        <v>3.3926032782882861E-6</v>
      </c>
      <c r="BC12">
        <f t="shared" si="5"/>
        <v>4.3134685139013291E-8</v>
      </c>
      <c r="BD12">
        <f t="shared" si="5"/>
        <v>6.953225430269065E-7</v>
      </c>
      <c r="BE12">
        <f t="shared" si="5"/>
        <v>5.2734022040761834E-8</v>
      </c>
      <c r="BG12">
        <f t="shared" si="14"/>
        <v>3.3838893148857575E-6</v>
      </c>
      <c r="BH12">
        <f t="shared" si="6"/>
        <v>4.3118083387602091E-8</v>
      </c>
      <c r="BI12">
        <f t="shared" si="6"/>
        <v>6.9453500745164921E-7</v>
      </c>
      <c r="BJ12">
        <f t="shared" si="6"/>
        <v>5.2716125896856038E-8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3.3838893148857575E-6</v>
      </c>
      <c r="BZ12">
        <f>$BH$12-$BM$12</f>
        <v>4.3118083387602091E-8</v>
      </c>
      <c r="CA12">
        <f>$BI$12-$BN$12</f>
        <v>6.9453500745164921E-7</v>
      </c>
      <c r="CB12">
        <f>$BJ$12-$BO$12</f>
        <v>5.2716125896856038E-8</v>
      </c>
      <c r="CD12">
        <v>-3.3712629183604332</v>
      </c>
      <c r="CE12">
        <v>12.457180919161978</v>
      </c>
      <c r="CF12">
        <v>-3.4434068931389712</v>
      </c>
      <c r="CG12">
        <v>9.9857998239152845E-10</v>
      </c>
      <c r="CH12">
        <v>-2.6476923572821698</v>
      </c>
      <c r="CI12">
        <v>1.1375455912800617E-5</v>
      </c>
      <c r="CJ12">
        <v>7.5365771546839567E-11</v>
      </c>
      <c r="CK12">
        <v>-3.0073937879666057</v>
      </c>
      <c r="CL12">
        <v>3.0477756094724904E-8</v>
      </c>
      <c r="CM12">
        <v>1.2563630578587736E-2</v>
      </c>
      <c r="CO12">
        <f>(1/4)*SUM($BY$12:$CB$12)</f>
        <v>1.043564632905466E-6</v>
      </c>
      <c r="CR12">
        <v>0.20089333844858256</v>
      </c>
      <c r="CS12">
        <v>-3.1359531608050717E-2</v>
      </c>
      <c r="CT12">
        <v>8.1528285279040116E-2</v>
      </c>
      <c r="CU12">
        <v>-0.3652538932273155</v>
      </c>
      <c r="CW12">
        <f>IF($AH$12&gt;0,$CR$12,0)</f>
        <v>0.20089333844858256</v>
      </c>
      <c r="CX12">
        <f>IF($AI$12&gt;0,$CS$12,0)</f>
        <v>-3.1359531608050717E-2</v>
      </c>
      <c r="CY12">
        <f>IF($AJ$12&gt;0,$CT$12,0)</f>
        <v>8.1528285279040116E-2</v>
      </c>
      <c r="CZ12">
        <f>IF($AK$12&gt;0,$CU$12,0)</f>
        <v>-0.3652538932273155</v>
      </c>
      <c r="DB12">
        <v>-0.70686828634395049</v>
      </c>
      <c r="DC12">
        <v>0.13311100439773085</v>
      </c>
      <c r="DD12">
        <v>0.2542015794410899</v>
      </c>
      <c r="DE12">
        <v>1.8201866024902609</v>
      </c>
      <c r="DF12">
        <v>0.92080141154350326</v>
      </c>
      <c r="DG12">
        <v>-0.18294796040271202</v>
      </c>
      <c r="DH12">
        <v>1.7223960249312378</v>
      </c>
      <c r="DI12">
        <v>0.95031867534582259</v>
      </c>
      <c r="DJ12">
        <v>5.9331092617228409E-2</v>
      </c>
      <c r="DK12">
        <v>0.4952019814324311</v>
      </c>
      <c r="DM12">
        <f>(1/4)*SUM($CW$12:$CZ$12)</f>
        <v>-2.8547950276935879E-2</v>
      </c>
      <c r="DO12">
        <v>0.55949757754415985</v>
      </c>
      <c r="DP12">
        <v>1.8988637114227851</v>
      </c>
      <c r="DQ12">
        <v>0.84671111353001793</v>
      </c>
      <c r="DR12">
        <v>1.2758445700600645</v>
      </c>
      <c r="DT12">
        <f>IF($S$12&gt;0,$DO$12,0)</f>
        <v>0.55949757754415985</v>
      </c>
      <c r="DU12">
        <f>IF($T$12&gt;0,$DP$12,0)</f>
        <v>1.8988637114227851</v>
      </c>
      <c r="DV12">
        <f>IF($U$12&gt;0,$DQ$12,0)</f>
        <v>0.84671111353001793</v>
      </c>
      <c r="DW12">
        <f>IF($V$12&gt;0,$DR$12,0)</f>
        <v>1.2758445700600645</v>
      </c>
      <c r="DY12">
        <v>0.23691114886656756</v>
      </c>
      <c r="DZ12">
        <v>0.6251480586129019</v>
      </c>
      <c r="EA12">
        <v>0.47523390236498925</v>
      </c>
      <c r="EB12">
        <v>0.23057788898828036</v>
      </c>
      <c r="EC12">
        <v>0.39661148527822088</v>
      </c>
      <c r="ED12">
        <v>0.46508446676339521</v>
      </c>
      <c r="EE12">
        <v>0.40943230135617825</v>
      </c>
      <c r="EF12">
        <v>0.31260964835251165</v>
      </c>
      <c r="EG12">
        <v>0.47892339819499696</v>
      </c>
      <c r="EH12">
        <v>0.26921637343962773</v>
      </c>
      <c r="EJ12">
        <f>(1/4)*SUM($DT$12:$DW$12)</f>
        <v>1.1452292431392568</v>
      </c>
      <c r="EN12">
        <f>Sheet33!GJ12</f>
        <v>0.11550222608894323</v>
      </c>
      <c r="EO12">
        <f>Sheet33!GK12</f>
        <v>9.3126752742847901E-2</v>
      </c>
      <c r="EP12">
        <f>Sheet33!GL12</f>
        <v>0.91301700716221301</v>
      </c>
      <c r="EQ12">
        <f>Sheet33!GM12</f>
        <v>0.71967850051090099</v>
      </c>
      <c r="ER12">
        <f>Sheet33!GN12</f>
        <v>2.865357178869354E-2</v>
      </c>
      <c r="ES12">
        <f>Sheet33!GO12</f>
        <v>0.10264156981616127</v>
      </c>
      <c r="ET12">
        <f>Sheet33!GP12</f>
        <v>0.67592515875371073</v>
      </c>
      <c r="EU12">
        <f>Sheet33!GQ12</f>
        <v>0.51777974515031577</v>
      </c>
      <c r="EV12">
        <f>Sheet33!GR12</f>
        <v>0.64963294208676015</v>
      </c>
      <c r="EW12">
        <f>Sheet33!GS12</f>
        <v>0.23182651934815715</v>
      </c>
      <c r="EZ12">
        <f t="array" ref="EZ12:FI12">TRANSPOSE(EJ7:EJ16)</f>
        <v>0.57828975662535442</v>
      </c>
      <c r="FA12">
        <v>1.618099374691456</v>
      </c>
      <c r="FB12">
        <v>1.1374016221604502</v>
      </c>
      <c r="FC12">
        <v>0.56217808231469579</v>
      </c>
      <c r="FD12">
        <v>1.152911446881473</v>
      </c>
      <c r="FE12">
        <v>1.1452292431392568</v>
      </c>
      <c r="FF12">
        <v>0.81766844765697466</v>
      </c>
      <c r="FG12">
        <v>0.76572111842612156</v>
      </c>
      <c r="FH12">
        <v>1.2663115484090082</v>
      </c>
      <c r="FI12">
        <v>0.68205878486213956</v>
      </c>
      <c r="FL12">
        <f>Sheet33!FX12</f>
        <v>0.16449512881716094</v>
      </c>
      <c r="FM12">
        <f>Sheet33!FY12</f>
        <v>0.45124523277046846</v>
      </c>
      <c r="FN12">
        <f>Sheet33!FZ12</f>
        <v>0.3184740809876323</v>
      </c>
      <c r="FO12">
        <f>Sheet33!GA12</f>
        <v>0.16060318336452423</v>
      </c>
      <c r="FP12">
        <f>Sheet33!GB12</f>
        <v>0.32368384055265459</v>
      </c>
      <c r="FQ12">
        <f>Sheet33!GC12</f>
        <v>0.32282252894514496</v>
      </c>
      <c r="FR12">
        <f>Sheet33!GD12</f>
        <v>0.23333422035996176</v>
      </c>
      <c r="FS12">
        <f>Sheet33!GE12</f>
        <v>0.21729113655974983</v>
      </c>
      <c r="FT12">
        <f>Sheet33!GF12</f>
        <v>0.35428715998146854</v>
      </c>
      <c r="FU12">
        <f>Sheet33!GG12</f>
        <v>0.19207354493221696</v>
      </c>
      <c r="FX12">
        <f>($EV$10*FL12)+((1-$EV$10)*EZ12)</f>
        <v>0.20587459159798027</v>
      </c>
      <c r="FY12">
        <f t="shared" ref="FY12:GG12" si="16">($EV$10*FM12)+((1-$EV$10)*FA12)</f>
        <v>0.56793064696256712</v>
      </c>
      <c r="FZ12">
        <f t="shared" si="16"/>
        <v>0.40036683510491405</v>
      </c>
      <c r="GA12">
        <f t="shared" si="16"/>
        <v>0.20076067325954139</v>
      </c>
      <c r="GB12">
        <f t="shared" si="16"/>
        <v>0.40660660118553643</v>
      </c>
      <c r="GC12">
        <f t="shared" si="16"/>
        <v>0.40506320036455612</v>
      </c>
      <c r="GD12">
        <f t="shared" si="16"/>
        <v>0.29176764308966302</v>
      </c>
      <c r="GE12">
        <f t="shared" si="16"/>
        <v>0.27213413474638698</v>
      </c>
      <c r="GF12">
        <f t="shared" si="16"/>
        <v>0.44548959882422245</v>
      </c>
      <c r="GG12">
        <f t="shared" si="16"/>
        <v>0.24107206892520922</v>
      </c>
      <c r="GJ12">
        <f>EN12-($EU$10*FX12)</f>
        <v>0.11529635149734525</v>
      </c>
      <c r="GK12">
        <f t="shared" ref="GK12:GS12" si="17">EO12-($EU$10*FY12)</f>
        <v>9.255882209588534E-2</v>
      </c>
      <c r="GL12">
        <f t="shared" si="17"/>
        <v>0.9126166403271081</v>
      </c>
      <c r="GM12">
        <f t="shared" si="17"/>
        <v>0.71947773983764141</v>
      </c>
      <c r="GN12">
        <f t="shared" si="17"/>
        <v>2.8246965187508005E-2</v>
      </c>
      <c r="GO12">
        <f t="shared" si="17"/>
        <v>0.10223650661579671</v>
      </c>
      <c r="GP12">
        <f t="shared" si="17"/>
        <v>0.67563339111062104</v>
      </c>
      <c r="GQ12">
        <f t="shared" si="17"/>
        <v>0.51750761101556941</v>
      </c>
      <c r="GR12">
        <f t="shared" si="17"/>
        <v>0.64918745248793597</v>
      </c>
      <c r="GS12">
        <f t="shared" si="17"/>
        <v>0.23158544727923194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1.6699693612821358</v>
      </c>
      <c r="O13">
        <v>2.3044018874712413</v>
      </c>
      <c r="P13">
        <v>2.1099642679134489</v>
      </c>
      <c r="Q13">
        <v>1.8552292128047565</v>
      </c>
      <c r="S13">
        <f t="shared" si="8"/>
        <v>2.3458945200358468</v>
      </c>
      <c r="T13">
        <f t="shared" si="0"/>
        <v>2.9803270462249518</v>
      </c>
      <c r="U13">
        <f t="shared" si="0"/>
        <v>2.7858894266671594</v>
      </c>
      <c r="V13">
        <f t="shared" si="0"/>
        <v>2.5311543715584675</v>
      </c>
      <c r="X13">
        <f t="shared" si="9"/>
        <v>2.3458945200358468</v>
      </c>
      <c r="Y13">
        <f t="shared" si="1"/>
        <v>2.9803270462249518</v>
      </c>
      <c r="Z13">
        <f t="shared" si="1"/>
        <v>2.7858894266671594</v>
      </c>
      <c r="AA13">
        <f t="shared" si="1"/>
        <v>2.5311543715584675</v>
      </c>
      <c r="AC13">
        <v>10.331738358204483</v>
      </c>
      <c r="AD13">
        <v>13.998022674988604</v>
      </c>
      <c r="AE13">
        <v>11.129805548783123</v>
      </c>
      <c r="AF13">
        <v>13.330510513447718</v>
      </c>
      <c r="AH13">
        <f t="shared" si="10"/>
        <v>10.699269564964812</v>
      </c>
      <c r="AI13">
        <f t="shared" si="2"/>
        <v>14.365553881748934</v>
      </c>
      <c r="AJ13">
        <f t="shared" si="2"/>
        <v>11.497336755543452</v>
      </c>
      <c r="AK13">
        <f t="shared" si="2"/>
        <v>13.698041720208048</v>
      </c>
      <c r="AM13">
        <f t="shared" si="11"/>
        <v>10.699269564964812</v>
      </c>
      <c r="AN13">
        <f t="shared" si="3"/>
        <v>14.365553881748934</v>
      </c>
      <c r="AO13">
        <f t="shared" si="3"/>
        <v>11.497336755543452</v>
      </c>
      <c r="AP13">
        <f t="shared" si="3"/>
        <v>13.698041720208048</v>
      </c>
      <c r="AR13">
        <v>53.329452801051168</v>
      </c>
      <c r="AS13">
        <v>72.083669097503886</v>
      </c>
      <c r="AT13">
        <v>59.663909221963586</v>
      </c>
      <c r="AU13">
        <v>70.692580641070947</v>
      </c>
      <c r="AW13">
        <f t="shared" si="12"/>
        <v>54.265548824812264</v>
      </c>
      <c r="AX13">
        <f t="shared" si="4"/>
        <v>73.019765121264982</v>
      </c>
      <c r="AY13">
        <f t="shared" si="4"/>
        <v>60.600005245724681</v>
      </c>
      <c r="AZ13">
        <f t="shared" si="4"/>
        <v>71.628676664832042</v>
      </c>
      <c r="BB13">
        <f t="shared" si="13"/>
        <v>2.6278813281014006E-11</v>
      </c>
      <c r="BC13">
        <f t="shared" si="5"/>
        <v>1.9602291401558419E-15</v>
      </c>
      <c r="BD13">
        <f t="shared" si="5"/>
        <v>1.9763935241883693E-12</v>
      </c>
      <c r="BE13">
        <f t="shared" si="5"/>
        <v>5.81887406769183E-15</v>
      </c>
      <c r="BG13">
        <f t="shared" si="14"/>
        <v>2.6211315669767172E-11</v>
      </c>
      <c r="BH13">
        <f t="shared" si="6"/>
        <v>1.9594746838108153E-15</v>
      </c>
      <c r="BI13">
        <f t="shared" si="6"/>
        <v>1.9741550231838847E-12</v>
      </c>
      <c r="BJ13">
        <f t="shared" si="6"/>
        <v>5.8168993385956E-15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2.6211315669767172E-11</v>
      </c>
      <c r="BZ13">
        <f>$BH$13-$BM$13</f>
        <v>1.9594746838108153E-15</v>
      </c>
      <c r="CA13">
        <f>$BI$13-$BN$13</f>
        <v>1.9741550231838847E-12</v>
      </c>
      <c r="CB13">
        <f>$BJ$13-$BO$13</f>
        <v>5.8168993385956E-15</v>
      </c>
      <c r="CD13">
        <v>-3.5913884704372334</v>
      </c>
      <c r="CE13">
        <v>12.55238021484762</v>
      </c>
      <c r="CF13">
        <v>-3.4245104298136941</v>
      </c>
      <c r="CG13">
        <v>1.0039738672806659E-9</v>
      </c>
      <c r="CH13">
        <v>-2.6747198316765592</v>
      </c>
      <c r="CI13">
        <v>1.138299241729938E-5</v>
      </c>
      <c r="CJ13">
        <v>7.581182154534762E-11</v>
      </c>
      <c r="CK13">
        <v>-2.8743341835935441</v>
      </c>
      <c r="CL13">
        <v>3.0517616680868852E-8</v>
      </c>
      <c r="CM13">
        <v>1.2561286083592057E-2</v>
      </c>
      <c r="CO13">
        <f>(1/4)*SUM($BY$13:$CB$13)</f>
        <v>7.0483117667433655E-12</v>
      </c>
      <c r="CR13">
        <v>0.45963268721304062</v>
      </c>
      <c r="CS13">
        <v>0.71790081433728392</v>
      </c>
      <c r="CT13">
        <v>0.52526073660675487</v>
      </c>
      <c r="CU13">
        <v>0.63598704498656311</v>
      </c>
      <c r="CW13">
        <f>IF($AH$13&gt;0,$CR$13,0)</f>
        <v>0.45963268721304062</v>
      </c>
      <c r="CX13">
        <f>IF($AI$13&gt;0,$CS$13,0)</f>
        <v>0.71790081433728392</v>
      </c>
      <c r="CY13">
        <f>IF($AJ$13&gt;0,$CT$13,0)</f>
        <v>0.52526073660675487</v>
      </c>
      <c r="CZ13">
        <f>IF($AK$13&gt;0,$CU$13,0)</f>
        <v>0.63598704498656311</v>
      </c>
      <c r="DB13">
        <v>-0.71434753794531392</v>
      </c>
      <c r="DC13">
        <v>0.10023919222958183</v>
      </c>
      <c r="DD13">
        <v>0.20027115428255476</v>
      </c>
      <c r="DE13">
        <v>1.5701818054253489</v>
      </c>
      <c r="DF13">
        <v>0.83738165908242013</v>
      </c>
      <c r="DG13">
        <v>-7.9893069767017738E-2</v>
      </c>
      <c r="DH13">
        <v>1.5727321842918001</v>
      </c>
      <c r="DI13">
        <v>0.98787151431590015</v>
      </c>
      <c r="DJ13">
        <v>9.839167867096249E-2</v>
      </c>
      <c r="DK13">
        <v>0.36248583935452394</v>
      </c>
      <c r="DM13">
        <f>(1/4)*SUM($CW$13:$CZ$13)</f>
        <v>0.58469532078591058</v>
      </c>
      <c r="DO13">
        <v>-9.6230448906267252E-2</v>
      </c>
      <c r="DP13">
        <v>1.7835739920745399</v>
      </c>
      <c r="DQ13">
        <v>0.57438347076277374</v>
      </c>
      <c r="DR13">
        <v>1.0089467766968525</v>
      </c>
      <c r="DT13">
        <f>IF($S$13&gt;0,$DO$13,0)</f>
        <v>-9.6230448906267252E-2</v>
      </c>
      <c r="DU13">
        <f>IF($T$13&gt;0,$DP$13,0)</f>
        <v>1.7835739920745399</v>
      </c>
      <c r="DV13">
        <f>IF($U$13&gt;0,$DQ$13,0)</f>
        <v>0.57438347076277374</v>
      </c>
      <c r="DW13">
        <f>IF($V$13&gt;0,$DR$13,0)</f>
        <v>1.0089467766968525</v>
      </c>
      <c r="DY13">
        <v>0.217081413077021</v>
      </c>
      <c r="DZ13">
        <v>0.66035718911316188</v>
      </c>
      <c r="EA13">
        <v>0.44894645834312186</v>
      </c>
      <c r="EB13">
        <v>0.2430235395097945</v>
      </c>
      <c r="EC13">
        <v>0.51391479347622715</v>
      </c>
      <c r="ED13">
        <v>0.44789260968084638</v>
      </c>
      <c r="EE13">
        <v>0.29203581390751859</v>
      </c>
      <c r="EF13">
        <v>0.32371304985272892</v>
      </c>
      <c r="EG13">
        <v>0.49259986274680911</v>
      </c>
      <c r="EH13">
        <v>0.25698968623754476</v>
      </c>
      <c r="EJ13">
        <f>(1/4)*SUM($DT$13:$DW$13)</f>
        <v>0.81766844765697466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2.0225723876119281</v>
      </c>
      <c r="O14">
        <v>2.6239282860313624</v>
      </c>
      <c r="P14">
        <v>2.6763443737798482</v>
      </c>
      <c r="Q14">
        <v>2.9222003722629277</v>
      </c>
      <c r="S14">
        <f t="shared" si="8"/>
        <v>2.5403521327622438</v>
      </c>
      <c r="T14">
        <f t="shared" si="0"/>
        <v>3.1417080311816781</v>
      </c>
      <c r="U14">
        <f t="shared" si="0"/>
        <v>3.1941241189301639</v>
      </c>
      <c r="V14">
        <f t="shared" si="0"/>
        <v>3.4399801174132434</v>
      </c>
      <c r="X14">
        <f t="shared" si="9"/>
        <v>2.5403521327622438</v>
      </c>
      <c r="Y14">
        <f t="shared" si="1"/>
        <v>3.1417080311816781</v>
      </c>
      <c r="Z14">
        <f t="shared" si="1"/>
        <v>3.1941241189301639</v>
      </c>
      <c r="AA14">
        <f t="shared" si="1"/>
        <v>3.4399801174132434</v>
      </c>
      <c r="AC14">
        <v>14.654557504617264</v>
      </c>
      <c r="AD14">
        <v>20.239266691492354</v>
      </c>
      <c r="AE14">
        <v>16.43700512039182</v>
      </c>
      <c r="AF14">
        <v>19.8720220005988</v>
      </c>
      <c r="AH14">
        <f t="shared" si="10"/>
        <v>15.383450202809485</v>
      </c>
      <c r="AI14">
        <f t="shared" si="2"/>
        <v>20.968159389684576</v>
      </c>
      <c r="AJ14">
        <f t="shared" si="2"/>
        <v>17.165897818584043</v>
      </c>
      <c r="AK14">
        <f t="shared" si="2"/>
        <v>20.600914698791023</v>
      </c>
      <c r="AM14">
        <f t="shared" si="11"/>
        <v>15.383450202809485</v>
      </c>
      <c r="AN14">
        <f t="shared" si="3"/>
        <v>20.968159389684576</v>
      </c>
      <c r="AO14">
        <f t="shared" si="3"/>
        <v>17.165897818584043</v>
      </c>
      <c r="AP14">
        <f t="shared" si="3"/>
        <v>20.600914698791023</v>
      </c>
      <c r="AR14">
        <v>58.276166249692515</v>
      </c>
      <c r="AS14">
        <v>79.498856921744007</v>
      </c>
      <c r="AT14">
        <v>65.088512689491637</v>
      </c>
      <c r="AU14">
        <v>77.622916236804883</v>
      </c>
      <c r="AW14">
        <f t="shared" si="12"/>
        <v>58.463938864079019</v>
      </c>
      <c r="AX14">
        <f t="shared" si="4"/>
        <v>79.686629536130511</v>
      </c>
      <c r="AY14">
        <f t="shared" si="4"/>
        <v>65.27628530387814</v>
      </c>
      <c r="AZ14">
        <f t="shared" si="4"/>
        <v>77.810688851191387</v>
      </c>
      <c r="BB14">
        <f t="shared" si="13"/>
        <v>1.749618555947265E-9</v>
      </c>
      <c r="BC14">
        <f t="shared" si="5"/>
        <v>1.5405977809192474E-12</v>
      </c>
      <c r="BD14">
        <f t="shared" si="5"/>
        <v>2.1220521241502124E-10</v>
      </c>
      <c r="BE14">
        <f t="shared" si="5"/>
        <v>2.8161302513184203E-12</v>
      </c>
      <c r="BG14">
        <f t="shared" si="14"/>
        <v>1.7451246287726731E-9</v>
      </c>
      <c r="BH14">
        <f t="shared" si="6"/>
        <v>1.5400048330096697E-12</v>
      </c>
      <c r="BI14">
        <f t="shared" si="6"/>
        <v>2.1196486474370261E-10</v>
      </c>
      <c r="BJ14">
        <f t="shared" si="6"/>
        <v>2.8151745519371724E-12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22.274600587332682</v>
      </c>
      <c r="BT14">
        <f t="shared" si="7"/>
        <v>0</v>
      </c>
      <c r="BY14">
        <f>$BG$14-$BL$14</f>
        <v>1.7451246287726731E-9</v>
      </c>
      <c r="BZ14">
        <f>$BH$14-$BM$14</f>
        <v>1.5400048330096697E-12</v>
      </c>
      <c r="CA14">
        <f>$BI$14-$BN$14</f>
        <v>-0.99999999978803511</v>
      </c>
      <c r="CB14">
        <f>$BJ$14-$BO$14</f>
        <v>2.8151745519371724E-12</v>
      </c>
      <c r="CD14">
        <v>-5.242039847421144</v>
      </c>
      <c r="CE14">
        <v>18.511101374805978</v>
      </c>
      <c r="CF14">
        <v>-5.1502286743537411</v>
      </c>
      <c r="CG14">
        <v>1.4482291846534496E-9</v>
      </c>
      <c r="CH14">
        <v>-3.8457204667938418</v>
      </c>
      <c r="CI14">
        <v>1.6492079248652373E-5</v>
      </c>
      <c r="CJ14">
        <v>1.0931738319664456E-10</v>
      </c>
      <c r="CK14">
        <v>-4.2914744470022876</v>
      </c>
      <c r="CL14">
        <v>4.4145194524190348E-8</v>
      </c>
      <c r="CM14">
        <v>1.8345522983048184E-2</v>
      </c>
      <c r="CO14">
        <f>(1/4)*SUM($BY$14:$CB$14)</f>
        <v>-0.24999999950963883</v>
      </c>
      <c r="CR14">
        <v>0.58598666506631369</v>
      </c>
      <c r="CS14">
        <v>0.3677203470607035</v>
      </c>
      <c r="CT14">
        <v>0.57478618910271395</v>
      </c>
      <c r="CU14">
        <v>-4.7565060863205569E-2</v>
      </c>
      <c r="CW14">
        <f>IF($AH$14&gt;0,$CR$14,0)</f>
        <v>0.58598666506631369</v>
      </c>
      <c r="CX14">
        <f>IF($AI$14&gt;0,$CS$14,0)</f>
        <v>0.3677203470607035</v>
      </c>
      <c r="CY14">
        <f>IF($AJ$14&gt;0,$CT$14,0)</f>
        <v>0.57478618910271395</v>
      </c>
      <c r="CZ14">
        <f>IF($AK$14&gt;0,$CU$14,0)</f>
        <v>-4.7565060863205569E-2</v>
      </c>
      <c r="DB14">
        <v>-0.80279158303935882</v>
      </c>
      <c r="DC14">
        <v>0.10672587822893209</v>
      </c>
      <c r="DD14">
        <v>0.22641439666865865</v>
      </c>
      <c r="DE14">
        <v>1.8773056277198317</v>
      </c>
      <c r="DF14">
        <v>0.97631354632531142</v>
      </c>
      <c r="DG14">
        <v>-0.14605933491161716</v>
      </c>
      <c r="DH14">
        <v>1.8221486021132598</v>
      </c>
      <c r="DI14">
        <v>1.0790495020372315</v>
      </c>
      <c r="DJ14">
        <v>6.7770050346724092E-2</v>
      </c>
      <c r="DK14">
        <v>0.45740964411889234</v>
      </c>
      <c r="DM14">
        <f>(1/4)*SUM($CW$14:$CZ$14)</f>
        <v>0.37023203509163138</v>
      </c>
      <c r="DO14">
        <v>0.15965157889223261</v>
      </c>
      <c r="DP14">
        <v>1.3130671149617681</v>
      </c>
      <c r="DQ14">
        <v>0.79722574441023009</v>
      </c>
      <c r="DR14">
        <v>0.79294003544025549</v>
      </c>
      <c r="DT14">
        <f>IF($S$14&gt;0,$DO$14,0)</f>
        <v>0.15965157889223261</v>
      </c>
      <c r="DU14">
        <f>IF($T$14&gt;0,$DP$14,0)</f>
        <v>1.3130671149617681</v>
      </c>
      <c r="DV14">
        <f>IF($U$14&gt;0,$DQ$14,0)</f>
        <v>0.79722574441023009</v>
      </c>
      <c r="DW14">
        <f>IF($V$14&gt;0,$DR$14,0)</f>
        <v>0.79294003544025549</v>
      </c>
      <c r="DY14">
        <v>0.17906678266251125</v>
      </c>
      <c r="DZ14">
        <v>0.42699599508616098</v>
      </c>
      <c r="EA14">
        <v>0.32019183149721475</v>
      </c>
      <c r="EB14">
        <v>0.16806198506742759</v>
      </c>
      <c r="EC14">
        <v>0.30156126201192945</v>
      </c>
      <c r="ED14">
        <v>0.32396653339803261</v>
      </c>
      <c r="EE14">
        <v>0.27844207832132667</v>
      </c>
      <c r="EF14">
        <v>0.22095720636180463</v>
      </c>
      <c r="EG14">
        <v>0.34851048332040896</v>
      </c>
      <c r="EH14">
        <v>0.1912084197391215</v>
      </c>
      <c r="EJ14">
        <f>(1/4)*SUM($DT$14:$DW$14)</f>
        <v>0.76572111842612156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2.1487644062892834</v>
      </c>
      <c r="O15">
        <v>3.1093644985717659</v>
      </c>
      <c r="P15">
        <v>2.4964589885619866</v>
      </c>
      <c r="Q15">
        <v>2.9414096035870778</v>
      </c>
      <c r="S15">
        <f t="shared" si="8"/>
        <v>2.7983973483760436</v>
      </c>
      <c r="T15">
        <f t="shared" si="0"/>
        <v>3.758997440658526</v>
      </c>
      <c r="U15">
        <f t="shared" si="0"/>
        <v>3.1460919306487467</v>
      </c>
      <c r="V15">
        <f t="shared" si="0"/>
        <v>3.591042545673838</v>
      </c>
      <c r="X15">
        <f t="shared" si="9"/>
        <v>2.7983973483760436</v>
      </c>
      <c r="Y15">
        <f t="shared" si="1"/>
        <v>3.758997440658526</v>
      </c>
      <c r="Z15">
        <f t="shared" si="1"/>
        <v>3.1460919306487467</v>
      </c>
      <c r="AA15">
        <f t="shared" si="1"/>
        <v>3.591042545673838</v>
      </c>
      <c r="AC15">
        <v>10.299953801444834</v>
      </c>
      <c r="AD15">
        <v>13.62631587863981</v>
      </c>
      <c r="AE15">
        <v>11.853145844373836</v>
      </c>
      <c r="AF15">
        <v>13.318059038071627</v>
      </c>
      <c r="AH15">
        <f t="shared" si="10"/>
        <v>10.50426788933742</v>
      </c>
      <c r="AI15">
        <f t="shared" si="2"/>
        <v>13.830629966532396</v>
      </c>
      <c r="AJ15">
        <f t="shared" si="2"/>
        <v>12.057459932266422</v>
      </c>
      <c r="AK15">
        <f t="shared" si="2"/>
        <v>13.522373125964213</v>
      </c>
      <c r="AM15">
        <f t="shared" si="11"/>
        <v>10.50426788933742</v>
      </c>
      <c r="AN15">
        <f t="shared" si="3"/>
        <v>13.830629966532396</v>
      </c>
      <c r="AO15">
        <f t="shared" si="3"/>
        <v>12.057459932266422</v>
      </c>
      <c r="AP15">
        <f t="shared" si="3"/>
        <v>13.522373125964213</v>
      </c>
      <c r="AR15">
        <v>59.687123609379363</v>
      </c>
      <c r="AS15">
        <v>80.484246459033969</v>
      </c>
      <c r="AT15">
        <v>66.851213200232465</v>
      </c>
      <c r="AU15">
        <v>78.951967103827087</v>
      </c>
      <c r="AW15">
        <f t="shared" si="12"/>
        <v>60.169080856026135</v>
      </c>
      <c r="AX15">
        <f t="shared" si="4"/>
        <v>80.966203705680741</v>
      </c>
      <c r="AY15">
        <f t="shared" si="4"/>
        <v>67.333170446879237</v>
      </c>
      <c r="AZ15">
        <f t="shared" si="4"/>
        <v>79.433924350473859</v>
      </c>
      <c r="BB15">
        <f t="shared" si="13"/>
        <v>9.6266932626554893E-9</v>
      </c>
      <c r="BC15">
        <f t="shared" si="5"/>
        <v>5.5386161663305602E-12</v>
      </c>
      <c r="BD15">
        <f t="shared" si="5"/>
        <v>1.6597776599145046E-9</v>
      </c>
      <c r="BE15">
        <f t="shared" si="5"/>
        <v>1.4276276741514633E-11</v>
      </c>
      <c r="BG15">
        <f t="shared" si="14"/>
        <v>9.6019669254161781E-9</v>
      </c>
      <c r="BH15">
        <f t="shared" si="6"/>
        <v>5.5364844542649885E-12</v>
      </c>
      <c r="BI15">
        <f t="shared" si="6"/>
        <v>1.6578977640772293E-9</v>
      </c>
      <c r="BJ15">
        <f t="shared" si="6"/>
        <v>1.427143185593379E-11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9.6019669254161781E-9</v>
      </c>
      <c r="BZ15">
        <f>$BH$15-$BM$15</f>
        <v>5.5364844542649885E-12</v>
      </c>
      <c r="CA15">
        <f>$BI$15-$BN$15</f>
        <v>1.6578977640772293E-9</v>
      </c>
      <c r="CB15">
        <f>$BJ$15-$BO$15</f>
        <v>1.427143185593379E-11</v>
      </c>
      <c r="CD15">
        <v>-3.4576574916330989</v>
      </c>
      <c r="CE15">
        <v>12.466045452151176</v>
      </c>
      <c r="CF15">
        <v>-3.3805932812554356</v>
      </c>
      <c r="CG15">
        <v>9.9132173230489256E-10</v>
      </c>
      <c r="CH15">
        <v>-2.6259692256601257</v>
      </c>
      <c r="CI15">
        <v>1.1307201318915921E-5</v>
      </c>
      <c r="CJ15">
        <v>7.4809933917979367E-11</v>
      </c>
      <c r="CK15">
        <v>-3.0143649778300103</v>
      </c>
      <c r="CL15">
        <v>3.0280306351421127E-8</v>
      </c>
      <c r="CM15">
        <v>1.2528185679737647E-2</v>
      </c>
      <c r="CO15">
        <f>(1/4)*SUM($BY$15:$CB$15)</f>
        <v>2.8199181514509018E-9</v>
      </c>
      <c r="CR15">
        <v>6.082264421520181E-2</v>
      </c>
      <c r="CS15">
        <v>0.25597346305299412</v>
      </c>
      <c r="CT15">
        <v>-1.3873557131472463E-2</v>
      </c>
      <c r="CU15">
        <v>-0.18701002093092517</v>
      </c>
      <c r="CW15">
        <f>IF($AH$15&gt;0,$CR$15,0)</f>
        <v>6.082264421520181E-2</v>
      </c>
      <c r="CX15">
        <f>IF($AI$15&gt;0,$CS$15,0)</f>
        <v>0.25597346305299412</v>
      </c>
      <c r="CY15">
        <f>IF($AJ$15&gt;0,$CT$15,0)</f>
        <v>-1.3873557131472463E-2</v>
      </c>
      <c r="CZ15">
        <f>IF($AK$15&gt;0,$CU$15,0)</f>
        <v>-0.18701002093092517</v>
      </c>
      <c r="DB15">
        <v>-0.88030889510208987</v>
      </c>
      <c r="DC15">
        <v>0.15219270838203147</v>
      </c>
      <c r="DD15">
        <v>0.26810046013056188</v>
      </c>
      <c r="DE15">
        <v>2.012813816255834</v>
      </c>
      <c r="DF15">
        <v>1.0801688246337231</v>
      </c>
      <c r="DG15">
        <v>-0.15271195088756759</v>
      </c>
      <c r="DH15">
        <v>1.980299329708427</v>
      </c>
      <c r="DI15">
        <v>1.1649013518303997</v>
      </c>
      <c r="DJ15">
        <v>0.10430027275367948</v>
      </c>
      <c r="DK15">
        <v>0.52520102619911635</v>
      </c>
      <c r="DM15">
        <f>(1/4)*SUM($CW$15:$CZ$15)</f>
        <v>2.8978132301449577E-2</v>
      </c>
      <c r="DO15">
        <v>0.95642379337804551</v>
      </c>
      <c r="DP15">
        <v>2.0480741757341292</v>
      </c>
      <c r="DQ15">
        <v>0.925328191395138</v>
      </c>
      <c r="DR15">
        <v>1.1354200331287201</v>
      </c>
      <c r="DT15">
        <f>IF($S$15&gt;0,$DO$15,0)</f>
        <v>0.95642379337804551</v>
      </c>
      <c r="DU15">
        <f>IF($T$15&gt;0,$DP$15,0)</f>
        <v>2.0480741757341292</v>
      </c>
      <c r="DV15">
        <f>IF($U$15&gt;0,$DQ$15,0)</f>
        <v>0.925328191395138</v>
      </c>
      <c r="DW15">
        <f>IF($V$15&gt;0,$DR$15,0)</f>
        <v>1.1354200331287201</v>
      </c>
      <c r="DY15">
        <v>0.34491937717946447</v>
      </c>
      <c r="DZ15">
        <v>0.98571779141110127</v>
      </c>
      <c r="EA15">
        <v>0.6946883327939275</v>
      </c>
      <c r="EB15">
        <v>0.29745891000075231</v>
      </c>
      <c r="EC15">
        <v>0.63141064494193522</v>
      </c>
      <c r="ED15">
        <v>0.70005524161802446</v>
      </c>
      <c r="EE15">
        <v>0.49069076053291005</v>
      </c>
      <c r="EF15">
        <v>0.4268981475996288</v>
      </c>
      <c r="EG15">
        <v>0.7835253844049036</v>
      </c>
      <c r="EH15">
        <v>0.4317938706630815</v>
      </c>
      <c r="EJ15">
        <f>(1/4)*SUM($DT$15:$DW$15)</f>
        <v>1.2663115484090082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1.777107744704824</v>
      </c>
      <c r="O16">
        <v>2.2680835449371952</v>
      </c>
      <c r="P16">
        <v>1.759644648665623</v>
      </c>
      <c r="Q16">
        <v>2.3616105832476197</v>
      </c>
      <c r="S16">
        <f t="shared" si="8"/>
        <v>2.0089342640529813</v>
      </c>
      <c r="T16">
        <f t="shared" si="0"/>
        <v>2.4999100642853525</v>
      </c>
      <c r="U16">
        <f t="shared" si="0"/>
        <v>1.9914711680137802</v>
      </c>
      <c r="V16">
        <f t="shared" si="0"/>
        <v>2.593437102595777</v>
      </c>
      <c r="X16">
        <f t="shared" si="9"/>
        <v>2.0089342640529813</v>
      </c>
      <c r="Y16">
        <f t="shared" si="1"/>
        <v>2.4999100642853525</v>
      </c>
      <c r="Z16">
        <f t="shared" si="1"/>
        <v>1.9914711680137802</v>
      </c>
      <c r="AA16">
        <f t="shared" si="1"/>
        <v>2.593437102595777</v>
      </c>
      <c r="AC16">
        <v>10.800666967124844</v>
      </c>
      <c r="AD16">
        <v>15.450785040225952</v>
      </c>
      <c r="AE16">
        <v>12.015574570049898</v>
      </c>
      <c r="AF16">
        <v>15.009290043461693</v>
      </c>
      <c r="AH16">
        <f t="shared" si="10"/>
        <v>11.268809834644042</v>
      </c>
      <c r="AI16">
        <f t="shared" si="2"/>
        <v>15.91892790774515</v>
      </c>
      <c r="AJ16">
        <f t="shared" si="2"/>
        <v>12.483717437569096</v>
      </c>
      <c r="AK16">
        <f t="shared" si="2"/>
        <v>15.477432910980891</v>
      </c>
      <c r="AM16">
        <f t="shared" si="11"/>
        <v>11.268809834644042</v>
      </c>
      <c r="AN16">
        <f t="shared" si="3"/>
        <v>15.91892790774515</v>
      </c>
      <c r="AO16">
        <f t="shared" si="3"/>
        <v>12.483717437569096</v>
      </c>
      <c r="AP16">
        <f t="shared" si="3"/>
        <v>15.477432910980891</v>
      </c>
      <c r="AR16">
        <v>72.472287039757973</v>
      </c>
      <c r="AS16">
        <v>98.839146591718816</v>
      </c>
      <c r="AT16">
        <v>80.574971593282797</v>
      </c>
      <c r="AU16">
        <v>96.233291237322987</v>
      </c>
      <c r="AW16">
        <f t="shared" si="12"/>
        <v>72.655220675222267</v>
      </c>
      <c r="AX16">
        <f t="shared" si="4"/>
        <v>99.02208022718311</v>
      </c>
      <c r="AY16">
        <f t="shared" si="4"/>
        <v>80.757905228747092</v>
      </c>
      <c r="AZ16">
        <f t="shared" si="4"/>
        <v>96.416224872787282</v>
      </c>
      <c r="BB16">
        <f t="shared" si="13"/>
        <v>2.5476440988554242E-3</v>
      </c>
      <c r="BC16">
        <f t="shared" si="5"/>
        <v>3.8456416097631599E-4</v>
      </c>
      <c r="BD16">
        <f t="shared" si="5"/>
        <v>1.1228924237006808E-3</v>
      </c>
      <c r="BE16">
        <f t="shared" si="5"/>
        <v>3.3879295035653959E-4</v>
      </c>
      <c r="BG16">
        <f t="shared" si="14"/>
        <v>2.5411004285176139E-3</v>
      </c>
      <c r="BH16">
        <f t="shared" si="6"/>
        <v>3.8441614926412634E-4</v>
      </c>
      <c r="BI16">
        <f t="shared" si="6"/>
        <v>1.1216206143228322E-3</v>
      </c>
      <c r="BJ16">
        <f t="shared" si="6"/>
        <v>3.3867797548530441E-4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2.5411004285176139E-3</v>
      </c>
      <c r="BZ16">
        <f>$BH$16-$BM$16</f>
        <v>3.8441614926412634E-4</v>
      </c>
      <c r="CA16">
        <f>$BI$16-$BN$16</f>
        <v>1.1216206143228322E-3</v>
      </c>
      <c r="CB16">
        <f>$BJ$16-$BO$16</f>
        <v>3.3867797548530441E-4</v>
      </c>
      <c r="CD16">
        <v>-3.9797319769362876</v>
      </c>
      <c r="CE16">
        <v>13.773606307316065</v>
      </c>
      <c r="CF16">
        <v>-3.8693582274934135</v>
      </c>
      <c r="CG16">
        <v>1.0602349666524435E-9</v>
      </c>
      <c r="CH16">
        <v>-2.8170984915363237</v>
      </c>
      <c r="CI16">
        <v>1.2076271984330161E-5</v>
      </c>
      <c r="CJ16">
        <v>8.0034087172827183E-11</v>
      </c>
      <c r="CK16">
        <v>-3.1209293537973553</v>
      </c>
      <c r="CL16">
        <v>3.2302121643539505E-8</v>
      </c>
      <c r="CM16">
        <v>1.3499632732941408E-2</v>
      </c>
      <c r="CO16">
        <f>(1/4)*SUM($BY$16:$CB$16)</f>
        <v>1.0964537918974693E-3</v>
      </c>
      <c r="CR16">
        <v>-0.10080291964254703</v>
      </c>
      <c r="CS16">
        <v>0.35293430478118121</v>
      </c>
      <c r="CT16">
        <v>-0.1933923442013612</v>
      </c>
      <c r="CU16">
        <v>0.46355387100223377</v>
      </c>
      <c r="CW16">
        <f>IF($AH$16&gt;0,$CR$16,0)</f>
        <v>-0.10080291964254703</v>
      </c>
      <c r="CX16">
        <f>IF($AI$16&gt;0,$CS$16,0)</f>
        <v>0.35293430478118121</v>
      </c>
      <c r="CY16">
        <f>IF($AJ$16&gt;0,$CT$16,0)</f>
        <v>-0.1933923442013612</v>
      </c>
      <c r="CZ16">
        <f>IF($AK$16&gt;0,$CU$16,0)</f>
        <v>0.46355387100223377</v>
      </c>
      <c r="DB16">
        <v>-0.62116823816083488</v>
      </c>
      <c r="DC16">
        <v>0.10690750941699073</v>
      </c>
      <c r="DD16">
        <v>0.1718252277850818</v>
      </c>
      <c r="DE16">
        <v>1.3708773793163056</v>
      </c>
      <c r="DF16">
        <v>0.76131820122745197</v>
      </c>
      <c r="DG16">
        <v>-0.11492906667533914</v>
      </c>
      <c r="DH16">
        <v>1.3533733342554712</v>
      </c>
      <c r="DI16">
        <v>0.77944740398252976</v>
      </c>
      <c r="DJ16">
        <v>6.2367953651446012E-2</v>
      </c>
      <c r="DK16">
        <v>0.37421502797125472</v>
      </c>
      <c r="DM16">
        <f>(1/4)*SUM($CW$16:$CZ$16)</f>
        <v>0.13057322798487669</v>
      </c>
      <c r="DO16">
        <v>0.48116567585758258</v>
      </c>
      <c r="DP16">
        <v>1.1263189273483585</v>
      </c>
      <c r="DQ16">
        <v>0.43018103775737909</v>
      </c>
      <c r="DR16">
        <v>0.69056949848523819</v>
      </c>
      <c r="DT16">
        <f>IF($S$16&gt;0,$DO$16,0)</f>
        <v>0.48116567585758258</v>
      </c>
      <c r="DU16">
        <f>IF($T$16&gt;0,$DP$16,0)</f>
        <v>1.1263189273483585</v>
      </c>
      <c r="DV16">
        <f>IF($U$16&gt;0,$DQ$16,0)</f>
        <v>0.43018103775737909</v>
      </c>
      <c r="DW16">
        <f>IF($V$16&gt;0,$DR$16,0)</f>
        <v>0.69056949848523819</v>
      </c>
      <c r="DY16">
        <v>0.3389080243920165</v>
      </c>
      <c r="DZ16">
        <v>0.99441509645916204</v>
      </c>
      <c r="EA16">
        <v>0.72668132440874833</v>
      </c>
      <c r="EB16">
        <v>0.3514407031194261</v>
      </c>
      <c r="EC16">
        <v>0.65430340054138114</v>
      </c>
      <c r="ED16">
        <v>0.7067293564374717</v>
      </c>
      <c r="EE16">
        <v>0.56264409305970475</v>
      </c>
      <c r="EF16">
        <v>0.48169972932218497</v>
      </c>
      <c r="EG16">
        <v>0.73480873413636982</v>
      </c>
      <c r="EH16">
        <v>0.4059165164200233</v>
      </c>
      <c r="EJ16">
        <f>(1/4)*SUM($DT$16:$DW$16)</f>
        <v>0.68205878486213956</v>
      </c>
      <c r="EN16">
        <f>Sheet33!GJ16</f>
        <v>0.62654618304189547</v>
      </c>
      <c r="EO16">
        <f>Sheet33!GK16</f>
        <v>0.24217269657530285</v>
      </c>
      <c r="EP16">
        <f>Sheet33!GL16</f>
        <v>5.5550590187036591E-2</v>
      </c>
      <c r="EQ16">
        <f>Sheet33!GM16</f>
        <v>0.99151229275378605</v>
      </c>
      <c r="ER16">
        <f>Sheet33!GN16</f>
        <v>0.62976628309323457</v>
      </c>
      <c r="ES16">
        <f>Sheet33!GO16</f>
        <v>0.94432710682871279</v>
      </c>
      <c r="ET16">
        <f>Sheet33!GP16</f>
        <v>0.23681670622139087</v>
      </c>
      <c r="EU16">
        <f>Sheet33!GQ16</f>
        <v>0.67304653765621081</v>
      </c>
      <c r="EV16">
        <f>Sheet33!GR16</f>
        <v>0.96707355353388913</v>
      </c>
      <c r="EW16">
        <f>Sheet33!GS16</f>
        <v>0.9974956318332262</v>
      </c>
      <c r="EZ16">
        <f t="array" ref="EZ16:FI25">(1/4)*(MMULT($C$7:$F$16,$DT$23:$EC$26))</f>
        <v>0.18780223992054063</v>
      </c>
      <c r="FA16">
        <v>0.66108266384712722</v>
      </c>
      <c r="FB16">
        <v>0.44278781120267474</v>
      </c>
      <c r="FC16">
        <v>0.18358407098162538</v>
      </c>
      <c r="FD16">
        <v>0.43138546198329597</v>
      </c>
      <c r="FE16">
        <v>0.43623878697531532</v>
      </c>
      <c r="FF16">
        <v>0.2526544114312621</v>
      </c>
      <c r="FG16">
        <v>0.27165760934279337</v>
      </c>
      <c r="FH16">
        <v>0.48712924969981752</v>
      </c>
      <c r="FI16">
        <v>0.26382389924816052</v>
      </c>
      <c r="FL16">
        <f>Sheet33!FX16</f>
        <v>5.4448943803194205E-2</v>
      </c>
      <c r="FM16">
        <f>Sheet33!FY16</f>
        <v>0.18497181730224527</v>
      </c>
      <c r="FN16">
        <f>Sheet33!FZ16</f>
        <v>0.12467011387148966</v>
      </c>
      <c r="FO16">
        <f>Sheet33!GA16</f>
        <v>5.3519243436023094E-2</v>
      </c>
      <c r="FP16">
        <f>Sheet33!GB16</f>
        <v>0.12204468304232122</v>
      </c>
      <c r="FQ16">
        <f>Sheet33!GC16</f>
        <v>0.12391619455307575</v>
      </c>
      <c r="FR16">
        <f>Sheet33!GD16</f>
        <v>7.3831704594002359E-2</v>
      </c>
      <c r="FS16">
        <f>Sheet33!GE16</f>
        <v>7.8090310730003373E-2</v>
      </c>
      <c r="FT16">
        <f>Sheet33!GF16</f>
        <v>0.13708735335685496</v>
      </c>
      <c r="FU16">
        <f>Sheet33!GG16</f>
        <v>7.4798376558919424E-2</v>
      </c>
      <c r="FX16">
        <f>($EV$10*FL16)+((1-$EV$10)*EZ16)</f>
        <v>6.7784273414928847E-2</v>
      </c>
      <c r="FY16">
        <f t="shared" ref="FY16:GG25" si="18">($EV$10*FM16)+((1-$EV$10)*FA16)</f>
        <v>0.23258290195673345</v>
      </c>
      <c r="FZ16">
        <f t="shared" si="18"/>
        <v>0.15648188360460816</v>
      </c>
      <c r="GA16">
        <f t="shared" si="18"/>
        <v>6.652572619058332E-2</v>
      </c>
      <c r="GB16">
        <f t="shared" si="18"/>
        <v>0.15297876093641868</v>
      </c>
      <c r="GC16">
        <f t="shared" si="18"/>
        <v>0.15514845379529968</v>
      </c>
      <c r="GD16">
        <f t="shared" si="18"/>
        <v>9.171397527772833E-2</v>
      </c>
      <c r="GE16">
        <f t="shared" si="18"/>
        <v>9.7447040591282369E-2</v>
      </c>
      <c r="GF16">
        <f t="shared" si="18"/>
        <v>0.1720915429911512</v>
      </c>
      <c r="GG16">
        <f t="shared" si="18"/>
        <v>9.3700928827843533E-2</v>
      </c>
      <c r="GJ16">
        <f>EN16-($EU$10*FX16)</f>
        <v>0.62647839876848055</v>
      </c>
      <c r="GK16">
        <f t="shared" ref="GK16:GS25" si="19">EO16-($EU$10*FY16)</f>
        <v>0.24194011367334611</v>
      </c>
      <c r="GL16">
        <f t="shared" si="19"/>
        <v>5.5394108303431985E-2</v>
      </c>
      <c r="GM16">
        <f t="shared" si="19"/>
        <v>0.99144576702759546</v>
      </c>
      <c r="GN16">
        <f t="shared" si="19"/>
        <v>0.62961330433229812</v>
      </c>
      <c r="GO16">
        <f t="shared" si="19"/>
        <v>0.94417195837491752</v>
      </c>
      <c r="GP16">
        <f t="shared" si="19"/>
        <v>0.23672499224611313</v>
      </c>
      <c r="GQ16">
        <f t="shared" si="19"/>
        <v>0.67294909061561947</v>
      </c>
      <c r="GR16">
        <f t="shared" si="19"/>
        <v>0.96690146199089799</v>
      </c>
      <c r="GS16">
        <f t="shared" si="19"/>
        <v>0.99740193090439833</v>
      </c>
    </row>
    <row r="17" spans="1:201">
      <c r="A17">
        <v>16</v>
      </c>
      <c r="BQ17">
        <f>SUM(BQ7:BQ16)</f>
        <v>10.636535239464099</v>
      </c>
      <c r="BR17">
        <f t="shared" ref="BR17:BT17" si="20">SUM(BR7:BR16)</f>
        <v>27.631021115928547</v>
      </c>
      <c r="BS17">
        <f t="shared" si="20"/>
        <v>22.274600587332682</v>
      </c>
      <c r="BT17">
        <f t="shared" si="20"/>
        <v>27.631021115928547</v>
      </c>
      <c r="EN17">
        <f>Sheet33!GJ17</f>
        <v>0.14054238478330228</v>
      </c>
      <c r="EO17">
        <f>Sheet33!GK17</f>
        <v>0.91134386277317203</v>
      </c>
      <c r="EP17">
        <f>Sheet33!GL17</f>
        <v>0.55212867420887191</v>
      </c>
      <c r="EQ17">
        <f>Sheet33!GM17</f>
        <v>0.9668617889880462</v>
      </c>
      <c r="ER17">
        <f>Sheet33!GN17</f>
        <v>0.29006976700983378</v>
      </c>
      <c r="ES17">
        <f>Sheet33!GO17</f>
        <v>0.5062562436032032</v>
      </c>
      <c r="ET17">
        <f>Sheet33!GP17</f>
        <v>0.55597228626412909</v>
      </c>
      <c r="EU17">
        <f>Sheet33!GQ17</f>
        <v>0.21093901621626368</v>
      </c>
      <c r="EV17">
        <f>Sheet33!GR17</f>
        <v>0.2672846442402339</v>
      </c>
      <c r="EW17">
        <f>Sheet33!GS17</f>
        <v>0.58901803921893237</v>
      </c>
      <c r="EZ17">
        <v>0.28967453831203555</v>
      </c>
      <c r="FA17">
        <v>0.80218037870239933</v>
      </c>
      <c r="FB17">
        <v>0.60642790718849959</v>
      </c>
      <c r="FC17">
        <v>0.29070737642102734</v>
      </c>
      <c r="FD17">
        <v>0.50301416487377681</v>
      </c>
      <c r="FE17">
        <v>0.58780601095726792</v>
      </c>
      <c r="FF17">
        <v>0.51029127738492175</v>
      </c>
      <c r="FG17">
        <v>0.39706298857778899</v>
      </c>
      <c r="FH17">
        <v>0.59926454377457561</v>
      </c>
      <c r="FI17">
        <v>0.33720126347270429</v>
      </c>
      <c r="FL17">
        <f>Sheet33!FX17</f>
        <v>8.15522351352648E-2</v>
      </c>
      <c r="FM17">
        <f>Sheet33!FY17</f>
        <v>0.22239598610948852</v>
      </c>
      <c r="FN17">
        <f>Sheet33!FZ17</f>
        <v>0.16837042545804784</v>
      </c>
      <c r="FO17">
        <f>Sheet33!GA17</f>
        <v>8.2029708001334689E-2</v>
      </c>
      <c r="FP17">
        <f>Sheet33!GB17</f>
        <v>0.14072230962261451</v>
      </c>
      <c r="FQ17">
        <f>Sheet33!GC17</f>
        <v>0.16418756223819664</v>
      </c>
      <c r="FR17">
        <f>Sheet33!GD17</f>
        <v>0.14290427085346355</v>
      </c>
      <c r="FS17">
        <f>Sheet33!GE17</f>
        <v>0.11143798521145737</v>
      </c>
      <c r="FT17">
        <f>Sheet33!GF17</f>
        <v>0.16677179416141033</v>
      </c>
      <c r="FU17">
        <f>Sheet33!GG17</f>
        <v>9.4231232475119969E-2</v>
      </c>
      <c r="FX17">
        <f t="shared" ref="FX17:FX25" si="21">($EV$10*FL17)+((1-$EV$10)*EZ17)</f>
        <v>0.10236446545294187</v>
      </c>
      <c r="FY17">
        <f t="shared" si="18"/>
        <v>0.2803744253687796</v>
      </c>
      <c r="FZ17">
        <f t="shared" si="18"/>
        <v>0.21217617363109301</v>
      </c>
      <c r="GA17">
        <f t="shared" si="18"/>
        <v>0.10289747484330396</v>
      </c>
      <c r="GB17">
        <f t="shared" si="18"/>
        <v>0.17695149514773073</v>
      </c>
      <c r="GC17">
        <f t="shared" si="18"/>
        <v>0.20654940711010375</v>
      </c>
      <c r="GD17">
        <f t="shared" si="18"/>
        <v>0.17964297150660935</v>
      </c>
      <c r="GE17">
        <f t="shared" si="18"/>
        <v>0.14000048554809053</v>
      </c>
      <c r="GF17">
        <f t="shared" si="18"/>
        <v>0.21002106912272686</v>
      </c>
      <c r="GG17">
        <f t="shared" si="18"/>
        <v>0.1185282355748784</v>
      </c>
      <c r="GJ17">
        <f t="shared" ref="GJ17:GJ25" si="22">EN17-($EU$10*FX17)</f>
        <v>0.14044002031784933</v>
      </c>
      <c r="GK17">
        <f t="shared" si="19"/>
        <v>0.91106348834780326</v>
      </c>
      <c r="GL17">
        <f t="shared" si="19"/>
        <v>0.55191649803524079</v>
      </c>
      <c r="GM17">
        <f t="shared" si="19"/>
        <v>0.96675889151320293</v>
      </c>
      <c r="GN17">
        <f t="shared" si="19"/>
        <v>0.28989281551468604</v>
      </c>
      <c r="GO17">
        <f t="shared" si="19"/>
        <v>0.50604969419609314</v>
      </c>
      <c r="GP17">
        <f t="shared" si="19"/>
        <v>0.55579264329262246</v>
      </c>
      <c r="GQ17">
        <f t="shared" si="19"/>
        <v>0.21079901573071558</v>
      </c>
      <c r="GR17">
        <f t="shared" si="19"/>
        <v>0.26707462317111119</v>
      </c>
      <c r="GS17">
        <f t="shared" si="19"/>
        <v>0.58889951098335747</v>
      </c>
    </row>
    <row r="18" spans="1:201">
      <c r="A18">
        <v>17</v>
      </c>
      <c r="EN18">
        <f>Sheet33!GJ18</f>
        <v>0.45568887371884498</v>
      </c>
      <c r="EO18">
        <f>Sheet33!GK18</f>
        <v>0.61818216604916798</v>
      </c>
      <c r="EP18">
        <f>Sheet33!GL18</f>
        <v>2.7357420458685958E-2</v>
      </c>
      <c r="EQ18">
        <f>Sheet33!GM18</f>
        <v>0.88257715906666345</v>
      </c>
      <c r="ER18">
        <f>Sheet33!GN18</f>
        <v>0.77701765699906422</v>
      </c>
      <c r="ES18">
        <f>Sheet33!GO18</f>
        <v>0.45383655304266129</v>
      </c>
      <c r="ET18">
        <f>Sheet33!GP18</f>
        <v>0.99181458371431774</v>
      </c>
      <c r="EU18">
        <f>Sheet33!GQ18</f>
        <v>0.69445829757826738</v>
      </c>
      <c r="EV18">
        <f>Sheet33!GR18</f>
        <v>0.89188966331618225</v>
      </c>
      <c r="EW18">
        <f>Sheet33!GS18</f>
        <v>0.72145700849731664</v>
      </c>
      <c r="EZ18">
        <v>0.39038620021937609</v>
      </c>
      <c r="FA18">
        <v>0.92116804715863743</v>
      </c>
      <c r="FB18">
        <v>0.63740294509385786</v>
      </c>
      <c r="FC18">
        <v>0.35324157494773911</v>
      </c>
      <c r="FD18">
        <v>0.74767053843402842</v>
      </c>
      <c r="FE18">
        <v>0.6774319429235961</v>
      </c>
      <c r="FF18">
        <v>0.47352705835673697</v>
      </c>
      <c r="FG18">
        <v>0.45933021265691193</v>
      </c>
      <c r="FH18">
        <v>0.79557213680533967</v>
      </c>
      <c r="FI18">
        <v>0.41666515459075121</v>
      </c>
      <c r="FL18">
        <f>Sheet33!FX18</f>
        <v>0.11041185877889606</v>
      </c>
      <c r="FM18">
        <f>Sheet33!FY18</f>
        <v>0.25719661770603514</v>
      </c>
      <c r="FN18">
        <f>Sheet33!FZ18</f>
        <v>0.17880783058954799</v>
      </c>
      <c r="FO18">
        <f>Sheet33!GA18</f>
        <v>0.10062271548389207</v>
      </c>
      <c r="FP18">
        <f>Sheet33!GB18</f>
        <v>0.20929610850228364</v>
      </c>
      <c r="FQ18">
        <f>Sheet33!GC18</f>
        <v>0.19098163561073817</v>
      </c>
      <c r="FR18">
        <f>Sheet33!GD18</f>
        <v>0.13529578187837665</v>
      </c>
      <c r="FS18">
        <f>Sheet33!GE18</f>
        <v>0.13028427056929637</v>
      </c>
      <c r="FT18">
        <f>Sheet33!GF18</f>
        <v>0.22219543022210078</v>
      </c>
      <c r="FU18">
        <f>Sheet33!GG18</f>
        <v>0.11720589745936111</v>
      </c>
      <c r="FX18">
        <f t="shared" si="21"/>
        <v>0.13840929292294407</v>
      </c>
      <c r="FY18">
        <f t="shared" si="18"/>
        <v>0.32359376065129536</v>
      </c>
      <c r="FZ18">
        <f t="shared" si="18"/>
        <v>0.22466734203997896</v>
      </c>
      <c r="GA18">
        <f t="shared" si="18"/>
        <v>0.12588460143027677</v>
      </c>
      <c r="GB18">
        <f t="shared" si="18"/>
        <v>0.26313355149545814</v>
      </c>
      <c r="GC18">
        <f t="shared" si="18"/>
        <v>0.23962666634202395</v>
      </c>
      <c r="GD18">
        <f t="shared" si="18"/>
        <v>0.16911890952621267</v>
      </c>
      <c r="GE18">
        <f t="shared" si="18"/>
        <v>0.16318886477805791</v>
      </c>
      <c r="GF18">
        <f t="shared" si="18"/>
        <v>0.27953310088042466</v>
      </c>
      <c r="GG18">
        <f t="shared" si="18"/>
        <v>0.14715182317250011</v>
      </c>
      <c r="GJ18">
        <f t="shared" si="22"/>
        <v>0.45555046442592201</v>
      </c>
      <c r="GK18">
        <f t="shared" si="19"/>
        <v>0.61785857228851671</v>
      </c>
      <c r="GL18">
        <f t="shared" si="19"/>
        <v>2.713275311664598E-2</v>
      </c>
      <c r="GM18">
        <f t="shared" si="19"/>
        <v>0.88245127446523319</v>
      </c>
      <c r="GN18">
        <f t="shared" si="19"/>
        <v>0.77675452344756879</v>
      </c>
      <c r="GO18">
        <f t="shared" si="19"/>
        <v>0.45359692637631926</v>
      </c>
      <c r="GP18">
        <f t="shared" si="19"/>
        <v>0.99164546480479154</v>
      </c>
      <c r="GQ18">
        <f t="shared" si="19"/>
        <v>0.69429510871348932</v>
      </c>
      <c r="GR18">
        <f t="shared" si="19"/>
        <v>0.89161013021530178</v>
      </c>
      <c r="GS18">
        <f t="shared" si="19"/>
        <v>0.72130985667414416</v>
      </c>
    </row>
    <row r="19" spans="1:201">
      <c r="A19">
        <v>18</v>
      </c>
      <c r="BN19" t="s">
        <v>35</v>
      </c>
      <c r="BO19">
        <f>BS21+BS34+BS47</f>
        <v>5.1600956433990759E-4</v>
      </c>
      <c r="EN19">
        <f>Sheet33!GJ19</f>
        <v>0.15767326036631396</v>
      </c>
      <c r="EO19">
        <f>Sheet33!GK19</f>
        <v>0.12299938077623852</v>
      </c>
      <c r="EP19">
        <f>Sheet33!GL19</f>
        <v>1.0606218292337969E-2</v>
      </c>
      <c r="EQ19">
        <f>Sheet33!GM19</f>
        <v>0.92263345876357528</v>
      </c>
      <c r="ER19">
        <f>Sheet33!GN19</f>
        <v>0.66104679674229783</v>
      </c>
      <c r="ES19">
        <f>Sheet33!GO19</f>
        <v>0.75237686230545386</v>
      </c>
      <c r="ET19">
        <f>Sheet33!GP19</f>
        <v>0.33638637431629415</v>
      </c>
      <c r="EU19">
        <f>Sheet33!GQ19</f>
        <v>0.96384601762288868</v>
      </c>
      <c r="EV19">
        <f>Sheet33!GR19</f>
        <v>0.12808501354237314</v>
      </c>
      <c r="EW19">
        <f>Sheet33!GS19</f>
        <v>0.12040327461211552</v>
      </c>
      <c r="EZ19">
        <v>0.19520634820668703</v>
      </c>
      <c r="FA19">
        <v>0.65122645885727581</v>
      </c>
      <c r="FB19">
        <v>0.43935475804039958</v>
      </c>
      <c r="FC19">
        <v>0.23651080900703203</v>
      </c>
      <c r="FD19">
        <v>0.50205881192093116</v>
      </c>
      <c r="FE19">
        <v>0.429904989060514</v>
      </c>
      <c r="FF19">
        <v>0.27138392768086239</v>
      </c>
      <c r="FG19">
        <v>0.3173282594941631</v>
      </c>
      <c r="FH19">
        <v>0.46307538401042614</v>
      </c>
      <c r="FI19">
        <v>0.24087719997614429</v>
      </c>
      <c r="FL19">
        <f>Sheet33!FX19</f>
        <v>5.6498172178278523E-2</v>
      </c>
      <c r="FM19">
        <f>Sheet33!FY19</f>
        <v>0.18236742731022024</v>
      </c>
      <c r="FN19">
        <f>Sheet33!FZ19</f>
        <v>0.12379174271485507</v>
      </c>
      <c r="FO19">
        <f>Sheet33!GA19</f>
        <v>6.790325544915779E-2</v>
      </c>
      <c r="FP19">
        <f>Sheet33!GB19</f>
        <v>0.14125948868748989</v>
      </c>
      <c r="FQ19">
        <f>Sheet33!GC19</f>
        <v>0.12226587810567802</v>
      </c>
      <c r="FR19">
        <f>Sheet33!GD19</f>
        <v>7.8974944941301889E-2</v>
      </c>
      <c r="FS19">
        <f>Sheet33!GE19</f>
        <v>9.0518039973837422E-2</v>
      </c>
      <c r="FT19">
        <f>Sheet33!GF19</f>
        <v>0.13062683115533</v>
      </c>
      <c r="FU19">
        <f>Sheet33!GG19</f>
        <v>6.8619449044936318E-2</v>
      </c>
      <c r="FX19">
        <f t="shared" si="21"/>
        <v>7.036898978111937E-2</v>
      </c>
      <c r="FY19">
        <f t="shared" si="18"/>
        <v>0.2292533304649258</v>
      </c>
      <c r="FZ19">
        <f t="shared" si="18"/>
        <v>0.1553480442474095</v>
      </c>
      <c r="GA19">
        <f t="shared" si="18"/>
        <v>8.4764010804945208E-2</v>
      </c>
      <c r="GB19">
        <f t="shared" si="18"/>
        <v>0.177339421010834</v>
      </c>
      <c r="GC19">
        <f t="shared" si="18"/>
        <v>0.15302978920116161</v>
      </c>
      <c r="GD19">
        <f t="shared" si="18"/>
        <v>9.8215843215257934E-2</v>
      </c>
      <c r="GE19">
        <f t="shared" si="18"/>
        <v>0.11319906192586998</v>
      </c>
      <c r="GF19">
        <f t="shared" si="18"/>
        <v>0.1638716864408396</v>
      </c>
      <c r="GG19">
        <f t="shared" si="18"/>
        <v>8.5845224138057119E-2</v>
      </c>
      <c r="GJ19">
        <f t="shared" si="22"/>
        <v>0.15760289137653286</v>
      </c>
      <c r="GK19">
        <f t="shared" si="19"/>
        <v>0.12277012744577359</v>
      </c>
      <c r="GL19">
        <f t="shared" si="19"/>
        <v>1.045087024809056E-2</v>
      </c>
      <c r="GM19">
        <f t="shared" si="19"/>
        <v>0.92254869475277035</v>
      </c>
      <c r="GN19">
        <f t="shared" si="19"/>
        <v>0.66086945732128699</v>
      </c>
      <c r="GO19">
        <f t="shared" si="19"/>
        <v>0.75222383251625269</v>
      </c>
      <c r="GP19">
        <f t="shared" si="19"/>
        <v>0.33628815847307891</v>
      </c>
      <c r="GQ19">
        <f t="shared" si="19"/>
        <v>0.96373281856096282</v>
      </c>
      <c r="GR19">
        <f t="shared" si="19"/>
        <v>0.12792114185593231</v>
      </c>
      <c r="GS19">
        <f t="shared" si="19"/>
        <v>0.12031742938797746</v>
      </c>
    </row>
    <row r="20" spans="1:201">
      <c r="A20">
        <v>19</v>
      </c>
      <c r="AV20" t="s">
        <v>67</v>
      </c>
      <c r="AW20">
        <f>MAX(AW7:AW16)</f>
        <v>78.627806904878625</v>
      </c>
      <c r="AX20">
        <f>MAX(AX7:AX16)</f>
        <v>106.8854801415237</v>
      </c>
      <c r="AY20">
        <f>MAX(AY7:AY16)</f>
        <v>87.549752630238473</v>
      </c>
      <c r="AZ20">
        <f>MAX(AZ7:AZ16)</f>
        <v>104.4063462758745</v>
      </c>
      <c r="BB20">
        <f>SUM(BB7:BB16)</f>
        <v>1.0025751325151788</v>
      </c>
      <c r="BC20">
        <f t="shared" ref="BC20:BE20" si="23">SUM(BC7:BC16)</f>
        <v>1.0003850299017691</v>
      </c>
      <c r="BD20">
        <f t="shared" si="23"/>
        <v>1.0011339033552058</v>
      </c>
      <c r="BE20">
        <f t="shared" si="23"/>
        <v>1.000339481394001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Sheet33!GJ20</f>
        <v>0.43270276990923262</v>
      </c>
      <c r="EO20">
        <f>Sheet33!GK20</f>
        <v>0.8476062407586088</v>
      </c>
      <c r="EP20">
        <f>Sheet33!GL20</f>
        <v>0.37301516292386799</v>
      </c>
      <c r="EQ20">
        <f>Sheet33!GM20</f>
        <v>0.35548823329729146</v>
      </c>
      <c r="ER20">
        <f>Sheet33!GN20</f>
        <v>0.49801529126833161</v>
      </c>
      <c r="ES20">
        <f>Sheet33!GO20</f>
        <v>0.46139898473868363</v>
      </c>
      <c r="ET20">
        <f>Sheet33!GP20</f>
        <v>9.4117346619528735E-4</v>
      </c>
      <c r="EU20">
        <f>Sheet33!GQ20</f>
        <v>0.53885296829942164</v>
      </c>
      <c r="EV20">
        <f>Sheet33!GR20</f>
        <v>0.53457009738752415</v>
      </c>
      <c r="EW20">
        <f>Sheet33!GS20</f>
        <v>0.15127467269990197</v>
      </c>
      <c r="EZ20">
        <v>0.37177450596146661</v>
      </c>
      <c r="FA20">
        <v>1.0551502873006546</v>
      </c>
      <c r="FB20">
        <v>0.76485704713932856</v>
      </c>
      <c r="FC20">
        <v>0.37980374591298061</v>
      </c>
      <c r="FD20">
        <v>0.72142040387748352</v>
      </c>
      <c r="FE20">
        <v>0.75295937144282021</v>
      </c>
      <c r="FF20">
        <v>0.58866617156462187</v>
      </c>
      <c r="FG20">
        <v>0.51536133445438304</v>
      </c>
      <c r="FH20">
        <v>0.79699176171220687</v>
      </c>
      <c r="FI20">
        <v>0.43595115459943024</v>
      </c>
      <c r="FL20">
        <f>Sheet33!FX20</f>
        <v>0.10541906313387849</v>
      </c>
      <c r="FM20">
        <f>Sheet33!FY20</f>
        <v>0.29359554781950437</v>
      </c>
      <c r="FN20">
        <f>Sheet33!FZ20</f>
        <v>0.21342704880954103</v>
      </c>
      <c r="FO20">
        <f>Sheet33!GA20</f>
        <v>0.10788501876349971</v>
      </c>
      <c r="FP20">
        <f>Sheet33!GB20</f>
        <v>0.20225091286917923</v>
      </c>
      <c r="FQ20">
        <f>Sheet33!GC20</f>
        <v>0.21153441831161304</v>
      </c>
      <c r="FR20">
        <f>Sheet33!GD20</f>
        <v>0.16658313083071802</v>
      </c>
      <c r="FS20">
        <f>Sheet33!GE20</f>
        <v>0.14553118142186661</v>
      </c>
      <c r="FT20">
        <f>Sheet33!GF20</f>
        <v>0.22266177963039879</v>
      </c>
      <c r="FU20">
        <f>Sheet33!GG20</f>
        <v>0.1224918190398471</v>
      </c>
      <c r="FX20">
        <f t="shared" si="21"/>
        <v>0.1320546074166373</v>
      </c>
      <c r="FY20">
        <f t="shared" si="18"/>
        <v>0.36975102176761943</v>
      </c>
      <c r="FZ20">
        <f t="shared" si="18"/>
        <v>0.26857004864251977</v>
      </c>
      <c r="GA20">
        <f t="shared" si="18"/>
        <v>0.13507689147844779</v>
      </c>
      <c r="GB20">
        <f t="shared" si="18"/>
        <v>0.25416786197000968</v>
      </c>
      <c r="GC20">
        <f t="shared" si="18"/>
        <v>0.26567691362473378</v>
      </c>
      <c r="GD20">
        <f t="shared" si="18"/>
        <v>0.2087914349041084</v>
      </c>
      <c r="GE20">
        <f t="shared" si="18"/>
        <v>0.18251419672511826</v>
      </c>
      <c r="GF20">
        <f t="shared" si="18"/>
        <v>0.28009477783857961</v>
      </c>
      <c r="GG20">
        <f t="shared" si="18"/>
        <v>0.1538377525958054</v>
      </c>
      <c r="GJ20">
        <f t="shared" si="22"/>
        <v>0.43257071530181601</v>
      </c>
      <c r="GK20">
        <f t="shared" si="19"/>
        <v>0.84723648973684118</v>
      </c>
      <c r="GL20">
        <f t="shared" si="19"/>
        <v>0.37274659287522549</v>
      </c>
      <c r="GM20">
        <f t="shared" si="19"/>
        <v>0.355353156405813</v>
      </c>
      <c r="GN20">
        <f t="shared" si="19"/>
        <v>0.49776112340636158</v>
      </c>
      <c r="GO20">
        <f t="shared" si="19"/>
        <v>0.4611333078250589</v>
      </c>
      <c r="GP20">
        <f t="shared" si="19"/>
        <v>7.3238203129117891E-4</v>
      </c>
      <c r="GQ20">
        <f t="shared" si="19"/>
        <v>0.53867045410269654</v>
      </c>
      <c r="GR20">
        <f t="shared" si="19"/>
        <v>0.53429000260968562</v>
      </c>
      <c r="GS20">
        <f t="shared" si="19"/>
        <v>0.15112083494730616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0.99743148175965768</v>
      </c>
      <c r="BH21">
        <f t="shared" si="25"/>
        <v>0.99961511828919813</v>
      </c>
      <c r="BI21">
        <f t="shared" si="25"/>
        <v>0.99886738092536309</v>
      </c>
      <c r="BJ21">
        <f t="shared" si="25"/>
        <v>0.99966063381450476</v>
      </c>
      <c r="BL21">
        <v>1.0000000000000001E-5</v>
      </c>
      <c r="BS21">
        <f>SUM(BM23:BV32)</f>
        <v>1.8429287760979627E-4</v>
      </c>
      <c r="EN21">
        <f>Sheet33!GJ21</f>
        <v>0.51063489637701676</v>
      </c>
      <c r="EO21">
        <f>Sheet33!GK21</f>
        <v>0.57045854197911283</v>
      </c>
      <c r="EP21">
        <f>Sheet33!GL21</f>
        <v>0.791583157030328</v>
      </c>
      <c r="EQ21">
        <f>Sheet33!GM21</f>
        <v>0.81176440879257017</v>
      </c>
      <c r="ER21">
        <f>Sheet33!GN21</f>
        <v>0.45678017318506031</v>
      </c>
      <c r="ES21">
        <f>Sheet33!GO21</f>
        <v>0.9577386347019784</v>
      </c>
      <c r="ET21">
        <f>Sheet33!GP21</f>
        <v>5.8095614960364347E-2</v>
      </c>
      <c r="EU21">
        <f>Sheet33!GQ21</f>
        <v>0.77863412546151711</v>
      </c>
      <c r="EV21">
        <f>Sheet33!GR21</f>
        <v>0.88691174783238524</v>
      </c>
      <c r="EW21">
        <f>Sheet33!GS21</f>
        <v>0.53419673634186482</v>
      </c>
      <c r="EZ21">
        <v>0.23691114886656756</v>
      </c>
      <c r="FA21">
        <v>0.6251480586129019</v>
      </c>
      <c r="FB21">
        <v>0.47523390236498925</v>
      </c>
      <c r="FC21">
        <v>0.23057788898828036</v>
      </c>
      <c r="FD21">
        <v>0.39661148527822088</v>
      </c>
      <c r="FE21">
        <v>0.46508446676339521</v>
      </c>
      <c r="FF21">
        <v>0.40943230135617825</v>
      </c>
      <c r="FG21">
        <v>0.31260964835251165</v>
      </c>
      <c r="FH21">
        <v>0.47892339819499696</v>
      </c>
      <c r="FI21">
        <v>0.26921637343962773</v>
      </c>
      <c r="FL21">
        <f>Sheet33!FX21</f>
        <v>6.6519831637758015E-2</v>
      </c>
      <c r="FM21">
        <f>Sheet33!FY21</f>
        <v>0.17321762735309337</v>
      </c>
      <c r="FN21">
        <f>Sheet33!FZ21</f>
        <v>0.13184913964515399</v>
      </c>
      <c r="FO21">
        <f>Sheet33!GA21</f>
        <v>6.4954541392677936E-2</v>
      </c>
      <c r="FP21">
        <f>Sheet33!GB21</f>
        <v>0.1108277316083984</v>
      </c>
      <c r="FQ21">
        <f>Sheet33!GC21</f>
        <v>0.12975397179931525</v>
      </c>
      <c r="FR21">
        <f>Sheet33!GD21</f>
        <v>0.11446223256409382</v>
      </c>
      <c r="FS21">
        <f>Sheet33!GE21</f>
        <v>8.7629192758452712E-2</v>
      </c>
      <c r="FT21">
        <f>Sheet33!GF21</f>
        <v>0.13310934700812108</v>
      </c>
      <c r="FU21">
        <f>Sheet33!GG21</f>
        <v>7.5122698015390524E-2</v>
      </c>
      <c r="FX21">
        <f t="shared" si="21"/>
        <v>8.3558963360638963E-2</v>
      </c>
      <c r="FY21">
        <f t="shared" si="18"/>
        <v>0.2184106704790742</v>
      </c>
      <c r="FZ21">
        <f t="shared" si="18"/>
        <v>0.16618761591713752</v>
      </c>
      <c r="GA21">
        <f t="shared" si="18"/>
        <v>8.1516876152238182E-2</v>
      </c>
      <c r="GB21">
        <f t="shared" si="18"/>
        <v>0.13940610697538064</v>
      </c>
      <c r="GC21">
        <f t="shared" si="18"/>
        <v>0.16328702129572323</v>
      </c>
      <c r="GD21">
        <f t="shared" si="18"/>
        <v>0.14395923944330224</v>
      </c>
      <c r="GE21">
        <f t="shared" si="18"/>
        <v>0.11012723831785859</v>
      </c>
      <c r="GF21">
        <f t="shared" si="18"/>
        <v>0.16769075212680867</v>
      </c>
      <c r="GG21">
        <f t="shared" si="18"/>
        <v>9.4532065557814238E-2</v>
      </c>
      <c r="GJ21">
        <f t="shared" si="22"/>
        <v>0.5105513374136561</v>
      </c>
      <c r="GK21">
        <f t="shared" si="19"/>
        <v>0.57024013130863371</v>
      </c>
      <c r="GL21">
        <f t="shared" si="19"/>
        <v>0.79141696941441086</v>
      </c>
      <c r="GM21">
        <f t="shared" si="19"/>
        <v>0.81168289191641796</v>
      </c>
      <c r="GN21">
        <f t="shared" si="19"/>
        <v>0.45664076707808493</v>
      </c>
      <c r="GO21">
        <f t="shared" si="19"/>
        <v>0.95757534768068264</v>
      </c>
      <c r="GP21">
        <f t="shared" si="19"/>
        <v>5.7951655720921043E-2</v>
      </c>
      <c r="GQ21">
        <f t="shared" si="19"/>
        <v>0.77852399822319929</v>
      </c>
      <c r="GR21">
        <f t="shared" si="19"/>
        <v>0.88674405708025839</v>
      </c>
      <c r="GS21">
        <f t="shared" si="19"/>
        <v>0.53410220427630706</v>
      </c>
    </row>
    <row r="22" spans="1:201">
      <c r="A22">
        <v>21</v>
      </c>
      <c r="BG22">
        <f t="shared" si="25"/>
        <v>7.9888047339548696E-11</v>
      </c>
      <c r="BH22">
        <f t="shared" si="25"/>
        <v>9.9999999999999998E-13</v>
      </c>
      <c r="BI22">
        <f t="shared" si="25"/>
        <v>8.5422806989390684E-12</v>
      </c>
      <c r="BJ22">
        <f t="shared" si="25"/>
        <v>9.9999999999999998E-13</v>
      </c>
      <c r="EN22">
        <f>Sheet33!GJ22</f>
        <v>0.75276941376120088</v>
      </c>
      <c r="EO22">
        <f>Sheet33!GK22</f>
        <v>3.8185850016087146E-2</v>
      </c>
      <c r="EP22">
        <f>Sheet33!GL22</f>
        <v>0.49258514642701567</v>
      </c>
      <c r="EQ22">
        <f>Sheet33!GM22</f>
        <v>0.65052484101612074</v>
      </c>
      <c r="ER22">
        <f>Sheet33!GN22</f>
        <v>0.32768383712612686</v>
      </c>
      <c r="ES22">
        <f>Sheet33!GO22</f>
        <v>0.35255192651090966</v>
      </c>
      <c r="ET22">
        <f>Sheet33!GP22</f>
        <v>0.63192560790728536</v>
      </c>
      <c r="EU22">
        <f>Sheet33!GQ22</f>
        <v>0.20339174533398505</v>
      </c>
      <c r="EV22">
        <f>Sheet33!GR22</f>
        <v>0.54434243626268053</v>
      </c>
      <c r="EW22">
        <f>Sheet33!GS22</f>
        <v>0.23495707587435308</v>
      </c>
      <c r="EZ22">
        <v>0.217081413077021</v>
      </c>
      <c r="FA22">
        <v>0.66035718911316188</v>
      </c>
      <c r="FB22">
        <v>0.44894645834312186</v>
      </c>
      <c r="FC22">
        <v>0.2430235395097945</v>
      </c>
      <c r="FD22">
        <v>0.51391479347622715</v>
      </c>
      <c r="FE22">
        <v>0.44789260968084638</v>
      </c>
      <c r="FF22">
        <v>0.29203581390751859</v>
      </c>
      <c r="FG22">
        <v>0.32371304985272892</v>
      </c>
      <c r="FH22">
        <v>0.49259986274680911</v>
      </c>
      <c r="FI22">
        <v>0.25698968623754476</v>
      </c>
      <c r="FL22">
        <f>Sheet33!FX22</f>
        <v>6.2383003767237558E-2</v>
      </c>
      <c r="FM22">
        <f>Sheet33!FY22</f>
        <v>0.18477221272806843</v>
      </c>
      <c r="FN22">
        <f>Sheet33!FZ22</f>
        <v>0.12633522307356629</v>
      </c>
      <c r="FO22">
        <f>Sheet33!GA22</f>
        <v>6.9623455346258134E-2</v>
      </c>
      <c r="FP22">
        <f>Sheet33!GB22</f>
        <v>0.14440992960799209</v>
      </c>
      <c r="FQ22">
        <f>Sheet33!GC22</f>
        <v>0.12707160457552305</v>
      </c>
      <c r="FR22">
        <f>Sheet33!GD22</f>
        <v>8.4506458411231888E-2</v>
      </c>
      <c r="FS22">
        <f>Sheet33!GE22</f>
        <v>9.2194101153184826E-2</v>
      </c>
      <c r="FT22">
        <f>Sheet33!GF22</f>
        <v>0.13856743045169836</v>
      </c>
      <c r="FU22">
        <f>Sheet33!GG22</f>
        <v>7.2945972274044674E-2</v>
      </c>
      <c r="FX22">
        <f t="shared" si="21"/>
        <v>7.7852844698215906E-2</v>
      </c>
      <c r="FY22">
        <f t="shared" si="18"/>
        <v>0.23233071036657776</v>
      </c>
      <c r="FZ22">
        <f t="shared" si="18"/>
        <v>0.15859634660052185</v>
      </c>
      <c r="GA22">
        <f t="shared" si="18"/>
        <v>8.696346376261177E-2</v>
      </c>
      <c r="GB22">
        <f t="shared" si="18"/>
        <v>0.18136041599481559</v>
      </c>
      <c r="GC22">
        <f t="shared" si="18"/>
        <v>0.15915370508605539</v>
      </c>
      <c r="GD22">
        <f t="shared" si="18"/>
        <v>0.10525939396086055</v>
      </c>
      <c r="GE22">
        <f t="shared" si="18"/>
        <v>0.11534599602313925</v>
      </c>
      <c r="GF22">
        <f t="shared" si="18"/>
        <v>0.17397067368120944</v>
      </c>
      <c r="GG22">
        <f t="shared" si="18"/>
        <v>9.1350343670394671E-2</v>
      </c>
      <c r="GJ22">
        <f t="shared" si="22"/>
        <v>0.75269156091650269</v>
      </c>
      <c r="GK22">
        <f t="shared" si="19"/>
        <v>3.7953519305720565E-2</v>
      </c>
      <c r="GL22">
        <f t="shared" si="19"/>
        <v>0.49242655008041514</v>
      </c>
      <c r="GM22">
        <f t="shared" si="19"/>
        <v>0.65043787755235816</v>
      </c>
      <c r="GN22">
        <f t="shared" si="19"/>
        <v>0.32750247671013205</v>
      </c>
      <c r="GO22">
        <f t="shared" si="19"/>
        <v>0.3523927728058236</v>
      </c>
      <c r="GP22">
        <f t="shared" si="19"/>
        <v>0.63182034851332447</v>
      </c>
      <c r="GQ22">
        <f t="shared" si="19"/>
        <v>0.2032763993379619</v>
      </c>
      <c r="GR22">
        <f t="shared" si="19"/>
        <v>0.54416846558899934</v>
      </c>
      <c r="GS22">
        <f t="shared" si="19"/>
        <v>0.23486572553068269</v>
      </c>
    </row>
    <row r="23" spans="1:201">
      <c r="A23">
        <v>22</v>
      </c>
      <c r="B23">
        <f t="array" ref="B23:K32">TRANSPOSE(EN16:EW25)</f>
        <v>0.62654618304189547</v>
      </c>
      <c r="C23">
        <v>0.14054238478330228</v>
      </c>
      <c r="D23">
        <v>0.45568887371884498</v>
      </c>
      <c r="E23">
        <v>0.15767326036631396</v>
      </c>
      <c r="F23">
        <v>0.43270276990923262</v>
      </c>
      <c r="G23">
        <v>0.51063489637701676</v>
      </c>
      <c r="H23">
        <v>0.75276941376120088</v>
      </c>
      <c r="I23">
        <v>0.95226093028488801</v>
      </c>
      <c r="J23">
        <v>0.38187101290906889</v>
      </c>
      <c r="K23">
        <v>0.39041432897663991</v>
      </c>
      <c r="M23">
        <f t="array" ref="M23:M32">TRANSPOSE(EN12:EW12)</f>
        <v>0.11550222608894323</v>
      </c>
      <c r="S23">
        <f>EN16</f>
        <v>0.62654618304189547</v>
      </c>
      <c r="T23">
        <f t="shared" ref="T23:AB32" si="26">EO16</f>
        <v>0.24217269657530285</v>
      </c>
      <c r="U23">
        <f t="shared" si="26"/>
        <v>5.5550590187036591E-2</v>
      </c>
      <c r="V23">
        <f t="shared" si="26"/>
        <v>0.99151229275378605</v>
      </c>
      <c r="W23">
        <f t="shared" si="26"/>
        <v>0.62976628309323457</v>
      </c>
      <c r="X23">
        <f t="shared" si="26"/>
        <v>0.94432710682871279</v>
      </c>
      <c r="Y23">
        <f t="shared" si="26"/>
        <v>0.23681670622139087</v>
      </c>
      <c r="Z23">
        <f t="shared" si="26"/>
        <v>0.67304653765621081</v>
      </c>
      <c r="AA23">
        <f t="shared" si="26"/>
        <v>0.96707355353388913</v>
      </c>
      <c r="AB23">
        <f t="shared" si="26"/>
        <v>0.9974956318332262</v>
      </c>
      <c r="BG23">
        <f t="shared" si="25"/>
        <v>3.4341073636402349E-10</v>
      </c>
      <c r="BH23">
        <f t="shared" si="25"/>
        <v>9.9999999999999998E-13</v>
      </c>
      <c r="BI23">
        <f t="shared" si="25"/>
        <v>2.9361271649972611E-11</v>
      </c>
      <c r="BJ23">
        <f t="shared" si="25"/>
        <v>9.9999999999999998E-13</v>
      </c>
      <c r="BM23">
        <f>0.5*$BL$21*B23*B23</f>
        <v>1.9628005974218423E-6</v>
      </c>
      <c r="BN23">
        <f t="shared" ref="BN23:BV32" si="27">0.5*$BL$21*C23*C23</f>
        <v>9.876080960288899E-8</v>
      </c>
      <c r="BO23">
        <f t="shared" si="27"/>
        <v>1.0382617481557474E-6</v>
      </c>
      <c r="BP23">
        <f t="shared" si="27"/>
        <v>1.2430428517271717E-7</v>
      </c>
      <c r="BQ23">
        <f t="shared" si="27"/>
        <v>9.361584354356116E-7</v>
      </c>
      <c r="BR23">
        <f t="shared" si="27"/>
        <v>1.3037399869898333E-6</v>
      </c>
      <c r="BS23">
        <f t="shared" si="27"/>
        <v>2.8333089514719104E-6</v>
      </c>
      <c r="BT23">
        <f t="shared" si="27"/>
        <v>4.5340043967352021E-6</v>
      </c>
      <c r="BU23">
        <f t="shared" si="27"/>
        <v>7.2912735250099134E-7</v>
      </c>
      <c r="BV23">
        <f t="shared" si="27"/>
        <v>7.6211674135140002E-7</v>
      </c>
      <c r="BY23">
        <f>$BG$7-$BL$7</f>
        <v>1.6922318284226401E-17</v>
      </c>
      <c r="BZ23">
        <f>$BG$8-$BL$8</f>
        <v>0.99743148175965768</v>
      </c>
      <c r="CA23">
        <f>$BG$9-$BL$9</f>
        <v>7.9888047339548696E-11</v>
      </c>
      <c r="CB23">
        <f>$BG$10-$BL$10</f>
        <v>3.4341073636402349E-10</v>
      </c>
      <c r="CC23">
        <f>$BG$11-$BL$11</f>
        <v>-0.99997597787409154</v>
      </c>
      <c r="CD23">
        <f>$BG$12-$BL$12</f>
        <v>3.3838893148857575E-6</v>
      </c>
      <c r="CE23">
        <f>$BG$13-$BL$13</f>
        <v>2.6211315669767172E-11</v>
      </c>
      <c r="CF23">
        <f>$BG$14-$BL$14</f>
        <v>1.7451246287726731E-9</v>
      </c>
      <c r="CG23">
        <f>$BG$15-$BL$15</f>
        <v>9.6019669254161781E-9</v>
      </c>
      <c r="CH23">
        <f>$BG$16-$BL$16</f>
        <v>2.5411004285176139E-3</v>
      </c>
      <c r="CW23">
        <f>IF($AH$7&gt;0,$CR$7,0)</f>
        <v>-0.77916852741221254</v>
      </c>
      <c r="CX23">
        <f>IF($AH$8&gt;0,$CR$8,0)</f>
        <v>-6.3613225308857851E-2</v>
      </c>
      <c r="CY23">
        <f>IF($AH$9&gt;0,$CR$9,0)</f>
        <v>-0.2676838758832783</v>
      </c>
      <c r="CZ23">
        <f>IF($AH$10&gt;0,$CR$10,0)</f>
        <v>2.1116379862150279E-2</v>
      </c>
      <c r="DA23">
        <f>IF($AH$11&gt;0,$CR$11,0)</f>
        <v>0.53675867495120622</v>
      </c>
      <c r="DB23">
        <f>IF($AH$12&gt;0,$CR$12,0)</f>
        <v>0.20089333844858256</v>
      </c>
      <c r="DC23">
        <f>IF($AH$13&gt;0,$CR$13,0)</f>
        <v>0.45963268721304062</v>
      </c>
      <c r="DD23">
        <f>IF($AH$14&gt;0,$CR$14,0)</f>
        <v>0.58598666506631369</v>
      </c>
      <c r="DE23">
        <f>IF($AH$15&gt;0,$CR$15,0)</f>
        <v>6.082264421520181E-2</v>
      </c>
      <c r="DF23">
        <f>IF($AH$16&gt;0,$CR$16,0)</f>
        <v>-0.10080291964254703</v>
      </c>
      <c r="DT23">
        <f>IF($S$7&gt;0,$DO$7,0)</f>
        <v>0.32191189787978219</v>
      </c>
      <c r="DU23">
        <f>IF($S$8&gt;0,$DO$8,0)</f>
        <v>0.8773858877437708</v>
      </c>
      <c r="DV23">
        <f>IF($S$9&gt;0,$DO$9,0)</f>
        <v>0.40851629136603973</v>
      </c>
      <c r="DW23">
        <f>IF($S$10&gt;0,$DO$10,0)</f>
        <v>5.8669756933475058E-2</v>
      </c>
      <c r="DX23">
        <f>IF($S$11&gt;0,$DO$11,0)</f>
        <v>0.70083527441897897</v>
      </c>
      <c r="DY23">
        <f>IF($S$12&gt;0,$DO$12,0)</f>
        <v>0.55949757754415985</v>
      </c>
      <c r="DZ23">
        <f>IF($S$13&gt;0,$DO$13,0)</f>
        <v>-9.6230448906267252E-2</v>
      </c>
      <c r="EA23">
        <f>IF($S$14&gt;0,$DO$14,0)</f>
        <v>0.15965157889223261</v>
      </c>
      <c r="EB23">
        <f>IF($S$15&gt;0,$DO$15,0)</f>
        <v>0.95642379337804551</v>
      </c>
      <c r="EC23">
        <f>IF($S$16&gt;0,$DO$16,0)</f>
        <v>0.48116567585758258</v>
      </c>
      <c r="EN23">
        <f>Sheet33!GJ23</f>
        <v>0.95226093028488801</v>
      </c>
      <c r="EO23">
        <f>Sheet33!GK23</f>
        <v>0.44413263410397963</v>
      </c>
      <c r="EP23">
        <f>Sheet33!GL23</f>
        <v>0.86783530413903665</v>
      </c>
      <c r="EQ23">
        <f>Sheet33!GM23</f>
        <v>0.79159433752157671</v>
      </c>
      <c r="ER23">
        <f>Sheet33!GN23</f>
        <v>0.54482485509617029</v>
      </c>
      <c r="ES23">
        <f>Sheet33!GO23</f>
        <v>0.86304738819582405</v>
      </c>
      <c r="ET23">
        <f>Sheet33!GP23</f>
        <v>0.73109858579860432</v>
      </c>
      <c r="EU23">
        <f>Sheet33!GQ23</f>
        <v>0.40113053559937062</v>
      </c>
      <c r="EV23">
        <f>Sheet33!GR23</f>
        <v>0.74417903066242796</v>
      </c>
      <c r="EW23">
        <f>Sheet33!GS23</f>
        <v>0.14480153641433774</v>
      </c>
      <c r="EZ23">
        <v>0.17906678266251125</v>
      </c>
      <c r="FA23">
        <v>0.42699599508616098</v>
      </c>
      <c r="FB23">
        <v>0.32019183149721475</v>
      </c>
      <c r="FC23">
        <v>0.16806198506742759</v>
      </c>
      <c r="FD23">
        <v>0.30156126201192945</v>
      </c>
      <c r="FE23">
        <v>0.32396653339803261</v>
      </c>
      <c r="FF23">
        <v>0.27844207832132667</v>
      </c>
      <c r="FG23">
        <v>0.22095720636180463</v>
      </c>
      <c r="FH23">
        <v>0.34851048332040896</v>
      </c>
      <c r="FI23">
        <v>0.1912084197391215</v>
      </c>
      <c r="FL23">
        <f>Sheet33!FX23</f>
        <v>5.0197435036861318E-2</v>
      </c>
      <c r="FM23">
        <f>Sheet33!FY23</f>
        <v>0.11845587626539772</v>
      </c>
      <c r="FN23">
        <f>Sheet33!FZ23</f>
        <v>8.897593723526892E-2</v>
      </c>
      <c r="FO23">
        <f>Sheet33!GA23</f>
        <v>4.7321784981212353E-2</v>
      </c>
      <c r="FP23">
        <f>Sheet33!GB23</f>
        <v>8.4136430110630461E-2</v>
      </c>
      <c r="FQ23">
        <f>Sheet33!GC23</f>
        <v>9.047318761558526E-2</v>
      </c>
      <c r="FR23">
        <f>Sheet33!GD23</f>
        <v>7.7984280241727738E-2</v>
      </c>
      <c r="FS23">
        <f>Sheet33!GE23</f>
        <v>6.1978820785409533E-2</v>
      </c>
      <c r="FT23">
        <f>Sheet33!GF23</f>
        <v>9.6838794262473993E-2</v>
      </c>
      <c r="FU23">
        <f>Sheet33!GG23</f>
        <v>5.3376016999363951E-2</v>
      </c>
      <c r="FX23">
        <f t="shared" si="21"/>
        <v>6.3084369799426304E-2</v>
      </c>
      <c r="FY23">
        <f t="shared" si="18"/>
        <v>0.14930988814747403</v>
      </c>
      <c r="FZ23">
        <f t="shared" si="18"/>
        <v>0.1120975266614635</v>
      </c>
      <c r="GA23">
        <f t="shared" si="18"/>
        <v>5.9395804989833878E-2</v>
      </c>
      <c r="GB23">
        <f t="shared" si="18"/>
        <v>0.10587891330076037</v>
      </c>
      <c r="GC23">
        <f t="shared" si="18"/>
        <v>0.11382252219382999</v>
      </c>
      <c r="GD23">
        <f t="shared" si="18"/>
        <v>9.8030060049687631E-2</v>
      </c>
      <c r="GE23">
        <f t="shared" si="18"/>
        <v>7.7876659343049034E-2</v>
      </c>
      <c r="GF23">
        <f t="shared" si="18"/>
        <v>0.12200596316826749</v>
      </c>
      <c r="GG23">
        <f t="shared" si="18"/>
        <v>6.7159257273339712E-2</v>
      </c>
      <c r="GJ23">
        <f t="shared" si="22"/>
        <v>0.9521978459150886</v>
      </c>
      <c r="GK23">
        <f t="shared" si="19"/>
        <v>0.44398332421583214</v>
      </c>
      <c r="GL23">
        <f t="shared" si="19"/>
        <v>0.86772320661237523</v>
      </c>
      <c r="GM23">
        <f t="shared" si="19"/>
        <v>0.79153494171658689</v>
      </c>
      <c r="GN23">
        <f t="shared" si="19"/>
        <v>0.54471897618286957</v>
      </c>
      <c r="GO23">
        <f t="shared" si="19"/>
        <v>0.86293356567363022</v>
      </c>
      <c r="GP23">
        <f t="shared" si="19"/>
        <v>0.7310005557385546</v>
      </c>
      <c r="GQ23">
        <f t="shared" si="19"/>
        <v>0.40105265894002756</v>
      </c>
      <c r="GR23">
        <f t="shared" si="19"/>
        <v>0.74405702469925972</v>
      </c>
      <c r="GS23">
        <f t="shared" si="19"/>
        <v>0.14473437715706439</v>
      </c>
    </row>
    <row r="24" spans="1:201">
      <c r="A24">
        <v>23</v>
      </c>
      <c r="B24">
        <v>0.24217269657530285</v>
      </c>
      <c r="C24">
        <v>0.91134386277317203</v>
      </c>
      <c r="D24">
        <v>0.61818216604916798</v>
      </c>
      <c r="E24">
        <v>0.12299938077623852</v>
      </c>
      <c r="F24">
        <v>0.8476062407586088</v>
      </c>
      <c r="G24">
        <v>0.57045854197911283</v>
      </c>
      <c r="H24">
        <v>3.8185850016087146E-2</v>
      </c>
      <c r="I24">
        <v>0.44413263410397963</v>
      </c>
      <c r="J24">
        <v>0.88457087062236661</v>
      </c>
      <c r="K24">
        <v>0.23326406437193201</v>
      </c>
      <c r="M24">
        <v>9.3126752742847901E-2</v>
      </c>
      <c r="S24">
        <f t="shared" ref="S24:S32" si="28">EN17</f>
        <v>0.14054238478330228</v>
      </c>
      <c r="T24">
        <f t="shared" si="26"/>
        <v>0.91134386277317203</v>
      </c>
      <c r="U24">
        <f t="shared" si="26"/>
        <v>0.55212867420887191</v>
      </c>
      <c r="V24">
        <f t="shared" si="26"/>
        <v>0.9668617889880462</v>
      </c>
      <c r="W24">
        <f t="shared" si="26"/>
        <v>0.29006976700983378</v>
      </c>
      <c r="X24">
        <f t="shared" si="26"/>
        <v>0.5062562436032032</v>
      </c>
      <c r="Y24">
        <f t="shared" si="26"/>
        <v>0.55597228626412909</v>
      </c>
      <c r="Z24">
        <f t="shared" si="26"/>
        <v>0.21093901621626368</v>
      </c>
      <c r="AA24">
        <f t="shared" si="26"/>
        <v>0.2672846442402339</v>
      </c>
      <c r="AB24">
        <f t="shared" si="26"/>
        <v>0.58901803921893237</v>
      </c>
      <c r="BG24">
        <f t="shared" si="25"/>
        <v>2.4022125908469114E-5</v>
      </c>
      <c r="BH24">
        <f t="shared" si="25"/>
        <v>4.2243626668376308E-7</v>
      </c>
      <c r="BI24">
        <f t="shared" si="25"/>
        <v>1.0302015566257756E-5</v>
      </c>
      <c r="BJ24">
        <f t="shared" si="25"/>
        <v>6.3547658558205009E-7</v>
      </c>
      <c r="BM24">
        <f t="shared" ref="BM24:BM32" si="29">0.5*$BL$21*B24*B24</f>
        <v>2.9323807483276854E-7</v>
      </c>
      <c r="BN24">
        <f t="shared" si="27"/>
        <v>4.1527381810716314E-6</v>
      </c>
      <c r="BO24">
        <f t="shared" si="27"/>
        <v>1.9107459521062057E-6</v>
      </c>
      <c r="BP24">
        <f t="shared" si="27"/>
        <v>7.5644238356690579E-8</v>
      </c>
      <c r="BQ24">
        <f t="shared" si="27"/>
        <v>3.5921816968647039E-6</v>
      </c>
      <c r="BR24">
        <f t="shared" si="27"/>
        <v>1.6271147405846763E-6</v>
      </c>
      <c r="BS24">
        <f t="shared" si="27"/>
        <v>7.2907957072555138E-9</v>
      </c>
      <c r="BT24">
        <f t="shared" si="27"/>
        <v>9.8626898338069728E-7</v>
      </c>
      <c r="BU24">
        <f t="shared" si="27"/>
        <v>3.9123281257680582E-6</v>
      </c>
      <c r="BV24">
        <f t="shared" si="27"/>
        <v>2.7206061863656425E-7</v>
      </c>
      <c r="BY24">
        <f>$BH$7-$BM$7</f>
        <v>-1</v>
      </c>
      <c r="BZ24">
        <f>$BH$8-$BM$8</f>
        <v>0.99961511828919813</v>
      </c>
      <c r="CA24">
        <f>$BH$9-$BM$9</f>
        <v>5.0431642450581687E-15</v>
      </c>
      <c r="CB24">
        <f>$BH$10-$BM$10</f>
        <v>1.0419413799510374E-13</v>
      </c>
      <c r="CC24">
        <f>$BH$11-$BM$11</f>
        <v>4.2243626668376308E-7</v>
      </c>
      <c r="CD24">
        <f>$BH$12-$BM$12</f>
        <v>4.3118083387602091E-8</v>
      </c>
      <c r="CE24">
        <f>$BH$13-$BM$13</f>
        <v>1.9594746838108153E-15</v>
      </c>
      <c r="CF24">
        <f>$BH$14-$BM$14</f>
        <v>1.5400048330096697E-12</v>
      </c>
      <c r="CG24">
        <f>$BH$15-$BM$15</f>
        <v>5.5364844542649885E-12</v>
      </c>
      <c r="CH24">
        <f>$BH$16-$BM$16</f>
        <v>3.8441614926412634E-4</v>
      </c>
      <c r="CW24">
        <f>IF($AI$7&gt;0,$CS$7,0)</f>
        <v>-0.1407668466333675</v>
      </c>
      <c r="CX24">
        <f>IF($AI$8&gt;0,$CS$8,0)</f>
        <v>0.29034278412050063</v>
      </c>
      <c r="CY24">
        <f>IF($AI$9&gt;0,$CS$9,0)</f>
        <v>0.3638528914388075</v>
      </c>
      <c r="CZ24">
        <f>IF($AI$10&gt;0,$CS$10,0)</f>
        <v>0.69155019863861467</v>
      </c>
      <c r="DA24">
        <f>IF($AI$11&gt;0,$CS$11,0)</f>
        <v>0.33898655415113538</v>
      </c>
      <c r="DB24">
        <f>IF($AI$12&gt;0,$CS$12,0)</f>
        <v>-3.1359531608050717E-2</v>
      </c>
      <c r="DC24">
        <f>IF($AI$13&gt;0,$CS$13,0)</f>
        <v>0.71790081433728392</v>
      </c>
      <c r="DD24">
        <f>IF($AI$14&gt;0,$CS$14,0)</f>
        <v>0.3677203470607035</v>
      </c>
      <c r="DE24">
        <f>IF($AI$15&gt;0,$CS$15,0)</f>
        <v>0.25597346305299412</v>
      </c>
      <c r="DF24">
        <f>IF($AI$16&gt;0,$CS$16,0)</f>
        <v>0.35293430478118121</v>
      </c>
      <c r="DT24">
        <f>IF($T$7&gt;0,$DP$7,0)</f>
        <v>1.1411234927497547</v>
      </c>
      <c r="DU24">
        <f>IF($T$8&gt;0,$DP$8,0)</f>
        <v>2.3687751216146258</v>
      </c>
      <c r="DV24">
        <f>IF($T$9&gt;0,$DP$9,0)</f>
        <v>1.8425685039926403</v>
      </c>
      <c r="DW24">
        <f>IF($T$10&gt;0,$DP$10,0)</f>
        <v>1.0303702177021798</v>
      </c>
      <c r="DX24">
        <f>IF($T$11&gt;0,$DP$11,0)</f>
        <v>1.7339150733598696</v>
      </c>
      <c r="DY24">
        <f>IF($T$12&gt;0,$DP$12,0)</f>
        <v>1.8988637114227851</v>
      </c>
      <c r="DZ24">
        <f>IF($T$13&gt;0,$DP$13,0)</f>
        <v>1.7835739920745399</v>
      </c>
      <c r="EA24">
        <f>IF($T$14&gt;0,$DP$14,0)</f>
        <v>1.3130671149617681</v>
      </c>
      <c r="EB24">
        <f>IF($T$15&gt;0,$DP$15,0)</f>
        <v>2.0480741757341292</v>
      </c>
      <c r="EC24">
        <f>IF($T$16&gt;0,$DP$16,0)</f>
        <v>1.1263189273483585</v>
      </c>
      <c r="EN24">
        <f>Sheet33!GJ24</f>
        <v>0.38187101290906889</v>
      </c>
      <c r="EO24">
        <f>Sheet33!GK24</f>
        <v>0.88457087062236661</v>
      </c>
      <c r="EP24">
        <f>Sheet33!GL24</f>
        <v>0.72197872166227883</v>
      </c>
      <c r="EQ24">
        <f>Sheet33!GM24</f>
        <v>0.80860389718665926</v>
      </c>
      <c r="ER24">
        <f>Sheet33!GN24</f>
        <v>0.38523200177024136</v>
      </c>
      <c r="ES24">
        <f>Sheet33!GO24</f>
        <v>0.13872197911587975</v>
      </c>
      <c r="ET24">
        <f>Sheet33!GP24</f>
        <v>0.20672833994674264</v>
      </c>
      <c r="EU24">
        <f>Sheet33!GQ24</f>
        <v>0.27380035893689186</v>
      </c>
      <c r="EV24">
        <f>Sheet33!GR24</f>
        <v>0.12027603290289474</v>
      </c>
      <c r="EW24">
        <f>Sheet33!GS24</f>
        <v>0.23998494509827656</v>
      </c>
      <c r="EZ24">
        <v>0.34491937717946447</v>
      </c>
      <c r="FA24">
        <v>0.98571779141110127</v>
      </c>
      <c r="FB24">
        <v>0.6946883327939275</v>
      </c>
      <c r="FC24">
        <v>0.29745891000075231</v>
      </c>
      <c r="FD24">
        <v>0.63141064494193522</v>
      </c>
      <c r="FE24">
        <v>0.70005524161802446</v>
      </c>
      <c r="FF24">
        <v>0.49069076053291005</v>
      </c>
      <c r="FG24">
        <v>0.4268981475996288</v>
      </c>
      <c r="FH24">
        <v>0.7835253844049036</v>
      </c>
      <c r="FI24">
        <v>0.4317938706630815</v>
      </c>
      <c r="FL24">
        <f>Sheet33!FX24</f>
        <v>9.8046657957443495E-2</v>
      </c>
      <c r="FM24">
        <f>Sheet33!FY24</f>
        <v>0.27462407300479091</v>
      </c>
      <c r="FN24">
        <f>Sheet33!FZ24</f>
        <v>0.19428520063114491</v>
      </c>
      <c r="FO24">
        <f>Sheet33!GA24</f>
        <v>8.5468725791773087E-2</v>
      </c>
      <c r="FP24">
        <f>Sheet33!GB24</f>
        <v>0.17772287817961818</v>
      </c>
      <c r="FQ24">
        <f>Sheet33!GC24</f>
        <v>0.19704645915168401</v>
      </c>
      <c r="FR24">
        <f>Sheet33!GD24</f>
        <v>0.13988186911641806</v>
      </c>
      <c r="FS24">
        <f>Sheet33!GE24</f>
        <v>0.12144215755419532</v>
      </c>
      <c r="FT24">
        <f>Sheet33!GF24</f>
        <v>0.21887533460140066</v>
      </c>
      <c r="FU24">
        <f>Sheet33!GG24</f>
        <v>0.1212717771507085</v>
      </c>
      <c r="FX24">
        <f t="shared" si="21"/>
        <v>0.12273392987964558</v>
      </c>
      <c r="FY24">
        <f t="shared" si="18"/>
        <v>0.34573344484542196</v>
      </c>
      <c r="FZ24">
        <f t="shared" si="18"/>
        <v>0.24432551384742315</v>
      </c>
      <c r="GA24">
        <f t="shared" si="18"/>
        <v>0.10666774421267101</v>
      </c>
      <c r="GB24">
        <f t="shared" si="18"/>
        <v>0.22309165485584986</v>
      </c>
      <c r="GC24">
        <f t="shared" si="18"/>
        <v>0.24734733739831805</v>
      </c>
      <c r="GD24">
        <f t="shared" si="18"/>
        <v>0.17496275825806726</v>
      </c>
      <c r="GE24">
        <f t="shared" si="18"/>
        <v>0.15198775655873867</v>
      </c>
      <c r="GF24">
        <f t="shared" si="18"/>
        <v>0.27534033958175097</v>
      </c>
      <c r="GG24">
        <f t="shared" si="18"/>
        <v>0.15232398650194579</v>
      </c>
      <c r="GJ24">
        <f t="shared" si="22"/>
        <v>0.38174827897918923</v>
      </c>
      <c r="GK24">
        <f t="shared" si="19"/>
        <v>0.88422513717752116</v>
      </c>
      <c r="GL24">
        <f t="shared" si="19"/>
        <v>0.72173439614843138</v>
      </c>
      <c r="GM24">
        <f t="shared" si="19"/>
        <v>0.80849722944244662</v>
      </c>
      <c r="GN24">
        <f t="shared" si="19"/>
        <v>0.38500891011538552</v>
      </c>
      <c r="GO24">
        <f t="shared" si="19"/>
        <v>0.13847463177848143</v>
      </c>
      <c r="GP24">
        <f t="shared" si="19"/>
        <v>0.20655337718848457</v>
      </c>
      <c r="GQ24">
        <f t="shared" si="19"/>
        <v>0.27364837118033314</v>
      </c>
      <c r="GR24">
        <f t="shared" si="19"/>
        <v>0.12000069256331299</v>
      </c>
      <c r="GS24">
        <f t="shared" si="19"/>
        <v>0.23983262111177461</v>
      </c>
    </row>
    <row r="25" spans="1:201">
      <c r="A25">
        <v>24</v>
      </c>
      <c r="B25">
        <v>5.5550590187036591E-2</v>
      </c>
      <c r="C25">
        <v>0.55212867420887191</v>
      </c>
      <c r="D25">
        <v>2.7357420458685958E-2</v>
      </c>
      <c r="E25">
        <v>1.0606218292337969E-2</v>
      </c>
      <c r="F25">
        <v>0.37301516292386799</v>
      </c>
      <c r="G25">
        <v>0.791583157030328</v>
      </c>
      <c r="H25">
        <v>0.49258514642701567</v>
      </c>
      <c r="I25">
        <v>0.86783530413903665</v>
      </c>
      <c r="J25">
        <v>0.72197872166227883</v>
      </c>
      <c r="K25">
        <v>0.66383404392018819</v>
      </c>
      <c r="M25">
        <v>0.91301700716221301</v>
      </c>
      <c r="S25">
        <f t="shared" si="28"/>
        <v>0.45568887371884498</v>
      </c>
      <c r="T25">
        <f t="shared" si="26"/>
        <v>0.61818216604916798</v>
      </c>
      <c r="U25">
        <f t="shared" si="26"/>
        <v>2.7357420458685958E-2</v>
      </c>
      <c r="V25">
        <f t="shared" si="26"/>
        <v>0.88257715906666345</v>
      </c>
      <c r="W25">
        <f t="shared" si="26"/>
        <v>0.77701765699906422</v>
      </c>
      <c r="X25">
        <f t="shared" si="26"/>
        <v>0.45383655304266129</v>
      </c>
      <c r="Y25">
        <f t="shared" si="26"/>
        <v>0.99181458371431774</v>
      </c>
      <c r="Z25">
        <f t="shared" si="26"/>
        <v>0.69445829757826738</v>
      </c>
      <c r="AA25">
        <f t="shared" si="26"/>
        <v>0.89188966331618225</v>
      </c>
      <c r="AB25">
        <f t="shared" si="26"/>
        <v>0.72145700849731664</v>
      </c>
      <c r="BG25">
        <f t="shared" si="25"/>
        <v>3.3838893148857575E-6</v>
      </c>
      <c r="BH25">
        <f t="shared" si="25"/>
        <v>4.3118083387602091E-8</v>
      </c>
      <c r="BI25">
        <f t="shared" si="25"/>
        <v>6.9453500745164921E-7</v>
      </c>
      <c r="BJ25">
        <f t="shared" si="25"/>
        <v>5.2716125896856038E-8</v>
      </c>
      <c r="BM25">
        <f t="shared" si="29"/>
        <v>1.5429340350640434E-8</v>
      </c>
      <c r="BN25">
        <f t="shared" si="27"/>
        <v>1.5242303644182331E-6</v>
      </c>
      <c r="BO25">
        <f t="shared" si="27"/>
        <v>3.7421422707666451E-9</v>
      </c>
      <c r="BP25">
        <f t="shared" si="27"/>
        <v>5.6245933232362267E-10</v>
      </c>
      <c r="BQ25">
        <f t="shared" si="27"/>
        <v>6.9570155885559899E-7</v>
      </c>
      <c r="BR25">
        <f t="shared" si="27"/>
        <v>3.133019472470505E-6</v>
      </c>
      <c r="BS25">
        <f t="shared" si="27"/>
        <v>1.2132006324026223E-6</v>
      </c>
      <c r="BT25">
        <f t="shared" si="27"/>
        <v>3.7656905755504719E-6</v>
      </c>
      <c r="BU25">
        <f t="shared" si="27"/>
        <v>2.6062663726654917E-6</v>
      </c>
      <c r="BV25">
        <f t="shared" si="27"/>
        <v>2.2033781893371516E-6</v>
      </c>
      <c r="BY25">
        <f>$BI$7-$BN$7</f>
        <v>2.5063165213910344E-19</v>
      </c>
      <c r="BZ25">
        <f>$BI$8-$BN$8</f>
        <v>0.99886738092536309</v>
      </c>
      <c r="CA25">
        <f>$BI$9-$BN$9</f>
        <v>8.5422806989390684E-12</v>
      </c>
      <c r="CB25">
        <f>$BI$10-$BN$10</f>
        <v>2.9361271649972611E-11</v>
      </c>
      <c r="CC25">
        <f>$BI$11-$BN$11</f>
        <v>1.0302015566257756E-5</v>
      </c>
      <c r="CD25">
        <f>$BI$12-$BN$12</f>
        <v>6.9453500745164921E-7</v>
      </c>
      <c r="CE25">
        <f>$BI$13-$BN$13</f>
        <v>1.9741550231838847E-12</v>
      </c>
      <c r="CF25">
        <f>$BI$14-$BN$14</f>
        <v>-0.99999999978803511</v>
      </c>
      <c r="CG25">
        <f>$BI$15-$BN$15</f>
        <v>1.6578977640772293E-9</v>
      </c>
      <c r="CH25">
        <f>$BI$16-$BN$16</f>
        <v>1.1216206143228322E-3</v>
      </c>
      <c r="CW25">
        <f>IF($AJ$7&gt;0,$CT$7,0)</f>
        <v>-6.6690467872766307E-2</v>
      </c>
      <c r="CX25">
        <f>IF($AJ$8&gt;0,$CT$8,0)</f>
        <v>-0.17668994999547682</v>
      </c>
      <c r="CY25">
        <f>IF($AJ$9&gt;0,$CT$9,0)</f>
        <v>4.3642171328479806E-2</v>
      </c>
      <c r="CZ25">
        <f>IF($AJ$10&gt;0,$CT$10,0)</f>
        <v>0.64948133441455003</v>
      </c>
      <c r="DA25">
        <f>IF($AJ$11&gt;0,$CT$11,0)</f>
        <v>-1.4938013436738624E-2</v>
      </c>
      <c r="DB25">
        <f>IF($AJ$12&gt;0,$CT$12,0)</f>
        <v>8.1528285279040116E-2</v>
      </c>
      <c r="DC25">
        <f>IF($AJ$13&gt;0,$CT$13,0)</f>
        <v>0.52526073660675487</v>
      </c>
      <c r="DD25">
        <f>IF($AJ$14&gt;0,$CT$14,0)</f>
        <v>0.57478618910271395</v>
      </c>
      <c r="DE25">
        <f>IF($AJ$15&gt;0,$CT$15,0)</f>
        <v>-1.3873557131472463E-2</v>
      </c>
      <c r="DF25">
        <f>IF($AJ$16&gt;0,$CT$16,0)</f>
        <v>-0.1933923442013612</v>
      </c>
      <c r="DT25">
        <f>IF($U$7&gt;0,$DQ$7,0)</f>
        <v>0.47963799304596111</v>
      </c>
      <c r="DU25">
        <f>IF($U$8&gt;0,$DQ$8,0)</f>
        <v>1.2442743876693472</v>
      </c>
      <c r="DV25">
        <f>IF($U$9&gt;0,$DQ$9,0)</f>
        <v>0.82603989932641353</v>
      </c>
      <c r="DW25">
        <f>IF($U$10&gt;0,$DQ$10,0)</f>
        <v>0.67610867698145805</v>
      </c>
      <c r="DX25">
        <f>IF($U$11&gt;0,$DQ$11,0)</f>
        <v>1.3481077390904492</v>
      </c>
      <c r="DY25">
        <f>IF($U$12&gt;0,$DQ$12,0)</f>
        <v>0.84671111353001793</v>
      </c>
      <c r="DZ25">
        <f>IF($U$13&gt;0,$DQ$13,0)</f>
        <v>0.57438347076277374</v>
      </c>
      <c r="EA25">
        <f>IF($U$14&gt;0,$DQ$14,0)</f>
        <v>0.79722574441023009</v>
      </c>
      <c r="EB25">
        <f>IF($U$15&gt;0,$DQ$15,0)</f>
        <v>0.925328191395138</v>
      </c>
      <c r="EC25">
        <f>IF($U$16&gt;0,$DQ$16,0)</f>
        <v>0.43018103775737909</v>
      </c>
      <c r="EN25">
        <f>Sheet33!GJ25</f>
        <v>0.39041432897663991</v>
      </c>
      <c r="EO25">
        <f>Sheet33!GK25</f>
        <v>0.23326406437193201</v>
      </c>
      <c r="EP25">
        <f>Sheet33!GL25</f>
        <v>0.66383404392018819</v>
      </c>
      <c r="EQ25">
        <f>Sheet33!GM25</f>
        <v>0.61291638652937797</v>
      </c>
      <c r="ER25">
        <f>Sheet33!GN25</f>
        <v>0.10124623326753399</v>
      </c>
      <c r="ES25">
        <f>Sheet33!GO25</f>
        <v>0.98762030413191848</v>
      </c>
      <c r="ET25">
        <f>Sheet33!GP25</f>
        <v>0.6041233272155645</v>
      </c>
      <c r="EU25">
        <f>Sheet33!GQ25</f>
        <v>0.76990721788288741</v>
      </c>
      <c r="EV25">
        <f>Sheet33!GR25</f>
        <v>0.8785858619261907</v>
      </c>
      <c r="EW25">
        <f>Sheet33!GS25</f>
        <v>0.63197165182092119</v>
      </c>
      <c r="EZ25">
        <v>0.3389080243920165</v>
      </c>
      <c r="FA25">
        <v>0.99441509645916204</v>
      </c>
      <c r="FB25">
        <v>0.72668132440874833</v>
      </c>
      <c r="FC25">
        <v>0.3514407031194261</v>
      </c>
      <c r="FD25">
        <v>0.65430340054138114</v>
      </c>
      <c r="FE25">
        <v>0.7067293564374717</v>
      </c>
      <c r="FF25">
        <v>0.56264409305970475</v>
      </c>
      <c r="FG25">
        <v>0.48169972932218497</v>
      </c>
      <c r="FH25">
        <v>0.73480873413636982</v>
      </c>
      <c r="FI25">
        <v>0.4059165164200233</v>
      </c>
      <c r="FL25">
        <f>Sheet33!FX25</f>
        <v>9.6129318174081185E-2</v>
      </c>
      <c r="FM25">
        <f>Sheet33!FY25</f>
        <v>0.27651025116820344</v>
      </c>
      <c r="FN25">
        <f>Sheet33!FZ25</f>
        <v>0.20257946613434655</v>
      </c>
      <c r="FO25">
        <f>Sheet33!GA25</f>
        <v>9.9794099311072082E-2</v>
      </c>
      <c r="FP25">
        <f>Sheet33!GB25</f>
        <v>0.18350784594590547</v>
      </c>
      <c r="FQ25">
        <f>Sheet33!GC25</f>
        <v>0.19839305353127246</v>
      </c>
      <c r="FR25">
        <f>Sheet33!GD25</f>
        <v>0.15895379673051277</v>
      </c>
      <c r="FS25">
        <f>Sheet33!GE25</f>
        <v>0.13592735700611766</v>
      </c>
      <c r="FT25">
        <f>Sheet33!GF25</f>
        <v>0.20526438735140251</v>
      </c>
      <c r="FU25">
        <f>Sheet33!GG25</f>
        <v>0.11399799140163987</v>
      </c>
      <c r="FX25">
        <f t="shared" si="21"/>
        <v>0.12040718879587471</v>
      </c>
      <c r="FY25">
        <f t="shared" si="18"/>
        <v>0.3483007356972993</v>
      </c>
      <c r="FZ25">
        <f t="shared" si="18"/>
        <v>0.25498965196178669</v>
      </c>
      <c r="GA25">
        <f t="shared" si="18"/>
        <v>0.12495875969190748</v>
      </c>
      <c r="GB25">
        <f t="shared" si="18"/>
        <v>0.23058740140545303</v>
      </c>
      <c r="GC25">
        <f t="shared" si="18"/>
        <v>0.24922668382189236</v>
      </c>
      <c r="GD25">
        <f t="shared" si="18"/>
        <v>0.19932282636343196</v>
      </c>
      <c r="GE25">
        <f t="shared" si="18"/>
        <v>0.17050459423772441</v>
      </c>
      <c r="GF25">
        <f t="shared" si="18"/>
        <v>0.25821882202989921</v>
      </c>
      <c r="GG25">
        <f t="shared" si="18"/>
        <v>0.14318984390347822</v>
      </c>
      <c r="GJ25">
        <f t="shared" si="22"/>
        <v>0.39029392178784406</v>
      </c>
      <c r="GK25">
        <f t="shared" si="19"/>
        <v>0.2329157636362347</v>
      </c>
      <c r="GL25">
        <f t="shared" si="19"/>
        <v>0.66357905426822639</v>
      </c>
      <c r="GM25">
        <f t="shared" si="19"/>
        <v>0.61279142776968609</v>
      </c>
      <c r="GN25">
        <f t="shared" si="19"/>
        <v>0.10101564586612853</v>
      </c>
      <c r="GO25">
        <f t="shared" si="19"/>
        <v>0.9873710774480966</v>
      </c>
      <c r="GP25">
        <f t="shared" si="19"/>
        <v>0.60392400438920102</v>
      </c>
      <c r="GQ25">
        <f t="shared" si="19"/>
        <v>0.76973671328864968</v>
      </c>
      <c r="GR25">
        <f t="shared" si="19"/>
        <v>0.87832764310416078</v>
      </c>
      <c r="GS25">
        <f t="shared" si="19"/>
        <v>0.6318284619770177</v>
      </c>
    </row>
    <row r="26" spans="1:201">
      <c r="A26">
        <v>25</v>
      </c>
      <c r="B26">
        <v>0.99151229275378605</v>
      </c>
      <c r="C26">
        <v>0.9668617889880462</v>
      </c>
      <c r="D26">
        <v>0.88257715906666345</v>
      </c>
      <c r="E26">
        <v>0.92263345876357528</v>
      </c>
      <c r="F26">
        <v>0.35548823329729146</v>
      </c>
      <c r="G26">
        <v>0.81176440879257017</v>
      </c>
      <c r="H26">
        <v>0.65052484101612074</v>
      </c>
      <c r="I26">
        <v>0.79159433752157671</v>
      </c>
      <c r="J26">
        <v>0.80860389718665926</v>
      </c>
      <c r="K26">
        <v>0.61291638652937797</v>
      </c>
      <c r="M26">
        <v>0.71967850051090099</v>
      </c>
      <c r="S26">
        <f t="shared" si="28"/>
        <v>0.15767326036631396</v>
      </c>
      <c r="T26">
        <f t="shared" si="26"/>
        <v>0.12299938077623852</v>
      </c>
      <c r="U26">
        <f t="shared" si="26"/>
        <v>1.0606218292337969E-2</v>
      </c>
      <c r="V26">
        <f t="shared" si="26"/>
        <v>0.92263345876357528</v>
      </c>
      <c r="W26">
        <f t="shared" si="26"/>
        <v>0.66104679674229783</v>
      </c>
      <c r="X26">
        <f t="shared" si="26"/>
        <v>0.75237686230545386</v>
      </c>
      <c r="Y26">
        <f t="shared" si="26"/>
        <v>0.33638637431629415</v>
      </c>
      <c r="Z26">
        <f t="shared" si="26"/>
        <v>0.96384601762288868</v>
      </c>
      <c r="AA26">
        <f t="shared" si="26"/>
        <v>0.12808501354237314</v>
      </c>
      <c r="AB26">
        <f t="shared" si="26"/>
        <v>0.12040327461211552</v>
      </c>
      <c r="BG26">
        <f t="shared" si="25"/>
        <v>2.6211315669767172E-11</v>
      </c>
      <c r="BH26">
        <f t="shared" si="25"/>
        <v>9.9999999999999998E-13</v>
      </c>
      <c r="BI26">
        <f t="shared" si="25"/>
        <v>1.9741550231838847E-12</v>
      </c>
      <c r="BJ26">
        <f t="shared" si="25"/>
        <v>9.9999999999999998E-13</v>
      </c>
      <c r="BM26">
        <f t="shared" si="29"/>
        <v>4.9154831334093485E-6</v>
      </c>
      <c r="BN26">
        <f t="shared" si="27"/>
        <v>4.6741085950258258E-6</v>
      </c>
      <c r="BO26">
        <f t="shared" si="27"/>
        <v>3.894712208530913E-6</v>
      </c>
      <c r="BP26">
        <f t="shared" si="27"/>
        <v>4.2562624961501897E-6</v>
      </c>
      <c r="BQ26">
        <f t="shared" si="27"/>
        <v>6.3185942006414761E-7</v>
      </c>
      <c r="BR26">
        <f t="shared" si="27"/>
        <v>3.2948072769117555E-6</v>
      </c>
      <c r="BS26">
        <f t="shared" si="27"/>
        <v>2.1159128438952461E-6</v>
      </c>
      <c r="BT26">
        <f t="shared" si="27"/>
        <v>3.1331079759811195E-6</v>
      </c>
      <c r="BU26">
        <f t="shared" si="27"/>
        <v>3.2692013127272676E-6</v>
      </c>
      <c r="BV26">
        <f t="shared" si="27"/>
        <v>1.8783324843811493E-6</v>
      </c>
      <c r="BY26">
        <f>$BJ$7-$BO$7</f>
        <v>4.1301440015036798E-23</v>
      </c>
      <c r="BZ26">
        <f>$BJ$8-$BO$8</f>
        <v>0.99966063381450476</v>
      </c>
      <c r="CA26">
        <f>$BJ$9-$BO$9</f>
        <v>-0.99999999999998235</v>
      </c>
      <c r="CB26">
        <f>$BJ$10-$BO$10</f>
        <v>1.8821632166963482E-13</v>
      </c>
      <c r="CC26">
        <f>$BJ$11-$BO$11</f>
        <v>6.3547658558205009E-7</v>
      </c>
      <c r="CD26">
        <f>$BJ$12-$BO$12</f>
        <v>5.2716125896856038E-8</v>
      </c>
      <c r="CE26">
        <f>$BJ$13-$BO$13</f>
        <v>5.8168993385956E-15</v>
      </c>
      <c r="CF26">
        <f>$BJ$14-$BO$14</f>
        <v>2.8151745519371724E-12</v>
      </c>
      <c r="CG26">
        <f>$BJ$15-$BO$15</f>
        <v>1.427143185593379E-11</v>
      </c>
      <c r="CH26">
        <f>$BJ$16-$BO$16</f>
        <v>3.3867797548530441E-4</v>
      </c>
      <c r="CW26">
        <f>IF($AK$7&gt;0,$CU$7,0)</f>
        <v>-0.16759920626251543</v>
      </c>
      <c r="CX26">
        <f>IF($AK$8&gt;0,$CU$8,0)</f>
        <v>6.997159037886011E-2</v>
      </c>
      <c r="CY26">
        <f>IF($AK$9&gt;0,$CU$9,0)</f>
        <v>8.8125750175552686E-2</v>
      </c>
      <c r="CZ26">
        <f>IF($AK$10&gt;0,$CU$10,0)</f>
        <v>0.93268174602015852</v>
      </c>
      <c r="DA26">
        <f>IF($AK$11&gt;0,$CU$11,0)</f>
        <v>0.44314652351089445</v>
      </c>
      <c r="DB26">
        <f>IF($AK$12&gt;0,$CU$12,0)</f>
        <v>-0.3652538932273155</v>
      </c>
      <c r="DC26">
        <f>IF($AK$13&gt;0,$CU$13,0)</f>
        <v>0.63598704498656311</v>
      </c>
      <c r="DD26">
        <f>IF($AK$14&gt;0,$CU$14,0)</f>
        <v>-4.7565060863205569E-2</v>
      </c>
      <c r="DE26">
        <f>IF($AK$15&gt;0,$CU$15,0)</f>
        <v>-0.18701002093092517</v>
      </c>
      <c r="DF26">
        <f>IF($AK$16&gt;0,$CU$16,0)</f>
        <v>0.46355387100223377</v>
      </c>
      <c r="DT26">
        <f>IF($V$7&gt;0,$DR$7,0)</f>
        <v>0.37048564282591984</v>
      </c>
      <c r="DU26">
        <f>IF($V$8&gt;0,$DR$8,0)</f>
        <v>1.98196210173808</v>
      </c>
      <c r="DV26">
        <f>IF($V$9&gt;0,$DR$9,0)</f>
        <v>1.472481793956707</v>
      </c>
      <c r="DW26">
        <f>IF($V$10&gt;0,$DR$10,0)</f>
        <v>0.48356367764167013</v>
      </c>
      <c r="DX26">
        <f>IF($V$11&gt;0,$DR$11,0)</f>
        <v>0.82878770065659435</v>
      </c>
      <c r="DY26">
        <f>IF($V$12&gt;0,$DR$12,0)</f>
        <v>1.2758445700600645</v>
      </c>
      <c r="DZ26">
        <f>IF($V$13&gt;0,$DR$13,0)</f>
        <v>1.0089467766968525</v>
      </c>
      <c r="EA26">
        <f>IF($V$14&gt;0,$DR$14,0)</f>
        <v>0.79294003544025549</v>
      </c>
      <c r="EB26">
        <f>IF($V$15&gt;0,$DR$15,0)</f>
        <v>1.1354200331287201</v>
      </c>
      <c r="EC26">
        <f>IF($V$16&gt;0,$DR$16,0)</f>
        <v>0.69056949848523819</v>
      </c>
    </row>
    <row r="27" spans="1:201">
      <c r="A27">
        <v>26</v>
      </c>
      <c r="B27">
        <v>0.62976628309323457</v>
      </c>
      <c r="C27">
        <v>0.29006976700983378</v>
      </c>
      <c r="D27">
        <v>0.77701765699906422</v>
      </c>
      <c r="E27">
        <v>0.66104679674229783</v>
      </c>
      <c r="F27">
        <v>0.49801529126833161</v>
      </c>
      <c r="G27">
        <v>0.45678017318506031</v>
      </c>
      <c r="H27">
        <v>0.32768383712612686</v>
      </c>
      <c r="I27">
        <v>0.54482485509617029</v>
      </c>
      <c r="J27">
        <v>0.38523200177024136</v>
      </c>
      <c r="K27">
        <v>0.10124623326753399</v>
      </c>
      <c r="M27">
        <v>2.865357178869354E-2</v>
      </c>
      <c r="S27">
        <f t="shared" si="28"/>
        <v>0.43270276990923262</v>
      </c>
      <c r="T27">
        <f t="shared" si="26"/>
        <v>0.8476062407586088</v>
      </c>
      <c r="U27">
        <f t="shared" si="26"/>
        <v>0.37301516292386799</v>
      </c>
      <c r="V27">
        <f t="shared" si="26"/>
        <v>0.35548823329729146</v>
      </c>
      <c r="W27">
        <f t="shared" si="26"/>
        <v>0.49801529126833161</v>
      </c>
      <c r="X27">
        <f t="shared" si="26"/>
        <v>0.46139898473868363</v>
      </c>
      <c r="Y27">
        <f t="shared" si="26"/>
        <v>9.4117346619528735E-4</v>
      </c>
      <c r="Z27">
        <f t="shared" si="26"/>
        <v>0.53885296829942164</v>
      </c>
      <c r="AA27">
        <f t="shared" si="26"/>
        <v>0.53457009738752415</v>
      </c>
      <c r="AB27">
        <f t="shared" si="26"/>
        <v>0.15127467269990197</v>
      </c>
      <c r="BG27">
        <f t="shared" si="25"/>
        <v>1.7451246287726731E-9</v>
      </c>
      <c r="BH27">
        <f t="shared" si="25"/>
        <v>1.5400048330096697E-12</v>
      </c>
      <c r="BI27">
        <f t="shared" si="25"/>
        <v>2.1196486474370261E-10</v>
      </c>
      <c r="BJ27">
        <f t="shared" si="25"/>
        <v>2.8151745519371724E-12</v>
      </c>
      <c r="BM27">
        <f t="shared" si="29"/>
        <v>1.9830278566053403E-6</v>
      </c>
      <c r="BN27">
        <f t="shared" si="27"/>
        <v>4.2070234866569627E-7</v>
      </c>
      <c r="BO27">
        <f t="shared" si="27"/>
        <v>3.0187821964415769E-6</v>
      </c>
      <c r="BP27">
        <f t="shared" si="27"/>
        <v>2.184914337416264E-6</v>
      </c>
      <c r="BQ27">
        <f t="shared" si="27"/>
        <v>1.2400961516854058E-6</v>
      </c>
      <c r="BR27">
        <f t="shared" si="27"/>
        <v>1.0432406330748685E-6</v>
      </c>
      <c r="BS27">
        <f t="shared" si="27"/>
        <v>5.3688348556851032E-7</v>
      </c>
      <c r="BT27">
        <f t="shared" si="27"/>
        <v>1.4841706136528148E-6</v>
      </c>
      <c r="BU27">
        <f t="shared" si="27"/>
        <v>7.4201847593953619E-7</v>
      </c>
      <c r="BV27">
        <f t="shared" si="27"/>
        <v>5.1253998754319536E-8</v>
      </c>
    </row>
    <row r="28" spans="1:201">
      <c r="A28">
        <v>27</v>
      </c>
      <c r="B28">
        <v>0.94432710682871279</v>
      </c>
      <c r="C28">
        <v>0.5062562436032032</v>
      </c>
      <c r="D28">
        <v>0.45383655304266129</v>
      </c>
      <c r="E28">
        <v>0.75237686230545386</v>
      </c>
      <c r="F28">
        <v>0.46139898473868363</v>
      </c>
      <c r="G28">
        <v>0.9577386347019784</v>
      </c>
      <c r="H28">
        <v>0.35255192651090966</v>
      </c>
      <c r="I28">
        <v>0.86304738819582405</v>
      </c>
      <c r="J28">
        <v>0.13872197911587975</v>
      </c>
      <c r="K28">
        <v>0.98762030413191848</v>
      </c>
      <c r="M28">
        <v>0.10264156981616127</v>
      </c>
      <c r="S28">
        <f t="shared" si="28"/>
        <v>0.51063489637701676</v>
      </c>
      <c r="T28">
        <f t="shared" si="26"/>
        <v>0.57045854197911283</v>
      </c>
      <c r="U28">
        <f t="shared" si="26"/>
        <v>0.791583157030328</v>
      </c>
      <c r="V28">
        <f t="shared" si="26"/>
        <v>0.81176440879257017</v>
      </c>
      <c r="W28">
        <f t="shared" si="26"/>
        <v>0.45678017318506031</v>
      </c>
      <c r="X28">
        <f t="shared" si="26"/>
        <v>0.9577386347019784</v>
      </c>
      <c r="Y28">
        <f t="shared" si="26"/>
        <v>5.8095614960364347E-2</v>
      </c>
      <c r="Z28">
        <f t="shared" si="26"/>
        <v>0.77863412546151711</v>
      </c>
      <c r="AA28">
        <f t="shared" si="26"/>
        <v>0.88691174783238524</v>
      </c>
      <c r="AB28">
        <f t="shared" si="26"/>
        <v>0.53419673634186482</v>
      </c>
      <c r="BG28">
        <f t="shared" si="25"/>
        <v>9.6019669254161781E-9</v>
      </c>
      <c r="BH28">
        <f t="shared" si="25"/>
        <v>5.5364844542649885E-12</v>
      </c>
      <c r="BI28">
        <f t="shared" si="25"/>
        <v>1.6578977640772293E-9</v>
      </c>
      <c r="BJ28">
        <f t="shared" si="25"/>
        <v>1.427143185593379E-11</v>
      </c>
      <c r="BM28">
        <f t="shared" si="29"/>
        <v>4.4587684234574366E-6</v>
      </c>
      <c r="BN28">
        <f t="shared" si="27"/>
        <v>1.2814769209361292E-6</v>
      </c>
      <c r="BO28">
        <f t="shared" si="27"/>
        <v>1.0298380843882216E-6</v>
      </c>
      <c r="BP28">
        <f t="shared" si="27"/>
        <v>2.8303547146629997E-6</v>
      </c>
      <c r="BQ28">
        <f t="shared" si="27"/>
        <v>1.0644451155894403E-6</v>
      </c>
      <c r="BR28">
        <f t="shared" si="27"/>
        <v>4.5863164620040491E-6</v>
      </c>
      <c r="BS28">
        <f t="shared" si="27"/>
        <v>6.2146430443276925E-7</v>
      </c>
      <c r="BT28">
        <f t="shared" si="27"/>
        <v>3.7242539713581671E-6</v>
      </c>
      <c r="BU28">
        <f t="shared" si="27"/>
        <v>9.62189374491329E-8</v>
      </c>
      <c r="BV28">
        <f t="shared" si="27"/>
        <v>4.8769693256681164E-6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0.23681670622139087</v>
      </c>
      <c r="C29">
        <v>0.55597228626412909</v>
      </c>
      <c r="D29">
        <v>0.99181458371431774</v>
      </c>
      <c r="E29">
        <v>0.33638637431629415</v>
      </c>
      <c r="F29">
        <v>9.4117346619528735E-4</v>
      </c>
      <c r="G29">
        <v>5.8095614960364347E-2</v>
      </c>
      <c r="H29">
        <v>0.63192560790728536</v>
      </c>
      <c r="I29">
        <v>0.73109858579860432</v>
      </c>
      <c r="J29">
        <v>0.20672833994674264</v>
      </c>
      <c r="K29">
        <v>0.6041233272155645</v>
      </c>
      <c r="M29">
        <v>0.67592515875371073</v>
      </c>
      <c r="S29">
        <f t="shared" si="28"/>
        <v>0.75276941376120088</v>
      </c>
      <c r="T29">
        <f t="shared" si="26"/>
        <v>3.8185850016087146E-2</v>
      </c>
      <c r="U29">
        <f t="shared" si="26"/>
        <v>0.49258514642701567</v>
      </c>
      <c r="V29">
        <f t="shared" si="26"/>
        <v>0.65052484101612074</v>
      </c>
      <c r="W29">
        <f t="shared" si="26"/>
        <v>0.32768383712612686</v>
      </c>
      <c r="X29">
        <f t="shared" si="26"/>
        <v>0.35255192651090966</v>
      </c>
      <c r="Y29">
        <f t="shared" si="26"/>
        <v>0.63192560790728536</v>
      </c>
      <c r="Z29">
        <f t="shared" si="26"/>
        <v>0.20339174533398505</v>
      </c>
      <c r="AA29">
        <f t="shared" si="26"/>
        <v>0.54434243626268053</v>
      </c>
      <c r="AB29">
        <f t="shared" si="26"/>
        <v>0.23495707587435308</v>
      </c>
      <c r="BG29">
        <f t="shared" si="25"/>
        <v>2.5411004285176139E-3</v>
      </c>
      <c r="BH29">
        <f t="shared" si="25"/>
        <v>3.8441614926412634E-4</v>
      </c>
      <c r="BI29">
        <f t="shared" si="25"/>
        <v>1.1216206143228322E-3</v>
      </c>
      <c r="BJ29">
        <f t="shared" si="25"/>
        <v>3.3867797548530441E-4</v>
      </c>
      <c r="BM29">
        <f t="shared" si="29"/>
        <v>2.8041076172774277E-7</v>
      </c>
      <c r="BN29">
        <f t="shared" si="27"/>
        <v>1.5455259154688136E-6</v>
      </c>
      <c r="BO29">
        <f t="shared" si="27"/>
        <v>4.918480842342027E-6</v>
      </c>
      <c r="BP29">
        <f t="shared" si="27"/>
        <v>5.657789641283098E-7</v>
      </c>
      <c r="BQ29">
        <f t="shared" si="27"/>
        <v>4.4290374673502592E-12</v>
      </c>
      <c r="BR29">
        <f t="shared" si="27"/>
        <v>1.6875502388114551E-8</v>
      </c>
      <c r="BS29">
        <f t="shared" si="27"/>
        <v>1.996649869644961E-6</v>
      </c>
      <c r="BT29">
        <f t="shared" si="27"/>
        <v>2.6725257107835962E-6</v>
      </c>
      <c r="BU29">
        <f t="shared" si="27"/>
        <v>2.1368303268567995E-7</v>
      </c>
      <c r="BV29">
        <f t="shared" si="27"/>
        <v>1.82482497243002E-6</v>
      </c>
    </row>
    <row r="30" spans="1:201">
      <c r="A30">
        <v>29</v>
      </c>
      <c r="B30">
        <v>0.67304653765621081</v>
      </c>
      <c r="C30">
        <v>0.21093901621626368</v>
      </c>
      <c r="D30">
        <v>0.69445829757826738</v>
      </c>
      <c r="E30">
        <v>0.96384601762288868</v>
      </c>
      <c r="F30">
        <v>0.53885296829942164</v>
      </c>
      <c r="G30">
        <v>0.77863412546151711</v>
      </c>
      <c r="H30">
        <v>0.20339174533398505</v>
      </c>
      <c r="I30">
        <v>0.40113053559937062</v>
      </c>
      <c r="J30">
        <v>0.27380035893689186</v>
      </c>
      <c r="K30">
        <v>0.76990721788288741</v>
      </c>
      <c r="M30">
        <v>0.51777974515031577</v>
      </c>
      <c r="S30">
        <f t="shared" si="28"/>
        <v>0.95226093028488801</v>
      </c>
      <c r="T30">
        <f t="shared" si="26"/>
        <v>0.44413263410397963</v>
      </c>
      <c r="U30">
        <f t="shared" si="26"/>
        <v>0.86783530413903665</v>
      </c>
      <c r="V30">
        <f t="shared" si="26"/>
        <v>0.79159433752157671</v>
      </c>
      <c r="W30">
        <f t="shared" si="26"/>
        <v>0.54482485509617029</v>
      </c>
      <c r="X30">
        <f t="shared" si="26"/>
        <v>0.86304738819582405</v>
      </c>
      <c r="Y30">
        <f t="shared" si="26"/>
        <v>0.73109858579860432</v>
      </c>
      <c r="Z30">
        <f t="shared" si="26"/>
        <v>0.40113053559937062</v>
      </c>
      <c r="AA30">
        <f t="shared" si="26"/>
        <v>0.74417903066242796</v>
      </c>
      <c r="AB30">
        <f t="shared" si="26"/>
        <v>0.14480153641433774</v>
      </c>
      <c r="BM30">
        <f t="shared" si="29"/>
        <v>2.264958209255066E-6</v>
      </c>
      <c r="BN30">
        <f t="shared" si="27"/>
        <v>2.2247634281142576E-7</v>
      </c>
      <c r="BO30">
        <f t="shared" si="27"/>
        <v>2.4113616353765271E-6</v>
      </c>
      <c r="BP30">
        <f t="shared" si="27"/>
        <v>4.6449957284375096E-6</v>
      </c>
      <c r="BQ30">
        <f t="shared" si="27"/>
        <v>1.4518126072254877E-6</v>
      </c>
      <c r="BR30">
        <f t="shared" si="27"/>
        <v>3.0313555066661085E-6</v>
      </c>
      <c r="BS30">
        <f t="shared" si="27"/>
        <v>2.0684101035002316E-7</v>
      </c>
      <c r="BT30">
        <f t="shared" si="27"/>
        <v>8.0452853295118966E-7</v>
      </c>
      <c r="BU30">
        <f t="shared" si="27"/>
        <v>3.7483318276985414E-7</v>
      </c>
      <c r="BV30">
        <f t="shared" si="27"/>
        <v>2.9637856207408394E-6</v>
      </c>
      <c r="EN30">
        <f>Sheet33!GJ30</f>
        <v>0.91326196810491023</v>
      </c>
      <c r="EO30">
        <f>Sheet33!GK30</f>
        <v>0.82714735731228317</v>
      </c>
      <c r="EP30">
        <f>Sheet33!GL30</f>
        <v>0.1769941474491912</v>
      </c>
      <c r="EQ30">
        <f>Sheet33!GM30</f>
        <v>0.58445755513813868</v>
      </c>
      <c r="ER30">
        <f>Sheet33!GN30</f>
        <v>0.3748315033910804</v>
      </c>
      <c r="ES30">
        <f>Sheet33!GO30</f>
        <v>0.84013362397726543</v>
      </c>
      <c r="ET30">
        <f>Sheet33!GP30</f>
        <v>0.36753120676032897</v>
      </c>
      <c r="EU30">
        <f>Sheet33!GQ30</f>
        <v>0.72889269819222124</v>
      </c>
      <c r="EV30">
        <f>Sheet33!GR30</f>
        <v>0.20431408789258571</v>
      </c>
      <c r="EW30">
        <f>Sheet33!GS30</f>
        <v>0.46814286751919842</v>
      </c>
      <c r="EZ30">
        <f t="array" ref="EZ30:FI30">TRANSPOSE(DM7:DM16)</f>
        <v>-0.28855626204521545</v>
      </c>
      <c r="FA30">
        <v>3.0002799798756516E-2</v>
      </c>
      <c r="FB30">
        <v>5.6984234264890424E-2</v>
      </c>
      <c r="FC30">
        <v>0.57370741473386844</v>
      </c>
      <c r="FD30">
        <v>0.32598843479412432</v>
      </c>
      <c r="FE30">
        <v>-2.8547950276935879E-2</v>
      </c>
      <c r="FF30">
        <v>0.58469532078591058</v>
      </c>
      <c r="FG30">
        <v>0.37023203509163138</v>
      </c>
      <c r="FH30">
        <v>2.8978132301449577E-2</v>
      </c>
      <c r="FI30">
        <v>0.13057322798487669</v>
      </c>
      <c r="FL30">
        <f>Sheet33!FX30</f>
        <v>-7.6327748736482681E-2</v>
      </c>
      <c r="FM30">
        <f>Sheet33!FY30</f>
        <v>9.9323428332138176E-3</v>
      </c>
      <c r="FN30">
        <f>Sheet33!FZ30</f>
        <v>1.7255966110873312E-2</v>
      </c>
      <c r="FO30">
        <f>Sheet33!GA30</f>
        <v>0.15791089470045611</v>
      </c>
      <c r="FP30">
        <f>Sheet33!GB30</f>
        <v>9.0431123546092368E-2</v>
      </c>
      <c r="FQ30">
        <f>Sheet33!GC30</f>
        <v>-5.9325818724462083E-3</v>
      </c>
      <c r="FR30">
        <f>Sheet33!GD30</f>
        <v>0.16023800964154777</v>
      </c>
      <c r="FS30">
        <f>Sheet33!GE30</f>
        <v>0.10303870603770704</v>
      </c>
      <c r="FT30">
        <f>Sheet33!GF30</f>
        <v>9.6804148075871916E-3</v>
      </c>
      <c r="FU30">
        <f>Sheet33!GG30</f>
        <v>3.732359264757848E-2</v>
      </c>
      <c r="FX30">
        <f t="shared" ref="FX30:GG30" si="30">($EV$10*FL30)+((1-$EV$10)*EZ30)</f>
        <v>-9.7550600067355955E-2</v>
      </c>
      <c r="FY30">
        <f t="shared" si="30"/>
        <v>1.1939388529768087E-2</v>
      </c>
      <c r="FZ30">
        <f t="shared" si="30"/>
        <v>2.1228792926275022E-2</v>
      </c>
      <c r="GA30">
        <f t="shared" si="30"/>
        <v>0.19949054670379734</v>
      </c>
      <c r="GB30">
        <f t="shared" si="30"/>
        <v>0.11398685467089556</v>
      </c>
      <c r="GC30">
        <f t="shared" si="30"/>
        <v>-8.1941187128951737E-3</v>
      </c>
      <c r="GD30">
        <f t="shared" si="30"/>
        <v>0.20268374075598405</v>
      </c>
      <c r="GE30">
        <f t="shared" si="30"/>
        <v>0.12975803894309945</v>
      </c>
      <c r="GF30">
        <f t="shared" si="30"/>
        <v>1.1610186556973431E-2</v>
      </c>
      <c r="GG30">
        <f t="shared" si="30"/>
        <v>4.6648556181308302E-2</v>
      </c>
      <c r="GJ30">
        <f t="shared" ref="GJ30:GS30" si="31">EN30-($EU$10*FX30)</f>
        <v>0.91335951870497756</v>
      </c>
      <c r="GK30">
        <f t="shared" si="31"/>
        <v>0.82713541792375345</v>
      </c>
      <c r="GL30">
        <f t="shared" si="31"/>
        <v>0.17697291865626494</v>
      </c>
      <c r="GM30">
        <f t="shared" si="31"/>
        <v>0.58425806459143492</v>
      </c>
      <c r="GN30">
        <f t="shared" si="31"/>
        <v>0.3747175165364095</v>
      </c>
      <c r="GO30">
        <f t="shared" si="31"/>
        <v>0.84014181809597832</v>
      </c>
      <c r="GP30">
        <f t="shared" si="31"/>
        <v>0.36732852301957297</v>
      </c>
      <c r="GQ30">
        <f t="shared" si="31"/>
        <v>0.72876294015327814</v>
      </c>
      <c r="GR30">
        <f t="shared" si="31"/>
        <v>0.20430247770602872</v>
      </c>
      <c r="GS30">
        <f t="shared" si="31"/>
        <v>0.46809621896301712</v>
      </c>
    </row>
    <row r="31" spans="1:201">
      <c r="A31">
        <v>30</v>
      </c>
      <c r="B31">
        <v>0.96707355353388913</v>
      </c>
      <c r="C31">
        <v>0.2672846442402339</v>
      </c>
      <c r="D31">
        <v>0.89188966331618225</v>
      </c>
      <c r="E31">
        <v>0.12808501354237314</v>
      </c>
      <c r="F31">
        <v>0.53457009738752415</v>
      </c>
      <c r="G31">
        <v>0.88691174783238524</v>
      </c>
      <c r="H31">
        <v>0.54434243626268053</v>
      </c>
      <c r="I31">
        <v>0.74417903066242796</v>
      </c>
      <c r="J31">
        <v>0.12027603290289474</v>
      </c>
      <c r="K31">
        <v>0.8785858619261907</v>
      </c>
      <c r="M31">
        <v>0.64963294208676015</v>
      </c>
      <c r="S31">
        <f t="shared" si="28"/>
        <v>0.38187101290906889</v>
      </c>
      <c r="T31">
        <f t="shared" si="26"/>
        <v>0.88457087062236661</v>
      </c>
      <c r="U31">
        <f t="shared" si="26"/>
        <v>0.72197872166227883</v>
      </c>
      <c r="V31">
        <f t="shared" si="26"/>
        <v>0.80860389718665926</v>
      </c>
      <c r="W31">
        <f t="shared" si="26"/>
        <v>0.38523200177024136</v>
      </c>
      <c r="X31">
        <f t="shared" si="26"/>
        <v>0.13872197911587975</v>
      </c>
      <c r="Y31">
        <f t="shared" si="26"/>
        <v>0.20672833994674264</v>
      </c>
      <c r="Z31">
        <f t="shared" si="26"/>
        <v>0.27380035893689186</v>
      </c>
      <c r="AA31">
        <f t="shared" si="26"/>
        <v>0.12027603290289474</v>
      </c>
      <c r="AB31">
        <f t="shared" si="26"/>
        <v>0.23998494509827656</v>
      </c>
      <c r="BM31">
        <f t="shared" si="29"/>
        <v>4.6761562897233199E-6</v>
      </c>
      <c r="BN31">
        <f t="shared" si="27"/>
        <v>3.5720540523314202E-7</v>
      </c>
      <c r="BO31">
        <f t="shared" si="27"/>
        <v>3.977335857651265E-6</v>
      </c>
      <c r="BP31">
        <f t="shared" si="27"/>
        <v>8.2028853470749568E-8</v>
      </c>
      <c r="BQ31">
        <f t="shared" si="27"/>
        <v>1.4288259451045355E-6</v>
      </c>
      <c r="BR31">
        <f t="shared" si="27"/>
        <v>3.9330622422154832E-6</v>
      </c>
      <c r="BS31">
        <f t="shared" si="27"/>
        <v>1.4815434395819521E-6</v>
      </c>
      <c r="BT31">
        <f t="shared" si="27"/>
        <v>2.7690121483883545E-6</v>
      </c>
      <c r="BU31">
        <f t="shared" si="27"/>
        <v>7.23316204542911E-8</v>
      </c>
      <c r="BV31">
        <f t="shared" si="27"/>
        <v>3.8595655838829375E-6</v>
      </c>
    </row>
    <row r="32" spans="1:201">
      <c r="A32">
        <v>31</v>
      </c>
      <c r="B32">
        <v>0.9974956318332262</v>
      </c>
      <c r="C32">
        <v>0.58901803921893237</v>
      </c>
      <c r="D32">
        <v>0.72145700849731664</v>
      </c>
      <c r="E32">
        <v>0.12040327461211552</v>
      </c>
      <c r="F32">
        <v>0.15127467269990197</v>
      </c>
      <c r="G32">
        <v>0.53419673634186482</v>
      </c>
      <c r="H32">
        <v>0.23495707587435308</v>
      </c>
      <c r="I32">
        <v>0.14480153641433774</v>
      </c>
      <c r="J32">
        <v>0.23998494509827656</v>
      </c>
      <c r="K32">
        <v>0.63197165182092119</v>
      </c>
      <c r="M32">
        <v>0.23182651934815715</v>
      </c>
      <c r="S32">
        <f t="shared" si="28"/>
        <v>0.39041432897663991</v>
      </c>
      <c r="T32">
        <f t="shared" si="26"/>
        <v>0.23326406437193201</v>
      </c>
      <c r="U32">
        <f t="shared" si="26"/>
        <v>0.66383404392018819</v>
      </c>
      <c r="V32">
        <f t="shared" si="26"/>
        <v>0.61291638652937797</v>
      </c>
      <c r="W32">
        <f t="shared" si="26"/>
        <v>0.10124623326753399</v>
      </c>
      <c r="X32">
        <f t="shared" si="26"/>
        <v>0.98762030413191848</v>
      </c>
      <c r="Y32">
        <f t="shared" si="26"/>
        <v>0.6041233272155645</v>
      </c>
      <c r="Z32">
        <f t="shared" si="26"/>
        <v>0.76990721788288741</v>
      </c>
      <c r="AA32">
        <f t="shared" si="26"/>
        <v>0.8785858619261907</v>
      </c>
      <c r="AB32">
        <f t="shared" si="26"/>
        <v>0.63197165182092119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4.9749876776318356E-6</v>
      </c>
      <c r="BN32">
        <f t="shared" si="27"/>
        <v>1.7347112526265789E-6</v>
      </c>
      <c r="BO32">
        <f t="shared" si="27"/>
        <v>2.6025010755494862E-6</v>
      </c>
      <c r="BP32">
        <f t="shared" si="27"/>
        <v>7.2484742686602506E-8</v>
      </c>
      <c r="BQ32">
        <f t="shared" si="27"/>
        <v>1.1442013300231234E-7</v>
      </c>
      <c r="BR32">
        <f t="shared" si="27"/>
        <v>1.4268307655914994E-6</v>
      </c>
      <c r="BS32">
        <f t="shared" si="27"/>
        <v>2.7602413751713254E-7</v>
      </c>
      <c r="BT32">
        <f t="shared" si="27"/>
        <v>1.0483742473976389E-7</v>
      </c>
      <c r="BU32">
        <f t="shared" si="27"/>
        <v>2.8796386936911409E-7</v>
      </c>
      <c r="BV32">
        <f t="shared" si="27"/>
        <v>1.9969408435263187E-6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0.99743148175965768</v>
      </c>
      <c r="BH33">
        <f t="shared" si="33"/>
        <v>0.99961511828919813</v>
      </c>
      <c r="BI33">
        <f t="shared" si="33"/>
        <v>0.99886738092536309</v>
      </c>
      <c r="BJ33">
        <f t="shared" si="33"/>
        <v>0.99966063381450476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7.9888047339548696E-11</v>
      </c>
      <c r="BH34">
        <f t="shared" si="33"/>
        <v>9.9999999999999998E-13</v>
      </c>
      <c r="BI34">
        <f t="shared" si="33"/>
        <v>8.5422806989390684E-12</v>
      </c>
      <c r="BJ34">
        <f t="shared" si="33"/>
        <v>9.9999999999999998E-13</v>
      </c>
      <c r="BS34">
        <f>SUM(BM36:BV45)</f>
        <v>1.594716007194327E-4</v>
      </c>
      <c r="EN34">
        <f>Sheet33!GJ34</f>
        <v>9.4624469895389612E-2</v>
      </c>
      <c r="EO34">
        <f>Sheet33!GK34</f>
        <v>0.18980597673263719</v>
      </c>
      <c r="EP34">
        <f>Sheet33!GL34</f>
        <v>0.6307931583632802</v>
      </c>
      <c r="EQ34">
        <f>Sheet33!GM34</f>
        <v>0.34750142362249947</v>
      </c>
      <c r="ER34">
        <f>Sheet33!GN34</f>
        <v>0.24793160137506565</v>
      </c>
      <c r="ES34">
        <f>Sheet33!GO34</f>
        <v>0.86935650798916353</v>
      </c>
      <c r="ET34">
        <f>Sheet33!GP34</f>
        <v>0.30102328510470827</v>
      </c>
      <c r="EU34">
        <f>Sheet33!GQ34</f>
        <v>0.19371525987544755</v>
      </c>
      <c r="EV34">
        <f>Sheet33!GR34</f>
        <v>0.68047126239415967</v>
      </c>
      <c r="EW34">
        <f>Sheet33!GS34</f>
        <v>0.31507488697757624</v>
      </c>
      <c r="EZ34">
        <f t="array" ref="EZ34:FI43">(1/4)*(MMULT($X$7:$AA$16,$CW$23:$DF$26))</f>
        <v>-0.58348213607852106</v>
      </c>
      <c r="FA34">
        <v>9.484963647212992E-2</v>
      </c>
      <c r="FB34">
        <v>0.1708914798213525</v>
      </c>
      <c r="FC34">
        <v>1.327171711974517</v>
      </c>
      <c r="FD34">
        <v>0.71223408936153398</v>
      </c>
      <c r="FE34">
        <v>-0.10091500551304894</v>
      </c>
      <c r="FF34">
        <v>1.3047089007964607</v>
      </c>
      <c r="FG34">
        <v>0.76912571630396176</v>
      </c>
      <c r="FH34">
        <v>6.3972225768772442E-2</v>
      </c>
      <c r="FI34">
        <v>0.34195398461112636</v>
      </c>
      <c r="FL34">
        <f>Sheet33!FX34</f>
        <v>-0.15406338529468799</v>
      </c>
      <c r="FM34">
        <f>Sheet33!FY34</f>
        <v>2.9685645108850175E-2</v>
      </c>
      <c r="FN34">
        <f>Sheet33!FZ34</f>
        <v>5.0328659793584862E-2</v>
      </c>
      <c r="FO34">
        <f>Sheet33!GA34</f>
        <v>0.36515368634699263</v>
      </c>
      <c r="FP34">
        <f>Sheet33!GB34</f>
        <v>0.1976893461399431</v>
      </c>
      <c r="FQ34">
        <f>Sheet33!GC34</f>
        <v>-2.3394448185076643E-2</v>
      </c>
      <c r="FR34">
        <f>Sheet33!GD34</f>
        <v>0.35764381922172783</v>
      </c>
      <c r="FS34">
        <f>Sheet33!GE34</f>
        <v>0.2144586104735286</v>
      </c>
      <c r="FT34">
        <f>Sheet33!GF34</f>
        <v>2.1355655154217515E-2</v>
      </c>
      <c r="FU34">
        <f>Sheet33!GG34</f>
        <v>9.6977939941014335E-2</v>
      </c>
      <c r="FX34">
        <f t="shared" ref="FX34:GG43" si="34">($EV$10*FL34)+((1-$EV$10)*EZ34)</f>
        <v>-0.19700526037307128</v>
      </c>
      <c r="FY34">
        <f t="shared" si="34"/>
        <v>3.6202044245178144E-2</v>
      </c>
      <c r="FZ34">
        <f t="shared" si="34"/>
        <v>6.2384941796361622E-2</v>
      </c>
      <c r="GA34">
        <f t="shared" si="34"/>
        <v>0.46135548890974509</v>
      </c>
      <c r="GB34">
        <f t="shared" si="34"/>
        <v>0.24914382046210215</v>
      </c>
      <c r="GC34">
        <f t="shared" si="34"/>
        <v>-3.1146503917873873E-2</v>
      </c>
      <c r="GD34">
        <f t="shared" si="34"/>
        <v>0.45235032737920111</v>
      </c>
      <c r="GE34">
        <f t="shared" si="34"/>
        <v>0.26992532105657191</v>
      </c>
      <c r="GF34">
        <f t="shared" si="34"/>
        <v>2.561731221567301E-2</v>
      </c>
      <c r="GG34">
        <f t="shared" si="34"/>
        <v>0.12147554440802552</v>
      </c>
      <c r="GJ34">
        <f t="shared" ref="GJ34:GS43" si="35">EN34-($EU$10*FX34)</f>
        <v>9.4821475155762683E-2</v>
      </c>
      <c r="GK34">
        <f t="shared" si="35"/>
        <v>0.18976977468839201</v>
      </c>
      <c r="GL34">
        <f t="shared" si="35"/>
        <v>0.63073077342148387</v>
      </c>
      <c r="GM34">
        <f t="shared" si="35"/>
        <v>0.34704006813358973</v>
      </c>
      <c r="GN34">
        <f t="shared" si="35"/>
        <v>0.24768245755460355</v>
      </c>
      <c r="GO34">
        <f t="shared" si="35"/>
        <v>0.86938765449308142</v>
      </c>
      <c r="GP34">
        <f t="shared" si="35"/>
        <v>0.30057093477732905</v>
      </c>
      <c r="GQ34">
        <f t="shared" si="35"/>
        <v>0.19344533455439097</v>
      </c>
      <c r="GR34">
        <f t="shared" si="35"/>
        <v>0.68044564508194405</v>
      </c>
      <c r="GS34">
        <f t="shared" si="35"/>
        <v>0.31495341143316824</v>
      </c>
    </row>
    <row r="35" spans="1:201">
      <c r="A35">
        <v>34</v>
      </c>
      <c r="BG35">
        <f t="shared" si="33"/>
        <v>3.4341073636402349E-10</v>
      </c>
      <c r="BH35">
        <f t="shared" si="33"/>
        <v>9.9999999999999998E-13</v>
      </c>
      <c r="BI35">
        <f t="shared" si="33"/>
        <v>2.9361271649972611E-11</v>
      </c>
      <c r="BJ35">
        <f t="shared" si="33"/>
        <v>9.9999999999999998E-13</v>
      </c>
      <c r="EN35">
        <f>Sheet33!GJ35</f>
        <v>0.53373624982480961</v>
      </c>
      <c r="EO35">
        <f>Sheet33!GK35</f>
        <v>0.27448646462764903</v>
      </c>
      <c r="EP35">
        <f>Sheet33!GL35</f>
        <v>0.34457997124738321</v>
      </c>
      <c r="EQ35">
        <f>Sheet33!GM35</f>
        <v>0.76781665346239625</v>
      </c>
      <c r="ER35">
        <f>Sheet33!GN35</f>
        <v>0.91753169159688663</v>
      </c>
      <c r="ES35">
        <f>Sheet33!GO35</f>
        <v>0.11765754240200388</v>
      </c>
      <c r="ET35">
        <f>Sheet33!GP35</f>
        <v>0.96255605738011241</v>
      </c>
      <c r="EU35">
        <f>Sheet33!GQ35</f>
        <v>0.85867995074842751</v>
      </c>
      <c r="EV35">
        <f>Sheet33!GR35</f>
        <v>0.27978446409254226</v>
      </c>
      <c r="EW35">
        <f>Sheet33!GS35</f>
        <v>0.91269014509525503</v>
      </c>
      <c r="EZ35">
        <v>-0.63442368821180417</v>
      </c>
      <c r="FA35">
        <v>0.18512103075474057</v>
      </c>
      <c r="FB35">
        <v>0.25073897271789197</v>
      </c>
      <c r="FC35">
        <v>1.493413214205922</v>
      </c>
      <c r="FD35">
        <v>0.83866659502533847</v>
      </c>
      <c r="FE35">
        <v>-0.14844385642063074</v>
      </c>
      <c r="FF35">
        <v>1.4698771458553286</v>
      </c>
      <c r="FG35">
        <v>0.78884844131878851</v>
      </c>
      <c r="FH35">
        <v>0.10569046410784194</v>
      </c>
      <c r="FI35">
        <v>0.48433345463662036</v>
      </c>
      <c r="FL35">
        <f>Sheet33!FX35</f>
        <v>-0.16755253549235455</v>
      </c>
      <c r="FM35">
        <f>Sheet33!FY35</f>
        <v>5.4580283058897158E-2</v>
      </c>
      <c r="FN35">
        <f>Sheet33!FZ35</f>
        <v>7.2415903682292421E-2</v>
      </c>
      <c r="FO35">
        <f>Sheet33!GA35</f>
        <v>0.41099020148830723</v>
      </c>
      <c r="FP35">
        <f>Sheet33!GB35</f>
        <v>0.23256139270357218</v>
      </c>
      <c r="FQ35">
        <f>Sheet33!GC35</f>
        <v>-3.5897127365202425E-2</v>
      </c>
      <c r="FR35">
        <f>Sheet33!GD35</f>
        <v>0.403051277311264</v>
      </c>
      <c r="FS35">
        <f>Sheet33!GE35</f>
        <v>0.22054432558146259</v>
      </c>
      <c r="FT35">
        <f>Sheet33!GF35</f>
        <v>3.3071285695802706E-2</v>
      </c>
      <c r="FU35">
        <f>Sheet33!GG35</f>
        <v>0.13607298770302423</v>
      </c>
      <c r="FX35">
        <f t="shared" si="34"/>
        <v>-0.21423965076429949</v>
      </c>
      <c r="FY35">
        <f t="shared" si="34"/>
        <v>6.7634357828481498E-2</v>
      </c>
      <c r="FZ35">
        <f t="shared" si="34"/>
        <v>9.0248210585852362E-2</v>
      </c>
      <c r="GA35">
        <f t="shared" si="34"/>
        <v>0.51923250276006871</v>
      </c>
      <c r="GB35">
        <f t="shared" si="34"/>
        <v>0.29317191293574879</v>
      </c>
      <c r="GC35">
        <f t="shared" si="34"/>
        <v>-4.7151800270745253E-2</v>
      </c>
      <c r="GD35">
        <f t="shared" si="34"/>
        <v>0.50973386416567046</v>
      </c>
      <c r="GE35">
        <f t="shared" si="34"/>
        <v>0.27737473715519517</v>
      </c>
      <c r="GF35">
        <f t="shared" si="34"/>
        <v>4.0333203537006625E-2</v>
      </c>
      <c r="GG35">
        <f t="shared" si="34"/>
        <v>0.17089903439638382</v>
      </c>
      <c r="GJ35">
        <f t="shared" si="35"/>
        <v>0.53395048947557389</v>
      </c>
      <c r="GK35">
        <f t="shared" si="35"/>
        <v>0.27441883026982056</v>
      </c>
      <c r="GL35">
        <f t="shared" si="35"/>
        <v>0.34448972303679737</v>
      </c>
      <c r="GM35">
        <f t="shared" si="35"/>
        <v>0.76729742095963616</v>
      </c>
      <c r="GN35">
        <f t="shared" si="35"/>
        <v>0.91723851968395087</v>
      </c>
      <c r="GO35">
        <f t="shared" si="35"/>
        <v>0.11770469420227463</v>
      </c>
      <c r="GP35">
        <f t="shared" si="35"/>
        <v>0.96204632351594677</v>
      </c>
      <c r="GQ35">
        <f t="shared" si="35"/>
        <v>0.85840257601127234</v>
      </c>
      <c r="GR35">
        <f t="shared" si="35"/>
        <v>0.27974413088900524</v>
      </c>
      <c r="GS35">
        <f t="shared" si="35"/>
        <v>0.91251924606085866</v>
      </c>
    </row>
    <row r="36" spans="1:201">
      <c r="A36">
        <v>35</v>
      </c>
      <c r="B36">
        <f t="array" ref="B36:K45">TRANSPOSE(EN34:EW43)</f>
        <v>9.4624469895389612E-2</v>
      </c>
      <c r="C36">
        <v>0.53373624982480961</v>
      </c>
      <c r="D36">
        <v>6.6145688522476542E-2</v>
      </c>
      <c r="E36">
        <v>0.68754346100321095</v>
      </c>
      <c r="F36">
        <v>0.73570356548749394</v>
      </c>
      <c r="G36">
        <v>0.4956804050878113</v>
      </c>
      <c r="H36">
        <v>0.810020486790343</v>
      </c>
      <c r="I36">
        <v>0.4997106432040952</v>
      </c>
      <c r="J36">
        <v>0.1453905127350722</v>
      </c>
      <c r="K36">
        <v>0.30227863916495795</v>
      </c>
      <c r="M36">
        <f t="array" ref="M36:M45">TRANSPOSE(EN30:EW30)</f>
        <v>0.91326196810491023</v>
      </c>
      <c r="S36">
        <f>EN34</f>
        <v>9.4624469895389612E-2</v>
      </c>
      <c r="T36">
        <f t="shared" ref="T36:AB45" si="36">EO34</f>
        <v>0.18980597673263719</v>
      </c>
      <c r="U36">
        <f t="shared" si="36"/>
        <v>0.6307931583632802</v>
      </c>
      <c r="V36">
        <f t="shared" si="36"/>
        <v>0.34750142362249947</v>
      </c>
      <c r="W36">
        <f t="shared" si="36"/>
        <v>0.24793160137506565</v>
      </c>
      <c r="X36">
        <f t="shared" si="36"/>
        <v>0.86935650798916353</v>
      </c>
      <c r="Y36">
        <f t="shared" si="36"/>
        <v>0.30102328510470827</v>
      </c>
      <c r="Z36">
        <f t="shared" si="36"/>
        <v>0.19371525987544755</v>
      </c>
      <c r="AA36">
        <f t="shared" si="36"/>
        <v>0.68047126239415967</v>
      </c>
      <c r="AB36">
        <f t="shared" si="36"/>
        <v>0.31507488697757624</v>
      </c>
      <c r="BG36">
        <f t="shared" si="33"/>
        <v>2.4022125908469114E-5</v>
      </c>
      <c r="BH36">
        <f t="shared" si="33"/>
        <v>4.2243626668376308E-7</v>
      </c>
      <c r="BI36">
        <f t="shared" si="33"/>
        <v>1.0302015566257756E-5</v>
      </c>
      <c r="BJ36">
        <f t="shared" si="33"/>
        <v>6.3547658558205009E-7</v>
      </c>
      <c r="BM36">
        <f>0.5*$BL$21*B36*B36</f>
        <v>4.4768951514917479E-8</v>
      </c>
      <c r="BN36">
        <f t="shared" ref="BN36:BV45" si="37">0.5*$BL$21*C36*C36</f>
        <v>1.424371921885258E-6</v>
      </c>
      <c r="BO36">
        <f t="shared" si="37"/>
        <v>2.1876260550562426E-8</v>
      </c>
      <c r="BP36">
        <f t="shared" si="37"/>
        <v>2.3635800538413698E-6</v>
      </c>
      <c r="BQ36">
        <f t="shared" si="37"/>
        <v>2.7062986813550567E-6</v>
      </c>
      <c r="BR36">
        <f t="shared" si="37"/>
        <v>1.2284953199400838E-6</v>
      </c>
      <c r="BS36">
        <f t="shared" si="37"/>
        <v>3.2806659451003215E-6</v>
      </c>
      <c r="BT36">
        <f t="shared" si="37"/>
        <v>1.2485536346572526E-6</v>
      </c>
      <c r="BU36">
        <f t="shared" si="37"/>
        <v>1.0569200596683596E-7</v>
      </c>
      <c r="BV36">
        <f t="shared" si="37"/>
        <v>4.5686187847709428E-7</v>
      </c>
      <c r="EN36">
        <f>Sheet33!GJ36</f>
        <v>6.6145688522476542E-2</v>
      </c>
      <c r="EO36">
        <f>Sheet33!GK36</f>
        <v>0.84973994959857702</v>
      </c>
      <c r="EP36">
        <f>Sheet33!GL36</f>
        <v>0.54585907468928763</v>
      </c>
      <c r="EQ36">
        <f>Sheet33!GM36</f>
        <v>0.98714976173694358</v>
      </c>
      <c r="ER36">
        <f>Sheet33!GN36</f>
        <v>0.40000451410925725</v>
      </c>
      <c r="ES36">
        <f>Sheet33!GO36</f>
        <v>0.24703649709694248</v>
      </c>
      <c r="ET36">
        <f>Sheet33!GP36</f>
        <v>9.5238565543148496E-2</v>
      </c>
      <c r="EU36">
        <f>Sheet33!GQ36</f>
        <v>0.69045174021205857</v>
      </c>
      <c r="EV36">
        <f>Sheet33!GR36</f>
        <v>3.6373878666688279E-2</v>
      </c>
      <c r="EW36">
        <f>Sheet33!GS36</f>
        <v>0.74932584667415669</v>
      </c>
      <c r="EZ36">
        <v>-0.72198754786183894</v>
      </c>
      <c r="FA36">
        <v>0.19031422346664964</v>
      </c>
      <c r="FB36">
        <v>0.28213322109771638</v>
      </c>
      <c r="FC36">
        <v>1.7697539567511913</v>
      </c>
      <c r="FD36">
        <v>0.95706918553967779</v>
      </c>
      <c r="FE36">
        <v>-0.18200022677941932</v>
      </c>
      <c r="FF36">
        <v>1.7129056840149208</v>
      </c>
      <c r="FG36">
        <v>0.91922338390932712</v>
      </c>
      <c r="FH36">
        <v>9.9446747964522769E-2</v>
      </c>
      <c r="FI36">
        <v>0.54737401886571191</v>
      </c>
      <c r="FL36">
        <f>Sheet33!FX36</f>
        <v>-0.19045956757277582</v>
      </c>
      <c r="FM36">
        <f>Sheet33!FY36</f>
        <v>5.6724317567134669E-2</v>
      </c>
      <c r="FN36">
        <f>Sheet33!FZ36</f>
        <v>8.1660648816207118E-2</v>
      </c>
      <c r="FO36">
        <f>Sheet33!GA36</f>
        <v>0.48676755518746162</v>
      </c>
      <c r="FP36">
        <f>Sheet33!GB36</f>
        <v>0.26544861684879628</v>
      </c>
      <c r="FQ36">
        <f>Sheet33!GC36</f>
        <v>-4.4241592928908481E-2</v>
      </c>
      <c r="FR36">
        <f>Sheet33!GD36</f>
        <v>0.46953822331327444</v>
      </c>
      <c r="FS36">
        <f>Sheet33!GE36</f>
        <v>0.25692085850430146</v>
      </c>
      <c r="FT36">
        <f>Sheet33!GF36</f>
        <v>3.212347962412429E-2</v>
      </c>
      <c r="FU36">
        <f>Sheet33!GG36</f>
        <v>0.15392924996828961</v>
      </c>
      <c r="FX36">
        <f t="shared" si="34"/>
        <v>-0.24361236560168212</v>
      </c>
      <c r="FY36">
        <f t="shared" si="34"/>
        <v>7.008330815708616E-2</v>
      </c>
      <c r="FZ36">
        <f t="shared" si="34"/>
        <v>0.10170790604435805</v>
      </c>
      <c r="GA36">
        <f t="shared" si="34"/>
        <v>0.61506619534383455</v>
      </c>
      <c r="GB36">
        <f t="shared" si="34"/>
        <v>0.33461067371788444</v>
      </c>
      <c r="GC36">
        <f t="shared" si="34"/>
        <v>-5.8017456313959562E-2</v>
      </c>
      <c r="GD36">
        <f t="shared" si="34"/>
        <v>0.59387496938343909</v>
      </c>
      <c r="GE36">
        <f t="shared" si="34"/>
        <v>0.32315111104480398</v>
      </c>
      <c r="GF36">
        <f t="shared" si="34"/>
        <v>3.8855806458164138E-2</v>
      </c>
      <c r="GG36">
        <f t="shared" si="34"/>
        <v>0.19327372685803182</v>
      </c>
      <c r="GJ36">
        <f t="shared" si="35"/>
        <v>6.638930088807822E-2</v>
      </c>
      <c r="GK36">
        <f t="shared" si="35"/>
        <v>0.84966986629041996</v>
      </c>
      <c r="GL36">
        <f t="shared" si="35"/>
        <v>0.54575736678324327</v>
      </c>
      <c r="GM36">
        <f t="shared" si="35"/>
        <v>0.98653469554159978</v>
      </c>
      <c r="GN36">
        <f t="shared" si="35"/>
        <v>0.39966990343553938</v>
      </c>
      <c r="GO36">
        <f t="shared" si="35"/>
        <v>0.24709451455325643</v>
      </c>
      <c r="GP36">
        <f t="shared" si="35"/>
        <v>9.4644690573765053E-2</v>
      </c>
      <c r="GQ36">
        <f t="shared" si="35"/>
        <v>0.69012858910101382</v>
      </c>
      <c r="GR36">
        <f t="shared" si="35"/>
        <v>3.6335022860230118E-2</v>
      </c>
      <c r="GS36">
        <f t="shared" si="35"/>
        <v>0.74913257294729863</v>
      </c>
    </row>
    <row r="37" spans="1:201">
      <c r="A37">
        <v>36</v>
      </c>
      <c r="B37">
        <v>0.18980597673263719</v>
      </c>
      <c r="C37">
        <v>0.27448646462764903</v>
      </c>
      <c r="D37">
        <v>0.84973994959857702</v>
      </c>
      <c r="E37">
        <v>0.12486068452155825</v>
      </c>
      <c r="F37">
        <v>1.8583697195371104E-2</v>
      </c>
      <c r="G37">
        <v>0.79398622239139249</v>
      </c>
      <c r="H37">
        <v>0.45972802042745753</v>
      </c>
      <c r="I37">
        <v>0.17253214836064912</v>
      </c>
      <c r="J37">
        <v>0.9587984442558134</v>
      </c>
      <c r="K37">
        <v>0.32845556337289322</v>
      </c>
      <c r="M37">
        <v>0.82714735731228317</v>
      </c>
      <c r="S37">
        <f t="shared" ref="S37:S45" si="38">EN35</f>
        <v>0.53373624982480961</v>
      </c>
      <c r="T37">
        <f t="shared" si="36"/>
        <v>0.27448646462764903</v>
      </c>
      <c r="U37">
        <f t="shared" si="36"/>
        <v>0.34457997124738321</v>
      </c>
      <c r="V37">
        <f t="shared" si="36"/>
        <v>0.76781665346239625</v>
      </c>
      <c r="W37">
        <f t="shared" si="36"/>
        <v>0.91753169159688663</v>
      </c>
      <c r="X37">
        <f t="shared" si="36"/>
        <v>0.11765754240200388</v>
      </c>
      <c r="Y37">
        <f t="shared" si="36"/>
        <v>0.96255605738011241</v>
      </c>
      <c r="Z37">
        <f t="shared" si="36"/>
        <v>0.85867995074842751</v>
      </c>
      <c r="AA37">
        <f t="shared" si="36"/>
        <v>0.27978446409254226</v>
      </c>
      <c r="AB37">
        <f t="shared" si="36"/>
        <v>0.91269014509525503</v>
      </c>
      <c r="BG37">
        <f t="shared" si="33"/>
        <v>3.3838893148857575E-6</v>
      </c>
      <c r="BH37">
        <f t="shared" si="33"/>
        <v>4.3118083387602091E-8</v>
      </c>
      <c r="BI37">
        <f t="shared" si="33"/>
        <v>6.9453500745164921E-7</v>
      </c>
      <c r="BJ37">
        <f t="shared" si="33"/>
        <v>5.2716125896856038E-8</v>
      </c>
      <c r="BM37">
        <f t="shared" ref="BM37:BM45" si="39">0.5*$BL$21*B37*B37</f>
        <v>1.8013154401715207E-7</v>
      </c>
      <c r="BN37">
        <f t="shared" si="37"/>
        <v>3.7671409631892815E-7</v>
      </c>
      <c r="BO37">
        <f t="shared" si="37"/>
        <v>3.6102899097189617E-6</v>
      </c>
      <c r="BP37">
        <f t="shared" si="37"/>
        <v>7.7950952695960497E-8</v>
      </c>
      <c r="BQ37">
        <f t="shared" si="37"/>
        <v>1.7267690072462193E-9</v>
      </c>
      <c r="BR37">
        <f t="shared" si="37"/>
        <v>3.1520706067367693E-6</v>
      </c>
      <c r="BS37">
        <f t="shared" si="37"/>
        <v>1.0567492638307441E-6</v>
      </c>
      <c r="BT37">
        <f t="shared" si="37"/>
        <v>1.4883671108970522E-7</v>
      </c>
      <c r="BU37">
        <f t="shared" si="37"/>
        <v>4.5964722835368413E-6</v>
      </c>
      <c r="BV37">
        <f t="shared" si="37"/>
        <v>5.3941528555302341E-7</v>
      </c>
      <c r="EN37">
        <f>Sheet33!GJ37</f>
        <v>0.68754346100321095</v>
      </c>
      <c r="EO37">
        <f>Sheet33!GK37</f>
        <v>0.12486068452155825</v>
      </c>
      <c r="EP37">
        <f>Sheet33!GL37</f>
        <v>0.33055753317561776</v>
      </c>
      <c r="EQ37">
        <f>Sheet33!GM37</f>
        <v>0.42936648223314189</v>
      </c>
      <c r="ER37">
        <f>Sheet33!GN37</f>
        <v>0.26311052931098872</v>
      </c>
      <c r="ES37">
        <f>Sheet33!GO37</f>
        <v>0.23476192525214626</v>
      </c>
      <c r="ET37">
        <f>Sheet33!GP37</f>
        <v>0.14767486625197443</v>
      </c>
      <c r="EU37">
        <f>Sheet33!GQ37</f>
        <v>0.73852457324896603</v>
      </c>
      <c r="EV37">
        <f>Sheet33!GR37</f>
        <v>0.40255077267526468</v>
      </c>
      <c r="EW37">
        <f>Sheet33!GS37</f>
        <v>0.31518815230614572</v>
      </c>
      <c r="EZ37">
        <v>-1.1350594949509016</v>
      </c>
      <c r="FA37">
        <v>0.17483157707486163</v>
      </c>
      <c r="FB37">
        <v>0.31428786170293743</v>
      </c>
      <c r="FC37">
        <v>2.5543331911545715</v>
      </c>
      <c r="FD37">
        <v>1.3811852955540884</v>
      </c>
      <c r="FE37">
        <v>-0.20183591156845029</v>
      </c>
      <c r="FF37">
        <v>2.5088791546609315</v>
      </c>
      <c r="FG37">
        <v>1.4708864562672372</v>
      </c>
      <c r="FH37">
        <v>0.10942523613275149</v>
      </c>
      <c r="FI37">
        <v>0.659913887700736</v>
      </c>
      <c r="FL37">
        <f>Sheet33!FX37</f>
        <v>-0.29972353214004854</v>
      </c>
      <c r="FM37">
        <f>Sheet33!FY37</f>
        <v>5.5035879123742804E-2</v>
      </c>
      <c r="FN37">
        <f>Sheet33!FZ37</f>
        <v>9.2890096962508217E-2</v>
      </c>
      <c r="FO37">
        <f>Sheet33!GA37</f>
        <v>0.70266975100667017</v>
      </c>
      <c r="FP37">
        <f>Sheet33!GB37</f>
        <v>0.38323056968509017</v>
      </c>
      <c r="FQ37">
        <f>Sheet33!GC37</f>
        <v>-4.7073241655765638E-2</v>
      </c>
      <c r="FR37">
        <f>Sheet33!GD37</f>
        <v>0.68761122639228911</v>
      </c>
      <c r="FS37">
        <f>Sheet33!GE37</f>
        <v>0.41013980355705754</v>
      </c>
      <c r="FT37">
        <f>Sheet33!GF37</f>
        <v>3.7388261236653147E-2</v>
      </c>
      <c r="FU37">
        <f>Sheet33!GG37</f>
        <v>0.18709894787453313</v>
      </c>
      <c r="FX37">
        <f t="shared" si="34"/>
        <v>-0.38325712842113385</v>
      </c>
      <c r="FY37">
        <f t="shared" si="34"/>
        <v>6.7015448918854692E-2</v>
      </c>
      <c r="FZ37">
        <f t="shared" si="34"/>
        <v>0.11502987343655113</v>
      </c>
      <c r="GA37">
        <f t="shared" si="34"/>
        <v>0.88783609502146021</v>
      </c>
      <c r="GB37">
        <f t="shared" si="34"/>
        <v>0.48302604227198997</v>
      </c>
      <c r="GC37">
        <f t="shared" si="34"/>
        <v>-6.2549508647034097E-2</v>
      </c>
      <c r="GD37">
        <f t="shared" si="34"/>
        <v>0.86973801921915328</v>
      </c>
      <c r="GE37">
        <f t="shared" si="34"/>
        <v>0.51621446882807542</v>
      </c>
      <c r="GF37">
        <f t="shared" si="34"/>
        <v>4.4591958726262981E-2</v>
      </c>
      <c r="GG37">
        <f t="shared" si="34"/>
        <v>0.2343804418571534</v>
      </c>
      <c r="GJ37">
        <f t="shared" si="35"/>
        <v>0.68792671813163209</v>
      </c>
      <c r="GK37">
        <f t="shared" si="35"/>
        <v>0.1247936690726394</v>
      </c>
      <c r="GL37">
        <f t="shared" si="35"/>
        <v>0.33044250330218122</v>
      </c>
      <c r="GM37">
        <f t="shared" si="35"/>
        <v>0.42847864613812042</v>
      </c>
      <c r="GN37">
        <f t="shared" si="35"/>
        <v>0.2626275032687167</v>
      </c>
      <c r="GO37">
        <f t="shared" si="35"/>
        <v>0.23482447476079329</v>
      </c>
      <c r="GP37">
        <f t="shared" si="35"/>
        <v>0.14680512823275527</v>
      </c>
      <c r="GQ37">
        <f t="shared" si="35"/>
        <v>0.73800835878013793</v>
      </c>
      <c r="GR37">
        <f t="shared" si="35"/>
        <v>0.40250618071653843</v>
      </c>
      <c r="GS37">
        <f t="shared" si="35"/>
        <v>0.31495377186428858</v>
      </c>
    </row>
    <row r="38" spans="1:201">
      <c r="A38">
        <v>37</v>
      </c>
      <c r="B38">
        <v>0.6307931583632802</v>
      </c>
      <c r="C38">
        <v>0.34457997124738321</v>
      </c>
      <c r="D38">
        <v>0.54585907468928763</v>
      </c>
      <c r="E38">
        <v>0.33055753317561776</v>
      </c>
      <c r="F38">
        <v>0.70591936495310181</v>
      </c>
      <c r="G38">
        <v>0.31302261676052923</v>
      </c>
      <c r="H38">
        <v>0.95105048024083227</v>
      </c>
      <c r="I38">
        <v>0.17997923438809285</v>
      </c>
      <c r="J38">
        <v>0.41238313602271054</v>
      </c>
      <c r="K38">
        <v>0.38579583198121536</v>
      </c>
      <c r="M38">
        <v>0.1769941474491912</v>
      </c>
      <c r="S38">
        <f t="shared" si="38"/>
        <v>6.6145688522476542E-2</v>
      </c>
      <c r="T38">
        <f t="shared" si="36"/>
        <v>0.84973994959857702</v>
      </c>
      <c r="U38">
        <f t="shared" si="36"/>
        <v>0.54585907468928763</v>
      </c>
      <c r="V38">
        <f t="shared" si="36"/>
        <v>0.98714976173694358</v>
      </c>
      <c r="W38">
        <f t="shared" si="36"/>
        <v>0.40000451410925725</v>
      </c>
      <c r="X38">
        <f t="shared" si="36"/>
        <v>0.24703649709694248</v>
      </c>
      <c r="Y38">
        <f t="shared" si="36"/>
        <v>9.5238565543148496E-2</v>
      </c>
      <c r="Z38">
        <f t="shared" si="36"/>
        <v>0.69045174021205857</v>
      </c>
      <c r="AA38">
        <f t="shared" si="36"/>
        <v>3.6373878666688279E-2</v>
      </c>
      <c r="AB38">
        <f t="shared" si="36"/>
        <v>0.74932584667415669</v>
      </c>
      <c r="BG38">
        <f t="shared" si="33"/>
        <v>2.6211315669767172E-11</v>
      </c>
      <c r="BH38">
        <f t="shared" si="33"/>
        <v>9.9999999999999998E-13</v>
      </c>
      <c r="BI38">
        <f t="shared" si="33"/>
        <v>1.9741550231838847E-12</v>
      </c>
      <c r="BJ38">
        <f t="shared" si="33"/>
        <v>9.9999999999999998E-13</v>
      </c>
      <c r="BM38">
        <f t="shared" si="39"/>
        <v>1.9895000431896117E-6</v>
      </c>
      <c r="BN38">
        <f t="shared" si="37"/>
        <v>5.9367678292423723E-7</v>
      </c>
      <c r="BO38">
        <f t="shared" si="37"/>
        <v>1.4898106471032265E-6</v>
      </c>
      <c r="BP38">
        <f t="shared" si="37"/>
        <v>5.4634141369574825E-7</v>
      </c>
      <c r="BQ38">
        <f t="shared" si="37"/>
        <v>2.4916107490789531E-6</v>
      </c>
      <c r="BR38">
        <f t="shared" si="37"/>
        <v>4.8991579301804579E-7</v>
      </c>
      <c r="BS38">
        <f t="shared" si="37"/>
        <v>4.5224850798315891E-6</v>
      </c>
      <c r="BT38">
        <f t="shared" si="37"/>
        <v>1.6196262405462033E-7</v>
      </c>
      <c r="BU38">
        <f t="shared" si="37"/>
        <v>8.5029925437962702E-7</v>
      </c>
      <c r="BV38">
        <f t="shared" si="37"/>
        <v>7.4419211987039084E-7</v>
      </c>
      <c r="EN38">
        <f>Sheet33!GJ38</f>
        <v>0.73570356548749394</v>
      </c>
      <c r="EO38">
        <f>Sheet33!GK38</f>
        <v>1.8583697195371104E-2</v>
      </c>
      <c r="EP38">
        <f>Sheet33!GL38</f>
        <v>0.70591936495310181</v>
      </c>
      <c r="EQ38">
        <f>Sheet33!GM38</f>
        <v>0.40929457025378352</v>
      </c>
      <c r="ER38">
        <f>Sheet33!GN38</f>
        <v>0.5364507336170824</v>
      </c>
      <c r="ES38">
        <f>Sheet33!GO38</f>
        <v>0.73782972102583677</v>
      </c>
      <c r="ET38">
        <f>Sheet33!GP38</f>
        <v>0.99344536436602915</v>
      </c>
      <c r="EU38">
        <f>Sheet33!GQ38</f>
        <v>0.93237663299360651</v>
      </c>
      <c r="EV38">
        <f>Sheet33!GR38</f>
        <v>0.28774307926842363</v>
      </c>
      <c r="EW38">
        <f>Sheet33!GS38</f>
        <v>1.0677000361100603E-2</v>
      </c>
      <c r="EZ38">
        <v>-0.59277279250659753</v>
      </c>
      <c r="FA38">
        <v>7.3408333627733385E-2</v>
      </c>
      <c r="FB38">
        <v>0.14882882472549136</v>
      </c>
      <c r="FC38">
        <v>1.2903336175388813</v>
      </c>
      <c r="FD38">
        <v>0.69545649285812061</v>
      </c>
      <c r="FE38">
        <v>-7.9124641495810777E-2</v>
      </c>
      <c r="FF38">
        <v>1.2834029435351517</v>
      </c>
      <c r="FG38">
        <v>0.79043492985127362</v>
      </c>
      <c r="FH38">
        <v>6.1624638416824237E-2</v>
      </c>
      <c r="FI38">
        <v>0.30262954280693077</v>
      </c>
      <c r="FL38">
        <f>Sheet33!FX38</f>
        <v>-0.15667617689522761</v>
      </c>
      <c r="FM38">
        <f>Sheet33!FY38</f>
        <v>2.3847159617198764E-2</v>
      </c>
      <c r="FN38">
        <f>Sheet33!FZ38</f>
        <v>4.43281588951948E-2</v>
      </c>
      <c r="FO38">
        <f>Sheet33!GA38</f>
        <v>0.35526226056300558</v>
      </c>
      <c r="FP38">
        <f>Sheet33!GB38</f>
        <v>0.19317423538685385</v>
      </c>
      <c r="FQ38">
        <f>Sheet33!GC38</f>
        <v>-1.752755753014509E-2</v>
      </c>
      <c r="FR38">
        <f>Sheet33!GD38</f>
        <v>0.35196662292770886</v>
      </c>
      <c r="FS38">
        <f>Sheet33!GE38</f>
        <v>0.22026762060440153</v>
      </c>
      <c r="FT38">
        <f>Sheet33!GF38</f>
        <v>2.0696874248644307E-2</v>
      </c>
      <c r="FU38">
        <f>Sheet33!GG38</f>
        <v>8.6314398149294189E-2</v>
      </c>
      <c r="FX38">
        <f t="shared" si="34"/>
        <v>-0.20028583845636458</v>
      </c>
      <c r="FY38">
        <f t="shared" si="34"/>
        <v>2.8803277018252225E-2</v>
      </c>
      <c r="FZ38">
        <f t="shared" si="34"/>
        <v>5.4778225478224453E-2</v>
      </c>
      <c r="GA38">
        <f t="shared" si="34"/>
        <v>0.44876939626059309</v>
      </c>
      <c r="GB38">
        <f t="shared" si="34"/>
        <v>0.24340246113398051</v>
      </c>
      <c r="GC38">
        <f t="shared" si="34"/>
        <v>-2.3687265926711658E-2</v>
      </c>
      <c r="GD38">
        <f t="shared" si="34"/>
        <v>0.44511025498845314</v>
      </c>
      <c r="GE38">
        <f t="shared" si="34"/>
        <v>0.2772843515290887</v>
      </c>
      <c r="GF38">
        <f t="shared" si="34"/>
        <v>2.47896506654623E-2</v>
      </c>
      <c r="GG38">
        <f t="shared" si="34"/>
        <v>0.10794591261505784</v>
      </c>
      <c r="GJ38">
        <f t="shared" si="35"/>
        <v>0.73590385132595026</v>
      </c>
      <c r="GK38">
        <f t="shared" si="35"/>
        <v>1.8554893918352851E-2</v>
      </c>
      <c r="GL38">
        <f t="shared" si="35"/>
        <v>0.70586458672762364</v>
      </c>
      <c r="GM38">
        <f t="shared" si="35"/>
        <v>0.40884580085752292</v>
      </c>
      <c r="GN38">
        <f t="shared" si="35"/>
        <v>0.53620733115594843</v>
      </c>
      <c r="GO38">
        <f t="shared" si="35"/>
        <v>0.73785340829176349</v>
      </c>
      <c r="GP38">
        <f t="shared" si="35"/>
        <v>0.99300025411104065</v>
      </c>
      <c r="GQ38">
        <f t="shared" si="35"/>
        <v>0.93209934864207744</v>
      </c>
      <c r="GR38">
        <f t="shared" si="35"/>
        <v>0.28771828961775819</v>
      </c>
      <c r="GS38">
        <f t="shared" si="35"/>
        <v>1.0569054448485545E-2</v>
      </c>
    </row>
    <row r="39" spans="1:201">
      <c r="A39">
        <v>38</v>
      </c>
      <c r="B39">
        <v>0.34750142362249947</v>
      </c>
      <c r="C39">
        <v>0.76781665346239625</v>
      </c>
      <c r="D39">
        <v>0.98714976173694358</v>
      </c>
      <c r="E39">
        <v>0.42936648223314189</v>
      </c>
      <c r="F39">
        <v>0.40929457025378352</v>
      </c>
      <c r="G39">
        <v>0.8748722819750856</v>
      </c>
      <c r="H39">
        <v>0.57740543671768563</v>
      </c>
      <c r="I39">
        <v>0.80546937544690422</v>
      </c>
      <c r="J39">
        <v>0.28298088265946214</v>
      </c>
      <c r="K39">
        <v>0.19862939404170432</v>
      </c>
      <c r="M39">
        <v>0.58445755513813868</v>
      </c>
      <c r="S39">
        <f t="shared" si="38"/>
        <v>0.68754346100321095</v>
      </c>
      <c r="T39">
        <f t="shared" si="36"/>
        <v>0.12486068452155825</v>
      </c>
      <c r="U39">
        <f t="shared" si="36"/>
        <v>0.33055753317561776</v>
      </c>
      <c r="V39">
        <f t="shared" si="36"/>
        <v>0.42936648223314189</v>
      </c>
      <c r="W39">
        <f t="shared" si="36"/>
        <v>0.26311052931098872</v>
      </c>
      <c r="X39">
        <f t="shared" si="36"/>
        <v>0.23476192525214626</v>
      </c>
      <c r="Y39">
        <f t="shared" si="36"/>
        <v>0.14767486625197443</v>
      </c>
      <c r="Z39">
        <f t="shared" si="36"/>
        <v>0.73852457324896603</v>
      </c>
      <c r="AA39">
        <f t="shared" si="36"/>
        <v>0.40255077267526468</v>
      </c>
      <c r="AB39">
        <f t="shared" si="36"/>
        <v>0.31518815230614572</v>
      </c>
      <c r="BG39">
        <f t="shared" si="33"/>
        <v>1.7451246287726731E-9</v>
      </c>
      <c r="BH39">
        <f t="shared" si="33"/>
        <v>1.5400048330096697E-12</v>
      </c>
      <c r="BI39">
        <f t="shared" si="33"/>
        <v>2.1196486474370261E-10</v>
      </c>
      <c r="BJ39">
        <f t="shared" si="33"/>
        <v>2.8151745519371724E-12</v>
      </c>
      <c r="BM39">
        <f t="shared" si="39"/>
        <v>6.0378619709831919E-7</v>
      </c>
      <c r="BN39">
        <f t="shared" si="37"/>
        <v>2.9477120666709675E-6</v>
      </c>
      <c r="BO39">
        <f t="shared" si="37"/>
        <v>4.872323260486523E-6</v>
      </c>
      <c r="BP39">
        <f t="shared" si="37"/>
        <v>9.2177788032631481E-7</v>
      </c>
      <c r="BQ39">
        <f t="shared" si="37"/>
        <v>8.3761022619614675E-7</v>
      </c>
      <c r="BR39">
        <f t="shared" si="37"/>
        <v>3.8270075488414686E-6</v>
      </c>
      <c r="BS39">
        <f t="shared" si="37"/>
        <v>1.6669851917557065E-6</v>
      </c>
      <c r="BT39">
        <f t="shared" si="37"/>
        <v>3.2439045739141302E-6</v>
      </c>
      <c r="BU39">
        <f t="shared" si="37"/>
        <v>4.0039089975364146E-7</v>
      </c>
      <c r="BV39">
        <f t="shared" si="37"/>
        <v>1.9726818088687323E-7</v>
      </c>
      <c r="EN39">
        <f>Sheet33!GJ39</f>
        <v>0.4956804050878113</v>
      </c>
      <c r="EO39">
        <f>Sheet33!GK39</f>
        <v>0.79398622239139249</v>
      </c>
      <c r="EP39">
        <f>Sheet33!GL39</f>
        <v>0.31302261676052923</v>
      </c>
      <c r="EQ39">
        <f>Sheet33!GM39</f>
        <v>0.8748722819750856</v>
      </c>
      <c r="ER39">
        <f>Sheet33!GN39</f>
        <v>0.88047050685208417</v>
      </c>
      <c r="ES39">
        <f>Sheet33!GO39</f>
        <v>0.34162414653520862</v>
      </c>
      <c r="ET39">
        <f>Sheet33!GP39</f>
        <v>0.10541423883378252</v>
      </c>
      <c r="EU39">
        <f>Sheet33!GQ39</f>
        <v>0.84884050950298484</v>
      </c>
      <c r="EV39">
        <f>Sheet33!GR39</f>
        <v>0.54203343344561061</v>
      </c>
      <c r="EW39">
        <f>Sheet33!GS39</f>
        <v>0.58051898508229693</v>
      </c>
      <c r="EZ39">
        <v>-0.70686828634395049</v>
      </c>
      <c r="FA39">
        <v>0.13311100439773085</v>
      </c>
      <c r="FB39">
        <v>0.2542015794410899</v>
      </c>
      <c r="FC39">
        <v>1.8201866024902609</v>
      </c>
      <c r="FD39">
        <v>0.92080141154350326</v>
      </c>
      <c r="FE39">
        <v>-0.18294796040271202</v>
      </c>
      <c r="FF39">
        <v>1.7223960249312378</v>
      </c>
      <c r="FG39">
        <v>0.95031867534582259</v>
      </c>
      <c r="FH39">
        <v>5.9331092617228409E-2</v>
      </c>
      <c r="FI39">
        <v>0.4952019814324311</v>
      </c>
      <c r="FL39">
        <f>Sheet33!FX39</f>
        <v>-0.18627361413742521</v>
      </c>
      <c r="FM39">
        <f>Sheet33!FY39</f>
        <v>4.1305657224459329E-2</v>
      </c>
      <c r="FN39">
        <f>Sheet33!FZ39</f>
        <v>7.4175598343590471E-2</v>
      </c>
      <c r="FO39">
        <f>Sheet33!GA39</f>
        <v>0.50055286887554395</v>
      </c>
      <c r="FP39">
        <f>Sheet33!GB39</f>
        <v>0.25571801905424474</v>
      </c>
      <c r="FQ39">
        <f>Sheet33!GC39</f>
        <v>-4.4407738370957982E-2</v>
      </c>
      <c r="FR39">
        <f>Sheet33!GD39</f>
        <v>0.47219464415311041</v>
      </c>
      <c r="FS39">
        <f>Sheet33!GE39</f>
        <v>0.26547979900089957</v>
      </c>
      <c r="FT39">
        <f>Sheet33!GF39</f>
        <v>2.1343378004130518E-2</v>
      </c>
      <c r="FU39">
        <f>Sheet33!GG39</f>
        <v>0.13987931766945122</v>
      </c>
      <c r="FX39">
        <f t="shared" si="34"/>
        <v>-0.23833308135807774</v>
      </c>
      <c r="FY39">
        <f t="shared" si="34"/>
        <v>5.0486191941786482E-2</v>
      </c>
      <c r="FZ39">
        <f t="shared" si="34"/>
        <v>9.2178196453340411E-2</v>
      </c>
      <c r="GA39">
        <f t="shared" si="34"/>
        <v>0.63251624223701564</v>
      </c>
      <c r="GB39">
        <f t="shared" si="34"/>
        <v>0.32222635830317059</v>
      </c>
      <c r="GC39">
        <f t="shared" si="34"/>
        <v>-5.8261760574133382E-2</v>
      </c>
      <c r="GD39">
        <f t="shared" si="34"/>
        <v>0.59721478223092306</v>
      </c>
      <c r="GE39">
        <f t="shared" si="34"/>
        <v>0.33396368663539189</v>
      </c>
      <c r="GF39">
        <f t="shared" si="34"/>
        <v>2.5142149465440307E-2</v>
      </c>
      <c r="GG39">
        <f t="shared" si="34"/>
        <v>0.17541158404574919</v>
      </c>
      <c r="GJ39">
        <f t="shared" si="35"/>
        <v>0.49591873816916937</v>
      </c>
      <c r="GK39">
        <f t="shared" si="35"/>
        <v>0.79393573619945068</v>
      </c>
      <c r="GL39">
        <f t="shared" si="35"/>
        <v>0.31293043856407587</v>
      </c>
      <c r="GM39">
        <f t="shared" si="35"/>
        <v>0.87423976573284856</v>
      </c>
      <c r="GN39">
        <f t="shared" si="35"/>
        <v>0.88014828049378102</v>
      </c>
      <c r="GO39">
        <f t="shared" si="35"/>
        <v>0.34168240829578272</v>
      </c>
      <c r="GP39">
        <f t="shared" si="35"/>
        <v>0.1048170240515516</v>
      </c>
      <c r="GQ39">
        <f t="shared" si="35"/>
        <v>0.84850654581634943</v>
      </c>
      <c r="GR39">
        <f t="shared" si="35"/>
        <v>0.54200829129614514</v>
      </c>
      <c r="GS39">
        <f t="shared" si="35"/>
        <v>0.58034357349825116</v>
      </c>
    </row>
    <row r="40" spans="1:201">
      <c r="A40">
        <v>39</v>
      </c>
      <c r="B40">
        <v>0.24793160137506565</v>
      </c>
      <c r="C40">
        <v>0.91753169159688663</v>
      </c>
      <c r="D40">
        <v>0.40000451410925725</v>
      </c>
      <c r="E40">
        <v>0.26311052931098872</v>
      </c>
      <c r="F40">
        <v>0.5364507336170824</v>
      </c>
      <c r="G40">
        <v>0.88047050685208417</v>
      </c>
      <c r="H40">
        <v>0.73576466841836219</v>
      </c>
      <c r="I40">
        <v>0.10151078162768783</v>
      </c>
      <c r="J40">
        <v>0.50686415418424169</v>
      </c>
      <c r="K40">
        <v>0.73976575464879524</v>
      </c>
      <c r="M40">
        <v>0.3748315033910804</v>
      </c>
      <c r="S40">
        <f t="shared" si="38"/>
        <v>0.73570356548749394</v>
      </c>
      <c r="T40">
        <f t="shared" si="36"/>
        <v>1.8583697195371104E-2</v>
      </c>
      <c r="U40">
        <f t="shared" si="36"/>
        <v>0.70591936495310181</v>
      </c>
      <c r="V40">
        <f t="shared" si="36"/>
        <v>0.40929457025378352</v>
      </c>
      <c r="W40">
        <f t="shared" si="36"/>
        <v>0.5364507336170824</v>
      </c>
      <c r="X40">
        <f t="shared" si="36"/>
        <v>0.73782972102583677</v>
      </c>
      <c r="Y40">
        <f t="shared" si="36"/>
        <v>0.99344536436602915</v>
      </c>
      <c r="Z40">
        <f t="shared" si="36"/>
        <v>0.93237663299360651</v>
      </c>
      <c r="AA40">
        <f t="shared" si="36"/>
        <v>0.28774307926842363</v>
      </c>
      <c r="AB40">
        <f t="shared" si="36"/>
        <v>1.0677000361100603E-2</v>
      </c>
      <c r="BG40">
        <f t="shared" si="33"/>
        <v>9.6019669254161781E-9</v>
      </c>
      <c r="BH40">
        <f t="shared" si="33"/>
        <v>5.5364844542649885E-12</v>
      </c>
      <c r="BI40">
        <f t="shared" si="33"/>
        <v>1.6578977640772293E-9</v>
      </c>
      <c r="BJ40">
        <f t="shared" si="33"/>
        <v>1.427143185593379E-11</v>
      </c>
      <c r="BM40">
        <f t="shared" si="39"/>
        <v>3.0735039480202231E-7</v>
      </c>
      <c r="BN40">
        <f t="shared" si="37"/>
        <v>4.2093220254232211E-6</v>
      </c>
      <c r="BO40">
        <f t="shared" si="37"/>
        <v>8.00018056538915E-7</v>
      </c>
      <c r="BP40">
        <f t="shared" si="37"/>
        <v>3.4613575317154328E-7</v>
      </c>
      <c r="BQ40">
        <f t="shared" si="37"/>
        <v>1.4388969479915295E-6</v>
      </c>
      <c r="BR40">
        <f t="shared" si="37"/>
        <v>3.8761415671818306E-6</v>
      </c>
      <c r="BS40">
        <f t="shared" si="37"/>
        <v>2.7067482364639127E-6</v>
      </c>
      <c r="BT40">
        <f t="shared" si="37"/>
        <v>5.1522193933320625E-8</v>
      </c>
      <c r="BU40">
        <f t="shared" si="37"/>
        <v>1.2845563539845338E-6</v>
      </c>
      <c r="BV40">
        <f t="shared" si="37"/>
        <v>2.7362668587555079E-6</v>
      </c>
      <c r="EN40">
        <f>Sheet33!GJ40</f>
        <v>0.810020486790343</v>
      </c>
      <c r="EO40">
        <f>Sheet33!GK40</f>
        <v>0.45972802042745753</v>
      </c>
      <c r="EP40">
        <f>Sheet33!GL40</f>
        <v>0.95105048024083227</v>
      </c>
      <c r="EQ40">
        <f>Sheet33!GM40</f>
        <v>0.57740543671768563</v>
      </c>
      <c r="ER40">
        <f>Sheet33!GN40</f>
        <v>0.73576466841836219</v>
      </c>
      <c r="ES40">
        <f>Sheet33!GO40</f>
        <v>9.7363674354090227E-2</v>
      </c>
      <c r="ET40">
        <f>Sheet33!GP40</f>
        <v>0.31731172655637085</v>
      </c>
      <c r="EU40">
        <f>Sheet33!GQ40</f>
        <v>0.39285516279690974</v>
      </c>
      <c r="EV40">
        <f>Sheet33!GR40</f>
        <v>0.9728155864671475</v>
      </c>
      <c r="EW40">
        <f>Sheet33!GS40</f>
        <v>0.42822923700861165</v>
      </c>
      <c r="EZ40">
        <v>-0.71434753794531392</v>
      </c>
      <c r="FA40">
        <v>0.10023919222958183</v>
      </c>
      <c r="FB40">
        <v>0.20027115428255476</v>
      </c>
      <c r="FC40">
        <v>1.5701818054253489</v>
      </c>
      <c r="FD40">
        <v>0.83738165908242013</v>
      </c>
      <c r="FE40">
        <v>-7.9893069767017738E-2</v>
      </c>
      <c r="FF40">
        <v>1.5727321842918001</v>
      </c>
      <c r="FG40">
        <v>0.98787151431590015</v>
      </c>
      <c r="FH40">
        <v>9.839167867096249E-2</v>
      </c>
      <c r="FI40">
        <v>0.36248583935452394</v>
      </c>
      <c r="FL40">
        <f>Sheet33!FX40</f>
        <v>-0.18868597304956997</v>
      </c>
      <c r="FM40">
        <f>Sheet33!FY40</f>
        <v>3.1987997998411705E-2</v>
      </c>
      <c r="FN40">
        <f>Sheet33!FZ40</f>
        <v>5.9141677848860208E-2</v>
      </c>
      <c r="FO40">
        <f>Sheet33!GA40</f>
        <v>0.43221103749775835</v>
      </c>
      <c r="FP40">
        <f>Sheet33!GB40</f>
        <v>0.23260962760131954</v>
      </c>
      <c r="FQ40">
        <f>Sheet33!GC40</f>
        <v>-1.6863875105923055E-2</v>
      </c>
      <c r="FR40">
        <f>Sheet33!GD40</f>
        <v>0.43117233220323958</v>
      </c>
      <c r="FS40">
        <f>Sheet33!GE40</f>
        <v>0.27503449698688653</v>
      </c>
      <c r="FT40">
        <f>Sheet33!GF40</f>
        <v>3.1539481072328318E-2</v>
      </c>
      <c r="FU40">
        <f>Sheet33!GG40</f>
        <v>0.10346033042297974</v>
      </c>
      <c r="FX40">
        <f t="shared" si="34"/>
        <v>-0.24125212953914435</v>
      </c>
      <c r="FY40">
        <f t="shared" si="34"/>
        <v>3.8813117421528716E-2</v>
      </c>
      <c r="FZ40">
        <f t="shared" si="34"/>
        <v>7.3254625492229664E-2</v>
      </c>
      <c r="GA40">
        <f t="shared" si="34"/>
        <v>0.54600811429051732</v>
      </c>
      <c r="GB40">
        <f t="shared" si="34"/>
        <v>0.29308683074942959</v>
      </c>
      <c r="GC40">
        <f t="shared" si="34"/>
        <v>-2.3166794572032523E-2</v>
      </c>
      <c r="GD40">
        <f t="shared" si="34"/>
        <v>0.54532831741209553</v>
      </c>
      <c r="GE40">
        <f t="shared" si="34"/>
        <v>0.34631819871978786</v>
      </c>
      <c r="GF40">
        <f t="shared" si="34"/>
        <v>3.8224700832191733E-2</v>
      </c>
      <c r="GG40">
        <f t="shared" si="34"/>
        <v>0.12936288131613416</v>
      </c>
      <c r="GJ40">
        <f t="shared" si="35"/>
        <v>0.81026173891988218</v>
      </c>
      <c r="GK40">
        <f t="shared" si="35"/>
        <v>0.45968920731003599</v>
      </c>
      <c r="GL40">
        <f t="shared" si="35"/>
        <v>0.95097722561534004</v>
      </c>
      <c r="GM40">
        <f t="shared" si="35"/>
        <v>0.57685942860339512</v>
      </c>
      <c r="GN40">
        <f t="shared" si="35"/>
        <v>0.73547158158761272</v>
      </c>
      <c r="GO40">
        <f t="shared" si="35"/>
        <v>9.7386841148662265E-2</v>
      </c>
      <c r="GP40">
        <f t="shared" si="35"/>
        <v>0.31676639823895875</v>
      </c>
      <c r="GQ40">
        <f t="shared" si="35"/>
        <v>0.39250884459818997</v>
      </c>
      <c r="GR40">
        <f t="shared" si="35"/>
        <v>0.97277736176631535</v>
      </c>
      <c r="GS40">
        <f t="shared" si="35"/>
        <v>0.4280998741272955</v>
      </c>
    </row>
    <row r="41" spans="1:201">
      <c r="A41">
        <v>40</v>
      </c>
      <c r="B41">
        <v>0.86935650798916353</v>
      </c>
      <c r="C41">
        <v>0.11765754240200388</v>
      </c>
      <c r="D41">
        <v>0.24703649709694248</v>
      </c>
      <c r="E41">
        <v>0.23476192525214626</v>
      </c>
      <c r="F41">
        <v>0.73782972102583677</v>
      </c>
      <c r="G41">
        <v>0.34162414653520862</v>
      </c>
      <c r="H41">
        <v>9.7363674354090227E-2</v>
      </c>
      <c r="I41">
        <v>0.9671991158444565</v>
      </c>
      <c r="J41">
        <v>0.1550785595787128</v>
      </c>
      <c r="K41">
        <v>0.61945666708203539</v>
      </c>
      <c r="M41">
        <v>0.84013362397726543</v>
      </c>
      <c r="S41">
        <f t="shared" si="38"/>
        <v>0.4956804050878113</v>
      </c>
      <c r="T41">
        <f t="shared" si="36"/>
        <v>0.79398622239139249</v>
      </c>
      <c r="U41">
        <f t="shared" si="36"/>
        <v>0.31302261676052923</v>
      </c>
      <c r="V41">
        <f t="shared" si="36"/>
        <v>0.8748722819750856</v>
      </c>
      <c r="W41">
        <f t="shared" si="36"/>
        <v>0.88047050685208417</v>
      </c>
      <c r="X41">
        <f t="shared" si="36"/>
        <v>0.34162414653520862</v>
      </c>
      <c r="Y41">
        <f t="shared" si="36"/>
        <v>0.10541423883378252</v>
      </c>
      <c r="Z41">
        <f t="shared" si="36"/>
        <v>0.84884050950298484</v>
      </c>
      <c r="AA41">
        <f t="shared" si="36"/>
        <v>0.54203343344561061</v>
      </c>
      <c r="AB41">
        <f t="shared" si="36"/>
        <v>0.58051898508229693</v>
      </c>
      <c r="BG41">
        <f t="shared" si="33"/>
        <v>2.5411004285176139E-3</v>
      </c>
      <c r="BH41">
        <f t="shared" si="33"/>
        <v>3.8441614926412634E-4</v>
      </c>
      <c r="BI41">
        <f t="shared" si="33"/>
        <v>1.1216206143228322E-3</v>
      </c>
      <c r="BJ41">
        <f t="shared" si="33"/>
        <v>3.3867797548530441E-4</v>
      </c>
      <c r="BM41">
        <f t="shared" si="39"/>
        <v>3.7789036899155631E-6</v>
      </c>
      <c r="BN41">
        <f t="shared" si="37"/>
        <v>6.9216486420396698E-8</v>
      </c>
      <c r="BO41">
        <f t="shared" si="37"/>
        <v>3.0513515448963834E-7</v>
      </c>
      <c r="BP41">
        <f t="shared" si="37"/>
        <v>2.7556580774047155E-7</v>
      </c>
      <c r="BQ41">
        <f t="shared" si="37"/>
        <v>2.7219634861453206E-6</v>
      </c>
      <c r="BR41">
        <f t="shared" si="37"/>
        <v>5.8353528747954855E-7</v>
      </c>
      <c r="BS41">
        <f t="shared" si="37"/>
        <v>4.7398425418646641E-8</v>
      </c>
      <c r="BT41">
        <f t="shared" si="37"/>
        <v>4.677370648451492E-6</v>
      </c>
      <c r="BU41">
        <f t="shared" si="37"/>
        <v>1.2024679820504189E-7</v>
      </c>
      <c r="BV41">
        <f t="shared" si="37"/>
        <v>1.9186328119619184E-6</v>
      </c>
      <c r="EN41">
        <f>Sheet33!GJ41</f>
        <v>0.4997106432040952</v>
      </c>
      <c r="EO41">
        <f>Sheet33!GK41</f>
        <v>0.17253214836064912</v>
      </c>
      <c r="EP41">
        <f>Sheet33!GL41</f>
        <v>0.17997923438809285</v>
      </c>
      <c r="EQ41">
        <f>Sheet33!GM41</f>
        <v>0.80546937544690422</v>
      </c>
      <c r="ER41">
        <f>Sheet33!GN41</f>
        <v>0.10151078162768783</v>
      </c>
      <c r="ES41">
        <f>Sheet33!GO41</f>
        <v>0.9671991158444565</v>
      </c>
      <c r="ET41">
        <f>Sheet33!GP41</f>
        <v>0.21573701839114934</v>
      </c>
      <c r="EU41">
        <f>Sheet33!GQ41</f>
        <v>0.51158871550437424</v>
      </c>
      <c r="EV41">
        <f>Sheet33!GR41</f>
        <v>0.35320838876634453</v>
      </c>
      <c r="EW41">
        <f>Sheet33!GS41</f>
        <v>0.77441227028480453</v>
      </c>
      <c r="EZ41">
        <v>-0.80279158303935882</v>
      </c>
      <c r="FA41">
        <v>0.10672587822893209</v>
      </c>
      <c r="FB41">
        <v>0.22641439666865865</v>
      </c>
      <c r="FC41">
        <v>1.8773056277198317</v>
      </c>
      <c r="FD41">
        <v>0.97631354632531142</v>
      </c>
      <c r="FE41">
        <v>-0.14605933491161716</v>
      </c>
      <c r="FF41">
        <v>1.8221486021132598</v>
      </c>
      <c r="FG41">
        <v>1.0790495020372315</v>
      </c>
      <c r="FH41">
        <v>6.7770050346724092E-2</v>
      </c>
      <c r="FI41">
        <v>0.45740964411889234</v>
      </c>
      <c r="FL41">
        <f>Sheet33!FX41</f>
        <v>-0.2118564546552521</v>
      </c>
      <c r="FM41">
        <f>Sheet33!FY41</f>
        <v>3.4504751113394072E-2</v>
      </c>
      <c r="FN41">
        <f>Sheet33!FZ41</f>
        <v>6.6990653426768715E-2</v>
      </c>
      <c r="FO41">
        <f>Sheet33!GA41</f>
        <v>0.5164419169569594</v>
      </c>
      <c r="FP41">
        <f>Sheet33!GB41</f>
        <v>0.27112984891652081</v>
      </c>
      <c r="FQ41">
        <f>Sheet33!GC41</f>
        <v>-3.4035306428664744E-2</v>
      </c>
      <c r="FR41">
        <f>Sheet33!GD41</f>
        <v>0.49949746091077651</v>
      </c>
      <c r="FS41">
        <f>Sheet33!GE41</f>
        <v>0.30086782732784906</v>
      </c>
      <c r="FT41">
        <f>Sheet33!GF41</f>
        <v>2.4002634576404207E-2</v>
      </c>
      <c r="FU41">
        <f>Sheet33!GG41</f>
        <v>0.12999700012215043</v>
      </c>
      <c r="FX41">
        <f t="shared" si="34"/>
        <v>-0.27094996749366274</v>
      </c>
      <c r="FY41">
        <f t="shared" si="34"/>
        <v>4.172686382494787E-2</v>
      </c>
      <c r="FZ41">
        <f t="shared" si="34"/>
        <v>8.2933027750957705E-2</v>
      </c>
      <c r="GA41">
        <f t="shared" si="34"/>
        <v>0.65252828803324658</v>
      </c>
      <c r="GB41">
        <f t="shared" si="34"/>
        <v>0.34164821865739986</v>
      </c>
      <c r="GC41">
        <f t="shared" si="34"/>
        <v>-4.5237709276959984E-2</v>
      </c>
      <c r="GD41">
        <f t="shared" si="34"/>
        <v>0.63176257503102473</v>
      </c>
      <c r="GE41">
        <f t="shared" si="34"/>
        <v>0.37868599479878728</v>
      </c>
      <c r="GF41">
        <f t="shared" si="34"/>
        <v>2.8379376153436192E-2</v>
      </c>
      <c r="GG41">
        <f t="shared" si="34"/>
        <v>0.1627382645218246</v>
      </c>
      <c r="GJ41">
        <f t="shared" si="35"/>
        <v>0.49998159317158886</v>
      </c>
      <c r="GK41">
        <f t="shared" si="35"/>
        <v>0.17249042149682417</v>
      </c>
      <c r="GL41">
        <f t="shared" si="35"/>
        <v>0.1798963013603419</v>
      </c>
      <c r="GM41">
        <f t="shared" si="35"/>
        <v>0.80481684715887103</v>
      </c>
      <c r="GN41">
        <f t="shared" si="35"/>
        <v>0.10116913340903043</v>
      </c>
      <c r="GO41">
        <f t="shared" si="35"/>
        <v>0.9672443535537335</v>
      </c>
      <c r="GP41">
        <f t="shared" si="35"/>
        <v>0.21510525581611831</v>
      </c>
      <c r="GQ41">
        <f t="shared" si="35"/>
        <v>0.5112100295095755</v>
      </c>
      <c r="GR41">
        <f t="shared" si="35"/>
        <v>0.35318000939019112</v>
      </c>
      <c r="GS41">
        <f t="shared" si="35"/>
        <v>0.77424953202028268</v>
      </c>
    </row>
    <row r="42" spans="1:201">
      <c r="A42">
        <v>41</v>
      </c>
      <c r="B42">
        <v>0.30102328510470827</v>
      </c>
      <c r="C42">
        <v>0.96255605738011241</v>
      </c>
      <c r="D42">
        <v>9.5238565543148496E-2</v>
      </c>
      <c r="E42">
        <v>0.14767486625197443</v>
      </c>
      <c r="F42">
        <v>0.99344536436602915</v>
      </c>
      <c r="G42">
        <v>0.10541423883378252</v>
      </c>
      <c r="H42">
        <v>0.31731172655637085</v>
      </c>
      <c r="I42">
        <v>0.21573701839114934</v>
      </c>
      <c r="J42">
        <v>0.89898173580919083</v>
      </c>
      <c r="K42">
        <v>0.59875543812419851</v>
      </c>
      <c r="M42">
        <v>0.36753120676032897</v>
      </c>
      <c r="S42">
        <f t="shared" si="38"/>
        <v>0.810020486790343</v>
      </c>
      <c r="T42">
        <f t="shared" si="36"/>
        <v>0.45972802042745753</v>
      </c>
      <c r="U42">
        <f t="shared" si="36"/>
        <v>0.95105048024083227</v>
      </c>
      <c r="V42">
        <f t="shared" si="36"/>
        <v>0.57740543671768563</v>
      </c>
      <c r="W42">
        <f t="shared" si="36"/>
        <v>0.73576466841836219</v>
      </c>
      <c r="X42">
        <f t="shared" si="36"/>
        <v>9.7363674354090227E-2</v>
      </c>
      <c r="Y42">
        <f t="shared" si="36"/>
        <v>0.31731172655637085</v>
      </c>
      <c r="Z42">
        <f t="shared" si="36"/>
        <v>0.39285516279690974</v>
      </c>
      <c r="AA42">
        <f t="shared" si="36"/>
        <v>0.9728155864671475</v>
      </c>
      <c r="AB42">
        <f t="shared" si="36"/>
        <v>0.42822923700861165</v>
      </c>
      <c r="BM42">
        <f t="shared" si="39"/>
        <v>4.5307509087615247E-7</v>
      </c>
      <c r="BN42">
        <f t="shared" si="37"/>
        <v>4.6325708179957319E-6</v>
      </c>
      <c r="BO42">
        <f t="shared" si="37"/>
        <v>4.5351921833582963E-8</v>
      </c>
      <c r="BP42">
        <f t="shared" si="37"/>
        <v>1.0903933061269269E-7</v>
      </c>
      <c r="BQ42">
        <f t="shared" si="37"/>
        <v>4.9346684599017619E-6</v>
      </c>
      <c r="BR42">
        <f t="shared" si="37"/>
        <v>5.5560808744528721E-8</v>
      </c>
      <c r="BS42">
        <f t="shared" si="37"/>
        <v>5.0343365905092536E-7</v>
      </c>
      <c r="BT42">
        <f t="shared" si="37"/>
        <v>2.3271230552151556E-7</v>
      </c>
      <c r="BU42">
        <f t="shared" si="37"/>
        <v>4.0408408065925295E-6</v>
      </c>
      <c r="BV42">
        <f t="shared" si="37"/>
        <v>1.7925403734165047E-6</v>
      </c>
      <c r="EN42">
        <f>Sheet33!GJ42</f>
        <v>0.1453905127350722</v>
      </c>
      <c r="EO42">
        <f>Sheet33!GK42</f>
        <v>0.9587984442558134</v>
      </c>
      <c r="EP42">
        <f>Sheet33!GL42</f>
        <v>0.41238313602271054</v>
      </c>
      <c r="EQ42">
        <f>Sheet33!GM42</f>
        <v>0.28298088265946214</v>
      </c>
      <c r="ER42">
        <f>Sheet33!GN42</f>
        <v>0.50686415418424169</v>
      </c>
      <c r="ES42">
        <f>Sheet33!GO42</f>
        <v>0.1550785595787128</v>
      </c>
      <c r="ET42">
        <f>Sheet33!GP42</f>
        <v>0.89898173580919083</v>
      </c>
      <c r="EU42">
        <f>Sheet33!GQ42</f>
        <v>0.90093688853241005</v>
      </c>
      <c r="EV42">
        <f>Sheet33!GR42</f>
        <v>0.57242014172815936</v>
      </c>
      <c r="EW42">
        <f>Sheet33!GS42</f>
        <v>0.43708982748155256</v>
      </c>
      <c r="EZ42">
        <v>-0.88030889510208987</v>
      </c>
      <c r="FA42">
        <v>0.15219270838203147</v>
      </c>
      <c r="FB42">
        <v>0.26810046013056188</v>
      </c>
      <c r="FC42">
        <v>2.012813816255834</v>
      </c>
      <c r="FD42">
        <v>1.0801688246337231</v>
      </c>
      <c r="FE42">
        <v>-0.15271195088756759</v>
      </c>
      <c r="FF42">
        <v>1.980299329708427</v>
      </c>
      <c r="FG42">
        <v>1.1649013518303997</v>
      </c>
      <c r="FH42">
        <v>0.10430027275367948</v>
      </c>
      <c r="FI42">
        <v>0.52520102619911635</v>
      </c>
      <c r="FL42">
        <f>Sheet33!FX42</f>
        <v>-0.23245090462181306</v>
      </c>
      <c r="FM42">
        <f>Sheet33!FY42</f>
        <v>4.7283388304931021E-2</v>
      </c>
      <c r="FN42">
        <f>Sheet33!FZ42</f>
        <v>7.8753163167149032E-2</v>
      </c>
      <c r="FO42">
        <f>Sheet33!GA42</f>
        <v>0.55387751439355037</v>
      </c>
      <c r="FP42">
        <f>Sheet33!GB42</f>
        <v>0.29985614137022792</v>
      </c>
      <c r="FQ42">
        <f>Sheet33!GC42</f>
        <v>-3.5401943791638142E-2</v>
      </c>
      <c r="FR42">
        <f>Sheet33!GD42</f>
        <v>0.54291108464171756</v>
      </c>
      <c r="FS42">
        <f>Sheet33!GE42</f>
        <v>0.32486840337961331</v>
      </c>
      <c r="FT42">
        <f>Sheet33!GF42</f>
        <v>3.4357979261574738E-2</v>
      </c>
      <c r="FU42">
        <f>Sheet33!GG42</f>
        <v>0.14888078617899983</v>
      </c>
      <c r="FX42">
        <f t="shared" si="34"/>
        <v>-0.29723670366984073</v>
      </c>
      <c r="FY42">
        <f t="shared" si="34"/>
        <v>5.7774320312641063E-2</v>
      </c>
      <c r="FZ42">
        <f t="shared" si="34"/>
        <v>9.7687892863490319E-2</v>
      </c>
      <c r="GA42">
        <f t="shared" si="34"/>
        <v>0.69977114457977874</v>
      </c>
      <c r="GB42">
        <f t="shared" si="34"/>
        <v>0.37788740969657741</v>
      </c>
      <c r="GC42">
        <f t="shared" si="34"/>
        <v>-4.713294450123108E-2</v>
      </c>
      <c r="GD42">
        <f t="shared" si="34"/>
        <v>0.68664990914838842</v>
      </c>
      <c r="GE42">
        <f t="shared" si="34"/>
        <v>0.40887169822469194</v>
      </c>
      <c r="GF42">
        <f t="shared" si="34"/>
        <v>4.1352208610785209E-2</v>
      </c>
      <c r="GG42">
        <f t="shared" si="34"/>
        <v>0.18651281018101146</v>
      </c>
      <c r="GJ42">
        <f t="shared" si="35"/>
        <v>0.14568774943874205</v>
      </c>
      <c r="GK42">
        <f t="shared" si="35"/>
        <v>0.95874066993550078</v>
      </c>
      <c r="GL42">
        <f t="shared" si="35"/>
        <v>0.41228544812984708</v>
      </c>
      <c r="GM42">
        <f t="shared" si="35"/>
        <v>0.28228111151488239</v>
      </c>
      <c r="GN42">
        <f t="shared" si="35"/>
        <v>0.50648626677454511</v>
      </c>
      <c r="GO42">
        <f t="shared" si="35"/>
        <v>0.15512569252321404</v>
      </c>
      <c r="GP42">
        <f t="shared" si="35"/>
        <v>0.89829508590004248</v>
      </c>
      <c r="GQ42">
        <f t="shared" si="35"/>
        <v>0.90052801683418537</v>
      </c>
      <c r="GR42">
        <f t="shared" si="35"/>
        <v>0.57237878951954857</v>
      </c>
      <c r="GS42">
        <f t="shared" si="35"/>
        <v>0.43690331467137156</v>
      </c>
    </row>
    <row r="43" spans="1:201">
      <c r="A43">
        <v>42</v>
      </c>
      <c r="B43">
        <v>0.19371525987544755</v>
      </c>
      <c r="C43">
        <v>0.85867995074842751</v>
      </c>
      <c r="D43">
        <v>0.69045174021205857</v>
      </c>
      <c r="E43">
        <v>0.73852457324896603</v>
      </c>
      <c r="F43">
        <v>0.93237663299360651</v>
      </c>
      <c r="G43">
        <v>0.84884050950298484</v>
      </c>
      <c r="H43">
        <v>0.39285516279690974</v>
      </c>
      <c r="I43">
        <v>0.51158871550437424</v>
      </c>
      <c r="J43">
        <v>0.90093688853241005</v>
      </c>
      <c r="K43">
        <v>6.7328771899753809E-2</v>
      </c>
      <c r="M43">
        <v>0.72889269819222124</v>
      </c>
      <c r="S43">
        <f t="shared" si="38"/>
        <v>0.4997106432040952</v>
      </c>
      <c r="T43">
        <f t="shared" si="36"/>
        <v>0.17253214836064912</v>
      </c>
      <c r="U43">
        <f t="shared" si="36"/>
        <v>0.17997923438809285</v>
      </c>
      <c r="V43">
        <f t="shared" si="36"/>
        <v>0.80546937544690422</v>
      </c>
      <c r="W43">
        <f t="shared" si="36"/>
        <v>0.10151078162768783</v>
      </c>
      <c r="X43">
        <f t="shared" si="36"/>
        <v>0.9671991158444565</v>
      </c>
      <c r="Y43">
        <f t="shared" si="36"/>
        <v>0.21573701839114934</v>
      </c>
      <c r="Z43">
        <f t="shared" si="36"/>
        <v>0.51158871550437424</v>
      </c>
      <c r="AA43">
        <f t="shared" si="36"/>
        <v>0.35320838876634453</v>
      </c>
      <c r="AB43">
        <f t="shared" si="36"/>
        <v>0.77441227028480453</v>
      </c>
      <c r="BM43">
        <f t="shared" si="39"/>
        <v>1.876280095430609E-7</v>
      </c>
      <c r="BN43">
        <f t="shared" si="37"/>
        <v>3.6866562890866095E-6</v>
      </c>
      <c r="BO43">
        <f t="shared" si="37"/>
        <v>2.3836180278093004E-6</v>
      </c>
      <c r="BP43">
        <f t="shared" si="37"/>
        <v>2.7270927264628372E-6</v>
      </c>
      <c r="BQ43">
        <f t="shared" si="37"/>
        <v>4.3466309287624724E-6</v>
      </c>
      <c r="BR43">
        <f t="shared" si="37"/>
        <v>3.6026510528664352E-6</v>
      </c>
      <c r="BS43">
        <f t="shared" si="37"/>
        <v>7.716758946809324E-7</v>
      </c>
      <c r="BT43">
        <f t="shared" si="37"/>
        <v>1.308615069157078E-6</v>
      </c>
      <c r="BU43">
        <f t="shared" si="37"/>
        <v>4.0584363855923015E-6</v>
      </c>
      <c r="BV43">
        <f t="shared" si="37"/>
        <v>2.2665817627645389E-8</v>
      </c>
      <c r="EN43">
        <f>Sheet33!GJ43</f>
        <v>0.30227863916495795</v>
      </c>
      <c r="EO43">
        <f>Sheet33!GK43</f>
        <v>0.32845556337289322</v>
      </c>
      <c r="EP43">
        <f>Sheet33!GL43</f>
        <v>0.38579583198121536</v>
      </c>
      <c r="EQ43">
        <f>Sheet33!GM43</f>
        <v>0.19862939404170432</v>
      </c>
      <c r="ER43">
        <f>Sheet33!GN43</f>
        <v>0.73976575464879524</v>
      </c>
      <c r="ES43">
        <f>Sheet33!GO43</f>
        <v>0.61945666708203539</v>
      </c>
      <c r="ET43">
        <f>Sheet33!GP43</f>
        <v>0.59875543812419851</v>
      </c>
      <c r="EU43">
        <f>Sheet33!GQ43</f>
        <v>6.7328771899753809E-2</v>
      </c>
      <c r="EV43">
        <f>Sheet33!GR43</f>
        <v>0.23778558402392522</v>
      </c>
      <c r="EW43">
        <f>Sheet33!GS43</f>
        <v>0.13870332355851839</v>
      </c>
      <c r="EZ43">
        <v>-0.62116823816083488</v>
      </c>
      <c r="FA43">
        <v>0.10690750941699073</v>
      </c>
      <c r="FB43">
        <v>0.1718252277850818</v>
      </c>
      <c r="FC43">
        <v>1.3708773793163056</v>
      </c>
      <c r="FD43">
        <v>0.76131820122745197</v>
      </c>
      <c r="FE43">
        <v>-0.11492906667533914</v>
      </c>
      <c r="FF43">
        <v>1.3533733342554712</v>
      </c>
      <c r="FG43">
        <v>0.77944740398252976</v>
      </c>
      <c r="FH43">
        <v>6.2367953651446012E-2</v>
      </c>
      <c r="FI43">
        <v>0.37421502797125472</v>
      </c>
      <c r="FL43">
        <f>Sheet33!FX43</f>
        <v>-0.16413786647824224</v>
      </c>
      <c r="FM43">
        <f>Sheet33!FY43</f>
        <v>3.3099404124313718E-2</v>
      </c>
      <c r="FN43">
        <f>Sheet33!FZ43</f>
        <v>5.072925229553208E-2</v>
      </c>
      <c r="FO43">
        <f>Sheet33!GA43</f>
        <v>0.37721658749343601</v>
      </c>
      <c r="FP43">
        <f>Sheet33!GB43</f>
        <v>0.21117171759340442</v>
      </c>
      <c r="FQ43">
        <f>Sheet33!GC43</f>
        <v>-2.7050560420901426E-2</v>
      </c>
      <c r="FR43">
        <f>Sheet33!GD43</f>
        <v>0.37099813650291136</v>
      </c>
      <c r="FS43">
        <f>Sheet33!GE43</f>
        <v>0.21748559374049728</v>
      </c>
      <c r="FT43">
        <f>Sheet33!GF43</f>
        <v>2.1066915358472913E-2</v>
      </c>
      <c r="FU43">
        <f>Sheet33!GG43</f>
        <v>0.10588269535815598</v>
      </c>
      <c r="FX43">
        <f t="shared" si="34"/>
        <v>-0.20984090364650149</v>
      </c>
      <c r="FY43">
        <f t="shared" si="34"/>
        <v>4.0480214653581419E-2</v>
      </c>
      <c r="FZ43">
        <f t="shared" si="34"/>
        <v>6.2838849844487052E-2</v>
      </c>
      <c r="GA43">
        <f t="shared" si="34"/>
        <v>0.47658266667572297</v>
      </c>
      <c r="GB43">
        <f t="shared" si="34"/>
        <v>0.26618636595680917</v>
      </c>
      <c r="GC43">
        <f t="shared" si="34"/>
        <v>-3.5838411046345199E-2</v>
      </c>
      <c r="GD43">
        <f t="shared" si="34"/>
        <v>0.46923565627816732</v>
      </c>
      <c r="GE43">
        <f t="shared" si="34"/>
        <v>0.27368177476470051</v>
      </c>
      <c r="GF43">
        <f t="shared" si="34"/>
        <v>2.5197019187770224E-2</v>
      </c>
      <c r="GG43">
        <f t="shared" si="34"/>
        <v>0.13271592861946585</v>
      </c>
      <c r="GJ43">
        <f t="shared" si="35"/>
        <v>0.30248848006860446</v>
      </c>
      <c r="GK43">
        <f t="shared" si="35"/>
        <v>0.32841508315823964</v>
      </c>
      <c r="GL43">
        <f t="shared" si="35"/>
        <v>0.38573299313137088</v>
      </c>
      <c r="GM43">
        <f t="shared" si="35"/>
        <v>0.1981528113750286</v>
      </c>
      <c r="GN43">
        <f t="shared" si="35"/>
        <v>0.73949956828283847</v>
      </c>
      <c r="GO43">
        <f t="shared" si="35"/>
        <v>0.61949250549308177</v>
      </c>
      <c r="GP43">
        <f t="shared" si="35"/>
        <v>0.5982862024679203</v>
      </c>
      <c r="GQ43">
        <f t="shared" si="35"/>
        <v>6.7055090124989114E-2</v>
      </c>
      <c r="GR43">
        <f t="shared" si="35"/>
        <v>0.23776038700473745</v>
      </c>
      <c r="GS43">
        <f t="shared" si="35"/>
        <v>0.13857060762989892</v>
      </c>
    </row>
    <row r="44" spans="1:201">
      <c r="A44">
        <v>43</v>
      </c>
      <c r="B44">
        <v>0.68047126239415967</v>
      </c>
      <c r="C44">
        <v>0.27978446409254226</v>
      </c>
      <c r="D44">
        <v>3.6373878666688279E-2</v>
      </c>
      <c r="E44">
        <v>0.40255077267526468</v>
      </c>
      <c r="F44">
        <v>0.28774307926842363</v>
      </c>
      <c r="G44">
        <v>0.54203343344561061</v>
      </c>
      <c r="H44">
        <v>0.9728155864671475</v>
      </c>
      <c r="I44">
        <v>0.35320838876634453</v>
      </c>
      <c r="J44">
        <v>0.57242014172815936</v>
      </c>
      <c r="K44">
        <v>0.23778558402392522</v>
      </c>
      <c r="M44">
        <v>0.20431408789258571</v>
      </c>
      <c r="S44">
        <f t="shared" si="38"/>
        <v>0.1453905127350722</v>
      </c>
      <c r="T44">
        <f t="shared" si="36"/>
        <v>0.9587984442558134</v>
      </c>
      <c r="U44">
        <f t="shared" si="36"/>
        <v>0.41238313602271054</v>
      </c>
      <c r="V44">
        <f t="shared" si="36"/>
        <v>0.28298088265946214</v>
      </c>
      <c r="W44">
        <f t="shared" si="36"/>
        <v>0.50686415418424169</v>
      </c>
      <c r="X44">
        <f t="shared" si="36"/>
        <v>0.1550785595787128</v>
      </c>
      <c r="Y44">
        <f t="shared" si="36"/>
        <v>0.89898173580919083</v>
      </c>
      <c r="Z44">
        <f t="shared" si="36"/>
        <v>0.90093688853241005</v>
      </c>
      <c r="AA44">
        <f t="shared" si="36"/>
        <v>0.57242014172815936</v>
      </c>
      <c r="AB44">
        <f t="shared" si="36"/>
        <v>0.43708982748155256</v>
      </c>
      <c r="BM44">
        <f t="shared" si="39"/>
        <v>2.3152056947215069E-6</v>
      </c>
      <c r="BN44">
        <f t="shared" si="37"/>
        <v>3.9139673173775535E-7</v>
      </c>
      <c r="BO44">
        <f t="shared" si="37"/>
        <v>6.6152952462948047E-9</v>
      </c>
      <c r="BP44">
        <f t="shared" si="37"/>
        <v>8.1023562290726317E-7</v>
      </c>
      <c r="BQ44">
        <f t="shared" si="37"/>
        <v>4.1398039833437168E-7</v>
      </c>
      <c r="BR44">
        <f t="shared" si="37"/>
        <v>1.4690012148641862E-6</v>
      </c>
      <c r="BS44">
        <f t="shared" si="37"/>
        <v>4.7318508263671012E-6</v>
      </c>
      <c r="BT44">
        <f t="shared" si="37"/>
        <v>6.2378082947458587E-7</v>
      </c>
      <c r="BU44">
        <f t="shared" si="37"/>
        <v>1.6383240932804305E-6</v>
      </c>
      <c r="BV44">
        <f t="shared" si="37"/>
        <v>2.8270991984799602E-7</v>
      </c>
    </row>
    <row r="45" spans="1:201">
      <c r="A45">
        <v>44</v>
      </c>
      <c r="B45">
        <v>0.31507488697757624</v>
      </c>
      <c r="C45">
        <v>0.91269014509525503</v>
      </c>
      <c r="D45">
        <v>0.74932584667415669</v>
      </c>
      <c r="E45">
        <v>0.31518815230614572</v>
      </c>
      <c r="F45">
        <v>1.0677000361100603E-2</v>
      </c>
      <c r="G45">
        <v>0.58051898508229693</v>
      </c>
      <c r="H45">
        <v>0.42822923700861165</v>
      </c>
      <c r="I45">
        <v>0.77441227028480453</v>
      </c>
      <c r="J45">
        <v>0.43708982748155256</v>
      </c>
      <c r="K45">
        <v>0.13870332355851839</v>
      </c>
      <c r="M45">
        <v>0.46814286751919842</v>
      </c>
      <c r="S45">
        <f t="shared" si="38"/>
        <v>0.30227863916495795</v>
      </c>
      <c r="T45">
        <f t="shared" si="36"/>
        <v>0.32845556337289322</v>
      </c>
      <c r="U45">
        <f t="shared" si="36"/>
        <v>0.38579583198121536</v>
      </c>
      <c r="V45">
        <f t="shared" si="36"/>
        <v>0.19862939404170432</v>
      </c>
      <c r="W45">
        <f t="shared" si="36"/>
        <v>0.73976575464879524</v>
      </c>
      <c r="X45">
        <f t="shared" si="36"/>
        <v>0.61945666708203539</v>
      </c>
      <c r="Y45">
        <f t="shared" si="36"/>
        <v>0.59875543812419851</v>
      </c>
      <c r="Z45">
        <f t="shared" si="36"/>
        <v>6.7328771899753809E-2</v>
      </c>
      <c r="AA45">
        <f t="shared" si="36"/>
        <v>0.23778558402392522</v>
      </c>
      <c r="AB45">
        <f t="shared" si="36"/>
        <v>0.13870332355851839</v>
      </c>
      <c r="BM45">
        <f t="shared" si="39"/>
        <v>4.9636092201966222E-7</v>
      </c>
      <c r="BN45">
        <f t="shared" si="37"/>
        <v>4.165016504769989E-6</v>
      </c>
      <c r="BO45">
        <f t="shared" si="37"/>
        <v>2.8074461224697092E-6</v>
      </c>
      <c r="BP45">
        <f t="shared" si="37"/>
        <v>4.9671785677081059E-7</v>
      </c>
      <c r="BQ45">
        <f t="shared" si="37"/>
        <v>5.6999168355471216E-10</v>
      </c>
      <c r="BR45">
        <f t="shared" si="37"/>
        <v>1.6850114602049005E-6</v>
      </c>
      <c r="BS45">
        <f t="shared" si="37"/>
        <v>9.1690139714488853E-7</v>
      </c>
      <c r="BT45">
        <f t="shared" si="37"/>
        <v>2.998571821838326E-6</v>
      </c>
      <c r="BU45">
        <f t="shared" si="37"/>
        <v>9.55237586439267E-7</v>
      </c>
      <c r="BV45">
        <f t="shared" si="37"/>
        <v>9.6193059830895218E-8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1.7224508601067866E-4</v>
      </c>
    </row>
    <row r="48" spans="1:201">
      <c r="A48">
        <v>47</v>
      </c>
      <c r="EN48">
        <f>Sheet33!GJ48</f>
        <v>0.89679546204871796</v>
      </c>
      <c r="EO48">
        <f>Sheet33!GK48</f>
        <v>0.83260806508321406</v>
      </c>
      <c r="EP48">
        <f>Sheet33!GL48</f>
        <v>0.93336805700352077</v>
      </c>
      <c r="EQ48">
        <f>Sheet33!GM48</f>
        <v>0.27519347766877389</v>
      </c>
      <c r="ER48">
        <f>Sheet33!GN48</f>
        <v>7.8829429590975469E-2</v>
      </c>
      <c r="ES48">
        <f>Sheet33!GO48</f>
        <v>0.90786305205600737</v>
      </c>
      <c r="ET48">
        <f>Sheet33!GP48</f>
        <v>0.93609602376109735</v>
      </c>
      <c r="EU48">
        <f>Sheet33!GQ48</f>
        <v>0.1877726143865058</v>
      </c>
      <c r="EV48">
        <f>Sheet33!GR48</f>
        <v>0.48195724664677031</v>
      </c>
      <c r="EW48">
        <f>Sheet33!GS48</f>
        <v>0.1829336354642957</v>
      </c>
      <c r="EZ48">
        <f t="array" ref="EZ48:FI48">TRANSPOSE(CO7:CO16)</f>
        <v>-0.25</v>
      </c>
      <c r="FA48">
        <v>0.99889365369718097</v>
      </c>
      <c r="FB48">
        <v>-0.24999999997788674</v>
      </c>
      <c r="FC48">
        <v>9.326610461841521E-11</v>
      </c>
      <c r="FD48">
        <v>-0.24999115448641826</v>
      </c>
      <c r="FE48">
        <v>1.043564632905466E-6</v>
      </c>
      <c r="FF48">
        <v>7.0483117667433655E-12</v>
      </c>
      <c r="FG48">
        <v>-0.24999999950963883</v>
      </c>
      <c r="FH48">
        <v>2.8199181514509018E-9</v>
      </c>
      <c r="FI48">
        <v>1.0964537918974693E-3</v>
      </c>
      <c r="FL48">
        <f>Sheet33!FX48</f>
        <v>-6.7749999999999977E-2</v>
      </c>
      <c r="FM48">
        <f>Sheet33!FY48</f>
        <v>0.27085862707038721</v>
      </c>
      <c r="FN48">
        <f>Sheet33!FZ48</f>
        <v>-6.7749999997617757E-2</v>
      </c>
      <c r="FO48">
        <f>Sheet33!GA48</f>
        <v>1.2239915705649359E-11</v>
      </c>
      <c r="FP48">
        <f>Sheet33!GB48</f>
        <v>-6.7749010847685906E-2</v>
      </c>
      <c r="FQ48">
        <f>Sheet33!GC48</f>
        <v>1.376997235053646E-7</v>
      </c>
      <c r="FR48">
        <f>Sheet33!GD48</f>
        <v>9.1900167388486923E-13</v>
      </c>
      <c r="FS48">
        <f>Sheet33!GE48</f>
        <v>-6.7749999945064018E-2</v>
      </c>
      <c r="FT48">
        <f>Sheet33!GF48</f>
        <v>3.6676563841099037E-10</v>
      </c>
      <c r="FU48">
        <f>Sheet33!GG48</f>
        <v>1.402456403323494E-4</v>
      </c>
      <c r="FX48">
        <f t="shared" ref="FX48:GG48" si="40">($EV$10*FL48)+((1-$EV$10)*EZ48)</f>
        <v>-8.5974999999999968E-2</v>
      </c>
      <c r="FY48">
        <f t="shared" si="40"/>
        <v>0.34366212973306653</v>
      </c>
      <c r="FZ48">
        <f t="shared" si="40"/>
        <v>-8.5974999995644646E-2</v>
      </c>
      <c r="GA48">
        <f t="shared" si="40"/>
        <v>2.0342534596925942E-11</v>
      </c>
      <c r="GB48">
        <f t="shared" si="40"/>
        <v>-8.5973225211559146E-2</v>
      </c>
      <c r="GC48">
        <f t="shared" si="40"/>
        <v>2.2828621444537471E-7</v>
      </c>
      <c r="GD48">
        <f t="shared" si="40"/>
        <v>1.5319326831707187E-12</v>
      </c>
      <c r="GE48">
        <f t="shared" si="40"/>
        <v>-8.5974999901521493E-2</v>
      </c>
      <c r="GF48">
        <f t="shared" si="40"/>
        <v>6.1208088971498143E-10</v>
      </c>
      <c r="GG48">
        <f t="shared" si="40"/>
        <v>2.3586645548886136E-4</v>
      </c>
      <c r="GJ48">
        <f t="shared" ref="GJ48:GS48" si="41">EN48-($EU$10*FX48)</f>
        <v>0.89688143704871792</v>
      </c>
      <c r="GK48">
        <f t="shared" si="41"/>
        <v>0.83226440295348103</v>
      </c>
      <c r="GL48">
        <f t="shared" si="41"/>
        <v>0.9334540320035164</v>
      </c>
      <c r="GM48">
        <f t="shared" si="41"/>
        <v>0.27519347766875357</v>
      </c>
      <c r="GN48">
        <f t="shared" si="41"/>
        <v>7.891540281618703E-2</v>
      </c>
      <c r="GO48">
        <f t="shared" si="41"/>
        <v>0.9078630518277212</v>
      </c>
      <c r="GP48">
        <f t="shared" si="41"/>
        <v>0.9360960237610958</v>
      </c>
      <c r="GQ48">
        <f t="shared" si="41"/>
        <v>0.18785858938640732</v>
      </c>
      <c r="GR48">
        <f t="shared" si="41"/>
        <v>0.48195724664615824</v>
      </c>
      <c r="GS48">
        <f t="shared" si="41"/>
        <v>0.18293339959784022</v>
      </c>
    </row>
    <row r="49" spans="1:201">
      <c r="A49">
        <v>48</v>
      </c>
      <c r="B49">
        <f t="array" ref="B49:K58">TRANSPOSE(EN52:EW61)</f>
        <v>0.23912748001107303</v>
      </c>
      <c r="C49">
        <v>0.36240705053748518</v>
      </c>
      <c r="D49">
        <v>0.20752706877093646</v>
      </c>
      <c r="E49">
        <v>0.27964774916492124</v>
      </c>
      <c r="F49">
        <v>0.49576400561059369</v>
      </c>
      <c r="G49">
        <v>0.58634353395997463</v>
      </c>
      <c r="H49">
        <v>2.6594474973547111E-2</v>
      </c>
      <c r="I49">
        <v>0.41909545400352449</v>
      </c>
      <c r="J49">
        <v>0.35604627321275933</v>
      </c>
      <c r="K49">
        <v>0.33275421013767337</v>
      </c>
      <c r="M49">
        <f t="array" ref="M49:M58">TRANSPOSE(EN48:EW48)</f>
        <v>0.89679546204871796</v>
      </c>
      <c r="S49">
        <f>EN52</f>
        <v>0.23912748001107303</v>
      </c>
      <c r="T49">
        <f t="shared" ref="T49:AB58" si="42">EO52</f>
        <v>9.8275305352128972E-2</v>
      </c>
      <c r="U49">
        <f t="shared" si="42"/>
        <v>0.26594990013118941</v>
      </c>
      <c r="V49">
        <f t="shared" si="42"/>
        <v>7.0499432370684012E-2</v>
      </c>
      <c r="W49">
        <f t="shared" si="42"/>
        <v>0.87802602882640424</v>
      </c>
      <c r="X49">
        <f t="shared" si="42"/>
        <v>0.61295974227090777</v>
      </c>
      <c r="Y49">
        <f t="shared" si="42"/>
        <v>0.77217734347381461</v>
      </c>
      <c r="Z49">
        <f t="shared" si="42"/>
        <v>0.16522210236610746</v>
      </c>
      <c r="AA49">
        <f t="shared" si="42"/>
        <v>0.57038470794016072</v>
      </c>
      <c r="AB49">
        <f t="shared" si="42"/>
        <v>0.31932854630466745</v>
      </c>
      <c r="BM49">
        <f>0.5*$BL$21*B49*B49</f>
        <v>2.859097584822307E-7</v>
      </c>
      <c r="BN49">
        <f t="shared" ref="BN49:BV58" si="43">0.5*$BL$21*C49*C49</f>
        <v>6.5669435139639675E-7</v>
      </c>
      <c r="BO49">
        <f t="shared" si="43"/>
        <v>2.1533742136328495E-7</v>
      </c>
      <c r="BP49">
        <f t="shared" si="43"/>
        <v>3.910143180650336E-7</v>
      </c>
      <c r="BQ49">
        <f t="shared" si="43"/>
        <v>1.2289097462953038E-6</v>
      </c>
      <c r="BR49">
        <f t="shared" si="43"/>
        <v>1.7189936990833598E-6</v>
      </c>
      <c r="BS49">
        <f t="shared" si="43"/>
        <v>3.536330495593118E-9</v>
      </c>
      <c r="BT49">
        <f t="shared" si="43"/>
        <v>8.7820499783210159E-7</v>
      </c>
      <c r="BU49">
        <f t="shared" si="43"/>
        <v>6.3384474334347436E-7</v>
      </c>
      <c r="BV49">
        <f t="shared" si="43"/>
        <v>5.5362682182173448E-7</v>
      </c>
    </row>
    <row r="50" spans="1:201">
      <c r="A50">
        <v>49</v>
      </c>
      <c r="B50">
        <v>9.8275305352128972E-2</v>
      </c>
      <c r="C50">
        <v>0.6526806327467114</v>
      </c>
      <c r="D50">
        <v>0.57124888174167598</v>
      </c>
      <c r="E50">
        <v>0.97135902593993939</v>
      </c>
      <c r="F50">
        <v>0.83472634324534556</v>
      </c>
      <c r="G50">
        <v>0.55504983098415717</v>
      </c>
      <c r="H50">
        <v>0.7444729572161789</v>
      </c>
      <c r="I50">
        <v>0.78696866730915283</v>
      </c>
      <c r="J50">
        <v>0.61213910279409478</v>
      </c>
      <c r="K50">
        <v>0.68562124181428985</v>
      </c>
      <c r="M50">
        <v>0.83260806508321406</v>
      </c>
      <c r="S50">
        <f t="shared" ref="S50:S58" si="44">EN53</f>
        <v>0.36240705053748518</v>
      </c>
      <c r="T50">
        <f t="shared" si="42"/>
        <v>0.6526806327467114</v>
      </c>
      <c r="U50">
        <f t="shared" si="42"/>
        <v>0.58277002828736801</v>
      </c>
      <c r="V50">
        <f t="shared" si="42"/>
        <v>0.97942080113153529</v>
      </c>
      <c r="W50">
        <f t="shared" si="42"/>
        <v>0.71675283595032879</v>
      </c>
      <c r="X50">
        <f t="shared" si="42"/>
        <v>0.71023365659704962</v>
      </c>
      <c r="Y50">
        <f t="shared" si="42"/>
        <v>0.65778036639441317</v>
      </c>
      <c r="Z50">
        <f t="shared" si="42"/>
        <v>0.82957310782727289</v>
      </c>
      <c r="AA50">
        <f t="shared" si="42"/>
        <v>7.9798667875886145E-2</v>
      </c>
      <c r="AB50">
        <f t="shared" si="42"/>
        <v>0.83262199648519575</v>
      </c>
      <c r="BM50">
        <f t="shared" ref="BM50:BM58" si="45">0.5*$BL$21*B50*B50</f>
        <v>4.8290178210270954E-8</v>
      </c>
      <c r="BN50">
        <f t="shared" si="43"/>
        <v>2.1299600418132382E-6</v>
      </c>
      <c r="BO50">
        <f t="shared" si="43"/>
        <v>1.6316264244555766E-6</v>
      </c>
      <c r="BP50">
        <f t="shared" si="43"/>
        <v>4.7176917863749402E-6</v>
      </c>
      <c r="BQ50">
        <f t="shared" si="43"/>
        <v>3.4838403405387327E-6</v>
      </c>
      <c r="BR50">
        <f t="shared" si="43"/>
        <v>1.5404015743777073E-6</v>
      </c>
      <c r="BS50">
        <f t="shared" si="43"/>
        <v>2.7711999201310127E-6</v>
      </c>
      <c r="BT50">
        <f t="shared" si="43"/>
        <v>3.0965984166317205E-6</v>
      </c>
      <c r="BU50">
        <f t="shared" si="43"/>
        <v>1.8735714058477971E-6</v>
      </c>
      <c r="BV50">
        <f t="shared" si="43"/>
        <v>2.3503824361348449E-6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0.26594990013118941</v>
      </c>
      <c r="C51">
        <v>0.58277002828736801</v>
      </c>
      <c r="D51">
        <v>0.48323868591778996</v>
      </c>
      <c r="E51">
        <v>3.8535361099585608E-2</v>
      </c>
      <c r="F51">
        <v>0.39160101469380432</v>
      </c>
      <c r="G51">
        <v>0.92024566814360143</v>
      </c>
      <c r="H51">
        <v>0.10850546288258012</v>
      </c>
      <c r="I51">
        <v>0.83439889008694779</v>
      </c>
      <c r="J51">
        <v>0.79904393559884435</v>
      </c>
      <c r="K51">
        <v>0.22212666345494939</v>
      </c>
      <c r="M51">
        <v>0.93336805700352077</v>
      </c>
      <c r="S51">
        <f t="shared" si="44"/>
        <v>0.20752706877093646</v>
      </c>
      <c r="T51">
        <f t="shared" si="42"/>
        <v>0.57124888174167598</v>
      </c>
      <c r="U51">
        <f t="shared" si="42"/>
        <v>0.48323868591778996</v>
      </c>
      <c r="V51">
        <f t="shared" si="42"/>
        <v>0.94962280692182277</v>
      </c>
      <c r="W51">
        <f t="shared" si="42"/>
        <v>0.8398051337293726</v>
      </c>
      <c r="X51">
        <f t="shared" si="42"/>
        <v>0.63966841945226272</v>
      </c>
      <c r="Y51">
        <f t="shared" si="42"/>
        <v>4.9828116909668804E-2</v>
      </c>
      <c r="Z51">
        <f t="shared" si="42"/>
        <v>0.52799163532880544</v>
      </c>
      <c r="AA51">
        <f t="shared" si="42"/>
        <v>0.21632588926598806</v>
      </c>
      <c r="AB51">
        <f t="shared" si="42"/>
        <v>0.91192674424168885</v>
      </c>
      <c r="BM51">
        <f t="shared" si="45"/>
        <v>3.5364674689894812E-7</v>
      </c>
      <c r="BN51">
        <f t="shared" si="43"/>
        <v>1.6981045293502986E-6</v>
      </c>
      <c r="BO51">
        <f t="shared" si="43"/>
        <v>1.1675981378377623E-6</v>
      </c>
      <c r="BP51">
        <f t="shared" si="43"/>
        <v>7.4248702753772795E-9</v>
      </c>
      <c r="BQ51">
        <f t="shared" si="43"/>
        <v>7.6675677354608586E-7</v>
      </c>
      <c r="BR51">
        <f t="shared" si="43"/>
        <v>4.2342604486853174E-6</v>
      </c>
      <c r="BS51">
        <f t="shared" si="43"/>
        <v>5.8867177376814856E-8</v>
      </c>
      <c r="BT51">
        <f t="shared" si="43"/>
        <v>3.4811075388916526E-6</v>
      </c>
      <c r="BU51">
        <f t="shared" si="43"/>
        <v>3.1923560550864508E-6</v>
      </c>
      <c r="BV51">
        <f t="shared" si="43"/>
        <v>2.4670127308814174E-7</v>
      </c>
    </row>
    <row r="52" spans="1:201">
      <c r="A52">
        <v>51</v>
      </c>
      <c r="B52">
        <v>7.0499432370684012E-2</v>
      </c>
      <c r="C52">
        <v>0.97942080113153529</v>
      </c>
      <c r="D52">
        <v>0.94962280692182277</v>
      </c>
      <c r="E52">
        <v>2.8897390461920986E-2</v>
      </c>
      <c r="F52">
        <v>0.6616643900482172</v>
      </c>
      <c r="G52">
        <v>0.44810837249969715</v>
      </c>
      <c r="H52">
        <v>0.45109575170916782</v>
      </c>
      <c r="I52">
        <v>0.86197462624790944</v>
      </c>
      <c r="J52">
        <v>0.26280074522397073</v>
      </c>
      <c r="K52">
        <v>8.0590262411789237E-2</v>
      </c>
      <c r="M52">
        <v>0.27519347766877389</v>
      </c>
      <c r="S52">
        <f t="shared" si="44"/>
        <v>0.27964774916492124</v>
      </c>
      <c r="T52">
        <f t="shared" si="42"/>
        <v>0.97135902593993939</v>
      </c>
      <c r="U52">
        <f t="shared" si="42"/>
        <v>3.8535361099585608E-2</v>
      </c>
      <c r="V52">
        <f t="shared" si="42"/>
        <v>2.8897390461920986E-2</v>
      </c>
      <c r="W52">
        <f t="shared" si="42"/>
        <v>0.94917738378368177</v>
      </c>
      <c r="X52">
        <f t="shared" si="42"/>
        <v>0.96755541732017736</v>
      </c>
      <c r="Y52">
        <f t="shared" si="42"/>
        <v>0.66162199983368175</v>
      </c>
      <c r="Z52">
        <f t="shared" si="42"/>
        <v>0.32140750534284002</v>
      </c>
      <c r="AA52">
        <f t="shared" si="42"/>
        <v>0.38342584570627641</v>
      </c>
      <c r="AB52">
        <f t="shared" si="42"/>
        <v>0.55236362728713084</v>
      </c>
      <c r="BM52">
        <f t="shared" si="45"/>
        <v>2.4850849822943244E-8</v>
      </c>
      <c r="BN52">
        <f t="shared" si="43"/>
        <v>4.7963255284456931E-6</v>
      </c>
      <c r="BO52">
        <f t="shared" si="43"/>
        <v>4.5089173771304075E-6</v>
      </c>
      <c r="BP52">
        <f t="shared" si="43"/>
        <v>4.1752958775436099E-9</v>
      </c>
      <c r="BQ52">
        <f t="shared" si="43"/>
        <v>2.1889988252893969E-6</v>
      </c>
      <c r="BR52">
        <f t="shared" si="43"/>
        <v>1.0040055675216368E-6</v>
      </c>
      <c r="BS52">
        <f t="shared" si="43"/>
        <v>1.0174368860502959E-6</v>
      </c>
      <c r="BT52">
        <f t="shared" si="43"/>
        <v>3.7150012814761163E-6</v>
      </c>
      <c r="BU52">
        <f t="shared" si="43"/>
        <v>3.4532115845137188E-7</v>
      </c>
      <c r="BV52">
        <f t="shared" si="43"/>
        <v>3.2473951978005249E-8</v>
      </c>
      <c r="EN52">
        <f>Sheet33!GJ52</f>
        <v>0.23912748001107303</v>
      </c>
      <c r="EO52">
        <f>Sheet33!GK52</f>
        <v>9.8275305352128972E-2</v>
      </c>
      <c r="EP52">
        <f>Sheet33!GL52</f>
        <v>0.26594990013118941</v>
      </c>
      <c r="EQ52">
        <f>Sheet33!GM52</f>
        <v>7.0499432370684012E-2</v>
      </c>
      <c r="ER52">
        <f>Sheet33!GN52</f>
        <v>0.87802602882640424</v>
      </c>
      <c r="ES52">
        <f>Sheet33!GO52</f>
        <v>0.61295974227090777</v>
      </c>
      <c r="ET52">
        <f>Sheet33!GP52</f>
        <v>0.77217734347381461</v>
      </c>
      <c r="EU52">
        <f>Sheet33!GQ52</f>
        <v>0.16522210236610746</v>
      </c>
      <c r="EV52">
        <f>Sheet33!GR52</f>
        <v>0.57038470794016072</v>
      </c>
      <c r="EW52">
        <f>Sheet33!GS52</f>
        <v>0.31932854630466745</v>
      </c>
      <c r="EZ52">
        <f t="array" ref="EZ52:FI61">(1/4)*(MMULT($AM$7:$AP$16,$BY$23:$CH$26))</f>
        <v>-3.6888280340897395</v>
      </c>
      <c r="FA52">
        <v>13.377161529979126</v>
      </c>
      <c r="FB52">
        <v>-3.6377941632656392</v>
      </c>
      <c r="FC52">
        <v>1.0757539497042233E-9</v>
      </c>
      <c r="FD52">
        <v>-2.8549651262991032</v>
      </c>
      <c r="FE52">
        <v>1.2240894671508303E-5</v>
      </c>
      <c r="FF52">
        <v>8.1198789757309759E-11</v>
      </c>
      <c r="FG52">
        <v>-3.2090909708364928</v>
      </c>
      <c r="FH52">
        <v>3.2806978292735298E-8</v>
      </c>
      <c r="FI52">
        <v>1.350448965324428E-2</v>
      </c>
      <c r="FL52">
        <f>Sheet33!FX52</f>
        <v>-0.99945186077949555</v>
      </c>
      <c r="FM52">
        <f>Sheet33!FY52</f>
        <v>3.6264231407535767</v>
      </c>
      <c r="FN52">
        <f>Sheet33!FZ52</f>
        <v>-0.98562950929557447</v>
      </c>
      <c r="FO52">
        <f>Sheet33!GA52</f>
        <v>1.4104871714402364E-10</v>
      </c>
      <c r="FP52">
        <f>Sheet33!GB52</f>
        <v>-0.7735672853354254</v>
      </c>
      <c r="FQ52">
        <f>Sheet33!GC52</f>
        <v>1.6110253159335438E-6</v>
      </c>
      <c r="FR52">
        <f>Sheet33!GD52</f>
        <v>1.0578472647171332E-11</v>
      </c>
      <c r="FS52">
        <f>Sheet33!GE52</f>
        <v>-0.86948989854767655</v>
      </c>
      <c r="FT52">
        <f>Sheet33!GF52</f>
        <v>4.2606702305493781E-9</v>
      </c>
      <c r="FU52">
        <f>Sheet33!GG52</f>
        <v>1.7137977669812372E-3</v>
      </c>
      <c r="FX52">
        <f t="shared" ref="FX52:GG61" si="46">($EV$10*FL52)+((1-$EV$10)*EZ52)</f>
        <v>-1.2683894781105198</v>
      </c>
      <c r="FY52">
        <f t="shared" si="46"/>
        <v>4.6014969796761314</v>
      </c>
      <c r="FZ52">
        <f t="shared" si="46"/>
        <v>-1.2508459746925809</v>
      </c>
      <c r="GA52">
        <f t="shared" si="46"/>
        <v>2.3451924040004363E-10</v>
      </c>
      <c r="GB52">
        <f t="shared" si="46"/>
        <v>-0.9817070694317932</v>
      </c>
      <c r="GC52">
        <f t="shared" si="46"/>
        <v>2.6740122514910197E-6</v>
      </c>
      <c r="GD52">
        <f t="shared" si="46"/>
        <v>1.7640504358185174E-11</v>
      </c>
      <c r="GE52">
        <f t="shared" si="46"/>
        <v>-1.1034500057765582</v>
      </c>
      <c r="GF52">
        <f t="shared" si="46"/>
        <v>7.1153010367679693E-9</v>
      </c>
      <c r="GG52">
        <f t="shared" si="46"/>
        <v>2.892866955607541E-3</v>
      </c>
      <c r="GJ52">
        <f t="shared" ref="GJ52:GS61" si="47">EN52-($EU$10*FX52)</f>
        <v>0.24039586948918357</v>
      </c>
      <c r="GK52">
        <f t="shared" si="47"/>
        <v>9.3673808372452844E-2</v>
      </c>
      <c r="GL52">
        <f t="shared" si="47"/>
        <v>0.26720074610588201</v>
      </c>
      <c r="GM52">
        <f t="shared" si="47"/>
        <v>7.0499432370449491E-2</v>
      </c>
      <c r="GN52">
        <f t="shared" si="47"/>
        <v>0.87900773589583603</v>
      </c>
      <c r="GO52">
        <f t="shared" si="47"/>
        <v>0.61295973959689554</v>
      </c>
      <c r="GP52">
        <f t="shared" si="47"/>
        <v>0.77217734347379696</v>
      </c>
      <c r="GQ52">
        <f t="shared" si="47"/>
        <v>0.16632555237188401</v>
      </c>
      <c r="GR52">
        <f t="shared" si="47"/>
        <v>0.57038470793304541</v>
      </c>
      <c r="GS52">
        <f t="shared" si="47"/>
        <v>0.31932565343771185</v>
      </c>
    </row>
    <row r="53" spans="1:201">
      <c r="A53">
        <v>52</v>
      </c>
      <c r="B53">
        <v>0.87802602882640424</v>
      </c>
      <c r="C53">
        <v>0.71675283595032879</v>
      </c>
      <c r="D53">
        <v>0.8398051337293726</v>
      </c>
      <c r="E53">
        <v>0.94917738378368177</v>
      </c>
      <c r="F53">
        <v>0.29811657231958999</v>
      </c>
      <c r="G53">
        <v>0.35371564867761796</v>
      </c>
      <c r="H53">
        <v>0.28497742382210162</v>
      </c>
      <c r="I53">
        <v>0.19995790247184059</v>
      </c>
      <c r="J53">
        <v>0.5505244834245886</v>
      </c>
      <c r="K53">
        <v>0.78687039426506444</v>
      </c>
      <c r="M53">
        <v>7.8829429590975469E-2</v>
      </c>
      <c r="S53">
        <f t="shared" si="44"/>
        <v>0.49576400561059369</v>
      </c>
      <c r="T53">
        <f t="shared" si="42"/>
        <v>0.83472634324534556</v>
      </c>
      <c r="U53">
        <f t="shared" si="42"/>
        <v>0.39160101469380432</v>
      </c>
      <c r="V53">
        <f t="shared" si="42"/>
        <v>0.6616643900482172</v>
      </c>
      <c r="W53">
        <f t="shared" si="42"/>
        <v>0.29811657231958999</v>
      </c>
      <c r="X53">
        <f t="shared" si="42"/>
        <v>0.90506235824491732</v>
      </c>
      <c r="Y53">
        <f t="shared" si="42"/>
        <v>0.79880647315032438</v>
      </c>
      <c r="Z53">
        <f t="shared" si="42"/>
        <v>0.84973018707155057</v>
      </c>
      <c r="AA53">
        <f t="shared" si="42"/>
        <v>0.84682341332649747</v>
      </c>
      <c r="AB53">
        <f t="shared" si="42"/>
        <v>0.89830371124804798</v>
      </c>
      <c r="BM53">
        <f t="shared" si="45"/>
        <v>3.8546485364833291E-6</v>
      </c>
      <c r="BN53">
        <f t="shared" si="43"/>
        <v>2.5686731392141949E-6</v>
      </c>
      <c r="BO53">
        <f t="shared" si="43"/>
        <v>3.526363313191047E-6</v>
      </c>
      <c r="BP53">
        <f t="shared" si="43"/>
        <v>4.5046885294321736E-6</v>
      </c>
      <c r="BQ53">
        <f t="shared" si="43"/>
        <v>4.4436745345790673E-7</v>
      </c>
      <c r="BR53">
        <f t="shared" si="43"/>
        <v>6.2557380059714036E-7</v>
      </c>
      <c r="BS53">
        <f t="shared" si="43"/>
        <v>4.060606604414087E-7</v>
      </c>
      <c r="BT53">
        <f t="shared" si="43"/>
        <v>1.9991581380469058E-7</v>
      </c>
      <c r="BU53">
        <f t="shared" si="43"/>
        <v>1.5153860342495506E-6</v>
      </c>
      <c r="BV53">
        <f t="shared" si="43"/>
        <v>3.0958250868542901E-6</v>
      </c>
      <c r="EN53">
        <f>Sheet33!GJ53</f>
        <v>0.36240705053748518</v>
      </c>
      <c r="EO53">
        <f>Sheet33!GK53</f>
        <v>0.6526806327467114</v>
      </c>
      <c r="EP53">
        <f>Sheet33!GL53</f>
        <v>0.58277002828736801</v>
      </c>
      <c r="EQ53">
        <f>Sheet33!GM53</f>
        <v>0.97942080113153529</v>
      </c>
      <c r="ER53">
        <f>Sheet33!GN53</f>
        <v>0.71675283595032879</v>
      </c>
      <c r="ES53">
        <f>Sheet33!GO53</f>
        <v>0.71023365659704962</v>
      </c>
      <c r="ET53">
        <f>Sheet33!GP53</f>
        <v>0.65778036639441317</v>
      </c>
      <c r="EU53">
        <f>Sheet33!GQ53</f>
        <v>0.82957310782727289</v>
      </c>
      <c r="EV53">
        <f>Sheet33!GR53</f>
        <v>7.9798667875886145E-2</v>
      </c>
      <c r="EW53">
        <f>Sheet33!GS53</f>
        <v>0.83262199648519575</v>
      </c>
      <c r="EZ53">
        <v>-3.6738500116163735</v>
      </c>
      <c r="FA53">
        <v>12.825638076350685</v>
      </c>
      <c r="FB53">
        <v>-3.5865563139657546</v>
      </c>
      <c r="FC53">
        <v>9.9164645512378035E-10</v>
      </c>
      <c r="FD53">
        <v>-2.6326489454302506</v>
      </c>
      <c r="FE53">
        <v>1.1301955657488876E-5</v>
      </c>
      <c r="FF53">
        <v>7.4850117642889155E-11</v>
      </c>
      <c r="FG53">
        <v>-2.9452145998245562</v>
      </c>
      <c r="FH53">
        <v>3.023393371056514E-8</v>
      </c>
      <c r="FI53">
        <v>1.2620461230162278E-2</v>
      </c>
      <c r="FL53">
        <f>Sheet33!FX53</f>
        <v>-0.99624507864505474</v>
      </c>
      <c r="FM53">
        <f>Sheet33!FY53</f>
        <v>3.4798643629604085</v>
      </c>
      <c r="FN53">
        <f>Sheet33!FZ53</f>
        <v>-0.97258682313953615</v>
      </c>
      <c r="FO53">
        <f>Sheet33!GA53</f>
        <v>1.301289543287643E-10</v>
      </c>
      <c r="FP53">
        <f>Sheet33!GB53</f>
        <v>-0.71395176827637763</v>
      </c>
      <c r="FQ53">
        <f>Sheet33!GC53</f>
        <v>1.4881407670136039E-6</v>
      </c>
      <c r="FR53">
        <f>Sheet33!GD53</f>
        <v>9.7595455137490276E-12</v>
      </c>
      <c r="FS53">
        <f>Sheet33!GE53</f>
        <v>-0.7986815349630465</v>
      </c>
      <c r="FT53">
        <f>Sheet33!GF53</f>
        <v>3.929782459730073E-9</v>
      </c>
      <c r="FU53">
        <f>Sheet33!GG53</f>
        <v>1.5993498531688567E-3</v>
      </c>
      <c r="FX53">
        <f t="shared" si="46"/>
        <v>-1.2640055719421865</v>
      </c>
      <c r="FY53">
        <f t="shared" si="46"/>
        <v>4.4144417342994355</v>
      </c>
      <c r="FZ53">
        <f t="shared" si="46"/>
        <v>-1.2339837722221578</v>
      </c>
      <c r="GA53">
        <f t="shared" si="46"/>
        <v>2.1628070440826589E-10</v>
      </c>
      <c r="GB53">
        <f t="shared" si="46"/>
        <v>-0.90582148599176482</v>
      </c>
      <c r="GC53">
        <f t="shared" si="46"/>
        <v>2.4695222560611309E-6</v>
      </c>
      <c r="GD53">
        <f t="shared" si="46"/>
        <v>1.626860272666304E-11</v>
      </c>
      <c r="GE53">
        <f t="shared" si="46"/>
        <v>-1.0133348414491974</v>
      </c>
      <c r="GF53">
        <f t="shared" si="46"/>
        <v>6.5601975848135792E-9</v>
      </c>
      <c r="GG53">
        <f t="shared" si="46"/>
        <v>2.7014609908681984E-3</v>
      </c>
      <c r="GJ53">
        <f t="shared" si="47"/>
        <v>0.36367105610942735</v>
      </c>
      <c r="GK53">
        <f t="shared" si="47"/>
        <v>0.64826619101241201</v>
      </c>
      <c r="GL53">
        <f t="shared" si="47"/>
        <v>0.58400401205959018</v>
      </c>
      <c r="GM53">
        <f t="shared" si="47"/>
        <v>0.97942080113131902</v>
      </c>
      <c r="GN53">
        <f t="shared" si="47"/>
        <v>0.71765865743632051</v>
      </c>
      <c r="GO53">
        <f t="shared" si="47"/>
        <v>0.71023365412752737</v>
      </c>
      <c r="GP53">
        <f t="shared" si="47"/>
        <v>0.65778036639439685</v>
      </c>
      <c r="GQ53">
        <f t="shared" si="47"/>
        <v>0.83058644266872206</v>
      </c>
      <c r="GR53">
        <f t="shared" si="47"/>
        <v>7.9798667869325948E-2</v>
      </c>
      <c r="GS53">
        <f t="shared" si="47"/>
        <v>0.83261929502420484</v>
      </c>
    </row>
    <row r="54" spans="1:201">
      <c r="A54">
        <v>53</v>
      </c>
      <c r="B54">
        <v>0.61295974227090777</v>
      </c>
      <c r="C54">
        <v>0.71023365659704962</v>
      </c>
      <c r="D54">
        <v>0.63966841945226272</v>
      </c>
      <c r="E54">
        <v>0.96755541732017736</v>
      </c>
      <c r="F54">
        <v>0.90506235824491732</v>
      </c>
      <c r="G54">
        <v>9.5069799369152122E-2</v>
      </c>
      <c r="H54">
        <v>0.51653787595917899</v>
      </c>
      <c r="I54">
        <v>0.41786607253275737</v>
      </c>
      <c r="J54">
        <v>8.8506207178842985E-2</v>
      </c>
      <c r="K54">
        <v>0.48816669288267306</v>
      </c>
      <c r="M54">
        <v>0.90786305205600737</v>
      </c>
      <c r="S54">
        <f t="shared" si="44"/>
        <v>0.58634353395997463</v>
      </c>
      <c r="T54">
        <f t="shared" si="42"/>
        <v>0.55504983098415717</v>
      </c>
      <c r="U54">
        <f t="shared" si="42"/>
        <v>0.92024566814360143</v>
      </c>
      <c r="V54">
        <f t="shared" si="42"/>
        <v>0.44810837249969715</v>
      </c>
      <c r="W54">
        <f t="shared" si="42"/>
        <v>0.35371564867761796</v>
      </c>
      <c r="X54">
        <f t="shared" si="42"/>
        <v>9.5069799369152122E-2</v>
      </c>
      <c r="Y54">
        <f t="shared" si="42"/>
        <v>0.53558801283962276</v>
      </c>
      <c r="Z54">
        <f t="shared" si="42"/>
        <v>0.47332738859049195</v>
      </c>
      <c r="AA54">
        <f t="shared" si="42"/>
        <v>0.76565161060683673</v>
      </c>
      <c r="AB54">
        <f t="shared" si="42"/>
        <v>0.38407951906518606</v>
      </c>
      <c r="BM54">
        <f t="shared" si="45"/>
        <v>1.8785982282240885E-6</v>
      </c>
      <c r="BN54">
        <f t="shared" si="43"/>
        <v>2.5221592348160793E-6</v>
      </c>
      <c r="BO54">
        <f t="shared" si="43"/>
        <v>2.0458784342227799E-6</v>
      </c>
      <c r="BP54">
        <f t="shared" si="43"/>
        <v>4.6808174279281134E-6</v>
      </c>
      <c r="BQ54">
        <f t="shared" si="43"/>
        <v>4.0956893615592555E-6</v>
      </c>
      <c r="BR54">
        <f t="shared" si="43"/>
        <v>4.519133376045419E-8</v>
      </c>
      <c r="BS54">
        <f t="shared" si="43"/>
        <v>1.334056886502101E-6</v>
      </c>
      <c r="BT54">
        <f t="shared" si="43"/>
        <v>8.7306027286975825E-7</v>
      </c>
      <c r="BU54">
        <f t="shared" si="43"/>
        <v>3.9166743545921393E-8</v>
      </c>
      <c r="BV54">
        <f t="shared" si="43"/>
        <v>1.1915336002000303E-6</v>
      </c>
      <c r="EN54">
        <f>Sheet33!GJ54</f>
        <v>0.20752706877093646</v>
      </c>
      <c r="EO54">
        <f>Sheet33!GK54</f>
        <v>0.57124888174167598</v>
      </c>
      <c r="EP54">
        <f>Sheet33!GL54</f>
        <v>0.48323868591778996</v>
      </c>
      <c r="EQ54">
        <f>Sheet33!GM54</f>
        <v>0.94962280692182277</v>
      </c>
      <c r="ER54">
        <f>Sheet33!GN54</f>
        <v>0.8398051337293726</v>
      </c>
      <c r="ES54">
        <f>Sheet33!GO54</f>
        <v>0.63966841945226272</v>
      </c>
      <c r="ET54">
        <f>Sheet33!GP54</f>
        <v>4.9828116909668804E-2</v>
      </c>
      <c r="EU54">
        <f>Sheet33!GQ54</f>
        <v>0.52799163532880544</v>
      </c>
      <c r="EV54">
        <f>Sheet33!GR54</f>
        <v>0.21632588926598806</v>
      </c>
      <c r="EW54">
        <f>Sheet33!GS54</f>
        <v>0.91192674424168885</v>
      </c>
      <c r="EZ54">
        <v>-3.6994992053862239</v>
      </c>
      <c r="FA54">
        <v>13.084602233970326</v>
      </c>
      <c r="FB54">
        <v>-3.5551737559721879</v>
      </c>
      <c r="FC54">
        <v>1.0396414023451236E-9</v>
      </c>
      <c r="FD54">
        <v>-2.7606884080503939</v>
      </c>
      <c r="FE54">
        <v>1.182994021575661E-5</v>
      </c>
      <c r="FF54">
        <v>7.8476915255258043E-11</v>
      </c>
      <c r="FG54">
        <v>-3.0823516081357303</v>
      </c>
      <c r="FH54">
        <v>3.1690460680646211E-8</v>
      </c>
      <c r="FI54">
        <v>1.3098880825413892E-2</v>
      </c>
      <c r="FL54">
        <f>Sheet33!FX54</f>
        <v>-1.0033040585080322</v>
      </c>
      <c r="FM54">
        <f>Sheet33!FY54</f>
        <v>3.5504987462277082</v>
      </c>
      <c r="FN54">
        <f>Sheet33!FZ54</f>
        <v>-0.96418844449390573</v>
      </c>
      <c r="FO54">
        <f>Sheet33!GA54</f>
        <v>1.3643993820102257E-10</v>
      </c>
      <c r="FP54">
        <f>Sheet33!GB54</f>
        <v>-0.74873143525127595</v>
      </c>
      <c r="FQ54">
        <f>Sheet33!GC54</f>
        <v>1.5582364135806945E-6</v>
      </c>
      <c r="FR54">
        <f>Sheet33!GD54</f>
        <v>1.0233317467671349E-11</v>
      </c>
      <c r="FS54">
        <f>Sheet33!GE54</f>
        <v>-0.83593894159686255</v>
      </c>
      <c r="FT54">
        <f>Sheet33!GF54</f>
        <v>4.119578759342299E-9</v>
      </c>
      <c r="FU54">
        <f>Sheet33!GG54</f>
        <v>1.662571119702313E-3</v>
      </c>
      <c r="FX54">
        <f t="shared" si="46"/>
        <v>-1.2729235731958513</v>
      </c>
      <c r="FY54">
        <f t="shared" si="46"/>
        <v>4.50390909500197</v>
      </c>
      <c r="FZ54">
        <f t="shared" si="46"/>
        <v>-1.2232869756417339</v>
      </c>
      <c r="GA54">
        <f t="shared" si="46"/>
        <v>2.2676008461543264E-10</v>
      </c>
      <c r="GB54">
        <f t="shared" si="46"/>
        <v>-0.94992713253118777</v>
      </c>
      <c r="GC54">
        <f t="shared" si="46"/>
        <v>2.5854067937982856E-6</v>
      </c>
      <c r="GD54">
        <f t="shared" si="46"/>
        <v>1.7057677246430017E-11</v>
      </c>
      <c r="GE54">
        <f t="shared" si="46"/>
        <v>-1.0605802082507494</v>
      </c>
      <c r="GF54">
        <f t="shared" si="46"/>
        <v>6.8766669514726891E-9</v>
      </c>
      <c r="GG54">
        <f t="shared" si="46"/>
        <v>2.8062020902734708E-3</v>
      </c>
      <c r="GJ54">
        <f t="shared" si="47"/>
        <v>0.20879999234413232</v>
      </c>
      <c r="GK54">
        <f t="shared" si="47"/>
        <v>0.56674497264667401</v>
      </c>
      <c r="GL54">
        <f t="shared" si="47"/>
        <v>0.48446197289343168</v>
      </c>
      <c r="GM54">
        <f t="shared" si="47"/>
        <v>0.94962280692159606</v>
      </c>
      <c r="GN54">
        <f t="shared" si="47"/>
        <v>0.84075506086190377</v>
      </c>
      <c r="GO54">
        <f t="shared" si="47"/>
        <v>0.63966841686685594</v>
      </c>
      <c r="GP54">
        <f t="shared" si="47"/>
        <v>4.9828116909651748E-2</v>
      </c>
      <c r="GQ54">
        <f t="shared" si="47"/>
        <v>0.52905221553705617</v>
      </c>
      <c r="GR54">
        <f t="shared" si="47"/>
        <v>0.21632588925911139</v>
      </c>
      <c r="GS54">
        <f t="shared" si="47"/>
        <v>0.91192393803959859</v>
      </c>
    </row>
    <row r="55" spans="1:201">
      <c r="A55">
        <v>54</v>
      </c>
      <c r="B55">
        <v>0.77217734347381461</v>
      </c>
      <c r="C55">
        <v>0.65778036639441317</v>
      </c>
      <c r="D55">
        <v>4.9828116909668804E-2</v>
      </c>
      <c r="E55">
        <v>0.66162199983368175</v>
      </c>
      <c r="F55">
        <v>0.79880647315032438</v>
      </c>
      <c r="G55">
        <v>0.53558801283962276</v>
      </c>
      <c r="H55">
        <v>0.25096598745753268</v>
      </c>
      <c r="I55">
        <v>0.17609738945265407</v>
      </c>
      <c r="J55">
        <v>0.46964341589709035</v>
      </c>
      <c r="K55">
        <v>0.20411088978244712</v>
      </c>
      <c r="M55">
        <v>0.93609602376109735</v>
      </c>
      <c r="S55">
        <f t="shared" si="44"/>
        <v>2.6594474973547111E-2</v>
      </c>
      <c r="T55">
        <f t="shared" si="42"/>
        <v>0.7444729572161789</v>
      </c>
      <c r="U55">
        <f t="shared" si="42"/>
        <v>0.10850546288258012</v>
      </c>
      <c r="V55">
        <f t="shared" si="42"/>
        <v>0.45109575170916782</v>
      </c>
      <c r="W55">
        <f t="shared" si="42"/>
        <v>0.28497742382210162</v>
      </c>
      <c r="X55">
        <f t="shared" si="42"/>
        <v>0.51653787595917899</v>
      </c>
      <c r="Y55">
        <f t="shared" si="42"/>
        <v>0.25096598745753268</v>
      </c>
      <c r="Z55">
        <f t="shared" si="42"/>
        <v>0.2192730814712423</v>
      </c>
      <c r="AA55">
        <f t="shared" si="42"/>
        <v>0.18729908953416413</v>
      </c>
      <c r="AB55">
        <f t="shared" si="42"/>
        <v>0.80309701430960945</v>
      </c>
      <c r="BM55">
        <f t="shared" si="45"/>
        <v>2.9812892488713874E-6</v>
      </c>
      <c r="BN55">
        <f t="shared" si="43"/>
        <v>2.1633750520698421E-6</v>
      </c>
      <c r="BO55">
        <f t="shared" si="43"/>
        <v>1.2414206173818113E-8</v>
      </c>
      <c r="BP55">
        <f t="shared" si="43"/>
        <v>2.1887183533196019E-6</v>
      </c>
      <c r="BQ55">
        <f t="shared" si="43"/>
        <v>3.1904589077342995E-6</v>
      </c>
      <c r="BR55">
        <f t="shared" si="43"/>
        <v>1.4342725974874797E-6</v>
      </c>
      <c r="BS55">
        <f t="shared" si="43"/>
        <v>3.1491963430267225E-7</v>
      </c>
      <c r="BT55">
        <f t="shared" si="43"/>
        <v>1.5505145286019862E-7</v>
      </c>
      <c r="BU55">
        <f t="shared" si="43"/>
        <v>1.1028246904774369E-6</v>
      </c>
      <c r="BV55">
        <f t="shared" si="43"/>
        <v>2.0830627663891143E-7</v>
      </c>
      <c r="EN55">
        <f>Sheet33!GJ55</f>
        <v>0.27964774916492124</v>
      </c>
      <c r="EO55">
        <f>Sheet33!GK55</f>
        <v>0.97135902593993939</v>
      </c>
      <c r="EP55">
        <f>Sheet33!GL55</f>
        <v>3.8535361099585608E-2</v>
      </c>
      <c r="EQ55">
        <f>Sheet33!GM55</f>
        <v>2.8897390461920986E-2</v>
      </c>
      <c r="ER55">
        <f>Sheet33!GN55</f>
        <v>0.94917738378368177</v>
      </c>
      <c r="ES55">
        <f>Sheet33!GO55</f>
        <v>0.96755541732017736</v>
      </c>
      <c r="ET55">
        <f>Sheet33!GP55</f>
        <v>0.66162199983368175</v>
      </c>
      <c r="EU55">
        <f>Sheet33!GQ55</f>
        <v>0.32140750534284002</v>
      </c>
      <c r="EV55">
        <f>Sheet33!GR55</f>
        <v>0.38342584570627641</v>
      </c>
      <c r="EW55">
        <f>Sheet33!GS55</f>
        <v>0.55236362728713084</v>
      </c>
      <c r="EZ55">
        <v>-4.7368183258214076</v>
      </c>
      <c r="FA55">
        <v>16.592965135235264</v>
      </c>
      <c r="FB55">
        <v>-4.6547325842838703</v>
      </c>
      <c r="FC55">
        <v>1.2812908381370907E-9</v>
      </c>
      <c r="FD55">
        <v>-3.4005968986518891</v>
      </c>
      <c r="FE55">
        <v>1.4608437711171217E-5</v>
      </c>
      <c r="FF55">
        <v>9.6709428988537624E-11</v>
      </c>
      <c r="FG55">
        <v>-3.81715231532363</v>
      </c>
      <c r="FH55">
        <v>3.9074731884115343E-8</v>
      </c>
      <c r="FI55">
        <v>1.6320339955091457E-2</v>
      </c>
      <c r="FL55">
        <f>Sheet33!FX55</f>
        <v>-1.285964464362896</v>
      </c>
      <c r="FM55">
        <f>Sheet33!FY55</f>
        <v>4.5072757055689285</v>
      </c>
      <c r="FN55">
        <f>Sheet33!FZ55</f>
        <v>-1.2637092573941653</v>
      </c>
      <c r="FO55">
        <f>Sheet33!GA55</f>
        <v>1.6832116267399532E-10</v>
      </c>
      <c r="FP55">
        <f>Sheet33!GB55</f>
        <v>-0.92330814959166241</v>
      </c>
      <c r="FQ55">
        <f>Sheet33!GC55</f>
        <v>1.9255649525667787E-6</v>
      </c>
      <c r="FR55">
        <f>Sheet33!GD55</f>
        <v>1.2623520640711296E-11</v>
      </c>
      <c r="FS55">
        <f>Sheet33!GE55</f>
        <v>-1.036366179535563</v>
      </c>
      <c r="FT55">
        <f>Sheet33!GF55</f>
        <v>5.0843637742694597E-9</v>
      </c>
      <c r="FU55">
        <f>Sheet33!GG55</f>
        <v>2.0704144850965862E-3</v>
      </c>
      <c r="FX55">
        <f t="shared" si="46"/>
        <v>-1.631049850508747</v>
      </c>
      <c r="FY55">
        <f t="shared" si="46"/>
        <v>5.7158446485355618</v>
      </c>
      <c r="FZ55">
        <f t="shared" si="46"/>
        <v>-1.6028115900831357</v>
      </c>
      <c r="GA55">
        <f t="shared" si="46"/>
        <v>2.7961813022030483E-10</v>
      </c>
      <c r="GB55">
        <f t="shared" si="46"/>
        <v>-1.1710370244976851</v>
      </c>
      <c r="GC55">
        <f t="shared" si="46"/>
        <v>3.1938522284272222E-6</v>
      </c>
      <c r="GD55">
        <f t="shared" si="46"/>
        <v>2.1032111475493926E-11</v>
      </c>
      <c r="GE55">
        <f t="shared" si="46"/>
        <v>-1.3144447931143697</v>
      </c>
      <c r="GF55">
        <f t="shared" si="46"/>
        <v>8.4834005852540473E-9</v>
      </c>
      <c r="GG55">
        <f t="shared" si="46"/>
        <v>3.495407032096073E-3</v>
      </c>
      <c r="GJ55">
        <f t="shared" si="47"/>
        <v>0.28127879901543001</v>
      </c>
      <c r="GK55">
        <f t="shared" si="47"/>
        <v>0.96564318129140381</v>
      </c>
      <c r="GL55">
        <f t="shared" si="47"/>
        <v>4.0138172689668745E-2</v>
      </c>
      <c r="GM55">
        <f t="shared" si="47"/>
        <v>2.8897390461641369E-2</v>
      </c>
      <c r="GN55">
        <f t="shared" si="47"/>
        <v>0.95034842080817949</v>
      </c>
      <c r="GO55">
        <f t="shared" si="47"/>
        <v>0.96755541412632518</v>
      </c>
      <c r="GP55">
        <f t="shared" si="47"/>
        <v>0.66162199983366077</v>
      </c>
      <c r="GQ55">
        <f t="shared" si="47"/>
        <v>0.32272195013595439</v>
      </c>
      <c r="GR55">
        <f t="shared" si="47"/>
        <v>0.38342584569779303</v>
      </c>
      <c r="GS55">
        <f t="shared" si="47"/>
        <v>0.55236013188009869</v>
      </c>
    </row>
    <row r="56" spans="1:201">
      <c r="A56">
        <v>55</v>
      </c>
      <c r="B56">
        <v>0.16522210236610746</v>
      </c>
      <c r="C56">
        <v>0.82957310782727289</v>
      </c>
      <c r="D56">
        <v>0.52799163532880544</v>
      </c>
      <c r="E56">
        <v>0.32140750534284002</v>
      </c>
      <c r="F56">
        <v>0.84973018707155057</v>
      </c>
      <c r="G56">
        <v>0.47332738859049195</v>
      </c>
      <c r="H56">
        <v>0.2192730814712423</v>
      </c>
      <c r="I56">
        <v>0.21173092204214222</v>
      </c>
      <c r="J56">
        <v>0.62566352502148426</v>
      </c>
      <c r="K56">
        <v>0.87921067655250207</v>
      </c>
      <c r="M56">
        <v>0.1877726143865058</v>
      </c>
      <c r="S56">
        <f t="shared" si="44"/>
        <v>0.41909545400352449</v>
      </c>
      <c r="T56">
        <f t="shared" si="42"/>
        <v>0.78696866730915283</v>
      </c>
      <c r="U56">
        <f t="shared" si="42"/>
        <v>0.83439889008694779</v>
      </c>
      <c r="V56">
        <f t="shared" si="42"/>
        <v>0.86197462624790944</v>
      </c>
      <c r="W56">
        <f t="shared" si="42"/>
        <v>0.19995790247184059</v>
      </c>
      <c r="X56">
        <f t="shared" si="42"/>
        <v>0.41786607253275737</v>
      </c>
      <c r="Y56">
        <f t="shared" si="42"/>
        <v>0.17609738945265407</v>
      </c>
      <c r="Z56">
        <f t="shared" si="42"/>
        <v>0.21173092204214222</v>
      </c>
      <c r="AA56">
        <f t="shared" si="42"/>
        <v>0.42853379027369237</v>
      </c>
      <c r="AB56">
        <f t="shared" si="42"/>
        <v>0.38999691489713073</v>
      </c>
      <c r="BM56">
        <f t="shared" si="45"/>
        <v>1.3649171555138248E-7</v>
      </c>
      <c r="BN56">
        <f t="shared" si="43"/>
        <v>3.4409577061510008E-6</v>
      </c>
      <c r="BO56">
        <f t="shared" si="43"/>
        <v>1.3938758348859316E-6</v>
      </c>
      <c r="BP56">
        <f t="shared" si="43"/>
        <v>5.1651392245353865E-7</v>
      </c>
      <c r="BQ56">
        <f t="shared" si="43"/>
        <v>3.6102069541032616E-6</v>
      </c>
      <c r="BR56">
        <f t="shared" si="43"/>
        <v>1.120194083949473E-6</v>
      </c>
      <c r="BS56">
        <f t="shared" si="43"/>
        <v>2.4040342128947036E-7</v>
      </c>
      <c r="BT56">
        <f t="shared" si="43"/>
        <v>2.2414991674407855E-7</v>
      </c>
      <c r="BU56">
        <f t="shared" si="43"/>
        <v>1.9572742327115475E-6</v>
      </c>
      <c r="BV56">
        <f t="shared" si="43"/>
        <v>3.8650570688195427E-6</v>
      </c>
      <c r="EN56">
        <f>Sheet33!GJ56</f>
        <v>0.49576400561059369</v>
      </c>
      <c r="EO56">
        <f>Sheet33!GK56</f>
        <v>0.83472634324534556</v>
      </c>
      <c r="EP56">
        <f>Sheet33!GL56</f>
        <v>0.39160101469380432</v>
      </c>
      <c r="EQ56">
        <f>Sheet33!GM56</f>
        <v>0.6616643900482172</v>
      </c>
      <c r="ER56">
        <f>Sheet33!GN56</f>
        <v>0.29811657231958999</v>
      </c>
      <c r="ES56">
        <f>Sheet33!GO56</f>
        <v>0.90506235824491732</v>
      </c>
      <c r="ET56">
        <f>Sheet33!GP56</f>
        <v>0.79880647315032438</v>
      </c>
      <c r="EU56">
        <f>Sheet33!GQ56</f>
        <v>0.84973018707155057</v>
      </c>
      <c r="EV56">
        <f>Sheet33!GR56</f>
        <v>0.84682341332649747</v>
      </c>
      <c r="EW56">
        <f>Sheet33!GS56</f>
        <v>0.89830371124804798</v>
      </c>
      <c r="EZ56">
        <v>-4.2205122927005583</v>
      </c>
      <c r="FA56">
        <v>14.689730578395768</v>
      </c>
      <c r="FB56">
        <v>-4.0811625419095972</v>
      </c>
      <c r="FC56">
        <v>1.1458938576705017E-9</v>
      </c>
      <c r="FD56">
        <v>-3.0462067324308726</v>
      </c>
      <c r="FE56">
        <v>1.3036647398811989E-5</v>
      </c>
      <c r="FF56">
        <v>8.6506034345958978E-11</v>
      </c>
      <c r="FG56">
        <v>-3.3563722956190389</v>
      </c>
      <c r="FH56">
        <v>3.4896785956713165E-8</v>
      </c>
      <c r="FI56">
        <v>1.4510211487713941E-2</v>
      </c>
      <c r="FL56">
        <f>Sheet33!FX56</f>
        <v>-1.1452685981567006</v>
      </c>
      <c r="FM56">
        <f>Sheet33!FY56</f>
        <v>3.9884601426406521</v>
      </c>
      <c r="FN56">
        <f>Sheet33!FZ56</f>
        <v>-1.1074990312122761</v>
      </c>
      <c r="FO56">
        <f>Sheet33!GA56</f>
        <v>1.5048474690853865E-10</v>
      </c>
      <c r="FP56">
        <f>Sheet33!GB56</f>
        <v>-0.82669011336275422</v>
      </c>
      <c r="FQ56">
        <f>Sheet33!GC56</f>
        <v>1.7180861958062741E-6</v>
      </c>
      <c r="FR56">
        <f>Sheet33!GD56</f>
        <v>1.1287811831901682E-11</v>
      </c>
      <c r="FS56">
        <f>Sheet33!GE56</f>
        <v>-0.91084494176775599</v>
      </c>
      <c r="FT56">
        <f>Sheet33!GF56</f>
        <v>4.5396402666369595E-9</v>
      </c>
      <c r="FU56">
        <f>Sheet33!GG56</f>
        <v>1.8408190712251834E-3</v>
      </c>
      <c r="FX56">
        <f t="shared" si="46"/>
        <v>-1.4527929676110862</v>
      </c>
      <c r="FY56">
        <f t="shared" si="46"/>
        <v>5.0585871862161635</v>
      </c>
      <c r="FZ56">
        <f t="shared" si="46"/>
        <v>-1.4048653822820083</v>
      </c>
      <c r="GA56">
        <f t="shared" si="46"/>
        <v>2.5002565798473493E-10</v>
      </c>
      <c r="GB56">
        <f t="shared" si="46"/>
        <v>-1.048641775269566</v>
      </c>
      <c r="GC56">
        <f t="shared" si="46"/>
        <v>2.8499423161068454E-6</v>
      </c>
      <c r="GD56">
        <f t="shared" si="46"/>
        <v>1.8809634083307408E-11</v>
      </c>
      <c r="GE56">
        <f t="shared" si="46"/>
        <v>-1.1553976771528842</v>
      </c>
      <c r="GF56">
        <f t="shared" si="46"/>
        <v>7.5753548356445797E-9</v>
      </c>
      <c r="GG56">
        <f t="shared" si="46"/>
        <v>3.1077583128740587E-3</v>
      </c>
      <c r="GJ56">
        <f t="shared" si="47"/>
        <v>0.49721679857820478</v>
      </c>
      <c r="GK56">
        <f t="shared" si="47"/>
        <v>0.82966775605912935</v>
      </c>
      <c r="GL56">
        <f t="shared" si="47"/>
        <v>0.39300588007608633</v>
      </c>
      <c r="GM56">
        <f t="shared" si="47"/>
        <v>0.66166439004796718</v>
      </c>
      <c r="GN56">
        <f t="shared" si="47"/>
        <v>0.29916521409485958</v>
      </c>
      <c r="GO56">
        <f t="shared" si="47"/>
        <v>0.90506235539497504</v>
      </c>
      <c r="GP56">
        <f t="shared" si="47"/>
        <v>0.79880647315030562</v>
      </c>
      <c r="GQ56">
        <f t="shared" si="47"/>
        <v>0.85088558474870346</v>
      </c>
      <c r="GR56">
        <f t="shared" si="47"/>
        <v>0.84682341331892208</v>
      </c>
      <c r="GS56">
        <f t="shared" si="47"/>
        <v>0.89830060348973506</v>
      </c>
    </row>
    <row r="57" spans="1:201">
      <c r="A57">
        <v>56</v>
      </c>
      <c r="B57">
        <v>0.57038470794016072</v>
      </c>
      <c r="C57">
        <v>7.9798667875886145E-2</v>
      </c>
      <c r="D57">
        <v>0.21632588926598806</v>
      </c>
      <c r="E57">
        <v>0.38342584570627641</v>
      </c>
      <c r="F57">
        <v>0.84682341332649747</v>
      </c>
      <c r="G57">
        <v>0.76565161060683673</v>
      </c>
      <c r="H57">
        <v>0.18729908953416413</v>
      </c>
      <c r="I57">
        <v>0.42853379027369237</v>
      </c>
      <c r="J57">
        <v>0.87028464208053868</v>
      </c>
      <c r="K57">
        <v>0.75982087482820004</v>
      </c>
      <c r="M57">
        <v>0.48195724664677031</v>
      </c>
      <c r="S57">
        <f t="shared" si="44"/>
        <v>0.35604627321275933</v>
      </c>
      <c r="T57">
        <f t="shared" si="42"/>
        <v>0.61213910279409478</v>
      </c>
      <c r="U57">
        <f t="shared" si="42"/>
        <v>0.79904393559884435</v>
      </c>
      <c r="V57">
        <f t="shared" si="42"/>
        <v>0.26280074522397073</v>
      </c>
      <c r="W57">
        <f t="shared" si="42"/>
        <v>0.5505244834245886</v>
      </c>
      <c r="X57">
        <f t="shared" si="42"/>
        <v>8.8506207178842985E-2</v>
      </c>
      <c r="Y57">
        <f t="shared" si="42"/>
        <v>0.46964341589709035</v>
      </c>
      <c r="Z57">
        <f t="shared" si="42"/>
        <v>0.62566352502148426</v>
      </c>
      <c r="AA57">
        <f t="shared" si="42"/>
        <v>0.87028464208053868</v>
      </c>
      <c r="AB57">
        <f t="shared" si="42"/>
        <v>0.30175171743731471</v>
      </c>
      <c r="BM57">
        <f t="shared" si="45"/>
        <v>1.6266935752599124E-6</v>
      </c>
      <c r="BN57">
        <f t="shared" si="43"/>
        <v>3.1839136973829923E-8</v>
      </c>
      <c r="BO57">
        <f t="shared" si="43"/>
        <v>2.3398445183360264E-7</v>
      </c>
      <c r="BP57">
        <f t="shared" si="43"/>
        <v>7.3507689577786646E-7</v>
      </c>
      <c r="BQ57">
        <f t="shared" si="43"/>
        <v>3.5855494667897001E-6</v>
      </c>
      <c r="BR57">
        <f t="shared" si="43"/>
        <v>2.931111944124216E-6</v>
      </c>
      <c r="BS57">
        <f t="shared" si="43"/>
        <v>1.7540474470163418E-7</v>
      </c>
      <c r="BT57">
        <f t="shared" si="43"/>
        <v>9.1820604703168482E-7</v>
      </c>
      <c r="BU57">
        <f t="shared" si="43"/>
        <v>3.7869767912062569E-6</v>
      </c>
      <c r="BV57">
        <f t="shared" si="43"/>
        <v>2.8866388091234564E-6</v>
      </c>
      <c r="EN57">
        <f>Sheet33!GJ57</f>
        <v>0.58634353395997463</v>
      </c>
      <c r="EO57">
        <f>Sheet33!GK57</f>
        <v>0.55504983098415717</v>
      </c>
      <c r="EP57">
        <f>Sheet33!GL57</f>
        <v>0.92024566814360143</v>
      </c>
      <c r="EQ57">
        <f>Sheet33!GM57</f>
        <v>0.44810837249969715</v>
      </c>
      <c r="ER57">
        <f>Sheet33!GN57</f>
        <v>0.35371564867761796</v>
      </c>
      <c r="ES57">
        <f>Sheet33!GO57</f>
        <v>9.5069799369152122E-2</v>
      </c>
      <c r="ET57">
        <f>Sheet33!GP57</f>
        <v>0.53558801283962276</v>
      </c>
      <c r="EU57">
        <f>Sheet33!GQ57</f>
        <v>0.47332738859049195</v>
      </c>
      <c r="EV57">
        <f>Sheet33!GR57</f>
        <v>0.76565161060683673</v>
      </c>
      <c r="EW57">
        <f>Sheet33!GS57</f>
        <v>0.38407951906518606</v>
      </c>
      <c r="EZ57">
        <v>-3.3712629183604332</v>
      </c>
      <c r="FA57">
        <v>12.457180919161978</v>
      </c>
      <c r="FB57">
        <v>-3.4434068931389712</v>
      </c>
      <c r="FC57">
        <v>9.9857998239152845E-10</v>
      </c>
      <c r="FD57">
        <v>-2.6476923572821698</v>
      </c>
      <c r="FE57">
        <v>1.1375455912800617E-5</v>
      </c>
      <c r="FF57">
        <v>7.5365771546839567E-11</v>
      </c>
      <c r="FG57">
        <v>-3.0073937879666057</v>
      </c>
      <c r="FH57">
        <v>3.0477756094724904E-8</v>
      </c>
      <c r="FI57">
        <v>1.2563630578587736E-2</v>
      </c>
      <c r="FL57">
        <f>Sheet33!FX57</f>
        <v>-0.9139094428236203</v>
      </c>
      <c r="FM57">
        <f>Sheet33!FY57</f>
        <v>3.3788244437095205</v>
      </c>
      <c r="FN57">
        <f>Sheet33!FZ57</f>
        <v>-0.93346157762575999</v>
      </c>
      <c r="FO57">
        <f>Sheet33!GA57</f>
        <v>1.3098579733460149E-10</v>
      </c>
      <c r="FP57">
        <f>Sheet33!GB57</f>
        <v>-0.71778395447862131</v>
      </c>
      <c r="FQ57">
        <f>Sheet33!GC57</f>
        <v>1.4976666959903938E-6</v>
      </c>
      <c r="FR57">
        <f>Sheet33!GD57</f>
        <v>9.82280480770674E-12</v>
      </c>
      <c r="FS57">
        <f>Sheet33!GE57</f>
        <v>-0.81526603861610114</v>
      </c>
      <c r="FT57">
        <f>Sheet33!GF57</f>
        <v>3.9596609863739256E-9</v>
      </c>
      <c r="FU57">
        <f>Sheet33!GG57</f>
        <v>1.595068067416681E-3</v>
      </c>
      <c r="FX57">
        <f t="shared" si="46"/>
        <v>-1.1596447903773015</v>
      </c>
      <c r="FY57">
        <f t="shared" si="46"/>
        <v>4.2866600912547659</v>
      </c>
      <c r="FZ57">
        <f t="shared" si="46"/>
        <v>-1.1844561091770811</v>
      </c>
      <c r="GA57">
        <f t="shared" si="46"/>
        <v>2.1774521584029415E-10</v>
      </c>
      <c r="GB57">
        <f t="shared" si="46"/>
        <v>-0.91077479475897616</v>
      </c>
      <c r="GC57">
        <f t="shared" si="46"/>
        <v>2.4854456176714156E-6</v>
      </c>
      <c r="GD57">
        <f t="shared" si="46"/>
        <v>1.6377101481620021E-11</v>
      </c>
      <c r="GE57">
        <f t="shared" si="46"/>
        <v>-1.0344788135511516</v>
      </c>
      <c r="GF57">
        <f t="shared" si="46"/>
        <v>6.611470497209023E-9</v>
      </c>
      <c r="GG57">
        <f t="shared" si="46"/>
        <v>2.6919243185337862E-3</v>
      </c>
      <c r="GJ57">
        <f t="shared" si="47"/>
        <v>0.58750317875035196</v>
      </c>
      <c r="GK57">
        <f t="shared" si="47"/>
        <v>0.55076317089290239</v>
      </c>
      <c r="GL57">
        <f t="shared" si="47"/>
        <v>0.92143012425277848</v>
      </c>
      <c r="GM57">
        <f t="shared" si="47"/>
        <v>0.44810837249947938</v>
      </c>
      <c r="GN57">
        <f t="shared" si="47"/>
        <v>0.35462642347237694</v>
      </c>
      <c r="GO57">
        <f t="shared" si="47"/>
        <v>9.5069796883706509E-2</v>
      </c>
      <c r="GP57">
        <f t="shared" si="47"/>
        <v>0.53558801283960633</v>
      </c>
      <c r="GQ57">
        <f t="shared" si="47"/>
        <v>0.47436186740404312</v>
      </c>
      <c r="GR57">
        <f t="shared" si="47"/>
        <v>0.76565161060022524</v>
      </c>
      <c r="GS57">
        <f t="shared" si="47"/>
        <v>0.38407682714086755</v>
      </c>
    </row>
    <row r="58" spans="1:201">
      <c r="A58">
        <v>57</v>
      </c>
      <c r="B58">
        <v>0.31932854630466745</v>
      </c>
      <c r="C58">
        <v>0.83262199648519575</v>
      </c>
      <c r="D58">
        <v>0.91192674424168885</v>
      </c>
      <c r="E58">
        <v>0.55236362728713084</v>
      </c>
      <c r="F58">
        <v>0.89830371124804798</v>
      </c>
      <c r="G58">
        <v>0.38407951906518606</v>
      </c>
      <c r="H58">
        <v>0.80309701430960945</v>
      </c>
      <c r="I58">
        <v>0.38999691489713073</v>
      </c>
      <c r="J58">
        <v>0.30175171743731471</v>
      </c>
      <c r="K58">
        <v>0.86053284893224835</v>
      </c>
      <c r="M58">
        <v>0.1829336354642957</v>
      </c>
      <c r="S58">
        <f t="shared" si="44"/>
        <v>0.33275421013767337</v>
      </c>
      <c r="T58">
        <f t="shared" si="42"/>
        <v>0.68562124181428985</v>
      </c>
      <c r="U58">
        <f t="shared" si="42"/>
        <v>0.22212666345494939</v>
      </c>
      <c r="V58">
        <f t="shared" si="42"/>
        <v>8.0590262411789237E-2</v>
      </c>
      <c r="W58">
        <f t="shared" si="42"/>
        <v>0.78687039426506444</v>
      </c>
      <c r="X58">
        <f t="shared" si="42"/>
        <v>0.48816669288267306</v>
      </c>
      <c r="Y58">
        <f t="shared" si="42"/>
        <v>0.20411088978244712</v>
      </c>
      <c r="Z58">
        <f t="shared" si="42"/>
        <v>0.87921067655250207</v>
      </c>
      <c r="AA58">
        <f t="shared" si="42"/>
        <v>0.75982087482820004</v>
      </c>
      <c r="AB58">
        <f t="shared" si="42"/>
        <v>0.86053284893224835</v>
      </c>
      <c r="BM58">
        <f t="shared" si="45"/>
        <v>5.0985360242526075E-7</v>
      </c>
      <c r="BN58">
        <f t="shared" si="43"/>
        <v>3.4662969451549668E-6</v>
      </c>
      <c r="BO58">
        <f t="shared" si="43"/>
        <v>4.1580519343162334E-6</v>
      </c>
      <c r="BP58">
        <f t="shared" si="43"/>
        <v>1.5255278837489822E-6</v>
      </c>
      <c r="BQ58">
        <f t="shared" si="43"/>
        <v>4.0347477882100826E-6</v>
      </c>
      <c r="BR58">
        <f t="shared" si="43"/>
        <v>7.3758538482672318E-7</v>
      </c>
      <c r="BS58">
        <f t="shared" si="43"/>
        <v>3.2248240719650456E-6</v>
      </c>
      <c r="BT58">
        <f t="shared" si="43"/>
        <v>7.604879681463991E-7</v>
      </c>
      <c r="BU58">
        <f t="shared" si="43"/>
        <v>4.5527049488184512E-7</v>
      </c>
      <c r="BV58">
        <f t="shared" si="43"/>
        <v>3.7025839204572589E-6</v>
      </c>
      <c r="EN58">
        <f>Sheet33!GJ58</f>
        <v>2.6594474973547111E-2</v>
      </c>
      <c r="EO58">
        <f>Sheet33!GK58</f>
        <v>0.7444729572161789</v>
      </c>
      <c r="EP58">
        <f>Sheet33!GL58</f>
        <v>0.10850546288258012</v>
      </c>
      <c r="EQ58">
        <f>Sheet33!GM58</f>
        <v>0.45109575170916782</v>
      </c>
      <c r="ER58">
        <f>Sheet33!GN58</f>
        <v>0.28497742382210162</v>
      </c>
      <c r="ES58">
        <f>Sheet33!GO58</f>
        <v>0.51653787595917899</v>
      </c>
      <c r="ET58">
        <f>Sheet33!GP58</f>
        <v>0.25096598745753268</v>
      </c>
      <c r="EU58">
        <f>Sheet33!GQ58</f>
        <v>0.2192730814712423</v>
      </c>
      <c r="EV58">
        <f>Sheet33!GR58</f>
        <v>0.18729908953416413</v>
      </c>
      <c r="EW58">
        <f>Sheet33!GS58</f>
        <v>0.80309701430960945</v>
      </c>
      <c r="EZ58">
        <v>-3.5913884704372334</v>
      </c>
      <c r="FA58">
        <v>12.55238021484762</v>
      </c>
      <c r="FB58">
        <v>-3.4245104298136941</v>
      </c>
      <c r="FC58">
        <v>1.0039738672806659E-9</v>
      </c>
      <c r="FD58">
        <v>-2.6747198316765592</v>
      </c>
      <c r="FE58">
        <v>1.138299241729938E-5</v>
      </c>
      <c r="FF58">
        <v>7.581182154534762E-11</v>
      </c>
      <c r="FG58">
        <v>-2.8743341835935441</v>
      </c>
      <c r="FH58">
        <v>3.0517616680868852E-8</v>
      </c>
      <c r="FI58">
        <v>1.2561286083592057E-2</v>
      </c>
      <c r="FL58">
        <f>Sheet33!FX58</f>
        <v>-0.97542678930623494</v>
      </c>
      <c r="FM58">
        <f>Sheet33!FY58</f>
        <v>3.4112830488517991</v>
      </c>
      <c r="FN58">
        <f>Sheet33!FZ58</f>
        <v>-0.93019183876161005</v>
      </c>
      <c r="FO58">
        <f>Sheet33!GA58</f>
        <v>1.3197561275121996E-10</v>
      </c>
      <c r="FP58">
        <f>Sheet33!GB58</f>
        <v>-0.72650119958580994</v>
      </c>
      <c r="FQ58">
        <f>Sheet33!GC58</f>
        <v>1.502098569696519E-6</v>
      </c>
      <c r="FR58">
        <f>Sheet33!GD58</f>
        <v>9.9018104194092414E-12</v>
      </c>
      <c r="FS58">
        <f>Sheet33!GE58</f>
        <v>-0.78076165144765719</v>
      </c>
      <c r="FT58">
        <f>Sheet33!GF58</f>
        <v>3.9743254148662902E-9</v>
      </c>
      <c r="FU58">
        <f>Sheet33!GG58</f>
        <v>1.5969240347402987E-3</v>
      </c>
      <c r="FX58">
        <f t="shared" si="46"/>
        <v>-1.2370229574193348</v>
      </c>
      <c r="FY58">
        <f t="shared" si="46"/>
        <v>4.3253927654513813</v>
      </c>
      <c r="FZ58">
        <f t="shared" si="46"/>
        <v>-1.1796236978668184</v>
      </c>
      <c r="GA58">
        <f t="shared" si="46"/>
        <v>2.1917543820416454E-10</v>
      </c>
      <c r="GB58">
        <f t="shared" si="46"/>
        <v>-0.92132306279488485</v>
      </c>
      <c r="GC58">
        <f t="shared" si="46"/>
        <v>2.4901879544568049E-6</v>
      </c>
      <c r="GD58">
        <f t="shared" si="46"/>
        <v>1.6492811532003079E-11</v>
      </c>
      <c r="GE58">
        <f t="shared" si="46"/>
        <v>-0.99011890466224584</v>
      </c>
      <c r="GF58">
        <f t="shared" si="46"/>
        <v>6.628654541466546E-9</v>
      </c>
      <c r="GG58">
        <f t="shared" si="46"/>
        <v>2.6933602396254745E-3</v>
      </c>
      <c r="GJ58">
        <f t="shared" si="47"/>
        <v>2.7831497930966446E-2</v>
      </c>
      <c r="GK58">
        <f t="shared" si="47"/>
        <v>0.74014756445072749</v>
      </c>
      <c r="GL58">
        <f t="shared" si="47"/>
        <v>0.10968508658044694</v>
      </c>
      <c r="GM58">
        <f t="shared" si="47"/>
        <v>0.45109575170894867</v>
      </c>
      <c r="GN58">
        <f t="shared" si="47"/>
        <v>0.28589874688489653</v>
      </c>
      <c r="GO58">
        <f t="shared" si="47"/>
        <v>0.51653787346899105</v>
      </c>
      <c r="GP58">
        <f t="shared" si="47"/>
        <v>0.25096598745751619</v>
      </c>
      <c r="GQ58">
        <f t="shared" si="47"/>
        <v>0.22026320037590455</v>
      </c>
      <c r="GR58">
        <f t="shared" si="47"/>
        <v>0.18729908952753549</v>
      </c>
      <c r="GS58">
        <f t="shared" si="47"/>
        <v>0.80309432094936983</v>
      </c>
    </row>
    <row r="59" spans="1:201">
      <c r="EN59">
        <f>Sheet33!GJ59</f>
        <v>0.41909545400352449</v>
      </c>
      <c r="EO59">
        <f>Sheet33!GK59</f>
        <v>0.78696866730915283</v>
      </c>
      <c r="EP59">
        <f>Sheet33!GL59</f>
        <v>0.83439889008694779</v>
      </c>
      <c r="EQ59">
        <f>Sheet33!GM59</f>
        <v>0.86197462624790944</v>
      </c>
      <c r="ER59">
        <f>Sheet33!GN59</f>
        <v>0.19995790247184059</v>
      </c>
      <c r="ES59">
        <f>Sheet33!GO59</f>
        <v>0.41786607253275737</v>
      </c>
      <c r="ET59">
        <f>Sheet33!GP59</f>
        <v>0.17609738945265407</v>
      </c>
      <c r="EU59">
        <f>Sheet33!GQ59</f>
        <v>0.21173092204214222</v>
      </c>
      <c r="EV59">
        <f>Sheet33!GR59</f>
        <v>0.42853379027369237</v>
      </c>
      <c r="EW59">
        <f>Sheet33!GS59</f>
        <v>0.38999691489713073</v>
      </c>
      <c r="EZ59">
        <v>-5.242039847421144</v>
      </c>
      <c r="FA59">
        <v>18.511101374805978</v>
      </c>
      <c r="FB59">
        <v>-5.1502286743537411</v>
      </c>
      <c r="FC59">
        <v>1.4482291846534496E-9</v>
      </c>
      <c r="FD59">
        <v>-3.8457204667938418</v>
      </c>
      <c r="FE59">
        <v>1.6492079248652373E-5</v>
      </c>
      <c r="FF59">
        <v>1.0931738319664456E-10</v>
      </c>
      <c r="FG59">
        <v>-4.2914744470022876</v>
      </c>
      <c r="FH59">
        <v>4.4145194524190348E-8</v>
      </c>
      <c r="FI59">
        <v>1.8345522983048184E-2</v>
      </c>
      <c r="FL59">
        <f>Sheet33!FX59</f>
        <v>-1.4222592011017774</v>
      </c>
      <c r="FM59">
        <f>Sheet33!FY59</f>
        <v>5.0251991833449683</v>
      </c>
      <c r="FN59">
        <f>Sheet33!FZ59</f>
        <v>-1.3973746799921196</v>
      </c>
      <c r="FO59">
        <f>Sheet33!GA59</f>
        <v>1.9014454321926311E-10</v>
      </c>
      <c r="FP59">
        <f>Sheet33!GB59</f>
        <v>-1.0434915421074917</v>
      </c>
      <c r="FQ59">
        <f>Sheet33!GC59</f>
        <v>2.1729455198728027E-6</v>
      </c>
      <c r="FR59">
        <f>Sheet33!GD59</f>
        <v>1.4261126580817643E-11</v>
      </c>
      <c r="FS59">
        <f>Sheet33!GE59</f>
        <v>-1.1644035270090538</v>
      </c>
      <c r="FT59">
        <f>Sheet33!GF59</f>
        <v>5.7410820676519462E-9</v>
      </c>
      <c r="FU59">
        <f>Sheet33!GG59</f>
        <v>2.3275879744660975E-3</v>
      </c>
      <c r="FX59">
        <f t="shared" si="46"/>
        <v>-1.804237265733714</v>
      </c>
      <c r="FY59">
        <f t="shared" si="46"/>
        <v>6.3737894024910684</v>
      </c>
      <c r="FZ59">
        <f t="shared" si="46"/>
        <v>-1.7726600794282819</v>
      </c>
      <c r="GA59">
        <f t="shared" si="46"/>
        <v>3.1595300736268175E-10</v>
      </c>
      <c r="GB59">
        <f t="shared" si="46"/>
        <v>-1.3237144345761267</v>
      </c>
      <c r="GC59">
        <f t="shared" si="46"/>
        <v>3.6048588927507596E-6</v>
      </c>
      <c r="GD59">
        <f t="shared" si="46"/>
        <v>2.3766752242400333E-11</v>
      </c>
      <c r="GE59">
        <f t="shared" si="46"/>
        <v>-1.4771106190083771</v>
      </c>
      <c r="GF59">
        <f t="shared" si="46"/>
        <v>9.5814933133057841E-9</v>
      </c>
      <c r="GG59">
        <f t="shared" si="46"/>
        <v>3.929381475324306E-3</v>
      </c>
      <c r="GJ59">
        <f t="shared" si="47"/>
        <v>0.42089969126925819</v>
      </c>
      <c r="GK59">
        <f t="shared" si="47"/>
        <v>0.78059487790666171</v>
      </c>
      <c r="GL59">
        <f t="shared" si="47"/>
        <v>0.83617155016637612</v>
      </c>
      <c r="GM59">
        <f t="shared" si="47"/>
        <v>0.86197462624759347</v>
      </c>
      <c r="GN59">
        <f t="shared" si="47"/>
        <v>0.20128161690641672</v>
      </c>
      <c r="GO59">
        <f t="shared" si="47"/>
        <v>0.41786606892789846</v>
      </c>
      <c r="GP59">
        <f t="shared" si="47"/>
        <v>0.17609738945263032</v>
      </c>
      <c r="GQ59">
        <f t="shared" si="47"/>
        <v>0.2132080326611506</v>
      </c>
      <c r="GR59">
        <f t="shared" si="47"/>
        <v>0.42853379026411087</v>
      </c>
      <c r="GS59">
        <f t="shared" si="47"/>
        <v>0.38999298551565542</v>
      </c>
    </row>
    <row r="60" spans="1:201">
      <c r="EN60">
        <f>Sheet33!GJ60</f>
        <v>0.35604627321275933</v>
      </c>
      <c r="EO60">
        <f>Sheet33!GK60</f>
        <v>0.61213910279409478</v>
      </c>
      <c r="EP60">
        <f>Sheet33!GL60</f>
        <v>0.79904393559884435</v>
      </c>
      <c r="EQ60">
        <f>Sheet33!GM60</f>
        <v>0.26280074522397073</v>
      </c>
      <c r="ER60">
        <f>Sheet33!GN60</f>
        <v>0.5505244834245886</v>
      </c>
      <c r="ES60">
        <f>Sheet33!GO60</f>
        <v>8.8506207178842985E-2</v>
      </c>
      <c r="ET60">
        <f>Sheet33!GP60</f>
        <v>0.46964341589709035</v>
      </c>
      <c r="EU60">
        <f>Sheet33!GQ60</f>
        <v>0.62566352502148426</v>
      </c>
      <c r="EV60">
        <f>Sheet33!GR60</f>
        <v>0.87028464208053868</v>
      </c>
      <c r="EW60">
        <f>Sheet33!GS60</f>
        <v>0.30175171743731471</v>
      </c>
      <c r="EZ60">
        <v>-3.4576574916330989</v>
      </c>
      <c r="FA60">
        <v>12.466045452151176</v>
      </c>
      <c r="FB60">
        <v>-3.3805932812554356</v>
      </c>
      <c r="FC60">
        <v>9.9132173230489256E-10</v>
      </c>
      <c r="FD60">
        <v>-2.6259692256601257</v>
      </c>
      <c r="FE60">
        <v>1.1307201318915921E-5</v>
      </c>
      <c r="FF60">
        <v>7.4809933917979367E-11</v>
      </c>
      <c r="FG60">
        <v>-3.0143649778300103</v>
      </c>
      <c r="FH60">
        <v>3.0280306351421127E-8</v>
      </c>
      <c r="FI60">
        <v>1.2528185679737647E-2</v>
      </c>
      <c r="FL60">
        <f>Sheet33!FX60</f>
        <v>-0.93756550704426489</v>
      </c>
      <c r="FM60">
        <f>Sheet33!FY60</f>
        <v>3.3820688884313563</v>
      </c>
      <c r="FN60">
        <f>Sheet33!FZ60</f>
        <v>-0.91667700793845508</v>
      </c>
      <c r="FO60">
        <f>Sheet33!GA60</f>
        <v>1.3005490213011813E-10</v>
      </c>
      <c r="FP60">
        <f>Sheet33!GB60</f>
        <v>-0.71207124612750605</v>
      </c>
      <c r="FQ60">
        <f>Sheet33!GC60</f>
        <v>1.488772309199646E-6</v>
      </c>
      <c r="FR60">
        <f>Sheet33!GD60</f>
        <v>9.7520185193578041E-12</v>
      </c>
      <c r="FS60">
        <f>Sheet33!GE60</f>
        <v>-0.81734679708929137</v>
      </c>
      <c r="FT60">
        <f>Sheet33!GF60</f>
        <v>3.9344591734983721E-9</v>
      </c>
      <c r="FU60">
        <f>Sheet33!GG60</f>
        <v>1.5901769215854672E-3</v>
      </c>
      <c r="FX60">
        <f t="shared" si="46"/>
        <v>-1.1895747055031483</v>
      </c>
      <c r="FY60">
        <f t="shared" si="46"/>
        <v>4.2904665448033379</v>
      </c>
      <c r="FZ60">
        <f t="shared" si="46"/>
        <v>-1.1630686352701531</v>
      </c>
      <c r="GA60">
        <f t="shared" si="46"/>
        <v>2.1618158514759554E-10</v>
      </c>
      <c r="GB60">
        <f t="shared" si="46"/>
        <v>-0.90346104408076799</v>
      </c>
      <c r="GC60">
        <f t="shared" si="46"/>
        <v>2.470615210171273E-6</v>
      </c>
      <c r="GD60">
        <f t="shared" si="46"/>
        <v>1.625781005921996E-11</v>
      </c>
      <c r="GE60">
        <f t="shared" si="46"/>
        <v>-1.0370486151633633</v>
      </c>
      <c r="GF60">
        <f t="shared" si="46"/>
        <v>6.5690438912906467E-9</v>
      </c>
      <c r="GG60">
        <f t="shared" si="46"/>
        <v>2.6839777974006851E-3</v>
      </c>
      <c r="GJ60">
        <f t="shared" si="47"/>
        <v>0.35723584791826246</v>
      </c>
      <c r="GK60">
        <f t="shared" si="47"/>
        <v>0.60784863624929142</v>
      </c>
      <c r="GL60">
        <f t="shared" si="47"/>
        <v>0.80020700423411451</v>
      </c>
      <c r="GM60">
        <f t="shared" si="47"/>
        <v>0.26280074522375457</v>
      </c>
      <c r="GN60">
        <f t="shared" si="47"/>
        <v>0.55142794446866938</v>
      </c>
      <c r="GO60">
        <f t="shared" si="47"/>
        <v>8.8506204708227773E-2</v>
      </c>
      <c r="GP60">
        <f t="shared" si="47"/>
        <v>0.46964341589707409</v>
      </c>
      <c r="GQ60">
        <f t="shared" si="47"/>
        <v>0.62670057363664766</v>
      </c>
      <c r="GR60">
        <f t="shared" si="47"/>
        <v>0.87028464207396961</v>
      </c>
      <c r="GS60">
        <f t="shared" si="47"/>
        <v>0.30174903345951731</v>
      </c>
    </row>
    <row r="61" spans="1:201">
      <c r="EN61">
        <f>Sheet33!GJ61</f>
        <v>0.33275421013767337</v>
      </c>
      <c r="EO61">
        <f>Sheet33!GK61</f>
        <v>0.68562124181428985</v>
      </c>
      <c r="EP61">
        <f>Sheet33!GL61</f>
        <v>0.22212666345494939</v>
      </c>
      <c r="EQ61">
        <f>Sheet33!GM61</f>
        <v>8.0590262411789237E-2</v>
      </c>
      <c r="ER61">
        <f>Sheet33!GN61</f>
        <v>0.78687039426506444</v>
      </c>
      <c r="ES61">
        <f>Sheet33!GO61</f>
        <v>0.48816669288267306</v>
      </c>
      <c r="ET61">
        <f>Sheet33!GP61</f>
        <v>0.20411088978244712</v>
      </c>
      <c r="EU61">
        <f>Sheet33!GQ61</f>
        <v>0.87921067655250207</v>
      </c>
      <c r="EV61">
        <f>Sheet33!GR61</f>
        <v>0.75982087482820004</v>
      </c>
      <c r="EW61">
        <f>Sheet33!GS61</f>
        <v>0.86053284893224835</v>
      </c>
      <c r="EZ61">
        <v>-3.9797319769362876</v>
      </c>
      <c r="FA61">
        <v>13.773606307316065</v>
      </c>
      <c r="FB61">
        <v>-3.8693582274934135</v>
      </c>
      <c r="FC61">
        <v>1.0602349666524435E-9</v>
      </c>
      <c r="FD61">
        <v>-2.8170984915363237</v>
      </c>
      <c r="FE61">
        <v>1.2076271984330161E-5</v>
      </c>
      <c r="FF61">
        <v>8.0034087172827183E-11</v>
      </c>
      <c r="FG61">
        <v>-3.1209293537973553</v>
      </c>
      <c r="FH61">
        <v>3.2302121643539505E-8</v>
      </c>
      <c r="FI61">
        <v>1.3499632732941408E-2</v>
      </c>
      <c r="FL61">
        <f>Sheet33!FX61</f>
        <v>-1.0795008587967976</v>
      </c>
      <c r="FM61">
        <f>Sheet33!FY61</f>
        <v>3.7381888226434388</v>
      </c>
      <c r="FN61">
        <f>Sheet33!FZ61</f>
        <v>-1.0495879839882065</v>
      </c>
      <c r="FO61">
        <f>Sheet33!GA61</f>
        <v>1.3917799582655856E-10</v>
      </c>
      <c r="FP61">
        <f>Sheet33!GB61</f>
        <v>-0.76420867018046423</v>
      </c>
      <c r="FQ61">
        <f>Sheet33!GC61</f>
        <v>1.5906252463871495E-6</v>
      </c>
      <c r="FR61">
        <f>Sheet33!GD61</f>
        <v>1.0439063999755099E-11</v>
      </c>
      <c r="FS61">
        <f>Sheet33!GE61</f>
        <v>-0.84660365459790832</v>
      </c>
      <c r="FT61">
        <f>Sheet33!GF61</f>
        <v>4.200241524309171E-9</v>
      </c>
      <c r="FU61">
        <f>Sheet33!GG61</f>
        <v>1.710749944832292E-3</v>
      </c>
      <c r="FX61">
        <f t="shared" si="46"/>
        <v>-1.3695239706107465</v>
      </c>
      <c r="FY61">
        <f t="shared" si="46"/>
        <v>4.7417305711107014</v>
      </c>
      <c r="FZ61">
        <f t="shared" si="46"/>
        <v>-1.3315650083387272</v>
      </c>
      <c r="GA61">
        <f t="shared" si="46"/>
        <v>2.3128369290914701E-10</v>
      </c>
      <c r="GB61">
        <f t="shared" si="46"/>
        <v>-0.96949765231605012</v>
      </c>
      <c r="GC61">
        <f t="shared" si="46"/>
        <v>2.6391899201814505E-6</v>
      </c>
      <c r="GD61">
        <f t="shared" si="46"/>
        <v>1.7398566317062305E-11</v>
      </c>
      <c r="GE61">
        <f t="shared" si="46"/>
        <v>-1.074036224517853</v>
      </c>
      <c r="GF61">
        <f t="shared" si="46"/>
        <v>7.0104295362322041E-9</v>
      </c>
      <c r="GG61">
        <f t="shared" si="46"/>
        <v>2.8896382236432037E-3</v>
      </c>
      <c r="GJ61">
        <f t="shared" si="47"/>
        <v>0.33412373410828411</v>
      </c>
      <c r="GK61">
        <f t="shared" si="47"/>
        <v>0.68087951124317914</v>
      </c>
      <c r="GL61">
        <f t="shared" si="47"/>
        <v>0.22345822846328811</v>
      </c>
      <c r="GM61">
        <f t="shared" si="47"/>
        <v>8.059026241155795E-2</v>
      </c>
      <c r="GN61">
        <f t="shared" si="47"/>
        <v>0.78783989191738046</v>
      </c>
      <c r="GO61">
        <f t="shared" si="47"/>
        <v>0.48816669024348314</v>
      </c>
      <c r="GP61">
        <f t="shared" si="47"/>
        <v>0.20411088978242972</v>
      </c>
      <c r="GQ61">
        <f t="shared" si="47"/>
        <v>0.88028471277701992</v>
      </c>
      <c r="GR61">
        <f t="shared" si="47"/>
        <v>0.75982087482118965</v>
      </c>
      <c r="GS61">
        <f t="shared" si="47"/>
        <v>0.86052995929402476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21.657083171515076</v>
      </c>
      <c r="EN2" t="s">
        <v>10</v>
      </c>
    </row>
    <row r="3" spans="1:201">
      <c r="A3">
        <v>2</v>
      </c>
      <c r="C3" t="s">
        <v>98</v>
      </c>
      <c r="H3" t="s">
        <v>96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21.657083171515076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1.7480706255488014</v>
      </c>
      <c r="O7">
        <v>2.3023226151654321</v>
      </c>
      <c r="P7">
        <v>1.9870084542383271</v>
      </c>
      <c r="Q7">
        <v>2.2760742636858708</v>
      </c>
      <c r="S7">
        <f>N7+$M23</f>
        <v>1.8633669770461467</v>
      </c>
      <c r="T7">
        <f t="shared" ref="T7:V16" si="0">O7+$M23</f>
        <v>2.4176189666627774</v>
      </c>
      <c r="U7">
        <f t="shared" si="0"/>
        <v>2.1023048057356721</v>
      </c>
      <c r="V7">
        <f t="shared" si="0"/>
        <v>2.3913706151832161</v>
      </c>
      <c r="X7">
        <f xml:space="preserve"> IF(S7&gt;0,S7,0)</f>
        <v>1.8633669770461467</v>
      </c>
      <c r="Y7">
        <f t="shared" ref="Y7:AA16" si="1" xml:space="preserve"> IF(T7&gt;0,T7,0)</f>
        <v>2.4176189666627774</v>
      </c>
      <c r="Z7">
        <f t="shared" si="1"/>
        <v>2.1023048057356721</v>
      </c>
      <c r="AA7">
        <f t="shared" si="1"/>
        <v>2.3913706151832161</v>
      </c>
      <c r="AC7">
        <f t="array" ref="AC7:AF16">MMULT(B36:K45,X7:AA16)</f>
        <v>10.508793379746038</v>
      </c>
      <c r="AD7">
        <v>13.844762663106433</v>
      </c>
      <c r="AE7">
        <v>11.925233041398668</v>
      </c>
      <c r="AF7">
        <v>13.640535913619376</v>
      </c>
      <c r="AH7">
        <f>AC7+$M36</f>
        <v>11.422152898451015</v>
      </c>
      <c r="AI7">
        <f t="shared" ref="AI7:AK16" si="2">AD7+$M36</f>
        <v>14.758122181811411</v>
      </c>
      <c r="AJ7">
        <f t="shared" si="2"/>
        <v>12.838592560103645</v>
      </c>
      <c r="AK7">
        <f t="shared" si="2"/>
        <v>14.553895432324353</v>
      </c>
      <c r="AM7">
        <f xml:space="preserve"> IF(AH7&gt;0,AH7,0)</f>
        <v>11.422152898451015</v>
      </c>
      <c r="AN7">
        <f t="shared" ref="AN7:AP16" si="3" xml:space="preserve"> IF(AI7&gt;0,AI7,0)</f>
        <v>14.758122181811411</v>
      </c>
      <c r="AO7">
        <f t="shared" si="3"/>
        <v>12.838592560103645</v>
      </c>
      <c r="AP7">
        <f t="shared" si="3"/>
        <v>14.553895432324353</v>
      </c>
      <c r="AR7">
        <f t="array" ref="AR7:AU16">MMULT(B49:K58,AM7:AP16)</f>
        <v>39.249566474414543</v>
      </c>
      <c r="AS7">
        <v>53.074397304386444</v>
      </c>
      <c r="AT7">
        <v>43.97371989535948</v>
      </c>
      <c r="AU7">
        <v>52.147160209548559</v>
      </c>
      <c r="AW7">
        <f>AR7+$M49</f>
        <v>40.146447911463262</v>
      </c>
      <c r="AX7">
        <f t="shared" ref="AX7:AZ16" si="4">AS7+$M49</f>
        <v>53.971278741435164</v>
      </c>
      <c r="AY7">
        <f t="shared" si="4"/>
        <v>44.870601332408199</v>
      </c>
      <c r="AZ7">
        <f t="shared" si="4"/>
        <v>53.044041646597279</v>
      </c>
      <c r="BB7">
        <f>EXP(AW7-AW$20)</f>
        <v>3.7251258892755514E-17</v>
      </c>
      <c r="BC7">
        <f t="shared" ref="BC7:BE16" si="5">EXP(AX7-AX$20)</f>
        <v>2.5256587120648725E-23</v>
      </c>
      <c r="BD7">
        <f t="shared" si="5"/>
        <v>6.0335421979729515E-19</v>
      </c>
      <c r="BE7">
        <f t="shared" si="5"/>
        <v>1.1714427611362423E-22</v>
      </c>
      <c r="BG7">
        <f>BB7/BB$20</f>
        <v>3.7079444675369259E-17</v>
      </c>
      <c r="BH7">
        <f t="shared" ref="BH7:BJ16" si="6">BC7/BC$20</f>
        <v>2.5235083029502553E-23</v>
      </c>
      <c r="BI7">
        <f t="shared" si="6"/>
        <v>6.0203910978352489E-19</v>
      </c>
      <c r="BJ7">
        <f t="shared" si="6"/>
        <v>1.1705781628298412E-22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3.7079444675369259E-17</v>
      </c>
      <c r="BZ7">
        <f>$BH$7-$BM$7</f>
        <v>-1</v>
      </c>
      <c r="CA7">
        <f>$BI$7-$BN$7</f>
        <v>6.0203910978352489E-19</v>
      </c>
      <c r="CB7">
        <f>$BJ$7-$BO$7</f>
        <v>1.1705781628298412E-22</v>
      </c>
      <c r="CD7">
        <f t="array" ref="CD7:CM16">(1/4)*(MMULT($AM$7:$AP$16,$BY$23:$CH$26))</f>
        <v>-3.6895305454528526</v>
      </c>
      <c r="CE7">
        <v>13.36719741283871</v>
      </c>
      <c r="CF7">
        <v>-3.6384738575209998</v>
      </c>
      <c r="CG7">
        <v>1.9807600020534838E-9</v>
      </c>
      <c r="CH7">
        <v>-2.8553133294003676</v>
      </c>
      <c r="CI7">
        <v>2.2500092700581042E-5</v>
      </c>
      <c r="CJ7">
        <v>1.5033068379581811E-10</v>
      </c>
      <c r="CK7">
        <v>-3.2096481280013642</v>
      </c>
      <c r="CL7">
        <v>6.0937591917296115E-8</v>
      </c>
      <c r="CM7">
        <v>2.5745884375492068E-2</v>
      </c>
      <c r="CO7">
        <f>(1/4)*SUM($BY$7:$CB$7)</f>
        <v>-0.25</v>
      </c>
      <c r="CR7">
        <f t="array" ref="CR7:CU16">MMULT(S49:AB58,BY7:CB16)</f>
        <v>-0.78426375185998365</v>
      </c>
      <c r="CS7">
        <v>-0.14652927938246899</v>
      </c>
      <c r="CT7">
        <v>-7.2146617885047434E-2</v>
      </c>
      <c r="CU7">
        <v>-0.17335943357374614</v>
      </c>
      <c r="CW7">
        <f>IF($AH$7&gt;0,$CR$7,0)</f>
        <v>-0.78426375185998365</v>
      </c>
      <c r="CX7">
        <f>IF($AI$7&gt;0,$CS$7,0)</f>
        <v>-0.14652927938246899</v>
      </c>
      <c r="CY7">
        <f>IF($AJ$7&gt;0,$CT$7,0)</f>
        <v>-7.2146617885047434E-2</v>
      </c>
      <c r="CZ7">
        <f>IF($AK$7&gt;0,$CU$7,0)</f>
        <v>-0.17335943357374614</v>
      </c>
      <c r="DB7">
        <f t="array" ref="DB7:DK16">(1/4)*(MMULT($X$7:$AA$16,$CW$23:$DF$26))</f>
        <v>-0.59546599458176674</v>
      </c>
      <c r="DC7">
        <v>8.3059053746402295E-2</v>
      </c>
      <c r="DD7">
        <v>0.15916440885193395</v>
      </c>
      <c r="DE7">
        <v>1.3102281634766293</v>
      </c>
      <c r="DF7">
        <v>0.69823837519915399</v>
      </c>
      <c r="DG7">
        <v>-0.11299352138539764</v>
      </c>
      <c r="DH7">
        <v>1.2925389418320179</v>
      </c>
      <c r="DI7">
        <v>0.75058179070327291</v>
      </c>
      <c r="DJ7">
        <v>5.1553967035645812E-2</v>
      </c>
      <c r="DK7">
        <v>0.32917703139045545</v>
      </c>
      <c r="DM7">
        <f>(1/4)*SUM($CW$7:$CZ$7)</f>
        <v>-0.29407477067531151</v>
      </c>
      <c r="DO7">
        <f t="array" ref="DO7:DR16">MMULT(S36:AB45,CW7:CZ16)</f>
        <v>0.2991076877723412</v>
      </c>
      <c r="DP7">
        <v>1.1170128384173164</v>
      </c>
      <c r="DQ7">
        <v>0.45651094197486297</v>
      </c>
      <c r="DR7">
        <v>0.34649955758296341</v>
      </c>
      <c r="DT7">
        <f>IF($S$7&gt;0,$DO$7,0)</f>
        <v>0.2991076877723412</v>
      </c>
      <c r="DU7">
        <f>IF($T$7&gt;0,$DP$7,0)</f>
        <v>1.1170128384173164</v>
      </c>
      <c r="DV7">
        <f>IF($U$7&gt;0,$DQ$7,0)</f>
        <v>0.45651094197486297</v>
      </c>
      <c r="DW7">
        <f>IF($V$7&gt;0,$DR$7,0)</f>
        <v>0.34649955758296341</v>
      </c>
      <c r="DY7">
        <f t="array" ref="DY7:EH16">(1/4)*(MMULT($C$7:$F$16,$DT$23:$EC$26))</f>
        <v>0.17705537448818601</v>
      </c>
      <c r="DZ7">
        <v>0.64352747126731624</v>
      </c>
      <c r="EA7">
        <v>0.42867403696809275</v>
      </c>
      <c r="EB7">
        <v>0.17219392342932718</v>
      </c>
      <c r="EC7">
        <v>0.41585992752688405</v>
      </c>
      <c r="ED7">
        <v>0.41900388101055996</v>
      </c>
      <c r="EE7">
        <v>0.23653097925755623</v>
      </c>
      <c r="EF7">
        <v>0.25809602747874633</v>
      </c>
      <c r="EG7">
        <v>0.47182328654041517</v>
      </c>
      <c r="EH7">
        <v>0.25391494581860108</v>
      </c>
      <c r="EJ7">
        <f>(1/4)*SUM($DT$7:$DW$7)</f>
        <v>0.55478275643687092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1.8298940905164369</v>
      </c>
      <c r="O8">
        <v>3.2102391922063656</v>
      </c>
      <c r="P8">
        <v>1.5484238086483464</v>
      </c>
      <c r="Q8">
        <v>2.6722036675172243</v>
      </c>
      <c r="S8">
        <f t="shared" ref="S8:S16" si="8">N8+$M24</f>
        <v>1.9224529126123222</v>
      </c>
      <c r="T8">
        <f t="shared" si="0"/>
        <v>3.3027980143022511</v>
      </c>
      <c r="U8">
        <f t="shared" si="0"/>
        <v>1.6409826307442317</v>
      </c>
      <c r="V8">
        <f t="shared" si="0"/>
        <v>2.7647624896131098</v>
      </c>
      <c r="X8">
        <f t="shared" ref="X8:X16" si="9" xml:space="preserve"> IF(S8&gt;0,S8,0)</f>
        <v>1.9224529126123222</v>
      </c>
      <c r="Y8">
        <f t="shared" si="1"/>
        <v>3.3027980143022511</v>
      </c>
      <c r="Z8">
        <f t="shared" si="1"/>
        <v>1.6409826307442317</v>
      </c>
      <c r="AA8">
        <f t="shared" si="1"/>
        <v>2.7647624896131098</v>
      </c>
      <c r="AC8">
        <v>9.6980823334188262</v>
      </c>
      <c r="AD8">
        <v>13.860798439730202</v>
      </c>
      <c r="AE8">
        <v>10.947485479892949</v>
      </c>
      <c r="AF8">
        <v>13.511646730588513</v>
      </c>
      <c r="AH8">
        <f t="shared" ref="AH8:AH16" si="10">AC8+$M37</f>
        <v>10.525217751342579</v>
      </c>
      <c r="AI8">
        <f t="shared" si="2"/>
        <v>14.687933857653954</v>
      </c>
      <c r="AJ8">
        <f t="shared" si="2"/>
        <v>11.774620897816702</v>
      </c>
      <c r="AK8">
        <f t="shared" si="2"/>
        <v>14.338782148512266</v>
      </c>
      <c r="AM8">
        <f t="shared" ref="AM8:AM16" si="11" xml:space="preserve"> IF(AH8&gt;0,AH8,0)</f>
        <v>10.525217751342579</v>
      </c>
      <c r="AN8">
        <f t="shared" si="3"/>
        <v>14.687933857653954</v>
      </c>
      <c r="AO8">
        <f t="shared" si="3"/>
        <v>11.774620897816702</v>
      </c>
      <c r="AP8">
        <f t="shared" si="3"/>
        <v>14.338782148512266</v>
      </c>
      <c r="AR8">
        <v>77.143029442369425</v>
      </c>
      <c r="AS8">
        <v>105.17196957257435</v>
      </c>
      <c r="AT8">
        <v>85.990119428888562</v>
      </c>
      <c r="AU8">
        <v>102.71041317120618</v>
      </c>
      <c r="AW8">
        <f t="shared" ref="AW8:AW16" si="12">AR8+$M50</f>
        <v>77.975293845322909</v>
      </c>
      <c r="AX8">
        <f t="shared" si="4"/>
        <v>106.00423397552784</v>
      </c>
      <c r="AY8">
        <f t="shared" si="4"/>
        <v>86.822383831842046</v>
      </c>
      <c r="AZ8">
        <f t="shared" si="4"/>
        <v>103.54267757415967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0.99538769366477253</v>
      </c>
      <c r="BH8">
        <f t="shared" si="6"/>
        <v>0.99914857494231313</v>
      </c>
      <c r="BI8">
        <f t="shared" si="6"/>
        <v>0.99782033510230184</v>
      </c>
      <c r="BJ8">
        <f t="shared" si="6"/>
        <v>0.99926193721529977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0.99538769366477253</v>
      </c>
      <c r="BZ8">
        <f>$BH$8-$BM$8</f>
        <v>0.99914857494231313</v>
      </c>
      <c r="CA8">
        <f>$BI$8-$BN$8</f>
        <v>0.99782033510230184</v>
      </c>
      <c r="CB8">
        <f>$BJ$8-$BO$8</f>
        <v>0.99926193721529977</v>
      </c>
      <c r="CD8">
        <v>-3.6719834644134886</v>
      </c>
      <c r="CE8">
        <v>12.807313950635717</v>
      </c>
      <c r="CF8">
        <v>-3.5846955366122271</v>
      </c>
      <c r="CG8">
        <v>1.8245763057535213E-9</v>
      </c>
      <c r="CH8">
        <v>-2.6310968352606312</v>
      </c>
      <c r="CI8">
        <v>2.0767416379580455E-5</v>
      </c>
      <c r="CJ8">
        <v>1.3847561912495236E-10</v>
      </c>
      <c r="CK8">
        <v>-2.9436552133777343</v>
      </c>
      <c r="CL8">
        <v>5.61176847134688E-8</v>
      </c>
      <c r="CM8">
        <v>2.4096273531250115E-2</v>
      </c>
      <c r="CO8">
        <f>(1/4)*SUM($BY$8:$CB$8)</f>
        <v>0.99790463523117179</v>
      </c>
      <c r="CR8">
        <v>-6.8548603431082392E-2</v>
      </c>
      <c r="CS8">
        <v>0.28475195702176764</v>
      </c>
      <c r="CT8">
        <v>-0.18192123718901027</v>
      </c>
      <c r="CU8">
        <v>6.4398038966280186E-2</v>
      </c>
      <c r="CW8">
        <f>IF($AH$8&gt;0,$CR$8,0)</f>
        <v>-6.8548603431082392E-2</v>
      </c>
      <c r="CX8">
        <f>IF($AI$8&gt;0,$CS$8,0)</f>
        <v>0.28475195702176764</v>
      </c>
      <c r="CY8">
        <f>IF($AJ$8&gt;0,$CT$8,0)</f>
        <v>-0.18192123718901027</v>
      </c>
      <c r="CZ8">
        <f>IF($AK$8&gt;0,$CU$8,0)</f>
        <v>6.4398038966280186E-2</v>
      </c>
      <c r="DB8">
        <v>-0.64733893824565614</v>
      </c>
      <c r="DC8">
        <v>0.17205310701163254</v>
      </c>
      <c r="DD8">
        <v>0.23768772897454918</v>
      </c>
      <c r="DE8">
        <v>1.4741146717222895</v>
      </c>
      <c r="DF8">
        <v>0.82285889925552924</v>
      </c>
      <c r="DG8">
        <v>-0.16165136357994675</v>
      </c>
      <c r="DH8">
        <v>1.4557799901119908</v>
      </c>
      <c r="DI8">
        <v>0.7680841233156851</v>
      </c>
      <c r="DJ8">
        <v>9.2041579227140957E-2</v>
      </c>
      <c r="DK8">
        <v>0.47004259095993411</v>
      </c>
      <c r="DM8">
        <f>(1/4)*SUM($CW$8:$CZ$8)</f>
        <v>2.4670038841988796E-2</v>
      </c>
      <c r="DO8">
        <v>0.84025999433711607</v>
      </c>
      <c r="DP8">
        <v>2.3292065792758496</v>
      </c>
      <c r="DQ8">
        <v>1.206558888336497</v>
      </c>
      <c r="DR8">
        <v>1.9426444694156824</v>
      </c>
      <c r="DT8">
        <f>IF($S$8&gt;0,$DO$8,0)</f>
        <v>0.84025999433711607</v>
      </c>
      <c r="DU8">
        <f>IF($T$8&gt;0,$DP$8,0)</f>
        <v>2.3292065792758496</v>
      </c>
      <c r="DV8">
        <f>IF($U$8&gt;0,$DQ$8,0)</f>
        <v>1.206558888336497</v>
      </c>
      <c r="DW8">
        <f>IF($V$8&gt;0,$DR$8,0)</f>
        <v>1.9426444694156824</v>
      </c>
      <c r="DY8">
        <v>0.28047044343110999</v>
      </c>
      <c r="DZ8">
        <v>0.78709249931301351</v>
      </c>
      <c r="EA8">
        <v>0.59428184119185812</v>
      </c>
      <c r="EB8">
        <v>0.28091263606141886</v>
      </c>
      <c r="EC8">
        <v>0.48972475966036733</v>
      </c>
      <c r="ED8">
        <v>0.57303710050322232</v>
      </c>
      <c r="EE8">
        <v>0.49640179712680998</v>
      </c>
      <c r="EF8">
        <v>0.38547659217836439</v>
      </c>
      <c r="EG8">
        <v>0.58609395723474533</v>
      </c>
      <c r="EH8">
        <v>0.32863619751148876</v>
      </c>
      <c r="EJ8">
        <f>(1/4)*SUM($DT$8:$DW$8)</f>
        <v>1.5796674828412862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1.2337906409551718</v>
      </c>
      <c r="O9">
        <v>2.6950905873921913</v>
      </c>
      <c r="P9">
        <v>1.2619398479139869</v>
      </c>
      <c r="Q9">
        <v>2.4359914433715772</v>
      </c>
      <c r="S9">
        <f t="shared" si="8"/>
        <v>2.1464072812822801</v>
      </c>
      <c r="T9">
        <f t="shared" si="0"/>
        <v>3.6077072277192994</v>
      </c>
      <c r="U9">
        <f t="shared" si="0"/>
        <v>2.174556488241095</v>
      </c>
      <c r="V9">
        <f t="shared" si="0"/>
        <v>3.3486080836986853</v>
      </c>
      <c r="X9">
        <f t="shared" si="9"/>
        <v>2.1464072812822801</v>
      </c>
      <c r="Y9">
        <f t="shared" si="1"/>
        <v>3.6077072277192994</v>
      </c>
      <c r="Z9">
        <f t="shared" si="1"/>
        <v>2.174556488241095</v>
      </c>
      <c r="AA9">
        <f t="shared" si="1"/>
        <v>3.3486080836986853</v>
      </c>
      <c r="AC9">
        <v>10.859460445805468</v>
      </c>
      <c r="AD9">
        <v>14.612263871612491</v>
      </c>
      <c r="AE9">
        <v>12.145079606744499</v>
      </c>
      <c r="AF9">
        <v>14.035006705332618</v>
      </c>
      <c r="AH9">
        <f t="shared" si="10"/>
        <v>11.036433364461733</v>
      </c>
      <c r="AI9">
        <f t="shared" si="2"/>
        <v>14.789236790268756</v>
      </c>
      <c r="AJ9">
        <f t="shared" si="2"/>
        <v>12.322052525400764</v>
      </c>
      <c r="AK9">
        <f t="shared" si="2"/>
        <v>14.211979623988883</v>
      </c>
      <c r="AM9">
        <f t="shared" si="11"/>
        <v>11.036433364461733</v>
      </c>
      <c r="AN9">
        <f t="shared" si="3"/>
        <v>14.789236790268756</v>
      </c>
      <c r="AO9">
        <f t="shared" si="3"/>
        <v>12.322052525400764</v>
      </c>
      <c r="AP9">
        <f t="shared" si="3"/>
        <v>14.211979623988883</v>
      </c>
      <c r="AR9">
        <v>54.570199371927124</v>
      </c>
      <c r="AS9">
        <v>73.201524455025336</v>
      </c>
      <c r="AT9">
        <v>61.270197909102329</v>
      </c>
      <c r="AU9">
        <v>71.971558506528837</v>
      </c>
      <c r="AW9">
        <f t="shared" si="12"/>
        <v>55.503653403930642</v>
      </c>
      <c r="AX9">
        <f t="shared" si="4"/>
        <v>74.134978487028846</v>
      </c>
      <c r="AY9">
        <f t="shared" si="4"/>
        <v>62.203651941105846</v>
      </c>
      <c r="AZ9">
        <f t="shared" si="4"/>
        <v>72.905012538532347</v>
      </c>
      <c r="BB9">
        <f t="shared" si="13"/>
        <v>1.7405662451759556E-10</v>
      </c>
      <c r="BC9">
        <f t="shared" si="5"/>
        <v>1.4433052753090501E-14</v>
      </c>
      <c r="BD9">
        <f t="shared" si="5"/>
        <v>2.0333895551411193E-11</v>
      </c>
      <c r="BE9">
        <f t="shared" si="5"/>
        <v>4.9457383496232835E-14</v>
      </c>
      <c r="BG9">
        <f t="shared" si="14"/>
        <v>1.7325382204564475E-10</v>
      </c>
      <c r="BH9">
        <f t="shared" si="6"/>
        <v>1.4420764090317601E-14</v>
      </c>
      <c r="BI9">
        <f t="shared" si="6"/>
        <v>2.0289574473044321E-11</v>
      </c>
      <c r="BJ9">
        <f t="shared" si="6"/>
        <v>4.9420880842045616E-14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1.7325382204564475E-10</v>
      </c>
      <c r="BZ9">
        <f>$BH$9-$BM$9</f>
        <v>1.4420764090317601E-14</v>
      </c>
      <c r="CA9">
        <f>$BI$9-$BN$9</f>
        <v>2.0289574473044321E-11</v>
      </c>
      <c r="CB9">
        <f>$BJ$9-$BO$9</f>
        <v>-0.9999999999999506</v>
      </c>
      <c r="CD9">
        <v>-3.697309197567189</v>
      </c>
      <c r="CE9">
        <v>13.064714921798256</v>
      </c>
      <c r="CF9">
        <v>-3.5529949054564636</v>
      </c>
      <c r="CG9">
        <v>1.9127216888143994E-9</v>
      </c>
      <c r="CH9">
        <v>-2.7588913078490025</v>
      </c>
      <c r="CI9">
        <v>2.1729453981194015E-5</v>
      </c>
      <c r="CJ9">
        <v>1.4517419932659846E-10</v>
      </c>
      <c r="CK9">
        <v>-3.0805131197409086</v>
      </c>
      <c r="CL9">
        <v>5.8814862132478358E-8</v>
      </c>
      <c r="CM9">
        <v>2.497181848857075E-2</v>
      </c>
      <c r="CO9">
        <f>(1/4)*SUM($BY$9:$CB$9)</f>
        <v>-0.24999999995159819</v>
      </c>
      <c r="CR9">
        <v>-0.27242320181507018</v>
      </c>
      <c r="CS9">
        <v>0.35823876832977763</v>
      </c>
      <c r="CT9">
        <v>3.8443125141129818E-2</v>
      </c>
      <c r="CU9">
        <v>8.2537614436779816E-2</v>
      </c>
      <c r="CW9">
        <f>IF($AH$9&gt;0,$CR$9,0)</f>
        <v>-0.27242320181507018</v>
      </c>
      <c r="CX9">
        <f>IF($AI$9&gt;0,$CS$9,0)</f>
        <v>0.35823876832977763</v>
      </c>
      <c r="CY9">
        <f>IF($AJ$9&gt;0,$CT$9,0)</f>
        <v>3.8443125141129818E-2</v>
      </c>
      <c r="CZ9">
        <f>IF($AK$9&gt;0,$CU$9,0)</f>
        <v>8.2537614436779816E-2</v>
      </c>
      <c r="DB9">
        <v>-0.73734596610392877</v>
      </c>
      <c r="DC9">
        <v>0.17505356477676476</v>
      </c>
      <c r="DD9">
        <v>0.26691807997565353</v>
      </c>
      <c r="DE9">
        <v>1.7476921948237825</v>
      </c>
      <c r="DF9">
        <v>0.93885412817889535</v>
      </c>
      <c r="DG9">
        <v>-0.19750278975043986</v>
      </c>
      <c r="DH9">
        <v>1.6969251169953559</v>
      </c>
      <c r="DI9">
        <v>0.89522828611891025</v>
      </c>
      <c r="DJ9">
        <v>8.3492944741836356E-2</v>
      </c>
      <c r="DK9">
        <v>0.53078177576944785</v>
      </c>
      <c r="DM9">
        <f>(1/4)*SUM($CW$9:$CZ$9)</f>
        <v>5.1699076523154273E-2</v>
      </c>
      <c r="DO9">
        <v>0.37871309578347201</v>
      </c>
      <c r="DP9">
        <v>1.8107168934828883</v>
      </c>
      <c r="DQ9">
        <v>0.7957625391162233</v>
      </c>
      <c r="DR9">
        <v>1.4408070882837984</v>
      </c>
      <c r="DT9">
        <f>IF($S$9&gt;0,$DO$9,0)</f>
        <v>0.37871309578347201</v>
      </c>
      <c r="DU9">
        <f>IF($T$9&gt;0,$DP$9,0)</f>
        <v>1.8107168934828883</v>
      </c>
      <c r="DV9">
        <f>IF($U$9&gt;0,$DQ$9,0)</f>
        <v>0.7957625391162233</v>
      </c>
      <c r="DW9">
        <f>IF($V$9&gt;0,$DR$9,0)</f>
        <v>1.4408070882837984</v>
      </c>
      <c r="DY9">
        <v>0.37642576066675648</v>
      </c>
      <c r="DZ9">
        <v>0.89835749797098541</v>
      </c>
      <c r="EA9">
        <v>0.61907073357315512</v>
      </c>
      <c r="EB9">
        <v>0.33844626286452584</v>
      </c>
      <c r="EC9">
        <v>0.72749738725423607</v>
      </c>
      <c r="ED9">
        <v>0.65504479149354422</v>
      </c>
      <c r="EE9">
        <v>0.45257084802461356</v>
      </c>
      <c r="EF9">
        <v>0.44171836499787365</v>
      </c>
      <c r="EG9">
        <v>0.77568201204426723</v>
      </c>
      <c r="EH9">
        <v>0.40379393974100108</v>
      </c>
      <c r="EJ9">
        <f>(1/4)*SUM($DT$9:$DW$9)</f>
        <v>1.1064999041665955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2.9307034390220283</v>
      </c>
      <c r="O10">
        <v>3.793841379229236</v>
      </c>
      <c r="P10">
        <v>3.297380993779977</v>
      </c>
      <c r="Q10">
        <v>4.0072854024872191</v>
      </c>
      <c r="S10">
        <f t="shared" si="8"/>
        <v>3.6501811788596696</v>
      </c>
      <c r="T10">
        <f t="shared" si="0"/>
        <v>4.5133191190668773</v>
      </c>
      <c r="U10">
        <f t="shared" si="0"/>
        <v>4.0168587336176182</v>
      </c>
      <c r="V10">
        <f t="shared" si="0"/>
        <v>4.7267631423248604</v>
      </c>
      <c r="X10">
        <f t="shared" si="9"/>
        <v>3.6501811788596696</v>
      </c>
      <c r="Y10">
        <f t="shared" si="1"/>
        <v>4.5133191190668773</v>
      </c>
      <c r="Z10">
        <f t="shared" si="1"/>
        <v>4.0168587336176182</v>
      </c>
      <c r="AA10">
        <f t="shared" si="1"/>
        <v>4.7267631423248604</v>
      </c>
      <c r="AC10">
        <v>12.997989440475758</v>
      </c>
      <c r="AD10">
        <v>18.335656832463094</v>
      </c>
      <c r="AE10">
        <v>14.661414600918118</v>
      </c>
      <c r="AF10">
        <v>18.007438186823006</v>
      </c>
      <c r="AH10">
        <f t="shared" si="10"/>
        <v>13.582247505067192</v>
      </c>
      <c r="AI10">
        <f t="shared" si="2"/>
        <v>18.919914897054529</v>
      </c>
      <c r="AJ10">
        <f t="shared" si="2"/>
        <v>15.245672665509552</v>
      </c>
      <c r="AK10">
        <f t="shared" si="2"/>
        <v>18.59169625141444</v>
      </c>
      <c r="AM10">
        <f t="shared" si="11"/>
        <v>13.582247505067192</v>
      </c>
      <c r="AN10">
        <f t="shared" si="3"/>
        <v>18.919914897054529</v>
      </c>
      <c r="AO10">
        <f t="shared" si="3"/>
        <v>15.245672665509552</v>
      </c>
      <c r="AP10">
        <f t="shared" si="3"/>
        <v>18.59169625141444</v>
      </c>
      <c r="AR10">
        <v>56.516256935536617</v>
      </c>
      <c r="AS10">
        <v>76.65704443265588</v>
      </c>
      <c r="AT10">
        <v>62.972846410099763</v>
      </c>
      <c r="AU10">
        <v>74.769426448264923</v>
      </c>
      <c r="AW10">
        <f t="shared" si="12"/>
        <v>56.791450413205368</v>
      </c>
      <c r="AX10">
        <f t="shared" si="4"/>
        <v>76.932237910324631</v>
      </c>
      <c r="AY10">
        <f t="shared" si="4"/>
        <v>63.248039887768513</v>
      </c>
      <c r="AZ10">
        <f t="shared" si="4"/>
        <v>75.044619925933674</v>
      </c>
      <c r="BB10">
        <f t="shared" si="13"/>
        <v>6.3091912440461614E-10</v>
      </c>
      <c r="BC10">
        <f t="shared" si="5"/>
        <v>2.3669687870207036E-13</v>
      </c>
      <c r="BD10">
        <f t="shared" si="5"/>
        <v>5.7781992104822504E-11</v>
      </c>
      <c r="BE10">
        <f t="shared" si="5"/>
        <v>4.2019494009711178E-13</v>
      </c>
      <c r="BG10">
        <f t="shared" si="14"/>
        <v>6.2800913213010851E-10</v>
      </c>
      <c r="BH10">
        <f t="shared" si="6"/>
        <v>2.3649534904846713E-13</v>
      </c>
      <c r="BI10">
        <f t="shared" si="6"/>
        <v>5.7656046724912548E-11</v>
      </c>
      <c r="BJ10">
        <f t="shared" si="6"/>
        <v>4.1988480984950675E-13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6.2800913213010851E-10</v>
      </c>
      <c r="BZ10">
        <f>$BH$10-$BM$10</f>
        <v>2.3649534904846713E-13</v>
      </c>
      <c r="CA10">
        <f>$BI$10-$BN$10</f>
        <v>5.7656046724912548E-11</v>
      </c>
      <c r="CB10">
        <f>$BJ$10-$BO$10</f>
        <v>4.1988480984950675E-13</v>
      </c>
      <c r="CD10">
        <v>-4.7299787242636322</v>
      </c>
      <c r="CE10">
        <v>16.553456161635093</v>
      </c>
      <c r="CF10">
        <v>-4.6479240621876858</v>
      </c>
      <c r="CG10">
        <v>2.3552653815779429E-9</v>
      </c>
      <c r="CH10">
        <v>-3.3952936546878347</v>
      </c>
      <c r="CI10">
        <v>2.6818158365933661E-5</v>
      </c>
      <c r="CJ10">
        <v>1.7874575517617338E-10</v>
      </c>
      <c r="CK10">
        <v>-3.8114181520775001</v>
      </c>
      <c r="CL10">
        <v>7.2459315152764872E-8</v>
      </c>
      <c r="CM10">
        <v>3.1131538429867139E-2</v>
      </c>
      <c r="CO10">
        <f>(1/4)*SUM($BY$10:$CB$10)</f>
        <v>1.7158038975347975E-10</v>
      </c>
      <c r="CR10">
        <v>1.3410730953587283E-2</v>
      </c>
      <c r="CS10">
        <v>0.68401298909237052</v>
      </c>
      <c r="CT10">
        <v>0.64203013226516237</v>
      </c>
      <c r="CU10">
        <v>0.92520068545647238</v>
      </c>
      <c r="CW10">
        <f>IF($AH$10&gt;0,$CR$10,0)</f>
        <v>1.3410730953587283E-2</v>
      </c>
      <c r="CX10">
        <f>IF($AI$10&gt;0,$CS$10,0)</f>
        <v>0.68401298909237052</v>
      </c>
      <c r="CY10">
        <f>IF($AJ$10&gt;0,$CT$10,0)</f>
        <v>0.64203013226516237</v>
      </c>
      <c r="CZ10">
        <f>IF($AK$10&gt;0,$CU$10,0)</f>
        <v>0.92520068545647238</v>
      </c>
      <c r="DB10">
        <v>-1.1583174843960991</v>
      </c>
      <c r="DC10">
        <v>0.15215099908185414</v>
      </c>
      <c r="DD10">
        <v>0.29175204877239752</v>
      </c>
      <c r="DE10">
        <v>2.5220673355966392</v>
      </c>
      <c r="DF10">
        <v>1.3544361656073627</v>
      </c>
      <c r="DG10">
        <v>-0.22513768914914528</v>
      </c>
      <c r="DH10">
        <v>2.4858163889535234</v>
      </c>
      <c r="DI10">
        <v>1.4353799727873648</v>
      </c>
      <c r="DJ10">
        <v>8.5517710284474163E-2</v>
      </c>
      <c r="DK10">
        <v>0.63540434480904795</v>
      </c>
      <c r="DM10">
        <f>(1/4)*SUM($CW$10:$CZ$10)</f>
        <v>0.5661636344418981</v>
      </c>
      <c r="DO10">
        <v>3.4575729940075968E-2</v>
      </c>
      <c r="DP10">
        <v>1.0046817210457126</v>
      </c>
      <c r="DQ10">
        <v>0.65169346059310873</v>
      </c>
      <c r="DR10">
        <v>0.45802727150407085</v>
      </c>
      <c r="DT10">
        <f>IF($S$10&gt;0,$DO$10,0)</f>
        <v>3.4575729940075968E-2</v>
      </c>
      <c r="DU10">
        <f>IF($T$10&gt;0,$DP$10,0)</f>
        <v>1.0046817210457126</v>
      </c>
      <c r="DV10">
        <f>IF($U$10&gt;0,$DQ$10,0)</f>
        <v>0.65169346059310873</v>
      </c>
      <c r="DW10">
        <f>IF($V$10&gt;0,$DR$10,0)</f>
        <v>0.45802727150407085</v>
      </c>
      <c r="DY10">
        <v>0.18433305574446757</v>
      </c>
      <c r="DZ10">
        <v>0.63347181350141635</v>
      </c>
      <c r="EA10">
        <v>0.42508631714311035</v>
      </c>
      <c r="EB10">
        <v>0.22500056911870531</v>
      </c>
      <c r="EC10">
        <v>0.48634767622604613</v>
      </c>
      <c r="ED10">
        <v>0.41247506255561772</v>
      </c>
      <c r="EE10">
        <v>0.25505514459114226</v>
      </c>
      <c r="EF10">
        <v>0.30361851803873774</v>
      </c>
      <c r="EG10">
        <v>0.44759560710412355</v>
      </c>
      <c r="EH10">
        <v>0.23084683678713297</v>
      </c>
      <c r="EJ10">
        <f>(1/4)*SUM($DT$10:$DW$10)</f>
        <v>0.53724454577074199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1.9289344815860858</v>
      </c>
      <c r="O11">
        <v>2.233282292388969</v>
      </c>
      <c r="P11">
        <v>2.21311203149209</v>
      </c>
      <c r="Q11">
        <v>2.2202307789924864</v>
      </c>
      <c r="S11">
        <f t="shared" si="8"/>
        <v>1.9571814467735937</v>
      </c>
      <c r="T11">
        <f t="shared" si="0"/>
        <v>2.2615292575764769</v>
      </c>
      <c r="U11">
        <f t="shared" si="0"/>
        <v>2.2413589966795979</v>
      </c>
      <c r="V11">
        <f t="shared" si="0"/>
        <v>2.2484777441799944</v>
      </c>
      <c r="X11">
        <f t="shared" si="9"/>
        <v>1.9571814467735937</v>
      </c>
      <c r="Y11">
        <f t="shared" si="1"/>
        <v>2.2615292575764769</v>
      </c>
      <c r="Z11">
        <f t="shared" si="1"/>
        <v>2.2413589966795979</v>
      </c>
      <c r="AA11">
        <f t="shared" si="1"/>
        <v>2.2484777441799944</v>
      </c>
      <c r="AC11">
        <v>11.796840338256835</v>
      </c>
      <c r="AD11">
        <v>16.489315703320806</v>
      </c>
      <c r="AE11">
        <v>13.035648812624498</v>
      </c>
      <c r="AF11">
        <v>15.931990395773278</v>
      </c>
      <c r="AH11">
        <f t="shared" si="10"/>
        <v>12.171557854793244</v>
      </c>
      <c r="AI11">
        <f t="shared" si="2"/>
        <v>16.864033219857216</v>
      </c>
      <c r="AJ11">
        <f t="shared" si="2"/>
        <v>13.410366329160906</v>
      </c>
      <c r="AK11">
        <f t="shared" si="2"/>
        <v>16.306707912309687</v>
      </c>
      <c r="AM11">
        <f t="shared" si="11"/>
        <v>12.171557854793244</v>
      </c>
      <c r="AN11">
        <f t="shared" si="3"/>
        <v>16.864033219857216</v>
      </c>
      <c r="AO11">
        <f t="shared" si="3"/>
        <v>13.410366329160906</v>
      </c>
      <c r="AP11">
        <f t="shared" si="3"/>
        <v>16.306707912309687</v>
      </c>
      <c r="AR11">
        <v>67.983888847112738</v>
      </c>
      <c r="AS11">
        <v>92.225680201242483</v>
      </c>
      <c r="AT11">
        <v>76.06665739389048</v>
      </c>
      <c r="AU11">
        <v>90.151464282417933</v>
      </c>
      <c r="AW11">
        <f t="shared" si="12"/>
        <v>68.062804249928931</v>
      </c>
      <c r="AX11">
        <f t="shared" si="4"/>
        <v>92.304595604058676</v>
      </c>
      <c r="AY11">
        <f t="shared" si="4"/>
        <v>76.145572796706674</v>
      </c>
      <c r="AZ11">
        <f t="shared" si="4"/>
        <v>90.230379685234126</v>
      </c>
      <c r="BB11">
        <f t="shared" si="13"/>
        <v>4.955191771101669E-5</v>
      </c>
      <c r="BC11">
        <f t="shared" si="5"/>
        <v>1.1228523472672649E-6</v>
      </c>
      <c r="BD11">
        <f t="shared" si="5"/>
        <v>2.3073840335943853E-5</v>
      </c>
      <c r="BE11">
        <f t="shared" si="5"/>
        <v>1.6540265840248168E-6</v>
      </c>
      <c r="BG11">
        <f t="shared" si="14"/>
        <v>4.93233690870355E-5</v>
      </c>
      <c r="BH11">
        <f t="shared" si="6"/>
        <v>1.1218963226427189E-6</v>
      </c>
      <c r="BI11">
        <f t="shared" si="6"/>
        <v>2.3023547096108505E-5</v>
      </c>
      <c r="BJ11">
        <f t="shared" si="6"/>
        <v>1.6528058085582432E-6</v>
      </c>
      <c r="BL11">
        <v>1</v>
      </c>
      <c r="BM11">
        <v>0</v>
      </c>
      <c r="BN11">
        <v>0</v>
      </c>
      <c r="BO11">
        <v>0</v>
      </c>
      <c r="BQ11">
        <f t="shared" si="15"/>
        <v>9.9171125712340622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-0.99995067663091297</v>
      </c>
      <c r="BZ11">
        <f>$BH$11-$BM$11</f>
        <v>1.1218963226427189E-6</v>
      </c>
      <c r="CA11">
        <f>$BI$11-$BN$11</f>
        <v>2.3023547096108505E-5</v>
      </c>
      <c r="CB11">
        <f>$BJ$11-$BO$11</f>
        <v>1.6528058085582432E-6</v>
      </c>
      <c r="CD11">
        <v>-4.216008304964304</v>
      </c>
      <c r="CE11">
        <v>14.660225605814189</v>
      </c>
      <c r="CF11">
        <v>-4.0766769774819442</v>
      </c>
      <c r="CG11">
        <v>2.1069683492765335E-9</v>
      </c>
      <c r="CH11">
        <v>-3.0426507217084104</v>
      </c>
      <c r="CI11">
        <v>2.3935853696224403E-5</v>
      </c>
      <c r="CJ11">
        <v>1.5993369471417589E-10</v>
      </c>
      <c r="CK11">
        <v>-3.3525915695067905</v>
      </c>
      <c r="CL11">
        <v>6.4724718104667519E-8</v>
      </c>
      <c r="CM11">
        <v>2.7677965001946123E-2</v>
      </c>
      <c r="CO11">
        <f>(1/4)*SUM($BY$11:$CB$11)</f>
        <v>-0.24998121959542141</v>
      </c>
      <c r="CR11">
        <v>0.53078958622982231</v>
      </c>
      <c r="CS11">
        <v>0.33250872168748996</v>
      </c>
      <c r="CT11">
        <v>-2.1082017442946521E-2</v>
      </c>
      <c r="CU11">
        <v>0.43671154185709665</v>
      </c>
      <c r="CW11">
        <f>IF($AH$11&gt;0,$CR$11,0)</f>
        <v>0.53078958622982231</v>
      </c>
      <c r="CX11">
        <f>IF($AI$11&gt;0,$CS$11,0)</f>
        <v>0.33250872168748996</v>
      </c>
      <c r="CY11">
        <f>IF($AJ$11&gt;0,$CT$11,0)</f>
        <v>-2.1082017442946521E-2</v>
      </c>
      <c r="CZ11">
        <f>IF($AK$11&gt;0,$CU$11,0)</f>
        <v>0.43671154185709665</v>
      </c>
      <c r="DB11">
        <v>-0.60445700403583391</v>
      </c>
      <c r="DC11">
        <v>6.1714895710794429E-2</v>
      </c>
      <c r="DD11">
        <v>0.13718366325679987</v>
      </c>
      <c r="DE11">
        <v>1.273118946111409</v>
      </c>
      <c r="DF11">
        <v>0.68137838645839022</v>
      </c>
      <c r="DG11">
        <v>-9.1083159866454794E-2</v>
      </c>
      <c r="DH11">
        <v>1.2709541107712978</v>
      </c>
      <c r="DI11">
        <v>0.77179344114816006</v>
      </c>
      <c r="DJ11">
        <v>4.9276375459667732E-2</v>
      </c>
      <c r="DK11">
        <v>0.28988671742046979</v>
      </c>
      <c r="DM11">
        <f>(1/4)*SUM($CW$11:$CZ$11)</f>
        <v>0.31973195808286559</v>
      </c>
      <c r="DO11">
        <v>0.66786681472290077</v>
      </c>
      <c r="DP11">
        <v>1.6990976790911836</v>
      </c>
      <c r="DQ11">
        <v>1.3146730419516079</v>
      </c>
      <c r="DR11">
        <v>0.7941717094456896</v>
      </c>
      <c r="DT11">
        <f>IF($S$11&gt;0,$DO$11,0)</f>
        <v>0.66786681472290077</v>
      </c>
      <c r="DU11">
        <f>IF($T$11&gt;0,$DP$11,0)</f>
        <v>1.6990976790911836</v>
      </c>
      <c r="DV11">
        <f>IF($U$11&gt;0,$DQ$11,0)</f>
        <v>1.3146730419516079</v>
      </c>
      <c r="DW11">
        <f>IF($V$11&gt;0,$DR$11,0)</f>
        <v>0.7941717094456896</v>
      </c>
      <c r="DY11">
        <v>0.35767596053950307</v>
      </c>
      <c r="DZ11">
        <v>1.032080318859137</v>
      </c>
      <c r="EA11">
        <v>0.74630012346606711</v>
      </c>
      <c r="EB11">
        <v>0.36483508006228288</v>
      </c>
      <c r="EC11">
        <v>0.70105677804109234</v>
      </c>
      <c r="ED11">
        <v>0.73034573929224478</v>
      </c>
      <c r="EE11">
        <v>0.5674444573441394</v>
      </c>
      <c r="EF11">
        <v>0.49759684331364318</v>
      </c>
      <c r="EG11">
        <v>0.77686496706867758</v>
      </c>
      <c r="EH11">
        <v>0.42288918429337952</v>
      </c>
      <c r="EJ11">
        <f>(1/4)*SUM($DT$11:$DW$11)</f>
        <v>1.1189523113028454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1.9685359500537964</v>
      </c>
      <c r="O12">
        <v>3.0350214461760361</v>
      </c>
      <c r="P12">
        <v>2.6787271611608432</v>
      </c>
      <c r="Q12">
        <v>3.390912406749238</v>
      </c>
      <c r="S12">
        <f t="shared" si="8"/>
        <v>2.0707724566695931</v>
      </c>
      <c r="T12">
        <f t="shared" si="0"/>
        <v>3.1372579527918329</v>
      </c>
      <c r="U12">
        <f t="shared" si="0"/>
        <v>2.7809636677766401</v>
      </c>
      <c r="V12">
        <f t="shared" si="0"/>
        <v>3.4931489133650349</v>
      </c>
      <c r="X12">
        <f t="shared" si="9"/>
        <v>2.0707724566695931</v>
      </c>
      <c r="Y12">
        <f t="shared" si="1"/>
        <v>3.1372579527918329</v>
      </c>
      <c r="Z12">
        <f t="shared" si="1"/>
        <v>2.7809636677766401</v>
      </c>
      <c r="AA12">
        <f t="shared" si="1"/>
        <v>3.4931489133650349</v>
      </c>
      <c r="AC12">
        <v>9.7481978719938507</v>
      </c>
      <c r="AD12">
        <v>12.64147097178436</v>
      </c>
      <c r="AE12">
        <v>11.186397971171075</v>
      </c>
      <c r="AF12">
        <v>12.930036185700507</v>
      </c>
      <c r="AH12">
        <f t="shared" si="10"/>
        <v>10.588339690089828</v>
      </c>
      <c r="AI12">
        <f t="shared" si="2"/>
        <v>13.481612789880337</v>
      </c>
      <c r="AJ12">
        <f t="shared" si="2"/>
        <v>12.026539789267053</v>
      </c>
      <c r="AK12">
        <f t="shared" si="2"/>
        <v>13.770178003796484</v>
      </c>
      <c r="AM12">
        <f t="shared" si="11"/>
        <v>10.588339690089828</v>
      </c>
      <c r="AN12">
        <f t="shared" si="3"/>
        <v>13.481612789880337</v>
      </c>
      <c r="AO12">
        <f t="shared" si="3"/>
        <v>12.026539789267053</v>
      </c>
      <c r="AP12">
        <f t="shared" si="3"/>
        <v>13.770178003796484</v>
      </c>
      <c r="AR12">
        <v>65.064796053578988</v>
      </c>
      <c r="AS12">
        <v>88.938391955983121</v>
      </c>
      <c r="AT12">
        <v>72.395486486626012</v>
      </c>
      <c r="AU12">
        <v>86.660472862306889</v>
      </c>
      <c r="AW12">
        <f t="shared" si="12"/>
        <v>65.972659105406706</v>
      </c>
      <c r="AX12">
        <f t="shared" si="4"/>
        <v>89.846255007810839</v>
      </c>
      <c r="AY12">
        <f t="shared" si="4"/>
        <v>73.30334953845373</v>
      </c>
      <c r="AZ12">
        <f t="shared" si="4"/>
        <v>87.568335914134607</v>
      </c>
      <c r="BB12">
        <f t="shared" si="13"/>
        <v>6.1280452591838675E-6</v>
      </c>
      <c r="BC12">
        <f t="shared" si="5"/>
        <v>9.609015537191278E-8</v>
      </c>
      <c r="BD12">
        <f t="shared" si="5"/>
        <v>1.3451106328470972E-6</v>
      </c>
      <c r="BE12">
        <f t="shared" si="5"/>
        <v>1.1546000315073747E-7</v>
      </c>
      <c r="BG12">
        <f t="shared" si="14"/>
        <v>6.0997808372123726E-6</v>
      </c>
      <c r="BH12">
        <f t="shared" si="6"/>
        <v>9.6008341805832101E-8</v>
      </c>
      <c r="BI12">
        <f t="shared" si="6"/>
        <v>1.3421787424171597E-6</v>
      </c>
      <c r="BJ12">
        <f t="shared" si="6"/>
        <v>1.1537478641929052E-7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6.0997808372123726E-6</v>
      </c>
      <c r="BZ12">
        <f>$BH$12-$BM$12</f>
        <v>9.6008341805832101E-8</v>
      </c>
      <c r="CA12">
        <f>$BI$12-$BN$12</f>
        <v>1.3421787424171597E-6</v>
      </c>
      <c r="CB12">
        <f>$BJ$12-$BO$12</f>
        <v>1.1537478641929052E-7</v>
      </c>
      <c r="CD12">
        <v>-3.3704031974700843</v>
      </c>
      <c r="CE12">
        <v>12.442494485327872</v>
      </c>
      <c r="CF12">
        <v>-3.4425445004292814</v>
      </c>
      <c r="CG12">
        <v>1.8379867466990735E-9</v>
      </c>
      <c r="CH12">
        <v>-2.6468756648740084</v>
      </c>
      <c r="CI12">
        <v>2.0902849056115465E-5</v>
      </c>
      <c r="CJ12">
        <v>1.3947942539255429E-10</v>
      </c>
      <c r="CK12">
        <v>-3.006634936154549</v>
      </c>
      <c r="CL12">
        <v>5.6592972414081255E-8</v>
      </c>
      <c r="CM12">
        <v>2.3942852180556574E-2</v>
      </c>
      <c r="CO12">
        <f>(1/4)*SUM($BY$12:$CB$12)</f>
        <v>1.9133356769636641E-6</v>
      </c>
      <c r="CR12">
        <v>0.19536473065909077</v>
      </c>
      <c r="CS12">
        <v>-3.6881989569463015E-2</v>
      </c>
      <c r="CT12">
        <v>7.603691846984649E-2</v>
      </c>
      <c r="CU12">
        <v>-0.37079006035391038</v>
      </c>
      <c r="CW12">
        <f>IF($AH$12&gt;0,$CR$12,0)</f>
        <v>0.19536473065909077</v>
      </c>
      <c r="CX12">
        <f>IF($AI$12&gt;0,$CS$12,0)</f>
        <v>-3.6881989569463015E-2</v>
      </c>
      <c r="CY12">
        <f>IF($AJ$12&gt;0,$CT$12,0)</f>
        <v>7.603691846984649E-2</v>
      </c>
      <c r="CZ12">
        <f>IF($AK$12&gt;0,$CU$12,0)</f>
        <v>-0.37079006035391038</v>
      </c>
      <c r="DB12">
        <v>-0.72248484081912701</v>
      </c>
      <c r="DC12">
        <v>0.11760684265740333</v>
      </c>
      <c r="DD12">
        <v>0.23874651863485225</v>
      </c>
      <c r="DE12">
        <v>1.7977555006548891</v>
      </c>
      <c r="DF12">
        <v>0.90229505256957721</v>
      </c>
      <c r="DG12">
        <v>-0.19873035014388618</v>
      </c>
      <c r="DH12">
        <v>1.7061653874959686</v>
      </c>
      <c r="DI12">
        <v>0.92591145101255534</v>
      </c>
      <c r="DJ12">
        <v>4.3090694082580233E-2</v>
      </c>
      <c r="DK12">
        <v>0.47835062033001996</v>
      </c>
      <c r="DM12">
        <f>(1/4)*SUM($CW$12:$CZ$12)</f>
        <v>-3.4067600198609035E-2</v>
      </c>
      <c r="DO12">
        <v>0.52292685618636991</v>
      </c>
      <c r="DP12">
        <v>1.8601674016992136</v>
      </c>
      <c r="DQ12">
        <v>0.80966795187903629</v>
      </c>
      <c r="DR12">
        <v>1.2373521634182825</v>
      </c>
      <c r="DT12">
        <f>IF($S$12&gt;0,$DO$12,0)</f>
        <v>0.52292685618636991</v>
      </c>
      <c r="DU12">
        <f>IF($T$12&gt;0,$DP$12,0)</f>
        <v>1.8601674016992136</v>
      </c>
      <c r="DV12">
        <f>IF($U$12&gt;0,$DQ$12,0)</f>
        <v>0.80966795187903629</v>
      </c>
      <c r="DW12">
        <f>IF($V$12&gt;0,$DR$12,0)</f>
        <v>1.2373521634182825</v>
      </c>
      <c r="DY12">
        <v>0.2299206812009974</v>
      </c>
      <c r="DZ12">
        <v>0.61368570845422599</v>
      </c>
      <c r="EA12">
        <v>0.4660058881966232</v>
      </c>
      <c r="EB12">
        <v>0.22313603493459655</v>
      </c>
      <c r="EC12">
        <v>0.38651837017416701</v>
      </c>
      <c r="ED12">
        <v>0.4538665939584392</v>
      </c>
      <c r="EE12">
        <v>0.39888089184563036</v>
      </c>
      <c r="EF12">
        <v>0.30381017654981929</v>
      </c>
      <c r="EG12">
        <v>0.46891685086477364</v>
      </c>
      <c r="EH12">
        <v>0.26270888299758682</v>
      </c>
      <c r="EJ12">
        <f>(1/4)*SUM($DT$12:$DW$12)</f>
        <v>1.1075285932957255</v>
      </c>
      <c r="EN12">
        <f>Sheet34!GJ12</f>
        <v>0.11529635149734525</v>
      </c>
      <c r="EO12">
        <f>Sheet34!GK12</f>
        <v>9.255882209588534E-2</v>
      </c>
      <c r="EP12">
        <f>Sheet34!GL12</f>
        <v>0.9126166403271081</v>
      </c>
      <c r="EQ12">
        <f>Sheet34!GM12</f>
        <v>0.71947773983764141</v>
      </c>
      <c r="ER12">
        <f>Sheet34!GN12</f>
        <v>2.8246965187508005E-2</v>
      </c>
      <c r="ES12">
        <f>Sheet34!GO12</f>
        <v>0.10223650661579671</v>
      </c>
      <c r="ET12">
        <f>Sheet34!GP12</f>
        <v>0.67563339111062104</v>
      </c>
      <c r="EU12">
        <f>Sheet34!GQ12</f>
        <v>0.51750761101556941</v>
      </c>
      <c r="EV12">
        <f>Sheet34!GR12</f>
        <v>0.64918745248793597</v>
      </c>
      <c r="EW12">
        <f>Sheet34!GS12</f>
        <v>0.23158544727923194</v>
      </c>
      <c r="EZ12">
        <f t="array" ref="EZ12:FI12">TRANSPOSE(EJ7:EJ16)</f>
        <v>0.55478275643687092</v>
      </c>
      <c r="FA12">
        <v>1.5796674828412862</v>
      </c>
      <c r="FB12">
        <v>1.1064999041665955</v>
      </c>
      <c r="FC12">
        <v>0.53724454577074199</v>
      </c>
      <c r="FD12">
        <v>1.1189523113028454</v>
      </c>
      <c r="FE12">
        <v>1.1075285932957255</v>
      </c>
      <c r="FF12">
        <v>0.78234357314549829</v>
      </c>
      <c r="FG12">
        <v>0.73607950981773196</v>
      </c>
      <c r="FH12">
        <v>1.2327931763437303</v>
      </c>
      <c r="FI12">
        <v>0.66033833186335111</v>
      </c>
      <c r="FL12">
        <f>Sheet34!FX12</f>
        <v>0.20587459159798027</v>
      </c>
      <c r="FM12">
        <f>Sheet34!FY12</f>
        <v>0.56793064696256712</v>
      </c>
      <c r="FN12">
        <f>Sheet34!FZ12</f>
        <v>0.40036683510491405</v>
      </c>
      <c r="FO12">
        <f>Sheet34!GA12</f>
        <v>0.20076067325954139</v>
      </c>
      <c r="FP12">
        <f>Sheet34!GB12</f>
        <v>0.40660660118553643</v>
      </c>
      <c r="FQ12">
        <f>Sheet34!GC12</f>
        <v>0.40506320036455612</v>
      </c>
      <c r="FR12">
        <f>Sheet34!GD12</f>
        <v>0.29176764308966302</v>
      </c>
      <c r="FS12">
        <f>Sheet34!GE12</f>
        <v>0.27213413474638698</v>
      </c>
      <c r="FT12">
        <f>Sheet34!GF12</f>
        <v>0.44548959882422245</v>
      </c>
      <c r="FU12">
        <f>Sheet34!GG12</f>
        <v>0.24107206892520922</v>
      </c>
      <c r="FX12">
        <f>($EV$10*FL12)+((1-$EV$10)*EZ12)</f>
        <v>0.24076540808186933</v>
      </c>
      <c r="FY12">
        <f t="shared" ref="FY12:GG12" si="16">($EV$10*FM12)+((1-$EV$10)*FA12)</f>
        <v>0.66910433055043905</v>
      </c>
      <c r="FZ12">
        <f t="shared" si="16"/>
        <v>0.47098014201108218</v>
      </c>
      <c r="GA12">
        <f t="shared" si="16"/>
        <v>0.23440906051066146</v>
      </c>
      <c r="GB12">
        <f t="shared" si="16"/>
        <v>0.47784117219726729</v>
      </c>
      <c r="GC12">
        <f t="shared" si="16"/>
        <v>0.47530973965767304</v>
      </c>
      <c r="GD12">
        <f t="shared" si="16"/>
        <v>0.34082523609524651</v>
      </c>
      <c r="GE12">
        <f t="shared" si="16"/>
        <v>0.31852867225352149</v>
      </c>
      <c r="GF12">
        <f t="shared" si="16"/>
        <v>0.52421995657617315</v>
      </c>
      <c r="GG12">
        <f t="shared" si="16"/>
        <v>0.28299869521902343</v>
      </c>
      <c r="GJ12">
        <f>EN12-($EU$10*FX12)</f>
        <v>0.11505558608926339</v>
      </c>
      <c r="GK12">
        <f t="shared" ref="GK12:GS12" si="17">EO12-($EU$10*FY12)</f>
        <v>9.1889717765334902E-2</v>
      </c>
      <c r="GL12">
        <f t="shared" si="17"/>
        <v>0.91214566018509702</v>
      </c>
      <c r="GM12">
        <f t="shared" si="17"/>
        <v>0.71924333077713076</v>
      </c>
      <c r="GN12">
        <f t="shared" si="17"/>
        <v>2.7769124015310738E-2</v>
      </c>
      <c r="GO12">
        <f t="shared" si="17"/>
        <v>0.10176119687613903</v>
      </c>
      <c r="GP12">
        <f t="shared" si="17"/>
        <v>0.6752925658745258</v>
      </c>
      <c r="GQ12">
        <f t="shared" si="17"/>
        <v>0.51718908234331584</v>
      </c>
      <c r="GR12">
        <f t="shared" si="17"/>
        <v>0.64866323253135982</v>
      </c>
      <c r="GS12">
        <f t="shared" si="17"/>
        <v>0.23130244858401292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1.669428967971966</v>
      </c>
      <c r="O13">
        <v>2.3035545127406225</v>
      </c>
      <c r="P13">
        <v>2.1093528964732422</v>
      </c>
      <c r="Q13">
        <v>1.8544092064824056</v>
      </c>
      <c r="S13">
        <f t="shared" si="8"/>
        <v>2.3450623590825872</v>
      </c>
      <c r="T13">
        <f t="shared" si="0"/>
        <v>2.9791879038512437</v>
      </c>
      <c r="U13">
        <f t="shared" si="0"/>
        <v>2.7849862875838634</v>
      </c>
      <c r="V13">
        <f t="shared" si="0"/>
        <v>2.5300425975930265</v>
      </c>
      <c r="X13">
        <f t="shared" si="9"/>
        <v>2.3450623590825872</v>
      </c>
      <c r="Y13">
        <f t="shared" si="1"/>
        <v>2.9791879038512437</v>
      </c>
      <c r="Z13">
        <f t="shared" si="1"/>
        <v>2.7849862875838634</v>
      </c>
      <c r="AA13">
        <f t="shared" si="1"/>
        <v>2.5300425975930265</v>
      </c>
      <c r="AC13">
        <v>10.312341901255326</v>
      </c>
      <c r="AD13">
        <v>13.972341796036853</v>
      </c>
      <c r="AE13">
        <v>11.10824631749669</v>
      </c>
      <c r="AF13">
        <v>13.304965684085495</v>
      </c>
      <c r="AH13">
        <f t="shared" si="10"/>
        <v>10.679670424274899</v>
      </c>
      <c r="AI13">
        <f t="shared" si="2"/>
        <v>14.339670319056426</v>
      </c>
      <c r="AJ13">
        <f t="shared" si="2"/>
        <v>11.475574840516263</v>
      </c>
      <c r="AK13">
        <f t="shared" si="2"/>
        <v>13.672294207105068</v>
      </c>
      <c r="AM13">
        <f t="shared" si="11"/>
        <v>10.679670424274899</v>
      </c>
      <c r="AN13">
        <f t="shared" si="3"/>
        <v>14.339670319056426</v>
      </c>
      <c r="AO13">
        <f t="shared" si="3"/>
        <v>11.475574840516263</v>
      </c>
      <c r="AP13">
        <f t="shared" si="3"/>
        <v>13.672294207105068</v>
      </c>
      <c r="AR13">
        <v>53.288889848282828</v>
      </c>
      <c r="AS13">
        <v>72.030764469220856</v>
      </c>
      <c r="AT13">
        <v>59.619327516094366</v>
      </c>
      <c r="AU13">
        <v>70.639830370968042</v>
      </c>
      <c r="AW13">
        <f t="shared" si="12"/>
        <v>54.224985872043924</v>
      </c>
      <c r="AX13">
        <f t="shared" si="4"/>
        <v>72.966860492981951</v>
      </c>
      <c r="AY13">
        <f t="shared" si="4"/>
        <v>60.555423539855461</v>
      </c>
      <c r="AZ13">
        <f t="shared" si="4"/>
        <v>71.575926394729137</v>
      </c>
      <c r="BB13">
        <f t="shared" si="13"/>
        <v>4.8458760760922355E-11</v>
      </c>
      <c r="BC13">
        <f t="shared" si="5"/>
        <v>4.4879808997607194E-15</v>
      </c>
      <c r="BD13">
        <f t="shared" si="5"/>
        <v>3.9120472250469062E-12</v>
      </c>
      <c r="BE13">
        <f t="shared" si="5"/>
        <v>1.3092312363675555E-14</v>
      </c>
      <c r="BG13">
        <f t="shared" si="14"/>
        <v>4.8235254111667476E-11</v>
      </c>
      <c r="BH13">
        <f t="shared" si="6"/>
        <v>4.484159720364243E-15</v>
      </c>
      <c r="BI13">
        <f t="shared" si="6"/>
        <v>3.9035202730323341E-12</v>
      </c>
      <c r="BJ13">
        <f t="shared" si="6"/>
        <v>1.3082649415154255E-14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4.8235254111667476E-11</v>
      </c>
      <c r="BZ13">
        <f>$BH$13-$BM$13</f>
        <v>4.484159720364243E-15</v>
      </c>
      <c r="CA13">
        <f>$BI$13-$BN$13</f>
        <v>3.9035202730323341E-12</v>
      </c>
      <c r="CB13">
        <f>$BJ$13-$BO$13</f>
        <v>1.3082649415154255E-14</v>
      </c>
      <c r="CD13">
        <v>-3.5849175797641064</v>
      </c>
      <c r="CE13">
        <v>12.517659701392875</v>
      </c>
      <c r="CF13">
        <v>-3.4180735512552647</v>
      </c>
      <c r="CG13">
        <v>1.8444247219438017E-9</v>
      </c>
      <c r="CH13">
        <v>-2.6697101933100895</v>
      </c>
      <c r="CI13">
        <v>2.0875021900768809E-5</v>
      </c>
      <c r="CJ13">
        <v>1.400437317455687E-10</v>
      </c>
      <c r="CK13">
        <v>-2.8688936989493987</v>
      </c>
      <c r="CL13">
        <v>5.6547104960083361E-8</v>
      </c>
      <c r="CM13">
        <v>2.391438833251136E-2</v>
      </c>
      <c r="CO13">
        <f>(1/4)*SUM($BY$13:$CB$13)</f>
        <v>1.3039085298458833E-11</v>
      </c>
      <c r="CR13">
        <v>0.45451187618832883</v>
      </c>
      <c r="CS13">
        <v>0.71236905320361188</v>
      </c>
      <c r="CT13">
        <v>0.52000927229380112</v>
      </c>
      <c r="CU13">
        <v>0.6305080486191843</v>
      </c>
      <c r="CW13">
        <f>IF($AH$13&gt;0,$CR$13,0)</f>
        <v>0.45451187618832883</v>
      </c>
      <c r="CX13">
        <f>IF($AI$13&gt;0,$CS$13,0)</f>
        <v>0.71236905320361188</v>
      </c>
      <c r="CY13">
        <f>IF($AJ$13&gt;0,$CT$13,0)</f>
        <v>0.52000927229380112</v>
      </c>
      <c r="CZ13">
        <f>IF($AK$13&gt;0,$CU$13,0)</f>
        <v>0.6305080486191843</v>
      </c>
      <c r="DB13">
        <v>-0.72880493847940286</v>
      </c>
      <c r="DC13">
        <v>8.596511676944199E-2</v>
      </c>
      <c r="DD13">
        <v>0.18607461644501011</v>
      </c>
      <c r="DE13">
        <v>1.5495236209123595</v>
      </c>
      <c r="DF13">
        <v>0.8203815787756904</v>
      </c>
      <c r="DG13">
        <v>-9.4522193301299517E-2</v>
      </c>
      <c r="DH13">
        <v>1.5578927182184774</v>
      </c>
      <c r="DI13">
        <v>0.96533190535947744</v>
      </c>
      <c r="DJ13">
        <v>8.3320307930342591E-2</v>
      </c>
      <c r="DK13">
        <v>0.34699517532080271</v>
      </c>
      <c r="DM13">
        <f>(1/4)*SUM($CW$13:$CZ$13)</f>
        <v>0.57934956257623149</v>
      </c>
      <c r="DO13">
        <v>-0.13016196367018767</v>
      </c>
      <c r="DP13">
        <v>1.7471416925737673</v>
      </c>
      <c r="DQ13">
        <v>0.53964343093693246</v>
      </c>
      <c r="DR13">
        <v>0.97275113274148117</v>
      </c>
      <c r="DT13">
        <f>IF($S$13&gt;0,$DO$13,0)</f>
        <v>-0.13016196367018767</v>
      </c>
      <c r="DU13">
        <f>IF($T$13&gt;0,$DP$13,0)</f>
        <v>1.7471416925737673</v>
      </c>
      <c r="DV13">
        <f>IF($U$13&gt;0,$DQ$13,0)</f>
        <v>0.53964343093693246</v>
      </c>
      <c r="DW13">
        <f>IF($V$13&gt;0,$DR$13,0)</f>
        <v>0.97275113274148117</v>
      </c>
      <c r="DY13">
        <v>0.2063385794612243</v>
      </c>
      <c r="DZ13">
        <v>0.64281240068548562</v>
      </c>
      <c r="EA13">
        <v>0.43484631723902678</v>
      </c>
      <c r="EB13">
        <v>0.23164801642106059</v>
      </c>
      <c r="EC13">
        <v>0.49839206878822395</v>
      </c>
      <c r="ED13">
        <v>0.43067026662589941</v>
      </c>
      <c r="EE13">
        <v>0.27590341690654679</v>
      </c>
      <c r="EF13">
        <v>0.31016652186043558</v>
      </c>
      <c r="EG13">
        <v>0.47730248507428996</v>
      </c>
      <c r="EH13">
        <v>0.24707981221185538</v>
      </c>
      <c r="EJ13">
        <f>(1/4)*SUM($DT$13:$DW$13)</f>
        <v>0.78234357314549829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2.0220621451889982</v>
      </c>
      <c r="O14">
        <v>2.6232006007953972</v>
      </c>
      <c r="P14">
        <v>2.675750529980931</v>
      </c>
      <c r="Q14">
        <v>2.9214669379071392</v>
      </c>
      <c r="S14">
        <f t="shared" si="8"/>
        <v>2.5395697562045676</v>
      </c>
      <c r="T14">
        <f t="shared" si="0"/>
        <v>3.1407082118109666</v>
      </c>
      <c r="U14">
        <f t="shared" si="0"/>
        <v>3.1932581409965004</v>
      </c>
      <c r="V14">
        <f t="shared" si="0"/>
        <v>3.4389745489227086</v>
      </c>
      <c r="X14">
        <f t="shared" si="9"/>
        <v>2.5395697562045676</v>
      </c>
      <c r="Y14">
        <f t="shared" si="1"/>
        <v>3.1407082118109666</v>
      </c>
      <c r="Z14">
        <f t="shared" si="1"/>
        <v>3.1932581409965004</v>
      </c>
      <c r="AA14">
        <f t="shared" si="1"/>
        <v>3.4389745489227086</v>
      </c>
      <c r="AC14">
        <v>14.639453830641253</v>
      </c>
      <c r="AD14">
        <v>20.219533464331526</v>
      </c>
      <c r="AE14">
        <v>16.42028898080153</v>
      </c>
      <c r="AF14">
        <v>19.852337767185446</v>
      </c>
      <c r="AH14">
        <f t="shared" si="10"/>
        <v>15.368216770794531</v>
      </c>
      <c r="AI14">
        <f t="shared" si="2"/>
        <v>20.948296404484804</v>
      </c>
      <c r="AJ14">
        <f t="shared" si="2"/>
        <v>17.149051920954808</v>
      </c>
      <c r="AK14">
        <f t="shared" si="2"/>
        <v>20.581100707338724</v>
      </c>
      <c r="AM14">
        <f t="shared" si="11"/>
        <v>15.368216770794531</v>
      </c>
      <c r="AN14">
        <f t="shared" si="3"/>
        <v>20.948296404484804</v>
      </c>
      <c r="AO14">
        <f t="shared" si="3"/>
        <v>17.149051920954808</v>
      </c>
      <c r="AP14">
        <f t="shared" si="3"/>
        <v>20.581100707338724</v>
      </c>
      <c r="AR14">
        <v>58.364089277906857</v>
      </c>
      <c r="AS14">
        <v>79.620241678213745</v>
      </c>
      <c r="AT14">
        <v>65.187529403311203</v>
      </c>
      <c r="AU14">
        <v>77.74055384102374</v>
      </c>
      <c r="AW14">
        <f t="shared" si="12"/>
        <v>58.551947867293265</v>
      </c>
      <c r="AX14">
        <f t="shared" si="4"/>
        <v>79.808100267600153</v>
      </c>
      <c r="AY14">
        <f t="shared" si="4"/>
        <v>65.375387992697611</v>
      </c>
      <c r="AZ14">
        <f t="shared" si="4"/>
        <v>77.928412430410148</v>
      </c>
      <c r="BB14">
        <f t="shared" si="13"/>
        <v>3.6690026179924828E-9</v>
      </c>
      <c r="BC14">
        <f t="shared" si="5"/>
        <v>4.1991721889790787E-12</v>
      </c>
      <c r="BD14">
        <f t="shared" si="5"/>
        <v>4.8494005084097416E-10</v>
      </c>
      <c r="BE14">
        <f t="shared" si="5"/>
        <v>7.513910020593513E-12</v>
      </c>
      <c r="BG14">
        <f t="shared" si="14"/>
        <v>3.6520800539735499E-9</v>
      </c>
      <c r="BH14">
        <f t="shared" si="6"/>
        <v>4.1955969085558403E-12</v>
      </c>
      <c r="BI14">
        <f t="shared" si="6"/>
        <v>4.8388304403466813E-10</v>
      </c>
      <c r="BJ14">
        <f t="shared" si="6"/>
        <v>7.5083642832397256E-12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21.449177882969138</v>
      </c>
      <c r="BT14">
        <f t="shared" si="7"/>
        <v>0</v>
      </c>
      <c r="BY14">
        <f>$BG$14-$BL$14</f>
        <v>3.6520800539735499E-9</v>
      </c>
      <c r="BZ14">
        <f>$BH$14-$BM$14</f>
        <v>4.1955969085558403E-12</v>
      </c>
      <c r="CA14">
        <f>$BI$14-$BN$14</f>
        <v>-0.99999999951611696</v>
      </c>
      <c r="CB14">
        <f>$BJ$14-$BO$14</f>
        <v>7.5083642832397256E-12</v>
      </c>
      <c r="CD14">
        <v>-5.237074101121201</v>
      </c>
      <c r="CE14">
        <v>18.476344411130999</v>
      </c>
      <c r="CF14">
        <v>-5.1452751760817144</v>
      </c>
      <c r="CG14">
        <v>2.6634307204209295E-9</v>
      </c>
      <c r="CH14">
        <v>-3.8417516020456204</v>
      </c>
      <c r="CI14">
        <v>3.0286399600341692E-5</v>
      </c>
      <c r="CJ14">
        <v>2.021486759628186E-10</v>
      </c>
      <c r="CK14">
        <v>-4.2872629640720739</v>
      </c>
      <c r="CL14">
        <v>8.1899378360352835E-8</v>
      </c>
      <c r="CM14">
        <v>3.4989061025055196E-2</v>
      </c>
      <c r="CO14">
        <f>(1/4)*SUM($BY$14:$CB$14)</f>
        <v>-0.24999999896308325</v>
      </c>
      <c r="CR14">
        <v>0.5775025479531628</v>
      </c>
      <c r="CS14">
        <v>0.35936240935996155</v>
      </c>
      <c r="CT14">
        <v>0.56653115669304499</v>
      </c>
      <c r="CU14">
        <v>-5.5865269667394836E-2</v>
      </c>
      <c r="CW14">
        <f>IF($AH$14&gt;0,$CR$14,0)</f>
        <v>0.5775025479531628</v>
      </c>
      <c r="CX14">
        <f>IF($AI$14&gt;0,$CS$14,0)</f>
        <v>0.35936240935996155</v>
      </c>
      <c r="CY14">
        <f>IF($AJ$14&gt;0,$CT$14,0)</f>
        <v>0.56653115669304499</v>
      </c>
      <c r="CZ14">
        <f>IF($AK$14&gt;0,$CU$14,0)</f>
        <v>-5.5865269667394836E-2</v>
      </c>
      <c r="DB14">
        <v>-0.81961491773024087</v>
      </c>
      <c r="DC14">
        <v>9.0195148743869927E-2</v>
      </c>
      <c r="DD14">
        <v>0.2099723237408887</v>
      </c>
      <c r="DE14">
        <v>1.8535630637793856</v>
      </c>
      <c r="DF14">
        <v>0.95670240165982268</v>
      </c>
      <c r="DG14">
        <v>-0.16300631943208729</v>
      </c>
      <c r="DH14">
        <v>1.8051082310196012</v>
      </c>
      <c r="DI14">
        <v>1.0530553656723227</v>
      </c>
      <c r="DJ14">
        <v>5.0351866756044861E-2</v>
      </c>
      <c r="DK14">
        <v>0.43950039335660729</v>
      </c>
      <c r="DM14">
        <f>(1/4)*SUM($CW$14:$CZ$14)</f>
        <v>0.36188271108469361</v>
      </c>
      <c r="DO14">
        <v>0.13075669167320236</v>
      </c>
      <c r="DP14">
        <v>1.2827290759031356</v>
      </c>
      <c r="DQ14">
        <v>0.76808763311436123</v>
      </c>
      <c r="DR14">
        <v>0.76274463858022856</v>
      </c>
      <c r="DT14">
        <f>IF($S$14&gt;0,$DO$14,0)</f>
        <v>0.13075669167320236</v>
      </c>
      <c r="DU14">
        <f>IF($T$14&gt;0,$DP$14,0)</f>
        <v>1.2827290759031356</v>
      </c>
      <c r="DV14">
        <f>IF($U$14&gt;0,$DQ$14,0)</f>
        <v>0.76808763311436123</v>
      </c>
      <c r="DW14">
        <f>IF($V$14&gt;0,$DR$14,0)</f>
        <v>0.76274463858022856</v>
      </c>
      <c r="DY14">
        <v>0.17402419584593359</v>
      </c>
      <c r="DZ14">
        <v>0.41873450151975211</v>
      </c>
      <c r="EA14">
        <v>0.31354442267204891</v>
      </c>
      <c r="EB14">
        <v>0.16269999945757146</v>
      </c>
      <c r="EC14">
        <v>0.29427848755138231</v>
      </c>
      <c r="ED14">
        <v>0.31587603822457733</v>
      </c>
      <c r="EE14">
        <v>0.27084073170483841</v>
      </c>
      <c r="EF14">
        <v>0.21460640762279048</v>
      </c>
      <c r="EG14">
        <v>0.3413002375174764</v>
      </c>
      <c r="EH14">
        <v>0.1865262119457832</v>
      </c>
      <c r="EJ14">
        <f>(1/4)*SUM($DT$14:$DW$14)</f>
        <v>0.73607950981773196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2.1479152118830718</v>
      </c>
      <c r="O15">
        <v>3.1081984773409972</v>
      </c>
      <c r="P15">
        <v>2.495527852666235</v>
      </c>
      <c r="Q15">
        <v>2.940247991782817</v>
      </c>
      <c r="S15">
        <f t="shared" si="8"/>
        <v>2.7971026643710077</v>
      </c>
      <c r="T15">
        <f t="shared" si="0"/>
        <v>3.7573859298289332</v>
      </c>
      <c r="U15">
        <f t="shared" si="0"/>
        <v>3.144715305154171</v>
      </c>
      <c r="V15">
        <f t="shared" si="0"/>
        <v>3.589435444270753</v>
      </c>
      <c r="X15">
        <f t="shared" si="9"/>
        <v>2.7971026643710077</v>
      </c>
      <c r="Y15">
        <f t="shared" si="1"/>
        <v>3.7573859298289332</v>
      </c>
      <c r="Z15">
        <f t="shared" si="1"/>
        <v>3.144715305154171</v>
      </c>
      <c r="AA15">
        <f t="shared" si="1"/>
        <v>3.589435444270753</v>
      </c>
      <c r="AC15">
        <v>10.29504738573695</v>
      </c>
      <c r="AD15">
        <v>13.619964740254369</v>
      </c>
      <c r="AE15">
        <v>11.847819380769776</v>
      </c>
      <c r="AF15">
        <v>13.311760399002866</v>
      </c>
      <c r="AH15">
        <f t="shared" si="10"/>
        <v>10.49934986344298</v>
      </c>
      <c r="AI15">
        <f t="shared" si="2"/>
        <v>13.824267217960397</v>
      </c>
      <c r="AJ15">
        <f t="shared" si="2"/>
        <v>12.052121858475804</v>
      </c>
      <c r="AK15">
        <f t="shared" si="2"/>
        <v>13.516062876708894</v>
      </c>
      <c r="AM15">
        <f t="shared" si="11"/>
        <v>10.49934986344298</v>
      </c>
      <c r="AN15">
        <f t="shared" si="3"/>
        <v>13.824267217960397</v>
      </c>
      <c r="AO15">
        <f t="shared" si="3"/>
        <v>12.052121858475804</v>
      </c>
      <c r="AP15">
        <f t="shared" si="3"/>
        <v>13.516062876708894</v>
      </c>
      <c r="AR15">
        <v>59.643256560753272</v>
      </c>
      <c r="AS15">
        <v>80.427106983499598</v>
      </c>
      <c r="AT15">
        <v>66.803022029405724</v>
      </c>
      <c r="AU15">
        <v>78.894998260032892</v>
      </c>
      <c r="AW15">
        <f t="shared" si="12"/>
        <v>60.125213807399433</v>
      </c>
      <c r="AX15">
        <f t="shared" si="4"/>
        <v>80.909064230145759</v>
      </c>
      <c r="AY15">
        <f t="shared" si="4"/>
        <v>67.284979276051885</v>
      </c>
      <c r="AZ15">
        <f t="shared" si="4"/>
        <v>79.376955506679053</v>
      </c>
      <c r="BB15">
        <f t="shared" si="13"/>
        <v>1.7693295792136887E-8</v>
      </c>
      <c r="BC15">
        <f t="shared" si="5"/>
        <v>1.2627176679355538E-11</v>
      </c>
      <c r="BD15">
        <f t="shared" si="5"/>
        <v>3.2735050158479218E-9</v>
      </c>
      <c r="BE15">
        <f t="shared" si="5"/>
        <v>3.1986023713765603E-11</v>
      </c>
      <c r="BG15">
        <f t="shared" si="14"/>
        <v>1.761168889186376E-8</v>
      </c>
      <c r="BH15">
        <f t="shared" si="6"/>
        <v>1.2616425584722895E-11</v>
      </c>
      <c r="BI15">
        <f t="shared" si="6"/>
        <v>3.2663698718724393E-9</v>
      </c>
      <c r="BJ15">
        <f t="shared" si="6"/>
        <v>3.1962416020031934E-11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1.761168889186376E-8</v>
      </c>
      <c r="BZ15">
        <f>$BH$15-$BM$15</f>
        <v>1.2616425584722895E-11</v>
      </c>
      <c r="CA15">
        <f>$BI$15-$BN$15</f>
        <v>3.2663698718724393E-9</v>
      </c>
      <c r="CB15">
        <f>$BJ$15-$BO$15</f>
        <v>3.1962416020031934E-11</v>
      </c>
      <c r="CD15">
        <v>-3.4560668044900993</v>
      </c>
      <c r="CE15">
        <v>12.448839995305237</v>
      </c>
      <c r="CF15">
        <v>-3.3790157186611105</v>
      </c>
      <c r="CG15">
        <v>1.8243774652674428E-9</v>
      </c>
      <c r="CH15">
        <v>-2.6246291671793727</v>
      </c>
      <c r="CI15">
        <v>2.0776623174898087E-5</v>
      </c>
      <c r="CJ15">
        <v>1.3843083170310032E-10</v>
      </c>
      <c r="CK15">
        <v>-3.0130304535350092</v>
      </c>
      <c r="CL15">
        <v>5.6221097488921915E-8</v>
      </c>
      <c r="CM15">
        <v>2.3881313753273955E-2</v>
      </c>
      <c r="CO15">
        <f>(1/4)*SUM($BY$15:$CB$15)</f>
        <v>5.2306594013352387E-9</v>
      </c>
      <c r="CR15">
        <v>5.5019892183644233E-2</v>
      </c>
      <c r="CS15">
        <v>0.25035242710836247</v>
      </c>
      <c r="CT15">
        <v>-1.9513667639772074E-2</v>
      </c>
      <c r="CU15">
        <v>-0.19258390062152306</v>
      </c>
      <c r="CW15">
        <f>IF($AH$15&gt;0,$CR$15,0)</f>
        <v>5.5019892183644233E-2</v>
      </c>
      <c r="CX15">
        <f>IF($AI$15&gt;0,$CS$15,0)</f>
        <v>0.25035242710836247</v>
      </c>
      <c r="CY15">
        <f>IF($AJ$15&gt;0,$CT$15,0)</f>
        <v>-1.9513667639772074E-2</v>
      </c>
      <c r="CZ15">
        <f>IF($AK$15&gt;0,$CU$15,0)</f>
        <v>-0.19258390062152306</v>
      </c>
      <c r="DB15">
        <v>-0.89834408787583708</v>
      </c>
      <c r="DC15">
        <v>0.1343119050487708</v>
      </c>
      <c r="DD15">
        <v>0.25030044169058469</v>
      </c>
      <c r="DE15">
        <v>1.9868905222657043</v>
      </c>
      <c r="DF15">
        <v>1.0588218756563581</v>
      </c>
      <c r="DG15">
        <v>-0.17098429594261552</v>
      </c>
      <c r="DH15">
        <v>1.9616027230608841</v>
      </c>
      <c r="DI15">
        <v>1.1366628991127015</v>
      </c>
      <c r="DJ15">
        <v>8.548364149061688E-2</v>
      </c>
      <c r="DK15">
        <v>0.50577579675881723</v>
      </c>
      <c r="DM15">
        <f>(1/4)*SUM($CW$15:$CZ$15)</f>
        <v>2.331868775767789E-2</v>
      </c>
      <c r="DO15">
        <v>0.92409858742077089</v>
      </c>
      <c r="DP15">
        <v>2.0135215782909288</v>
      </c>
      <c r="DQ15">
        <v>0.89245296242833305</v>
      </c>
      <c r="DR15">
        <v>1.1010995772348884</v>
      </c>
      <c r="DT15">
        <f>IF($S$15&gt;0,$DO$15,0)</f>
        <v>0.92409858742077089</v>
      </c>
      <c r="DU15">
        <f>IF($T$15&gt;0,$DP$15,0)</f>
        <v>2.0135215782909288</v>
      </c>
      <c r="DV15">
        <f>IF($U$15&gt;0,$DQ$15,0)</f>
        <v>0.89245296242833305</v>
      </c>
      <c r="DW15">
        <f>IF($V$15&gt;0,$DR$15,0)</f>
        <v>1.1010995772348884</v>
      </c>
      <c r="DY15">
        <v>0.3310974848355373</v>
      </c>
      <c r="DZ15">
        <v>0.96310978835355399</v>
      </c>
      <c r="EA15">
        <v>0.676503787121016</v>
      </c>
      <c r="EB15">
        <v>0.2827830412397902</v>
      </c>
      <c r="EC15">
        <v>0.61144618893594238</v>
      </c>
      <c r="ED15">
        <v>0.67788033988520591</v>
      </c>
      <c r="EE15">
        <v>0.46992668429554918</v>
      </c>
      <c r="EF15">
        <v>0.40946183952582482</v>
      </c>
      <c r="EG15">
        <v>0.76380643074073684</v>
      </c>
      <c r="EH15">
        <v>0.41901989816518992</v>
      </c>
      <c r="EJ15">
        <f>(1/4)*SUM($DT$15:$DW$15)</f>
        <v>1.2327931763437303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1.7766484025017759</v>
      </c>
      <c r="O16">
        <v>2.2674433322636971</v>
      </c>
      <c r="P16">
        <v>1.7591444388143307</v>
      </c>
      <c r="Q16">
        <v>2.3609729234786596</v>
      </c>
      <c r="S16">
        <f t="shared" si="8"/>
        <v>2.0082338497810079</v>
      </c>
      <c r="T16">
        <f t="shared" si="0"/>
        <v>2.4990287795429289</v>
      </c>
      <c r="U16">
        <f t="shared" si="0"/>
        <v>1.9907298860935627</v>
      </c>
      <c r="V16">
        <f t="shared" si="0"/>
        <v>2.5925583707578914</v>
      </c>
      <c r="X16">
        <f t="shared" si="9"/>
        <v>2.0082338497810079</v>
      </c>
      <c r="Y16">
        <f t="shared" si="1"/>
        <v>2.4990287795429289</v>
      </c>
      <c r="Z16">
        <f t="shared" si="1"/>
        <v>1.9907298860935627</v>
      </c>
      <c r="AA16">
        <f t="shared" si="1"/>
        <v>2.5925583707578914</v>
      </c>
      <c r="AC16">
        <v>10.79170325913376</v>
      </c>
      <c r="AD16">
        <v>15.439019823841679</v>
      </c>
      <c r="AE16">
        <v>12.005739738609496</v>
      </c>
      <c r="AF16">
        <v>14.997547377429999</v>
      </c>
      <c r="AH16">
        <f t="shared" si="10"/>
        <v>11.259799478096777</v>
      </c>
      <c r="AI16">
        <f t="shared" si="2"/>
        <v>15.907116042804697</v>
      </c>
      <c r="AJ16">
        <f t="shared" si="2"/>
        <v>12.473835957572513</v>
      </c>
      <c r="AK16">
        <f t="shared" si="2"/>
        <v>15.465643596393017</v>
      </c>
      <c r="AM16">
        <f t="shared" si="11"/>
        <v>11.259799478096777</v>
      </c>
      <c r="AN16">
        <f t="shared" si="3"/>
        <v>15.907116042804697</v>
      </c>
      <c r="AO16">
        <f t="shared" si="3"/>
        <v>12.473835957572513</v>
      </c>
      <c r="AP16">
        <f t="shared" si="3"/>
        <v>15.465643596393017</v>
      </c>
      <c r="AR16">
        <v>72.405862167684248</v>
      </c>
      <c r="AS16">
        <v>98.75212181484747</v>
      </c>
      <c r="AT16">
        <v>80.501804959863563</v>
      </c>
      <c r="AU16">
        <v>96.14660221357866</v>
      </c>
      <c r="AW16">
        <f t="shared" si="12"/>
        <v>72.588795567282091</v>
      </c>
      <c r="AX16">
        <f t="shared" si="4"/>
        <v>98.935055214445313</v>
      </c>
      <c r="AY16">
        <f t="shared" si="4"/>
        <v>80.684738359461406</v>
      </c>
      <c r="AZ16">
        <f t="shared" si="4"/>
        <v>96.329535613176503</v>
      </c>
      <c r="BB16">
        <f t="shared" si="13"/>
        <v>4.5779761002056859E-3</v>
      </c>
      <c r="BC16">
        <f t="shared" si="5"/>
        <v>8.5093164047618118E-4</v>
      </c>
      <c r="BD16">
        <f t="shared" si="5"/>
        <v>2.1600034233984267E-3</v>
      </c>
      <c r="BE16">
        <f t="shared" si="5"/>
        <v>7.3683839715154892E-4</v>
      </c>
      <c r="BG16">
        <f t="shared" si="14"/>
        <v>4.5568610720361875E-3</v>
      </c>
      <c r="BH16">
        <f t="shared" si="6"/>
        <v>8.5020713595510109E-4</v>
      </c>
      <c r="BI16">
        <f t="shared" si="6"/>
        <v>2.1552953397575374E-3</v>
      </c>
      <c r="BJ16">
        <f t="shared" si="6"/>
        <v>7.3629456415227315E-4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4.5568610720361875E-3</v>
      </c>
      <c r="BZ16">
        <f>$BH$16-$BM$16</f>
        <v>8.5020713595510109E-4</v>
      </c>
      <c r="CA16">
        <f>$BI$16-$BN$16</f>
        <v>2.1552953397575374E-3</v>
      </c>
      <c r="CB16">
        <f>$BJ$16-$BO$16</f>
        <v>7.3629456415227315E-4</v>
      </c>
      <c r="CD16">
        <v>-3.9767790107011742</v>
      </c>
      <c r="CE16">
        <v>13.750578578712528</v>
      </c>
      <c r="CF16">
        <v>-3.8664108985470329</v>
      </c>
      <c r="CG16">
        <v>1.9501761786972173E-9</v>
      </c>
      <c r="CH16">
        <v>-2.814728376765268</v>
      </c>
      <c r="CI16">
        <v>2.2183996926738641E-5</v>
      </c>
      <c r="CJ16">
        <v>1.4802120556436513E-10</v>
      </c>
      <c r="CK16">
        <v>-3.1184589775580212</v>
      </c>
      <c r="CL16">
        <v>5.993581440799285E-8</v>
      </c>
      <c r="CM16">
        <v>2.5776438828031909E-2</v>
      </c>
      <c r="CO16">
        <f>(1/4)*SUM($BY$16:$CB$16)</f>
        <v>2.074664527975275E-3</v>
      </c>
      <c r="CR16">
        <v>-0.10613763676124306</v>
      </c>
      <c r="CS16">
        <v>0.34690861872590661</v>
      </c>
      <c r="CT16">
        <v>-0.19901579749947337</v>
      </c>
      <c r="CU16">
        <v>0.4575537129825159</v>
      </c>
      <c r="CW16">
        <f>IF($AH$16&gt;0,$CR$16,0)</f>
        <v>-0.10613763676124306</v>
      </c>
      <c r="CX16">
        <f>IF($AI$16&gt;0,$CS$16,0)</f>
        <v>0.34690861872590661</v>
      </c>
      <c r="CY16">
        <f>IF($AJ$16&gt;0,$CT$16,0)</f>
        <v>-0.19901579749947337</v>
      </c>
      <c r="CZ16">
        <f>IF($AK$16&gt;0,$CU$16,0)</f>
        <v>0.4575537129825159</v>
      </c>
      <c r="DB16">
        <v>-0.63355869473243664</v>
      </c>
      <c r="DC16">
        <v>9.4685335264549642E-2</v>
      </c>
      <c r="DD16">
        <v>0.15966823949928055</v>
      </c>
      <c r="DE16">
        <v>1.3532613457395739</v>
      </c>
      <c r="DF16">
        <v>0.74678251009735841</v>
      </c>
      <c r="DG16">
        <v>-0.12743924923448144</v>
      </c>
      <c r="DH16">
        <v>1.3407059547948437</v>
      </c>
      <c r="DI16">
        <v>0.76019842523297521</v>
      </c>
      <c r="DJ16">
        <v>4.9499821319847578E-2</v>
      </c>
      <c r="DK16">
        <v>0.36095835999126635</v>
      </c>
      <c r="DM16">
        <f>(1/4)*SUM($CW$16:$CZ$16)</f>
        <v>0.12482722436192653</v>
      </c>
      <c r="DO16">
        <v>0.4604039316060527</v>
      </c>
      <c r="DP16">
        <v>1.1038518502100556</v>
      </c>
      <c r="DQ16">
        <v>0.4088796701133528</v>
      </c>
      <c r="DR16">
        <v>0.66821787552394329</v>
      </c>
      <c r="DT16">
        <f>IF($S$16&gt;0,$DO$16,0)</f>
        <v>0.4604039316060527</v>
      </c>
      <c r="DU16">
        <f>IF($T$16&gt;0,$DP$16,0)</f>
        <v>1.1038518502100556</v>
      </c>
      <c r="DV16">
        <f>IF($U$16&gt;0,$DQ$16,0)</f>
        <v>0.4088796701133528</v>
      </c>
      <c r="DW16">
        <f>IF($V$16&gt;0,$DR$16,0)</f>
        <v>0.66821787552394329</v>
      </c>
      <c r="DY16">
        <v>0.32596884266846782</v>
      </c>
      <c r="DZ16">
        <v>0.97323522103928561</v>
      </c>
      <c r="EA16">
        <v>0.70964137932539284</v>
      </c>
      <c r="EB16">
        <v>0.3376968839434652</v>
      </c>
      <c r="EC16">
        <v>0.63561618605386105</v>
      </c>
      <c r="ED16">
        <v>0.68597385843524927</v>
      </c>
      <c r="EE16">
        <v>0.54315724038723878</v>
      </c>
      <c r="EF16">
        <v>0.46539951028260518</v>
      </c>
      <c r="EG16">
        <v>0.71632886592804534</v>
      </c>
      <c r="EH16">
        <v>0.39391688394208846</v>
      </c>
      <c r="EJ16">
        <f>(1/4)*SUM($DT$16:$DW$16)</f>
        <v>0.66033833186335111</v>
      </c>
      <c r="EN16">
        <f>Sheet34!GJ16</f>
        <v>0.62647839876848055</v>
      </c>
      <c r="EO16">
        <f>Sheet34!GK16</f>
        <v>0.24194011367334611</v>
      </c>
      <c r="EP16">
        <f>Sheet34!GL16</f>
        <v>5.5394108303431985E-2</v>
      </c>
      <c r="EQ16">
        <f>Sheet34!GM16</f>
        <v>0.99144576702759546</v>
      </c>
      <c r="ER16">
        <f>Sheet34!GN16</f>
        <v>0.62961330433229812</v>
      </c>
      <c r="ES16">
        <f>Sheet34!GO16</f>
        <v>0.94417195837491752</v>
      </c>
      <c r="ET16">
        <f>Sheet34!GP16</f>
        <v>0.23672499224611313</v>
      </c>
      <c r="EU16">
        <f>Sheet34!GQ16</f>
        <v>0.67294909061561947</v>
      </c>
      <c r="EV16">
        <f>Sheet34!GR16</f>
        <v>0.96690146199089799</v>
      </c>
      <c r="EW16">
        <f>Sheet34!GS16</f>
        <v>0.99740193090439833</v>
      </c>
      <c r="EZ16">
        <f t="array" ref="EZ16:FI25">(1/4)*(MMULT($C$7:$F$16,$DT$23:$EC$26))</f>
        <v>0.17705537448818601</v>
      </c>
      <c r="FA16">
        <v>0.64352747126731624</v>
      </c>
      <c r="FB16">
        <v>0.42867403696809275</v>
      </c>
      <c r="FC16">
        <v>0.17219392342932718</v>
      </c>
      <c r="FD16">
        <v>0.41585992752688405</v>
      </c>
      <c r="FE16">
        <v>0.41900388101055996</v>
      </c>
      <c r="FF16">
        <v>0.23653097925755623</v>
      </c>
      <c r="FG16">
        <v>0.25809602747874633</v>
      </c>
      <c r="FH16">
        <v>0.47182328654041517</v>
      </c>
      <c r="FI16">
        <v>0.25391494581860108</v>
      </c>
      <c r="FL16">
        <f>Sheet34!FX16</f>
        <v>6.7784273414928847E-2</v>
      </c>
      <c r="FM16">
        <f>Sheet34!FY16</f>
        <v>0.23258290195673345</v>
      </c>
      <c r="FN16">
        <f>Sheet34!FZ16</f>
        <v>0.15648188360460816</v>
      </c>
      <c r="FO16">
        <f>Sheet34!GA16</f>
        <v>6.652572619058332E-2</v>
      </c>
      <c r="FP16">
        <f>Sheet34!GB16</f>
        <v>0.15297876093641868</v>
      </c>
      <c r="FQ16">
        <f>Sheet34!GC16</f>
        <v>0.15514845379529968</v>
      </c>
      <c r="FR16">
        <f>Sheet34!GD16</f>
        <v>9.171397527772833E-2</v>
      </c>
      <c r="FS16">
        <f>Sheet34!GE16</f>
        <v>9.7447040591282369E-2</v>
      </c>
      <c r="FT16">
        <f>Sheet34!GF16</f>
        <v>0.1720915429911512</v>
      </c>
      <c r="FU16">
        <f>Sheet34!GG16</f>
        <v>9.3700928827843533E-2</v>
      </c>
      <c r="FX16">
        <f>($EV$10*FL16)+((1-$EV$10)*EZ16)</f>
        <v>7.8711383522254555E-2</v>
      </c>
      <c r="FY16">
        <f t="shared" ref="FY16:GG25" si="18">($EV$10*FM16)+((1-$EV$10)*FA16)</f>
        <v>0.27367735888779171</v>
      </c>
      <c r="FZ16">
        <f t="shared" si="18"/>
        <v>0.18370109894095663</v>
      </c>
      <c r="GA16">
        <f t="shared" si="18"/>
        <v>7.7092545914457702E-2</v>
      </c>
      <c r="GB16">
        <f t="shared" si="18"/>
        <v>0.17926687759546522</v>
      </c>
      <c r="GC16">
        <f t="shared" si="18"/>
        <v>0.1815339965168257</v>
      </c>
      <c r="GD16">
        <f t="shared" si="18"/>
        <v>0.10619567567571112</v>
      </c>
      <c r="GE16">
        <f t="shared" si="18"/>
        <v>0.11351193928002876</v>
      </c>
      <c r="GF16">
        <f t="shared" si="18"/>
        <v>0.20206471734607759</v>
      </c>
      <c r="GG16">
        <f t="shared" si="18"/>
        <v>0.10972233052691928</v>
      </c>
      <c r="GJ16">
        <f>EN16-($EU$10*FX16)</f>
        <v>0.62639968738495833</v>
      </c>
      <c r="GK16">
        <f t="shared" ref="GK16:GS25" si="19">EO16-($EU$10*FY16)</f>
        <v>0.24166643631445833</v>
      </c>
      <c r="GL16">
        <f t="shared" si="19"/>
        <v>5.5210407204491031E-2</v>
      </c>
      <c r="GM16">
        <f t="shared" si="19"/>
        <v>0.99136867448168098</v>
      </c>
      <c r="GN16">
        <f t="shared" si="19"/>
        <v>0.62943403745470261</v>
      </c>
      <c r="GO16">
        <f t="shared" si="19"/>
        <v>0.94399042437840064</v>
      </c>
      <c r="GP16">
        <f t="shared" si="19"/>
        <v>0.23661879657043741</v>
      </c>
      <c r="GQ16">
        <f t="shared" si="19"/>
        <v>0.67283557867633947</v>
      </c>
      <c r="GR16">
        <f t="shared" si="19"/>
        <v>0.96669939727355192</v>
      </c>
      <c r="GS16">
        <f t="shared" si="19"/>
        <v>0.99729220857387135</v>
      </c>
    </row>
    <row r="17" spans="1:201">
      <c r="A17">
        <v>16</v>
      </c>
      <c r="BQ17">
        <f>SUM(BQ7:BQ16)</f>
        <v>9.9171125712340622</v>
      </c>
      <c r="BR17">
        <f t="shared" ref="BR17:BT17" si="20">SUM(BR7:BR16)</f>
        <v>27.631021115928547</v>
      </c>
      <c r="BS17">
        <f t="shared" si="20"/>
        <v>21.449177882969138</v>
      </c>
      <c r="BT17">
        <f t="shared" si="20"/>
        <v>27.631021115928547</v>
      </c>
      <c r="EN17">
        <f>Sheet34!GJ17</f>
        <v>0.14044002031784933</v>
      </c>
      <c r="EO17">
        <f>Sheet34!GK17</f>
        <v>0.91106348834780326</v>
      </c>
      <c r="EP17">
        <f>Sheet34!GL17</f>
        <v>0.55191649803524079</v>
      </c>
      <c r="EQ17">
        <f>Sheet34!GM17</f>
        <v>0.96675889151320293</v>
      </c>
      <c r="ER17">
        <f>Sheet34!GN17</f>
        <v>0.28989281551468604</v>
      </c>
      <c r="ES17">
        <f>Sheet34!GO17</f>
        <v>0.50604969419609314</v>
      </c>
      <c r="ET17">
        <f>Sheet34!GP17</f>
        <v>0.55579264329262246</v>
      </c>
      <c r="EU17">
        <f>Sheet34!GQ17</f>
        <v>0.21079901573071558</v>
      </c>
      <c r="EV17">
        <f>Sheet34!GR17</f>
        <v>0.26707462317111119</v>
      </c>
      <c r="EW17">
        <f>Sheet34!GS17</f>
        <v>0.58889951098335747</v>
      </c>
      <c r="EZ17">
        <v>0.28047044343110999</v>
      </c>
      <c r="FA17">
        <v>0.78709249931301351</v>
      </c>
      <c r="FB17">
        <v>0.59428184119185812</v>
      </c>
      <c r="FC17">
        <v>0.28091263606141886</v>
      </c>
      <c r="FD17">
        <v>0.48972475966036733</v>
      </c>
      <c r="FE17">
        <v>0.57303710050322232</v>
      </c>
      <c r="FF17">
        <v>0.49640179712680998</v>
      </c>
      <c r="FG17">
        <v>0.38547659217836439</v>
      </c>
      <c r="FH17">
        <v>0.58609395723474533</v>
      </c>
      <c r="FI17">
        <v>0.32863619751148876</v>
      </c>
      <c r="FL17">
        <f>Sheet34!FX17</f>
        <v>0.10236446545294187</v>
      </c>
      <c r="FM17">
        <f>Sheet34!FY17</f>
        <v>0.2803744253687796</v>
      </c>
      <c r="FN17">
        <f>Sheet34!FZ17</f>
        <v>0.21217617363109301</v>
      </c>
      <c r="FO17">
        <f>Sheet34!GA17</f>
        <v>0.10289747484330396</v>
      </c>
      <c r="FP17">
        <f>Sheet34!GB17</f>
        <v>0.17695149514773073</v>
      </c>
      <c r="FQ17">
        <f>Sheet34!GC17</f>
        <v>0.20654940711010375</v>
      </c>
      <c r="FR17">
        <f>Sheet34!GD17</f>
        <v>0.17964297150660935</v>
      </c>
      <c r="FS17">
        <f>Sheet34!GE17</f>
        <v>0.14000048554809053</v>
      </c>
      <c r="FT17">
        <f>Sheet34!GF17</f>
        <v>0.21002106912272686</v>
      </c>
      <c r="FU17">
        <f>Sheet34!GG17</f>
        <v>0.1185282355748784</v>
      </c>
      <c r="FX17">
        <f t="shared" ref="FX17:FX25" si="21">($EV$10*FL17)+((1-$EV$10)*EZ17)</f>
        <v>0.12017506325075868</v>
      </c>
      <c r="FY17">
        <f t="shared" si="18"/>
        <v>0.331046232763203</v>
      </c>
      <c r="FZ17">
        <f t="shared" si="18"/>
        <v>0.25038674038716952</v>
      </c>
      <c r="GA17">
        <f t="shared" si="18"/>
        <v>0.12069899096511544</v>
      </c>
      <c r="GB17">
        <f t="shared" si="18"/>
        <v>0.20822882159899436</v>
      </c>
      <c r="GC17">
        <f t="shared" si="18"/>
        <v>0.2431981764494156</v>
      </c>
      <c r="GD17">
        <f t="shared" si="18"/>
        <v>0.21131885406862944</v>
      </c>
      <c r="GE17">
        <f t="shared" si="18"/>
        <v>0.16454809621111791</v>
      </c>
      <c r="GF17">
        <f t="shared" si="18"/>
        <v>0.24762835793392868</v>
      </c>
      <c r="GG17">
        <f t="shared" si="18"/>
        <v>0.13953903176853943</v>
      </c>
      <c r="GJ17">
        <f t="shared" ref="GJ17:GJ25" si="22">EN17-($EU$10*FX17)</f>
        <v>0.14031984525459856</v>
      </c>
      <c r="GK17">
        <f t="shared" si="19"/>
        <v>0.91073244211504001</v>
      </c>
      <c r="GL17">
        <f t="shared" si="19"/>
        <v>0.55166611129485366</v>
      </c>
      <c r="GM17">
        <f t="shared" si="19"/>
        <v>0.96663819252223782</v>
      </c>
      <c r="GN17">
        <f t="shared" si="19"/>
        <v>0.28968458669308705</v>
      </c>
      <c r="GO17">
        <f t="shared" si="19"/>
        <v>0.50580649601964367</v>
      </c>
      <c r="GP17">
        <f t="shared" si="19"/>
        <v>0.55558132443855379</v>
      </c>
      <c r="GQ17">
        <f t="shared" si="19"/>
        <v>0.21063446763450447</v>
      </c>
      <c r="GR17">
        <f t="shared" si="19"/>
        <v>0.26682699481317729</v>
      </c>
      <c r="GS17">
        <f t="shared" si="19"/>
        <v>0.58875997195158891</v>
      </c>
    </row>
    <row r="18" spans="1:201">
      <c r="A18">
        <v>17</v>
      </c>
      <c r="EN18">
        <f>Sheet34!GJ18</f>
        <v>0.45555046442592201</v>
      </c>
      <c r="EO18">
        <f>Sheet34!GK18</f>
        <v>0.61785857228851671</v>
      </c>
      <c r="EP18">
        <f>Sheet34!GL18</f>
        <v>2.713275311664598E-2</v>
      </c>
      <c r="EQ18">
        <f>Sheet34!GM18</f>
        <v>0.88245127446523319</v>
      </c>
      <c r="ER18">
        <f>Sheet34!GN18</f>
        <v>0.77675452344756879</v>
      </c>
      <c r="ES18">
        <f>Sheet34!GO18</f>
        <v>0.45359692637631926</v>
      </c>
      <c r="ET18">
        <f>Sheet34!GP18</f>
        <v>0.99164546480479154</v>
      </c>
      <c r="EU18">
        <f>Sheet34!GQ18</f>
        <v>0.69429510871348932</v>
      </c>
      <c r="EV18">
        <f>Sheet34!GR18</f>
        <v>0.89161013021530178</v>
      </c>
      <c r="EW18">
        <f>Sheet34!GS18</f>
        <v>0.72130985667414416</v>
      </c>
      <c r="EZ18">
        <v>0.37642576066675648</v>
      </c>
      <c r="FA18">
        <v>0.89835749797098541</v>
      </c>
      <c r="FB18">
        <v>0.61907073357315512</v>
      </c>
      <c r="FC18">
        <v>0.33844626286452584</v>
      </c>
      <c r="FD18">
        <v>0.72749738725423607</v>
      </c>
      <c r="FE18">
        <v>0.65504479149354422</v>
      </c>
      <c r="FF18">
        <v>0.45257084802461356</v>
      </c>
      <c r="FG18">
        <v>0.44171836499787365</v>
      </c>
      <c r="FH18">
        <v>0.77568201204426723</v>
      </c>
      <c r="FI18">
        <v>0.40379393974100108</v>
      </c>
      <c r="FL18">
        <f>Sheet34!FX18</f>
        <v>0.13840929292294407</v>
      </c>
      <c r="FM18">
        <f>Sheet34!FY18</f>
        <v>0.32359376065129536</v>
      </c>
      <c r="FN18">
        <f>Sheet34!FZ18</f>
        <v>0.22466734203997896</v>
      </c>
      <c r="FO18">
        <f>Sheet34!GA18</f>
        <v>0.12588460143027677</v>
      </c>
      <c r="FP18">
        <f>Sheet34!GB18</f>
        <v>0.26313355149545814</v>
      </c>
      <c r="FQ18">
        <f>Sheet34!GC18</f>
        <v>0.23962666634202395</v>
      </c>
      <c r="FR18">
        <f>Sheet34!GD18</f>
        <v>0.16911890952621267</v>
      </c>
      <c r="FS18">
        <f>Sheet34!GE18</f>
        <v>0.16318886477805791</v>
      </c>
      <c r="FT18">
        <f>Sheet34!GF18</f>
        <v>0.27953310088042466</v>
      </c>
      <c r="FU18">
        <f>Sheet34!GG18</f>
        <v>0.14715182317250011</v>
      </c>
      <c r="FX18">
        <f t="shared" si="21"/>
        <v>0.16221093969732531</v>
      </c>
      <c r="FY18">
        <f t="shared" si="18"/>
        <v>0.38107013438326437</v>
      </c>
      <c r="FZ18">
        <f t="shared" si="18"/>
        <v>0.26410768119329658</v>
      </c>
      <c r="GA18">
        <f t="shared" si="18"/>
        <v>0.14714076757370168</v>
      </c>
      <c r="GB18">
        <f t="shared" si="18"/>
        <v>0.3095699350713359</v>
      </c>
      <c r="GC18">
        <f t="shared" si="18"/>
        <v>0.281168478857176</v>
      </c>
      <c r="GD18">
        <f t="shared" si="18"/>
        <v>0.19746410337605275</v>
      </c>
      <c r="GE18">
        <f t="shared" si="18"/>
        <v>0.19104181480003946</v>
      </c>
      <c r="GF18">
        <f t="shared" si="18"/>
        <v>0.32914799199680889</v>
      </c>
      <c r="GG18">
        <f t="shared" si="18"/>
        <v>0.17281603482935021</v>
      </c>
      <c r="GJ18">
        <f t="shared" si="22"/>
        <v>0.45538825348622469</v>
      </c>
      <c r="GK18">
        <f t="shared" si="19"/>
        <v>0.61747750215413344</v>
      </c>
      <c r="GL18">
        <f t="shared" si="19"/>
        <v>2.6868645435452684E-2</v>
      </c>
      <c r="GM18">
        <f t="shared" si="19"/>
        <v>0.88230413369765948</v>
      </c>
      <c r="GN18">
        <f t="shared" si="19"/>
        <v>0.77644495351249743</v>
      </c>
      <c r="GO18">
        <f t="shared" si="19"/>
        <v>0.45331575789746209</v>
      </c>
      <c r="GP18">
        <f t="shared" si="19"/>
        <v>0.99144800070141548</v>
      </c>
      <c r="GQ18">
        <f t="shared" si="19"/>
        <v>0.69410406689868931</v>
      </c>
      <c r="GR18">
        <f t="shared" si="19"/>
        <v>0.89128098222330499</v>
      </c>
      <c r="GS18">
        <f t="shared" si="19"/>
        <v>0.72113704063931483</v>
      </c>
    </row>
    <row r="19" spans="1:201">
      <c r="A19">
        <v>18</v>
      </c>
      <c r="BN19" t="s">
        <v>35</v>
      </c>
      <c r="BO19">
        <f>BS21+BS34+BS47</f>
        <v>5.1572404250735371E-4</v>
      </c>
      <c r="EN19">
        <f>Sheet34!GJ19</f>
        <v>0.15760289137653286</v>
      </c>
      <c r="EO19">
        <f>Sheet34!GK19</f>
        <v>0.12277012744577359</v>
      </c>
      <c r="EP19">
        <f>Sheet34!GL19</f>
        <v>1.045087024809056E-2</v>
      </c>
      <c r="EQ19">
        <f>Sheet34!GM19</f>
        <v>0.92254869475277035</v>
      </c>
      <c r="ER19">
        <f>Sheet34!GN19</f>
        <v>0.66086945732128699</v>
      </c>
      <c r="ES19">
        <f>Sheet34!GO19</f>
        <v>0.75222383251625269</v>
      </c>
      <c r="ET19">
        <f>Sheet34!GP19</f>
        <v>0.33628815847307891</v>
      </c>
      <c r="EU19">
        <f>Sheet34!GQ19</f>
        <v>0.96373281856096282</v>
      </c>
      <c r="EV19">
        <f>Sheet34!GR19</f>
        <v>0.12792114185593231</v>
      </c>
      <c r="EW19">
        <f>Sheet34!GS19</f>
        <v>0.12031742938797746</v>
      </c>
      <c r="EZ19">
        <v>0.18433305574446757</v>
      </c>
      <c r="FA19">
        <v>0.63347181350141635</v>
      </c>
      <c r="FB19">
        <v>0.42508631714311035</v>
      </c>
      <c r="FC19">
        <v>0.22500056911870531</v>
      </c>
      <c r="FD19">
        <v>0.48634767622604613</v>
      </c>
      <c r="FE19">
        <v>0.41247506255561772</v>
      </c>
      <c r="FF19">
        <v>0.25505514459114226</v>
      </c>
      <c r="FG19">
        <v>0.30361851803873774</v>
      </c>
      <c r="FH19">
        <v>0.44759560710412355</v>
      </c>
      <c r="FI19">
        <v>0.23084683678713297</v>
      </c>
      <c r="FL19">
        <f>Sheet34!FX19</f>
        <v>7.036898978111937E-2</v>
      </c>
      <c r="FM19">
        <f>Sheet34!FY19</f>
        <v>0.2292533304649258</v>
      </c>
      <c r="FN19">
        <f>Sheet34!FZ19</f>
        <v>0.1553480442474095</v>
      </c>
      <c r="FO19">
        <f>Sheet34!GA19</f>
        <v>8.4764010804945208E-2</v>
      </c>
      <c r="FP19">
        <f>Sheet34!GB19</f>
        <v>0.177339421010834</v>
      </c>
      <c r="FQ19">
        <f>Sheet34!GC19</f>
        <v>0.15302978920116161</v>
      </c>
      <c r="FR19">
        <f>Sheet34!GD19</f>
        <v>9.8215843215257934E-2</v>
      </c>
      <c r="FS19">
        <f>Sheet34!GE19</f>
        <v>0.11319906192586998</v>
      </c>
      <c r="FT19">
        <f>Sheet34!GF19</f>
        <v>0.1638716864408396</v>
      </c>
      <c r="FU19">
        <f>Sheet34!GG19</f>
        <v>8.5845224138057119E-2</v>
      </c>
      <c r="FX19">
        <f t="shared" si="21"/>
        <v>8.1765396377454183E-2</v>
      </c>
      <c r="FY19">
        <f t="shared" si="18"/>
        <v>0.26967517876857483</v>
      </c>
      <c r="FZ19">
        <f t="shared" si="18"/>
        <v>0.18232187153697957</v>
      </c>
      <c r="GA19">
        <f t="shared" si="18"/>
        <v>9.8787666636321214E-2</v>
      </c>
      <c r="GB19">
        <f t="shared" si="18"/>
        <v>0.20824024653235521</v>
      </c>
      <c r="GC19">
        <f t="shared" si="18"/>
        <v>0.17897431653660723</v>
      </c>
      <c r="GD19">
        <f t="shared" si="18"/>
        <v>0.11389977335284637</v>
      </c>
      <c r="GE19">
        <f t="shared" si="18"/>
        <v>0.13224100753715676</v>
      </c>
      <c r="GF19">
        <f t="shared" si="18"/>
        <v>0.19224407850716799</v>
      </c>
      <c r="GG19">
        <f t="shared" si="18"/>
        <v>0.1003453854029647</v>
      </c>
      <c r="GJ19">
        <f t="shared" si="22"/>
        <v>0.15752112598015541</v>
      </c>
      <c r="GK19">
        <f t="shared" si="19"/>
        <v>0.12250045226700501</v>
      </c>
      <c r="GL19">
        <f t="shared" si="19"/>
        <v>1.0268548376553581E-2</v>
      </c>
      <c r="GM19">
        <f t="shared" si="19"/>
        <v>0.92244990708613406</v>
      </c>
      <c r="GN19">
        <f t="shared" si="19"/>
        <v>0.66066121707475467</v>
      </c>
      <c r="GO19">
        <f t="shared" si="19"/>
        <v>0.75204485819971612</v>
      </c>
      <c r="GP19">
        <f t="shared" si="19"/>
        <v>0.33617425869972606</v>
      </c>
      <c r="GQ19">
        <f t="shared" si="19"/>
        <v>0.96360057755342565</v>
      </c>
      <c r="GR19">
        <f t="shared" si="19"/>
        <v>0.12772889777742513</v>
      </c>
      <c r="GS19">
        <f t="shared" si="19"/>
        <v>0.1202170840025745</v>
      </c>
    </row>
    <row r="20" spans="1:201">
      <c r="A20">
        <v>19</v>
      </c>
      <c r="AV20" t="s">
        <v>67</v>
      </c>
      <c r="AW20">
        <f>MAX(AW7:AW16)</f>
        <v>77.975293845322909</v>
      </c>
      <c r="AX20">
        <f>MAX(AX7:AX16)</f>
        <v>106.00423397552784</v>
      </c>
      <c r="AY20">
        <f>MAX(AY7:AY16)</f>
        <v>86.822383831842046</v>
      </c>
      <c r="AZ20">
        <f>MAX(AZ7:AZ16)</f>
        <v>103.54267757415967</v>
      </c>
      <c r="BB20">
        <f>SUM(BB7:BB16)</f>
        <v>1.0046336782789087</v>
      </c>
      <c r="BC20">
        <f t="shared" ref="BC20:BE20" si="23">SUM(BC7:BC16)</f>
        <v>1.0008521506000607</v>
      </c>
      <c r="BD20">
        <f t="shared" si="23"/>
        <v>1.0021844262148403</v>
      </c>
      <c r="BE20">
        <f t="shared" si="23"/>
        <v>1.0007386079237213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Sheet34!GJ20</f>
        <v>0.43257071530181601</v>
      </c>
      <c r="EO20">
        <f>Sheet34!GK20</f>
        <v>0.84723648973684118</v>
      </c>
      <c r="EP20">
        <f>Sheet34!GL20</f>
        <v>0.37274659287522549</v>
      </c>
      <c r="EQ20">
        <f>Sheet34!GM20</f>
        <v>0.355353156405813</v>
      </c>
      <c r="ER20">
        <f>Sheet34!GN20</f>
        <v>0.49776112340636158</v>
      </c>
      <c r="ES20">
        <f>Sheet34!GO20</f>
        <v>0.4611333078250589</v>
      </c>
      <c r="ET20">
        <f>Sheet34!GP20</f>
        <v>7.3238203129117891E-4</v>
      </c>
      <c r="EU20">
        <f>Sheet34!GQ20</f>
        <v>0.53867045410269654</v>
      </c>
      <c r="EV20">
        <f>Sheet34!GR20</f>
        <v>0.53429000260968562</v>
      </c>
      <c r="EW20">
        <f>Sheet34!GS20</f>
        <v>0.15112083494730616</v>
      </c>
      <c r="EZ20">
        <v>0.35767596053950307</v>
      </c>
      <c r="FA20">
        <v>1.032080318859137</v>
      </c>
      <c r="FB20">
        <v>0.74630012346606711</v>
      </c>
      <c r="FC20">
        <v>0.36483508006228288</v>
      </c>
      <c r="FD20">
        <v>0.70105677804109234</v>
      </c>
      <c r="FE20">
        <v>0.73034573929224478</v>
      </c>
      <c r="FF20">
        <v>0.5674444573441394</v>
      </c>
      <c r="FG20">
        <v>0.49759684331364318</v>
      </c>
      <c r="FH20">
        <v>0.77686496706867758</v>
      </c>
      <c r="FI20">
        <v>0.42288918429337952</v>
      </c>
      <c r="FL20">
        <f>Sheet34!FX20</f>
        <v>0.1320546074166373</v>
      </c>
      <c r="FM20">
        <f>Sheet34!FY20</f>
        <v>0.36975102176761943</v>
      </c>
      <c r="FN20">
        <f>Sheet34!FZ20</f>
        <v>0.26857004864251977</v>
      </c>
      <c r="FO20">
        <f>Sheet34!GA20</f>
        <v>0.13507689147844779</v>
      </c>
      <c r="FP20">
        <f>Sheet34!GB20</f>
        <v>0.25416786197000968</v>
      </c>
      <c r="FQ20">
        <f>Sheet34!GC20</f>
        <v>0.26567691362473378</v>
      </c>
      <c r="FR20">
        <f>Sheet34!GD20</f>
        <v>0.2087914349041084</v>
      </c>
      <c r="FS20">
        <f>Sheet34!GE20</f>
        <v>0.18251419672511826</v>
      </c>
      <c r="FT20">
        <f>Sheet34!GF20</f>
        <v>0.28009477783857961</v>
      </c>
      <c r="FU20">
        <f>Sheet34!GG20</f>
        <v>0.1538377525958054</v>
      </c>
      <c r="FX20">
        <f t="shared" si="21"/>
        <v>0.15461674272892387</v>
      </c>
      <c r="FY20">
        <f t="shared" si="18"/>
        <v>0.43598395147677116</v>
      </c>
      <c r="FZ20">
        <f t="shared" si="18"/>
        <v>0.31634305612487451</v>
      </c>
      <c r="GA20">
        <f t="shared" si="18"/>
        <v>0.15805271033683127</v>
      </c>
      <c r="GB20">
        <f t="shared" si="18"/>
        <v>0.29885675357711794</v>
      </c>
      <c r="GC20">
        <f t="shared" si="18"/>
        <v>0.31214379619148491</v>
      </c>
      <c r="GD20">
        <f t="shared" si="18"/>
        <v>0.24465673714811148</v>
      </c>
      <c r="GE20">
        <f t="shared" si="18"/>
        <v>0.21402246138397074</v>
      </c>
      <c r="GF20">
        <f t="shared" si="18"/>
        <v>0.32977179676158941</v>
      </c>
      <c r="GG20">
        <f t="shared" si="18"/>
        <v>0.18074289576556279</v>
      </c>
      <c r="GJ20">
        <f t="shared" si="22"/>
        <v>0.43241609855908708</v>
      </c>
      <c r="GK20">
        <f t="shared" si="19"/>
        <v>0.84680050578536437</v>
      </c>
      <c r="GL20">
        <f t="shared" si="19"/>
        <v>0.37243024981910061</v>
      </c>
      <c r="GM20">
        <f t="shared" si="19"/>
        <v>0.35519510369547619</v>
      </c>
      <c r="GN20">
        <f t="shared" si="19"/>
        <v>0.49746226665278448</v>
      </c>
      <c r="GO20">
        <f t="shared" si="19"/>
        <v>0.46082116402886741</v>
      </c>
      <c r="GP20">
        <f t="shared" si="19"/>
        <v>4.8772529414306743E-4</v>
      </c>
      <c r="GQ20">
        <f t="shared" si="19"/>
        <v>0.53845643164131252</v>
      </c>
      <c r="GR20">
        <f t="shared" si="19"/>
        <v>0.53396023081292399</v>
      </c>
      <c r="GS20">
        <f t="shared" si="19"/>
        <v>0.1509400920515406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0.99538769366477253</v>
      </c>
      <c r="BH21">
        <f t="shared" si="25"/>
        <v>0.99914857494231313</v>
      </c>
      <c r="BI21">
        <f t="shared" si="25"/>
        <v>0.99782033510230184</v>
      </c>
      <c r="BJ21">
        <f t="shared" si="25"/>
        <v>0.99926193721529977</v>
      </c>
      <c r="BL21">
        <v>1.0000000000000001E-5</v>
      </c>
      <c r="BS21">
        <f>SUM(BM23:BV32)</f>
        <v>1.8420605562158635E-4</v>
      </c>
      <c r="EN21">
        <f>Sheet34!GJ21</f>
        <v>0.5105513374136561</v>
      </c>
      <c r="EO21">
        <f>Sheet34!GK21</f>
        <v>0.57024013130863371</v>
      </c>
      <c r="EP21">
        <f>Sheet34!GL21</f>
        <v>0.79141696941441086</v>
      </c>
      <c r="EQ21">
        <f>Sheet34!GM21</f>
        <v>0.81168289191641796</v>
      </c>
      <c r="ER21">
        <f>Sheet34!GN21</f>
        <v>0.45664076707808493</v>
      </c>
      <c r="ES21">
        <f>Sheet34!GO21</f>
        <v>0.95757534768068264</v>
      </c>
      <c r="ET21">
        <f>Sheet34!GP21</f>
        <v>5.7951655720921043E-2</v>
      </c>
      <c r="EU21">
        <f>Sheet34!GQ21</f>
        <v>0.77852399822319929</v>
      </c>
      <c r="EV21">
        <f>Sheet34!GR21</f>
        <v>0.88674405708025839</v>
      </c>
      <c r="EW21">
        <f>Sheet34!GS21</f>
        <v>0.53410220427630706</v>
      </c>
      <c r="EZ21">
        <v>0.2299206812009974</v>
      </c>
      <c r="FA21">
        <v>0.61368570845422599</v>
      </c>
      <c r="FB21">
        <v>0.4660058881966232</v>
      </c>
      <c r="FC21">
        <v>0.22313603493459655</v>
      </c>
      <c r="FD21">
        <v>0.38651837017416701</v>
      </c>
      <c r="FE21">
        <v>0.4538665939584392</v>
      </c>
      <c r="FF21">
        <v>0.39888089184563036</v>
      </c>
      <c r="FG21">
        <v>0.30381017654981929</v>
      </c>
      <c r="FH21">
        <v>0.46891685086477364</v>
      </c>
      <c r="FI21">
        <v>0.26270888299758682</v>
      </c>
      <c r="FL21">
        <f>Sheet34!FX21</f>
        <v>8.3558963360638963E-2</v>
      </c>
      <c r="FM21">
        <f>Sheet34!FY21</f>
        <v>0.2184106704790742</v>
      </c>
      <c r="FN21">
        <f>Sheet34!FZ21</f>
        <v>0.16618761591713752</v>
      </c>
      <c r="FO21">
        <f>Sheet34!GA21</f>
        <v>8.1516876152238182E-2</v>
      </c>
      <c r="FP21">
        <f>Sheet34!GB21</f>
        <v>0.13940610697538064</v>
      </c>
      <c r="FQ21">
        <f>Sheet34!GC21</f>
        <v>0.16328702129572323</v>
      </c>
      <c r="FR21">
        <f>Sheet34!GD21</f>
        <v>0.14395923944330224</v>
      </c>
      <c r="FS21">
        <f>Sheet34!GE21</f>
        <v>0.11012723831785859</v>
      </c>
      <c r="FT21">
        <f>Sheet34!GF21</f>
        <v>0.16769075212680867</v>
      </c>
      <c r="FU21">
        <f>Sheet34!GG21</f>
        <v>9.4532065557814238E-2</v>
      </c>
      <c r="FX21">
        <f t="shared" si="21"/>
        <v>9.8195135144674803E-2</v>
      </c>
      <c r="FY21">
        <f t="shared" si="18"/>
        <v>0.25793817427658938</v>
      </c>
      <c r="FZ21">
        <f t="shared" si="18"/>
        <v>0.19616944314508608</v>
      </c>
      <c r="GA21">
        <f t="shared" si="18"/>
        <v>9.5678792030474011E-2</v>
      </c>
      <c r="GB21">
        <f t="shared" si="18"/>
        <v>0.16411733329525929</v>
      </c>
      <c r="GC21">
        <f t="shared" si="18"/>
        <v>0.19234497856199481</v>
      </c>
      <c r="GD21">
        <f t="shared" si="18"/>
        <v>0.16945140468353503</v>
      </c>
      <c r="GE21">
        <f t="shared" si="18"/>
        <v>0.12949553214105466</v>
      </c>
      <c r="GF21">
        <f t="shared" si="18"/>
        <v>0.19781336200060518</v>
      </c>
      <c r="GG21">
        <f t="shared" si="18"/>
        <v>0.11134974730179148</v>
      </c>
      <c r="GJ21">
        <f t="shared" si="22"/>
        <v>0.51045314227851146</v>
      </c>
      <c r="GK21">
        <f t="shared" si="19"/>
        <v>0.56998219313435716</v>
      </c>
      <c r="GL21">
        <f t="shared" si="19"/>
        <v>0.79122079997126582</v>
      </c>
      <c r="GM21">
        <f t="shared" si="19"/>
        <v>0.81158721312438753</v>
      </c>
      <c r="GN21">
        <f t="shared" si="19"/>
        <v>0.45647664974478969</v>
      </c>
      <c r="GO21">
        <f t="shared" si="19"/>
        <v>0.95738300270212062</v>
      </c>
      <c r="GP21">
        <f t="shared" si="19"/>
        <v>5.7782204316237505E-2</v>
      </c>
      <c r="GQ21">
        <f t="shared" si="19"/>
        <v>0.77839450269105825</v>
      </c>
      <c r="GR21">
        <f t="shared" si="19"/>
        <v>0.88654624371825774</v>
      </c>
      <c r="GS21">
        <f t="shared" si="19"/>
        <v>0.5339908545290053</v>
      </c>
    </row>
    <row r="22" spans="1:201">
      <c r="A22">
        <v>21</v>
      </c>
      <c r="BG22">
        <f t="shared" si="25"/>
        <v>1.7325382204564475E-10</v>
      </c>
      <c r="BH22">
        <f t="shared" si="25"/>
        <v>9.9999999999999998E-13</v>
      </c>
      <c r="BI22">
        <f t="shared" si="25"/>
        <v>2.0289574473044321E-11</v>
      </c>
      <c r="BJ22">
        <f t="shared" si="25"/>
        <v>9.9999999999999998E-13</v>
      </c>
      <c r="EN22">
        <f>Sheet34!GJ22</f>
        <v>0.75269156091650269</v>
      </c>
      <c r="EO22">
        <f>Sheet34!GK22</f>
        <v>3.7953519305720565E-2</v>
      </c>
      <c r="EP22">
        <f>Sheet34!GL22</f>
        <v>0.49242655008041514</v>
      </c>
      <c r="EQ22">
        <f>Sheet34!GM22</f>
        <v>0.65043787755235816</v>
      </c>
      <c r="ER22">
        <f>Sheet34!GN22</f>
        <v>0.32750247671013205</v>
      </c>
      <c r="ES22">
        <f>Sheet34!GO22</f>
        <v>0.3523927728058236</v>
      </c>
      <c r="ET22">
        <f>Sheet34!GP22</f>
        <v>0.63182034851332447</v>
      </c>
      <c r="EU22">
        <f>Sheet34!GQ22</f>
        <v>0.2032763993379619</v>
      </c>
      <c r="EV22">
        <f>Sheet34!GR22</f>
        <v>0.54416846558899934</v>
      </c>
      <c r="EW22">
        <f>Sheet34!GS22</f>
        <v>0.23486572553068269</v>
      </c>
      <c r="EZ22">
        <v>0.2063385794612243</v>
      </c>
      <c r="FA22">
        <v>0.64281240068548562</v>
      </c>
      <c r="FB22">
        <v>0.43484631723902678</v>
      </c>
      <c r="FC22">
        <v>0.23164801642106059</v>
      </c>
      <c r="FD22">
        <v>0.49839206878822395</v>
      </c>
      <c r="FE22">
        <v>0.43067026662589941</v>
      </c>
      <c r="FF22">
        <v>0.27590341690654679</v>
      </c>
      <c r="FG22">
        <v>0.31016652186043558</v>
      </c>
      <c r="FH22">
        <v>0.47730248507428996</v>
      </c>
      <c r="FI22">
        <v>0.24707981221185538</v>
      </c>
      <c r="FL22">
        <f>Sheet34!FX22</f>
        <v>7.7852844698215906E-2</v>
      </c>
      <c r="FM22">
        <f>Sheet34!FY22</f>
        <v>0.23233071036657776</v>
      </c>
      <c r="FN22">
        <f>Sheet34!FZ22</f>
        <v>0.15859634660052185</v>
      </c>
      <c r="FO22">
        <f>Sheet34!GA22</f>
        <v>8.696346376261177E-2</v>
      </c>
      <c r="FP22">
        <f>Sheet34!GB22</f>
        <v>0.18136041599481559</v>
      </c>
      <c r="FQ22">
        <f>Sheet34!GC22</f>
        <v>0.15915370508605539</v>
      </c>
      <c r="FR22">
        <f>Sheet34!GD22</f>
        <v>0.10525939396086055</v>
      </c>
      <c r="FS22">
        <f>Sheet34!GE22</f>
        <v>0.11534599602313925</v>
      </c>
      <c r="FT22">
        <f>Sheet34!GF22</f>
        <v>0.17397067368120944</v>
      </c>
      <c r="FU22">
        <f>Sheet34!GG22</f>
        <v>9.1350343670394671E-2</v>
      </c>
      <c r="FX22">
        <f t="shared" si="21"/>
        <v>9.070141817451674E-2</v>
      </c>
      <c r="FY22">
        <f t="shared" si="18"/>
        <v>0.2733788793984685</v>
      </c>
      <c r="FZ22">
        <f t="shared" si="18"/>
        <v>0.18622134366437232</v>
      </c>
      <c r="GA22">
        <f t="shared" si="18"/>
        <v>0.10143191902845666</v>
      </c>
      <c r="GB22">
        <f t="shared" si="18"/>
        <v>0.21306358127415642</v>
      </c>
      <c r="GC22">
        <f t="shared" si="18"/>
        <v>0.1863053612400398</v>
      </c>
      <c r="GD22">
        <f t="shared" si="18"/>
        <v>0.12232379625542918</v>
      </c>
      <c r="GE22">
        <f t="shared" si="18"/>
        <v>0.13482804860686887</v>
      </c>
      <c r="GF22">
        <f t="shared" si="18"/>
        <v>0.20430385482051749</v>
      </c>
      <c r="GG22">
        <f t="shared" si="18"/>
        <v>0.10692329052454073</v>
      </c>
      <c r="GJ22">
        <f t="shared" si="22"/>
        <v>0.75260085949832822</v>
      </c>
      <c r="GK22">
        <f t="shared" si="19"/>
        <v>3.7680140426322097E-2</v>
      </c>
      <c r="GL22">
        <f t="shared" si="19"/>
        <v>0.49224032873675078</v>
      </c>
      <c r="GM22">
        <f t="shared" si="19"/>
        <v>0.65033644563332971</v>
      </c>
      <c r="GN22">
        <f t="shared" si="19"/>
        <v>0.3272894131288579</v>
      </c>
      <c r="GO22">
        <f t="shared" si="19"/>
        <v>0.35220646744458356</v>
      </c>
      <c r="GP22">
        <f t="shared" si="19"/>
        <v>0.63169802471706904</v>
      </c>
      <c r="GQ22">
        <f t="shared" si="19"/>
        <v>0.20314157128935503</v>
      </c>
      <c r="GR22">
        <f t="shared" si="19"/>
        <v>0.54396416173417883</v>
      </c>
      <c r="GS22">
        <f t="shared" si="19"/>
        <v>0.23475880224015816</v>
      </c>
    </row>
    <row r="23" spans="1:201">
      <c r="A23">
        <v>22</v>
      </c>
      <c r="B23">
        <f t="array" ref="B23:K32">TRANSPOSE(EN16:EW25)</f>
        <v>0.62647839876848055</v>
      </c>
      <c r="C23">
        <v>0.14044002031784933</v>
      </c>
      <c r="D23">
        <v>0.45555046442592201</v>
      </c>
      <c r="E23">
        <v>0.15760289137653286</v>
      </c>
      <c r="F23">
        <v>0.43257071530181601</v>
      </c>
      <c r="G23">
        <v>0.5105513374136561</v>
      </c>
      <c r="H23">
        <v>0.75269156091650269</v>
      </c>
      <c r="I23">
        <v>0.9521978459150886</v>
      </c>
      <c r="J23">
        <v>0.38174827897918923</v>
      </c>
      <c r="K23">
        <v>0.39029392178784406</v>
      </c>
      <c r="M23">
        <f t="array" ref="M23:M32">TRANSPOSE(EN12:EW12)</f>
        <v>0.11529635149734525</v>
      </c>
      <c r="S23">
        <f>EN16</f>
        <v>0.62647839876848055</v>
      </c>
      <c r="T23">
        <f t="shared" ref="T23:AB32" si="26">EO16</f>
        <v>0.24194011367334611</v>
      </c>
      <c r="U23">
        <f t="shared" si="26"/>
        <v>5.5394108303431985E-2</v>
      </c>
      <c r="V23">
        <f t="shared" si="26"/>
        <v>0.99144576702759546</v>
      </c>
      <c r="W23">
        <f t="shared" si="26"/>
        <v>0.62961330433229812</v>
      </c>
      <c r="X23">
        <f t="shared" si="26"/>
        <v>0.94417195837491752</v>
      </c>
      <c r="Y23">
        <f t="shared" si="26"/>
        <v>0.23672499224611313</v>
      </c>
      <c r="Z23">
        <f t="shared" si="26"/>
        <v>0.67294909061561947</v>
      </c>
      <c r="AA23">
        <f t="shared" si="26"/>
        <v>0.96690146199089799</v>
      </c>
      <c r="AB23">
        <f t="shared" si="26"/>
        <v>0.99740193090439833</v>
      </c>
      <c r="BG23">
        <f t="shared" si="25"/>
        <v>6.2800913213010851E-10</v>
      </c>
      <c r="BH23">
        <f t="shared" si="25"/>
        <v>9.9999999999999998E-13</v>
      </c>
      <c r="BI23">
        <f t="shared" si="25"/>
        <v>5.7656046724912548E-11</v>
      </c>
      <c r="BJ23">
        <f t="shared" si="25"/>
        <v>9.9999999999999998E-13</v>
      </c>
      <c r="BM23">
        <f>0.5*$BL$21*B23*B23</f>
        <v>1.9623759206175967E-6</v>
      </c>
      <c r="BN23">
        <f t="shared" ref="BN23:BV32" si="27">0.5*$BL$21*C23*C23</f>
        <v>9.8616996534389673E-8</v>
      </c>
      <c r="BO23">
        <f t="shared" si="27"/>
        <v>1.0376311281933663E-6</v>
      </c>
      <c r="BP23">
        <f t="shared" si="27"/>
        <v>1.241933568512161E-7</v>
      </c>
      <c r="BQ23">
        <f t="shared" si="27"/>
        <v>9.3558711868362383E-7</v>
      </c>
      <c r="BR23">
        <f t="shared" si="27"/>
        <v>1.3033133406743646E-6</v>
      </c>
      <c r="BS23">
        <f t="shared" si="27"/>
        <v>2.8327229293746067E-6</v>
      </c>
      <c r="BT23">
        <f t="shared" si="27"/>
        <v>4.533403688826674E-6</v>
      </c>
      <c r="BU23">
        <f t="shared" si="27"/>
        <v>7.2865874251786446E-7</v>
      </c>
      <c r="BV23">
        <f t="shared" si="27"/>
        <v>7.6164672692267874E-7</v>
      </c>
      <c r="BY23">
        <f>$BG$7-$BL$7</f>
        <v>3.7079444675369259E-17</v>
      </c>
      <c r="BZ23">
        <f>$BG$8-$BL$8</f>
        <v>0.99538769366477253</v>
      </c>
      <c r="CA23">
        <f>$BG$9-$BL$9</f>
        <v>1.7325382204564475E-10</v>
      </c>
      <c r="CB23">
        <f>$BG$10-$BL$10</f>
        <v>6.2800913213010851E-10</v>
      </c>
      <c r="CC23">
        <f>$BG$11-$BL$11</f>
        <v>-0.99995067663091297</v>
      </c>
      <c r="CD23">
        <f>$BG$12-$BL$12</f>
        <v>6.0997808372123726E-6</v>
      </c>
      <c r="CE23">
        <f>$BG$13-$BL$13</f>
        <v>4.8235254111667476E-11</v>
      </c>
      <c r="CF23">
        <f>$BG$14-$BL$14</f>
        <v>3.6520800539735499E-9</v>
      </c>
      <c r="CG23">
        <f>$BG$15-$BL$15</f>
        <v>1.761168889186376E-8</v>
      </c>
      <c r="CH23">
        <f>$BG$16-$BL$16</f>
        <v>4.5568610720361875E-3</v>
      </c>
      <c r="CW23">
        <f>IF($AH$7&gt;0,$CR$7,0)</f>
        <v>-0.78426375185998365</v>
      </c>
      <c r="CX23">
        <f>IF($AH$8&gt;0,$CR$8,0)</f>
        <v>-6.8548603431082392E-2</v>
      </c>
      <c r="CY23">
        <f>IF($AH$9&gt;0,$CR$9,0)</f>
        <v>-0.27242320181507018</v>
      </c>
      <c r="CZ23">
        <f>IF($AH$10&gt;0,$CR$10,0)</f>
        <v>1.3410730953587283E-2</v>
      </c>
      <c r="DA23">
        <f>IF($AH$11&gt;0,$CR$11,0)</f>
        <v>0.53078958622982231</v>
      </c>
      <c r="DB23">
        <f>IF($AH$12&gt;0,$CR$12,0)</f>
        <v>0.19536473065909077</v>
      </c>
      <c r="DC23">
        <f>IF($AH$13&gt;0,$CR$13,0)</f>
        <v>0.45451187618832883</v>
      </c>
      <c r="DD23">
        <f>IF($AH$14&gt;0,$CR$14,0)</f>
        <v>0.5775025479531628</v>
      </c>
      <c r="DE23">
        <f>IF($AH$15&gt;0,$CR$15,0)</f>
        <v>5.5019892183644233E-2</v>
      </c>
      <c r="DF23">
        <f>IF($AH$16&gt;0,$CR$16,0)</f>
        <v>-0.10613763676124306</v>
      </c>
      <c r="DT23">
        <f>IF($S$7&gt;0,$DO$7,0)</f>
        <v>0.2991076877723412</v>
      </c>
      <c r="DU23">
        <f>IF($S$8&gt;0,$DO$8,0)</f>
        <v>0.84025999433711607</v>
      </c>
      <c r="DV23">
        <f>IF($S$9&gt;0,$DO$9,0)</f>
        <v>0.37871309578347201</v>
      </c>
      <c r="DW23">
        <f>IF($S$10&gt;0,$DO$10,0)</f>
        <v>3.4575729940075968E-2</v>
      </c>
      <c r="DX23">
        <f>IF($S$11&gt;0,$DO$11,0)</f>
        <v>0.66786681472290077</v>
      </c>
      <c r="DY23">
        <f>IF($S$12&gt;0,$DO$12,0)</f>
        <v>0.52292685618636991</v>
      </c>
      <c r="DZ23">
        <f>IF($S$13&gt;0,$DO$13,0)</f>
        <v>-0.13016196367018767</v>
      </c>
      <c r="EA23">
        <f>IF($S$14&gt;0,$DO$14,0)</f>
        <v>0.13075669167320236</v>
      </c>
      <c r="EB23">
        <f>IF($S$15&gt;0,$DO$15,0)</f>
        <v>0.92409858742077089</v>
      </c>
      <c r="EC23">
        <f>IF($S$16&gt;0,$DO$16,0)</f>
        <v>0.4604039316060527</v>
      </c>
      <c r="EN23">
        <f>Sheet34!GJ23</f>
        <v>0.9521978459150886</v>
      </c>
      <c r="EO23">
        <f>Sheet34!GK23</f>
        <v>0.44398332421583214</v>
      </c>
      <c r="EP23">
        <f>Sheet34!GL23</f>
        <v>0.86772320661237523</v>
      </c>
      <c r="EQ23">
        <f>Sheet34!GM23</f>
        <v>0.79153494171658689</v>
      </c>
      <c r="ER23">
        <f>Sheet34!GN23</f>
        <v>0.54471897618286957</v>
      </c>
      <c r="ES23">
        <f>Sheet34!GO23</f>
        <v>0.86293356567363022</v>
      </c>
      <c r="ET23">
        <f>Sheet34!GP23</f>
        <v>0.7310005557385546</v>
      </c>
      <c r="EU23">
        <f>Sheet34!GQ23</f>
        <v>0.40105265894002756</v>
      </c>
      <c r="EV23">
        <f>Sheet34!GR23</f>
        <v>0.74405702469925972</v>
      </c>
      <c r="EW23">
        <f>Sheet34!GS23</f>
        <v>0.14473437715706439</v>
      </c>
      <c r="EZ23">
        <v>0.17402419584593359</v>
      </c>
      <c r="FA23">
        <v>0.41873450151975211</v>
      </c>
      <c r="FB23">
        <v>0.31354442267204891</v>
      </c>
      <c r="FC23">
        <v>0.16269999945757146</v>
      </c>
      <c r="FD23">
        <v>0.29427848755138231</v>
      </c>
      <c r="FE23">
        <v>0.31587603822457733</v>
      </c>
      <c r="FF23">
        <v>0.27084073170483841</v>
      </c>
      <c r="FG23">
        <v>0.21460640762279048</v>
      </c>
      <c r="FH23">
        <v>0.3413002375174764</v>
      </c>
      <c r="FI23">
        <v>0.1865262119457832</v>
      </c>
      <c r="FL23">
        <f>Sheet34!FX23</f>
        <v>6.3084369799426304E-2</v>
      </c>
      <c r="FM23">
        <f>Sheet34!FY23</f>
        <v>0.14930988814747403</v>
      </c>
      <c r="FN23">
        <f>Sheet34!FZ23</f>
        <v>0.1120975266614635</v>
      </c>
      <c r="FO23">
        <f>Sheet34!GA23</f>
        <v>5.9395804989833878E-2</v>
      </c>
      <c r="FP23">
        <f>Sheet34!GB23</f>
        <v>0.10587891330076037</v>
      </c>
      <c r="FQ23">
        <f>Sheet34!GC23</f>
        <v>0.11382252219382999</v>
      </c>
      <c r="FR23">
        <f>Sheet34!GD23</f>
        <v>9.8030060049687631E-2</v>
      </c>
      <c r="FS23">
        <f>Sheet34!GE23</f>
        <v>7.7876659343049034E-2</v>
      </c>
      <c r="FT23">
        <f>Sheet34!GF23</f>
        <v>0.12200596316826749</v>
      </c>
      <c r="FU23">
        <f>Sheet34!GG23</f>
        <v>6.7159257273339712E-2</v>
      </c>
      <c r="FX23">
        <f t="shared" si="21"/>
        <v>7.4178352404077025E-2</v>
      </c>
      <c r="FY23">
        <f t="shared" si="18"/>
        <v>0.17625234948470186</v>
      </c>
      <c r="FZ23">
        <f t="shared" si="18"/>
        <v>0.13224221626252203</v>
      </c>
      <c r="GA23">
        <f t="shared" si="18"/>
        <v>6.9726224436607628E-2</v>
      </c>
      <c r="GB23">
        <f t="shared" si="18"/>
        <v>0.12471887072582255</v>
      </c>
      <c r="GC23">
        <f t="shared" si="18"/>
        <v>0.13402787379690473</v>
      </c>
      <c r="GD23">
        <f t="shared" si="18"/>
        <v>0.1153111272152027</v>
      </c>
      <c r="GE23">
        <f t="shared" si="18"/>
        <v>9.1549634171023186E-2</v>
      </c>
      <c r="GF23">
        <f t="shared" si="18"/>
        <v>0.14393539060318838</v>
      </c>
      <c r="GG23">
        <f t="shared" si="18"/>
        <v>7.9095952740584063E-2</v>
      </c>
      <c r="GJ23">
        <f t="shared" si="22"/>
        <v>0.95212366756268452</v>
      </c>
      <c r="GK23">
        <f t="shared" si="19"/>
        <v>0.44380707186634744</v>
      </c>
      <c r="GL23">
        <f t="shared" si="19"/>
        <v>0.86759096439611272</v>
      </c>
      <c r="GM23">
        <f t="shared" si="19"/>
        <v>0.79146521549215032</v>
      </c>
      <c r="GN23">
        <f t="shared" si="19"/>
        <v>0.54459425731214373</v>
      </c>
      <c r="GO23">
        <f t="shared" si="19"/>
        <v>0.86279953779983332</v>
      </c>
      <c r="GP23">
        <f t="shared" si="19"/>
        <v>0.73088524461133941</v>
      </c>
      <c r="GQ23">
        <f t="shared" si="19"/>
        <v>0.40096110930585654</v>
      </c>
      <c r="GR23">
        <f t="shared" si="19"/>
        <v>0.74391308930865652</v>
      </c>
      <c r="GS23">
        <f t="shared" si="19"/>
        <v>0.1446552812043238</v>
      </c>
    </row>
    <row r="24" spans="1:201">
      <c r="A24">
        <v>23</v>
      </c>
      <c r="B24">
        <v>0.24194011367334611</v>
      </c>
      <c r="C24">
        <v>0.91106348834780326</v>
      </c>
      <c r="D24">
        <v>0.61785857228851671</v>
      </c>
      <c r="E24">
        <v>0.12277012744577359</v>
      </c>
      <c r="F24">
        <v>0.84723648973684118</v>
      </c>
      <c r="G24">
        <v>0.57024013130863371</v>
      </c>
      <c r="H24">
        <v>3.7953519305720565E-2</v>
      </c>
      <c r="I24">
        <v>0.44398332421583214</v>
      </c>
      <c r="J24">
        <v>0.88422513717752116</v>
      </c>
      <c r="K24">
        <v>0.2329157636362347</v>
      </c>
      <c r="M24">
        <v>9.255882209588534E-2</v>
      </c>
      <c r="S24">
        <f t="shared" ref="S24:S32" si="28">EN17</f>
        <v>0.14044002031784933</v>
      </c>
      <c r="T24">
        <f t="shared" si="26"/>
        <v>0.91106348834780326</v>
      </c>
      <c r="U24">
        <f t="shared" si="26"/>
        <v>0.55191649803524079</v>
      </c>
      <c r="V24">
        <f t="shared" si="26"/>
        <v>0.96675889151320293</v>
      </c>
      <c r="W24">
        <f t="shared" si="26"/>
        <v>0.28989281551468604</v>
      </c>
      <c r="X24">
        <f t="shared" si="26"/>
        <v>0.50604969419609314</v>
      </c>
      <c r="Y24">
        <f t="shared" si="26"/>
        <v>0.55579264329262246</v>
      </c>
      <c r="Z24">
        <f t="shared" si="26"/>
        <v>0.21079901573071558</v>
      </c>
      <c r="AA24">
        <f t="shared" si="26"/>
        <v>0.26707462317111119</v>
      </c>
      <c r="AB24">
        <f t="shared" si="26"/>
        <v>0.58889951098335747</v>
      </c>
      <c r="BG24">
        <f t="shared" si="25"/>
        <v>4.93233690870355E-5</v>
      </c>
      <c r="BH24">
        <f t="shared" si="25"/>
        <v>1.1218963226427189E-6</v>
      </c>
      <c r="BI24">
        <f t="shared" si="25"/>
        <v>2.3023547096108505E-5</v>
      </c>
      <c r="BJ24">
        <f t="shared" si="25"/>
        <v>1.6528058085582432E-6</v>
      </c>
      <c r="BM24">
        <f t="shared" ref="BM24:BM32" si="29">0.5*$BL$21*B24*B24</f>
        <v>2.9267509302135824E-7</v>
      </c>
      <c r="BN24">
        <f t="shared" si="27"/>
        <v>4.1501833990023396E-6</v>
      </c>
      <c r="BO24">
        <f t="shared" si="27"/>
        <v>1.9087460767520212E-6</v>
      </c>
      <c r="BP24">
        <f t="shared" si="27"/>
        <v>7.5362520965257455E-8</v>
      </c>
      <c r="BQ24">
        <f t="shared" si="27"/>
        <v>3.589048347708023E-6</v>
      </c>
      <c r="BR24">
        <f t="shared" si="27"/>
        <v>1.6258690367744393E-6</v>
      </c>
      <c r="BS24">
        <f t="shared" si="27"/>
        <v>7.2023481384485194E-9</v>
      </c>
      <c r="BT24">
        <f t="shared" si="27"/>
        <v>9.8560596090870367E-7</v>
      </c>
      <c r="BU24">
        <f t="shared" si="27"/>
        <v>3.9092704660830315E-6</v>
      </c>
      <c r="BV24">
        <f t="shared" si="27"/>
        <v>2.712487647512518E-7</v>
      </c>
      <c r="BY24">
        <f>$BH$7-$BM$7</f>
        <v>-1</v>
      </c>
      <c r="BZ24">
        <f>$BH$8-$BM$8</f>
        <v>0.99914857494231313</v>
      </c>
      <c r="CA24">
        <f>$BH$9-$BM$9</f>
        <v>1.4420764090317601E-14</v>
      </c>
      <c r="CB24">
        <f>$BH$10-$BM$10</f>
        <v>2.3649534904846713E-13</v>
      </c>
      <c r="CC24">
        <f>$BH$11-$BM$11</f>
        <v>1.1218963226427189E-6</v>
      </c>
      <c r="CD24">
        <f>$BH$12-$BM$12</f>
        <v>9.6008341805832101E-8</v>
      </c>
      <c r="CE24">
        <f>$BH$13-$BM$13</f>
        <v>4.484159720364243E-15</v>
      </c>
      <c r="CF24">
        <f>$BH$14-$BM$14</f>
        <v>4.1955969085558403E-12</v>
      </c>
      <c r="CG24">
        <f>$BH$15-$BM$15</f>
        <v>1.2616425584722895E-11</v>
      </c>
      <c r="CH24">
        <f>$BH$16-$BM$16</f>
        <v>8.5020713595510109E-4</v>
      </c>
      <c r="CW24">
        <f>IF($AI$7&gt;0,$CS$7,0)</f>
        <v>-0.14652927938246899</v>
      </c>
      <c r="CX24">
        <f>IF($AI$8&gt;0,$CS$8,0)</f>
        <v>0.28475195702176764</v>
      </c>
      <c r="CY24">
        <f>IF($AI$9&gt;0,$CS$9,0)</f>
        <v>0.35823876832977763</v>
      </c>
      <c r="CZ24">
        <f>IF($AI$10&gt;0,$CS$10,0)</f>
        <v>0.68401298909237052</v>
      </c>
      <c r="DA24">
        <f>IF($AI$11&gt;0,$CS$11,0)</f>
        <v>0.33250872168748996</v>
      </c>
      <c r="DB24">
        <f>IF($AI$12&gt;0,$CS$12,0)</f>
        <v>-3.6881989569463015E-2</v>
      </c>
      <c r="DC24">
        <f>IF($AI$13&gt;0,$CS$13,0)</f>
        <v>0.71236905320361188</v>
      </c>
      <c r="DD24">
        <f>IF($AI$14&gt;0,$CS$14,0)</f>
        <v>0.35936240935996155</v>
      </c>
      <c r="DE24">
        <f>IF($AI$15&gt;0,$CS$15,0)</f>
        <v>0.25035242710836247</v>
      </c>
      <c r="DF24">
        <f>IF($AI$16&gt;0,$CS$16,0)</f>
        <v>0.34690861872590661</v>
      </c>
      <c r="DT24">
        <f>IF($T$7&gt;0,$DP$7,0)</f>
        <v>1.1170128384173164</v>
      </c>
      <c r="DU24">
        <f>IF($T$8&gt;0,$DP$8,0)</f>
        <v>2.3292065792758496</v>
      </c>
      <c r="DV24">
        <f>IF($T$9&gt;0,$DP$9,0)</f>
        <v>1.8107168934828883</v>
      </c>
      <c r="DW24">
        <f>IF($T$10&gt;0,$DP$10,0)</f>
        <v>1.0046817210457126</v>
      </c>
      <c r="DX24">
        <f>IF($T$11&gt;0,$DP$11,0)</f>
        <v>1.6990976790911836</v>
      </c>
      <c r="DY24">
        <f>IF($T$12&gt;0,$DP$12,0)</f>
        <v>1.8601674016992136</v>
      </c>
      <c r="DZ24">
        <f>IF($T$13&gt;0,$DP$13,0)</f>
        <v>1.7471416925737673</v>
      </c>
      <c r="EA24">
        <f>IF($T$14&gt;0,$DP$14,0)</f>
        <v>1.2827290759031356</v>
      </c>
      <c r="EB24">
        <f>IF($T$15&gt;0,$DP$15,0)</f>
        <v>2.0135215782909288</v>
      </c>
      <c r="EC24">
        <f>IF($T$16&gt;0,$DP$16,0)</f>
        <v>1.1038518502100556</v>
      </c>
      <c r="EN24">
        <f>Sheet34!GJ24</f>
        <v>0.38174827897918923</v>
      </c>
      <c r="EO24">
        <f>Sheet34!GK24</f>
        <v>0.88422513717752116</v>
      </c>
      <c r="EP24">
        <f>Sheet34!GL24</f>
        <v>0.72173439614843138</v>
      </c>
      <c r="EQ24">
        <f>Sheet34!GM24</f>
        <v>0.80849722944244662</v>
      </c>
      <c r="ER24">
        <f>Sheet34!GN24</f>
        <v>0.38500891011538552</v>
      </c>
      <c r="ES24">
        <f>Sheet34!GO24</f>
        <v>0.13847463177848143</v>
      </c>
      <c r="ET24">
        <f>Sheet34!GP24</f>
        <v>0.20655337718848457</v>
      </c>
      <c r="EU24">
        <f>Sheet34!GQ24</f>
        <v>0.27364837118033314</v>
      </c>
      <c r="EV24">
        <f>Sheet34!GR24</f>
        <v>0.12000069256331299</v>
      </c>
      <c r="EW24">
        <f>Sheet34!GS24</f>
        <v>0.23983262111177461</v>
      </c>
      <c r="EZ24">
        <v>0.3310974848355373</v>
      </c>
      <c r="FA24">
        <v>0.96310978835355399</v>
      </c>
      <c r="FB24">
        <v>0.676503787121016</v>
      </c>
      <c r="FC24">
        <v>0.2827830412397902</v>
      </c>
      <c r="FD24">
        <v>0.61144618893594238</v>
      </c>
      <c r="FE24">
        <v>0.67788033988520591</v>
      </c>
      <c r="FF24">
        <v>0.46992668429554918</v>
      </c>
      <c r="FG24">
        <v>0.40946183952582482</v>
      </c>
      <c r="FH24">
        <v>0.76380643074073684</v>
      </c>
      <c r="FI24">
        <v>0.41901989816518992</v>
      </c>
      <c r="FL24">
        <f>Sheet34!FX24</f>
        <v>0.12273392987964558</v>
      </c>
      <c r="FM24">
        <f>Sheet34!FY24</f>
        <v>0.34573344484542196</v>
      </c>
      <c r="FN24">
        <f>Sheet34!FZ24</f>
        <v>0.24432551384742315</v>
      </c>
      <c r="FO24">
        <f>Sheet34!GA24</f>
        <v>0.10666774421267101</v>
      </c>
      <c r="FP24">
        <f>Sheet34!GB24</f>
        <v>0.22309165485584986</v>
      </c>
      <c r="FQ24">
        <f>Sheet34!GC24</f>
        <v>0.24734733739831805</v>
      </c>
      <c r="FR24">
        <f>Sheet34!GD24</f>
        <v>0.17496275825806726</v>
      </c>
      <c r="FS24">
        <f>Sheet34!GE24</f>
        <v>0.15198775655873867</v>
      </c>
      <c r="FT24">
        <f>Sheet34!GF24</f>
        <v>0.27534033958175097</v>
      </c>
      <c r="FU24">
        <f>Sheet34!GG24</f>
        <v>0.15232398650194579</v>
      </c>
      <c r="FX24">
        <f t="shared" si="21"/>
        <v>0.14357028537523475</v>
      </c>
      <c r="FY24">
        <f t="shared" si="18"/>
        <v>0.40747107919623515</v>
      </c>
      <c r="FZ24">
        <f t="shared" si="18"/>
        <v>0.28754334117478242</v>
      </c>
      <c r="GA24">
        <f t="shared" si="18"/>
        <v>0.12427927391538293</v>
      </c>
      <c r="GB24">
        <f t="shared" si="18"/>
        <v>0.26192710826385912</v>
      </c>
      <c r="GC24">
        <f t="shared" si="18"/>
        <v>0.29040063764700685</v>
      </c>
      <c r="GD24">
        <f t="shared" si="18"/>
        <v>0.20445915086181543</v>
      </c>
      <c r="GE24">
        <f t="shared" si="18"/>
        <v>0.1777351648554473</v>
      </c>
      <c r="GF24">
        <f t="shared" si="18"/>
        <v>0.32418694869764952</v>
      </c>
      <c r="GG24">
        <f t="shared" si="18"/>
        <v>0.1789935776682702</v>
      </c>
      <c r="GJ24">
        <f t="shared" si="22"/>
        <v>0.38160470869381397</v>
      </c>
      <c r="GK24">
        <f t="shared" si="19"/>
        <v>0.88381766609832491</v>
      </c>
      <c r="GL24">
        <f t="shared" si="19"/>
        <v>0.72144685280725662</v>
      </c>
      <c r="GM24">
        <f t="shared" si="19"/>
        <v>0.80837295016853128</v>
      </c>
      <c r="GN24">
        <f t="shared" si="19"/>
        <v>0.38474698300712168</v>
      </c>
      <c r="GO24">
        <f t="shared" si="19"/>
        <v>0.13818423114083442</v>
      </c>
      <c r="GP24">
        <f t="shared" si="19"/>
        <v>0.20634891803762276</v>
      </c>
      <c r="GQ24">
        <f t="shared" si="19"/>
        <v>0.27347063601547766</v>
      </c>
      <c r="GR24">
        <f t="shared" si="19"/>
        <v>0.11967650561461533</v>
      </c>
      <c r="GS24">
        <f t="shared" si="19"/>
        <v>0.23965362753410635</v>
      </c>
    </row>
    <row r="25" spans="1:201">
      <c r="A25">
        <v>24</v>
      </c>
      <c r="B25">
        <v>5.5394108303431985E-2</v>
      </c>
      <c r="C25">
        <v>0.55191649803524079</v>
      </c>
      <c r="D25">
        <v>2.713275311664598E-2</v>
      </c>
      <c r="E25">
        <v>1.045087024809056E-2</v>
      </c>
      <c r="F25">
        <v>0.37274659287522549</v>
      </c>
      <c r="G25">
        <v>0.79141696941441086</v>
      </c>
      <c r="H25">
        <v>0.49242655008041514</v>
      </c>
      <c r="I25">
        <v>0.86772320661237523</v>
      </c>
      <c r="J25">
        <v>0.72173439614843138</v>
      </c>
      <c r="K25">
        <v>0.66357905426822639</v>
      </c>
      <c r="M25">
        <v>0.9126166403271081</v>
      </c>
      <c r="S25">
        <f t="shared" si="28"/>
        <v>0.45555046442592201</v>
      </c>
      <c r="T25">
        <f t="shared" si="26"/>
        <v>0.61785857228851671</v>
      </c>
      <c r="U25">
        <f t="shared" si="26"/>
        <v>2.713275311664598E-2</v>
      </c>
      <c r="V25">
        <f t="shared" si="26"/>
        <v>0.88245127446523319</v>
      </c>
      <c r="W25">
        <f t="shared" si="26"/>
        <v>0.77675452344756879</v>
      </c>
      <c r="X25">
        <f t="shared" si="26"/>
        <v>0.45359692637631926</v>
      </c>
      <c r="Y25">
        <f t="shared" si="26"/>
        <v>0.99164546480479154</v>
      </c>
      <c r="Z25">
        <f t="shared" si="26"/>
        <v>0.69429510871348932</v>
      </c>
      <c r="AA25">
        <f t="shared" si="26"/>
        <v>0.89161013021530178</v>
      </c>
      <c r="AB25">
        <f t="shared" si="26"/>
        <v>0.72130985667414416</v>
      </c>
      <c r="BG25">
        <f t="shared" si="25"/>
        <v>6.0997808372123726E-6</v>
      </c>
      <c r="BH25">
        <f t="shared" si="25"/>
        <v>9.6008341805832101E-8</v>
      </c>
      <c r="BI25">
        <f t="shared" si="25"/>
        <v>1.3421787424171597E-6</v>
      </c>
      <c r="BJ25">
        <f t="shared" si="25"/>
        <v>1.1537478641929052E-7</v>
      </c>
      <c r="BM25">
        <f t="shared" si="29"/>
        <v>1.5342536173661763E-8</v>
      </c>
      <c r="BN25">
        <f t="shared" si="27"/>
        <v>1.5230591040174198E-6</v>
      </c>
      <c r="BO25">
        <f t="shared" si="27"/>
        <v>3.6809314584443114E-9</v>
      </c>
      <c r="BP25">
        <f t="shared" si="27"/>
        <v>5.4610344471212227E-10</v>
      </c>
      <c r="BQ25">
        <f t="shared" si="27"/>
        <v>6.9470011250044557E-7</v>
      </c>
      <c r="BR25">
        <f t="shared" si="27"/>
        <v>3.1317040973854533E-6</v>
      </c>
      <c r="BS25">
        <f t="shared" si="27"/>
        <v>1.2124195361204982E-6</v>
      </c>
      <c r="BT25">
        <f t="shared" si="27"/>
        <v>3.7647178164683147E-6</v>
      </c>
      <c r="BU25">
        <f t="shared" si="27"/>
        <v>2.6045026929187045E-6</v>
      </c>
      <c r="BV25">
        <f t="shared" si="27"/>
        <v>2.2016858063175687E-6</v>
      </c>
      <c r="BY25">
        <f>$BI$7-$BN$7</f>
        <v>6.0203910978352489E-19</v>
      </c>
      <c r="BZ25">
        <f>$BI$8-$BN$8</f>
        <v>0.99782033510230184</v>
      </c>
      <c r="CA25">
        <f>$BI$9-$BN$9</f>
        <v>2.0289574473044321E-11</v>
      </c>
      <c r="CB25">
        <f>$BI$10-$BN$10</f>
        <v>5.7656046724912548E-11</v>
      </c>
      <c r="CC25">
        <f>$BI$11-$BN$11</f>
        <v>2.3023547096108505E-5</v>
      </c>
      <c r="CD25">
        <f>$BI$12-$BN$12</f>
        <v>1.3421787424171597E-6</v>
      </c>
      <c r="CE25">
        <f>$BI$13-$BN$13</f>
        <v>3.9035202730323341E-12</v>
      </c>
      <c r="CF25">
        <f>$BI$14-$BN$14</f>
        <v>-0.99999999951611696</v>
      </c>
      <c r="CG25">
        <f>$BI$15-$BN$15</f>
        <v>3.2663698718724393E-9</v>
      </c>
      <c r="CH25">
        <f>$BI$16-$BN$16</f>
        <v>2.1552953397575374E-3</v>
      </c>
      <c r="CW25">
        <f>IF($AJ$7&gt;0,$CT$7,0)</f>
        <v>-7.2146617885047434E-2</v>
      </c>
      <c r="CX25">
        <f>IF($AJ$8&gt;0,$CT$8,0)</f>
        <v>-0.18192123718901027</v>
      </c>
      <c r="CY25">
        <f>IF($AJ$9&gt;0,$CT$9,0)</f>
        <v>3.8443125141129818E-2</v>
      </c>
      <c r="CZ25">
        <f>IF($AJ$10&gt;0,$CT$10,0)</f>
        <v>0.64203013226516237</v>
      </c>
      <c r="DA25">
        <f>IF($AJ$11&gt;0,$CT$11,0)</f>
        <v>-2.1082017442946521E-2</v>
      </c>
      <c r="DB25">
        <f>IF($AJ$12&gt;0,$CT$12,0)</f>
        <v>7.603691846984649E-2</v>
      </c>
      <c r="DC25">
        <f>IF($AJ$13&gt;0,$CT$13,0)</f>
        <v>0.52000927229380112</v>
      </c>
      <c r="DD25">
        <f>IF($AJ$14&gt;0,$CT$14,0)</f>
        <v>0.56653115669304499</v>
      </c>
      <c r="DE25">
        <f>IF($AJ$15&gt;0,$CT$15,0)</f>
        <v>-1.9513667639772074E-2</v>
      </c>
      <c r="DF25">
        <f>IF($AJ$16&gt;0,$CT$16,0)</f>
        <v>-0.19901579749947337</v>
      </c>
      <c r="DT25">
        <f>IF($U$7&gt;0,$DQ$7,0)</f>
        <v>0.45651094197486297</v>
      </c>
      <c r="DU25">
        <f>IF($U$8&gt;0,$DQ$8,0)</f>
        <v>1.206558888336497</v>
      </c>
      <c r="DV25">
        <f>IF($U$9&gt;0,$DQ$9,0)</f>
        <v>0.7957625391162233</v>
      </c>
      <c r="DW25">
        <f>IF($U$10&gt;0,$DQ$10,0)</f>
        <v>0.65169346059310873</v>
      </c>
      <c r="DX25">
        <f>IF($U$11&gt;0,$DQ$11,0)</f>
        <v>1.3146730419516079</v>
      </c>
      <c r="DY25">
        <f>IF($U$12&gt;0,$DQ$12,0)</f>
        <v>0.80966795187903629</v>
      </c>
      <c r="DZ25">
        <f>IF($U$13&gt;0,$DQ$13,0)</f>
        <v>0.53964343093693246</v>
      </c>
      <c r="EA25">
        <f>IF($U$14&gt;0,$DQ$14,0)</f>
        <v>0.76808763311436123</v>
      </c>
      <c r="EB25">
        <f>IF($U$15&gt;0,$DQ$15,0)</f>
        <v>0.89245296242833305</v>
      </c>
      <c r="EC25">
        <f>IF($U$16&gt;0,$DQ$16,0)</f>
        <v>0.4088796701133528</v>
      </c>
      <c r="EN25">
        <f>Sheet34!GJ25</f>
        <v>0.39029392178784406</v>
      </c>
      <c r="EO25">
        <f>Sheet34!GK25</f>
        <v>0.2329157636362347</v>
      </c>
      <c r="EP25">
        <f>Sheet34!GL25</f>
        <v>0.66357905426822639</v>
      </c>
      <c r="EQ25">
        <f>Sheet34!GM25</f>
        <v>0.61279142776968609</v>
      </c>
      <c r="ER25">
        <f>Sheet34!GN25</f>
        <v>0.10101564586612853</v>
      </c>
      <c r="ES25">
        <f>Sheet34!GO25</f>
        <v>0.9873710774480966</v>
      </c>
      <c r="ET25">
        <f>Sheet34!GP25</f>
        <v>0.60392400438920102</v>
      </c>
      <c r="EU25">
        <f>Sheet34!GQ25</f>
        <v>0.76973671328864968</v>
      </c>
      <c r="EV25">
        <f>Sheet34!GR25</f>
        <v>0.87832764310416078</v>
      </c>
      <c r="EW25">
        <f>Sheet34!GS25</f>
        <v>0.6318284619770177</v>
      </c>
      <c r="EZ25">
        <v>0.32596884266846782</v>
      </c>
      <c r="FA25">
        <v>0.97323522103928561</v>
      </c>
      <c r="FB25">
        <v>0.70964137932539284</v>
      </c>
      <c r="FC25">
        <v>0.3376968839434652</v>
      </c>
      <c r="FD25">
        <v>0.63561618605386105</v>
      </c>
      <c r="FE25">
        <v>0.68597385843524927</v>
      </c>
      <c r="FF25">
        <v>0.54315724038723878</v>
      </c>
      <c r="FG25">
        <v>0.46539951028260518</v>
      </c>
      <c r="FH25">
        <v>0.71632886592804534</v>
      </c>
      <c r="FI25">
        <v>0.39391688394208846</v>
      </c>
      <c r="FL25">
        <f>Sheet34!FX25</f>
        <v>0.12040718879587471</v>
      </c>
      <c r="FM25">
        <f>Sheet34!FY25</f>
        <v>0.3483007356972993</v>
      </c>
      <c r="FN25">
        <f>Sheet34!FZ25</f>
        <v>0.25498965196178669</v>
      </c>
      <c r="FO25">
        <f>Sheet34!GA25</f>
        <v>0.12495875969190748</v>
      </c>
      <c r="FP25">
        <f>Sheet34!GB25</f>
        <v>0.23058740140545303</v>
      </c>
      <c r="FQ25">
        <f>Sheet34!GC25</f>
        <v>0.24922668382189236</v>
      </c>
      <c r="FR25">
        <f>Sheet34!GD25</f>
        <v>0.19932282636343196</v>
      </c>
      <c r="FS25">
        <f>Sheet34!GE25</f>
        <v>0.17050459423772441</v>
      </c>
      <c r="FT25">
        <f>Sheet34!GF25</f>
        <v>0.25821882202989921</v>
      </c>
      <c r="FU25">
        <f>Sheet34!GG25</f>
        <v>0.14318984390347822</v>
      </c>
      <c r="FX25">
        <f t="shared" si="21"/>
        <v>0.14096335418313402</v>
      </c>
      <c r="FY25">
        <f t="shared" si="18"/>
        <v>0.41079418423149788</v>
      </c>
      <c r="FZ25">
        <f t="shared" si="18"/>
        <v>0.30045482469814727</v>
      </c>
      <c r="GA25">
        <f t="shared" si="18"/>
        <v>0.14623257211706325</v>
      </c>
      <c r="GB25">
        <f t="shared" si="18"/>
        <v>0.27109027987029383</v>
      </c>
      <c r="GC25">
        <f t="shared" si="18"/>
        <v>0.29290140128322806</v>
      </c>
      <c r="GD25">
        <f t="shared" si="18"/>
        <v>0.23370626776581263</v>
      </c>
      <c r="GE25">
        <f t="shared" si="18"/>
        <v>0.19999408584221248</v>
      </c>
      <c r="GF25">
        <f t="shared" si="18"/>
        <v>0.30402982641971382</v>
      </c>
      <c r="GG25">
        <f t="shared" si="18"/>
        <v>0.16826254790733924</v>
      </c>
      <c r="GJ25">
        <f t="shared" si="22"/>
        <v>0.39015295843366093</v>
      </c>
      <c r="GK25">
        <f t="shared" si="19"/>
        <v>0.23250496945200319</v>
      </c>
      <c r="GL25">
        <f t="shared" si="19"/>
        <v>0.66327859944352829</v>
      </c>
      <c r="GM25">
        <f t="shared" si="19"/>
        <v>0.61264519519756899</v>
      </c>
      <c r="GN25">
        <f t="shared" si="19"/>
        <v>0.10074455558625824</v>
      </c>
      <c r="GO25">
        <f t="shared" si="19"/>
        <v>0.98707817604681336</v>
      </c>
      <c r="GP25">
        <f t="shared" si="19"/>
        <v>0.60369029812143515</v>
      </c>
      <c r="GQ25">
        <f t="shared" si="19"/>
        <v>0.76953671920280742</v>
      </c>
      <c r="GR25">
        <f t="shared" si="19"/>
        <v>0.87802361327774103</v>
      </c>
      <c r="GS25">
        <f t="shared" si="19"/>
        <v>0.63166019942911034</v>
      </c>
    </row>
    <row r="26" spans="1:201">
      <c r="A26">
        <v>25</v>
      </c>
      <c r="B26">
        <v>0.99144576702759546</v>
      </c>
      <c r="C26">
        <v>0.96675889151320293</v>
      </c>
      <c r="D26">
        <v>0.88245127446523319</v>
      </c>
      <c r="E26">
        <v>0.92254869475277035</v>
      </c>
      <c r="F26">
        <v>0.355353156405813</v>
      </c>
      <c r="G26">
        <v>0.81168289191641796</v>
      </c>
      <c r="H26">
        <v>0.65043787755235816</v>
      </c>
      <c r="I26">
        <v>0.79153494171658689</v>
      </c>
      <c r="J26">
        <v>0.80849722944244662</v>
      </c>
      <c r="K26">
        <v>0.61279142776968609</v>
      </c>
      <c r="M26">
        <v>0.71947773983764141</v>
      </c>
      <c r="S26">
        <f t="shared" si="28"/>
        <v>0.15760289137653286</v>
      </c>
      <c r="T26">
        <f t="shared" si="26"/>
        <v>0.12277012744577359</v>
      </c>
      <c r="U26">
        <f t="shared" si="26"/>
        <v>1.045087024809056E-2</v>
      </c>
      <c r="V26">
        <f t="shared" si="26"/>
        <v>0.92254869475277035</v>
      </c>
      <c r="W26">
        <f t="shared" si="26"/>
        <v>0.66086945732128699</v>
      </c>
      <c r="X26">
        <f t="shared" si="26"/>
        <v>0.75222383251625269</v>
      </c>
      <c r="Y26">
        <f t="shared" si="26"/>
        <v>0.33628815847307891</v>
      </c>
      <c r="Z26">
        <f t="shared" si="26"/>
        <v>0.96373281856096282</v>
      </c>
      <c r="AA26">
        <f t="shared" si="26"/>
        <v>0.12792114185593231</v>
      </c>
      <c r="AB26">
        <f t="shared" si="26"/>
        <v>0.12031742938797746</v>
      </c>
      <c r="BG26">
        <f t="shared" si="25"/>
        <v>4.8235254111667476E-11</v>
      </c>
      <c r="BH26">
        <f t="shared" si="25"/>
        <v>9.9999999999999998E-13</v>
      </c>
      <c r="BI26">
        <f t="shared" si="25"/>
        <v>3.9035202730323341E-12</v>
      </c>
      <c r="BJ26">
        <f t="shared" si="25"/>
        <v>9.9999999999999998E-13</v>
      </c>
      <c r="BM26">
        <f t="shared" si="29"/>
        <v>4.914823544784686E-6</v>
      </c>
      <c r="BN26">
        <f t="shared" si="27"/>
        <v>4.6731137715991846E-6</v>
      </c>
      <c r="BO26">
        <f t="shared" si="27"/>
        <v>3.8936012590265713E-6</v>
      </c>
      <c r="BP26">
        <f t="shared" si="27"/>
        <v>4.2554804709502014E-6</v>
      </c>
      <c r="BQ26">
        <f t="shared" si="27"/>
        <v>6.3137932883787099E-7</v>
      </c>
      <c r="BR26">
        <f t="shared" si="27"/>
        <v>3.2941455851489978E-6</v>
      </c>
      <c r="BS26">
        <f t="shared" si="27"/>
        <v>2.1153471627740823E-6</v>
      </c>
      <c r="BT26">
        <f t="shared" si="27"/>
        <v>3.1326378197914032E-6</v>
      </c>
      <c r="BU26">
        <f t="shared" si="27"/>
        <v>3.2683388500805607E-6</v>
      </c>
      <c r="BV26">
        <f t="shared" si="27"/>
        <v>1.877566669740052E-6</v>
      </c>
      <c r="BY26">
        <f>$BJ$7-$BO$7</f>
        <v>1.1705781628298412E-22</v>
      </c>
      <c r="BZ26">
        <f>$BJ$8-$BO$8</f>
        <v>0.99926193721529977</v>
      </c>
      <c r="CA26">
        <f>$BJ$9-$BO$9</f>
        <v>-0.9999999999999506</v>
      </c>
      <c r="CB26">
        <f>$BJ$10-$BO$10</f>
        <v>4.1988480984950675E-13</v>
      </c>
      <c r="CC26">
        <f>$BJ$11-$BO$11</f>
        <v>1.6528058085582432E-6</v>
      </c>
      <c r="CD26">
        <f>$BJ$12-$BO$12</f>
        <v>1.1537478641929052E-7</v>
      </c>
      <c r="CE26">
        <f>$BJ$13-$BO$13</f>
        <v>1.3082649415154255E-14</v>
      </c>
      <c r="CF26">
        <f>$BJ$14-$BO$14</f>
        <v>7.5083642832397256E-12</v>
      </c>
      <c r="CG26">
        <f>$BJ$15-$BO$15</f>
        <v>3.1962416020031934E-11</v>
      </c>
      <c r="CH26">
        <f>$BJ$16-$BO$16</f>
        <v>7.3629456415227315E-4</v>
      </c>
      <c r="CW26">
        <f>IF($AK$7&gt;0,$CU$7,0)</f>
        <v>-0.17335943357374614</v>
      </c>
      <c r="CX26">
        <f>IF($AK$8&gt;0,$CU$8,0)</f>
        <v>6.4398038966280186E-2</v>
      </c>
      <c r="CY26">
        <f>IF($AK$9&gt;0,$CU$9,0)</f>
        <v>8.2537614436779816E-2</v>
      </c>
      <c r="CZ26">
        <f>IF($AK$10&gt;0,$CU$10,0)</f>
        <v>0.92520068545647238</v>
      </c>
      <c r="DA26">
        <f>IF($AK$11&gt;0,$CU$11,0)</f>
        <v>0.43671154185709665</v>
      </c>
      <c r="DB26">
        <f>IF($AK$12&gt;0,$CU$12,0)</f>
        <v>-0.37079006035391038</v>
      </c>
      <c r="DC26">
        <f>IF($AK$13&gt;0,$CU$13,0)</f>
        <v>0.6305080486191843</v>
      </c>
      <c r="DD26">
        <f>IF($AK$14&gt;0,$CU$14,0)</f>
        <v>-5.5865269667394836E-2</v>
      </c>
      <c r="DE26">
        <f>IF($AK$15&gt;0,$CU$15,0)</f>
        <v>-0.19258390062152306</v>
      </c>
      <c r="DF26">
        <f>IF($AK$16&gt;0,$CU$16,0)</f>
        <v>0.4575537129825159</v>
      </c>
      <c r="DT26">
        <f>IF($V$7&gt;0,$DR$7,0)</f>
        <v>0.34649955758296341</v>
      </c>
      <c r="DU26">
        <f>IF($V$8&gt;0,$DR$8,0)</f>
        <v>1.9426444694156824</v>
      </c>
      <c r="DV26">
        <f>IF($V$9&gt;0,$DR$9,0)</f>
        <v>1.4408070882837984</v>
      </c>
      <c r="DW26">
        <f>IF($V$10&gt;0,$DR$10,0)</f>
        <v>0.45802727150407085</v>
      </c>
      <c r="DX26">
        <f>IF($V$11&gt;0,$DR$11,0)</f>
        <v>0.7941717094456896</v>
      </c>
      <c r="DY26">
        <f>IF($V$12&gt;0,$DR$12,0)</f>
        <v>1.2373521634182825</v>
      </c>
      <c r="DZ26">
        <f>IF($V$13&gt;0,$DR$13,0)</f>
        <v>0.97275113274148117</v>
      </c>
      <c r="EA26">
        <f>IF($V$14&gt;0,$DR$14,0)</f>
        <v>0.76274463858022856</v>
      </c>
      <c r="EB26">
        <f>IF($V$15&gt;0,$DR$15,0)</f>
        <v>1.1010995772348884</v>
      </c>
      <c r="EC26">
        <f>IF($V$16&gt;0,$DR$16,0)</f>
        <v>0.66821787552394329</v>
      </c>
    </row>
    <row r="27" spans="1:201">
      <c r="A27">
        <v>26</v>
      </c>
      <c r="B27">
        <v>0.62961330433229812</v>
      </c>
      <c r="C27">
        <v>0.28989281551468604</v>
      </c>
      <c r="D27">
        <v>0.77675452344756879</v>
      </c>
      <c r="E27">
        <v>0.66086945732128699</v>
      </c>
      <c r="F27">
        <v>0.49776112340636158</v>
      </c>
      <c r="G27">
        <v>0.45664076707808493</v>
      </c>
      <c r="H27">
        <v>0.32750247671013205</v>
      </c>
      <c r="I27">
        <v>0.54471897618286957</v>
      </c>
      <c r="J27">
        <v>0.38500891011538552</v>
      </c>
      <c r="K27">
        <v>0.10101564586612853</v>
      </c>
      <c r="M27">
        <v>2.8246965187508005E-2</v>
      </c>
      <c r="S27">
        <f t="shared" si="28"/>
        <v>0.43257071530181601</v>
      </c>
      <c r="T27">
        <f t="shared" si="26"/>
        <v>0.84723648973684118</v>
      </c>
      <c r="U27">
        <f t="shared" si="26"/>
        <v>0.37274659287522549</v>
      </c>
      <c r="V27">
        <f t="shared" si="26"/>
        <v>0.355353156405813</v>
      </c>
      <c r="W27">
        <f t="shared" si="26"/>
        <v>0.49776112340636158</v>
      </c>
      <c r="X27">
        <f t="shared" si="26"/>
        <v>0.4611333078250589</v>
      </c>
      <c r="Y27">
        <f t="shared" si="26"/>
        <v>7.3238203129117891E-4</v>
      </c>
      <c r="Z27">
        <f t="shared" si="26"/>
        <v>0.53867045410269654</v>
      </c>
      <c r="AA27">
        <f t="shared" si="26"/>
        <v>0.53429000260968562</v>
      </c>
      <c r="AB27">
        <f t="shared" si="26"/>
        <v>0.15112083494730616</v>
      </c>
      <c r="BG27">
        <f t="shared" si="25"/>
        <v>3.6520800539735499E-9</v>
      </c>
      <c r="BH27">
        <f t="shared" si="25"/>
        <v>4.1955969085558403E-12</v>
      </c>
      <c r="BI27">
        <f t="shared" si="25"/>
        <v>4.8388304403466813E-10</v>
      </c>
      <c r="BJ27">
        <f t="shared" si="25"/>
        <v>7.5083642832397256E-12</v>
      </c>
      <c r="BM27">
        <f t="shared" si="29"/>
        <v>1.9820645649611755E-6</v>
      </c>
      <c r="BN27">
        <f t="shared" si="27"/>
        <v>4.2018922243515904E-7</v>
      </c>
      <c r="BO27">
        <f t="shared" si="27"/>
        <v>3.0167379484812988E-6</v>
      </c>
      <c r="BP27">
        <f t="shared" si="27"/>
        <v>2.1837421981006622E-6</v>
      </c>
      <c r="BQ27">
        <f t="shared" si="27"/>
        <v>1.2388306798738156E-6</v>
      </c>
      <c r="BR27">
        <f t="shared" si="27"/>
        <v>1.0426039507883091E-6</v>
      </c>
      <c r="BS27">
        <f t="shared" si="27"/>
        <v>5.3628936125635304E-7</v>
      </c>
      <c r="BT27">
        <f t="shared" si="27"/>
        <v>1.4835938150685681E-6</v>
      </c>
      <c r="BU27">
        <f t="shared" si="27"/>
        <v>7.4115930434118515E-7</v>
      </c>
      <c r="BV27">
        <f t="shared" si="27"/>
        <v>5.1020803548755447E-8</v>
      </c>
    </row>
    <row r="28" spans="1:201">
      <c r="A28">
        <v>27</v>
      </c>
      <c r="B28">
        <v>0.94417195837491752</v>
      </c>
      <c r="C28">
        <v>0.50604969419609314</v>
      </c>
      <c r="D28">
        <v>0.45359692637631926</v>
      </c>
      <c r="E28">
        <v>0.75222383251625269</v>
      </c>
      <c r="F28">
        <v>0.4611333078250589</v>
      </c>
      <c r="G28">
        <v>0.95757534768068264</v>
      </c>
      <c r="H28">
        <v>0.3523927728058236</v>
      </c>
      <c r="I28">
        <v>0.86293356567363022</v>
      </c>
      <c r="J28">
        <v>0.13847463177848143</v>
      </c>
      <c r="K28">
        <v>0.9873710774480966</v>
      </c>
      <c r="M28">
        <v>0.10223650661579671</v>
      </c>
      <c r="S28">
        <f t="shared" si="28"/>
        <v>0.5105513374136561</v>
      </c>
      <c r="T28">
        <f t="shared" si="26"/>
        <v>0.57024013130863371</v>
      </c>
      <c r="U28">
        <f t="shared" si="26"/>
        <v>0.79141696941441086</v>
      </c>
      <c r="V28">
        <f t="shared" si="26"/>
        <v>0.81168289191641796</v>
      </c>
      <c r="W28">
        <f t="shared" si="26"/>
        <v>0.45664076707808493</v>
      </c>
      <c r="X28">
        <f t="shared" si="26"/>
        <v>0.95757534768068264</v>
      </c>
      <c r="Y28">
        <f t="shared" si="26"/>
        <v>5.7951655720921043E-2</v>
      </c>
      <c r="Z28">
        <f t="shared" si="26"/>
        <v>0.77852399822319929</v>
      </c>
      <c r="AA28">
        <f t="shared" si="26"/>
        <v>0.88674405708025839</v>
      </c>
      <c r="AB28">
        <f t="shared" si="26"/>
        <v>0.53410220427630706</v>
      </c>
      <c r="BG28">
        <f t="shared" si="25"/>
        <v>1.761168889186376E-8</v>
      </c>
      <c r="BH28">
        <f t="shared" si="25"/>
        <v>1.2616425584722895E-11</v>
      </c>
      <c r="BI28">
        <f t="shared" si="25"/>
        <v>3.2663698718724393E-9</v>
      </c>
      <c r="BJ28">
        <f t="shared" si="25"/>
        <v>3.1962416020031934E-11</v>
      </c>
      <c r="BM28">
        <f t="shared" si="29"/>
        <v>4.4573034349076357E-6</v>
      </c>
      <c r="BN28">
        <f t="shared" si="27"/>
        <v>1.2804314649797969E-6</v>
      </c>
      <c r="BO28">
        <f t="shared" si="27"/>
        <v>1.0287508580902201E-6</v>
      </c>
      <c r="BP28">
        <f t="shared" si="27"/>
        <v>2.8292034710271973E-6</v>
      </c>
      <c r="BQ28">
        <f t="shared" si="27"/>
        <v>1.0632196379284028E-6</v>
      </c>
      <c r="BR28">
        <f t="shared" si="27"/>
        <v>4.5847527324289017E-6</v>
      </c>
      <c r="BS28">
        <f t="shared" si="27"/>
        <v>6.2090333162888403E-7</v>
      </c>
      <c r="BT28">
        <f t="shared" si="27"/>
        <v>3.7232716938310275E-6</v>
      </c>
      <c r="BU28">
        <f t="shared" si="27"/>
        <v>9.5876118230930109E-8</v>
      </c>
      <c r="BV28">
        <f t="shared" si="27"/>
        <v>4.8745082229050759E-6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0.23672499224611313</v>
      </c>
      <c r="C29">
        <v>0.55579264329262246</v>
      </c>
      <c r="D29">
        <v>0.99164546480479154</v>
      </c>
      <c r="E29">
        <v>0.33628815847307891</v>
      </c>
      <c r="F29">
        <v>7.3238203129117891E-4</v>
      </c>
      <c r="G29">
        <v>5.7951655720921043E-2</v>
      </c>
      <c r="H29">
        <v>0.63182034851332447</v>
      </c>
      <c r="I29">
        <v>0.7310005557385546</v>
      </c>
      <c r="J29">
        <v>0.20655337718848457</v>
      </c>
      <c r="K29">
        <v>0.60392400438920102</v>
      </c>
      <c r="M29">
        <v>0.67563339111062104</v>
      </c>
      <c r="S29">
        <f t="shared" si="28"/>
        <v>0.75269156091650269</v>
      </c>
      <c r="T29">
        <f t="shared" si="26"/>
        <v>3.7953519305720565E-2</v>
      </c>
      <c r="U29">
        <f t="shared" si="26"/>
        <v>0.49242655008041514</v>
      </c>
      <c r="V29">
        <f t="shared" si="26"/>
        <v>0.65043787755235816</v>
      </c>
      <c r="W29">
        <f t="shared" si="26"/>
        <v>0.32750247671013205</v>
      </c>
      <c r="X29">
        <f t="shared" si="26"/>
        <v>0.3523927728058236</v>
      </c>
      <c r="Y29">
        <f t="shared" si="26"/>
        <v>0.63182034851332447</v>
      </c>
      <c r="Z29">
        <f t="shared" si="26"/>
        <v>0.2032763993379619</v>
      </c>
      <c r="AA29">
        <f t="shared" si="26"/>
        <v>0.54416846558899934</v>
      </c>
      <c r="AB29">
        <f t="shared" si="26"/>
        <v>0.23486572553068269</v>
      </c>
      <c r="BG29">
        <f t="shared" si="25"/>
        <v>4.5568610720361875E-3</v>
      </c>
      <c r="BH29">
        <f t="shared" si="25"/>
        <v>8.5020713595510109E-4</v>
      </c>
      <c r="BI29">
        <f t="shared" si="25"/>
        <v>2.1552953397575374E-3</v>
      </c>
      <c r="BJ29">
        <f t="shared" si="25"/>
        <v>7.3629456415227315E-4</v>
      </c>
      <c r="BM29">
        <f t="shared" si="29"/>
        <v>2.8019360976961163E-7</v>
      </c>
      <c r="BN29">
        <f t="shared" si="27"/>
        <v>1.5445273116910015E-6</v>
      </c>
      <c r="BO29">
        <f t="shared" si="27"/>
        <v>4.9168036393395554E-6</v>
      </c>
      <c r="BP29">
        <f t="shared" si="27"/>
        <v>5.6544862764607324E-7</v>
      </c>
      <c r="BQ29">
        <f t="shared" si="27"/>
        <v>2.6819171987909668E-12</v>
      </c>
      <c r="BR29">
        <f t="shared" si="27"/>
        <v>1.6791972003980807E-8</v>
      </c>
      <c r="BS29">
        <f t="shared" si="27"/>
        <v>1.9959847639774942E-6</v>
      </c>
      <c r="BT29">
        <f t="shared" si="27"/>
        <v>2.6718090624503785E-6</v>
      </c>
      <c r="BU29">
        <f t="shared" si="27"/>
        <v>2.1332148813984192E-7</v>
      </c>
      <c r="BV29">
        <f t="shared" si="27"/>
        <v>1.8236210153874387E-6</v>
      </c>
    </row>
    <row r="30" spans="1:201">
      <c r="A30">
        <v>29</v>
      </c>
      <c r="B30">
        <v>0.67294909061561947</v>
      </c>
      <c r="C30">
        <v>0.21079901573071558</v>
      </c>
      <c r="D30">
        <v>0.69429510871348932</v>
      </c>
      <c r="E30">
        <v>0.96373281856096282</v>
      </c>
      <c r="F30">
        <v>0.53867045410269654</v>
      </c>
      <c r="G30">
        <v>0.77852399822319929</v>
      </c>
      <c r="H30">
        <v>0.2032763993379619</v>
      </c>
      <c r="I30">
        <v>0.40105265894002756</v>
      </c>
      <c r="J30">
        <v>0.27364837118033314</v>
      </c>
      <c r="K30">
        <v>0.76973671328864968</v>
      </c>
      <c r="M30">
        <v>0.51750761101556941</v>
      </c>
      <c r="S30">
        <f t="shared" si="28"/>
        <v>0.9521978459150886</v>
      </c>
      <c r="T30">
        <f t="shared" si="26"/>
        <v>0.44398332421583214</v>
      </c>
      <c r="U30">
        <f t="shared" si="26"/>
        <v>0.86772320661237523</v>
      </c>
      <c r="V30">
        <f t="shared" si="26"/>
        <v>0.79153494171658689</v>
      </c>
      <c r="W30">
        <f t="shared" si="26"/>
        <v>0.54471897618286957</v>
      </c>
      <c r="X30">
        <f t="shared" si="26"/>
        <v>0.86293356567363022</v>
      </c>
      <c r="Y30">
        <f t="shared" si="26"/>
        <v>0.7310005557385546</v>
      </c>
      <c r="Z30">
        <f t="shared" si="26"/>
        <v>0.40105265894002756</v>
      </c>
      <c r="AA30">
        <f t="shared" si="26"/>
        <v>0.74405702469925972</v>
      </c>
      <c r="AB30">
        <f t="shared" si="26"/>
        <v>0.14473437715706439</v>
      </c>
      <c r="BM30">
        <f t="shared" si="29"/>
        <v>2.2643023928019461E-6</v>
      </c>
      <c r="BN30">
        <f t="shared" si="27"/>
        <v>2.2218112516519239E-7</v>
      </c>
      <c r="BO30">
        <f t="shared" si="27"/>
        <v>2.41022848991738E-6</v>
      </c>
      <c r="BP30">
        <f t="shared" si="27"/>
        <v>4.6439047278572884E-6</v>
      </c>
      <c r="BQ30">
        <f t="shared" si="27"/>
        <v>1.4508292906160266E-6</v>
      </c>
      <c r="BR30">
        <f t="shared" si="27"/>
        <v>3.0304980790471805E-6</v>
      </c>
      <c r="BS30">
        <f t="shared" si="27"/>
        <v>2.0660647263903282E-7</v>
      </c>
      <c r="BT30">
        <f t="shared" si="27"/>
        <v>8.0421617621433045E-7</v>
      </c>
      <c r="BU30">
        <f t="shared" si="27"/>
        <v>3.7441715524824692E-7</v>
      </c>
      <c r="BV30">
        <f t="shared" si="27"/>
        <v>2.9624730389220646E-6</v>
      </c>
      <c r="EN30">
        <f>Sheet34!GJ30</f>
        <v>0.91335951870497756</v>
      </c>
      <c r="EO30">
        <f>Sheet34!GK30</f>
        <v>0.82713541792375345</v>
      </c>
      <c r="EP30">
        <f>Sheet34!GL30</f>
        <v>0.17697291865626494</v>
      </c>
      <c r="EQ30">
        <f>Sheet34!GM30</f>
        <v>0.58425806459143492</v>
      </c>
      <c r="ER30">
        <f>Sheet34!GN30</f>
        <v>0.3747175165364095</v>
      </c>
      <c r="ES30">
        <f>Sheet34!GO30</f>
        <v>0.84014181809597832</v>
      </c>
      <c r="ET30">
        <f>Sheet34!GP30</f>
        <v>0.36732852301957297</v>
      </c>
      <c r="EU30">
        <f>Sheet34!GQ30</f>
        <v>0.72876294015327814</v>
      </c>
      <c r="EV30">
        <f>Sheet34!GR30</f>
        <v>0.20430247770602872</v>
      </c>
      <c r="EW30">
        <f>Sheet34!GS30</f>
        <v>0.46809621896301712</v>
      </c>
      <c r="EZ30">
        <f t="array" ref="EZ30:FI30">TRANSPOSE(DM7:DM16)</f>
        <v>-0.29407477067531151</v>
      </c>
      <c r="FA30">
        <v>2.4670038841988796E-2</v>
      </c>
      <c r="FB30">
        <v>5.1699076523154273E-2</v>
      </c>
      <c r="FC30">
        <v>0.5661636344418981</v>
      </c>
      <c r="FD30">
        <v>0.31973195808286559</v>
      </c>
      <c r="FE30">
        <v>-3.4067600198609035E-2</v>
      </c>
      <c r="FF30">
        <v>0.57934956257623149</v>
      </c>
      <c r="FG30">
        <v>0.36188271108469361</v>
      </c>
      <c r="FH30">
        <v>2.331868775767789E-2</v>
      </c>
      <c r="FI30">
        <v>0.12482722436192653</v>
      </c>
      <c r="FL30">
        <f>Sheet34!FX30</f>
        <v>-9.7550600067355955E-2</v>
      </c>
      <c r="FM30">
        <f>Sheet34!FY30</f>
        <v>1.1939388529768087E-2</v>
      </c>
      <c r="FN30">
        <f>Sheet34!FZ30</f>
        <v>2.1228792926275022E-2</v>
      </c>
      <c r="FO30">
        <f>Sheet34!GA30</f>
        <v>0.19949054670379734</v>
      </c>
      <c r="FP30">
        <f>Sheet34!GB30</f>
        <v>0.11398685467089556</v>
      </c>
      <c r="FQ30">
        <f>Sheet34!GC30</f>
        <v>-8.1941187128951737E-3</v>
      </c>
      <c r="FR30">
        <f>Sheet34!GD30</f>
        <v>0.20268374075598405</v>
      </c>
      <c r="FS30">
        <f>Sheet34!GE30</f>
        <v>0.12975803894309945</v>
      </c>
      <c r="FT30">
        <f>Sheet34!GF30</f>
        <v>1.1610186556973431E-2</v>
      </c>
      <c r="FU30">
        <f>Sheet34!GG30</f>
        <v>4.6648556181308302E-2</v>
      </c>
      <c r="FX30">
        <f t="shared" ref="FX30:GG30" si="30">($EV$10*FL30)+((1-$EV$10)*EZ30)</f>
        <v>-0.11720301712815151</v>
      </c>
      <c r="FY30">
        <f t="shared" si="30"/>
        <v>1.3212453560990158E-2</v>
      </c>
      <c r="FZ30">
        <f t="shared" si="30"/>
        <v>2.4275821285962944E-2</v>
      </c>
      <c r="GA30">
        <f t="shared" si="30"/>
        <v>0.23615785547760743</v>
      </c>
      <c r="GB30">
        <f t="shared" si="30"/>
        <v>0.13456136501209257</v>
      </c>
      <c r="GC30">
        <f t="shared" si="30"/>
        <v>-1.078146686146656E-2</v>
      </c>
      <c r="GD30">
        <f t="shared" si="30"/>
        <v>0.24035032293800879</v>
      </c>
      <c r="GE30">
        <f t="shared" si="30"/>
        <v>0.15297050615725888</v>
      </c>
      <c r="GF30">
        <f t="shared" si="30"/>
        <v>1.2781036677043875E-2</v>
      </c>
      <c r="GG30">
        <f t="shared" si="30"/>
        <v>5.4466422999370129E-2</v>
      </c>
      <c r="GJ30">
        <f t="shared" ref="GJ30:GS30" si="31">EN30-($EU$10*FX30)</f>
        <v>0.9134767217221057</v>
      </c>
      <c r="GK30">
        <f t="shared" si="31"/>
        <v>0.82712220547019244</v>
      </c>
      <c r="GL30">
        <f t="shared" si="31"/>
        <v>0.17694864283497896</v>
      </c>
      <c r="GM30">
        <f t="shared" si="31"/>
        <v>0.58402190673595733</v>
      </c>
      <c r="GN30">
        <f t="shared" si="31"/>
        <v>0.37458295517139739</v>
      </c>
      <c r="GO30">
        <f t="shared" si="31"/>
        <v>0.84015259956283983</v>
      </c>
      <c r="GP30">
        <f t="shared" si="31"/>
        <v>0.36708817269663496</v>
      </c>
      <c r="GQ30">
        <f t="shared" si="31"/>
        <v>0.72860996964712088</v>
      </c>
      <c r="GR30">
        <f t="shared" si="31"/>
        <v>0.20428969666935168</v>
      </c>
      <c r="GS30">
        <f t="shared" si="31"/>
        <v>0.46804175254001773</v>
      </c>
    </row>
    <row r="31" spans="1:201">
      <c r="A31">
        <v>30</v>
      </c>
      <c r="B31">
        <v>0.96690146199089799</v>
      </c>
      <c r="C31">
        <v>0.26707462317111119</v>
      </c>
      <c r="D31">
        <v>0.89161013021530178</v>
      </c>
      <c r="E31">
        <v>0.12792114185593231</v>
      </c>
      <c r="F31">
        <v>0.53429000260968562</v>
      </c>
      <c r="G31">
        <v>0.88674405708025839</v>
      </c>
      <c r="H31">
        <v>0.54416846558899934</v>
      </c>
      <c r="I31">
        <v>0.74405702469925972</v>
      </c>
      <c r="J31">
        <v>0.12000069256331299</v>
      </c>
      <c r="K31">
        <v>0.87832764310416078</v>
      </c>
      <c r="M31">
        <v>0.64918745248793597</v>
      </c>
      <c r="S31">
        <f t="shared" si="28"/>
        <v>0.38174827897918923</v>
      </c>
      <c r="T31">
        <f t="shared" si="26"/>
        <v>0.88422513717752116</v>
      </c>
      <c r="U31">
        <f t="shared" si="26"/>
        <v>0.72173439614843138</v>
      </c>
      <c r="V31">
        <f t="shared" si="26"/>
        <v>0.80849722944244662</v>
      </c>
      <c r="W31">
        <f t="shared" si="26"/>
        <v>0.38500891011538552</v>
      </c>
      <c r="X31">
        <f t="shared" si="26"/>
        <v>0.13847463177848143</v>
      </c>
      <c r="Y31">
        <f t="shared" si="26"/>
        <v>0.20655337718848457</v>
      </c>
      <c r="Z31">
        <f t="shared" si="26"/>
        <v>0.27364837118033314</v>
      </c>
      <c r="AA31">
        <f t="shared" si="26"/>
        <v>0.12000069256331299</v>
      </c>
      <c r="AB31">
        <f t="shared" si="26"/>
        <v>0.23983262111177461</v>
      </c>
      <c r="BM31">
        <f t="shared" si="29"/>
        <v>4.6744921860006803E-6</v>
      </c>
      <c r="BN31">
        <f t="shared" si="27"/>
        <v>3.5664427170995525E-7</v>
      </c>
      <c r="BO31">
        <f t="shared" si="27"/>
        <v>3.9748431215127375E-6</v>
      </c>
      <c r="BP31">
        <f t="shared" si="27"/>
        <v>8.18190926686278E-8</v>
      </c>
      <c r="BQ31">
        <f t="shared" si="27"/>
        <v>1.4273290344432893E-6</v>
      </c>
      <c r="BR31">
        <f t="shared" si="27"/>
        <v>3.9315751138357831E-6</v>
      </c>
      <c r="BS31">
        <f t="shared" si="27"/>
        <v>1.4805965947074298E-6</v>
      </c>
      <c r="BT31">
        <f t="shared" si="27"/>
        <v>2.768104280021574E-6</v>
      </c>
      <c r="BU31">
        <f t="shared" si="27"/>
        <v>7.2000831078373808E-8</v>
      </c>
      <c r="BV31">
        <f t="shared" si="27"/>
        <v>3.8572972432045506E-6</v>
      </c>
    </row>
    <row r="32" spans="1:201">
      <c r="A32">
        <v>31</v>
      </c>
      <c r="B32">
        <v>0.99740193090439833</v>
      </c>
      <c r="C32">
        <v>0.58889951098335747</v>
      </c>
      <c r="D32">
        <v>0.72130985667414416</v>
      </c>
      <c r="E32">
        <v>0.12031742938797746</v>
      </c>
      <c r="F32">
        <v>0.15112083494730616</v>
      </c>
      <c r="G32">
        <v>0.53410220427630706</v>
      </c>
      <c r="H32">
        <v>0.23486572553068269</v>
      </c>
      <c r="I32">
        <v>0.14473437715706439</v>
      </c>
      <c r="J32">
        <v>0.23983262111177461</v>
      </c>
      <c r="K32">
        <v>0.6318284619770177</v>
      </c>
      <c r="M32">
        <v>0.23158544727923194</v>
      </c>
      <c r="S32">
        <f t="shared" si="28"/>
        <v>0.39029392178784406</v>
      </c>
      <c r="T32">
        <f t="shared" si="26"/>
        <v>0.2329157636362347</v>
      </c>
      <c r="U32">
        <f t="shared" si="26"/>
        <v>0.66357905426822639</v>
      </c>
      <c r="V32">
        <f t="shared" si="26"/>
        <v>0.61279142776968609</v>
      </c>
      <c r="W32">
        <f t="shared" si="26"/>
        <v>0.10101564586612853</v>
      </c>
      <c r="X32">
        <f t="shared" si="26"/>
        <v>0.9873710774480966</v>
      </c>
      <c r="Y32">
        <f t="shared" si="26"/>
        <v>0.60392400438920102</v>
      </c>
      <c r="Z32">
        <f t="shared" si="26"/>
        <v>0.76973671328864968</v>
      </c>
      <c r="AA32">
        <f t="shared" si="26"/>
        <v>0.87832764310416078</v>
      </c>
      <c r="AB32">
        <f t="shared" si="26"/>
        <v>0.6318284619770177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4.9740530588591109E-6</v>
      </c>
      <c r="BN32">
        <f t="shared" si="27"/>
        <v>1.7340131701821879E-6</v>
      </c>
      <c r="BO32">
        <f t="shared" si="27"/>
        <v>2.6014395466763722E-6</v>
      </c>
      <c r="BP32">
        <f t="shared" si="27"/>
        <v>7.2381419072654717E-8</v>
      </c>
      <c r="BQ32">
        <f t="shared" si="27"/>
        <v>1.1418753377585476E-7</v>
      </c>
      <c r="BR32">
        <f t="shared" si="27"/>
        <v>1.4263258230640503E-6</v>
      </c>
      <c r="BS32">
        <f t="shared" si="27"/>
        <v>2.7580954514526993E-7</v>
      </c>
      <c r="BT32">
        <f t="shared" si="27"/>
        <v>1.0474019965521681E-7</v>
      </c>
      <c r="BU32">
        <f t="shared" si="27"/>
        <v>2.8759843074672019E-7</v>
      </c>
      <c r="BV32">
        <f t="shared" si="27"/>
        <v>1.9960360268212188E-6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0.99538769366477253</v>
      </c>
      <c r="BH33">
        <f t="shared" si="33"/>
        <v>0.99914857494231313</v>
      </c>
      <c r="BI33">
        <f t="shared" si="33"/>
        <v>0.99782033510230184</v>
      </c>
      <c r="BJ33">
        <f t="shared" si="33"/>
        <v>0.99926193721529977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1.7325382204564475E-10</v>
      </c>
      <c r="BH34">
        <f t="shared" si="33"/>
        <v>9.9999999999999998E-13</v>
      </c>
      <c r="BI34">
        <f t="shared" si="33"/>
        <v>2.0289574473044321E-11</v>
      </c>
      <c r="BJ34">
        <f t="shared" si="33"/>
        <v>9.9999999999999998E-13</v>
      </c>
      <c r="BS34">
        <f>SUM(BM36:BV45)</f>
        <v>1.5937163424337901E-4</v>
      </c>
      <c r="EN34">
        <f>Sheet34!GJ34</f>
        <v>9.4821475155762683E-2</v>
      </c>
      <c r="EO34">
        <f>Sheet34!GK34</f>
        <v>0.18976977468839201</v>
      </c>
      <c r="EP34">
        <f>Sheet34!GL34</f>
        <v>0.63073077342148387</v>
      </c>
      <c r="EQ34">
        <f>Sheet34!GM34</f>
        <v>0.34704006813358973</v>
      </c>
      <c r="ER34">
        <f>Sheet34!GN34</f>
        <v>0.24768245755460355</v>
      </c>
      <c r="ES34">
        <f>Sheet34!GO34</f>
        <v>0.86938765449308142</v>
      </c>
      <c r="ET34">
        <f>Sheet34!GP34</f>
        <v>0.30057093477732905</v>
      </c>
      <c r="EU34">
        <f>Sheet34!GQ34</f>
        <v>0.19344533455439097</v>
      </c>
      <c r="EV34">
        <f>Sheet34!GR34</f>
        <v>0.68044564508194405</v>
      </c>
      <c r="EW34">
        <f>Sheet34!GS34</f>
        <v>0.31495341143316824</v>
      </c>
      <c r="EZ34">
        <f t="array" ref="EZ34:FI43">(1/4)*(MMULT($X$7:$AA$16,$CW$23:$DF$26))</f>
        <v>-0.59546599458176674</v>
      </c>
      <c r="FA34">
        <v>8.3059053746402295E-2</v>
      </c>
      <c r="FB34">
        <v>0.15916440885193395</v>
      </c>
      <c r="FC34">
        <v>1.3102281634766293</v>
      </c>
      <c r="FD34">
        <v>0.69823837519915399</v>
      </c>
      <c r="FE34">
        <v>-0.11299352138539764</v>
      </c>
      <c r="FF34">
        <v>1.2925389418320179</v>
      </c>
      <c r="FG34">
        <v>0.75058179070327291</v>
      </c>
      <c r="FH34">
        <v>5.1553967035645812E-2</v>
      </c>
      <c r="FI34">
        <v>0.32917703139045545</v>
      </c>
      <c r="FL34">
        <f>Sheet34!FX34</f>
        <v>-0.19700526037307128</v>
      </c>
      <c r="FM34">
        <f>Sheet34!FY34</f>
        <v>3.6202044245178144E-2</v>
      </c>
      <c r="FN34">
        <f>Sheet34!FZ34</f>
        <v>6.2384941796361622E-2</v>
      </c>
      <c r="FO34">
        <f>Sheet34!GA34</f>
        <v>0.46135548890974509</v>
      </c>
      <c r="FP34">
        <f>Sheet34!GB34</f>
        <v>0.24914382046210215</v>
      </c>
      <c r="FQ34">
        <f>Sheet34!GC34</f>
        <v>-3.1146503917873873E-2</v>
      </c>
      <c r="FR34">
        <f>Sheet34!GD34</f>
        <v>0.45235032737920111</v>
      </c>
      <c r="FS34">
        <f>Sheet34!GE34</f>
        <v>0.26992532105657191</v>
      </c>
      <c r="FT34">
        <f>Sheet34!GF34</f>
        <v>2.561731221567301E-2</v>
      </c>
      <c r="FU34">
        <f>Sheet34!GG34</f>
        <v>0.12147554440802552</v>
      </c>
      <c r="FX34">
        <f t="shared" ref="FX34:GG43" si="34">($EV$10*FL34)+((1-$EV$10)*EZ34)</f>
        <v>-0.23685133379394083</v>
      </c>
      <c r="FY34">
        <f t="shared" si="34"/>
        <v>4.0887745195300557E-2</v>
      </c>
      <c r="FZ34">
        <f t="shared" si="34"/>
        <v>7.2062888501918845E-2</v>
      </c>
      <c r="GA34">
        <f t="shared" si="34"/>
        <v>0.54624275636643349</v>
      </c>
      <c r="GB34">
        <f t="shared" si="34"/>
        <v>0.29405327593580732</v>
      </c>
      <c r="GC34">
        <f t="shared" si="34"/>
        <v>-3.9331205664626251E-2</v>
      </c>
      <c r="GD34">
        <f t="shared" si="34"/>
        <v>0.53636918882448281</v>
      </c>
      <c r="GE34">
        <f t="shared" si="34"/>
        <v>0.31799096802124199</v>
      </c>
      <c r="GF34">
        <f t="shared" si="34"/>
        <v>2.8210977697670291E-2</v>
      </c>
      <c r="GG34">
        <f t="shared" si="34"/>
        <v>0.1422456931062685</v>
      </c>
      <c r="GJ34">
        <f t="shared" ref="GJ34:GS43" si="35">EN34-($EU$10*FX34)</f>
        <v>9.505832648955663E-2</v>
      </c>
      <c r="GK34">
        <f t="shared" si="35"/>
        <v>0.1897288869431967</v>
      </c>
      <c r="GL34">
        <f t="shared" si="35"/>
        <v>0.63065871053298195</v>
      </c>
      <c r="GM34">
        <f t="shared" si="35"/>
        <v>0.34649382537722329</v>
      </c>
      <c r="GN34">
        <f t="shared" si="35"/>
        <v>0.24738840427866773</v>
      </c>
      <c r="GO34">
        <f t="shared" si="35"/>
        <v>0.86942698569874599</v>
      </c>
      <c r="GP34">
        <f t="shared" si="35"/>
        <v>0.30003456558850455</v>
      </c>
      <c r="GQ34">
        <f t="shared" si="35"/>
        <v>0.19312734358636974</v>
      </c>
      <c r="GR34">
        <f t="shared" si="35"/>
        <v>0.68041743410424638</v>
      </c>
      <c r="GS34">
        <f t="shared" si="35"/>
        <v>0.31481116574006196</v>
      </c>
    </row>
    <row r="35" spans="1:201">
      <c r="A35">
        <v>34</v>
      </c>
      <c r="BG35">
        <f t="shared" si="33"/>
        <v>6.2800913213010851E-10</v>
      </c>
      <c r="BH35">
        <f t="shared" si="33"/>
        <v>9.9999999999999998E-13</v>
      </c>
      <c r="BI35">
        <f t="shared" si="33"/>
        <v>5.7656046724912548E-11</v>
      </c>
      <c r="BJ35">
        <f t="shared" si="33"/>
        <v>9.9999999999999998E-13</v>
      </c>
      <c r="EN35">
        <f>Sheet34!GJ35</f>
        <v>0.53395048947557389</v>
      </c>
      <c r="EO35">
        <f>Sheet34!GK35</f>
        <v>0.27441883026982056</v>
      </c>
      <c r="EP35">
        <f>Sheet34!GL35</f>
        <v>0.34448972303679737</v>
      </c>
      <c r="EQ35">
        <f>Sheet34!GM35</f>
        <v>0.76729742095963616</v>
      </c>
      <c r="ER35">
        <f>Sheet34!GN35</f>
        <v>0.91723851968395087</v>
      </c>
      <c r="ES35">
        <f>Sheet34!GO35</f>
        <v>0.11770469420227463</v>
      </c>
      <c r="ET35">
        <f>Sheet34!GP35</f>
        <v>0.96204632351594677</v>
      </c>
      <c r="EU35">
        <f>Sheet34!GQ35</f>
        <v>0.85840257601127234</v>
      </c>
      <c r="EV35">
        <f>Sheet34!GR35</f>
        <v>0.27974413088900524</v>
      </c>
      <c r="EW35">
        <f>Sheet34!GS35</f>
        <v>0.91251924606085866</v>
      </c>
      <c r="EZ35">
        <v>-0.64733893824565614</v>
      </c>
      <c r="FA35">
        <v>0.17205310701163254</v>
      </c>
      <c r="FB35">
        <v>0.23768772897454918</v>
      </c>
      <c r="FC35">
        <v>1.4741146717222895</v>
      </c>
      <c r="FD35">
        <v>0.82285889925552924</v>
      </c>
      <c r="FE35">
        <v>-0.16165136357994675</v>
      </c>
      <c r="FF35">
        <v>1.4557799901119908</v>
      </c>
      <c r="FG35">
        <v>0.7680841233156851</v>
      </c>
      <c r="FH35">
        <v>9.2041579227140957E-2</v>
      </c>
      <c r="FI35">
        <v>0.47004259095993411</v>
      </c>
      <c r="FL35">
        <f>Sheet34!FX35</f>
        <v>-0.21423965076429949</v>
      </c>
      <c r="FM35">
        <f>Sheet34!FY35</f>
        <v>6.7634357828481498E-2</v>
      </c>
      <c r="FN35">
        <f>Sheet34!FZ35</f>
        <v>9.0248210585852362E-2</v>
      </c>
      <c r="FO35">
        <f>Sheet34!GA35</f>
        <v>0.51923250276006871</v>
      </c>
      <c r="FP35">
        <f>Sheet34!GB35</f>
        <v>0.29317191293574879</v>
      </c>
      <c r="FQ35">
        <f>Sheet34!GC35</f>
        <v>-4.7151800270745253E-2</v>
      </c>
      <c r="FR35">
        <f>Sheet34!GD35</f>
        <v>0.50973386416567046</v>
      </c>
      <c r="FS35">
        <f>Sheet34!GE35</f>
        <v>0.27737473715519517</v>
      </c>
      <c r="FT35">
        <f>Sheet34!GF35</f>
        <v>4.0333203537006625E-2</v>
      </c>
      <c r="FU35">
        <f>Sheet34!GG35</f>
        <v>0.17089903439638382</v>
      </c>
      <c r="FX35">
        <f t="shared" si="34"/>
        <v>-0.25754957951243518</v>
      </c>
      <c r="FY35">
        <f t="shared" si="34"/>
        <v>7.8076232746796606E-2</v>
      </c>
      <c r="FZ35">
        <f t="shared" si="34"/>
        <v>0.10499216242472204</v>
      </c>
      <c r="GA35">
        <f t="shared" si="34"/>
        <v>0.61472071965629071</v>
      </c>
      <c r="GB35">
        <f t="shared" si="34"/>
        <v>0.34614061156772685</v>
      </c>
      <c r="GC35">
        <f t="shared" si="34"/>
        <v>-5.8601756601665403E-2</v>
      </c>
      <c r="GD35">
        <f t="shared" si="34"/>
        <v>0.6043384767603025</v>
      </c>
      <c r="GE35">
        <f t="shared" si="34"/>
        <v>0.32644567577124417</v>
      </c>
      <c r="GF35">
        <f t="shared" si="34"/>
        <v>4.5504041106020063E-2</v>
      </c>
      <c r="GG35">
        <f t="shared" si="34"/>
        <v>0.20081339005273885</v>
      </c>
      <c r="GJ35">
        <f t="shared" si="35"/>
        <v>0.53420803905508629</v>
      </c>
      <c r="GK35">
        <f t="shared" si="35"/>
        <v>0.27434075403707375</v>
      </c>
      <c r="GL35">
        <f t="shared" si="35"/>
        <v>0.34438473087437266</v>
      </c>
      <c r="GM35">
        <f t="shared" si="35"/>
        <v>0.76668270023997986</v>
      </c>
      <c r="GN35">
        <f t="shared" si="35"/>
        <v>0.91689237907238319</v>
      </c>
      <c r="GO35">
        <f t="shared" si="35"/>
        <v>0.11776329595887629</v>
      </c>
      <c r="GP35">
        <f t="shared" si="35"/>
        <v>0.96144198503918643</v>
      </c>
      <c r="GQ35">
        <f t="shared" si="35"/>
        <v>0.85807613033550112</v>
      </c>
      <c r="GR35">
        <f t="shared" si="35"/>
        <v>0.2796986268478992</v>
      </c>
      <c r="GS35">
        <f t="shared" si="35"/>
        <v>0.91231843267080592</v>
      </c>
    </row>
    <row r="36" spans="1:201">
      <c r="A36">
        <v>35</v>
      </c>
      <c r="B36">
        <f t="array" ref="B36:K45">TRANSPOSE(EN34:EW43)</f>
        <v>9.4821475155762683E-2</v>
      </c>
      <c r="C36">
        <v>0.53395048947557389</v>
      </c>
      <c r="D36">
        <v>6.638930088807822E-2</v>
      </c>
      <c r="E36">
        <v>0.68792671813163209</v>
      </c>
      <c r="F36">
        <v>0.73590385132595026</v>
      </c>
      <c r="G36">
        <v>0.49591873816916937</v>
      </c>
      <c r="H36">
        <v>0.81026173891988218</v>
      </c>
      <c r="I36">
        <v>0.49998159317158886</v>
      </c>
      <c r="J36">
        <v>0.14568774943874205</v>
      </c>
      <c r="K36">
        <v>0.30248848006860446</v>
      </c>
      <c r="M36">
        <f t="array" ref="M36:M45">TRANSPOSE(EN30:EW30)</f>
        <v>0.91335951870497756</v>
      </c>
      <c r="S36">
        <f>EN34</f>
        <v>9.4821475155762683E-2</v>
      </c>
      <c r="T36">
        <f t="shared" ref="T36:AB45" si="36">EO34</f>
        <v>0.18976977468839201</v>
      </c>
      <c r="U36">
        <f t="shared" si="36"/>
        <v>0.63073077342148387</v>
      </c>
      <c r="V36">
        <f t="shared" si="36"/>
        <v>0.34704006813358973</v>
      </c>
      <c r="W36">
        <f t="shared" si="36"/>
        <v>0.24768245755460355</v>
      </c>
      <c r="X36">
        <f t="shared" si="36"/>
        <v>0.86938765449308142</v>
      </c>
      <c r="Y36">
        <f t="shared" si="36"/>
        <v>0.30057093477732905</v>
      </c>
      <c r="Z36">
        <f t="shared" si="36"/>
        <v>0.19344533455439097</v>
      </c>
      <c r="AA36">
        <f t="shared" si="36"/>
        <v>0.68044564508194405</v>
      </c>
      <c r="AB36">
        <f t="shared" si="36"/>
        <v>0.31495341143316824</v>
      </c>
      <c r="BG36">
        <f t="shared" si="33"/>
        <v>4.93233690870355E-5</v>
      </c>
      <c r="BH36">
        <f t="shared" si="33"/>
        <v>1.1218963226427189E-6</v>
      </c>
      <c r="BI36">
        <f t="shared" si="33"/>
        <v>2.3023547096108505E-5</v>
      </c>
      <c r="BJ36">
        <f t="shared" si="33"/>
        <v>1.6528058085582432E-6</v>
      </c>
      <c r="BM36">
        <f>0.5*$BL$21*B36*B36</f>
        <v>4.4955560753574602E-8</v>
      </c>
      <c r="BN36">
        <f t="shared" ref="BN36:BV45" si="37">0.5*$BL$21*C36*C36</f>
        <v>1.4255156260560248E-6</v>
      </c>
      <c r="BO36">
        <f t="shared" si="37"/>
        <v>2.2037696362038919E-8</v>
      </c>
      <c r="BP36">
        <f t="shared" si="37"/>
        <v>2.3662158475967901E-6</v>
      </c>
      <c r="BQ36">
        <f t="shared" si="37"/>
        <v>2.7077723919818319E-6</v>
      </c>
      <c r="BR36">
        <f t="shared" si="37"/>
        <v>1.229676974336506E-6</v>
      </c>
      <c r="BS36">
        <f t="shared" si="37"/>
        <v>3.2826204277873572E-6</v>
      </c>
      <c r="BT36">
        <f t="shared" si="37"/>
        <v>1.2499079675520011E-6</v>
      </c>
      <c r="BU36">
        <f t="shared" si="37"/>
        <v>1.0612460168262843E-7</v>
      </c>
      <c r="BV36">
        <f t="shared" si="37"/>
        <v>4.5749640287107263E-7</v>
      </c>
      <c r="EN36">
        <f>Sheet34!GJ36</f>
        <v>6.638930088807822E-2</v>
      </c>
      <c r="EO36">
        <f>Sheet34!GK36</f>
        <v>0.84966986629041996</v>
      </c>
      <c r="EP36">
        <f>Sheet34!GL36</f>
        <v>0.54575736678324327</v>
      </c>
      <c r="EQ36">
        <f>Sheet34!GM36</f>
        <v>0.98653469554159978</v>
      </c>
      <c r="ER36">
        <f>Sheet34!GN36</f>
        <v>0.39966990343553938</v>
      </c>
      <c r="ES36">
        <f>Sheet34!GO36</f>
        <v>0.24709451455325643</v>
      </c>
      <c r="ET36">
        <f>Sheet34!GP36</f>
        <v>9.4644690573765053E-2</v>
      </c>
      <c r="EU36">
        <f>Sheet34!GQ36</f>
        <v>0.69012858910101382</v>
      </c>
      <c r="EV36">
        <f>Sheet34!GR36</f>
        <v>3.6335022860230118E-2</v>
      </c>
      <c r="EW36">
        <f>Sheet34!GS36</f>
        <v>0.74913257294729863</v>
      </c>
      <c r="EZ36">
        <v>-0.73734596610392877</v>
      </c>
      <c r="FA36">
        <v>0.17505356477676476</v>
      </c>
      <c r="FB36">
        <v>0.26691807997565353</v>
      </c>
      <c r="FC36">
        <v>1.7476921948237825</v>
      </c>
      <c r="FD36">
        <v>0.93885412817889535</v>
      </c>
      <c r="FE36">
        <v>-0.19750278975043986</v>
      </c>
      <c r="FF36">
        <v>1.6969251169953559</v>
      </c>
      <c r="FG36">
        <v>0.89522828611891025</v>
      </c>
      <c r="FH36">
        <v>8.3492944741836356E-2</v>
      </c>
      <c r="FI36">
        <v>0.53078177576944785</v>
      </c>
      <c r="FL36">
        <f>Sheet34!FX36</f>
        <v>-0.24361236560168212</v>
      </c>
      <c r="FM36">
        <f>Sheet34!FY36</f>
        <v>7.008330815708616E-2</v>
      </c>
      <c r="FN36">
        <f>Sheet34!FZ36</f>
        <v>0.10170790604435805</v>
      </c>
      <c r="FO36">
        <f>Sheet34!GA36</f>
        <v>0.61506619534383455</v>
      </c>
      <c r="FP36">
        <f>Sheet34!GB36</f>
        <v>0.33461067371788444</v>
      </c>
      <c r="FQ36">
        <f>Sheet34!GC36</f>
        <v>-5.8017456313959562E-2</v>
      </c>
      <c r="FR36">
        <f>Sheet34!GD36</f>
        <v>0.59387496938343909</v>
      </c>
      <c r="FS36">
        <f>Sheet34!GE36</f>
        <v>0.32315111104480398</v>
      </c>
      <c r="FT36">
        <f>Sheet34!GF36</f>
        <v>3.8855806458164138E-2</v>
      </c>
      <c r="FU36">
        <f>Sheet34!GG36</f>
        <v>0.19327372685803182</v>
      </c>
      <c r="FX36">
        <f t="shared" si="34"/>
        <v>-0.29298572565190678</v>
      </c>
      <c r="FY36">
        <f t="shared" si="34"/>
        <v>8.0580333819054009E-2</v>
      </c>
      <c r="FZ36">
        <f t="shared" si="34"/>
        <v>0.11822892343748759</v>
      </c>
      <c r="GA36">
        <f t="shared" si="34"/>
        <v>0.72832879529182937</v>
      </c>
      <c r="GB36">
        <f t="shared" si="34"/>
        <v>0.39503501916398553</v>
      </c>
      <c r="GC36">
        <f t="shared" si="34"/>
        <v>-7.1965989657607587E-2</v>
      </c>
      <c r="GD36">
        <f t="shared" si="34"/>
        <v>0.70417998414463079</v>
      </c>
      <c r="GE36">
        <f t="shared" si="34"/>
        <v>0.38035882855221459</v>
      </c>
      <c r="GF36">
        <f t="shared" si="34"/>
        <v>4.3319520286531354E-2</v>
      </c>
      <c r="GG36">
        <f t="shared" si="34"/>
        <v>0.22702453174917342</v>
      </c>
      <c r="GJ36">
        <f t="shared" si="35"/>
        <v>6.668228661373013E-2</v>
      </c>
      <c r="GK36">
        <f t="shared" si="35"/>
        <v>0.84958928595660088</v>
      </c>
      <c r="GL36">
        <f t="shared" si="35"/>
        <v>0.54563913785980578</v>
      </c>
      <c r="GM36">
        <f t="shared" si="35"/>
        <v>0.98580636674630795</v>
      </c>
      <c r="GN36">
        <f t="shared" si="35"/>
        <v>0.39927486841637538</v>
      </c>
      <c r="GO36">
        <f t="shared" si="35"/>
        <v>0.24716648054291404</v>
      </c>
      <c r="GP36">
        <f t="shared" si="35"/>
        <v>9.3940510589620427E-2</v>
      </c>
      <c r="GQ36">
        <f t="shared" si="35"/>
        <v>0.68974823027246157</v>
      </c>
      <c r="GR36">
        <f t="shared" si="35"/>
        <v>3.6291703339943589E-2</v>
      </c>
      <c r="GS36">
        <f t="shared" si="35"/>
        <v>0.74890554841554946</v>
      </c>
    </row>
    <row r="37" spans="1:201">
      <c r="A37">
        <v>36</v>
      </c>
      <c r="B37">
        <v>0.18976977468839201</v>
      </c>
      <c r="C37">
        <v>0.27441883026982056</v>
      </c>
      <c r="D37">
        <v>0.84966986629041996</v>
      </c>
      <c r="E37">
        <v>0.1247936690726394</v>
      </c>
      <c r="F37">
        <v>1.8554893918352851E-2</v>
      </c>
      <c r="G37">
        <v>0.79393573619945068</v>
      </c>
      <c r="H37">
        <v>0.45968920731003599</v>
      </c>
      <c r="I37">
        <v>0.17249042149682417</v>
      </c>
      <c r="J37">
        <v>0.95874066993550078</v>
      </c>
      <c r="K37">
        <v>0.32841508315823964</v>
      </c>
      <c r="M37">
        <v>0.82713541792375345</v>
      </c>
      <c r="S37">
        <f t="shared" ref="S37:S45" si="38">EN35</f>
        <v>0.53395048947557389</v>
      </c>
      <c r="T37">
        <f t="shared" si="36"/>
        <v>0.27441883026982056</v>
      </c>
      <c r="U37">
        <f t="shared" si="36"/>
        <v>0.34448972303679737</v>
      </c>
      <c r="V37">
        <f t="shared" si="36"/>
        <v>0.76729742095963616</v>
      </c>
      <c r="W37">
        <f t="shared" si="36"/>
        <v>0.91723851968395087</v>
      </c>
      <c r="X37">
        <f t="shared" si="36"/>
        <v>0.11770469420227463</v>
      </c>
      <c r="Y37">
        <f t="shared" si="36"/>
        <v>0.96204632351594677</v>
      </c>
      <c r="Z37">
        <f t="shared" si="36"/>
        <v>0.85840257601127234</v>
      </c>
      <c r="AA37">
        <f t="shared" si="36"/>
        <v>0.27974413088900524</v>
      </c>
      <c r="AB37">
        <f t="shared" si="36"/>
        <v>0.91251924606085866</v>
      </c>
      <c r="BG37">
        <f t="shared" si="33"/>
        <v>6.0997808372123726E-6</v>
      </c>
      <c r="BH37">
        <f t="shared" si="33"/>
        <v>9.6008341805832101E-8</v>
      </c>
      <c r="BI37">
        <f t="shared" si="33"/>
        <v>1.3421787424171597E-6</v>
      </c>
      <c r="BJ37">
        <f t="shared" si="33"/>
        <v>1.1537478641929052E-7</v>
      </c>
      <c r="BM37">
        <f t="shared" ref="BM37:BM45" si="39">0.5*$BL$21*B37*B37</f>
        <v>1.8006283692641537E-7</v>
      </c>
      <c r="BN37">
        <f t="shared" si="37"/>
        <v>3.7652847203328296E-7</v>
      </c>
      <c r="BO37">
        <f t="shared" si="37"/>
        <v>3.6096944084099012E-6</v>
      </c>
      <c r="BP37">
        <f t="shared" si="37"/>
        <v>7.7867299203057188E-8</v>
      </c>
      <c r="BQ37">
        <f t="shared" si="37"/>
        <v>1.7214204416066384E-9</v>
      </c>
      <c r="BR37">
        <f t="shared" si="37"/>
        <v>3.1516697660728186E-6</v>
      </c>
      <c r="BS37">
        <f t="shared" si="37"/>
        <v>1.0565708365866462E-6</v>
      </c>
      <c r="BT37">
        <f t="shared" si="37"/>
        <v>1.4876472754076032E-7</v>
      </c>
      <c r="BU37">
        <f t="shared" si="37"/>
        <v>4.5959183609418642E-6</v>
      </c>
      <c r="BV37">
        <f t="shared" si="37"/>
        <v>5.3928233422916735E-7</v>
      </c>
      <c r="EN37">
        <f>Sheet34!GJ37</f>
        <v>0.68792671813163209</v>
      </c>
      <c r="EO37">
        <f>Sheet34!GK37</f>
        <v>0.1247936690726394</v>
      </c>
      <c r="EP37">
        <f>Sheet34!GL37</f>
        <v>0.33044250330218122</v>
      </c>
      <c r="EQ37">
        <f>Sheet34!GM37</f>
        <v>0.42847864613812042</v>
      </c>
      <c r="ER37">
        <f>Sheet34!GN37</f>
        <v>0.2626275032687167</v>
      </c>
      <c r="ES37">
        <f>Sheet34!GO37</f>
        <v>0.23482447476079329</v>
      </c>
      <c r="ET37">
        <f>Sheet34!GP37</f>
        <v>0.14680512823275527</v>
      </c>
      <c r="EU37">
        <f>Sheet34!GQ37</f>
        <v>0.73800835878013793</v>
      </c>
      <c r="EV37">
        <f>Sheet34!GR37</f>
        <v>0.40250618071653843</v>
      </c>
      <c r="EW37">
        <f>Sheet34!GS37</f>
        <v>0.31495377186428858</v>
      </c>
      <c r="EZ37">
        <v>-1.1583174843960991</v>
      </c>
      <c r="FA37">
        <v>0.15215099908185414</v>
      </c>
      <c r="FB37">
        <v>0.29175204877239752</v>
      </c>
      <c r="FC37">
        <v>2.5220673355966392</v>
      </c>
      <c r="FD37">
        <v>1.3544361656073627</v>
      </c>
      <c r="FE37">
        <v>-0.22513768914914528</v>
      </c>
      <c r="FF37">
        <v>2.4858163889535234</v>
      </c>
      <c r="FG37">
        <v>1.4353799727873648</v>
      </c>
      <c r="FH37">
        <v>8.5517710284474163E-2</v>
      </c>
      <c r="FI37">
        <v>0.63540434480904795</v>
      </c>
      <c r="FL37">
        <f>Sheet34!FX37</f>
        <v>-0.38325712842113385</v>
      </c>
      <c r="FM37">
        <f>Sheet34!FY37</f>
        <v>6.7015448918854692E-2</v>
      </c>
      <c r="FN37">
        <f>Sheet34!FZ37</f>
        <v>0.11502987343655113</v>
      </c>
      <c r="FO37">
        <f>Sheet34!GA37</f>
        <v>0.88783609502146021</v>
      </c>
      <c r="FP37">
        <f>Sheet34!GB37</f>
        <v>0.48302604227198997</v>
      </c>
      <c r="FQ37">
        <f>Sheet34!GC37</f>
        <v>-6.2549508647034097E-2</v>
      </c>
      <c r="FR37">
        <f>Sheet34!GD37</f>
        <v>0.86973801921915328</v>
      </c>
      <c r="FS37">
        <f>Sheet34!GE37</f>
        <v>0.51621446882807542</v>
      </c>
      <c r="FT37">
        <f>Sheet34!GF37</f>
        <v>4.4591958726262981E-2</v>
      </c>
      <c r="FU37">
        <f>Sheet34!GG37</f>
        <v>0.2343804418571534</v>
      </c>
      <c r="FX37">
        <f t="shared" si="34"/>
        <v>-0.46076316401863032</v>
      </c>
      <c r="FY37">
        <f t="shared" si="34"/>
        <v>7.5529003935154632E-2</v>
      </c>
      <c r="FZ37">
        <f t="shared" si="34"/>
        <v>0.13270209097013577</v>
      </c>
      <c r="GA37">
        <f t="shared" si="34"/>
        <v>1.051259219078978</v>
      </c>
      <c r="GB37">
        <f t="shared" si="34"/>
        <v>0.57016705460552719</v>
      </c>
      <c r="GC37">
        <f t="shared" si="34"/>
        <v>-7.8808326697245218E-2</v>
      </c>
      <c r="GD37">
        <f t="shared" si="34"/>
        <v>1.0313458561925903</v>
      </c>
      <c r="GE37">
        <f t="shared" si="34"/>
        <v>0.60813101922400437</v>
      </c>
      <c r="GF37">
        <f t="shared" si="34"/>
        <v>4.8684533882084102E-2</v>
      </c>
      <c r="GG37">
        <f t="shared" si="34"/>
        <v>0.27448283215234287</v>
      </c>
      <c r="GJ37">
        <f t="shared" si="35"/>
        <v>0.68838748129565075</v>
      </c>
      <c r="GK37">
        <f t="shared" si="35"/>
        <v>0.12471814006870426</v>
      </c>
      <c r="GL37">
        <f t="shared" si="35"/>
        <v>0.33030980121121106</v>
      </c>
      <c r="GM37">
        <f t="shared" si="35"/>
        <v>0.42742738691904142</v>
      </c>
      <c r="GN37">
        <f t="shared" si="35"/>
        <v>0.26205733621411115</v>
      </c>
      <c r="GO37">
        <f t="shared" si="35"/>
        <v>0.23490328308749053</v>
      </c>
      <c r="GP37">
        <f t="shared" si="35"/>
        <v>0.14577378237656269</v>
      </c>
      <c r="GQ37">
        <f t="shared" si="35"/>
        <v>0.73740022776091396</v>
      </c>
      <c r="GR37">
        <f t="shared" si="35"/>
        <v>0.40245749618265636</v>
      </c>
      <c r="GS37">
        <f t="shared" si="35"/>
        <v>0.31467928903213621</v>
      </c>
    </row>
    <row r="38" spans="1:201">
      <c r="A38">
        <v>37</v>
      </c>
      <c r="B38">
        <v>0.63073077342148387</v>
      </c>
      <c r="C38">
        <v>0.34448972303679737</v>
      </c>
      <c r="D38">
        <v>0.54575736678324327</v>
      </c>
      <c r="E38">
        <v>0.33044250330218122</v>
      </c>
      <c r="F38">
        <v>0.70586458672762364</v>
      </c>
      <c r="G38">
        <v>0.31293043856407587</v>
      </c>
      <c r="H38">
        <v>0.95097722561534004</v>
      </c>
      <c r="I38">
        <v>0.1798963013603419</v>
      </c>
      <c r="J38">
        <v>0.41228544812984708</v>
      </c>
      <c r="K38">
        <v>0.38573299313137088</v>
      </c>
      <c r="M38">
        <v>0.17697291865626494</v>
      </c>
      <c r="S38">
        <f t="shared" si="38"/>
        <v>6.638930088807822E-2</v>
      </c>
      <c r="T38">
        <f t="shared" si="36"/>
        <v>0.84966986629041996</v>
      </c>
      <c r="U38">
        <f t="shared" si="36"/>
        <v>0.54575736678324327</v>
      </c>
      <c r="V38">
        <f t="shared" si="36"/>
        <v>0.98653469554159978</v>
      </c>
      <c r="W38">
        <f t="shared" si="36"/>
        <v>0.39966990343553938</v>
      </c>
      <c r="X38">
        <f t="shared" si="36"/>
        <v>0.24709451455325643</v>
      </c>
      <c r="Y38">
        <f t="shared" si="36"/>
        <v>9.4644690573765053E-2</v>
      </c>
      <c r="Z38">
        <f t="shared" si="36"/>
        <v>0.69012858910101382</v>
      </c>
      <c r="AA38">
        <f t="shared" si="36"/>
        <v>3.6335022860230118E-2</v>
      </c>
      <c r="AB38">
        <f t="shared" si="36"/>
        <v>0.74913257294729863</v>
      </c>
      <c r="BG38">
        <f t="shared" si="33"/>
        <v>4.8235254111667476E-11</v>
      </c>
      <c r="BH38">
        <f t="shared" si="33"/>
        <v>9.9999999999999998E-13</v>
      </c>
      <c r="BI38">
        <f t="shared" si="33"/>
        <v>3.9035202730323341E-12</v>
      </c>
      <c r="BJ38">
        <f t="shared" si="33"/>
        <v>9.9999999999999998E-13</v>
      </c>
      <c r="BM38">
        <f t="shared" si="39"/>
        <v>1.9891065427043163E-6</v>
      </c>
      <c r="BN38">
        <f t="shared" si="37"/>
        <v>5.9336584638984691E-7</v>
      </c>
      <c r="BO38">
        <f t="shared" si="37"/>
        <v>1.4892555169908978E-6</v>
      </c>
      <c r="BP38">
        <f t="shared" si="37"/>
        <v>5.4596123994306027E-7</v>
      </c>
      <c r="BQ38">
        <f t="shared" si="37"/>
        <v>2.4912240739807946E-6</v>
      </c>
      <c r="BR38">
        <f t="shared" si="37"/>
        <v>4.8962729689952438E-7</v>
      </c>
      <c r="BS38">
        <f t="shared" si="37"/>
        <v>4.5217884181952468E-6</v>
      </c>
      <c r="BT38">
        <f t="shared" si="37"/>
        <v>1.6181339621565478E-7</v>
      </c>
      <c r="BU38">
        <f t="shared" si="37"/>
        <v>8.498964536981442E-7</v>
      </c>
      <c r="BV38">
        <f t="shared" si="37"/>
        <v>7.439497099504312E-7</v>
      </c>
      <c r="EN38">
        <f>Sheet34!GJ38</f>
        <v>0.73590385132595026</v>
      </c>
      <c r="EO38">
        <f>Sheet34!GK38</f>
        <v>1.8554893918352851E-2</v>
      </c>
      <c r="EP38">
        <f>Sheet34!GL38</f>
        <v>0.70586458672762364</v>
      </c>
      <c r="EQ38">
        <f>Sheet34!GM38</f>
        <v>0.40884580085752292</v>
      </c>
      <c r="ER38">
        <f>Sheet34!GN38</f>
        <v>0.53620733115594843</v>
      </c>
      <c r="ES38">
        <f>Sheet34!GO38</f>
        <v>0.73785340829176349</v>
      </c>
      <c r="ET38">
        <f>Sheet34!GP38</f>
        <v>0.99300025411104065</v>
      </c>
      <c r="EU38">
        <f>Sheet34!GQ38</f>
        <v>0.93209934864207744</v>
      </c>
      <c r="EV38">
        <f>Sheet34!GR38</f>
        <v>0.28771828961775819</v>
      </c>
      <c r="EW38">
        <f>Sheet34!GS38</f>
        <v>1.0569054448485545E-2</v>
      </c>
      <c r="EZ38">
        <v>-0.60445700403583391</v>
      </c>
      <c r="FA38">
        <v>6.1714895710794429E-2</v>
      </c>
      <c r="FB38">
        <v>0.13718366325679987</v>
      </c>
      <c r="FC38">
        <v>1.273118946111409</v>
      </c>
      <c r="FD38">
        <v>0.68137838645839022</v>
      </c>
      <c r="FE38">
        <v>-9.1083159866454794E-2</v>
      </c>
      <c r="FF38">
        <v>1.2709541107712978</v>
      </c>
      <c r="FG38">
        <v>0.77179344114816006</v>
      </c>
      <c r="FH38">
        <v>4.9276375459667732E-2</v>
      </c>
      <c r="FI38">
        <v>0.28988671742046979</v>
      </c>
      <c r="FL38">
        <f>Sheet34!FX38</f>
        <v>-0.20028583845636458</v>
      </c>
      <c r="FM38">
        <f>Sheet34!FY38</f>
        <v>2.8803277018252225E-2</v>
      </c>
      <c r="FN38">
        <f>Sheet34!FZ38</f>
        <v>5.4778225478224453E-2</v>
      </c>
      <c r="FO38">
        <f>Sheet34!GA38</f>
        <v>0.44876939626059309</v>
      </c>
      <c r="FP38">
        <f>Sheet34!GB38</f>
        <v>0.24340246113398051</v>
      </c>
      <c r="FQ38">
        <f>Sheet34!GC38</f>
        <v>-2.3687265926711658E-2</v>
      </c>
      <c r="FR38">
        <f>Sheet34!GD38</f>
        <v>0.44511025498845314</v>
      </c>
      <c r="FS38">
        <f>Sheet34!GE38</f>
        <v>0.2772843515290887</v>
      </c>
      <c r="FT38">
        <f>Sheet34!GF38</f>
        <v>2.47896506654623E-2</v>
      </c>
      <c r="FU38">
        <f>Sheet34!GG38</f>
        <v>0.10794591261505784</v>
      </c>
      <c r="FX38">
        <f t="shared" si="34"/>
        <v>-0.24070295501431149</v>
      </c>
      <c r="FY38">
        <f t="shared" si="34"/>
        <v>3.2094438887506446E-2</v>
      </c>
      <c r="FZ38">
        <f t="shared" si="34"/>
        <v>6.3018769256081991E-2</v>
      </c>
      <c r="GA38">
        <f t="shared" si="34"/>
        <v>0.53120435124567467</v>
      </c>
      <c r="GB38">
        <f t="shared" si="34"/>
        <v>0.28720005366642148</v>
      </c>
      <c r="GC38">
        <f t="shared" si="34"/>
        <v>-3.0426855320685973E-2</v>
      </c>
      <c r="GD38">
        <f t="shared" si="34"/>
        <v>0.52769464056673765</v>
      </c>
      <c r="GE38">
        <f t="shared" si="34"/>
        <v>0.32673526049099583</v>
      </c>
      <c r="GF38">
        <f t="shared" si="34"/>
        <v>2.7238323144882844E-2</v>
      </c>
      <c r="GG38">
        <f t="shared" si="34"/>
        <v>0.12613999309559903</v>
      </c>
      <c r="GJ38">
        <f t="shared" si="35"/>
        <v>0.73614455428096459</v>
      </c>
      <c r="GK38">
        <f t="shared" si="35"/>
        <v>1.8522799479465345E-2</v>
      </c>
      <c r="GL38">
        <f t="shared" si="35"/>
        <v>0.70580156795836757</v>
      </c>
      <c r="GM38">
        <f t="shared" si="35"/>
        <v>0.40831459650627727</v>
      </c>
      <c r="GN38">
        <f t="shared" si="35"/>
        <v>0.53592013110228198</v>
      </c>
      <c r="GO38">
        <f t="shared" si="35"/>
        <v>0.73788383514708422</v>
      </c>
      <c r="GP38">
        <f t="shared" si="35"/>
        <v>0.99247255947047386</v>
      </c>
      <c r="GQ38">
        <f t="shared" si="35"/>
        <v>0.93177261338158646</v>
      </c>
      <c r="GR38">
        <f t="shared" si="35"/>
        <v>0.28769105129461331</v>
      </c>
      <c r="GS38">
        <f t="shared" si="35"/>
        <v>1.0442914455389946E-2</v>
      </c>
    </row>
    <row r="39" spans="1:201">
      <c r="A39">
        <v>38</v>
      </c>
      <c r="B39">
        <v>0.34704006813358973</v>
      </c>
      <c r="C39">
        <v>0.76729742095963616</v>
      </c>
      <c r="D39">
        <v>0.98653469554159978</v>
      </c>
      <c r="E39">
        <v>0.42847864613812042</v>
      </c>
      <c r="F39">
        <v>0.40884580085752292</v>
      </c>
      <c r="G39">
        <v>0.87423976573284856</v>
      </c>
      <c r="H39">
        <v>0.57685942860339512</v>
      </c>
      <c r="I39">
        <v>0.80481684715887103</v>
      </c>
      <c r="J39">
        <v>0.28228111151488239</v>
      </c>
      <c r="K39">
        <v>0.1981528113750286</v>
      </c>
      <c r="M39">
        <v>0.58425806459143492</v>
      </c>
      <c r="S39">
        <f t="shared" si="38"/>
        <v>0.68792671813163209</v>
      </c>
      <c r="T39">
        <f t="shared" si="36"/>
        <v>0.1247936690726394</v>
      </c>
      <c r="U39">
        <f t="shared" si="36"/>
        <v>0.33044250330218122</v>
      </c>
      <c r="V39">
        <f t="shared" si="36"/>
        <v>0.42847864613812042</v>
      </c>
      <c r="W39">
        <f t="shared" si="36"/>
        <v>0.2626275032687167</v>
      </c>
      <c r="X39">
        <f t="shared" si="36"/>
        <v>0.23482447476079329</v>
      </c>
      <c r="Y39">
        <f t="shared" si="36"/>
        <v>0.14680512823275527</v>
      </c>
      <c r="Z39">
        <f t="shared" si="36"/>
        <v>0.73800835878013793</v>
      </c>
      <c r="AA39">
        <f t="shared" si="36"/>
        <v>0.40250618071653843</v>
      </c>
      <c r="AB39">
        <f t="shared" si="36"/>
        <v>0.31495377186428858</v>
      </c>
      <c r="BG39">
        <f t="shared" si="33"/>
        <v>3.6520800539735499E-9</v>
      </c>
      <c r="BH39">
        <f t="shared" si="33"/>
        <v>4.1955969085558403E-12</v>
      </c>
      <c r="BI39">
        <f t="shared" si="33"/>
        <v>4.8388304403466813E-10</v>
      </c>
      <c r="BJ39">
        <f t="shared" si="33"/>
        <v>7.5083642832397256E-12</v>
      </c>
      <c r="BM39">
        <f t="shared" si="39"/>
        <v>6.0218404445083314E-7</v>
      </c>
      <c r="BN39">
        <f t="shared" si="37"/>
        <v>2.9437266610565461E-6</v>
      </c>
      <c r="BO39">
        <f t="shared" si="37"/>
        <v>4.8662535275367859E-6</v>
      </c>
      <c r="BP39">
        <f t="shared" si="37"/>
        <v>9.1796975098178318E-7</v>
      </c>
      <c r="BQ39">
        <f t="shared" si="37"/>
        <v>8.3577444439414651E-7</v>
      </c>
      <c r="BR39">
        <f t="shared" si="37"/>
        <v>3.8214758399431304E-6</v>
      </c>
      <c r="BS39">
        <f t="shared" si="37"/>
        <v>1.6638340018431777E-6</v>
      </c>
      <c r="BT39">
        <f t="shared" si="37"/>
        <v>3.2386507873537285E-6</v>
      </c>
      <c r="BU39">
        <f t="shared" si="37"/>
        <v>3.9841312959038736E-7</v>
      </c>
      <c r="BV39">
        <f t="shared" si="37"/>
        <v>1.9632268327913835E-7</v>
      </c>
      <c r="EN39">
        <f>Sheet34!GJ39</f>
        <v>0.49591873816916937</v>
      </c>
      <c r="EO39">
        <f>Sheet34!GK39</f>
        <v>0.79393573619945068</v>
      </c>
      <c r="EP39">
        <f>Sheet34!GL39</f>
        <v>0.31293043856407587</v>
      </c>
      <c r="EQ39">
        <f>Sheet34!GM39</f>
        <v>0.87423976573284856</v>
      </c>
      <c r="ER39">
        <f>Sheet34!GN39</f>
        <v>0.88014828049378102</v>
      </c>
      <c r="ES39">
        <f>Sheet34!GO39</f>
        <v>0.34168240829578272</v>
      </c>
      <c r="ET39">
        <f>Sheet34!GP39</f>
        <v>0.1048170240515516</v>
      </c>
      <c r="EU39">
        <f>Sheet34!GQ39</f>
        <v>0.84850654581634943</v>
      </c>
      <c r="EV39">
        <f>Sheet34!GR39</f>
        <v>0.54200829129614514</v>
      </c>
      <c r="EW39">
        <f>Sheet34!GS39</f>
        <v>0.58034357349825116</v>
      </c>
      <c r="EZ39">
        <v>-0.72248484081912701</v>
      </c>
      <c r="FA39">
        <v>0.11760684265740333</v>
      </c>
      <c r="FB39">
        <v>0.23874651863485225</v>
      </c>
      <c r="FC39">
        <v>1.7977555006548891</v>
      </c>
      <c r="FD39">
        <v>0.90229505256957721</v>
      </c>
      <c r="FE39">
        <v>-0.19873035014388618</v>
      </c>
      <c r="FF39">
        <v>1.7061653874959686</v>
      </c>
      <c r="FG39">
        <v>0.92591145101255534</v>
      </c>
      <c r="FH39">
        <v>4.3090694082580233E-2</v>
      </c>
      <c r="FI39">
        <v>0.47835062033001996</v>
      </c>
      <c r="FL39">
        <f>Sheet34!FX39</f>
        <v>-0.23833308135807774</v>
      </c>
      <c r="FM39">
        <f>Sheet34!FY39</f>
        <v>5.0486191941786482E-2</v>
      </c>
      <c r="FN39">
        <f>Sheet34!FZ39</f>
        <v>9.2178196453340411E-2</v>
      </c>
      <c r="FO39">
        <f>Sheet34!GA39</f>
        <v>0.63251624223701564</v>
      </c>
      <c r="FP39">
        <f>Sheet34!GB39</f>
        <v>0.32222635830317059</v>
      </c>
      <c r="FQ39">
        <f>Sheet34!GC39</f>
        <v>-5.8261760574133382E-2</v>
      </c>
      <c r="FR39">
        <f>Sheet34!GD39</f>
        <v>0.59721478223092306</v>
      </c>
      <c r="FS39">
        <f>Sheet34!GE39</f>
        <v>0.33396368663539189</v>
      </c>
      <c r="FT39">
        <f>Sheet34!GF39</f>
        <v>2.5142149465440307E-2</v>
      </c>
      <c r="FU39">
        <f>Sheet34!GG39</f>
        <v>0.17541158404574919</v>
      </c>
      <c r="FX39">
        <f t="shared" si="34"/>
        <v>-0.28674825730418263</v>
      </c>
      <c r="FY39">
        <f t="shared" si="34"/>
        <v>5.7198257013348158E-2</v>
      </c>
      <c r="FZ39">
        <f t="shared" si="34"/>
        <v>0.10683502867149158</v>
      </c>
      <c r="GA39">
        <f t="shared" si="34"/>
        <v>0.74904016807880291</v>
      </c>
      <c r="GB39">
        <f t="shared" si="34"/>
        <v>0.38023322772981127</v>
      </c>
      <c r="GC39">
        <f t="shared" si="34"/>
        <v>-7.2308619531108648E-2</v>
      </c>
      <c r="GD39">
        <f t="shared" si="34"/>
        <v>0.70810984275742761</v>
      </c>
      <c r="GE39">
        <f t="shared" si="34"/>
        <v>0.3931584630731082</v>
      </c>
      <c r="GF39">
        <f t="shared" si="34"/>
        <v>2.6937003927154299E-2</v>
      </c>
      <c r="GG39">
        <f t="shared" si="34"/>
        <v>0.20570548767417629</v>
      </c>
      <c r="GJ39">
        <f t="shared" si="35"/>
        <v>0.49620548642647355</v>
      </c>
      <c r="GK39">
        <f t="shared" si="35"/>
        <v>0.79387853794243735</v>
      </c>
      <c r="GL39">
        <f t="shared" si="35"/>
        <v>0.31282360353540439</v>
      </c>
      <c r="GM39">
        <f t="shared" si="35"/>
        <v>0.87349072556476981</v>
      </c>
      <c r="GN39">
        <f t="shared" si="35"/>
        <v>0.87976804726605118</v>
      </c>
      <c r="GO39">
        <f t="shared" si="35"/>
        <v>0.34175471691531384</v>
      </c>
      <c r="GP39">
        <f t="shared" si="35"/>
        <v>0.10410891420879417</v>
      </c>
      <c r="GQ39">
        <f t="shared" si="35"/>
        <v>0.84811338735327635</v>
      </c>
      <c r="GR39">
        <f t="shared" si="35"/>
        <v>0.54198135429221794</v>
      </c>
      <c r="GS39">
        <f t="shared" si="35"/>
        <v>0.58013786801057698</v>
      </c>
    </row>
    <row r="40" spans="1:201">
      <c r="A40">
        <v>39</v>
      </c>
      <c r="B40">
        <v>0.24768245755460355</v>
      </c>
      <c r="C40">
        <v>0.91723851968395087</v>
      </c>
      <c r="D40">
        <v>0.39966990343553938</v>
      </c>
      <c r="E40">
        <v>0.2626275032687167</v>
      </c>
      <c r="F40">
        <v>0.53620733115594843</v>
      </c>
      <c r="G40">
        <v>0.88014828049378102</v>
      </c>
      <c r="H40">
        <v>0.73547158158761272</v>
      </c>
      <c r="I40">
        <v>0.10116913340903043</v>
      </c>
      <c r="J40">
        <v>0.50648626677454511</v>
      </c>
      <c r="K40">
        <v>0.73949956828283847</v>
      </c>
      <c r="M40">
        <v>0.3747175165364095</v>
      </c>
      <c r="S40">
        <f t="shared" si="38"/>
        <v>0.73590385132595026</v>
      </c>
      <c r="T40">
        <f t="shared" si="36"/>
        <v>1.8554893918352851E-2</v>
      </c>
      <c r="U40">
        <f t="shared" si="36"/>
        <v>0.70586458672762364</v>
      </c>
      <c r="V40">
        <f t="shared" si="36"/>
        <v>0.40884580085752292</v>
      </c>
      <c r="W40">
        <f t="shared" si="36"/>
        <v>0.53620733115594843</v>
      </c>
      <c r="X40">
        <f t="shared" si="36"/>
        <v>0.73785340829176349</v>
      </c>
      <c r="Y40">
        <f t="shared" si="36"/>
        <v>0.99300025411104065</v>
      </c>
      <c r="Z40">
        <f t="shared" si="36"/>
        <v>0.93209934864207744</v>
      </c>
      <c r="AA40">
        <f t="shared" si="36"/>
        <v>0.28771828961775819</v>
      </c>
      <c r="AB40">
        <f t="shared" si="36"/>
        <v>1.0569054448485545E-2</v>
      </c>
      <c r="BG40">
        <f t="shared" si="33"/>
        <v>1.761168889186376E-8</v>
      </c>
      <c r="BH40">
        <f t="shared" si="33"/>
        <v>1.2616425584722895E-11</v>
      </c>
      <c r="BI40">
        <f t="shared" si="33"/>
        <v>3.2663698718724393E-9</v>
      </c>
      <c r="BJ40">
        <f t="shared" si="33"/>
        <v>3.1962416020031934E-11</v>
      </c>
      <c r="BM40">
        <f t="shared" si="39"/>
        <v>3.0673299890143996E-7</v>
      </c>
      <c r="BN40">
        <f t="shared" si="37"/>
        <v>4.2066325099600277E-6</v>
      </c>
      <c r="BO40">
        <f t="shared" si="37"/>
        <v>7.9868015856086688E-7</v>
      </c>
      <c r="BP40">
        <f t="shared" si="37"/>
        <v>3.4486602736579904E-7</v>
      </c>
      <c r="BQ40">
        <f t="shared" si="37"/>
        <v>1.4375915099269249E-6</v>
      </c>
      <c r="BR40">
        <f t="shared" si="37"/>
        <v>3.8733049782807981E-6</v>
      </c>
      <c r="BS40">
        <f t="shared" si="37"/>
        <v>2.7045922366149227E-6</v>
      </c>
      <c r="BT40">
        <f t="shared" si="37"/>
        <v>5.1175967773670987E-8</v>
      </c>
      <c r="BU40">
        <f t="shared" si="37"/>
        <v>1.2826416921560786E-6</v>
      </c>
      <c r="BV40">
        <f t="shared" si="37"/>
        <v>2.7342980574525225E-6</v>
      </c>
      <c r="EN40">
        <f>Sheet34!GJ40</f>
        <v>0.81026173891988218</v>
      </c>
      <c r="EO40">
        <f>Sheet34!GK40</f>
        <v>0.45968920731003599</v>
      </c>
      <c r="EP40">
        <f>Sheet34!GL40</f>
        <v>0.95097722561534004</v>
      </c>
      <c r="EQ40">
        <f>Sheet34!GM40</f>
        <v>0.57685942860339512</v>
      </c>
      <c r="ER40">
        <f>Sheet34!GN40</f>
        <v>0.73547158158761272</v>
      </c>
      <c r="ES40">
        <f>Sheet34!GO40</f>
        <v>9.7386841148662265E-2</v>
      </c>
      <c r="ET40">
        <f>Sheet34!GP40</f>
        <v>0.31676639823895875</v>
      </c>
      <c r="EU40">
        <f>Sheet34!GQ40</f>
        <v>0.39250884459818997</v>
      </c>
      <c r="EV40">
        <f>Sheet34!GR40</f>
        <v>0.97277736176631535</v>
      </c>
      <c r="EW40">
        <f>Sheet34!GS40</f>
        <v>0.4280998741272955</v>
      </c>
      <c r="EZ40">
        <v>-0.72880493847940286</v>
      </c>
      <c r="FA40">
        <v>8.596511676944199E-2</v>
      </c>
      <c r="FB40">
        <v>0.18607461644501011</v>
      </c>
      <c r="FC40">
        <v>1.5495236209123595</v>
      </c>
      <c r="FD40">
        <v>0.8203815787756904</v>
      </c>
      <c r="FE40">
        <v>-9.4522193301299517E-2</v>
      </c>
      <c r="FF40">
        <v>1.5578927182184774</v>
      </c>
      <c r="FG40">
        <v>0.96533190535947744</v>
      </c>
      <c r="FH40">
        <v>8.3320307930342591E-2</v>
      </c>
      <c r="FI40">
        <v>0.34699517532080271</v>
      </c>
      <c r="FL40">
        <f>Sheet34!FX40</f>
        <v>-0.24125212953914435</v>
      </c>
      <c r="FM40">
        <f>Sheet34!FY40</f>
        <v>3.8813117421528716E-2</v>
      </c>
      <c r="FN40">
        <f>Sheet34!FZ40</f>
        <v>7.3254625492229664E-2</v>
      </c>
      <c r="FO40">
        <f>Sheet34!GA40</f>
        <v>0.54600811429051732</v>
      </c>
      <c r="FP40">
        <f>Sheet34!GB40</f>
        <v>0.29308683074942959</v>
      </c>
      <c r="FQ40">
        <f>Sheet34!GC40</f>
        <v>-2.3166794572032523E-2</v>
      </c>
      <c r="FR40">
        <f>Sheet34!GD40</f>
        <v>0.54532831741209553</v>
      </c>
      <c r="FS40">
        <f>Sheet34!GE40</f>
        <v>0.34631819871978786</v>
      </c>
      <c r="FT40">
        <f>Sheet34!GF40</f>
        <v>3.8224700832191733E-2</v>
      </c>
      <c r="FU40">
        <f>Sheet34!GG40</f>
        <v>0.12936288131613416</v>
      </c>
      <c r="FX40">
        <f t="shared" si="34"/>
        <v>-0.29000741043317019</v>
      </c>
      <c r="FY40">
        <f t="shared" si="34"/>
        <v>4.352831735632004E-2</v>
      </c>
      <c r="FZ40">
        <f t="shared" si="34"/>
        <v>8.4536624587507714E-2</v>
      </c>
      <c r="GA40">
        <f t="shared" si="34"/>
        <v>0.64635966495270147</v>
      </c>
      <c r="GB40">
        <f t="shared" si="34"/>
        <v>0.34581630555205567</v>
      </c>
      <c r="GC40">
        <f t="shared" si="34"/>
        <v>-3.0302334444959219E-2</v>
      </c>
      <c r="GD40">
        <f t="shared" si="34"/>
        <v>0.6465847574927337</v>
      </c>
      <c r="GE40">
        <f t="shared" si="34"/>
        <v>0.40821956938375681</v>
      </c>
      <c r="GF40">
        <f t="shared" si="34"/>
        <v>4.2734261542006824E-2</v>
      </c>
      <c r="GG40">
        <f t="shared" si="34"/>
        <v>0.15112611071660101</v>
      </c>
      <c r="GJ40">
        <f t="shared" si="35"/>
        <v>0.81055174633031535</v>
      </c>
      <c r="GK40">
        <f t="shared" si="35"/>
        <v>0.45964567899267966</v>
      </c>
      <c r="GL40">
        <f t="shared" si="35"/>
        <v>0.95089268899075252</v>
      </c>
      <c r="GM40">
        <f t="shared" si="35"/>
        <v>0.57621306893844237</v>
      </c>
      <c r="GN40">
        <f t="shared" si="35"/>
        <v>0.73512576528206064</v>
      </c>
      <c r="GO40">
        <f t="shared" si="35"/>
        <v>9.7417143483107219E-2</v>
      </c>
      <c r="GP40">
        <f t="shared" si="35"/>
        <v>0.31611981348146601</v>
      </c>
      <c r="GQ40">
        <f t="shared" si="35"/>
        <v>0.39210062502880622</v>
      </c>
      <c r="GR40">
        <f t="shared" si="35"/>
        <v>0.97273462750477335</v>
      </c>
      <c r="GS40">
        <f t="shared" si="35"/>
        <v>0.42794874801657889</v>
      </c>
    </row>
    <row r="41" spans="1:201">
      <c r="A41">
        <v>40</v>
      </c>
      <c r="B41">
        <v>0.86938765449308142</v>
      </c>
      <c r="C41">
        <v>0.11770469420227463</v>
      </c>
      <c r="D41">
        <v>0.24709451455325643</v>
      </c>
      <c r="E41">
        <v>0.23482447476079329</v>
      </c>
      <c r="F41">
        <v>0.73785340829176349</v>
      </c>
      <c r="G41">
        <v>0.34168240829578272</v>
      </c>
      <c r="H41">
        <v>9.7386841148662265E-2</v>
      </c>
      <c r="I41">
        <v>0.9672443535537335</v>
      </c>
      <c r="J41">
        <v>0.15512569252321404</v>
      </c>
      <c r="K41">
        <v>0.61949250549308177</v>
      </c>
      <c r="M41">
        <v>0.84014181809597832</v>
      </c>
      <c r="S41">
        <f t="shared" si="38"/>
        <v>0.49591873816916937</v>
      </c>
      <c r="T41">
        <f t="shared" si="36"/>
        <v>0.79393573619945068</v>
      </c>
      <c r="U41">
        <f t="shared" si="36"/>
        <v>0.31293043856407587</v>
      </c>
      <c r="V41">
        <f t="shared" si="36"/>
        <v>0.87423976573284856</v>
      </c>
      <c r="W41">
        <f t="shared" si="36"/>
        <v>0.88014828049378102</v>
      </c>
      <c r="X41">
        <f t="shared" si="36"/>
        <v>0.34168240829578272</v>
      </c>
      <c r="Y41">
        <f t="shared" si="36"/>
        <v>0.1048170240515516</v>
      </c>
      <c r="Z41">
        <f t="shared" si="36"/>
        <v>0.84850654581634943</v>
      </c>
      <c r="AA41">
        <f t="shared" si="36"/>
        <v>0.54200829129614514</v>
      </c>
      <c r="AB41">
        <f t="shared" si="36"/>
        <v>0.58034357349825116</v>
      </c>
      <c r="BG41">
        <f t="shared" si="33"/>
        <v>4.5568610720361875E-3</v>
      </c>
      <c r="BH41">
        <f t="shared" si="33"/>
        <v>8.5020713595510109E-4</v>
      </c>
      <c r="BI41">
        <f t="shared" si="33"/>
        <v>2.1552953397575374E-3</v>
      </c>
      <c r="BJ41">
        <f t="shared" si="33"/>
        <v>7.3629456415227315E-4</v>
      </c>
      <c r="BM41">
        <f t="shared" si="39"/>
        <v>3.7791744689249078E-6</v>
      </c>
      <c r="BN41">
        <f t="shared" si="37"/>
        <v>6.927197518625491E-8</v>
      </c>
      <c r="BO41">
        <f t="shared" si="37"/>
        <v>3.0527849561154729E-7</v>
      </c>
      <c r="BP41">
        <f t="shared" si="37"/>
        <v>2.7571266973341223E-7</v>
      </c>
      <c r="BQ41">
        <f t="shared" si="37"/>
        <v>2.7221382606388594E-6</v>
      </c>
      <c r="BR41">
        <f t="shared" si="37"/>
        <v>5.8373434069402986E-7</v>
      </c>
      <c r="BS41">
        <f t="shared" si="37"/>
        <v>4.7420984144573893E-8</v>
      </c>
      <c r="BT41">
        <f t="shared" si="37"/>
        <v>4.6778081974079001E-6</v>
      </c>
      <c r="BU41">
        <f t="shared" si="37"/>
        <v>1.2031990240403373E-7</v>
      </c>
      <c r="BV41">
        <f t="shared" si="37"/>
        <v>1.91885482181048E-6</v>
      </c>
      <c r="EN41">
        <f>Sheet34!GJ41</f>
        <v>0.49998159317158886</v>
      </c>
      <c r="EO41">
        <f>Sheet34!GK41</f>
        <v>0.17249042149682417</v>
      </c>
      <c r="EP41">
        <f>Sheet34!GL41</f>
        <v>0.1798963013603419</v>
      </c>
      <c r="EQ41">
        <f>Sheet34!GM41</f>
        <v>0.80481684715887103</v>
      </c>
      <c r="ER41">
        <f>Sheet34!GN41</f>
        <v>0.10116913340903043</v>
      </c>
      <c r="ES41">
        <f>Sheet34!GO41</f>
        <v>0.9672443535537335</v>
      </c>
      <c r="ET41">
        <f>Sheet34!GP41</f>
        <v>0.21510525581611831</v>
      </c>
      <c r="EU41">
        <f>Sheet34!GQ41</f>
        <v>0.5112100295095755</v>
      </c>
      <c r="EV41">
        <f>Sheet34!GR41</f>
        <v>0.35318000939019112</v>
      </c>
      <c r="EW41">
        <f>Sheet34!GS41</f>
        <v>0.77424953202028268</v>
      </c>
      <c r="EZ41">
        <v>-0.81961491773024087</v>
      </c>
      <c r="FA41">
        <v>9.0195148743869927E-2</v>
      </c>
      <c r="FB41">
        <v>0.2099723237408887</v>
      </c>
      <c r="FC41">
        <v>1.8535630637793856</v>
      </c>
      <c r="FD41">
        <v>0.95670240165982268</v>
      </c>
      <c r="FE41">
        <v>-0.16300631943208729</v>
      </c>
      <c r="FF41">
        <v>1.8051082310196012</v>
      </c>
      <c r="FG41">
        <v>1.0530553656723227</v>
      </c>
      <c r="FH41">
        <v>5.0351866756044861E-2</v>
      </c>
      <c r="FI41">
        <v>0.43950039335660729</v>
      </c>
      <c r="FL41">
        <f>Sheet34!FX41</f>
        <v>-0.27094996749366274</v>
      </c>
      <c r="FM41">
        <f>Sheet34!FY41</f>
        <v>4.172686382494787E-2</v>
      </c>
      <c r="FN41">
        <f>Sheet34!FZ41</f>
        <v>8.2933027750957705E-2</v>
      </c>
      <c r="FO41">
        <f>Sheet34!GA41</f>
        <v>0.65252828803324658</v>
      </c>
      <c r="FP41">
        <f>Sheet34!GB41</f>
        <v>0.34164821865739986</v>
      </c>
      <c r="FQ41">
        <f>Sheet34!GC41</f>
        <v>-4.5237709276959984E-2</v>
      </c>
      <c r="FR41">
        <f>Sheet34!GD41</f>
        <v>0.63176257503102473</v>
      </c>
      <c r="FS41">
        <f>Sheet34!GE41</f>
        <v>0.37868599479878728</v>
      </c>
      <c r="FT41">
        <f>Sheet34!GF41</f>
        <v>2.8379376153436192E-2</v>
      </c>
      <c r="FU41">
        <f>Sheet34!GG41</f>
        <v>0.1627382645218246</v>
      </c>
      <c r="FX41">
        <f t="shared" si="34"/>
        <v>-0.32581646251732055</v>
      </c>
      <c r="FY41">
        <f t="shared" si="34"/>
        <v>4.6573692316840075E-2</v>
      </c>
      <c r="FZ41">
        <f t="shared" si="34"/>
        <v>9.5636957349950799E-2</v>
      </c>
      <c r="GA41">
        <f t="shared" si="34"/>
        <v>0.77263176560786051</v>
      </c>
      <c r="GB41">
        <f t="shared" si="34"/>
        <v>0.40315363695764211</v>
      </c>
      <c r="GC41">
        <f t="shared" si="34"/>
        <v>-5.7014570292472713E-2</v>
      </c>
      <c r="GD41">
        <f t="shared" si="34"/>
        <v>0.74909714062988242</v>
      </c>
      <c r="GE41">
        <f t="shared" si="34"/>
        <v>0.44612293188614083</v>
      </c>
      <c r="GF41">
        <f t="shared" si="34"/>
        <v>3.057662521369706E-2</v>
      </c>
      <c r="GG41">
        <f t="shared" si="34"/>
        <v>0.19041447740530287</v>
      </c>
      <c r="GJ41">
        <f t="shared" si="35"/>
        <v>0.50030740963410614</v>
      </c>
      <c r="GK41">
        <f t="shared" si="35"/>
        <v>0.17244384780450733</v>
      </c>
      <c r="GL41">
        <f t="shared" si="35"/>
        <v>0.17980066440299194</v>
      </c>
      <c r="GM41">
        <f t="shared" si="35"/>
        <v>0.80404421539326321</v>
      </c>
      <c r="GN41">
        <f t="shared" si="35"/>
        <v>0.10076597977207279</v>
      </c>
      <c r="GO41">
        <f t="shared" si="35"/>
        <v>0.96730136812402601</v>
      </c>
      <c r="GP41">
        <f t="shared" si="35"/>
        <v>0.21435615867548843</v>
      </c>
      <c r="GQ41">
        <f t="shared" si="35"/>
        <v>0.51076390657768933</v>
      </c>
      <c r="GR41">
        <f t="shared" si="35"/>
        <v>0.3531494327649774</v>
      </c>
      <c r="GS41">
        <f t="shared" si="35"/>
        <v>0.77405911754287737</v>
      </c>
    </row>
    <row r="42" spans="1:201">
      <c r="A42">
        <v>41</v>
      </c>
      <c r="B42">
        <v>0.30057093477732905</v>
      </c>
      <c r="C42">
        <v>0.96204632351594677</v>
      </c>
      <c r="D42">
        <v>9.4644690573765053E-2</v>
      </c>
      <c r="E42">
        <v>0.14680512823275527</v>
      </c>
      <c r="F42">
        <v>0.99300025411104065</v>
      </c>
      <c r="G42">
        <v>0.1048170240515516</v>
      </c>
      <c r="H42">
        <v>0.31676639823895875</v>
      </c>
      <c r="I42">
        <v>0.21510525581611831</v>
      </c>
      <c r="J42">
        <v>0.89829508590004248</v>
      </c>
      <c r="K42">
        <v>0.5982862024679203</v>
      </c>
      <c r="M42">
        <v>0.36732852301957297</v>
      </c>
      <c r="S42">
        <f t="shared" si="38"/>
        <v>0.81026173891988218</v>
      </c>
      <c r="T42">
        <f t="shared" si="36"/>
        <v>0.45968920731003599</v>
      </c>
      <c r="U42">
        <f t="shared" si="36"/>
        <v>0.95097722561534004</v>
      </c>
      <c r="V42">
        <f t="shared" si="36"/>
        <v>0.57685942860339512</v>
      </c>
      <c r="W42">
        <f t="shared" si="36"/>
        <v>0.73547158158761272</v>
      </c>
      <c r="X42">
        <f t="shared" si="36"/>
        <v>9.7386841148662265E-2</v>
      </c>
      <c r="Y42">
        <f t="shared" si="36"/>
        <v>0.31676639823895875</v>
      </c>
      <c r="Z42">
        <f t="shared" si="36"/>
        <v>0.39250884459818997</v>
      </c>
      <c r="AA42">
        <f t="shared" si="36"/>
        <v>0.97277736176631535</v>
      </c>
      <c r="AB42">
        <f t="shared" si="36"/>
        <v>0.4280998741272955</v>
      </c>
      <c r="BM42">
        <f t="shared" si="39"/>
        <v>4.5171443416458698E-7</v>
      </c>
      <c r="BN42">
        <f t="shared" si="37"/>
        <v>4.6276656429527489E-6</v>
      </c>
      <c r="BO42">
        <f t="shared" si="37"/>
        <v>4.4788087269018658E-8</v>
      </c>
      <c r="BP42">
        <f t="shared" si="37"/>
        <v>1.0775872837717859E-7</v>
      </c>
      <c r="BQ42">
        <f t="shared" si="37"/>
        <v>4.9302475233229571E-6</v>
      </c>
      <c r="BR42">
        <f t="shared" si="37"/>
        <v>5.4933042655117741E-8</v>
      </c>
      <c r="BS42">
        <f t="shared" si="37"/>
        <v>5.0170475526641313E-7</v>
      </c>
      <c r="BT42">
        <f t="shared" si="37"/>
        <v>2.3135135539858851E-7</v>
      </c>
      <c r="BU42">
        <f t="shared" si="37"/>
        <v>4.0346703067608238E-6</v>
      </c>
      <c r="BV42">
        <f t="shared" si="37"/>
        <v>1.789731900317427E-6</v>
      </c>
      <c r="EN42">
        <f>Sheet34!GJ42</f>
        <v>0.14568774943874205</v>
      </c>
      <c r="EO42">
        <f>Sheet34!GK42</f>
        <v>0.95874066993550078</v>
      </c>
      <c r="EP42">
        <f>Sheet34!GL42</f>
        <v>0.41228544812984708</v>
      </c>
      <c r="EQ42">
        <f>Sheet34!GM42</f>
        <v>0.28228111151488239</v>
      </c>
      <c r="ER42">
        <f>Sheet34!GN42</f>
        <v>0.50648626677454511</v>
      </c>
      <c r="ES42">
        <f>Sheet34!GO42</f>
        <v>0.15512569252321404</v>
      </c>
      <c r="ET42">
        <f>Sheet34!GP42</f>
        <v>0.89829508590004248</v>
      </c>
      <c r="EU42">
        <f>Sheet34!GQ42</f>
        <v>0.90052801683418537</v>
      </c>
      <c r="EV42">
        <f>Sheet34!GR42</f>
        <v>0.57237878951954857</v>
      </c>
      <c r="EW42">
        <f>Sheet34!GS42</f>
        <v>0.43690331467137156</v>
      </c>
      <c r="EZ42">
        <v>-0.89834408787583708</v>
      </c>
      <c r="FA42">
        <v>0.1343119050487708</v>
      </c>
      <c r="FB42">
        <v>0.25030044169058469</v>
      </c>
      <c r="FC42">
        <v>1.9868905222657043</v>
      </c>
      <c r="FD42">
        <v>1.0588218756563581</v>
      </c>
      <c r="FE42">
        <v>-0.17098429594261552</v>
      </c>
      <c r="FF42">
        <v>1.9616027230608841</v>
      </c>
      <c r="FG42">
        <v>1.1366628991127015</v>
      </c>
      <c r="FH42">
        <v>8.548364149061688E-2</v>
      </c>
      <c r="FI42">
        <v>0.50577579675881723</v>
      </c>
      <c r="FL42">
        <f>Sheet34!FX42</f>
        <v>-0.29723670366984073</v>
      </c>
      <c r="FM42">
        <f>Sheet34!FY42</f>
        <v>5.7774320312641063E-2</v>
      </c>
      <c r="FN42">
        <f>Sheet34!FZ42</f>
        <v>9.7687892863490319E-2</v>
      </c>
      <c r="FO42">
        <f>Sheet34!GA42</f>
        <v>0.69977114457977874</v>
      </c>
      <c r="FP42">
        <f>Sheet34!GB42</f>
        <v>0.37788740969657741</v>
      </c>
      <c r="FQ42">
        <f>Sheet34!GC42</f>
        <v>-4.713294450123108E-2</v>
      </c>
      <c r="FR42">
        <f>Sheet34!GD42</f>
        <v>0.68664990914838842</v>
      </c>
      <c r="FS42">
        <f>Sheet34!GE42</f>
        <v>0.40887169822469194</v>
      </c>
      <c r="FT42">
        <f>Sheet34!GF42</f>
        <v>4.1352208610785209E-2</v>
      </c>
      <c r="FU42">
        <f>Sheet34!GG42</f>
        <v>0.18651281018101146</v>
      </c>
      <c r="FX42">
        <f t="shared" si="34"/>
        <v>-0.35734744209044034</v>
      </c>
      <c r="FY42">
        <f t="shared" si="34"/>
        <v>6.5428078786254035E-2</v>
      </c>
      <c r="FZ42">
        <f t="shared" si="34"/>
        <v>0.11294914774619975</v>
      </c>
      <c r="GA42">
        <f t="shared" si="34"/>
        <v>0.82848308234837131</v>
      </c>
      <c r="GB42">
        <f t="shared" si="34"/>
        <v>0.44598085629255546</v>
      </c>
      <c r="GC42">
        <f t="shared" si="34"/>
        <v>-5.9518079645369523E-2</v>
      </c>
      <c r="GD42">
        <f t="shared" si="34"/>
        <v>0.81414519053963796</v>
      </c>
      <c r="GE42">
        <f t="shared" si="34"/>
        <v>0.48165081831349288</v>
      </c>
      <c r="GF42">
        <f t="shared" si="34"/>
        <v>4.5765351898768375E-2</v>
      </c>
      <c r="GG42">
        <f t="shared" si="34"/>
        <v>0.21843910883879203</v>
      </c>
      <c r="GJ42">
        <f t="shared" si="35"/>
        <v>0.14604509688083248</v>
      </c>
      <c r="GK42">
        <f t="shared" si="35"/>
        <v>0.95867524185671449</v>
      </c>
      <c r="GL42">
        <f t="shared" si="35"/>
        <v>0.4121724989821009</v>
      </c>
      <c r="GM42">
        <f t="shared" si="35"/>
        <v>0.28145262843253399</v>
      </c>
      <c r="GN42">
        <f t="shared" si="35"/>
        <v>0.50604028591825256</v>
      </c>
      <c r="GO42">
        <f t="shared" si="35"/>
        <v>0.15518521060285942</v>
      </c>
      <c r="GP42">
        <f t="shared" si="35"/>
        <v>0.89748094070950279</v>
      </c>
      <c r="GQ42">
        <f t="shared" si="35"/>
        <v>0.90004636601587185</v>
      </c>
      <c r="GR42">
        <f t="shared" si="35"/>
        <v>0.57233302416764975</v>
      </c>
      <c r="GS42">
        <f t="shared" si="35"/>
        <v>0.43668487556253277</v>
      </c>
    </row>
    <row r="43" spans="1:201">
      <c r="A43">
        <v>42</v>
      </c>
      <c r="B43">
        <v>0.19344533455439097</v>
      </c>
      <c r="C43">
        <v>0.85840257601127234</v>
      </c>
      <c r="D43">
        <v>0.69012858910101382</v>
      </c>
      <c r="E43">
        <v>0.73800835878013793</v>
      </c>
      <c r="F43">
        <v>0.93209934864207744</v>
      </c>
      <c r="G43">
        <v>0.84850654581634943</v>
      </c>
      <c r="H43">
        <v>0.39250884459818997</v>
      </c>
      <c r="I43">
        <v>0.5112100295095755</v>
      </c>
      <c r="J43">
        <v>0.90052801683418537</v>
      </c>
      <c r="K43">
        <v>6.7055090124989114E-2</v>
      </c>
      <c r="M43">
        <v>0.72876294015327814</v>
      </c>
      <c r="S43">
        <f t="shared" si="38"/>
        <v>0.49998159317158886</v>
      </c>
      <c r="T43">
        <f t="shared" si="36"/>
        <v>0.17249042149682417</v>
      </c>
      <c r="U43">
        <f t="shared" si="36"/>
        <v>0.1798963013603419</v>
      </c>
      <c r="V43">
        <f t="shared" si="36"/>
        <v>0.80481684715887103</v>
      </c>
      <c r="W43">
        <f t="shared" si="36"/>
        <v>0.10116913340903043</v>
      </c>
      <c r="X43">
        <f t="shared" si="36"/>
        <v>0.9672443535537335</v>
      </c>
      <c r="Y43">
        <f t="shared" si="36"/>
        <v>0.21510525581611831</v>
      </c>
      <c r="Z43">
        <f t="shared" si="36"/>
        <v>0.5112100295095755</v>
      </c>
      <c r="AA43">
        <f t="shared" si="36"/>
        <v>0.35318000939019112</v>
      </c>
      <c r="AB43">
        <f t="shared" si="36"/>
        <v>0.77424953202028268</v>
      </c>
      <c r="BM43">
        <f t="shared" si="39"/>
        <v>1.8710548730430127E-7</v>
      </c>
      <c r="BN43">
        <f t="shared" si="37"/>
        <v>3.6842749125139416E-6</v>
      </c>
      <c r="BO43">
        <f t="shared" si="37"/>
        <v>2.38138734747278E-6</v>
      </c>
      <c r="BP43">
        <f t="shared" si="37"/>
        <v>2.7232816881467644E-6</v>
      </c>
      <c r="BQ43">
        <f t="shared" si="37"/>
        <v>4.3440459786949261E-6</v>
      </c>
      <c r="BR43">
        <f t="shared" si="37"/>
        <v>3.5998167914659637E-6</v>
      </c>
      <c r="BS43">
        <f t="shared" si="37"/>
        <v>7.7031596543903036E-7</v>
      </c>
      <c r="BT43">
        <f t="shared" si="37"/>
        <v>1.3066784713559055E-6</v>
      </c>
      <c r="BU43">
        <f t="shared" si="37"/>
        <v>4.0547535455165546E-6</v>
      </c>
      <c r="BV43">
        <f t="shared" si="37"/>
        <v>2.2481925558352063E-8</v>
      </c>
      <c r="EN43">
        <f>Sheet34!GJ43</f>
        <v>0.30248848006860446</v>
      </c>
      <c r="EO43">
        <f>Sheet34!GK43</f>
        <v>0.32841508315823964</v>
      </c>
      <c r="EP43">
        <f>Sheet34!GL43</f>
        <v>0.38573299313137088</v>
      </c>
      <c r="EQ43">
        <f>Sheet34!GM43</f>
        <v>0.1981528113750286</v>
      </c>
      <c r="ER43">
        <f>Sheet34!GN43</f>
        <v>0.73949956828283847</v>
      </c>
      <c r="ES43">
        <f>Sheet34!GO43</f>
        <v>0.61949250549308177</v>
      </c>
      <c r="ET43">
        <f>Sheet34!GP43</f>
        <v>0.5982862024679203</v>
      </c>
      <c r="EU43">
        <f>Sheet34!GQ43</f>
        <v>6.7055090124989114E-2</v>
      </c>
      <c r="EV43">
        <f>Sheet34!GR43</f>
        <v>0.23776038700473745</v>
      </c>
      <c r="EW43">
        <f>Sheet34!GS43</f>
        <v>0.13857060762989892</v>
      </c>
      <c r="EZ43">
        <v>-0.63355869473243664</v>
      </c>
      <c r="FA43">
        <v>9.4685335264549642E-2</v>
      </c>
      <c r="FB43">
        <v>0.15966823949928055</v>
      </c>
      <c r="FC43">
        <v>1.3532613457395739</v>
      </c>
      <c r="FD43">
        <v>0.74678251009735841</v>
      </c>
      <c r="FE43">
        <v>-0.12743924923448144</v>
      </c>
      <c r="FF43">
        <v>1.3407059547948437</v>
      </c>
      <c r="FG43">
        <v>0.76019842523297521</v>
      </c>
      <c r="FH43">
        <v>4.9499821319847578E-2</v>
      </c>
      <c r="FI43">
        <v>0.36095835999126635</v>
      </c>
      <c r="FL43">
        <f>Sheet34!FX43</f>
        <v>-0.20984090364650149</v>
      </c>
      <c r="FM43">
        <f>Sheet34!FY43</f>
        <v>4.0480214653581419E-2</v>
      </c>
      <c r="FN43">
        <f>Sheet34!FZ43</f>
        <v>6.2838849844487052E-2</v>
      </c>
      <c r="FO43">
        <f>Sheet34!GA43</f>
        <v>0.47658266667572297</v>
      </c>
      <c r="FP43">
        <f>Sheet34!GB43</f>
        <v>0.26618636595680917</v>
      </c>
      <c r="FQ43">
        <f>Sheet34!GC43</f>
        <v>-3.5838411046345199E-2</v>
      </c>
      <c r="FR43">
        <f>Sheet34!GD43</f>
        <v>0.46923565627816732</v>
      </c>
      <c r="FS43">
        <f>Sheet34!GE43</f>
        <v>0.27368177476470051</v>
      </c>
      <c r="FT43">
        <f>Sheet34!GF43</f>
        <v>2.5197019187770224E-2</v>
      </c>
      <c r="FU43">
        <f>Sheet34!GG43</f>
        <v>0.13271592861946585</v>
      </c>
      <c r="FX43">
        <f t="shared" si="34"/>
        <v>-0.25221268275509501</v>
      </c>
      <c r="FY43">
        <f t="shared" si="34"/>
        <v>4.5900726714678243E-2</v>
      </c>
      <c r="FZ43">
        <f t="shared" si="34"/>
        <v>7.2521788809966403E-2</v>
      </c>
      <c r="GA43">
        <f t="shared" si="34"/>
        <v>0.56425053458210805</v>
      </c>
      <c r="GB43">
        <f t="shared" si="34"/>
        <v>0.31424598037086404</v>
      </c>
      <c r="GC43">
        <f t="shared" si="34"/>
        <v>-4.499849486515882E-2</v>
      </c>
      <c r="GD43">
        <f t="shared" si="34"/>
        <v>0.55638268612983488</v>
      </c>
      <c r="GE43">
        <f t="shared" si="34"/>
        <v>0.32233343981152796</v>
      </c>
      <c r="GF43">
        <f t="shared" si="34"/>
        <v>2.762729940097796E-2</v>
      </c>
      <c r="GG43">
        <f t="shared" si="34"/>
        <v>0.15554017175664589</v>
      </c>
      <c r="GJ43">
        <f t="shared" si="35"/>
        <v>0.30274069275135956</v>
      </c>
      <c r="GK43">
        <f t="shared" si="35"/>
        <v>0.32836918243152496</v>
      </c>
      <c r="GL43">
        <f t="shared" si="35"/>
        <v>0.38566047134256093</v>
      </c>
      <c r="GM43">
        <f t="shared" si="35"/>
        <v>0.19758856084044649</v>
      </c>
      <c r="GN43">
        <f t="shared" si="35"/>
        <v>0.73918532230246758</v>
      </c>
      <c r="GO43">
        <f t="shared" si="35"/>
        <v>0.61953750398794694</v>
      </c>
      <c r="GP43">
        <f t="shared" si="35"/>
        <v>0.59772981978179052</v>
      </c>
      <c r="GQ43">
        <f t="shared" si="35"/>
        <v>6.6732756685177586E-2</v>
      </c>
      <c r="GR43">
        <f t="shared" si="35"/>
        <v>0.23773275970533647</v>
      </c>
      <c r="GS43">
        <f t="shared" si="35"/>
        <v>0.13841506745814228</v>
      </c>
    </row>
    <row r="44" spans="1:201">
      <c r="A44">
        <v>43</v>
      </c>
      <c r="B44">
        <v>0.68044564508194405</v>
      </c>
      <c r="C44">
        <v>0.27974413088900524</v>
      </c>
      <c r="D44">
        <v>3.6335022860230118E-2</v>
      </c>
      <c r="E44">
        <v>0.40250618071653843</v>
      </c>
      <c r="F44">
        <v>0.28771828961775819</v>
      </c>
      <c r="G44">
        <v>0.54200829129614514</v>
      </c>
      <c r="H44">
        <v>0.97277736176631535</v>
      </c>
      <c r="I44">
        <v>0.35318000939019112</v>
      </c>
      <c r="J44">
        <v>0.57237878951954857</v>
      </c>
      <c r="K44">
        <v>0.23776038700473745</v>
      </c>
      <c r="M44">
        <v>0.20430247770602872</v>
      </c>
      <c r="S44">
        <f t="shared" si="38"/>
        <v>0.14568774943874205</v>
      </c>
      <c r="T44">
        <f t="shared" si="36"/>
        <v>0.95874066993550078</v>
      </c>
      <c r="U44">
        <f t="shared" si="36"/>
        <v>0.41228544812984708</v>
      </c>
      <c r="V44">
        <f t="shared" si="36"/>
        <v>0.28228111151488239</v>
      </c>
      <c r="W44">
        <f t="shared" si="36"/>
        <v>0.50648626677454511</v>
      </c>
      <c r="X44">
        <f t="shared" si="36"/>
        <v>0.15512569252321404</v>
      </c>
      <c r="Y44">
        <f t="shared" si="36"/>
        <v>0.89829508590004248</v>
      </c>
      <c r="Z44">
        <f t="shared" si="36"/>
        <v>0.90052801683418537</v>
      </c>
      <c r="AA44">
        <f t="shared" si="36"/>
        <v>0.57237878951954857</v>
      </c>
      <c r="AB44">
        <f t="shared" si="36"/>
        <v>0.43690331467137156</v>
      </c>
      <c r="BM44">
        <f t="shared" si="39"/>
        <v>2.3150313795549149E-6</v>
      </c>
      <c r="BN44">
        <f t="shared" si="37"/>
        <v>3.9128389383422447E-7</v>
      </c>
      <c r="BO44">
        <f t="shared" si="37"/>
        <v>6.6011694312672271E-9</v>
      </c>
      <c r="BP44">
        <f t="shared" si="37"/>
        <v>8.1005612757507351E-7</v>
      </c>
      <c r="BQ44">
        <f t="shared" si="37"/>
        <v>4.1390907090284092E-7</v>
      </c>
      <c r="BR44">
        <f t="shared" si="37"/>
        <v>1.4688649391688346E-6</v>
      </c>
      <c r="BS44">
        <f t="shared" si="37"/>
        <v>4.731478977825164E-6</v>
      </c>
      <c r="BT44">
        <f t="shared" si="37"/>
        <v>6.2368059516427746E-7</v>
      </c>
      <c r="BU44">
        <f t="shared" si="37"/>
        <v>1.6380873934593184E-6</v>
      </c>
      <c r="BV44">
        <f t="shared" si="37"/>
        <v>2.8265000814321266E-7</v>
      </c>
    </row>
    <row r="45" spans="1:201">
      <c r="A45">
        <v>44</v>
      </c>
      <c r="B45">
        <v>0.31495341143316824</v>
      </c>
      <c r="C45">
        <v>0.91251924606085866</v>
      </c>
      <c r="D45">
        <v>0.74913257294729863</v>
      </c>
      <c r="E45">
        <v>0.31495377186428858</v>
      </c>
      <c r="F45">
        <v>1.0569054448485545E-2</v>
      </c>
      <c r="G45">
        <v>0.58034357349825116</v>
      </c>
      <c r="H45">
        <v>0.4280998741272955</v>
      </c>
      <c r="I45">
        <v>0.77424953202028268</v>
      </c>
      <c r="J45">
        <v>0.43690331467137156</v>
      </c>
      <c r="K45">
        <v>0.13857060762989892</v>
      </c>
      <c r="M45">
        <v>0.46809621896301712</v>
      </c>
      <c r="S45">
        <f t="shared" si="38"/>
        <v>0.30248848006860446</v>
      </c>
      <c r="T45">
        <f t="shared" si="36"/>
        <v>0.32841508315823964</v>
      </c>
      <c r="U45">
        <f t="shared" si="36"/>
        <v>0.38573299313137088</v>
      </c>
      <c r="V45">
        <f t="shared" si="36"/>
        <v>0.1981528113750286</v>
      </c>
      <c r="W45">
        <f t="shared" si="36"/>
        <v>0.73949956828283847</v>
      </c>
      <c r="X45">
        <f t="shared" si="36"/>
        <v>0.61949250549308177</v>
      </c>
      <c r="Y45">
        <f t="shared" si="36"/>
        <v>0.5982862024679203</v>
      </c>
      <c r="Z45">
        <f t="shared" si="36"/>
        <v>6.7055090124989114E-2</v>
      </c>
      <c r="AA45">
        <f t="shared" si="36"/>
        <v>0.23776038700473745</v>
      </c>
      <c r="AB45">
        <f t="shared" si="36"/>
        <v>0.13857060762989892</v>
      </c>
      <c r="BM45">
        <f t="shared" si="39"/>
        <v>4.9597825686695283E-7</v>
      </c>
      <c r="BN45">
        <f t="shared" si="37"/>
        <v>4.16345687215739E-6</v>
      </c>
      <c r="BO45">
        <f t="shared" si="37"/>
        <v>2.8059980592531986E-6</v>
      </c>
      <c r="BP45">
        <f t="shared" si="37"/>
        <v>4.9597939205771173E-7</v>
      </c>
      <c r="BQ45">
        <f t="shared" si="37"/>
        <v>5.5852455967526057E-10</v>
      </c>
      <c r="BR45">
        <f t="shared" si="37"/>
        <v>1.6839933165036005E-6</v>
      </c>
      <c r="BS45">
        <f t="shared" si="37"/>
        <v>9.1634751113903135E-7</v>
      </c>
      <c r="BT45">
        <f t="shared" si="37"/>
        <v>2.997311689168134E-6</v>
      </c>
      <c r="BU45">
        <f t="shared" si="37"/>
        <v>9.5442253185415757E-7</v>
      </c>
      <c r="BV45">
        <f t="shared" si="37"/>
        <v>9.6009066494597028E-8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1.721463526423883E-4</v>
      </c>
    </row>
    <row r="48" spans="1:201">
      <c r="A48">
        <v>47</v>
      </c>
      <c r="EN48">
        <f>Sheet34!GJ48</f>
        <v>0.89688143704871792</v>
      </c>
      <c r="EO48">
        <f>Sheet34!GK48</f>
        <v>0.83226440295348103</v>
      </c>
      <c r="EP48">
        <f>Sheet34!GL48</f>
        <v>0.9334540320035164</v>
      </c>
      <c r="EQ48">
        <f>Sheet34!GM48</f>
        <v>0.27519347766875357</v>
      </c>
      <c r="ER48">
        <f>Sheet34!GN48</f>
        <v>7.891540281618703E-2</v>
      </c>
      <c r="ES48">
        <f>Sheet34!GO48</f>
        <v>0.9078630518277212</v>
      </c>
      <c r="ET48">
        <f>Sheet34!GP48</f>
        <v>0.9360960237610958</v>
      </c>
      <c r="EU48">
        <f>Sheet34!GQ48</f>
        <v>0.18785858938640732</v>
      </c>
      <c r="EV48">
        <f>Sheet34!GR48</f>
        <v>0.48195724664615824</v>
      </c>
      <c r="EW48">
        <f>Sheet34!GS48</f>
        <v>0.18293339959784022</v>
      </c>
      <c r="EZ48">
        <f t="array" ref="EZ48:FI48">TRANSPOSE(CO7:CO16)</f>
        <v>-0.25</v>
      </c>
      <c r="FA48">
        <v>0.99790463523117179</v>
      </c>
      <c r="FB48">
        <v>-0.24999999995159819</v>
      </c>
      <c r="FC48">
        <v>1.7158038975347975E-10</v>
      </c>
      <c r="FD48">
        <v>-0.24998121959542141</v>
      </c>
      <c r="FE48">
        <v>1.9133356769636641E-6</v>
      </c>
      <c r="FF48">
        <v>1.3039085298458833E-11</v>
      </c>
      <c r="FG48">
        <v>-0.24999999896308325</v>
      </c>
      <c r="FH48">
        <v>5.2306594013352387E-9</v>
      </c>
      <c r="FI48">
        <v>2.074664527975275E-3</v>
      </c>
      <c r="FL48">
        <f>Sheet34!FX48</f>
        <v>-8.5974999999999968E-2</v>
      </c>
      <c r="FM48">
        <f>Sheet34!FY48</f>
        <v>0.34366212973306653</v>
      </c>
      <c r="FN48">
        <f>Sheet34!FZ48</f>
        <v>-8.5974999995644646E-2</v>
      </c>
      <c r="FO48">
        <f>Sheet34!GA48</f>
        <v>2.0342534596925942E-11</v>
      </c>
      <c r="FP48">
        <f>Sheet34!GB48</f>
        <v>-8.5973225211559146E-2</v>
      </c>
      <c r="FQ48">
        <f>Sheet34!GC48</f>
        <v>2.2828621444537471E-7</v>
      </c>
      <c r="FR48">
        <f>Sheet34!GD48</f>
        <v>1.5319326831707187E-12</v>
      </c>
      <c r="FS48">
        <f>Sheet34!GE48</f>
        <v>-8.5974999901521493E-2</v>
      </c>
      <c r="FT48">
        <f>Sheet34!GF48</f>
        <v>6.1208088971498143E-10</v>
      </c>
      <c r="FU48">
        <f>Sheet34!GG48</f>
        <v>2.3586645548886136E-4</v>
      </c>
      <c r="FX48">
        <f t="shared" ref="FX48:GG48" si="40">($EV$10*FL48)+((1-$EV$10)*EZ48)</f>
        <v>-0.10237749999999997</v>
      </c>
      <c r="FY48">
        <f t="shared" si="40"/>
        <v>0.40908638028287703</v>
      </c>
      <c r="FZ48">
        <f t="shared" si="40"/>
        <v>-0.10237749999123999</v>
      </c>
      <c r="GA48">
        <f t="shared" si="40"/>
        <v>3.5466320112581314E-11</v>
      </c>
      <c r="GB48">
        <f t="shared" si="40"/>
        <v>-0.10237402464994537</v>
      </c>
      <c r="GC48">
        <f t="shared" si="40"/>
        <v>3.9679116069720359E-7</v>
      </c>
      <c r="GD48">
        <f t="shared" si="40"/>
        <v>2.6826479446995297E-12</v>
      </c>
      <c r="GE48">
        <f t="shared" si="40"/>
        <v>-0.10237749980767766</v>
      </c>
      <c r="GF48">
        <f t="shared" si="40"/>
        <v>1.073938740877007E-9</v>
      </c>
      <c r="GG48">
        <f t="shared" si="40"/>
        <v>4.1974626273750268E-4</v>
      </c>
      <c r="GJ48">
        <f t="shared" ref="GJ48:GS48" si="41">EN48-($EU$10*FX48)</f>
        <v>0.89698381454871789</v>
      </c>
      <c r="GK48">
        <f t="shared" si="41"/>
        <v>0.83185531657319811</v>
      </c>
      <c r="GL48">
        <f t="shared" si="41"/>
        <v>0.9335564095035076</v>
      </c>
      <c r="GM48">
        <f t="shared" si="41"/>
        <v>0.2751934776687181</v>
      </c>
      <c r="GN48">
        <f t="shared" si="41"/>
        <v>7.9017776840836981E-2</v>
      </c>
      <c r="GO48">
        <f t="shared" si="41"/>
        <v>0.90786305143093005</v>
      </c>
      <c r="GP48">
        <f t="shared" si="41"/>
        <v>0.93609602376109313</v>
      </c>
      <c r="GQ48">
        <f t="shared" si="41"/>
        <v>0.187960966886215</v>
      </c>
      <c r="GR48">
        <f t="shared" si="41"/>
        <v>0.48195724664508433</v>
      </c>
      <c r="GS48">
        <f t="shared" si="41"/>
        <v>0.18293297985157747</v>
      </c>
    </row>
    <row r="49" spans="1:201">
      <c r="A49">
        <v>48</v>
      </c>
      <c r="B49">
        <f t="array" ref="B49:K58">TRANSPOSE(EN52:EW61)</f>
        <v>0.24039586948918357</v>
      </c>
      <c r="C49">
        <v>0.36367105610942735</v>
      </c>
      <c r="D49">
        <v>0.20879999234413232</v>
      </c>
      <c r="E49">
        <v>0.28127879901543001</v>
      </c>
      <c r="F49">
        <v>0.49721679857820478</v>
      </c>
      <c r="G49">
        <v>0.58750317875035196</v>
      </c>
      <c r="H49">
        <v>2.7831497930966446E-2</v>
      </c>
      <c r="I49">
        <v>0.42089969126925819</v>
      </c>
      <c r="J49">
        <v>0.35723584791826246</v>
      </c>
      <c r="K49">
        <v>0.33412373410828411</v>
      </c>
      <c r="M49">
        <f t="array" ref="M49:M58">TRANSPOSE(EN48:EW48)</f>
        <v>0.89688143704871792</v>
      </c>
      <c r="S49">
        <f>EN52</f>
        <v>0.24039586948918357</v>
      </c>
      <c r="T49">
        <f t="shared" ref="T49:AB58" si="42">EO52</f>
        <v>9.3673808372452844E-2</v>
      </c>
      <c r="U49">
        <f t="shared" si="42"/>
        <v>0.26720074610588201</v>
      </c>
      <c r="V49">
        <f t="shared" si="42"/>
        <v>7.0499432370449491E-2</v>
      </c>
      <c r="W49">
        <f t="shared" si="42"/>
        <v>0.87900773589583603</v>
      </c>
      <c r="X49">
        <f t="shared" si="42"/>
        <v>0.61295973959689554</v>
      </c>
      <c r="Y49">
        <f t="shared" si="42"/>
        <v>0.77217734347379696</v>
      </c>
      <c r="Z49">
        <f t="shared" si="42"/>
        <v>0.16632555237188401</v>
      </c>
      <c r="AA49">
        <f t="shared" si="42"/>
        <v>0.57038470793304541</v>
      </c>
      <c r="AB49">
        <f t="shared" si="42"/>
        <v>0.31932565343771185</v>
      </c>
      <c r="BM49">
        <f>0.5*$BL$21*B49*B49</f>
        <v>2.8895087033730295E-7</v>
      </c>
      <c r="BN49">
        <f t="shared" ref="BN49:BV58" si="43">0.5*$BL$21*C49*C49</f>
        <v>6.6128318525873131E-7</v>
      </c>
      <c r="BO49">
        <f t="shared" si="43"/>
        <v>2.179871840145486E-7</v>
      </c>
      <c r="BP49">
        <f t="shared" si="43"/>
        <v>3.9558881387781343E-7</v>
      </c>
      <c r="BQ49">
        <f t="shared" si="43"/>
        <v>1.2361227239417955E-6</v>
      </c>
      <c r="BR49">
        <f t="shared" si="43"/>
        <v>1.7257999252088403E-6</v>
      </c>
      <c r="BS49">
        <f t="shared" si="43"/>
        <v>3.8729613854069477E-9</v>
      </c>
      <c r="BT49">
        <f t="shared" si="43"/>
        <v>8.8578275055278435E-7</v>
      </c>
      <c r="BU49">
        <f t="shared" si="43"/>
        <v>6.3808725518939986E-7</v>
      </c>
      <c r="BV49">
        <f t="shared" si="43"/>
        <v>5.5819334847231671E-7</v>
      </c>
    </row>
    <row r="50" spans="1:201">
      <c r="A50">
        <v>49</v>
      </c>
      <c r="B50">
        <v>9.3673808372452844E-2</v>
      </c>
      <c r="C50">
        <v>0.64826619101241201</v>
      </c>
      <c r="D50">
        <v>0.56674497264667401</v>
      </c>
      <c r="E50">
        <v>0.96564318129140381</v>
      </c>
      <c r="F50">
        <v>0.82966775605912935</v>
      </c>
      <c r="G50">
        <v>0.55076317089290239</v>
      </c>
      <c r="H50">
        <v>0.74014756445072749</v>
      </c>
      <c r="I50">
        <v>0.78059487790666171</v>
      </c>
      <c r="J50">
        <v>0.60784863624929142</v>
      </c>
      <c r="K50">
        <v>0.68087951124317914</v>
      </c>
      <c r="M50">
        <v>0.83226440295348103</v>
      </c>
      <c r="S50">
        <f t="shared" ref="S50:S58" si="44">EN53</f>
        <v>0.36367105610942735</v>
      </c>
      <c r="T50">
        <f t="shared" si="42"/>
        <v>0.64826619101241201</v>
      </c>
      <c r="U50">
        <f t="shared" si="42"/>
        <v>0.58400401205959018</v>
      </c>
      <c r="V50">
        <f t="shared" si="42"/>
        <v>0.97942080113131902</v>
      </c>
      <c r="W50">
        <f t="shared" si="42"/>
        <v>0.71765865743632051</v>
      </c>
      <c r="X50">
        <f t="shared" si="42"/>
        <v>0.71023365412752737</v>
      </c>
      <c r="Y50">
        <f t="shared" si="42"/>
        <v>0.65778036639439685</v>
      </c>
      <c r="Z50">
        <f t="shared" si="42"/>
        <v>0.83058644266872206</v>
      </c>
      <c r="AA50">
        <f t="shared" si="42"/>
        <v>7.9798667869325948E-2</v>
      </c>
      <c r="AB50">
        <f t="shared" si="42"/>
        <v>0.83261929502420484</v>
      </c>
      <c r="BM50">
        <f t="shared" ref="BM50:BM58" si="45">0.5*$BL$21*B50*B50</f>
        <v>4.3873911874995087E-8</v>
      </c>
      <c r="BN50">
        <f t="shared" si="43"/>
        <v>2.1012452720487055E-6</v>
      </c>
      <c r="BO50">
        <f t="shared" si="43"/>
        <v>1.6059993201013966E-6</v>
      </c>
      <c r="BP50">
        <f t="shared" si="43"/>
        <v>4.6623337678729153E-6</v>
      </c>
      <c r="BQ50">
        <f t="shared" si="43"/>
        <v>3.4417429272209549E-6</v>
      </c>
      <c r="BR50">
        <f t="shared" si="43"/>
        <v>1.5167003520600223E-6</v>
      </c>
      <c r="BS50">
        <f t="shared" si="43"/>
        <v>2.7390920858117194E-6</v>
      </c>
      <c r="BT50">
        <f t="shared" si="43"/>
        <v>3.0466418170705809E-6</v>
      </c>
      <c r="BU50">
        <f t="shared" si="43"/>
        <v>1.8473998229506171E-6</v>
      </c>
      <c r="BV50">
        <f t="shared" si="43"/>
        <v>2.3179845441537529E-6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0.26720074610588201</v>
      </c>
      <c r="C51">
        <v>0.58400401205959018</v>
      </c>
      <c r="D51">
        <v>0.48446197289343168</v>
      </c>
      <c r="E51">
        <v>4.0138172689668745E-2</v>
      </c>
      <c r="F51">
        <v>0.39300588007608633</v>
      </c>
      <c r="G51">
        <v>0.92143012425277848</v>
      </c>
      <c r="H51">
        <v>0.10968508658044694</v>
      </c>
      <c r="I51">
        <v>0.83617155016637612</v>
      </c>
      <c r="J51">
        <v>0.80020700423411451</v>
      </c>
      <c r="K51">
        <v>0.22345822846328811</v>
      </c>
      <c r="M51">
        <v>0.9334540320035164</v>
      </c>
      <c r="S51">
        <f t="shared" si="44"/>
        <v>0.20879999234413232</v>
      </c>
      <c r="T51">
        <f t="shared" si="42"/>
        <v>0.56674497264667401</v>
      </c>
      <c r="U51">
        <f t="shared" si="42"/>
        <v>0.48446197289343168</v>
      </c>
      <c r="V51">
        <f t="shared" si="42"/>
        <v>0.94962280692159606</v>
      </c>
      <c r="W51">
        <f t="shared" si="42"/>
        <v>0.84075506086190377</v>
      </c>
      <c r="X51">
        <f t="shared" si="42"/>
        <v>0.63966841686685594</v>
      </c>
      <c r="Y51">
        <f t="shared" si="42"/>
        <v>4.9828116909651748E-2</v>
      </c>
      <c r="Z51">
        <f t="shared" si="42"/>
        <v>0.52905221553705617</v>
      </c>
      <c r="AA51">
        <f t="shared" si="42"/>
        <v>0.21632588925911139</v>
      </c>
      <c r="AB51">
        <f t="shared" si="42"/>
        <v>0.91192393803959859</v>
      </c>
      <c r="BM51">
        <f t="shared" si="45"/>
        <v>3.5698119359770017E-7</v>
      </c>
      <c r="BN51">
        <f t="shared" si="43"/>
        <v>1.7053034305084897E-6</v>
      </c>
      <c r="BO51">
        <f t="shared" si="43"/>
        <v>1.1735170158989807E-6</v>
      </c>
      <c r="BP51">
        <f t="shared" si="43"/>
        <v>8.0553645343283498E-9</v>
      </c>
      <c r="BQ51">
        <f t="shared" si="43"/>
        <v>7.7226810887189584E-7</v>
      </c>
      <c r="BR51">
        <f t="shared" si="43"/>
        <v>4.2451673694024543E-6</v>
      </c>
      <c r="BS51">
        <f t="shared" si="43"/>
        <v>6.0154091090800711E-8</v>
      </c>
      <c r="BT51">
        <f t="shared" si="43"/>
        <v>3.4959143065382025E-6</v>
      </c>
      <c r="BU51">
        <f t="shared" si="43"/>
        <v>3.2016562481266813E-6</v>
      </c>
      <c r="BV51">
        <f t="shared" si="43"/>
        <v>2.4966789933975533E-7</v>
      </c>
    </row>
    <row r="52" spans="1:201">
      <c r="A52">
        <v>51</v>
      </c>
      <c r="B52">
        <v>7.0499432370449491E-2</v>
      </c>
      <c r="C52">
        <v>0.97942080113131902</v>
      </c>
      <c r="D52">
        <v>0.94962280692159606</v>
      </c>
      <c r="E52">
        <v>2.8897390461641369E-2</v>
      </c>
      <c r="F52">
        <v>0.66166439004796718</v>
      </c>
      <c r="G52">
        <v>0.44810837249947938</v>
      </c>
      <c r="H52">
        <v>0.45109575170894867</v>
      </c>
      <c r="I52">
        <v>0.86197462624759347</v>
      </c>
      <c r="J52">
        <v>0.26280074522375457</v>
      </c>
      <c r="K52">
        <v>8.059026241155795E-2</v>
      </c>
      <c r="M52">
        <v>0.27519347766875357</v>
      </c>
      <c r="S52">
        <f t="shared" si="44"/>
        <v>0.28127879901543001</v>
      </c>
      <c r="T52">
        <f t="shared" si="42"/>
        <v>0.96564318129140381</v>
      </c>
      <c r="U52">
        <f t="shared" si="42"/>
        <v>4.0138172689668745E-2</v>
      </c>
      <c r="V52">
        <f t="shared" si="42"/>
        <v>2.8897390461641369E-2</v>
      </c>
      <c r="W52">
        <f t="shared" si="42"/>
        <v>0.95034842080817949</v>
      </c>
      <c r="X52">
        <f t="shared" si="42"/>
        <v>0.96755541412632518</v>
      </c>
      <c r="Y52">
        <f t="shared" si="42"/>
        <v>0.66162199983366077</v>
      </c>
      <c r="Z52">
        <f t="shared" si="42"/>
        <v>0.32272195013595439</v>
      </c>
      <c r="AA52">
        <f t="shared" si="42"/>
        <v>0.38342584569779303</v>
      </c>
      <c r="AB52">
        <f t="shared" si="42"/>
        <v>0.55236013188009869</v>
      </c>
      <c r="BM52">
        <f t="shared" si="45"/>
        <v>2.4850849822777911E-8</v>
      </c>
      <c r="BN52">
        <f t="shared" si="43"/>
        <v>4.7963255284435738E-6</v>
      </c>
      <c r="BO52">
        <f t="shared" si="43"/>
        <v>4.5089173771282552E-6</v>
      </c>
      <c r="BP52">
        <f t="shared" si="43"/>
        <v>4.1752958774628084E-9</v>
      </c>
      <c r="BQ52">
        <f t="shared" si="43"/>
        <v>2.1889988252877422E-6</v>
      </c>
      <c r="BR52">
        <f t="shared" si="43"/>
        <v>1.004005567520661E-6</v>
      </c>
      <c r="BS52">
        <f t="shared" si="43"/>
        <v>1.0174368860493074E-6</v>
      </c>
      <c r="BT52">
        <f t="shared" si="43"/>
        <v>3.7150012814733931E-6</v>
      </c>
      <c r="BU52">
        <f t="shared" si="43"/>
        <v>3.4532115845080379E-7</v>
      </c>
      <c r="BV52">
        <f t="shared" si="43"/>
        <v>3.2473951977818849E-8</v>
      </c>
      <c r="EN52">
        <f>Sheet34!GJ52</f>
        <v>0.24039586948918357</v>
      </c>
      <c r="EO52">
        <f>Sheet34!GK52</f>
        <v>9.3673808372452844E-2</v>
      </c>
      <c r="EP52">
        <f>Sheet34!GL52</f>
        <v>0.26720074610588201</v>
      </c>
      <c r="EQ52">
        <f>Sheet34!GM52</f>
        <v>7.0499432370449491E-2</v>
      </c>
      <c r="ER52">
        <f>Sheet34!GN52</f>
        <v>0.87900773589583603</v>
      </c>
      <c r="ES52">
        <f>Sheet34!GO52</f>
        <v>0.61295973959689554</v>
      </c>
      <c r="ET52">
        <f>Sheet34!GP52</f>
        <v>0.77217734347379696</v>
      </c>
      <c r="EU52">
        <f>Sheet34!GQ52</f>
        <v>0.16632555237188401</v>
      </c>
      <c r="EV52">
        <f>Sheet34!GR52</f>
        <v>0.57038470793304541</v>
      </c>
      <c r="EW52">
        <f>Sheet34!GS52</f>
        <v>0.31932565343771185</v>
      </c>
      <c r="EZ52">
        <f t="array" ref="EZ52:FI61">(1/4)*(MMULT($AM$7:$AP$16,$BY$23:$CH$26))</f>
        <v>-3.6895305454528526</v>
      </c>
      <c r="FA52">
        <v>13.36719741283871</v>
      </c>
      <c r="FB52">
        <v>-3.6384738575209998</v>
      </c>
      <c r="FC52">
        <v>1.9807600020534838E-9</v>
      </c>
      <c r="FD52">
        <v>-2.8553133294003676</v>
      </c>
      <c r="FE52">
        <v>2.2500092700581042E-5</v>
      </c>
      <c r="FF52">
        <v>1.5033068379581811E-10</v>
      </c>
      <c r="FG52">
        <v>-3.2096481280013642</v>
      </c>
      <c r="FH52">
        <v>6.0937591917296115E-8</v>
      </c>
      <c r="FI52">
        <v>2.5745884375492068E-2</v>
      </c>
      <c r="FL52">
        <f>Sheet34!FX52</f>
        <v>-1.2683894781105198</v>
      </c>
      <c r="FM52">
        <f>Sheet34!FY52</f>
        <v>4.6014969796761314</v>
      </c>
      <c r="FN52">
        <f>Sheet34!FZ52</f>
        <v>-1.2508459746925809</v>
      </c>
      <c r="FO52">
        <f>Sheet34!GA52</f>
        <v>2.3451924040004363E-10</v>
      </c>
      <c r="FP52">
        <f>Sheet34!GB52</f>
        <v>-0.9817070694317932</v>
      </c>
      <c r="FQ52">
        <f>Sheet34!GC52</f>
        <v>2.6740122514910197E-6</v>
      </c>
      <c r="FR52">
        <f>Sheet34!GD52</f>
        <v>1.7640504358185174E-11</v>
      </c>
      <c r="FS52">
        <f>Sheet34!GE52</f>
        <v>-1.1034500057765582</v>
      </c>
      <c r="FT52">
        <f>Sheet34!GF52</f>
        <v>7.1153010367679693E-9</v>
      </c>
      <c r="FU52">
        <f>Sheet34!GG52</f>
        <v>2.892866955607541E-3</v>
      </c>
      <c r="FX52">
        <f t="shared" ref="FX52:GG61" si="46">($EV$10*FL52)+((1-$EV$10)*EZ52)</f>
        <v>-1.5105035848447532</v>
      </c>
      <c r="FY52">
        <f t="shared" si="46"/>
        <v>5.4780670229923896</v>
      </c>
      <c r="FZ52">
        <f t="shared" si="46"/>
        <v>-1.4896087629754227</v>
      </c>
      <c r="GA52">
        <f t="shared" si="46"/>
        <v>4.0914331656538759E-10</v>
      </c>
      <c r="GB52">
        <f t="shared" si="46"/>
        <v>-1.1690676954286505</v>
      </c>
      <c r="GC52">
        <f t="shared" si="46"/>
        <v>4.6566202964000218E-6</v>
      </c>
      <c r="GD52">
        <f t="shared" si="46"/>
        <v>3.0909522301948461E-11</v>
      </c>
      <c r="GE52">
        <f t="shared" si="46"/>
        <v>-1.3140698179990387</v>
      </c>
      <c r="GF52">
        <f t="shared" si="46"/>
        <v>1.2497530124820783E-8</v>
      </c>
      <c r="GG52">
        <f t="shared" si="46"/>
        <v>5.1781686975959935E-3</v>
      </c>
      <c r="GJ52">
        <f t="shared" ref="GJ52:GS61" si="47">EN52-($EU$10*FX52)</f>
        <v>0.24190637307402832</v>
      </c>
      <c r="GK52">
        <f t="shared" si="47"/>
        <v>8.8195741349460455E-2</v>
      </c>
      <c r="GL52">
        <f t="shared" si="47"/>
        <v>0.26869035486885745</v>
      </c>
      <c r="GM52">
        <f t="shared" si="47"/>
        <v>7.0499432370040346E-2</v>
      </c>
      <c r="GN52">
        <f t="shared" si="47"/>
        <v>0.88017680359126471</v>
      </c>
      <c r="GO52">
        <f t="shared" si="47"/>
        <v>0.61295973494027522</v>
      </c>
      <c r="GP52">
        <f t="shared" si="47"/>
        <v>0.7721773434737661</v>
      </c>
      <c r="GQ52">
        <f t="shared" si="47"/>
        <v>0.16763962218988304</v>
      </c>
      <c r="GR52">
        <f t="shared" si="47"/>
        <v>0.57038470792054785</v>
      </c>
      <c r="GS52">
        <f t="shared" si="47"/>
        <v>0.31932047526901425</v>
      </c>
    </row>
    <row r="53" spans="1:201">
      <c r="A53">
        <v>52</v>
      </c>
      <c r="B53">
        <v>0.87900773589583603</v>
      </c>
      <c r="C53">
        <v>0.71765865743632051</v>
      </c>
      <c r="D53">
        <v>0.84075506086190377</v>
      </c>
      <c r="E53">
        <v>0.95034842080817949</v>
      </c>
      <c r="F53">
        <v>0.29916521409485958</v>
      </c>
      <c r="G53">
        <v>0.35462642347237694</v>
      </c>
      <c r="H53">
        <v>0.28589874688489653</v>
      </c>
      <c r="I53">
        <v>0.20128161690641672</v>
      </c>
      <c r="J53">
        <v>0.55142794446866938</v>
      </c>
      <c r="K53">
        <v>0.78783989191738046</v>
      </c>
      <c r="M53">
        <v>7.891540281618703E-2</v>
      </c>
      <c r="S53">
        <f t="shared" si="44"/>
        <v>0.49721679857820478</v>
      </c>
      <c r="T53">
        <f t="shared" si="42"/>
        <v>0.82966775605912935</v>
      </c>
      <c r="U53">
        <f t="shared" si="42"/>
        <v>0.39300588007608633</v>
      </c>
      <c r="V53">
        <f t="shared" si="42"/>
        <v>0.66166439004796718</v>
      </c>
      <c r="W53">
        <f t="shared" si="42"/>
        <v>0.29916521409485958</v>
      </c>
      <c r="X53">
        <f t="shared" si="42"/>
        <v>0.90506235539497504</v>
      </c>
      <c r="Y53">
        <f t="shared" si="42"/>
        <v>0.79880647315030562</v>
      </c>
      <c r="Z53">
        <f t="shared" si="42"/>
        <v>0.85088558474870346</v>
      </c>
      <c r="AA53">
        <f t="shared" si="42"/>
        <v>0.84682341331892208</v>
      </c>
      <c r="AB53">
        <f t="shared" si="42"/>
        <v>0.89830060348973506</v>
      </c>
      <c r="BM53">
        <f t="shared" si="45"/>
        <v>3.8632729988236197E-6</v>
      </c>
      <c r="BN53">
        <f t="shared" si="43"/>
        <v>2.5751697429665104E-6</v>
      </c>
      <c r="BO53">
        <f t="shared" si="43"/>
        <v>3.5343453618245179E-6</v>
      </c>
      <c r="BP53">
        <f t="shared" si="43"/>
        <v>4.515810604663004E-6</v>
      </c>
      <c r="BQ53">
        <f t="shared" si="43"/>
        <v>4.474991266221159E-7</v>
      </c>
      <c r="BR53">
        <f t="shared" si="43"/>
        <v>6.2879950112404809E-7</v>
      </c>
      <c r="BS53">
        <f t="shared" si="43"/>
        <v>4.0869046735177065E-7</v>
      </c>
      <c r="BT53">
        <f t="shared" si="43"/>
        <v>2.0257144652230754E-7</v>
      </c>
      <c r="BU53">
        <f t="shared" si="43"/>
        <v>1.5203638897047097E-6</v>
      </c>
      <c r="BV53">
        <f t="shared" si="43"/>
        <v>3.1034584764819488E-6</v>
      </c>
      <c r="EN53">
        <f>Sheet34!GJ53</f>
        <v>0.36367105610942735</v>
      </c>
      <c r="EO53">
        <f>Sheet34!GK53</f>
        <v>0.64826619101241201</v>
      </c>
      <c r="EP53">
        <f>Sheet34!GL53</f>
        <v>0.58400401205959018</v>
      </c>
      <c r="EQ53">
        <f>Sheet34!GM53</f>
        <v>0.97942080113131902</v>
      </c>
      <c r="ER53">
        <f>Sheet34!GN53</f>
        <v>0.71765865743632051</v>
      </c>
      <c r="ES53">
        <f>Sheet34!GO53</f>
        <v>0.71023365412752737</v>
      </c>
      <c r="ET53">
        <f>Sheet34!GP53</f>
        <v>0.65778036639439685</v>
      </c>
      <c r="EU53">
        <f>Sheet34!GQ53</f>
        <v>0.83058644266872206</v>
      </c>
      <c r="EV53">
        <f>Sheet34!GR53</f>
        <v>7.9798667869325948E-2</v>
      </c>
      <c r="EW53">
        <f>Sheet34!GS53</f>
        <v>0.83261929502420484</v>
      </c>
      <c r="EZ53">
        <v>-3.6719834644134886</v>
      </c>
      <c r="FA53">
        <v>12.807313950635717</v>
      </c>
      <c r="FB53">
        <v>-3.5846955366122271</v>
      </c>
      <c r="FC53">
        <v>1.8245763057535213E-9</v>
      </c>
      <c r="FD53">
        <v>-2.6310968352606312</v>
      </c>
      <c r="FE53">
        <v>2.0767416379580455E-5</v>
      </c>
      <c r="FF53">
        <v>1.3847561912495236E-10</v>
      </c>
      <c r="FG53">
        <v>-2.9436552133777343</v>
      </c>
      <c r="FH53">
        <v>5.61176847134688E-8</v>
      </c>
      <c r="FI53">
        <v>2.4096273531250115E-2</v>
      </c>
      <c r="FL53">
        <f>Sheet34!FX53</f>
        <v>-1.2640055719421865</v>
      </c>
      <c r="FM53">
        <f>Sheet34!FY53</f>
        <v>4.4144417342994355</v>
      </c>
      <c r="FN53">
        <f>Sheet34!FZ53</f>
        <v>-1.2339837722221578</v>
      </c>
      <c r="FO53">
        <f>Sheet34!GA53</f>
        <v>2.1628070440826589E-10</v>
      </c>
      <c r="FP53">
        <f>Sheet34!GB53</f>
        <v>-0.90582148599176482</v>
      </c>
      <c r="FQ53">
        <f>Sheet34!GC53</f>
        <v>2.4695222560611309E-6</v>
      </c>
      <c r="FR53">
        <f>Sheet34!GD53</f>
        <v>1.626860272666304E-11</v>
      </c>
      <c r="FS53">
        <f>Sheet34!GE53</f>
        <v>-1.0133348414491974</v>
      </c>
      <c r="FT53">
        <f>Sheet34!GF53</f>
        <v>6.5601975848135792E-9</v>
      </c>
      <c r="FU53">
        <f>Sheet34!GG53</f>
        <v>2.7014609908681984E-3</v>
      </c>
      <c r="FX53">
        <f t="shared" si="46"/>
        <v>-1.5048033611893168</v>
      </c>
      <c r="FY53">
        <f t="shared" si="46"/>
        <v>5.2537289559330631</v>
      </c>
      <c r="FZ53">
        <f t="shared" si="46"/>
        <v>-1.4690549486611646</v>
      </c>
      <c r="GA53">
        <f t="shared" si="46"/>
        <v>3.7711026454279142E-10</v>
      </c>
      <c r="GB53">
        <f t="shared" si="46"/>
        <v>-1.0783490209186515</v>
      </c>
      <c r="GC53">
        <f t="shared" si="46"/>
        <v>4.2993116684130633E-6</v>
      </c>
      <c r="GD53">
        <f t="shared" si="46"/>
        <v>2.8489304366491969E-11</v>
      </c>
      <c r="GE53">
        <f t="shared" si="46"/>
        <v>-1.2063668786420512</v>
      </c>
      <c r="GF53">
        <f t="shared" si="46"/>
        <v>1.15159462976791E-8</v>
      </c>
      <c r="GG53">
        <f t="shared" si="46"/>
        <v>4.8409422449063894E-3</v>
      </c>
      <c r="GJ53">
        <f t="shared" si="47"/>
        <v>0.36517585947061665</v>
      </c>
      <c r="GK53">
        <f t="shared" si="47"/>
        <v>0.643012462056479</v>
      </c>
      <c r="GL53">
        <f t="shared" si="47"/>
        <v>0.5854730670082513</v>
      </c>
      <c r="GM53">
        <f t="shared" si="47"/>
        <v>0.97942080113094188</v>
      </c>
      <c r="GN53">
        <f t="shared" si="47"/>
        <v>0.71873700645723915</v>
      </c>
      <c r="GO53">
        <f t="shared" si="47"/>
        <v>0.71023364982821569</v>
      </c>
      <c r="GP53">
        <f t="shared" si="47"/>
        <v>0.65778036639436832</v>
      </c>
      <c r="GQ53">
        <f t="shared" si="47"/>
        <v>0.83179280954736412</v>
      </c>
      <c r="GR53">
        <f t="shared" si="47"/>
        <v>7.9798667857810007E-2</v>
      </c>
      <c r="GS53">
        <f t="shared" si="47"/>
        <v>0.83261445408195989</v>
      </c>
    </row>
    <row r="54" spans="1:201">
      <c r="A54">
        <v>53</v>
      </c>
      <c r="B54">
        <v>0.61295973959689554</v>
      </c>
      <c r="C54">
        <v>0.71023365412752737</v>
      </c>
      <c r="D54">
        <v>0.63966841686685594</v>
      </c>
      <c r="E54">
        <v>0.96755541412632518</v>
      </c>
      <c r="F54">
        <v>0.90506235539497504</v>
      </c>
      <c r="G54">
        <v>9.5069796883706509E-2</v>
      </c>
      <c r="H54">
        <v>0.51653787346899105</v>
      </c>
      <c r="I54">
        <v>0.41786606892789846</v>
      </c>
      <c r="J54">
        <v>8.8506204708227773E-2</v>
      </c>
      <c r="K54">
        <v>0.48816669024348314</v>
      </c>
      <c r="M54">
        <v>0.9078630518277212</v>
      </c>
      <c r="S54">
        <f t="shared" si="44"/>
        <v>0.58750317875035196</v>
      </c>
      <c r="T54">
        <f t="shared" si="42"/>
        <v>0.55076317089290239</v>
      </c>
      <c r="U54">
        <f t="shared" si="42"/>
        <v>0.92143012425277848</v>
      </c>
      <c r="V54">
        <f t="shared" si="42"/>
        <v>0.44810837249947938</v>
      </c>
      <c r="W54">
        <f t="shared" si="42"/>
        <v>0.35462642347237694</v>
      </c>
      <c r="X54">
        <f t="shared" si="42"/>
        <v>9.5069796883706509E-2</v>
      </c>
      <c r="Y54">
        <f t="shared" si="42"/>
        <v>0.53558801283960633</v>
      </c>
      <c r="Z54">
        <f t="shared" si="42"/>
        <v>0.47436186740404312</v>
      </c>
      <c r="AA54">
        <f t="shared" si="42"/>
        <v>0.76565161060022524</v>
      </c>
      <c r="AB54">
        <f t="shared" si="42"/>
        <v>0.38407682714086755</v>
      </c>
      <c r="BM54">
        <f t="shared" si="45"/>
        <v>1.8785982118334701E-6</v>
      </c>
      <c r="BN54">
        <f t="shared" si="43"/>
        <v>2.522159217276701E-6</v>
      </c>
      <c r="BO54">
        <f t="shared" si="43"/>
        <v>2.0458784176847492E-6</v>
      </c>
      <c r="BP54">
        <f t="shared" si="43"/>
        <v>4.6808173970258231E-6</v>
      </c>
      <c r="BQ54">
        <f t="shared" si="43"/>
        <v>4.0956893357655013E-6</v>
      </c>
      <c r="BR54">
        <f t="shared" si="43"/>
        <v>4.519133139754606E-8</v>
      </c>
      <c r="BS54">
        <f t="shared" si="43"/>
        <v>1.3340568736393371E-6</v>
      </c>
      <c r="BT54">
        <f t="shared" si="43"/>
        <v>8.7306025780627604E-7</v>
      </c>
      <c r="BU54">
        <f t="shared" si="43"/>
        <v>3.91667413592736E-8</v>
      </c>
      <c r="BV54">
        <f t="shared" si="43"/>
        <v>1.1915335873163841E-6</v>
      </c>
      <c r="EN54">
        <f>Sheet34!GJ54</f>
        <v>0.20879999234413232</v>
      </c>
      <c r="EO54">
        <f>Sheet34!GK54</f>
        <v>0.56674497264667401</v>
      </c>
      <c r="EP54">
        <f>Sheet34!GL54</f>
        <v>0.48446197289343168</v>
      </c>
      <c r="EQ54">
        <f>Sheet34!GM54</f>
        <v>0.94962280692159606</v>
      </c>
      <c r="ER54">
        <f>Sheet34!GN54</f>
        <v>0.84075506086190377</v>
      </c>
      <c r="ES54">
        <f>Sheet34!GO54</f>
        <v>0.63966841686685594</v>
      </c>
      <c r="ET54">
        <f>Sheet34!GP54</f>
        <v>4.9828116909651748E-2</v>
      </c>
      <c r="EU54">
        <f>Sheet34!GQ54</f>
        <v>0.52905221553705617</v>
      </c>
      <c r="EV54">
        <f>Sheet34!GR54</f>
        <v>0.21632588925911139</v>
      </c>
      <c r="EW54">
        <f>Sheet34!GS54</f>
        <v>0.91192393803959859</v>
      </c>
      <c r="EZ54">
        <v>-3.697309197567189</v>
      </c>
      <c r="FA54">
        <v>13.064714921798256</v>
      </c>
      <c r="FB54">
        <v>-3.5529949054564636</v>
      </c>
      <c r="FC54">
        <v>1.9127216888143994E-9</v>
      </c>
      <c r="FD54">
        <v>-2.7588913078490025</v>
      </c>
      <c r="FE54">
        <v>2.1729453981194015E-5</v>
      </c>
      <c r="FF54">
        <v>1.4517419932659846E-10</v>
      </c>
      <c r="FG54">
        <v>-3.0805131197409086</v>
      </c>
      <c r="FH54">
        <v>5.8814862132478358E-8</v>
      </c>
      <c r="FI54">
        <v>2.497181848857075E-2</v>
      </c>
      <c r="FL54">
        <f>Sheet34!FX54</f>
        <v>-1.2729235731958513</v>
      </c>
      <c r="FM54">
        <f>Sheet34!FY54</f>
        <v>4.50390909500197</v>
      </c>
      <c r="FN54">
        <f>Sheet34!FZ54</f>
        <v>-1.2232869756417339</v>
      </c>
      <c r="FO54">
        <f>Sheet34!GA54</f>
        <v>2.2676008461543264E-10</v>
      </c>
      <c r="FP54">
        <f>Sheet34!GB54</f>
        <v>-0.94992713253118777</v>
      </c>
      <c r="FQ54">
        <f>Sheet34!GC54</f>
        <v>2.5854067937982856E-6</v>
      </c>
      <c r="FR54">
        <f>Sheet34!GD54</f>
        <v>1.7057677246430017E-11</v>
      </c>
      <c r="FS54">
        <f>Sheet34!GE54</f>
        <v>-1.0605802082507494</v>
      </c>
      <c r="FT54">
        <f>Sheet34!GF54</f>
        <v>6.8766669514726891E-9</v>
      </c>
      <c r="FU54">
        <f>Sheet34!GG54</f>
        <v>2.8062020902734708E-3</v>
      </c>
      <c r="FX54">
        <f t="shared" si="46"/>
        <v>-1.5153621356329852</v>
      </c>
      <c r="FY54">
        <f t="shared" si="46"/>
        <v>5.3599896776815985</v>
      </c>
      <c r="FZ54">
        <f t="shared" si="46"/>
        <v>-1.456257768623207</v>
      </c>
      <c r="GA54">
        <f t="shared" si="46"/>
        <v>3.9535624503532929E-10</v>
      </c>
      <c r="GB54">
        <f t="shared" si="46"/>
        <v>-1.1308235500629693</v>
      </c>
      <c r="GC54">
        <f t="shared" si="46"/>
        <v>4.4998115125378582E-6</v>
      </c>
      <c r="GD54">
        <f t="shared" si="46"/>
        <v>2.9869329454446854E-11</v>
      </c>
      <c r="GE54">
        <f t="shared" si="46"/>
        <v>-1.2625734993997653</v>
      </c>
      <c r="GF54">
        <f t="shared" si="46"/>
        <v>1.2070486469573256E-8</v>
      </c>
      <c r="GG54">
        <f t="shared" si="46"/>
        <v>5.0227637301031979E-3</v>
      </c>
      <c r="GJ54">
        <f t="shared" si="47"/>
        <v>0.21031535447976532</v>
      </c>
      <c r="GK54">
        <f t="shared" si="47"/>
        <v>0.56138498296899242</v>
      </c>
      <c r="GL54">
        <f t="shared" si="47"/>
        <v>0.48591823066205486</v>
      </c>
      <c r="GM54">
        <f t="shared" si="47"/>
        <v>0.94962280692120071</v>
      </c>
      <c r="GN54">
        <f t="shared" si="47"/>
        <v>0.84188588441196677</v>
      </c>
      <c r="GO54">
        <f t="shared" si="47"/>
        <v>0.63966841236704441</v>
      </c>
      <c r="GP54">
        <f t="shared" si="47"/>
        <v>4.9828116909621877E-2</v>
      </c>
      <c r="GQ54">
        <f t="shared" si="47"/>
        <v>0.5303147890364559</v>
      </c>
      <c r="GR54">
        <f t="shared" si="47"/>
        <v>0.21632588924704091</v>
      </c>
      <c r="GS54">
        <f t="shared" si="47"/>
        <v>0.91191891527586844</v>
      </c>
    </row>
    <row r="55" spans="1:201">
      <c r="A55">
        <v>54</v>
      </c>
      <c r="B55">
        <v>0.77217734347379696</v>
      </c>
      <c r="C55">
        <v>0.65778036639439685</v>
      </c>
      <c r="D55">
        <v>4.9828116909651748E-2</v>
      </c>
      <c r="E55">
        <v>0.66162199983366077</v>
      </c>
      <c r="F55">
        <v>0.79880647315030562</v>
      </c>
      <c r="G55">
        <v>0.53558801283960633</v>
      </c>
      <c r="H55">
        <v>0.25096598745751619</v>
      </c>
      <c r="I55">
        <v>0.17609738945263032</v>
      </c>
      <c r="J55">
        <v>0.46964341589707409</v>
      </c>
      <c r="K55">
        <v>0.20411088978242972</v>
      </c>
      <c r="M55">
        <v>0.9360960237610958</v>
      </c>
      <c r="S55">
        <f t="shared" si="44"/>
        <v>2.7831497930966446E-2</v>
      </c>
      <c r="T55">
        <f t="shared" si="42"/>
        <v>0.74014756445072749</v>
      </c>
      <c r="U55">
        <f t="shared" si="42"/>
        <v>0.10968508658044694</v>
      </c>
      <c r="V55">
        <f t="shared" si="42"/>
        <v>0.45109575170894867</v>
      </c>
      <c r="W55">
        <f t="shared" si="42"/>
        <v>0.28589874688489653</v>
      </c>
      <c r="X55">
        <f t="shared" si="42"/>
        <v>0.51653787346899105</v>
      </c>
      <c r="Y55">
        <f t="shared" si="42"/>
        <v>0.25096598745751619</v>
      </c>
      <c r="Z55">
        <f t="shared" si="42"/>
        <v>0.22026320037590455</v>
      </c>
      <c r="AA55">
        <f t="shared" si="42"/>
        <v>0.18729908952753549</v>
      </c>
      <c r="AB55">
        <f t="shared" si="42"/>
        <v>0.80309432094936983</v>
      </c>
      <c r="BM55">
        <f t="shared" si="45"/>
        <v>2.9812892488712514E-6</v>
      </c>
      <c r="BN55">
        <f t="shared" si="43"/>
        <v>2.163375052069735E-6</v>
      </c>
      <c r="BO55">
        <f t="shared" si="43"/>
        <v>1.2414206173809615E-8</v>
      </c>
      <c r="BP55">
        <f t="shared" si="43"/>
        <v>2.1887183533194634E-6</v>
      </c>
      <c r="BQ55">
        <f t="shared" si="43"/>
        <v>3.1904589077341496E-6</v>
      </c>
      <c r="BR55">
        <f t="shared" si="43"/>
        <v>1.4342725974873916E-6</v>
      </c>
      <c r="BS55">
        <f t="shared" si="43"/>
        <v>3.1491963430263091E-7</v>
      </c>
      <c r="BT55">
        <f t="shared" si="43"/>
        <v>1.5505145286015677E-7</v>
      </c>
      <c r="BU55">
        <f t="shared" si="43"/>
        <v>1.1028246904773607E-6</v>
      </c>
      <c r="BV55">
        <f t="shared" si="43"/>
        <v>2.0830627663887591E-7</v>
      </c>
      <c r="EN55">
        <f>Sheet34!GJ55</f>
        <v>0.28127879901543001</v>
      </c>
      <c r="EO55">
        <f>Sheet34!GK55</f>
        <v>0.96564318129140381</v>
      </c>
      <c r="EP55">
        <f>Sheet34!GL55</f>
        <v>4.0138172689668745E-2</v>
      </c>
      <c r="EQ55">
        <f>Sheet34!GM55</f>
        <v>2.8897390461641369E-2</v>
      </c>
      <c r="ER55">
        <f>Sheet34!GN55</f>
        <v>0.95034842080817949</v>
      </c>
      <c r="ES55">
        <f>Sheet34!GO55</f>
        <v>0.96755541412632518</v>
      </c>
      <c r="ET55">
        <f>Sheet34!GP55</f>
        <v>0.66162199983366077</v>
      </c>
      <c r="EU55">
        <f>Sheet34!GQ55</f>
        <v>0.32272195013595439</v>
      </c>
      <c r="EV55">
        <f>Sheet34!GR55</f>
        <v>0.38342584569779303</v>
      </c>
      <c r="EW55">
        <f>Sheet34!GS55</f>
        <v>0.55236013188009869</v>
      </c>
      <c r="EZ55">
        <v>-4.7299787242636322</v>
      </c>
      <c r="FA55">
        <v>16.553456161635093</v>
      </c>
      <c r="FB55">
        <v>-4.6479240621876858</v>
      </c>
      <c r="FC55">
        <v>2.3552653815779429E-9</v>
      </c>
      <c r="FD55">
        <v>-3.3952936546878347</v>
      </c>
      <c r="FE55">
        <v>2.6818158365933661E-5</v>
      </c>
      <c r="FF55">
        <v>1.7874575517617338E-10</v>
      </c>
      <c r="FG55">
        <v>-3.8114181520775001</v>
      </c>
      <c r="FH55">
        <v>7.2459315152764872E-8</v>
      </c>
      <c r="FI55">
        <v>3.1131538429867139E-2</v>
      </c>
      <c r="FL55">
        <f>Sheet34!FX55</f>
        <v>-1.631049850508747</v>
      </c>
      <c r="FM55">
        <f>Sheet34!FY55</f>
        <v>5.7158446485355618</v>
      </c>
      <c r="FN55">
        <f>Sheet34!FZ55</f>
        <v>-1.6028115900831357</v>
      </c>
      <c r="FO55">
        <f>Sheet34!GA55</f>
        <v>2.7961813022030483E-10</v>
      </c>
      <c r="FP55">
        <f>Sheet34!GB55</f>
        <v>-1.1710370244976851</v>
      </c>
      <c r="FQ55">
        <f>Sheet34!GC55</f>
        <v>3.1938522284272222E-6</v>
      </c>
      <c r="FR55">
        <f>Sheet34!GD55</f>
        <v>2.1032111475493926E-11</v>
      </c>
      <c r="FS55">
        <f>Sheet34!GE55</f>
        <v>-1.3144447931143697</v>
      </c>
      <c r="FT55">
        <f>Sheet34!GF55</f>
        <v>8.4834005852540473E-9</v>
      </c>
      <c r="FU55">
        <f>Sheet34!GG55</f>
        <v>3.495407032096073E-3</v>
      </c>
      <c r="FX55">
        <f t="shared" si="46"/>
        <v>-1.9409427378842354</v>
      </c>
      <c r="FY55">
        <f t="shared" si="46"/>
        <v>6.7996057998455148</v>
      </c>
      <c r="FZ55">
        <f t="shared" si="46"/>
        <v>-1.9073228372935906</v>
      </c>
      <c r="GA55">
        <f t="shared" si="46"/>
        <v>4.8718285535606855E-10</v>
      </c>
      <c r="GB55">
        <f t="shared" si="46"/>
        <v>-1.3934626875167</v>
      </c>
      <c r="GC55">
        <f t="shared" si="46"/>
        <v>5.5562828421778649E-6</v>
      </c>
      <c r="GD55">
        <f t="shared" si="46"/>
        <v>3.6803475845561872E-11</v>
      </c>
      <c r="GE55">
        <f t="shared" si="46"/>
        <v>-1.5641421290106827</v>
      </c>
      <c r="GF55">
        <f t="shared" si="46"/>
        <v>1.4880992042005128E-8</v>
      </c>
      <c r="GG55">
        <f t="shared" si="46"/>
        <v>6.2590201718731794E-3</v>
      </c>
      <c r="GJ55">
        <f t="shared" si="47"/>
        <v>0.28321974175331427</v>
      </c>
      <c r="GK55">
        <f t="shared" si="47"/>
        <v>0.9588435754915583</v>
      </c>
      <c r="GL55">
        <f t="shared" si="47"/>
        <v>4.2045495526962337E-2</v>
      </c>
      <c r="GM55">
        <f t="shared" si="47"/>
        <v>2.8897390461154186E-2</v>
      </c>
      <c r="GN55">
        <f t="shared" si="47"/>
        <v>0.95174188349569622</v>
      </c>
      <c r="GO55">
        <f t="shared" si="47"/>
        <v>0.9675554085700423</v>
      </c>
      <c r="GP55">
        <f t="shared" si="47"/>
        <v>0.66162199983362402</v>
      </c>
      <c r="GQ55">
        <f t="shared" si="47"/>
        <v>0.32428609226496508</v>
      </c>
      <c r="GR55">
        <f t="shared" si="47"/>
        <v>0.38342584568291205</v>
      </c>
      <c r="GS55">
        <f t="shared" si="47"/>
        <v>0.55235387285992676</v>
      </c>
    </row>
    <row r="56" spans="1:201">
      <c r="A56">
        <v>55</v>
      </c>
      <c r="B56">
        <v>0.16632555237188401</v>
      </c>
      <c r="C56">
        <v>0.83058644266872206</v>
      </c>
      <c r="D56">
        <v>0.52905221553705617</v>
      </c>
      <c r="E56">
        <v>0.32272195013595439</v>
      </c>
      <c r="F56">
        <v>0.85088558474870346</v>
      </c>
      <c r="G56">
        <v>0.47436186740404312</v>
      </c>
      <c r="H56">
        <v>0.22026320037590455</v>
      </c>
      <c r="I56">
        <v>0.2132080326611506</v>
      </c>
      <c r="J56">
        <v>0.62670057363664766</v>
      </c>
      <c r="K56">
        <v>0.88028471277701992</v>
      </c>
      <c r="M56">
        <v>0.18785858938640732</v>
      </c>
      <c r="S56">
        <f t="shared" si="44"/>
        <v>0.42089969126925819</v>
      </c>
      <c r="T56">
        <f t="shared" si="42"/>
        <v>0.78059487790666171</v>
      </c>
      <c r="U56">
        <f t="shared" si="42"/>
        <v>0.83617155016637612</v>
      </c>
      <c r="V56">
        <f t="shared" si="42"/>
        <v>0.86197462624759347</v>
      </c>
      <c r="W56">
        <f t="shared" si="42"/>
        <v>0.20128161690641672</v>
      </c>
      <c r="X56">
        <f t="shared" si="42"/>
        <v>0.41786606892789846</v>
      </c>
      <c r="Y56">
        <f t="shared" si="42"/>
        <v>0.17609738945263032</v>
      </c>
      <c r="Z56">
        <f t="shared" si="42"/>
        <v>0.2132080326611506</v>
      </c>
      <c r="AA56">
        <f t="shared" si="42"/>
        <v>0.42853379026411087</v>
      </c>
      <c r="AB56">
        <f t="shared" si="42"/>
        <v>0.38999298551565542</v>
      </c>
      <c r="BM56">
        <f t="shared" si="45"/>
        <v>1.3832094685906166E-7</v>
      </c>
      <c r="BN56">
        <f t="shared" si="43"/>
        <v>3.4493691937254116E-6</v>
      </c>
      <c r="BO56">
        <f t="shared" si="43"/>
        <v>1.3994812338233388E-6</v>
      </c>
      <c r="BP56">
        <f t="shared" si="43"/>
        <v>5.2074728549776722E-7</v>
      </c>
      <c r="BQ56">
        <f t="shared" si="43"/>
        <v>3.6200313916657155E-6</v>
      </c>
      <c r="BR56">
        <f t="shared" si="43"/>
        <v>1.1250959062352552E-6</v>
      </c>
      <c r="BS56">
        <f t="shared" si="43"/>
        <v>2.4257938719917942E-7</v>
      </c>
      <c r="BT56">
        <f t="shared" si="43"/>
        <v>2.2728832595619131E-7</v>
      </c>
      <c r="BU56">
        <f t="shared" si="43"/>
        <v>1.9637680449825166E-6</v>
      </c>
      <c r="BV56">
        <f t="shared" si="43"/>
        <v>3.8745058777446029E-6</v>
      </c>
      <c r="EN56">
        <f>Sheet34!GJ56</f>
        <v>0.49721679857820478</v>
      </c>
      <c r="EO56">
        <f>Sheet34!GK56</f>
        <v>0.82966775605912935</v>
      </c>
      <c r="EP56">
        <f>Sheet34!GL56</f>
        <v>0.39300588007608633</v>
      </c>
      <c r="EQ56">
        <f>Sheet34!GM56</f>
        <v>0.66166439004796718</v>
      </c>
      <c r="ER56">
        <f>Sheet34!GN56</f>
        <v>0.29916521409485958</v>
      </c>
      <c r="ES56">
        <f>Sheet34!GO56</f>
        <v>0.90506235539497504</v>
      </c>
      <c r="ET56">
        <f>Sheet34!GP56</f>
        <v>0.79880647315030562</v>
      </c>
      <c r="EU56">
        <f>Sheet34!GQ56</f>
        <v>0.85088558474870346</v>
      </c>
      <c r="EV56">
        <f>Sheet34!GR56</f>
        <v>0.84682341331892208</v>
      </c>
      <c r="EW56">
        <f>Sheet34!GS56</f>
        <v>0.89830060348973506</v>
      </c>
      <c r="EZ56">
        <v>-4.216008304964304</v>
      </c>
      <c r="FA56">
        <v>14.660225605814189</v>
      </c>
      <c r="FB56">
        <v>-4.0766769774819442</v>
      </c>
      <c r="FC56">
        <v>2.1069683492765335E-9</v>
      </c>
      <c r="FD56">
        <v>-3.0426507217084104</v>
      </c>
      <c r="FE56">
        <v>2.3935853696224403E-5</v>
      </c>
      <c r="FF56">
        <v>1.5993369471417589E-10</v>
      </c>
      <c r="FG56">
        <v>-3.3525915695067905</v>
      </c>
      <c r="FH56">
        <v>6.4724718104667519E-8</v>
      </c>
      <c r="FI56">
        <v>2.7677965001946123E-2</v>
      </c>
      <c r="FL56">
        <f>Sheet34!FX56</f>
        <v>-1.4527929676110862</v>
      </c>
      <c r="FM56">
        <f>Sheet34!FY56</f>
        <v>5.0585871862161635</v>
      </c>
      <c r="FN56">
        <f>Sheet34!FZ56</f>
        <v>-1.4048653822820083</v>
      </c>
      <c r="FO56">
        <f>Sheet34!GA56</f>
        <v>2.5002565798473493E-10</v>
      </c>
      <c r="FP56">
        <f>Sheet34!GB56</f>
        <v>-1.048641775269566</v>
      </c>
      <c r="FQ56">
        <f>Sheet34!GC56</f>
        <v>2.8499423161068454E-6</v>
      </c>
      <c r="FR56">
        <f>Sheet34!GD56</f>
        <v>1.8809634083307408E-11</v>
      </c>
      <c r="FS56">
        <f>Sheet34!GE56</f>
        <v>-1.1553976771528842</v>
      </c>
      <c r="FT56">
        <f>Sheet34!GF56</f>
        <v>7.5753548356445797E-9</v>
      </c>
      <c r="FU56">
        <f>Sheet34!GG56</f>
        <v>3.1077583128740587E-3</v>
      </c>
      <c r="FX56">
        <f t="shared" si="46"/>
        <v>-1.729114501346408</v>
      </c>
      <c r="FY56">
        <f t="shared" si="46"/>
        <v>6.0187510281759655</v>
      </c>
      <c r="FZ56">
        <f t="shared" si="46"/>
        <v>-1.6720465418020019</v>
      </c>
      <c r="GA56">
        <f t="shared" si="46"/>
        <v>4.3571992711391475E-10</v>
      </c>
      <c r="GB56">
        <f t="shared" si="46"/>
        <v>-1.2480426699134504</v>
      </c>
      <c r="GC56">
        <f t="shared" si="46"/>
        <v>4.9585334541186003E-6</v>
      </c>
      <c r="GD56">
        <f t="shared" si="46"/>
        <v>3.2922040146394253E-11</v>
      </c>
      <c r="GE56">
        <f t="shared" si="46"/>
        <v>-1.3751170663882748</v>
      </c>
      <c r="GF56">
        <f t="shared" si="46"/>
        <v>1.3290291162546872E-8</v>
      </c>
      <c r="GG56">
        <f t="shared" si="46"/>
        <v>5.5647789817812651E-3</v>
      </c>
      <c r="GJ56">
        <f t="shared" si="47"/>
        <v>0.49894591307955116</v>
      </c>
      <c r="GK56">
        <f t="shared" si="47"/>
        <v>0.8236490050309534</v>
      </c>
      <c r="GL56">
        <f t="shared" si="47"/>
        <v>0.39467792661788831</v>
      </c>
      <c r="GM56">
        <f t="shared" si="47"/>
        <v>0.66166439004753141</v>
      </c>
      <c r="GN56">
        <f t="shared" si="47"/>
        <v>0.30041325676477304</v>
      </c>
      <c r="GO56">
        <f t="shared" si="47"/>
        <v>0.90506235043644157</v>
      </c>
      <c r="GP56">
        <f t="shared" si="47"/>
        <v>0.79880647315027264</v>
      </c>
      <c r="GQ56">
        <f t="shared" si="47"/>
        <v>0.85226070181509173</v>
      </c>
      <c r="GR56">
        <f t="shared" si="47"/>
        <v>0.84682341330563182</v>
      </c>
      <c r="GS56">
        <f t="shared" si="47"/>
        <v>0.89829503871075334</v>
      </c>
    </row>
    <row r="57" spans="1:201">
      <c r="A57">
        <v>56</v>
      </c>
      <c r="B57">
        <v>0.57038470793304541</v>
      </c>
      <c r="C57">
        <v>7.9798667869325948E-2</v>
      </c>
      <c r="D57">
        <v>0.21632588925911139</v>
      </c>
      <c r="E57">
        <v>0.38342584569779303</v>
      </c>
      <c r="F57">
        <v>0.84682341331892208</v>
      </c>
      <c r="G57">
        <v>0.76565161060022524</v>
      </c>
      <c r="H57">
        <v>0.18729908952753549</v>
      </c>
      <c r="I57">
        <v>0.42853379026411087</v>
      </c>
      <c r="J57">
        <v>0.87028464207396961</v>
      </c>
      <c r="K57">
        <v>0.75982087482118965</v>
      </c>
      <c r="M57">
        <v>0.48195724664615824</v>
      </c>
      <c r="S57">
        <f t="shared" si="44"/>
        <v>0.35723584791826246</v>
      </c>
      <c r="T57">
        <f t="shared" si="42"/>
        <v>0.60784863624929142</v>
      </c>
      <c r="U57">
        <f t="shared" si="42"/>
        <v>0.80020700423411451</v>
      </c>
      <c r="V57">
        <f t="shared" si="42"/>
        <v>0.26280074522375457</v>
      </c>
      <c r="W57">
        <f t="shared" si="42"/>
        <v>0.55142794446866938</v>
      </c>
      <c r="X57">
        <f t="shared" si="42"/>
        <v>8.8506204708227773E-2</v>
      </c>
      <c r="Y57">
        <f t="shared" si="42"/>
        <v>0.46964341589707409</v>
      </c>
      <c r="Z57">
        <f t="shared" si="42"/>
        <v>0.62670057363664766</v>
      </c>
      <c r="AA57">
        <f t="shared" si="42"/>
        <v>0.87028464207396961</v>
      </c>
      <c r="AB57">
        <f t="shared" si="42"/>
        <v>0.30174903345951731</v>
      </c>
      <c r="BM57">
        <f t="shared" si="45"/>
        <v>1.6266935752193277E-6</v>
      </c>
      <c r="BN57">
        <f t="shared" si="43"/>
        <v>3.1839136968594968E-8</v>
      </c>
      <c r="BO57">
        <f t="shared" si="43"/>
        <v>2.3398445181872668E-7</v>
      </c>
      <c r="BP57">
        <f t="shared" si="43"/>
        <v>7.3507689574533902E-7</v>
      </c>
      <c r="BQ57">
        <f t="shared" si="43"/>
        <v>3.5855494667255501E-6</v>
      </c>
      <c r="BR57">
        <f t="shared" si="43"/>
        <v>2.9311119440735948E-6</v>
      </c>
      <c r="BS57">
        <f t="shared" si="43"/>
        <v>1.7540474468921877E-7</v>
      </c>
      <c r="BT57">
        <f t="shared" si="43"/>
        <v>9.182060469906249E-7</v>
      </c>
      <c r="BU57">
        <f t="shared" si="43"/>
        <v>3.7869767911490872E-6</v>
      </c>
      <c r="BV57">
        <f t="shared" si="43"/>
        <v>2.8866388090701903E-6</v>
      </c>
      <c r="EN57">
        <f>Sheet34!GJ57</f>
        <v>0.58750317875035196</v>
      </c>
      <c r="EO57">
        <f>Sheet34!GK57</f>
        <v>0.55076317089290239</v>
      </c>
      <c r="EP57">
        <f>Sheet34!GL57</f>
        <v>0.92143012425277848</v>
      </c>
      <c r="EQ57">
        <f>Sheet34!GM57</f>
        <v>0.44810837249947938</v>
      </c>
      <c r="ER57">
        <f>Sheet34!GN57</f>
        <v>0.35462642347237694</v>
      </c>
      <c r="ES57">
        <f>Sheet34!GO57</f>
        <v>9.5069796883706509E-2</v>
      </c>
      <c r="ET57">
        <f>Sheet34!GP57</f>
        <v>0.53558801283960633</v>
      </c>
      <c r="EU57">
        <f>Sheet34!GQ57</f>
        <v>0.47436186740404312</v>
      </c>
      <c r="EV57">
        <f>Sheet34!GR57</f>
        <v>0.76565161060022524</v>
      </c>
      <c r="EW57">
        <f>Sheet34!GS57</f>
        <v>0.38407682714086755</v>
      </c>
      <c r="EZ57">
        <v>-3.3704031974700843</v>
      </c>
      <c r="FA57">
        <v>12.442494485327872</v>
      </c>
      <c r="FB57">
        <v>-3.4425445004292814</v>
      </c>
      <c r="FC57">
        <v>1.8379867466990735E-9</v>
      </c>
      <c r="FD57">
        <v>-2.6468756648740084</v>
      </c>
      <c r="FE57">
        <v>2.0902849056115465E-5</v>
      </c>
      <c r="FF57">
        <v>1.3947942539255429E-10</v>
      </c>
      <c r="FG57">
        <v>-3.006634936154549</v>
      </c>
      <c r="FH57">
        <v>5.6592972414081255E-8</v>
      </c>
      <c r="FI57">
        <v>2.3942852180556574E-2</v>
      </c>
      <c r="FL57">
        <f>Sheet34!FX57</f>
        <v>-1.1596447903773015</v>
      </c>
      <c r="FM57">
        <f>Sheet34!FY57</f>
        <v>4.2866600912547659</v>
      </c>
      <c r="FN57">
        <f>Sheet34!FZ57</f>
        <v>-1.1844561091770811</v>
      </c>
      <c r="FO57">
        <f>Sheet34!GA57</f>
        <v>2.1774521584029415E-10</v>
      </c>
      <c r="FP57">
        <f>Sheet34!GB57</f>
        <v>-0.91077479475897616</v>
      </c>
      <c r="FQ57">
        <f>Sheet34!GC57</f>
        <v>2.4854456176714156E-6</v>
      </c>
      <c r="FR57">
        <f>Sheet34!GD57</f>
        <v>1.6377101481620021E-11</v>
      </c>
      <c r="FS57">
        <f>Sheet34!GE57</f>
        <v>-1.0344788135511516</v>
      </c>
      <c r="FT57">
        <f>Sheet34!GF57</f>
        <v>6.611470497209023E-9</v>
      </c>
      <c r="FU57">
        <f>Sheet34!GG57</f>
        <v>2.6919243185337862E-3</v>
      </c>
      <c r="FX57">
        <f t="shared" si="46"/>
        <v>-1.3807206310865798</v>
      </c>
      <c r="FY57">
        <f t="shared" si="46"/>
        <v>5.1022435306620757</v>
      </c>
      <c r="FZ57">
        <f t="shared" si="46"/>
        <v>-1.4102649483023011</v>
      </c>
      <c r="GA57">
        <f t="shared" si="46"/>
        <v>3.7976936892617203E-10</v>
      </c>
      <c r="GB57">
        <f t="shared" si="46"/>
        <v>-1.0843848817704793</v>
      </c>
      <c r="GC57">
        <f t="shared" si="46"/>
        <v>4.3271859615158202E-6</v>
      </c>
      <c r="GD57">
        <f t="shared" si="46"/>
        <v>2.8687333872713443E-11</v>
      </c>
      <c r="GE57">
        <f t="shared" si="46"/>
        <v>-1.2316944258114912</v>
      </c>
      <c r="GF57">
        <f t="shared" si="46"/>
        <v>1.1609620688896244E-8</v>
      </c>
      <c r="GG57">
        <f t="shared" si="46"/>
        <v>4.8170171047360643E-3</v>
      </c>
      <c r="GJ57">
        <f t="shared" si="47"/>
        <v>0.58888389938143859</v>
      </c>
      <c r="GK57">
        <f t="shared" si="47"/>
        <v>0.54566092736224037</v>
      </c>
      <c r="GL57">
        <f t="shared" si="47"/>
        <v>0.9228403892010808</v>
      </c>
      <c r="GM57">
        <f t="shared" si="47"/>
        <v>0.44810837249909963</v>
      </c>
      <c r="GN57">
        <f t="shared" si="47"/>
        <v>0.35571080835414742</v>
      </c>
      <c r="GO57">
        <f t="shared" si="47"/>
        <v>9.5069792556520552E-2</v>
      </c>
      <c r="GP57">
        <f t="shared" si="47"/>
        <v>0.53558801283957769</v>
      </c>
      <c r="GQ57">
        <f t="shared" si="47"/>
        <v>0.47559356182985463</v>
      </c>
      <c r="GR57">
        <f t="shared" si="47"/>
        <v>0.76565161058861564</v>
      </c>
      <c r="GS57">
        <f t="shared" si="47"/>
        <v>0.3840720101237628</v>
      </c>
    </row>
    <row r="58" spans="1:201">
      <c r="A58">
        <v>57</v>
      </c>
      <c r="B58">
        <v>0.31932565343771185</v>
      </c>
      <c r="C58">
        <v>0.83261929502420484</v>
      </c>
      <c r="D58">
        <v>0.91192393803959859</v>
      </c>
      <c r="E58">
        <v>0.55236013188009869</v>
      </c>
      <c r="F58">
        <v>0.89830060348973506</v>
      </c>
      <c r="G58">
        <v>0.38407682714086755</v>
      </c>
      <c r="H58">
        <v>0.80309432094936983</v>
      </c>
      <c r="I58">
        <v>0.38999298551565542</v>
      </c>
      <c r="J58">
        <v>0.30174903345951731</v>
      </c>
      <c r="K58">
        <v>0.86052995929402476</v>
      </c>
      <c r="M58">
        <v>0.18293339959784022</v>
      </c>
      <c r="S58">
        <f t="shared" si="44"/>
        <v>0.33412373410828411</v>
      </c>
      <c r="T58">
        <f t="shared" si="42"/>
        <v>0.68087951124317914</v>
      </c>
      <c r="U58">
        <f t="shared" si="42"/>
        <v>0.22345822846328811</v>
      </c>
      <c r="V58">
        <f t="shared" si="42"/>
        <v>8.059026241155795E-2</v>
      </c>
      <c r="W58">
        <f t="shared" si="42"/>
        <v>0.78783989191738046</v>
      </c>
      <c r="X58">
        <f t="shared" si="42"/>
        <v>0.48816669024348314</v>
      </c>
      <c r="Y58">
        <f t="shared" si="42"/>
        <v>0.20411088978242972</v>
      </c>
      <c r="Z58">
        <f t="shared" si="42"/>
        <v>0.88028471277701992</v>
      </c>
      <c r="AA58">
        <f t="shared" si="42"/>
        <v>0.75982087482118965</v>
      </c>
      <c r="AB58">
        <f t="shared" si="42"/>
        <v>0.86052995929402476</v>
      </c>
      <c r="BM58">
        <f t="shared" si="45"/>
        <v>5.0984436471710833E-7</v>
      </c>
      <c r="BN58">
        <f t="shared" si="43"/>
        <v>3.4662744522330199E-6</v>
      </c>
      <c r="BO58">
        <f t="shared" si="43"/>
        <v>4.1580263438482486E-6</v>
      </c>
      <c r="BP58">
        <f t="shared" si="43"/>
        <v>1.5255085764530002E-6</v>
      </c>
      <c r="BQ58">
        <f t="shared" si="43"/>
        <v>4.0347198711501115E-6</v>
      </c>
      <c r="BR58">
        <f t="shared" si="43"/>
        <v>7.3757504573297937E-7</v>
      </c>
      <c r="BS58">
        <f t="shared" si="43"/>
        <v>3.2248024417056474E-6</v>
      </c>
      <c r="BT58">
        <f t="shared" si="43"/>
        <v>7.604726437570712E-7</v>
      </c>
      <c r="BU58">
        <f t="shared" si="43"/>
        <v>4.5526239596876452E-7</v>
      </c>
      <c r="BV58">
        <f t="shared" si="43"/>
        <v>3.70255905421288E-6</v>
      </c>
      <c r="EN58">
        <f>Sheet34!GJ58</f>
        <v>2.7831497930966446E-2</v>
      </c>
      <c r="EO58">
        <f>Sheet34!GK58</f>
        <v>0.74014756445072749</v>
      </c>
      <c r="EP58">
        <f>Sheet34!GL58</f>
        <v>0.10968508658044694</v>
      </c>
      <c r="EQ58">
        <f>Sheet34!GM58</f>
        <v>0.45109575170894867</v>
      </c>
      <c r="ER58">
        <f>Sheet34!GN58</f>
        <v>0.28589874688489653</v>
      </c>
      <c r="ES58">
        <f>Sheet34!GO58</f>
        <v>0.51653787346899105</v>
      </c>
      <c r="ET58">
        <f>Sheet34!GP58</f>
        <v>0.25096598745751619</v>
      </c>
      <c r="EU58">
        <f>Sheet34!GQ58</f>
        <v>0.22026320037590455</v>
      </c>
      <c r="EV58">
        <f>Sheet34!GR58</f>
        <v>0.18729908952753549</v>
      </c>
      <c r="EW58">
        <f>Sheet34!GS58</f>
        <v>0.80309432094936983</v>
      </c>
      <c r="EZ58">
        <v>-3.5849175797641064</v>
      </c>
      <c r="FA58">
        <v>12.517659701392875</v>
      </c>
      <c r="FB58">
        <v>-3.4180735512552647</v>
      </c>
      <c r="FC58">
        <v>1.8444247219438017E-9</v>
      </c>
      <c r="FD58">
        <v>-2.6697101933100895</v>
      </c>
      <c r="FE58">
        <v>2.0875021900768809E-5</v>
      </c>
      <c r="FF58">
        <v>1.400437317455687E-10</v>
      </c>
      <c r="FG58">
        <v>-2.8688936989493987</v>
      </c>
      <c r="FH58">
        <v>5.6547104960083361E-8</v>
      </c>
      <c r="FI58">
        <v>2.391438833251136E-2</v>
      </c>
      <c r="FL58">
        <f>Sheet34!FX58</f>
        <v>-1.2370229574193348</v>
      </c>
      <c r="FM58">
        <f>Sheet34!FY58</f>
        <v>4.3253927654513813</v>
      </c>
      <c r="FN58">
        <f>Sheet34!FZ58</f>
        <v>-1.1796236978668184</v>
      </c>
      <c r="FO58">
        <f>Sheet34!GA58</f>
        <v>2.1917543820416454E-10</v>
      </c>
      <c r="FP58">
        <f>Sheet34!GB58</f>
        <v>-0.92132306279488485</v>
      </c>
      <c r="FQ58">
        <f>Sheet34!GC58</f>
        <v>2.4901879544568049E-6</v>
      </c>
      <c r="FR58">
        <f>Sheet34!GD58</f>
        <v>1.6492811532003079E-11</v>
      </c>
      <c r="FS58">
        <f>Sheet34!GE58</f>
        <v>-0.99011890466224584</v>
      </c>
      <c r="FT58">
        <f>Sheet34!GF58</f>
        <v>6.628654541466546E-9</v>
      </c>
      <c r="FU58">
        <f>Sheet34!GG58</f>
        <v>2.6933602396254745E-3</v>
      </c>
      <c r="FX58">
        <f t="shared" si="46"/>
        <v>-1.471812419653812</v>
      </c>
      <c r="FY58">
        <f t="shared" si="46"/>
        <v>5.1446194590455301</v>
      </c>
      <c r="FZ58">
        <f t="shared" si="46"/>
        <v>-1.4034686832056629</v>
      </c>
      <c r="GA58">
        <f t="shared" si="46"/>
        <v>3.8170036657812822E-10</v>
      </c>
      <c r="GB58">
        <f t="shared" si="46"/>
        <v>-1.0961617758464053</v>
      </c>
      <c r="GC58">
        <f t="shared" si="46"/>
        <v>4.3286713490880049E-6</v>
      </c>
      <c r="GD58">
        <f t="shared" si="46"/>
        <v>2.8847903553359642E-11</v>
      </c>
      <c r="GE58">
        <f t="shared" si="46"/>
        <v>-1.1779963840909611</v>
      </c>
      <c r="GF58">
        <f t="shared" si="46"/>
        <v>1.1620499583328226E-8</v>
      </c>
      <c r="GG58">
        <f t="shared" si="46"/>
        <v>4.8154630489140628E-3</v>
      </c>
      <c r="GJ58">
        <f t="shared" si="47"/>
        <v>2.9303310350620258E-2</v>
      </c>
      <c r="GK58">
        <f t="shared" si="47"/>
        <v>0.73500294499168195</v>
      </c>
      <c r="GL58">
        <f t="shared" si="47"/>
        <v>0.11108855526365261</v>
      </c>
      <c r="GM58">
        <f t="shared" si="47"/>
        <v>0.45109575170856697</v>
      </c>
      <c r="GN58">
        <f t="shared" si="47"/>
        <v>0.28699490866074295</v>
      </c>
      <c r="GO58">
        <f t="shared" si="47"/>
        <v>0.51653786914031974</v>
      </c>
      <c r="GP58">
        <f t="shared" si="47"/>
        <v>0.25096598745748733</v>
      </c>
      <c r="GQ58">
        <f t="shared" si="47"/>
        <v>0.22144119675999552</v>
      </c>
      <c r="GR58">
        <f t="shared" si="47"/>
        <v>0.18729908951591498</v>
      </c>
      <c r="GS58">
        <f t="shared" si="47"/>
        <v>0.80308950548632096</v>
      </c>
    </row>
    <row r="59" spans="1:201">
      <c r="EN59">
        <f>Sheet34!GJ59</f>
        <v>0.42089969126925819</v>
      </c>
      <c r="EO59">
        <f>Sheet34!GK59</f>
        <v>0.78059487790666171</v>
      </c>
      <c r="EP59">
        <f>Sheet34!GL59</f>
        <v>0.83617155016637612</v>
      </c>
      <c r="EQ59">
        <f>Sheet34!GM59</f>
        <v>0.86197462624759347</v>
      </c>
      <c r="ER59">
        <f>Sheet34!GN59</f>
        <v>0.20128161690641672</v>
      </c>
      <c r="ES59">
        <f>Sheet34!GO59</f>
        <v>0.41786606892789846</v>
      </c>
      <c r="ET59">
        <f>Sheet34!GP59</f>
        <v>0.17609738945263032</v>
      </c>
      <c r="EU59">
        <f>Sheet34!GQ59</f>
        <v>0.2132080326611506</v>
      </c>
      <c r="EV59">
        <f>Sheet34!GR59</f>
        <v>0.42853379026411087</v>
      </c>
      <c r="EW59">
        <f>Sheet34!GS59</f>
        <v>0.38999298551565542</v>
      </c>
      <c r="EZ59">
        <v>-5.237074101121201</v>
      </c>
      <c r="FA59">
        <v>18.476344411130999</v>
      </c>
      <c r="FB59">
        <v>-5.1452751760817144</v>
      </c>
      <c r="FC59">
        <v>2.6634307204209295E-9</v>
      </c>
      <c r="FD59">
        <v>-3.8417516020456204</v>
      </c>
      <c r="FE59">
        <v>3.0286399600341692E-5</v>
      </c>
      <c r="FF59">
        <v>2.021486759628186E-10</v>
      </c>
      <c r="FG59">
        <v>-4.2872629640720739</v>
      </c>
      <c r="FH59">
        <v>8.1899378360352835E-8</v>
      </c>
      <c r="FI59">
        <v>3.4989061025055196E-2</v>
      </c>
      <c r="FL59">
        <f>Sheet34!FX59</f>
        <v>-1.804237265733714</v>
      </c>
      <c r="FM59">
        <f>Sheet34!FY59</f>
        <v>6.3737894024910684</v>
      </c>
      <c r="FN59">
        <f>Sheet34!FZ59</f>
        <v>-1.7726600794282819</v>
      </c>
      <c r="FO59">
        <f>Sheet34!GA59</f>
        <v>3.1595300736268175E-10</v>
      </c>
      <c r="FP59">
        <f>Sheet34!GB59</f>
        <v>-1.3237144345761267</v>
      </c>
      <c r="FQ59">
        <f>Sheet34!GC59</f>
        <v>3.6048588927507596E-6</v>
      </c>
      <c r="FR59">
        <f>Sheet34!GD59</f>
        <v>2.3766752242400333E-11</v>
      </c>
      <c r="FS59">
        <f>Sheet34!GE59</f>
        <v>-1.4771106190083771</v>
      </c>
      <c r="FT59">
        <f>Sheet34!GF59</f>
        <v>9.5814933133057841E-9</v>
      </c>
      <c r="FU59">
        <f>Sheet34!GG59</f>
        <v>3.929381475324306E-3</v>
      </c>
      <c r="FX59">
        <f t="shared" si="46"/>
        <v>-2.1475209492724625</v>
      </c>
      <c r="FY59">
        <f t="shared" si="46"/>
        <v>7.5840449033550605</v>
      </c>
      <c r="FZ59">
        <f t="shared" si="46"/>
        <v>-2.1099215890936249</v>
      </c>
      <c r="GA59">
        <f t="shared" si="46"/>
        <v>5.5070077866850653E-10</v>
      </c>
      <c r="GB59">
        <f t="shared" si="46"/>
        <v>-1.575518151323076</v>
      </c>
      <c r="GC59">
        <f t="shared" si="46"/>
        <v>6.2730129635098525E-6</v>
      </c>
      <c r="GD59">
        <f t="shared" si="46"/>
        <v>4.1604944614442155E-11</v>
      </c>
      <c r="GE59">
        <f t="shared" si="46"/>
        <v>-1.7581258535147466</v>
      </c>
      <c r="GF59">
        <f t="shared" si="46"/>
        <v>1.6813281818010488E-8</v>
      </c>
      <c r="GG59">
        <f t="shared" si="46"/>
        <v>7.0353494302973947E-3</v>
      </c>
      <c r="GJ59">
        <f t="shared" si="47"/>
        <v>0.42304721221853064</v>
      </c>
      <c r="GK59">
        <f t="shared" si="47"/>
        <v>0.77301083300330664</v>
      </c>
      <c r="GL59">
        <f t="shared" si="47"/>
        <v>0.83828147175546974</v>
      </c>
      <c r="GM59">
        <f t="shared" si="47"/>
        <v>0.8619746262470428</v>
      </c>
      <c r="GN59">
        <f t="shared" si="47"/>
        <v>0.20285713505773978</v>
      </c>
      <c r="GO59">
        <f t="shared" si="47"/>
        <v>0.41786606265488552</v>
      </c>
      <c r="GP59">
        <f t="shared" si="47"/>
        <v>0.17609738945258871</v>
      </c>
      <c r="GQ59">
        <f t="shared" si="47"/>
        <v>0.21496615851466536</v>
      </c>
      <c r="GR59">
        <f t="shared" si="47"/>
        <v>0.4285337902472976</v>
      </c>
      <c r="GS59">
        <f t="shared" si="47"/>
        <v>0.38998595016622511</v>
      </c>
    </row>
    <row r="60" spans="1:201">
      <c r="EN60">
        <f>Sheet34!GJ60</f>
        <v>0.35723584791826246</v>
      </c>
      <c r="EO60">
        <f>Sheet34!GK60</f>
        <v>0.60784863624929142</v>
      </c>
      <c r="EP60">
        <f>Sheet34!GL60</f>
        <v>0.80020700423411451</v>
      </c>
      <c r="EQ60">
        <f>Sheet34!GM60</f>
        <v>0.26280074522375457</v>
      </c>
      <c r="ER60">
        <f>Sheet34!GN60</f>
        <v>0.55142794446866938</v>
      </c>
      <c r="ES60">
        <f>Sheet34!GO60</f>
        <v>8.8506204708227773E-2</v>
      </c>
      <c r="ET60">
        <f>Sheet34!GP60</f>
        <v>0.46964341589707409</v>
      </c>
      <c r="EU60">
        <f>Sheet34!GQ60</f>
        <v>0.62670057363664766</v>
      </c>
      <c r="EV60">
        <f>Sheet34!GR60</f>
        <v>0.87028464207396961</v>
      </c>
      <c r="EW60">
        <f>Sheet34!GS60</f>
        <v>0.30174903345951731</v>
      </c>
      <c r="EZ60">
        <v>-3.4560668044900993</v>
      </c>
      <c r="FA60">
        <v>12.448839995305237</v>
      </c>
      <c r="FB60">
        <v>-3.3790157186611105</v>
      </c>
      <c r="FC60">
        <v>1.8243774652674428E-9</v>
      </c>
      <c r="FD60">
        <v>-2.6246291671793727</v>
      </c>
      <c r="FE60">
        <v>2.0776623174898087E-5</v>
      </c>
      <c r="FF60">
        <v>1.3843083170310032E-10</v>
      </c>
      <c r="FG60">
        <v>-3.0130304535350092</v>
      </c>
      <c r="FH60">
        <v>5.6221097488921915E-8</v>
      </c>
      <c r="FI60">
        <v>2.3881313753273955E-2</v>
      </c>
      <c r="FL60">
        <f>Sheet34!FX60</f>
        <v>-1.1895747055031483</v>
      </c>
      <c r="FM60">
        <f>Sheet34!FY60</f>
        <v>4.2904665448033379</v>
      </c>
      <c r="FN60">
        <f>Sheet34!FZ60</f>
        <v>-1.1630686352701531</v>
      </c>
      <c r="FO60">
        <f>Sheet34!GA60</f>
        <v>2.1618158514759554E-10</v>
      </c>
      <c r="FP60">
        <f>Sheet34!GB60</f>
        <v>-0.90346104408076799</v>
      </c>
      <c r="FQ60">
        <f>Sheet34!GC60</f>
        <v>2.470615210171273E-6</v>
      </c>
      <c r="FR60">
        <f>Sheet34!GD60</f>
        <v>1.625781005921996E-11</v>
      </c>
      <c r="FS60">
        <f>Sheet34!GE60</f>
        <v>-1.0370486151633633</v>
      </c>
      <c r="FT60">
        <f>Sheet34!GF60</f>
        <v>6.5690438912906467E-9</v>
      </c>
      <c r="FU60">
        <f>Sheet34!GG60</f>
        <v>2.6839777974006851E-3</v>
      </c>
      <c r="FX60">
        <f t="shared" si="46"/>
        <v>-1.4162239154018434</v>
      </c>
      <c r="FY60">
        <f t="shared" si="46"/>
        <v>5.1063038898535282</v>
      </c>
      <c r="FZ60">
        <f t="shared" si="46"/>
        <v>-1.3846633436092488</v>
      </c>
      <c r="GA60">
        <f t="shared" si="46"/>
        <v>3.7700117315958022E-10</v>
      </c>
      <c r="GB60">
        <f t="shared" si="46"/>
        <v>-1.0755778563906284</v>
      </c>
      <c r="GC60">
        <f t="shared" si="46"/>
        <v>4.3012160066439545E-6</v>
      </c>
      <c r="GD60">
        <f t="shared" si="46"/>
        <v>2.8475112223607994E-11</v>
      </c>
      <c r="GE60">
        <f t="shared" si="46"/>
        <v>-1.2346467990005279</v>
      </c>
      <c r="GF60">
        <f t="shared" si="46"/>
        <v>1.1534249251053772E-8</v>
      </c>
      <c r="GG60">
        <f t="shared" si="46"/>
        <v>4.8037113929880115E-3</v>
      </c>
      <c r="GJ60">
        <f t="shared" si="47"/>
        <v>0.35865207183366432</v>
      </c>
      <c r="GK60">
        <f t="shared" si="47"/>
        <v>0.60274233235943786</v>
      </c>
      <c r="GL60">
        <f t="shared" si="47"/>
        <v>0.80159166757772371</v>
      </c>
      <c r="GM60">
        <f t="shared" si="47"/>
        <v>0.2628007452233776</v>
      </c>
      <c r="GN60">
        <f t="shared" si="47"/>
        <v>0.55250352232506006</v>
      </c>
      <c r="GO60">
        <f t="shared" si="47"/>
        <v>8.8506200407011765E-2</v>
      </c>
      <c r="GP60">
        <f t="shared" si="47"/>
        <v>0.46964341589704561</v>
      </c>
      <c r="GQ60">
        <f t="shared" si="47"/>
        <v>0.6279352204356482</v>
      </c>
      <c r="GR60">
        <f t="shared" si="47"/>
        <v>0.87028464206243539</v>
      </c>
      <c r="GS60">
        <f t="shared" si="47"/>
        <v>0.30174422974812432</v>
      </c>
    </row>
    <row r="61" spans="1:201">
      <c r="EN61">
        <f>Sheet34!GJ61</f>
        <v>0.33412373410828411</v>
      </c>
      <c r="EO61">
        <f>Sheet34!GK61</f>
        <v>0.68087951124317914</v>
      </c>
      <c r="EP61">
        <f>Sheet34!GL61</f>
        <v>0.22345822846328811</v>
      </c>
      <c r="EQ61">
        <f>Sheet34!GM61</f>
        <v>8.059026241155795E-2</v>
      </c>
      <c r="ER61">
        <f>Sheet34!GN61</f>
        <v>0.78783989191738046</v>
      </c>
      <c r="ES61">
        <f>Sheet34!GO61</f>
        <v>0.48816669024348314</v>
      </c>
      <c r="ET61">
        <f>Sheet34!GP61</f>
        <v>0.20411088978242972</v>
      </c>
      <c r="EU61">
        <f>Sheet34!GQ61</f>
        <v>0.88028471277701992</v>
      </c>
      <c r="EV61">
        <f>Sheet34!GR61</f>
        <v>0.75982087482118965</v>
      </c>
      <c r="EW61">
        <f>Sheet34!GS61</f>
        <v>0.86052995929402476</v>
      </c>
      <c r="EZ61">
        <v>-3.9767790107011742</v>
      </c>
      <c r="FA61">
        <v>13.750578578712528</v>
      </c>
      <c r="FB61">
        <v>-3.8664108985470329</v>
      </c>
      <c r="FC61">
        <v>1.9501761786972173E-9</v>
      </c>
      <c r="FD61">
        <v>-2.814728376765268</v>
      </c>
      <c r="FE61">
        <v>2.2183996926738641E-5</v>
      </c>
      <c r="FF61">
        <v>1.4802120556436513E-10</v>
      </c>
      <c r="FG61">
        <v>-3.1184589775580212</v>
      </c>
      <c r="FH61">
        <v>5.993581440799285E-8</v>
      </c>
      <c r="FI61">
        <v>2.5776438828031909E-2</v>
      </c>
      <c r="FL61">
        <f>Sheet34!FX61</f>
        <v>-1.3695239706107465</v>
      </c>
      <c r="FM61">
        <f>Sheet34!FY61</f>
        <v>4.7417305711107014</v>
      </c>
      <c r="FN61">
        <f>Sheet34!FZ61</f>
        <v>-1.3315650083387272</v>
      </c>
      <c r="FO61">
        <f>Sheet34!GA61</f>
        <v>2.3128369290914701E-10</v>
      </c>
      <c r="FP61">
        <f>Sheet34!GB61</f>
        <v>-0.96949765231605012</v>
      </c>
      <c r="FQ61">
        <f>Sheet34!GC61</f>
        <v>2.6391899201814505E-6</v>
      </c>
      <c r="FR61">
        <f>Sheet34!GD61</f>
        <v>1.7398566317062305E-11</v>
      </c>
      <c r="FS61">
        <f>Sheet34!GE61</f>
        <v>-1.074036224517853</v>
      </c>
      <c r="FT61">
        <f>Sheet34!GF61</f>
        <v>7.0104295362322041E-9</v>
      </c>
      <c r="FU61">
        <f>Sheet34!GG61</f>
        <v>2.8896382236432037E-3</v>
      </c>
      <c r="FX61">
        <f t="shared" si="46"/>
        <v>-1.6302494746197893</v>
      </c>
      <c r="FY61">
        <f t="shared" si="46"/>
        <v>5.6426153718708836</v>
      </c>
      <c r="FZ61">
        <f t="shared" si="46"/>
        <v>-1.5850495973595577</v>
      </c>
      <c r="GA61">
        <f t="shared" si="46"/>
        <v>4.0317294148795402E-10</v>
      </c>
      <c r="GB61">
        <f t="shared" si="46"/>
        <v>-1.1540207247609717</v>
      </c>
      <c r="GC61">
        <f t="shared" si="46"/>
        <v>4.5936706208371687E-6</v>
      </c>
      <c r="GD61">
        <f t="shared" si="46"/>
        <v>3.0460830241792588E-11</v>
      </c>
      <c r="GE61">
        <f t="shared" si="46"/>
        <v>-1.2784784998218699</v>
      </c>
      <c r="GF61">
        <f t="shared" si="46"/>
        <v>1.2302968023408267E-8</v>
      </c>
      <c r="GG61">
        <f t="shared" si="46"/>
        <v>5.1783182840820733E-3</v>
      </c>
      <c r="GJ61">
        <f t="shared" si="47"/>
        <v>0.33575398358290393</v>
      </c>
      <c r="GK61">
        <f t="shared" si="47"/>
        <v>0.67523689587130831</v>
      </c>
      <c r="GL61">
        <f t="shared" si="47"/>
        <v>0.22504327806064767</v>
      </c>
      <c r="GM61">
        <f t="shared" si="47"/>
        <v>8.0590262411154773E-2</v>
      </c>
      <c r="GN61">
        <f t="shared" si="47"/>
        <v>0.78899391264214147</v>
      </c>
      <c r="GO61">
        <f t="shared" si="47"/>
        <v>0.48816668564981253</v>
      </c>
      <c r="GP61">
        <f t="shared" si="47"/>
        <v>0.20411088978239927</v>
      </c>
      <c r="GQ61">
        <f t="shared" si="47"/>
        <v>0.8815631912768418</v>
      </c>
      <c r="GR61">
        <f t="shared" si="47"/>
        <v>0.75982087480888671</v>
      </c>
      <c r="GS61">
        <f t="shared" si="47"/>
        <v>0.8605247809757407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S61"/>
  <sheetViews>
    <sheetView topLeftCell="FF43" workbookViewId="0">
      <selection activeCell="FV55" sqref="FV5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21.199292640441627</v>
      </c>
      <c r="EN2" t="s">
        <v>10</v>
      </c>
    </row>
    <row r="3" spans="1:201">
      <c r="A3">
        <v>2</v>
      </c>
      <c r="C3" t="s">
        <v>98</v>
      </c>
      <c r="H3" t="s">
        <v>97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21.199292640441627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1.747617614775951</v>
      </c>
      <c r="O7">
        <v>2.3016708326851694</v>
      </c>
      <c r="P7">
        <v>1.9865090866923738</v>
      </c>
      <c r="Q7">
        <v>2.2754522171015097</v>
      </c>
      <c r="S7">
        <f>N7+$M23</f>
        <v>1.8626732008652145</v>
      </c>
      <c r="T7">
        <f t="shared" ref="T7:V16" si="0">O7+$M23</f>
        <v>2.4167264187744326</v>
      </c>
      <c r="U7">
        <f t="shared" si="0"/>
        <v>2.1015646727816373</v>
      </c>
      <c r="V7">
        <f t="shared" si="0"/>
        <v>2.3905078031907729</v>
      </c>
      <c r="X7">
        <f xml:space="preserve"> IF(S7&gt;0,S7,0)</f>
        <v>1.8626732008652145</v>
      </c>
      <c r="Y7">
        <f t="shared" ref="Y7:AA16" si="1" xml:space="preserve"> IF(T7&gt;0,T7,0)</f>
        <v>2.4167264187744326</v>
      </c>
      <c r="Z7">
        <f t="shared" si="1"/>
        <v>2.1015646727816373</v>
      </c>
      <c r="AA7">
        <f t="shared" si="1"/>
        <v>2.3905078031907729</v>
      </c>
      <c r="AC7">
        <f t="array" ref="AC7:AF16">MMULT(B36:K45,X7:AA16)</f>
        <v>10.511045217279547</v>
      </c>
      <c r="AD7">
        <v>13.848168611516412</v>
      </c>
      <c r="AE7">
        <v>11.927926576719219</v>
      </c>
      <c r="AF7">
        <v>13.643836958024616</v>
      </c>
      <c r="AH7">
        <f>AC7+$M36</f>
        <v>11.424521939001652</v>
      </c>
      <c r="AI7">
        <f t="shared" ref="AI7:AK16" si="2">AD7+$M36</f>
        <v>14.761645333238517</v>
      </c>
      <c r="AJ7">
        <f t="shared" si="2"/>
        <v>12.841403298441325</v>
      </c>
      <c r="AK7">
        <f t="shared" si="2"/>
        <v>14.557313679746722</v>
      </c>
      <c r="AM7">
        <f xml:space="preserve"> IF(AH7&gt;0,AH7,0)</f>
        <v>11.424521939001652</v>
      </c>
      <c r="AN7">
        <f t="shared" ref="AN7:AP16" si="3" xml:space="preserve"> IF(AI7&gt;0,AI7,0)</f>
        <v>14.761645333238517</v>
      </c>
      <c r="AO7">
        <f t="shared" si="3"/>
        <v>12.841403298441325</v>
      </c>
      <c r="AP7">
        <f t="shared" si="3"/>
        <v>14.557313679746722</v>
      </c>
      <c r="AR7">
        <f t="array" ref="AR7:AU16">MMULT(B49:K58,AM7:AP16)</f>
        <v>39.409116660598414</v>
      </c>
      <c r="AS7">
        <v>53.292687262357248</v>
      </c>
      <c r="AT7">
        <v>44.152396693406914</v>
      </c>
      <c r="AU7">
        <v>52.359759908201326</v>
      </c>
      <c r="AW7">
        <f>AR7+$M49</f>
        <v>40.306100475147133</v>
      </c>
      <c r="AX7">
        <f t="shared" ref="AX7:AZ16" si="4">AS7+$M49</f>
        <v>54.189671076905967</v>
      </c>
      <c r="AY7">
        <f t="shared" si="4"/>
        <v>45.049380507955632</v>
      </c>
      <c r="AZ7">
        <f t="shared" si="4"/>
        <v>53.256743722750045</v>
      </c>
      <c r="BB7">
        <f>EXP(AW7-AW$20)</f>
        <v>9.4769560500738904E-17</v>
      </c>
      <c r="BC7">
        <f t="shared" ref="BC7:BE16" si="5">EXP(AX7-AX$20)</f>
        <v>8.9398949265228998E-23</v>
      </c>
      <c r="BD7">
        <f t="shared" si="5"/>
        <v>1.7099665687181965E-18</v>
      </c>
      <c r="BE7">
        <f t="shared" si="5"/>
        <v>4.0375234902721504E-22</v>
      </c>
      <c r="BG7">
        <f>BB7/BB$20</f>
        <v>9.3895399952163398E-17</v>
      </c>
      <c r="BH7">
        <f t="shared" ref="BH7:BJ16" si="6">BC7/BC$20</f>
        <v>8.9203698183377352E-23</v>
      </c>
      <c r="BI7">
        <f t="shared" si="6"/>
        <v>1.7018662097939896E-18</v>
      </c>
      <c r="BJ7">
        <f t="shared" si="6"/>
        <v>4.0300313862148608E-22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9.3895399952163398E-17</v>
      </c>
      <c r="BZ7">
        <f>$BH$7-$BM$7</f>
        <v>-1</v>
      </c>
      <c r="CA7">
        <f>$BI$7-$BN$7</f>
        <v>1.7018662097939896E-18</v>
      </c>
      <c r="CB7">
        <f>$BJ$7-$BO$7</f>
        <v>4.0300313862148608E-22</v>
      </c>
      <c r="CD7">
        <f t="array" ref="CD7:CM16">(1/4)*(MMULT($AM$7:$AP$16,$BY$23:$CH$26))</f>
        <v>-3.6904113333096289</v>
      </c>
      <c r="CE7">
        <v>13.339854814278837</v>
      </c>
      <c r="CF7">
        <v>-3.6393284185161026</v>
      </c>
      <c r="CG7">
        <v>4.0830093763230855E-9</v>
      </c>
      <c r="CH7">
        <v>-2.8555763974391875</v>
      </c>
      <c r="CI7">
        <v>4.638482252861701E-5</v>
      </c>
      <c r="CJ7">
        <v>3.1186417041115127E-10</v>
      </c>
      <c r="CK7">
        <v>-3.2103507953212298</v>
      </c>
      <c r="CL7">
        <v>1.2699904144736493E-7</v>
      </c>
      <c r="CM7">
        <v>5.5765614090869366E-2</v>
      </c>
      <c r="CO7">
        <f>(1/4)*SUM($BY$7:$CB$7)</f>
        <v>-0.24999999999999997</v>
      </c>
      <c r="CR7">
        <f t="array" ref="CR7:CU16">MMULT(S49:AB58,BY7:CB16)</f>
        <v>-0.78978068024184145</v>
      </c>
      <c r="CS7">
        <v>-0.15320376677167252</v>
      </c>
      <c r="CT7">
        <v>-7.83146308229241E-2</v>
      </c>
      <c r="CU7">
        <v>-0.18006276532064888</v>
      </c>
      <c r="CW7">
        <f>IF($AH$7&gt;0,$CR$7,0)</f>
        <v>-0.78978068024184145</v>
      </c>
      <c r="CX7">
        <f>IF($AI$7&gt;0,$CS$7,0)</f>
        <v>-0.15320376677167252</v>
      </c>
      <c r="CY7">
        <f>IF($AJ$7&gt;0,$CT$7,0)</f>
        <v>-7.83146308229241E-2</v>
      </c>
      <c r="CZ7">
        <f>IF($AK$7&gt;0,$CU$7,0)</f>
        <v>-0.18006276532064888</v>
      </c>
      <c r="DB7">
        <f t="array" ref="DB7:DK16">(1/4)*(MMULT($X$7:$AA$16,$CW$23:$DF$26))</f>
        <v>-0.60909490133073696</v>
      </c>
      <c r="DC7">
        <v>6.9540316647987432E-2</v>
      </c>
      <c r="DD7">
        <v>0.14613536554455109</v>
      </c>
      <c r="DE7">
        <v>1.2890950595974346</v>
      </c>
      <c r="DF7">
        <v>0.68179992410573709</v>
      </c>
      <c r="DG7">
        <v>-0.12775403362508359</v>
      </c>
      <c r="DH7">
        <v>1.2782611174239205</v>
      </c>
      <c r="DI7">
        <v>0.7275829080511983</v>
      </c>
      <c r="DJ7">
        <v>3.604369808915539E-2</v>
      </c>
      <c r="DK7">
        <v>0.31447983361553611</v>
      </c>
      <c r="DM7">
        <f>(1/4)*SUM($CW$7:$CZ$7)</f>
        <v>-0.30034046078927173</v>
      </c>
      <c r="DO7">
        <f t="array" ref="DO7:DR16">MMULT(S36:AB45,CW7:CZ16)</f>
        <v>0.27168659760599601</v>
      </c>
      <c r="DP7">
        <v>1.0882313617030395</v>
      </c>
      <c r="DQ7">
        <v>0.42882256070695546</v>
      </c>
      <c r="DR7">
        <v>0.31788439180208883</v>
      </c>
      <c r="DT7">
        <f>IF($S$7&gt;0,$DO$7,0)</f>
        <v>0.27168659760599601</v>
      </c>
      <c r="DU7">
        <f>IF($T$7&gt;0,$DP$7,0)</f>
        <v>1.0882313617030395</v>
      </c>
      <c r="DV7">
        <f>IF($U$7&gt;0,$DQ$7,0)</f>
        <v>0.42882256070695546</v>
      </c>
      <c r="DW7">
        <f>IF($V$7&gt;0,$DR$7,0)</f>
        <v>0.31788439180208883</v>
      </c>
      <c r="DY7">
        <f t="array" ref="DY7:EH16">(1/4)*(MMULT($C$7:$F$16,$DT$23:$EC$26))</f>
        <v>0.16418879521762564</v>
      </c>
      <c r="DZ7">
        <v>0.62259874498083989</v>
      </c>
      <c r="EA7">
        <v>0.41182039026608375</v>
      </c>
      <c r="EB7">
        <v>0.15854965376823626</v>
      </c>
      <c r="EC7">
        <v>0.39730690042130606</v>
      </c>
      <c r="ED7">
        <v>0.39833761372643683</v>
      </c>
      <c r="EE7">
        <v>0.21744055590073533</v>
      </c>
      <c r="EF7">
        <v>0.24175615310360829</v>
      </c>
      <c r="EG7">
        <v>0.45358562814316794</v>
      </c>
      <c r="EH7">
        <v>0.24222345308058491</v>
      </c>
      <c r="EJ7">
        <f>(1/4)*SUM($DT$7:$DW$7)</f>
        <v>0.52665622795451994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1.8286206449316909</v>
      </c>
      <c r="O8">
        <v>3.2084831465207944</v>
      </c>
      <c r="P8">
        <v>1.546992063300763</v>
      </c>
      <c r="Q8">
        <v>2.6703959002074829</v>
      </c>
      <c r="S8">
        <f t="shared" ref="S8:S16" si="8">N8+$M24</f>
        <v>1.9205103626970257</v>
      </c>
      <c r="T8">
        <f t="shared" si="0"/>
        <v>3.3003728642861292</v>
      </c>
      <c r="U8">
        <f t="shared" si="0"/>
        <v>1.6388817810660978</v>
      </c>
      <c r="V8">
        <f t="shared" si="0"/>
        <v>2.7622856179728177</v>
      </c>
      <c r="X8">
        <f t="shared" ref="X8:X16" si="9" xml:space="preserve"> IF(S8&gt;0,S8,0)</f>
        <v>1.9205103626970257</v>
      </c>
      <c r="Y8">
        <f t="shared" si="1"/>
        <v>3.3003728642861292</v>
      </c>
      <c r="Z8">
        <f t="shared" si="1"/>
        <v>1.6388817810660978</v>
      </c>
      <c r="AA8">
        <f t="shared" si="1"/>
        <v>2.7622856179728177</v>
      </c>
      <c r="AC8">
        <v>9.6913732532776464</v>
      </c>
      <c r="AD8">
        <v>13.852103322789842</v>
      </c>
      <c r="AE8">
        <v>10.940232202916604</v>
      </c>
      <c r="AF8">
        <v>13.502982686266613</v>
      </c>
      <c r="AH8">
        <f t="shared" ref="AH8:AH16" si="10">AC8+$M37</f>
        <v>10.518495458747839</v>
      </c>
      <c r="AI8">
        <f t="shared" si="2"/>
        <v>14.679225528260035</v>
      </c>
      <c r="AJ8">
        <f t="shared" si="2"/>
        <v>11.767354408386797</v>
      </c>
      <c r="AK8">
        <f t="shared" si="2"/>
        <v>14.330104891736806</v>
      </c>
      <c r="AM8">
        <f t="shared" ref="AM8:AM16" si="11" xml:space="preserve"> IF(AH8&gt;0,AH8,0)</f>
        <v>10.518495458747839</v>
      </c>
      <c r="AN8">
        <f t="shared" si="3"/>
        <v>14.679225528260035</v>
      </c>
      <c r="AO8">
        <f t="shared" si="3"/>
        <v>11.767354408386797</v>
      </c>
      <c r="AP8">
        <f t="shared" si="3"/>
        <v>14.330104891736806</v>
      </c>
      <c r="AR8">
        <v>76.369328566531138</v>
      </c>
      <c r="AS8">
        <v>104.12674906326482</v>
      </c>
      <c r="AT8">
        <v>85.127583045408997</v>
      </c>
      <c r="AU8">
        <v>101.68612894548994</v>
      </c>
      <c r="AW8">
        <f t="shared" ref="AW8:AW16" si="12">AR8+$M50</f>
        <v>77.201183883104335</v>
      </c>
      <c r="AX8">
        <f t="shared" si="4"/>
        <v>104.95860437983802</v>
      </c>
      <c r="AY8">
        <f t="shared" si="4"/>
        <v>85.959438361982194</v>
      </c>
      <c r="AZ8">
        <f t="shared" si="4"/>
        <v>102.51798426206314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0.99077593539574682</v>
      </c>
      <c r="BH8">
        <f t="shared" si="6"/>
        <v>0.99781595775502485</v>
      </c>
      <c r="BI8">
        <f t="shared" si="6"/>
        <v>0.99526285538419679</v>
      </c>
      <c r="BJ8">
        <f t="shared" si="6"/>
        <v>0.99814438130816063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0.99077593539574682</v>
      </c>
      <c r="BZ8">
        <f>$BH$8-$BM$8</f>
        <v>0.99781595775502485</v>
      </c>
      <c r="CA8">
        <f>$BI$8-$BN$8</f>
        <v>0.99526285538419679</v>
      </c>
      <c r="CB8">
        <f>$BJ$8-$BO$8</f>
        <v>0.99814438130816063</v>
      </c>
      <c r="CD8">
        <v>-3.6698063820650084</v>
      </c>
      <c r="CE8">
        <v>12.770940521683036</v>
      </c>
      <c r="CF8">
        <v>-3.5825262216270182</v>
      </c>
      <c r="CG8">
        <v>3.7578416892781342E-9</v>
      </c>
      <c r="CH8">
        <v>-2.6291123863586972</v>
      </c>
      <c r="CI8">
        <v>4.2800760324799245E-5</v>
      </c>
      <c r="CJ8">
        <v>2.8702097990542268E-10</v>
      </c>
      <c r="CK8">
        <v>-2.9418385751389753</v>
      </c>
      <c r="CL8">
        <v>1.1685419433382759E-7</v>
      </c>
      <c r="CM8">
        <v>5.2300121847282457E-2</v>
      </c>
      <c r="CO8">
        <f>(1/4)*SUM($BY$8:$CB$8)</f>
        <v>0.99549978246078219</v>
      </c>
      <c r="CR8">
        <v>-7.3990340783536807E-2</v>
      </c>
      <c r="CS8">
        <v>0.27825026366613537</v>
      </c>
      <c r="CT8">
        <v>-0.18788934487702486</v>
      </c>
      <c r="CU8">
        <v>5.7890602850303383E-2</v>
      </c>
      <c r="CW8">
        <f>IF($AH$8&gt;0,$CR$8,0)</f>
        <v>-7.3990340783536807E-2</v>
      </c>
      <c r="CX8">
        <f>IF($AI$8&gt;0,$CS$8,0)</f>
        <v>0.27825026366613537</v>
      </c>
      <c r="CY8">
        <f>IF($AJ$8&gt;0,$CT$8,0)</f>
        <v>-0.18788934487702486</v>
      </c>
      <c r="CZ8">
        <f>IF($AK$8&gt;0,$CU$8,0)</f>
        <v>5.7890602850303383E-2</v>
      </c>
      <c r="DB8">
        <v>-0.66203618596156555</v>
      </c>
      <c r="DC8">
        <v>0.15705308974091886</v>
      </c>
      <c r="DD8">
        <v>0.22313974262357672</v>
      </c>
      <c r="DE8">
        <v>1.4501631394586054</v>
      </c>
      <c r="DF8">
        <v>0.80429656061252963</v>
      </c>
      <c r="DG8">
        <v>-0.17775613412456176</v>
      </c>
      <c r="DH8">
        <v>1.4392400020006142</v>
      </c>
      <c r="DI8">
        <v>0.74243065035331268</v>
      </c>
      <c r="DJ8">
        <v>7.5051293735189734E-2</v>
      </c>
      <c r="DK8">
        <v>0.45358446900855864</v>
      </c>
      <c r="DM8">
        <f>(1/4)*SUM($CW$8:$CZ$8)</f>
        <v>1.8565295213969272E-2</v>
      </c>
      <c r="DO8">
        <v>0.79593425859427269</v>
      </c>
      <c r="DP8">
        <v>2.2820834432932102</v>
      </c>
      <c r="DQ8">
        <v>1.161591139618553</v>
      </c>
      <c r="DR8">
        <v>1.89582995693092</v>
      </c>
      <c r="DT8">
        <f>IF($S$8&gt;0,$DO$8,0)</f>
        <v>0.79593425859427269</v>
      </c>
      <c r="DU8">
        <f>IF($T$8&gt;0,$DP$8,0)</f>
        <v>2.2820834432932102</v>
      </c>
      <c r="DV8">
        <f>IF($U$8&gt;0,$DQ$8,0)</f>
        <v>1.161591139618553</v>
      </c>
      <c r="DW8">
        <f>IF($V$8&gt;0,$DR$8,0)</f>
        <v>1.89582995693092</v>
      </c>
      <c r="DY8">
        <v>0.26948193300956158</v>
      </c>
      <c r="DZ8">
        <v>0.76912302141004085</v>
      </c>
      <c r="EA8">
        <v>0.57980352555284376</v>
      </c>
      <c r="EB8">
        <v>0.26921923778762114</v>
      </c>
      <c r="EC8">
        <v>0.47387450175624246</v>
      </c>
      <c r="ED8">
        <v>0.55538765901190923</v>
      </c>
      <c r="EE8">
        <v>0.47992283345898734</v>
      </c>
      <c r="EF8">
        <v>0.37159226223398856</v>
      </c>
      <c r="EG8">
        <v>0.57041605718296173</v>
      </c>
      <c r="EH8">
        <v>0.31849789767286002</v>
      </c>
      <c r="EJ8">
        <f>(1/4)*SUM($DT$8:$DW$8)</f>
        <v>1.5338596996092391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1.2329000901385274</v>
      </c>
      <c r="O9">
        <v>2.6938177465055864</v>
      </c>
      <c r="P9">
        <v>1.2609370422033255</v>
      </c>
      <c r="Q9">
        <v>2.4346970782832402</v>
      </c>
      <c r="S9">
        <f t="shared" si="8"/>
        <v>2.1450457503236242</v>
      </c>
      <c r="T9">
        <f t="shared" si="0"/>
        <v>3.6059634066906834</v>
      </c>
      <c r="U9">
        <f t="shared" si="0"/>
        <v>2.1730827023884225</v>
      </c>
      <c r="V9">
        <f t="shared" si="0"/>
        <v>3.3468427384683372</v>
      </c>
      <c r="X9">
        <f t="shared" si="9"/>
        <v>2.1450457503236242</v>
      </c>
      <c r="Y9">
        <f t="shared" si="1"/>
        <v>3.6059634066906834</v>
      </c>
      <c r="Z9">
        <f t="shared" si="1"/>
        <v>2.1730827023884225</v>
      </c>
      <c r="AA9">
        <f t="shared" si="1"/>
        <v>3.3468427384683372</v>
      </c>
      <c r="AC9">
        <v>10.851628020708512</v>
      </c>
      <c r="AD9">
        <v>14.602049612829832</v>
      </c>
      <c r="AE9">
        <v>12.13651772227575</v>
      </c>
      <c r="AF9">
        <v>14.024849651839466</v>
      </c>
      <c r="AH9">
        <f t="shared" si="10"/>
        <v>11.028576663543491</v>
      </c>
      <c r="AI9">
        <f t="shared" si="2"/>
        <v>14.778998255664812</v>
      </c>
      <c r="AJ9">
        <f t="shared" si="2"/>
        <v>12.313466365110729</v>
      </c>
      <c r="AK9">
        <f t="shared" si="2"/>
        <v>14.201798294674445</v>
      </c>
      <c r="AM9">
        <f t="shared" si="11"/>
        <v>11.028576663543491</v>
      </c>
      <c r="AN9">
        <f t="shared" si="3"/>
        <v>14.778998255664812</v>
      </c>
      <c r="AO9">
        <f t="shared" si="3"/>
        <v>12.313466365110729</v>
      </c>
      <c r="AP9">
        <f t="shared" si="3"/>
        <v>14.201798294674445</v>
      </c>
      <c r="AR9">
        <v>54.717706680802166</v>
      </c>
      <c r="AS9">
        <v>73.404087629814498</v>
      </c>
      <c r="AT9">
        <v>61.435710586431469</v>
      </c>
      <c r="AU9">
        <v>72.168658787915206</v>
      </c>
      <c r="AW9">
        <f t="shared" si="12"/>
        <v>55.651263090305676</v>
      </c>
      <c r="AX9">
        <f t="shared" si="4"/>
        <v>74.337644039318008</v>
      </c>
      <c r="AY9">
        <f t="shared" si="4"/>
        <v>62.369266995934979</v>
      </c>
      <c r="AZ9">
        <f t="shared" si="4"/>
        <v>73.102215197418715</v>
      </c>
      <c r="BB9">
        <f t="shared" si="13"/>
        <v>4.3751033270486131E-10</v>
      </c>
      <c r="BC9">
        <f t="shared" si="5"/>
        <v>5.0290493055976862E-14</v>
      </c>
      <c r="BD9">
        <f t="shared" si="5"/>
        <v>5.6874651505773843E-11</v>
      </c>
      <c r="BE9">
        <f t="shared" si="5"/>
        <v>1.6783935979539241E-13</v>
      </c>
      <c r="BG9">
        <f t="shared" si="14"/>
        <v>4.3347470913096337E-10</v>
      </c>
      <c r="BH9">
        <f t="shared" si="6"/>
        <v>5.0180656494621981E-14</v>
      </c>
      <c r="BI9">
        <f t="shared" si="6"/>
        <v>5.6605228056617583E-11</v>
      </c>
      <c r="BJ9">
        <f t="shared" si="6"/>
        <v>1.6752791394212972E-13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4.3347470913096337E-10</v>
      </c>
      <c r="BZ9">
        <f>$BH$9-$BM$9</f>
        <v>5.0180656494621981E-14</v>
      </c>
      <c r="CA9">
        <f>$BI$9-$BN$9</f>
        <v>5.6605228056617583E-11</v>
      </c>
      <c r="CB9">
        <f>$BJ$9-$BO$9</f>
        <v>-0.99999999999983247</v>
      </c>
      <c r="CD9">
        <v>-3.6947495639162025</v>
      </c>
      <c r="CE9">
        <v>13.026037381390131</v>
      </c>
      <c r="CF9">
        <v>-3.5504495722984273</v>
      </c>
      <c r="CG9">
        <v>3.9389669742670671E-9</v>
      </c>
      <c r="CH9">
        <v>-2.7566098557302836</v>
      </c>
      <c r="CI9">
        <v>4.4760218852222842E-5</v>
      </c>
      <c r="CJ9">
        <v>3.0087711131357667E-10</v>
      </c>
      <c r="CK9">
        <v>-3.078366563027636</v>
      </c>
      <c r="CL9">
        <v>1.2245387806689596E-7</v>
      </c>
      <c r="CM9">
        <v>5.4093286669845968E-2</v>
      </c>
      <c r="CO9">
        <f>(1/4)*SUM($BY$9:$CB$9)</f>
        <v>-0.24999999987742558</v>
      </c>
      <c r="CR9">
        <v>-0.27727901816193218</v>
      </c>
      <c r="CS9">
        <v>0.35183489132895335</v>
      </c>
      <c r="CT9">
        <v>3.2725735173207281E-2</v>
      </c>
      <c r="CU9">
        <v>7.6116769991568398E-2</v>
      </c>
      <c r="CW9">
        <f>IF($AH$9&gt;0,$CR$9,0)</f>
        <v>-0.27727901816193218</v>
      </c>
      <c r="CX9">
        <f>IF($AI$9&gt;0,$CS$9,0)</f>
        <v>0.35183489132895335</v>
      </c>
      <c r="CY9">
        <f>IF($AJ$9&gt;0,$CT$9,0)</f>
        <v>3.2725735173207281E-2</v>
      </c>
      <c r="CZ9">
        <f>IF($AK$9&gt;0,$CU$9,0)</f>
        <v>7.6116769991568398E-2</v>
      </c>
      <c r="DB9">
        <v>-0.7548471991883654</v>
      </c>
      <c r="DC9">
        <v>0.15752481526978321</v>
      </c>
      <c r="DD9">
        <v>0.24994853792920646</v>
      </c>
      <c r="DE9">
        <v>1.7202643261896229</v>
      </c>
      <c r="DF9">
        <v>0.91745208464414396</v>
      </c>
      <c r="DG9">
        <v>-0.21641630442019194</v>
      </c>
      <c r="DH9">
        <v>1.67816671513689</v>
      </c>
      <c r="DI9">
        <v>0.86554906536700604</v>
      </c>
      <c r="DJ9">
        <v>6.3620615832716637E-2</v>
      </c>
      <c r="DK9">
        <v>0.51166337808013052</v>
      </c>
      <c r="DM9">
        <f>(1/4)*SUM($CW$9:$CZ$9)</f>
        <v>4.584959458294921E-2</v>
      </c>
      <c r="DO9">
        <v>0.34302713474493268</v>
      </c>
      <c r="DP9">
        <v>1.7727523971862724</v>
      </c>
      <c r="DQ9">
        <v>0.75960583999993914</v>
      </c>
      <c r="DR9">
        <v>1.4030677036421499</v>
      </c>
      <c r="DT9">
        <f>IF($S$9&gt;0,$DO$9,0)</f>
        <v>0.34302713474493268</v>
      </c>
      <c r="DU9">
        <f>IF($T$9&gt;0,$DP$9,0)</f>
        <v>1.7727523971862724</v>
      </c>
      <c r="DV9">
        <f>IF($U$9&gt;0,$DQ$9,0)</f>
        <v>0.75960583999993914</v>
      </c>
      <c r="DW9">
        <f>IF($V$9&gt;0,$DR$9,0)</f>
        <v>1.4030677036421499</v>
      </c>
      <c r="DY9">
        <v>0.3597086714076535</v>
      </c>
      <c r="DZ9">
        <v>0.87116157570453989</v>
      </c>
      <c r="EA9">
        <v>0.59717715198622234</v>
      </c>
      <c r="EB9">
        <v>0.32071942320316355</v>
      </c>
      <c r="EC9">
        <v>0.70338721436337515</v>
      </c>
      <c r="ED9">
        <v>0.62819425840924881</v>
      </c>
      <c r="EE9">
        <v>0.4277610942534657</v>
      </c>
      <c r="EF9">
        <v>0.42049066903572485</v>
      </c>
      <c r="EG9">
        <v>0.75198101432078379</v>
      </c>
      <c r="EH9">
        <v>0.38861074671838647</v>
      </c>
      <c r="EJ9">
        <f>(1/4)*SUM($DT$9:$DW$9)</f>
        <v>1.0696132688933235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2.9302670876707171</v>
      </c>
      <c r="O10">
        <v>3.793211785504595</v>
      </c>
      <c r="P10">
        <v>3.2968649379949073</v>
      </c>
      <c r="Q10">
        <v>4.0066600906002323</v>
      </c>
      <c r="S10">
        <f t="shared" si="8"/>
        <v>3.6495104184478477</v>
      </c>
      <c r="T10">
        <f t="shared" si="0"/>
        <v>4.5124551162817257</v>
      </c>
      <c r="U10">
        <f t="shared" si="0"/>
        <v>4.0161082687720384</v>
      </c>
      <c r="V10">
        <f t="shared" si="0"/>
        <v>4.725903421377363</v>
      </c>
      <c r="X10">
        <f t="shared" si="9"/>
        <v>3.6495104184478477</v>
      </c>
      <c r="Y10">
        <f t="shared" si="1"/>
        <v>4.5124551162817257</v>
      </c>
      <c r="Z10">
        <f t="shared" si="1"/>
        <v>4.0161082687720384</v>
      </c>
      <c r="AA10">
        <f t="shared" si="1"/>
        <v>4.725903421377363</v>
      </c>
      <c r="AC10">
        <v>12.973858128571928</v>
      </c>
      <c r="AD10">
        <v>18.303584699310754</v>
      </c>
      <c r="AE10">
        <v>14.634575539725583</v>
      </c>
      <c r="AF10">
        <v>17.975518852489387</v>
      </c>
      <c r="AH10">
        <f t="shared" si="10"/>
        <v>13.557880035307885</v>
      </c>
      <c r="AI10">
        <f t="shared" si="2"/>
        <v>18.88760660604671</v>
      </c>
      <c r="AJ10">
        <f t="shared" si="2"/>
        <v>15.218597446461541</v>
      </c>
      <c r="AK10">
        <f t="shared" si="2"/>
        <v>18.559540759225342</v>
      </c>
      <c r="AM10">
        <f t="shared" si="11"/>
        <v>13.557880035307885</v>
      </c>
      <c r="AN10">
        <f t="shared" si="3"/>
        <v>18.88760660604671</v>
      </c>
      <c r="AO10">
        <f t="shared" si="3"/>
        <v>15.218597446461541</v>
      </c>
      <c r="AP10">
        <f t="shared" si="3"/>
        <v>18.559540759225342</v>
      </c>
      <c r="AR10">
        <v>56.461303430689242</v>
      </c>
      <c r="AS10">
        <v>76.58529974122176</v>
      </c>
      <c r="AT10">
        <v>62.912420499160341</v>
      </c>
      <c r="AU10">
        <v>74.697970003584757</v>
      </c>
      <c r="AW10">
        <f t="shared" si="12"/>
        <v>56.736496908357957</v>
      </c>
      <c r="AX10">
        <f t="shared" si="4"/>
        <v>76.860493218890483</v>
      </c>
      <c r="AY10">
        <f t="shared" si="4"/>
        <v>63.187613976829056</v>
      </c>
      <c r="AZ10">
        <f t="shared" si="4"/>
        <v>74.973163481253479</v>
      </c>
      <c r="BB10">
        <f t="shared" si="13"/>
        <v>1.2950882793366854E-9</v>
      </c>
      <c r="BC10">
        <f t="shared" si="5"/>
        <v>6.268236455240595E-13</v>
      </c>
      <c r="BD10">
        <f t="shared" si="5"/>
        <v>1.2892060255133615E-10</v>
      </c>
      <c r="BE10">
        <f t="shared" si="5"/>
        <v>1.0900246766561678E-12</v>
      </c>
      <c r="BG10">
        <f t="shared" si="14"/>
        <v>1.2831423013798728E-9</v>
      </c>
      <c r="BH10">
        <f t="shared" si="6"/>
        <v>6.2545463620208564E-13</v>
      </c>
      <c r="BI10">
        <f t="shared" si="6"/>
        <v>1.2830988701309397E-10</v>
      </c>
      <c r="BJ10">
        <f t="shared" si="6"/>
        <v>1.0880020064915985E-12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1.2831423013798728E-9</v>
      </c>
      <c r="BZ10">
        <f>$BH$10-$BM$10</f>
        <v>6.2545463620208564E-13</v>
      </c>
      <c r="CA10">
        <f>$BI$10-$BN$10</f>
        <v>1.2830988701309397E-10</v>
      </c>
      <c r="CB10">
        <f>$BJ$10-$BO$10</f>
        <v>1.0880020064915985E-12</v>
      </c>
      <c r="CD10">
        <v>-4.7219016515116774</v>
      </c>
      <c r="CE10">
        <v>16.487695656816662</v>
      </c>
      <c r="CF10">
        <v>-4.6398851881207088</v>
      </c>
      <c r="CG10">
        <v>4.845348016973636E-9</v>
      </c>
      <c r="CH10">
        <v>-3.388809889642511</v>
      </c>
      <c r="CI10">
        <v>5.5210084323822232E-5</v>
      </c>
      <c r="CJ10">
        <v>3.7006978760907201E-10</v>
      </c>
      <c r="CK10">
        <v>-3.8046493268512229</v>
      </c>
      <c r="CL10">
        <v>1.507145431425513E-7</v>
      </c>
      <c r="CM10">
        <v>6.7495033295172979E-2</v>
      </c>
      <c r="CO10">
        <f>(1/4)*SUM($BY$10:$CB$10)</f>
        <v>3.5329141125891513E-10</v>
      </c>
      <c r="CR10">
        <v>3.4034752966252109E-3</v>
      </c>
      <c r="CS10">
        <v>0.67473757450073679</v>
      </c>
      <c r="CT10">
        <v>0.6326569652561852</v>
      </c>
      <c r="CU10">
        <v>0.91604596439077168</v>
      </c>
      <c r="CW10">
        <f>IF($AH$10&gt;0,$CR$10,0)</f>
        <v>3.4034752966252109E-3</v>
      </c>
      <c r="CX10">
        <f>IF($AI$10&gt;0,$CS$10,0)</f>
        <v>0.67473757450073679</v>
      </c>
      <c r="CY10">
        <f>IF($AJ$10&gt;0,$CT$10,0)</f>
        <v>0.6326569652561852</v>
      </c>
      <c r="CZ10">
        <f>IF($AK$10&gt;0,$CU$10,0)</f>
        <v>0.91604596439077168</v>
      </c>
      <c r="DB10">
        <v>-1.1847793042847983</v>
      </c>
      <c r="DC10">
        <v>0.12614118820850845</v>
      </c>
      <c r="DD10">
        <v>0.26671427230572686</v>
      </c>
      <c r="DE10">
        <v>2.4817769163680499</v>
      </c>
      <c r="DF10">
        <v>1.3230085641631324</v>
      </c>
      <c r="DG10">
        <v>-0.2536231685601541</v>
      </c>
      <c r="DH10">
        <v>2.4587506301031077</v>
      </c>
      <c r="DI10">
        <v>1.3913093980012554</v>
      </c>
      <c r="DJ10">
        <v>5.5642969209237392E-2</v>
      </c>
      <c r="DK10">
        <v>0.60720700359817814</v>
      </c>
      <c r="DM10">
        <f>(1/4)*SUM($CW$10:$CZ$10)</f>
        <v>0.55671099486107978</v>
      </c>
      <c r="DO10">
        <v>5.5616519978316653E-3</v>
      </c>
      <c r="DP10">
        <v>0.97401896080808181</v>
      </c>
      <c r="DQ10">
        <v>0.62244768828925845</v>
      </c>
      <c r="DR10">
        <v>0.42756656996079767</v>
      </c>
      <c r="DT10">
        <f>IF($S$10&gt;0,$DO$10,0)</f>
        <v>5.5616519978316653E-3</v>
      </c>
      <c r="DU10">
        <f>IF($T$10&gt;0,$DP$10,0)</f>
        <v>0.97401896080808181</v>
      </c>
      <c r="DV10">
        <f>IF($U$10&gt;0,$DQ$10,0)</f>
        <v>0.62244768828925845</v>
      </c>
      <c r="DW10">
        <f>IF($V$10&gt;0,$DR$10,0)</f>
        <v>0.42756656996079767</v>
      </c>
      <c r="DY10">
        <v>0.17131925293129902</v>
      </c>
      <c r="DZ10">
        <v>0.61230679747319305</v>
      </c>
      <c r="EA10">
        <v>0.40805104308913898</v>
      </c>
      <c r="EB10">
        <v>0.21121785065186932</v>
      </c>
      <c r="EC10">
        <v>0.46757651800535738</v>
      </c>
      <c r="ED10">
        <v>0.39158297296691241</v>
      </c>
      <c r="EE10">
        <v>0.23571612583873269</v>
      </c>
      <c r="EF10">
        <v>0.28711093960635226</v>
      </c>
      <c r="EG10">
        <v>0.42915195449377325</v>
      </c>
      <c r="EH10">
        <v>0.21900660271024264</v>
      </c>
      <c r="EJ10">
        <f>(1/4)*SUM($DT$10:$DW$10)</f>
        <v>0.50739871776399237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1.9280291677293295</v>
      </c>
      <c r="O11">
        <v>2.2320749098565598</v>
      </c>
      <c r="P11">
        <v>2.2120646728206528</v>
      </c>
      <c r="Q11">
        <v>2.2190065497374696</v>
      </c>
      <c r="S11">
        <f t="shared" si="8"/>
        <v>1.9557982917446404</v>
      </c>
      <c r="T11">
        <f t="shared" si="0"/>
        <v>2.2598440338718704</v>
      </c>
      <c r="U11">
        <f t="shared" si="0"/>
        <v>2.2398337968359634</v>
      </c>
      <c r="V11">
        <f t="shared" si="0"/>
        <v>2.2467756737527802</v>
      </c>
      <c r="X11">
        <f t="shared" si="9"/>
        <v>1.9557982917446404</v>
      </c>
      <c r="Y11">
        <f t="shared" si="1"/>
        <v>2.2598440338718704</v>
      </c>
      <c r="Z11">
        <f t="shared" si="1"/>
        <v>2.2398337968359634</v>
      </c>
      <c r="AA11">
        <f t="shared" si="1"/>
        <v>2.2467756737527802</v>
      </c>
      <c r="AC11">
        <v>11.780826465488589</v>
      </c>
      <c r="AD11">
        <v>16.468229613325708</v>
      </c>
      <c r="AE11">
        <v>13.017980804575558</v>
      </c>
      <c r="AF11">
        <v>15.910996702443372</v>
      </c>
      <c r="AH11">
        <f t="shared" si="10"/>
        <v>12.155409420659987</v>
      </c>
      <c r="AI11">
        <f t="shared" si="2"/>
        <v>16.842812568497106</v>
      </c>
      <c r="AJ11">
        <f t="shared" si="2"/>
        <v>13.392563759746956</v>
      </c>
      <c r="AK11">
        <f t="shared" si="2"/>
        <v>16.285579657614768</v>
      </c>
      <c r="AM11">
        <f t="shared" si="11"/>
        <v>12.155409420659987</v>
      </c>
      <c r="AN11">
        <f t="shared" si="3"/>
        <v>16.842812568497106</v>
      </c>
      <c r="AO11">
        <f t="shared" si="3"/>
        <v>13.392563759746956</v>
      </c>
      <c r="AP11">
        <f t="shared" si="3"/>
        <v>16.285579657614768</v>
      </c>
      <c r="AR11">
        <v>68.06655460320772</v>
      </c>
      <c r="AS11">
        <v>92.340634146203726</v>
      </c>
      <c r="AT11">
        <v>76.159986031202109</v>
      </c>
      <c r="AU11">
        <v>90.262428569882928</v>
      </c>
      <c r="AW11">
        <f t="shared" si="12"/>
        <v>68.145572380048563</v>
      </c>
      <c r="AX11">
        <f t="shared" si="4"/>
        <v>92.419651923044569</v>
      </c>
      <c r="AY11">
        <f t="shared" si="4"/>
        <v>76.239003808042952</v>
      </c>
      <c r="AZ11">
        <f t="shared" si="4"/>
        <v>90.341446346723771</v>
      </c>
      <c r="BB11">
        <f t="shared" si="13"/>
        <v>1.1673414156561334E-4</v>
      </c>
      <c r="BC11">
        <f t="shared" si="5"/>
        <v>3.5842817351852644E-6</v>
      </c>
      <c r="BD11">
        <f t="shared" si="5"/>
        <v>6.0043902562303196E-5</v>
      </c>
      <c r="BE11">
        <f t="shared" si="5"/>
        <v>5.1498760304308095E-6</v>
      </c>
      <c r="BG11">
        <f t="shared" si="14"/>
        <v>1.1565737830229008E-4</v>
      </c>
      <c r="BH11">
        <f t="shared" si="6"/>
        <v>3.5764535124577272E-6</v>
      </c>
      <c r="BI11">
        <f t="shared" si="6"/>
        <v>5.9759465912568368E-5</v>
      </c>
      <c r="BJ11">
        <f t="shared" si="6"/>
        <v>5.1403198242080868E-6</v>
      </c>
      <c r="BL11">
        <v>1</v>
      </c>
      <c r="BM11">
        <v>0</v>
      </c>
      <c r="BN11">
        <v>0</v>
      </c>
      <c r="BO11">
        <v>0</v>
      </c>
      <c r="BQ11">
        <f t="shared" si="15"/>
        <v>9.0648783727720179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-0.99988434262169767</v>
      </c>
      <c r="BZ11">
        <f>$BH$11-$BM$11</f>
        <v>3.5764535124577272E-6</v>
      </c>
      <c r="CA11">
        <f>$BI$11-$BN$11</f>
        <v>5.9759465912568368E-5</v>
      </c>
      <c r="CB11">
        <f>$BJ$11-$BO$11</f>
        <v>5.1403198242080868E-6</v>
      </c>
      <c r="CD11">
        <v>-4.2107031421242764</v>
      </c>
      <c r="CE11">
        <v>14.608448843307828</v>
      </c>
      <c r="CF11">
        <v>-4.071394912896011</v>
      </c>
      <c r="CG11">
        <v>4.3359428799052616E-9</v>
      </c>
      <c r="CH11">
        <v>-3.0382648186981474</v>
      </c>
      <c r="CI11">
        <v>4.928297002601018E-5</v>
      </c>
      <c r="CJ11">
        <v>3.3123399557461457E-10</v>
      </c>
      <c r="CK11">
        <v>-3.3481409088522005</v>
      </c>
      <c r="CL11">
        <v>1.3465665007955277E-7</v>
      </c>
      <c r="CM11">
        <v>6.0005516968955008E-2</v>
      </c>
      <c r="CO11">
        <f>(1/4)*SUM($BY$11:$CB$11)</f>
        <v>-0.24995396659561211</v>
      </c>
      <c r="CR11">
        <v>0.52385521878869346</v>
      </c>
      <c r="CS11">
        <v>0.32486398542323325</v>
      </c>
      <c r="CT11">
        <v>-2.8293797483456153E-2</v>
      </c>
      <c r="CU11">
        <v>0.42910652165706115</v>
      </c>
      <c r="CW11">
        <f>IF($AH$11&gt;0,$CR$11,0)</f>
        <v>0.52385521878869346</v>
      </c>
      <c r="CX11">
        <f>IF($AI$11&gt;0,$CS$11,0)</f>
        <v>0.32486398542323325</v>
      </c>
      <c r="CY11">
        <f>IF($AJ$11&gt;0,$CT$11,0)</f>
        <v>-2.8293797483456153E-2</v>
      </c>
      <c r="CZ11">
        <f>IF($AK$11&gt;0,$CU$11,0)</f>
        <v>0.42910652165706115</v>
      </c>
      <c r="DB11">
        <v>-0.61771018033764546</v>
      </c>
      <c r="DC11">
        <v>4.8329577415290634E-2</v>
      </c>
      <c r="DD11">
        <v>0.12427691621722492</v>
      </c>
      <c r="DE11">
        <v>1.251663608688218</v>
      </c>
      <c r="DF11">
        <v>0.66485744294261284</v>
      </c>
      <c r="DG11">
        <v>-0.10569805847534464</v>
      </c>
      <c r="DH11">
        <v>1.2563596562285784</v>
      </c>
      <c r="DI11">
        <v>0.7486790444076733</v>
      </c>
      <c r="DJ11">
        <v>3.384732628394084E-2</v>
      </c>
      <c r="DK11">
        <v>0.27524919355373517</v>
      </c>
      <c r="DM11">
        <f>(1/4)*SUM($CW$11:$CZ$11)</f>
        <v>0.31238298209638293</v>
      </c>
      <c r="DO11">
        <v>0.62835316023807819</v>
      </c>
      <c r="DP11">
        <v>1.6575745029328308</v>
      </c>
      <c r="DQ11">
        <v>1.2747164525233994</v>
      </c>
      <c r="DR11">
        <v>0.75290657905313452</v>
      </c>
      <c r="DT11">
        <f>IF($S$11&gt;0,$DO$11,0)</f>
        <v>0.62835316023807819</v>
      </c>
      <c r="DU11">
        <f>IF($T$11&gt;0,$DP$11,0)</f>
        <v>1.6575745029328308</v>
      </c>
      <c r="DV11">
        <f>IF($U$11&gt;0,$DQ$11,0)</f>
        <v>1.2747164525233994</v>
      </c>
      <c r="DW11">
        <f>IF($V$11&gt;0,$DR$11,0)</f>
        <v>0.75290657905313452</v>
      </c>
      <c r="DY11">
        <v>0.34082162009225736</v>
      </c>
      <c r="DZ11">
        <v>1.0045910957963189</v>
      </c>
      <c r="EA11">
        <v>0.72416134420020706</v>
      </c>
      <c r="EB11">
        <v>0.34693624989175037</v>
      </c>
      <c r="EC11">
        <v>0.67674673272603836</v>
      </c>
      <c r="ED11">
        <v>0.70327812718243266</v>
      </c>
      <c r="EE11">
        <v>0.54229008349181029</v>
      </c>
      <c r="EF11">
        <v>0.47625428698529099</v>
      </c>
      <c r="EG11">
        <v>0.75289525143670821</v>
      </c>
      <c r="EH11">
        <v>0.40745095387716257</v>
      </c>
      <c r="EJ11">
        <f>(1/4)*SUM($DT$11:$DW$11)</f>
        <v>1.0783876736868607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1.9676357307153234</v>
      </c>
      <c r="O12">
        <v>3.033747625570471</v>
      </c>
      <c r="P12">
        <v>2.6777231165690347</v>
      </c>
      <c r="Q12">
        <v>3.3896330735066886</v>
      </c>
      <c r="S12">
        <f t="shared" si="8"/>
        <v>2.0693969275914625</v>
      </c>
      <c r="T12">
        <f t="shared" si="0"/>
        <v>3.1355088224466101</v>
      </c>
      <c r="U12">
        <f t="shared" si="0"/>
        <v>2.7794843134451739</v>
      </c>
      <c r="V12">
        <f t="shared" si="0"/>
        <v>3.4913942703828278</v>
      </c>
      <c r="X12">
        <f t="shared" si="9"/>
        <v>2.0693969275914625</v>
      </c>
      <c r="Y12">
        <f t="shared" si="1"/>
        <v>3.1355088224466101</v>
      </c>
      <c r="Z12">
        <f t="shared" si="1"/>
        <v>2.7794843134451739</v>
      </c>
      <c r="AA12">
        <f t="shared" si="1"/>
        <v>3.4913942703828278</v>
      </c>
      <c r="AC12">
        <v>9.7449653127060554</v>
      </c>
      <c r="AD12">
        <v>12.637539685239172</v>
      </c>
      <c r="AE12">
        <v>11.182926687868054</v>
      </c>
      <c r="AF12">
        <v>12.926095497570589</v>
      </c>
      <c r="AH12">
        <f t="shared" si="10"/>
        <v>10.585117912268895</v>
      </c>
      <c r="AI12">
        <f t="shared" si="2"/>
        <v>13.477692284802012</v>
      </c>
      <c r="AJ12">
        <f t="shared" si="2"/>
        <v>12.023079287430894</v>
      </c>
      <c r="AK12">
        <f t="shared" si="2"/>
        <v>13.766248097133429</v>
      </c>
      <c r="AM12">
        <f t="shared" si="11"/>
        <v>10.585117912268895</v>
      </c>
      <c r="AN12">
        <f t="shared" si="3"/>
        <v>13.477692284802012</v>
      </c>
      <c r="AO12">
        <f t="shared" si="3"/>
        <v>12.023079287430894</v>
      </c>
      <c r="AP12">
        <f t="shared" si="3"/>
        <v>13.766248097133429</v>
      </c>
      <c r="AR12">
        <v>64.992833053850077</v>
      </c>
      <c r="AS12">
        <v>88.843980943251992</v>
      </c>
      <c r="AT12">
        <v>72.316146596842088</v>
      </c>
      <c r="AU12">
        <v>86.566420020215119</v>
      </c>
      <c r="AW12">
        <f t="shared" si="12"/>
        <v>65.900696105281014</v>
      </c>
      <c r="AX12">
        <f t="shared" si="4"/>
        <v>89.751843994682929</v>
      </c>
      <c r="AY12">
        <f t="shared" si="4"/>
        <v>73.224009648273025</v>
      </c>
      <c r="AZ12">
        <f t="shared" si="4"/>
        <v>87.474283071646056</v>
      </c>
      <c r="BB12">
        <f t="shared" si="13"/>
        <v>1.236689049541205E-5</v>
      </c>
      <c r="BC12">
        <f t="shared" si="5"/>
        <v>2.4876419799864019E-7</v>
      </c>
      <c r="BD12">
        <f t="shared" si="5"/>
        <v>2.9449205660326152E-6</v>
      </c>
      <c r="BE12">
        <f t="shared" si="5"/>
        <v>2.9282192112921459E-7</v>
      </c>
      <c r="BG12">
        <f t="shared" si="14"/>
        <v>1.2252817498528645E-5</v>
      </c>
      <c r="BH12">
        <f t="shared" si="6"/>
        <v>2.4822088648117381E-7</v>
      </c>
      <c r="BI12">
        <f t="shared" si="6"/>
        <v>2.9309700514292656E-6</v>
      </c>
      <c r="BJ12">
        <f t="shared" si="6"/>
        <v>2.9227855529898693E-7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1.2252817498528645E-5</v>
      </c>
      <c r="BZ12">
        <f>$BH$12-$BM$12</f>
        <v>2.4822088648117381E-7</v>
      </c>
      <c r="CA12">
        <f>$BI$12-$BN$12</f>
        <v>2.9309700514292656E-6</v>
      </c>
      <c r="CB12">
        <f>$BJ$12-$BO$12</f>
        <v>2.9227855529898693E-7</v>
      </c>
      <c r="CD12">
        <v>-3.3694230712005027</v>
      </c>
      <c r="CE12">
        <v>12.410640987064168</v>
      </c>
      <c r="CF12">
        <v>-3.4415620229653743</v>
      </c>
      <c r="CG12">
        <v>3.7870749734805327E-9</v>
      </c>
      <c r="CH12">
        <v>-2.6457640518068479</v>
      </c>
      <c r="CI12">
        <v>4.30764567823071E-5</v>
      </c>
      <c r="CJ12">
        <v>2.8922618706583308E-10</v>
      </c>
      <c r="CK12">
        <v>-3.005769794679312</v>
      </c>
      <c r="CL12">
        <v>1.1790045313989059E-7</v>
      </c>
      <c r="CM12">
        <v>5.1834755154332085E-2</v>
      </c>
      <c r="CO12">
        <f>(1/4)*SUM($BY$12:$CB$12)</f>
        <v>3.9310717479345184E-6</v>
      </c>
      <c r="CR12">
        <v>0.188452806034766</v>
      </c>
      <c r="CS12">
        <v>-4.3576062195549763E-2</v>
      </c>
      <c r="CT12">
        <v>6.9299356498728898E-2</v>
      </c>
      <c r="CU12">
        <v>-0.37747953947474178</v>
      </c>
      <c r="CW12">
        <f>IF($AH$12&gt;0,$CR$12,0)</f>
        <v>0.188452806034766</v>
      </c>
      <c r="CX12">
        <f>IF($AI$12&gt;0,$CS$12,0)</f>
        <v>-4.3576062195549763E-2</v>
      </c>
      <c r="CY12">
        <f>IF($AJ$12&gt;0,$CT$12,0)</f>
        <v>6.9299356498728898E-2</v>
      </c>
      <c r="CZ12">
        <f>IF($AK$12&gt;0,$CU$12,0)</f>
        <v>-0.37747953947474178</v>
      </c>
      <c r="DB12">
        <v>-0.74027146763589069</v>
      </c>
      <c r="DC12">
        <v>9.9806051258935657E-2</v>
      </c>
      <c r="DD12">
        <v>0.22152384493127444</v>
      </c>
      <c r="DE12">
        <v>1.7698566253019758</v>
      </c>
      <c r="DF12">
        <v>0.88055403936952437</v>
      </c>
      <c r="DG12">
        <v>-0.21799072416152349</v>
      </c>
      <c r="DH12">
        <v>1.6871177148689911</v>
      </c>
      <c r="DI12">
        <v>0.8957099731185596</v>
      </c>
      <c r="DJ12">
        <v>2.2852000497903202E-2</v>
      </c>
      <c r="DK12">
        <v>0.45894187047954926</v>
      </c>
      <c r="DM12">
        <f>(1/4)*SUM($CW$12:$CZ$12)</f>
        <v>-4.0825859784199163E-2</v>
      </c>
      <c r="DO12">
        <v>0.4788446351416068</v>
      </c>
      <c r="DP12">
        <v>1.8139299479860571</v>
      </c>
      <c r="DQ12">
        <v>0.76525014606701669</v>
      </c>
      <c r="DR12">
        <v>1.1913938268032509</v>
      </c>
      <c r="DT12">
        <f>IF($S$12&gt;0,$DO$12,0)</f>
        <v>0.4788446351416068</v>
      </c>
      <c r="DU12">
        <f>IF($T$12&gt;0,$DP$12,0)</f>
        <v>1.8139299479860571</v>
      </c>
      <c r="DV12">
        <f>IF($U$12&gt;0,$DQ$12,0)</f>
        <v>0.76525014606701669</v>
      </c>
      <c r="DW12">
        <f>IF($V$12&gt;0,$DR$12,0)</f>
        <v>1.1913938268032509</v>
      </c>
      <c r="DY12">
        <v>0.22157542584196002</v>
      </c>
      <c r="DZ12">
        <v>0.60003453065881707</v>
      </c>
      <c r="EA12">
        <v>0.45500635321614474</v>
      </c>
      <c r="EB12">
        <v>0.21425223302379706</v>
      </c>
      <c r="EC12">
        <v>0.37448081129519745</v>
      </c>
      <c r="ED12">
        <v>0.44046165764176415</v>
      </c>
      <c r="EE12">
        <v>0.38636187769435359</v>
      </c>
      <c r="EF12">
        <v>0.29326655573469418</v>
      </c>
      <c r="EG12">
        <v>0.4570056916839878</v>
      </c>
      <c r="EH12">
        <v>0.2550057483347864</v>
      </c>
      <c r="EJ12">
        <f>(1/4)*SUM($DT$12:$DW$12)</f>
        <v>1.0623546389994829</v>
      </c>
      <c r="EN12">
        <f>Sheet35!GJ12</f>
        <v>0.11505558608926339</v>
      </c>
      <c r="EO12">
        <f>Sheet35!GK12</f>
        <v>9.1889717765334902E-2</v>
      </c>
      <c r="EP12">
        <f>Sheet35!GL12</f>
        <v>0.91214566018509702</v>
      </c>
      <c r="EQ12">
        <f>Sheet35!GM12</f>
        <v>0.71924333077713076</v>
      </c>
      <c r="ER12">
        <f>Sheet35!GN12</f>
        <v>2.7769124015310738E-2</v>
      </c>
      <c r="ES12">
        <f>Sheet35!GO12</f>
        <v>0.10176119687613903</v>
      </c>
      <c r="ET12">
        <f>Sheet35!GP12</f>
        <v>0.6752925658745258</v>
      </c>
      <c r="EU12">
        <f>Sheet35!GQ12</f>
        <v>0.51718908234331584</v>
      </c>
      <c r="EV12">
        <f>Sheet35!GR12</f>
        <v>0.64866323253135982</v>
      </c>
      <c r="EW12">
        <f>Sheet35!GS12</f>
        <v>0.23130244858401292</v>
      </c>
      <c r="EZ12">
        <f t="array" ref="EZ12:FI12">TRANSPOSE(EJ7:EJ16)</f>
        <v>0.52665622795451994</v>
      </c>
      <c r="FA12">
        <v>1.5338596996092391</v>
      </c>
      <c r="FB12">
        <v>1.0696132688933235</v>
      </c>
      <c r="FC12">
        <v>0.50739871776399237</v>
      </c>
      <c r="FD12">
        <v>1.0783876736868607</v>
      </c>
      <c r="FE12">
        <v>1.0623546389994829</v>
      </c>
      <c r="FF12">
        <v>0.74049931668225732</v>
      </c>
      <c r="FG12">
        <v>0.70040688378278793</v>
      </c>
      <c r="FH12">
        <v>1.1928631836491208</v>
      </c>
      <c r="FI12">
        <v>0.63469263155750488</v>
      </c>
      <c r="FL12">
        <f>Sheet35!FX12</f>
        <v>0.24076540808186933</v>
      </c>
      <c r="FM12">
        <f>Sheet35!FY12</f>
        <v>0.66910433055043905</v>
      </c>
      <c r="FN12">
        <f>Sheet35!FZ12</f>
        <v>0.47098014201108218</v>
      </c>
      <c r="FO12">
        <f>Sheet35!GA12</f>
        <v>0.23440906051066146</v>
      </c>
      <c r="FP12">
        <f>Sheet35!GB12</f>
        <v>0.47784117219726729</v>
      </c>
      <c r="FQ12">
        <f>Sheet35!GC12</f>
        <v>0.47530973965767304</v>
      </c>
      <c r="FR12">
        <f>Sheet35!GD12</f>
        <v>0.34082523609524651</v>
      </c>
      <c r="FS12">
        <f>Sheet35!GE12</f>
        <v>0.31852867225352149</v>
      </c>
      <c r="FT12">
        <f>Sheet35!GF12</f>
        <v>0.52421995657617315</v>
      </c>
      <c r="FU12">
        <f>Sheet35!GG12</f>
        <v>0.28299869521902343</v>
      </c>
      <c r="FX12">
        <f>($EV$10*FL12)+((1-$EV$10)*EZ12)</f>
        <v>0.26935449006913437</v>
      </c>
      <c r="FY12">
        <f t="shared" ref="FY12:GG12" si="16">($EV$10*FM12)+((1-$EV$10)*FA12)</f>
        <v>0.75557986745631911</v>
      </c>
      <c r="FZ12">
        <f t="shared" si="16"/>
        <v>0.53084345469930627</v>
      </c>
      <c r="GA12">
        <f t="shared" si="16"/>
        <v>0.26170802623599454</v>
      </c>
      <c r="GB12">
        <f t="shared" si="16"/>
        <v>0.53789582234622668</v>
      </c>
      <c r="GC12">
        <f t="shared" si="16"/>
        <v>0.53401422959185407</v>
      </c>
      <c r="GD12">
        <f t="shared" si="16"/>
        <v>0.38079264415394759</v>
      </c>
      <c r="GE12">
        <f t="shared" si="16"/>
        <v>0.35671649340644812</v>
      </c>
      <c r="GF12">
        <f t="shared" si="16"/>
        <v>0.59108427928346785</v>
      </c>
      <c r="GG12">
        <f t="shared" si="16"/>
        <v>0.31816808885287157</v>
      </c>
      <c r="GJ12">
        <f>EN12-($EU$10*FX12)</f>
        <v>0.11478623159919425</v>
      </c>
      <c r="GK12">
        <f t="shared" ref="GK12:GS12" si="17">EO12-($EU$10*FY12)</f>
        <v>9.1134137897878581E-2</v>
      </c>
      <c r="GL12">
        <f t="shared" si="17"/>
        <v>0.91161481673039768</v>
      </c>
      <c r="GM12">
        <f t="shared" si="17"/>
        <v>0.71898162275089472</v>
      </c>
      <c r="GN12">
        <f t="shared" si="17"/>
        <v>2.7231228192964512E-2</v>
      </c>
      <c r="GO12">
        <f t="shared" si="17"/>
        <v>0.10122718264654718</v>
      </c>
      <c r="GP12">
        <f t="shared" si="17"/>
        <v>0.67491177323037188</v>
      </c>
      <c r="GQ12">
        <f t="shared" si="17"/>
        <v>0.51683236584990944</v>
      </c>
      <c r="GR12">
        <f t="shared" si="17"/>
        <v>0.64807214825207637</v>
      </c>
      <c r="GS12">
        <f t="shared" si="17"/>
        <v>0.23098428049516004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1.6687982408987865</v>
      </c>
      <c r="O13">
        <v>2.3025613491000234</v>
      </c>
      <c r="P13">
        <v>2.1086393827262548</v>
      </c>
      <c r="Q13">
        <v>1.853449785488958</v>
      </c>
      <c r="S13">
        <f t="shared" si="8"/>
        <v>2.3440908067733122</v>
      </c>
      <c r="T13">
        <f t="shared" si="0"/>
        <v>2.9778539149745491</v>
      </c>
      <c r="U13">
        <f t="shared" si="0"/>
        <v>2.7839319486007805</v>
      </c>
      <c r="V13">
        <f t="shared" si="0"/>
        <v>2.5287423513634839</v>
      </c>
      <c r="X13">
        <f t="shared" si="9"/>
        <v>2.3440908067733122</v>
      </c>
      <c r="Y13">
        <f t="shared" si="1"/>
        <v>2.9778539149745491</v>
      </c>
      <c r="Z13">
        <f t="shared" si="1"/>
        <v>2.7839319486007805</v>
      </c>
      <c r="AA13">
        <f t="shared" si="1"/>
        <v>2.5287423513634839</v>
      </c>
      <c r="AC13">
        <v>10.289412833343237</v>
      </c>
      <c r="AD13">
        <v>13.941971577764672</v>
      </c>
      <c r="AE13">
        <v>11.082759147991231</v>
      </c>
      <c r="AF13">
        <v>13.274761414179785</v>
      </c>
      <c r="AH13">
        <f t="shared" si="10"/>
        <v>10.656501006039871</v>
      </c>
      <c r="AI13">
        <f t="shared" si="2"/>
        <v>14.309059750461307</v>
      </c>
      <c r="AJ13">
        <f t="shared" si="2"/>
        <v>11.449847320687866</v>
      </c>
      <c r="AK13">
        <f t="shared" si="2"/>
        <v>13.64184958687642</v>
      </c>
      <c r="AM13">
        <f t="shared" si="11"/>
        <v>10.656501006039871</v>
      </c>
      <c r="AN13">
        <f t="shared" si="3"/>
        <v>14.309059750461307</v>
      </c>
      <c r="AO13">
        <f t="shared" si="3"/>
        <v>11.449847320687866</v>
      </c>
      <c r="AP13">
        <f t="shared" si="3"/>
        <v>13.64184958687642</v>
      </c>
      <c r="AR13">
        <v>53.24135251045076</v>
      </c>
      <c r="AS13">
        <v>71.968722284935609</v>
      </c>
      <c r="AT13">
        <v>59.567084453297099</v>
      </c>
      <c r="AU13">
        <v>70.577990551189558</v>
      </c>
      <c r="AW13">
        <f t="shared" si="12"/>
        <v>54.177448534211855</v>
      </c>
      <c r="AX13">
        <f t="shared" si="4"/>
        <v>72.904818308696704</v>
      </c>
      <c r="AY13">
        <f t="shared" si="4"/>
        <v>60.503180477058194</v>
      </c>
      <c r="AZ13">
        <f t="shared" si="4"/>
        <v>71.514086574950653</v>
      </c>
      <c r="BB13">
        <f t="shared" si="13"/>
        <v>1.0021178204685092E-10</v>
      </c>
      <c r="BC13">
        <f t="shared" si="5"/>
        <v>1.2001004129785594E-14</v>
      </c>
      <c r="BD13">
        <f t="shared" si="5"/>
        <v>8.8001012843622781E-12</v>
      </c>
      <c r="BE13">
        <f t="shared" si="5"/>
        <v>3.4290855248643892E-14</v>
      </c>
      <c r="BG13">
        <f t="shared" si="14"/>
        <v>9.9287422095143424E-11</v>
      </c>
      <c r="BH13">
        <f t="shared" si="6"/>
        <v>1.1974793429784021E-14</v>
      </c>
      <c r="BI13">
        <f t="shared" si="6"/>
        <v>8.7584139319445386E-12</v>
      </c>
      <c r="BJ13">
        <f t="shared" si="6"/>
        <v>3.4227224496685352E-14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9.9287422095143424E-11</v>
      </c>
      <c r="BZ13">
        <f>$BH$13-$BM$13</f>
        <v>1.1974793429784021E-14</v>
      </c>
      <c r="CA13">
        <f>$BI$13-$BN$13</f>
        <v>8.7584139319445386E-12</v>
      </c>
      <c r="CB13">
        <f>$BJ$13-$BO$13</f>
        <v>3.4227224496685352E-14</v>
      </c>
      <c r="CD13">
        <v>-3.5772649376153263</v>
      </c>
      <c r="CE13">
        <v>12.462039041419487</v>
      </c>
      <c r="CF13">
        <v>-3.4104623954014928</v>
      </c>
      <c r="CG13">
        <v>3.791681967266241E-9</v>
      </c>
      <c r="CH13">
        <v>-2.6636157417885249</v>
      </c>
      <c r="CI13">
        <v>4.2917587293774277E-5</v>
      </c>
      <c r="CJ13">
        <v>2.897443216047995E-10</v>
      </c>
      <c r="CK13">
        <v>-2.8624618030196989</v>
      </c>
      <c r="CL13">
        <v>1.1750341484876108E-7</v>
      </c>
      <c r="CM13">
        <v>5.172279723342154E-2</v>
      </c>
      <c r="CO13">
        <f>(1/4)*SUM($BY$13:$CB$13)</f>
        <v>2.7023009511253608E-11</v>
      </c>
      <c r="CR13">
        <v>0.44857284181182444</v>
      </c>
      <c r="CS13">
        <v>0.705846421620138</v>
      </c>
      <c r="CT13">
        <v>0.51385259737101696</v>
      </c>
      <c r="CU13">
        <v>0.6240379957124097</v>
      </c>
      <c r="CW13">
        <f>IF($AH$13&gt;0,$CR$13,0)</f>
        <v>0.44857284181182444</v>
      </c>
      <c r="CX13">
        <f>IF($AI$13&gt;0,$CS$13,0)</f>
        <v>0.705846421620138</v>
      </c>
      <c r="CY13">
        <f>IF($AJ$13&gt;0,$CT$13,0)</f>
        <v>0.51385259737101696</v>
      </c>
      <c r="CZ13">
        <f>IF($AK$13&gt;0,$CU$13,0)</f>
        <v>0.6240379957124097</v>
      </c>
      <c r="DB13">
        <v>-0.7452227529881772</v>
      </c>
      <c r="DC13">
        <v>6.9616957137223628E-2</v>
      </c>
      <c r="DD13">
        <v>0.17033290770021636</v>
      </c>
      <c r="DE13">
        <v>1.523741536748352</v>
      </c>
      <c r="DF13">
        <v>0.8004233802671642</v>
      </c>
      <c r="DG13">
        <v>-0.11240911573503506</v>
      </c>
      <c r="DH13">
        <v>1.5404912439905507</v>
      </c>
      <c r="DI13">
        <v>0.93735791499054877</v>
      </c>
      <c r="DJ13">
        <v>6.4478807137460681E-2</v>
      </c>
      <c r="DK13">
        <v>0.32919403260697944</v>
      </c>
      <c r="DM13">
        <f>(1/4)*SUM($CW$13:$CZ$13)</f>
        <v>0.5730774641288473</v>
      </c>
      <c r="DO13">
        <v>-0.17020644900108492</v>
      </c>
      <c r="DP13">
        <v>1.7039130606644579</v>
      </c>
      <c r="DQ13">
        <v>0.49850482214118486</v>
      </c>
      <c r="DR13">
        <v>0.92978583292447137</v>
      </c>
      <c r="DT13">
        <f>IF($S$13&gt;0,$DO$13,0)</f>
        <v>-0.17020644900108492</v>
      </c>
      <c r="DU13">
        <f>IF($T$13&gt;0,$DP$13,0)</f>
        <v>1.7039130606644579</v>
      </c>
      <c r="DV13">
        <f>IF($U$13&gt;0,$DQ$13,0)</f>
        <v>0.49850482214118486</v>
      </c>
      <c r="DW13">
        <f>IF($V$13&gt;0,$DR$13,0)</f>
        <v>0.92978583292447137</v>
      </c>
      <c r="DY13">
        <v>0.19347992948349355</v>
      </c>
      <c r="DZ13">
        <v>0.62189714916741612</v>
      </c>
      <c r="EA13">
        <v>0.41801123362059267</v>
      </c>
      <c r="EB13">
        <v>0.21802539283809744</v>
      </c>
      <c r="EC13">
        <v>0.4798451031145578</v>
      </c>
      <c r="ED13">
        <v>0.41002503377641897</v>
      </c>
      <c r="EE13">
        <v>0.25679817327718218</v>
      </c>
      <c r="EF13">
        <v>0.2938528599380793</v>
      </c>
      <c r="EG13">
        <v>0.45907593262476593</v>
      </c>
      <c r="EH13">
        <v>0.23538312609939388</v>
      </c>
      <c r="EJ13">
        <f>(1/4)*SUM($DT$13:$DW$13)</f>
        <v>0.74049931668225732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2.0214652333017167</v>
      </c>
      <c r="O14">
        <v>2.6223473417655598</v>
      </c>
      <c r="P14">
        <v>2.6750555102075215</v>
      </c>
      <c r="Q14">
        <v>2.9206078013021584</v>
      </c>
      <c r="S14">
        <f t="shared" si="8"/>
        <v>2.5386543156450325</v>
      </c>
      <c r="T14">
        <f t="shared" si="0"/>
        <v>3.1395364241088757</v>
      </c>
      <c r="U14">
        <f t="shared" si="0"/>
        <v>3.1922445925508374</v>
      </c>
      <c r="V14">
        <f t="shared" si="0"/>
        <v>3.4377968836454742</v>
      </c>
      <c r="X14">
        <f t="shared" si="9"/>
        <v>2.5386543156450325</v>
      </c>
      <c r="Y14">
        <f t="shared" si="1"/>
        <v>3.1395364241088757</v>
      </c>
      <c r="Z14">
        <f t="shared" si="1"/>
        <v>3.1922445925508374</v>
      </c>
      <c r="AA14">
        <f t="shared" si="1"/>
        <v>3.4377968836454742</v>
      </c>
      <c r="AC14">
        <v>14.621694682139921</v>
      </c>
      <c r="AD14">
        <v>20.196319048850977</v>
      </c>
      <c r="AE14">
        <v>16.400633484602697</v>
      </c>
      <c r="AF14">
        <v>19.829186947694563</v>
      </c>
      <c r="AH14">
        <f t="shared" si="10"/>
        <v>15.350304651787042</v>
      </c>
      <c r="AI14">
        <f t="shared" si="2"/>
        <v>20.924929018498098</v>
      </c>
      <c r="AJ14">
        <f t="shared" si="2"/>
        <v>17.129243454249817</v>
      </c>
      <c r="AK14">
        <f t="shared" si="2"/>
        <v>20.557796917341683</v>
      </c>
      <c r="AM14">
        <f t="shared" si="11"/>
        <v>15.350304651787042</v>
      </c>
      <c r="AN14">
        <f t="shared" si="3"/>
        <v>20.924929018498098</v>
      </c>
      <c r="AO14">
        <f t="shared" si="3"/>
        <v>17.129243454249817</v>
      </c>
      <c r="AP14">
        <f t="shared" si="3"/>
        <v>20.557796917341683</v>
      </c>
      <c r="AR14">
        <v>58.469274207961163</v>
      </c>
      <c r="AS14">
        <v>79.765369775581092</v>
      </c>
      <c r="AT14">
        <v>65.305975838405018</v>
      </c>
      <c r="AU14">
        <v>77.881244109226344</v>
      </c>
      <c r="AW14">
        <f t="shared" si="12"/>
        <v>58.657235174847379</v>
      </c>
      <c r="AX14">
        <f t="shared" si="4"/>
        <v>79.953330742467301</v>
      </c>
      <c r="AY14">
        <f t="shared" si="4"/>
        <v>65.493936805291227</v>
      </c>
      <c r="AZ14">
        <f t="shared" si="4"/>
        <v>78.069205076112553</v>
      </c>
      <c r="BB14">
        <f t="shared" si="13"/>
        <v>8.8402674320779096E-9</v>
      </c>
      <c r="BC14">
        <f t="shared" si="5"/>
        <v>1.3814896666706975E-11</v>
      </c>
      <c r="BD14">
        <f t="shared" si="5"/>
        <v>1.2940337533649082E-9</v>
      </c>
      <c r="BE14">
        <f t="shared" si="5"/>
        <v>2.4100725167410536E-11</v>
      </c>
      <c r="BG14">
        <f t="shared" si="14"/>
        <v>8.7587242341655477E-9</v>
      </c>
      <c r="BH14">
        <f t="shared" si="6"/>
        <v>1.3784724348776921E-11</v>
      </c>
      <c r="BI14">
        <f t="shared" si="6"/>
        <v>1.2879037283374879E-9</v>
      </c>
      <c r="BJ14">
        <f t="shared" si="6"/>
        <v>2.4056003411303005E-11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20.470249957137391</v>
      </c>
      <c r="BT14">
        <f t="shared" si="7"/>
        <v>0</v>
      </c>
      <c r="BY14">
        <f>$BG$14-$BL$14</f>
        <v>8.7587242341655477E-9</v>
      </c>
      <c r="BZ14">
        <f>$BH$14-$BM$14</f>
        <v>1.3784724348776921E-11</v>
      </c>
      <c r="CA14">
        <f>$BI$14-$BN$14</f>
        <v>-0.99999999871209622</v>
      </c>
      <c r="CB14">
        <f>$BJ$14-$BO$14</f>
        <v>2.4056003411303005E-11</v>
      </c>
      <c r="CD14">
        <v>-5.2312322546245245</v>
      </c>
      <c r="CE14">
        <v>18.413922443874789</v>
      </c>
      <c r="CF14">
        <v>-5.139449227428404</v>
      </c>
      <c r="CG14">
        <v>5.4824827620431739E-9</v>
      </c>
      <c r="CH14">
        <v>-3.83683128266691</v>
      </c>
      <c r="CI14">
        <v>6.237309715671668E-5</v>
      </c>
      <c r="CJ14">
        <v>4.1876784744929292E-10</v>
      </c>
      <c r="CK14">
        <v>-4.2823108242392331</v>
      </c>
      <c r="CL14">
        <v>1.7044160097489595E-7</v>
      </c>
      <c r="CM14">
        <v>7.583859564427782E-2</v>
      </c>
      <c r="CO14">
        <f>(1/4)*SUM($BY$14:$CB$14)</f>
        <v>-0.24999999747888282</v>
      </c>
      <c r="CR14">
        <v>0.56659935110084936</v>
      </c>
      <c r="CS14">
        <v>0.34912641592189625</v>
      </c>
      <c r="CT14">
        <v>0.5562191293648997</v>
      </c>
      <c r="CU14">
        <v>-6.5982340637815481E-2</v>
      </c>
      <c r="CW14">
        <f>IF($AH$14&gt;0,$CR$14,0)</f>
        <v>0.56659935110084936</v>
      </c>
      <c r="CX14">
        <f>IF($AI$14&gt;0,$CS$14,0)</f>
        <v>0.34912641592189625</v>
      </c>
      <c r="CY14">
        <f>IF($AJ$14&gt;0,$CT$14,0)</f>
        <v>0.5562191293648997</v>
      </c>
      <c r="CZ14">
        <f>IF($AK$14&gt;0,$CU$14,0)</f>
        <v>-6.5982340637815481E-2</v>
      </c>
      <c r="DB14">
        <v>-0.83874690216034375</v>
      </c>
      <c r="DC14">
        <v>7.1242082185271713E-2</v>
      </c>
      <c r="DD14">
        <v>0.19170635657978133</v>
      </c>
      <c r="DE14">
        <v>1.8239447942617992</v>
      </c>
      <c r="DF14">
        <v>0.933667491988452</v>
      </c>
      <c r="DG14">
        <v>-0.18371739838561582</v>
      </c>
      <c r="DH14">
        <v>1.7851152458780999</v>
      </c>
      <c r="DI14">
        <v>1.0208121525718359</v>
      </c>
      <c r="DJ14">
        <v>2.8594840651275544E-2</v>
      </c>
      <c r="DK14">
        <v>0.4189000633862151</v>
      </c>
      <c r="DM14">
        <f>(1/4)*SUM($CW$14:$CZ$14)</f>
        <v>0.35149063893745747</v>
      </c>
      <c r="DO14">
        <v>9.564857508975505E-2</v>
      </c>
      <c r="DP14">
        <v>1.2463816049575911</v>
      </c>
      <c r="DQ14">
        <v>0.73298415277464091</v>
      </c>
      <c r="DR14">
        <v>0.72661320230916437</v>
      </c>
      <c r="DT14">
        <f>IF($S$14&gt;0,$DO$14,0)</f>
        <v>9.564857508975505E-2</v>
      </c>
      <c r="DU14">
        <f>IF($T$14&gt;0,$DP$14,0)</f>
        <v>1.2463816049575911</v>
      </c>
      <c r="DV14">
        <f>IF($U$14&gt;0,$DQ$14,0)</f>
        <v>0.73298415277464091</v>
      </c>
      <c r="DW14">
        <f>IF($V$14&gt;0,$DR$14,0)</f>
        <v>0.72661320230916437</v>
      </c>
      <c r="DY14">
        <v>0.16799908931314156</v>
      </c>
      <c r="DZ14">
        <v>0.40889237469360551</v>
      </c>
      <c r="EA14">
        <v>0.3056165759985649</v>
      </c>
      <c r="EB14">
        <v>0.15629245754515314</v>
      </c>
      <c r="EC14">
        <v>0.28558746795102252</v>
      </c>
      <c r="ED14">
        <v>0.30619803470559726</v>
      </c>
      <c r="EE14">
        <v>0.2618274391816236</v>
      </c>
      <c r="EF14">
        <v>0.2069839473220467</v>
      </c>
      <c r="EG14">
        <v>0.33271509998474197</v>
      </c>
      <c r="EH14">
        <v>0.18098919959662074</v>
      </c>
      <c r="EJ14">
        <f>(1/4)*SUM($DT$14:$DW$14)</f>
        <v>0.70040688378278793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2.1469161036938815</v>
      </c>
      <c r="O15">
        <v>3.1068250463792633</v>
      </c>
      <c r="P15">
        <v>2.494432806626544</v>
      </c>
      <c r="Q15">
        <v>2.9388809019443349</v>
      </c>
      <c r="S15">
        <f t="shared" si="8"/>
        <v>2.7955793362252415</v>
      </c>
      <c r="T15">
        <f t="shared" si="0"/>
        <v>3.7554882789106232</v>
      </c>
      <c r="U15">
        <f t="shared" si="0"/>
        <v>3.1430960391579039</v>
      </c>
      <c r="V15">
        <f t="shared" si="0"/>
        <v>3.5875441344756949</v>
      </c>
      <c r="X15">
        <f t="shared" si="9"/>
        <v>2.7955793362252415</v>
      </c>
      <c r="Y15">
        <f t="shared" si="1"/>
        <v>3.7554882789106232</v>
      </c>
      <c r="Z15">
        <f t="shared" si="1"/>
        <v>3.1430960391579039</v>
      </c>
      <c r="AA15">
        <f t="shared" si="1"/>
        <v>3.5875441344756949</v>
      </c>
      <c r="AC15">
        <v>10.289352371782057</v>
      </c>
      <c r="AD15">
        <v>13.612586621075469</v>
      </c>
      <c r="AE15">
        <v>11.841639773304728</v>
      </c>
      <c r="AF15">
        <v>13.304448422154771</v>
      </c>
      <c r="AH15">
        <f t="shared" si="10"/>
        <v>10.493642068451408</v>
      </c>
      <c r="AI15">
        <f t="shared" si="2"/>
        <v>13.81687631774482</v>
      </c>
      <c r="AJ15">
        <f t="shared" si="2"/>
        <v>12.045929469974078</v>
      </c>
      <c r="AK15">
        <f t="shared" si="2"/>
        <v>13.508738118824121</v>
      </c>
      <c r="AM15">
        <f t="shared" si="11"/>
        <v>10.493642068451408</v>
      </c>
      <c r="AN15">
        <f t="shared" si="3"/>
        <v>13.81687631774482</v>
      </c>
      <c r="AO15">
        <f t="shared" si="3"/>
        <v>12.045929469974078</v>
      </c>
      <c r="AP15">
        <f t="shared" si="3"/>
        <v>13.508738118824121</v>
      </c>
      <c r="AR15">
        <v>59.591875692639356</v>
      </c>
      <c r="AS15">
        <v>80.360135611177157</v>
      </c>
      <c r="AT15">
        <v>66.746581324604577</v>
      </c>
      <c r="AU15">
        <v>78.82825090042995</v>
      </c>
      <c r="AW15">
        <f t="shared" si="12"/>
        <v>60.073832939284443</v>
      </c>
      <c r="AX15">
        <f t="shared" si="4"/>
        <v>80.842092857822237</v>
      </c>
      <c r="AY15">
        <f t="shared" si="4"/>
        <v>67.228538571249658</v>
      </c>
      <c r="AZ15">
        <f t="shared" si="4"/>
        <v>79.310208147075031</v>
      </c>
      <c r="BB15">
        <f t="shared" si="13"/>
        <v>3.6449031706650601E-8</v>
      </c>
      <c r="BC15">
        <f t="shared" si="5"/>
        <v>3.3599446509863986E-11</v>
      </c>
      <c r="BD15">
        <f t="shared" si="5"/>
        <v>7.3328631462475709E-9</v>
      </c>
      <c r="BE15">
        <f t="shared" si="5"/>
        <v>8.3366370859330425E-11</v>
      </c>
      <c r="BG15">
        <f t="shared" si="14"/>
        <v>3.6112823483425983E-8</v>
      </c>
      <c r="BH15">
        <f t="shared" si="6"/>
        <v>3.3526063899278659E-11</v>
      </c>
      <c r="BI15">
        <f t="shared" si="6"/>
        <v>7.2981263130759023E-9</v>
      </c>
      <c r="BJ15">
        <f t="shared" si="6"/>
        <v>8.3211674663293036E-11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3.6112823483425983E-8</v>
      </c>
      <c r="BZ15">
        <f>$BH$15-$BM$15</f>
        <v>3.3526063899278659E-11</v>
      </c>
      <c r="CA15">
        <f>$BI$15-$BN$15</f>
        <v>7.2981263130759023E-9</v>
      </c>
      <c r="CB15">
        <f>$BJ$15-$BO$15</f>
        <v>8.3211674663293036E-11</v>
      </c>
      <c r="CD15">
        <v>-3.4542190794362044</v>
      </c>
      <c r="CE15">
        <v>12.41402123104052</v>
      </c>
      <c r="CF15">
        <v>-3.3771845283976436</v>
      </c>
      <c r="CG15">
        <v>3.7584468115896687E-9</v>
      </c>
      <c r="CH15">
        <v>-2.6228974220897978</v>
      </c>
      <c r="CI15">
        <v>4.281522285675365E-5</v>
      </c>
      <c r="CJ15">
        <v>2.8700443167768521E-10</v>
      </c>
      <c r="CK15">
        <v>-3.0114823405084334</v>
      </c>
      <c r="CL15">
        <v>1.1711376718657137E-7</v>
      </c>
      <c r="CM15">
        <v>5.1719203009484113E-2</v>
      </c>
      <c r="CO15">
        <f>(1/4)*SUM($BY$15:$CB$15)</f>
        <v>1.0881921883766113E-8</v>
      </c>
      <c r="CR15">
        <v>4.748879705782845E-2</v>
      </c>
      <c r="CS15">
        <v>0.24343371187639326</v>
      </c>
      <c r="CT15">
        <v>-2.6604394776093405E-2</v>
      </c>
      <c r="CU15">
        <v>-0.19940664621043683</v>
      </c>
      <c r="CW15">
        <f>IF($AH$15&gt;0,$CR$15,0)</f>
        <v>4.748879705782845E-2</v>
      </c>
      <c r="CX15">
        <f>IF($AI$15&gt;0,$CS$15,0)</f>
        <v>0.24343371187639326</v>
      </c>
      <c r="CY15">
        <f>IF($AJ$15&gt;0,$CT$15,0)</f>
        <v>-2.6604394776093405E-2</v>
      </c>
      <c r="CZ15">
        <f>IF($AK$15&gt;0,$CU$15,0)</f>
        <v>-0.19940664621043683</v>
      </c>
      <c r="DB15">
        <v>-0.91884575593529838</v>
      </c>
      <c r="DC15">
        <v>0.11381264326029006</v>
      </c>
      <c r="DD15">
        <v>0.2305221793188203</v>
      </c>
      <c r="DE15">
        <v>1.9545851664228295</v>
      </c>
      <c r="DF15">
        <v>1.0337525440874098</v>
      </c>
      <c r="DG15">
        <v>-0.19330614880296557</v>
      </c>
      <c r="DH15">
        <v>1.9396677112955683</v>
      </c>
      <c r="DI15">
        <v>1.1016622959963558</v>
      </c>
      <c r="DJ15">
        <v>6.1992709891976222E-2</v>
      </c>
      <c r="DK15">
        <v>0.48343191364800653</v>
      </c>
      <c r="DM15">
        <f>(1/4)*SUM($CW$15:$CZ$15)</f>
        <v>1.6227866986922877E-2</v>
      </c>
      <c r="DO15">
        <v>0.88552719582836037</v>
      </c>
      <c r="DP15">
        <v>1.9723946560405479</v>
      </c>
      <c r="DQ15">
        <v>0.85327643909800532</v>
      </c>
      <c r="DR15">
        <v>1.06025444362957</v>
      </c>
      <c r="DT15">
        <f>IF($S$15&gt;0,$DO$15,0)</f>
        <v>0.88552719582836037</v>
      </c>
      <c r="DU15">
        <f>IF($T$15&gt;0,$DP$15,0)</f>
        <v>1.9723946560405479</v>
      </c>
      <c r="DV15">
        <f>IF($U$15&gt;0,$DQ$15,0)</f>
        <v>0.85327643909800532</v>
      </c>
      <c r="DW15">
        <f>IF($V$15&gt;0,$DR$15,0)</f>
        <v>1.06025444362957</v>
      </c>
      <c r="DY15">
        <v>0.314558495626653</v>
      </c>
      <c r="DZ15">
        <v>0.93616309117083163</v>
      </c>
      <c r="EA15">
        <v>0.65479692284276259</v>
      </c>
      <c r="EB15">
        <v>0.26521459315972695</v>
      </c>
      <c r="EC15">
        <v>0.58759789768037385</v>
      </c>
      <c r="ED15">
        <v>0.65130807650936662</v>
      </c>
      <c r="EE15">
        <v>0.44533225281507449</v>
      </c>
      <c r="EF15">
        <v>0.38847516414329275</v>
      </c>
      <c r="EG15">
        <v>0.74031586962710316</v>
      </c>
      <c r="EH15">
        <v>0.40393933816749766</v>
      </c>
      <c r="EJ15">
        <f>(1/4)*SUM($DT$15:$DW$15)</f>
        <v>1.1928631836491208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1.7761092799090046</v>
      </c>
      <c r="O16">
        <v>2.2666907561923995</v>
      </c>
      <c r="P16">
        <v>1.7585577172853215</v>
      </c>
      <c r="Q16">
        <v>2.3602240953957154</v>
      </c>
      <c r="S16">
        <f t="shared" si="8"/>
        <v>2.0074117284930173</v>
      </c>
      <c r="T16">
        <f t="shared" si="0"/>
        <v>2.4979932047764124</v>
      </c>
      <c r="U16">
        <f t="shared" si="0"/>
        <v>1.9898601658693345</v>
      </c>
      <c r="V16">
        <f t="shared" si="0"/>
        <v>2.5915265439797284</v>
      </c>
      <c r="X16">
        <f t="shared" si="9"/>
        <v>2.0074117284930173</v>
      </c>
      <c r="Y16">
        <f t="shared" si="1"/>
        <v>2.4979932047764124</v>
      </c>
      <c r="Z16">
        <f t="shared" si="1"/>
        <v>1.9898601658693345</v>
      </c>
      <c r="AA16">
        <f t="shared" si="1"/>
        <v>2.5915265439797284</v>
      </c>
      <c r="AC16">
        <v>10.781191579180035</v>
      </c>
      <c r="AD16">
        <v>15.425212870020598</v>
      </c>
      <c r="AE16">
        <v>11.994207722624685</v>
      </c>
      <c r="AF16">
        <v>14.983771304275663</v>
      </c>
      <c r="AH16">
        <f t="shared" si="10"/>
        <v>11.249233331720053</v>
      </c>
      <c r="AI16">
        <f t="shared" si="2"/>
        <v>15.893254622560615</v>
      </c>
      <c r="AJ16">
        <f t="shared" si="2"/>
        <v>12.462249475164702</v>
      </c>
      <c r="AK16">
        <f t="shared" si="2"/>
        <v>15.451813056815681</v>
      </c>
      <c r="AM16">
        <f t="shared" si="11"/>
        <v>11.249233331720053</v>
      </c>
      <c r="AN16">
        <f t="shared" si="3"/>
        <v>15.893254622560615</v>
      </c>
      <c r="AO16">
        <f t="shared" si="3"/>
        <v>12.462249475164702</v>
      </c>
      <c r="AP16">
        <f t="shared" si="3"/>
        <v>15.451813056815681</v>
      </c>
      <c r="AR16">
        <v>72.327609093043122</v>
      </c>
      <c r="AS16">
        <v>98.649527204570163</v>
      </c>
      <c r="AT16">
        <v>80.41560902831128</v>
      </c>
      <c r="AU16">
        <v>96.044439512131319</v>
      </c>
      <c r="AW16">
        <f t="shared" si="12"/>
        <v>72.510542072894694</v>
      </c>
      <c r="AX16">
        <f t="shared" si="4"/>
        <v>98.832460184421734</v>
      </c>
      <c r="AY16">
        <f t="shared" si="4"/>
        <v>80.598542008162852</v>
      </c>
      <c r="AZ16">
        <f t="shared" si="4"/>
        <v>96.227372491982891</v>
      </c>
      <c r="BB16">
        <f t="shared" si="13"/>
        <v>9.1807919389635655E-3</v>
      </c>
      <c r="BC16">
        <f t="shared" si="5"/>
        <v>2.1849896322395741E-3</v>
      </c>
      <c r="BD16">
        <f t="shared" si="5"/>
        <v>4.6966943203471606E-3</v>
      </c>
      <c r="BE16">
        <f t="shared" si="5"/>
        <v>1.8536256072268782E-3</v>
      </c>
      <c r="BG16">
        <f t="shared" si="14"/>
        <v>9.0961077210003592E-3</v>
      </c>
      <c r="BH16">
        <f t="shared" si="6"/>
        <v>2.1802175225779301E-3</v>
      </c>
      <c r="BI16">
        <f t="shared" si="6"/>
        <v>4.6744454001354544E-3</v>
      </c>
      <c r="BJ16">
        <f t="shared" si="6"/>
        <v>1.8501859849024359E-3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9.0961077210003592E-3</v>
      </c>
      <c r="BZ16">
        <f>$BH$16-$BM$16</f>
        <v>2.1802175225779301E-3</v>
      </c>
      <c r="CA16">
        <f>$BI$16-$BN$16</f>
        <v>4.6744454001354544E-3</v>
      </c>
      <c r="CB16">
        <f>$BJ$16-$BO$16</f>
        <v>1.8501859849024359E-3</v>
      </c>
      <c r="CD16">
        <v>-3.9733136556401534</v>
      </c>
      <c r="CE16">
        <v>13.707591785155506</v>
      </c>
      <c r="CF16">
        <v>-3.8629532628076522</v>
      </c>
      <c r="CG16">
        <v>4.0150372703768956E-9</v>
      </c>
      <c r="CH16">
        <v>-2.8117628171912488</v>
      </c>
      <c r="CI16">
        <v>4.5705638586389521E-5</v>
      </c>
      <c r="CJ16">
        <v>3.0669402714882627E-10</v>
      </c>
      <c r="CK16">
        <v>-3.1155623399987</v>
      </c>
      <c r="CL16">
        <v>1.2475281448954485E-7</v>
      </c>
      <c r="CM16">
        <v>5.5954455769117416E-2</v>
      </c>
      <c r="CO16">
        <f>(1/4)*SUM($BY$16:$CB$16)</f>
        <v>4.4502391571540449E-3</v>
      </c>
      <c r="CR16">
        <v>-0.1120607496505681</v>
      </c>
      <c r="CS16">
        <v>0.33988724059945902</v>
      </c>
      <c r="CT16">
        <v>-0.20545392676479979</v>
      </c>
      <c r="CU16">
        <v>0.45053696494095402</v>
      </c>
      <c r="CW16">
        <f>IF($AH$16&gt;0,$CR$16,0)</f>
        <v>-0.1120607496505681</v>
      </c>
      <c r="CX16">
        <f>IF($AI$16&gt;0,$CS$16,0)</f>
        <v>0.33988724059945902</v>
      </c>
      <c r="CY16">
        <f>IF($AJ$16&gt;0,$CT$16,0)</f>
        <v>-0.20545392676479979</v>
      </c>
      <c r="CZ16">
        <f>IF($AK$16&gt;0,$CU$16,0)</f>
        <v>0.45053696494095402</v>
      </c>
      <c r="DB16">
        <v>-0.64764739224665191</v>
      </c>
      <c r="DC16">
        <v>8.0672425238164175E-2</v>
      </c>
      <c r="DD16">
        <v>0.14616157032869631</v>
      </c>
      <c r="DE16">
        <v>1.3312945945963741</v>
      </c>
      <c r="DF16">
        <v>0.72971034470202545</v>
      </c>
      <c r="DG16">
        <v>-0.14272563787365672</v>
      </c>
      <c r="DH16">
        <v>1.3258439483842621</v>
      </c>
      <c r="DI16">
        <v>0.73632922478953577</v>
      </c>
      <c r="DJ16">
        <v>3.3429671041076664E-2</v>
      </c>
      <c r="DK16">
        <v>0.34570946828830501</v>
      </c>
      <c r="DM16">
        <f>(1/4)*SUM($CW$16:$CZ$16)</f>
        <v>0.11822738228126128</v>
      </c>
      <c r="DO16">
        <v>0.43603654987699242</v>
      </c>
      <c r="DP16">
        <v>1.0772560244055061</v>
      </c>
      <c r="DQ16">
        <v>0.3837402970324777</v>
      </c>
      <c r="DR16">
        <v>0.64173765491504342</v>
      </c>
      <c r="DT16">
        <f>IF($S$16&gt;0,$DO$16,0)</f>
        <v>0.43603654987699242</v>
      </c>
      <c r="DU16">
        <f>IF($T$16&gt;0,$DP$16,0)</f>
        <v>1.0772560244055061</v>
      </c>
      <c r="DV16">
        <f>IF($U$16&gt;0,$DQ$16,0)</f>
        <v>0.3837402970324777</v>
      </c>
      <c r="DW16">
        <f>IF($V$16&gt;0,$DR$16,0)</f>
        <v>0.64173765491504342</v>
      </c>
      <c r="DY16">
        <v>0.31050553220591576</v>
      </c>
      <c r="DZ16">
        <v>0.94800107577643034</v>
      </c>
      <c r="EA16">
        <v>0.68931655654495472</v>
      </c>
      <c r="EB16">
        <v>0.32126906144487705</v>
      </c>
      <c r="EC16">
        <v>0.61331245081077324</v>
      </c>
      <c r="ED16">
        <v>0.66114014598513671</v>
      </c>
      <c r="EE16">
        <v>0.52005385380465041</v>
      </c>
      <c r="EF16">
        <v>0.44582853280039703</v>
      </c>
      <c r="EG16">
        <v>0.69432297698988332</v>
      </c>
      <c r="EH16">
        <v>0.37972896577886972</v>
      </c>
      <c r="EJ16">
        <f>(1/4)*SUM($DT$16:$DW$16)</f>
        <v>0.63469263155750488</v>
      </c>
      <c r="EN16">
        <f>Sheet35!GJ16</f>
        <v>0.62639968738495833</v>
      </c>
      <c r="EO16">
        <f>Sheet35!GK16</f>
        <v>0.24166643631445833</v>
      </c>
      <c r="EP16">
        <f>Sheet35!GL16</f>
        <v>5.5210407204491031E-2</v>
      </c>
      <c r="EQ16">
        <f>Sheet35!GM16</f>
        <v>0.99136867448168098</v>
      </c>
      <c r="ER16">
        <f>Sheet35!GN16</f>
        <v>0.62943403745470261</v>
      </c>
      <c r="ES16">
        <f>Sheet35!GO16</f>
        <v>0.94399042437840064</v>
      </c>
      <c r="ET16">
        <f>Sheet35!GP16</f>
        <v>0.23661879657043741</v>
      </c>
      <c r="EU16">
        <f>Sheet35!GQ16</f>
        <v>0.67283557867633947</v>
      </c>
      <c r="EV16">
        <f>Sheet35!GR16</f>
        <v>0.96669939727355192</v>
      </c>
      <c r="EW16">
        <f>Sheet35!GS16</f>
        <v>0.99729220857387135</v>
      </c>
      <c r="EZ16">
        <f t="array" ref="EZ16:FI25">(1/4)*(MMULT($C$7:$F$16,$DT$23:$EC$26))</f>
        <v>0.16418879521762564</v>
      </c>
      <c r="FA16">
        <v>0.62259874498083989</v>
      </c>
      <c r="FB16">
        <v>0.41182039026608375</v>
      </c>
      <c r="FC16">
        <v>0.15854965376823626</v>
      </c>
      <c r="FD16">
        <v>0.39730690042130606</v>
      </c>
      <c r="FE16">
        <v>0.39833761372643683</v>
      </c>
      <c r="FF16">
        <v>0.21744055590073533</v>
      </c>
      <c r="FG16">
        <v>0.24175615310360829</v>
      </c>
      <c r="FH16">
        <v>0.45358562814316794</v>
      </c>
      <c r="FI16">
        <v>0.24222345308058491</v>
      </c>
      <c r="FL16">
        <f>Sheet35!FX16</f>
        <v>7.8711383522254555E-2</v>
      </c>
      <c r="FM16">
        <f>Sheet35!FY16</f>
        <v>0.27367735888779171</v>
      </c>
      <c r="FN16">
        <f>Sheet35!FZ16</f>
        <v>0.18370109894095663</v>
      </c>
      <c r="FO16">
        <f>Sheet35!GA16</f>
        <v>7.7092545914457702E-2</v>
      </c>
      <c r="FP16">
        <f>Sheet35!GB16</f>
        <v>0.17926687759546522</v>
      </c>
      <c r="FQ16">
        <f>Sheet35!GC16</f>
        <v>0.1815339965168257</v>
      </c>
      <c r="FR16">
        <f>Sheet35!GD16</f>
        <v>0.10619567567571112</v>
      </c>
      <c r="FS16">
        <f>Sheet35!GE16</f>
        <v>0.11351193928002876</v>
      </c>
      <c r="FT16">
        <f>Sheet35!GF16</f>
        <v>0.20206471734607759</v>
      </c>
      <c r="FU16">
        <f>Sheet35!GG16</f>
        <v>0.10972233052691928</v>
      </c>
      <c r="FX16">
        <f>($EV$10*FL16)+((1-$EV$10)*EZ16)</f>
        <v>8.7259124691791659E-2</v>
      </c>
      <c r="FY16">
        <f t="shared" ref="FY16:GG25" si="18">($EV$10*FM16)+((1-$EV$10)*FA16)</f>
        <v>0.3085694974970965</v>
      </c>
      <c r="FZ16">
        <f t="shared" si="18"/>
        <v>0.20651302807346933</v>
      </c>
      <c r="GA16">
        <f t="shared" si="18"/>
        <v>8.5238256699835563E-2</v>
      </c>
      <c r="GB16">
        <f t="shared" si="18"/>
        <v>0.20107087987804931</v>
      </c>
      <c r="GC16">
        <f t="shared" si="18"/>
        <v>0.20321435823778683</v>
      </c>
      <c r="GD16">
        <f t="shared" si="18"/>
        <v>0.11732016369821353</v>
      </c>
      <c r="GE16">
        <f t="shared" si="18"/>
        <v>0.12633636066238671</v>
      </c>
      <c r="GF16">
        <f t="shared" si="18"/>
        <v>0.22721680842578662</v>
      </c>
      <c r="GG16">
        <f t="shared" si="18"/>
        <v>0.12297244278228583</v>
      </c>
      <c r="GJ16">
        <f>EN16-($EU$10*FX16)</f>
        <v>0.62631242826026656</v>
      </c>
      <c r="GK16">
        <f t="shared" ref="GK16:GS25" si="19">EO16-($EU$10*FY16)</f>
        <v>0.24135786681696123</v>
      </c>
      <c r="GL16">
        <f t="shared" si="19"/>
        <v>5.5003894176417559E-2</v>
      </c>
      <c r="GM16">
        <f t="shared" si="19"/>
        <v>0.99128343622498116</v>
      </c>
      <c r="GN16">
        <f t="shared" si="19"/>
        <v>0.62923296657482453</v>
      </c>
      <c r="GO16">
        <f t="shared" si="19"/>
        <v>0.94378721002016286</v>
      </c>
      <c r="GP16">
        <f t="shared" si="19"/>
        <v>0.23650147640673919</v>
      </c>
      <c r="GQ16">
        <f t="shared" si="19"/>
        <v>0.67270924231567708</v>
      </c>
      <c r="GR16">
        <f t="shared" si="19"/>
        <v>0.96647218046512617</v>
      </c>
      <c r="GS16">
        <f t="shared" si="19"/>
        <v>0.9971692361310891</v>
      </c>
    </row>
    <row r="17" spans="1:201">
      <c r="A17">
        <v>16</v>
      </c>
      <c r="BQ17">
        <f>SUM(BQ7:BQ16)</f>
        <v>9.0648783727720179</v>
      </c>
      <c r="BR17">
        <f t="shared" ref="BR17:BT17" si="20">SUM(BR7:BR16)</f>
        <v>27.631021115928547</v>
      </c>
      <c r="BS17">
        <f t="shared" si="20"/>
        <v>20.470249957137391</v>
      </c>
      <c r="BT17">
        <f t="shared" si="20"/>
        <v>27.631021115928547</v>
      </c>
      <c r="EN17">
        <f>Sheet35!GJ17</f>
        <v>0.14031984525459856</v>
      </c>
      <c r="EO17">
        <f>Sheet35!GK17</f>
        <v>0.91073244211504001</v>
      </c>
      <c r="EP17">
        <f>Sheet35!GL17</f>
        <v>0.55166611129485366</v>
      </c>
      <c r="EQ17">
        <f>Sheet35!GM17</f>
        <v>0.96663819252223782</v>
      </c>
      <c r="ER17">
        <f>Sheet35!GN17</f>
        <v>0.28968458669308705</v>
      </c>
      <c r="ES17">
        <f>Sheet35!GO17</f>
        <v>0.50580649601964367</v>
      </c>
      <c r="ET17">
        <f>Sheet35!GP17</f>
        <v>0.55558132443855379</v>
      </c>
      <c r="EU17">
        <f>Sheet35!GQ17</f>
        <v>0.21063446763450447</v>
      </c>
      <c r="EV17">
        <f>Sheet35!GR17</f>
        <v>0.26682699481317729</v>
      </c>
      <c r="EW17">
        <f>Sheet35!GS17</f>
        <v>0.58875997195158891</v>
      </c>
      <c r="EZ17">
        <v>0.26948193300956158</v>
      </c>
      <c r="FA17">
        <v>0.76912302141004085</v>
      </c>
      <c r="FB17">
        <v>0.57980352555284376</v>
      </c>
      <c r="FC17">
        <v>0.26921923778762114</v>
      </c>
      <c r="FD17">
        <v>0.47387450175624246</v>
      </c>
      <c r="FE17">
        <v>0.55538765901190923</v>
      </c>
      <c r="FF17">
        <v>0.47992283345898734</v>
      </c>
      <c r="FG17">
        <v>0.37159226223398856</v>
      </c>
      <c r="FH17">
        <v>0.57041605718296173</v>
      </c>
      <c r="FI17">
        <v>0.31849789767286002</v>
      </c>
      <c r="FL17">
        <f>Sheet35!FX17</f>
        <v>0.12017506325075868</v>
      </c>
      <c r="FM17">
        <f>Sheet35!FY17</f>
        <v>0.331046232763203</v>
      </c>
      <c r="FN17">
        <f>Sheet35!FZ17</f>
        <v>0.25038674038716952</v>
      </c>
      <c r="FO17">
        <f>Sheet35!GA17</f>
        <v>0.12069899096511544</v>
      </c>
      <c r="FP17">
        <f>Sheet35!GB17</f>
        <v>0.20822882159899436</v>
      </c>
      <c r="FQ17">
        <f>Sheet35!GC17</f>
        <v>0.2431981764494156</v>
      </c>
      <c r="FR17">
        <f>Sheet35!GD17</f>
        <v>0.21131885406862944</v>
      </c>
      <c r="FS17">
        <f>Sheet35!GE17</f>
        <v>0.16454809621111791</v>
      </c>
      <c r="FT17">
        <f>Sheet35!GF17</f>
        <v>0.24762835793392868</v>
      </c>
      <c r="FU17">
        <f>Sheet35!GG17</f>
        <v>0.13953903176853943</v>
      </c>
      <c r="FX17">
        <f t="shared" ref="FX17:FX25" si="21">($EV$10*FL17)+((1-$EV$10)*EZ17)</f>
        <v>0.13510575022663895</v>
      </c>
      <c r="FY17">
        <f t="shared" si="18"/>
        <v>0.37485391162788678</v>
      </c>
      <c r="FZ17">
        <f t="shared" si="18"/>
        <v>0.28332841890373694</v>
      </c>
      <c r="GA17">
        <f t="shared" si="18"/>
        <v>0.13555101564736599</v>
      </c>
      <c r="GB17">
        <f t="shared" si="18"/>
        <v>0.23479338961471916</v>
      </c>
      <c r="GC17">
        <f t="shared" si="18"/>
        <v>0.27441712470566493</v>
      </c>
      <c r="GD17">
        <f t="shared" si="18"/>
        <v>0.23817925200766521</v>
      </c>
      <c r="GE17">
        <f t="shared" si="18"/>
        <v>0.18525251281340496</v>
      </c>
      <c r="GF17">
        <f t="shared" si="18"/>
        <v>0.27990712785883198</v>
      </c>
      <c r="GG17">
        <f t="shared" si="18"/>
        <v>0.1574349183589715</v>
      </c>
      <c r="GJ17">
        <f t="shared" ref="GJ17:GJ25" si="22">EN17-($EU$10*FX17)</f>
        <v>0.14018473950437194</v>
      </c>
      <c r="GK17">
        <f t="shared" si="19"/>
        <v>0.91035758820341217</v>
      </c>
      <c r="GL17">
        <f t="shared" si="19"/>
        <v>0.55138278287594988</v>
      </c>
      <c r="GM17">
        <f t="shared" si="19"/>
        <v>0.96650264150659049</v>
      </c>
      <c r="GN17">
        <f t="shared" si="19"/>
        <v>0.28944979330347231</v>
      </c>
      <c r="GO17">
        <f t="shared" si="19"/>
        <v>0.50553207889493801</v>
      </c>
      <c r="GP17">
        <f t="shared" si="19"/>
        <v>0.55534314518654615</v>
      </c>
      <c r="GQ17">
        <f t="shared" si="19"/>
        <v>0.21044921512169107</v>
      </c>
      <c r="GR17">
        <f t="shared" si="19"/>
        <v>0.26654708768531843</v>
      </c>
      <c r="GS17">
        <f t="shared" si="19"/>
        <v>0.58860253703322996</v>
      </c>
    </row>
    <row r="18" spans="1:201">
      <c r="A18">
        <v>17</v>
      </c>
      <c r="EN18">
        <f>Sheet35!GJ18</f>
        <v>0.45538825348622469</v>
      </c>
      <c r="EO18">
        <f>Sheet35!GK18</f>
        <v>0.61747750215413344</v>
      </c>
      <c r="EP18">
        <f>Sheet35!GL18</f>
        <v>2.6868645435452684E-2</v>
      </c>
      <c r="EQ18">
        <f>Sheet35!GM18</f>
        <v>0.88230413369765948</v>
      </c>
      <c r="ER18">
        <f>Sheet35!GN18</f>
        <v>0.77644495351249743</v>
      </c>
      <c r="ES18">
        <f>Sheet35!GO18</f>
        <v>0.45331575789746209</v>
      </c>
      <c r="ET18">
        <f>Sheet35!GP18</f>
        <v>0.99144800070141548</v>
      </c>
      <c r="EU18">
        <f>Sheet35!GQ18</f>
        <v>0.69410406689868931</v>
      </c>
      <c r="EV18">
        <f>Sheet35!GR18</f>
        <v>0.89128098222330499</v>
      </c>
      <c r="EW18">
        <f>Sheet35!GS18</f>
        <v>0.72113704063931483</v>
      </c>
      <c r="EZ18">
        <v>0.3597086714076535</v>
      </c>
      <c r="FA18">
        <v>0.87116157570453989</v>
      </c>
      <c r="FB18">
        <v>0.59717715198622234</v>
      </c>
      <c r="FC18">
        <v>0.32071942320316355</v>
      </c>
      <c r="FD18">
        <v>0.70338721436337515</v>
      </c>
      <c r="FE18">
        <v>0.62819425840924881</v>
      </c>
      <c r="FF18">
        <v>0.4277610942534657</v>
      </c>
      <c r="FG18">
        <v>0.42049066903572485</v>
      </c>
      <c r="FH18">
        <v>0.75198101432078379</v>
      </c>
      <c r="FI18">
        <v>0.38861074671838647</v>
      </c>
      <c r="FL18">
        <f>Sheet35!FX18</f>
        <v>0.16221093969732531</v>
      </c>
      <c r="FM18">
        <f>Sheet35!FY18</f>
        <v>0.38107013438326437</v>
      </c>
      <c r="FN18">
        <f>Sheet35!FZ18</f>
        <v>0.26410768119329658</v>
      </c>
      <c r="FO18">
        <f>Sheet35!GA18</f>
        <v>0.14714076757370168</v>
      </c>
      <c r="FP18">
        <f>Sheet35!GB18</f>
        <v>0.3095699350713359</v>
      </c>
      <c r="FQ18">
        <f>Sheet35!GC18</f>
        <v>0.281168478857176</v>
      </c>
      <c r="FR18">
        <f>Sheet35!GD18</f>
        <v>0.19746410337605275</v>
      </c>
      <c r="FS18">
        <f>Sheet35!GE18</f>
        <v>0.19104181480003946</v>
      </c>
      <c r="FT18">
        <f>Sheet35!GF18</f>
        <v>0.32914799199680889</v>
      </c>
      <c r="FU18">
        <f>Sheet35!GG18</f>
        <v>0.17281603482935021</v>
      </c>
      <c r="FX18">
        <f t="shared" si="21"/>
        <v>0.1819607128683581</v>
      </c>
      <c r="FY18">
        <f t="shared" si="18"/>
        <v>0.43007927851539191</v>
      </c>
      <c r="FZ18">
        <f t="shared" si="18"/>
        <v>0.29741462827258913</v>
      </c>
      <c r="GA18">
        <f t="shared" si="18"/>
        <v>0.16449863313664786</v>
      </c>
      <c r="GB18">
        <f t="shared" si="18"/>
        <v>0.34895166300053981</v>
      </c>
      <c r="GC18">
        <f t="shared" si="18"/>
        <v>0.31587105681238326</v>
      </c>
      <c r="GD18">
        <f t="shared" si="18"/>
        <v>0.22049380246379405</v>
      </c>
      <c r="GE18">
        <f t="shared" si="18"/>
        <v>0.213986700223608</v>
      </c>
      <c r="GF18">
        <f t="shared" si="18"/>
        <v>0.3714312942292064</v>
      </c>
      <c r="GG18">
        <f t="shared" si="18"/>
        <v>0.19439550601825384</v>
      </c>
      <c r="GJ18">
        <f t="shared" si="22"/>
        <v>0.45520629277335634</v>
      </c>
      <c r="GK18">
        <f t="shared" si="19"/>
        <v>0.61704742287561809</v>
      </c>
      <c r="GL18">
        <f t="shared" si="19"/>
        <v>2.6571230807180095E-2</v>
      </c>
      <c r="GM18">
        <f t="shared" si="19"/>
        <v>0.88213963506452286</v>
      </c>
      <c r="GN18">
        <f t="shared" si="19"/>
        <v>0.7760960018494969</v>
      </c>
      <c r="GO18">
        <f t="shared" si="19"/>
        <v>0.45299988684064973</v>
      </c>
      <c r="GP18">
        <f t="shared" si="19"/>
        <v>0.99122750689895167</v>
      </c>
      <c r="GQ18">
        <f t="shared" si="19"/>
        <v>0.69389008019846565</v>
      </c>
      <c r="GR18">
        <f t="shared" si="19"/>
        <v>0.89090955092907576</v>
      </c>
      <c r="GS18">
        <f t="shared" si="19"/>
        <v>0.72094264513329653</v>
      </c>
    </row>
    <row r="19" spans="1:201">
      <c r="A19">
        <v>18</v>
      </c>
      <c r="BN19" t="s">
        <v>35</v>
      </c>
      <c r="BO19">
        <f>BS21+BS34+BS47</f>
        <v>5.1539117938415209E-4</v>
      </c>
      <c r="EN19">
        <f>Sheet35!GJ19</f>
        <v>0.15752112598015541</v>
      </c>
      <c r="EO19">
        <f>Sheet35!GK19</f>
        <v>0.12250045226700501</v>
      </c>
      <c r="EP19">
        <f>Sheet35!GL19</f>
        <v>1.0268548376553581E-2</v>
      </c>
      <c r="EQ19">
        <f>Sheet35!GM19</f>
        <v>0.92244990708613406</v>
      </c>
      <c r="ER19">
        <f>Sheet35!GN19</f>
        <v>0.66066121707475467</v>
      </c>
      <c r="ES19">
        <f>Sheet35!GO19</f>
        <v>0.75204485819971612</v>
      </c>
      <c r="ET19">
        <f>Sheet35!GP19</f>
        <v>0.33617425869972606</v>
      </c>
      <c r="EU19">
        <f>Sheet35!GQ19</f>
        <v>0.96360057755342565</v>
      </c>
      <c r="EV19">
        <f>Sheet35!GR19</f>
        <v>0.12772889777742513</v>
      </c>
      <c r="EW19">
        <f>Sheet35!GS19</f>
        <v>0.1202170840025745</v>
      </c>
      <c r="EZ19">
        <v>0.17131925293129902</v>
      </c>
      <c r="FA19">
        <v>0.61230679747319305</v>
      </c>
      <c r="FB19">
        <v>0.40805104308913898</v>
      </c>
      <c r="FC19">
        <v>0.21121785065186932</v>
      </c>
      <c r="FD19">
        <v>0.46757651800535738</v>
      </c>
      <c r="FE19">
        <v>0.39158297296691241</v>
      </c>
      <c r="FF19">
        <v>0.23571612583873269</v>
      </c>
      <c r="FG19">
        <v>0.28711093960635226</v>
      </c>
      <c r="FH19">
        <v>0.42915195449377325</v>
      </c>
      <c r="FI19">
        <v>0.21900660271024264</v>
      </c>
      <c r="FL19">
        <f>Sheet35!FX19</f>
        <v>8.1765396377454183E-2</v>
      </c>
      <c r="FM19">
        <f>Sheet35!FY19</f>
        <v>0.26967517876857483</v>
      </c>
      <c r="FN19">
        <f>Sheet35!FZ19</f>
        <v>0.18232187153697957</v>
      </c>
      <c r="FO19">
        <f>Sheet35!GA19</f>
        <v>9.8787666636321214E-2</v>
      </c>
      <c r="FP19">
        <f>Sheet35!GB19</f>
        <v>0.20824024653235521</v>
      </c>
      <c r="FQ19">
        <f>Sheet35!GC19</f>
        <v>0.17897431653660723</v>
      </c>
      <c r="FR19">
        <f>Sheet35!GD19</f>
        <v>0.11389977335284637</v>
      </c>
      <c r="FS19">
        <f>Sheet35!GE19</f>
        <v>0.13224100753715676</v>
      </c>
      <c r="FT19">
        <f>Sheet35!GF19</f>
        <v>0.19224407850716799</v>
      </c>
      <c r="FU19">
        <f>Sheet35!GG19</f>
        <v>0.1003453854029647</v>
      </c>
      <c r="FX19">
        <f t="shared" si="21"/>
        <v>9.0720782032838662E-2</v>
      </c>
      <c r="FY19">
        <f t="shared" si="18"/>
        <v>0.30393834063903663</v>
      </c>
      <c r="FZ19">
        <f t="shared" si="18"/>
        <v>0.20489478869219552</v>
      </c>
      <c r="GA19">
        <f t="shared" si="18"/>
        <v>0.11003068503787602</v>
      </c>
      <c r="GB19">
        <f t="shared" si="18"/>
        <v>0.23417387367965542</v>
      </c>
      <c r="GC19">
        <f t="shared" si="18"/>
        <v>0.20023518217963773</v>
      </c>
      <c r="GD19">
        <f t="shared" si="18"/>
        <v>0.12608140860143502</v>
      </c>
      <c r="GE19">
        <f t="shared" si="18"/>
        <v>0.1477280007440763</v>
      </c>
      <c r="GF19">
        <f t="shared" si="18"/>
        <v>0.21593486610582852</v>
      </c>
      <c r="GG19">
        <f t="shared" si="18"/>
        <v>0.11221150713369249</v>
      </c>
      <c r="GJ19">
        <f t="shared" si="22"/>
        <v>0.15743040519812257</v>
      </c>
      <c r="GK19">
        <f t="shared" si="19"/>
        <v>0.12219651392636598</v>
      </c>
      <c r="GL19">
        <f t="shared" si="19"/>
        <v>1.0063653587861385E-2</v>
      </c>
      <c r="GM19">
        <f t="shared" si="19"/>
        <v>0.92233987640109616</v>
      </c>
      <c r="GN19">
        <f t="shared" si="19"/>
        <v>0.66042704320107504</v>
      </c>
      <c r="GO19">
        <f t="shared" si="19"/>
        <v>0.75184462301753652</v>
      </c>
      <c r="GP19">
        <f t="shared" si="19"/>
        <v>0.33604817729112463</v>
      </c>
      <c r="GQ19">
        <f t="shared" si="19"/>
        <v>0.96345284955268162</v>
      </c>
      <c r="GR19">
        <f t="shared" si="19"/>
        <v>0.12751296291131931</v>
      </c>
      <c r="GS19">
        <f t="shared" si="19"/>
        <v>0.1201048724954408</v>
      </c>
    </row>
    <row r="20" spans="1:201">
      <c r="A20">
        <v>19</v>
      </c>
      <c r="AV20" t="s">
        <v>67</v>
      </c>
      <c r="AW20">
        <f>MAX(AW7:AW16)</f>
        <v>77.201183883104335</v>
      </c>
      <c r="AX20">
        <f>MAX(AX7:AX16)</f>
        <v>104.95860437983802</v>
      </c>
      <c r="AY20">
        <f>MAX(AY7:AY16)</f>
        <v>85.959438361982194</v>
      </c>
      <c r="AZ20">
        <f>MAX(AZ7:AZ16)</f>
        <v>102.51798426206314</v>
      </c>
      <c r="BB20">
        <f>SUM(BB7:BB16)</f>
        <v>1.009309940093134</v>
      </c>
      <c r="BC20">
        <f t="shared" ref="BC20:BE20" si="23">SUM(BC7:BC16)</f>
        <v>1.0021888227262761</v>
      </c>
      <c r="BD20">
        <f t="shared" si="23"/>
        <v>1.0047596919649679</v>
      </c>
      <c r="BE20">
        <f t="shared" si="23"/>
        <v>1.0018590684139377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Sheet35!GJ20</f>
        <v>0.43241609855908708</v>
      </c>
      <c r="EO20">
        <f>Sheet35!GK20</f>
        <v>0.84680050578536437</v>
      </c>
      <c r="EP20">
        <f>Sheet35!GL20</f>
        <v>0.37243024981910061</v>
      </c>
      <c r="EQ20">
        <f>Sheet35!GM20</f>
        <v>0.35519510369547619</v>
      </c>
      <c r="ER20">
        <f>Sheet35!GN20</f>
        <v>0.49746226665278448</v>
      </c>
      <c r="ES20">
        <f>Sheet35!GO20</f>
        <v>0.46082116402886741</v>
      </c>
      <c r="ET20">
        <f>Sheet35!GP20</f>
        <v>4.8772529414306743E-4</v>
      </c>
      <c r="EU20">
        <f>Sheet35!GQ20</f>
        <v>0.53845643164131252</v>
      </c>
      <c r="EV20">
        <f>Sheet35!GR20</f>
        <v>0.53396023081292399</v>
      </c>
      <c r="EW20">
        <f>Sheet35!GS20</f>
        <v>0.1509400920515406</v>
      </c>
      <c r="EZ20">
        <v>0.34082162009225736</v>
      </c>
      <c r="FA20">
        <v>1.0045910957963189</v>
      </c>
      <c r="FB20">
        <v>0.72416134420020706</v>
      </c>
      <c r="FC20">
        <v>0.34693624989175037</v>
      </c>
      <c r="FD20">
        <v>0.67674673272603836</v>
      </c>
      <c r="FE20">
        <v>0.70327812718243266</v>
      </c>
      <c r="FF20">
        <v>0.54229008349181029</v>
      </c>
      <c r="FG20">
        <v>0.47625428698529099</v>
      </c>
      <c r="FH20">
        <v>0.75289525143670821</v>
      </c>
      <c r="FI20">
        <v>0.40745095387716257</v>
      </c>
      <c r="FL20">
        <f>Sheet35!FX20</f>
        <v>0.15461674272892387</v>
      </c>
      <c r="FM20">
        <f>Sheet35!FY20</f>
        <v>0.43598395147677116</v>
      </c>
      <c r="FN20">
        <f>Sheet35!FZ20</f>
        <v>0.31634305612487451</v>
      </c>
      <c r="FO20">
        <f>Sheet35!GA20</f>
        <v>0.15805271033683127</v>
      </c>
      <c r="FP20">
        <f>Sheet35!GB20</f>
        <v>0.29885675357711794</v>
      </c>
      <c r="FQ20">
        <f>Sheet35!GC20</f>
        <v>0.31214379619148491</v>
      </c>
      <c r="FR20">
        <f>Sheet35!GD20</f>
        <v>0.24465673714811148</v>
      </c>
      <c r="FS20">
        <f>Sheet35!GE20</f>
        <v>0.21402246138397074</v>
      </c>
      <c r="FT20">
        <f>Sheet35!GF20</f>
        <v>0.32977179676158941</v>
      </c>
      <c r="FU20">
        <f>Sheet35!GG20</f>
        <v>0.18074289576556279</v>
      </c>
      <c r="FX20">
        <f t="shared" si="21"/>
        <v>0.17323723046525721</v>
      </c>
      <c r="FY20">
        <f t="shared" si="18"/>
        <v>0.49284466590872589</v>
      </c>
      <c r="FZ20">
        <f t="shared" si="18"/>
        <v>0.35712488493240779</v>
      </c>
      <c r="GA20">
        <f t="shared" si="18"/>
        <v>0.17694106429232317</v>
      </c>
      <c r="GB20">
        <f t="shared" si="18"/>
        <v>0.33664575149200993</v>
      </c>
      <c r="GC20">
        <f t="shared" si="18"/>
        <v>0.35125722929057968</v>
      </c>
      <c r="GD20">
        <f t="shared" si="18"/>
        <v>0.27442007178248135</v>
      </c>
      <c r="GE20">
        <f t="shared" si="18"/>
        <v>0.24024564394410278</v>
      </c>
      <c r="GF20">
        <f t="shared" si="18"/>
        <v>0.3720841422291013</v>
      </c>
      <c r="GG20">
        <f t="shared" si="18"/>
        <v>0.20341370157672278</v>
      </c>
      <c r="GJ20">
        <f t="shared" si="22"/>
        <v>0.43224286132862183</v>
      </c>
      <c r="GK20">
        <f t="shared" si="19"/>
        <v>0.84630766111945566</v>
      </c>
      <c r="GL20">
        <f t="shared" si="19"/>
        <v>0.37207312493416822</v>
      </c>
      <c r="GM20">
        <f t="shared" si="19"/>
        <v>0.35501816263118385</v>
      </c>
      <c r="GN20">
        <f t="shared" si="19"/>
        <v>0.49712562090129248</v>
      </c>
      <c r="GO20">
        <f t="shared" si="19"/>
        <v>0.46046990679957683</v>
      </c>
      <c r="GP20">
        <f t="shared" si="19"/>
        <v>2.1330522236058606E-4</v>
      </c>
      <c r="GQ20">
        <f t="shared" si="19"/>
        <v>0.53821618599736842</v>
      </c>
      <c r="GR20">
        <f t="shared" si="19"/>
        <v>0.53358814667069487</v>
      </c>
      <c r="GS20">
        <f t="shared" si="19"/>
        <v>0.15073667834996388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0.99077593539574682</v>
      </c>
      <c r="BH21">
        <f t="shared" si="25"/>
        <v>0.99781595775502485</v>
      </c>
      <c r="BI21">
        <f t="shared" si="25"/>
        <v>0.99526285538419679</v>
      </c>
      <c r="BJ21">
        <f t="shared" si="25"/>
        <v>0.99814438130816063</v>
      </c>
      <c r="BL21">
        <v>1.0000000000000001E-5</v>
      </c>
      <c r="BS21">
        <f>SUM(BM23:BV32)</f>
        <v>1.841041010300995E-4</v>
      </c>
      <c r="EN21">
        <f>Sheet35!GJ21</f>
        <v>0.51045314227851146</v>
      </c>
      <c r="EO21">
        <f>Sheet35!GK21</f>
        <v>0.56998219313435716</v>
      </c>
      <c r="EP21">
        <f>Sheet35!GL21</f>
        <v>0.79122079997126582</v>
      </c>
      <c r="EQ21">
        <f>Sheet35!GM21</f>
        <v>0.81158721312438753</v>
      </c>
      <c r="ER21">
        <f>Sheet35!GN21</f>
        <v>0.45647664974478969</v>
      </c>
      <c r="ES21">
        <f>Sheet35!GO21</f>
        <v>0.95738300270212062</v>
      </c>
      <c r="ET21">
        <f>Sheet35!GP21</f>
        <v>5.7782204316237505E-2</v>
      </c>
      <c r="EU21">
        <f>Sheet35!GQ21</f>
        <v>0.77839450269105825</v>
      </c>
      <c r="EV21">
        <f>Sheet35!GR21</f>
        <v>0.88654624371825774</v>
      </c>
      <c r="EW21">
        <f>Sheet35!GS21</f>
        <v>0.5339908545290053</v>
      </c>
      <c r="EZ21">
        <v>0.22157542584196002</v>
      </c>
      <c r="FA21">
        <v>0.60003453065881707</v>
      </c>
      <c r="FB21">
        <v>0.45500635321614474</v>
      </c>
      <c r="FC21">
        <v>0.21425223302379706</v>
      </c>
      <c r="FD21">
        <v>0.37448081129519745</v>
      </c>
      <c r="FE21">
        <v>0.44046165764176415</v>
      </c>
      <c r="FF21">
        <v>0.38636187769435359</v>
      </c>
      <c r="FG21">
        <v>0.29326655573469418</v>
      </c>
      <c r="FH21">
        <v>0.4570056916839878</v>
      </c>
      <c r="FI21">
        <v>0.2550057483347864</v>
      </c>
      <c r="FL21">
        <f>Sheet35!FX21</f>
        <v>9.8195135144674803E-2</v>
      </c>
      <c r="FM21">
        <f>Sheet35!FY21</f>
        <v>0.25793817427658938</v>
      </c>
      <c r="FN21">
        <f>Sheet35!FZ21</f>
        <v>0.19616944314508608</v>
      </c>
      <c r="FO21">
        <f>Sheet35!GA21</f>
        <v>9.5678792030474011E-2</v>
      </c>
      <c r="FP21">
        <f>Sheet35!GB21</f>
        <v>0.16411733329525929</v>
      </c>
      <c r="FQ21">
        <f>Sheet35!GC21</f>
        <v>0.19234497856199481</v>
      </c>
      <c r="FR21">
        <f>Sheet35!GD21</f>
        <v>0.16945140468353503</v>
      </c>
      <c r="FS21">
        <f>Sheet35!GE21</f>
        <v>0.12949553214105466</v>
      </c>
      <c r="FT21">
        <f>Sheet35!GF21</f>
        <v>0.19781336200060518</v>
      </c>
      <c r="FU21">
        <f>Sheet35!GG21</f>
        <v>0.11134974730179148</v>
      </c>
      <c r="FX21">
        <f t="shared" si="21"/>
        <v>0.11053316421440332</v>
      </c>
      <c r="FY21">
        <f t="shared" si="18"/>
        <v>0.29214780991481215</v>
      </c>
      <c r="FZ21">
        <f t="shared" si="18"/>
        <v>0.22205313415219194</v>
      </c>
      <c r="GA21">
        <f t="shared" si="18"/>
        <v>0.10753613612980631</v>
      </c>
      <c r="GB21">
        <f t="shared" si="18"/>
        <v>0.1851536810952531</v>
      </c>
      <c r="GC21">
        <f t="shared" si="18"/>
        <v>0.21715664646997174</v>
      </c>
      <c r="GD21">
        <f t="shared" si="18"/>
        <v>0.19114245198461688</v>
      </c>
      <c r="GE21">
        <f t="shared" si="18"/>
        <v>0.14587263450041862</v>
      </c>
      <c r="GF21">
        <f t="shared" si="18"/>
        <v>0.22373259496894343</v>
      </c>
      <c r="GG21">
        <f t="shared" si="18"/>
        <v>0.12571534740509097</v>
      </c>
      <c r="GJ21">
        <f t="shared" si="22"/>
        <v>0.51034260911429707</v>
      </c>
      <c r="GK21">
        <f t="shared" si="19"/>
        <v>0.56969004532444234</v>
      </c>
      <c r="GL21">
        <f t="shared" si="19"/>
        <v>0.79099874683711358</v>
      </c>
      <c r="GM21">
        <f t="shared" si="19"/>
        <v>0.81147967698825774</v>
      </c>
      <c r="GN21">
        <f t="shared" si="19"/>
        <v>0.45629149606369446</v>
      </c>
      <c r="GO21">
        <f t="shared" si="19"/>
        <v>0.95716584605565069</v>
      </c>
      <c r="GP21">
        <f t="shared" si="19"/>
        <v>5.759106186425289E-2</v>
      </c>
      <c r="GQ21">
        <f t="shared" si="19"/>
        <v>0.77824863005655787</v>
      </c>
      <c r="GR21">
        <f t="shared" si="19"/>
        <v>0.88632251112328875</v>
      </c>
      <c r="GS21">
        <f t="shared" si="19"/>
        <v>0.53386513918160017</v>
      </c>
    </row>
    <row r="22" spans="1:201">
      <c r="A22">
        <v>21</v>
      </c>
      <c r="BG22">
        <f t="shared" si="25"/>
        <v>4.3347470913096337E-10</v>
      </c>
      <c r="BH22">
        <f t="shared" si="25"/>
        <v>9.9999999999999998E-13</v>
      </c>
      <c r="BI22">
        <f t="shared" si="25"/>
        <v>5.6605228056617583E-11</v>
      </c>
      <c r="BJ22">
        <f t="shared" si="25"/>
        <v>9.9999999999999998E-13</v>
      </c>
      <c r="EN22">
        <f>Sheet35!GJ22</f>
        <v>0.75260085949832822</v>
      </c>
      <c r="EO22">
        <f>Sheet35!GK22</f>
        <v>3.7680140426322097E-2</v>
      </c>
      <c r="EP22">
        <f>Sheet35!GL22</f>
        <v>0.49224032873675078</v>
      </c>
      <c r="EQ22">
        <f>Sheet35!GM22</f>
        <v>0.65033644563332971</v>
      </c>
      <c r="ER22">
        <f>Sheet35!GN22</f>
        <v>0.3272894131288579</v>
      </c>
      <c r="ES22">
        <f>Sheet35!GO22</f>
        <v>0.35220646744458356</v>
      </c>
      <c r="ET22">
        <f>Sheet35!GP22</f>
        <v>0.63169802471706904</v>
      </c>
      <c r="EU22">
        <f>Sheet35!GQ22</f>
        <v>0.20314157128935503</v>
      </c>
      <c r="EV22">
        <f>Sheet35!GR22</f>
        <v>0.54396416173417883</v>
      </c>
      <c r="EW22">
        <f>Sheet35!GS22</f>
        <v>0.23475880224015816</v>
      </c>
      <c r="EZ22">
        <v>0.19347992948349355</v>
      </c>
      <c r="FA22">
        <v>0.62189714916741612</v>
      </c>
      <c r="FB22">
        <v>0.41801123362059267</v>
      </c>
      <c r="FC22">
        <v>0.21802539283809744</v>
      </c>
      <c r="FD22">
        <v>0.4798451031145578</v>
      </c>
      <c r="FE22">
        <v>0.41002503377641897</v>
      </c>
      <c r="FF22">
        <v>0.25679817327718218</v>
      </c>
      <c r="FG22">
        <v>0.2938528599380793</v>
      </c>
      <c r="FH22">
        <v>0.45907593262476593</v>
      </c>
      <c r="FI22">
        <v>0.23538312609939388</v>
      </c>
      <c r="FL22">
        <f>Sheet35!FX22</f>
        <v>9.070141817451674E-2</v>
      </c>
      <c r="FM22">
        <f>Sheet35!FY22</f>
        <v>0.2733788793984685</v>
      </c>
      <c r="FN22">
        <f>Sheet35!FZ22</f>
        <v>0.18622134366437232</v>
      </c>
      <c r="FO22">
        <f>Sheet35!GA22</f>
        <v>0.10143191902845666</v>
      </c>
      <c r="FP22">
        <f>Sheet35!GB22</f>
        <v>0.21306358127415642</v>
      </c>
      <c r="FQ22">
        <f>Sheet35!GC22</f>
        <v>0.1863053612400398</v>
      </c>
      <c r="FR22">
        <f>Sheet35!GD22</f>
        <v>0.12232379625542918</v>
      </c>
      <c r="FS22">
        <f>Sheet35!GE22</f>
        <v>0.13482804860686887</v>
      </c>
      <c r="FT22">
        <f>Sheet35!GF22</f>
        <v>0.20430385482051749</v>
      </c>
      <c r="FU22">
        <f>Sheet35!GG22</f>
        <v>0.10692329052454073</v>
      </c>
      <c r="FX22">
        <f t="shared" si="21"/>
        <v>0.10097926930541443</v>
      </c>
      <c r="FY22">
        <f t="shared" si="18"/>
        <v>0.30823070637536326</v>
      </c>
      <c r="FZ22">
        <f t="shared" si="18"/>
        <v>0.20940033265999436</v>
      </c>
      <c r="GA22">
        <f t="shared" si="18"/>
        <v>0.11309126640942073</v>
      </c>
      <c r="GB22">
        <f t="shared" si="18"/>
        <v>0.23974173345819655</v>
      </c>
      <c r="GC22">
        <f t="shared" si="18"/>
        <v>0.20867732849367771</v>
      </c>
      <c r="GD22">
        <f t="shared" si="18"/>
        <v>0.13577123395760449</v>
      </c>
      <c r="GE22">
        <f t="shared" si="18"/>
        <v>0.1507305297399899</v>
      </c>
      <c r="GF22">
        <f t="shared" si="18"/>
        <v>0.22978106260094233</v>
      </c>
      <c r="GG22">
        <f t="shared" si="18"/>
        <v>0.11976927408202605</v>
      </c>
      <c r="GJ22">
        <f t="shared" si="22"/>
        <v>0.75249988022902281</v>
      </c>
      <c r="GK22">
        <f t="shared" si="19"/>
        <v>3.7371909719946736E-2</v>
      </c>
      <c r="GL22">
        <f t="shared" si="19"/>
        <v>0.49203092840409079</v>
      </c>
      <c r="GM22">
        <f t="shared" si="19"/>
        <v>0.65022335436692025</v>
      </c>
      <c r="GN22">
        <f t="shared" si="19"/>
        <v>0.3270496713953997</v>
      </c>
      <c r="GO22">
        <f t="shared" si="19"/>
        <v>0.35199779011608989</v>
      </c>
      <c r="GP22">
        <f t="shared" si="19"/>
        <v>0.63156225348311146</v>
      </c>
      <c r="GQ22">
        <f t="shared" si="19"/>
        <v>0.20299084075961504</v>
      </c>
      <c r="GR22">
        <f t="shared" si="19"/>
        <v>0.54373438067157787</v>
      </c>
      <c r="GS22">
        <f t="shared" si="19"/>
        <v>0.23463903296607613</v>
      </c>
    </row>
    <row r="23" spans="1:201">
      <c r="A23">
        <v>22</v>
      </c>
      <c r="B23">
        <f t="array" ref="B23:K32">TRANSPOSE(EN16:EW25)</f>
        <v>0.62639968738495833</v>
      </c>
      <c r="C23">
        <v>0.14031984525459856</v>
      </c>
      <c r="D23">
        <v>0.45538825348622469</v>
      </c>
      <c r="E23">
        <v>0.15752112598015541</v>
      </c>
      <c r="F23">
        <v>0.43241609855908708</v>
      </c>
      <c r="G23">
        <v>0.51045314227851146</v>
      </c>
      <c r="H23">
        <v>0.75260085949832822</v>
      </c>
      <c r="I23">
        <v>0.95212366756268452</v>
      </c>
      <c r="J23">
        <v>0.38160470869381397</v>
      </c>
      <c r="K23">
        <v>0.39015295843366093</v>
      </c>
      <c r="M23">
        <f t="array" ref="M23:M32">TRANSPOSE(EN12:EW12)</f>
        <v>0.11505558608926339</v>
      </c>
      <c r="S23">
        <f>EN16</f>
        <v>0.62639968738495833</v>
      </c>
      <c r="T23">
        <f t="shared" ref="T23:AB32" si="26">EO16</f>
        <v>0.24166643631445833</v>
      </c>
      <c r="U23">
        <f t="shared" si="26"/>
        <v>5.5210407204491031E-2</v>
      </c>
      <c r="V23">
        <f t="shared" si="26"/>
        <v>0.99136867448168098</v>
      </c>
      <c r="W23">
        <f t="shared" si="26"/>
        <v>0.62943403745470261</v>
      </c>
      <c r="X23">
        <f t="shared" si="26"/>
        <v>0.94399042437840064</v>
      </c>
      <c r="Y23">
        <f t="shared" si="26"/>
        <v>0.23661879657043741</v>
      </c>
      <c r="Z23">
        <f t="shared" si="26"/>
        <v>0.67283557867633947</v>
      </c>
      <c r="AA23">
        <f t="shared" si="26"/>
        <v>0.96669939727355192</v>
      </c>
      <c r="AB23">
        <f t="shared" si="26"/>
        <v>0.99729220857387135</v>
      </c>
      <c r="BG23">
        <f t="shared" si="25"/>
        <v>1.2831423013798728E-9</v>
      </c>
      <c r="BH23">
        <f t="shared" si="25"/>
        <v>9.9999999999999998E-13</v>
      </c>
      <c r="BI23">
        <f t="shared" si="25"/>
        <v>1.2830988701309397E-10</v>
      </c>
      <c r="BJ23">
        <f t="shared" si="25"/>
        <v>1.0880020064915985E-12</v>
      </c>
      <c r="BM23">
        <f>0.5*$BL$21*B23*B23</f>
        <v>1.9618828417798676E-6</v>
      </c>
      <c r="BN23">
        <f t="shared" ref="BN23:BV32" si="27">0.5*$BL$21*C23*C23</f>
        <v>9.8448294861372438E-8</v>
      </c>
      <c r="BO23">
        <f t="shared" si="27"/>
        <v>1.0368923070661703E-6</v>
      </c>
      <c r="BP23">
        <f t="shared" si="27"/>
        <v>1.2406452565027997E-7</v>
      </c>
      <c r="BQ23">
        <f t="shared" si="27"/>
        <v>9.3491841146531058E-7</v>
      </c>
      <c r="BR23">
        <f t="shared" si="27"/>
        <v>1.3028120523100314E-6</v>
      </c>
      <c r="BS23">
        <f t="shared" si="27"/>
        <v>2.832040268588112E-6</v>
      </c>
      <c r="BT23">
        <f t="shared" si="27"/>
        <v>4.5326973916650879E-6</v>
      </c>
      <c r="BU23">
        <f t="shared" si="27"/>
        <v>7.281107684864532E-7</v>
      </c>
      <c r="BV23">
        <f t="shared" si="27"/>
        <v>7.6109665487268983E-7</v>
      </c>
      <c r="BY23">
        <f>$BG$7-$BL$7</f>
        <v>9.3895399952163398E-17</v>
      </c>
      <c r="BZ23">
        <f>$BG$8-$BL$8</f>
        <v>0.99077593539574682</v>
      </c>
      <c r="CA23">
        <f>$BG$9-$BL$9</f>
        <v>4.3347470913096337E-10</v>
      </c>
      <c r="CB23">
        <f>$BG$10-$BL$10</f>
        <v>1.2831423013798728E-9</v>
      </c>
      <c r="CC23">
        <f>$BG$11-$BL$11</f>
        <v>-0.99988434262169767</v>
      </c>
      <c r="CD23">
        <f>$BG$12-$BL$12</f>
        <v>1.2252817498528645E-5</v>
      </c>
      <c r="CE23">
        <f>$BG$13-$BL$13</f>
        <v>9.9287422095143424E-11</v>
      </c>
      <c r="CF23">
        <f>$BG$14-$BL$14</f>
        <v>8.7587242341655477E-9</v>
      </c>
      <c r="CG23">
        <f>$BG$15-$BL$15</f>
        <v>3.6112823483425983E-8</v>
      </c>
      <c r="CH23">
        <f>$BG$16-$BL$16</f>
        <v>9.0961077210003592E-3</v>
      </c>
      <c r="CW23">
        <f>IF($AH$7&gt;0,$CR$7,0)</f>
        <v>-0.78978068024184145</v>
      </c>
      <c r="CX23">
        <f>IF($AH$8&gt;0,$CR$8,0)</f>
        <v>-7.3990340783536807E-2</v>
      </c>
      <c r="CY23">
        <f>IF($AH$9&gt;0,$CR$9,0)</f>
        <v>-0.27727901816193218</v>
      </c>
      <c r="CZ23">
        <f>IF($AH$10&gt;0,$CR$10,0)</f>
        <v>3.4034752966252109E-3</v>
      </c>
      <c r="DA23">
        <f>IF($AH$11&gt;0,$CR$11,0)</f>
        <v>0.52385521878869346</v>
      </c>
      <c r="DB23">
        <f>IF($AH$12&gt;0,$CR$12,0)</f>
        <v>0.188452806034766</v>
      </c>
      <c r="DC23">
        <f>IF($AH$13&gt;0,$CR$13,0)</f>
        <v>0.44857284181182444</v>
      </c>
      <c r="DD23">
        <f>IF($AH$14&gt;0,$CR$14,0)</f>
        <v>0.56659935110084936</v>
      </c>
      <c r="DE23">
        <f>IF($AH$15&gt;0,$CR$15,0)</f>
        <v>4.748879705782845E-2</v>
      </c>
      <c r="DF23">
        <f>IF($AH$16&gt;0,$CR$16,0)</f>
        <v>-0.1120607496505681</v>
      </c>
      <c r="DT23">
        <f>IF($S$7&gt;0,$DO$7,0)</f>
        <v>0.27168659760599601</v>
      </c>
      <c r="DU23">
        <f>IF($S$8&gt;0,$DO$8,0)</f>
        <v>0.79593425859427269</v>
      </c>
      <c r="DV23">
        <f>IF($S$9&gt;0,$DO$9,0)</f>
        <v>0.34302713474493268</v>
      </c>
      <c r="DW23">
        <f>IF($S$10&gt;0,$DO$10,0)</f>
        <v>5.5616519978316653E-3</v>
      </c>
      <c r="DX23">
        <f>IF($S$11&gt;0,$DO$11,0)</f>
        <v>0.62835316023807819</v>
      </c>
      <c r="DY23">
        <f>IF($S$12&gt;0,$DO$12,0)</f>
        <v>0.4788446351416068</v>
      </c>
      <c r="DZ23">
        <f>IF($S$13&gt;0,$DO$13,0)</f>
        <v>-0.17020644900108492</v>
      </c>
      <c r="EA23">
        <f>IF($S$14&gt;0,$DO$14,0)</f>
        <v>9.564857508975505E-2</v>
      </c>
      <c r="EB23">
        <f>IF($S$15&gt;0,$DO$15,0)</f>
        <v>0.88552719582836037</v>
      </c>
      <c r="EC23">
        <f>IF($S$16&gt;0,$DO$16,0)</f>
        <v>0.43603654987699242</v>
      </c>
      <c r="EN23">
        <f>Sheet35!GJ23</f>
        <v>0.95212366756268452</v>
      </c>
      <c r="EO23">
        <f>Sheet35!GK23</f>
        <v>0.44380707186634744</v>
      </c>
      <c r="EP23">
        <f>Sheet35!GL23</f>
        <v>0.86759096439611272</v>
      </c>
      <c r="EQ23">
        <f>Sheet35!GM23</f>
        <v>0.79146521549215032</v>
      </c>
      <c r="ER23">
        <f>Sheet35!GN23</f>
        <v>0.54459425731214373</v>
      </c>
      <c r="ES23">
        <f>Sheet35!GO23</f>
        <v>0.86279953779983332</v>
      </c>
      <c r="ET23">
        <f>Sheet35!GP23</f>
        <v>0.73088524461133941</v>
      </c>
      <c r="EU23">
        <f>Sheet35!GQ23</f>
        <v>0.40096110930585654</v>
      </c>
      <c r="EV23">
        <f>Sheet35!GR23</f>
        <v>0.74391308930865652</v>
      </c>
      <c r="EW23">
        <f>Sheet35!GS23</f>
        <v>0.1446552812043238</v>
      </c>
      <c r="EZ23">
        <v>0.16799908931314156</v>
      </c>
      <c r="FA23">
        <v>0.40889237469360551</v>
      </c>
      <c r="FB23">
        <v>0.3056165759985649</v>
      </c>
      <c r="FC23">
        <v>0.15629245754515314</v>
      </c>
      <c r="FD23">
        <v>0.28558746795102252</v>
      </c>
      <c r="FE23">
        <v>0.30619803470559726</v>
      </c>
      <c r="FF23">
        <v>0.2618274391816236</v>
      </c>
      <c r="FG23">
        <v>0.2069839473220467</v>
      </c>
      <c r="FH23">
        <v>0.33271509998474197</v>
      </c>
      <c r="FI23">
        <v>0.18098919959662074</v>
      </c>
      <c r="FL23">
        <f>Sheet35!FX23</f>
        <v>7.4178352404077025E-2</v>
      </c>
      <c r="FM23">
        <f>Sheet35!FY23</f>
        <v>0.17625234948470186</v>
      </c>
      <c r="FN23">
        <f>Sheet35!FZ23</f>
        <v>0.13224221626252203</v>
      </c>
      <c r="FO23">
        <f>Sheet35!GA23</f>
        <v>6.9726224436607628E-2</v>
      </c>
      <c r="FP23">
        <f>Sheet35!GB23</f>
        <v>0.12471887072582255</v>
      </c>
      <c r="FQ23">
        <f>Sheet35!GC23</f>
        <v>0.13402787379690473</v>
      </c>
      <c r="FR23">
        <f>Sheet35!GD23</f>
        <v>0.1153111272152027</v>
      </c>
      <c r="FS23">
        <f>Sheet35!GE23</f>
        <v>9.1549634171023186E-2</v>
      </c>
      <c r="FT23">
        <f>Sheet35!GF23</f>
        <v>0.14393539060318838</v>
      </c>
      <c r="FU23">
        <f>Sheet35!GG23</f>
        <v>7.9095952740584063E-2</v>
      </c>
      <c r="FX23">
        <f t="shared" si="21"/>
        <v>8.3560426094983473E-2</v>
      </c>
      <c r="FY23">
        <f t="shared" si="18"/>
        <v>0.19951635200559223</v>
      </c>
      <c r="FZ23">
        <f t="shared" si="18"/>
        <v>0.14957965223612632</v>
      </c>
      <c r="GA23">
        <f t="shared" si="18"/>
        <v>7.8382847747462181E-2</v>
      </c>
      <c r="GB23">
        <f t="shared" si="18"/>
        <v>0.14080573044834255</v>
      </c>
      <c r="GC23">
        <f t="shared" si="18"/>
        <v>0.15124488988777396</v>
      </c>
      <c r="GD23">
        <f t="shared" si="18"/>
        <v>0.12996275841184479</v>
      </c>
      <c r="GE23">
        <f t="shared" si="18"/>
        <v>0.10309306548612554</v>
      </c>
      <c r="GF23">
        <f t="shared" si="18"/>
        <v>0.16281336154134374</v>
      </c>
      <c r="GG23">
        <f t="shared" si="18"/>
        <v>8.928527742618772E-2</v>
      </c>
      <c r="GJ23">
        <f t="shared" si="22"/>
        <v>0.95204010713658949</v>
      </c>
      <c r="GK23">
        <f t="shared" si="19"/>
        <v>0.44360755551434183</v>
      </c>
      <c r="GL23">
        <f t="shared" si="19"/>
        <v>0.86744138474387655</v>
      </c>
      <c r="GM23">
        <f t="shared" si="19"/>
        <v>0.7913868326444029</v>
      </c>
      <c r="GN23">
        <f t="shared" si="19"/>
        <v>0.54445345158169534</v>
      </c>
      <c r="GO23">
        <f t="shared" si="19"/>
        <v>0.86264829290994549</v>
      </c>
      <c r="GP23">
        <f t="shared" si="19"/>
        <v>0.7307552818529276</v>
      </c>
      <c r="GQ23">
        <f t="shared" si="19"/>
        <v>0.40085801624037043</v>
      </c>
      <c r="GR23">
        <f t="shared" si="19"/>
        <v>0.74375027594711518</v>
      </c>
      <c r="GS23">
        <f t="shared" si="19"/>
        <v>0.14456599592689762</v>
      </c>
    </row>
    <row r="24" spans="1:201">
      <c r="A24">
        <v>23</v>
      </c>
      <c r="B24">
        <v>0.24166643631445833</v>
      </c>
      <c r="C24">
        <v>0.91073244211504001</v>
      </c>
      <c r="D24">
        <v>0.61747750215413344</v>
      </c>
      <c r="E24">
        <v>0.12250045226700501</v>
      </c>
      <c r="F24">
        <v>0.84680050578536437</v>
      </c>
      <c r="G24">
        <v>0.56998219313435716</v>
      </c>
      <c r="H24">
        <v>3.7680140426322097E-2</v>
      </c>
      <c r="I24">
        <v>0.44380707186634744</v>
      </c>
      <c r="J24">
        <v>0.88381766609832491</v>
      </c>
      <c r="K24">
        <v>0.23250496945200319</v>
      </c>
      <c r="M24">
        <v>9.1889717765334902E-2</v>
      </c>
      <c r="S24">
        <f t="shared" ref="S24:S32" si="28">EN17</f>
        <v>0.14031984525459856</v>
      </c>
      <c r="T24">
        <f t="shared" si="26"/>
        <v>0.91073244211504001</v>
      </c>
      <c r="U24">
        <f t="shared" si="26"/>
        <v>0.55166611129485366</v>
      </c>
      <c r="V24">
        <f t="shared" si="26"/>
        <v>0.96663819252223782</v>
      </c>
      <c r="W24">
        <f t="shared" si="26"/>
        <v>0.28968458669308705</v>
      </c>
      <c r="X24">
        <f t="shared" si="26"/>
        <v>0.50580649601964367</v>
      </c>
      <c r="Y24">
        <f t="shared" si="26"/>
        <v>0.55558132443855379</v>
      </c>
      <c r="Z24">
        <f t="shared" si="26"/>
        <v>0.21063446763450447</v>
      </c>
      <c r="AA24">
        <f t="shared" si="26"/>
        <v>0.26682699481317729</v>
      </c>
      <c r="AB24">
        <f t="shared" si="26"/>
        <v>0.58875997195158891</v>
      </c>
      <c r="BG24">
        <f t="shared" si="25"/>
        <v>1.1565737830229008E-4</v>
      </c>
      <c r="BH24">
        <f t="shared" si="25"/>
        <v>3.5764535124577272E-6</v>
      </c>
      <c r="BI24">
        <f t="shared" si="25"/>
        <v>5.9759465912568368E-5</v>
      </c>
      <c r="BJ24">
        <f t="shared" si="25"/>
        <v>5.1403198242080868E-6</v>
      </c>
      <c r="BM24">
        <f t="shared" ref="BM24:BM32" si="29">0.5*$BL$21*B24*B24</f>
        <v>2.9201333220465073E-7</v>
      </c>
      <c r="BN24">
        <f t="shared" si="27"/>
        <v>4.147167905604124E-6</v>
      </c>
      <c r="BO24">
        <f t="shared" si="27"/>
        <v>1.9063923283325396E-6</v>
      </c>
      <c r="BP24">
        <f t="shared" si="27"/>
        <v>7.5031804028103875E-8</v>
      </c>
      <c r="BQ24">
        <f t="shared" si="27"/>
        <v>3.5853554829917448E-6</v>
      </c>
      <c r="BR24">
        <f t="shared" si="27"/>
        <v>1.6243985024512582E-6</v>
      </c>
      <c r="BS24">
        <f t="shared" si="27"/>
        <v>7.0989649127367641E-9</v>
      </c>
      <c r="BT24">
        <f t="shared" si="27"/>
        <v>9.8482358519290644E-7</v>
      </c>
      <c r="BU24">
        <f t="shared" si="27"/>
        <v>3.9056683345374511E-6</v>
      </c>
      <c r="BV24">
        <f t="shared" si="27"/>
        <v>2.7029280409938468E-7</v>
      </c>
      <c r="BY24">
        <f>$BH$7-$BM$7</f>
        <v>-1</v>
      </c>
      <c r="BZ24">
        <f>$BH$8-$BM$8</f>
        <v>0.99781595775502485</v>
      </c>
      <c r="CA24">
        <f>$BH$9-$BM$9</f>
        <v>5.0180656494621981E-14</v>
      </c>
      <c r="CB24">
        <f>$BH$10-$BM$10</f>
        <v>6.2545463620208564E-13</v>
      </c>
      <c r="CC24">
        <f>$BH$11-$BM$11</f>
        <v>3.5764535124577272E-6</v>
      </c>
      <c r="CD24">
        <f>$BH$12-$BM$12</f>
        <v>2.4822088648117381E-7</v>
      </c>
      <c r="CE24">
        <f>$BH$13-$BM$13</f>
        <v>1.1974793429784021E-14</v>
      </c>
      <c r="CF24">
        <f>$BH$14-$BM$14</f>
        <v>1.3784724348776921E-11</v>
      </c>
      <c r="CG24">
        <f>$BH$15-$BM$15</f>
        <v>3.3526063899278659E-11</v>
      </c>
      <c r="CH24">
        <f>$BH$16-$BM$16</f>
        <v>2.1802175225779301E-3</v>
      </c>
      <c r="CW24">
        <f>IF($AI$7&gt;0,$CS$7,0)</f>
        <v>-0.15320376677167252</v>
      </c>
      <c r="CX24">
        <f>IF($AI$8&gt;0,$CS$8,0)</f>
        <v>0.27825026366613537</v>
      </c>
      <c r="CY24">
        <f>IF($AI$9&gt;0,$CS$9,0)</f>
        <v>0.35183489132895335</v>
      </c>
      <c r="CZ24">
        <f>IF($AI$10&gt;0,$CS$10,0)</f>
        <v>0.67473757450073679</v>
      </c>
      <c r="DA24">
        <f>IF($AI$11&gt;0,$CS$11,0)</f>
        <v>0.32486398542323325</v>
      </c>
      <c r="DB24">
        <f>IF($AI$12&gt;0,$CS$12,0)</f>
        <v>-4.3576062195549763E-2</v>
      </c>
      <c r="DC24">
        <f>IF($AI$13&gt;0,$CS$13,0)</f>
        <v>0.705846421620138</v>
      </c>
      <c r="DD24">
        <f>IF($AI$14&gt;0,$CS$14,0)</f>
        <v>0.34912641592189625</v>
      </c>
      <c r="DE24">
        <f>IF($AI$15&gt;0,$CS$15,0)</f>
        <v>0.24343371187639326</v>
      </c>
      <c r="DF24">
        <f>IF($AI$16&gt;0,$CS$16,0)</f>
        <v>0.33988724059945902</v>
      </c>
      <c r="DT24">
        <f>IF($T$7&gt;0,$DP$7,0)</f>
        <v>1.0882313617030395</v>
      </c>
      <c r="DU24">
        <f>IF($T$8&gt;0,$DP$8,0)</f>
        <v>2.2820834432932102</v>
      </c>
      <c r="DV24">
        <f>IF($T$9&gt;0,$DP$9,0)</f>
        <v>1.7727523971862724</v>
      </c>
      <c r="DW24">
        <f>IF($T$10&gt;0,$DP$10,0)</f>
        <v>0.97401896080808181</v>
      </c>
      <c r="DX24">
        <f>IF($T$11&gt;0,$DP$11,0)</f>
        <v>1.6575745029328308</v>
      </c>
      <c r="DY24">
        <f>IF($T$12&gt;0,$DP$12,0)</f>
        <v>1.8139299479860571</v>
      </c>
      <c r="DZ24">
        <f>IF($T$13&gt;0,$DP$13,0)</f>
        <v>1.7039130606644579</v>
      </c>
      <c r="EA24">
        <f>IF($T$14&gt;0,$DP$14,0)</f>
        <v>1.2463816049575911</v>
      </c>
      <c r="EB24">
        <f>IF($T$15&gt;0,$DP$15,0)</f>
        <v>1.9723946560405479</v>
      </c>
      <c r="EC24">
        <f>IF($T$16&gt;0,$DP$16,0)</f>
        <v>1.0772560244055061</v>
      </c>
      <c r="EN24">
        <f>Sheet35!GJ24</f>
        <v>0.38160470869381397</v>
      </c>
      <c r="EO24">
        <f>Sheet35!GK24</f>
        <v>0.88381766609832491</v>
      </c>
      <c r="EP24">
        <f>Sheet35!GL24</f>
        <v>0.72144685280725662</v>
      </c>
      <c r="EQ24">
        <f>Sheet35!GM24</f>
        <v>0.80837295016853128</v>
      </c>
      <c r="ER24">
        <f>Sheet35!GN24</f>
        <v>0.38474698300712168</v>
      </c>
      <c r="ES24">
        <f>Sheet35!GO24</f>
        <v>0.13818423114083442</v>
      </c>
      <c r="ET24">
        <f>Sheet35!GP24</f>
        <v>0.20634891803762276</v>
      </c>
      <c r="EU24">
        <f>Sheet35!GQ24</f>
        <v>0.27347063601547766</v>
      </c>
      <c r="EV24">
        <f>Sheet35!GR24</f>
        <v>0.11967650561461533</v>
      </c>
      <c r="EW24">
        <f>Sheet35!GS24</f>
        <v>0.23965362753410635</v>
      </c>
      <c r="EZ24">
        <v>0.314558495626653</v>
      </c>
      <c r="FA24">
        <v>0.93616309117083163</v>
      </c>
      <c r="FB24">
        <v>0.65479692284276259</v>
      </c>
      <c r="FC24">
        <v>0.26521459315972695</v>
      </c>
      <c r="FD24">
        <v>0.58759789768037385</v>
      </c>
      <c r="FE24">
        <v>0.65130807650936662</v>
      </c>
      <c r="FF24">
        <v>0.44533225281507449</v>
      </c>
      <c r="FG24">
        <v>0.38847516414329275</v>
      </c>
      <c r="FH24">
        <v>0.74031586962710316</v>
      </c>
      <c r="FI24">
        <v>0.40393933816749766</v>
      </c>
      <c r="FL24">
        <f>Sheet35!FX24</f>
        <v>0.14357028537523475</v>
      </c>
      <c r="FM24">
        <f>Sheet35!FY24</f>
        <v>0.40747107919623515</v>
      </c>
      <c r="FN24">
        <f>Sheet35!FZ24</f>
        <v>0.28754334117478242</v>
      </c>
      <c r="FO24">
        <f>Sheet35!GA24</f>
        <v>0.12427927391538293</v>
      </c>
      <c r="FP24">
        <f>Sheet35!GB24</f>
        <v>0.26192710826385912</v>
      </c>
      <c r="FQ24">
        <f>Sheet35!GC24</f>
        <v>0.29040063764700685</v>
      </c>
      <c r="FR24">
        <f>Sheet35!GD24</f>
        <v>0.20445915086181543</v>
      </c>
      <c r="FS24">
        <f>Sheet35!GE24</f>
        <v>0.1777351648554473</v>
      </c>
      <c r="FT24">
        <f>Sheet35!GF24</f>
        <v>0.32418694869764952</v>
      </c>
      <c r="FU24">
        <f>Sheet35!GG24</f>
        <v>0.1789935776682702</v>
      </c>
      <c r="FX24">
        <f t="shared" si="21"/>
        <v>0.16066910640037657</v>
      </c>
      <c r="FY24">
        <f t="shared" si="18"/>
        <v>0.46034028039369479</v>
      </c>
      <c r="FZ24">
        <f t="shared" si="18"/>
        <v>0.32426869934158042</v>
      </c>
      <c r="GA24">
        <f t="shared" si="18"/>
        <v>0.13837280583981731</v>
      </c>
      <c r="GB24">
        <f t="shared" si="18"/>
        <v>0.29449418720551057</v>
      </c>
      <c r="GC24">
        <f t="shared" si="18"/>
        <v>0.32649138153324281</v>
      </c>
      <c r="GD24">
        <f t="shared" si="18"/>
        <v>0.22854646105714133</v>
      </c>
      <c r="GE24">
        <f t="shared" si="18"/>
        <v>0.19880916478423183</v>
      </c>
      <c r="GF24">
        <f t="shared" si="18"/>
        <v>0.36579984079059485</v>
      </c>
      <c r="GG24">
        <f t="shared" si="18"/>
        <v>0.20148815371819295</v>
      </c>
      <c r="GJ24">
        <f t="shared" si="22"/>
        <v>0.38144403958741357</v>
      </c>
      <c r="GK24">
        <f t="shared" si="19"/>
        <v>0.88335732581793125</v>
      </c>
      <c r="GL24">
        <f t="shared" si="19"/>
        <v>0.72112258410791508</v>
      </c>
      <c r="GM24">
        <f t="shared" si="19"/>
        <v>0.80823457736269144</v>
      </c>
      <c r="GN24">
        <f t="shared" si="19"/>
        <v>0.38445248881991617</v>
      </c>
      <c r="GO24">
        <f t="shared" si="19"/>
        <v>0.13785773975930118</v>
      </c>
      <c r="GP24">
        <f t="shared" si="19"/>
        <v>0.20612037157656563</v>
      </c>
      <c r="GQ24">
        <f t="shared" si="19"/>
        <v>0.27327182685069346</v>
      </c>
      <c r="GR24">
        <f t="shared" si="19"/>
        <v>0.11931070577382474</v>
      </c>
      <c r="GS24">
        <f t="shared" si="19"/>
        <v>0.23945213938038815</v>
      </c>
    </row>
    <row r="25" spans="1:201">
      <c r="A25">
        <v>24</v>
      </c>
      <c r="B25">
        <v>5.5210407204491031E-2</v>
      </c>
      <c r="C25">
        <v>0.55166611129485366</v>
      </c>
      <c r="D25">
        <v>2.6868645435452684E-2</v>
      </c>
      <c r="E25">
        <v>1.0268548376553581E-2</v>
      </c>
      <c r="F25">
        <v>0.37243024981910061</v>
      </c>
      <c r="G25">
        <v>0.79122079997126582</v>
      </c>
      <c r="H25">
        <v>0.49224032873675078</v>
      </c>
      <c r="I25">
        <v>0.86759096439611272</v>
      </c>
      <c r="J25">
        <v>0.72144685280725662</v>
      </c>
      <c r="K25">
        <v>0.66327859944352829</v>
      </c>
      <c r="M25">
        <v>0.91214566018509702</v>
      </c>
      <c r="S25">
        <f t="shared" si="28"/>
        <v>0.45538825348622469</v>
      </c>
      <c r="T25">
        <f t="shared" si="26"/>
        <v>0.61747750215413344</v>
      </c>
      <c r="U25">
        <f t="shared" si="26"/>
        <v>2.6868645435452684E-2</v>
      </c>
      <c r="V25">
        <f t="shared" si="26"/>
        <v>0.88230413369765948</v>
      </c>
      <c r="W25">
        <f t="shared" si="26"/>
        <v>0.77644495351249743</v>
      </c>
      <c r="X25">
        <f t="shared" si="26"/>
        <v>0.45331575789746209</v>
      </c>
      <c r="Y25">
        <f t="shared" si="26"/>
        <v>0.99144800070141548</v>
      </c>
      <c r="Z25">
        <f t="shared" si="26"/>
        <v>0.69410406689868931</v>
      </c>
      <c r="AA25">
        <f t="shared" si="26"/>
        <v>0.89128098222330499</v>
      </c>
      <c r="AB25">
        <f t="shared" si="26"/>
        <v>0.72113704063931483</v>
      </c>
      <c r="BG25">
        <f t="shared" si="25"/>
        <v>1.2252817498528645E-5</v>
      </c>
      <c r="BH25">
        <f t="shared" si="25"/>
        <v>2.4822088648117381E-7</v>
      </c>
      <c r="BI25">
        <f t="shared" si="25"/>
        <v>2.9309700514292656E-6</v>
      </c>
      <c r="BJ25">
        <f t="shared" si="25"/>
        <v>2.9227855529898693E-7</v>
      </c>
      <c r="BM25">
        <f t="shared" si="29"/>
        <v>1.5240945318428576E-8</v>
      </c>
      <c r="BN25">
        <f t="shared" si="27"/>
        <v>1.5216774917559294E-6</v>
      </c>
      <c r="BO25">
        <f t="shared" si="27"/>
        <v>3.6096205376803619E-9</v>
      </c>
      <c r="BP25">
        <f t="shared" si="27"/>
        <v>5.2721542880810592E-10</v>
      </c>
      <c r="BQ25">
        <f t="shared" si="27"/>
        <v>6.9352145490158855E-7</v>
      </c>
      <c r="BR25">
        <f t="shared" si="27"/>
        <v>3.1301517715358493E-6</v>
      </c>
      <c r="BS25">
        <f t="shared" si="27"/>
        <v>1.2115027061743226E-6</v>
      </c>
      <c r="BT25">
        <f t="shared" si="27"/>
        <v>3.7635704075088844E-6</v>
      </c>
      <c r="BU25">
        <f t="shared" si="27"/>
        <v>2.6024278071274772E-6</v>
      </c>
      <c r="BV25">
        <f t="shared" si="27"/>
        <v>2.1996925023988424E-6</v>
      </c>
      <c r="BY25">
        <f>$BI$7-$BN$7</f>
        <v>1.7018662097939896E-18</v>
      </c>
      <c r="BZ25">
        <f>$BI$8-$BN$8</f>
        <v>0.99526285538419679</v>
      </c>
      <c r="CA25">
        <f>$BI$9-$BN$9</f>
        <v>5.6605228056617583E-11</v>
      </c>
      <c r="CB25">
        <f>$BI$10-$BN$10</f>
        <v>1.2830988701309397E-10</v>
      </c>
      <c r="CC25">
        <f>$BI$11-$BN$11</f>
        <v>5.9759465912568368E-5</v>
      </c>
      <c r="CD25">
        <f>$BI$12-$BN$12</f>
        <v>2.9309700514292656E-6</v>
      </c>
      <c r="CE25">
        <f>$BI$13-$BN$13</f>
        <v>8.7584139319445386E-12</v>
      </c>
      <c r="CF25">
        <f>$BI$14-$BN$14</f>
        <v>-0.99999999871209622</v>
      </c>
      <c r="CG25">
        <f>$BI$15-$BN$15</f>
        <v>7.2981263130759023E-9</v>
      </c>
      <c r="CH25">
        <f>$BI$16-$BN$16</f>
        <v>4.6744454001354544E-3</v>
      </c>
      <c r="CW25">
        <f>IF($AJ$7&gt;0,$CT$7,0)</f>
        <v>-7.83146308229241E-2</v>
      </c>
      <c r="CX25">
        <f>IF($AJ$8&gt;0,$CT$8,0)</f>
        <v>-0.18788934487702486</v>
      </c>
      <c r="CY25">
        <f>IF($AJ$9&gt;0,$CT$9,0)</f>
        <v>3.2725735173207281E-2</v>
      </c>
      <c r="CZ25">
        <f>IF($AJ$10&gt;0,$CT$10,0)</f>
        <v>0.6326569652561852</v>
      </c>
      <c r="DA25">
        <f>IF($AJ$11&gt;0,$CT$11,0)</f>
        <v>-2.8293797483456153E-2</v>
      </c>
      <c r="DB25">
        <f>IF($AJ$12&gt;0,$CT$12,0)</f>
        <v>6.9299356498728898E-2</v>
      </c>
      <c r="DC25">
        <f>IF($AJ$13&gt;0,$CT$13,0)</f>
        <v>0.51385259737101696</v>
      </c>
      <c r="DD25">
        <f>IF($AJ$14&gt;0,$CT$14,0)</f>
        <v>0.5562191293648997</v>
      </c>
      <c r="DE25">
        <f>IF($AJ$15&gt;0,$CT$15,0)</f>
        <v>-2.6604394776093405E-2</v>
      </c>
      <c r="DF25">
        <f>IF($AJ$16&gt;0,$CT$16,0)</f>
        <v>-0.20545392676479979</v>
      </c>
      <c r="DT25">
        <f>IF($U$7&gt;0,$DQ$7,0)</f>
        <v>0.42882256070695546</v>
      </c>
      <c r="DU25">
        <f>IF($U$8&gt;0,$DQ$8,0)</f>
        <v>1.161591139618553</v>
      </c>
      <c r="DV25">
        <f>IF($U$9&gt;0,$DQ$9,0)</f>
        <v>0.75960583999993914</v>
      </c>
      <c r="DW25">
        <f>IF($U$10&gt;0,$DQ$10,0)</f>
        <v>0.62244768828925845</v>
      </c>
      <c r="DX25">
        <f>IF($U$11&gt;0,$DQ$11,0)</f>
        <v>1.2747164525233994</v>
      </c>
      <c r="DY25">
        <f>IF($U$12&gt;0,$DQ$12,0)</f>
        <v>0.76525014606701669</v>
      </c>
      <c r="DZ25">
        <f>IF($U$13&gt;0,$DQ$13,0)</f>
        <v>0.49850482214118486</v>
      </c>
      <c r="EA25">
        <f>IF($U$14&gt;0,$DQ$14,0)</f>
        <v>0.73298415277464091</v>
      </c>
      <c r="EB25">
        <f>IF($U$15&gt;0,$DQ$15,0)</f>
        <v>0.85327643909800532</v>
      </c>
      <c r="EC25">
        <f>IF($U$16&gt;0,$DQ$16,0)</f>
        <v>0.3837402970324777</v>
      </c>
      <c r="EN25">
        <f>Sheet35!GJ25</f>
        <v>0.39015295843366093</v>
      </c>
      <c r="EO25">
        <f>Sheet35!GK25</f>
        <v>0.23250496945200319</v>
      </c>
      <c r="EP25">
        <f>Sheet35!GL25</f>
        <v>0.66327859944352829</v>
      </c>
      <c r="EQ25">
        <f>Sheet35!GM25</f>
        <v>0.61264519519756899</v>
      </c>
      <c r="ER25">
        <f>Sheet35!GN25</f>
        <v>0.10074455558625824</v>
      </c>
      <c r="ES25">
        <f>Sheet35!GO25</f>
        <v>0.98707817604681336</v>
      </c>
      <c r="ET25">
        <f>Sheet35!GP25</f>
        <v>0.60369029812143515</v>
      </c>
      <c r="EU25">
        <f>Sheet35!GQ25</f>
        <v>0.76953671920280742</v>
      </c>
      <c r="EV25">
        <f>Sheet35!GR25</f>
        <v>0.87802361327774103</v>
      </c>
      <c r="EW25">
        <f>Sheet35!GS25</f>
        <v>0.63166019942911034</v>
      </c>
      <c r="EZ25">
        <v>0.31050553220591576</v>
      </c>
      <c r="FA25">
        <v>0.94800107577643034</v>
      </c>
      <c r="FB25">
        <v>0.68931655654495472</v>
      </c>
      <c r="FC25">
        <v>0.32126906144487705</v>
      </c>
      <c r="FD25">
        <v>0.61331245081077324</v>
      </c>
      <c r="FE25">
        <v>0.66114014598513671</v>
      </c>
      <c r="FF25">
        <v>0.52005385380465041</v>
      </c>
      <c r="FG25">
        <v>0.44582853280039703</v>
      </c>
      <c r="FH25">
        <v>0.69432297698988332</v>
      </c>
      <c r="FI25">
        <v>0.37972896577886972</v>
      </c>
      <c r="FL25">
        <f>Sheet35!FX25</f>
        <v>0.14096335418313402</v>
      </c>
      <c r="FM25">
        <f>Sheet35!FY25</f>
        <v>0.41079418423149788</v>
      </c>
      <c r="FN25">
        <f>Sheet35!FZ25</f>
        <v>0.30045482469814727</v>
      </c>
      <c r="FO25">
        <f>Sheet35!GA25</f>
        <v>0.14623257211706325</v>
      </c>
      <c r="FP25">
        <f>Sheet35!GB25</f>
        <v>0.27109027987029383</v>
      </c>
      <c r="FQ25">
        <f>Sheet35!GC25</f>
        <v>0.29290140128322806</v>
      </c>
      <c r="FR25">
        <f>Sheet35!GD25</f>
        <v>0.23370626776581263</v>
      </c>
      <c r="FS25">
        <f>Sheet35!GE25</f>
        <v>0.19999408584221248</v>
      </c>
      <c r="FT25">
        <f>Sheet35!GF25</f>
        <v>0.30402982641971382</v>
      </c>
      <c r="FU25">
        <f>Sheet35!GG25</f>
        <v>0.16826254790733924</v>
      </c>
      <c r="FX25">
        <f t="shared" si="21"/>
        <v>0.15791757198541218</v>
      </c>
      <c r="FY25">
        <f t="shared" si="18"/>
        <v>0.46451487338599112</v>
      </c>
      <c r="FZ25">
        <f t="shared" si="18"/>
        <v>0.33934099788282801</v>
      </c>
      <c r="GA25">
        <f t="shared" si="18"/>
        <v>0.16373622104984464</v>
      </c>
      <c r="GB25">
        <f t="shared" si="18"/>
        <v>0.30531249696434176</v>
      </c>
      <c r="GC25">
        <f t="shared" si="18"/>
        <v>0.32972527575341892</v>
      </c>
      <c r="GD25">
        <f t="shared" si="18"/>
        <v>0.26234102636969642</v>
      </c>
      <c r="GE25">
        <f t="shared" si="18"/>
        <v>0.22457753053803092</v>
      </c>
      <c r="GF25">
        <f t="shared" si="18"/>
        <v>0.34305914147673078</v>
      </c>
      <c r="GG25">
        <f t="shared" si="18"/>
        <v>0.1894091896944923</v>
      </c>
      <c r="GJ25">
        <f t="shared" si="22"/>
        <v>0.38999504086167552</v>
      </c>
      <c r="GK25">
        <f t="shared" si="19"/>
        <v>0.23204045457861719</v>
      </c>
      <c r="GL25">
        <f t="shared" si="19"/>
        <v>0.6629392584456455</v>
      </c>
      <c r="GM25">
        <f t="shared" si="19"/>
        <v>0.61248145897651918</v>
      </c>
      <c r="GN25">
        <f t="shared" si="19"/>
        <v>0.10043924308929389</v>
      </c>
      <c r="GO25">
        <f t="shared" si="19"/>
        <v>0.98674845077105999</v>
      </c>
      <c r="GP25">
        <f t="shared" si="19"/>
        <v>0.60342795709506547</v>
      </c>
      <c r="GQ25">
        <f t="shared" si="19"/>
        <v>0.76931214167226936</v>
      </c>
      <c r="GR25">
        <f t="shared" si="19"/>
        <v>0.87768055413626433</v>
      </c>
      <c r="GS25">
        <f t="shared" si="19"/>
        <v>0.63147079023941588</v>
      </c>
    </row>
    <row r="26" spans="1:201">
      <c r="A26">
        <v>25</v>
      </c>
      <c r="B26">
        <v>0.99136867448168098</v>
      </c>
      <c r="C26">
        <v>0.96663819252223782</v>
      </c>
      <c r="D26">
        <v>0.88230413369765948</v>
      </c>
      <c r="E26">
        <v>0.92244990708613406</v>
      </c>
      <c r="F26">
        <v>0.35519510369547619</v>
      </c>
      <c r="G26">
        <v>0.81158721312438753</v>
      </c>
      <c r="H26">
        <v>0.65033644563332971</v>
      </c>
      <c r="I26">
        <v>0.79146521549215032</v>
      </c>
      <c r="J26">
        <v>0.80837295016853128</v>
      </c>
      <c r="K26">
        <v>0.61264519519756899</v>
      </c>
      <c r="M26">
        <v>0.71924333077713076</v>
      </c>
      <c r="S26">
        <f t="shared" si="28"/>
        <v>0.15752112598015541</v>
      </c>
      <c r="T26">
        <f t="shared" si="26"/>
        <v>0.12250045226700501</v>
      </c>
      <c r="U26">
        <f t="shared" si="26"/>
        <v>1.0268548376553581E-2</v>
      </c>
      <c r="V26">
        <f t="shared" si="26"/>
        <v>0.92244990708613406</v>
      </c>
      <c r="W26">
        <f t="shared" si="26"/>
        <v>0.66066121707475467</v>
      </c>
      <c r="X26">
        <f t="shared" si="26"/>
        <v>0.75204485819971612</v>
      </c>
      <c r="Y26">
        <f t="shared" si="26"/>
        <v>0.33617425869972606</v>
      </c>
      <c r="Z26">
        <f t="shared" si="26"/>
        <v>0.96360057755342565</v>
      </c>
      <c r="AA26">
        <f t="shared" si="26"/>
        <v>0.12772889777742513</v>
      </c>
      <c r="AB26">
        <f t="shared" si="26"/>
        <v>0.1202170840025745</v>
      </c>
      <c r="BG26">
        <f t="shared" si="25"/>
        <v>9.9287422095143424E-11</v>
      </c>
      <c r="BH26">
        <f t="shared" si="25"/>
        <v>9.9999999999999998E-13</v>
      </c>
      <c r="BI26">
        <f t="shared" si="25"/>
        <v>8.7584139319445386E-12</v>
      </c>
      <c r="BJ26">
        <f t="shared" si="25"/>
        <v>9.9999999999999998E-13</v>
      </c>
      <c r="BM26">
        <f t="shared" si="29"/>
        <v>4.9140592437178263E-6</v>
      </c>
      <c r="BN26">
        <f t="shared" si="27"/>
        <v>4.6719469762132942E-6</v>
      </c>
      <c r="BO26">
        <f t="shared" si="27"/>
        <v>3.8923029216998871E-6</v>
      </c>
      <c r="BP26">
        <f t="shared" si="27"/>
        <v>4.2545691554160871E-6</v>
      </c>
      <c r="BQ26">
        <f t="shared" si="27"/>
        <v>6.3081780844620051E-7</v>
      </c>
      <c r="BR26">
        <f t="shared" si="27"/>
        <v>3.2933690225350501E-6</v>
      </c>
      <c r="BS26">
        <f t="shared" si="27"/>
        <v>2.1146874625949643E-6</v>
      </c>
      <c r="BT26">
        <f t="shared" si="27"/>
        <v>3.1320859366701799E-6</v>
      </c>
      <c r="BU26">
        <f t="shared" si="27"/>
        <v>3.2673341328208742E-6</v>
      </c>
      <c r="BV26">
        <f t="shared" si="27"/>
        <v>1.8766706759933371E-6</v>
      </c>
      <c r="BY26">
        <f>$BJ$7-$BO$7</f>
        <v>4.0300313862148608E-22</v>
      </c>
      <c r="BZ26">
        <f>$BJ$8-$BO$8</f>
        <v>0.99814438130816063</v>
      </c>
      <c r="CA26">
        <f>$BJ$9-$BO$9</f>
        <v>-0.99999999999983247</v>
      </c>
      <c r="CB26">
        <f>$BJ$10-$BO$10</f>
        <v>1.0880020064915985E-12</v>
      </c>
      <c r="CC26">
        <f>$BJ$11-$BO$11</f>
        <v>5.1403198242080868E-6</v>
      </c>
      <c r="CD26">
        <f>$BJ$12-$BO$12</f>
        <v>2.9227855529898693E-7</v>
      </c>
      <c r="CE26">
        <f>$BJ$13-$BO$13</f>
        <v>3.4227224496685352E-14</v>
      </c>
      <c r="CF26">
        <f>$BJ$14-$BO$14</f>
        <v>2.4056003411303005E-11</v>
      </c>
      <c r="CG26">
        <f>$BJ$15-$BO$15</f>
        <v>8.3211674663293036E-11</v>
      </c>
      <c r="CH26">
        <f>$BJ$16-$BO$16</f>
        <v>1.8501859849024359E-3</v>
      </c>
      <c r="CW26">
        <f>IF($AK$7&gt;0,$CU$7,0)</f>
        <v>-0.18006276532064888</v>
      </c>
      <c r="CX26">
        <f>IF($AK$8&gt;0,$CU$8,0)</f>
        <v>5.7890602850303383E-2</v>
      </c>
      <c r="CY26">
        <f>IF($AK$9&gt;0,$CU$9,0)</f>
        <v>7.6116769991568398E-2</v>
      </c>
      <c r="CZ26">
        <f>IF($AK$10&gt;0,$CU$10,0)</f>
        <v>0.91604596439077168</v>
      </c>
      <c r="DA26">
        <f>IF($AK$11&gt;0,$CU$11,0)</f>
        <v>0.42910652165706115</v>
      </c>
      <c r="DB26">
        <f>IF($AK$12&gt;0,$CU$12,0)</f>
        <v>-0.37747953947474178</v>
      </c>
      <c r="DC26">
        <f>IF($AK$13&gt;0,$CU$13,0)</f>
        <v>0.6240379957124097</v>
      </c>
      <c r="DD26">
        <f>IF($AK$14&gt;0,$CU$14,0)</f>
        <v>-6.5982340637815481E-2</v>
      </c>
      <c r="DE26">
        <f>IF($AK$15&gt;0,$CU$15,0)</f>
        <v>-0.19940664621043683</v>
      </c>
      <c r="DF26">
        <f>IF($AK$16&gt;0,$CU$16,0)</f>
        <v>0.45053696494095402</v>
      </c>
      <c r="DT26">
        <f>IF($V$7&gt;0,$DR$7,0)</f>
        <v>0.31788439180208883</v>
      </c>
      <c r="DU26">
        <f>IF($V$8&gt;0,$DR$8,0)</f>
        <v>1.89582995693092</v>
      </c>
      <c r="DV26">
        <f>IF($V$9&gt;0,$DR$9,0)</f>
        <v>1.4030677036421499</v>
      </c>
      <c r="DW26">
        <f>IF($V$10&gt;0,$DR$10,0)</f>
        <v>0.42756656996079767</v>
      </c>
      <c r="DX26">
        <f>IF($V$11&gt;0,$DR$11,0)</f>
        <v>0.75290657905313452</v>
      </c>
      <c r="DY26">
        <f>IF($V$12&gt;0,$DR$12,0)</f>
        <v>1.1913938268032509</v>
      </c>
      <c r="DZ26">
        <f>IF($V$13&gt;0,$DR$13,0)</f>
        <v>0.92978583292447137</v>
      </c>
      <c r="EA26">
        <f>IF($V$14&gt;0,$DR$14,0)</f>
        <v>0.72661320230916437</v>
      </c>
      <c r="EB26">
        <f>IF($V$15&gt;0,$DR$15,0)</f>
        <v>1.06025444362957</v>
      </c>
      <c r="EC26">
        <f>IF($V$16&gt;0,$DR$16,0)</f>
        <v>0.64173765491504342</v>
      </c>
    </row>
    <row r="27" spans="1:201">
      <c r="A27">
        <v>26</v>
      </c>
      <c r="B27">
        <v>0.62943403745470261</v>
      </c>
      <c r="C27">
        <v>0.28968458669308705</v>
      </c>
      <c r="D27">
        <v>0.77644495351249743</v>
      </c>
      <c r="E27">
        <v>0.66066121707475467</v>
      </c>
      <c r="F27">
        <v>0.49746226665278448</v>
      </c>
      <c r="G27">
        <v>0.45647664974478969</v>
      </c>
      <c r="H27">
        <v>0.3272894131288579</v>
      </c>
      <c r="I27">
        <v>0.54459425731214373</v>
      </c>
      <c r="J27">
        <v>0.38474698300712168</v>
      </c>
      <c r="K27">
        <v>0.10074455558625824</v>
      </c>
      <c r="M27">
        <v>2.7769124015310738E-2</v>
      </c>
      <c r="S27">
        <f t="shared" si="28"/>
        <v>0.43241609855908708</v>
      </c>
      <c r="T27">
        <f t="shared" si="26"/>
        <v>0.84680050578536437</v>
      </c>
      <c r="U27">
        <f t="shared" si="26"/>
        <v>0.37243024981910061</v>
      </c>
      <c r="V27">
        <f t="shared" si="26"/>
        <v>0.35519510369547619</v>
      </c>
      <c r="W27">
        <f t="shared" si="26"/>
        <v>0.49746226665278448</v>
      </c>
      <c r="X27">
        <f t="shared" si="26"/>
        <v>0.46082116402886741</v>
      </c>
      <c r="Y27">
        <f t="shared" si="26"/>
        <v>4.8772529414306743E-4</v>
      </c>
      <c r="Z27">
        <f t="shared" si="26"/>
        <v>0.53845643164131252</v>
      </c>
      <c r="AA27">
        <f t="shared" si="26"/>
        <v>0.53396023081292399</v>
      </c>
      <c r="AB27">
        <f t="shared" si="26"/>
        <v>0.1509400920515406</v>
      </c>
      <c r="BG27">
        <f t="shared" si="25"/>
        <v>8.7587242341655477E-9</v>
      </c>
      <c r="BH27">
        <f t="shared" si="25"/>
        <v>1.3784724348776921E-11</v>
      </c>
      <c r="BI27">
        <f t="shared" si="25"/>
        <v>1.2879037283374879E-9</v>
      </c>
      <c r="BJ27">
        <f t="shared" si="25"/>
        <v>2.4056003411303005E-11</v>
      </c>
      <c r="BM27">
        <f t="shared" si="29"/>
        <v>1.9809360375326399E-6</v>
      </c>
      <c r="BN27">
        <f t="shared" si="27"/>
        <v>4.1958579883772338E-7</v>
      </c>
      <c r="BO27">
        <f t="shared" si="27"/>
        <v>3.0143338291751214E-6</v>
      </c>
      <c r="BP27">
        <f t="shared" si="27"/>
        <v>2.1823662187334807E-6</v>
      </c>
      <c r="BQ27">
        <f t="shared" si="27"/>
        <v>1.2373435337166304E-6</v>
      </c>
      <c r="BR27">
        <f t="shared" si="27"/>
        <v>1.0418546588111372E-6</v>
      </c>
      <c r="BS27">
        <f t="shared" si="27"/>
        <v>5.3559179973116107E-7</v>
      </c>
      <c r="BT27">
        <f t="shared" si="27"/>
        <v>1.482914525486827E-6</v>
      </c>
      <c r="BU27">
        <f t="shared" si="27"/>
        <v>7.4015120466541187E-7</v>
      </c>
      <c r="BV27">
        <f t="shared" si="27"/>
        <v>5.0747327401363378E-8</v>
      </c>
    </row>
    <row r="28" spans="1:201">
      <c r="A28">
        <v>27</v>
      </c>
      <c r="B28">
        <v>0.94399042437840064</v>
      </c>
      <c r="C28">
        <v>0.50580649601964367</v>
      </c>
      <c r="D28">
        <v>0.45331575789746209</v>
      </c>
      <c r="E28">
        <v>0.75204485819971612</v>
      </c>
      <c r="F28">
        <v>0.46082116402886741</v>
      </c>
      <c r="G28">
        <v>0.95738300270212062</v>
      </c>
      <c r="H28">
        <v>0.35220646744458356</v>
      </c>
      <c r="I28">
        <v>0.86279953779983332</v>
      </c>
      <c r="J28">
        <v>0.13818423114083442</v>
      </c>
      <c r="K28">
        <v>0.98707817604681336</v>
      </c>
      <c r="M28">
        <v>0.10176119687613903</v>
      </c>
      <c r="S28">
        <f t="shared" si="28"/>
        <v>0.51045314227851146</v>
      </c>
      <c r="T28">
        <f t="shared" si="26"/>
        <v>0.56998219313435716</v>
      </c>
      <c r="U28">
        <f t="shared" si="26"/>
        <v>0.79122079997126582</v>
      </c>
      <c r="V28">
        <f t="shared" si="26"/>
        <v>0.81158721312438753</v>
      </c>
      <c r="W28">
        <f t="shared" si="26"/>
        <v>0.45647664974478969</v>
      </c>
      <c r="X28">
        <f t="shared" si="26"/>
        <v>0.95738300270212062</v>
      </c>
      <c r="Y28">
        <f t="shared" si="26"/>
        <v>5.7782204316237505E-2</v>
      </c>
      <c r="Z28">
        <f t="shared" si="26"/>
        <v>0.77839450269105825</v>
      </c>
      <c r="AA28">
        <f t="shared" si="26"/>
        <v>0.88654624371825774</v>
      </c>
      <c r="AB28">
        <f t="shared" si="26"/>
        <v>0.5339908545290053</v>
      </c>
      <c r="BG28">
        <f t="shared" si="25"/>
        <v>3.6112823483425983E-8</v>
      </c>
      <c r="BH28">
        <f t="shared" si="25"/>
        <v>3.3526063899278659E-11</v>
      </c>
      <c r="BI28">
        <f t="shared" si="25"/>
        <v>7.2981263130759023E-9</v>
      </c>
      <c r="BJ28">
        <f t="shared" si="25"/>
        <v>8.3211674663293036E-11</v>
      </c>
      <c r="BM28">
        <f t="shared" si="29"/>
        <v>4.4555896065905649E-6</v>
      </c>
      <c r="BN28">
        <f t="shared" si="27"/>
        <v>1.2792010570783492E-6</v>
      </c>
      <c r="BO28">
        <f t="shared" si="27"/>
        <v>1.0274758817907525E-6</v>
      </c>
      <c r="BP28">
        <f t="shared" si="27"/>
        <v>2.8278573437231557E-6</v>
      </c>
      <c r="BQ28">
        <f t="shared" si="27"/>
        <v>1.0617807260846018E-6</v>
      </c>
      <c r="BR28">
        <f t="shared" si="27"/>
        <v>4.582911069314644E-6</v>
      </c>
      <c r="BS28">
        <f t="shared" si="27"/>
        <v>6.2024697854896254E-7</v>
      </c>
      <c r="BT28">
        <f t="shared" si="27"/>
        <v>3.72211521213803E-6</v>
      </c>
      <c r="BU28">
        <f t="shared" si="27"/>
        <v>9.5474408679917777E-8</v>
      </c>
      <c r="BV28">
        <f t="shared" si="27"/>
        <v>4.8716166281395197E-6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0.23661879657043741</v>
      </c>
      <c r="C29">
        <v>0.55558132443855379</v>
      </c>
      <c r="D29">
        <v>0.99144800070141548</v>
      </c>
      <c r="E29">
        <v>0.33617425869972606</v>
      </c>
      <c r="F29">
        <v>4.8772529414306743E-4</v>
      </c>
      <c r="G29">
        <v>5.7782204316237505E-2</v>
      </c>
      <c r="H29">
        <v>0.63169802471706904</v>
      </c>
      <c r="I29">
        <v>0.73088524461133941</v>
      </c>
      <c r="J29">
        <v>0.20634891803762276</v>
      </c>
      <c r="K29">
        <v>0.60369029812143515</v>
      </c>
      <c r="M29">
        <v>0.6752925658745258</v>
      </c>
      <c r="S29">
        <f t="shared" si="28"/>
        <v>0.75260085949832822</v>
      </c>
      <c r="T29">
        <f t="shared" si="26"/>
        <v>3.7680140426322097E-2</v>
      </c>
      <c r="U29">
        <f t="shared" si="26"/>
        <v>0.49224032873675078</v>
      </c>
      <c r="V29">
        <f t="shared" si="26"/>
        <v>0.65033644563332971</v>
      </c>
      <c r="W29">
        <f t="shared" si="26"/>
        <v>0.3272894131288579</v>
      </c>
      <c r="X29">
        <f t="shared" si="26"/>
        <v>0.35220646744458356</v>
      </c>
      <c r="Y29">
        <f t="shared" si="26"/>
        <v>0.63169802471706904</v>
      </c>
      <c r="Z29">
        <f t="shared" si="26"/>
        <v>0.20314157128935503</v>
      </c>
      <c r="AA29">
        <f t="shared" si="26"/>
        <v>0.54396416173417883</v>
      </c>
      <c r="AB29">
        <f t="shared" si="26"/>
        <v>0.23475880224015816</v>
      </c>
      <c r="BG29">
        <f t="shared" si="25"/>
        <v>9.0961077210003592E-3</v>
      </c>
      <c r="BH29">
        <f t="shared" si="25"/>
        <v>2.1802175225779301E-3</v>
      </c>
      <c r="BI29">
        <f t="shared" si="25"/>
        <v>4.6744454001354544E-3</v>
      </c>
      <c r="BJ29">
        <f t="shared" si="25"/>
        <v>1.8501859849024359E-3</v>
      </c>
      <c r="BM29">
        <f t="shared" si="29"/>
        <v>2.7994227445221024E-7</v>
      </c>
      <c r="BN29">
        <f t="shared" si="27"/>
        <v>1.543353040324488E-6</v>
      </c>
      <c r="BO29">
        <f t="shared" si="27"/>
        <v>4.9148456904741702E-6</v>
      </c>
      <c r="BP29">
        <f t="shared" si="27"/>
        <v>5.6506566106155182E-7</v>
      </c>
      <c r="BQ29">
        <f t="shared" si="27"/>
        <v>1.1893798127347083E-12</v>
      </c>
      <c r="BR29">
        <f t="shared" si="27"/>
        <v>1.669391567821708E-8</v>
      </c>
      <c r="BS29">
        <f t="shared" si="27"/>
        <v>1.9952119721572341E-6</v>
      </c>
      <c r="BT29">
        <f t="shared" si="27"/>
        <v>2.6709662039528873E-6</v>
      </c>
      <c r="BU29">
        <f t="shared" si="27"/>
        <v>2.1289937987648781E-7</v>
      </c>
      <c r="BV29">
        <f t="shared" si="27"/>
        <v>1.8222098802297365E-6</v>
      </c>
    </row>
    <row r="30" spans="1:201">
      <c r="A30">
        <v>29</v>
      </c>
      <c r="B30">
        <v>0.67283557867633947</v>
      </c>
      <c r="C30">
        <v>0.21063446763450447</v>
      </c>
      <c r="D30">
        <v>0.69410406689868931</v>
      </c>
      <c r="E30">
        <v>0.96360057755342565</v>
      </c>
      <c r="F30">
        <v>0.53845643164131252</v>
      </c>
      <c r="G30">
        <v>0.77839450269105825</v>
      </c>
      <c r="H30">
        <v>0.20314157128935503</v>
      </c>
      <c r="I30">
        <v>0.40096110930585654</v>
      </c>
      <c r="J30">
        <v>0.27347063601547766</v>
      </c>
      <c r="K30">
        <v>0.76953671920280742</v>
      </c>
      <c r="M30">
        <v>0.51718908234331584</v>
      </c>
      <c r="S30">
        <f t="shared" si="28"/>
        <v>0.95212366756268452</v>
      </c>
      <c r="T30">
        <f t="shared" si="26"/>
        <v>0.44380707186634744</v>
      </c>
      <c r="U30">
        <f t="shared" si="26"/>
        <v>0.86759096439611272</v>
      </c>
      <c r="V30">
        <f t="shared" si="26"/>
        <v>0.79146521549215032</v>
      </c>
      <c r="W30">
        <f t="shared" si="26"/>
        <v>0.54459425731214373</v>
      </c>
      <c r="X30">
        <f t="shared" si="26"/>
        <v>0.86279953779983332</v>
      </c>
      <c r="Y30">
        <f t="shared" si="26"/>
        <v>0.73088524461133941</v>
      </c>
      <c r="Z30">
        <f t="shared" si="26"/>
        <v>0.40096110930585654</v>
      </c>
      <c r="AA30">
        <f t="shared" si="26"/>
        <v>0.74391308930865652</v>
      </c>
      <c r="AB30">
        <f t="shared" si="26"/>
        <v>0.1446552812043238</v>
      </c>
      <c r="BM30">
        <f t="shared" si="29"/>
        <v>2.2635385796636231E-6</v>
      </c>
      <c r="BN30">
        <f t="shared" si="27"/>
        <v>2.2183439477835557E-7</v>
      </c>
      <c r="BO30">
        <f t="shared" si="27"/>
        <v>2.4089022784265013E-6</v>
      </c>
      <c r="BP30">
        <f t="shared" si="27"/>
        <v>4.6426303653064779E-6</v>
      </c>
      <c r="BQ30">
        <f t="shared" si="27"/>
        <v>1.4496766438794774E-6</v>
      </c>
      <c r="BR30">
        <f t="shared" si="27"/>
        <v>3.0294900090982999E-6</v>
      </c>
      <c r="BS30">
        <f t="shared" si="27"/>
        <v>2.063324899295406E-7</v>
      </c>
      <c r="BT30">
        <f t="shared" si="27"/>
        <v>8.0384905587891527E-7</v>
      </c>
      <c r="BU30">
        <f t="shared" si="27"/>
        <v>3.7393094381354936E-7</v>
      </c>
      <c r="BV30">
        <f t="shared" si="27"/>
        <v>2.9609338110071026E-6</v>
      </c>
      <c r="EN30">
        <f>Sheet35!GJ30</f>
        <v>0.9134767217221057</v>
      </c>
      <c r="EO30">
        <f>Sheet35!GK30</f>
        <v>0.82712220547019244</v>
      </c>
      <c r="EP30">
        <f>Sheet35!GL30</f>
        <v>0.17694864283497896</v>
      </c>
      <c r="EQ30">
        <f>Sheet35!GM30</f>
        <v>0.58402190673595733</v>
      </c>
      <c r="ER30">
        <f>Sheet35!GN30</f>
        <v>0.37458295517139739</v>
      </c>
      <c r="ES30">
        <f>Sheet35!GO30</f>
        <v>0.84015259956283983</v>
      </c>
      <c r="ET30">
        <f>Sheet35!GP30</f>
        <v>0.36708817269663496</v>
      </c>
      <c r="EU30">
        <f>Sheet35!GQ30</f>
        <v>0.72860996964712088</v>
      </c>
      <c r="EV30">
        <f>Sheet35!GR30</f>
        <v>0.20428969666935168</v>
      </c>
      <c r="EW30">
        <f>Sheet35!GS30</f>
        <v>0.46804175254001773</v>
      </c>
      <c r="EZ30">
        <f t="array" ref="EZ30:FI30">TRANSPOSE(DM7:DM16)</f>
        <v>-0.30034046078927173</v>
      </c>
      <c r="FA30">
        <v>1.8565295213969272E-2</v>
      </c>
      <c r="FB30">
        <v>4.584959458294921E-2</v>
      </c>
      <c r="FC30">
        <v>0.55671099486107978</v>
      </c>
      <c r="FD30">
        <v>0.31238298209638293</v>
      </c>
      <c r="FE30">
        <v>-4.0825859784199163E-2</v>
      </c>
      <c r="FF30">
        <v>0.5730774641288473</v>
      </c>
      <c r="FG30">
        <v>0.35149063893745747</v>
      </c>
      <c r="FH30">
        <v>1.6227866986922877E-2</v>
      </c>
      <c r="FI30">
        <v>0.11822738228126128</v>
      </c>
      <c r="FL30">
        <f>Sheet35!FX30</f>
        <v>-0.11720301712815151</v>
      </c>
      <c r="FM30">
        <f>Sheet35!FY30</f>
        <v>1.3212453560990158E-2</v>
      </c>
      <c r="FN30">
        <f>Sheet35!FZ30</f>
        <v>2.4275821285962944E-2</v>
      </c>
      <c r="FO30">
        <f>Sheet35!GA30</f>
        <v>0.23615785547760743</v>
      </c>
      <c r="FP30">
        <f>Sheet35!GB30</f>
        <v>0.13456136501209257</v>
      </c>
      <c r="FQ30">
        <f>Sheet35!GC30</f>
        <v>-1.078146686146656E-2</v>
      </c>
      <c r="FR30">
        <f>Sheet35!GD30</f>
        <v>0.24035032293800879</v>
      </c>
      <c r="FS30">
        <f>Sheet35!GE30</f>
        <v>0.15297050615725888</v>
      </c>
      <c r="FT30">
        <f>Sheet35!GF30</f>
        <v>1.2781036677043875E-2</v>
      </c>
      <c r="FU30">
        <f>Sheet35!GG30</f>
        <v>5.4466422999370129E-2</v>
      </c>
      <c r="FX30">
        <f t="shared" ref="FX30:GG30" si="30">($EV$10*FL30)+((1-$EV$10)*EZ30)</f>
        <v>-0.13551676149426353</v>
      </c>
      <c r="FY30">
        <f t="shared" si="30"/>
        <v>1.3747737726288069E-2</v>
      </c>
      <c r="FZ30">
        <f t="shared" si="30"/>
        <v>2.6433198615661568E-2</v>
      </c>
      <c r="GA30">
        <f t="shared" si="30"/>
        <v>0.26821316941595469</v>
      </c>
      <c r="GB30">
        <f t="shared" si="30"/>
        <v>0.15234352672052159</v>
      </c>
      <c r="GC30">
        <f t="shared" si="30"/>
        <v>-1.378590615373982E-2</v>
      </c>
      <c r="GD30">
        <f t="shared" si="30"/>
        <v>0.27362303705709262</v>
      </c>
      <c r="GE30">
        <f t="shared" si="30"/>
        <v>0.17282251943527871</v>
      </c>
      <c r="GF30">
        <f t="shared" si="30"/>
        <v>1.3125719708031775E-2</v>
      </c>
      <c r="GG30">
        <f t="shared" si="30"/>
        <v>6.0842518927559236E-2</v>
      </c>
      <c r="GJ30">
        <f t="shared" ref="GJ30:GS30" si="31">EN30-($EU$10*FX30)</f>
        <v>0.91361223848359996</v>
      </c>
      <c r="GK30">
        <f t="shared" si="31"/>
        <v>0.82710845773246611</v>
      </c>
      <c r="GL30">
        <f t="shared" si="31"/>
        <v>0.17692220963636329</v>
      </c>
      <c r="GM30">
        <f t="shared" si="31"/>
        <v>0.58375369356654139</v>
      </c>
      <c r="GN30">
        <f t="shared" si="31"/>
        <v>0.37443061164467689</v>
      </c>
      <c r="GO30">
        <f t="shared" si="31"/>
        <v>0.84016638546899358</v>
      </c>
      <c r="GP30">
        <f t="shared" si="31"/>
        <v>0.36681454965957788</v>
      </c>
      <c r="GQ30">
        <f t="shared" si="31"/>
        <v>0.72843714712768559</v>
      </c>
      <c r="GR30">
        <f t="shared" si="31"/>
        <v>0.20427657094964366</v>
      </c>
      <c r="GS30">
        <f t="shared" si="31"/>
        <v>0.46798091002109016</v>
      </c>
    </row>
    <row r="31" spans="1:201">
      <c r="A31">
        <v>30</v>
      </c>
      <c r="B31">
        <v>0.96669939727355192</v>
      </c>
      <c r="C31">
        <v>0.26682699481317729</v>
      </c>
      <c r="D31">
        <v>0.89128098222330499</v>
      </c>
      <c r="E31">
        <v>0.12772889777742513</v>
      </c>
      <c r="F31">
        <v>0.53396023081292399</v>
      </c>
      <c r="G31">
        <v>0.88654624371825774</v>
      </c>
      <c r="H31">
        <v>0.54396416173417883</v>
      </c>
      <c r="I31">
        <v>0.74391308930865652</v>
      </c>
      <c r="J31">
        <v>0.11967650561461533</v>
      </c>
      <c r="K31">
        <v>0.87802361327774103</v>
      </c>
      <c r="M31">
        <v>0.64866323253135982</v>
      </c>
      <c r="S31">
        <f t="shared" si="28"/>
        <v>0.38160470869381397</v>
      </c>
      <c r="T31">
        <f t="shared" si="26"/>
        <v>0.88381766609832491</v>
      </c>
      <c r="U31">
        <f t="shared" si="26"/>
        <v>0.72144685280725662</v>
      </c>
      <c r="V31">
        <f t="shared" si="26"/>
        <v>0.80837295016853128</v>
      </c>
      <c r="W31">
        <f t="shared" si="26"/>
        <v>0.38474698300712168</v>
      </c>
      <c r="X31">
        <f t="shared" si="26"/>
        <v>0.13818423114083442</v>
      </c>
      <c r="Y31">
        <f t="shared" si="26"/>
        <v>0.20634891803762276</v>
      </c>
      <c r="Z31">
        <f t="shared" si="26"/>
        <v>0.27347063601547766</v>
      </c>
      <c r="AA31">
        <f t="shared" si="26"/>
        <v>0.11967650561461533</v>
      </c>
      <c r="AB31">
        <f t="shared" si="26"/>
        <v>0.23965362753410635</v>
      </c>
      <c r="BM31">
        <f t="shared" si="29"/>
        <v>4.6725386234452435E-6</v>
      </c>
      <c r="BN31">
        <f t="shared" si="27"/>
        <v>3.5598322580515674E-7</v>
      </c>
      <c r="BO31">
        <f t="shared" si="27"/>
        <v>3.9719089463646969E-6</v>
      </c>
      <c r="BP31">
        <f t="shared" si="27"/>
        <v>8.1573356637179601E-8</v>
      </c>
      <c r="BQ31">
        <f t="shared" si="27"/>
        <v>1.4255676404489553E-6</v>
      </c>
      <c r="BR31">
        <f t="shared" si="27"/>
        <v>3.929821211254763E-6</v>
      </c>
      <c r="BS31">
        <f t="shared" si="27"/>
        <v>1.4794850462558395E-6</v>
      </c>
      <c r="BT31">
        <f t="shared" si="27"/>
        <v>2.7670334222237461E-6</v>
      </c>
      <c r="BU31">
        <f t="shared" si="27"/>
        <v>7.1612329980625285E-8</v>
      </c>
      <c r="BV31">
        <f t="shared" si="27"/>
        <v>3.854627327366501E-6</v>
      </c>
    </row>
    <row r="32" spans="1:201">
      <c r="A32">
        <v>31</v>
      </c>
      <c r="B32">
        <v>0.99729220857387135</v>
      </c>
      <c r="C32">
        <v>0.58875997195158891</v>
      </c>
      <c r="D32">
        <v>0.72113704063931483</v>
      </c>
      <c r="E32">
        <v>0.1202170840025745</v>
      </c>
      <c r="F32">
        <v>0.1509400920515406</v>
      </c>
      <c r="G32">
        <v>0.5339908545290053</v>
      </c>
      <c r="H32">
        <v>0.23475880224015816</v>
      </c>
      <c r="I32">
        <v>0.1446552812043238</v>
      </c>
      <c r="J32">
        <v>0.23965362753410635</v>
      </c>
      <c r="K32">
        <v>0.63166019942911034</v>
      </c>
      <c r="M32">
        <v>0.23130244858401292</v>
      </c>
      <c r="S32">
        <f t="shared" si="28"/>
        <v>0.39015295843366093</v>
      </c>
      <c r="T32">
        <f t="shared" si="26"/>
        <v>0.23250496945200319</v>
      </c>
      <c r="U32">
        <f t="shared" si="26"/>
        <v>0.66327859944352829</v>
      </c>
      <c r="V32">
        <f t="shared" si="26"/>
        <v>0.61264519519756899</v>
      </c>
      <c r="W32">
        <f t="shared" si="26"/>
        <v>0.10074455558625824</v>
      </c>
      <c r="X32">
        <f t="shared" si="26"/>
        <v>0.98707817604681336</v>
      </c>
      <c r="Y32">
        <f t="shared" si="26"/>
        <v>0.60369029812143515</v>
      </c>
      <c r="Z32">
        <f t="shared" si="26"/>
        <v>0.76953671920280742</v>
      </c>
      <c r="AA32">
        <f t="shared" si="26"/>
        <v>0.87802361327774103</v>
      </c>
      <c r="AB32">
        <f t="shared" si="26"/>
        <v>0.63166019942911034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4.9729587464107506E-6</v>
      </c>
      <c r="BN32">
        <f t="shared" si="27"/>
        <v>1.7331915228621789E-6</v>
      </c>
      <c r="BO32">
        <f t="shared" si="27"/>
        <v>2.6001931569101444E-6</v>
      </c>
      <c r="BP32">
        <f t="shared" si="27"/>
        <v>7.2260736430410273E-8</v>
      </c>
      <c r="BQ32">
        <f t="shared" si="27"/>
        <v>1.1391455694263776E-7</v>
      </c>
      <c r="BR32">
        <f t="shared" si="27"/>
        <v>1.4257311636030866E-6</v>
      </c>
      <c r="BS32">
        <f t="shared" si="27"/>
        <v>2.7555847614616844E-7</v>
      </c>
      <c r="BT32">
        <f t="shared" si="27"/>
        <v>1.0462575190151E-7</v>
      </c>
      <c r="BU32">
        <f t="shared" si="27"/>
        <v>2.8716930595128091E-7</v>
      </c>
      <c r="BV32">
        <f t="shared" si="27"/>
        <v>1.9949730377141173E-6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0.99077593539574682</v>
      </c>
      <c r="BH33">
        <f t="shared" si="33"/>
        <v>0.99781595775502485</v>
      </c>
      <c r="BI33">
        <f t="shared" si="33"/>
        <v>0.99526285538419679</v>
      </c>
      <c r="BJ33">
        <f t="shared" si="33"/>
        <v>0.99814438130816063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4.3347470913096337E-10</v>
      </c>
      <c r="BH34">
        <f t="shared" si="33"/>
        <v>9.9999999999999998E-13</v>
      </c>
      <c r="BI34">
        <f t="shared" si="33"/>
        <v>5.6605228056617583E-11</v>
      </c>
      <c r="BJ34">
        <f t="shared" si="33"/>
        <v>9.9999999999999998E-13</v>
      </c>
      <c r="BS34">
        <f>SUM(BM36:BV45)</f>
        <v>1.5925432013679498E-4</v>
      </c>
      <c r="EN34">
        <f>Sheet35!GJ34</f>
        <v>9.505832648955663E-2</v>
      </c>
      <c r="EO34">
        <f>Sheet35!GK34</f>
        <v>0.1897288869431967</v>
      </c>
      <c r="EP34">
        <f>Sheet35!GL34</f>
        <v>0.63065871053298195</v>
      </c>
      <c r="EQ34">
        <f>Sheet35!GM34</f>
        <v>0.34649382537722329</v>
      </c>
      <c r="ER34">
        <f>Sheet35!GN34</f>
        <v>0.24738840427866773</v>
      </c>
      <c r="ES34">
        <f>Sheet35!GO34</f>
        <v>0.86942698569874599</v>
      </c>
      <c r="ET34">
        <f>Sheet35!GP34</f>
        <v>0.30003456558850455</v>
      </c>
      <c r="EU34">
        <f>Sheet35!GQ34</f>
        <v>0.19312734358636974</v>
      </c>
      <c r="EV34">
        <f>Sheet35!GR34</f>
        <v>0.68041743410424638</v>
      </c>
      <c r="EW34">
        <f>Sheet35!GS34</f>
        <v>0.31481116574006196</v>
      </c>
      <c r="EZ34">
        <f t="array" ref="EZ34:FI43">(1/4)*(MMULT($X$7:$AA$16,$CW$23:$DF$26))</f>
        <v>-0.60909490133073696</v>
      </c>
      <c r="FA34">
        <v>6.9540316647987432E-2</v>
      </c>
      <c r="FB34">
        <v>0.14613536554455109</v>
      </c>
      <c r="FC34">
        <v>1.2890950595974346</v>
      </c>
      <c r="FD34">
        <v>0.68179992410573709</v>
      </c>
      <c r="FE34">
        <v>-0.12775403362508359</v>
      </c>
      <c r="FF34">
        <v>1.2782611174239205</v>
      </c>
      <c r="FG34">
        <v>0.7275829080511983</v>
      </c>
      <c r="FH34">
        <v>3.604369808915539E-2</v>
      </c>
      <c r="FI34">
        <v>0.31447983361553611</v>
      </c>
      <c r="FL34">
        <f>Sheet35!FX34</f>
        <v>-0.23685133379394083</v>
      </c>
      <c r="FM34">
        <f>Sheet35!FY34</f>
        <v>4.0887745195300557E-2</v>
      </c>
      <c r="FN34">
        <f>Sheet35!FZ34</f>
        <v>7.2062888501918845E-2</v>
      </c>
      <c r="FO34">
        <f>Sheet35!GA34</f>
        <v>0.54624275636643349</v>
      </c>
      <c r="FP34">
        <f>Sheet35!GB34</f>
        <v>0.29405327593580732</v>
      </c>
      <c r="FQ34">
        <f>Sheet35!GC34</f>
        <v>-3.9331205664626251E-2</v>
      </c>
      <c r="FR34">
        <f>Sheet35!GD34</f>
        <v>0.53636918882448281</v>
      </c>
      <c r="FS34">
        <f>Sheet35!GE34</f>
        <v>0.31799096802124199</v>
      </c>
      <c r="FT34">
        <f>Sheet35!GF34</f>
        <v>2.8210977697670291E-2</v>
      </c>
      <c r="FU34">
        <f>Sheet35!GG34</f>
        <v>0.1422456931062685</v>
      </c>
      <c r="FX34">
        <f t="shared" ref="FX34:GG43" si="34">($EV$10*FL34)+((1-$EV$10)*EZ34)</f>
        <v>-0.27407569054762043</v>
      </c>
      <c r="FY34">
        <f t="shared" si="34"/>
        <v>4.3753002340569246E-2</v>
      </c>
      <c r="FZ34">
        <f t="shared" si="34"/>
        <v>7.9470136206182068E-2</v>
      </c>
      <c r="GA34">
        <f t="shared" si="34"/>
        <v>0.62052798668953357</v>
      </c>
      <c r="GB34">
        <f t="shared" si="34"/>
        <v>0.33282794075280031</v>
      </c>
      <c r="GC34">
        <f t="shared" si="34"/>
        <v>-4.817348846067198E-2</v>
      </c>
      <c r="GD34">
        <f t="shared" si="34"/>
        <v>0.61055838168442655</v>
      </c>
      <c r="GE34">
        <f t="shared" si="34"/>
        <v>0.35895016202423763</v>
      </c>
      <c r="GF34">
        <f t="shared" si="34"/>
        <v>2.89942497368188E-2</v>
      </c>
      <c r="GG34">
        <f t="shared" si="34"/>
        <v>0.15946910715719526</v>
      </c>
      <c r="GJ34">
        <f t="shared" ref="GJ34:GS43" si="35">EN34-($EU$10*FX34)</f>
        <v>9.5332402180104248E-2</v>
      </c>
      <c r="GK34">
        <f t="shared" si="35"/>
        <v>0.18968513394085612</v>
      </c>
      <c r="GL34">
        <f t="shared" si="35"/>
        <v>0.63057924039677582</v>
      </c>
      <c r="GM34">
        <f t="shared" si="35"/>
        <v>0.34587329739053374</v>
      </c>
      <c r="GN34">
        <f t="shared" si="35"/>
        <v>0.24705557633791494</v>
      </c>
      <c r="GO34">
        <f t="shared" si="35"/>
        <v>0.86947515918720664</v>
      </c>
      <c r="GP34">
        <f t="shared" si="35"/>
        <v>0.29942400720682011</v>
      </c>
      <c r="GQ34">
        <f t="shared" si="35"/>
        <v>0.19276839342434551</v>
      </c>
      <c r="GR34">
        <f t="shared" si="35"/>
        <v>0.68038843985450959</v>
      </c>
      <c r="GS34">
        <f t="shared" si="35"/>
        <v>0.31465169663290476</v>
      </c>
    </row>
    <row r="35" spans="1:201">
      <c r="A35">
        <v>34</v>
      </c>
      <c r="BG35">
        <f t="shared" si="33"/>
        <v>1.2831423013798728E-9</v>
      </c>
      <c r="BH35">
        <f t="shared" si="33"/>
        <v>9.9999999999999998E-13</v>
      </c>
      <c r="BI35">
        <f t="shared" si="33"/>
        <v>1.2830988701309397E-10</v>
      </c>
      <c r="BJ35">
        <f t="shared" si="33"/>
        <v>1.0880020064915985E-12</v>
      </c>
      <c r="EN35">
        <f>Sheet35!GJ35</f>
        <v>0.53420803905508629</v>
      </c>
      <c r="EO35">
        <f>Sheet35!GK35</f>
        <v>0.27434075403707375</v>
      </c>
      <c r="EP35">
        <f>Sheet35!GL35</f>
        <v>0.34438473087437266</v>
      </c>
      <c r="EQ35">
        <f>Sheet35!GM35</f>
        <v>0.76668270023997986</v>
      </c>
      <c r="ER35">
        <f>Sheet35!GN35</f>
        <v>0.91689237907238319</v>
      </c>
      <c r="ES35">
        <f>Sheet35!GO35</f>
        <v>0.11776329595887629</v>
      </c>
      <c r="ET35">
        <f>Sheet35!GP35</f>
        <v>0.96144198503918643</v>
      </c>
      <c r="EU35">
        <f>Sheet35!GQ35</f>
        <v>0.85807613033550112</v>
      </c>
      <c r="EV35">
        <f>Sheet35!GR35</f>
        <v>0.2796986268478992</v>
      </c>
      <c r="EW35">
        <f>Sheet35!GS35</f>
        <v>0.91231843267080592</v>
      </c>
      <c r="EZ35">
        <v>-0.66203618596156555</v>
      </c>
      <c r="FA35">
        <v>0.15705308974091886</v>
      </c>
      <c r="FB35">
        <v>0.22313974262357672</v>
      </c>
      <c r="FC35">
        <v>1.4501631394586054</v>
      </c>
      <c r="FD35">
        <v>0.80429656061252963</v>
      </c>
      <c r="FE35">
        <v>-0.17775613412456176</v>
      </c>
      <c r="FF35">
        <v>1.4392400020006142</v>
      </c>
      <c r="FG35">
        <v>0.74243065035331268</v>
      </c>
      <c r="FH35">
        <v>7.5051293735189734E-2</v>
      </c>
      <c r="FI35">
        <v>0.45358446900855864</v>
      </c>
      <c r="FL35">
        <f>Sheet35!FX35</f>
        <v>-0.25754957951243518</v>
      </c>
      <c r="FM35">
        <f>Sheet35!FY35</f>
        <v>7.8076232746796606E-2</v>
      </c>
      <c r="FN35">
        <f>Sheet35!FZ35</f>
        <v>0.10499216242472204</v>
      </c>
      <c r="FO35">
        <f>Sheet35!GA35</f>
        <v>0.61472071965629071</v>
      </c>
      <c r="FP35">
        <f>Sheet35!GB35</f>
        <v>0.34614061156772685</v>
      </c>
      <c r="FQ35">
        <f>Sheet35!GC35</f>
        <v>-5.8601756601665403E-2</v>
      </c>
      <c r="FR35">
        <f>Sheet35!GD35</f>
        <v>0.6043384767603025</v>
      </c>
      <c r="FS35">
        <f>Sheet35!GE35</f>
        <v>0.32644567577124417</v>
      </c>
      <c r="FT35">
        <f>Sheet35!GF35</f>
        <v>4.5504041106020063E-2</v>
      </c>
      <c r="FU35">
        <f>Sheet35!GG35</f>
        <v>0.20081339005273885</v>
      </c>
      <c r="FX35">
        <f t="shared" si="34"/>
        <v>-0.29799824015734822</v>
      </c>
      <c r="FY35">
        <f t="shared" si="34"/>
        <v>8.597391844620883E-2</v>
      </c>
      <c r="FZ35">
        <f t="shared" si="34"/>
        <v>0.1168069204446075</v>
      </c>
      <c r="GA35">
        <f t="shared" si="34"/>
        <v>0.69826496163652219</v>
      </c>
      <c r="GB35">
        <f t="shared" si="34"/>
        <v>0.39195620647220714</v>
      </c>
      <c r="GC35">
        <f t="shared" si="34"/>
        <v>-7.0517194353955037E-2</v>
      </c>
      <c r="GD35">
        <f t="shared" si="34"/>
        <v>0.68782862928433364</v>
      </c>
      <c r="GE35">
        <f t="shared" si="34"/>
        <v>0.36804417322945099</v>
      </c>
      <c r="GF35">
        <f t="shared" si="34"/>
        <v>4.8458766368937027E-2</v>
      </c>
      <c r="GG35">
        <f t="shared" si="34"/>
        <v>0.22609049794832084</v>
      </c>
      <c r="GJ35">
        <f t="shared" si="35"/>
        <v>0.5345060372952436</v>
      </c>
      <c r="GK35">
        <f t="shared" si="35"/>
        <v>0.27425478011862753</v>
      </c>
      <c r="GL35">
        <f t="shared" si="35"/>
        <v>0.34426792395392802</v>
      </c>
      <c r="GM35">
        <f t="shared" si="35"/>
        <v>0.76598443527834337</v>
      </c>
      <c r="GN35">
        <f t="shared" si="35"/>
        <v>0.91650042286591094</v>
      </c>
      <c r="GO35">
        <f t="shared" si="35"/>
        <v>0.11783381315323024</v>
      </c>
      <c r="GP35">
        <f t="shared" si="35"/>
        <v>0.96075415640990214</v>
      </c>
      <c r="GQ35">
        <f t="shared" si="35"/>
        <v>0.85770808616227168</v>
      </c>
      <c r="GR35">
        <f t="shared" si="35"/>
        <v>0.27965016808153026</v>
      </c>
      <c r="GS35">
        <f t="shared" si="35"/>
        <v>0.91209234217285762</v>
      </c>
    </row>
    <row r="36" spans="1:201">
      <c r="A36">
        <v>35</v>
      </c>
      <c r="B36">
        <f t="array" ref="B36:K45">TRANSPOSE(EN34:EW43)</f>
        <v>9.505832648955663E-2</v>
      </c>
      <c r="C36">
        <v>0.53420803905508629</v>
      </c>
      <c r="D36">
        <v>6.668228661373013E-2</v>
      </c>
      <c r="E36">
        <v>0.68838748129565075</v>
      </c>
      <c r="F36">
        <v>0.73614455428096459</v>
      </c>
      <c r="G36">
        <v>0.49620548642647355</v>
      </c>
      <c r="H36">
        <v>0.81055174633031535</v>
      </c>
      <c r="I36">
        <v>0.50030740963410614</v>
      </c>
      <c r="J36">
        <v>0.14604509688083248</v>
      </c>
      <c r="K36">
        <v>0.30274069275135956</v>
      </c>
      <c r="M36">
        <f t="array" ref="M36:M45">TRANSPOSE(EN30:EW30)</f>
        <v>0.9134767217221057</v>
      </c>
      <c r="S36">
        <f>EN34</f>
        <v>9.505832648955663E-2</v>
      </c>
      <c r="T36">
        <f t="shared" ref="T36:AB45" si="36">EO34</f>
        <v>0.1897288869431967</v>
      </c>
      <c r="U36">
        <f t="shared" si="36"/>
        <v>0.63065871053298195</v>
      </c>
      <c r="V36">
        <f t="shared" si="36"/>
        <v>0.34649382537722329</v>
      </c>
      <c r="W36">
        <f t="shared" si="36"/>
        <v>0.24738840427866773</v>
      </c>
      <c r="X36">
        <f t="shared" si="36"/>
        <v>0.86942698569874599</v>
      </c>
      <c r="Y36">
        <f t="shared" si="36"/>
        <v>0.30003456558850455</v>
      </c>
      <c r="Z36">
        <f t="shared" si="36"/>
        <v>0.19312734358636974</v>
      </c>
      <c r="AA36">
        <f t="shared" si="36"/>
        <v>0.68041743410424638</v>
      </c>
      <c r="AB36">
        <f t="shared" si="36"/>
        <v>0.31481116574006196</v>
      </c>
      <c r="BG36">
        <f t="shared" si="33"/>
        <v>1.1565737830229008E-4</v>
      </c>
      <c r="BH36">
        <f t="shared" si="33"/>
        <v>3.5764535124577272E-6</v>
      </c>
      <c r="BI36">
        <f t="shared" si="33"/>
        <v>5.9759465912568368E-5</v>
      </c>
      <c r="BJ36">
        <f t="shared" si="33"/>
        <v>5.1403198242080868E-6</v>
      </c>
      <c r="BM36">
        <f>0.5*$BL$21*B36*B36</f>
        <v>4.5180427174975724E-8</v>
      </c>
      <c r="BN36">
        <f t="shared" ref="BN36:BV45" si="37">0.5*$BL$21*C36*C36</f>
        <v>1.4268911449554031E-6</v>
      </c>
      <c r="BO36">
        <f t="shared" si="37"/>
        <v>2.2232636740178263E-8</v>
      </c>
      <c r="BP36">
        <f t="shared" si="37"/>
        <v>2.3693866220228497E-6</v>
      </c>
      <c r="BQ36">
        <f t="shared" si="37"/>
        <v>2.7095440239876004E-6</v>
      </c>
      <c r="BR36">
        <f t="shared" si="37"/>
        <v>1.2310994237986662E-6</v>
      </c>
      <c r="BS36">
        <f t="shared" si="37"/>
        <v>3.2849706673956198E-6</v>
      </c>
      <c r="BT36">
        <f t="shared" si="37"/>
        <v>1.2515375206739464E-6</v>
      </c>
      <c r="BU36">
        <f t="shared" si="37"/>
        <v>1.0664585161465873E-7</v>
      </c>
      <c r="BV36">
        <f t="shared" si="37"/>
        <v>4.5825963523786546E-7</v>
      </c>
      <c r="EN36">
        <f>Sheet35!GJ36</f>
        <v>6.668228661373013E-2</v>
      </c>
      <c r="EO36">
        <f>Sheet35!GK36</f>
        <v>0.84958928595660088</v>
      </c>
      <c r="EP36">
        <f>Sheet35!GL36</f>
        <v>0.54563913785980578</v>
      </c>
      <c r="EQ36">
        <f>Sheet35!GM36</f>
        <v>0.98580636674630795</v>
      </c>
      <c r="ER36">
        <f>Sheet35!GN36</f>
        <v>0.39927486841637538</v>
      </c>
      <c r="ES36">
        <f>Sheet35!GO36</f>
        <v>0.24716648054291404</v>
      </c>
      <c r="ET36">
        <f>Sheet35!GP36</f>
        <v>9.3940510589620427E-2</v>
      </c>
      <c r="EU36">
        <f>Sheet35!GQ36</f>
        <v>0.68974823027246157</v>
      </c>
      <c r="EV36">
        <f>Sheet35!GR36</f>
        <v>3.6291703339943589E-2</v>
      </c>
      <c r="EW36">
        <f>Sheet35!GS36</f>
        <v>0.74890554841554946</v>
      </c>
      <c r="EZ36">
        <v>-0.7548471991883654</v>
      </c>
      <c r="FA36">
        <v>0.15752481526978321</v>
      </c>
      <c r="FB36">
        <v>0.24994853792920646</v>
      </c>
      <c r="FC36">
        <v>1.7202643261896229</v>
      </c>
      <c r="FD36">
        <v>0.91745208464414396</v>
      </c>
      <c r="FE36">
        <v>-0.21641630442019194</v>
      </c>
      <c r="FF36">
        <v>1.67816671513689</v>
      </c>
      <c r="FG36">
        <v>0.86554906536700604</v>
      </c>
      <c r="FH36">
        <v>6.3620615832716637E-2</v>
      </c>
      <c r="FI36">
        <v>0.51166337808013052</v>
      </c>
      <c r="FL36">
        <f>Sheet35!FX36</f>
        <v>-0.29298572565190678</v>
      </c>
      <c r="FM36">
        <f>Sheet35!FY36</f>
        <v>8.0580333819054009E-2</v>
      </c>
      <c r="FN36">
        <f>Sheet35!FZ36</f>
        <v>0.11822892343748759</v>
      </c>
      <c r="FO36">
        <f>Sheet35!GA36</f>
        <v>0.72832879529182937</v>
      </c>
      <c r="FP36">
        <f>Sheet35!GB36</f>
        <v>0.39503501916398553</v>
      </c>
      <c r="FQ36">
        <f>Sheet35!GC36</f>
        <v>-7.1965989657607587E-2</v>
      </c>
      <c r="FR36">
        <f>Sheet35!GD36</f>
        <v>0.70417998414463079</v>
      </c>
      <c r="FS36">
        <f>Sheet35!GE36</f>
        <v>0.38035882855221459</v>
      </c>
      <c r="FT36">
        <f>Sheet35!GF36</f>
        <v>4.3319520286531354E-2</v>
      </c>
      <c r="FU36">
        <f>Sheet35!GG36</f>
        <v>0.22702453174917342</v>
      </c>
      <c r="FX36">
        <f t="shared" si="34"/>
        <v>-0.33917187300555263</v>
      </c>
      <c r="FY36">
        <f t="shared" si="34"/>
        <v>8.8274781964126928E-2</v>
      </c>
      <c r="FZ36">
        <f t="shared" si="34"/>
        <v>0.13140088488665946</v>
      </c>
      <c r="GA36">
        <f t="shared" si="34"/>
        <v>0.82752234838160865</v>
      </c>
      <c r="GB36">
        <f t="shared" si="34"/>
        <v>0.44727672571200133</v>
      </c>
      <c r="GC36">
        <f t="shared" si="34"/>
        <v>-8.641102113386602E-2</v>
      </c>
      <c r="GD36">
        <f t="shared" si="34"/>
        <v>0.80157865724385668</v>
      </c>
      <c r="GE36">
        <f t="shared" si="34"/>
        <v>0.42887785223369368</v>
      </c>
      <c r="GF36">
        <f t="shared" si="34"/>
        <v>4.5349629841149881E-2</v>
      </c>
      <c r="GG36">
        <f t="shared" si="34"/>
        <v>0.2554884163822691</v>
      </c>
      <c r="GJ36">
        <f t="shared" si="35"/>
        <v>6.7021458486735686E-2</v>
      </c>
      <c r="GK36">
        <f t="shared" si="35"/>
        <v>0.84950101117463672</v>
      </c>
      <c r="GL36">
        <f t="shared" si="35"/>
        <v>0.54550773697491917</v>
      </c>
      <c r="GM36">
        <f t="shared" si="35"/>
        <v>0.98497884439792638</v>
      </c>
      <c r="GN36">
        <f t="shared" si="35"/>
        <v>0.3988275916906634</v>
      </c>
      <c r="GO36">
        <f t="shared" si="35"/>
        <v>0.24725289156404789</v>
      </c>
      <c r="GP36">
        <f t="shared" si="35"/>
        <v>9.3138931932376573E-2</v>
      </c>
      <c r="GQ36">
        <f t="shared" si="35"/>
        <v>0.6893193524202279</v>
      </c>
      <c r="GR36">
        <f t="shared" si="35"/>
        <v>3.6246353710102437E-2</v>
      </c>
      <c r="GS36">
        <f t="shared" si="35"/>
        <v>0.74865005999916723</v>
      </c>
    </row>
    <row r="37" spans="1:201">
      <c r="A37">
        <v>36</v>
      </c>
      <c r="B37">
        <v>0.1897288869431967</v>
      </c>
      <c r="C37">
        <v>0.27434075403707375</v>
      </c>
      <c r="D37">
        <v>0.84958928595660088</v>
      </c>
      <c r="E37">
        <v>0.12471814006870426</v>
      </c>
      <c r="F37">
        <v>1.8522799479465345E-2</v>
      </c>
      <c r="G37">
        <v>0.79387853794243735</v>
      </c>
      <c r="H37">
        <v>0.45964567899267966</v>
      </c>
      <c r="I37">
        <v>0.17244384780450733</v>
      </c>
      <c r="J37">
        <v>0.95867524185671449</v>
      </c>
      <c r="K37">
        <v>0.32836918243152496</v>
      </c>
      <c r="M37">
        <v>0.82712220547019244</v>
      </c>
      <c r="S37">
        <f t="shared" ref="S37:S45" si="38">EN35</f>
        <v>0.53420803905508629</v>
      </c>
      <c r="T37">
        <f t="shared" si="36"/>
        <v>0.27434075403707375</v>
      </c>
      <c r="U37">
        <f t="shared" si="36"/>
        <v>0.34438473087437266</v>
      </c>
      <c r="V37">
        <f t="shared" si="36"/>
        <v>0.76668270023997986</v>
      </c>
      <c r="W37">
        <f t="shared" si="36"/>
        <v>0.91689237907238319</v>
      </c>
      <c r="X37">
        <f t="shared" si="36"/>
        <v>0.11776329595887629</v>
      </c>
      <c r="Y37">
        <f t="shared" si="36"/>
        <v>0.96144198503918643</v>
      </c>
      <c r="Z37">
        <f t="shared" si="36"/>
        <v>0.85807613033550112</v>
      </c>
      <c r="AA37">
        <f t="shared" si="36"/>
        <v>0.2796986268478992</v>
      </c>
      <c r="AB37">
        <f t="shared" si="36"/>
        <v>0.91231843267080592</v>
      </c>
      <c r="BG37">
        <f t="shared" si="33"/>
        <v>1.2252817498528645E-5</v>
      </c>
      <c r="BH37">
        <f t="shared" si="33"/>
        <v>2.4822088648117381E-7</v>
      </c>
      <c r="BI37">
        <f t="shared" si="33"/>
        <v>2.9309700514292656E-6</v>
      </c>
      <c r="BJ37">
        <f t="shared" si="33"/>
        <v>2.9227855529898693E-7</v>
      </c>
      <c r="BM37">
        <f t="shared" ref="BM37:BM45" si="39">0.5*$BL$21*B37*B37</f>
        <v>1.7998525270352158E-7</v>
      </c>
      <c r="BN37">
        <f t="shared" si="37"/>
        <v>3.7631424662815107E-7</v>
      </c>
      <c r="BO37">
        <f t="shared" si="37"/>
        <v>3.6090097740612352E-6</v>
      </c>
      <c r="BP37">
        <f t="shared" si="37"/>
        <v>7.7773072310984667E-8</v>
      </c>
      <c r="BQ37">
        <f t="shared" si="37"/>
        <v>1.7154705027824083E-9</v>
      </c>
      <c r="BR37">
        <f t="shared" si="37"/>
        <v>3.1512156650281096E-6</v>
      </c>
      <c r="BS37">
        <f t="shared" si="37"/>
        <v>1.0563707510832077E-6</v>
      </c>
      <c r="BT37">
        <f t="shared" si="37"/>
        <v>1.4868440322812047E-7</v>
      </c>
      <c r="BU37">
        <f t="shared" si="37"/>
        <v>4.5952910967451507E-6</v>
      </c>
      <c r="BV37">
        <f t="shared" si="37"/>
        <v>5.3913159985374072E-7</v>
      </c>
      <c r="EN37">
        <f>Sheet35!GJ37</f>
        <v>0.68838748129565075</v>
      </c>
      <c r="EO37">
        <f>Sheet35!GK37</f>
        <v>0.12471814006870426</v>
      </c>
      <c r="EP37">
        <f>Sheet35!GL37</f>
        <v>0.33030980121121106</v>
      </c>
      <c r="EQ37">
        <f>Sheet35!GM37</f>
        <v>0.42742738691904142</v>
      </c>
      <c r="ER37">
        <f>Sheet35!GN37</f>
        <v>0.26205733621411115</v>
      </c>
      <c r="ES37">
        <f>Sheet35!GO37</f>
        <v>0.23490328308749053</v>
      </c>
      <c r="ET37">
        <f>Sheet35!GP37</f>
        <v>0.14577378237656269</v>
      </c>
      <c r="EU37">
        <f>Sheet35!GQ37</f>
        <v>0.73740022776091396</v>
      </c>
      <c r="EV37">
        <f>Sheet35!GR37</f>
        <v>0.40245749618265636</v>
      </c>
      <c r="EW37">
        <f>Sheet35!GS37</f>
        <v>0.31467928903213621</v>
      </c>
      <c r="EZ37">
        <v>-1.1847793042847983</v>
      </c>
      <c r="FA37">
        <v>0.12614118820850845</v>
      </c>
      <c r="FB37">
        <v>0.26671427230572686</v>
      </c>
      <c r="FC37">
        <v>2.4817769163680499</v>
      </c>
      <c r="FD37">
        <v>1.3230085641631324</v>
      </c>
      <c r="FE37">
        <v>-0.2536231685601541</v>
      </c>
      <c r="FF37">
        <v>2.4587506301031077</v>
      </c>
      <c r="FG37">
        <v>1.3913093980012554</v>
      </c>
      <c r="FH37">
        <v>5.5642969209237392E-2</v>
      </c>
      <c r="FI37">
        <v>0.60720700359817814</v>
      </c>
      <c r="FL37">
        <f>Sheet35!FX37</f>
        <v>-0.46076316401863032</v>
      </c>
      <c r="FM37">
        <f>Sheet35!FY37</f>
        <v>7.5529003935154632E-2</v>
      </c>
      <c r="FN37">
        <f>Sheet35!FZ37</f>
        <v>0.13270209097013577</v>
      </c>
      <c r="FO37">
        <f>Sheet35!GA37</f>
        <v>1.051259219078978</v>
      </c>
      <c r="FP37">
        <f>Sheet35!GB37</f>
        <v>0.57016705460552719</v>
      </c>
      <c r="FQ37">
        <f>Sheet35!GC37</f>
        <v>-7.8808326697245218E-2</v>
      </c>
      <c r="FR37">
        <f>Sheet35!GD37</f>
        <v>1.0313458561925903</v>
      </c>
      <c r="FS37">
        <f>Sheet35!GE37</f>
        <v>0.60813101922400437</v>
      </c>
      <c r="FT37">
        <f>Sheet35!GF37</f>
        <v>4.8684533882084102E-2</v>
      </c>
      <c r="FU37">
        <f>Sheet35!GG37</f>
        <v>0.27448283215234287</v>
      </c>
      <c r="FX37">
        <f t="shared" si="34"/>
        <v>-0.53316477804524709</v>
      </c>
      <c r="FY37">
        <f t="shared" si="34"/>
        <v>8.0590222362490013E-2</v>
      </c>
      <c r="FZ37">
        <f t="shared" si="34"/>
        <v>0.14610330910369487</v>
      </c>
      <c r="GA37">
        <f t="shared" si="34"/>
        <v>1.1943109888078851</v>
      </c>
      <c r="GB37">
        <f t="shared" si="34"/>
        <v>0.64545120556128766</v>
      </c>
      <c r="GC37">
        <f t="shared" si="34"/>
        <v>-9.6289810883536109E-2</v>
      </c>
      <c r="GD37">
        <f t="shared" si="34"/>
        <v>1.174086333583642</v>
      </c>
      <c r="GE37">
        <f t="shared" si="34"/>
        <v>0.68644885710172943</v>
      </c>
      <c r="GF37">
        <f t="shared" si="34"/>
        <v>4.9380377414799427E-2</v>
      </c>
      <c r="GG37">
        <f t="shared" si="34"/>
        <v>0.30775524929692638</v>
      </c>
      <c r="GJ37">
        <f t="shared" si="35"/>
        <v>0.68892064607369596</v>
      </c>
      <c r="GK37">
        <f t="shared" si="35"/>
        <v>0.12463754984634176</v>
      </c>
      <c r="GL37">
        <f t="shared" si="35"/>
        <v>0.33016369790210737</v>
      </c>
      <c r="GM37">
        <f t="shared" si="35"/>
        <v>0.42623307593023352</v>
      </c>
      <c r="GN37">
        <f t="shared" si="35"/>
        <v>0.26141188500854984</v>
      </c>
      <c r="GO37">
        <f t="shared" si="35"/>
        <v>0.23499957289837406</v>
      </c>
      <c r="GP37">
        <f t="shared" si="35"/>
        <v>0.14459969604297904</v>
      </c>
      <c r="GQ37">
        <f t="shared" si="35"/>
        <v>0.73671377890381218</v>
      </c>
      <c r="GR37">
        <f t="shared" si="35"/>
        <v>0.40240811580524155</v>
      </c>
      <c r="GS37">
        <f t="shared" si="35"/>
        <v>0.31437153378283927</v>
      </c>
    </row>
    <row r="38" spans="1:201">
      <c r="A38">
        <v>37</v>
      </c>
      <c r="B38">
        <v>0.63065871053298195</v>
      </c>
      <c r="C38">
        <v>0.34438473087437266</v>
      </c>
      <c r="D38">
        <v>0.54563913785980578</v>
      </c>
      <c r="E38">
        <v>0.33030980121121106</v>
      </c>
      <c r="F38">
        <v>0.70580156795836757</v>
      </c>
      <c r="G38">
        <v>0.31282360353540439</v>
      </c>
      <c r="H38">
        <v>0.95089268899075252</v>
      </c>
      <c r="I38">
        <v>0.17980066440299194</v>
      </c>
      <c r="J38">
        <v>0.4121724989821009</v>
      </c>
      <c r="K38">
        <v>0.38566047134256093</v>
      </c>
      <c r="M38">
        <v>0.17694864283497896</v>
      </c>
      <c r="S38">
        <f t="shared" si="38"/>
        <v>6.668228661373013E-2</v>
      </c>
      <c r="T38">
        <f t="shared" si="36"/>
        <v>0.84958928595660088</v>
      </c>
      <c r="U38">
        <f t="shared" si="36"/>
        <v>0.54563913785980578</v>
      </c>
      <c r="V38">
        <f t="shared" si="36"/>
        <v>0.98580636674630795</v>
      </c>
      <c r="W38">
        <f t="shared" si="36"/>
        <v>0.39927486841637538</v>
      </c>
      <c r="X38">
        <f t="shared" si="36"/>
        <v>0.24716648054291404</v>
      </c>
      <c r="Y38">
        <f t="shared" si="36"/>
        <v>9.3940510589620427E-2</v>
      </c>
      <c r="Z38">
        <f t="shared" si="36"/>
        <v>0.68974823027246157</v>
      </c>
      <c r="AA38">
        <f t="shared" si="36"/>
        <v>3.6291703339943589E-2</v>
      </c>
      <c r="AB38">
        <f t="shared" si="36"/>
        <v>0.74890554841554946</v>
      </c>
      <c r="BG38">
        <f t="shared" si="33"/>
        <v>9.9287422095143424E-11</v>
      </c>
      <c r="BH38">
        <f t="shared" si="33"/>
        <v>9.9999999999999998E-13</v>
      </c>
      <c r="BI38">
        <f t="shared" si="33"/>
        <v>8.7584139319445386E-12</v>
      </c>
      <c r="BJ38">
        <f t="shared" si="33"/>
        <v>9.9999999999999998E-13</v>
      </c>
      <c r="BM38">
        <f t="shared" si="39"/>
        <v>1.9886520458556177E-6</v>
      </c>
      <c r="BN38">
        <f t="shared" si="37"/>
        <v>5.9300421429707046E-7</v>
      </c>
      <c r="BO38">
        <f t="shared" si="37"/>
        <v>1.4886103438219609E-6</v>
      </c>
      <c r="BP38">
        <f t="shared" si="37"/>
        <v>5.4552282388094889E-7</v>
      </c>
      <c r="BQ38">
        <f t="shared" si="37"/>
        <v>2.4907792666624512E-6</v>
      </c>
      <c r="BR38">
        <f t="shared" si="37"/>
        <v>4.8929303464437942E-7</v>
      </c>
      <c r="BS38">
        <f t="shared" si="37"/>
        <v>4.520984529880321E-6</v>
      </c>
      <c r="BT38">
        <f t="shared" si="37"/>
        <v>1.6164139459878669E-7</v>
      </c>
      <c r="BU38">
        <f t="shared" si="37"/>
        <v>8.4943084458574991E-7</v>
      </c>
      <c r="BV38">
        <f t="shared" si="37"/>
        <v>7.4366999578083136E-7</v>
      </c>
      <c r="EN38">
        <f>Sheet35!GJ38</f>
        <v>0.73614455428096459</v>
      </c>
      <c r="EO38">
        <f>Sheet35!GK38</f>
        <v>1.8522799479465345E-2</v>
      </c>
      <c r="EP38">
        <f>Sheet35!GL38</f>
        <v>0.70580156795836757</v>
      </c>
      <c r="EQ38">
        <f>Sheet35!GM38</f>
        <v>0.40831459650627727</v>
      </c>
      <c r="ER38">
        <f>Sheet35!GN38</f>
        <v>0.53592013110228198</v>
      </c>
      <c r="ES38">
        <f>Sheet35!GO38</f>
        <v>0.73788383514708422</v>
      </c>
      <c r="ET38">
        <f>Sheet35!GP38</f>
        <v>0.99247255947047386</v>
      </c>
      <c r="EU38">
        <f>Sheet35!GQ38</f>
        <v>0.93177261338158646</v>
      </c>
      <c r="EV38">
        <f>Sheet35!GR38</f>
        <v>0.28769105129461331</v>
      </c>
      <c r="EW38">
        <f>Sheet35!GS38</f>
        <v>1.0442914455389946E-2</v>
      </c>
      <c r="EZ38">
        <v>-0.61771018033764546</v>
      </c>
      <c r="FA38">
        <v>4.8329577415290634E-2</v>
      </c>
      <c r="FB38">
        <v>0.12427691621722492</v>
      </c>
      <c r="FC38">
        <v>1.251663608688218</v>
      </c>
      <c r="FD38">
        <v>0.66485744294261284</v>
      </c>
      <c r="FE38">
        <v>-0.10569805847534464</v>
      </c>
      <c r="FF38">
        <v>1.2563596562285784</v>
      </c>
      <c r="FG38">
        <v>0.7486790444076733</v>
      </c>
      <c r="FH38">
        <v>3.384732628394084E-2</v>
      </c>
      <c r="FI38">
        <v>0.27524919355373517</v>
      </c>
      <c r="FL38">
        <f>Sheet35!FX38</f>
        <v>-0.24070295501431149</v>
      </c>
      <c r="FM38">
        <f>Sheet35!FY38</f>
        <v>3.2094438887506446E-2</v>
      </c>
      <c r="FN38">
        <f>Sheet35!FZ38</f>
        <v>6.3018769256081991E-2</v>
      </c>
      <c r="FO38">
        <f>Sheet35!GA38</f>
        <v>0.53120435124567467</v>
      </c>
      <c r="FP38">
        <f>Sheet35!GB38</f>
        <v>0.28720005366642148</v>
      </c>
      <c r="FQ38">
        <f>Sheet35!GC38</f>
        <v>-3.0426855320685973E-2</v>
      </c>
      <c r="FR38">
        <f>Sheet35!GD38</f>
        <v>0.52769464056673765</v>
      </c>
      <c r="FS38">
        <f>Sheet35!GE38</f>
        <v>0.32673526049099583</v>
      </c>
      <c r="FT38">
        <f>Sheet35!GF38</f>
        <v>2.7238323144882844E-2</v>
      </c>
      <c r="FU38">
        <f>Sheet35!GG38</f>
        <v>0.12613999309559903</v>
      </c>
      <c r="FX38">
        <f t="shared" si="34"/>
        <v>-0.27840367754664486</v>
      </c>
      <c r="FY38">
        <f t="shared" si="34"/>
        <v>3.3717952740284864E-2</v>
      </c>
      <c r="FZ38">
        <f t="shared" si="34"/>
        <v>6.9144583952196276E-2</v>
      </c>
      <c r="GA38">
        <f t="shared" si="34"/>
        <v>0.60325027698992906</v>
      </c>
      <c r="GB38">
        <f t="shared" si="34"/>
        <v>0.32496579259404057</v>
      </c>
      <c r="GC38">
        <f t="shared" si="34"/>
        <v>-3.795397563615184E-2</v>
      </c>
      <c r="GD38">
        <f t="shared" si="34"/>
        <v>0.60056114213292167</v>
      </c>
      <c r="GE38">
        <f t="shared" si="34"/>
        <v>0.36892963888266356</v>
      </c>
      <c r="GF38">
        <f t="shared" si="34"/>
        <v>2.7899223458788643E-2</v>
      </c>
      <c r="GG38">
        <f t="shared" si="34"/>
        <v>0.14105091314141263</v>
      </c>
      <c r="GJ38">
        <f t="shared" si="35"/>
        <v>0.7364229579585112</v>
      </c>
      <c r="GK38">
        <f t="shared" si="35"/>
        <v>1.848908152672506E-2</v>
      </c>
      <c r="GL38">
        <f t="shared" si="35"/>
        <v>0.70573242337441533</v>
      </c>
      <c r="GM38">
        <f t="shared" si="35"/>
        <v>0.40771134622928734</v>
      </c>
      <c r="GN38">
        <f t="shared" si="35"/>
        <v>0.53559516530968798</v>
      </c>
      <c r="GO38">
        <f t="shared" si="35"/>
        <v>0.73792178912272033</v>
      </c>
      <c r="GP38">
        <f t="shared" si="35"/>
        <v>0.99187199832834094</v>
      </c>
      <c r="GQ38">
        <f t="shared" si="35"/>
        <v>0.93140368374270377</v>
      </c>
      <c r="GR38">
        <f t="shared" si="35"/>
        <v>0.2876631520711545</v>
      </c>
      <c r="GS38">
        <f t="shared" si="35"/>
        <v>1.0301863542248532E-2</v>
      </c>
    </row>
    <row r="39" spans="1:201">
      <c r="A39">
        <v>38</v>
      </c>
      <c r="B39">
        <v>0.34649382537722329</v>
      </c>
      <c r="C39">
        <v>0.76668270023997986</v>
      </c>
      <c r="D39">
        <v>0.98580636674630795</v>
      </c>
      <c r="E39">
        <v>0.42742738691904142</v>
      </c>
      <c r="F39">
        <v>0.40831459650627727</v>
      </c>
      <c r="G39">
        <v>0.87349072556476981</v>
      </c>
      <c r="H39">
        <v>0.57621306893844237</v>
      </c>
      <c r="I39">
        <v>0.80404421539326321</v>
      </c>
      <c r="J39">
        <v>0.28145262843253399</v>
      </c>
      <c r="K39">
        <v>0.19758856084044649</v>
      </c>
      <c r="M39">
        <v>0.58402190673595733</v>
      </c>
      <c r="S39">
        <f t="shared" si="38"/>
        <v>0.68838748129565075</v>
      </c>
      <c r="T39">
        <f t="shared" si="36"/>
        <v>0.12471814006870426</v>
      </c>
      <c r="U39">
        <f t="shared" si="36"/>
        <v>0.33030980121121106</v>
      </c>
      <c r="V39">
        <f t="shared" si="36"/>
        <v>0.42742738691904142</v>
      </c>
      <c r="W39">
        <f t="shared" si="36"/>
        <v>0.26205733621411115</v>
      </c>
      <c r="X39">
        <f t="shared" si="36"/>
        <v>0.23490328308749053</v>
      </c>
      <c r="Y39">
        <f t="shared" si="36"/>
        <v>0.14577378237656269</v>
      </c>
      <c r="Z39">
        <f t="shared" si="36"/>
        <v>0.73740022776091396</v>
      </c>
      <c r="AA39">
        <f t="shared" si="36"/>
        <v>0.40245749618265636</v>
      </c>
      <c r="AB39">
        <f t="shared" si="36"/>
        <v>0.31467928903213621</v>
      </c>
      <c r="BG39">
        <f t="shared" si="33"/>
        <v>8.7587242341655477E-9</v>
      </c>
      <c r="BH39">
        <f t="shared" si="33"/>
        <v>1.3784724348776921E-11</v>
      </c>
      <c r="BI39">
        <f t="shared" si="33"/>
        <v>1.2879037283374879E-9</v>
      </c>
      <c r="BJ39">
        <f t="shared" si="33"/>
        <v>2.4056003411303005E-11</v>
      </c>
      <c r="BM39">
        <f t="shared" si="39"/>
        <v>6.0028985512270854E-7</v>
      </c>
      <c r="BN39">
        <f t="shared" si="37"/>
        <v>2.9390118142363345E-6</v>
      </c>
      <c r="BO39">
        <f t="shared" si="37"/>
        <v>4.859070963587782E-6</v>
      </c>
      <c r="BP39">
        <f t="shared" si="37"/>
        <v>9.1347085544219976E-7</v>
      </c>
      <c r="BQ39">
        <f t="shared" si="37"/>
        <v>8.3360404860042017E-7</v>
      </c>
      <c r="BR39">
        <f t="shared" si="37"/>
        <v>3.8149302382383401E-6</v>
      </c>
      <c r="BS39">
        <f t="shared" si="37"/>
        <v>1.6601075040772908E-6</v>
      </c>
      <c r="BT39">
        <f t="shared" si="37"/>
        <v>3.2324355015368415E-6</v>
      </c>
      <c r="BU39">
        <f t="shared" si="37"/>
        <v>3.9607791025791023E-7</v>
      </c>
      <c r="BV39">
        <f t="shared" si="37"/>
        <v>1.9520619687499412E-7</v>
      </c>
      <c r="EN39">
        <f>Sheet35!GJ39</f>
        <v>0.49620548642647355</v>
      </c>
      <c r="EO39">
        <f>Sheet35!GK39</f>
        <v>0.79387853794243735</v>
      </c>
      <c r="EP39">
        <f>Sheet35!GL39</f>
        <v>0.31282360353540439</v>
      </c>
      <c r="EQ39">
        <f>Sheet35!GM39</f>
        <v>0.87349072556476981</v>
      </c>
      <c r="ER39">
        <f>Sheet35!GN39</f>
        <v>0.87976804726605118</v>
      </c>
      <c r="ES39">
        <f>Sheet35!GO39</f>
        <v>0.34175471691531384</v>
      </c>
      <c r="ET39">
        <f>Sheet35!GP39</f>
        <v>0.10410891420879417</v>
      </c>
      <c r="EU39">
        <f>Sheet35!GQ39</f>
        <v>0.84811338735327635</v>
      </c>
      <c r="EV39">
        <f>Sheet35!GR39</f>
        <v>0.54198135429221794</v>
      </c>
      <c r="EW39">
        <f>Sheet35!GS39</f>
        <v>0.58013786801057698</v>
      </c>
      <c r="EZ39">
        <v>-0.74027146763589069</v>
      </c>
      <c r="FA39">
        <v>9.9806051258935657E-2</v>
      </c>
      <c r="FB39">
        <v>0.22152384493127444</v>
      </c>
      <c r="FC39">
        <v>1.7698566253019758</v>
      </c>
      <c r="FD39">
        <v>0.88055403936952437</v>
      </c>
      <c r="FE39">
        <v>-0.21799072416152349</v>
      </c>
      <c r="FF39">
        <v>1.6871177148689911</v>
      </c>
      <c r="FG39">
        <v>0.8957099731185596</v>
      </c>
      <c r="FH39">
        <v>2.2852000497903202E-2</v>
      </c>
      <c r="FI39">
        <v>0.45894187047954926</v>
      </c>
      <c r="FL39">
        <f>Sheet35!FX39</f>
        <v>-0.28674825730418263</v>
      </c>
      <c r="FM39">
        <f>Sheet35!FY39</f>
        <v>5.7198257013348158E-2</v>
      </c>
      <c r="FN39">
        <f>Sheet35!FZ39</f>
        <v>0.10683502867149158</v>
      </c>
      <c r="FO39">
        <f>Sheet35!GA39</f>
        <v>0.74904016807880291</v>
      </c>
      <c r="FP39">
        <f>Sheet35!GB39</f>
        <v>0.38023322772981127</v>
      </c>
      <c r="FQ39">
        <f>Sheet35!GC39</f>
        <v>-7.2308619531108648E-2</v>
      </c>
      <c r="FR39">
        <f>Sheet35!GD39</f>
        <v>0.70810984275742761</v>
      </c>
      <c r="FS39">
        <f>Sheet35!GE39</f>
        <v>0.3931584630731082</v>
      </c>
      <c r="FT39">
        <f>Sheet35!GF39</f>
        <v>2.6937003927154299E-2</v>
      </c>
      <c r="FU39">
        <f>Sheet35!GG39</f>
        <v>0.20570548767417629</v>
      </c>
      <c r="FX39">
        <f t="shared" si="34"/>
        <v>-0.33210057833735346</v>
      </c>
      <c r="FY39">
        <f t="shared" si="34"/>
        <v>6.1459036437906907E-2</v>
      </c>
      <c r="FZ39">
        <f t="shared" si="34"/>
        <v>0.11830391029746987</v>
      </c>
      <c r="GA39">
        <f t="shared" si="34"/>
        <v>0.85112181380112018</v>
      </c>
      <c r="GB39">
        <f t="shared" si="34"/>
        <v>0.43026530889378262</v>
      </c>
      <c r="GC39">
        <f t="shared" si="34"/>
        <v>-8.687682999415014E-2</v>
      </c>
      <c r="GD39">
        <f t="shared" si="34"/>
        <v>0.80601062996858397</v>
      </c>
      <c r="GE39">
        <f t="shared" si="34"/>
        <v>0.44341361407765334</v>
      </c>
      <c r="GF39">
        <f t="shared" si="34"/>
        <v>2.6528503584229188E-2</v>
      </c>
      <c r="GG39">
        <f t="shared" si="34"/>
        <v>0.23102912595471359</v>
      </c>
      <c r="GJ39">
        <f t="shared" si="35"/>
        <v>0.49653758700481093</v>
      </c>
      <c r="GK39">
        <f t="shared" si="35"/>
        <v>0.7938170789059994</v>
      </c>
      <c r="GL39">
        <f t="shared" si="35"/>
        <v>0.3127052996251069</v>
      </c>
      <c r="GM39">
        <f t="shared" si="35"/>
        <v>0.87263960375096872</v>
      </c>
      <c r="GN39">
        <f t="shared" si="35"/>
        <v>0.87933778195715739</v>
      </c>
      <c r="GO39">
        <f t="shared" si="35"/>
        <v>0.34184159374530798</v>
      </c>
      <c r="GP39">
        <f t="shared" si="35"/>
        <v>0.10330290357882559</v>
      </c>
      <c r="GQ39">
        <f t="shared" si="35"/>
        <v>0.84766997373919872</v>
      </c>
      <c r="GR39">
        <f t="shared" si="35"/>
        <v>0.54195482578863374</v>
      </c>
      <c r="GS39">
        <f t="shared" si="35"/>
        <v>0.57990683888462224</v>
      </c>
    </row>
    <row r="40" spans="1:201">
      <c r="A40">
        <v>39</v>
      </c>
      <c r="B40">
        <v>0.24738840427866773</v>
      </c>
      <c r="C40">
        <v>0.91689237907238319</v>
      </c>
      <c r="D40">
        <v>0.39927486841637538</v>
      </c>
      <c r="E40">
        <v>0.26205733621411115</v>
      </c>
      <c r="F40">
        <v>0.53592013110228198</v>
      </c>
      <c r="G40">
        <v>0.87976804726605118</v>
      </c>
      <c r="H40">
        <v>0.73512576528206064</v>
      </c>
      <c r="I40">
        <v>0.10076597977207279</v>
      </c>
      <c r="J40">
        <v>0.50604028591825256</v>
      </c>
      <c r="K40">
        <v>0.73918532230246758</v>
      </c>
      <c r="M40">
        <v>0.37458295517139739</v>
      </c>
      <c r="S40">
        <f t="shared" si="38"/>
        <v>0.73614455428096459</v>
      </c>
      <c r="T40">
        <f t="shared" si="36"/>
        <v>1.8522799479465345E-2</v>
      </c>
      <c r="U40">
        <f t="shared" si="36"/>
        <v>0.70580156795836757</v>
      </c>
      <c r="V40">
        <f t="shared" si="36"/>
        <v>0.40831459650627727</v>
      </c>
      <c r="W40">
        <f t="shared" si="36"/>
        <v>0.53592013110228198</v>
      </c>
      <c r="X40">
        <f t="shared" si="36"/>
        <v>0.73788383514708422</v>
      </c>
      <c r="Y40">
        <f t="shared" si="36"/>
        <v>0.99247255947047386</v>
      </c>
      <c r="Z40">
        <f t="shared" si="36"/>
        <v>0.93177261338158646</v>
      </c>
      <c r="AA40">
        <f t="shared" si="36"/>
        <v>0.28769105129461331</v>
      </c>
      <c r="AB40">
        <f t="shared" si="36"/>
        <v>1.0442914455389946E-2</v>
      </c>
      <c r="BG40">
        <f t="shared" si="33"/>
        <v>3.6112823483425983E-8</v>
      </c>
      <c r="BH40">
        <f t="shared" si="33"/>
        <v>3.3526063899278659E-11</v>
      </c>
      <c r="BI40">
        <f t="shared" si="33"/>
        <v>7.2981263130759023E-9</v>
      </c>
      <c r="BJ40">
        <f t="shared" si="33"/>
        <v>8.3211674663293036E-11</v>
      </c>
      <c r="BM40">
        <f t="shared" si="39"/>
        <v>3.0600511285772777E-7</v>
      </c>
      <c r="BN40">
        <f t="shared" si="37"/>
        <v>4.2034581740050743E-6</v>
      </c>
      <c r="BO40">
        <f t="shared" si="37"/>
        <v>7.9710210274456945E-7</v>
      </c>
      <c r="BP40">
        <f t="shared" si="37"/>
        <v>3.4337023731817845E-7</v>
      </c>
      <c r="BQ40">
        <f t="shared" si="37"/>
        <v>1.4360519346034356E-6</v>
      </c>
      <c r="BR40">
        <f t="shared" si="37"/>
        <v>3.8699590849516047E-6</v>
      </c>
      <c r="BS40">
        <f t="shared" si="37"/>
        <v>2.7020494539076765E-6</v>
      </c>
      <c r="BT40">
        <f t="shared" si="37"/>
        <v>5.0768913397128914E-8</v>
      </c>
      <c r="BU40">
        <f t="shared" si="37"/>
        <v>1.2803838548611343E-6</v>
      </c>
      <c r="BV40">
        <f t="shared" si="37"/>
        <v>2.7319747035370147E-6</v>
      </c>
      <c r="EN40">
        <f>Sheet35!GJ40</f>
        <v>0.81055174633031535</v>
      </c>
      <c r="EO40">
        <f>Sheet35!GK40</f>
        <v>0.45964567899267966</v>
      </c>
      <c r="EP40">
        <f>Sheet35!GL40</f>
        <v>0.95089268899075252</v>
      </c>
      <c r="EQ40">
        <f>Sheet35!GM40</f>
        <v>0.57621306893844237</v>
      </c>
      <c r="ER40">
        <f>Sheet35!GN40</f>
        <v>0.73512576528206064</v>
      </c>
      <c r="ES40">
        <f>Sheet35!GO40</f>
        <v>9.7417143483107219E-2</v>
      </c>
      <c r="ET40">
        <f>Sheet35!GP40</f>
        <v>0.31611981348146601</v>
      </c>
      <c r="EU40">
        <f>Sheet35!GQ40</f>
        <v>0.39210062502880622</v>
      </c>
      <c r="EV40">
        <f>Sheet35!GR40</f>
        <v>0.97273462750477335</v>
      </c>
      <c r="EW40">
        <f>Sheet35!GS40</f>
        <v>0.42794874801657889</v>
      </c>
      <c r="EZ40">
        <v>-0.7452227529881772</v>
      </c>
      <c r="FA40">
        <v>6.9616957137223628E-2</v>
      </c>
      <c r="FB40">
        <v>0.17033290770021636</v>
      </c>
      <c r="FC40">
        <v>1.523741536748352</v>
      </c>
      <c r="FD40">
        <v>0.8004233802671642</v>
      </c>
      <c r="FE40">
        <v>-0.11240911573503506</v>
      </c>
      <c r="FF40">
        <v>1.5404912439905507</v>
      </c>
      <c r="FG40">
        <v>0.93735791499054877</v>
      </c>
      <c r="FH40">
        <v>6.4478807137460681E-2</v>
      </c>
      <c r="FI40">
        <v>0.32919403260697944</v>
      </c>
      <c r="FL40">
        <f>Sheet35!FX40</f>
        <v>-0.29000741043317019</v>
      </c>
      <c r="FM40">
        <f>Sheet35!FY40</f>
        <v>4.352831735632004E-2</v>
      </c>
      <c r="FN40">
        <f>Sheet35!FZ40</f>
        <v>8.4536624587507714E-2</v>
      </c>
      <c r="FO40">
        <f>Sheet35!GA40</f>
        <v>0.64635966495270147</v>
      </c>
      <c r="FP40">
        <f>Sheet35!GB40</f>
        <v>0.34581630555205567</v>
      </c>
      <c r="FQ40">
        <f>Sheet35!GC40</f>
        <v>-3.0302334444959219E-2</v>
      </c>
      <c r="FR40">
        <f>Sheet35!GD40</f>
        <v>0.6465847574927337</v>
      </c>
      <c r="FS40">
        <f>Sheet35!GE40</f>
        <v>0.40821956938375681</v>
      </c>
      <c r="FT40">
        <f>Sheet35!GF40</f>
        <v>4.2734261542006824E-2</v>
      </c>
      <c r="FU40">
        <f>Sheet35!GG40</f>
        <v>0.15112611071660101</v>
      </c>
      <c r="FX40">
        <f t="shared" si="34"/>
        <v>-0.33552894468867089</v>
      </c>
      <c r="FY40">
        <f t="shared" si="34"/>
        <v>4.6137181334410401E-2</v>
      </c>
      <c r="FZ40">
        <f t="shared" si="34"/>
        <v>9.3116252898778576E-2</v>
      </c>
      <c r="GA40">
        <f t="shared" si="34"/>
        <v>0.73409785213226653</v>
      </c>
      <c r="GB40">
        <f t="shared" si="34"/>
        <v>0.39127701302356649</v>
      </c>
      <c r="GC40">
        <f t="shared" si="34"/>
        <v>-3.8513012573966804E-2</v>
      </c>
      <c r="GD40">
        <f t="shared" si="34"/>
        <v>0.73597540614251544</v>
      </c>
      <c r="GE40">
        <f t="shared" si="34"/>
        <v>0.46113340394443603</v>
      </c>
      <c r="GF40">
        <f t="shared" si="34"/>
        <v>4.4908716101552205E-2</v>
      </c>
      <c r="GG40">
        <f t="shared" si="34"/>
        <v>0.16893290290563884</v>
      </c>
      <c r="GJ40">
        <f t="shared" si="35"/>
        <v>0.81088727527500404</v>
      </c>
      <c r="GK40">
        <f t="shared" si="35"/>
        <v>0.45959954181134527</v>
      </c>
      <c r="GL40">
        <f t="shared" si="35"/>
        <v>0.95079957273785376</v>
      </c>
      <c r="GM40">
        <f t="shared" si="35"/>
        <v>0.57547897108631008</v>
      </c>
      <c r="GN40">
        <f t="shared" si="35"/>
        <v>0.73473448826903709</v>
      </c>
      <c r="GO40">
        <f t="shared" si="35"/>
        <v>9.7455656495681192E-2</v>
      </c>
      <c r="GP40">
        <f t="shared" si="35"/>
        <v>0.3153838380753235</v>
      </c>
      <c r="GQ40">
        <f t="shared" si="35"/>
        <v>0.39163949162486178</v>
      </c>
      <c r="GR40">
        <f t="shared" si="35"/>
        <v>0.97268971878867183</v>
      </c>
      <c r="GS40">
        <f t="shared" si="35"/>
        <v>0.42777981511367325</v>
      </c>
    </row>
    <row r="41" spans="1:201">
      <c r="A41">
        <v>40</v>
      </c>
      <c r="B41">
        <v>0.86942698569874599</v>
      </c>
      <c r="C41">
        <v>0.11776329595887629</v>
      </c>
      <c r="D41">
        <v>0.24716648054291404</v>
      </c>
      <c r="E41">
        <v>0.23490328308749053</v>
      </c>
      <c r="F41">
        <v>0.73788383514708422</v>
      </c>
      <c r="G41">
        <v>0.34175471691531384</v>
      </c>
      <c r="H41">
        <v>9.7417143483107219E-2</v>
      </c>
      <c r="I41">
        <v>0.96730136812402601</v>
      </c>
      <c r="J41">
        <v>0.15518521060285942</v>
      </c>
      <c r="K41">
        <v>0.61953750398794694</v>
      </c>
      <c r="M41">
        <v>0.84015259956283983</v>
      </c>
      <c r="S41">
        <f t="shared" si="38"/>
        <v>0.49620548642647355</v>
      </c>
      <c r="T41">
        <f t="shared" si="36"/>
        <v>0.79387853794243735</v>
      </c>
      <c r="U41">
        <f t="shared" si="36"/>
        <v>0.31282360353540439</v>
      </c>
      <c r="V41">
        <f t="shared" si="36"/>
        <v>0.87349072556476981</v>
      </c>
      <c r="W41">
        <f t="shared" si="36"/>
        <v>0.87976804726605118</v>
      </c>
      <c r="X41">
        <f t="shared" si="36"/>
        <v>0.34175471691531384</v>
      </c>
      <c r="Y41">
        <f t="shared" si="36"/>
        <v>0.10410891420879417</v>
      </c>
      <c r="Z41">
        <f t="shared" si="36"/>
        <v>0.84811338735327635</v>
      </c>
      <c r="AA41">
        <f t="shared" si="36"/>
        <v>0.54198135429221794</v>
      </c>
      <c r="AB41">
        <f t="shared" si="36"/>
        <v>0.58013786801057698</v>
      </c>
      <c r="BG41">
        <f t="shared" si="33"/>
        <v>9.0961077210003592E-3</v>
      </c>
      <c r="BH41">
        <f t="shared" si="33"/>
        <v>2.1802175225779301E-3</v>
      </c>
      <c r="BI41">
        <f t="shared" si="33"/>
        <v>4.6744454001354544E-3</v>
      </c>
      <c r="BJ41">
        <f t="shared" si="33"/>
        <v>1.8501859849024359E-3</v>
      </c>
      <c r="BM41">
        <f t="shared" si="39"/>
        <v>3.7795164173060378E-6</v>
      </c>
      <c r="BN41">
        <f t="shared" si="37"/>
        <v>6.9340969375489446E-8</v>
      </c>
      <c r="BO41">
        <f t="shared" si="37"/>
        <v>3.0545634551985351E-7</v>
      </c>
      <c r="BP41">
        <f t="shared" si="37"/>
        <v>2.7589776202640859E-7</v>
      </c>
      <c r="BQ41">
        <f t="shared" si="37"/>
        <v>2.7223627708568473E-6</v>
      </c>
      <c r="BR41">
        <f t="shared" si="37"/>
        <v>5.839814326693315E-7</v>
      </c>
      <c r="BS41">
        <f t="shared" si="37"/>
        <v>4.7450499222041503E-8</v>
      </c>
      <c r="BT41">
        <f t="shared" si="37"/>
        <v>4.6783596838730626E-6</v>
      </c>
      <c r="BU41">
        <f t="shared" si="37"/>
        <v>1.2041224794926916E-7</v>
      </c>
      <c r="BV41">
        <f t="shared" si="37"/>
        <v>1.9191335942380769E-6</v>
      </c>
      <c r="EN41">
        <f>Sheet35!GJ41</f>
        <v>0.50030740963410614</v>
      </c>
      <c r="EO41">
        <f>Sheet35!GK41</f>
        <v>0.17244384780450733</v>
      </c>
      <c r="EP41">
        <f>Sheet35!GL41</f>
        <v>0.17980066440299194</v>
      </c>
      <c r="EQ41">
        <f>Sheet35!GM41</f>
        <v>0.80404421539326321</v>
      </c>
      <c r="ER41">
        <f>Sheet35!GN41</f>
        <v>0.10076597977207279</v>
      </c>
      <c r="ES41">
        <f>Sheet35!GO41</f>
        <v>0.96730136812402601</v>
      </c>
      <c r="ET41">
        <f>Sheet35!GP41</f>
        <v>0.21435615867548843</v>
      </c>
      <c r="EU41">
        <f>Sheet35!GQ41</f>
        <v>0.51076390657768933</v>
      </c>
      <c r="EV41">
        <f>Sheet35!GR41</f>
        <v>0.3531494327649774</v>
      </c>
      <c r="EW41">
        <f>Sheet35!GS41</f>
        <v>0.77405911754287737</v>
      </c>
      <c r="EZ41">
        <v>-0.83874690216034375</v>
      </c>
      <c r="FA41">
        <v>7.1242082185271713E-2</v>
      </c>
      <c r="FB41">
        <v>0.19170635657978133</v>
      </c>
      <c r="FC41">
        <v>1.8239447942617992</v>
      </c>
      <c r="FD41">
        <v>0.933667491988452</v>
      </c>
      <c r="FE41">
        <v>-0.18371739838561582</v>
      </c>
      <c r="FF41">
        <v>1.7851152458780999</v>
      </c>
      <c r="FG41">
        <v>1.0208121525718359</v>
      </c>
      <c r="FH41">
        <v>2.8594840651275544E-2</v>
      </c>
      <c r="FI41">
        <v>0.4189000633862151</v>
      </c>
      <c r="FL41">
        <f>Sheet35!FX41</f>
        <v>-0.32581646251732055</v>
      </c>
      <c r="FM41">
        <f>Sheet35!FY41</f>
        <v>4.6573692316840075E-2</v>
      </c>
      <c r="FN41">
        <f>Sheet35!FZ41</f>
        <v>9.5636957349950799E-2</v>
      </c>
      <c r="FO41">
        <f>Sheet35!GA41</f>
        <v>0.77263176560786051</v>
      </c>
      <c r="FP41">
        <f>Sheet35!GB41</f>
        <v>0.40315363695764211</v>
      </c>
      <c r="FQ41">
        <f>Sheet35!GC41</f>
        <v>-5.7014570292472713E-2</v>
      </c>
      <c r="FR41">
        <f>Sheet35!GD41</f>
        <v>0.74909714062988242</v>
      </c>
      <c r="FS41">
        <f>Sheet35!GE41</f>
        <v>0.44612293188614083</v>
      </c>
      <c r="FT41">
        <f>Sheet35!GF41</f>
        <v>3.057662521369706E-2</v>
      </c>
      <c r="FU41">
        <f>Sheet35!GG41</f>
        <v>0.19041447740530287</v>
      </c>
      <c r="FX41">
        <f t="shared" si="34"/>
        <v>-0.37710950648162289</v>
      </c>
      <c r="FY41">
        <f t="shared" si="34"/>
        <v>4.9040531303683237E-2</v>
      </c>
      <c r="FZ41">
        <f t="shared" si="34"/>
        <v>0.10524389727293385</v>
      </c>
      <c r="GA41">
        <f t="shared" si="34"/>
        <v>0.87776306847325436</v>
      </c>
      <c r="GB41">
        <f t="shared" si="34"/>
        <v>0.45620502246072309</v>
      </c>
      <c r="GC41">
        <f t="shared" si="34"/>
        <v>-6.9684853101787014E-2</v>
      </c>
      <c r="GD41">
        <f t="shared" si="34"/>
        <v>0.85269895115470418</v>
      </c>
      <c r="GE41">
        <f t="shared" si="34"/>
        <v>0.50359185395471029</v>
      </c>
      <c r="GF41">
        <f t="shared" si="34"/>
        <v>3.0378446757454908E-2</v>
      </c>
      <c r="GG41">
        <f t="shared" si="34"/>
        <v>0.21326303600339408</v>
      </c>
      <c r="GJ41">
        <f t="shared" si="35"/>
        <v>0.50068451914058776</v>
      </c>
      <c r="GK41">
        <f t="shared" si="35"/>
        <v>0.17239480727320364</v>
      </c>
      <c r="GL41">
        <f t="shared" si="35"/>
        <v>0.17969542050571902</v>
      </c>
      <c r="GM41">
        <f t="shared" si="35"/>
        <v>0.80316645232479</v>
      </c>
      <c r="GN41">
        <f t="shared" si="35"/>
        <v>0.10030977474961206</v>
      </c>
      <c r="GO41">
        <f t="shared" si="35"/>
        <v>0.96737105297712778</v>
      </c>
      <c r="GP41">
        <f t="shared" si="35"/>
        <v>0.21350345972433374</v>
      </c>
      <c r="GQ41">
        <f t="shared" si="35"/>
        <v>0.51026031472373456</v>
      </c>
      <c r="GR41">
        <f t="shared" si="35"/>
        <v>0.35311905431821994</v>
      </c>
      <c r="GS41">
        <f t="shared" si="35"/>
        <v>0.77384585450687393</v>
      </c>
    </row>
    <row r="42" spans="1:201">
      <c r="A42">
        <v>41</v>
      </c>
      <c r="B42">
        <v>0.30003456558850455</v>
      </c>
      <c r="C42">
        <v>0.96144198503918643</v>
      </c>
      <c r="D42">
        <v>9.3940510589620427E-2</v>
      </c>
      <c r="E42">
        <v>0.14577378237656269</v>
      </c>
      <c r="F42">
        <v>0.99247255947047386</v>
      </c>
      <c r="G42">
        <v>0.10410891420879417</v>
      </c>
      <c r="H42">
        <v>0.31611981348146601</v>
      </c>
      <c r="I42">
        <v>0.21435615867548843</v>
      </c>
      <c r="J42">
        <v>0.89748094070950279</v>
      </c>
      <c r="K42">
        <v>0.59772981978179052</v>
      </c>
      <c r="M42">
        <v>0.36708817269663496</v>
      </c>
      <c r="S42">
        <f t="shared" si="38"/>
        <v>0.81055174633031535</v>
      </c>
      <c r="T42">
        <f t="shared" si="36"/>
        <v>0.45964567899267966</v>
      </c>
      <c r="U42">
        <f t="shared" si="36"/>
        <v>0.95089268899075252</v>
      </c>
      <c r="V42">
        <f t="shared" si="36"/>
        <v>0.57621306893844237</v>
      </c>
      <c r="W42">
        <f t="shared" si="36"/>
        <v>0.73512576528206064</v>
      </c>
      <c r="X42">
        <f t="shared" si="36"/>
        <v>9.7417143483107219E-2</v>
      </c>
      <c r="Y42">
        <f t="shared" si="36"/>
        <v>0.31611981348146601</v>
      </c>
      <c r="Z42">
        <f t="shared" si="36"/>
        <v>0.39210062502880622</v>
      </c>
      <c r="AA42">
        <f t="shared" si="36"/>
        <v>0.97273462750477335</v>
      </c>
      <c r="AB42">
        <f t="shared" si="36"/>
        <v>0.42794874801657889</v>
      </c>
      <c r="BM42">
        <f t="shared" si="39"/>
        <v>4.5010370273941325E-7</v>
      </c>
      <c r="BN42">
        <f t="shared" si="37"/>
        <v>4.6218534529804566E-6</v>
      </c>
      <c r="BO42">
        <f t="shared" si="37"/>
        <v>4.4124097649192937E-8</v>
      </c>
      <c r="BP42">
        <f t="shared" si="37"/>
        <v>1.062499781418473E-7</v>
      </c>
      <c r="BQ42">
        <f t="shared" si="37"/>
        <v>4.9250089065093668E-6</v>
      </c>
      <c r="BR42">
        <f t="shared" si="37"/>
        <v>5.4193330088670327E-8</v>
      </c>
      <c r="BS42">
        <f t="shared" si="37"/>
        <v>4.9965868237778432E-7</v>
      </c>
      <c r="BT42">
        <f t="shared" si="37"/>
        <v>2.297428138105559E-7</v>
      </c>
      <c r="BU42">
        <f t="shared" si="37"/>
        <v>4.0273601946840714E-6</v>
      </c>
      <c r="BV42">
        <f t="shared" si="37"/>
        <v>1.786404687281859E-6</v>
      </c>
      <c r="EN42">
        <f>Sheet35!GJ42</f>
        <v>0.14604509688083248</v>
      </c>
      <c r="EO42">
        <f>Sheet35!GK42</f>
        <v>0.95867524185671449</v>
      </c>
      <c r="EP42">
        <f>Sheet35!GL42</f>
        <v>0.4121724989821009</v>
      </c>
      <c r="EQ42">
        <f>Sheet35!GM42</f>
        <v>0.28145262843253399</v>
      </c>
      <c r="ER42">
        <f>Sheet35!GN42</f>
        <v>0.50604028591825256</v>
      </c>
      <c r="ES42">
        <f>Sheet35!GO42</f>
        <v>0.15518521060285942</v>
      </c>
      <c r="ET42">
        <f>Sheet35!GP42</f>
        <v>0.89748094070950279</v>
      </c>
      <c r="EU42">
        <f>Sheet35!GQ42</f>
        <v>0.90004636601587185</v>
      </c>
      <c r="EV42">
        <f>Sheet35!GR42</f>
        <v>0.57233302416764975</v>
      </c>
      <c r="EW42">
        <f>Sheet35!GS42</f>
        <v>0.43668487556253277</v>
      </c>
      <c r="EZ42">
        <v>-0.91884575593529838</v>
      </c>
      <c r="FA42">
        <v>0.11381264326029006</v>
      </c>
      <c r="FB42">
        <v>0.2305221793188203</v>
      </c>
      <c r="FC42">
        <v>1.9545851664228295</v>
      </c>
      <c r="FD42">
        <v>1.0337525440874098</v>
      </c>
      <c r="FE42">
        <v>-0.19330614880296557</v>
      </c>
      <c r="FF42">
        <v>1.9396677112955683</v>
      </c>
      <c r="FG42">
        <v>1.1016622959963558</v>
      </c>
      <c r="FH42">
        <v>6.1992709891976222E-2</v>
      </c>
      <c r="FI42">
        <v>0.48343191364800653</v>
      </c>
      <c r="FL42">
        <f>Sheet35!FX42</f>
        <v>-0.35734744209044034</v>
      </c>
      <c r="FM42">
        <f>Sheet35!FY42</f>
        <v>6.5428078786254035E-2</v>
      </c>
      <c r="FN42">
        <f>Sheet35!FZ42</f>
        <v>0.11294914774619975</v>
      </c>
      <c r="FO42">
        <f>Sheet35!GA42</f>
        <v>0.82848308234837131</v>
      </c>
      <c r="FP42">
        <f>Sheet35!GB42</f>
        <v>0.44598085629255546</v>
      </c>
      <c r="FQ42">
        <f>Sheet35!GC42</f>
        <v>-5.9518079645369523E-2</v>
      </c>
      <c r="FR42">
        <f>Sheet35!GD42</f>
        <v>0.81414519053963796</v>
      </c>
      <c r="FS42">
        <f>Sheet35!GE42</f>
        <v>0.48165081831349288</v>
      </c>
      <c r="FT42">
        <f>Sheet35!GF42</f>
        <v>4.5765351898768375E-2</v>
      </c>
      <c r="FU42">
        <f>Sheet35!GG42</f>
        <v>0.21843910883879203</v>
      </c>
      <c r="FX42">
        <f t="shared" si="34"/>
        <v>-0.4134972734749261</v>
      </c>
      <c r="FY42">
        <f t="shared" si="34"/>
        <v>7.026653523365764E-2</v>
      </c>
      <c r="FZ42">
        <f t="shared" si="34"/>
        <v>0.12470645090346182</v>
      </c>
      <c r="GA42">
        <f t="shared" si="34"/>
        <v>0.94109329075581716</v>
      </c>
      <c r="GB42">
        <f t="shared" si="34"/>
        <v>0.50475802507204093</v>
      </c>
      <c r="GC42">
        <f t="shared" si="34"/>
        <v>-7.2896886561129123E-2</v>
      </c>
      <c r="GD42">
        <f t="shared" si="34"/>
        <v>0.92669744261523102</v>
      </c>
      <c r="GE42">
        <f t="shared" si="34"/>
        <v>0.54365196608177913</v>
      </c>
      <c r="GF42">
        <f t="shared" si="34"/>
        <v>4.7388087698089158E-2</v>
      </c>
      <c r="GG42">
        <f t="shared" si="34"/>
        <v>0.24493838931971348</v>
      </c>
      <c r="GJ42">
        <f t="shared" si="35"/>
        <v>0.1464585941543074</v>
      </c>
      <c r="GK42">
        <f t="shared" si="35"/>
        <v>0.95860497532148081</v>
      </c>
      <c r="GL42">
        <f t="shared" si="35"/>
        <v>0.41204779253119744</v>
      </c>
      <c r="GM42">
        <f t="shared" si="35"/>
        <v>0.28051153514177818</v>
      </c>
      <c r="GN42">
        <f t="shared" si="35"/>
        <v>0.50553552789318057</v>
      </c>
      <c r="GO42">
        <f t="shared" si="35"/>
        <v>0.15525810748942054</v>
      </c>
      <c r="GP42">
        <f t="shared" si="35"/>
        <v>0.8965542432668876</v>
      </c>
      <c r="GQ42">
        <f t="shared" si="35"/>
        <v>0.8995027140497901</v>
      </c>
      <c r="GR42">
        <f t="shared" si="35"/>
        <v>0.57228563607995164</v>
      </c>
      <c r="GS42">
        <f t="shared" si="35"/>
        <v>0.43643993717321306</v>
      </c>
    </row>
    <row r="43" spans="1:201">
      <c r="A43">
        <v>42</v>
      </c>
      <c r="B43">
        <v>0.19312734358636974</v>
      </c>
      <c r="C43">
        <v>0.85807613033550112</v>
      </c>
      <c r="D43">
        <v>0.68974823027246157</v>
      </c>
      <c r="E43">
        <v>0.73740022776091396</v>
      </c>
      <c r="F43">
        <v>0.93177261338158646</v>
      </c>
      <c r="G43">
        <v>0.84811338735327635</v>
      </c>
      <c r="H43">
        <v>0.39210062502880622</v>
      </c>
      <c r="I43">
        <v>0.51076390657768933</v>
      </c>
      <c r="J43">
        <v>0.90004636601587185</v>
      </c>
      <c r="K43">
        <v>6.6732756685177586E-2</v>
      </c>
      <c r="M43">
        <v>0.72860996964712088</v>
      </c>
      <c r="S43">
        <f t="shared" si="38"/>
        <v>0.50030740963410614</v>
      </c>
      <c r="T43">
        <f t="shared" si="36"/>
        <v>0.17244384780450733</v>
      </c>
      <c r="U43">
        <f t="shared" si="36"/>
        <v>0.17980066440299194</v>
      </c>
      <c r="V43">
        <f t="shared" si="36"/>
        <v>0.80404421539326321</v>
      </c>
      <c r="W43">
        <f t="shared" si="36"/>
        <v>0.10076597977207279</v>
      </c>
      <c r="X43">
        <f t="shared" si="36"/>
        <v>0.96730136812402601</v>
      </c>
      <c r="Y43">
        <f t="shared" si="36"/>
        <v>0.21435615867548843</v>
      </c>
      <c r="Z43">
        <f t="shared" si="36"/>
        <v>0.51076390657768933</v>
      </c>
      <c r="AA43">
        <f t="shared" si="36"/>
        <v>0.3531494327649774</v>
      </c>
      <c r="AB43">
        <f t="shared" si="36"/>
        <v>0.77405911754287737</v>
      </c>
      <c r="BM43">
        <f t="shared" si="39"/>
        <v>1.8649085420363855E-7</v>
      </c>
      <c r="BN43">
        <f t="shared" si="37"/>
        <v>3.6814732272577396E-6</v>
      </c>
      <c r="BO43">
        <f t="shared" si="37"/>
        <v>2.3787631058199638E-6</v>
      </c>
      <c r="BP43">
        <f t="shared" si="37"/>
        <v>2.7187954795092391E-6</v>
      </c>
      <c r="BQ43">
        <f t="shared" si="37"/>
        <v>4.3410010152397573E-6</v>
      </c>
      <c r="BR43">
        <f t="shared" si="37"/>
        <v>3.5964815890392428E-6</v>
      </c>
      <c r="BS43">
        <f t="shared" si="37"/>
        <v>7.6871450073990247E-7</v>
      </c>
      <c r="BT43">
        <f t="shared" si="37"/>
        <v>1.3043988413125129E-6</v>
      </c>
      <c r="BU43">
        <f t="shared" si="37"/>
        <v>4.0504173048918836E-6</v>
      </c>
      <c r="BV43">
        <f t="shared" si="37"/>
        <v>2.2266304074015569E-8</v>
      </c>
      <c r="EN43">
        <f>Sheet35!GJ43</f>
        <v>0.30274069275135956</v>
      </c>
      <c r="EO43">
        <f>Sheet35!GK43</f>
        <v>0.32836918243152496</v>
      </c>
      <c r="EP43">
        <f>Sheet35!GL43</f>
        <v>0.38566047134256093</v>
      </c>
      <c r="EQ43">
        <f>Sheet35!GM43</f>
        <v>0.19758856084044649</v>
      </c>
      <c r="ER43">
        <f>Sheet35!GN43</f>
        <v>0.73918532230246758</v>
      </c>
      <c r="ES43">
        <f>Sheet35!GO43</f>
        <v>0.61953750398794694</v>
      </c>
      <c r="ET43">
        <f>Sheet35!GP43</f>
        <v>0.59772981978179052</v>
      </c>
      <c r="EU43">
        <f>Sheet35!GQ43</f>
        <v>6.6732756685177586E-2</v>
      </c>
      <c r="EV43">
        <f>Sheet35!GR43</f>
        <v>0.23773275970533647</v>
      </c>
      <c r="EW43">
        <f>Sheet35!GS43</f>
        <v>0.13841506745814228</v>
      </c>
      <c r="EZ43">
        <v>-0.64764739224665191</v>
      </c>
      <c r="FA43">
        <v>8.0672425238164175E-2</v>
      </c>
      <c r="FB43">
        <v>0.14616157032869631</v>
      </c>
      <c r="FC43">
        <v>1.3312945945963741</v>
      </c>
      <c r="FD43">
        <v>0.72971034470202545</v>
      </c>
      <c r="FE43">
        <v>-0.14272563787365672</v>
      </c>
      <c r="FF43">
        <v>1.3258439483842621</v>
      </c>
      <c r="FG43">
        <v>0.73632922478953577</v>
      </c>
      <c r="FH43">
        <v>3.3429671041076664E-2</v>
      </c>
      <c r="FI43">
        <v>0.34570946828830501</v>
      </c>
      <c r="FL43">
        <f>Sheet35!FX43</f>
        <v>-0.25221268275509501</v>
      </c>
      <c r="FM43">
        <f>Sheet35!FY43</f>
        <v>4.5900726714678243E-2</v>
      </c>
      <c r="FN43">
        <f>Sheet35!FZ43</f>
        <v>7.2521788809966403E-2</v>
      </c>
      <c r="FO43">
        <f>Sheet35!GA43</f>
        <v>0.56425053458210805</v>
      </c>
      <c r="FP43">
        <f>Sheet35!GB43</f>
        <v>0.31424598037086404</v>
      </c>
      <c r="FQ43">
        <f>Sheet35!GC43</f>
        <v>-4.499849486515882E-2</v>
      </c>
      <c r="FR43">
        <f>Sheet35!GD43</f>
        <v>0.55638268612983488</v>
      </c>
      <c r="FS43">
        <f>Sheet35!GE43</f>
        <v>0.32233343981152796</v>
      </c>
      <c r="FT43">
        <f>Sheet35!GF43</f>
        <v>2.762729940097796E-2</v>
      </c>
      <c r="FU43">
        <f>Sheet35!GG43</f>
        <v>0.15554017175664589</v>
      </c>
      <c r="FX43">
        <f t="shared" si="34"/>
        <v>-0.29175615370425068</v>
      </c>
      <c r="FY43">
        <f t="shared" si="34"/>
        <v>4.9377896567026833E-2</v>
      </c>
      <c r="FZ43">
        <f t="shared" si="34"/>
        <v>7.9885766961839397E-2</v>
      </c>
      <c r="GA43">
        <f t="shared" si="34"/>
        <v>0.64095494058353464</v>
      </c>
      <c r="GB43">
        <f t="shared" si="34"/>
        <v>0.35579241680398016</v>
      </c>
      <c r="GC43">
        <f t="shared" si="34"/>
        <v>-5.4771209166008604E-2</v>
      </c>
      <c r="GD43">
        <f t="shared" si="34"/>
        <v>0.6333288123552776</v>
      </c>
      <c r="GE43">
        <f t="shared" si="34"/>
        <v>0.36373301830932869</v>
      </c>
      <c r="GF43">
        <f t="shared" si="34"/>
        <v>2.8207536564987829E-2</v>
      </c>
      <c r="GG43">
        <f t="shared" si="34"/>
        <v>0.17455710140981179</v>
      </c>
      <c r="GJ43">
        <f t="shared" si="35"/>
        <v>0.30303244890506381</v>
      </c>
      <c r="GK43">
        <f t="shared" si="35"/>
        <v>0.32831980453495796</v>
      </c>
      <c r="GL43">
        <f t="shared" si="35"/>
        <v>0.3855805855755991</v>
      </c>
      <c r="GM43">
        <f t="shared" si="35"/>
        <v>0.19694760589986296</v>
      </c>
      <c r="GN43">
        <f t="shared" si="35"/>
        <v>0.73882952988566364</v>
      </c>
      <c r="GO43">
        <f t="shared" si="35"/>
        <v>0.61959227519711291</v>
      </c>
      <c r="GP43">
        <f t="shared" si="35"/>
        <v>0.59709649096943529</v>
      </c>
      <c r="GQ43">
        <f t="shared" si="35"/>
        <v>6.6369023666868254E-2</v>
      </c>
      <c r="GR43">
        <f t="shared" si="35"/>
        <v>0.23770455216877148</v>
      </c>
      <c r="GS43">
        <f t="shared" si="35"/>
        <v>0.13824051035673246</v>
      </c>
    </row>
    <row r="44" spans="1:201">
      <c r="A44">
        <v>43</v>
      </c>
      <c r="B44">
        <v>0.68041743410424638</v>
      </c>
      <c r="C44">
        <v>0.2796986268478992</v>
      </c>
      <c r="D44">
        <v>3.6291703339943589E-2</v>
      </c>
      <c r="E44">
        <v>0.40245749618265636</v>
      </c>
      <c r="F44">
        <v>0.28769105129461331</v>
      </c>
      <c r="G44">
        <v>0.54198135429221794</v>
      </c>
      <c r="H44">
        <v>0.97273462750477335</v>
      </c>
      <c r="I44">
        <v>0.3531494327649774</v>
      </c>
      <c r="J44">
        <v>0.57233302416764975</v>
      </c>
      <c r="K44">
        <v>0.23773275970533647</v>
      </c>
      <c r="M44">
        <v>0.20428969666935168</v>
      </c>
      <c r="S44">
        <f t="shared" si="38"/>
        <v>0.14604509688083248</v>
      </c>
      <c r="T44">
        <f t="shared" si="36"/>
        <v>0.95867524185671449</v>
      </c>
      <c r="U44">
        <f t="shared" si="36"/>
        <v>0.4121724989821009</v>
      </c>
      <c r="V44">
        <f t="shared" si="36"/>
        <v>0.28145262843253399</v>
      </c>
      <c r="W44">
        <f t="shared" si="36"/>
        <v>0.50604028591825256</v>
      </c>
      <c r="X44">
        <f t="shared" si="36"/>
        <v>0.15518521060285942</v>
      </c>
      <c r="Y44">
        <f t="shared" si="36"/>
        <v>0.89748094070950279</v>
      </c>
      <c r="Z44">
        <f t="shared" si="36"/>
        <v>0.90004636601587185</v>
      </c>
      <c r="AA44">
        <f t="shared" si="36"/>
        <v>0.57233302416764975</v>
      </c>
      <c r="AB44">
        <f t="shared" si="36"/>
        <v>0.43668487556253277</v>
      </c>
      <c r="BM44">
        <f t="shared" si="39"/>
        <v>2.3148394231650323E-6</v>
      </c>
      <c r="BN44">
        <f t="shared" si="37"/>
        <v>3.9115660930300184E-7</v>
      </c>
      <c r="BO44">
        <f t="shared" si="37"/>
        <v>6.5854386565723635E-9</v>
      </c>
      <c r="BP44">
        <f t="shared" si="37"/>
        <v>8.0986018116806441E-7</v>
      </c>
      <c r="BQ44">
        <f t="shared" si="37"/>
        <v>4.1383070497499914E-7</v>
      </c>
      <c r="BR44">
        <f t="shared" si="37"/>
        <v>1.4687189420021334E-6</v>
      </c>
      <c r="BS44">
        <f t="shared" si="37"/>
        <v>4.7310632777342513E-6</v>
      </c>
      <c r="BT44">
        <f t="shared" si="37"/>
        <v>6.2357260931112654E-7</v>
      </c>
      <c r="BU44">
        <f t="shared" si="37"/>
        <v>1.6378254527644379E-6</v>
      </c>
      <c r="BV44">
        <f t="shared" si="37"/>
        <v>2.8258432518557629E-7</v>
      </c>
    </row>
    <row r="45" spans="1:201">
      <c r="A45">
        <v>44</v>
      </c>
      <c r="B45">
        <v>0.31481116574006196</v>
      </c>
      <c r="C45">
        <v>0.91231843267080592</v>
      </c>
      <c r="D45">
        <v>0.74890554841554946</v>
      </c>
      <c r="E45">
        <v>0.31467928903213621</v>
      </c>
      <c r="F45">
        <v>1.0442914455389946E-2</v>
      </c>
      <c r="G45">
        <v>0.58013786801057698</v>
      </c>
      <c r="H45">
        <v>0.42794874801657889</v>
      </c>
      <c r="I45">
        <v>0.77405911754287737</v>
      </c>
      <c r="J45">
        <v>0.43668487556253277</v>
      </c>
      <c r="K45">
        <v>0.13841506745814228</v>
      </c>
      <c r="M45">
        <v>0.46804175254001773</v>
      </c>
      <c r="S45">
        <f t="shared" si="38"/>
        <v>0.30274069275135956</v>
      </c>
      <c r="T45">
        <f t="shared" si="36"/>
        <v>0.32836918243152496</v>
      </c>
      <c r="U45">
        <f t="shared" si="36"/>
        <v>0.38566047134256093</v>
      </c>
      <c r="V45">
        <f t="shared" si="36"/>
        <v>0.19758856084044649</v>
      </c>
      <c r="W45">
        <f t="shared" si="36"/>
        <v>0.73918532230246758</v>
      </c>
      <c r="X45">
        <f t="shared" si="36"/>
        <v>0.61953750398794694</v>
      </c>
      <c r="Y45">
        <f t="shared" si="36"/>
        <v>0.59772981978179052</v>
      </c>
      <c r="Z45">
        <f t="shared" si="36"/>
        <v>6.6732756685177586E-2</v>
      </c>
      <c r="AA45">
        <f t="shared" si="36"/>
        <v>0.23773275970533647</v>
      </c>
      <c r="AB45">
        <f t="shared" si="36"/>
        <v>0.13841506745814228</v>
      </c>
      <c r="BM45">
        <f t="shared" si="39"/>
        <v>4.9553035037308386E-7</v>
      </c>
      <c r="BN45">
        <f t="shared" si="37"/>
        <v>4.1616246129545799E-6</v>
      </c>
      <c r="BO45">
        <f t="shared" si="37"/>
        <v>2.8042976022379747E-6</v>
      </c>
      <c r="BP45">
        <f t="shared" si="37"/>
        <v>4.951152747288537E-7</v>
      </c>
      <c r="BQ45">
        <f t="shared" si="37"/>
        <v>5.4527231161296153E-10</v>
      </c>
      <c r="BR45">
        <f t="shared" si="37"/>
        <v>1.6827997294992884E-6</v>
      </c>
      <c r="BS45">
        <f t="shared" si="37"/>
        <v>9.157006546447868E-7</v>
      </c>
      <c r="BT45">
        <f t="shared" si="37"/>
        <v>2.9958375872562904E-6</v>
      </c>
      <c r="BU45">
        <f t="shared" si="37"/>
        <v>9.5346840272532374E-7</v>
      </c>
      <c r="BV45">
        <f t="shared" si="37"/>
        <v>9.5793654497210398E-8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1.7203275821725756E-4</v>
      </c>
    </row>
    <row r="48" spans="1:201">
      <c r="A48">
        <v>47</v>
      </c>
      <c r="EN48">
        <f>Sheet35!GJ48</f>
        <v>0.89698381454871789</v>
      </c>
      <c r="EO48">
        <f>Sheet35!GK48</f>
        <v>0.83185531657319811</v>
      </c>
      <c r="EP48">
        <f>Sheet35!GL48</f>
        <v>0.9335564095035076</v>
      </c>
      <c r="EQ48">
        <f>Sheet35!GM48</f>
        <v>0.2751934776687181</v>
      </c>
      <c r="ER48">
        <f>Sheet35!GN48</f>
        <v>7.9017776840836981E-2</v>
      </c>
      <c r="ES48">
        <f>Sheet35!GO48</f>
        <v>0.90786305143093005</v>
      </c>
      <c r="ET48">
        <f>Sheet35!GP48</f>
        <v>0.93609602376109313</v>
      </c>
      <c r="EU48">
        <f>Sheet35!GQ48</f>
        <v>0.187960966886215</v>
      </c>
      <c r="EV48">
        <f>Sheet35!GR48</f>
        <v>0.48195724664508433</v>
      </c>
      <c r="EW48">
        <f>Sheet35!GS48</f>
        <v>0.18293297985157747</v>
      </c>
      <c r="EZ48">
        <f t="array" ref="EZ48:FI48">TRANSPOSE(CO7:CO16)</f>
        <v>-0.24999999999999997</v>
      </c>
      <c r="FA48">
        <v>0.99549978246078219</v>
      </c>
      <c r="FB48">
        <v>-0.24999999987742558</v>
      </c>
      <c r="FC48">
        <v>3.5329141125891513E-10</v>
      </c>
      <c r="FD48">
        <v>-0.24995396659561211</v>
      </c>
      <c r="FE48">
        <v>3.9310717479345184E-6</v>
      </c>
      <c r="FF48">
        <v>2.7023009511253608E-11</v>
      </c>
      <c r="FG48">
        <v>-0.24999999747888282</v>
      </c>
      <c r="FH48">
        <v>1.0881921883766113E-8</v>
      </c>
      <c r="FI48">
        <v>4.4502391571540449E-3</v>
      </c>
      <c r="FL48">
        <f>Sheet35!FX48</f>
        <v>-0.10237749999999997</v>
      </c>
      <c r="FM48">
        <f>Sheet35!FY48</f>
        <v>0.40908638028287703</v>
      </c>
      <c r="FN48">
        <f>Sheet35!FZ48</f>
        <v>-0.10237749999123999</v>
      </c>
      <c r="FO48">
        <f>Sheet35!GA48</f>
        <v>3.5466320112581314E-11</v>
      </c>
      <c r="FP48">
        <f>Sheet35!GB48</f>
        <v>-0.10237402464994537</v>
      </c>
      <c r="FQ48">
        <f>Sheet35!GC48</f>
        <v>3.9679116069720359E-7</v>
      </c>
      <c r="FR48">
        <f>Sheet35!GD48</f>
        <v>2.6826479446995297E-12</v>
      </c>
      <c r="FS48">
        <f>Sheet35!GE48</f>
        <v>-0.10237749980767766</v>
      </c>
      <c r="FT48">
        <f>Sheet35!GF48</f>
        <v>1.073938740877007E-9</v>
      </c>
      <c r="FU48">
        <f>Sheet35!GG48</f>
        <v>4.1974626273750268E-4</v>
      </c>
      <c r="FX48">
        <f t="shared" ref="FX48:GG48" si="40">($EV$10*FL48)+((1-$EV$10)*EZ48)</f>
        <v>-0.11713974999999997</v>
      </c>
      <c r="FY48">
        <f t="shared" si="40"/>
        <v>0.46772772050066752</v>
      </c>
      <c r="FZ48">
        <f t="shared" si="40"/>
        <v>-0.11713974997985854</v>
      </c>
      <c r="GA48">
        <f t="shared" si="40"/>
        <v>6.7248829227214691E-11</v>
      </c>
      <c r="GB48">
        <f t="shared" si="40"/>
        <v>-0.11713201884451205</v>
      </c>
      <c r="GC48">
        <f t="shared" si="40"/>
        <v>7.5021921942093491E-7</v>
      </c>
      <c r="GD48">
        <f t="shared" si="40"/>
        <v>5.1166841013549375E-12</v>
      </c>
      <c r="GE48">
        <f t="shared" si="40"/>
        <v>-0.11713974957479817</v>
      </c>
      <c r="GF48">
        <f t="shared" si="40"/>
        <v>2.0547370551659172E-9</v>
      </c>
      <c r="GG48">
        <f t="shared" si="40"/>
        <v>8.2279555217915686E-4</v>
      </c>
      <c r="GJ48">
        <f t="shared" ref="GJ48:GS48" si="41">EN48-($EU$10*FX48)</f>
        <v>0.89710095429871795</v>
      </c>
      <c r="GK48">
        <f t="shared" si="41"/>
        <v>0.83138758885269748</v>
      </c>
      <c r="GL48">
        <f t="shared" si="41"/>
        <v>0.93367354925348744</v>
      </c>
      <c r="GM48">
        <f t="shared" si="41"/>
        <v>0.27519347766865088</v>
      </c>
      <c r="GN48">
        <f t="shared" si="41"/>
        <v>7.9134908859681496E-2</v>
      </c>
      <c r="GO48">
        <f t="shared" si="41"/>
        <v>0.90786305068071083</v>
      </c>
      <c r="GP48">
        <f t="shared" si="41"/>
        <v>0.93609602376108803</v>
      </c>
      <c r="GQ48">
        <f t="shared" si="41"/>
        <v>0.1880781066357898</v>
      </c>
      <c r="GR48">
        <f t="shared" si="41"/>
        <v>0.48195724664302958</v>
      </c>
      <c r="GS48">
        <f t="shared" si="41"/>
        <v>0.18293215705602528</v>
      </c>
    </row>
    <row r="49" spans="1:201">
      <c r="A49">
        <v>48</v>
      </c>
      <c r="B49">
        <f t="array" ref="B49:K58">TRANSPOSE(EN52:EW61)</f>
        <v>0.24190637307402832</v>
      </c>
      <c r="C49">
        <v>0.36517585947061665</v>
      </c>
      <c r="D49">
        <v>0.21031535447976532</v>
      </c>
      <c r="E49">
        <v>0.28321974175331427</v>
      </c>
      <c r="F49">
        <v>0.49894591307955116</v>
      </c>
      <c r="G49">
        <v>0.58888389938143859</v>
      </c>
      <c r="H49">
        <v>2.9303310350620258E-2</v>
      </c>
      <c r="I49">
        <v>0.42304721221853064</v>
      </c>
      <c r="J49">
        <v>0.35865207183366432</v>
      </c>
      <c r="K49">
        <v>0.33575398358290393</v>
      </c>
      <c r="M49">
        <f t="array" ref="M49:M58">TRANSPOSE(EN48:EW48)</f>
        <v>0.89698381454871789</v>
      </c>
      <c r="S49">
        <f>EN52</f>
        <v>0.24190637307402832</v>
      </c>
      <c r="T49">
        <f t="shared" ref="T49:AB58" si="42">EO52</f>
        <v>8.8195741349460455E-2</v>
      </c>
      <c r="U49">
        <f t="shared" si="42"/>
        <v>0.26869035486885745</v>
      </c>
      <c r="V49">
        <f t="shared" si="42"/>
        <v>7.0499432370040346E-2</v>
      </c>
      <c r="W49">
        <f t="shared" si="42"/>
        <v>0.88017680359126471</v>
      </c>
      <c r="X49">
        <f t="shared" si="42"/>
        <v>0.61295973494027522</v>
      </c>
      <c r="Y49">
        <f t="shared" si="42"/>
        <v>0.7721773434737661</v>
      </c>
      <c r="Z49">
        <f t="shared" si="42"/>
        <v>0.16763962218988304</v>
      </c>
      <c r="AA49">
        <f t="shared" si="42"/>
        <v>0.57038470792054785</v>
      </c>
      <c r="AB49">
        <f t="shared" si="42"/>
        <v>0.31932047526901425</v>
      </c>
      <c r="BM49">
        <f>0.5*$BL$21*B49*B49</f>
        <v>2.9259346666915489E-7</v>
      </c>
      <c r="BN49">
        <f t="shared" ref="BN49:BV58" si="43">0.5*$BL$21*C49*C49</f>
        <v>6.6676704170051784E-7</v>
      </c>
      <c r="BO49">
        <f t="shared" si="43"/>
        <v>2.2116274164974674E-7</v>
      </c>
      <c r="BP49">
        <f t="shared" si="43"/>
        <v>4.0106711059407013E-7</v>
      </c>
      <c r="BQ49">
        <f t="shared" si="43"/>
        <v>1.2447351208939353E-6</v>
      </c>
      <c r="BR49">
        <f t="shared" si="43"/>
        <v>1.7339212347534415E-6</v>
      </c>
      <c r="BS49">
        <f t="shared" si="43"/>
        <v>4.2934199875238423E-9</v>
      </c>
      <c r="BT49">
        <f t="shared" si="43"/>
        <v>8.9484471882935262E-7</v>
      </c>
      <c r="BU49">
        <f t="shared" si="43"/>
        <v>6.4315654315289956E-7</v>
      </c>
      <c r="BV49">
        <f t="shared" si="43"/>
        <v>5.6365368745894461E-7</v>
      </c>
    </row>
    <row r="50" spans="1:201">
      <c r="A50">
        <v>49</v>
      </c>
      <c r="B50">
        <v>8.8195741349460455E-2</v>
      </c>
      <c r="C50">
        <v>0.643012462056479</v>
      </c>
      <c r="D50">
        <v>0.56138498296899242</v>
      </c>
      <c r="E50">
        <v>0.9588435754915583</v>
      </c>
      <c r="F50">
        <v>0.8236490050309534</v>
      </c>
      <c r="G50">
        <v>0.54566092736224037</v>
      </c>
      <c r="H50">
        <v>0.73500294499168195</v>
      </c>
      <c r="I50">
        <v>0.77301083300330664</v>
      </c>
      <c r="J50">
        <v>0.60274233235943786</v>
      </c>
      <c r="K50">
        <v>0.67523689587130831</v>
      </c>
      <c r="M50">
        <v>0.83185531657319811</v>
      </c>
      <c r="S50">
        <f t="shared" ref="S50:S58" si="44">EN53</f>
        <v>0.36517585947061665</v>
      </c>
      <c r="T50">
        <f t="shared" si="42"/>
        <v>0.643012462056479</v>
      </c>
      <c r="U50">
        <f t="shared" si="42"/>
        <v>0.5854730670082513</v>
      </c>
      <c r="V50">
        <f t="shared" si="42"/>
        <v>0.97942080113094188</v>
      </c>
      <c r="W50">
        <f t="shared" si="42"/>
        <v>0.71873700645723915</v>
      </c>
      <c r="X50">
        <f t="shared" si="42"/>
        <v>0.71023364982821569</v>
      </c>
      <c r="Y50">
        <f t="shared" si="42"/>
        <v>0.65778036639436832</v>
      </c>
      <c r="Z50">
        <f t="shared" si="42"/>
        <v>0.83179280954736412</v>
      </c>
      <c r="AA50">
        <f t="shared" si="42"/>
        <v>7.9798667857810007E-2</v>
      </c>
      <c r="AB50">
        <f t="shared" si="42"/>
        <v>0.83261445408195989</v>
      </c>
      <c r="BM50">
        <f t="shared" ref="BM50:BM58" si="45">0.5*$BL$21*B50*B50</f>
        <v>3.8892443960904649E-8</v>
      </c>
      <c r="BN50">
        <f t="shared" si="43"/>
        <v>2.0673251317996744E-6</v>
      </c>
      <c r="BO50">
        <f t="shared" si="43"/>
        <v>1.5757654955154798E-6</v>
      </c>
      <c r="BP50">
        <f t="shared" si="43"/>
        <v>4.5969050113071787E-6</v>
      </c>
      <c r="BQ50">
        <f t="shared" si="43"/>
        <v>3.3919884174423978E-6</v>
      </c>
      <c r="BR50">
        <f t="shared" si="43"/>
        <v>1.488729238249101E-6</v>
      </c>
      <c r="BS50">
        <f t="shared" si="43"/>
        <v>2.7011466457322273E-6</v>
      </c>
      <c r="BT50">
        <f t="shared" si="43"/>
        <v>2.9877287397023305E-6</v>
      </c>
      <c r="BU50">
        <f t="shared" si="43"/>
        <v>1.8164915960904755E-6</v>
      </c>
      <c r="BV50">
        <f t="shared" si="43"/>
        <v>2.2797243277296005E-6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0.26869035486885745</v>
      </c>
      <c r="C51">
        <v>0.5854730670082513</v>
      </c>
      <c r="D51">
        <v>0.48591823066205486</v>
      </c>
      <c r="E51">
        <v>4.2045495526962337E-2</v>
      </c>
      <c r="F51">
        <v>0.39467792661788831</v>
      </c>
      <c r="G51">
        <v>0.9228403892010808</v>
      </c>
      <c r="H51">
        <v>0.11108855526365261</v>
      </c>
      <c r="I51">
        <v>0.83828147175546974</v>
      </c>
      <c r="J51">
        <v>0.80159166757772371</v>
      </c>
      <c r="K51">
        <v>0.22504327806064767</v>
      </c>
      <c r="M51">
        <v>0.9335564095035076</v>
      </c>
      <c r="S51">
        <f t="shared" si="44"/>
        <v>0.21031535447976532</v>
      </c>
      <c r="T51">
        <f t="shared" si="42"/>
        <v>0.56138498296899242</v>
      </c>
      <c r="U51">
        <f t="shared" si="42"/>
        <v>0.48591823066205486</v>
      </c>
      <c r="V51">
        <f t="shared" si="42"/>
        <v>0.94962280692120071</v>
      </c>
      <c r="W51">
        <f t="shared" si="42"/>
        <v>0.84188588441196677</v>
      </c>
      <c r="X51">
        <f t="shared" si="42"/>
        <v>0.63966841236704441</v>
      </c>
      <c r="Y51">
        <f t="shared" si="42"/>
        <v>4.9828116909621877E-2</v>
      </c>
      <c r="Z51">
        <f t="shared" si="42"/>
        <v>0.5303147890364559</v>
      </c>
      <c r="AA51">
        <f t="shared" si="42"/>
        <v>0.21632588924704091</v>
      </c>
      <c r="AB51">
        <f t="shared" si="42"/>
        <v>0.91191891527586844</v>
      </c>
      <c r="BM51">
        <f t="shared" si="45"/>
        <v>3.6097253399776279E-7</v>
      </c>
      <c r="BN51">
        <f t="shared" si="43"/>
        <v>1.7138935609602418E-6</v>
      </c>
      <c r="BO51">
        <f t="shared" si="43"/>
        <v>1.1805826344487099E-6</v>
      </c>
      <c r="BP51">
        <f t="shared" si="43"/>
        <v>8.8391184705390496E-9</v>
      </c>
      <c r="BQ51">
        <f t="shared" si="43"/>
        <v>7.7885332879697612E-7</v>
      </c>
      <c r="BR51">
        <f t="shared" si="43"/>
        <v>4.2581719197040119E-6</v>
      </c>
      <c r="BS51">
        <f t="shared" si="43"/>
        <v>6.1703335552827995E-8</v>
      </c>
      <c r="BT51">
        <f t="shared" si="43"/>
        <v>3.5135791294425825E-6</v>
      </c>
      <c r="BU51">
        <f t="shared" si="43"/>
        <v>3.2127460076501803E-6</v>
      </c>
      <c r="BV51">
        <f t="shared" si="43"/>
        <v>2.5322238500140995E-7</v>
      </c>
    </row>
    <row r="52" spans="1:201">
      <c r="A52">
        <v>51</v>
      </c>
      <c r="B52">
        <v>7.0499432370040346E-2</v>
      </c>
      <c r="C52">
        <v>0.97942080113094188</v>
      </c>
      <c r="D52">
        <v>0.94962280692120071</v>
      </c>
      <c r="E52">
        <v>2.8897390461154186E-2</v>
      </c>
      <c r="F52">
        <v>0.66166439004753141</v>
      </c>
      <c r="G52">
        <v>0.44810837249909963</v>
      </c>
      <c r="H52">
        <v>0.45109575170856697</v>
      </c>
      <c r="I52">
        <v>0.8619746262470428</v>
      </c>
      <c r="J52">
        <v>0.2628007452233776</v>
      </c>
      <c r="K52">
        <v>8.0590262411154773E-2</v>
      </c>
      <c r="M52">
        <v>0.2751934776687181</v>
      </c>
      <c r="S52">
        <f t="shared" si="44"/>
        <v>0.28321974175331427</v>
      </c>
      <c r="T52">
        <f t="shared" si="42"/>
        <v>0.9588435754915583</v>
      </c>
      <c r="U52">
        <f t="shared" si="42"/>
        <v>4.2045495526962337E-2</v>
      </c>
      <c r="V52">
        <f t="shared" si="42"/>
        <v>2.8897390461154186E-2</v>
      </c>
      <c r="W52">
        <f t="shared" si="42"/>
        <v>0.95174188349569622</v>
      </c>
      <c r="X52">
        <f t="shared" si="42"/>
        <v>0.9675554085700423</v>
      </c>
      <c r="Y52">
        <f t="shared" si="42"/>
        <v>0.66162199983362402</v>
      </c>
      <c r="Z52">
        <f t="shared" si="42"/>
        <v>0.32428609226496508</v>
      </c>
      <c r="AA52">
        <f t="shared" si="42"/>
        <v>0.38342584568291205</v>
      </c>
      <c r="AB52">
        <f t="shared" si="42"/>
        <v>0.55235387285992676</v>
      </c>
      <c r="BM52">
        <f t="shared" si="45"/>
        <v>2.4850849822489463E-8</v>
      </c>
      <c r="BN52">
        <f t="shared" si="43"/>
        <v>4.7963255284398807E-6</v>
      </c>
      <c r="BO52">
        <f t="shared" si="43"/>
        <v>4.5089173771245003E-6</v>
      </c>
      <c r="BP52">
        <f t="shared" si="43"/>
        <v>4.1752958773220256E-9</v>
      </c>
      <c r="BQ52">
        <f t="shared" si="43"/>
        <v>2.1889988252848593E-6</v>
      </c>
      <c r="BR52">
        <f t="shared" si="43"/>
        <v>1.0040055675189591E-6</v>
      </c>
      <c r="BS52">
        <f t="shared" si="43"/>
        <v>1.0174368860475856E-6</v>
      </c>
      <c r="BT52">
        <f t="shared" si="43"/>
        <v>3.7150012814686459E-6</v>
      </c>
      <c r="BU52">
        <f t="shared" si="43"/>
        <v>3.4532115844981313E-7</v>
      </c>
      <c r="BV52">
        <f t="shared" si="43"/>
        <v>3.2473951977493932E-8</v>
      </c>
      <c r="EN52">
        <f>Sheet35!GJ52</f>
        <v>0.24190637307402832</v>
      </c>
      <c r="EO52">
        <f>Sheet35!GK52</f>
        <v>8.8195741349460455E-2</v>
      </c>
      <c r="EP52">
        <f>Sheet35!GL52</f>
        <v>0.26869035486885745</v>
      </c>
      <c r="EQ52">
        <f>Sheet35!GM52</f>
        <v>7.0499432370040346E-2</v>
      </c>
      <c r="ER52">
        <f>Sheet35!GN52</f>
        <v>0.88017680359126471</v>
      </c>
      <c r="ES52">
        <f>Sheet35!GO52</f>
        <v>0.61295973494027522</v>
      </c>
      <c r="ET52">
        <f>Sheet35!GP52</f>
        <v>0.7721773434737661</v>
      </c>
      <c r="EU52">
        <f>Sheet35!GQ52</f>
        <v>0.16763962218988304</v>
      </c>
      <c r="EV52">
        <f>Sheet35!GR52</f>
        <v>0.57038470792054785</v>
      </c>
      <c r="EW52">
        <f>Sheet35!GS52</f>
        <v>0.31932047526901425</v>
      </c>
      <c r="EZ52">
        <f t="array" ref="EZ52:FI61">(1/4)*(MMULT($AM$7:$AP$16,$BY$23:$CH$26))</f>
        <v>-3.6904113333096289</v>
      </c>
      <c r="FA52">
        <v>13.339854814278837</v>
      </c>
      <c r="FB52">
        <v>-3.6393284185161026</v>
      </c>
      <c r="FC52">
        <v>4.0830093763230855E-9</v>
      </c>
      <c r="FD52">
        <v>-2.8555763974391875</v>
      </c>
      <c r="FE52">
        <v>4.638482252861701E-5</v>
      </c>
      <c r="FF52">
        <v>3.1186417041115127E-10</v>
      </c>
      <c r="FG52">
        <v>-3.2103507953212298</v>
      </c>
      <c r="FH52">
        <v>1.2699904144736493E-7</v>
      </c>
      <c r="FI52">
        <v>5.5765614090869366E-2</v>
      </c>
      <c r="FL52">
        <f>Sheet35!FX52</f>
        <v>-1.5105035848447532</v>
      </c>
      <c r="FM52">
        <f>Sheet35!FY52</f>
        <v>5.4780670229923896</v>
      </c>
      <c r="FN52">
        <f>Sheet35!FZ52</f>
        <v>-1.4896087629754227</v>
      </c>
      <c r="FO52">
        <f>Sheet35!GA52</f>
        <v>4.0914331656538759E-10</v>
      </c>
      <c r="FP52">
        <f>Sheet35!GB52</f>
        <v>-1.1690676954286505</v>
      </c>
      <c r="FQ52">
        <f>Sheet35!GC52</f>
        <v>4.6566202964000218E-6</v>
      </c>
      <c r="FR52">
        <f>Sheet35!GD52</f>
        <v>3.0909522301948461E-11</v>
      </c>
      <c r="FS52">
        <f>Sheet35!GE52</f>
        <v>-1.3140698179990387</v>
      </c>
      <c r="FT52">
        <f>Sheet35!GF52</f>
        <v>1.2497530124820783E-8</v>
      </c>
      <c r="FU52">
        <f>Sheet35!GG52</f>
        <v>5.1781686975959935E-3</v>
      </c>
      <c r="FX52">
        <f t="shared" ref="FX52:GG61" si="46">($EV$10*FL52)+((1-$EV$10)*EZ52)</f>
        <v>-1.7284943596912408</v>
      </c>
      <c r="FY52">
        <f t="shared" si="46"/>
        <v>6.2642458021210343</v>
      </c>
      <c r="FZ52">
        <f t="shared" si="46"/>
        <v>-1.7045807285294905</v>
      </c>
      <c r="GA52">
        <f t="shared" si="46"/>
        <v>7.7652992254115722E-10</v>
      </c>
      <c r="GB52">
        <f t="shared" si="46"/>
        <v>-1.3377185656297041</v>
      </c>
      <c r="GC52">
        <f t="shared" si="46"/>
        <v>8.8294405196217195E-6</v>
      </c>
      <c r="GD52">
        <f t="shared" si="46"/>
        <v>5.9004987112868736E-11</v>
      </c>
      <c r="GE52">
        <f t="shared" si="46"/>
        <v>-1.5036979157312578</v>
      </c>
      <c r="GF52">
        <f t="shared" si="46"/>
        <v>2.3947681257075192E-8</v>
      </c>
      <c r="GG52">
        <f t="shared" si="46"/>
        <v>1.0236913236923328E-2</v>
      </c>
      <c r="GJ52">
        <f t="shared" ref="GJ52:GS61" si="47">EN52-($EU$10*FX52)</f>
        <v>0.24363486743371957</v>
      </c>
      <c r="GK52">
        <f t="shared" si="47"/>
        <v>8.1931495547339417E-2</v>
      </c>
      <c r="GL52">
        <f t="shared" si="47"/>
        <v>0.27039493559738692</v>
      </c>
      <c r="GM52">
        <f t="shared" si="47"/>
        <v>7.0499432369263815E-2</v>
      </c>
      <c r="GN52">
        <f t="shared" si="47"/>
        <v>0.88151452215689441</v>
      </c>
      <c r="GO52">
        <f t="shared" si="47"/>
        <v>0.61295972611083471</v>
      </c>
      <c r="GP52">
        <f t="shared" si="47"/>
        <v>0.77217734347370715</v>
      </c>
      <c r="GQ52">
        <f t="shared" si="47"/>
        <v>0.16914332010561431</v>
      </c>
      <c r="GR52">
        <f t="shared" si="47"/>
        <v>0.57038470789660012</v>
      </c>
      <c r="GS52">
        <f t="shared" si="47"/>
        <v>0.31931023835577732</v>
      </c>
    </row>
    <row r="53" spans="1:201">
      <c r="A53">
        <v>52</v>
      </c>
      <c r="B53">
        <v>0.88017680359126471</v>
      </c>
      <c r="C53">
        <v>0.71873700645723915</v>
      </c>
      <c r="D53">
        <v>0.84188588441196677</v>
      </c>
      <c r="E53">
        <v>0.95174188349569622</v>
      </c>
      <c r="F53">
        <v>0.30041325676477304</v>
      </c>
      <c r="G53">
        <v>0.35571080835414742</v>
      </c>
      <c r="H53">
        <v>0.28699490866074295</v>
      </c>
      <c r="I53">
        <v>0.20285713505773978</v>
      </c>
      <c r="J53">
        <v>0.55250352232506006</v>
      </c>
      <c r="K53">
        <v>0.78899391264214147</v>
      </c>
      <c r="M53">
        <v>7.9017776840836981E-2</v>
      </c>
      <c r="S53">
        <f t="shared" si="44"/>
        <v>0.49894591307955116</v>
      </c>
      <c r="T53">
        <f t="shared" si="42"/>
        <v>0.8236490050309534</v>
      </c>
      <c r="U53">
        <f t="shared" si="42"/>
        <v>0.39467792661788831</v>
      </c>
      <c r="V53">
        <f t="shared" si="42"/>
        <v>0.66166439004753141</v>
      </c>
      <c r="W53">
        <f t="shared" si="42"/>
        <v>0.30041325676477304</v>
      </c>
      <c r="X53">
        <f t="shared" si="42"/>
        <v>0.90506235043644157</v>
      </c>
      <c r="Y53">
        <f t="shared" si="42"/>
        <v>0.79880647315027264</v>
      </c>
      <c r="Z53">
        <f t="shared" si="42"/>
        <v>0.85226070181509173</v>
      </c>
      <c r="AA53">
        <f t="shared" si="42"/>
        <v>0.84682341330563182</v>
      </c>
      <c r="AB53">
        <f t="shared" si="42"/>
        <v>0.89829503871075334</v>
      </c>
      <c r="BM53">
        <f t="shared" si="45"/>
        <v>3.8735560279006793E-6</v>
      </c>
      <c r="BN53">
        <f t="shared" si="43"/>
        <v>2.5829144222555671E-6</v>
      </c>
      <c r="BO53">
        <f t="shared" si="43"/>
        <v>3.5438592118605978E-6</v>
      </c>
      <c r="BP53">
        <f t="shared" si="43"/>
        <v>4.5290630639996775E-6</v>
      </c>
      <c r="BQ53">
        <f t="shared" si="43"/>
        <v>4.5124062420008728E-7</v>
      </c>
      <c r="BR53">
        <f t="shared" si="43"/>
        <v>6.3265089589980507E-7</v>
      </c>
      <c r="BS53">
        <f t="shared" si="43"/>
        <v>4.1183038798594098E-7</v>
      </c>
      <c r="BT53">
        <f t="shared" si="43"/>
        <v>2.0575508621917038E-7</v>
      </c>
      <c r="BU53">
        <f t="shared" si="43"/>
        <v>1.5263007109079907E-6</v>
      </c>
      <c r="BV53">
        <f t="shared" si="43"/>
        <v>3.1125569709317765E-6</v>
      </c>
      <c r="EN53">
        <f>Sheet35!GJ53</f>
        <v>0.36517585947061665</v>
      </c>
      <c r="EO53">
        <f>Sheet35!GK53</f>
        <v>0.643012462056479</v>
      </c>
      <c r="EP53">
        <f>Sheet35!GL53</f>
        <v>0.5854730670082513</v>
      </c>
      <c r="EQ53">
        <f>Sheet35!GM53</f>
        <v>0.97942080113094188</v>
      </c>
      <c r="ER53">
        <f>Sheet35!GN53</f>
        <v>0.71873700645723915</v>
      </c>
      <c r="ES53">
        <f>Sheet35!GO53</f>
        <v>0.71023364982821569</v>
      </c>
      <c r="ET53">
        <f>Sheet35!GP53</f>
        <v>0.65778036639436832</v>
      </c>
      <c r="EU53">
        <f>Sheet35!GQ53</f>
        <v>0.83179280954736412</v>
      </c>
      <c r="EV53">
        <f>Sheet35!GR53</f>
        <v>7.9798667857810007E-2</v>
      </c>
      <c r="EW53">
        <f>Sheet35!GS53</f>
        <v>0.83261445408195989</v>
      </c>
      <c r="EZ53">
        <v>-3.6698063820650084</v>
      </c>
      <c r="FA53">
        <v>12.770940521683036</v>
      </c>
      <c r="FB53">
        <v>-3.5825262216270182</v>
      </c>
      <c r="FC53">
        <v>3.7578416892781342E-9</v>
      </c>
      <c r="FD53">
        <v>-2.6291123863586972</v>
      </c>
      <c r="FE53">
        <v>4.2800760324799245E-5</v>
      </c>
      <c r="FF53">
        <v>2.8702097990542268E-10</v>
      </c>
      <c r="FG53">
        <v>-2.9418385751389753</v>
      </c>
      <c r="FH53">
        <v>1.1685419433382759E-7</v>
      </c>
      <c r="FI53">
        <v>5.2300121847282457E-2</v>
      </c>
      <c r="FL53">
        <f>Sheet35!FX53</f>
        <v>-1.5048033611893168</v>
      </c>
      <c r="FM53">
        <f>Sheet35!FY53</f>
        <v>5.2537289559330631</v>
      </c>
      <c r="FN53">
        <f>Sheet35!FZ53</f>
        <v>-1.4690549486611646</v>
      </c>
      <c r="FO53">
        <f>Sheet35!GA53</f>
        <v>3.7711026454279142E-10</v>
      </c>
      <c r="FP53">
        <f>Sheet35!GB53</f>
        <v>-1.0783490209186515</v>
      </c>
      <c r="FQ53">
        <f>Sheet35!GC53</f>
        <v>4.2993116684130633E-6</v>
      </c>
      <c r="FR53">
        <f>Sheet35!GD53</f>
        <v>2.8489304366491969E-11</v>
      </c>
      <c r="FS53">
        <f>Sheet35!GE53</f>
        <v>-1.2063668786420512</v>
      </c>
      <c r="FT53">
        <f>Sheet35!GF53</f>
        <v>1.15159462976791E-8</v>
      </c>
      <c r="FU53">
        <f>Sheet35!GG53</f>
        <v>4.8409422449063894E-3</v>
      </c>
      <c r="FX53">
        <f t="shared" si="46"/>
        <v>-1.7213036632768859</v>
      </c>
      <c r="FY53">
        <f t="shared" si="46"/>
        <v>6.0054501125080604</v>
      </c>
      <c r="FZ53">
        <f t="shared" si="46"/>
        <v>-1.68040207595775</v>
      </c>
      <c r="GA53">
        <f t="shared" si="46"/>
        <v>7.1518340701632561E-10</v>
      </c>
      <c r="GB53">
        <f t="shared" si="46"/>
        <v>-1.2334253574626561</v>
      </c>
      <c r="GC53">
        <f t="shared" si="46"/>
        <v>8.1494565340516814E-6</v>
      </c>
      <c r="GD53">
        <f t="shared" si="46"/>
        <v>5.4342471920385038E-11</v>
      </c>
      <c r="GE53">
        <f t="shared" si="46"/>
        <v>-1.3799140482917436</v>
      </c>
      <c r="GF53">
        <f t="shared" si="46"/>
        <v>2.2049771101293946E-8</v>
      </c>
      <c r="GG53">
        <f t="shared" si="46"/>
        <v>9.5868602051439947E-3</v>
      </c>
      <c r="GJ53">
        <f t="shared" si="47"/>
        <v>0.36689716313389353</v>
      </c>
      <c r="GK53">
        <f t="shared" si="47"/>
        <v>0.63700701194397091</v>
      </c>
      <c r="GL53">
        <f t="shared" si="47"/>
        <v>0.58715346908420907</v>
      </c>
      <c r="GM53">
        <f t="shared" si="47"/>
        <v>0.97942080113022667</v>
      </c>
      <c r="GN53">
        <f t="shared" si="47"/>
        <v>0.71997043181470177</v>
      </c>
      <c r="GO53">
        <f t="shared" si="47"/>
        <v>0.71023364167875913</v>
      </c>
      <c r="GP53">
        <f t="shared" si="47"/>
        <v>0.65778036639431403</v>
      </c>
      <c r="GQ53">
        <f t="shared" si="47"/>
        <v>0.83317272359565586</v>
      </c>
      <c r="GR53">
        <f t="shared" si="47"/>
        <v>7.9798667835760242E-2</v>
      </c>
      <c r="GS53">
        <f t="shared" si="47"/>
        <v>0.83260486722175475</v>
      </c>
    </row>
    <row r="54" spans="1:201">
      <c r="A54">
        <v>53</v>
      </c>
      <c r="B54">
        <v>0.61295973494027522</v>
      </c>
      <c r="C54">
        <v>0.71023364982821569</v>
      </c>
      <c r="D54">
        <v>0.63966841236704441</v>
      </c>
      <c r="E54">
        <v>0.9675554085700423</v>
      </c>
      <c r="F54">
        <v>0.90506235043644157</v>
      </c>
      <c r="G54">
        <v>9.5069792556520552E-2</v>
      </c>
      <c r="H54">
        <v>0.51653786914031974</v>
      </c>
      <c r="I54">
        <v>0.41786606265488552</v>
      </c>
      <c r="J54">
        <v>8.8506200407011765E-2</v>
      </c>
      <c r="K54">
        <v>0.48816668564981253</v>
      </c>
      <c r="M54">
        <v>0.90786305143093005</v>
      </c>
      <c r="S54">
        <f t="shared" si="44"/>
        <v>0.58888389938143859</v>
      </c>
      <c r="T54">
        <f t="shared" si="42"/>
        <v>0.54566092736224037</v>
      </c>
      <c r="U54">
        <f t="shared" si="42"/>
        <v>0.9228403892010808</v>
      </c>
      <c r="V54">
        <f t="shared" si="42"/>
        <v>0.44810837249909963</v>
      </c>
      <c r="W54">
        <f t="shared" si="42"/>
        <v>0.35571080835414742</v>
      </c>
      <c r="X54">
        <f t="shared" si="42"/>
        <v>9.5069792556520552E-2</v>
      </c>
      <c r="Y54">
        <f t="shared" si="42"/>
        <v>0.53558801283957769</v>
      </c>
      <c r="Z54">
        <f t="shared" si="42"/>
        <v>0.47559356182985463</v>
      </c>
      <c r="AA54">
        <f t="shared" si="42"/>
        <v>0.76565161058861564</v>
      </c>
      <c r="AB54">
        <f t="shared" si="42"/>
        <v>0.3840720101237628</v>
      </c>
      <c r="BM54">
        <f t="shared" si="45"/>
        <v>1.8785981832902623E-6</v>
      </c>
      <c r="BN54">
        <f t="shared" si="43"/>
        <v>2.5221591867415428E-6</v>
      </c>
      <c r="BO54">
        <f t="shared" si="43"/>
        <v>2.045878388900876E-6</v>
      </c>
      <c r="BP54">
        <f t="shared" si="43"/>
        <v>4.6808173432657075E-6</v>
      </c>
      <c r="BQ54">
        <f t="shared" si="43"/>
        <v>4.0956892908876816E-6</v>
      </c>
      <c r="BR54">
        <f t="shared" si="43"/>
        <v>4.5191327283699252E-8</v>
      </c>
      <c r="BS54">
        <f t="shared" si="43"/>
        <v>1.3340568512801103E-6</v>
      </c>
      <c r="BT54">
        <f t="shared" si="43"/>
        <v>8.7306023159348369E-7</v>
      </c>
      <c r="BU54">
        <f t="shared" si="43"/>
        <v>3.9166737552430648E-8</v>
      </c>
      <c r="BV54">
        <f t="shared" si="43"/>
        <v>1.1915335648916146E-6</v>
      </c>
      <c r="EN54">
        <f>Sheet35!GJ54</f>
        <v>0.21031535447976532</v>
      </c>
      <c r="EO54">
        <f>Sheet35!GK54</f>
        <v>0.56138498296899242</v>
      </c>
      <c r="EP54">
        <f>Sheet35!GL54</f>
        <v>0.48591823066205486</v>
      </c>
      <c r="EQ54">
        <f>Sheet35!GM54</f>
        <v>0.94962280692120071</v>
      </c>
      <c r="ER54">
        <f>Sheet35!GN54</f>
        <v>0.84188588441196677</v>
      </c>
      <c r="ES54">
        <f>Sheet35!GO54</f>
        <v>0.63966841236704441</v>
      </c>
      <c r="ET54">
        <f>Sheet35!GP54</f>
        <v>4.9828116909621877E-2</v>
      </c>
      <c r="EU54">
        <f>Sheet35!GQ54</f>
        <v>0.5303147890364559</v>
      </c>
      <c r="EV54">
        <f>Sheet35!GR54</f>
        <v>0.21632588924704091</v>
      </c>
      <c r="EW54">
        <f>Sheet35!GS54</f>
        <v>0.91191891527586844</v>
      </c>
      <c r="EZ54">
        <v>-3.6947495639162025</v>
      </c>
      <c r="FA54">
        <v>13.026037381390131</v>
      </c>
      <c r="FB54">
        <v>-3.5504495722984273</v>
      </c>
      <c r="FC54">
        <v>3.9389669742670671E-9</v>
      </c>
      <c r="FD54">
        <v>-2.7566098557302836</v>
      </c>
      <c r="FE54">
        <v>4.4760218852222842E-5</v>
      </c>
      <c r="FF54">
        <v>3.0087711131357667E-10</v>
      </c>
      <c r="FG54">
        <v>-3.078366563027636</v>
      </c>
      <c r="FH54">
        <v>1.2245387806689596E-7</v>
      </c>
      <c r="FI54">
        <v>5.4093286669845968E-2</v>
      </c>
      <c r="FL54">
        <f>Sheet35!FX54</f>
        <v>-1.5153621356329852</v>
      </c>
      <c r="FM54">
        <f>Sheet35!FY54</f>
        <v>5.3599896776815985</v>
      </c>
      <c r="FN54">
        <f>Sheet35!FZ54</f>
        <v>-1.456257768623207</v>
      </c>
      <c r="FO54">
        <f>Sheet35!GA54</f>
        <v>3.9535624503532929E-10</v>
      </c>
      <c r="FP54">
        <f>Sheet35!GB54</f>
        <v>-1.1308235500629693</v>
      </c>
      <c r="FQ54">
        <f>Sheet35!GC54</f>
        <v>4.4998115125378582E-6</v>
      </c>
      <c r="FR54">
        <f>Sheet35!GD54</f>
        <v>2.9869329454446854E-11</v>
      </c>
      <c r="FS54">
        <f>Sheet35!GE54</f>
        <v>-1.2625734993997653</v>
      </c>
      <c r="FT54">
        <f>Sheet35!GF54</f>
        <v>1.2070486469573256E-8</v>
      </c>
      <c r="FU54">
        <f>Sheet35!GG54</f>
        <v>5.0227637301031979E-3</v>
      </c>
      <c r="FX54">
        <f t="shared" si="46"/>
        <v>-1.7333008784613069</v>
      </c>
      <c r="FY54">
        <f t="shared" si="46"/>
        <v>6.126594448052451</v>
      </c>
      <c r="FZ54">
        <f t="shared" si="46"/>
        <v>-1.665676948990729</v>
      </c>
      <c r="GA54">
        <f t="shared" si="46"/>
        <v>7.4971731795850297E-10</v>
      </c>
      <c r="GB54">
        <f t="shared" si="46"/>
        <v>-1.2934021806297007</v>
      </c>
      <c r="GC54">
        <f t="shared" si="46"/>
        <v>8.5258522465063552E-6</v>
      </c>
      <c r="GD54">
        <f t="shared" si="46"/>
        <v>5.6970107640359831E-11</v>
      </c>
      <c r="GE54">
        <f t="shared" si="46"/>
        <v>-1.4441528057625523</v>
      </c>
      <c r="GF54">
        <f t="shared" si="46"/>
        <v>2.3108825629305523E-8</v>
      </c>
      <c r="GG54">
        <f t="shared" si="46"/>
        <v>9.9298160240774737E-3</v>
      </c>
      <c r="GJ54">
        <f t="shared" si="47"/>
        <v>0.21204865535822662</v>
      </c>
      <c r="GK54">
        <f t="shared" si="47"/>
        <v>0.55525838852094</v>
      </c>
      <c r="GL54">
        <f t="shared" si="47"/>
        <v>0.48758390761104559</v>
      </c>
      <c r="GM54">
        <f t="shared" si="47"/>
        <v>0.94962280692045098</v>
      </c>
      <c r="GN54">
        <f t="shared" si="47"/>
        <v>0.84317928659259644</v>
      </c>
      <c r="GO54">
        <f t="shared" si="47"/>
        <v>0.63966840384119217</v>
      </c>
      <c r="GP54">
        <f t="shared" si="47"/>
        <v>4.9828116909564908E-2</v>
      </c>
      <c r="GQ54">
        <f t="shared" si="47"/>
        <v>0.5317589418422185</v>
      </c>
      <c r="GR54">
        <f t="shared" si="47"/>
        <v>0.21632588922393209</v>
      </c>
      <c r="GS54">
        <f t="shared" si="47"/>
        <v>0.91190898545984433</v>
      </c>
    </row>
    <row r="55" spans="1:201">
      <c r="A55">
        <v>54</v>
      </c>
      <c r="B55">
        <v>0.7721773434737661</v>
      </c>
      <c r="C55">
        <v>0.65778036639436832</v>
      </c>
      <c r="D55">
        <v>4.9828116909621877E-2</v>
      </c>
      <c r="E55">
        <v>0.66162199983362402</v>
      </c>
      <c r="F55">
        <v>0.79880647315027264</v>
      </c>
      <c r="G55">
        <v>0.53558801283957769</v>
      </c>
      <c r="H55">
        <v>0.25096598745748733</v>
      </c>
      <c r="I55">
        <v>0.17609738945258871</v>
      </c>
      <c r="J55">
        <v>0.46964341589704561</v>
      </c>
      <c r="K55">
        <v>0.20411088978239927</v>
      </c>
      <c r="M55">
        <v>0.93609602376109313</v>
      </c>
      <c r="S55">
        <f t="shared" si="44"/>
        <v>2.9303310350620258E-2</v>
      </c>
      <c r="T55">
        <f t="shared" si="42"/>
        <v>0.73500294499168195</v>
      </c>
      <c r="U55">
        <f t="shared" si="42"/>
        <v>0.11108855526365261</v>
      </c>
      <c r="V55">
        <f t="shared" si="42"/>
        <v>0.45109575170856697</v>
      </c>
      <c r="W55">
        <f t="shared" si="42"/>
        <v>0.28699490866074295</v>
      </c>
      <c r="X55">
        <f t="shared" si="42"/>
        <v>0.51653786914031974</v>
      </c>
      <c r="Y55">
        <f t="shared" si="42"/>
        <v>0.25096598745748733</v>
      </c>
      <c r="Z55">
        <f t="shared" si="42"/>
        <v>0.22144119675999552</v>
      </c>
      <c r="AA55">
        <f t="shared" si="42"/>
        <v>0.18729908951591498</v>
      </c>
      <c r="AB55">
        <f t="shared" si="42"/>
        <v>0.80308950548632096</v>
      </c>
      <c r="BM55">
        <f t="shared" si="45"/>
        <v>2.981289248871013E-6</v>
      </c>
      <c r="BN55">
        <f t="shared" si="43"/>
        <v>2.1633750520695474E-6</v>
      </c>
      <c r="BO55">
        <f t="shared" si="43"/>
        <v>1.241420617379473E-8</v>
      </c>
      <c r="BP55">
        <f t="shared" si="43"/>
        <v>2.1887183533192203E-6</v>
      </c>
      <c r="BQ55">
        <f t="shared" si="43"/>
        <v>3.1904589077338866E-6</v>
      </c>
      <c r="BR55">
        <f t="shared" si="43"/>
        <v>1.4342725974872383E-6</v>
      </c>
      <c r="BS55">
        <f t="shared" si="43"/>
        <v>3.1491963430255843E-7</v>
      </c>
      <c r="BT55">
        <f t="shared" si="43"/>
        <v>1.5505145286008353E-7</v>
      </c>
      <c r="BU55">
        <f t="shared" si="43"/>
        <v>1.1028246904772269E-6</v>
      </c>
      <c r="BV55">
        <f t="shared" si="43"/>
        <v>2.0830627663881375E-7</v>
      </c>
      <c r="EN55">
        <f>Sheet35!GJ55</f>
        <v>0.28321974175331427</v>
      </c>
      <c r="EO55">
        <f>Sheet35!GK55</f>
        <v>0.9588435754915583</v>
      </c>
      <c r="EP55">
        <f>Sheet35!GL55</f>
        <v>4.2045495526962337E-2</v>
      </c>
      <c r="EQ55">
        <f>Sheet35!GM55</f>
        <v>2.8897390461154186E-2</v>
      </c>
      <c r="ER55">
        <f>Sheet35!GN55</f>
        <v>0.95174188349569622</v>
      </c>
      <c r="ES55">
        <f>Sheet35!GO55</f>
        <v>0.9675554085700423</v>
      </c>
      <c r="ET55">
        <f>Sheet35!GP55</f>
        <v>0.66162199983362402</v>
      </c>
      <c r="EU55">
        <f>Sheet35!GQ55</f>
        <v>0.32428609226496508</v>
      </c>
      <c r="EV55">
        <f>Sheet35!GR55</f>
        <v>0.38342584568291205</v>
      </c>
      <c r="EW55">
        <f>Sheet35!GS55</f>
        <v>0.55235387285992676</v>
      </c>
      <c r="EZ55">
        <v>-4.7219016515116774</v>
      </c>
      <c r="FA55">
        <v>16.487695656816662</v>
      </c>
      <c r="FB55">
        <v>-4.6398851881207088</v>
      </c>
      <c r="FC55">
        <v>4.845348016973636E-9</v>
      </c>
      <c r="FD55">
        <v>-3.388809889642511</v>
      </c>
      <c r="FE55">
        <v>5.5210084323822232E-5</v>
      </c>
      <c r="FF55">
        <v>3.7006978760907201E-10</v>
      </c>
      <c r="FG55">
        <v>-3.8046493268512229</v>
      </c>
      <c r="FH55">
        <v>1.507145431425513E-7</v>
      </c>
      <c r="FI55">
        <v>6.7495033295172979E-2</v>
      </c>
      <c r="FL55">
        <f>Sheet35!FX55</f>
        <v>-1.9409427378842354</v>
      </c>
      <c r="FM55">
        <f>Sheet35!FY55</f>
        <v>6.7996057998455148</v>
      </c>
      <c r="FN55">
        <f>Sheet35!FZ55</f>
        <v>-1.9073228372935906</v>
      </c>
      <c r="FO55">
        <f>Sheet35!GA55</f>
        <v>4.8718285535606855E-10</v>
      </c>
      <c r="FP55">
        <f>Sheet35!GB55</f>
        <v>-1.3934626875167</v>
      </c>
      <c r="FQ55">
        <f>Sheet35!GC55</f>
        <v>5.5562828421778649E-6</v>
      </c>
      <c r="FR55">
        <f>Sheet35!GD55</f>
        <v>3.6803475845561872E-11</v>
      </c>
      <c r="FS55">
        <f>Sheet35!GE55</f>
        <v>-1.5641421290106827</v>
      </c>
      <c r="FT55">
        <f>Sheet35!GF55</f>
        <v>1.4880992042005128E-8</v>
      </c>
      <c r="FU55">
        <f>Sheet35!GG55</f>
        <v>6.2590201718731794E-3</v>
      </c>
      <c r="FX55">
        <f t="shared" si="46"/>
        <v>-2.2190386292469797</v>
      </c>
      <c r="FY55">
        <f t="shared" si="46"/>
        <v>7.7684147855426291</v>
      </c>
      <c r="FZ55">
        <f t="shared" si="46"/>
        <v>-2.1805790723763026</v>
      </c>
      <c r="GA55">
        <f t="shared" si="46"/>
        <v>9.2299937151782525E-10</v>
      </c>
      <c r="GB55">
        <f t="shared" si="46"/>
        <v>-1.592997407729281</v>
      </c>
      <c r="GC55">
        <f t="shared" si="46"/>
        <v>1.05216629903423E-5</v>
      </c>
      <c r="GD55">
        <f t="shared" si="46"/>
        <v>7.0130107021912879E-11</v>
      </c>
      <c r="GE55">
        <f t="shared" si="46"/>
        <v>-1.7881928487947367</v>
      </c>
      <c r="GF55">
        <f t="shared" si="46"/>
        <v>2.8464347152059743E-8</v>
      </c>
      <c r="GG55">
        <f t="shared" si="46"/>
        <v>1.2382621484203158E-2</v>
      </c>
      <c r="GJ55">
        <f t="shared" si="47"/>
        <v>0.28543878038256126</v>
      </c>
      <c r="GK55">
        <f t="shared" si="47"/>
        <v>0.95107516070601572</v>
      </c>
      <c r="GL55">
        <f t="shared" si="47"/>
        <v>4.4226074599338638E-2</v>
      </c>
      <c r="GM55">
        <f t="shared" si="47"/>
        <v>2.8897390460231188E-2</v>
      </c>
      <c r="GN55">
        <f t="shared" si="47"/>
        <v>0.95333488090342555</v>
      </c>
      <c r="GO55">
        <f t="shared" si="47"/>
        <v>0.96755539804837931</v>
      </c>
      <c r="GP55">
        <f t="shared" si="47"/>
        <v>0.66162199983355385</v>
      </c>
      <c r="GQ55">
        <f t="shared" si="47"/>
        <v>0.3260742851137598</v>
      </c>
      <c r="GR55">
        <f t="shared" si="47"/>
        <v>0.38342584565444771</v>
      </c>
      <c r="GS55">
        <f t="shared" si="47"/>
        <v>0.55234149023844259</v>
      </c>
    </row>
    <row r="56" spans="1:201">
      <c r="A56">
        <v>55</v>
      </c>
      <c r="B56">
        <v>0.16763962218988304</v>
      </c>
      <c r="C56">
        <v>0.83179280954736412</v>
      </c>
      <c r="D56">
        <v>0.5303147890364559</v>
      </c>
      <c r="E56">
        <v>0.32428609226496508</v>
      </c>
      <c r="F56">
        <v>0.85226070181509173</v>
      </c>
      <c r="G56">
        <v>0.47559356182985463</v>
      </c>
      <c r="H56">
        <v>0.22144119675999552</v>
      </c>
      <c r="I56">
        <v>0.21496615851466536</v>
      </c>
      <c r="J56">
        <v>0.6279352204356482</v>
      </c>
      <c r="K56">
        <v>0.8815631912768418</v>
      </c>
      <c r="M56">
        <v>0.187960966886215</v>
      </c>
      <c r="S56">
        <f t="shared" si="44"/>
        <v>0.42304721221853064</v>
      </c>
      <c r="T56">
        <f t="shared" si="42"/>
        <v>0.77301083300330664</v>
      </c>
      <c r="U56">
        <f t="shared" si="42"/>
        <v>0.83828147175546974</v>
      </c>
      <c r="V56">
        <f t="shared" si="42"/>
        <v>0.8619746262470428</v>
      </c>
      <c r="W56">
        <f t="shared" si="42"/>
        <v>0.20285713505773978</v>
      </c>
      <c r="X56">
        <f t="shared" si="42"/>
        <v>0.41786606265488552</v>
      </c>
      <c r="Y56">
        <f t="shared" si="42"/>
        <v>0.17609738945258871</v>
      </c>
      <c r="Z56">
        <f t="shared" si="42"/>
        <v>0.21496615851466536</v>
      </c>
      <c r="AA56">
        <f t="shared" si="42"/>
        <v>0.4285337902472976</v>
      </c>
      <c r="AB56">
        <f t="shared" si="42"/>
        <v>0.38998595016622511</v>
      </c>
      <c r="BM56">
        <f t="shared" si="45"/>
        <v>1.4051521463983365E-7</v>
      </c>
      <c r="BN56">
        <f t="shared" si="43"/>
        <v>3.4593963900734883E-6</v>
      </c>
      <c r="BO56">
        <f t="shared" si="43"/>
        <v>1.4061688773539038E-6</v>
      </c>
      <c r="BP56">
        <f t="shared" si="43"/>
        <v>5.2580734818240726E-7</v>
      </c>
      <c r="BQ56">
        <f t="shared" si="43"/>
        <v>3.6317415192917637E-6</v>
      </c>
      <c r="BR56">
        <f t="shared" si="43"/>
        <v>1.1309461802700388E-6</v>
      </c>
      <c r="BS56">
        <f t="shared" si="43"/>
        <v>2.4518101811249526E-7</v>
      </c>
      <c r="BT56">
        <f t="shared" si="43"/>
        <v>2.3105224653276119E-7</v>
      </c>
      <c r="BU56">
        <f t="shared" si="43"/>
        <v>1.9715132053178305E-6</v>
      </c>
      <c r="BV56">
        <f t="shared" si="43"/>
        <v>3.8857683010710477E-6</v>
      </c>
      <c r="EN56">
        <f>Sheet35!GJ56</f>
        <v>0.49894591307955116</v>
      </c>
      <c r="EO56">
        <f>Sheet35!GK56</f>
        <v>0.8236490050309534</v>
      </c>
      <c r="EP56">
        <f>Sheet35!GL56</f>
        <v>0.39467792661788831</v>
      </c>
      <c r="EQ56">
        <f>Sheet35!GM56</f>
        <v>0.66166439004753141</v>
      </c>
      <c r="ER56">
        <f>Sheet35!GN56</f>
        <v>0.30041325676477304</v>
      </c>
      <c r="ES56">
        <f>Sheet35!GO56</f>
        <v>0.90506235043644157</v>
      </c>
      <c r="ET56">
        <f>Sheet35!GP56</f>
        <v>0.79880647315027264</v>
      </c>
      <c r="EU56">
        <f>Sheet35!GQ56</f>
        <v>0.85226070181509173</v>
      </c>
      <c r="EV56">
        <f>Sheet35!GR56</f>
        <v>0.84682341330563182</v>
      </c>
      <c r="EW56">
        <f>Sheet35!GS56</f>
        <v>0.89829503871075334</v>
      </c>
      <c r="EZ56">
        <v>-4.2107031421242764</v>
      </c>
      <c r="FA56">
        <v>14.608448843307828</v>
      </c>
      <c r="FB56">
        <v>-4.071394912896011</v>
      </c>
      <c r="FC56">
        <v>4.3359428799052616E-9</v>
      </c>
      <c r="FD56">
        <v>-3.0382648186981474</v>
      </c>
      <c r="FE56">
        <v>4.928297002601018E-5</v>
      </c>
      <c r="FF56">
        <v>3.3123399557461457E-10</v>
      </c>
      <c r="FG56">
        <v>-3.3481409088522005</v>
      </c>
      <c r="FH56">
        <v>1.3465665007955277E-7</v>
      </c>
      <c r="FI56">
        <v>6.0005516968955008E-2</v>
      </c>
      <c r="FL56">
        <f>Sheet35!FX56</f>
        <v>-1.729114501346408</v>
      </c>
      <c r="FM56">
        <f>Sheet35!FY56</f>
        <v>6.0187510281759655</v>
      </c>
      <c r="FN56">
        <f>Sheet35!FZ56</f>
        <v>-1.6720465418020019</v>
      </c>
      <c r="FO56">
        <f>Sheet35!GA56</f>
        <v>4.3571992711391475E-10</v>
      </c>
      <c r="FP56">
        <f>Sheet35!GB56</f>
        <v>-1.2480426699134504</v>
      </c>
      <c r="FQ56">
        <f>Sheet35!GC56</f>
        <v>4.9585334541186003E-6</v>
      </c>
      <c r="FR56">
        <f>Sheet35!GD56</f>
        <v>3.2922040146394253E-11</v>
      </c>
      <c r="FS56">
        <f>Sheet35!GE56</f>
        <v>-1.3751170663882748</v>
      </c>
      <c r="FT56">
        <f>Sheet35!GF56</f>
        <v>1.3290291162546872E-8</v>
      </c>
      <c r="FU56">
        <f>Sheet35!GG56</f>
        <v>5.5647789817812651E-3</v>
      </c>
      <c r="FX56">
        <f t="shared" si="46"/>
        <v>-1.9772733654241947</v>
      </c>
      <c r="FY56">
        <f t="shared" si="46"/>
        <v>6.8777208096891513</v>
      </c>
      <c r="FZ56">
        <f t="shared" si="46"/>
        <v>-1.9119813789114026</v>
      </c>
      <c r="GA56">
        <f t="shared" si="46"/>
        <v>8.2574222239304938E-10</v>
      </c>
      <c r="GB56">
        <f t="shared" si="46"/>
        <v>-1.4270648847919201</v>
      </c>
      <c r="GC56">
        <f t="shared" si="46"/>
        <v>9.3909771113077585E-6</v>
      </c>
      <c r="GD56">
        <f t="shared" si="46"/>
        <v>6.2753235689216273E-11</v>
      </c>
      <c r="GE56">
        <f t="shared" si="46"/>
        <v>-1.5724194506346674</v>
      </c>
      <c r="GF56">
        <f t="shared" si="46"/>
        <v>2.5426927054247457E-8</v>
      </c>
      <c r="GG56">
        <f t="shared" si="46"/>
        <v>1.1008852780498637E-2</v>
      </c>
      <c r="GJ56">
        <f t="shared" si="47"/>
        <v>0.50092318644497535</v>
      </c>
      <c r="GK56">
        <f t="shared" si="47"/>
        <v>0.81677128422126422</v>
      </c>
      <c r="GL56">
        <f t="shared" si="47"/>
        <v>0.39658990799679972</v>
      </c>
      <c r="GM56">
        <f t="shared" si="47"/>
        <v>0.66166439004670563</v>
      </c>
      <c r="GN56">
        <f t="shared" si="47"/>
        <v>0.30184032164956498</v>
      </c>
      <c r="GO56">
        <f t="shared" si="47"/>
        <v>0.90506234104546446</v>
      </c>
      <c r="GP56">
        <f t="shared" si="47"/>
        <v>0.79880647315020992</v>
      </c>
      <c r="GQ56">
        <f t="shared" si="47"/>
        <v>0.85383312126572641</v>
      </c>
      <c r="GR56">
        <f t="shared" si="47"/>
        <v>0.84682341328020494</v>
      </c>
      <c r="GS56">
        <f t="shared" si="47"/>
        <v>0.89828402985797284</v>
      </c>
    </row>
    <row r="57" spans="1:201">
      <c r="A57">
        <v>56</v>
      </c>
      <c r="B57">
        <v>0.57038470792054785</v>
      </c>
      <c r="C57">
        <v>7.9798667857810007E-2</v>
      </c>
      <c r="D57">
        <v>0.21632588924704091</v>
      </c>
      <c r="E57">
        <v>0.38342584568291205</v>
      </c>
      <c r="F57">
        <v>0.84682341330563182</v>
      </c>
      <c r="G57">
        <v>0.76565161058861564</v>
      </c>
      <c r="H57">
        <v>0.18729908951591498</v>
      </c>
      <c r="I57">
        <v>0.4285337902472976</v>
      </c>
      <c r="J57">
        <v>0.87028464206243539</v>
      </c>
      <c r="K57">
        <v>0.75982087480888671</v>
      </c>
      <c r="M57">
        <v>0.48195724664508433</v>
      </c>
      <c r="S57">
        <f t="shared" si="44"/>
        <v>0.35865207183366432</v>
      </c>
      <c r="T57">
        <f t="shared" si="42"/>
        <v>0.60274233235943786</v>
      </c>
      <c r="U57">
        <f t="shared" si="42"/>
        <v>0.80159166757772371</v>
      </c>
      <c r="V57">
        <f t="shared" si="42"/>
        <v>0.2628007452233776</v>
      </c>
      <c r="W57">
        <f t="shared" si="42"/>
        <v>0.55250352232506006</v>
      </c>
      <c r="X57">
        <f t="shared" si="42"/>
        <v>8.8506200407011765E-2</v>
      </c>
      <c r="Y57">
        <f t="shared" si="42"/>
        <v>0.46964341589704561</v>
      </c>
      <c r="Z57">
        <f t="shared" si="42"/>
        <v>0.6279352204356482</v>
      </c>
      <c r="AA57">
        <f t="shared" si="42"/>
        <v>0.87028464206243539</v>
      </c>
      <c r="AB57">
        <f t="shared" si="42"/>
        <v>0.30174422974812432</v>
      </c>
      <c r="BM57">
        <f t="shared" si="45"/>
        <v>1.6266935751480435E-6</v>
      </c>
      <c r="BN57">
        <f t="shared" si="43"/>
        <v>3.1839136959405402E-8</v>
      </c>
      <c r="BO57">
        <f t="shared" si="43"/>
        <v>2.3398445179261506E-7</v>
      </c>
      <c r="BP57">
        <f t="shared" si="43"/>
        <v>7.350768956882815E-7</v>
      </c>
      <c r="BQ57">
        <f t="shared" si="43"/>
        <v>3.5855494666130048E-6</v>
      </c>
      <c r="BR57">
        <f t="shared" si="43"/>
        <v>2.9311119439847054E-6</v>
      </c>
      <c r="BS57">
        <f t="shared" si="43"/>
        <v>1.7540474466745368E-7</v>
      </c>
      <c r="BT57">
        <f t="shared" si="43"/>
        <v>9.1820604691857437E-7</v>
      </c>
      <c r="BU57">
        <f t="shared" si="43"/>
        <v>3.7869767910487066E-6</v>
      </c>
      <c r="BV57">
        <f t="shared" si="43"/>
        <v>2.8866388089767097E-6</v>
      </c>
      <c r="EN57">
        <f>Sheet35!GJ57</f>
        <v>0.58888389938143859</v>
      </c>
      <c r="EO57">
        <f>Sheet35!GK57</f>
        <v>0.54566092736224037</v>
      </c>
      <c r="EP57">
        <f>Sheet35!GL57</f>
        <v>0.9228403892010808</v>
      </c>
      <c r="EQ57">
        <f>Sheet35!GM57</f>
        <v>0.44810837249909963</v>
      </c>
      <c r="ER57">
        <f>Sheet35!GN57</f>
        <v>0.35571080835414742</v>
      </c>
      <c r="ES57">
        <f>Sheet35!GO57</f>
        <v>9.5069792556520552E-2</v>
      </c>
      <c r="ET57">
        <f>Sheet35!GP57</f>
        <v>0.53558801283957769</v>
      </c>
      <c r="EU57">
        <f>Sheet35!GQ57</f>
        <v>0.47559356182985463</v>
      </c>
      <c r="EV57">
        <f>Sheet35!GR57</f>
        <v>0.76565161058861564</v>
      </c>
      <c r="EW57">
        <f>Sheet35!GS57</f>
        <v>0.3840720101237628</v>
      </c>
      <c r="EZ57">
        <v>-3.3694230712005027</v>
      </c>
      <c r="FA57">
        <v>12.410640987064168</v>
      </c>
      <c r="FB57">
        <v>-3.4415620229653743</v>
      </c>
      <c r="FC57">
        <v>3.7870749734805327E-9</v>
      </c>
      <c r="FD57">
        <v>-2.6457640518068479</v>
      </c>
      <c r="FE57">
        <v>4.30764567823071E-5</v>
      </c>
      <c r="FF57">
        <v>2.8922618706583308E-10</v>
      </c>
      <c r="FG57">
        <v>-3.005769794679312</v>
      </c>
      <c r="FH57">
        <v>1.1790045313989059E-7</v>
      </c>
      <c r="FI57">
        <v>5.1834755154332085E-2</v>
      </c>
      <c r="FL57">
        <f>Sheet35!FX57</f>
        <v>-1.3807206310865798</v>
      </c>
      <c r="FM57">
        <f>Sheet35!FY57</f>
        <v>5.1022435306620757</v>
      </c>
      <c r="FN57">
        <f>Sheet35!FZ57</f>
        <v>-1.4102649483023011</v>
      </c>
      <c r="FO57">
        <f>Sheet35!GA57</f>
        <v>3.7976936892617203E-10</v>
      </c>
      <c r="FP57">
        <f>Sheet35!GB57</f>
        <v>-1.0843848817704793</v>
      </c>
      <c r="FQ57">
        <f>Sheet35!GC57</f>
        <v>4.3271859615158202E-6</v>
      </c>
      <c r="FR57">
        <f>Sheet35!GD57</f>
        <v>2.8687333872713443E-11</v>
      </c>
      <c r="FS57">
        <f>Sheet35!GE57</f>
        <v>-1.2316944258114912</v>
      </c>
      <c r="FT57">
        <f>Sheet35!GF57</f>
        <v>1.1609620688896244E-8</v>
      </c>
      <c r="FU57">
        <f>Sheet35!GG57</f>
        <v>4.8170171047360643E-3</v>
      </c>
      <c r="FX57">
        <f t="shared" si="46"/>
        <v>-1.5795908750979719</v>
      </c>
      <c r="FY57">
        <f t="shared" si="46"/>
        <v>5.8330832763022844</v>
      </c>
      <c r="FZ57">
        <f t="shared" si="46"/>
        <v>-1.6133946557686085</v>
      </c>
      <c r="GA57">
        <f t="shared" si="46"/>
        <v>7.2049992938160799E-10</v>
      </c>
      <c r="GB57">
        <f t="shared" si="46"/>
        <v>-1.2405227987741161</v>
      </c>
      <c r="GC57">
        <f t="shared" si="46"/>
        <v>8.2021130435949472E-6</v>
      </c>
      <c r="GD57">
        <f t="shared" si="46"/>
        <v>5.47412191920254E-11</v>
      </c>
      <c r="GE57">
        <f t="shared" si="46"/>
        <v>-1.4091019626982733</v>
      </c>
      <c r="GF57">
        <f t="shared" si="46"/>
        <v>2.2238703933995675E-8</v>
      </c>
      <c r="GG57">
        <f t="shared" si="46"/>
        <v>9.5187909096956652E-3</v>
      </c>
      <c r="GJ57">
        <f t="shared" si="47"/>
        <v>0.59046349025653655</v>
      </c>
      <c r="GK57">
        <f t="shared" si="47"/>
        <v>0.53982784408593809</v>
      </c>
      <c r="GL57">
        <f t="shared" si="47"/>
        <v>0.9244537838568494</v>
      </c>
      <c r="GM57">
        <f t="shared" si="47"/>
        <v>0.44810837249837915</v>
      </c>
      <c r="GN57">
        <f t="shared" si="47"/>
        <v>0.35695133115292155</v>
      </c>
      <c r="GO57">
        <f t="shared" si="47"/>
        <v>9.5069784354407508E-2</v>
      </c>
      <c r="GP57">
        <f t="shared" si="47"/>
        <v>0.53558801283952295</v>
      </c>
      <c r="GQ57">
        <f t="shared" si="47"/>
        <v>0.47700266379255291</v>
      </c>
      <c r="GR57">
        <f t="shared" si="47"/>
        <v>0.76565161056637698</v>
      </c>
      <c r="GS57">
        <f t="shared" si="47"/>
        <v>0.38406249133285308</v>
      </c>
    </row>
    <row r="58" spans="1:201">
      <c r="A58">
        <v>57</v>
      </c>
      <c r="B58">
        <v>0.31932047526901425</v>
      </c>
      <c r="C58">
        <v>0.83261445408195989</v>
      </c>
      <c r="D58">
        <v>0.91191891527586844</v>
      </c>
      <c r="E58">
        <v>0.55235387285992676</v>
      </c>
      <c r="F58">
        <v>0.89829503871075334</v>
      </c>
      <c r="G58">
        <v>0.3840720101237628</v>
      </c>
      <c r="H58">
        <v>0.80308950548632096</v>
      </c>
      <c r="I58">
        <v>0.38998595016622511</v>
      </c>
      <c r="J58">
        <v>0.30174422974812432</v>
      </c>
      <c r="K58">
        <v>0.8605247809757407</v>
      </c>
      <c r="M58">
        <v>0.18293297985157747</v>
      </c>
      <c r="S58">
        <f t="shared" si="44"/>
        <v>0.33575398358290393</v>
      </c>
      <c r="T58">
        <f t="shared" si="42"/>
        <v>0.67523689587130831</v>
      </c>
      <c r="U58">
        <f t="shared" si="42"/>
        <v>0.22504327806064767</v>
      </c>
      <c r="V58">
        <f t="shared" si="42"/>
        <v>8.0590262411154773E-2</v>
      </c>
      <c r="W58">
        <f t="shared" si="42"/>
        <v>0.78899391264214147</v>
      </c>
      <c r="X58">
        <f t="shared" si="42"/>
        <v>0.48816668564981253</v>
      </c>
      <c r="Y58">
        <f t="shared" si="42"/>
        <v>0.20411088978239927</v>
      </c>
      <c r="Z58">
        <f t="shared" si="42"/>
        <v>0.8815631912768418</v>
      </c>
      <c r="AA58">
        <f t="shared" si="42"/>
        <v>0.75982087480888671</v>
      </c>
      <c r="AB58">
        <f t="shared" si="42"/>
        <v>0.8605247809757407</v>
      </c>
      <c r="BM58">
        <f t="shared" si="45"/>
        <v>5.0982782963014573E-7</v>
      </c>
      <c r="BN58">
        <f t="shared" si="43"/>
        <v>3.4662341457310009E-6</v>
      </c>
      <c r="BO58">
        <f t="shared" si="43"/>
        <v>4.1579805401895829E-6</v>
      </c>
      <c r="BP58">
        <f t="shared" si="43"/>
        <v>1.5254740043168007E-6</v>
      </c>
      <c r="BQ58">
        <f t="shared" si="43"/>
        <v>4.0346698828617691E-6</v>
      </c>
      <c r="BR58">
        <f t="shared" si="43"/>
        <v>7.3755654480253889E-7</v>
      </c>
      <c r="BS58">
        <f t="shared" si="43"/>
        <v>3.2247637691113181E-6</v>
      </c>
      <c r="BT58">
        <f t="shared" si="43"/>
        <v>7.6044520663526712E-7</v>
      </c>
      <c r="BU58">
        <f t="shared" si="43"/>
        <v>4.5524790093144424E-7</v>
      </c>
      <c r="BV58">
        <f t="shared" si="43"/>
        <v>3.7025144933667327E-6</v>
      </c>
      <c r="EN58">
        <f>Sheet35!GJ58</f>
        <v>2.9303310350620258E-2</v>
      </c>
      <c r="EO58">
        <f>Sheet35!GK58</f>
        <v>0.73500294499168195</v>
      </c>
      <c r="EP58">
        <f>Sheet35!GL58</f>
        <v>0.11108855526365261</v>
      </c>
      <c r="EQ58">
        <f>Sheet35!GM58</f>
        <v>0.45109575170856697</v>
      </c>
      <c r="ER58">
        <f>Sheet35!GN58</f>
        <v>0.28699490866074295</v>
      </c>
      <c r="ES58">
        <f>Sheet35!GO58</f>
        <v>0.51653786914031974</v>
      </c>
      <c r="ET58">
        <f>Sheet35!GP58</f>
        <v>0.25096598745748733</v>
      </c>
      <c r="EU58">
        <f>Sheet35!GQ58</f>
        <v>0.22144119675999552</v>
      </c>
      <c r="EV58">
        <f>Sheet35!GR58</f>
        <v>0.18729908951591498</v>
      </c>
      <c r="EW58">
        <f>Sheet35!GS58</f>
        <v>0.80308950548632096</v>
      </c>
      <c r="EZ58">
        <v>-3.5772649376153263</v>
      </c>
      <c r="FA58">
        <v>12.462039041419487</v>
      </c>
      <c r="FB58">
        <v>-3.4104623954014928</v>
      </c>
      <c r="FC58">
        <v>3.791681967266241E-9</v>
      </c>
      <c r="FD58">
        <v>-2.6636157417885249</v>
      </c>
      <c r="FE58">
        <v>4.2917587293774277E-5</v>
      </c>
      <c r="FF58">
        <v>2.897443216047995E-10</v>
      </c>
      <c r="FG58">
        <v>-2.8624618030196989</v>
      </c>
      <c r="FH58">
        <v>1.1750341484876108E-7</v>
      </c>
      <c r="FI58">
        <v>5.172279723342154E-2</v>
      </c>
      <c r="FL58">
        <f>Sheet35!FX58</f>
        <v>-1.471812419653812</v>
      </c>
      <c r="FM58">
        <f>Sheet35!FY58</f>
        <v>5.1446194590455301</v>
      </c>
      <c r="FN58">
        <f>Sheet35!FZ58</f>
        <v>-1.4034686832056629</v>
      </c>
      <c r="FO58">
        <f>Sheet35!GA58</f>
        <v>3.8170036657812822E-10</v>
      </c>
      <c r="FP58">
        <f>Sheet35!GB58</f>
        <v>-1.0961617758464053</v>
      </c>
      <c r="FQ58">
        <f>Sheet35!GC58</f>
        <v>4.3286713490880049E-6</v>
      </c>
      <c r="FR58">
        <f>Sheet35!GD58</f>
        <v>2.8847903553359642E-11</v>
      </c>
      <c r="FS58">
        <f>Sheet35!GE58</f>
        <v>-1.1779963840909611</v>
      </c>
      <c r="FT58">
        <f>Sheet35!GF58</f>
        <v>1.1620499583328226E-8</v>
      </c>
      <c r="FU58">
        <f>Sheet35!GG58</f>
        <v>4.8154630489140628E-3</v>
      </c>
      <c r="FX58">
        <f t="shared" si="46"/>
        <v>-1.6823576714499635</v>
      </c>
      <c r="FY58">
        <f t="shared" si="46"/>
        <v>5.8763614172829257</v>
      </c>
      <c r="FZ58">
        <f t="shared" si="46"/>
        <v>-1.6041680544252459</v>
      </c>
      <c r="GA58">
        <f t="shared" si="46"/>
        <v>7.2269852664693939E-10</v>
      </c>
      <c r="GB58">
        <f t="shared" si="46"/>
        <v>-1.2529071724406173</v>
      </c>
      <c r="GC58">
        <f t="shared" si="46"/>
        <v>8.1875629435566312E-6</v>
      </c>
      <c r="GD58">
        <f t="shared" si="46"/>
        <v>5.4937545358503623E-11</v>
      </c>
      <c r="GE58">
        <f t="shared" si="46"/>
        <v>-1.3464429259838349</v>
      </c>
      <c r="GF58">
        <f t="shared" si="46"/>
        <v>2.2208791109871509E-8</v>
      </c>
      <c r="GG58">
        <f t="shared" si="46"/>
        <v>9.5061964673648098E-3</v>
      </c>
      <c r="GJ58">
        <f t="shared" si="47"/>
        <v>3.0985668022070222E-2</v>
      </c>
      <c r="GK58">
        <f t="shared" si="47"/>
        <v>0.72912658357439908</v>
      </c>
      <c r="GL58">
        <f t="shared" si="47"/>
        <v>0.11269272331807785</v>
      </c>
      <c r="GM58">
        <f t="shared" si="47"/>
        <v>0.45109575170784427</v>
      </c>
      <c r="GN58">
        <f t="shared" si="47"/>
        <v>0.2882478158331836</v>
      </c>
      <c r="GO58">
        <f t="shared" si="47"/>
        <v>0.51653786095275678</v>
      </c>
      <c r="GP58">
        <f t="shared" si="47"/>
        <v>0.25096598745743237</v>
      </c>
      <c r="GQ58">
        <f t="shared" si="47"/>
        <v>0.22278763968597937</v>
      </c>
      <c r="GR58">
        <f t="shared" si="47"/>
        <v>0.18729908949370619</v>
      </c>
      <c r="GS58">
        <f t="shared" si="47"/>
        <v>0.80307999928985363</v>
      </c>
    </row>
    <row r="59" spans="1:201">
      <c r="EN59">
        <f>Sheet35!GJ59</f>
        <v>0.42304721221853064</v>
      </c>
      <c r="EO59">
        <f>Sheet35!GK59</f>
        <v>0.77301083300330664</v>
      </c>
      <c r="EP59">
        <f>Sheet35!GL59</f>
        <v>0.83828147175546974</v>
      </c>
      <c r="EQ59">
        <f>Sheet35!GM59</f>
        <v>0.8619746262470428</v>
      </c>
      <c r="ER59">
        <f>Sheet35!GN59</f>
        <v>0.20285713505773978</v>
      </c>
      <c r="ES59">
        <f>Sheet35!GO59</f>
        <v>0.41786606265488552</v>
      </c>
      <c r="ET59">
        <f>Sheet35!GP59</f>
        <v>0.17609738945258871</v>
      </c>
      <c r="EU59">
        <f>Sheet35!GQ59</f>
        <v>0.21496615851466536</v>
      </c>
      <c r="EV59">
        <f>Sheet35!GR59</f>
        <v>0.4285337902472976</v>
      </c>
      <c r="EW59">
        <f>Sheet35!GS59</f>
        <v>0.38998595016622511</v>
      </c>
      <c r="EZ59">
        <v>-5.2312322546245245</v>
      </c>
      <c r="FA59">
        <v>18.413922443874789</v>
      </c>
      <c r="FB59">
        <v>-5.139449227428404</v>
      </c>
      <c r="FC59">
        <v>5.4824827620431739E-9</v>
      </c>
      <c r="FD59">
        <v>-3.83683128266691</v>
      </c>
      <c r="FE59">
        <v>6.237309715671668E-5</v>
      </c>
      <c r="FF59">
        <v>4.1876784744929292E-10</v>
      </c>
      <c r="FG59">
        <v>-4.2823108242392331</v>
      </c>
      <c r="FH59">
        <v>1.7044160097489595E-7</v>
      </c>
      <c r="FI59">
        <v>7.583859564427782E-2</v>
      </c>
      <c r="FL59">
        <f>Sheet35!FX59</f>
        <v>-2.1475209492724625</v>
      </c>
      <c r="FM59">
        <f>Sheet35!FY59</f>
        <v>7.5840449033550605</v>
      </c>
      <c r="FN59">
        <f>Sheet35!FZ59</f>
        <v>-2.1099215890936249</v>
      </c>
      <c r="FO59">
        <f>Sheet35!GA59</f>
        <v>5.5070077866850653E-10</v>
      </c>
      <c r="FP59">
        <f>Sheet35!GB59</f>
        <v>-1.575518151323076</v>
      </c>
      <c r="FQ59">
        <f>Sheet35!GC59</f>
        <v>6.2730129635098525E-6</v>
      </c>
      <c r="FR59">
        <f>Sheet35!GD59</f>
        <v>4.1604944614442155E-11</v>
      </c>
      <c r="FS59">
        <f>Sheet35!GE59</f>
        <v>-1.7581258535147466</v>
      </c>
      <c r="FT59">
        <f>Sheet35!GF59</f>
        <v>1.6813281818010488E-8</v>
      </c>
      <c r="FU59">
        <f>Sheet35!GG59</f>
        <v>7.0353494302973947E-3</v>
      </c>
      <c r="FX59">
        <f t="shared" si="46"/>
        <v>-2.4558920798076689</v>
      </c>
      <c r="FY59">
        <f t="shared" si="46"/>
        <v>8.6670326574070327</v>
      </c>
      <c r="FZ59">
        <f t="shared" si="46"/>
        <v>-2.4128743529271031</v>
      </c>
      <c r="GA59">
        <f t="shared" si="46"/>
        <v>1.0438789770059732E-9</v>
      </c>
      <c r="GB59">
        <f t="shared" si="46"/>
        <v>-1.8016494644574594</v>
      </c>
      <c r="GC59">
        <f t="shared" si="46"/>
        <v>1.1883021382830534E-5</v>
      </c>
      <c r="GD59">
        <f t="shared" si="46"/>
        <v>7.9321234897927217E-11</v>
      </c>
      <c r="GE59">
        <f t="shared" si="46"/>
        <v>-2.0105443505871952</v>
      </c>
      <c r="GF59">
        <f t="shared" si="46"/>
        <v>3.2176113733699028E-8</v>
      </c>
      <c r="GG59">
        <f t="shared" si="46"/>
        <v>1.3915674051695436E-2</v>
      </c>
      <c r="GJ59">
        <f t="shared" si="47"/>
        <v>0.42550310429833832</v>
      </c>
      <c r="GK59">
        <f t="shared" si="47"/>
        <v>0.76434380034589966</v>
      </c>
      <c r="GL59">
        <f t="shared" si="47"/>
        <v>0.84069434610839688</v>
      </c>
      <c r="GM59">
        <f t="shared" si="47"/>
        <v>0.86197462624599896</v>
      </c>
      <c r="GN59">
        <f t="shared" si="47"/>
        <v>0.20465878452219724</v>
      </c>
      <c r="GO59">
        <f t="shared" si="47"/>
        <v>0.41786605077186412</v>
      </c>
      <c r="GP59">
        <f t="shared" si="47"/>
        <v>0.17609738945250938</v>
      </c>
      <c r="GQ59">
        <f t="shared" si="47"/>
        <v>0.21697670286525256</v>
      </c>
      <c r="GR59">
        <f t="shared" si="47"/>
        <v>0.4285337902151215</v>
      </c>
      <c r="GS59">
        <f t="shared" si="47"/>
        <v>0.38997203449217344</v>
      </c>
    </row>
    <row r="60" spans="1:201">
      <c r="EN60">
        <f>Sheet35!GJ60</f>
        <v>0.35865207183366432</v>
      </c>
      <c r="EO60">
        <f>Sheet35!GK60</f>
        <v>0.60274233235943786</v>
      </c>
      <c r="EP60">
        <f>Sheet35!GL60</f>
        <v>0.80159166757772371</v>
      </c>
      <c r="EQ60">
        <f>Sheet35!GM60</f>
        <v>0.2628007452233776</v>
      </c>
      <c r="ER60">
        <f>Sheet35!GN60</f>
        <v>0.55250352232506006</v>
      </c>
      <c r="ES60">
        <f>Sheet35!GO60</f>
        <v>8.8506200407011765E-2</v>
      </c>
      <c r="ET60">
        <f>Sheet35!GP60</f>
        <v>0.46964341589704561</v>
      </c>
      <c r="EU60">
        <f>Sheet35!GQ60</f>
        <v>0.6279352204356482</v>
      </c>
      <c r="EV60">
        <f>Sheet35!GR60</f>
        <v>0.87028464206243539</v>
      </c>
      <c r="EW60">
        <f>Sheet35!GS60</f>
        <v>0.30174422974812432</v>
      </c>
      <c r="EZ60">
        <v>-3.4542190794362044</v>
      </c>
      <c r="FA60">
        <v>12.41402123104052</v>
      </c>
      <c r="FB60">
        <v>-3.3771845283976436</v>
      </c>
      <c r="FC60">
        <v>3.7584468115896687E-9</v>
      </c>
      <c r="FD60">
        <v>-2.6228974220897978</v>
      </c>
      <c r="FE60">
        <v>4.281522285675365E-5</v>
      </c>
      <c r="FF60">
        <v>2.8700443167768521E-10</v>
      </c>
      <c r="FG60">
        <v>-3.0114823405084334</v>
      </c>
      <c r="FH60">
        <v>1.1711376718657137E-7</v>
      </c>
      <c r="FI60">
        <v>5.1719203009484113E-2</v>
      </c>
      <c r="FL60">
        <f>Sheet35!FX60</f>
        <v>-1.4162239154018434</v>
      </c>
      <c r="FM60">
        <f>Sheet35!FY60</f>
        <v>5.1063038898535282</v>
      </c>
      <c r="FN60">
        <f>Sheet35!FZ60</f>
        <v>-1.3846633436092488</v>
      </c>
      <c r="FO60">
        <f>Sheet35!GA60</f>
        <v>3.7700117315958022E-10</v>
      </c>
      <c r="FP60">
        <f>Sheet35!GB60</f>
        <v>-1.0755778563906284</v>
      </c>
      <c r="FQ60">
        <f>Sheet35!GC60</f>
        <v>4.3012160066439545E-6</v>
      </c>
      <c r="FR60">
        <f>Sheet35!GD60</f>
        <v>2.8475112223607994E-11</v>
      </c>
      <c r="FS60">
        <f>Sheet35!GE60</f>
        <v>-1.2346467990005279</v>
      </c>
      <c r="FT60">
        <f>Sheet35!GF60</f>
        <v>1.1534249251053772E-8</v>
      </c>
      <c r="FU60">
        <f>Sheet35!GG60</f>
        <v>4.8037113929880115E-3</v>
      </c>
      <c r="FX60">
        <f t="shared" si="46"/>
        <v>-1.6200234318052793</v>
      </c>
      <c r="FY60">
        <f t="shared" si="46"/>
        <v>5.8370756239722272</v>
      </c>
      <c r="FZ60">
        <f t="shared" si="46"/>
        <v>-1.5839154620880882</v>
      </c>
      <c r="GA60">
        <f t="shared" si="46"/>
        <v>7.1514573700258904E-10</v>
      </c>
      <c r="GB60">
        <f t="shared" si="46"/>
        <v>-1.2303098129605452</v>
      </c>
      <c r="GC60">
        <f t="shared" si="46"/>
        <v>8.1526166916549218E-6</v>
      </c>
      <c r="GD60">
        <f t="shared" si="46"/>
        <v>5.4328044169015711E-11</v>
      </c>
      <c r="GE60">
        <f t="shared" si="46"/>
        <v>-1.4123303531513185</v>
      </c>
      <c r="GF60">
        <f t="shared" si="46"/>
        <v>2.2092201044605527E-8</v>
      </c>
      <c r="GG60">
        <f t="shared" si="46"/>
        <v>9.4952605546376207E-3</v>
      </c>
      <c r="GJ60">
        <f t="shared" si="47"/>
        <v>0.36027209526546961</v>
      </c>
      <c r="GK60">
        <f t="shared" si="47"/>
        <v>0.59690525673546568</v>
      </c>
      <c r="GL60">
        <f t="shared" si="47"/>
        <v>0.80317558303981185</v>
      </c>
      <c r="GM60">
        <f t="shared" si="47"/>
        <v>0.26280074522266245</v>
      </c>
      <c r="GN60">
        <f t="shared" si="47"/>
        <v>0.55373383213802063</v>
      </c>
      <c r="GO60">
        <f t="shared" si="47"/>
        <v>8.8506192254395072E-2</v>
      </c>
      <c r="GP60">
        <f t="shared" si="47"/>
        <v>0.46964341589699127</v>
      </c>
      <c r="GQ60">
        <f t="shared" si="47"/>
        <v>0.62934755078879956</v>
      </c>
      <c r="GR60">
        <f t="shared" si="47"/>
        <v>0.87028464204034317</v>
      </c>
      <c r="GS60">
        <f t="shared" si="47"/>
        <v>0.30173473448756966</v>
      </c>
    </row>
    <row r="61" spans="1:201">
      <c r="EN61">
        <f>Sheet35!GJ61</f>
        <v>0.33575398358290393</v>
      </c>
      <c r="EO61">
        <f>Sheet35!GK61</f>
        <v>0.67523689587130831</v>
      </c>
      <c r="EP61">
        <f>Sheet35!GL61</f>
        <v>0.22504327806064767</v>
      </c>
      <c r="EQ61">
        <f>Sheet35!GM61</f>
        <v>8.0590262411154773E-2</v>
      </c>
      <c r="ER61">
        <f>Sheet35!GN61</f>
        <v>0.78899391264214147</v>
      </c>
      <c r="ES61">
        <f>Sheet35!GO61</f>
        <v>0.48816668564981253</v>
      </c>
      <c r="ET61">
        <f>Sheet35!GP61</f>
        <v>0.20411088978239927</v>
      </c>
      <c r="EU61">
        <f>Sheet35!GQ61</f>
        <v>0.8815631912768418</v>
      </c>
      <c r="EV61">
        <f>Sheet35!GR61</f>
        <v>0.75982087480888671</v>
      </c>
      <c r="EW61">
        <f>Sheet35!GS61</f>
        <v>0.8605247809757407</v>
      </c>
      <c r="EZ61">
        <v>-3.9733136556401534</v>
      </c>
      <c r="FA61">
        <v>13.707591785155506</v>
      </c>
      <c r="FB61">
        <v>-3.8629532628076522</v>
      </c>
      <c r="FC61">
        <v>4.0150372703768956E-9</v>
      </c>
      <c r="FD61">
        <v>-2.8117628171912488</v>
      </c>
      <c r="FE61">
        <v>4.5705638586389521E-5</v>
      </c>
      <c r="FF61">
        <v>3.0669402714882627E-10</v>
      </c>
      <c r="FG61">
        <v>-3.1155623399987</v>
      </c>
      <c r="FH61">
        <v>1.2475281448954485E-7</v>
      </c>
      <c r="FI61">
        <v>5.5954455769117416E-2</v>
      </c>
      <c r="FL61">
        <f>Sheet35!FX61</f>
        <v>-1.6302494746197893</v>
      </c>
      <c r="FM61">
        <f>Sheet35!FY61</f>
        <v>5.6426153718708836</v>
      </c>
      <c r="FN61">
        <f>Sheet35!FZ61</f>
        <v>-1.5850495973595577</v>
      </c>
      <c r="FO61">
        <f>Sheet35!GA61</f>
        <v>4.0317294148795402E-10</v>
      </c>
      <c r="FP61">
        <f>Sheet35!GB61</f>
        <v>-1.1540207247609717</v>
      </c>
      <c r="FQ61">
        <f>Sheet35!GC61</f>
        <v>4.5936706208371687E-6</v>
      </c>
      <c r="FR61">
        <f>Sheet35!GD61</f>
        <v>3.0460830241792588E-11</v>
      </c>
      <c r="FS61">
        <f>Sheet35!GE61</f>
        <v>-1.2784784998218699</v>
      </c>
      <c r="FT61">
        <f>Sheet35!GF61</f>
        <v>1.2302968023408267E-8</v>
      </c>
      <c r="FU61">
        <f>Sheet35!GG61</f>
        <v>5.1783182840820733E-3</v>
      </c>
      <c r="FX61">
        <f t="shared" si="46"/>
        <v>-1.8645558927218255</v>
      </c>
      <c r="FY61">
        <f t="shared" si="46"/>
        <v>6.4491130131993462</v>
      </c>
      <c r="FZ61">
        <f t="shared" si="46"/>
        <v>-1.8128399639043671</v>
      </c>
      <c r="GA61">
        <f t="shared" si="46"/>
        <v>7.6435937437684808E-10</v>
      </c>
      <c r="GB61">
        <f t="shared" si="46"/>
        <v>-1.3197949340039994</v>
      </c>
      <c r="GC61">
        <f t="shared" si="46"/>
        <v>8.7048674173924034E-6</v>
      </c>
      <c r="GD61">
        <f t="shared" si="46"/>
        <v>5.8084149932495948E-11</v>
      </c>
      <c r="GE61">
        <f t="shared" si="46"/>
        <v>-1.4621868838395529</v>
      </c>
      <c r="GF61">
        <f t="shared" si="46"/>
        <v>2.3547952670021922E-8</v>
      </c>
      <c r="GG61">
        <f t="shared" si="46"/>
        <v>1.0255932032585607E-2</v>
      </c>
      <c r="GJ61">
        <f t="shared" si="47"/>
        <v>0.33761853947562576</v>
      </c>
      <c r="GK61">
        <f t="shared" si="47"/>
        <v>0.66878778285810891</v>
      </c>
      <c r="GL61">
        <f t="shared" si="47"/>
        <v>0.22685611802455202</v>
      </c>
      <c r="GM61">
        <f t="shared" si="47"/>
        <v>8.0590262410390412E-2</v>
      </c>
      <c r="GN61">
        <f t="shared" si="47"/>
        <v>0.7903137075761455</v>
      </c>
      <c r="GO61">
        <f t="shared" si="47"/>
        <v>0.48816667694494509</v>
      </c>
      <c r="GP61">
        <f t="shared" si="47"/>
        <v>0.20411088978234118</v>
      </c>
      <c r="GQ61">
        <f t="shared" si="47"/>
        <v>0.88302537816068138</v>
      </c>
      <c r="GR61">
        <f t="shared" si="47"/>
        <v>0.75982087478533877</v>
      </c>
      <c r="GS61">
        <f t="shared" si="47"/>
        <v>0.86051452504370807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20.723412980390204</v>
      </c>
      <c r="EN2" t="s">
        <v>10</v>
      </c>
    </row>
    <row r="3" spans="1:177">
      <c r="A3">
        <v>2</v>
      </c>
      <c r="C3" t="s">
        <v>83</v>
      </c>
      <c r="E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6">EO12-($EU$10*FA12)</f>
        <v>6.4891148728467671E-2</v>
      </c>
      <c r="FN12">
        <f t="shared" si="16"/>
        <v>0.13641342495121903</v>
      </c>
      <c r="FO12">
        <f t="shared" si="16"/>
        <v>0.28883859417730912</v>
      </c>
      <c r="FP12">
        <f t="shared" si="16"/>
        <v>0.80308425983114529</v>
      </c>
      <c r="FQ12">
        <f t="shared" si="16"/>
        <v>0.87195724858840484</v>
      </c>
      <c r="FR12">
        <f t="shared" si="16"/>
        <v>0.41123454870809217</v>
      </c>
      <c r="FS12">
        <f t="shared" si="16"/>
        <v>5.4026662626573838E-2</v>
      </c>
      <c r="FT12">
        <f t="shared" si="16"/>
        <v>0.22526554006951985</v>
      </c>
      <c r="FU12">
        <f t="shared" si="16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0.24469329651078084</v>
      </c>
      <c r="FA16">
        <v>0.3368551677294287</v>
      </c>
      <c r="FB16">
        <v>0.27512546860314158</v>
      </c>
      <c r="FC16">
        <v>0.3172922675708989</v>
      </c>
      <c r="FD16">
        <v>0.35909062939599179</v>
      </c>
      <c r="FE16">
        <v>0.21185428644152449</v>
      </c>
      <c r="FF16">
        <v>0.2549700765804867</v>
      </c>
      <c r="FG16">
        <v>0.27430317728315401</v>
      </c>
      <c r="FH16">
        <v>0.40751857525939028</v>
      </c>
      <c r="FI16">
        <v>0.33993517851330451</v>
      </c>
      <c r="FL16">
        <f>EN16-($EU$10*EZ16)</f>
        <v>0.62641516037694234</v>
      </c>
      <c r="FM16">
        <f t="shared" ref="FM16:FU25" si="17">EO16-($EU$10*FA16)</f>
        <v>0.14037517217391124</v>
      </c>
      <c r="FN16">
        <f t="shared" si="17"/>
        <v>0.45564355389981931</v>
      </c>
      <c r="FO16">
        <f t="shared" si="17"/>
        <v>0.15747389243092205</v>
      </c>
      <c r="FP16">
        <f t="shared" si="17"/>
        <v>0.43256316348318524</v>
      </c>
      <c r="FQ16">
        <f t="shared" si="17"/>
        <v>0.51056136864307944</v>
      </c>
      <c r="FR16">
        <f t="shared" si="17"/>
        <v>0.75264453861600222</v>
      </c>
      <c r="FS16">
        <f t="shared" si="17"/>
        <v>0.95209099050572088</v>
      </c>
      <c r="FT16">
        <f t="shared" si="17"/>
        <v>0.38166769109584014</v>
      </c>
      <c r="FU16">
        <f t="shared" si="17"/>
        <v>0.39027454433607783</v>
      </c>
    </row>
    <row r="17" spans="1:177">
      <c r="A17">
        <v>16</v>
      </c>
      <c r="BQ17">
        <f>SUM(BQ7:BQ16)</f>
        <v>5.8857377517884234E-4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0.33594271758469757</v>
      </c>
      <c r="FA17">
        <v>0.45382128584412668</v>
      </c>
      <c r="FB17">
        <v>0.32610909174021574</v>
      </c>
      <c r="FC17">
        <v>0.52657586072673146</v>
      </c>
      <c r="FD17">
        <v>0.49848577999297272</v>
      </c>
      <c r="FE17">
        <v>0.32154328228051549</v>
      </c>
      <c r="FF17">
        <v>0.34312386268640005</v>
      </c>
      <c r="FG17">
        <v>0.44547425811728186</v>
      </c>
      <c r="FH17">
        <v>0.47693319280328655</v>
      </c>
      <c r="FI17">
        <v>0.57731473620066931</v>
      </c>
      <c r="FL17">
        <f t="shared" ref="FL17:FL25" si="19">EN17-($EU$10*EZ17)</f>
        <v>0.24222123060577777</v>
      </c>
      <c r="FM17">
        <f t="shared" si="17"/>
        <v>0.91135177217195851</v>
      </c>
      <c r="FN17">
        <f t="shared" si="17"/>
        <v>0.61839051538132817</v>
      </c>
      <c r="FO17">
        <f t="shared" si="17"/>
        <v>0.12285190827238064</v>
      </c>
      <c r="FP17">
        <f t="shared" si="17"/>
        <v>0.84771758773639982</v>
      </c>
      <c r="FQ17">
        <f t="shared" si="17"/>
        <v>0.57049660124590806</v>
      </c>
      <c r="FR17">
        <f t="shared" si="17"/>
        <v>3.8226788946442179E-2</v>
      </c>
      <c r="FS17">
        <f t="shared" si="17"/>
        <v>0.44393311361070115</v>
      </c>
      <c r="FT17">
        <f t="shared" si="17"/>
        <v>0.88466445514915015</v>
      </c>
      <c r="FU17">
        <f t="shared" si="17"/>
        <v>0.23326104562436514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0.45747074324827303</v>
      </c>
      <c r="FA18">
        <v>0.45400806915148101</v>
      </c>
      <c r="FB18">
        <v>0.37818040646701845</v>
      </c>
      <c r="FC18">
        <v>0.58902512595496681</v>
      </c>
      <c r="FD18">
        <v>0.59237528984690213</v>
      </c>
      <c r="FE18">
        <v>0.47107547108126629</v>
      </c>
      <c r="FF18">
        <v>0.4434053890694476</v>
      </c>
      <c r="FG18">
        <v>0.53031992065912814</v>
      </c>
      <c r="FH18">
        <v>0.52663092907541842</v>
      </c>
      <c r="FI18">
        <v>0.59692660783704121</v>
      </c>
      <c r="FL18">
        <f t="shared" si="19"/>
        <v>5.5352457229956006E-2</v>
      </c>
      <c r="FM18">
        <f t="shared" si="17"/>
        <v>0.55202429523490526</v>
      </c>
      <c r="FN18">
        <f t="shared" si="17"/>
        <v>2.7351024517663872E-2</v>
      </c>
      <c r="FO18">
        <f t="shared" si="17"/>
        <v>1.0274726685905866E-2</v>
      </c>
      <c r="FP18">
        <f t="shared" si="17"/>
        <v>0.37286625945444607</v>
      </c>
      <c r="FQ18">
        <f t="shared" si="17"/>
        <v>0.79138584724351535</v>
      </c>
      <c r="FR18">
        <f t="shared" si="17"/>
        <v>0.49240452481060876</v>
      </c>
      <c r="FS18">
        <f t="shared" si="17"/>
        <v>0.86748976705780045</v>
      </c>
      <c r="FT18">
        <f t="shared" si="17"/>
        <v>0.72185590261667687</v>
      </c>
      <c r="FU18">
        <f t="shared" si="17"/>
        <v>0.66365799851929397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0.37240723829506317</v>
      </c>
      <c r="FA19">
        <v>0.40646920151015953</v>
      </c>
      <c r="FB19">
        <v>0.37495210776474253</v>
      </c>
      <c r="FC19">
        <v>0.40207961236248313</v>
      </c>
      <c r="FD19">
        <v>0.49077856198044711</v>
      </c>
      <c r="FE19">
        <v>0.34462026414021296</v>
      </c>
      <c r="FF19">
        <v>0.37255604188960434</v>
      </c>
      <c r="FG19">
        <v>0.36967834310752024</v>
      </c>
      <c r="FH19">
        <v>0.5389692181120066</v>
      </c>
      <c r="FI19">
        <v>0.39741361332136438</v>
      </c>
      <c r="FL19">
        <f t="shared" si="19"/>
        <v>0.99125168912978723</v>
      </c>
      <c r="FM19">
        <f t="shared" si="17"/>
        <v>0.96662600419862199</v>
      </c>
      <c r="FN19">
        <f t="shared" si="17"/>
        <v>0.88241182273904939</v>
      </c>
      <c r="FO19">
        <f t="shared" si="17"/>
        <v>0.9223729703620076</v>
      </c>
      <c r="FP19">
        <f t="shared" si="17"/>
        <v>0.35522212208967174</v>
      </c>
      <c r="FQ19">
        <f t="shared" si="17"/>
        <v>0.81155491560277015</v>
      </c>
      <c r="FR19">
        <f t="shared" si="17"/>
        <v>0.65029742514537514</v>
      </c>
      <c r="FS19">
        <f t="shared" si="17"/>
        <v>0.79132309849038962</v>
      </c>
      <c r="FT19">
        <f t="shared" si="17"/>
        <v>0.80824316362686111</v>
      </c>
      <c r="FU19">
        <f t="shared" si="17"/>
        <v>0.61272678248774448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20">SUM(BC7:BC16)</f>
        <v>1.0000693773854932</v>
      </c>
      <c r="BD20">
        <f t="shared" si="20"/>
        <v>1.0001091019858042</v>
      </c>
      <c r="BE20">
        <f t="shared" si="20"/>
        <v>1.000039408980866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0.48280067330143367</v>
      </c>
      <c r="FA20">
        <v>0.59485876272855998</v>
      </c>
      <c r="FB20">
        <v>0.46649391250541961</v>
      </c>
      <c r="FC20">
        <v>0.66958112911614787</v>
      </c>
      <c r="FD20">
        <v>0.68181917595462316</v>
      </c>
      <c r="FE20">
        <v>0.46118483625420237</v>
      </c>
      <c r="FF20">
        <v>0.48726652935551129</v>
      </c>
      <c r="FG20">
        <v>0.58190496484734133</v>
      </c>
      <c r="FH20">
        <v>0.67546242624590147</v>
      </c>
      <c r="FI20">
        <v>0.71117291904682334</v>
      </c>
      <c r="FL20">
        <f t="shared" si="19"/>
        <v>0.62953750985863655</v>
      </c>
      <c r="FM20">
        <f t="shared" si="17"/>
        <v>0.28976740384120736</v>
      </c>
      <c r="FN20">
        <f t="shared" si="17"/>
        <v>0.77698622409049056</v>
      </c>
      <c r="FO20">
        <f t="shared" si="17"/>
        <v>0.66067103667511007</v>
      </c>
      <c r="FP20">
        <f t="shared" si="17"/>
        <v>0.49775396773065078</v>
      </c>
      <c r="FQ20">
        <f t="shared" si="17"/>
        <v>0.45654931393480042</v>
      </c>
      <c r="FR20">
        <f t="shared" si="17"/>
        <v>0.32749689659744308</v>
      </c>
      <c r="FS20">
        <f t="shared" si="17"/>
        <v>0.5444177708241914</v>
      </c>
      <c r="FT20">
        <f t="shared" si="17"/>
        <v>0.38492622251775194</v>
      </c>
      <c r="FU20">
        <f t="shared" si="17"/>
        <v>0.10091660680256015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5.8831268322970557E-4</v>
      </c>
      <c r="BH21">
        <f t="shared" si="22"/>
        <v>6.9372137452950442E-5</v>
      </c>
      <c r="BI21">
        <f t="shared" si="22"/>
        <v>1.0908677798940011E-4</v>
      </c>
      <c r="BJ21">
        <f t="shared" si="22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0.25941641468265914</v>
      </c>
      <c r="FA21">
        <v>0.34565792510254451</v>
      </c>
      <c r="FB21">
        <v>0.24317398683902808</v>
      </c>
      <c r="FC21">
        <v>0.41655258922133032</v>
      </c>
      <c r="FD21">
        <v>0.38381243585339481</v>
      </c>
      <c r="FE21">
        <v>0.25330639395572885</v>
      </c>
      <c r="FF21">
        <v>0.26346582143963199</v>
      </c>
      <c r="FG21">
        <v>0.35196021174215886</v>
      </c>
      <c r="FH21">
        <v>0.35407332776611311</v>
      </c>
      <c r="FI21">
        <v>0.45714640123418065</v>
      </c>
      <c r="FL21">
        <f t="shared" si="19"/>
        <v>0.94432574089259325</v>
      </c>
      <c r="FM21">
        <f t="shared" si="17"/>
        <v>0.50625178759750666</v>
      </c>
      <c r="FN21">
        <f t="shared" si="17"/>
        <v>0.45399071971499694</v>
      </c>
      <c r="FO21">
        <f t="shared" si="17"/>
        <v>0.75221496179795622</v>
      </c>
      <c r="FP21">
        <f t="shared" si="17"/>
        <v>0.46145508321625572</v>
      </c>
      <c r="FQ21">
        <f t="shared" si="17"/>
        <v>0.95775493266593481</v>
      </c>
      <c r="FR21">
        <f t="shared" si="17"/>
        <v>0.35255304261277776</v>
      </c>
      <c r="FS21">
        <f t="shared" si="17"/>
        <v>0.8628834375273462</v>
      </c>
      <c r="FT21">
        <f t="shared" si="17"/>
        <v>0.13877778390180423</v>
      </c>
      <c r="FU21">
        <f t="shared" si="17"/>
        <v>0.9875756999480636</v>
      </c>
    </row>
    <row r="22" spans="1:177">
      <c r="A22">
        <v>21</v>
      </c>
      <c r="BG22">
        <f t="shared" si="22"/>
        <v>1.0373316615962618E-9</v>
      </c>
      <c r="BH22">
        <f t="shared" si="22"/>
        <v>2.3113966030969627E-12</v>
      </c>
      <c r="BI22">
        <f t="shared" si="22"/>
        <v>1.7874719771574817E-11</v>
      </c>
      <c r="BJ22">
        <f t="shared" si="22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0.36526868470493845</v>
      </c>
      <c r="FA22">
        <v>0.39226068694447658</v>
      </c>
      <c r="FB22">
        <v>0.35419500825056094</v>
      </c>
      <c r="FC22">
        <v>0.41169592873095029</v>
      </c>
      <c r="FD22">
        <v>0.48027816720732419</v>
      </c>
      <c r="FE22">
        <v>0.34591496560660073</v>
      </c>
      <c r="FF22">
        <v>0.36317046076946202</v>
      </c>
      <c r="FG22">
        <v>0.37625816561498526</v>
      </c>
      <c r="FH22">
        <v>0.50645533824065025</v>
      </c>
      <c r="FI22">
        <v>0.40995222826399491</v>
      </c>
      <c r="FL22">
        <f t="shared" si="19"/>
        <v>0.23660572077102077</v>
      </c>
      <c r="FM22">
        <f t="shared" si="17"/>
        <v>0.5558770953253791</v>
      </c>
      <c r="FN22">
        <f t="shared" si="17"/>
        <v>0.99174234213799728</v>
      </c>
      <c r="FO22">
        <f t="shared" si="17"/>
        <v>0.33613962682410065</v>
      </c>
      <c r="FP22">
        <f t="shared" si="17"/>
        <v>8.0763954995342283E-4</v>
      </c>
      <c r="FQ22">
        <f t="shared" si="17"/>
        <v>5.7987593048057173E-2</v>
      </c>
      <c r="FR22">
        <f t="shared" si="17"/>
        <v>0.63173881920507535</v>
      </c>
      <c r="FS22">
        <f t="shared" si="17"/>
        <v>0.7308844436987223</v>
      </c>
      <c r="FT22">
        <f t="shared" si="17"/>
        <v>0.20651331409023213</v>
      </c>
      <c r="FU22">
        <f t="shared" si="17"/>
        <v>0.60404417023718959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3">EO16</f>
        <v>0.14071202734164068</v>
      </c>
      <c r="U23">
        <f t="shared" si="23"/>
        <v>0.45591867936842245</v>
      </c>
      <c r="V23">
        <f t="shared" si="23"/>
        <v>0.15779118469849296</v>
      </c>
      <c r="W23">
        <f t="shared" si="23"/>
        <v>0.43292225411258123</v>
      </c>
      <c r="X23">
        <f t="shared" si="23"/>
        <v>0.51077322292952099</v>
      </c>
      <c r="Y23">
        <f t="shared" si="23"/>
        <v>0.75289950869258271</v>
      </c>
      <c r="Z23">
        <f t="shared" si="23"/>
        <v>0.95236529368300404</v>
      </c>
      <c r="AA23">
        <f t="shared" si="23"/>
        <v>0.38207520967109954</v>
      </c>
      <c r="AB23">
        <f t="shared" si="23"/>
        <v>0.39061447951459116</v>
      </c>
      <c r="BG23">
        <f t="shared" si="22"/>
        <v>7.8791554983941746E-8</v>
      </c>
      <c r="BH23">
        <f t="shared" si="22"/>
        <v>4.1202475119092554E-10</v>
      </c>
      <c r="BI23">
        <f t="shared" si="22"/>
        <v>3.1023138530960541E-9</v>
      </c>
      <c r="BJ23">
        <f t="shared" si="22"/>
        <v>1.4031236350039144E-10</v>
      </c>
      <c r="BM23">
        <f>0.5*$BL$21*B23*B23</f>
        <v>1.9635128610301687E-6</v>
      </c>
      <c r="BN23">
        <f t="shared" ref="BN23:BV32" si="24">0.5*$BL$21*C23*C23</f>
        <v>2.941699116530985E-7</v>
      </c>
      <c r="BO23">
        <f t="shared" si="24"/>
        <v>1.5573740301871247E-8</v>
      </c>
      <c r="BP23">
        <f t="shared" si="24"/>
        <v>4.9165917424890789E-6</v>
      </c>
      <c r="BQ23">
        <f t="shared" si="24"/>
        <v>1.984627958413798E-6</v>
      </c>
      <c r="BR23">
        <f t="shared" si="24"/>
        <v>4.461205597026056E-6</v>
      </c>
      <c r="BS23">
        <f t="shared" si="24"/>
        <v>2.807762492181283E-7</v>
      </c>
      <c r="BT23">
        <f t="shared" si="24"/>
        <v>2.2660544391102204E-6</v>
      </c>
      <c r="BU23">
        <f t="shared" si="24"/>
        <v>4.6789143168160951E-6</v>
      </c>
      <c r="BV23">
        <f t="shared" si="24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0.19499549591460244</v>
      </c>
      <c r="FA23">
        <v>0.22781349685264085</v>
      </c>
      <c r="FB23">
        <v>0.16616375394916752</v>
      </c>
      <c r="FC23">
        <v>0.29575067797566917</v>
      </c>
      <c r="FD23">
        <v>0.27241360933873843</v>
      </c>
      <c r="FE23">
        <v>0.19914581310796892</v>
      </c>
      <c r="FF23">
        <v>0.19294301104211928</v>
      </c>
      <c r="FG23">
        <v>0.25535899166278769</v>
      </c>
      <c r="FH23">
        <v>0.23622870554261338</v>
      </c>
      <c r="FI23">
        <v>0.31610722909733863</v>
      </c>
      <c r="FL23">
        <f t="shared" si="19"/>
        <v>0.67301439824576814</v>
      </c>
      <c r="FM23">
        <f t="shared" si="17"/>
        <v>0.21094292239269341</v>
      </c>
      <c r="FN23">
        <f t="shared" si="17"/>
        <v>0.69456339552666346</v>
      </c>
      <c r="FO23">
        <f t="shared" si="17"/>
        <v>0.96373886370229878</v>
      </c>
      <c r="FP23">
        <f t="shared" si="17"/>
        <v>0.5388833970565251</v>
      </c>
      <c r="FQ23">
        <f t="shared" si="17"/>
        <v>0.77861716465776409</v>
      </c>
      <c r="FR23">
        <f t="shared" si="17"/>
        <v>0.20339085412108004</v>
      </c>
      <c r="FS23">
        <f t="shared" si="17"/>
        <v>0.40100404385398075</v>
      </c>
      <c r="FT23">
        <f t="shared" si="17"/>
        <v>0.27381707396149579</v>
      </c>
      <c r="FU23">
        <f t="shared" si="17"/>
        <v>0.76987394285608346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5">EN17</f>
        <v>0.24255717332336246</v>
      </c>
      <c r="T24">
        <f t="shared" si="23"/>
        <v>0.91180559345780265</v>
      </c>
      <c r="U24">
        <f t="shared" si="23"/>
        <v>0.61871662447306841</v>
      </c>
      <c r="V24">
        <f t="shared" si="23"/>
        <v>0.12337848413310737</v>
      </c>
      <c r="W24">
        <f t="shared" si="23"/>
        <v>0.84821607351639283</v>
      </c>
      <c r="X24">
        <f t="shared" si="23"/>
        <v>0.57081814452818858</v>
      </c>
      <c r="Y24">
        <f t="shared" si="23"/>
        <v>3.8569912809128581E-2</v>
      </c>
      <c r="Z24">
        <f t="shared" si="23"/>
        <v>0.44437858786881845</v>
      </c>
      <c r="AA24">
        <f t="shared" si="23"/>
        <v>0.88514138834195344</v>
      </c>
      <c r="AB24">
        <f t="shared" si="23"/>
        <v>0.23383836036056582</v>
      </c>
      <c r="BG24">
        <f t="shared" si="22"/>
        <v>0.99941159940038837</v>
      </c>
      <c r="BH24">
        <f t="shared" si="22"/>
        <v>0.99993062742739458</v>
      </c>
      <c r="BI24">
        <f t="shared" si="22"/>
        <v>0.9998909099161406</v>
      </c>
      <c r="BJ24">
        <f t="shared" si="22"/>
        <v>0.99996059257214065</v>
      </c>
      <c r="BM24">
        <f t="shared" ref="BM24:BM32" si="26">0.5*$BL$21*B24*B24</f>
        <v>9.8999373192973179E-8</v>
      </c>
      <c r="BN24">
        <f t="shared" si="24"/>
        <v>4.156947201304679E-6</v>
      </c>
      <c r="BO24">
        <f t="shared" si="24"/>
        <v>1.526161378108647E-6</v>
      </c>
      <c r="BP24">
        <f t="shared" si="24"/>
        <v>4.6757590230518862E-6</v>
      </c>
      <c r="BQ24">
        <f t="shared" si="24"/>
        <v>4.2155121772238531E-7</v>
      </c>
      <c r="BR24">
        <f t="shared" si="24"/>
        <v>1.2832048590501651E-6</v>
      </c>
      <c r="BS24">
        <f t="shared" si="24"/>
        <v>1.5471779821918256E-6</v>
      </c>
      <c r="BT24">
        <f t="shared" si="24"/>
        <v>2.2296539848066208E-7</v>
      </c>
      <c r="BU24">
        <f t="shared" si="24"/>
        <v>3.581319117043802E-7</v>
      </c>
      <c r="BV24">
        <f t="shared" si="24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0.32870203944484644</v>
      </c>
      <c r="FA24">
        <v>0.46240286874594183</v>
      </c>
      <c r="FB24">
        <v>0.33045706375186557</v>
      </c>
      <c r="FC24">
        <v>0.52152984804469971</v>
      </c>
      <c r="FD24">
        <v>0.49657313846840706</v>
      </c>
      <c r="FE24">
        <v>0.30847291186878389</v>
      </c>
      <c r="FF24">
        <v>0.338812367994487</v>
      </c>
      <c r="FG24">
        <v>0.43838398617273205</v>
      </c>
      <c r="FH24">
        <v>0.48670410238846568</v>
      </c>
      <c r="FI24">
        <v>0.57613864376670343</v>
      </c>
      <c r="FL24">
        <f t="shared" si="19"/>
        <v>0.96703000255943306</v>
      </c>
      <c r="FM24">
        <f t="shared" si="17"/>
        <v>0.26716865351461933</v>
      </c>
      <c r="FN24">
        <f t="shared" si="17"/>
        <v>0.89202094930665821</v>
      </c>
      <c r="FO24">
        <f t="shared" si="17"/>
        <v>0.12783527643691245</v>
      </c>
      <c r="FP24">
        <f t="shared" si="17"/>
        <v>0.53453625497931678</v>
      </c>
      <c r="FQ24">
        <f t="shared" si="17"/>
        <v>0.88687971957535083</v>
      </c>
      <c r="FR24">
        <f t="shared" si="17"/>
        <v>0.54429183827050742</v>
      </c>
      <c r="FS24">
        <f t="shared" si="17"/>
        <v>0.74394175735117407</v>
      </c>
      <c r="FT24">
        <f t="shared" si="17"/>
        <v>0.12024418410955043</v>
      </c>
      <c r="FU24">
        <f t="shared" si="17"/>
        <v>0.87843629271875823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5"/>
        <v>5.5809927973204276E-2</v>
      </c>
      <c r="T25">
        <f t="shared" si="23"/>
        <v>0.55247830330405678</v>
      </c>
      <c r="U25">
        <f t="shared" si="23"/>
        <v>2.772920492413089E-2</v>
      </c>
      <c r="V25">
        <f t="shared" si="23"/>
        <v>1.0863751811860833E-2</v>
      </c>
      <c r="W25">
        <f t="shared" si="23"/>
        <v>0.37345863474429297</v>
      </c>
      <c r="X25">
        <f t="shared" si="23"/>
        <v>0.79185692271459662</v>
      </c>
      <c r="Y25">
        <f t="shared" si="23"/>
        <v>0.49284793019967821</v>
      </c>
      <c r="Z25">
        <f t="shared" si="23"/>
        <v>0.86802008697845956</v>
      </c>
      <c r="AA25">
        <f t="shared" si="23"/>
        <v>0.72238253354575233</v>
      </c>
      <c r="AB25">
        <f t="shared" si="23"/>
        <v>0.66425492512713102</v>
      </c>
      <c r="BG25">
        <f t="shared" si="22"/>
        <v>1.1124689382926119E-10</v>
      </c>
      <c r="BH25">
        <f t="shared" si="22"/>
        <v>9.9999999999999998E-13</v>
      </c>
      <c r="BI25">
        <f t="shared" si="22"/>
        <v>3.0877568465925845E-12</v>
      </c>
      <c r="BJ25">
        <f t="shared" si="22"/>
        <v>9.9999999999999998E-13</v>
      </c>
      <c r="BM25">
        <f t="shared" si="26"/>
        <v>1.039309210985232E-6</v>
      </c>
      <c r="BN25">
        <f t="shared" si="24"/>
        <v>1.9140513069967399E-6</v>
      </c>
      <c r="BO25">
        <f t="shared" si="24"/>
        <v>3.8445440286222244E-9</v>
      </c>
      <c r="BP25">
        <f t="shared" si="24"/>
        <v>3.8965624492221985E-6</v>
      </c>
      <c r="BQ25">
        <f t="shared" si="24"/>
        <v>3.0221636436512303E-6</v>
      </c>
      <c r="BR25">
        <f t="shared" si="24"/>
        <v>1.0316421509376543E-6</v>
      </c>
      <c r="BS25">
        <f t="shared" si="24"/>
        <v>4.9212776950878812E-6</v>
      </c>
      <c r="BT25">
        <f t="shared" si="24"/>
        <v>2.4132458026911716E-6</v>
      </c>
      <c r="BU25">
        <f t="shared" si="24"/>
        <v>3.9814551622562441E-6</v>
      </c>
      <c r="BV25">
        <f t="shared" si="24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0.44100676642684694</v>
      </c>
      <c r="FA25">
        <v>0.56789401293000163</v>
      </c>
      <c r="FB25">
        <v>0.43820133727957145</v>
      </c>
      <c r="FC25">
        <v>0.62624045941210293</v>
      </c>
      <c r="FD25">
        <v>0.63526117993390829</v>
      </c>
      <c r="FE25">
        <v>0.41495220514133402</v>
      </c>
      <c r="FF25">
        <v>0.44891552713672572</v>
      </c>
      <c r="FG25">
        <v>0.53956556907804742</v>
      </c>
      <c r="FH25">
        <v>0.63889228595801906</v>
      </c>
      <c r="FI25">
        <v>0.67232431108140522</v>
      </c>
      <c r="FL25">
        <f t="shared" si="19"/>
        <v>0.99721035542431125</v>
      </c>
      <c r="FM25">
        <f t="shared" si="17"/>
        <v>0.58864598152524084</v>
      </c>
      <c r="FN25">
        <f t="shared" si="17"/>
        <v>0.72126259180940211</v>
      </c>
      <c r="FO25">
        <f t="shared" si="17"/>
        <v>0.11991998405343625</v>
      </c>
      <c r="FP25">
        <f t="shared" si="17"/>
        <v>0.15089415430250658</v>
      </c>
      <c r="FQ25">
        <f t="shared" si="17"/>
        <v>0.53393787934474557</v>
      </c>
      <c r="FR25">
        <f t="shared" si="17"/>
        <v>0.23466005588196032</v>
      </c>
      <c r="FS25">
        <f t="shared" si="17"/>
        <v>0.1443728847757382</v>
      </c>
      <c r="FT25">
        <f t="shared" si="17"/>
        <v>0.23959824500695684</v>
      </c>
      <c r="FU25">
        <f t="shared" si="17"/>
        <v>0.63153639162673192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5"/>
        <v>0.99162409636808224</v>
      </c>
      <c r="T26">
        <f t="shared" si="23"/>
        <v>0.9670324734001321</v>
      </c>
      <c r="U26">
        <f t="shared" si="23"/>
        <v>0.88278677484681412</v>
      </c>
      <c r="V26">
        <f t="shared" si="23"/>
        <v>0.9227750499743701</v>
      </c>
      <c r="W26">
        <f t="shared" si="23"/>
        <v>0.35571290065165218</v>
      </c>
      <c r="X26">
        <f t="shared" si="23"/>
        <v>0.81189953586691033</v>
      </c>
      <c r="Y26">
        <f t="shared" si="23"/>
        <v>0.65066998118726471</v>
      </c>
      <c r="Z26">
        <f t="shared" si="23"/>
        <v>0.79169277683349715</v>
      </c>
      <c r="AA26">
        <f t="shared" si="23"/>
        <v>0.80878213284497313</v>
      </c>
      <c r="AB26">
        <f t="shared" si="23"/>
        <v>0.61312419610106583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1.2449028984276961E-7</v>
      </c>
      <c r="BN26">
        <f t="shared" si="24"/>
        <v>7.6111251734917135E-8</v>
      </c>
      <c r="BO26">
        <f t="shared" si="24"/>
        <v>5.9010551714854769E-10</v>
      </c>
      <c r="BP26">
        <f t="shared" si="24"/>
        <v>4.2575689642760059E-6</v>
      </c>
      <c r="BQ26">
        <f t="shared" si="24"/>
        <v>2.1868570637883784E-6</v>
      </c>
      <c r="BR26">
        <f t="shared" si="24"/>
        <v>2.8322709822436816E-6</v>
      </c>
      <c r="BS26">
        <f t="shared" si="24"/>
        <v>5.6633396423340326E-7</v>
      </c>
      <c r="BT26">
        <f t="shared" si="24"/>
        <v>4.6468136886166229E-6</v>
      </c>
      <c r="BU26">
        <f t="shared" si="24"/>
        <v>8.2377348598370096E-8</v>
      </c>
      <c r="BV26">
        <f t="shared" si="24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5"/>
        <v>0.63002031053193797</v>
      </c>
      <c r="T27">
        <f t="shared" si="23"/>
        <v>0.29036226260393594</v>
      </c>
      <c r="U27">
        <f t="shared" si="23"/>
        <v>0.77745271800299598</v>
      </c>
      <c r="V27">
        <f t="shared" si="23"/>
        <v>0.66134061780422626</v>
      </c>
      <c r="W27">
        <f t="shared" si="23"/>
        <v>0.49843578690660539</v>
      </c>
      <c r="X27">
        <f t="shared" si="23"/>
        <v>0.4570104987710546</v>
      </c>
      <c r="Y27">
        <f t="shared" si="23"/>
        <v>0.32798416312679857</v>
      </c>
      <c r="Z27">
        <f t="shared" si="23"/>
        <v>0.54499967578903874</v>
      </c>
      <c r="AA27">
        <f t="shared" si="23"/>
        <v>0.38560168494399782</v>
      </c>
      <c r="AB27">
        <f t="shared" si="23"/>
        <v>0.10162777972160697</v>
      </c>
      <c r="BG27">
        <f t="shared" si="22"/>
        <v>9.9999999999999998E-13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9.3710839052959183E-7</v>
      </c>
      <c r="BN27">
        <f t="shared" si="24"/>
        <v>3.5973525368578341E-6</v>
      </c>
      <c r="BO27">
        <f t="shared" si="24"/>
        <v>6.973567593253562E-7</v>
      </c>
      <c r="BP27">
        <f t="shared" si="24"/>
        <v>6.3265833845006096E-7</v>
      </c>
      <c r="BQ27">
        <f t="shared" si="24"/>
        <v>1.2421911683460349E-6</v>
      </c>
      <c r="BR27">
        <f t="shared" si="24"/>
        <v>1.0664758276857987E-6</v>
      </c>
      <c r="BS27">
        <f t="shared" si="24"/>
        <v>8.2936602308827503E-12</v>
      </c>
      <c r="BT27">
        <f t="shared" si="24"/>
        <v>1.4534449408738241E-6</v>
      </c>
      <c r="BU27">
        <f t="shared" si="24"/>
        <v>1.4313006358185773E-6</v>
      </c>
      <c r="BV27">
        <f t="shared" si="24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5"/>
        <v>0.94458515730727588</v>
      </c>
      <c r="T28">
        <f t="shared" si="23"/>
        <v>0.50659744552260921</v>
      </c>
      <c r="U28">
        <f t="shared" si="23"/>
        <v>0.45423389370183598</v>
      </c>
      <c r="V28">
        <f t="shared" si="23"/>
        <v>0.75263151438717757</v>
      </c>
      <c r="W28">
        <f t="shared" si="23"/>
        <v>0.46183889565210912</v>
      </c>
      <c r="X28">
        <f t="shared" si="23"/>
        <v>0.95800823905989052</v>
      </c>
      <c r="Y28">
        <f t="shared" si="23"/>
        <v>0.35281650843421741</v>
      </c>
      <c r="Z28">
        <f t="shared" si="23"/>
        <v>0.86323539773908831</v>
      </c>
      <c r="AA28">
        <f t="shared" si="23"/>
        <v>0.13913185722957033</v>
      </c>
      <c r="AB28">
        <f t="shared" si="23"/>
        <v>0.98803284634929778</v>
      </c>
      <c r="BG28">
        <f t="shared" si="22"/>
        <v>3.3371727014481159E-11</v>
      </c>
      <c r="BH28">
        <f t="shared" si="22"/>
        <v>9.9999999999999998E-13</v>
      </c>
      <c r="BI28">
        <f t="shared" si="22"/>
        <v>9.9999999999999998E-13</v>
      </c>
      <c r="BJ28">
        <f t="shared" si="22"/>
        <v>9.9999999999999998E-13</v>
      </c>
      <c r="BM28">
        <f t="shared" si="26"/>
        <v>1.304446426309051E-6</v>
      </c>
      <c r="BN28">
        <f t="shared" si="24"/>
        <v>1.6291667706130199E-6</v>
      </c>
      <c r="BO28">
        <f t="shared" si="24"/>
        <v>3.1351869302551533E-6</v>
      </c>
      <c r="BP28">
        <f t="shared" si="24"/>
        <v>3.2959042817045224E-6</v>
      </c>
      <c r="BQ28">
        <f t="shared" si="24"/>
        <v>1.0442929799348406E-6</v>
      </c>
      <c r="BR28">
        <f t="shared" si="24"/>
        <v>4.5888989305331619E-6</v>
      </c>
      <c r="BS28">
        <f t="shared" si="24"/>
        <v>1.7013990785900878E-8</v>
      </c>
      <c r="BT28">
        <f t="shared" si="24"/>
        <v>3.0327742272773095E-6</v>
      </c>
      <c r="BU28">
        <f t="shared" si="24"/>
        <v>3.9355144444436997E-6</v>
      </c>
      <c r="BV28">
        <f t="shared" si="24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5"/>
        <v>0.2369709894557257</v>
      </c>
      <c r="T29">
        <f t="shared" si="23"/>
        <v>0.55626935601232352</v>
      </c>
      <c r="U29">
        <f t="shared" si="23"/>
        <v>0.99209653714624779</v>
      </c>
      <c r="V29">
        <f t="shared" si="23"/>
        <v>0.33655132275283162</v>
      </c>
      <c r="W29">
        <f t="shared" si="23"/>
        <v>1.287917717160747E-3</v>
      </c>
      <c r="X29">
        <f t="shared" si="23"/>
        <v>5.8333508013663771E-2</v>
      </c>
      <c r="Y29">
        <f t="shared" si="23"/>
        <v>0.63210198966584485</v>
      </c>
      <c r="Z29">
        <f t="shared" si="23"/>
        <v>0.73126070186433734</v>
      </c>
      <c r="AA29">
        <f t="shared" si="23"/>
        <v>0.20701976942847278</v>
      </c>
      <c r="AB29">
        <f t="shared" si="23"/>
        <v>0.6044541224654536</v>
      </c>
      <c r="BG29">
        <f t="shared" si="22"/>
        <v>7.9422290274280926E-9</v>
      </c>
      <c r="BH29">
        <f t="shared" si="22"/>
        <v>2.0637288863372492E-11</v>
      </c>
      <c r="BI29">
        <f t="shared" si="22"/>
        <v>1.8185498521137525E-10</v>
      </c>
      <c r="BJ29">
        <f t="shared" si="22"/>
        <v>3.8941407461296791E-12</v>
      </c>
      <c r="BM29">
        <f t="shared" si="26"/>
        <v>2.8342883509476626E-6</v>
      </c>
      <c r="BN29">
        <f t="shared" si="24"/>
        <v>7.4381908705189056E-9</v>
      </c>
      <c r="BO29">
        <f t="shared" si="24"/>
        <v>1.2144954115105345E-6</v>
      </c>
      <c r="BP29">
        <f t="shared" si="24"/>
        <v>2.1168571220911773E-6</v>
      </c>
      <c r="BQ29">
        <f t="shared" si="24"/>
        <v>5.3786805630993214E-7</v>
      </c>
      <c r="BR29">
        <f t="shared" si="24"/>
        <v>6.2239744311856111E-7</v>
      </c>
      <c r="BS29">
        <f t="shared" si="24"/>
        <v>1.9977646266975994E-6</v>
      </c>
      <c r="BT29">
        <f t="shared" si="24"/>
        <v>2.0723181227366538E-7</v>
      </c>
      <c r="BU29">
        <f t="shared" si="24"/>
        <v>1.4831127280745896E-6</v>
      </c>
      <c r="BV29">
        <f t="shared" si="24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5"/>
        <v>0.67320939374168276</v>
      </c>
      <c r="T30">
        <f t="shared" si="23"/>
        <v>0.21117073588954605</v>
      </c>
      <c r="U30">
        <f t="shared" si="23"/>
        <v>0.69472955928061264</v>
      </c>
      <c r="V30">
        <f t="shared" si="23"/>
        <v>0.96403461438027449</v>
      </c>
      <c r="W30">
        <f t="shared" si="23"/>
        <v>0.53915581066586382</v>
      </c>
      <c r="X30">
        <f t="shared" si="23"/>
        <v>0.77881631047087208</v>
      </c>
      <c r="Y30">
        <f t="shared" si="23"/>
        <v>0.20358379713212216</v>
      </c>
      <c r="Z30">
        <f t="shared" si="23"/>
        <v>0.40125940284564354</v>
      </c>
      <c r="AA30">
        <f t="shared" si="23"/>
        <v>0.27405330266703842</v>
      </c>
      <c r="AB30">
        <f t="shared" si="23"/>
        <v>0.77019005008518082</v>
      </c>
      <c r="BM30">
        <f t="shared" si="26"/>
        <v>4.5349982630595726E-6</v>
      </c>
      <c r="BN30">
        <f t="shared" si="24"/>
        <v>9.8736164678142607E-7</v>
      </c>
      <c r="BO30">
        <f t="shared" si="24"/>
        <v>3.7672943569904629E-6</v>
      </c>
      <c r="BP30">
        <f t="shared" si="24"/>
        <v>3.1338872644516673E-6</v>
      </c>
      <c r="BQ30">
        <f t="shared" si="24"/>
        <v>1.4851232330507869E-6</v>
      </c>
      <c r="BR30">
        <f t="shared" si="24"/>
        <v>3.7258767595488107E-6</v>
      </c>
      <c r="BS30">
        <f t="shared" si="24"/>
        <v>2.6737110704556165E-6</v>
      </c>
      <c r="BT30">
        <f t="shared" si="24"/>
        <v>8.050455418602123E-7</v>
      </c>
      <c r="BU30">
        <f t="shared" si="24"/>
        <v>2.7705089740870421E-6</v>
      </c>
      <c r="BV30">
        <f t="shared" si="24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:FU30" si="27">EN30-($EU$10*EZ30)</f>
        <v>0.33931574770523137</v>
      </c>
      <c r="FM30">
        <f t="shared" si="27"/>
        <v>0.40261007163160323</v>
      </c>
      <c r="FN30">
        <f t="shared" si="27"/>
        <v>0.38992122938736301</v>
      </c>
      <c r="FO30">
        <f t="shared" si="27"/>
        <v>9.1752320180406313E-2</v>
      </c>
      <c r="FP30">
        <f t="shared" si="27"/>
        <v>0.24382271608013031</v>
      </c>
      <c r="FQ30">
        <f t="shared" si="27"/>
        <v>0.72200330240557509</v>
      </c>
      <c r="FR30">
        <f t="shared" si="27"/>
        <v>0.87295942586968223</v>
      </c>
      <c r="FS30">
        <f t="shared" si="27"/>
        <v>0.25794312095503358</v>
      </c>
      <c r="FT30">
        <f t="shared" si="27"/>
        <v>0.20556682972827933</v>
      </c>
      <c r="FU30">
        <f t="shared" si="27"/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5"/>
        <v>0.96735870459887785</v>
      </c>
      <c r="T31">
        <f t="shared" si="23"/>
        <v>0.26763105638336526</v>
      </c>
      <c r="U31">
        <f t="shared" si="23"/>
        <v>0.89235140637041011</v>
      </c>
      <c r="V31">
        <f t="shared" si="23"/>
        <v>0.12835680628495716</v>
      </c>
      <c r="W31">
        <f t="shared" si="23"/>
        <v>0.53503282811778519</v>
      </c>
      <c r="X31">
        <f t="shared" si="23"/>
        <v>0.88718819248721958</v>
      </c>
      <c r="Y31">
        <f t="shared" si="23"/>
        <v>0.54463065063850191</v>
      </c>
      <c r="Z31">
        <f t="shared" si="23"/>
        <v>0.74438014133734676</v>
      </c>
      <c r="AA31">
        <f t="shared" si="23"/>
        <v>0.12073088821193889</v>
      </c>
      <c r="AB31">
        <f t="shared" si="23"/>
        <v>0.87901243136252494</v>
      </c>
      <c r="BM31">
        <f t="shared" si="26"/>
        <v>7.2990732922607341E-7</v>
      </c>
      <c r="BN31">
        <f t="shared" si="24"/>
        <v>3.9173763867796045E-6</v>
      </c>
      <c r="BO31">
        <f t="shared" si="24"/>
        <v>2.6091826238598999E-6</v>
      </c>
      <c r="BP31">
        <f t="shared" si="24"/>
        <v>3.2706426920463191E-6</v>
      </c>
      <c r="BQ31">
        <f t="shared" si="24"/>
        <v>7.4344329715825073E-7</v>
      </c>
      <c r="BR31">
        <f t="shared" si="24"/>
        <v>9.6788368480747715E-8</v>
      </c>
      <c r="BS31">
        <f t="shared" si="24"/>
        <v>2.1428592467109018E-7</v>
      </c>
      <c r="BT31">
        <f t="shared" si="24"/>
        <v>3.7552606351355691E-7</v>
      </c>
      <c r="BU31">
        <f t="shared" si="24"/>
        <v>7.2879736842218435E-8</v>
      </c>
      <c r="BV31">
        <f t="shared" si="24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5"/>
        <v>0.99765136219073813</v>
      </c>
      <c r="T32">
        <f t="shared" si="23"/>
        <v>0.58921387553817084</v>
      </c>
      <c r="U32">
        <f t="shared" si="23"/>
        <v>0.72170079314668167</v>
      </c>
      <c r="V32">
        <f t="shared" si="23"/>
        <v>0.12054622451284835</v>
      </c>
      <c r="W32">
        <f t="shared" si="23"/>
        <v>0.15152941548244048</v>
      </c>
      <c r="X32">
        <f t="shared" si="23"/>
        <v>0.53435283154988689</v>
      </c>
      <c r="Y32">
        <f t="shared" si="23"/>
        <v>0.23510897140909703</v>
      </c>
      <c r="Z32">
        <f t="shared" si="23"/>
        <v>0.14491245034481626</v>
      </c>
      <c r="AA32">
        <f t="shared" si="23"/>
        <v>0.24023713729291485</v>
      </c>
      <c r="AB32">
        <f t="shared" si="23"/>
        <v>0.63220871593781336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7.6289835803227493E-7</v>
      </c>
      <c r="BN32">
        <f t="shared" si="24"/>
        <v>2.7340189388058925E-7</v>
      </c>
      <c r="BO32">
        <f t="shared" si="24"/>
        <v>2.2061730277782524E-6</v>
      </c>
      <c r="BP32">
        <f t="shared" si="24"/>
        <v>1.8796063992228914E-6</v>
      </c>
      <c r="BQ32">
        <f t="shared" si="24"/>
        <v>5.1641028055717346E-8</v>
      </c>
      <c r="BR32">
        <f t="shared" si="24"/>
        <v>4.8810445273254756E-6</v>
      </c>
      <c r="BS32">
        <f t="shared" si="24"/>
        <v>1.8268239308274081E-6</v>
      </c>
      <c r="BT32">
        <f t="shared" si="24"/>
        <v>2.9659635662510667E-6</v>
      </c>
      <c r="BU32">
        <f t="shared" si="24"/>
        <v>3.8633142724492883E-6</v>
      </c>
      <c r="BV32">
        <f t="shared" si="24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5.8831268322970557E-4</v>
      </c>
      <c r="BH33">
        <f t="shared" si="29"/>
        <v>6.9372137452950442E-5</v>
      </c>
      <c r="BI33">
        <f t="shared" si="29"/>
        <v>1.0908677798940011E-4</v>
      </c>
      <c r="BJ33">
        <f t="shared" si="29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1.0373316615962618E-9</v>
      </c>
      <c r="BH34">
        <f t="shared" si="29"/>
        <v>2.3113966030969627E-12</v>
      </c>
      <c r="BI34">
        <f t="shared" si="29"/>
        <v>1.7874719771574817E-11</v>
      </c>
      <c r="BJ34">
        <f t="shared" si="29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0.63927787027922356</v>
      </c>
      <c r="FA34">
        <v>1.0506959713388708</v>
      </c>
      <c r="FB34">
        <v>-0.35125968460359208</v>
      </c>
      <c r="FC34">
        <v>7.7170609463960593E-2</v>
      </c>
      <c r="FD34">
        <v>-1.0942058410361835</v>
      </c>
      <c r="FE34">
        <v>0.98930225040334219</v>
      </c>
      <c r="FF34">
        <v>1.3955576624192627</v>
      </c>
      <c r="FG34">
        <v>1.5582584637672789</v>
      </c>
      <c r="FH34">
        <v>1.33164851576276</v>
      </c>
      <c r="FI34">
        <v>0.96680471275107593</v>
      </c>
      <c r="FL34">
        <f t="shared" ref="FL34:FU43" si="30">EN34-($EU$10*EZ34)</f>
        <v>9.3667362322471595E-2</v>
      </c>
      <c r="FM34">
        <f t="shared" si="30"/>
        <v>0.5323398858432361</v>
      </c>
      <c r="FN34">
        <f t="shared" si="30"/>
        <v>6.6104082203067405E-2</v>
      </c>
      <c r="FO34">
        <f t="shared" si="30"/>
        <v>0.6868479606005633</v>
      </c>
      <c r="FP34">
        <f t="shared" si="30"/>
        <v>0.73647450778298329</v>
      </c>
      <c r="FQ34">
        <f t="shared" si="30"/>
        <v>0.49430692628526945</v>
      </c>
      <c r="FR34">
        <f t="shared" si="30"/>
        <v>0.80823565496493688</v>
      </c>
      <c r="FS34">
        <f t="shared" si="30"/>
        <v>0.49771536065972527</v>
      </c>
      <c r="FT34">
        <f t="shared" si="30"/>
        <v>0.14357931927962184</v>
      </c>
      <c r="FU34">
        <f t="shared" si="30"/>
        <v>0.30097318699877157</v>
      </c>
    </row>
    <row r="35" spans="1:177">
      <c r="A35">
        <v>34</v>
      </c>
      <c r="BG35">
        <f t="shared" si="29"/>
        <v>7.8791554983941746E-8</v>
      </c>
      <c r="BH35">
        <f t="shared" si="29"/>
        <v>4.1202475119092554E-10</v>
      </c>
      <c r="BI35">
        <f t="shared" si="29"/>
        <v>3.1023138530960541E-9</v>
      </c>
      <c r="BJ35">
        <f t="shared" si="29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0.40717461756704659</v>
      </c>
      <c r="FA35">
        <v>0.67479534637028926</v>
      </c>
      <c r="FB35">
        <v>-0.26580745093798408</v>
      </c>
      <c r="FC35">
        <v>4.980613581163712E-2</v>
      </c>
      <c r="FD35">
        <v>-0.67196252723512528</v>
      </c>
      <c r="FE35">
        <v>0.67639511701797628</v>
      </c>
      <c r="FF35">
        <v>0.92421608437772174</v>
      </c>
      <c r="FG35">
        <v>1.0593126190534397</v>
      </c>
      <c r="FH35">
        <v>0.8706099726451958</v>
      </c>
      <c r="FI35">
        <v>0.68141572631727543</v>
      </c>
      <c r="FL35">
        <f t="shared" si="30"/>
        <v>0.18946133101024362</v>
      </c>
      <c r="FM35">
        <f t="shared" si="30"/>
        <v>0.27392584957025157</v>
      </c>
      <c r="FN35">
        <f t="shared" si="30"/>
        <v>0.85012457444072564</v>
      </c>
      <c r="FO35">
        <f t="shared" si="30"/>
        <v>0.12492687829665926</v>
      </c>
      <c r="FP35">
        <f t="shared" si="30"/>
        <v>1.9306095297034764E-2</v>
      </c>
      <c r="FQ35">
        <f t="shared" si="30"/>
        <v>0.79339674898027812</v>
      </c>
      <c r="FR35">
        <f t="shared" si="30"/>
        <v>0.4588713272221942</v>
      </c>
      <c r="FS35">
        <f t="shared" si="30"/>
        <v>0.17154577342675961</v>
      </c>
      <c r="FT35">
        <f t="shared" si="30"/>
        <v>0.95802734893088681</v>
      </c>
      <c r="FU35">
        <f t="shared" si="30"/>
        <v>0.32784378293700311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1">EO34</f>
        <v>0.53339058181457499</v>
      </c>
      <c r="U36">
        <f t="shared" si="31"/>
        <v>6.5752822518463816E-2</v>
      </c>
      <c r="V36">
        <f t="shared" si="31"/>
        <v>0.6869251312100273</v>
      </c>
      <c r="W36">
        <f t="shared" si="31"/>
        <v>0.73538030194194715</v>
      </c>
      <c r="X36">
        <f t="shared" si="31"/>
        <v>0.49529622853567279</v>
      </c>
      <c r="Y36">
        <f t="shared" si="31"/>
        <v>0.80963121262735616</v>
      </c>
      <c r="Z36">
        <f t="shared" si="31"/>
        <v>0.49927361912349255</v>
      </c>
      <c r="AA36">
        <f t="shared" si="31"/>
        <v>0.14491096779538459</v>
      </c>
      <c r="AB36">
        <f t="shared" si="31"/>
        <v>0.30193999171152264</v>
      </c>
      <c r="BG36">
        <f t="shared" si="29"/>
        <v>0.99941159940038837</v>
      </c>
      <c r="BH36">
        <f t="shared" si="29"/>
        <v>0.99993062742739458</v>
      </c>
      <c r="BI36">
        <f t="shared" si="29"/>
        <v>0.9998909099161406</v>
      </c>
      <c r="BJ36">
        <f t="shared" si="29"/>
        <v>0.99996059257214065</v>
      </c>
      <c r="BM36">
        <f>0.5*$BL$21*B36*B36</f>
        <v>4.446871192222482E-8</v>
      </c>
      <c r="BN36">
        <f t="shared" ref="BN36:BV45" si="32">0.5*$BL$21*C36*C36</f>
        <v>1.8025024714668984E-7</v>
      </c>
      <c r="BO36">
        <f t="shared" si="32"/>
        <v>1.9901641738215775E-6</v>
      </c>
      <c r="BP36">
        <f t="shared" si="32"/>
        <v>6.0642095522265502E-7</v>
      </c>
      <c r="BQ36">
        <f t="shared" si="32"/>
        <v>3.0836899288026671E-7</v>
      </c>
      <c r="BR36">
        <f t="shared" si="32"/>
        <v>3.7784918881049344E-6</v>
      </c>
      <c r="BS36">
        <f t="shared" si="32"/>
        <v>4.5530980385410392E-7</v>
      </c>
      <c r="BT36">
        <f t="shared" si="32"/>
        <v>1.8849212786250321E-7</v>
      </c>
      <c r="BU36">
        <f t="shared" si="32"/>
        <v>2.3155138348665508E-6</v>
      </c>
      <c r="BV36">
        <f t="shared" si="32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0.5414184600547316</v>
      </c>
      <c r="FA36">
        <v>0.86891085502308285</v>
      </c>
      <c r="FB36">
        <v>-0.33511708041542904</v>
      </c>
      <c r="FC36">
        <v>2.4260937311571362E-2</v>
      </c>
      <c r="FD36">
        <v>-0.90562020795552889</v>
      </c>
      <c r="FE36">
        <v>0.86534180969775054</v>
      </c>
      <c r="FF36">
        <v>1.2363683694954424</v>
      </c>
      <c r="FG36">
        <v>1.3438385506221633</v>
      </c>
      <c r="FH36">
        <v>1.1564117834604954</v>
      </c>
      <c r="FI36">
        <v>0.83269675081823713</v>
      </c>
      <c r="FL36">
        <f t="shared" si="30"/>
        <v>0.63035701612693606</v>
      </c>
      <c r="FM36">
        <f t="shared" si="30"/>
        <v>0.34386218122672391</v>
      </c>
      <c r="FN36">
        <f t="shared" si="30"/>
        <v>0.546364649771797</v>
      </c>
      <c r="FO36">
        <f t="shared" si="30"/>
        <v>0.33072765963847806</v>
      </c>
      <c r="FP36">
        <f t="shared" si="30"/>
        <v>0.70691783450940371</v>
      </c>
      <c r="FQ36">
        <f t="shared" si="30"/>
        <v>0.31231226116971667</v>
      </c>
      <c r="FR36">
        <f t="shared" si="30"/>
        <v>0.94993786349099796</v>
      </c>
      <c r="FS36">
        <f t="shared" si="30"/>
        <v>0.17877560266201373</v>
      </c>
      <c r="FT36">
        <f t="shared" si="30"/>
        <v>0.411391407258071</v>
      </c>
      <c r="FU36">
        <f t="shared" si="30"/>
        <v>0.38506928081640496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33">EN35</f>
        <v>0.18986850562781066</v>
      </c>
      <c r="T37">
        <f t="shared" si="31"/>
        <v>0.27460064491662184</v>
      </c>
      <c r="U37">
        <f t="shared" si="31"/>
        <v>0.84985876698978768</v>
      </c>
      <c r="V37">
        <f t="shared" si="31"/>
        <v>0.1249766844324709</v>
      </c>
      <c r="W37">
        <f t="shared" si="31"/>
        <v>1.8634132769799638E-2</v>
      </c>
      <c r="X37">
        <f t="shared" si="31"/>
        <v>0.79407314409729612</v>
      </c>
      <c r="Y37">
        <f t="shared" si="31"/>
        <v>0.45979554330657191</v>
      </c>
      <c r="Z37">
        <f t="shared" si="31"/>
        <v>0.17260508604581304</v>
      </c>
      <c r="AA37">
        <f t="shared" si="31"/>
        <v>0.95889795890353202</v>
      </c>
      <c r="AB37">
        <f t="shared" si="31"/>
        <v>0.32852519866332042</v>
      </c>
      <c r="BG37">
        <f t="shared" si="29"/>
        <v>1.1124689382926119E-10</v>
      </c>
      <c r="BH37">
        <f t="shared" si="29"/>
        <v>9.9999999999999998E-13</v>
      </c>
      <c r="BI37">
        <f t="shared" si="29"/>
        <v>3.0877568465925845E-12</v>
      </c>
      <c r="BJ37">
        <f t="shared" si="29"/>
        <v>9.9999999999999998E-13</v>
      </c>
      <c r="BM37">
        <f t="shared" ref="BM37:BM45" si="34">0.5*$BL$21*B37*B37</f>
        <v>1.4225275638424542E-6</v>
      </c>
      <c r="BN37">
        <f t="shared" si="32"/>
        <v>3.7702757094312318E-7</v>
      </c>
      <c r="BO37">
        <f t="shared" si="32"/>
        <v>5.9419762923936975E-7</v>
      </c>
      <c r="BP37">
        <f t="shared" si="32"/>
        <v>2.9542611368598713E-6</v>
      </c>
      <c r="BQ37">
        <f t="shared" si="32"/>
        <v>4.2137535128847684E-6</v>
      </c>
      <c r="BR37">
        <f t="shared" si="32"/>
        <v>6.913044701248842E-8</v>
      </c>
      <c r="BS37">
        <f t="shared" si="32"/>
        <v>4.6406177388569304E-6</v>
      </c>
      <c r="BT37">
        <f t="shared" si="32"/>
        <v>3.6905932046161684E-6</v>
      </c>
      <c r="BU37">
        <f t="shared" si="32"/>
        <v>3.9159161243207563E-7</v>
      </c>
      <c r="BV37">
        <f t="shared" si="32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0.34105168900476124</v>
      </c>
      <c r="FA37">
        <v>0.56239751148607153</v>
      </c>
      <c r="FB37">
        <v>-0.22406705891683712</v>
      </c>
      <c r="FC37">
        <v>3.6909736503726337E-2</v>
      </c>
      <c r="FD37">
        <v>-0.56214015224559732</v>
      </c>
      <c r="FE37">
        <v>0.56650830855762668</v>
      </c>
      <c r="FF37">
        <v>0.77796730481357623</v>
      </c>
      <c r="FG37">
        <v>0.88541807308752063</v>
      </c>
      <c r="FH37">
        <v>0.73098131625206619</v>
      </c>
      <c r="FI37">
        <v>0.56778953712687008</v>
      </c>
      <c r="FL37">
        <f t="shared" si="30"/>
        <v>0.34791774725874758</v>
      </c>
      <c r="FM37">
        <f t="shared" si="30"/>
        <v>0.76810672985865502</v>
      </c>
      <c r="FN37">
        <f t="shared" si="30"/>
        <v>0.98838340701311544</v>
      </c>
      <c r="FO37">
        <f t="shared" si="30"/>
        <v>0.43078696629119839</v>
      </c>
      <c r="FP37">
        <f t="shared" si="30"/>
        <v>0.41059363436717461</v>
      </c>
      <c r="FQ37">
        <f t="shared" si="30"/>
        <v>0.8753439204309833</v>
      </c>
      <c r="FR37">
        <f t="shared" si="30"/>
        <v>0.57752398178755171</v>
      </c>
      <c r="FS37">
        <f t="shared" si="30"/>
        <v>0.80565510424320053</v>
      </c>
      <c r="FT37">
        <f t="shared" si="30"/>
        <v>0.28339873513875447</v>
      </c>
      <c r="FU37">
        <f t="shared" si="30"/>
        <v>0.19884400985781758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33"/>
        <v>0.6308984345869908</v>
      </c>
      <c r="T38">
        <f t="shared" si="31"/>
        <v>0.34473109208174701</v>
      </c>
      <c r="U38">
        <f t="shared" si="31"/>
        <v>0.54602953269138155</v>
      </c>
      <c r="V38">
        <f t="shared" si="31"/>
        <v>0.33075192057578962</v>
      </c>
      <c r="W38">
        <f t="shared" si="31"/>
        <v>0.70601221430144823</v>
      </c>
      <c r="X38">
        <f t="shared" si="31"/>
        <v>0.31317760297941444</v>
      </c>
      <c r="Y38">
        <f t="shared" si="31"/>
        <v>0.95117423186049344</v>
      </c>
      <c r="Z38">
        <f t="shared" si="31"/>
        <v>0.1801194412126359</v>
      </c>
      <c r="AA38">
        <f t="shared" si="31"/>
        <v>0.41254781904153148</v>
      </c>
      <c r="AB38">
        <f t="shared" si="31"/>
        <v>0.38590197756722322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2.1617168345723014E-8</v>
      </c>
      <c r="BN38">
        <f t="shared" si="32"/>
        <v>3.6112996191470115E-6</v>
      </c>
      <c r="BO38">
        <f t="shared" si="32"/>
        <v>1.4907412528558426E-6</v>
      </c>
      <c r="BP38">
        <f t="shared" si="32"/>
        <v>4.8822944056935876E-6</v>
      </c>
      <c r="BQ38">
        <f t="shared" si="32"/>
        <v>8.0222419034998893E-7</v>
      </c>
      <c r="BR38">
        <f t="shared" si="32"/>
        <v>3.0491231093873449E-7</v>
      </c>
      <c r="BS38">
        <f t="shared" si="32"/>
        <v>4.6283746248723679E-8</v>
      </c>
      <c r="BT38">
        <f t="shared" si="32"/>
        <v>2.3873060825009089E-6</v>
      </c>
      <c r="BU38">
        <f t="shared" si="32"/>
        <v>6.6400094593642072E-9</v>
      </c>
      <c r="BV38">
        <f t="shared" si="32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0.4660628453172978</v>
      </c>
      <c r="FA38">
        <v>0.81552596526790788</v>
      </c>
      <c r="FB38">
        <v>-0.21074518564108446</v>
      </c>
      <c r="FC38">
        <v>0.14480298228692842</v>
      </c>
      <c r="FD38">
        <v>-0.82197617110546772</v>
      </c>
      <c r="FE38">
        <v>0.70115062578984499</v>
      </c>
      <c r="FF38">
        <v>0.930445018410748</v>
      </c>
      <c r="FG38">
        <v>1.1403376141753694</v>
      </c>
      <c r="FH38">
        <v>0.9283686301561509</v>
      </c>
      <c r="FI38">
        <v>0.73005013990942846</v>
      </c>
      <c r="FL38">
        <f t="shared" si="30"/>
        <v>0.24787603704121691</v>
      </c>
      <c r="FM38">
        <f t="shared" si="30"/>
        <v>0.91719901780675406</v>
      </c>
      <c r="FN38">
        <f t="shared" si="30"/>
        <v>0.40076640682331882</v>
      </c>
      <c r="FO38">
        <f t="shared" si="30"/>
        <v>0.2637614621341241</v>
      </c>
      <c r="FP38">
        <f t="shared" si="30"/>
        <v>0.53767387054406379</v>
      </c>
      <c r="FQ38">
        <f t="shared" si="30"/>
        <v>0.8803003868145397</v>
      </c>
      <c r="FR38">
        <f t="shared" si="30"/>
        <v>0.73531728191272372</v>
      </c>
      <c r="FS38">
        <f t="shared" si="30"/>
        <v>0.10093347778206835</v>
      </c>
      <c r="FT38">
        <f t="shared" si="30"/>
        <v>0.50655844290822449</v>
      </c>
      <c r="FU38">
        <f t="shared" si="30"/>
        <v>0.73947416172497826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33"/>
        <v>0.34825879894775236</v>
      </c>
      <c r="T39">
        <f t="shared" si="31"/>
        <v>0.76866912737014115</v>
      </c>
      <c r="U39">
        <f t="shared" si="31"/>
        <v>0.98815933995419858</v>
      </c>
      <c r="V39">
        <f t="shared" si="31"/>
        <v>0.43082387602770211</v>
      </c>
      <c r="W39">
        <f t="shared" si="31"/>
        <v>0.41003149421492902</v>
      </c>
      <c r="X39">
        <f t="shared" si="31"/>
        <v>0.87591042873954095</v>
      </c>
      <c r="Y39">
        <f t="shared" si="31"/>
        <v>0.57830194909236532</v>
      </c>
      <c r="Z39">
        <f t="shared" si="31"/>
        <v>0.80654052231628803</v>
      </c>
      <c r="AA39">
        <f t="shared" si="31"/>
        <v>0.28412971645500651</v>
      </c>
      <c r="AB39">
        <f t="shared" si="31"/>
        <v>0.19941179939494447</v>
      </c>
      <c r="BG39">
        <f t="shared" si="29"/>
        <v>9.9999999999999998E-13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2.3593306794395661E-6</v>
      </c>
      <c r="BN39">
        <f t="shared" si="32"/>
        <v>7.8095858258667081E-8</v>
      </c>
      <c r="BO39">
        <f t="shared" si="32"/>
        <v>5.4698416482286726E-7</v>
      </c>
      <c r="BP39">
        <f t="shared" si="32"/>
        <v>9.2804606077766439E-7</v>
      </c>
      <c r="BQ39">
        <f t="shared" si="32"/>
        <v>3.4823258383846716E-7</v>
      </c>
      <c r="BR39">
        <f t="shared" si="32"/>
        <v>2.753418798824778E-7</v>
      </c>
      <c r="BS39">
        <f t="shared" si="32"/>
        <v>1.1115460828324813E-7</v>
      </c>
      <c r="BT39">
        <f t="shared" si="32"/>
        <v>2.733389447416605E-6</v>
      </c>
      <c r="BU39">
        <f t="shared" si="32"/>
        <v>8.10555532055066E-7</v>
      </c>
      <c r="BV39">
        <f t="shared" si="32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0.6358639899905506</v>
      </c>
      <c r="FA39">
        <v>1.1079920281471318</v>
      </c>
      <c r="FB39">
        <v>-0.31917802132664236</v>
      </c>
      <c r="FC39">
        <v>0.18384081150487386</v>
      </c>
      <c r="FD39">
        <v>-1.1030754220844523</v>
      </c>
      <c r="FE39">
        <v>0.98667412772716623</v>
      </c>
      <c r="FF39">
        <v>1.3038295924467953</v>
      </c>
      <c r="FG39">
        <v>1.5939179950656337</v>
      </c>
      <c r="FH39">
        <v>1.2863762044045126</v>
      </c>
      <c r="FI39">
        <v>1.030120912882621</v>
      </c>
      <c r="FL39">
        <f t="shared" si="30"/>
        <v>0.86867327413118822</v>
      </c>
      <c r="FM39">
        <f t="shared" si="30"/>
        <v>0.11647640065429046</v>
      </c>
      <c r="FN39">
        <f t="shared" si="30"/>
        <v>0.24726545191050053</v>
      </c>
      <c r="FO39">
        <f t="shared" si="30"/>
        <v>0.23448267997170261</v>
      </c>
      <c r="FP39">
        <f t="shared" si="30"/>
        <v>0.73889756162431541</v>
      </c>
      <c r="FQ39">
        <f t="shared" si="30"/>
        <v>0.34054692947672999</v>
      </c>
      <c r="FR39">
        <f t="shared" si="30"/>
        <v>9.6026217171055972E-2</v>
      </c>
      <c r="FS39">
        <f t="shared" si="30"/>
        <v>0.96553622706064524</v>
      </c>
      <c r="FT39">
        <f t="shared" si="30"/>
        <v>0.15372050065852463</v>
      </c>
      <c r="FU39">
        <f t="shared" si="30"/>
        <v>0.61837164575656167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33"/>
        <v>0.24834209988653422</v>
      </c>
      <c r="T40">
        <f t="shared" si="31"/>
        <v>0.91801454377202196</v>
      </c>
      <c r="U40">
        <f t="shared" si="31"/>
        <v>0.40055566163767775</v>
      </c>
      <c r="V40">
        <f t="shared" si="31"/>
        <v>0.26390626511641102</v>
      </c>
      <c r="W40">
        <f t="shared" si="31"/>
        <v>0.53685189437295833</v>
      </c>
      <c r="X40">
        <f t="shared" si="31"/>
        <v>0.8810015374403295</v>
      </c>
      <c r="Y40">
        <f t="shared" si="31"/>
        <v>0.73624772693113449</v>
      </c>
      <c r="Z40">
        <f t="shared" si="31"/>
        <v>0.10207381539624372</v>
      </c>
      <c r="AA40">
        <f t="shared" si="31"/>
        <v>0.5074868115383806</v>
      </c>
      <c r="AB40">
        <f t="shared" si="31"/>
        <v>0.74020421186488772</v>
      </c>
      <c r="BG40">
        <f t="shared" si="29"/>
        <v>3.3371727014481159E-11</v>
      </c>
      <c r="BH40">
        <f t="shared" si="29"/>
        <v>9.9999999999999998E-13</v>
      </c>
      <c r="BI40">
        <f t="shared" si="29"/>
        <v>9.9999999999999998E-13</v>
      </c>
      <c r="BJ40">
        <f t="shared" si="29"/>
        <v>9.9999999999999998E-13</v>
      </c>
      <c r="BM40">
        <f t="shared" si="34"/>
        <v>2.7039209424211469E-6</v>
      </c>
      <c r="BN40">
        <f t="shared" si="32"/>
        <v>1.7361545204126038E-9</v>
      </c>
      <c r="BO40">
        <f t="shared" si="32"/>
        <v>2.4922662337141704E-6</v>
      </c>
      <c r="BP40">
        <f t="shared" si="32"/>
        <v>8.4062913124063682E-7</v>
      </c>
      <c r="BQ40">
        <f t="shared" si="32"/>
        <v>1.44104978245917E-6</v>
      </c>
      <c r="BR40">
        <f t="shared" si="32"/>
        <v>2.7217035193520704E-6</v>
      </c>
      <c r="BS40">
        <f t="shared" si="32"/>
        <v>4.9419206218584868E-6</v>
      </c>
      <c r="BT40">
        <f t="shared" si="32"/>
        <v>4.3508985213566476E-6</v>
      </c>
      <c r="BU40">
        <f t="shared" si="32"/>
        <v>4.1410676220670955E-7</v>
      </c>
      <c r="BV40">
        <f t="shared" si="32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0.37808479686040108</v>
      </c>
      <c r="FA40">
        <v>0.59469655212281025</v>
      </c>
      <c r="FB40">
        <v>-0.28771877688350789</v>
      </c>
      <c r="FC40">
        <v>-1.3045746556194893E-2</v>
      </c>
      <c r="FD40">
        <v>-0.60143215052968024</v>
      </c>
      <c r="FE40">
        <v>0.65306963398136397</v>
      </c>
      <c r="FF40">
        <v>0.92543756962200341</v>
      </c>
      <c r="FG40">
        <v>0.99737776393738731</v>
      </c>
      <c r="FH40">
        <v>0.84245267722586603</v>
      </c>
      <c r="FI40">
        <v>0.63211009626628289</v>
      </c>
      <c r="FL40">
        <f t="shared" si="30"/>
        <v>0.30138665928504982</v>
      </c>
      <c r="FM40">
        <f t="shared" si="30"/>
        <v>0.96279699314183853</v>
      </c>
      <c r="FN40">
        <f t="shared" si="30"/>
        <v>9.6499720365795141E-2</v>
      </c>
      <c r="FO40">
        <f t="shared" si="30"/>
        <v>0.14911342018153079</v>
      </c>
      <c r="FP40">
        <f t="shared" si="30"/>
        <v>0.99477652959146701</v>
      </c>
      <c r="FQ40">
        <f t="shared" si="30"/>
        <v>0.10574012722572114</v>
      </c>
      <c r="FR40">
        <f t="shared" si="30"/>
        <v>0.31728020142548358</v>
      </c>
      <c r="FS40">
        <f t="shared" si="30"/>
        <v>0.21577519107092957</v>
      </c>
      <c r="FT40">
        <f t="shared" si="30"/>
        <v>0.89926485434127301</v>
      </c>
      <c r="FU40">
        <f t="shared" si="30"/>
        <v>0.59889247675097002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33"/>
        <v>0.86930913812117883</v>
      </c>
      <c r="T41">
        <f t="shared" si="31"/>
        <v>0.11758439268243759</v>
      </c>
      <c r="U41">
        <f t="shared" si="31"/>
        <v>0.2469462738891739</v>
      </c>
      <c r="V41">
        <f t="shared" si="31"/>
        <v>0.23466652078320749</v>
      </c>
      <c r="W41">
        <f t="shared" si="31"/>
        <v>0.73779448620223098</v>
      </c>
      <c r="X41">
        <f t="shared" si="31"/>
        <v>0.34153360360445717</v>
      </c>
      <c r="Y41">
        <f t="shared" si="31"/>
        <v>9.7330046763502764E-2</v>
      </c>
      <c r="Z41">
        <f t="shared" si="31"/>
        <v>0.96713014505571082</v>
      </c>
      <c r="AA41">
        <f t="shared" si="31"/>
        <v>0.15500687686292913</v>
      </c>
      <c r="AB41">
        <f t="shared" si="31"/>
        <v>0.61940176666944424</v>
      </c>
      <c r="BG41">
        <f t="shared" si="29"/>
        <v>7.9422290274280926E-9</v>
      </c>
      <c r="BH41">
        <f t="shared" si="29"/>
        <v>2.0637288863372492E-11</v>
      </c>
      <c r="BI41">
        <f t="shared" si="29"/>
        <v>1.8185498521137525E-10</v>
      </c>
      <c r="BJ41">
        <f t="shared" si="29"/>
        <v>3.8941407461296791E-12</v>
      </c>
      <c r="BM41">
        <f t="shared" si="34"/>
        <v>1.2265917700083071E-6</v>
      </c>
      <c r="BN41">
        <f t="shared" si="32"/>
        <v>3.1527607908828264E-6</v>
      </c>
      <c r="BO41">
        <f t="shared" si="32"/>
        <v>4.9040105503965873E-7</v>
      </c>
      <c r="BP41">
        <f t="shared" si="32"/>
        <v>3.8360953958734332E-6</v>
      </c>
      <c r="BQ41">
        <f t="shared" si="32"/>
        <v>3.8808185448611222E-6</v>
      </c>
      <c r="BR41">
        <f t="shared" si="32"/>
        <v>5.8322601195523251E-7</v>
      </c>
      <c r="BS41">
        <f t="shared" si="32"/>
        <v>5.6597561690137052E-8</v>
      </c>
      <c r="BT41">
        <f t="shared" si="32"/>
        <v>3.6073356078633733E-6</v>
      </c>
      <c r="BU41">
        <f t="shared" si="32"/>
        <v>1.4692483373977232E-6</v>
      </c>
      <c r="BV41">
        <f t="shared" si="32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0.49645928378179371</v>
      </c>
      <c r="FA41">
        <v>0.82190034821006375</v>
      </c>
      <c r="FB41">
        <v>-0.31779328361933151</v>
      </c>
      <c r="FC41">
        <v>6.0612104499049468E-2</v>
      </c>
      <c r="FD41">
        <v>-0.82302060647229691</v>
      </c>
      <c r="FE41">
        <v>0.81778260907650324</v>
      </c>
      <c r="FF41">
        <v>1.1216423901996404</v>
      </c>
      <c r="FG41">
        <v>1.2816018605609631</v>
      </c>
      <c r="FH41">
        <v>1.0581199805883625</v>
      </c>
      <c r="FI41">
        <v>0.82098643529676174</v>
      </c>
      <c r="FL41">
        <f t="shared" si="30"/>
        <v>0.19366436470628229</v>
      </c>
      <c r="FM41">
        <f t="shared" si="30"/>
        <v>0.8583164126859798</v>
      </c>
      <c r="FN41">
        <f t="shared" si="30"/>
        <v>0.69130347801245784</v>
      </c>
      <c r="FO41">
        <f t="shared" si="30"/>
        <v>0.73931607773858832</v>
      </c>
      <c r="FP41">
        <f t="shared" si="30"/>
        <v>0.9336572525423128</v>
      </c>
      <c r="FQ41">
        <f t="shared" si="30"/>
        <v>0.84857442454417642</v>
      </c>
      <c r="FR41">
        <f t="shared" si="30"/>
        <v>0.39230482959928148</v>
      </c>
      <c r="FS41">
        <f t="shared" si="30"/>
        <v>0.51093220130274142</v>
      </c>
      <c r="FT41">
        <f t="shared" si="30"/>
        <v>0.90055373709329811</v>
      </c>
      <c r="FU41">
        <f t="shared" si="30"/>
        <v>6.6959677283861929E-2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33"/>
        <v>0.30176474408191023</v>
      </c>
      <c r="T42">
        <f t="shared" si="31"/>
        <v>0.96339168969396138</v>
      </c>
      <c r="U42">
        <f t="shared" si="31"/>
        <v>9.6212001588911633E-2</v>
      </c>
      <c r="V42">
        <f t="shared" si="31"/>
        <v>0.14910037443497459</v>
      </c>
      <c r="W42">
        <f t="shared" si="31"/>
        <v>0.99417509744093735</v>
      </c>
      <c r="X42">
        <f t="shared" si="31"/>
        <v>0.1063931968597025</v>
      </c>
      <c r="Y42">
        <f t="shared" si="31"/>
        <v>0.31820563899510557</v>
      </c>
      <c r="Z42">
        <f t="shared" si="31"/>
        <v>0.21677256883486695</v>
      </c>
      <c r="AA42">
        <f t="shared" si="31"/>
        <v>0.90010730701849884</v>
      </c>
      <c r="AB42">
        <f t="shared" si="31"/>
        <v>0.59952458684723631</v>
      </c>
      <c r="BM42">
        <f t="shared" si="34"/>
        <v>3.2775135023022163E-6</v>
      </c>
      <c r="BN42">
        <f t="shared" si="32"/>
        <v>1.0570597082229282E-6</v>
      </c>
      <c r="BO42">
        <f t="shared" si="32"/>
        <v>4.5236620967769987E-6</v>
      </c>
      <c r="BP42">
        <f t="shared" si="32"/>
        <v>1.6721657216201436E-6</v>
      </c>
      <c r="BQ42">
        <f t="shared" si="32"/>
        <v>2.7103035770563123E-6</v>
      </c>
      <c r="BR42">
        <f t="shared" si="32"/>
        <v>4.7365690014928177E-8</v>
      </c>
      <c r="BS42">
        <f t="shared" si="32"/>
        <v>5.0627414344141728E-7</v>
      </c>
      <c r="BT42">
        <f t="shared" si="32"/>
        <v>7.7392194431044996E-7</v>
      </c>
      <c r="BU42">
        <f t="shared" si="32"/>
        <v>4.7324986651068953E-6</v>
      </c>
      <c r="BV42">
        <f t="shared" si="32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0.36072273237903296</v>
      </c>
      <c r="FA42">
        <v>0.60497411512035915</v>
      </c>
      <c r="FB42">
        <v>-0.2406215787101269</v>
      </c>
      <c r="FC42">
        <v>5.4632296711125794E-2</v>
      </c>
      <c r="FD42">
        <v>-0.59193150444364728</v>
      </c>
      <c r="FE42">
        <v>0.60836065424301067</v>
      </c>
      <c r="FF42">
        <v>0.81740178003326114</v>
      </c>
      <c r="FG42">
        <v>0.95554468721825891</v>
      </c>
      <c r="FH42">
        <v>0.77187478686475297</v>
      </c>
      <c r="FI42">
        <v>0.62289742148164784</v>
      </c>
      <c r="FL42">
        <f t="shared" si="30"/>
        <v>0.68015582149950815</v>
      </c>
      <c r="FM42">
        <f t="shared" si="30"/>
        <v>0.27924913517472932</v>
      </c>
      <c r="FN42">
        <f t="shared" si="30"/>
        <v>3.6682381852780881E-2</v>
      </c>
      <c r="FO42">
        <f t="shared" si="30"/>
        <v>0.40257560304461693</v>
      </c>
      <c r="FP42">
        <f t="shared" si="30"/>
        <v>0.28837892294314976</v>
      </c>
      <c r="FQ42">
        <f t="shared" si="30"/>
        <v>0.54147066262515364</v>
      </c>
      <c r="FR42">
        <f t="shared" si="30"/>
        <v>0.9720647766061159</v>
      </c>
      <c r="FS42">
        <f t="shared" si="30"/>
        <v>0.35230403741052996</v>
      </c>
      <c r="FT42">
        <f t="shared" si="30"/>
        <v>0.57172101900712025</v>
      </c>
      <c r="FU42">
        <f t="shared" si="30"/>
        <v>0.23720740975558591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33"/>
        <v>0.19416082399006407</v>
      </c>
      <c r="T43">
        <f t="shared" si="31"/>
        <v>0.85913831303418986</v>
      </c>
      <c r="U43">
        <f t="shared" si="31"/>
        <v>0.69098568472883848</v>
      </c>
      <c r="V43">
        <f t="shared" si="31"/>
        <v>0.73937668984308735</v>
      </c>
      <c r="W43">
        <f t="shared" si="31"/>
        <v>0.93283423193584047</v>
      </c>
      <c r="X43">
        <f t="shared" si="31"/>
        <v>0.84939220715325292</v>
      </c>
      <c r="Y43">
        <f t="shared" si="31"/>
        <v>0.39342647198948111</v>
      </c>
      <c r="Z43">
        <f t="shared" si="31"/>
        <v>0.51221380316330234</v>
      </c>
      <c r="AA43">
        <f t="shared" si="31"/>
        <v>0.90161185707388647</v>
      </c>
      <c r="AB43">
        <f t="shared" si="31"/>
        <v>6.7780663719158696E-2</v>
      </c>
      <c r="BM43">
        <f t="shared" si="34"/>
        <v>1.2463707337633515E-6</v>
      </c>
      <c r="BN43">
        <f t="shared" si="32"/>
        <v>1.4896257864441262E-7</v>
      </c>
      <c r="BO43">
        <f t="shared" si="32"/>
        <v>1.62215065513761E-7</v>
      </c>
      <c r="BP43">
        <f t="shared" si="32"/>
        <v>3.2525380706911539E-6</v>
      </c>
      <c r="BQ43">
        <f t="shared" si="32"/>
        <v>5.2095318947732207E-8</v>
      </c>
      <c r="BR43">
        <f t="shared" si="32"/>
        <v>4.6767035873774015E-6</v>
      </c>
      <c r="BS43">
        <f t="shared" si="32"/>
        <v>2.3495173299633567E-7</v>
      </c>
      <c r="BT43">
        <f t="shared" si="32"/>
        <v>1.3118149007550714E-6</v>
      </c>
      <c r="BU43">
        <f t="shared" si="32"/>
        <v>6.2396166171937854E-7</v>
      </c>
      <c r="BV43">
        <f t="shared" si="32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0.54406440517148025</v>
      </c>
      <c r="FA43">
        <v>0.93834885419453185</v>
      </c>
      <c r="FB43">
        <v>-0.29624540784400794</v>
      </c>
      <c r="FC43">
        <v>0.13717437361169854</v>
      </c>
      <c r="FD43">
        <v>-0.93069188167952877</v>
      </c>
      <c r="FE43">
        <v>0.86285341045877817</v>
      </c>
      <c r="FF43">
        <v>1.1462737939789631</v>
      </c>
      <c r="FG43">
        <v>1.3830522094195834</v>
      </c>
      <c r="FH43">
        <v>1.1171946884092467</v>
      </c>
      <c r="FI43">
        <v>0.89548614934955384</v>
      </c>
      <c r="FL43">
        <f t="shared" si="30"/>
        <v>0.3147327419488653</v>
      </c>
      <c r="FM43">
        <f t="shared" si="30"/>
        <v>0.91203478479528188</v>
      </c>
      <c r="FN43">
        <f t="shared" si="30"/>
        <v>0.74994225331480735</v>
      </c>
      <c r="FO43">
        <f t="shared" si="30"/>
        <v>0.31544052592142913</v>
      </c>
      <c r="FP43">
        <f t="shared" si="30"/>
        <v>1.1787535666159792E-2</v>
      </c>
      <c r="FQ43">
        <f t="shared" si="30"/>
        <v>0.57994723207057197</v>
      </c>
      <c r="FR43">
        <f t="shared" si="30"/>
        <v>0.42729855030904668</v>
      </c>
      <c r="FS43">
        <f t="shared" si="30"/>
        <v>0.77329995821651121</v>
      </c>
      <c r="FT43">
        <f t="shared" si="30"/>
        <v>0.43628260310192063</v>
      </c>
      <c r="FU43">
        <f t="shared" si="30"/>
        <v>0.13802823443659082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33"/>
        <v>0.68051654423188723</v>
      </c>
      <c r="T44">
        <f t="shared" si="31"/>
        <v>0.27985410928984966</v>
      </c>
      <c r="U44">
        <f t="shared" si="31"/>
        <v>3.6441760274070756E-2</v>
      </c>
      <c r="V44">
        <f t="shared" si="31"/>
        <v>0.40263023534132802</v>
      </c>
      <c r="W44">
        <f t="shared" si="31"/>
        <v>0.28778699143870612</v>
      </c>
      <c r="X44">
        <f t="shared" si="31"/>
        <v>0.54207902327939661</v>
      </c>
      <c r="Y44">
        <f t="shared" si="31"/>
        <v>0.97288217838614921</v>
      </c>
      <c r="Z44">
        <f t="shared" si="31"/>
        <v>0.35325958209774821</v>
      </c>
      <c r="AA44">
        <f t="shared" si="31"/>
        <v>0.57249289379398505</v>
      </c>
      <c r="AB44">
        <f t="shared" si="31"/>
        <v>0.23783030717706755</v>
      </c>
      <c r="BM44">
        <f t="shared" si="34"/>
        <v>1.0499594293697495E-7</v>
      </c>
      <c r="BN44">
        <f t="shared" si="32"/>
        <v>4.5974264779467995E-6</v>
      </c>
      <c r="BO44">
        <f t="shared" si="32"/>
        <v>8.509785149796211E-7</v>
      </c>
      <c r="BP44">
        <f t="shared" si="32"/>
        <v>4.0364847886401202E-7</v>
      </c>
      <c r="BQ44">
        <f t="shared" si="32"/>
        <v>1.2877143194269594E-6</v>
      </c>
      <c r="BR44">
        <f t="shared" si="32"/>
        <v>1.2013565937399638E-7</v>
      </c>
      <c r="BS44">
        <f t="shared" si="32"/>
        <v>4.0509658207404711E-6</v>
      </c>
      <c r="BT44">
        <f t="shared" si="32"/>
        <v>4.064519704081112E-6</v>
      </c>
      <c r="BU44">
        <f t="shared" si="32"/>
        <v>1.6387405672230553E-6</v>
      </c>
      <c r="BV44">
        <f t="shared" si="32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33"/>
        <v>0.31527680635403676</v>
      </c>
      <c r="T45">
        <f t="shared" si="31"/>
        <v>0.91297313364947641</v>
      </c>
      <c r="U45">
        <f t="shared" si="31"/>
        <v>0.74964600790696334</v>
      </c>
      <c r="V45">
        <f t="shared" si="31"/>
        <v>0.31557770029504084</v>
      </c>
      <c r="W45">
        <f t="shared" si="31"/>
        <v>1.0856843784480263E-2</v>
      </c>
      <c r="X45">
        <f t="shared" si="31"/>
        <v>0.58081008548103075</v>
      </c>
      <c r="Y45">
        <f t="shared" si="31"/>
        <v>0.42844482410302565</v>
      </c>
      <c r="Z45">
        <f t="shared" si="31"/>
        <v>0.7746830104259308</v>
      </c>
      <c r="AA45">
        <f t="shared" si="31"/>
        <v>0.43739979779032989</v>
      </c>
      <c r="AB45">
        <f t="shared" si="31"/>
        <v>0.13892372058594038</v>
      </c>
      <c r="BM45">
        <f t="shared" si="34"/>
        <v>4.5583879297377189E-7</v>
      </c>
      <c r="BN45">
        <f t="shared" si="32"/>
        <v>5.396440307838708E-7</v>
      </c>
      <c r="BO45">
        <f t="shared" si="32"/>
        <v>7.4460168145146834E-7</v>
      </c>
      <c r="BP45">
        <f t="shared" si="32"/>
        <v>1.9882532868964788E-7</v>
      </c>
      <c r="BQ45">
        <f t="shared" si="32"/>
        <v>2.7395113763125983E-6</v>
      </c>
      <c r="BR45">
        <f t="shared" si="32"/>
        <v>1.9182927427661435E-6</v>
      </c>
      <c r="BS45">
        <f t="shared" si="32"/>
        <v>1.797148651171747E-6</v>
      </c>
      <c r="BT45">
        <f t="shared" si="32"/>
        <v>2.2971091871048383E-8</v>
      </c>
      <c r="BU45">
        <f t="shared" si="32"/>
        <v>2.8281627505969155E-7</v>
      </c>
      <c r="BV45">
        <f t="shared" si="32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:FU48" si="35">EN48-($EU$10*EZ48)</f>
        <v>0.69617410498046051</v>
      </c>
      <c r="FM48">
        <f t="shared" si="35"/>
        <v>0.78452070878779345</v>
      </c>
      <c r="FN48">
        <f t="shared" si="35"/>
        <v>0.29440426379210727</v>
      </c>
      <c r="FO48">
        <f t="shared" si="35"/>
        <v>0.46947786240165729</v>
      </c>
      <c r="FP48">
        <f t="shared" si="35"/>
        <v>0.26497788420740775</v>
      </c>
      <c r="FQ48">
        <f t="shared" si="35"/>
        <v>0.8526365576757049</v>
      </c>
      <c r="FR48">
        <f t="shared" si="35"/>
        <v>0.19517575051130454</v>
      </c>
      <c r="FS48">
        <f t="shared" si="35"/>
        <v>0.80601643521789512</v>
      </c>
      <c r="FT48">
        <f t="shared" si="35"/>
        <v>2.6598324646100041E-3</v>
      </c>
      <c r="FU48">
        <f t="shared" si="35"/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36">EO52</f>
        <v>0.36034454151380291</v>
      </c>
      <c r="U49">
        <f t="shared" si="36"/>
        <v>0.20544991772321386</v>
      </c>
      <c r="V49">
        <f t="shared" si="36"/>
        <v>0.27698504317775807</v>
      </c>
      <c r="W49">
        <f t="shared" si="36"/>
        <v>0.49339276486335959</v>
      </c>
      <c r="X49">
        <f t="shared" si="36"/>
        <v>0.58445155886715128</v>
      </c>
      <c r="Y49">
        <f t="shared" si="36"/>
        <v>2.4574650748654614E-2</v>
      </c>
      <c r="Z49">
        <f t="shared" si="36"/>
        <v>0.41615076950639196</v>
      </c>
      <c r="AA49">
        <f t="shared" si="36"/>
        <v>0.35410526197576564</v>
      </c>
      <c r="AB49">
        <f t="shared" si="36"/>
        <v>0.33051925496312839</v>
      </c>
      <c r="BM49">
        <f>0.5*$BL$21*B49*B49</f>
        <v>2.8098380868386504E-7</v>
      </c>
      <c r="BN49">
        <f t="shared" ref="BN49:BV58" si="37">0.5*$BL$21*C49*C49</f>
        <v>5.5949759156418081E-8</v>
      </c>
      <c r="BO49">
        <f t="shared" si="37"/>
        <v>3.4824136800022149E-7</v>
      </c>
      <c r="BP49">
        <f t="shared" si="37"/>
        <v>2.4850849823129059E-8</v>
      </c>
      <c r="BQ49">
        <f t="shared" si="37"/>
        <v>3.840601219784541E-6</v>
      </c>
      <c r="BR49">
        <f t="shared" si="37"/>
        <v>1.8785982466895425E-6</v>
      </c>
      <c r="BS49">
        <f t="shared" si="37"/>
        <v>2.9812892488715403E-6</v>
      </c>
      <c r="BT49">
        <f t="shared" si="37"/>
        <v>1.3353408939646946E-7</v>
      </c>
      <c r="BU49">
        <f t="shared" si="37"/>
        <v>1.6266935753052608E-6</v>
      </c>
      <c r="BV49">
        <f t="shared" si="37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38">EN53</f>
        <v>0.10578256865515989</v>
      </c>
      <c r="T50">
        <f t="shared" si="36"/>
        <v>0.65988529463724888</v>
      </c>
      <c r="U50">
        <f t="shared" si="36"/>
        <v>0.5785998820340359</v>
      </c>
      <c r="V50">
        <f t="shared" si="36"/>
        <v>0.98069223932808836</v>
      </c>
      <c r="W50">
        <f t="shared" si="36"/>
        <v>0.84298475491351366</v>
      </c>
      <c r="X50">
        <f t="shared" si="36"/>
        <v>0.56204501056676737</v>
      </c>
      <c r="Y50">
        <f t="shared" si="36"/>
        <v>0.75153712225129521</v>
      </c>
      <c r="Z50">
        <f t="shared" si="36"/>
        <v>0.79737350666172357</v>
      </c>
      <c r="AA50">
        <f t="shared" si="36"/>
        <v>0.61914122589401988</v>
      </c>
      <c r="AB50">
        <f t="shared" si="36"/>
        <v>0.69336103701300456</v>
      </c>
      <c r="BM50">
        <f t="shared" ref="BM50:BM58" si="39">0.5*$BL$21*B50*B50</f>
        <v>6.4924094299396419E-7</v>
      </c>
      <c r="BN50">
        <f t="shared" si="37"/>
        <v>2.177243010392444E-6</v>
      </c>
      <c r="BO50">
        <f t="shared" si="37"/>
        <v>1.6863905317779425E-6</v>
      </c>
      <c r="BP50">
        <f t="shared" si="37"/>
        <v>4.7963255284480741E-6</v>
      </c>
      <c r="BQ50">
        <f t="shared" si="37"/>
        <v>2.5580897792260977E-6</v>
      </c>
      <c r="BR50">
        <f t="shared" si="37"/>
        <v>2.5221592545813975E-6</v>
      </c>
      <c r="BS50">
        <f t="shared" si="37"/>
        <v>2.1633750520699628E-6</v>
      </c>
      <c r="BT50">
        <f t="shared" si="37"/>
        <v>3.4272543632220695E-6</v>
      </c>
      <c r="BU50">
        <f t="shared" si="37"/>
        <v>3.1839136979682319E-8</v>
      </c>
      <c r="BV50">
        <f t="shared" si="37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38"/>
        <v>0.26390959361122945</v>
      </c>
      <c r="T51">
        <f t="shared" si="36"/>
        <v>0.58075649488885484</v>
      </c>
      <c r="U51">
        <f t="shared" si="36"/>
        <v>0.48124250940619362</v>
      </c>
      <c r="V51">
        <f t="shared" si="36"/>
        <v>3.5918728495437424E-2</v>
      </c>
      <c r="W51">
        <f t="shared" si="36"/>
        <v>0.38930796264769385</v>
      </c>
      <c r="X51">
        <f t="shared" si="36"/>
        <v>0.91831321763886553</v>
      </c>
      <c r="Y51">
        <f t="shared" si="36"/>
        <v>0.10657928293794949</v>
      </c>
      <c r="Z51">
        <f t="shared" si="36"/>
        <v>0.83150572025200686</v>
      </c>
      <c r="AA51">
        <f t="shared" si="36"/>
        <v>0.79714616693881624</v>
      </c>
      <c r="AB51">
        <f t="shared" si="36"/>
        <v>0.2199536316361077</v>
      </c>
      <c r="BM51">
        <f t="shared" si="39"/>
        <v>2.1104834346237676E-7</v>
      </c>
      <c r="BN51">
        <f t="shared" si="37"/>
        <v>1.6738891174490014E-6</v>
      </c>
      <c r="BO51">
        <f t="shared" si="37"/>
        <v>1.1579717642978518E-6</v>
      </c>
      <c r="BP51">
        <f t="shared" si="37"/>
        <v>4.5089173771328291E-6</v>
      </c>
      <c r="BQ51">
        <f t="shared" si="37"/>
        <v>3.5133573905982072E-6</v>
      </c>
      <c r="BR51">
        <f t="shared" si="37"/>
        <v>2.045878452863783E-6</v>
      </c>
      <c r="BS51">
        <f t="shared" si="37"/>
        <v>1.2414206173827636E-8</v>
      </c>
      <c r="BT51">
        <f t="shared" si="37"/>
        <v>1.3847530982629112E-6</v>
      </c>
      <c r="BU51">
        <f t="shared" si="37"/>
        <v>2.3398445185023442E-7</v>
      </c>
      <c r="BV51">
        <f t="shared" si="37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38"/>
        <v>7.0499432370947579E-2</v>
      </c>
      <c r="T52">
        <f t="shared" si="36"/>
        <v>0.97942080113177843</v>
      </c>
      <c r="U52">
        <f t="shared" si="36"/>
        <v>0.94962280692207779</v>
      </c>
      <c r="V52">
        <f t="shared" si="36"/>
        <v>2.8897390462235606E-2</v>
      </c>
      <c r="W52">
        <f t="shared" si="36"/>
        <v>0.66166439004849842</v>
      </c>
      <c r="X52">
        <f t="shared" si="36"/>
        <v>0.44810837249994195</v>
      </c>
      <c r="Y52">
        <f t="shared" si="36"/>
        <v>0.45109575170941452</v>
      </c>
      <c r="Z52">
        <f t="shared" si="36"/>
        <v>0.86197462624826482</v>
      </c>
      <c r="AA52">
        <f t="shared" si="36"/>
        <v>0.26280074522421382</v>
      </c>
      <c r="AB52">
        <f t="shared" si="36"/>
        <v>8.0590262412049363E-2</v>
      </c>
      <c r="BM52">
        <f t="shared" si="39"/>
        <v>3.8360357072092255E-7</v>
      </c>
      <c r="BN52">
        <f t="shared" si="37"/>
        <v>4.8087863413917035E-6</v>
      </c>
      <c r="BO52">
        <f t="shared" si="37"/>
        <v>6.4507752836447431E-9</v>
      </c>
      <c r="BP52">
        <f t="shared" si="37"/>
        <v>4.175295877634527E-9</v>
      </c>
      <c r="BQ52">
        <f t="shared" si="37"/>
        <v>4.4865602456319442E-6</v>
      </c>
      <c r="BR52">
        <f t="shared" si="37"/>
        <v>4.680817462774893E-6</v>
      </c>
      <c r="BS52">
        <f t="shared" si="37"/>
        <v>2.1887183533197586E-6</v>
      </c>
      <c r="BT52">
        <f t="shared" si="37"/>
        <v>5.0963982983019734E-7</v>
      </c>
      <c r="BU52">
        <f t="shared" si="37"/>
        <v>7.3507689581425457E-7</v>
      </c>
      <c r="BV52">
        <f t="shared" si="37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-3.1000066704142877</v>
      </c>
      <c r="FA52">
        <v>2.0558729937065938E-3</v>
      </c>
      <c r="FB52">
        <v>-3.2538208679736722</v>
      </c>
      <c r="FC52">
        <v>1.9900645675538034E-7</v>
      </c>
      <c r="FD52">
        <v>9.1405523929219576</v>
      </c>
      <c r="FE52">
        <v>2.7546709503174395E-10</v>
      </c>
      <c r="FF52">
        <v>1.0337717625962578E-17</v>
      </c>
      <c r="FG52">
        <v>-2.7887809464885542</v>
      </c>
      <c r="FH52">
        <v>8.2039876550931913E-11</v>
      </c>
      <c r="FI52">
        <v>1.9596888710244747E-8</v>
      </c>
      <c r="FL52">
        <f t="shared" ref="FL52:FU61" si="40">EN52-($EU$10*EZ52)</f>
        <v>0.2401585685001297</v>
      </c>
      <c r="FM52">
        <f t="shared" si="40"/>
        <v>0.36034248564080917</v>
      </c>
      <c r="FN52">
        <f t="shared" si="40"/>
        <v>0.20870373859118754</v>
      </c>
      <c r="FO52">
        <f t="shared" si="40"/>
        <v>0.27698504297875159</v>
      </c>
      <c r="FP52">
        <f t="shared" si="40"/>
        <v>0.48425221247043765</v>
      </c>
      <c r="FQ52">
        <f t="shared" si="40"/>
        <v>0.58445155886687583</v>
      </c>
      <c r="FR52">
        <f t="shared" si="40"/>
        <v>2.4574650748654614E-2</v>
      </c>
      <c r="FS52">
        <f t="shared" si="40"/>
        <v>0.4189395504528805</v>
      </c>
      <c r="FT52">
        <f t="shared" si="40"/>
        <v>0.35410526197568359</v>
      </c>
      <c r="FU52">
        <f t="shared" si="40"/>
        <v>0.33051925494353152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38"/>
        <v>0.87642469383108335</v>
      </c>
      <c r="T53">
        <f t="shared" si="36"/>
        <v>0.71527474151211257</v>
      </c>
      <c r="U53">
        <f t="shared" si="36"/>
        <v>0.838255019740199</v>
      </c>
      <c r="V53">
        <f t="shared" si="36"/>
        <v>0.94726556420382391</v>
      </c>
      <c r="W53">
        <f t="shared" si="36"/>
        <v>0.29640491829946392</v>
      </c>
      <c r="X53">
        <f t="shared" si="36"/>
        <v>0.35222968704514646</v>
      </c>
      <c r="Y53">
        <f t="shared" si="36"/>
        <v>0.28347304169185694</v>
      </c>
      <c r="Z53">
        <f t="shared" si="36"/>
        <v>0.19779740980622229</v>
      </c>
      <c r="AA53">
        <f t="shared" si="36"/>
        <v>0.54905030078837003</v>
      </c>
      <c r="AB53">
        <f t="shared" si="36"/>
        <v>0.78528818953139856</v>
      </c>
      <c r="BM53">
        <f t="shared" si="39"/>
        <v>1.2171821020975524E-6</v>
      </c>
      <c r="BN53">
        <f t="shared" si="37"/>
        <v>3.5531164850829841E-6</v>
      </c>
      <c r="BO53">
        <f t="shared" si="37"/>
        <v>7.5780344890449099E-7</v>
      </c>
      <c r="BP53">
        <f t="shared" si="37"/>
        <v>2.1889988252912574E-6</v>
      </c>
      <c r="BQ53">
        <f t="shared" si="37"/>
        <v>4.3927937796055941E-7</v>
      </c>
      <c r="BR53">
        <f t="shared" si="37"/>
        <v>4.0956893906423147E-6</v>
      </c>
      <c r="BS53">
        <f t="shared" si="37"/>
        <v>3.1904589077344685E-6</v>
      </c>
      <c r="BT53">
        <f t="shared" si="37"/>
        <v>3.5941997383594104E-6</v>
      </c>
      <c r="BU53">
        <f t="shared" si="37"/>
        <v>3.5855494668614523E-6</v>
      </c>
      <c r="BV53">
        <f t="shared" si="37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-4.483936961062474</v>
      </c>
      <c r="FA53">
        <v>3.07928008585292E-3</v>
      </c>
      <c r="FB53">
        <v>-4.8165593184282853</v>
      </c>
      <c r="FC53">
        <v>3.0026562076273514E-7</v>
      </c>
      <c r="FD53">
        <v>13.432068830878016</v>
      </c>
      <c r="FE53">
        <v>4.1582562251947394E-10</v>
      </c>
      <c r="FF53">
        <v>1.5615020015421194E-17</v>
      </c>
      <c r="FG53">
        <v>-4.1346521618612249</v>
      </c>
      <c r="FH53">
        <v>1.2385929926931087E-10</v>
      </c>
      <c r="FI53">
        <v>2.9582809321293146E-8</v>
      </c>
      <c r="FL53">
        <f t="shared" si="40"/>
        <v>0.11026650561622237</v>
      </c>
      <c r="FM53">
        <f t="shared" si="40"/>
        <v>0.65988221535716307</v>
      </c>
      <c r="FN53">
        <f t="shared" si="40"/>
        <v>0.58341644135246418</v>
      </c>
      <c r="FO53">
        <f t="shared" si="40"/>
        <v>0.98069223902782277</v>
      </c>
      <c r="FP53">
        <f t="shared" si="40"/>
        <v>0.82955268608263566</v>
      </c>
      <c r="FQ53">
        <f t="shared" si="40"/>
        <v>0.56204501056635159</v>
      </c>
      <c r="FR53">
        <f t="shared" si="40"/>
        <v>0.75153712225129521</v>
      </c>
      <c r="FS53">
        <f t="shared" si="40"/>
        <v>0.80150815882358484</v>
      </c>
      <c r="FT53">
        <f t="shared" si="40"/>
        <v>0.61914122589389597</v>
      </c>
      <c r="FU53">
        <f t="shared" si="40"/>
        <v>0.69336103698342177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38"/>
        <v>0.61295974528341457</v>
      </c>
      <c r="T54">
        <f t="shared" si="36"/>
        <v>0.7102336593799814</v>
      </c>
      <c r="U54">
        <f t="shared" si="36"/>
        <v>0.63966842236642929</v>
      </c>
      <c r="V54">
        <f t="shared" si="36"/>
        <v>0.96755542092170543</v>
      </c>
      <c r="W54">
        <f t="shared" si="36"/>
        <v>0.90506236145829355</v>
      </c>
      <c r="X54">
        <f t="shared" si="36"/>
        <v>9.5069802169840401E-2</v>
      </c>
      <c r="Y54">
        <f t="shared" si="36"/>
        <v>0.51653787876912682</v>
      </c>
      <c r="Z54">
        <f t="shared" si="36"/>
        <v>0.4178660765967166</v>
      </c>
      <c r="AA54">
        <f t="shared" si="36"/>
        <v>8.8506209962927684E-2</v>
      </c>
      <c r="AB54">
        <f t="shared" si="36"/>
        <v>0.48816669585740979</v>
      </c>
      <c r="BM54">
        <f t="shared" si="39"/>
        <v>1.7079181233112162E-6</v>
      </c>
      <c r="BN54">
        <f t="shared" si="37"/>
        <v>1.5794729695149884E-6</v>
      </c>
      <c r="BO54">
        <f t="shared" si="37"/>
        <v>4.2164958284512321E-6</v>
      </c>
      <c r="BP54">
        <f t="shared" si="37"/>
        <v>1.0040055675227339E-6</v>
      </c>
      <c r="BQ54">
        <f t="shared" si="37"/>
        <v>6.2032876217960905E-7</v>
      </c>
      <c r="BR54">
        <f t="shared" si="37"/>
        <v>4.5191336423062952E-8</v>
      </c>
      <c r="BS54">
        <f t="shared" si="37"/>
        <v>1.4342725974875778E-6</v>
      </c>
      <c r="BT54">
        <f t="shared" si="37"/>
        <v>1.1122196831814786E-6</v>
      </c>
      <c r="BU54">
        <f t="shared" si="37"/>
        <v>2.9311119441807915E-6</v>
      </c>
      <c r="BV54">
        <f t="shared" si="37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-3.5160866643539537</v>
      </c>
      <c r="FA54">
        <v>2.3049643241316734E-3</v>
      </c>
      <c r="FB54">
        <v>-3.7303084632652861</v>
      </c>
      <c r="FC54">
        <v>2.2102553390317859E-7</v>
      </c>
      <c r="FD54">
        <v>10.484664716257413</v>
      </c>
      <c r="FE54">
        <v>3.0570912217161782E-10</v>
      </c>
      <c r="FF54">
        <v>1.1455175422361452E-17</v>
      </c>
      <c r="FG54">
        <v>-3.2405747961282874</v>
      </c>
      <c r="FH54">
        <v>9.1016953305853836E-11</v>
      </c>
      <c r="FI54">
        <v>2.1743723556512197E-8</v>
      </c>
      <c r="FL54">
        <f t="shared" si="40"/>
        <v>0.26742568027558339</v>
      </c>
      <c r="FM54">
        <f t="shared" si="40"/>
        <v>0.58075418992453065</v>
      </c>
      <c r="FN54">
        <f t="shared" si="40"/>
        <v>0.48497281786945889</v>
      </c>
      <c r="FO54">
        <f t="shared" si="40"/>
        <v>3.5918728274411893E-2</v>
      </c>
      <c r="FP54">
        <f t="shared" si="40"/>
        <v>0.37882329793143643</v>
      </c>
      <c r="FQ54">
        <f t="shared" si="40"/>
        <v>0.91831321763855978</v>
      </c>
      <c r="FR54">
        <f t="shared" si="40"/>
        <v>0.10657928293794949</v>
      </c>
      <c r="FS54">
        <f t="shared" si="40"/>
        <v>0.83474629504813513</v>
      </c>
      <c r="FT54">
        <f t="shared" si="40"/>
        <v>0.7971461669387252</v>
      </c>
      <c r="FU54">
        <f t="shared" si="40"/>
        <v>0.21995363161436399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0.77217734347383438</v>
      </c>
      <c r="T55">
        <f t="shared" si="36"/>
        <v>0.65778036639443149</v>
      </c>
      <c r="U55">
        <f t="shared" si="36"/>
        <v>4.9828116909687914E-2</v>
      </c>
      <c r="V55">
        <f t="shared" si="36"/>
        <v>0.6616219998337054</v>
      </c>
      <c r="W55">
        <f t="shared" si="36"/>
        <v>0.79880647315034548</v>
      </c>
      <c r="X55">
        <f t="shared" si="36"/>
        <v>0.53558801283964108</v>
      </c>
      <c r="Y55">
        <f t="shared" si="36"/>
        <v>0.25096598745755117</v>
      </c>
      <c r="Z55">
        <f t="shared" si="36"/>
        <v>0.17609738945268072</v>
      </c>
      <c r="AA55">
        <f t="shared" si="36"/>
        <v>0.46964341589710856</v>
      </c>
      <c r="AB55">
        <f t="shared" si="36"/>
        <v>0.20411088978246661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-2.8808501618338265</v>
      </c>
      <c r="FA55">
        <v>1.9419331760652983E-3</v>
      </c>
      <c r="FB55">
        <v>-3.1304075339161339</v>
      </c>
      <c r="FC55">
        <v>1.8813124285138795E-7</v>
      </c>
      <c r="FD55">
        <v>8.6412733800091104</v>
      </c>
      <c r="FE55">
        <v>2.6043125146463007E-10</v>
      </c>
      <c r="FF55">
        <v>9.7742243184957317E-18</v>
      </c>
      <c r="FG55">
        <v>-2.6319578244314781</v>
      </c>
      <c r="FH55">
        <v>7.7563408500893757E-11</v>
      </c>
      <c r="FI55">
        <v>1.8527027630284624E-8</v>
      </c>
      <c r="FL55">
        <f t="shared" si="40"/>
        <v>7.3380282532781407E-2</v>
      </c>
      <c r="FM55">
        <f t="shared" si="40"/>
        <v>0.97941885919860239</v>
      </c>
      <c r="FN55">
        <f t="shared" si="40"/>
        <v>0.95275321445599392</v>
      </c>
      <c r="FO55">
        <f t="shared" si="40"/>
        <v>2.8897390274104363E-2</v>
      </c>
      <c r="FP55">
        <f t="shared" si="40"/>
        <v>0.65302311666848933</v>
      </c>
      <c r="FQ55">
        <f t="shared" si="40"/>
        <v>0.4481083724996815</v>
      </c>
      <c r="FR55">
        <f t="shared" si="40"/>
        <v>0.45109575170941452</v>
      </c>
      <c r="FS55">
        <f t="shared" si="40"/>
        <v>0.8646065840726963</v>
      </c>
      <c r="FT55">
        <f t="shared" si="40"/>
        <v>0.26280074522413627</v>
      </c>
      <c r="FU55">
        <f t="shared" si="40"/>
        <v>8.0590262393522336E-2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38"/>
        <v>0.16342220742388069</v>
      </c>
      <c r="T56">
        <f t="shared" si="36"/>
        <v>0.82791960518181584</v>
      </c>
      <c r="U56">
        <f t="shared" si="36"/>
        <v>0.52626098055297832</v>
      </c>
      <c r="V56">
        <f t="shared" si="36"/>
        <v>0.31926159488112482</v>
      </c>
      <c r="W56">
        <f t="shared" si="36"/>
        <v>0.84784429447386267</v>
      </c>
      <c r="X56">
        <f t="shared" si="36"/>
        <v>0.47163962581222507</v>
      </c>
      <c r="Y56">
        <f t="shared" si="36"/>
        <v>0.21765632819622915</v>
      </c>
      <c r="Z56">
        <f t="shared" si="36"/>
        <v>0.20932009550504205</v>
      </c>
      <c r="AA56">
        <f t="shared" si="36"/>
        <v>0.62397140324679001</v>
      </c>
      <c r="AB56">
        <f t="shared" si="36"/>
        <v>0.8774578880564583</v>
      </c>
      <c r="BM56">
        <f t="shared" si="39"/>
        <v>8.6590731480381097E-7</v>
      </c>
      <c r="BN56">
        <f t="shared" si="37"/>
        <v>3.1790225456300688E-6</v>
      </c>
      <c r="BO56">
        <f t="shared" si="37"/>
        <v>3.4570088140590434E-6</v>
      </c>
      <c r="BP56">
        <f t="shared" si="37"/>
        <v>3.7150012814791796E-6</v>
      </c>
      <c r="BQ56">
        <f t="shared" si="37"/>
        <v>1.9561907663025324E-7</v>
      </c>
      <c r="BR56">
        <f t="shared" si="37"/>
        <v>8.7306028985166516E-7</v>
      </c>
      <c r="BS56">
        <f t="shared" si="37"/>
        <v>1.5505145286024555E-7</v>
      </c>
      <c r="BT56">
        <f t="shared" si="37"/>
        <v>2.1907451191119966E-7</v>
      </c>
      <c r="BU56">
        <f t="shared" si="37"/>
        <v>9.1820604707760301E-7</v>
      </c>
      <c r="BV56">
        <f t="shared" si="37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-4.1945430729941284</v>
      </c>
      <c r="FA56">
        <v>2.9204764856200689E-3</v>
      </c>
      <c r="FB56">
        <v>-4.6191881788649596</v>
      </c>
      <c r="FC56">
        <v>2.8534591555744816E-7</v>
      </c>
      <c r="FD56">
        <v>12.705176572416834</v>
      </c>
      <c r="FE56">
        <v>3.9523045988498242E-10</v>
      </c>
      <c r="FF56">
        <v>1.4846106497891964E-17</v>
      </c>
      <c r="FG56">
        <v>-3.894366111020652</v>
      </c>
      <c r="FH56">
        <v>1.1773255178076557E-10</v>
      </c>
      <c r="FI56">
        <v>2.811840903118042E-8</v>
      </c>
      <c r="FL56">
        <f t="shared" si="40"/>
        <v>0.88061923690407751</v>
      </c>
      <c r="FM56">
        <f t="shared" si="40"/>
        <v>0.71527182103562692</v>
      </c>
      <c r="FN56">
        <f t="shared" si="40"/>
        <v>0.84287420791906398</v>
      </c>
      <c r="FO56">
        <f t="shared" si="40"/>
        <v>0.94726556391847794</v>
      </c>
      <c r="FP56">
        <f t="shared" si="40"/>
        <v>0.28369974172704709</v>
      </c>
      <c r="FQ56">
        <f t="shared" si="40"/>
        <v>0.35222968704475122</v>
      </c>
      <c r="FR56">
        <f t="shared" si="40"/>
        <v>0.28347304169185694</v>
      </c>
      <c r="FS56">
        <f t="shared" si="40"/>
        <v>0.20169177591724294</v>
      </c>
      <c r="FT56">
        <f t="shared" si="40"/>
        <v>0.54905030078825234</v>
      </c>
      <c r="FU56">
        <f t="shared" si="40"/>
        <v>0.78528818950328017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38"/>
        <v>0.57038470794811125</v>
      </c>
      <c r="T57">
        <f t="shared" si="36"/>
        <v>7.9798667883220098E-2</v>
      </c>
      <c r="U57">
        <f t="shared" si="36"/>
        <v>0.21632588927367635</v>
      </c>
      <c r="V57">
        <f t="shared" si="36"/>
        <v>0.38342584571576666</v>
      </c>
      <c r="W57">
        <f t="shared" si="36"/>
        <v>0.84682341333497058</v>
      </c>
      <c r="X57">
        <f t="shared" si="36"/>
        <v>0.76565161061422593</v>
      </c>
      <c r="Y57">
        <f t="shared" si="36"/>
        <v>0.18729908954158336</v>
      </c>
      <c r="Z57">
        <f t="shared" si="36"/>
        <v>0.42853379028440752</v>
      </c>
      <c r="AA57">
        <f t="shared" si="36"/>
        <v>0.87028464208788092</v>
      </c>
      <c r="AB57">
        <f t="shared" si="36"/>
        <v>0.75982087483603911</v>
      </c>
      <c r="BM57">
        <f t="shared" si="39"/>
        <v>6.2695268279462816E-7</v>
      </c>
      <c r="BN57">
        <f t="shared" si="37"/>
        <v>1.9166792880077487E-6</v>
      </c>
      <c r="BO57">
        <f t="shared" si="37"/>
        <v>3.1772100573262354E-6</v>
      </c>
      <c r="BP57">
        <f t="shared" si="37"/>
        <v>3.453211584520107E-7</v>
      </c>
      <c r="BQ57">
        <f t="shared" si="37"/>
        <v>1.5072811639789981E-6</v>
      </c>
      <c r="BR57">
        <f t="shared" si="37"/>
        <v>3.9166746010009204E-8</v>
      </c>
      <c r="BS57">
        <f t="shared" si="37"/>
        <v>1.1028246904775225E-6</v>
      </c>
      <c r="BT57">
        <f t="shared" si="37"/>
        <v>1.9467015603488413E-6</v>
      </c>
      <c r="BU57">
        <f t="shared" si="37"/>
        <v>3.7869767912701553E-6</v>
      </c>
      <c r="BV57">
        <f t="shared" si="37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-4.4893403629319515</v>
      </c>
      <c r="FA57">
        <v>2.9477236213888165E-3</v>
      </c>
      <c r="FB57">
        <v>-4.7200016602272212</v>
      </c>
      <c r="FC57">
        <v>2.84161296093235E-7</v>
      </c>
      <c r="FD57">
        <v>13.248350591746803</v>
      </c>
      <c r="FE57">
        <v>3.9322200287064013E-10</v>
      </c>
      <c r="FF57">
        <v>1.4749289363343897E-17</v>
      </c>
      <c r="FG57">
        <v>-4.0419566048531239</v>
      </c>
      <c r="FH57">
        <v>1.1709679113283316E-10</v>
      </c>
      <c r="FI57">
        <v>2.7972492041755242E-8</v>
      </c>
      <c r="FL57">
        <f t="shared" si="40"/>
        <v>0.61744908564634648</v>
      </c>
      <c r="FM57">
        <f t="shared" si="40"/>
        <v>0.71023071165635998</v>
      </c>
      <c r="FN57">
        <f t="shared" si="40"/>
        <v>0.64438842402665653</v>
      </c>
      <c r="FO57">
        <f t="shared" si="40"/>
        <v>0.96755542063754418</v>
      </c>
      <c r="FP57">
        <f t="shared" si="40"/>
        <v>0.89181401086654677</v>
      </c>
      <c r="FQ57">
        <f t="shared" si="40"/>
        <v>9.5069802169447173E-2</v>
      </c>
      <c r="FR57">
        <f t="shared" si="40"/>
        <v>0.51653787876912682</v>
      </c>
      <c r="FS57">
        <f t="shared" si="40"/>
        <v>0.42190803320156972</v>
      </c>
      <c r="FT57">
        <f t="shared" si="40"/>
        <v>8.8506209962810584E-2</v>
      </c>
      <c r="FU57">
        <f t="shared" si="40"/>
        <v>0.48816669582943728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38"/>
        <v>0.31933173461976128</v>
      </c>
      <c r="T58">
        <f t="shared" si="36"/>
        <v>0.8326249713099998</v>
      </c>
      <c r="U58">
        <f t="shared" si="36"/>
        <v>0.91192983735151967</v>
      </c>
      <c r="V58">
        <f t="shared" si="36"/>
        <v>0.55236747892050975</v>
      </c>
      <c r="W58">
        <f t="shared" si="36"/>
        <v>0.89830713576888654</v>
      </c>
      <c r="X58">
        <f t="shared" si="36"/>
        <v>0.38408248668253275</v>
      </c>
      <c r="Y58">
        <f t="shared" si="36"/>
        <v>0.8030999860316419</v>
      </c>
      <c r="Z58">
        <f t="shared" si="36"/>
        <v>0.39000124500429556</v>
      </c>
      <c r="AA58">
        <f t="shared" si="36"/>
        <v>0.30175467585363602</v>
      </c>
      <c r="AB58">
        <f t="shared" si="36"/>
        <v>0.8605360309737744</v>
      </c>
      <c r="BM58">
        <f t="shared" si="39"/>
        <v>5.4621488950690736E-7</v>
      </c>
      <c r="BN58">
        <f t="shared" si="37"/>
        <v>2.4037476382387453E-6</v>
      </c>
      <c r="BO58">
        <f t="shared" si="37"/>
        <v>2.4189800034956283E-7</v>
      </c>
      <c r="BP58">
        <f t="shared" si="37"/>
        <v>3.2473951978214883E-8</v>
      </c>
      <c r="BQ58">
        <f t="shared" si="37"/>
        <v>3.083387703087509E-6</v>
      </c>
      <c r="BR58">
        <f t="shared" si="37"/>
        <v>1.1915336147217044E-6</v>
      </c>
      <c r="BS58">
        <f t="shared" si="37"/>
        <v>2.0830627663895119E-7</v>
      </c>
      <c r="BT58">
        <f t="shared" si="37"/>
        <v>3.8496617265625011E-6</v>
      </c>
      <c r="BU58">
        <f t="shared" si="37"/>
        <v>2.8866388091830193E-6</v>
      </c>
      <c r="BV58">
        <f t="shared" si="37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-4.4505798995870194</v>
      </c>
      <c r="FA58">
        <v>2.9740116911963531E-3</v>
      </c>
      <c r="FB58">
        <v>-4.8587211023547319</v>
      </c>
      <c r="FC58">
        <v>2.8646484767004975E-7</v>
      </c>
      <c r="FD58">
        <v>13.422030632148761</v>
      </c>
      <c r="FE58">
        <v>3.9637168969124447E-10</v>
      </c>
      <c r="FF58">
        <v>1.4862959017623358E-17</v>
      </c>
      <c r="FG58">
        <v>-4.1157039570718812</v>
      </c>
      <c r="FH58">
        <v>1.1802760818871587E-10</v>
      </c>
      <c r="FI58">
        <v>2.8194428759044649E-8</v>
      </c>
      <c r="FL58">
        <f t="shared" si="40"/>
        <v>0.77662792337342135</v>
      </c>
      <c r="FM58">
        <f t="shared" si="40"/>
        <v>0.65777739238274024</v>
      </c>
      <c r="FN58">
        <f t="shared" si="40"/>
        <v>5.4686838012042646E-2</v>
      </c>
      <c r="FO58">
        <f t="shared" si="40"/>
        <v>0.66162199954724055</v>
      </c>
      <c r="FP58">
        <f t="shared" si="40"/>
        <v>0.78538444251819672</v>
      </c>
      <c r="FQ58">
        <f t="shared" si="40"/>
        <v>0.53558801283924473</v>
      </c>
      <c r="FR58">
        <f t="shared" si="40"/>
        <v>0.25096598745755117</v>
      </c>
      <c r="FS58">
        <f t="shared" si="40"/>
        <v>0.18021309340975261</v>
      </c>
      <c r="FT58">
        <f t="shared" si="40"/>
        <v>0.46964341589699055</v>
      </c>
      <c r="FU58">
        <f t="shared" si="40"/>
        <v>0.20411088975427219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-3.7679508752048845</v>
      </c>
      <c r="FA59">
        <v>2.4888220733551188E-3</v>
      </c>
      <c r="FB59">
        <v>-3.9149968333687051</v>
      </c>
      <c r="FC59">
        <v>2.4145857794250194E-7</v>
      </c>
      <c r="FD59">
        <v>11.008417903700593</v>
      </c>
      <c r="FE59">
        <v>3.3430471013886384E-10</v>
      </c>
      <c r="FF59">
        <v>1.2552333551563793E-17</v>
      </c>
      <c r="FG59">
        <v>-3.3279592828776074</v>
      </c>
      <c r="FH59">
        <v>9.957388827604402E-11</v>
      </c>
      <c r="FI59">
        <v>2.3784794068026478E-8</v>
      </c>
      <c r="FL59">
        <f t="shared" si="40"/>
        <v>0.16719015829908557</v>
      </c>
      <c r="FM59">
        <f t="shared" si="40"/>
        <v>0.82791711635974252</v>
      </c>
      <c r="FN59">
        <f t="shared" si="40"/>
        <v>0.53017597738634703</v>
      </c>
      <c r="FO59">
        <f t="shared" si="40"/>
        <v>0.31926159463966625</v>
      </c>
      <c r="FP59">
        <f t="shared" si="40"/>
        <v>0.83683587657016212</v>
      </c>
      <c r="FQ59">
        <f t="shared" si="40"/>
        <v>0.47163962581189078</v>
      </c>
      <c r="FR59">
        <f t="shared" si="40"/>
        <v>0.21765632819622915</v>
      </c>
      <c r="FS59">
        <f t="shared" si="40"/>
        <v>0.21264805478791965</v>
      </c>
      <c r="FT59">
        <f t="shared" si="40"/>
        <v>0.62397140324669043</v>
      </c>
      <c r="FU59">
        <f t="shared" si="40"/>
        <v>0.87745788803267355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-3.7370157728686033</v>
      </c>
      <c r="FA60">
        <v>2.5889166511325148E-3</v>
      </c>
      <c r="FB60">
        <v>-4.0518696531239282</v>
      </c>
      <c r="FC60">
        <v>2.5123518402946978E-7</v>
      </c>
      <c r="FD60">
        <v>11.392366938993305</v>
      </c>
      <c r="FE60">
        <v>3.4773851395915004E-10</v>
      </c>
      <c r="FF60">
        <v>1.304102945574652E-17</v>
      </c>
      <c r="FG60">
        <v>-3.60607070607151</v>
      </c>
      <c r="FH60">
        <v>1.0355000066831904E-10</v>
      </c>
      <c r="FI60">
        <v>2.4733130867474899E-8</v>
      </c>
      <c r="FL60">
        <f t="shared" si="40"/>
        <v>0.5741217237209798</v>
      </c>
      <c r="FM60">
        <f t="shared" si="40"/>
        <v>7.979607896656897E-2</v>
      </c>
      <c r="FN60">
        <f t="shared" si="40"/>
        <v>0.22037775892680028</v>
      </c>
      <c r="FO60">
        <f t="shared" si="40"/>
        <v>0.38342584546453146</v>
      </c>
      <c r="FP60">
        <f t="shared" si="40"/>
        <v>0.83543104639597732</v>
      </c>
      <c r="FQ60">
        <f t="shared" si="40"/>
        <v>0.76565161061387821</v>
      </c>
      <c r="FR60">
        <f t="shared" si="40"/>
        <v>0.18729908954158336</v>
      </c>
      <c r="FS60">
        <f t="shared" si="40"/>
        <v>0.43213986099047902</v>
      </c>
      <c r="FT60">
        <f t="shared" si="40"/>
        <v>0.87028464208777734</v>
      </c>
      <c r="FU60">
        <f t="shared" si="40"/>
        <v>0.759820874811306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-2.9231234979109422</v>
      </c>
      <c r="FA61">
        <v>1.9564685602333235E-3</v>
      </c>
      <c r="FB61">
        <v>-3.0948113544385905</v>
      </c>
      <c r="FC61">
        <v>1.9035194845547162E-7</v>
      </c>
      <c r="FD61">
        <v>8.6073991657163678</v>
      </c>
      <c r="FE61">
        <v>2.6360700433680679E-10</v>
      </c>
      <c r="FF61">
        <v>9.9018788602981763E-18</v>
      </c>
      <c r="FG61">
        <v>-2.5914209913768076</v>
      </c>
      <c r="FH61">
        <v>7.8523368696426373E-11</v>
      </c>
      <c r="FI61">
        <v>1.8755662072003995E-8</v>
      </c>
      <c r="FL61">
        <f t="shared" si="40"/>
        <v>0.32225485811767224</v>
      </c>
      <c r="FM61">
        <f t="shared" si="40"/>
        <v>0.83262301484143952</v>
      </c>
      <c r="FN61">
        <f t="shared" si="40"/>
        <v>0.91502464870595823</v>
      </c>
      <c r="FO61">
        <f t="shared" si="40"/>
        <v>0.55236747873015779</v>
      </c>
      <c r="FP61">
        <f t="shared" si="40"/>
        <v>0.88969973660317014</v>
      </c>
      <c r="FQ61">
        <f t="shared" si="40"/>
        <v>0.38408248668226913</v>
      </c>
      <c r="FR61">
        <f t="shared" si="40"/>
        <v>0.8030999860316419</v>
      </c>
      <c r="FS61">
        <f t="shared" si="40"/>
        <v>0.39259266599567239</v>
      </c>
      <c r="FT61">
        <f t="shared" si="40"/>
        <v>0.30175467585355747</v>
      </c>
      <c r="FU61">
        <f t="shared" si="40"/>
        <v>0.86053603095501874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U61"/>
  <sheetViews>
    <sheetView topLeftCell="EJ1" workbookViewId="0">
      <selection activeCell="EX59" sqref="EX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20.276084547317375</v>
      </c>
      <c r="EN2" t="s">
        <v>10</v>
      </c>
    </row>
    <row r="3" spans="1:177">
      <c r="A3">
        <v>2</v>
      </c>
      <c r="C3" t="s">
        <v>83</v>
      </c>
      <c r="E3" t="s">
        <v>85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20.276084547317375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2.1984754789246863</v>
      </c>
      <c r="O7">
        <v>3.0693836546253368</v>
      </c>
      <c r="P7">
        <v>2.5338482963995506</v>
      </c>
      <c r="Q7">
        <v>3.7536857386381128</v>
      </c>
      <c r="S7">
        <f>N7+$M23</f>
        <v>2.9908867566164328</v>
      </c>
      <c r="T7">
        <f t="shared" ref="T7:V16" si="0">O7+$M23</f>
        <v>3.8617949323170833</v>
      </c>
      <c r="U7">
        <f t="shared" si="0"/>
        <v>3.326259574091297</v>
      </c>
      <c r="V7">
        <f t="shared" si="0"/>
        <v>4.5460970163298597</v>
      </c>
      <c r="X7">
        <f xml:space="preserve"> IF(S7&gt;0,S7,0)</f>
        <v>2.9908867566164328</v>
      </c>
      <c r="Y7">
        <f t="shared" ref="Y7:AA16" si="1" xml:space="preserve"> IF(T7&gt;0,T7,0)</f>
        <v>3.8617949323170833</v>
      </c>
      <c r="Z7">
        <f t="shared" si="1"/>
        <v>3.326259574091297</v>
      </c>
      <c r="AA7">
        <f t="shared" si="1"/>
        <v>4.5460970163298597</v>
      </c>
      <c r="AC7">
        <f t="array" ref="AC7:AF16">MMULT(B36:K45,X7:AA16)</f>
        <v>9.215102039549139</v>
      </c>
      <c r="AD7">
        <v>12.033606612788926</v>
      </c>
      <c r="AE7">
        <v>10.791340289206243</v>
      </c>
      <c r="AF7">
        <v>12.647481188517446</v>
      </c>
      <c r="AH7">
        <f>AC7+$M36</f>
        <v>9.554417787254371</v>
      </c>
      <c r="AI7">
        <f t="shared" ref="AI7:AK16" si="2">AD7+$M36</f>
        <v>12.372922360494158</v>
      </c>
      <c r="AJ7">
        <f t="shared" si="2"/>
        <v>11.130656036911475</v>
      </c>
      <c r="AK7">
        <f t="shared" si="2"/>
        <v>12.986796936222678</v>
      </c>
      <c r="AM7">
        <f xml:space="preserve"> IF(AH7&gt;0,AH7,0)</f>
        <v>9.554417787254371</v>
      </c>
      <c r="AN7">
        <f t="shared" ref="AN7:AP16" si="3" xml:space="preserve"> IF(AI7&gt;0,AI7,0)</f>
        <v>12.372922360494158</v>
      </c>
      <c r="AO7">
        <f t="shared" si="3"/>
        <v>11.130656036911475</v>
      </c>
      <c r="AP7">
        <f t="shared" si="3"/>
        <v>12.986796936222678</v>
      </c>
      <c r="AR7">
        <f t="array" ref="AR7:AU16">MMULT(B49:K58,AM7:AP16)</f>
        <v>50.374724373540076</v>
      </c>
      <c r="AS7">
        <v>64.000953470578509</v>
      </c>
      <c r="AT7">
        <v>58.966619195070649</v>
      </c>
      <c r="AU7">
        <v>68.968404714223055</v>
      </c>
      <c r="AW7">
        <f>AR7+$M49</f>
        <v>51.070898478520533</v>
      </c>
      <c r="AX7">
        <f t="shared" ref="AX7:AZ16" si="4">AS7+$M49</f>
        <v>64.697127575558966</v>
      </c>
      <c r="AY7">
        <f t="shared" si="4"/>
        <v>59.662793300051106</v>
      </c>
      <c r="AZ7">
        <f t="shared" si="4"/>
        <v>69.664578819203513</v>
      </c>
      <c r="BB7">
        <f>EXP(AW7-AW$20)</f>
        <v>6.0151969738054054E-14</v>
      </c>
      <c r="BC7">
        <f t="shared" ref="BC7:BE16" si="5">EXP(AX7-AX$20)</f>
        <v>8.4814710762212238E-18</v>
      </c>
      <c r="BD7">
        <f t="shared" si="5"/>
        <v>3.9799827543312765E-16</v>
      </c>
      <c r="BE7">
        <f t="shared" si="5"/>
        <v>9.974686007982239E-19</v>
      </c>
      <c r="BG7">
        <f>BB7/BB$20</f>
        <v>6.0007783797248241E-14</v>
      </c>
      <c r="BH7">
        <f t="shared" ref="BH7:BJ16" si="6">BC7/BC$20</f>
        <v>8.477941005170723E-18</v>
      </c>
      <c r="BI7">
        <f t="shared" si="6"/>
        <v>3.9777419061347665E-16</v>
      </c>
      <c r="BJ7">
        <f t="shared" si="6"/>
        <v>9.9720062976547624E-19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6.0007783797248241E-14</v>
      </c>
      <c r="BZ7">
        <f>$BH$7-$BM$7</f>
        <v>-1</v>
      </c>
      <c r="CA7">
        <f>$BI$7-$BN$7</f>
        <v>3.9777419061347665E-16</v>
      </c>
      <c r="CB7">
        <f>$BJ$7-$BO$7</f>
        <v>9.9720062976547624E-19</v>
      </c>
      <c r="CD7">
        <f t="array" ref="CD7:CM16">(1/4)*(MMULT($AM$7:$AP$16,$BY$23:$CH$26))</f>
        <v>-3.0932305901233952</v>
      </c>
      <c r="CE7">
        <v>9.4510012897740681E-3</v>
      </c>
      <c r="CF7">
        <v>-3.2466992163956756</v>
      </c>
      <c r="CG7">
        <v>8.3392368248049078E-7</v>
      </c>
      <c r="CH7">
        <v>9.113141897914149</v>
      </c>
      <c r="CI7">
        <v>1.1616333318044596E-9</v>
      </c>
      <c r="CJ7">
        <v>4.4364652154987648E-17</v>
      </c>
      <c r="CK7">
        <v>-2.782664009217855</v>
      </c>
      <c r="CL7">
        <v>3.4593412099853197E-10</v>
      </c>
      <c r="CM7">
        <v>8.1101753325232367E-8</v>
      </c>
      <c r="CO7">
        <f>(1/4)*SUM($BY$7:$CB$7)</f>
        <v>-0.24999999999998487</v>
      </c>
      <c r="CR7">
        <f t="array" ref="CR7:CU16">MMULT(S49:AB58,BY7:CB16)</f>
        <v>-2.9704414831246674E-4</v>
      </c>
      <c r="CS7">
        <v>0.24404207131497527</v>
      </c>
      <c r="CT7">
        <v>6.5242895763752418E-2</v>
      </c>
      <c r="CU7">
        <v>0.2755151853124207</v>
      </c>
      <c r="CW7">
        <f>IF($AH$7&gt;0,$CR$7,0)</f>
        <v>-2.9704414831246674E-4</v>
      </c>
      <c r="CX7">
        <f>IF($AI$7&gt;0,$CS$7,0)</f>
        <v>0.24404207131497527</v>
      </c>
      <c r="CY7">
        <f>IF($AJ$7&gt;0,$CT$7,0)</f>
        <v>6.5242895763752418E-2</v>
      </c>
      <c r="CZ7">
        <f>IF($AK$7&gt;0,$CU$7,0)</f>
        <v>0.2755151853124207</v>
      </c>
      <c r="DB7">
        <f t="array" ref="DB7:DK16">(1/4)*(MMULT($X$7:$AA$16,$CW$23:$DF$26))</f>
        <v>0.60277139436125093</v>
      </c>
      <c r="DC7">
        <v>0.99699114710940273</v>
      </c>
      <c r="DD7">
        <v>-0.3916232623216806</v>
      </c>
      <c r="DE7">
        <v>4.3987892228052827E-2</v>
      </c>
      <c r="DF7">
        <v>-1.1423347448525543</v>
      </c>
      <c r="DG7">
        <v>0.93630894697887879</v>
      </c>
      <c r="DH7">
        <v>1.3417700601042422</v>
      </c>
      <c r="DI7">
        <v>1.5140611021232995</v>
      </c>
      <c r="DJ7">
        <v>1.284424152462615</v>
      </c>
      <c r="DK7">
        <v>0.93226389388366382</v>
      </c>
      <c r="DM7">
        <f>(1/4)*SUM($CW$7:$CZ$7)</f>
        <v>0.14612577706070898</v>
      </c>
      <c r="DO7">
        <f t="array" ref="DO7:DR16">MMULT(S36:AB45,CW7:CZ16)</f>
        <v>3.1246501522328991E-4</v>
      </c>
      <c r="DP7">
        <v>1.0559920466928729</v>
      </c>
      <c r="DQ7">
        <v>1.1456399306327489</v>
      </c>
      <c r="DR7">
        <v>0.47836561224558488</v>
      </c>
      <c r="DT7">
        <f>IF($S$7&gt;0,$DO$7,0)</f>
        <v>3.1246501522328991E-4</v>
      </c>
      <c r="DU7">
        <f>IF($T$7&gt;0,$DP$7,0)</f>
        <v>1.0559920466928729</v>
      </c>
      <c r="DV7">
        <f>IF($U$7&gt;0,$DQ$7,0)</f>
        <v>1.1456399306327489</v>
      </c>
      <c r="DW7">
        <f>IF($V$7&gt;0,$DR$7,0)</f>
        <v>0.47836561224558488</v>
      </c>
      <c r="DY7">
        <f t="array" ref="DY7:EH16">(1/4)*(MMULT($C$7:$F$16,$DT$23:$EC$26))</f>
        <v>0.22329875150699474</v>
      </c>
      <c r="DZ7">
        <v>0.31673129409366479</v>
      </c>
      <c r="EA7">
        <v>0.25229555408279536</v>
      </c>
      <c r="EB7">
        <v>0.29037486350626585</v>
      </c>
      <c r="EC7">
        <v>0.33317518226042409</v>
      </c>
      <c r="ED7">
        <v>0.19210316465703892</v>
      </c>
      <c r="EE7">
        <v>0.23254547038647538</v>
      </c>
      <c r="EF7">
        <v>0.24472835070465582</v>
      </c>
      <c r="EG7">
        <v>0.38668864297337252</v>
      </c>
      <c r="EH7">
        <v>0.31735484686791943</v>
      </c>
      <c r="EJ7">
        <f>(1/4)*SUM($DT$7:$DW$7)</f>
        <v>0.6700775136466075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1.5716658408666251</v>
      </c>
      <c r="O8">
        <v>2.459732782895633</v>
      </c>
      <c r="P8">
        <v>2.4884974626754692</v>
      </c>
      <c r="Q8">
        <v>2.6529013700474122</v>
      </c>
      <c r="S8">
        <f t="shared" ref="S8:S16" si="8">N8+$M24</f>
        <v>1.6365569895950927</v>
      </c>
      <c r="T8">
        <f t="shared" si="0"/>
        <v>2.5246239316241006</v>
      </c>
      <c r="U8">
        <f t="shared" si="0"/>
        <v>2.5533886114039368</v>
      </c>
      <c r="V8">
        <f t="shared" si="0"/>
        <v>2.7177925187758798</v>
      </c>
      <c r="X8">
        <f t="shared" ref="X8:X16" si="9" xml:space="preserve"> IF(S8&gt;0,S8,0)</f>
        <v>1.6365569895950927</v>
      </c>
      <c r="Y8">
        <f t="shared" si="1"/>
        <v>2.5246239316241006</v>
      </c>
      <c r="Z8">
        <f t="shared" si="1"/>
        <v>2.5533886114039368</v>
      </c>
      <c r="AA8">
        <f t="shared" si="1"/>
        <v>2.7177925187758798</v>
      </c>
      <c r="AC8">
        <v>14.026528647191208</v>
      </c>
      <c r="AD8">
        <v>17.488077746961189</v>
      </c>
      <c r="AE8">
        <v>16.095834402573104</v>
      </c>
      <c r="AF8">
        <v>18.816571630101315</v>
      </c>
      <c r="AH8">
        <f t="shared" ref="AH8:AH16" si="10">AC8+$M37</f>
        <v>14.429138718822811</v>
      </c>
      <c r="AI8">
        <f t="shared" si="2"/>
        <v>17.890687818592792</v>
      </c>
      <c r="AJ8">
        <f t="shared" si="2"/>
        <v>16.498444474204707</v>
      </c>
      <c r="AK8">
        <f t="shared" si="2"/>
        <v>19.219181701732918</v>
      </c>
      <c r="AM8">
        <f t="shared" ref="AM8:AM16" si="11" xml:space="preserve"> IF(AH8&gt;0,AH8,0)</f>
        <v>14.429138718822811</v>
      </c>
      <c r="AN8">
        <f t="shared" si="3"/>
        <v>17.890687818592792</v>
      </c>
      <c r="AO8">
        <f t="shared" si="3"/>
        <v>16.498444474204707</v>
      </c>
      <c r="AP8">
        <f t="shared" si="3"/>
        <v>19.219181701732918</v>
      </c>
      <c r="AR8">
        <v>74.697001435980511</v>
      </c>
      <c r="AS8">
        <v>95.437343316493767</v>
      </c>
      <c r="AT8">
        <v>86.856710545778668</v>
      </c>
      <c r="AU8">
        <v>102.10729226746227</v>
      </c>
      <c r="AW8">
        <f t="shared" ref="AW8:AW16" si="12">AR8+$M50</f>
        <v>75.481522144768306</v>
      </c>
      <c r="AX8">
        <f t="shared" si="4"/>
        <v>96.221864025281562</v>
      </c>
      <c r="AY8">
        <f t="shared" si="4"/>
        <v>87.641231254566463</v>
      </c>
      <c r="AZ8">
        <f t="shared" si="4"/>
        <v>102.89181297625007</v>
      </c>
      <c r="BB8">
        <f t="shared" ref="BB8:BB16" si="13">EXP(AW8-AW$20)</f>
        <v>2.4024204243704734E-3</v>
      </c>
      <c r="BC8">
        <f t="shared" si="5"/>
        <v>4.1638039126185207E-4</v>
      </c>
      <c r="BD8">
        <f t="shared" si="5"/>
        <v>5.6332938524254555E-4</v>
      </c>
      <c r="BE8">
        <f t="shared" si="5"/>
        <v>2.6872228069110815E-4</v>
      </c>
      <c r="BG8">
        <f t="shared" ref="BG8:BG16" si="14">BB8/BB$20</f>
        <v>2.3966617559410368E-3</v>
      </c>
      <c r="BH8">
        <f t="shared" si="6"/>
        <v>4.1620708967867381E-4</v>
      </c>
      <c r="BI8">
        <f t="shared" si="6"/>
        <v>5.6301221411018617E-4</v>
      </c>
      <c r="BJ8">
        <f t="shared" si="6"/>
        <v>2.6865008815590304E-4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2.3966617559410368E-3</v>
      </c>
      <c r="BZ8">
        <f>$BH$8-$BM$8</f>
        <v>4.1620708967867381E-4</v>
      </c>
      <c r="CA8">
        <f>$BI$8-$BN$8</f>
        <v>5.6301221411018617E-4</v>
      </c>
      <c r="CB8">
        <f>$BJ$8-$BO$8</f>
        <v>2.6865008815590304E-4</v>
      </c>
      <c r="CD8">
        <v>-4.4726719546479794</v>
      </c>
      <c r="CE8">
        <v>1.4120014164786927E-2</v>
      </c>
      <c r="CF8">
        <v>-4.8047953987822343</v>
      </c>
      <c r="CG8">
        <v>1.2575345169284928E-6</v>
      </c>
      <c r="CH8">
        <v>13.387957075612999</v>
      </c>
      <c r="CI8">
        <v>1.7528258806447266E-9</v>
      </c>
      <c r="CJ8">
        <v>6.6998177728808341E-17</v>
      </c>
      <c r="CK8">
        <v>-4.1246111185360599</v>
      </c>
      <c r="CL8">
        <v>5.2208753965057151E-10</v>
      </c>
      <c r="CM8">
        <v>1.2237905572772849E-7</v>
      </c>
      <c r="CO8">
        <f>(1/4)*SUM($BY$8:$CB$8)</f>
        <v>9.1113278697144996E-4</v>
      </c>
      <c r="CR8">
        <v>-4.0659988079353983E-4</v>
      </c>
      <c r="CS8">
        <v>0.71921556277012944</v>
      </c>
      <c r="CT8">
        <v>2.7949002994622135E-2</v>
      </c>
      <c r="CU8">
        <v>0.24609066288538484</v>
      </c>
      <c r="CW8">
        <f>IF($AH$8&gt;0,$CR$8,0)</f>
        <v>-4.0659988079353983E-4</v>
      </c>
      <c r="CX8">
        <f>IF($AI$8&gt;0,$CS$8,0)</f>
        <v>0.71921556277012944</v>
      </c>
      <c r="CY8">
        <f>IF($AJ$8&gt;0,$CT$8,0)</f>
        <v>2.7949002994622135E-2</v>
      </c>
      <c r="CZ8">
        <f>IF($AK$8&gt;0,$CU$8,0)</f>
        <v>0.24609066288538484</v>
      </c>
      <c r="DB8">
        <v>0.3827529750892974</v>
      </c>
      <c r="DC8">
        <v>0.63881785659153545</v>
      </c>
      <c r="DD8">
        <v>-0.292490533624018</v>
      </c>
      <c r="DE8">
        <v>2.7712864876482335E-2</v>
      </c>
      <c r="DF8">
        <v>-0.70355926026142646</v>
      </c>
      <c r="DG8">
        <v>0.64091890274818986</v>
      </c>
      <c r="DH8">
        <v>0.88807942640369752</v>
      </c>
      <c r="DI8">
        <v>1.0294429177145317</v>
      </c>
      <c r="DJ8">
        <v>0.83891450656005917</v>
      </c>
      <c r="DK8">
        <v>0.65816420652560159</v>
      </c>
      <c r="DM8">
        <f>(1/4)*SUM($CW$8:$CZ$8)</f>
        <v>0.24821215719233572</v>
      </c>
      <c r="DO8">
        <v>-1.908013762468896E-3</v>
      </c>
      <c r="DP8">
        <v>1.1714847351680213</v>
      </c>
      <c r="DQ8">
        <v>0.91409952390310178</v>
      </c>
      <c r="DR8">
        <v>1.146079188369592</v>
      </c>
      <c r="DT8">
        <f>IF($S$8&gt;0,$DO$8,0)</f>
        <v>-1.908013762468896E-3</v>
      </c>
      <c r="DU8">
        <f>IF($T$8&gt;0,$DP$8,0)</f>
        <v>1.1714847351680213</v>
      </c>
      <c r="DV8">
        <f>IF($U$8&gt;0,$DQ$8,0)</f>
        <v>0.91409952390310178</v>
      </c>
      <c r="DW8">
        <f>IF($V$8&gt;0,$DR$8,0)</f>
        <v>1.146079188369592</v>
      </c>
      <c r="DY8">
        <v>0.30873641027086229</v>
      </c>
      <c r="DZ8">
        <v>0.42858577167547285</v>
      </c>
      <c r="EA8">
        <v>0.29720919488574671</v>
      </c>
      <c r="EB8">
        <v>0.49247200904276339</v>
      </c>
      <c r="EC8">
        <v>0.46574489437468936</v>
      </c>
      <c r="ED8">
        <v>0.29637049002186633</v>
      </c>
      <c r="EE8">
        <v>0.31490093529690105</v>
      </c>
      <c r="EF8">
        <v>0.4080765150146245</v>
      </c>
      <c r="EG8">
        <v>0.45070706289887563</v>
      </c>
      <c r="EH8">
        <v>0.54878048013996783</v>
      </c>
      <c r="EJ8">
        <f>(1/4)*SUM($DT$8:$DW$8)</f>
        <v>0.80743885841956153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2.2404849428610718</v>
      </c>
      <c r="O9">
        <v>2.9813704129169389</v>
      </c>
      <c r="P9">
        <v>2.9651013411413154</v>
      </c>
      <c r="Q9">
        <v>3.7728797496193058</v>
      </c>
      <c r="S9">
        <f t="shared" si="8"/>
        <v>2.376898367812291</v>
      </c>
      <c r="T9">
        <f t="shared" si="0"/>
        <v>3.1177838378681582</v>
      </c>
      <c r="U9">
        <f t="shared" si="0"/>
        <v>3.1015147660925346</v>
      </c>
      <c r="V9">
        <f t="shared" si="0"/>
        <v>3.9092931745705251</v>
      </c>
      <c r="X9">
        <f t="shared" si="9"/>
        <v>2.376898367812291</v>
      </c>
      <c r="Y9">
        <f t="shared" si="1"/>
        <v>3.1177838378681582</v>
      </c>
      <c r="Z9">
        <f t="shared" si="1"/>
        <v>3.1015147660925346</v>
      </c>
      <c r="AA9">
        <f t="shared" si="1"/>
        <v>3.9092931745705251</v>
      </c>
      <c r="AC9">
        <v>10.215500199813363</v>
      </c>
      <c r="AD9">
        <v>13.668102241140328</v>
      </c>
      <c r="AE9">
        <v>12.567102403701959</v>
      </c>
      <c r="AF9">
        <v>14.525484546769221</v>
      </c>
      <c r="AH9">
        <f t="shared" si="10"/>
        <v>10.605421429200726</v>
      </c>
      <c r="AI9">
        <f t="shared" si="2"/>
        <v>14.058023470527692</v>
      </c>
      <c r="AJ9">
        <f t="shared" si="2"/>
        <v>12.957023633089323</v>
      </c>
      <c r="AK9">
        <f t="shared" si="2"/>
        <v>14.915405776156584</v>
      </c>
      <c r="AM9">
        <f t="shared" si="11"/>
        <v>10.605421429200726</v>
      </c>
      <c r="AN9">
        <f t="shared" si="3"/>
        <v>14.058023470527692</v>
      </c>
      <c r="AO9">
        <f t="shared" si="3"/>
        <v>12.957023633089323</v>
      </c>
      <c r="AP9">
        <f t="shared" si="3"/>
        <v>14.915405776156584</v>
      </c>
      <c r="AR9">
        <v>62.464873798059998</v>
      </c>
      <c r="AS9">
        <v>79.380694479147138</v>
      </c>
      <c r="AT9">
        <v>72.336235200636239</v>
      </c>
      <c r="AU9">
        <v>84.979613472913286</v>
      </c>
      <c r="AW9">
        <f t="shared" si="12"/>
        <v>62.759278061852108</v>
      </c>
      <c r="AX9">
        <f t="shared" si="4"/>
        <v>79.675098742939241</v>
      </c>
      <c r="AY9">
        <f t="shared" si="4"/>
        <v>72.630639464428342</v>
      </c>
      <c r="AZ9">
        <f t="shared" si="4"/>
        <v>85.274017736705389</v>
      </c>
      <c r="BB9">
        <f t="shared" si="13"/>
        <v>7.1688353979282286E-9</v>
      </c>
      <c r="BC9">
        <f t="shared" si="5"/>
        <v>2.7121981380165581E-11</v>
      </c>
      <c r="BD9">
        <f t="shared" si="5"/>
        <v>1.7050818110712557E-10</v>
      </c>
      <c r="BE9">
        <f t="shared" si="5"/>
        <v>5.9978060913975458E-12</v>
      </c>
      <c r="BG9">
        <f t="shared" si="14"/>
        <v>7.1516515005291324E-9</v>
      </c>
      <c r="BH9">
        <f t="shared" si="6"/>
        <v>2.7110692946774495E-11</v>
      </c>
      <c r="BI9">
        <f t="shared" si="6"/>
        <v>1.7041217994990742E-10</v>
      </c>
      <c r="BJ9">
        <f t="shared" si="6"/>
        <v>5.9961947742179913E-12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25.83989605219011</v>
      </c>
      <c r="BY9">
        <f>$BG$9-$BL$9</f>
        <v>7.1516515005291324E-9</v>
      </c>
      <c r="BZ9">
        <f>$BH$9-$BM$9</f>
        <v>2.7110692946774495E-11</v>
      </c>
      <c r="CA9">
        <f>$BI$9-$BN$9</f>
        <v>1.7041217994990742E-10</v>
      </c>
      <c r="CB9">
        <f>$BJ$9-$BO$9</f>
        <v>-0.9999999999940038</v>
      </c>
      <c r="CD9">
        <v>-3.5145058676317626</v>
      </c>
      <c r="CE9">
        <v>1.0642661155223724E-2</v>
      </c>
      <c r="CF9">
        <v>-3.7288514244079281</v>
      </c>
      <c r="CG9">
        <v>9.2843143213176314E-7</v>
      </c>
      <c r="CH9">
        <v>10.471969518858355</v>
      </c>
      <c r="CI9">
        <v>1.2919859508799967E-9</v>
      </c>
      <c r="CJ9">
        <v>4.9247812683641486E-17</v>
      </c>
      <c r="CK9">
        <v>-3.2392559082612071</v>
      </c>
      <c r="CL9">
        <v>3.8459515134339307E-10</v>
      </c>
      <c r="CM9">
        <v>9.0179305008124685E-8</v>
      </c>
      <c r="CO9">
        <f>(1/4)*SUM($BY$9:$CB$9)</f>
        <v>-0.24999999816120735</v>
      </c>
      <c r="CR9">
        <v>4.8384428552006894E-4</v>
      </c>
      <c r="CS9">
        <v>0.11148166184486644</v>
      </c>
      <c r="CT9">
        <v>-0.45580931325971019</v>
      </c>
      <c r="CU9">
        <v>-0.10609527152384339</v>
      </c>
      <c r="CW9">
        <f>IF($AH$9&gt;0,$CR$9,0)</f>
        <v>4.8384428552006894E-4</v>
      </c>
      <c r="CX9">
        <f>IF($AI$9&gt;0,$CS$9,0)</f>
        <v>0.11148166184486644</v>
      </c>
      <c r="CY9">
        <f>IF($AJ$9&gt;0,$CT$9,0)</f>
        <v>-0.45580931325971019</v>
      </c>
      <c r="CZ9">
        <f>IF($AK$9&gt;0,$CU$9,0)</f>
        <v>-0.10609527152384339</v>
      </c>
      <c r="DB9">
        <v>0.509896454995175</v>
      </c>
      <c r="DC9">
        <v>0.82252925129592658</v>
      </c>
      <c r="DD9">
        <v>-0.36993276605218012</v>
      </c>
      <c r="DE9">
        <v>-4.3914845849284401E-3</v>
      </c>
      <c r="DF9">
        <v>-0.94711699220787049</v>
      </c>
      <c r="DG9">
        <v>0.81957805385580351</v>
      </c>
      <c r="DH9">
        <v>1.1898776106142841</v>
      </c>
      <c r="DI9">
        <v>1.3056185095691357</v>
      </c>
      <c r="DJ9">
        <v>1.1156361468007472</v>
      </c>
      <c r="DK9">
        <v>0.8028484449306561</v>
      </c>
      <c r="DM9">
        <f>(1/4)*SUM($CW$9:$CZ$9)</f>
        <v>-0.11248476966329178</v>
      </c>
      <c r="DO9">
        <v>-3.008637831238306E-4</v>
      </c>
      <c r="DP9">
        <v>0.7714718390662888</v>
      </c>
      <c r="DQ9">
        <v>0.98019260779855677</v>
      </c>
      <c r="DR9">
        <v>0.77537184041698126</v>
      </c>
      <c r="DT9">
        <f>IF($S$9&gt;0,$DO$9,0)</f>
        <v>-3.008637831238306E-4</v>
      </c>
      <c r="DU9">
        <f>IF($T$9&gt;0,$DP$9,0)</f>
        <v>0.7714718390662888</v>
      </c>
      <c r="DV9">
        <f>IF($U$9&gt;0,$DQ$9,0)</f>
        <v>0.98019260779855677</v>
      </c>
      <c r="DW9">
        <f>IF($V$9&gt;0,$DR$9,0)</f>
        <v>0.77537184041698126</v>
      </c>
      <c r="DY9">
        <v>0.42875715558256561</v>
      </c>
      <c r="DZ9">
        <v>0.42698825149055464</v>
      </c>
      <c r="EA9">
        <v>0.34756516142757332</v>
      </c>
      <c r="EB9">
        <v>0.5528922063876851</v>
      </c>
      <c r="EC9">
        <v>0.5575715730595745</v>
      </c>
      <c r="ED9">
        <v>0.44448045205566794</v>
      </c>
      <c r="EE9">
        <v>0.41335818199552621</v>
      </c>
      <c r="EF9">
        <v>0.49063697383812166</v>
      </c>
      <c r="EG9">
        <v>0.49867718828145835</v>
      </c>
      <c r="EH9">
        <v>0.56656180902999076</v>
      </c>
      <c r="EJ9">
        <f>(1/4)*SUM($DT$9:$DW$9)</f>
        <v>0.63168385587467568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1.0101481227965043</v>
      </c>
      <c r="O10">
        <v>1.8024839802636805</v>
      </c>
      <c r="P10">
        <v>1.8516988205153497</v>
      </c>
      <c r="Q10">
        <v>2.005872987957821</v>
      </c>
      <c r="S10">
        <f t="shared" si="8"/>
        <v>1.2989867169738134</v>
      </c>
      <c r="T10">
        <f t="shared" si="0"/>
        <v>2.0913225744409898</v>
      </c>
      <c r="U10">
        <f t="shared" si="0"/>
        <v>2.140537414692659</v>
      </c>
      <c r="V10">
        <f t="shared" si="0"/>
        <v>2.2947115821351303</v>
      </c>
      <c r="X10">
        <f t="shared" si="9"/>
        <v>1.2989867169738134</v>
      </c>
      <c r="Y10">
        <f t="shared" si="1"/>
        <v>2.0913225744409898</v>
      </c>
      <c r="Z10">
        <f t="shared" si="1"/>
        <v>2.140537414692659</v>
      </c>
      <c r="AA10">
        <f t="shared" si="1"/>
        <v>2.2947115821351303</v>
      </c>
      <c r="AC10">
        <v>8.9510456688636992</v>
      </c>
      <c r="AD10">
        <v>11.417609256191872</v>
      </c>
      <c r="AE10">
        <v>10.423645225154148</v>
      </c>
      <c r="AF10">
        <v>12.415610544674479</v>
      </c>
      <c r="AH10">
        <f t="shared" si="10"/>
        <v>9.0427979890441055</v>
      </c>
      <c r="AI10">
        <f t="shared" si="2"/>
        <v>11.509361576372278</v>
      </c>
      <c r="AJ10">
        <f t="shared" si="2"/>
        <v>10.515397545334555</v>
      </c>
      <c r="AK10">
        <f t="shared" si="2"/>
        <v>12.507362864854885</v>
      </c>
      <c r="AM10">
        <f t="shared" si="11"/>
        <v>9.0427979890441055</v>
      </c>
      <c r="AN10">
        <f t="shared" si="3"/>
        <v>11.509361576372278</v>
      </c>
      <c r="AO10">
        <f t="shared" si="3"/>
        <v>10.515397545334555</v>
      </c>
      <c r="AP10">
        <f t="shared" si="3"/>
        <v>12.507362864854885</v>
      </c>
      <c r="AR10">
        <v>66.108078543381311</v>
      </c>
      <c r="AS10">
        <v>83.736890589391791</v>
      </c>
      <c r="AT10">
        <v>76.720114368504966</v>
      </c>
      <c r="AU10">
        <v>89.895551513951403</v>
      </c>
      <c r="AW10">
        <f t="shared" si="12"/>
        <v>66.577556405782971</v>
      </c>
      <c r="AX10">
        <f t="shared" si="4"/>
        <v>84.206368451793452</v>
      </c>
      <c r="AY10">
        <f t="shared" si="4"/>
        <v>77.189592230906626</v>
      </c>
      <c r="AZ10">
        <f t="shared" si="4"/>
        <v>90.365029376353064</v>
      </c>
      <c r="BB10">
        <f t="shared" si="13"/>
        <v>3.2636668774687938E-7</v>
      </c>
      <c r="BC10">
        <f t="shared" si="5"/>
        <v>2.5189923237261676E-9</v>
      </c>
      <c r="BD10">
        <f t="shared" si="5"/>
        <v>1.6280706657318645E-8</v>
      </c>
      <c r="BE10">
        <f t="shared" si="5"/>
        <v>9.7496872208962788E-10</v>
      </c>
      <c r="BG10">
        <f t="shared" si="14"/>
        <v>3.25584377738988E-7</v>
      </c>
      <c r="BH10">
        <f t="shared" si="6"/>
        <v>2.5179438945328698E-9</v>
      </c>
      <c r="BI10">
        <f t="shared" si="6"/>
        <v>1.6271540137159417E-8</v>
      </c>
      <c r="BJ10">
        <f t="shared" si="6"/>
        <v>9.7470679567395319E-10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3.25584377738988E-7</v>
      </c>
      <c r="BZ10">
        <f>$BH$10-$BM$10</f>
        <v>2.5179438945328698E-9</v>
      </c>
      <c r="CA10">
        <f>$BI$10-$BN$10</f>
        <v>1.6271540137159417E-8</v>
      </c>
      <c r="CB10">
        <f>$BJ$10-$BO$10</f>
        <v>9.7470679567395319E-10</v>
      </c>
      <c r="CD10">
        <v>-2.8773403940929332</v>
      </c>
      <c r="CE10">
        <v>8.9358018458231842E-3</v>
      </c>
      <c r="CF10">
        <v>-3.1268406995012428</v>
      </c>
      <c r="CG10">
        <v>7.89116601947732E-7</v>
      </c>
      <c r="CH10">
        <v>8.6240938107797014</v>
      </c>
      <c r="CI10">
        <v>1.0993136636213541E-9</v>
      </c>
      <c r="CJ10">
        <v>4.1988905031110153E-17</v>
      </c>
      <c r="CK10">
        <v>-2.6288493863241613</v>
      </c>
      <c r="CL10">
        <v>3.2738382504936055E-10</v>
      </c>
      <c r="CM10">
        <v>7.6749513474204688E-8</v>
      </c>
      <c r="CO10">
        <f>(1/4)*SUM($BY$10:$CB$10)</f>
        <v>8.6337142141588558E-8</v>
      </c>
      <c r="CR10">
        <v>7.8204029211691552E-4</v>
      </c>
      <c r="CS10">
        <v>0.57977868072243566</v>
      </c>
      <c r="CT10">
        <v>-0.21139971326662252</v>
      </c>
      <c r="CU10">
        <v>-0.29964241216446347</v>
      </c>
      <c r="CW10">
        <f>IF($AH$10&gt;0,$CR$10,0)</f>
        <v>7.8204029211691552E-4</v>
      </c>
      <c r="CX10">
        <f>IF($AI$10&gt;0,$CS$10,0)</f>
        <v>0.57977868072243566</v>
      </c>
      <c r="CY10">
        <f>IF($AJ$10&gt;0,$CT$10,0)</f>
        <v>-0.21139971326662252</v>
      </c>
      <c r="CZ10">
        <f>IF($AK$10&gt;0,$CU$10,0)</f>
        <v>-0.29964241216446347</v>
      </c>
      <c r="DB10">
        <v>0.32046689566676423</v>
      </c>
      <c r="DC10">
        <v>0.53202913886448222</v>
      </c>
      <c r="DD10">
        <v>-0.24634057850524277</v>
      </c>
      <c r="DE10">
        <v>1.8354548432708645E-2</v>
      </c>
      <c r="DF10">
        <v>-0.58836212188800485</v>
      </c>
      <c r="DG10">
        <v>0.53658828017122273</v>
      </c>
      <c r="DH10">
        <v>0.74742599799023313</v>
      </c>
      <c r="DI10">
        <v>0.86004664952926435</v>
      </c>
      <c r="DJ10">
        <v>0.70418124205949451</v>
      </c>
      <c r="DK10">
        <v>0.54808542351357892</v>
      </c>
      <c r="DM10">
        <f>(1/4)*SUM($CW$10:$CZ$10)</f>
        <v>1.7379648895866642E-2</v>
      </c>
      <c r="DO10">
        <v>-2.9121294363519391E-4</v>
      </c>
      <c r="DP10">
        <v>1.7236893468223171</v>
      </c>
      <c r="DQ10">
        <v>1.0129434882601294</v>
      </c>
      <c r="DR10">
        <v>0.87617438698482342</v>
      </c>
      <c r="DT10">
        <f>IF($S$10&gt;0,$DO$10,0)</f>
        <v>-2.9121294363519391E-4</v>
      </c>
      <c r="DU10">
        <f>IF($T$10&gt;0,$DP$10,0)</f>
        <v>1.7236893468223171</v>
      </c>
      <c r="DV10">
        <f>IF($U$10&gt;0,$DQ$10,0)</f>
        <v>1.0129434882601294</v>
      </c>
      <c r="DW10">
        <f>IF($V$10&gt;0,$DR$10,0)</f>
        <v>0.87617438698482342</v>
      </c>
      <c r="DY10">
        <v>0.34521563178976161</v>
      </c>
      <c r="DZ10">
        <v>0.38103794280101466</v>
      </c>
      <c r="EA10">
        <v>0.34597095656727861</v>
      </c>
      <c r="EB10">
        <v>0.36789841887135222</v>
      </c>
      <c r="EC10">
        <v>0.4579535555405474</v>
      </c>
      <c r="ED10">
        <v>0.31952769842963696</v>
      </c>
      <c r="EE10">
        <v>0.34414148744291295</v>
      </c>
      <c r="EF10">
        <v>0.3321434900902398</v>
      </c>
      <c r="EG10">
        <v>0.51260342939316916</v>
      </c>
      <c r="EH10">
        <v>0.36880880716437503</v>
      </c>
      <c r="EJ10">
        <f>(1/4)*SUM($DT$10:$DW$10)</f>
        <v>0.90312900228090864</v>
      </c>
      <c r="EN10" t="s">
        <v>17</v>
      </c>
      <c r="EU10">
        <f>0.98*Sheet37!EU10</f>
        <v>9.7999999999999997E-4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1.4121064013707867</v>
      </c>
      <c r="O11">
        <v>2.3929735198614117</v>
      </c>
      <c r="P11">
        <v>1.3758104534938498</v>
      </c>
      <c r="Q11">
        <v>2.2346333023794842</v>
      </c>
      <c r="S11">
        <f t="shared" si="8"/>
        <v>2.2151906612019321</v>
      </c>
      <c r="T11">
        <f t="shared" si="0"/>
        <v>3.1960577796925569</v>
      </c>
      <c r="U11">
        <f t="shared" si="0"/>
        <v>2.1788947133249952</v>
      </c>
      <c r="V11">
        <f t="shared" si="0"/>
        <v>3.0377175622106294</v>
      </c>
      <c r="X11">
        <f t="shared" si="9"/>
        <v>2.2151906612019321</v>
      </c>
      <c r="Y11">
        <f t="shared" si="1"/>
        <v>3.1960577796925569</v>
      </c>
      <c r="Z11">
        <f t="shared" si="1"/>
        <v>2.1788947133249952</v>
      </c>
      <c r="AA11">
        <f t="shared" si="1"/>
        <v>3.0377175622106294</v>
      </c>
      <c r="AC11">
        <v>13.516305170901544</v>
      </c>
      <c r="AD11">
        <v>16.54501599975066</v>
      </c>
      <c r="AE11">
        <v>15.342760559671527</v>
      </c>
      <c r="AF11">
        <v>18.245019003296758</v>
      </c>
      <c r="AH11">
        <f t="shared" si="10"/>
        <v>13.760127886981675</v>
      </c>
      <c r="AI11">
        <f t="shared" si="2"/>
        <v>16.788838715830792</v>
      </c>
      <c r="AJ11">
        <f t="shared" si="2"/>
        <v>15.586583275751657</v>
      </c>
      <c r="AK11">
        <f t="shared" si="2"/>
        <v>18.488841719376889</v>
      </c>
      <c r="AM11">
        <f t="shared" si="11"/>
        <v>13.760127886981675</v>
      </c>
      <c r="AN11">
        <f t="shared" si="3"/>
        <v>16.788838715830792</v>
      </c>
      <c r="AO11">
        <f t="shared" si="3"/>
        <v>15.586583275751657</v>
      </c>
      <c r="AP11">
        <f t="shared" si="3"/>
        <v>18.488841719376889</v>
      </c>
      <c r="AR11">
        <v>81.247822800239476</v>
      </c>
      <c r="AS11">
        <v>103.7407974545163</v>
      </c>
      <c r="AT11">
        <v>94.857899417544061</v>
      </c>
      <c r="AU11">
        <v>110.848667217499</v>
      </c>
      <c r="AW11">
        <f t="shared" si="12"/>
        <v>81.512800684446887</v>
      </c>
      <c r="AX11">
        <f t="shared" si="4"/>
        <v>104.00577533872371</v>
      </c>
      <c r="AY11">
        <f t="shared" si="4"/>
        <v>95.122877301751473</v>
      </c>
      <c r="AZ11">
        <f t="shared" si="4"/>
        <v>111.11364510170641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0.9976029722478964</v>
      </c>
      <c r="BH11">
        <f t="shared" si="6"/>
        <v>0.99958379023888932</v>
      </c>
      <c r="BI11">
        <f t="shared" si="6"/>
        <v>0.99943697037529333</v>
      </c>
      <c r="BJ11">
        <f t="shared" si="6"/>
        <v>0.99973134890408255</v>
      </c>
      <c r="BL11">
        <v>1</v>
      </c>
      <c r="BM11">
        <v>0</v>
      </c>
      <c r="BN11">
        <v>0</v>
      </c>
      <c r="BO11">
        <v>0</v>
      </c>
      <c r="BQ11">
        <f t="shared" si="15"/>
        <v>2.3999052222960669E-3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-2.3970277521035976E-3</v>
      </c>
      <c r="BZ11">
        <f>$BH$11-$BM$11</f>
        <v>0.99958379023888932</v>
      </c>
      <c r="CA11">
        <f>$BI$11-$BN$11</f>
        <v>0.99943697037529333</v>
      </c>
      <c r="CB11">
        <f>$BJ$11-$BO$11</f>
        <v>0.99973134890408255</v>
      </c>
      <c r="CD11">
        <v>-4.1972096789574902</v>
      </c>
      <c r="CE11">
        <v>1.3427117920723047E-2</v>
      </c>
      <c r="CF11">
        <v>-4.622210404436772</v>
      </c>
      <c r="CG11">
        <v>1.1984987361683085E-6</v>
      </c>
      <c r="CH11">
        <v>12.702637467067039</v>
      </c>
      <c r="CI11">
        <v>1.6708953927801013E-9</v>
      </c>
      <c r="CJ11">
        <v>6.3891050752690064E-17</v>
      </c>
      <c r="CK11">
        <v>-3.8966458189234996</v>
      </c>
      <c r="CL11">
        <v>4.9772603760038186E-10</v>
      </c>
      <c r="CM11">
        <v>1.1666264368445198E-7</v>
      </c>
      <c r="CO11">
        <f>(1/4)*SUM($BY$11:$CB$11)</f>
        <v>0.74908877044154043</v>
      </c>
      <c r="CR11">
        <v>1.034568788832747E-3</v>
      </c>
      <c r="CS11">
        <v>-0.59673987006899054</v>
      </c>
      <c r="CT11">
        <v>8.2250957532035276E-2</v>
      </c>
      <c r="CU11">
        <v>-0.55905852365123865</v>
      </c>
      <c r="CW11">
        <f>IF($AH$11&gt;0,$CR$11,0)</f>
        <v>1.034568788832747E-3</v>
      </c>
      <c r="CX11">
        <f>IF($AI$11&gt;0,$CS$11,0)</f>
        <v>-0.59673987006899054</v>
      </c>
      <c r="CY11">
        <f>IF($AJ$11&gt;0,$CT$11,0)</f>
        <v>8.2250957532035276E-2</v>
      </c>
      <c r="CZ11">
        <f>IF($AK$11&gt;0,$CU$11,0)</f>
        <v>-0.55905852365123865</v>
      </c>
      <c r="DB11">
        <v>0.43960231722902909</v>
      </c>
      <c r="DC11">
        <v>0.77655141545483219</v>
      </c>
      <c r="DD11">
        <v>-0.23951858313656585</v>
      </c>
      <c r="DE11">
        <v>0.12097294898109956</v>
      </c>
      <c r="DF11">
        <v>-0.85599226403344331</v>
      </c>
      <c r="DG11">
        <v>0.66269858772988433</v>
      </c>
      <c r="DH11">
        <v>0.89128397267364934</v>
      </c>
      <c r="DI11">
        <v>1.1079335701139383</v>
      </c>
      <c r="DJ11">
        <v>0.89392150706278439</v>
      </c>
      <c r="DK11">
        <v>0.70482621207749629</v>
      </c>
      <c r="DM11">
        <f>(1/4)*SUM($CW$11:$CZ$11)</f>
        <v>-0.26812821684984028</v>
      </c>
      <c r="DO11">
        <v>-1.1190133835856503E-3</v>
      </c>
      <c r="DP11">
        <v>1.4641544024287205</v>
      </c>
      <c r="DQ11">
        <v>1.3407575729262795</v>
      </c>
      <c r="DR11">
        <v>0.95056944426794776</v>
      </c>
      <c r="DT11">
        <f>IF($S$11&gt;0,$DO$11,0)</f>
        <v>-1.1190133835856503E-3</v>
      </c>
      <c r="DU11">
        <f>IF($T$11&gt;0,$DP$11,0)</f>
        <v>1.4641544024287205</v>
      </c>
      <c r="DV11">
        <f>IF($U$11&gt;0,$DQ$11,0)</f>
        <v>1.3407575729262795</v>
      </c>
      <c r="DW11">
        <f>IF($V$11&gt;0,$DR$11,0)</f>
        <v>0.95056944426794776</v>
      </c>
      <c r="DY11">
        <v>0.44584501486423345</v>
      </c>
      <c r="DZ11">
        <v>0.56042033109592593</v>
      </c>
      <c r="EA11">
        <v>0.42717680430830879</v>
      </c>
      <c r="EB11">
        <v>0.62319203906344534</v>
      </c>
      <c r="EC11">
        <v>0.63725472551925755</v>
      </c>
      <c r="ED11">
        <v>0.42701355484377779</v>
      </c>
      <c r="EE11">
        <v>0.44879609518291841</v>
      </c>
      <c r="EF11">
        <v>0.53100257361517644</v>
      </c>
      <c r="EG11">
        <v>0.63972212802386053</v>
      </c>
      <c r="EH11">
        <v>0.67233046407795227</v>
      </c>
      <c r="EJ11">
        <f>(1/4)*SUM($DT$11:$DW$11)</f>
        <v>0.93859060155984042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2.3528335494435226</v>
      </c>
      <c r="O12">
        <v>3.4686207109127527</v>
      </c>
      <c r="P12">
        <v>2.3951579599280488</v>
      </c>
      <c r="Q12">
        <v>3.2166604582876799</v>
      </c>
      <c r="S12">
        <f t="shared" si="8"/>
        <v>3.2247907980319273</v>
      </c>
      <c r="T12">
        <f t="shared" si="0"/>
        <v>4.3405779595011573</v>
      </c>
      <c r="U12">
        <f t="shared" si="0"/>
        <v>3.2671152085164534</v>
      </c>
      <c r="V12">
        <f t="shared" si="0"/>
        <v>4.0886177068760849</v>
      </c>
      <c r="X12">
        <f t="shared" si="9"/>
        <v>3.2247907980319273</v>
      </c>
      <c r="Y12">
        <f t="shared" si="1"/>
        <v>4.3405779595011573</v>
      </c>
      <c r="Z12">
        <f t="shared" si="1"/>
        <v>3.2671152085164534</v>
      </c>
      <c r="AA12">
        <f t="shared" si="1"/>
        <v>4.0886177068760849</v>
      </c>
      <c r="AC12">
        <v>12.905902768051133</v>
      </c>
      <c r="AD12">
        <v>17.191927129955019</v>
      </c>
      <c r="AE12">
        <v>15.406861450304131</v>
      </c>
      <c r="AF12">
        <v>18.112470074043589</v>
      </c>
      <c r="AH12">
        <f t="shared" si="10"/>
        <v>13.627906070456708</v>
      </c>
      <c r="AI12">
        <f t="shared" si="2"/>
        <v>17.913930432360594</v>
      </c>
      <c r="AJ12">
        <f t="shared" si="2"/>
        <v>16.128864752709706</v>
      </c>
      <c r="AK12">
        <f t="shared" si="2"/>
        <v>18.834473376449164</v>
      </c>
      <c r="AM12">
        <f t="shared" si="11"/>
        <v>13.627906070456708</v>
      </c>
      <c r="AN12">
        <f t="shared" si="3"/>
        <v>17.913930432360594</v>
      </c>
      <c r="AO12">
        <f t="shared" si="3"/>
        <v>16.128864752709706</v>
      </c>
      <c r="AP12">
        <f t="shared" si="3"/>
        <v>18.834473376449164</v>
      </c>
      <c r="AR12">
        <v>59.175166415699906</v>
      </c>
      <c r="AS12">
        <v>75.445769382581886</v>
      </c>
      <c r="AT12">
        <v>69.439768392887601</v>
      </c>
      <c r="AU12">
        <v>80.846121068142509</v>
      </c>
      <c r="AW12">
        <f t="shared" si="12"/>
        <v>60.027802973375607</v>
      </c>
      <c r="AX12">
        <f t="shared" si="4"/>
        <v>76.298405940257595</v>
      </c>
      <c r="AY12">
        <f t="shared" si="4"/>
        <v>70.292404950563309</v>
      </c>
      <c r="AZ12">
        <f t="shared" si="4"/>
        <v>81.698757625818217</v>
      </c>
      <c r="BB12">
        <f t="shared" si="13"/>
        <v>4.6685718857771998E-10</v>
      </c>
      <c r="BC12">
        <f t="shared" si="5"/>
        <v>9.2649346886431936E-13</v>
      </c>
      <c r="BD12">
        <f t="shared" si="5"/>
        <v>1.64536734899591E-11</v>
      </c>
      <c r="BE12">
        <f t="shared" si="5"/>
        <v>1.6798739032928044E-13</v>
      </c>
      <c r="BG12">
        <f t="shared" si="14"/>
        <v>4.6573811894043012E-10</v>
      </c>
      <c r="BH12">
        <f t="shared" si="6"/>
        <v>9.2610785323897266E-13</v>
      </c>
      <c r="BI12">
        <f t="shared" si="6"/>
        <v>1.6444409584349002E-11</v>
      </c>
      <c r="BJ12">
        <f t="shared" si="6"/>
        <v>1.6794226033276815E-13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4.6573811894043012E-10</v>
      </c>
      <c r="BZ12">
        <f>$BH$12-$BM$12</f>
        <v>9.2610785323897266E-13</v>
      </c>
      <c r="CA12">
        <f>$BI$12-$BN$12</f>
        <v>1.6444409584349002E-11</v>
      </c>
      <c r="CB12">
        <f>$BJ$12-$BO$12</f>
        <v>1.6794226033276815E-13</v>
      </c>
      <c r="CD12">
        <v>-4.4784826080899425</v>
      </c>
      <c r="CE12">
        <v>1.3564504232759806E-2</v>
      </c>
      <c r="CF12">
        <v>-4.7086183189099957</v>
      </c>
      <c r="CG12">
        <v>1.1907347872444427E-6</v>
      </c>
      <c r="CH12">
        <v>13.20575130229436</v>
      </c>
      <c r="CI12">
        <v>1.658004583040577E-9</v>
      </c>
      <c r="CJ12">
        <v>6.328060251839369E-17</v>
      </c>
      <c r="CK12">
        <v>-4.0322161881631402</v>
      </c>
      <c r="CL12">
        <v>4.9368371372411413E-10</v>
      </c>
      <c r="CM12">
        <v>1.1574948206909065E-7</v>
      </c>
      <c r="CO12">
        <f>(1/4)*SUM($BY$12:$CB$12)</f>
        <v>1.2081914465958772E-10</v>
      </c>
      <c r="CR12">
        <v>-4.3518452267256124E-4</v>
      </c>
      <c r="CS12">
        <v>0.27428934909625652</v>
      </c>
      <c r="CT12">
        <v>0.46980374484088744</v>
      </c>
      <c r="CU12">
        <v>0.24737680453188987</v>
      </c>
      <c r="CW12">
        <f>IF($AH$12&gt;0,$CR$12,0)</f>
        <v>-4.3518452267256124E-4</v>
      </c>
      <c r="CX12">
        <f>IF($AI$12&gt;0,$CS$12,0)</f>
        <v>0.27428934909625652</v>
      </c>
      <c r="CY12">
        <f>IF($AJ$12&gt;0,$CT$12,0)</f>
        <v>0.46980374484088744</v>
      </c>
      <c r="CZ12">
        <f>IF($AK$12&gt;0,$CU$12,0)</f>
        <v>0.24737680453188987</v>
      </c>
      <c r="DB12">
        <v>0.59948951322093058</v>
      </c>
      <c r="DC12">
        <v>1.0544958187132101</v>
      </c>
      <c r="DD12">
        <v>-0.35937735110260949</v>
      </c>
      <c r="DE12">
        <v>0.15082649721852115</v>
      </c>
      <c r="DF12">
        <v>-1.1509782210948472</v>
      </c>
      <c r="DG12">
        <v>0.93387576680903128</v>
      </c>
      <c r="DH12">
        <v>1.2502810389106491</v>
      </c>
      <c r="DI12">
        <v>1.5499115593812367</v>
      </c>
      <c r="DJ12">
        <v>1.2392810851574274</v>
      </c>
      <c r="DK12">
        <v>0.99572215308541256</v>
      </c>
      <c r="DM12">
        <f>(1/4)*SUM($CW$12:$CZ$12)</f>
        <v>0.24775867848659033</v>
      </c>
      <c r="DO12">
        <v>2.0061296212583432E-4</v>
      </c>
      <c r="DP12">
        <v>1.1501536059577164</v>
      </c>
      <c r="DQ12">
        <v>1.148502227727876</v>
      </c>
      <c r="DR12">
        <v>0.28775537999487721</v>
      </c>
      <c r="DT12">
        <f>IF($S$12&gt;0,$DO$12,0)</f>
        <v>2.0061296212583432E-4</v>
      </c>
      <c r="DU12">
        <f>IF($T$12&gt;0,$DP$12,0)</f>
        <v>1.1501536059577164</v>
      </c>
      <c r="DV12">
        <f>IF($U$12&gt;0,$DQ$12,0)</f>
        <v>1.148502227727876</v>
      </c>
      <c r="DW12">
        <f>IF($V$12&gt;0,$DR$12,0)</f>
        <v>0.28775537999487721</v>
      </c>
      <c r="DY12">
        <v>0.23889880739776923</v>
      </c>
      <c r="DZ12">
        <v>0.32662610616253218</v>
      </c>
      <c r="EA12">
        <v>0.22138340887091384</v>
      </c>
      <c r="EB12">
        <v>0.39083494280462933</v>
      </c>
      <c r="EC12">
        <v>0.35911682517865395</v>
      </c>
      <c r="ED12">
        <v>0.23431141809809042</v>
      </c>
      <c r="EE12">
        <v>0.24218956476091658</v>
      </c>
      <c r="EF12">
        <v>0.32376114636630843</v>
      </c>
      <c r="EG12">
        <v>0.33429539996375696</v>
      </c>
      <c r="EH12">
        <v>0.43562040475489489</v>
      </c>
      <c r="EJ12">
        <f>(1/4)*SUM($DT$12:$DW$12)</f>
        <v>0.64665295666064893</v>
      </c>
      <c r="EN12">
        <f>Sheet37!FL12</f>
        <v>0.79241127769174646</v>
      </c>
      <c r="EO12">
        <f>Sheet37!FM12</f>
        <v>6.4891148728467671E-2</v>
      </c>
      <c r="EP12">
        <f>Sheet37!FN12</f>
        <v>0.13641342495121903</v>
      </c>
      <c r="EQ12">
        <f>Sheet37!FO12</f>
        <v>0.28883859417730912</v>
      </c>
      <c r="ER12">
        <f>Sheet37!FP12</f>
        <v>0.80308425983114529</v>
      </c>
      <c r="ES12">
        <f>Sheet37!FQ12</f>
        <v>0.87195724858840484</v>
      </c>
      <c r="ET12">
        <f>Sheet37!FR12</f>
        <v>0.41123454870809217</v>
      </c>
      <c r="EU12">
        <f>Sheet37!FS12</f>
        <v>5.4026662626573838E-2</v>
      </c>
      <c r="EV12">
        <f>Sheet37!FT12</f>
        <v>0.22526554006951985</v>
      </c>
      <c r="EW12">
        <f>Sheet37!FU12</f>
        <v>0.64820383382613356</v>
      </c>
      <c r="EZ12">
        <f>(1/4)*SUM($DT$7:$DW$7)</f>
        <v>0.6700775136466075</v>
      </c>
      <c r="FA12">
        <f>(1/4)*SUM($DT$8:$DW$8)</f>
        <v>0.80743885841956153</v>
      </c>
      <c r="FB12">
        <f>(1/4)*SUM($DT$9:$DW$9)</f>
        <v>0.63168385587467568</v>
      </c>
      <c r="FC12">
        <f>(1/4)*SUM($DT$10:$DW$10)</f>
        <v>0.90312900228090864</v>
      </c>
      <c r="FD12">
        <f>(1/4)*SUM($DT$11:$DW$11)</f>
        <v>0.93859060155984042</v>
      </c>
      <c r="FE12">
        <f>(1/4)*SUM($DT$12:$DW$12)</f>
        <v>0.64665295666064893</v>
      </c>
      <c r="FF12">
        <f>(1/4)*SUM($DT$13:$DW$13)</f>
        <v>0.66981214837433867</v>
      </c>
      <c r="FG12">
        <f>(1/4)*SUM($DT$14:$DW$14)</f>
        <v>0.77746786248176591</v>
      </c>
      <c r="FH12">
        <f>(1/4)*SUM($DT$15:$DW$15)</f>
        <v>0.94014154137070149</v>
      </c>
      <c r="FI12">
        <f>(1/4)*SUM($DT$16:$DW$16)</f>
        <v>0.96214450730889411</v>
      </c>
      <c r="FL12">
        <f>EN12-($EU$10*EZ12)</f>
        <v>0.79175460172837275</v>
      </c>
      <c r="FM12">
        <f t="shared" ref="FM12:FU12" si="16">EO12-($EU$10*FA12)</f>
        <v>6.4099858647216498E-2</v>
      </c>
      <c r="FN12">
        <f t="shared" si="16"/>
        <v>0.13579437477246184</v>
      </c>
      <c r="FO12">
        <f t="shared" si="16"/>
        <v>0.28795352775507382</v>
      </c>
      <c r="FP12">
        <f t="shared" si="16"/>
        <v>0.80216444104161666</v>
      </c>
      <c r="FQ12">
        <f t="shared" si="16"/>
        <v>0.87132352869087737</v>
      </c>
      <c r="FR12">
        <f t="shared" si="16"/>
        <v>0.41057813280268535</v>
      </c>
      <c r="FS12">
        <f t="shared" si="16"/>
        <v>5.326474412134171E-2</v>
      </c>
      <c r="FT12">
        <f t="shared" si="16"/>
        <v>0.22434420135897656</v>
      </c>
      <c r="FU12">
        <f t="shared" si="16"/>
        <v>0.64726093220897085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1.9664000927498282</v>
      </c>
      <c r="O13">
        <v>1.692987197819027</v>
      </c>
      <c r="P13">
        <v>2.23263637616017</v>
      </c>
      <c r="Q13">
        <v>2.2538171834015239</v>
      </c>
      <c r="S13">
        <f t="shared" si="8"/>
        <v>2.3776346414579201</v>
      </c>
      <c r="T13">
        <f t="shared" si="0"/>
        <v>2.1042217465271191</v>
      </c>
      <c r="U13">
        <f t="shared" si="0"/>
        <v>2.6438709248682621</v>
      </c>
      <c r="V13">
        <f t="shared" si="0"/>
        <v>2.6650517321096161</v>
      </c>
      <c r="X13">
        <f t="shared" si="9"/>
        <v>2.3776346414579201</v>
      </c>
      <c r="Y13">
        <f t="shared" si="1"/>
        <v>2.1042217465271191</v>
      </c>
      <c r="Z13">
        <f t="shared" si="1"/>
        <v>2.6438709248682621</v>
      </c>
      <c r="AA13">
        <f t="shared" si="1"/>
        <v>2.6650517321096161</v>
      </c>
      <c r="AC13">
        <v>12.853558636017578</v>
      </c>
      <c r="AD13">
        <v>16.877793331902751</v>
      </c>
      <c r="AE13">
        <v>15.54316780521366</v>
      </c>
      <c r="AF13">
        <v>18.507320442700301</v>
      </c>
      <c r="AH13">
        <f t="shared" si="10"/>
        <v>13.72651806188726</v>
      </c>
      <c r="AI13">
        <f t="shared" si="2"/>
        <v>17.750752757772432</v>
      </c>
      <c r="AJ13">
        <f t="shared" si="2"/>
        <v>16.41612723108334</v>
      </c>
      <c r="AK13">
        <f t="shared" si="2"/>
        <v>19.380279868569982</v>
      </c>
      <c r="AM13">
        <f t="shared" si="11"/>
        <v>13.72651806188726</v>
      </c>
      <c r="AN13">
        <f t="shared" si="3"/>
        <v>17.750752757772432</v>
      </c>
      <c r="AO13">
        <f t="shared" si="3"/>
        <v>16.41612723108334</v>
      </c>
      <c r="AP13">
        <f t="shared" si="3"/>
        <v>19.380279868569982</v>
      </c>
      <c r="AR13">
        <v>42.793977798860091</v>
      </c>
      <c r="AS13">
        <v>54.328044691053172</v>
      </c>
      <c r="AT13">
        <v>49.545859400581115</v>
      </c>
      <c r="AU13">
        <v>58.162214723041906</v>
      </c>
      <c r="AW13">
        <f t="shared" si="12"/>
        <v>42.989153549371395</v>
      </c>
      <c r="AX13">
        <f t="shared" si="4"/>
        <v>54.523220441564476</v>
      </c>
      <c r="AY13">
        <f t="shared" si="4"/>
        <v>49.741035151092419</v>
      </c>
      <c r="AZ13">
        <f t="shared" si="4"/>
        <v>58.35739047355321</v>
      </c>
      <c r="BB13">
        <f t="shared" si="13"/>
        <v>1.8594847734355731E-17</v>
      </c>
      <c r="BC13">
        <f t="shared" si="5"/>
        <v>3.2359325285291827E-22</v>
      </c>
      <c r="BD13">
        <f t="shared" si="5"/>
        <v>1.9539631783918208E-20</v>
      </c>
      <c r="BE13">
        <f t="shared" si="5"/>
        <v>1.2253205836648284E-23</v>
      </c>
      <c r="BG13">
        <f t="shared" si="14"/>
        <v>1.8550275368290342E-17</v>
      </c>
      <c r="BH13">
        <f t="shared" si="6"/>
        <v>3.2345857018245132E-22</v>
      </c>
      <c r="BI13">
        <f t="shared" si="6"/>
        <v>1.9528630392368003E-20</v>
      </c>
      <c r="BJ13">
        <f t="shared" si="6"/>
        <v>1.2249913999471765E-23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1.8550275368290342E-17</v>
      </c>
      <c r="BZ13">
        <f>$BH$13-$BM$13</f>
        <v>3.2345857018245132E-22</v>
      </c>
      <c r="CA13">
        <f>$BI$13-$BN$13</f>
        <v>1.9528630392368003E-20</v>
      </c>
      <c r="CB13">
        <f>$BJ$13-$BO$13</f>
        <v>1.2249913999471765E-23</v>
      </c>
      <c r="CD13">
        <v>-4.4376881894429001</v>
      </c>
      <c r="CE13">
        <v>1.3683701015185347E-2</v>
      </c>
      <c r="CF13">
        <v>-4.8450699417519392</v>
      </c>
      <c r="CG13">
        <v>1.1999602512148961E-6</v>
      </c>
      <c r="CH13">
        <v>13.373104919186719</v>
      </c>
      <c r="CI13">
        <v>1.670652525314704E-9</v>
      </c>
      <c r="CJ13">
        <v>6.3739313354214496E-17</v>
      </c>
      <c r="CK13">
        <v>-4.1040318077564431</v>
      </c>
      <c r="CL13">
        <v>4.9741272343222678E-10</v>
      </c>
      <c r="CM13">
        <v>1.1662106048813841E-7</v>
      </c>
      <c r="CO13">
        <f>(1/4)*SUM($BY$13:$CB$13)</f>
        <v>4.6425349267917231E-18</v>
      </c>
      <c r="CR13">
        <v>-3.0589559940833843E-4</v>
      </c>
      <c r="CS13">
        <v>8.703407781275466E-3</v>
      </c>
      <c r="CT13">
        <v>0.60509950208572649</v>
      </c>
      <c r="CU13">
        <v>0.73066332272020884</v>
      </c>
      <c r="CW13">
        <f>IF($AH$13&gt;0,$CR$13,0)</f>
        <v>-3.0589559940833843E-4</v>
      </c>
      <c r="CX13">
        <f>IF($AI$13&gt;0,$CS$13,0)</f>
        <v>8.703407781275466E-3</v>
      </c>
      <c r="CY13">
        <f>IF($AJ$13&gt;0,$CT$13,0)</f>
        <v>0.60509950208572649</v>
      </c>
      <c r="CZ13">
        <f>IF($AK$13&gt;0,$CU$13,0)</f>
        <v>0.73066332272020884</v>
      </c>
      <c r="DB13">
        <v>0.35489209701869684</v>
      </c>
      <c r="DC13">
        <v>0.56054004635877375</v>
      </c>
      <c r="DD13">
        <v>-0.31302945890687545</v>
      </c>
      <c r="DE13">
        <v>-3.3908442686252954E-2</v>
      </c>
      <c r="DF13">
        <v>-0.63141803916837347</v>
      </c>
      <c r="DG13">
        <v>0.619375836548271</v>
      </c>
      <c r="DH13">
        <v>0.89116178149240133</v>
      </c>
      <c r="DI13">
        <v>0.96913522186981416</v>
      </c>
      <c r="DJ13">
        <v>0.81215439084186469</v>
      </c>
      <c r="DK13">
        <v>0.61008081096784339</v>
      </c>
      <c r="DM13">
        <f>(1/4)*SUM($CW$13:$CZ$13)</f>
        <v>0.33604008424695064</v>
      </c>
      <c r="DO13">
        <v>-1.1469494845635861E-3</v>
      </c>
      <c r="DP13">
        <v>1.0203821719022781</v>
      </c>
      <c r="DQ13">
        <v>1.0892096744561715</v>
      </c>
      <c r="DR13">
        <v>0.57080369662346908</v>
      </c>
      <c r="DT13">
        <f>IF($S$13&gt;0,$DO$13,0)</f>
        <v>-1.1469494845635861E-3</v>
      </c>
      <c r="DU13">
        <f>IF($T$13&gt;0,$DP$13,0)</f>
        <v>1.0203821719022781</v>
      </c>
      <c r="DV13">
        <f>IF($U$13&gt;0,$DQ$13,0)</f>
        <v>1.0892096744561715</v>
      </c>
      <c r="DW13">
        <f>IF($V$13&gt;0,$DR$13,0)</f>
        <v>0.57080369662346908</v>
      </c>
      <c r="DY13">
        <v>0.33933278393977334</v>
      </c>
      <c r="DZ13">
        <v>0.36798025059477379</v>
      </c>
      <c r="EA13">
        <v>0.32655162012851641</v>
      </c>
      <c r="EB13">
        <v>0.37908831435804058</v>
      </c>
      <c r="EC13">
        <v>0.44894777357916327</v>
      </c>
      <c r="ED13">
        <v>0.32196450244073355</v>
      </c>
      <c r="EE13">
        <v>0.33606417233471536</v>
      </c>
      <c r="EF13">
        <v>0.34045122502107505</v>
      </c>
      <c r="EG13">
        <v>0.48129126302374392</v>
      </c>
      <c r="EH13">
        <v>0.38264406549064539</v>
      </c>
      <c r="EJ13">
        <f>(1/4)*SUM($DT$13:$DW$13)</f>
        <v>0.66981214837433867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2.7303957446142828</v>
      </c>
      <c r="O14">
        <v>3.0147482820237803</v>
      </c>
      <c r="P14">
        <v>2.9947177241825207</v>
      </c>
      <c r="Q14">
        <v>3.2872611849700406</v>
      </c>
      <c r="S14">
        <f t="shared" si="8"/>
        <v>2.7844224072408568</v>
      </c>
      <c r="T14">
        <f t="shared" si="0"/>
        <v>3.0687749446503543</v>
      </c>
      <c r="U14">
        <f t="shared" si="0"/>
        <v>3.0487443868090947</v>
      </c>
      <c r="V14">
        <f t="shared" si="0"/>
        <v>3.3412878475966146</v>
      </c>
      <c r="X14">
        <f t="shared" si="9"/>
        <v>2.7844224072408568</v>
      </c>
      <c r="Y14">
        <f t="shared" si="1"/>
        <v>3.0687749446503543</v>
      </c>
      <c r="Z14">
        <f t="shared" si="1"/>
        <v>3.0487443868090947</v>
      </c>
      <c r="AA14">
        <f t="shared" si="1"/>
        <v>3.3412878475966146</v>
      </c>
      <c r="AC14">
        <v>11.327742990483763</v>
      </c>
      <c r="AD14">
        <v>14.760535232586259</v>
      </c>
      <c r="AE14">
        <v>13.006159561276307</v>
      </c>
      <c r="AF14">
        <v>15.345882924088684</v>
      </c>
      <c r="AH14">
        <f t="shared" si="10"/>
        <v>11.585686111438797</v>
      </c>
      <c r="AI14">
        <f t="shared" si="2"/>
        <v>15.018478353541292</v>
      </c>
      <c r="AJ14">
        <f t="shared" si="2"/>
        <v>13.264102682231341</v>
      </c>
      <c r="AK14">
        <f t="shared" si="2"/>
        <v>15.603826045043718</v>
      </c>
      <c r="AM14">
        <f t="shared" si="11"/>
        <v>11.585686111438797</v>
      </c>
      <c r="AN14">
        <f t="shared" si="3"/>
        <v>15.018478353541292</v>
      </c>
      <c r="AO14">
        <f t="shared" si="3"/>
        <v>13.264102682231341</v>
      </c>
      <c r="AP14">
        <f t="shared" si="3"/>
        <v>15.603826045043718</v>
      </c>
      <c r="AR14">
        <v>54.495023957625371</v>
      </c>
      <c r="AS14">
        <v>69.560760956266009</v>
      </c>
      <c r="AT14">
        <v>63.79301848919215</v>
      </c>
      <c r="AU14">
        <v>74.422619199918046</v>
      </c>
      <c r="AW14">
        <f t="shared" si="12"/>
        <v>55.301040392843262</v>
      </c>
      <c r="AX14">
        <f t="shared" si="4"/>
        <v>70.366777391483907</v>
      </c>
      <c r="AY14">
        <f t="shared" si="4"/>
        <v>64.599034924410049</v>
      </c>
      <c r="AZ14">
        <f t="shared" si="4"/>
        <v>75.228635635135944</v>
      </c>
      <c r="BB14">
        <f t="shared" si="13"/>
        <v>4.134063511400008E-12</v>
      </c>
      <c r="BC14">
        <f t="shared" si="5"/>
        <v>2.4590582407198581E-15</v>
      </c>
      <c r="BD14">
        <f t="shared" si="5"/>
        <v>5.5419638559388684E-14</v>
      </c>
      <c r="BE14">
        <f t="shared" si="5"/>
        <v>2.6021864171942619E-16</v>
      </c>
      <c r="BG14">
        <f t="shared" si="14"/>
        <v>4.1241540464342238E-12</v>
      </c>
      <c r="BH14">
        <f t="shared" si="6"/>
        <v>2.4580347566769307E-15</v>
      </c>
      <c r="BI14">
        <f t="shared" si="6"/>
        <v>5.5388435661089214E-14</v>
      </c>
      <c r="BJ14">
        <f t="shared" si="6"/>
        <v>2.6014873369615011E-16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4.1241540464342238E-12</v>
      </c>
      <c r="BZ14">
        <f>$BH$14-$BM$14</f>
        <v>2.4580347566769307E-15</v>
      </c>
      <c r="CA14">
        <f>$BI$14-$BN$14</f>
        <v>-0.9999999999999446</v>
      </c>
      <c r="CB14">
        <f>$BJ$14-$BO$14</f>
        <v>2.6014873369615011E-16</v>
      </c>
      <c r="CD14">
        <v>-3.7546195883851481</v>
      </c>
      <c r="CE14">
        <v>1.1419397262107616E-2</v>
      </c>
      <c r="CF14">
        <v>-3.9009564898564597</v>
      </c>
      <c r="CG14">
        <v>1.0102426559023647E-6</v>
      </c>
      <c r="CH14">
        <v>10.960181241167387</v>
      </c>
      <c r="CI14">
        <v>1.407636316503501E-9</v>
      </c>
      <c r="CJ14">
        <v>5.3795436614399001E-17</v>
      </c>
      <c r="CK14">
        <v>-3.3160256705456961</v>
      </c>
      <c r="CL14">
        <v>4.192514819215401E-10</v>
      </c>
      <c r="CM14">
        <v>9.8288265948130057E-8</v>
      </c>
      <c r="CO14">
        <f>(1/4)*SUM($BY$14:$CB$14)</f>
        <v>-0.24999999999895445</v>
      </c>
      <c r="CR14">
        <v>-2.1544834912409139E-5</v>
      </c>
      <c r="CS14">
        <v>0.6696420049130184</v>
      </c>
      <c r="CT14">
        <v>0.62418279196896664</v>
      </c>
      <c r="CU14">
        <v>0.3066575026527984</v>
      </c>
      <c r="CW14">
        <f>IF($AH$14&gt;0,$CR$14,0)</f>
        <v>-2.1544834912409139E-5</v>
      </c>
      <c r="CX14">
        <f>IF($AI$14&gt;0,$CS$14,0)</f>
        <v>0.6696420049130184</v>
      </c>
      <c r="CY14">
        <f>IF($AJ$14&gt;0,$CT$14,0)</f>
        <v>0.62418279196896664</v>
      </c>
      <c r="CZ14">
        <f>IF($AK$14&gt;0,$CU$14,0)</f>
        <v>0.3066575026527984</v>
      </c>
      <c r="DB14">
        <v>0.46689188756527539</v>
      </c>
      <c r="DC14">
        <v>0.77836191507885266</v>
      </c>
      <c r="DD14">
        <v>-0.35017039228955094</v>
      </c>
      <c r="DE14">
        <v>3.3923144942964556E-2</v>
      </c>
      <c r="DF14">
        <v>-0.86139824782747265</v>
      </c>
      <c r="DG14">
        <v>0.77484729632501681</v>
      </c>
      <c r="DH14">
        <v>1.0780018121263546</v>
      </c>
      <c r="DI14">
        <v>1.2456313467469369</v>
      </c>
      <c r="DJ14">
        <v>1.0196294536861819</v>
      </c>
      <c r="DK14">
        <v>0.79292296721011846</v>
      </c>
      <c r="DM14">
        <f>(1/4)*SUM($CW$14:$CZ$14)</f>
        <v>0.40011518867496776</v>
      </c>
      <c r="DO14">
        <v>-6.6843602002838196E-4</v>
      </c>
      <c r="DP14">
        <v>1.4644788033138911</v>
      </c>
      <c r="DQ14">
        <v>0.99307296212191809</v>
      </c>
      <c r="DR14">
        <v>0.65298812051128263</v>
      </c>
      <c r="DT14">
        <f>IF($S$14&gt;0,$DO$14,0)</f>
        <v>-6.6843602002838196E-4</v>
      </c>
      <c r="DU14">
        <f>IF($T$14&gt;0,$DP$14,0)</f>
        <v>1.4644788033138911</v>
      </c>
      <c r="DV14">
        <f>IF($U$14&gt;0,$DQ$14,0)</f>
        <v>0.99307296212191809</v>
      </c>
      <c r="DW14">
        <f>IF($V$14&gt;0,$DR$14,0)</f>
        <v>0.65298812051128263</v>
      </c>
      <c r="DY14">
        <v>0.18133416811880596</v>
      </c>
      <c r="DZ14">
        <v>0.21510126527499995</v>
      </c>
      <c r="EA14">
        <v>0.15164554885491666</v>
      </c>
      <c r="EB14">
        <v>0.27861219384439156</v>
      </c>
      <c r="EC14">
        <v>0.2559431129646656</v>
      </c>
      <c r="ED14">
        <v>0.18648748990079644</v>
      </c>
      <c r="EE14">
        <v>0.17875464298710547</v>
      </c>
      <c r="EF14">
        <v>0.23656235373729273</v>
      </c>
      <c r="EG14">
        <v>0.22303224951491687</v>
      </c>
      <c r="EH14">
        <v>0.30174368151277203</v>
      </c>
      <c r="EJ14">
        <f>(1/4)*SUM($DT$14:$DW$14)</f>
        <v>0.77746786248176591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1.4945563826177821</v>
      </c>
      <c r="O15">
        <v>2.0717384390574316</v>
      </c>
      <c r="P15">
        <v>2.1155986193569993</v>
      </c>
      <c r="Q15">
        <v>2.1059366769503303</v>
      </c>
      <c r="S15">
        <f t="shared" si="8"/>
        <v>1.7198219226873019</v>
      </c>
      <c r="T15">
        <f t="shared" si="0"/>
        <v>2.2970039791269516</v>
      </c>
      <c r="U15">
        <f t="shared" si="0"/>
        <v>2.3408641594265194</v>
      </c>
      <c r="V15">
        <f t="shared" si="0"/>
        <v>2.3312022170198503</v>
      </c>
      <c r="X15">
        <f t="shared" si="9"/>
        <v>1.7198219226873019</v>
      </c>
      <c r="Y15">
        <f t="shared" si="1"/>
        <v>2.2970039791269516</v>
      </c>
      <c r="Z15">
        <f t="shared" si="1"/>
        <v>2.3408641594265194</v>
      </c>
      <c r="AA15">
        <f t="shared" si="1"/>
        <v>2.3312022170198503</v>
      </c>
      <c r="AC15">
        <v>11.835776444190774</v>
      </c>
      <c r="AD15">
        <v>14.693803635171211</v>
      </c>
      <c r="AE15">
        <v>14.174900992736752</v>
      </c>
      <c r="AF15">
        <v>15.9504921950676</v>
      </c>
      <c r="AH15">
        <f t="shared" si="10"/>
        <v>12.041343273919054</v>
      </c>
      <c r="AI15">
        <f t="shared" si="2"/>
        <v>14.899370464899491</v>
      </c>
      <c r="AJ15">
        <f t="shared" si="2"/>
        <v>14.380467822465032</v>
      </c>
      <c r="AK15">
        <f t="shared" si="2"/>
        <v>16.15605902479588</v>
      </c>
      <c r="AM15">
        <f t="shared" si="11"/>
        <v>12.041343273919054</v>
      </c>
      <c r="AN15">
        <f t="shared" si="3"/>
        <v>14.899370464899491</v>
      </c>
      <c r="AO15">
        <f t="shared" si="3"/>
        <v>14.380467822465032</v>
      </c>
      <c r="AP15">
        <f t="shared" si="3"/>
        <v>16.15605902479588</v>
      </c>
      <c r="AR15">
        <v>58.8230630925461</v>
      </c>
      <c r="AS15">
        <v>74.684381154741672</v>
      </c>
      <c r="AT15">
        <v>68.853138671160508</v>
      </c>
      <c r="AU15">
        <v>80.115732691870392</v>
      </c>
      <c r="AW15">
        <f t="shared" si="12"/>
        <v>58.825722925010709</v>
      </c>
      <c r="AX15">
        <f t="shared" si="4"/>
        <v>74.687040987206288</v>
      </c>
      <c r="AY15">
        <f t="shared" si="4"/>
        <v>68.855798503625124</v>
      </c>
      <c r="AZ15">
        <f t="shared" si="4"/>
        <v>80.118392524335007</v>
      </c>
      <c r="BB15">
        <f t="shared" si="13"/>
        <v>1.4032250162880678E-10</v>
      </c>
      <c r="BC15">
        <f t="shared" si="5"/>
        <v>1.8494195949476387E-13</v>
      </c>
      <c r="BD15">
        <f t="shared" si="5"/>
        <v>3.9115836509004272E-12</v>
      </c>
      <c r="BE15">
        <f t="shared" si="5"/>
        <v>3.4588588569672384E-14</v>
      </c>
      <c r="BG15">
        <f t="shared" si="14"/>
        <v>1.3998614469815793E-10</v>
      </c>
      <c r="BH15">
        <f t="shared" si="6"/>
        <v>1.8486498484598321E-13</v>
      </c>
      <c r="BI15">
        <f t="shared" si="6"/>
        <v>3.9093813134254523E-12</v>
      </c>
      <c r="BJ15">
        <f t="shared" si="6"/>
        <v>3.4579296307446904E-14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1.3998614469815793E-10</v>
      </c>
      <c r="BZ15">
        <f>$BH$15-$BM$15</f>
        <v>1.8486498484598321E-13</v>
      </c>
      <c r="CA15">
        <f>$BI$15-$BN$15</f>
        <v>3.9093813134254523E-12</v>
      </c>
      <c r="CB15">
        <f>$BJ$15-$BO$15</f>
        <v>3.4579296307446904E-14</v>
      </c>
      <c r="CD15">
        <v>-3.7248426162246906</v>
      </c>
      <c r="CE15">
        <v>1.1874239060982388E-2</v>
      </c>
      <c r="CF15">
        <v>-4.0390147339322438</v>
      </c>
      <c r="CG15">
        <v>1.051932203940527E-6</v>
      </c>
      <c r="CH15">
        <v>11.347098910593603</v>
      </c>
      <c r="CI15">
        <v>1.4652756444661952E-9</v>
      </c>
      <c r="CJ15">
        <v>5.5914020403921074E-17</v>
      </c>
      <c r="CK15">
        <v>-3.595116955603634</v>
      </c>
      <c r="CL15">
        <v>4.3628824778346797E-10</v>
      </c>
      <c r="CM15">
        <v>1.0227221481953961E-7</v>
      </c>
      <c r="CO15">
        <f>(1/4)*SUM($BY$15:$CB$15)</f>
        <v>3.6028742573184202E-11</v>
      </c>
      <c r="CR15">
        <v>-1.8111554903565456E-3</v>
      </c>
      <c r="CS15">
        <v>0.26099482088001547</v>
      </c>
      <c r="CT15">
        <v>0.4028657461570635</v>
      </c>
      <c r="CU15">
        <v>0.61485028562226163</v>
      </c>
      <c r="CW15">
        <f>IF($AH$15&gt;0,$CR$15,0)</f>
        <v>-1.8111554903565456E-3</v>
      </c>
      <c r="CX15">
        <f>IF($AI$15&gt;0,$CS$15,0)</f>
        <v>0.26099482088001547</v>
      </c>
      <c r="CY15">
        <f>IF($AJ$15&gt;0,$CT$15,0)</f>
        <v>0.4028657461570635</v>
      </c>
      <c r="CZ15">
        <f>IF($AK$15&gt;0,$CU$15,0)</f>
        <v>0.61485028562226163</v>
      </c>
      <c r="DB15">
        <v>0.33876527825503155</v>
      </c>
      <c r="DC15">
        <v>0.57261341211309391</v>
      </c>
      <c r="DD15">
        <v>-0.26435281756685736</v>
      </c>
      <c r="DE15">
        <v>3.4928459755341035E-2</v>
      </c>
      <c r="DF15">
        <v>-0.61991868329574173</v>
      </c>
      <c r="DG15">
        <v>0.57643184746253984</v>
      </c>
      <c r="DH15">
        <v>0.78481134287184728</v>
      </c>
      <c r="DI15">
        <v>0.92853526832431432</v>
      </c>
      <c r="DJ15">
        <v>0.7431964030982019</v>
      </c>
      <c r="DK15">
        <v>0.60191119354996647</v>
      </c>
      <c r="DM15">
        <f>(1/4)*SUM($CW$15:$CZ$15)</f>
        <v>0.31922492429224603</v>
      </c>
      <c r="DO15">
        <v>-1.2931829858515635E-3</v>
      </c>
      <c r="DP15">
        <v>1.108944136521401</v>
      </c>
      <c r="DQ15">
        <v>1.3847946210883391</v>
      </c>
      <c r="DR15">
        <v>1.2681205908589173</v>
      </c>
      <c r="DT15">
        <f>IF($S$15&gt;0,$DO$15,0)</f>
        <v>-1.2931829858515635E-3</v>
      </c>
      <c r="DU15">
        <f>IF($T$15&gt;0,$DP$15,0)</f>
        <v>1.108944136521401</v>
      </c>
      <c r="DV15">
        <f>IF($U$15&gt;0,$DQ$15,0)</f>
        <v>1.3847946210883391</v>
      </c>
      <c r="DW15">
        <f>IF($V$15&gt;0,$DR$15,0)</f>
        <v>1.2681205908589173</v>
      </c>
      <c r="DY15">
        <v>0.3010538948572955</v>
      </c>
      <c r="DZ15">
        <v>0.43643953708545202</v>
      </c>
      <c r="EA15">
        <v>0.30099398101157471</v>
      </c>
      <c r="EB15">
        <v>0.48677413795563662</v>
      </c>
      <c r="EC15">
        <v>0.46308516108162334</v>
      </c>
      <c r="ED15">
        <v>0.28288609983625168</v>
      </c>
      <c r="EE15">
        <v>0.30991353701517721</v>
      </c>
      <c r="EF15">
        <v>0.40021926715085809</v>
      </c>
      <c r="EG15">
        <v>0.45982036468373</v>
      </c>
      <c r="EH15">
        <v>0.54694606024611281</v>
      </c>
      <c r="EJ15">
        <f>(1/4)*SUM($DT$15:$DW$15)</f>
        <v>0.94014154137070149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2.2072165643836721</v>
      </c>
      <c r="O16">
        <v>2.996320561511693</v>
      </c>
      <c r="P16">
        <v>2.334177222167106</v>
      </c>
      <c r="Q16">
        <v>2.8582375538473603</v>
      </c>
      <c r="S16">
        <f t="shared" si="8"/>
        <v>2.8554203982098056</v>
      </c>
      <c r="T16">
        <f t="shared" si="0"/>
        <v>3.6445243953378266</v>
      </c>
      <c r="U16">
        <f t="shared" si="0"/>
        <v>2.9823810559932395</v>
      </c>
      <c r="V16">
        <f t="shared" si="0"/>
        <v>3.5064413876734939</v>
      </c>
      <c r="X16">
        <f t="shared" si="9"/>
        <v>2.8554203982098056</v>
      </c>
      <c r="Y16">
        <f t="shared" si="1"/>
        <v>3.6445243953378266</v>
      </c>
      <c r="Z16">
        <f t="shared" si="1"/>
        <v>2.9823810559932395</v>
      </c>
      <c r="AA16">
        <f t="shared" si="1"/>
        <v>3.5064413876734939</v>
      </c>
      <c r="AC16">
        <v>8.6549481411304079</v>
      </c>
      <c r="AD16">
        <v>11.167481604261182</v>
      </c>
      <c r="AE16">
        <v>9.8441468417579348</v>
      </c>
      <c r="AF16">
        <v>11.852279301750258</v>
      </c>
      <c r="AH16">
        <f t="shared" si="10"/>
        <v>9.1443000860318371</v>
      </c>
      <c r="AI16">
        <f t="shared" si="2"/>
        <v>11.656833549162611</v>
      </c>
      <c r="AJ16">
        <f t="shared" si="2"/>
        <v>10.333498786659364</v>
      </c>
      <c r="AK16">
        <f t="shared" si="2"/>
        <v>12.341631246651687</v>
      </c>
      <c r="AM16">
        <f t="shared" si="11"/>
        <v>9.1443000860318371</v>
      </c>
      <c r="AN16">
        <f t="shared" si="3"/>
        <v>11.656833549162611</v>
      </c>
      <c r="AO16">
        <f t="shared" si="3"/>
        <v>10.333498786659364</v>
      </c>
      <c r="AP16">
        <f t="shared" si="3"/>
        <v>12.341631246651687</v>
      </c>
      <c r="AR16">
        <v>63.668287011155904</v>
      </c>
      <c r="AS16">
        <v>80.59609392433353</v>
      </c>
      <c r="AT16">
        <v>73.737521669396386</v>
      </c>
      <c r="AU16">
        <v>86.163874885039149</v>
      </c>
      <c r="AW16">
        <f t="shared" si="12"/>
        <v>64.277786498774546</v>
      </c>
      <c r="AX16">
        <f t="shared" si="4"/>
        <v>81.205593411952165</v>
      </c>
      <c r="AY16">
        <f t="shared" si="4"/>
        <v>74.347021157015021</v>
      </c>
      <c r="AZ16">
        <f t="shared" si="4"/>
        <v>86.773374372657784</v>
      </c>
      <c r="BB16">
        <f t="shared" si="13"/>
        <v>3.2728676515926105E-8</v>
      </c>
      <c r="BC16">
        <f t="shared" si="5"/>
        <v>1.2531608043680637E-10</v>
      </c>
      <c r="BD16">
        <f t="shared" si="5"/>
        <v>9.4876863598806935E-10</v>
      </c>
      <c r="BE16">
        <f t="shared" si="5"/>
        <v>2.6863013747842288E-11</v>
      </c>
      <c r="BG16">
        <f t="shared" si="14"/>
        <v>3.2650224970027812E-8</v>
      </c>
      <c r="BH16">
        <f t="shared" si="6"/>
        <v>1.2526392266090443E-10</v>
      </c>
      <c r="BI16">
        <f t="shared" si="6"/>
        <v>9.4823445113901562E-10</v>
      </c>
      <c r="BJ16">
        <f t="shared" si="6"/>
        <v>2.6855796969759284E-11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3.2650224970027812E-8</v>
      </c>
      <c r="BZ16">
        <f>$BH$16-$BM$16</f>
        <v>1.2526392266090443E-10</v>
      </c>
      <c r="CA16">
        <f>$BI$16-$BN$16</f>
        <v>9.4823445113901562E-10</v>
      </c>
      <c r="CB16">
        <f>$BJ$16-$BO$16</f>
        <v>2.6855796969759284E-11</v>
      </c>
      <c r="CD16">
        <v>-2.9142083872905147</v>
      </c>
      <c r="CE16">
        <v>8.9752293552972928E-3</v>
      </c>
      <c r="CF16">
        <v>-3.0854077947759646</v>
      </c>
      <c r="CG16">
        <v>7.9669097958604486E-7</v>
      </c>
      <c r="CH16">
        <v>8.5740147736958736</v>
      </c>
      <c r="CI16">
        <v>1.1104113935310042E-9</v>
      </c>
      <c r="CJ16">
        <v>4.2458751352817586E-17</v>
      </c>
      <c r="CK16">
        <v>-2.583374696655262</v>
      </c>
      <c r="CL16">
        <v>3.3076365183667869E-10</v>
      </c>
      <c r="CM16">
        <v>7.7538414897976707E-8</v>
      </c>
      <c r="CO16">
        <f>(1/4)*SUM($BY$16:$CB$16)</f>
        <v>8.4376447851993732E-9</v>
      </c>
      <c r="CR16">
        <v>-1.3690451727420858E-4</v>
      </c>
      <c r="CS16">
        <v>0.56742112189631655</v>
      </c>
      <c r="CT16">
        <v>0.49707493019310983</v>
      </c>
      <c r="CU16">
        <v>-2.5340246098657735E-2</v>
      </c>
      <c r="CW16">
        <f>IF($AH$16&gt;0,$CR$16,0)</f>
        <v>-1.3690451727420858E-4</v>
      </c>
      <c r="CX16">
        <f>IF($AI$16&gt;0,$CS$16,0)</f>
        <v>0.56742112189631655</v>
      </c>
      <c r="CY16">
        <f>IF($AJ$16&gt;0,$CT$16,0)</f>
        <v>0.49707493019310983</v>
      </c>
      <c r="CZ16">
        <f>IF($AK$16&gt;0,$CU$16,0)</f>
        <v>-2.5340246098657735E-2</v>
      </c>
      <c r="DB16">
        <v>0.51230653038797547</v>
      </c>
      <c r="DC16">
        <v>0.89157367823880285</v>
      </c>
      <c r="DD16">
        <v>-0.33093367426246506</v>
      </c>
      <c r="DE16">
        <v>0.10852438599686459</v>
      </c>
      <c r="DF16">
        <v>-0.97172028329891857</v>
      </c>
      <c r="DG16">
        <v>0.8167394109521986</v>
      </c>
      <c r="DH16">
        <v>1.0993779321749364</v>
      </c>
      <c r="DI16">
        <v>1.3443231492187313</v>
      </c>
      <c r="DJ16">
        <v>1.0758665098996809</v>
      </c>
      <c r="DK16">
        <v>0.86530049218819494</v>
      </c>
      <c r="DM16">
        <f>(1/4)*SUM($CW$16:$CZ$16)</f>
        <v>0.25975472536837357</v>
      </c>
      <c r="DO16">
        <v>-1.0514110090199828E-3</v>
      </c>
      <c r="DP16">
        <v>1.8650281216475826</v>
      </c>
      <c r="DQ16">
        <v>0.89655311415414651</v>
      </c>
      <c r="DR16">
        <v>1.0880482044428679</v>
      </c>
      <c r="DT16">
        <f>IF($S$16&gt;0,$DO$16,0)</f>
        <v>-1.0514110090199828E-3</v>
      </c>
      <c r="DU16">
        <f>IF($T$16&gt;0,$DP$16,0)</f>
        <v>1.8650281216475826</v>
      </c>
      <c r="DV16">
        <f>IF($U$16&gt;0,$DQ$16,0)</f>
        <v>0.89655311415414651</v>
      </c>
      <c r="DW16">
        <f>IF($V$16&gt;0,$DR$16,0)</f>
        <v>1.0880482044428679</v>
      </c>
      <c r="DY16">
        <v>0.40592352856682645</v>
      </c>
      <c r="DZ16">
        <v>0.53524426398057079</v>
      </c>
      <c r="EA16">
        <v>0.40088841575353307</v>
      </c>
      <c r="EB16">
        <v>0.58221800695716763</v>
      </c>
      <c r="EC16">
        <v>0.59298314356064008</v>
      </c>
      <c r="ED16">
        <v>0.38251831643081913</v>
      </c>
      <c r="EE16">
        <v>0.41242207823331634</v>
      </c>
      <c r="EF16">
        <v>0.49126626445890736</v>
      </c>
      <c r="EG16">
        <v>0.60499356069346621</v>
      </c>
      <c r="EH16">
        <v>0.63547996140547247</v>
      </c>
      <c r="EJ16">
        <f>(1/4)*SUM($DT$16:$DW$16)</f>
        <v>0.96214450730889411</v>
      </c>
      <c r="EN16">
        <f>Sheet37!FL16</f>
        <v>0.62641516037694234</v>
      </c>
      <c r="EO16">
        <f>Sheet37!FM16</f>
        <v>0.14037517217391124</v>
      </c>
      <c r="EP16">
        <f>Sheet37!FN16</f>
        <v>0.45564355389981931</v>
      </c>
      <c r="EQ16">
        <f>Sheet37!FO16</f>
        <v>0.15747389243092205</v>
      </c>
      <c r="ER16">
        <f>Sheet37!FP16</f>
        <v>0.43256316348318524</v>
      </c>
      <c r="ES16">
        <f>Sheet37!FQ16</f>
        <v>0.51056136864307944</v>
      </c>
      <c r="ET16">
        <f>Sheet37!FR16</f>
        <v>0.75264453861600222</v>
      </c>
      <c r="EU16">
        <f>Sheet37!FS16</f>
        <v>0.95209099050572088</v>
      </c>
      <c r="EV16">
        <f>Sheet37!FT16</f>
        <v>0.38166769109584014</v>
      </c>
      <c r="EW16">
        <f>Sheet37!FU16</f>
        <v>0.39027454433607783</v>
      </c>
      <c r="EZ16">
        <f t="array" ref="EZ16:FI25">(1/4)*(MMULT($C$7:$F$16,$DT$23:$EC$26))</f>
        <v>0.22329875150699474</v>
      </c>
      <c r="FA16">
        <v>0.31673129409366479</v>
      </c>
      <c r="FB16">
        <v>0.25229555408279536</v>
      </c>
      <c r="FC16">
        <v>0.29037486350626585</v>
      </c>
      <c r="FD16">
        <v>0.33317518226042409</v>
      </c>
      <c r="FE16">
        <v>0.19210316465703892</v>
      </c>
      <c r="FF16">
        <v>0.23254547038647538</v>
      </c>
      <c r="FG16">
        <v>0.24472835070465582</v>
      </c>
      <c r="FH16">
        <v>0.38668864297337252</v>
      </c>
      <c r="FI16">
        <v>0.31735484686791943</v>
      </c>
      <c r="FL16">
        <f>EN16-($EU$10*EZ16)</f>
        <v>0.62619632760046551</v>
      </c>
      <c r="FM16">
        <f t="shared" ref="FM16:FU25" si="17">EO16-($EU$10*FA16)</f>
        <v>0.14006477550569946</v>
      </c>
      <c r="FN16">
        <f t="shared" si="17"/>
        <v>0.45539630425681815</v>
      </c>
      <c r="FO16">
        <f t="shared" si="17"/>
        <v>0.15718932506468591</v>
      </c>
      <c r="FP16">
        <f t="shared" si="17"/>
        <v>0.43223665180457005</v>
      </c>
      <c r="FQ16">
        <f t="shared" si="17"/>
        <v>0.5103731075417155</v>
      </c>
      <c r="FR16">
        <f t="shared" si="17"/>
        <v>0.75241664405502351</v>
      </c>
      <c r="FS16">
        <f t="shared" si="17"/>
        <v>0.95185115672203036</v>
      </c>
      <c r="FT16">
        <f t="shared" si="17"/>
        <v>0.38128873622572623</v>
      </c>
      <c r="FU16">
        <f t="shared" si="17"/>
        <v>0.3899635365861473</v>
      </c>
    </row>
    <row r="17" spans="1:177">
      <c r="A17">
        <v>16</v>
      </c>
      <c r="BQ17">
        <f>SUM(BQ7:BQ16)</f>
        <v>2.3999052222960669E-3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25.83989605219011</v>
      </c>
      <c r="EN17">
        <f>Sheet37!FL17</f>
        <v>0.24222123060577777</v>
      </c>
      <c r="EO17">
        <f>Sheet37!FM17</f>
        <v>0.91135177217195851</v>
      </c>
      <c r="EP17">
        <f>Sheet37!FN17</f>
        <v>0.61839051538132817</v>
      </c>
      <c r="EQ17">
        <f>Sheet37!FO17</f>
        <v>0.12285190827238064</v>
      </c>
      <c r="ER17">
        <f>Sheet37!FP17</f>
        <v>0.84771758773639982</v>
      </c>
      <c r="ES17">
        <f>Sheet37!FQ17</f>
        <v>0.57049660124590806</v>
      </c>
      <c r="ET17">
        <f>Sheet37!FR17</f>
        <v>3.8226788946442179E-2</v>
      </c>
      <c r="EU17">
        <f>Sheet37!FS17</f>
        <v>0.44393311361070115</v>
      </c>
      <c r="EV17">
        <f>Sheet37!FT17</f>
        <v>0.88466445514915015</v>
      </c>
      <c r="EW17">
        <f>Sheet37!FU17</f>
        <v>0.23326104562436514</v>
      </c>
      <c r="EZ17">
        <v>0.30873641027086229</v>
      </c>
      <c r="FA17">
        <v>0.42858577167547285</v>
      </c>
      <c r="FB17">
        <v>0.29720919488574671</v>
      </c>
      <c r="FC17">
        <v>0.49247200904276339</v>
      </c>
      <c r="FD17">
        <v>0.46574489437468936</v>
      </c>
      <c r="FE17">
        <v>0.29637049002186633</v>
      </c>
      <c r="FF17">
        <v>0.31490093529690105</v>
      </c>
      <c r="FG17">
        <v>0.4080765150146245</v>
      </c>
      <c r="FH17">
        <v>0.45070706289887563</v>
      </c>
      <c r="FI17">
        <v>0.54878048013996783</v>
      </c>
      <c r="FL17">
        <f t="shared" ref="FL17:FL25" si="19">EN17-($EU$10*EZ17)</f>
        <v>0.24191866892371233</v>
      </c>
      <c r="FM17">
        <f t="shared" si="17"/>
        <v>0.91093175811571658</v>
      </c>
      <c r="FN17">
        <f t="shared" si="17"/>
        <v>0.61809925037034008</v>
      </c>
      <c r="FO17">
        <f t="shared" si="17"/>
        <v>0.12236928570351874</v>
      </c>
      <c r="FP17">
        <f t="shared" si="17"/>
        <v>0.84726115773991262</v>
      </c>
      <c r="FQ17">
        <f t="shared" si="17"/>
        <v>0.57020615816568665</v>
      </c>
      <c r="FR17">
        <f t="shared" si="17"/>
        <v>3.7918186029851218E-2</v>
      </c>
      <c r="FS17">
        <f t="shared" si="17"/>
        <v>0.44353319862598684</v>
      </c>
      <c r="FT17">
        <f t="shared" si="17"/>
        <v>0.88422276222750928</v>
      </c>
      <c r="FU17">
        <f t="shared" si="17"/>
        <v>0.23272324075382797</v>
      </c>
    </row>
    <row r="18" spans="1:177">
      <c r="A18">
        <v>17</v>
      </c>
      <c r="EN18">
        <f>Sheet37!FL18</f>
        <v>5.5352457229956006E-2</v>
      </c>
      <c r="EO18">
        <f>Sheet37!FM18</f>
        <v>0.55202429523490526</v>
      </c>
      <c r="EP18">
        <f>Sheet37!FN18</f>
        <v>2.7351024517663872E-2</v>
      </c>
      <c r="EQ18">
        <f>Sheet37!FO18</f>
        <v>1.0274726685905866E-2</v>
      </c>
      <c r="ER18">
        <f>Sheet37!FP18</f>
        <v>0.37286625945444607</v>
      </c>
      <c r="ES18">
        <f>Sheet37!FQ18</f>
        <v>0.79138584724351535</v>
      </c>
      <c r="ET18">
        <f>Sheet37!FR18</f>
        <v>0.49240452481060876</v>
      </c>
      <c r="EU18">
        <f>Sheet37!FS18</f>
        <v>0.86748976705780045</v>
      </c>
      <c r="EV18">
        <f>Sheet37!FT18</f>
        <v>0.72185590261667687</v>
      </c>
      <c r="EW18">
        <f>Sheet37!FU18</f>
        <v>0.66365799851929397</v>
      </c>
      <c r="EZ18">
        <v>0.42875715558256561</v>
      </c>
      <c r="FA18">
        <v>0.42698825149055464</v>
      </c>
      <c r="FB18">
        <v>0.34756516142757332</v>
      </c>
      <c r="FC18">
        <v>0.5528922063876851</v>
      </c>
      <c r="FD18">
        <v>0.5575715730595745</v>
      </c>
      <c r="FE18">
        <v>0.44448045205566794</v>
      </c>
      <c r="FF18">
        <v>0.41335818199552621</v>
      </c>
      <c r="FG18">
        <v>0.49063697383812166</v>
      </c>
      <c r="FH18">
        <v>0.49867718828145835</v>
      </c>
      <c r="FI18">
        <v>0.56656180902999076</v>
      </c>
      <c r="FL18">
        <f t="shared" si="19"/>
        <v>5.4932275217485095E-2</v>
      </c>
      <c r="FM18">
        <f t="shared" si="17"/>
        <v>0.55160584674844448</v>
      </c>
      <c r="FN18">
        <f t="shared" si="17"/>
        <v>2.7010410659464849E-2</v>
      </c>
      <c r="FO18">
        <f t="shared" si="17"/>
        <v>9.7328923236459346E-3</v>
      </c>
      <c r="FP18">
        <f t="shared" si="17"/>
        <v>0.37231983931284768</v>
      </c>
      <c r="FQ18">
        <f t="shared" si="17"/>
        <v>0.79095025640050076</v>
      </c>
      <c r="FR18">
        <f t="shared" si="17"/>
        <v>0.49199943379225314</v>
      </c>
      <c r="FS18">
        <f t="shared" si="17"/>
        <v>0.8670089428234391</v>
      </c>
      <c r="FT18">
        <f t="shared" si="17"/>
        <v>0.72136719897216106</v>
      </c>
      <c r="FU18">
        <f t="shared" si="17"/>
        <v>0.66310276794644463</v>
      </c>
    </row>
    <row r="19" spans="1:177">
      <c r="A19">
        <v>18</v>
      </c>
      <c r="BN19" t="s">
        <v>35</v>
      </c>
      <c r="BO19">
        <f>BS21+BS34+BS47</f>
        <v>5.1577009202476197E-4</v>
      </c>
      <c r="EN19">
        <f>Sheet37!FL19</f>
        <v>0.99125168912978723</v>
      </c>
      <c r="EO19">
        <f>Sheet37!FM19</f>
        <v>0.96662600419862199</v>
      </c>
      <c r="EP19">
        <f>Sheet37!FN19</f>
        <v>0.88241182273904939</v>
      </c>
      <c r="EQ19">
        <f>Sheet37!FO19</f>
        <v>0.9223729703620076</v>
      </c>
      <c r="ER19">
        <f>Sheet37!FP19</f>
        <v>0.35522212208967174</v>
      </c>
      <c r="ES19">
        <f>Sheet37!FQ19</f>
        <v>0.81155491560277015</v>
      </c>
      <c r="ET19">
        <f>Sheet37!FR19</f>
        <v>0.65029742514537514</v>
      </c>
      <c r="EU19">
        <f>Sheet37!FS19</f>
        <v>0.79132309849038962</v>
      </c>
      <c r="EV19">
        <f>Sheet37!FT19</f>
        <v>0.80824316362686111</v>
      </c>
      <c r="EW19">
        <f>Sheet37!FU19</f>
        <v>0.61272678248774448</v>
      </c>
      <c r="EZ19">
        <v>0.34521563178976161</v>
      </c>
      <c r="FA19">
        <v>0.38103794280101466</v>
      </c>
      <c r="FB19">
        <v>0.34597095656727861</v>
      </c>
      <c r="FC19">
        <v>0.36789841887135222</v>
      </c>
      <c r="FD19">
        <v>0.4579535555405474</v>
      </c>
      <c r="FE19">
        <v>0.31952769842963696</v>
      </c>
      <c r="FF19">
        <v>0.34414148744291295</v>
      </c>
      <c r="FG19">
        <v>0.3321434900902398</v>
      </c>
      <c r="FH19">
        <v>0.51260342939316916</v>
      </c>
      <c r="FI19">
        <v>0.36880880716437503</v>
      </c>
      <c r="FL19">
        <f t="shared" si="19"/>
        <v>0.99091337781063327</v>
      </c>
      <c r="FM19">
        <f t="shared" si="17"/>
        <v>0.96625258701467698</v>
      </c>
      <c r="FN19">
        <f t="shared" si="17"/>
        <v>0.88207277120161343</v>
      </c>
      <c r="FO19">
        <f t="shared" si="17"/>
        <v>0.92201242991151366</v>
      </c>
      <c r="FP19">
        <f t="shared" si="17"/>
        <v>0.35477332760524199</v>
      </c>
      <c r="FQ19">
        <f t="shared" si="17"/>
        <v>0.81124177845830914</v>
      </c>
      <c r="FR19">
        <f t="shared" si="17"/>
        <v>0.64996016648768107</v>
      </c>
      <c r="FS19">
        <f t="shared" si="17"/>
        <v>0.79099759787010115</v>
      </c>
      <c r="FT19">
        <f t="shared" si="17"/>
        <v>0.80774081226605576</v>
      </c>
      <c r="FU19">
        <f t="shared" si="17"/>
        <v>0.61236534985672342</v>
      </c>
    </row>
    <row r="20" spans="1:177">
      <c r="A20">
        <v>19</v>
      </c>
      <c r="AV20" t="s">
        <v>67</v>
      </c>
      <c r="AW20">
        <f>MAX(AW7:AW16)</f>
        <v>81.512800684446887</v>
      </c>
      <c r="AX20">
        <f>MAX(AX7:AX16)</f>
        <v>104.00577533872371</v>
      </c>
      <c r="AY20">
        <f>MAX(AY7:AY16)</f>
        <v>95.122877301751473</v>
      </c>
      <c r="AZ20">
        <f>MAX(AZ7:AZ16)</f>
        <v>111.11364510170641</v>
      </c>
      <c r="BB20">
        <f>SUM(BB7:BB16)</f>
        <v>1.0024027872999439</v>
      </c>
      <c r="BC20">
        <f t="shared" ref="BC20:BE20" si="20">SUM(BC7:BC16)</f>
        <v>1.0004163830638062</v>
      </c>
      <c r="BD20">
        <f t="shared" si="20"/>
        <v>1.0005633468056472</v>
      </c>
      <c r="BE20">
        <f t="shared" si="20"/>
        <v>1.0002687232887235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Sheet37!FL20</f>
        <v>0.62953750985863655</v>
      </c>
      <c r="EO20">
        <f>Sheet37!FM20</f>
        <v>0.28976740384120736</v>
      </c>
      <c r="EP20">
        <f>Sheet37!FN20</f>
        <v>0.77698622409049056</v>
      </c>
      <c r="EQ20">
        <f>Sheet37!FO20</f>
        <v>0.66067103667511007</v>
      </c>
      <c r="ER20">
        <f>Sheet37!FP20</f>
        <v>0.49775396773065078</v>
      </c>
      <c r="ES20">
        <f>Sheet37!FQ20</f>
        <v>0.45654931393480042</v>
      </c>
      <c r="ET20">
        <f>Sheet37!FR20</f>
        <v>0.32749689659744308</v>
      </c>
      <c r="EU20">
        <f>Sheet37!FS20</f>
        <v>0.5444177708241914</v>
      </c>
      <c r="EV20">
        <f>Sheet37!FT20</f>
        <v>0.38492622251775194</v>
      </c>
      <c r="EW20">
        <f>Sheet37!FU20</f>
        <v>0.10091660680256015</v>
      </c>
      <c r="EZ20">
        <v>0.44584501486423345</v>
      </c>
      <c r="FA20">
        <v>0.56042033109592593</v>
      </c>
      <c r="FB20">
        <v>0.42717680430830879</v>
      </c>
      <c r="FC20">
        <v>0.62319203906344534</v>
      </c>
      <c r="FD20">
        <v>0.63725472551925755</v>
      </c>
      <c r="FE20">
        <v>0.42701355484377779</v>
      </c>
      <c r="FF20">
        <v>0.44879609518291841</v>
      </c>
      <c r="FG20">
        <v>0.53100257361517644</v>
      </c>
      <c r="FH20">
        <v>0.63972212802386053</v>
      </c>
      <c r="FI20">
        <v>0.67233046407795227</v>
      </c>
      <c r="FL20">
        <f t="shared" si="19"/>
        <v>0.62910058174406958</v>
      </c>
      <c r="FM20">
        <f t="shared" si="17"/>
        <v>0.28921819191673337</v>
      </c>
      <c r="FN20">
        <f t="shared" si="17"/>
        <v>0.77656759082226845</v>
      </c>
      <c r="FO20">
        <f t="shared" si="17"/>
        <v>0.66006030847682784</v>
      </c>
      <c r="FP20">
        <f t="shared" si="17"/>
        <v>0.49712945809964193</v>
      </c>
      <c r="FQ20">
        <f t="shared" si="17"/>
        <v>0.45613084065105353</v>
      </c>
      <c r="FR20">
        <f t="shared" si="17"/>
        <v>0.32705707642416382</v>
      </c>
      <c r="FS20">
        <f t="shared" si="17"/>
        <v>0.54389738830204848</v>
      </c>
      <c r="FT20">
        <f t="shared" si="17"/>
        <v>0.38429929483228853</v>
      </c>
      <c r="FU20">
        <f t="shared" si="17"/>
        <v>0.10025772294776375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2.3966617559410368E-3</v>
      </c>
      <c r="BH21">
        <f t="shared" si="22"/>
        <v>4.1620708967867381E-4</v>
      </c>
      <c r="BI21">
        <f t="shared" si="22"/>
        <v>5.6301221411018617E-4</v>
      </c>
      <c r="BJ21">
        <f t="shared" si="22"/>
        <v>2.6865008815590304E-4</v>
      </c>
      <c r="BL21">
        <v>1.0000000000000001E-5</v>
      </c>
      <c r="BS21">
        <f>SUM(BM23:BV32)</f>
        <v>1.8422212593234601E-4</v>
      </c>
      <c r="EN21">
        <f>Sheet37!FL21</f>
        <v>0.94432574089259325</v>
      </c>
      <c r="EO21">
        <f>Sheet37!FM21</f>
        <v>0.50625178759750666</v>
      </c>
      <c r="EP21">
        <f>Sheet37!FN21</f>
        <v>0.45399071971499694</v>
      </c>
      <c r="EQ21">
        <f>Sheet37!FO21</f>
        <v>0.75221496179795622</v>
      </c>
      <c r="ER21">
        <f>Sheet37!FP21</f>
        <v>0.46145508321625572</v>
      </c>
      <c r="ES21">
        <f>Sheet37!FQ21</f>
        <v>0.95775493266593481</v>
      </c>
      <c r="ET21">
        <f>Sheet37!FR21</f>
        <v>0.35255304261277776</v>
      </c>
      <c r="EU21">
        <f>Sheet37!FS21</f>
        <v>0.8628834375273462</v>
      </c>
      <c r="EV21">
        <f>Sheet37!FT21</f>
        <v>0.13877778390180423</v>
      </c>
      <c r="EW21">
        <f>Sheet37!FU21</f>
        <v>0.9875756999480636</v>
      </c>
      <c r="EZ21">
        <v>0.23889880739776923</v>
      </c>
      <c r="FA21">
        <v>0.32662610616253218</v>
      </c>
      <c r="FB21">
        <v>0.22138340887091384</v>
      </c>
      <c r="FC21">
        <v>0.39083494280462933</v>
      </c>
      <c r="FD21">
        <v>0.35911682517865395</v>
      </c>
      <c r="FE21">
        <v>0.23431141809809042</v>
      </c>
      <c r="FF21">
        <v>0.24218956476091658</v>
      </c>
      <c r="FG21">
        <v>0.32376114636630843</v>
      </c>
      <c r="FH21">
        <v>0.33429539996375696</v>
      </c>
      <c r="FI21">
        <v>0.43562040475489489</v>
      </c>
      <c r="FL21">
        <f t="shared" si="19"/>
        <v>0.9440916200613434</v>
      </c>
      <c r="FM21">
        <f t="shared" si="17"/>
        <v>0.50593169401346738</v>
      </c>
      <c r="FN21">
        <f t="shared" si="17"/>
        <v>0.45377376397430347</v>
      </c>
      <c r="FO21">
        <f t="shared" si="17"/>
        <v>0.75183194355400773</v>
      </c>
      <c r="FP21">
        <f t="shared" si="17"/>
        <v>0.46110314872758063</v>
      </c>
      <c r="FQ21">
        <f t="shared" si="17"/>
        <v>0.95752530747619868</v>
      </c>
      <c r="FR21">
        <f t="shared" si="17"/>
        <v>0.35231569683931208</v>
      </c>
      <c r="FS21">
        <f t="shared" si="17"/>
        <v>0.86256615160390726</v>
      </c>
      <c r="FT21">
        <f t="shared" si="17"/>
        <v>0.13845017440983975</v>
      </c>
      <c r="FU21">
        <f t="shared" si="17"/>
        <v>0.98714879195140381</v>
      </c>
    </row>
    <row r="22" spans="1:177">
      <c r="A22">
        <v>21</v>
      </c>
      <c r="BG22">
        <f t="shared" si="22"/>
        <v>7.1516515005291324E-9</v>
      </c>
      <c r="BH22">
        <f t="shared" si="22"/>
        <v>2.7110692946774495E-11</v>
      </c>
      <c r="BI22">
        <f t="shared" si="22"/>
        <v>1.7041217994990742E-10</v>
      </c>
      <c r="BJ22">
        <f t="shared" si="22"/>
        <v>5.9961947742179913E-12</v>
      </c>
      <c r="EN22">
        <f>Sheet37!FL22</f>
        <v>0.23660572077102077</v>
      </c>
      <c r="EO22">
        <f>Sheet37!FM22</f>
        <v>0.5558770953253791</v>
      </c>
      <c r="EP22">
        <f>Sheet37!FN22</f>
        <v>0.99174234213799728</v>
      </c>
      <c r="EQ22">
        <f>Sheet37!FO22</f>
        <v>0.33613962682410065</v>
      </c>
      <c r="ER22">
        <f>Sheet37!FP22</f>
        <v>8.0763954995342283E-4</v>
      </c>
      <c r="ES22">
        <f>Sheet37!FQ22</f>
        <v>5.7987593048057173E-2</v>
      </c>
      <c r="ET22">
        <f>Sheet37!FR22</f>
        <v>0.63173881920507535</v>
      </c>
      <c r="EU22">
        <f>Sheet37!FS22</f>
        <v>0.7308844436987223</v>
      </c>
      <c r="EV22">
        <f>Sheet37!FT22</f>
        <v>0.20651331409023213</v>
      </c>
      <c r="EW22">
        <f>Sheet37!FU22</f>
        <v>0.60404417023718959</v>
      </c>
      <c r="EZ22">
        <v>0.33933278393977334</v>
      </c>
      <c r="FA22">
        <v>0.36798025059477379</v>
      </c>
      <c r="FB22">
        <v>0.32655162012851641</v>
      </c>
      <c r="FC22">
        <v>0.37908831435804058</v>
      </c>
      <c r="FD22">
        <v>0.44894777357916327</v>
      </c>
      <c r="FE22">
        <v>0.32196450244073355</v>
      </c>
      <c r="FF22">
        <v>0.33606417233471536</v>
      </c>
      <c r="FG22">
        <v>0.34045122502107505</v>
      </c>
      <c r="FH22">
        <v>0.48129126302374392</v>
      </c>
      <c r="FI22">
        <v>0.38264406549064539</v>
      </c>
      <c r="FL22">
        <f t="shared" si="19"/>
        <v>0.23627317464275979</v>
      </c>
      <c r="FM22">
        <f t="shared" si="17"/>
        <v>0.55551647467979626</v>
      </c>
      <c r="FN22">
        <f t="shared" si="17"/>
        <v>0.99142232155027132</v>
      </c>
      <c r="FO22">
        <f t="shared" si="17"/>
        <v>0.33576812027602976</v>
      </c>
      <c r="FP22">
        <f t="shared" si="17"/>
        <v>3.6767073184584283E-4</v>
      </c>
      <c r="FQ22">
        <f t="shared" si="17"/>
        <v>5.7672067835665253E-2</v>
      </c>
      <c r="FR22">
        <f t="shared" si="17"/>
        <v>0.63140947631618738</v>
      </c>
      <c r="FS22">
        <f t="shared" si="17"/>
        <v>0.73055080149820162</v>
      </c>
      <c r="FT22">
        <f t="shared" si="17"/>
        <v>0.20604164865246885</v>
      </c>
      <c r="FU22">
        <f t="shared" si="17"/>
        <v>0.60366917905300876</v>
      </c>
    </row>
    <row r="23" spans="1:177">
      <c r="A23">
        <v>22</v>
      </c>
      <c r="B23">
        <f t="array" ref="B23:K32">TRANSPOSE(EN16:EW25)</f>
        <v>0.62641516037694234</v>
      </c>
      <c r="C23">
        <v>0.24222123060577777</v>
      </c>
      <c r="D23">
        <v>5.5352457229956006E-2</v>
      </c>
      <c r="E23">
        <v>0.99125168912978723</v>
      </c>
      <c r="F23">
        <v>0.62953750985863655</v>
      </c>
      <c r="G23">
        <v>0.94432574089259325</v>
      </c>
      <c r="H23">
        <v>0.23660572077102077</v>
      </c>
      <c r="I23">
        <v>0.67301439824576814</v>
      </c>
      <c r="J23">
        <v>0.96703000255943306</v>
      </c>
      <c r="K23">
        <v>0.99721035542431125</v>
      </c>
      <c r="M23">
        <f t="array" ref="M23:M32">TRANSPOSE(EN12:EW12)</f>
        <v>0.79241127769174646</v>
      </c>
      <c r="S23">
        <f>EN16</f>
        <v>0.62641516037694234</v>
      </c>
      <c r="T23">
        <f t="shared" ref="T23:AB32" si="23">EO16</f>
        <v>0.14037517217391124</v>
      </c>
      <c r="U23">
        <f t="shared" si="23"/>
        <v>0.45564355389981931</v>
      </c>
      <c r="V23">
        <f t="shared" si="23"/>
        <v>0.15747389243092205</v>
      </c>
      <c r="W23">
        <f t="shared" si="23"/>
        <v>0.43256316348318524</v>
      </c>
      <c r="X23">
        <f t="shared" si="23"/>
        <v>0.51056136864307944</v>
      </c>
      <c r="Y23">
        <f t="shared" si="23"/>
        <v>0.75264453861600222</v>
      </c>
      <c r="Z23">
        <f t="shared" si="23"/>
        <v>0.95209099050572088</v>
      </c>
      <c r="AA23">
        <f t="shared" si="23"/>
        <v>0.38166769109584014</v>
      </c>
      <c r="AB23">
        <f t="shared" si="23"/>
        <v>0.39027454433607783</v>
      </c>
      <c r="BG23">
        <f t="shared" si="22"/>
        <v>3.25584377738988E-7</v>
      </c>
      <c r="BH23">
        <f t="shared" si="22"/>
        <v>2.5179438945328698E-9</v>
      </c>
      <c r="BI23">
        <f t="shared" si="22"/>
        <v>1.6271540137159417E-8</v>
      </c>
      <c r="BJ23">
        <f t="shared" si="22"/>
        <v>9.7470679567395319E-10</v>
      </c>
      <c r="BM23">
        <f>0.5*$BL$21*B23*B23</f>
        <v>1.961979765750352E-6</v>
      </c>
      <c r="BN23">
        <f t="shared" ref="BN23:BV32" si="24">0.5*$BL$21*C23*C23</f>
        <v>2.933556227808869E-7</v>
      </c>
      <c r="BO23">
        <f t="shared" si="24"/>
        <v>1.5319472606970547E-8</v>
      </c>
      <c r="BP23">
        <f t="shared" si="24"/>
        <v>4.912899556013282E-6</v>
      </c>
      <c r="BQ23">
        <f t="shared" si="24"/>
        <v>1.9815873815950649E-6</v>
      </c>
      <c r="BR23">
        <f t="shared" si="24"/>
        <v>4.4587555245617264E-6</v>
      </c>
      <c r="BS23">
        <f t="shared" si="24"/>
        <v>2.7991133550787126E-7</v>
      </c>
      <c r="BT23">
        <f t="shared" si="24"/>
        <v>2.2647419012305674E-6</v>
      </c>
      <c r="BU23">
        <f t="shared" si="24"/>
        <v>4.6757351292504861E-6</v>
      </c>
      <c r="BV23">
        <f t="shared" si="24"/>
        <v>4.9721424648274056E-6</v>
      </c>
      <c r="BY23">
        <f>$BG$7-$BL$7</f>
        <v>6.0007783797248241E-14</v>
      </c>
      <c r="BZ23">
        <f>$BG$8-$BL$8</f>
        <v>2.3966617559410368E-3</v>
      </c>
      <c r="CA23">
        <f>$BG$9-$BL$9</f>
        <v>7.1516515005291324E-9</v>
      </c>
      <c r="CB23">
        <f>$BG$10-$BL$10</f>
        <v>3.25584377738988E-7</v>
      </c>
      <c r="CC23">
        <f>$BG$11-$BL$11</f>
        <v>-2.3970277521035976E-3</v>
      </c>
      <c r="CD23">
        <f>$BG$12-$BL$12</f>
        <v>4.6573811894043012E-10</v>
      </c>
      <c r="CE23">
        <f>$BG$13-$BL$13</f>
        <v>1.8550275368290342E-17</v>
      </c>
      <c r="CF23">
        <f>$BG$14-$BL$14</f>
        <v>4.1241540464342238E-12</v>
      </c>
      <c r="CG23">
        <f>$BG$15-$BL$15</f>
        <v>1.3998614469815793E-10</v>
      </c>
      <c r="CH23">
        <f>$BG$16-$BL$16</f>
        <v>3.2650224970027812E-8</v>
      </c>
      <c r="CW23">
        <f>IF($AH$7&gt;0,$CR$7,0)</f>
        <v>-2.9704414831246674E-4</v>
      </c>
      <c r="CX23">
        <f>IF($AH$8&gt;0,$CR$8,0)</f>
        <v>-4.0659988079353983E-4</v>
      </c>
      <c r="CY23">
        <f>IF($AH$9&gt;0,$CR$9,0)</f>
        <v>4.8384428552006894E-4</v>
      </c>
      <c r="CZ23">
        <f>IF($AH$10&gt;0,$CR$10,0)</f>
        <v>7.8204029211691552E-4</v>
      </c>
      <c r="DA23">
        <f>IF($AH$11&gt;0,$CR$11,0)</f>
        <v>1.034568788832747E-3</v>
      </c>
      <c r="DB23">
        <f>IF($AH$12&gt;0,$CR$12,0)</f>
        <v>-4.3518452267256124E-4</v>
      </c>
      <c r="DC23">
        <f>IF($AH$13&gt;0,$CR$13,0)</f>
        <v>-3.0589559940833843E-4</v>
      </c>
      <c r="DD23">
        <f>IF($AH$14&gt;0,$CR$14,0)</f>
        <v>-2.1544834912409139E-5</v>
      </c>
      <c r="DE23">
        <f>IF($AH$15&gt;0,$CR$15,0)</f>
        <v>-1.8111554903565456E-3</v>
      </c>
      <c r="DF23">
        <f>IF($AH$16&gt;0,$CR$16,0)</f>
        <v>-1.3690451727420858E-4</v>
      </c>
      <c r="DT23">
        <f>IF($S$7&gt;0,$DO$7,0)</f>
        <v>3.1246501522328991E-4</v>
      </c>
      <c r="DU23">
        <f>IF($S$8&gt;0,$DO$8,0)</f>
        <v>-1.908013762468896E-3</v>
      </c>
      <c r="DV23">
        <f>IF($S$9&gt;0,$DO$9,0)</f>
        <v>-3.008637831238306E-4</v>
      </c>
      <c r="DW23">
        <f>IF($S$10&gt;0,$DO$10,0)</f>
        <v>-2.9121294363519391E-4</v>
      </c>
      <c r="DX23">
        <f>IF($S$11&gt;0,$DO$11,0)</f>
        <v>-1.1190133835856503E-3</v>
      </c>
      <c r="DY23">
        <f>IF($S$12&gt;0,$DO$12,0)</f>
        <v>2.0061296212583432E-4</v>
      </c>
      <c r="DZ23">
        <f>IF($S$13&gt;0,$DO$13,0)</f>
        <v>-1.1469494845635861E-3</v>
      </c>
      <c r="EA23">
        <f>IF($S$14&gt;0,$DO$14,0)</f>
        <v>-6.6843602002838196E-4</v>
      </c>
      <c r="EB23">
        <f>IF($S$15&gt;0,$DO$15,0)</f>
        <v>-1.2931829858515635E-3</v>
      </c>
      <c r="EC23">
        <f>IF($S$16&gt;0,$DO$16,0)</f>
        <v>-1.0514110090199828E-3</v>
      </c>
      <c r="EN23">
        <f>Sheet37!FL23</f>
        <v>0.67301439824576814</v>
      </c>
      <c r="EO23">
        <f>Sheet37!FM23</f>
        <v>0.21094292239269341</v>
      </c>
      <c r="EP23">
        <f>Sheet37!FN23</f>
        <v>0.69456339552666346</v>
      </c>
      <c r="EQ23">
        <f>Sheet37!FO23</f>
        <v>0.96373886370229878</v>
      </c>
      <c r="ER23">
        <f>Sheet37!FP23</f>
        <v>0.5388833970565251</v>
      </c>
      <c r="ES23">
        <f>Sheet37!FQ23</f>
        <v>0.77861716465776409</v>
      </c>
      <c r="ET23">
        <f>Sheet37!FR23</f>
        <v>0.20339085412108004</v>
      </c>
      <c r="EU23">
        <f>Sheet37!FS23</f>
        <v>0.40100404385398075</v>
      </c>
      <c r="EV23">
        <f>Sheet37!FT23</f>
        <v>0.27381707396149579</v>
      </c>
      <c r="EW23">
        <f>Sheet37!FU23</f>
        <v>0.76987394285608346</v>
      </c>
      <c r="EZ23">
        <v>0.18133416811880596</v>
      </c>
      <c r="FA23">
        <v>0.21510126527499995</v>
      </c>
      <c r="FB23">
        <v>0.15164554885491666</v>
      </c>
      <c r="FC23">
        <v>0.27861219384439156</v>
      </c>
      <c r="FD23">
        <v>0.2559431129646656</v>
      </c>
      <c r="FE23">
        <v>0.18648748990079644</v>
      </c>
      <c r="FF23">
        <v>0.17875464298710547</v>
      </c>
      <c r="FG23">
        <v>0.23656235373729273</v>
      </c>
      <c r="FH23">
        <v>0.22303224951491687</v>
      </c>
      <c r="FI23">
        <v>0.30174368151277203</v>
      </c>
      <c r="FL23">
        <f t="shared" si="19"/>
        <v>0.67283669076101171</v>
      </c>
      <c r="FM23">
        <f t="shared" si="17"/>
        <v>0.21073212315272391</v>
      </c>
      <c r="FN23">
        <f t="shared" si="17"/>
        <v>0.69441478288878566</v>
      </c>
      <c r="FO23">
        <f t="shared" si="17"/>
        <v>0.96346582375233125</v>
      </c>
      <c r="FP23">
        <f t="shared" si="17"/>
        <v>0.53863257280581978</v>
      </c>
      <c r="FQ23">
        <f t="shared" si="17"/>
        <v>0.7784344069176613</v>
      </c>
      <c r="FR23">
        <f t="shared" si="17"/>
        <v>0.20321567457095269</v>
      </c>
      <c r="FS23">
        <f t="shared" si="17"/>
        <v>0.40077221274731822</v>
      </c>
      <c r="FT23">
        <f t="shared" si="17"/>
        <v>0.2735985023569712</v>
      </c>
      <c r="FU23">
        <f t="shared" si="17"/>
        <v>0.76957823404820092</v>
      </c>
    </row>
    <row r="24" spans="1:177">
      <c r="A24">
        <v>23</v>
      </c>
      <c r="B24">
        <v>0.14037517217391124</v>
      </c>
      <c r="C24">
        <v>0.91135177217195851</v>
      </c>
      <c r="D24">
        <v>0.55202429523490526</v>
      </c>
      <c r="E24">
        <v>0.96662600419862199</v>
      </c>
      <c r="F24">
        <v>0.28976740384120736</v>
      </c>
      <c r="G24">
        <v>0.50625178759750666</v>
      </c>
      <c r="H24">
        <v>0.5558770953253791</v>
      </c>
      <c r="I24">
        <v>0.21094292239269341</v>
      </c>
      <c r="J24">
        <v>0.26716865351461933</v>
      </c>
      <c r="K24">
        <v>0.58864598152524084</v>
      </c>
      <c r="M24">
        <v>6.4891148728467671E-2</v>
      </c>
      <c r="S24">
        <f t="shared" ref="S24:S32" si="25">EN17</f>
        <v>0.24222123060577777</v>
      </c>
      <c r="T24">
        <f t="shared" si="23"/>
        <v>0.91135177217195851</v>
      </c>
      <c r="U24">
        <f t="shared" si="23"/>
        <v>0.61839051538132817</v>
      </c>
      <c r="V24">
        <f t="shared" si="23"/>
        <v>0.12285190827238064</v>
      </c>
      <c r="W24">
        <f t="shared" si="23"/>
        <v>0.84771758773639982</v>
      </c>
      <c r="X24">
        <f t="shared" si="23"/>
        <v>0.57049660124590806</v>
      </c>
      <c r="Y24">
        <f t="shared" si="23"/>
        <v>3.8226788946442179E-2</v>
      </c>
      <c r="Z24">
        <f t="shared" si="23"/>
        <v>0.44393311361070115</v>
      </c>
      <c r="AA24">
        <f t="shared" si="23"/>
        <v>0.88466445514915015</v>
      </c>
      <c r="AB24">
        <f t="shared" si="23"/>
        <v>0.23326104562436514</v>
      </c>
      <c r="BG24">
        <f t="shared" si="22"/>
        <v>0.9976029722478964</v>
      </c>
      <c r="BH24">
        <f t="shared" si="22"/>
        <v>0.99958379023888932</v>
      </c>
      <c r="BI24">
        <f t="shared" si="22"/>
        <v>0.99943697037529333</v>
      </c>
      <c r="BJ24">
        <f t="shared" si="22"/>
        <v>0.99973134890408255</v>
      </c>
      <c r="BM24">
        <f t="shared" ref="BM24:BM32" si="26">0.5*$BL$21*B24*B24</f>
        <v>9.8525944814276132E-8</v>
      </c>
      <c r="BN24">
        <f t="shared" si="24"/>
        <v>4.1528102632048472E-6</v>
      </c>
      <c r="BO24">
        <f t="shared" si="24"/>
        <v>1.5236541126479693E-6</v>
      </c>
      <c r="BP24">
        <f t="shared" si="24"/>
        <v>4.6718291599649724E-6</v>
      </c>
      <c r="BQ24">
        <f t="shared" si="24"/>
        <v>4.1982574164436679E-7</v>
      </c>
      <c r="BR24">
        <f t="shared" si="24"/>
        <v>1.2814543622283552E-6</v>
      </c>
      <c r="BS24">
        <f t="shared" si="24"/>
        <v>1.5449967255369032E-6</v>
      </c>
      <c r="BT24">
        <f t="shared" si="24"/>
        <v>2.2248458253784939E-7</v>
      </c>
      <c r="BU24">
        <f t="shared" si="24"/>
        <v>3.5689544710407359E-7</v>
      </c>
      <c r="BV24">
        <f t="shared" si="24"/>
        <v>1.7325204578290711E-6</v>
      </c>
      <c r="BY24">
        <f>$BH$7-$BM$7</f>
        <v>-1</v>
      </c>
      <c r="BZ24">
        <f>$BH$8-$BM$8</f>
        <v>4.1620708967867381E-4</v>
      </c>
      <c r="CA24">
        <f>$BH$9-$BM$9</f>
        <v>2.7110692946774495E-11</v>
      </c>
      <c r="CB24">
        <f>$BH$10-$BM$10</f>
        <v>2.5179438945328698E-9</v>
      </c>
      <c r="CC24">
        <f>$BH$11-$BM$11</f>
        <v>0.99958379023888932</v>
      </c>
      <c r="CD24">
        <f>$BH$12-$BM$12</f>
        <v>9.2610785323897266E-13</v>
      </c>
      <c r="CE24">
        <f>$BH$13-$BM$13</f>
        <v>3.2345857018245132E-22</v>
      </c>
      <c r="CF24">
        <f>$BH$14-$BM$14</f>
        <v>2.4580347566769307E-15</v>
      </c>
      <c r="CG24">
        <f>$BH$15-$BM$15</f>
        <v>1.8486498484598321E-13</v>
      </c>
      <c r="CH24">
        <f>$BH$16-$BM$16</f>
        <v>1.2526392266090443E-10</v>
      </c>
      <c r="CW24">
        <f>IF($AI$7&gt;0,$CS$7,0)</f>
        <v>0.24404207131497527</v>
      </c>
      <c r="CX24">
        <f>IF($AI$8&gt;0,$CS$8,0)</f>
        <v>0.71921556277012944</v>
      </c>
      <c r="CY24">
        <f>IF($AI$9&gt;0,$CS$9,0)</f>
        <v>0.11148166184486644</v>
      </c>
      <c r="CZ24">
        <f>IF($AI$10&gt;0,$CS$10,0)</f>
        <v>0.57977868072243566</v>
      </c>
      <c r="DA24">
        <f>IF($AI$11&gt;0,$CS$11,0)</f>
        <v>-0.59673987006899054</v>
      </c>
      <c r="DB24">
        <f>IF($AI$12&gt;0,$CS$12,0)</f>
        <v>0.27428934909625652</v>
      </c>
      <c r="DC24">
        <f>IF($AI$13&gt;0,$CS$13,0)</f>
        <v>8.703407781275466E-3</v>
      </c>
      <c r="DD24">
        <f>IF($AI$14&gt;0,$CS$14,0)</f>
        <v>0.6696420049130184</v>
      </c>
      <c r="DE24">
        <f>IF($AI$15&gt;0,$CS$15,0)</f>
        <v>0.26099482088001547</v>
      </c>
      <c r="DF24">
        <f>IF($AI$16&gt;0,$CS$16,0)</f>
        <v>0.56742112189631655</v>
      </c>
      <c r="DT24">
        <f>IF($T$7&gt;0,$DP$7,0)</f>
        <v>1.0559920466928729</v>
      </c>
      <c r="DU24">
        <f>IF($T$8&gt;0,$DP$8,0)</f>
        <v>1.1714847351680213</v>
      </c>
      <c r="DV24">
        <f>IF($T$9&gt;0,$DP$9,0)</f>
        <v>0.7714718390662888</v>
      </c>
      <c r="DW24">
        <f>IF($T$10&gt;0,$DP$10,0)</f>
        <v>1.7236893468223171</v>
      </c>
      <c r="DX24">
        <f>IF($T$11&gt;0,$DP$11,0)</f>
        <v>1.4641544024287205</v>
      </c>
      <c r="DY24">
        <f>IF($T$12&gt;0,$DP$12,0)</f>
        <v>1.1501536059577164</v>
      </c>
      <c r="DZ24">
        <f>IF($T$13&gt;0,$DP$13,0)</f>
        <v>1.0203821719022781</v>
      </c>
      <c r="EA24">
        <f>IF($T$14&gt;0,$DP$14,0)</f>
        <v>1.4644788033138911</v>
      </c>
      <c r="EB24">
        <f>IF($T$15&gt;0,$DP$15,0)</f>
        <v>1.108944136521401</v>
      </c>
      <c r="EC24">
        <f>IF($T$16&gt;0,$DP$16,0)</f>
        <v>1.8650281216475826</v>
      </c>
      <c r="EN24">
        <f>Sheet37!FL24</f>
        <v>0.96703000255943306</v>
      </c>
      <c r="EO24">
        <f>Sheet37!FM24</f>
        <v>0.26716865351461933</v>
      </c>
      <c r="EP24">
        <f>Sheet37!FN24</f>
        <v>0.89202094930665821</v>
      </c>
      <c r="EQ24">
        <f>Sheet37!FO24</f>
        <v>0.12783527643691245</v>
      </c>
      <c r="ER24">
        <f>Sheet37!FP24</f>
        <v>0.53453625497931678</v>
      </c>
      <c r="ES24">
        <f>Sheet37!FQ24</f>
        <v>0.88687971957535083</v>
      </c>
      <c r="ET24">
        <f>Sheet37!FR24</f>
        <v>0.54429183827050742</v>
      </c>
      <c r="EU24">
        <f>Sheet37!FS24</f>
        <v>0.74394175735117407</v>
      </c>
      <c r="EV24">
        <f>Sheet37!FT24</f>
        <v>0.12024418410955043</v>
      </c>
      <c r="EW24">
        <f>Sheet37!FU24</f>
        <v>0.87843629271875823</v>
      </c>
      <c r="EZ24">
        <v>0.3010538948572955</v>
      </c>
      <c r="FA24">
        <v>0.43643953708545202</v>
      </c>
      <c r="FB24">
        <v>0.30099398101157471</v>
      </c>
      <c r="FC24">
        <v>0.48677413795563662</v>
      </c>
      <c r="FD24">
        <v>0.46308516108162334</v>
      </c>
      <c r="FE24">
        <v>0.28288609983625168</v>
      </c>
      <c r="FF24">
        <v>0.30991353701517721</v>
      </c>
      <c r="FG24">
        <v>0.40021926715085809</v>
      </c>
      <c r="FH24">
        <v>0.45982036468373</v>
      </c>
      <c r="FI24">
        <v>0.54694606024611281</v>
      </c>
      <c r="FL24">
        <f t="shared" si="19"/>
        <v>0.96673496974247286</v>
      </c>
      <c r="FM24">
        <f t="shared" si="17"/>
        <v>0.26674094276827559</v>
      </c>
      <c r="FN24">
        <f t="shared" si="17"/>
        <v>0.89172597520526686</v>
      </c>
      <c r="FO24">
        <f t="shared" si="17"/>
        <v>0.12735823778171593</v>
      </c>
      <c r="FP24">
        <f t="shared" si="17"/>
        <v>0.53408243152145685</v>
      </c>
      <c r="FQ24">
        <f t="shared" si="17"/>
        <v>0.88660249119751133</v>
      </c>
      <c r="FR24">
        <f t="shared" si="17"/>
        <v>0.54398812300423249</v>
      </c>
      <c r="FS24">
        <f t="shared" si="17"/>
        <v>0.74354954246936622</v>
      </c>
      <c r="FT24">
        <f t="shared" si="17"/>
        <v>0.11979356015216037</v>
      </c>
      <c r="FU24">
        <f t="shared" si="17"/>
        <v>0.877900285579717</v>
      </c>
    </row>
    <row r="25" spans="1:177">
      <c r="A25">
        <v>24</v>
      </c>
      <c r="B25">
        <v>0.45564355389981931</v>
      </c>
      <c r="C25">
        <v>0.61839051538132817</v>
      </c>
      <c r="D25">
        <v>2.7351024517663872E-2</v>
      </c>
      <c r="E25">
        <v>0.88241182273904939</v>
      </c>
      <c r="F25">
        <v>0.77698622409049056</v>
      </c>
      <c r="G25">
        <v>0.45399071971499694</v>
      </c>
      <c r="H25">
        <v>0.99174234213799728</v>
      </c>
      <c r="I25">
        <v>0.69456339552666346</v>
      </c>
      <c r="J25">
        <v>0.89202094930665821</v>
      </c>
      <c r="K25">
        <v>0.72126259180940211</v>
      </c>
      <c r="M25">
        <v>0.13641342495121903</v>
      </c>
      <c r="S25">
        <f t="shared" si="25"/>
        <v>5.5352457229956006E-2</v>
      </c>
      <c r="T25">
        <f t="shared" si="23"/>
        <v>0.55202429523490526</v>
      </c>
      <c r="U25">
        <f t="shared" si="23"/>
        <v>2.7351024517663872E-2</v>
      </c>
      <c r="V25">
        <f t="shared" si="23"/>
        <v>1.0274726685905866E-2</v>
      </c>
      <c r="W25">
        <f t="shared" si="23"/>
        <v>0.37286625945444607</v>
      </c>
      <c r="X25">
        <f t="shared" si="23"/>
        <v>0.79138584724351535</v>
      </c>
      <c r="Y25">
        <f t="shared" si="23"/>
        <v>0.49240452481060876</v>
      </c>
      <c r="Z25">
        <f t="shared" si="23"/>
        <v>0.86748976705780045</v>
      </c>
      <c r="AA25">
        <f t="shared" si="23"/>
        <v>0.72185590261667687</v>
      </c>
      <c r="AB25">
        <f t="shared" si="23"/>
        <v>0.66365799851929397</v>
      </c>
      <c r="BG25">
        <f t="shared" si="22"/>
        <v>4.6573811894043012E-10</v>
      </c>
      <c r="BH25">
        <f t="shared" si="22"/>
        <v>9.9999999999999998E-13</v>
      </c>
      <c r="BI25">
        <f t="shared" si="22"/>
        <v>1.6444409584349002E-11</v>
      </c>
      <c r="BJ25">
        <f t="shared" si="22"/>
        <v>9.9999999999999998E-13</v>
      </c>
      <c r="BM25">
        <f t="shared" si="26"/>
        <v>1.0380552410522878E-6</v>
      </c>
      <c r="BN25">
        <f t="shared" si="24"/>
        <v>1.9120341475679233E-6</v>
      </c>
      <c r="BO25">
        <f t="shared" si="24"/>
        <v>3.7403927108292511E-9</v>
      </c>
      <c r="BP25">
        <f t="shared" si="24"/>
        <v>3.8932531245482576E-6</v>
      </c>
      <c r="BQ25">
        <f t="shared" si="24"/>
        <v>3.01853796213199E-6</v>
      </c>
      <c r="BR25">
        <f t="shared" si="24"/>
        <v>1.0305378679367047E-6</v>
      </c>
      <c r="BS25">
        <f t="shared" si="24"/>
        <v>4.9177643659468032E-6</v>
      </c>
      <c r="BT25">
        <f t="shared" si="24"/>
        <v>2.4120915520276421E-6</v>
      </c>
      <c r="BU25">
        <f t="shared" si="24"/>
        <v>3.9785068700097585E-6</v>
      </c>
      <c r="BV25">
        <f t="shared" si="24"/>
        <v>2.6010986317180813E-6</v>
      </c>
      <c r="BY25">
        <f>$BI$7-$BN$7</f>
        <v>3.9777419061347665E-16</v>
      </c>
      <c r="BZ25">
        <f>$BI$8-$BN$8</f>
        <v>5.6301221411018617E-4</v>
      </c>
      <c r="CA25">
        <f>$BI$9-$BN$9</f>
        <v>1.7041217994990742E-10</v>
      </c>
      <c r="CB25">
        <f>$BI$10-$BN$10</f>
        <v>1.6271540137159417E-8</v>
      </c>
      <c r="CC25">
        <f>$BI$11-$BN$11</f>
        <v>0.99943697037529333</v>
      </c>
      <c r="CD25">
        <f>$BI$12-$BN$12</f>
        <v>1.6444409584349002E-11</v>
      </c>
      <c r="CE25">
        <f>$BI$13-$BN$13</f>
        <v>1.9528630392368003E-20</v>
      </c>
      <c r="CF25">
        <f>$BI$14-$BN$14</f>
        <v>-0.9999999999999446</v>
      </c>
      <c r="CG25">
        <f>$BI$15-$BN$15</f>
        <v>3.9093813134254523E-12</v>
      </c>
      <c r="CH25">
        <f>$BI$16-$BN$16</f>
        <v>9.4823445113901562E-10</v>
      </c>
      <c r="CW25">
        <f>IF($AJ$7&gt;0,$CT$7,0)</f>
        <v>6.5242895763752418E-2</v>
      </c>
      <c r="CX25">
        <f>IF($AJ$8&gt;0,$CT$8,0)</f>
        <v>2.7949002994622135E-2</v>
      </c>
      <c r="CY25">
        <f>IF($AJ$9&gt;0,$CT$9,0)</f>
        <v>-0.45580931325971019</v>
      </c>
      <c r="CZ25">
        <f>IF($AJ$10&gt;0,$CT$10,0)</f>
        <v>-0.21139971326662252</v>
      </c>
      <c r="DA25">
        <f>IF($AJ$11&gt;0,$CT$11,0)</f>
        <v>8.2250957532035276E-2</v>
      </c>
      <c r="DB25">
        <f>IF($AJ$12&gt;0,$CT$12,0)</f>
        <v>0.46980374484088744</v>
      </c>
      <c r="DC25">
        <f>IF($AJ$13&gt;0,$CT$13,0)</f>
        <v>0.60509950208572649</v>
      </c>
      <c r="DD25">
        <f>IF($AJ$14&gt;0,$CT$14,0)</f>
        <v>0.62418279196896664</v>
      </c>
      <c r="DE25">
        <f>IF($AJ$15&gt;0,$CT$15,0)</f>
        <v>0.4028657461570635</v>
      </c>
      <c r="DF25">
        <f>IF($AJ$16&gt;0,$CT$16,0)</f>
        <v>0.49707493019310983</v>
      </c>
      <c r="DT25">
        <f>IF($U$7&gt;0,$DQ$7,0)</f>
        <v>1.1456399306327489</v>
      </c>
      <c r="DU25">
        <f>IF($U$8&gt;0,$DQ$8,0)</f>
        <v>0.91409952390310178</v>
      </c>
      <c r="DV25">
        <f>IF($U$9&gt;0,$DQ$9,0)</f>
        <v>0.98019260779855677</v>
      </c>
      <c r="DW25">
        <f>IF($U$10&gt;0,$DQ$10,0)</f>
        <v>1.0129434882601294</v>
      </c>
      <c r="DX25">
        <f>IF($U$11&gt;0,$DQ$11,0)</f>
        <v>1.3407575729262795</v>
      </c>
      <c r="DY25">
        <f>IF($U$12&gt;0,$DQ$12,0)</f>
        <v>1.148502227727876</v>
      </c>
      <c r="DZ25">
        <f>IF($U$13&gt;0,$DQ$13,0)</f>
        <v>1.0892096744561715</v>
      </c>
      <c r="EA25">
        <f>IF($U$14&gt;0,$DQ$14,0)</f>
        <v>0.99307296212191809</v>
      </c>
      <c r="EB25">
        <f>IF($U$15&gt;0,$DQ$15,0)</f>
        <v>1.3847946210883391</v>
      </c>
      <c r="EC25">
        <f>IF($U$16&gt;0,$DQ$16,0)</f>
        <v>0.89655311415414651</v>
      </c>
      <c r="EN25">
        <f>Sheet37!FL25</f>
        <v>0.99721035542431125</v>
      </c>
      <c r="EO25">
        <f>Sheet37!FM25</f>
        <v>0.58864598152524084</v>
      </c>
      <c r="EP25">
        <f>Sheet37!FN25</f>
        <v>0.72126259180940211</v>
      </c>
      <c r="EQ25">
        <f>Sheet37!FO25</f>
        <v>0.11991998405343625</v>
      </c>
      <c r="ER25">
        <f>Sheet37!FP25</f>
        <v>0.15089415430250658</v>
      </c>
      <c r="ES25">
        <f>Sheet37!FQ25</f>
        <v>0.53393787934474557</v>
      </c>
      <c r="ET25">
        <f>Sheet37!FR25</f>
        <v>0.23466005588196032</v>
      </c>
      <c r="EU25">
        <f>Sheet37!FS25</f>
        <v>0.1443728847757382</v>
      </c>
      <c r="EV25">
        <f>Sheet37!FT25</f>
        <v>0.23959824500695684</v>
      </c>
      <c r="EW25">
        <f>Sheet37!FU25</f>
        <v>0.63153639162673192</v>
      </c>
      <c r="EZ25">
        <v>0.40592352856682645</v>
      </c>
      <c r="FA25">
        <v>0.53524426398057079</v>
      </c>
      <c r="FB25">
        <v>0.40088841575353307</v>
      </c>
      <c r="FC25">
        <v>0.58221800695716763</v>
      </c>
      <c r="FD25">
        <v>0.59298314356064008</v>
      </c>
      <c r="FE25">
        <v>0.38251831643081913</v>
      </c>
      <c r="FF25">
        <v>0.41242207823331634</v>
      </c>
      <c r="FG25">
        <v>0.49126626445890736</v>
      </c>
      <c r="FH25">
        <v>0.60499356069346621</v>
      </c>
      <c r="FI25">
        <v>0.63547996140547247</v>
      </c>
      <c r="FL25">
        <f t="shared" si="19"/>
        <v>0.99681255036631577</v>
      </c>
      <c r="FM25">
        <f t="shared" si="17"/>
        <v>0.58812144214653983</v>
      </c>
      <c r="FN25">
        <f t="shared" si="17"/>
        <v>0.72086972116196368</v>
      </c>
      <c r="FO25">
        <f t="shared" si="17"/>
        <v>0.11934941040661823</v>
      </c>
      <c r="FP25">
        <f t="shared" si="17"/>
        <v>0.15031303082181716</v>
      </c>
      <c r="FQ25">
        <f t="shared" si="17"/>
        <v>0.53356301139464335</v>
      </c>
      <c r="FR25">
        <f t="shared" si="17"/>
        <v>0.23425588224529167</v>
      </c>
      <c r="FS25">
        <f t="shared" si="17"/>
        <v>0.14389144383656846</v>
      </c>
      <c r="FT25">
        <f t="shared" si="17"/>
        <v>0.23900535131747724</v>
      </c>
      <c r="FU25">
        <f t="shared" si="17"/>
        <v>0.63091362126455452</v>
      </c>
    </row>
    <row r="26" spans="1:177">
      <c r="A26">
        <v>25</v>
      </c>
      <c r="B26">
        <v>0.15747389243092205</v>
      </c>
      <c r="C26">
        <v>0.12285190827238064</v>
      </c>
      <c r="D26">
        <v>1.0274726685905866E-2</v>
      </c>
      <c r="E26">
        <v>0.9223729703620076</v>
      </c>
      <c r="F26">
        <v>0.66067103667511007</v>
      </c>
      <c r="G26">
        <v>0.75221496179795622</v>
      </c>
      <c r="H26">
        <v>0.33613962682410065</v>
      </c>
      <c r="I26">
        <v>0.96373886370229878</v>
      </c>
      <c r="J26">
        <v>0.12783527643691245</v>
      </c>
      <c r="K26">
        <v>0.11991998405343625</v>
      </c>
      <c r="M26">
        <v>0.28883859417730912</v>
      </c>
      <c r="S26">
        <f t="shared" si="25"/>
        <v>0.99125168912978723</v>
      </c>
      <c r="T26">
        <f t="shared" si="23"/>
        <v>0.96662600419862199</v>
      </c>
      <c r="U26">
        <f t="shared" si="23"/>
        <v>0.88241182273904939</v>
      </c>
      <c r="V26">
        <f t="shared" si="23"/>
        <v>0.9223729703620076</v>
      </c>
      <c r="W26">
        <f t="shared" si="23"/>
        <v>0.35522212208967174</v>
      </c>
      <c r="X26">
        <f t="shared" si="23"/>
        <v>0.81155491560277015</v>
      </c>
      <c r="Y26">
        <f t="shared" si="23"/>
        <v>0.65029742514537514</v>
      </c>
      <c r="Z26">
        <f t="shared" si="23"/>
        <v>0.79132309849038962</v>
      </c>
      <c r="AA26">
        <f t="shared" si="23"/>
        <v>0.80824316362686111</v>
      </c>
      <c r="AB26">
        <f t="shared" si="23"/>
        <v>0.61272678248774448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1.2399013398672805E-7</v>
      </c>
      <c r="BN26">
        <f t="shared" si="24"/>
        <v>7.5462956830827147E-8</v>
      </c>
      <c r="BO26">
        <f t="shared" si="24"/>
        <v>5.2785004235033079E-10</v>
      </c>
      <c r="BP26">
        <f t="shared" si="24"/>
        <v>4.2538594822721646E-6</v>
      </c>
      <c r="BQ26">
        <f t="shared" si="24"/>
        <v>2.1824310935068231E-6</v>
      </c>
      <c r="BR26">
        <f t="shared" si="24"/>
        <v>2.8291367437635038E-6</v>
      </c>
      <c r="BS26">
        <f t="shared" si="24"/>
        <v>5.6494924360722828E-7</v>
      </c>
      <c r="BT26">
        <f t="shared" si="24"/>
        <v>4.643962987050991E-6</v>
      </c>
      <c r="BU26">
        <f t="shared" si="24"/>
        <v>8.170928950850912E-8</v>
      </c>
      <c r="BV26">
        <f t="shared" si="24"/>
        <v>7.1904012876882028E-8</v>
      </c>
      <c r="BY26">
        <f>$BJ$7-$BO$7</f>
        <v>9.9720062976547624E-19</v>
      </c>
      <c r="BZ26">
        <f>$BJ$8-$BO$8</f>
        <v>2.6865008815590304E-4</v>
      </c>
      <c r="CA26">
        <f>$BJ$9-$BO$9</f>
        <v>-0.9999999999940038</v>
      </c>
      <c r="CB26">
        <f>$BJ$10-$BO$10</f>
        <v>9.7470679567395319E-10</v>
      </c>
      <c r="CC26">
        <f>$BJ$11-$BO$11</f>
        <v>0.99973134890408255</v>
      </c>
      <c r="CD26">
        <f>$BJ$12-$BO$12</f>
        <v>1.6794226033276815E-13</v>
      </c>
      <c r="CE26">
        <f>$BJ$13-$BO$13</f>
        <v>1.2249913999471765E-23</v>
      </c>
      <c r="CF26">
        <f>$BJ$14-$BO$14</f>
        <v>2.6014873369615011E-16</v>
      </c>
      <c r="CG26">
        <f>$BJ$15-$BO$15</f>
        <v>3.4579296307446904E-14</v>
      </c>
      <c r="CH26">
        <f>$BJ$16-$BO$16</f>
        <v>2.6855796969759284E-11</v>
      </c>
      <c r="CW26">
        <f>IF($AK$7&gt;0,$CU$7,0)</f>
        <v>0.2755151853124207</v>
      </c>
      <c r="CX26">
        <f>IF($AK$8&gt;0,$CU$8,0)</f>
        <v>0.24609066288538484</v>
      </c>
      <c r="CY26">
        <f>IF($AK$9&gt;0,$CU$9,0)</f>
        <v>-0.10609527152384339</v>
      </c>
      <c r="CZ26">
        <f>IF($AK$10&gt;0,$CU$10,0)</f>
        <v>-0.29964241216446347</v>
      </c>
      <c r="DA26">
        <f>IF($AK$11&gt;0,$CU$11,0)</f>
        <v>-0.55905852365123865</v>
      </c>
      <c r="DB26">
        <f>IF($AK$12&gt;0,$CU$12,0)</f>
        <v>0.24737680453188987</v>
      </c>
      <c r="DC26">
        <f>IF($AK$13&gt;0,$CU$13,0)</f>
        <v>0.73066332272020884</v>
      </c>
      <c r="DD26">
        <f>IF($AK$14&gt;0,$CU$14,0)</f>
        <v>0.3066575026527984</v>
      </c>
      <c r="DE26">
        <f>IF($AK$15&gt;0,$CU$15,0)</f>
        <v>0.61485028562226163</v>
      </c>
      <c r="DF26">
        <f>IF($AK$16&gt;0,$CU$16,0)</f>
        <v>-2.5340246098657735E-2</v>
      </c>
      <c r="DT26">
        <f>IF($V$7&gt;0,$DR$7,0)</f>
        <v>0.47836561224558488</v>
      </c>
      <c r="DU26">
        <f>IF($V$8&gt;0,$DR$8,0)</f>
        <v>1.146079188369592</v>
      </c>
      <c r="DV26">
        <f>IF($V$9&gt;0,$DR$9,0)</f>
        <v>0.77537184041698126</v>
      </c>
      <c r="DW26">
        <f>IF($V$10&gt;0,$DR$10,0)</f>
        <v>0.87617438698482342</v>
      </c>
      <c r="DX26">
        <f>IF($V$11&gt;0,$DR$11,0)</f>
        <v>0.95056944426794776</v>
      </c>
      <c r="DY26">
        <f>IF($V$12&gt;0,$DR$12,0)</f>
        <v>0.28775537999487721</v>
      </c>
      <c r="DZ26">
        <f>IF($V$13&gt;0,$DR$13,0)</f>
        <v>0.57080369662346908</v>
      </c>
      <c r="EA26">
        <f>IF($V$14&gt;0,$DR$14,0)</f>
        <v>0.65298812051128263</v>
      </c>
      <c r="EB26">
        <f>IF($V$15&gt;0,$DR$15,0)</f>
        <v>1.2681205908589173</v>
      </c>
      <c r="EC26">
        <f>IF($V$16&gt;0,$DR$16,0)</f>
        <v>1.0880482044428679</v>
      </c>
    </row>
    <row r="27" spans="1:177">
      <c r="A27">
        <v>26</v>
      </c>
      <c r="B27">
        <v>0.43256316348318524</v>
      </c>
      <c r="C27">
        <v>0.84771758773639982</v>
      </c>
      <c r="D27">
        <v>0.37286625945444607</v>
      </c>
      <c r="E27">
        <v>0.35522212208967174</v>
      </c>
      <c r="F27">
        <v>0.49775396773065078</v>
      </c>
      <c r="G27">
        <v>0.46145508321625572</v>
      </c>
      <c r="H27">
        <v>8.0763954995342283E-4</v>
      </c>
      <c r="I27">
        <v>0.5388833970565251</v>
      </c>
      <c r="J27">
        <v>0.53453625497931678</v>
      </c>
      <c r="K27">
        <v>0.15089415430250658</v>
      </c>
      <c r="M27">
        <v>0.80308425983114529</v>
      </c>
      <c r="S27">
        <f t="shared" si="25"/>
        <v>0.62953750985863655</v>
      </c>
      <c r="T27">
        <f t="shared" si="23"/>
        <v>0.28976740384120736</v>
      </c>
      <c r="U27">
        <f t="shared" si="23"/>
        <v>0.77698622409049056</v>
      </c>
      <c r="V27">
        <f t="shared" si="23"/>
        <v>0.66067103667511007</v>
      </c>
      <c r="W27">
        <f t="shared" si="23"/>
        <v>0.49775396773065078</v>
      </c>
      <c r="X27">
        <f t="shared" si="23"/>
        <v>0.45654931393480042</v>
      </c>
      <c r="Y27">
        <f t="shared" si="23"/>
        <v>0.32749689659744308</v>
      </c>
      <c r="Z27">
        <f t="shared" si="23"/>
        <v>0.5444177708241914</v>
      </c>
      <c r="AA27">
        <f t="shared" si="23"/>
        <v>0.38492622251775194</v>
      </c>
      <c r="AB27">
        <f t="shared" si="23"/>
        <v>0.10091660680256015</v>
      </c>
      <c r="BG27">
        <f t="shared" si="22"/>
        <v>4.1241540464342238E-12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9.3555445201290437E-7</v>
      </c>
      <c r="BN27">
        <f t="shared" si="24"/>
        <v>3.5931255427881037E-6</v>
      </c>
      <c r="BO27">
        <f t="shared" si="24"/>
        <v>6.9514623719775152E-7</v>
      </c>
      <c r="BP27">
        <f t="shared" si="24"/>
        <v>6.3091378010944839E-7</v>
      </c>
      <c r="BQ27">
        <f t="shared" si="24"/>
        <v>1.2387950619580289E-6</v>
      </c>
      <c r="BR27">
        <f t="shared" si="24"/>
        <v>1.0647039691306077E-6</v>
      </c>
      <c r="BS27">
        <f t="shared" si="24"/>
        <v>3.2614082132448371E-12</v>
      </c>
      <c r="BT27">
        <f t="shared" si="24"/>
        <v>1.4519765781159027E-6</v>
      </c>
      <c r="BU27">
        <f t="shared" si="24"/>
        <v>1.428645039436566E-6</v>
      </c>
      <c r="BV27">
        <f t="shared" si="24"/>
        <v>1.1384522901334333E-7</v>
      </c>
    </row>
    <row r="28" spans="1:177">
      <c r="A28">
        <v>27</v>
      </c>
      <c r="B28">
        <v>0.51056136864307944</v>
      </c>
      <c r="C28">
        <v>0.57049660124590806</v>
      </c>
      <c r="D28">
        <v>0.79138584724351535</v>
      </c>
      <c r="E28">
        <v>0.81155491560277015</v>
      </c>
      <c r="F28">
        <v>0.45654931393480042</v>
      </c>
      <c r="G28">
        <v>0.95775493266593481</v>
      </c>
      <c r="H28">
        <v>5.7987593048057173E-2</v>
      </c>
      <c r="I28">
        <v>0.77861716465776409</v>
      </c>
      <c r="J28">
        <v>0.88687971957535083</v>
      </c>
      <c r="K28">
        <v>0.53393787934474557</v>
      </c>
      <c r="M28">
        <v>0.87195724858840484</v>
      </c>
      <c r="S28">
        <f t="shared" si="25"/>
        <v>0.94432574089259325</v>
      </c>
      <c r="T28">
        <f t="shared" si="23"/>
        <v>0.50625178759750666</v>
      </c>
      <c r="U28">
        <f t="shared" si="23"/>
        <v>0.45399071971499694</v>
      </c>
      <c r="V28">
        <f t="shared" si="23"/>
        <v>0.75221496179795622</v>
      </c>
      <c r="W28">
        <f t="shared" si="23"/>
        <v>0.46145508321625572</v>
      </c>
      <c r="X28">
        <f t="shared" si="23"/>
        <v>0.95775493266593481</v>
      </c>
      <c r="Y28">
        <f t="shared" si="23"/>
        <v>0.35255304261277776</v>
      </c>
      <c r="Z28">
        <f t="shared" si="23"/>
        <v>0.8628834375273462</v>
      </c>
      <c r="AA28">
        <f t="shared" si="23"/>
        <v>0.13877778390180423</v>
      </c>
      <c r="AB28">
        <f t="shared" si="23"/>
        <v>0.9875756999480636</v>
      </c>
      <c r="BG28">
        <f t="shared" si="22"/>
        <v>1.3998614469815793E-10</v>
      </c>
      <c r="BH28">
        <f t="shared" si="22"/>
        <v>9.9999999999999998E-13</v>
      </c>
      <c r="BI28">
        <f t="shared" si="22"/>
        <v>3.9093813134254523E-12</v>
      </c>
      <c r="BJ28">
        <f t="shared" si="22"/>
        <v>9.9999999999999998E-13</v>
      </c>
      <c r="BM28">
        <f t="shared" si="26"/>
        <v>1.3033645557534724E-6</v>
      </c>
      <c r="BN28">
        <f t="shared" si="24"/>
        <v>1.6273318601656634E-6</v>
      </c>
      <c r="BO28">
        <f t="shared" si="24"/>
        <v>3.1314577960866835E-6</v>
      </c>
      <c r="BP28">
        <f t="shared" si="24"/>
        <v>3.2931069051950969E-6</v>
      </c>
      <c r="BQ28">
        <f t="shared" si="24"/>
        <v>1.0421863802716849E-6</v>
      </c>
      <c r="BR28">
        <f t="shared" si="24"/>
        <v>4.5864725552296473E-6</v>
      </c>
      <c r="BS28">
        <f t="shared" si="24"/>
        <v>1.6812804737535443E-8</v>
      </c>
      <c r="BT28">
        <f t="shared" si="24"/>
        <v>3.0312234454984786E-6</v>
      </c>
      <c r="BU28">
        <f t="shared" si="24"/>
        <v>3.9327781849702647E-6</v>
      </c>
      <c r="BV28">
        <f t="shared" si="24"/>
        <v>1.4254482949958204E-6</v>
      </c>
      <c r="EN28" t="s">
        <v>19</v>
      </c>
      <c r="EZ28" t="s">
        <v>25</v>
      </c>
    </row>
    <row r="29" spans="1:177">
      <c r="A29">
        <v>28</v>
      </c>
      <c r="B29">
        <v>0.75264453861600222</v>
      </c>
      <c r="C29">
        <v>3.8226788946442179E-2</v>
      </c>
      <c r="D29">
        <v>0.49240452481060876</v>
      </c>
      <c r="E29">
        <v>0.65029742514537514</v>
      </c>
      <c r="F29">
        <v>0.32749689659744308</v>
      </c>
      <c r="G29">
        <v>0.35255304261277776</v>
      </c>
      <c r="H29">
        <v>0.63173881920507535</v>
      </c>
      <c r="I29">
        <v>0.20339085412108004</v>
      </c>
      <c r="J29">
        <v>0.54429183827050742</v>
      </c>
      <c r="K29">
        <v>0.23466005588196032</v>
      </c>
      <c r="M29">
        <v>0.41123454870809217</v>
      </c>
      <c r="S29">
        <f t="shared" si="25"/>
        <v>0.23660572077102077</v>
      </c>
      <c r="T29">
        <f t="shared" si="23"/>
        <v>0.5558770953253791</v>
      </c>
      <c r="U29">
        <f t="shared" si="23"/>
        <v>0.99174234213799728</v>
      </c>
      <c r="V29">
        <f t="shared" si="23"/>
        <v>0.33613962682410065</v>
      </c>
      <c r="W29">
        <f t="shared" si="23"/>
        <v>8.0763954995342283E-4</v>
      </c>
      <c r="X29">
        <f t="shared" si="23"/>
        <v>5.7987593048057173E-2</v>
      </c>
      <c r="Y29">
        <f t="shared" si="23"/>
        <v>0.63173881920507535</v>
      </c>
      <c r="Z29">
        <f t="shared" si="23"/>
        <v>0.7308844436987223</v>
      </c>
      <c r="AA29">
        <f t="shared" si="23"/>
        <v>0.20651331409023213</v>
      </c>
      <c r="AB29">
        <f t="shared" si="23"/>
        <v>0.60404417023718959</v>
      </c>
      <c r="BG29">
        <f t="shared" si="22"/>
        <v>3.2650224970027812E-8</v>
      </c>
      <c r="BH29">
        <f t="shared" si="22"/>
        <v>1.2526392266090443E-10</v>
      </c>
      <c r="BI29">
        <f t="shared" si="22"/>
        <v>9.4823445113901562E-10</v>
      </c>
      <c r="BJ29">
        <f t="shared" si="22"/>
        <v>2.6855796969759284E-11</v>
      </c>
      <c r="BM29">
        <f t="shared" si="26"/>
        <v>2.8323690075424747E-6</v>
      </c>
      <c r="BN29">
        <f t="shared" si="24"/>
        <v>7.3064369657791705E-9</v>
      </c>
      <c r="BO29">
        <f t="shared" si="24"/>
        <v>1.2123110802698071E-6</v>
      </c>
      <c r="BP29">
        <f t="shared" si="24"/>
        <v>2.1144337057535241E-6</v>
      </c>
      <c r="BQ29">
        <f t="shared" si="24"/>
        <v>5.3627108640478169E-7</v>
      </c>
      <c r="BR29">
        <f t="shared" si="24"/>
        <v>6.2146823927763547E-7</v>
      </c>
      <c r="BS29">
        <f t="shared" si="24"/>
        <v>1.9954696784531149E-6</v>
      </c>
      <c r="BT29">
        <f t="shared" si="24"/>
        <v>2.0683919770051236E-7</v>
      </c>
      <c r="BU29">
        <f t="shared" si="24"/>
        <v>1.4812680260394412E-6</v>
      </c>
      <c r="BV29">
        <f t="shared" si="24"/>
        <v>2.753267091326237E-7</v>
      </c>
    </row>
    <row r="30" spans="1:177">
      <c r="A30">
        <v>29</v>
      </c>
      <c r="B30">
        <v>0.95209099050572088</v>
      </c>
      <c r="C30">
        <v>0.44393311361070115</v>
      </c>
      <c r="D30">
        <v>0.86748976705780045</v>
      </c>
      <c r="E30">
        <v>0.79132309849038962</v>
      </c>
      <c r="F30">
        <v>0.5444177708241914</v>
      </c>
      <c r="G30">
        <v>0.8628834375273462</v>
      </c>
      <c r="H30">
        <v>0.7308844436987223</v>
      </c>
      <c r="I30">
        <v>0.40100404385398075</v>
      </c>
      <c r="J30">
        <v>0.74394175735117407</v>
      </c>
      <c r="K30">
        <v>0.1443728847757382</v>
      </c>
      <c r="M30">
        <v>5.4026662626573838E-2</v>
      </c>
      <c r="S30">
        <f t="shared" si="25"/>
        <v>0.67301439824576814</v>
      </c>
      <c r="T30">
        <f t="shared" si="23"/>
        <v>0.21094292239269341</v>
      </c>
      <c r="U30">
        <f t="shared" si="23"/>
        <v>0.69456339552666346</v>
      </c>
      <c r="V30">
        <f t="shared" si="23"/>
        <v>0.96373886370229878</v>
      </c>
      <c r="W30">
        <f t="shared" si="23"/>
        <v>0.5388833970565251</v>
      </c>
      <c r="X30">
        <f t="shared" si="23"/>
        <v>0.77861716465776409</v>
      </c>
      <c r="Y30">
        <f t="shared" si="23"/>
        <v>0.20339085412108004</v>
      </c>
      <c r="Z30">
        <f t="shared" si="23"/>
        <v>0.40100404385398075</v>
      </c>
      <c r="AA30">
        <f t="shared" si="23"/>
        <v>0.27381707396149579</v>
      </c>
      <c r="AB30">
        <f t="shared" si="23"/>
        <v>0.76987394285608346</v>
      </c>
      <c r="BM30">
        <f t="shared" si="26"/>
        <v>4.5323862710108241E-6</v>
      </c>
      <c r="BN30">
        <f t="shared" si="24"/>
        <v>9.8538304680045845E-7</v>
      </c>
      <c r="BO30">
        <f t="shared" si="24"/>
        <v>3.7626924797499849E-6</v>
      </c>
      <c r="BP30">
        <f t="shared" si="24"/>
        <v>3.1309612310221544E-6</v>
      </c>
      <c r="BQ30">
        <f t="shared" si="24"/>
        <v>1.4819535459459091E-6</v>
      </c>
      <c r="BR30">
        <f t="shared" si="24"/>
        <v>3.7228391337950481E-6</v>
      </c>
      <c r="BS30">
        <f t="shared" si="24"/>
        <v>2.670960350203954E-6</v>
      </c>
      <c r="BT30">
        <f t="shared" si="24"/>
        <v>8.0402121593622672E-7</v>
      </c>
      <c r="BU30">
        <f t="shared" si="24"/>
        <v>2.7672466916537659E-6</v>
      </c>
      <c r="BV30">
        <f t="shared" si="24"/>
        <v>1.042176492923429E-7</v>
      </c>
      <c r="EN30">
        <f>Sheet37!FL30</f>
        <v>0.33931574770523137</v>
      </c>
      <c r="EO30">
        <f>Sheet37!FM30</f>
        <v>0.40261007163160323</v>
      </c>
      <c r="EP30">
        <f>Sheet37!FN30</f>
        <v>0.38992122938736301</v>
      </c>
      <c r="EQ30">
        <f>Sheet37!FO30</f>
        <v>9.1752320180406313E-2</v>
      </c>
      <c r="ER30">
        <f>Sheet37!FP30</f>
        <v>0.24382271608013031</v>
      </c>
      <c r="ES30">
        <f>Sheet37!FQ30</f>
        <v>0.72200330240557509</v>
      </c>
      <c r="ET30">
        <f>Sheet37!FR30</f>
        <v>0.87295942586968223</v>
      </c>
      <c r="EU30">
        <f>Sheet37!FS30</f>
        <v>0.25794312095503358</v>
      </c>
      <c r="EV30">
        <f>Sheet37!FT30</f>
        <v>0.20556682972827933</v>
      </c>
      <c r="EW30">
        <f>Sheet37!FU30</f>
        <v>0.48935194490142958</v>
      </c>
      <c r="EZ30">
        <f>(1/4)*SUM($CW$7:$CZ$7)</f>
        <v>0.14612577706070898</v>
      </c>
      <c r="FA30">
        <f>(1/4)*SUM($CW$8:$CZ$8)</f>
        <v>0.24821215719233572</v>
      </c>
      <c r="FB30">
        <f>(1/4)*SUM($CW$9:$CZ$9)</f>
        <v>-0.11248476966329178</v>
      </c>
      <c r="FC30">
        <f>(1/4)*SUM($CW$10:$CZ$10)</f>
        <v>1.7379648895866642E-2</v>
      </c>
      <c r="FD30">
        <f>(1/4)*SUM($CW$11:$CZ$11)</f>
        <v>-0.26812821684984028</v>
      </c>
      <c r="FE30">
        <f>(1/4)*SUM($CW$12:$CZ$12)</f>
        <v>0.24775867848659033</v>
      </c>
      <c r="FF30">
        <f>(1/4)*SUM($CW$13:$CZ$13)</f>
        <v>0.33604008424695064</v>
      </c>
      <c r="FG30">
        <f>(1/4)*SUM($CW$14:$CZ$14)</f>
        <v>0.40011518867496776</v>
      </c>
      <c r="FH30">
        <f>(1/4)*SUM($CW$15:$CZ$15)</f>
        <v>0.31922492429224603</v>
      </c>
      <c r="FI30">
        <f>(1/4)*SUM($CW$16:$CZ$16)</f>
        <v>0.25975472536837357</v>
      </c>
      <c r="FL30">
        <f t="shared" ref="FL30:FU30" si="27">EN30-($EU$10*EZ30)</f>
        <v>0.33917254444371187</v>
      </c>
      <c r="FM30">
        <f t="shared" si="27"/>
        <v>0.40236682371755472</v>
      </c>
      <c r="FN30">
        <f t="shared" si="27"/>
        <v>0.39003146446163306</v>
      </c>
      <c r="FO30">
        <f t="shared" si="27"/>
        <v>9.1735288124488362E-2</v>
      </c>
      <c r="FP30">
        <f t="shared" si="27"/>
        <v>0.24408548173264316</v>
      </c>
      <c r="FQ30">
        <f t="shared" si="27"/>
        <v>0.72176049890065819</v>
      </c>
      <c r="FR30">
        <f t="shared" si="27"/>
        <v>0.87263010658712026</v>
      </c>
      <c r="FS30">
        <f t="shared" si="27"/>
        <v>0.25755100807013209</v>
      </c>
      <c r="FT30">
        <f t="shared" si="27"/>
        <v>0.20525398930247293</v>
      </c>
      <c r="FU30">
        <f t="shared" si="27"/>
        <v>0.48909738527056856</v>
      </c>
    </row>
    <row r="31" spans="1:177">
      <c r="A31">
        <v>30</v>
      </c>
      <c r="B31">
        <v>0.38166769109584014</v>
      </c>
      <c r="C31">
        <v>0.88466445514915015</v>
      </c>
      <c r="D31">
        <v>0.72185590261667687</v>
      </c>
      <c r="E31">
        <v>0.80824316362686111</v>
      </c>
      <c r="F31">
        <v>0.38492622251775194</v>
      </c>
      <c r="G31">
        <v>0.13877778390180423</v>
      </c>
      <c r="H31">
        <v>0.20651331409023213</v>
      </c>
      <c r="I31">
        <v>0.27381707396149579</v>
      </c>
      <c r="J31">
        <v>0.12024418410955043</v>
      </c>
      <c r="K31">
        <v>0.23959824500695684</v>
      </c>
      <c r="M31">
        <v>0.22526554006951985</v>
      </c>
      <c r="S31">
        <f t="shared" si="25"/>
        <v>0.96703000255943306</v>
      </c>
      <c r="T31">
        <f t="shared" si="23"/>
        <v>0.26716865351461933</v>
      </c>
      <c r="U31">
        <f t="shared" si="23"/>
        <v>0.89202094930665821</v>
      </c>
      <c r="V31">
        <f t="shared" si="23"/>
        <v>0.12783527643691245</v>
      </c>
      <c r="W31">
        <f t="shared" si="23"/>
        <v>0.53453625497931678</v>
      </c>
      <c r="X31">
        <f t="shared" si="23"/>
        <v>0.88687971957535083</v>
      </c>
      <c r="Y31">
        <f t="shared" si="23"/>
        <v>0.54429183827050742</v>
      </c>
      <c r="Z31">
        <f t="shared" si="23"/>
        <v>0.74394175735117407</v>
      </c>
      <c r="AA31">
        <f t="shared" si="23"/>
        <v>0.12024418410955043</v>
      </c>
      <c r="AB31">
        <f t="shared" si="23"/>
        <v>0.87843629271875823</v>
      </c>
      <c r="BM31">
        <f t="shared" si="26"/>
        <v>7.2835113213214821E-7</v>
      </c>
      <c r="BN31">
        <f t="shared" si="24"/>
        <v>3.9131559910217139E-6</v>
      </c>
      <c r="BO31">
        <f t="shared" si="24"/>
        <v>2.6053797207126865E-6</v>
      </c>
      <c r="BP31">
        <f t="shared" si="24"/>
        <v>3.2662850577477847E-6</v>
      </c>
      <c r="BQ31">
        <f t="shared" si="24"/>
        <v>7.4084098390892943E-7</v>
      </c>
      <c r="BR31">
        <f t="shared" si="24"/>
        <v>9.629636652347938E-8</v>
      </c>
      <c r="BS31">
        <f t="shared" si="24"/>
        <v>2.1323874448265437E-7</v>
      </c>
      <c r="BT31">
        <f t="shared" si="24"/>
        <v>3.7487894996417636E-7</v>
      </c>
      <c r="BU31">
        <f t="shared" si="24"/>
        <v>7.2293319060857309E-8</v>
      </c>
      <c r="BV31">
        <f t="shared" si="24"/>
        <v>2.8703659505206859E-7</v>
      </c>
    </row>
    <row r="32" spans="1:177">
      <c r="A32">
        <v>31</v>
      </c>
      <c r="B32">
        <v>0.39027454433607783</v>
      </c>
      <c r="C32">
        <v>0.23326104562436514</v>
      </c>
      <c r="D32">
        <v>0.66365799851929397</v>
      </c>
      <c r="E32">
        <v>0.61272678248774448</v>
      </c>
      <c r="F32">
        <v>0.10091660680256015</v>
      </c>
      <c r="G32">
        <v>0.9875756999480636</v>
      </c>
      <c r="H32">
        <v>0.60404417023718959</v>
      </c>
      <c r="I32">
        <v>0.76987394285608346</v>
      </c>
      <c r="J32">
        <v>0.87843629271875823</v>
      </c>
      <c r="K32">
        <v>0.63153639162673192</v>
      </c>
      <c r="M32">
        <v>0.64820383382613356</v>
      </c>
      <c r="S32">
        <f t="shared" si="25"/>
        <v>0.99721035542431125</v>
      </c>
      <c r="T32">
        <f t="shared" si="23"/>
        <v>0.58864598152524084</v>
      </c>
      <c r="U32">
        <f t="shared" si="23"/>
        <v>0.72126259180940211</v>
      </c>
      <c r="V32">
        <f t="shared" si="23"/>
        <v>0.11991998405343625</v>
      </c>
      <c r="W32">
        <f t="shared" si="23"/>
        <v>0.15089415430250658</v>
      </c>
      <c r="X32">
        <f t="shared" si="23"/>
        <v>0.53393787934474557</v>
      </c>
      <c r="Y32">
        <f t="shared" si="23"/>
        <v>0.23466005588196032</v>
      </c>
      <c r="Z32">
        <f t="shared" si="23"/>
        <v>0.1443728847757382</v>
      </c>
      <c r="AA32">
        <f t="shared" si="23"/>
        <v>0.23959824500695684</v>
      </c>
      <c r="AB32">
        <f t="shared" si="23"/>
        <v>0.63153639162673192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7.6157109978366601E-7</v>
      </c>
      <c r="BN32">
        <f t="shared" si="24"/>
        <v>2.720535770288608E-7</v>
      </c>
      <c r="BO32">
        <f t="shared" si="24"/>
        <v>2.2022096949931763E-6</v>
      </c>
      <c r="BP32">
        <f t="shared" si="24"/>
        <v>1.8771705498889189E-6</v>
      </c>
      <c r="BQ32">
        <f t="shared" si="24"/>
        <v>5.092080764271265E-8</v>
      </c>
      <c r="BR32">
        <f t="shared" si="24"/>
        <v>4.8765288156395394E-6</v>
      </c>
      <c r="BS32">
        <f t="shared" si="24"/>
        <v>1.8243467979876746E-6</v>
      </c>
      <c r="BT32">
        <f t="shared" si="24"/>
        <v>2.9635294394438608E-6</v>
      </c>
      <c r="BU32">
        <f t="shared" si="24"/>
        <v>3.8582516018273801E-6</v>
      </c>
      <c r="BV32">
        <f t="shared" si="24"/>
        <v>1.9941910697445648E-6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2.3966617559410368E-3</v>
      </c>
      <c r="BH33">
        <f t="shared" si="29"/>
        <v>4.1620708967867381E-4</v>
      </c>
      <c r="BI33">
        <f t="shared" si="29"/>
        <v>5.6301221411018617E-4</v>
      </c>
      <c r="BJ33">
        <f t="shared" si="29"/>
        <v>2.6865008815590304E-4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7.1516515005291324E-9</v>
      </c>
      <c r="BH34">
        <f t="shared" si="29"/>
        <v>2.7110692946774495E-11</v>
      </c>
      <c r="BI34">
        <f t="shared" si="29"/>
        <v>1.7041217994990742E-10</v>
      </c>
      <c r="BJ34">
        <f t="shared" si="29"/>
        <v>5.9961947742179913E-12</v>
      </c>
      <c r="BS34">
        <f>SUM(BM36:BV45)</f>
        <v>1.5938646861326223E-4</v>
      </c>
      <c r="EN34">
        <f>Sheet37!FL34</f>
        <v>9.3667362322471595E-2</v>
      </c>
      <c r="EO34">
        <f>Sheet37!FM34</f>
        <v>0.5323398858432361</v>
      </c>
      <c r="EP34">
        <f>Sheet37!FN34</f>
        <v>6.6104082203067405E-2</v>
      </c>
      <c r="EQ34">
        <f>Sheet37!FO34</f>
        <v>0.6868479606005633</v>
      </c>
      <c r="ER34">
        <f>Sheet37!FP34</f>
        <v>0.73647450778298329</v>
      </c>
      <c r="ES34">
        <f>Sheet37!FQ34</f>
        <v>0.49430692628526945</v>
      </c>
      <c r="ET34">
        <f>Sheet37!FR34</f>
        <v>0.80823565496493688</v>
      </c>
      <c r="EU34">
        <f>Sheet37!FS34</f>
        <v>0.49771536065972527</v>
      </c>
      <c r="EV34">
        <f>Sheet37!FT34</f>
        <v>0.14357931927962184</v>
      </c>
      <c r="EW34">
        <f>Sheet37!FU34</f>
        <v>0.30097318699877157</v>
      </c>
      <c r="EZ34">
        <f t="array" ref="EZ34:FI43">(1/4)*(MMULT($X$7:$AA$16,$CW$23:$DF$26))</f>
        <v>0.60277139436125093</v>
      </c>
      <c r="FA34">
        <v>0.99699114710940273</v>
      </c>
      <c r="FB34">
        <v>-0.3916232623216806</v>
      </c>
      <c r="FC34">
        <v>4.3987892228052827E-2</v>
      </c>
      <c r="FD34">
        <v>-1.1423347448525543</v>
      </c>
      <c r="FE34">
        <v>0.93630894697887879</v>
      </c>
      <c r="FF34">
        <v>1.3417700601042422</v>
      </c>
      <c r="FG34">
        <v>1.5140611021232995</v>
      </c>
      <c r="FH34">
        <v>1.284424152462615</v>
      </c>
      <c r="FI34">
        <v>0.93226389388366382</v>
      </c>
      <c r="FL34">
        <f t="shared" ref="FL34:FU43" si="30">EN34-($EU$10*EZ34)</f>
        <v>9.3076646355997564E-2</v>
      </c>
      <c r="FM34">
        <f t="shared" si="30"/>
        <v>0.53136283451906885</v>
      </c>
      <c r="FN34">
        <f t="shared" si="30"/>
        <v>6.6487873000142653E-2</v>
      </c>
      <c r="FO34">
        <f t="shared" si="30"/>
        <v>0.68680485246617984</v>
      </c>
      <c r="FP34">
        <f t="shared" si="30"/>
        <v>0.73759399583293883</v>
      </c>
      <c r="FQ34">
        <f t="shared" si="30"/>
        <v>0.49338934351723013</v>
      </c>
      <c r="FR34">
        <f t="shared" si="30"/>
        <v>0.80692072030603468</v>
      </c>
      <c r="FS34">
        <f t="shared" si="30"/>
        <v>0.49623158077964441</v>
      </c>
      <c r="FT34">
        <f t="shared" si="30"/>
        <v>0.14232058361020847</v>
      </c>
      <c r="FU34">
        <f t="shared" si="30"/>
        <v>0.3000595683827656</v>
      </c>
    </row>
    <row r="35" spans="1:177">
      <c r="A35">
        <v>34</v>
      </c>
      <c r="BG35">
        <f t="shared" si="29"/>
        <v>3.25584377738988E-7</v>
      </c>
      <c r="BH35">
        <f t="shared" si="29"/>
        <v>2.5179438945328698E-9</v>
      </c>
      <c r="BI35">
        <f t="shared" si="29"/>
        <v>1.6271540137159417E-8</v>
      </c>
      <c r="BJ35">
        <f t="shared" si="29"/>
        <v>9.7470679567395319E-10</v>
      </c>
      <c r="EN35">
        <f>Sheet37!FL35</f>
        <v>0.18946133101024362</v>
      </c>
      <c r="EO35">
        <f>Sheet37!FM35</f>
        <v>0.27392584957025157</v>
      </c>
      <c r="EP35">
        <f>Sheet37!FN35</f>
        <v>0.85012457444072564</v>
      </c>
      <c r="EQ35">
        <f>Sheet37!FO35</f>
        <v>0.12492687829665926</v>
      </c>
      <c r="ER35">
        <f>Sheet37!FP35</f>
        <v>1.9306095297034764E-2</v>
      </c>
      <c r="ES35">
        <f>Sheet37!FQ35</f>
        <v>0.79339674898027812</v>
      </c>
      <c r="ET35">
        <f>Sheet37!FR35</f>
        <v>0.4588713272221942</v>
      </c>
      <c r="EU35">
        <f>Sheet37!FS35</f>
        <v>0.17154577342675961</v>
      </c>
      <c r="EV35">
        <f>Sheet37!FT35</f>
        <v>0.95802734893088681</v>
      </c>
      <c r="EW35">
        <f>Sheet37!FU35</f>
        <v>0.32784378293700311</v>
      </c>
      <c r="EZ35">
        <v>0.3827529750892974</v>
      </c>
      <c r="FA35">
        <v>0.63881785659153545</v>
      </c>
      <c r="FB35">
        <v>-0.292490533624018</v>
      </c>
      <c r="FC35">
        <v>2.7712864876482335E-2</v>
      </c>
      <c r="FD35">
        <v>-0.70355926026142646</v>
      </c>
      <c r="FE35">
        <v>0.64091890274818986</v>
      </c>
      <c r="FF35">
        <v>0.88807942640369752</v>
      </c>
      <c r="FG35">
        <v>1.0294429177145317</v>
      </c>
      <c r="FH35">
        <v>0.83891450656005917</v>
      </c>
      <c r="FI35">
        <v>0.65816420652560159</v>
      </c>
      <c r="FL35">
        <f t="shared" si="30"/>
        <v>0.18908623309465611</v>
      </c>
      <c r="FM35">
        <f t="shared" si="30"/>
        <v>0.27329980807079185</v>
      </c>
      <c r="FN35">
        <f t="shared" si="30"/>
        <v>0.85041121516367724</v>
      </c>
      <c r="FO35">
        <f t="shared" si="30"/>
        <v>0.1248997196890803</v>
      </c>
      <c r="FP35">
        <f t="shared" si="30"/>
        <v>1.9995583372090963E-2</v>
      </c>
      <c r="FQ35">
        <f t="shared" si="30"/>
        <v>0.79276864845558492</v>
      </c>
      <c r="FR35">
        <f t="shared" si="30"/>
        <v>0.45800100938431859</v>
      </c>
      <c r="FS35">
        <f t="shared" si="30"/>
        <v>0.17053691936739937</v>
      </c>
      <c r="FT35">
        <f t="shared" si="30"/>
        <v>0.95720521271445791</v>
      </c>
      <c r="FU35">
        <f t="shared" si="30"/>
        <v>0.327198782014608</v>
      </c>
    </row>
    <row r="36" spans="1:177">
      <c r="A36">
        <v>35</v>
      </c>
      <c r="B36">
        <f t="array" ref="B36:K45">TRANSPOSE(EN34:EW43)</f>
        <v>9.3667362322471595E-2</v>
      </c>
      <c r="C36">
        <v>0.18946133101024362</v>
      </c>
      <c r="D36">
        <v>0.63035701612693606</v>
      </c>
      <c r="E36">
        <v>0.34791774725874758</v>
      </c>
      <c r="F36">
        <v>0.24787603704121691</v>
      </c>
      <c r="G36">
        <v>0.86867327413118822</v>
      </c>
      <c r="H36">
        <v>0.30138665928504982</v>
      </c>
      <c r="I36">
        <v>0.19366436470628229</v>
      </c>
      <c r="J36">
        <v>0.68015582149950815</v>
      </c>
      <c r="K36">
        <v>0.3147327419488653</v>
      </c>
      <c r="M36">
        <f t="array" ref="M36:M45">TRANSPOSE(EN30:EW30)</f>
        <v>0.33931574770523137</v>
      </c>
      <c r="S36">
        <f>EN34</f>
        <v>9.3667362322471595E-2</v>
      </c>
      <c r="T36">
        <f t="shared" ref="T36:AB45" si="31">EO34</f>
        <v>0.5323398858432361</v>
      </c>
      <c r="U36">
        <f t="shared" si="31"/>
        <v>6.6104082203067405E-2</v>
      </c>
      <c r="V36">
        <f t="shared" si="31"/>
        <v>0.6868479606005633</v>
      </c>
      <c r="W36">
        <f t="shared" si="31"/>
        <v>0.73647450778298329</v>
      </c>
      <c r="X36">
        <f t="shared" si="31"/>
        <v>0.49430692628526945</v>
      </c>
      <c r="Y36">
        <f t="shared" si="31"/>
        <v>0.80823565496493688</v>
      </c>
      <c r="Z36">
        <f t="shared" si="31"/>
        <v>0.49771536065972527</v>
      </c>
      <c r="AA36">
        <f t="shared" si="31"/>
        <v>0.14357931927962184</v>
      </c>
      <c r="AB36">
        <f t="shared" si="31"/>
        <v>0.30097318699877157</v>
      </c>
      <c r="BG36">
        <f t="shared" si="29"/>
        <v>0.9976029722478964</v>
      </c>
      <c r="BH36">
        <f t="shared" si="29"/>
        <v>0.99958379023888932</v>
      </c>
      <c r="BI36">
        <f t="shared" si="29"/>
        <v>0.99943697037529333</v>
      </c>
      <c r="BJ36">
        <f t="shared" si="29"/>
        <v>0.99973134890408255</v>
      </c>
      <c r="BM36">
        <f>0.5*$BL$21*B36*B36</f>
        <v>4.386787382224586E-8</v>
      </c>
      <c r="BN36">
        <f t="shared" ref="BN36:BV45" si="32">0.5*$BL$21*C36*C36</f>
        <v>1.7947797974086551E-7</v>
      </c>
      <c r="BO36">
        <f t="shared" si="32"/>
        <v>1.9867498389022719E-6</v>
      </c>
      <c r="BP36">
        <f t="shared" si="32"/>
        <v>6.052337942880088E-7</v>
      </c>
      <c r="BQ36">
        <f t="shared" si="32"/>
        <v>3.0721264869629373E-7</v>
      </c>
      <c r="BR36">
        <f t="shared" si="32"/>
        <v>3.772966285948993E-6</v>
      </c>
      <c r="BS36">
        <f t="shared" si="32"/>
        <v>4.5416959197501359E-7</v>
      </c>
      <c r="BT36">
        <f t="shared" si="32"/>
        <v>1.8752943078543961E-7</v>
      </c>
      <c r="BU36">
        <f t="shared" si="32"/>
        <v>2.3130597075983542E-6</v>
      </c>
      <c r="BV36">
        <f t="shared" si="32"/>
        <v>4.9528349427325526E-7</v>
      </c>
      <c r="EN36">
        <f>Sheet37!FL36</f>
        <v>0.63035701612693606</v>
      </c>
      <c r="EO36">
        <f>Sheet37!FM36</f>
        <v>0.34386218122672391</v>
      </c>
      <c r="EP36">
        <f>Sheet37!FN36</f>
        <v>0.546364649771797</v>
      </c>
      <c r="EQ36">
        <f>Sheet37!FO36</f>
        <v>0.33072765963847806</v>
      </c>
      <c r="ER36">
        <f>Sheet37!FP36</f>
        <v>0.70691783450940371</v>
      </c>
      <c r="ES36">
        <f>Sheet37!FQ36</f>
        <v>0.31231226116971667</v>
      </c>
      <c r="ET36">
        <f>Sheet37!FR36</f>
        <v>0.94993786349099796</v>
      </c>
      <c r="EU36">
        <f>Sheet37!FS36</f>
        <v>0.17877560266201373</v>
      </c>
      <c r="EV36">
        <f>Sheet37!FT36</f>
        <v>0.411391407258071</v>
      </c>
      <c r="EW36">
        <f>Sheet37!FU36</f>
        <v>0.38506928081640496</v>
      </c>
      <c r="EZ36">
        <v>0.509896454995175</v>
      </c>
      <c r="FA36">
        <v>0.82252925129592658</v>
      </c>
      <c r="FB36">
        <v>-0.36993276605218012</v>
      </c>
      <c r="FC36">
        <v>-4.3914845849284401E-3</v>
      </c>
      <c r="FD36">
        <v>-0.94711699220787049</v>
      </c>
      <c r="FE36">
        <v>0.81957805385580351</v>
      </c>
      <c r="FF36">
        <v>1.1898776106142841</v>
      </c>
      <c r="FG36">
        <v>1.3056185095691357</v>
      </c>
      <c r="FH36">
        <v>1.1156361468007472</v>
      </c>
      <c r="FI36">
        <v>0.8028484449306561</v>
      </c>
      <c r="FL36">
        <f t="shared" si="30"/>
        <v>0.6298573176010408</v>
      </c>
      <c r="FM36">
        <f t="shared" si="30"/>
        <v>0.34305610256045388</v>
      </c>
      <c r="FN36">
        <f t="shared" si="30"/>
        <v>0.54672718388252817</v>
      </c>
      <c r="FO36">
        <f t="shared" si="30"/>
        <v>0.33073196329337129</v>
      </c>
      <c r="FP36">
        <f t="shared" si="30"/>
        <v>0.70784600916176743</v>
      </c>
      <c r="FQ36">
        <f t="shared" si="30"/>
        <v>0.311509074676938</v>
      </c>
      <c r="FR36">
        <f t="shared" si="30"/>
        <v>0.94877178343259594</v>
      </c>
      <c r="FS36">
        <f t="shared" si="30"/>
        <v>0.17749609652263598</v>
      </c>
      <c r="FT36">
        <f t="shared" si="30"/>
        <v>0.41029808383420624</v>
      </c>
      <c r="FU36">
        <f t="shared" si="30"/>
        <v>0.3842824893403729</v>
      </c>
    </row>
    <row r="37" spans="1:177">
      <c r="A37">
        <v>36</v>
      </c>
      <c r="B37">
        <v>0.5323398858432361</v>
      </c>
      <c r="C37">
        <v>0.27392584957025157</v>
      </c>
      <c r="D37">
        <v>0.34386218122672391</v>
      </c>
      <c r="E37">
        <v>0.76810672985865502</v>
      </c>
      <c r="F37">
        <v>0.91719901780675406</v>
      </c>
      <c r="G37">
        <v>0.11647640065429046</v>
      </c>
      <c r="H37">
        <v>0.96279699314183853</v>
      </c>
      <c r="I37">
        <v>0.8583164126859798</v>
      </c>
      <c r="J37">
        <v>0.27924913517472932</v>
      </c>
      <c r="K37">
        <v>0.91203478479528188</v>
      </c>
      <c r="M37">
        <v>0.40261007163160323</v>
      </c>
      <c r="S37">
        <f t="shared" ref="S37:S45" si="33">EN35</f>
        <v>0.18946133101024362</v>
      </c>
      <c r="T37">
        <f t="shared" si="31"/>
        <v>0.27392584957025157</v>
      </c>
      <c r="U37">
        <f t="shared" si="31"/>
        <v>0.85012457444072564</v>
      </c>
      <c r="V37">
        <f t="shared" si="31"/>
        <v>0.12492687829665926</v>
      </c>
      <c r="W37">
        <f t="shared" si="31"/>
        <v>1.9306095297034764E-2</v>
      </c>
      <c r="X37">
        <f t="shared" si="31"/>
        <v>0.79339674898027812</v>
      </c>
      <c r="Y37">
        <f t="shared" si="31"/>
        <v>0.4588713272221942</v>
      </c>
      <c r="Z37">
        <f t="shared" si="31"/>
        <v>0.17154577342675961</v>
      </c>
      <c r="AA37">
        <f t="shared" si="31"/>
        <v>0.95802734893088681</v>
      </c>
      <c r="AB37">
        <f t="shared" si="31"/>
        <v>0.32784378293700311</v>
      </c>
      <c r="BG37">
        <f t="shared" si="29"/>
        <v>4.6573811894043012E-10</v>
      </c>
      <c r="BH37">
        <f t="shared" si="29"/>
        <v>9.9999999999999998E-13</v>
      </c>
      <c r="BI37">
        <f t="shared" si="29"/>
        <v>1.6444409584349002E-11</v>
      </c>
      <c r="BJ37">
        <f t="shared" si="29"/>
        <v>9.9999999999999998E-13</v>
      </c>
      <c r="BM37">
        <f t="shared" ref="BM37:BM45" si="34">0.5*$BL$21*B37*B37</f>
        <v>1.4169287702979484E-6</v>
      </c>
      <c r="BN37">
        <f t="shared" si="32"/>
        <v>3.751768553139205E-7</v>
      </c>
      <c r="BO37">
        <f t="shared" si="32"/>
        <v>5.912059983900016E-7</v>
      </c>
      <c r="BP37">
        <f t="shared" si="32"/>
        <v>2.9499397422707844E-6</v>
      </c>
      <c r="BQ37">
        <f t="shared" si="32"/>
        <v>4.2062701913283716E-6</v>
      </c>
      <c r="BR37">
        <f t="shared" si="32"/>
        <v>6.7833759546893979E-8</v>
      </c>
      <c r="BS37">
        <f t="shared" si="32"/>
        <v>4.6348902500148276E-6</v>
      </c>
      <c r="BT37">
        <f t="shared" si="32"/>
        <v>3.683535321430646E-6</v>
      </c>
      <c r="BU37">
        <f t="shared" si="32"/>
        <v>3.8990039747917128E-7</v>
      </c>
      <c r="BV37">
        <f t="shared" si="32"/>
        <v>4.1590372433828809E-6</v>
      </c>
      <c r="EN37">
        <f>Sheet37!FL37</f>
        <v>0.34791774725874758</v>
      </c>
      <c r="EO37">
        <f>Sheet37!FM37</f>
        <v>0.76810672985865502</v>
      </c>
      <c r="EP37">
        <f>Sheet37!FN37</f>
        <v>0.98838340701311544</v>
      </c>
      <c r="EQ37">
        <f>Sheet37!FO37</f>
        <v>0.43078696629119839</v>
      </c>
      <c r="ER37">
        <f>Sheet37!FP37</f>
        <v>0.41059363436717461</v>
      </c>
      <c r="ES37">
        <f>Sheet37!FQ37</f>
        <v>0.8753439204309833</v>
      </c>
      <c r="ET37">
        <f>Sheet37!FR37</f>
        <v>0.57752398178755171</v>
      </c>
      <c r="EU37">
        <f>Sheet37!FS37</f>
        <v>0.80565510424320053</v>
      </c>
      <c r="EV37">
        <f>Sheet37!FT37</f>
        <v>0.28339873513875447</v>
      </c>
      <c r="EW37">
        <f>Sheet37!FU37</f>
        <v>0.19884400985781758</v>
      </c>
      <c r="EZ37">
        <v>0.32046689566676423</v>
      </c>
      <c r="FA37">
        <v>0.53202913886448222</v>
      </c>
      <c r="FB37">
        <v>-0.24634057850524277</v>
      </c>
      <c r="FC37">
        <v>1.8354548432708645E-2</v>
      </c>
      <c r="FD37">
        <v>-0.58836212188800485</v>
      </c>
      <c r="FE37">
        <v>0.53658828017122273</v>
      </c>
      <c r="FF37">
        <v>0.74742599799023313</v>
      </c>
      <c r="FG37">
        <v>0.86004664952926435</v>
      </c>
      <c r="FH37">
        <v>0.70418124205949451</v>
      </c>
      <c r="FI37">
        <v>0.54808542351357892</v>
      </c>
      <c r="FL37">
        <f t="shared" si="30"/>
        <v>0.34760368970099415</v>
      </c>
      <c r="FM37">
        <f t="shared" si="30"/>
        <v>0.76758534130256784</v>
      </c>
      <c r="FN37">
        <f t="shared" si="30"/>
        <v>0.98862482078005054</v>
      </c>
      <c r="FO37">
        <f t="shared" si="30"/>
        <v>0.43076897883373433</v>
      </c>
      <c r="FP37">
        <f t="shared" si="30"/>
        <v>0.41117022924662483</v>
      </c>
      <c r="FQ37">
        <f t="shared" si="30"/>
        <v>0.87481806391641548</v>
      </c>
      <c r="FR37">
        <f t="shared" si="30"/>
        <v>0.57679150430952131</v>
      </c>
      <c r="FS37">
        <f t="shared" si="30"/>
        <v>0.80481225852666183</v>
      </c>
      <c r="FT37">
        <f t="shared" si="30"/>
        <v>0.28270863752153619</v>
      </c>
      <c r="FU37">
        <f t="shared" si="30"/>
        <v>0.19830688614277428</v>
      </c>
    </row>
    <row r="38" spans="1:177">
      <c r="A38">
        <v>37</v>
      </c>
      <c r="B38">
        <v>6.6104082203067405E-2</v>
      </c>
      <c r="C38">
        <v>0.85012457444072564</v>
      </c>
      <c r="D38">
        <v>0.546364649771797</v>
      </c>
      <c r="E38">
        <v>0.98838340701311544</v>
      </c>
      <c r="F38">
        <v>0.40076640682331882</v>
      </c>
      <c r="G38">
        <v>0.24726545191050053</v>
      </c>
      <c r="H38">
        <v>9.6499720365795141E-2</v>
      </c>
      <c r="I38">
        <v>0.69130347801245784</v>
      </c>
      <c r="J38">
        <v>3.6682381852780881E-2</v>
      </c>
      <c r="K38">
        <v>0.74994225331480735</v>
      </c>
      <c r="M38">
        <v>0.38992122938736301</v>
      </c>
      <c r="S38">
        <f t="shared" si="33"/>
        <v>0.63035701612693606</v>
      </c>
      <c r="T38">
        <f t="shared" si="31"/>
        <v>0.34386218122672391</v>
      </c>
      <c r="U38">
        <f t="shared" si="31"/>
        <v>0.546364649771797</v>
      </c>
      <c r="V38">
        <f t="shared" si="31"/>
        <v>0.33072765963847806</v>
      </c>
      <c r="W38">
        <f t="shared" si="31"/>
        <v>0.70691783450940371</v>
      </c>
      <c r="X38">
        <f t="shared" si="31"/>
        <v>0.31231226116971667</v>
      </c>
      <c r="Y38">
        <f t="shared" si="31"/>
        <v>0.94993786349099796</v>
      </c>
      <c r="Z38">
        <f t="shared" si="31"/>
        <v>0.17877560266201373</v>
      </c>
      <c r="AA38">
        <f t="shared" si="31"/>
        <v>0.411391407258071</v>
      </c>
      <c r="AB38">
        <f t="shared" si="31"/>
        <v>0.38506928081640496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2.1848748419549466E-8</v>
      </c>
      <c r="BN38">
        <f t="shared" si="32"/>
        <v>3.613558960340125E-6</v>
      </c>
      <c r="BO38">
        <f t="shared" si="32"/>
        <v>1.4925716526012922E-6</v>
      </c>
      <c r="BP38">
        <f t="shared" si="32"/>
        <v>4.8845087962942691E-6</v>
      </c>
      <c r="BQ38">
        <f t="shared" si="32"/>
        <v>8.0306856419036947E-7</v>
      </c>
      <c r="BR38">
        <f t="shared" si="32"/>
        <v>3.0570101854252024E-7</v>
      </c>
      <c r="BS38">
        <f t="shared" si="32"/>
        <v>4.656098015338329E-8</v>
      </c>
      <c r="BT38">
        <f t="shared" si="32"/>
        <v>2.3895024935606043E-6</v>
      </c>
      <c r="BU38">
        <f t="shared" si="32"/>
        <v>6.7279856919661402E-9</v>
      </c>
      <c r="BV38">
        <f t="shared" si="32"/>
        <v>2.8120669165344536E-6</v>
      </c>
      <c r="EN38">
        <f>Sheet37!FL38</f>
        <v>0.24787603704121691</v>
      </c>
      <c r="EO38">
        <f>Sheet37!FM38</f>
        <v>0.91719901780675406</v>
      </c>
      <c r="EP38">
        <f>Sheet37!FN38</f>
        <v>0.40076640682331882</v>
      </c>
      <c r="EQ38">
        <f>Sheet37!FO38</f>
        <v>0.2637614621341241</v>
      </c>
      <c r="ER38">
        <f>Sheet37!FP38</f>
        <v>0.53767387054406379</v>
      </c>
      <c r="ES38">
        <f>Sheet37!FQ38</f>
        <v>0.8803003868145397</v>
      </c>
      <c r="ET38">
        <f>Sheet37!FR38</f>
        <v>0.73531728191272372</v>
      </c>
      <c r="EU38">
        <f>Sheet37!FS38</f>
        <v>0.10093347778206835</v>
      </c>
      <c r="EV38">
        <f>Sheet37!FT38</f>
        <v>0.50655844290822449</v>
      </c>
      <c r="EW38">
        <f>Sheet37!FU38</f>
        <v>0.73947416172497826</v>
      </c>
      <c r="EZ38">
        <v>0.43960231722902909</v>
      </c>
      <c r="FA38">
        <v>0.77655141545483219</v>
      </c>
      <c r="FB38">
        <v>-0.23951858313656585</v>
      </c>
      <c r="FC38">
        <v>0.12097294898109956</v>
      </c>
      <c r="FD38">
        <v>-0.85599226403344331</v>
      </c>
      <c r="FE38">
        <v>0.66269858772988433</v>
      </c>
      <c r="FF38">
        <v>0.89128397267364934</v>
      </c>
      <c r="FG38">
        <v>1.1079335701139383</v>
      </c>
      <c r="FH38">
        <v>0.89392150706278439</v>
      </c>
      <c r="FI38">
        <v>0.70482621207749629</v>
      </c>
      <c r="FL38">
        <f t="shared" si="30"/>
        <v>0.24744522677033245</v>
      </c>
      <c r="FM38">
        <f t="shared" si="30"/>
        <v>0.9164379974196083</v>
      </c>
      <c r="FN38">
        <f t="shared" si="30"/>
        <v>0.40100113503479268</v>
      </c>
      <c r="FO38">
        <f t="shared" si="30"/>
        <v>0.2636429086441226</v>
      </c>
      <c r="FP38">
        <f t="shared" si="30"/>
        <v>0.53851274296281659</v>
      </c>
      <c r="FQ38">
        <f t="shared" si="30"/>
        <v>0.87965094219856443</v>
      </c>
      <c r="FR38">
        <f t="shared" si="30"/>
        <v>0.73444382361950356</v>
      </c>
      <c r="FS38">
        <f t="shared" si="30"/>
        <v>9.984770288335669E-2</v>
      </c>
      <c r="FT38">
        <f t="shared" si="30"/>
        <v>0.50568239983130292</v>
      </c>
      <c r="FU38">
        <f t="shared" si="30"/>
        <v>0.73878343203714236</v>
      </c>
    </row>
    <row r="39" spans="1:177">
      <c r="A39">
        <v>38</v>
      </c>
      <c r="B39">
        <v>0.6868479606005633</v>
      </c>
      <c r="C39">
        <v>0.12492687829665926</v>
      </c>
      <c r="D39">
        <v>0.33072765963847806</v>
      </c>
      <c r="E39">
        <v>0.43078696629119839</v>
      </c>
      <c r="F39">
        <v>0.2637614621341241</v>
      </c>
      <c r="G39">
        <v>0.23448267997170261</v>
      </c>
      <c r="H39">
        <v>0.14911342018153079</v>
      </c>
      <c r="I39">
        <v>0.73931607773858832</v>
      </c>
      <c r="J39">
        <v>0.40257560304461693</v>
      </c>
      <c r="K39">
        <v>0.31544052592142913</v>
      </c>
      <c r="M39">
        <v>9.1752320180406313E-2</v>
      </c>
      <c r="S39">
        <f t="shared" si="33"/>
        <v>0.34791774725874758</v>
      </c>
      <c r="T39">
        <f t="shared" si="31"/>
        <v>0.76810672985865502</v>
      </c>
      <c r="U39">
        <f t="shared" si="31"/>
        <v>0.98838340701311544</v>
      </c>
      <c r="V39">
        <f t="shared" si="31"/>
        <v>0.43078696629119839</v>
      </c>
      <c r="W39">
        <f t="shared" si="31"/>
        <v>0.41059363436717461</v>
      </c>
      <c r="X39">
        <f t="shared" si="31"/>
        <v>0.8753439204309833</v>
      </c>
      <c r="Y39">
        <f t="shared" si="31"/>
        <v>0.57752398178755171</v>
      </c>
      <c r="Z39">
        <f t="shared" si="31"/>
        <v>0.80565510424320053</v>
      </c>
      <c r="AA39">
        <f t="shared" si="31"/>
        <v>0.28339873513875447</v>
      </c>
      <c r="AB39">
        <f t="shared" si="31"/>
        <v>0.19884400985781758</v>
      </c>
      <c r="BG39">
        <f t="shared" si="29"/>
        <v>4.1241540464342238E-12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2.3588006049057652E-6</v>
      </c>
      <c r="BN39">
        <f t="shared" si="32"/>
        <v>7.8033624604741577E-8</v>
      </c>
      <c r="BO39">
        <f t="shared" si="32"/>
        <v>5.4690392424972495E-7</v>
      </c>
      <c r="BP39">
        <f t="shared" si="32"/>
        <v>9.2788705163187057E-7</v>
      </c>
      <c r="BQ39">
        <f t="shared" si="32"/>
        <v>3.4785054453565495E-7</v>
      </c>
      <c r="BR39">
        <f t="shared" si="32"/>
        <v>2.7491063603355955E-7</v>
      </c>
      <c r="BS39">
        <f t="shared" si="32"/>
        <v>1.1117406039116878E-7</v>
      </c>
      <c r="BT39">
        <f t="shared" si="32"/>
        <v>2.7329413140138522E-6</v>
      </c>
      <c r="BU39">
        <f t="shared" si="32"/>
        <v>8.1033558083368508E-7</v>
      </c>
      <c r="BV39">
        <f t="shared" si="32"/>
        <v>4.9751362696793905E-7</v>
      </c>
      <c r="EN39">
        <f>Sheet37!FL39</f>
        <v>0.86867327413118822</v>
      </c>
      <c r="EO39">
        <f>Sheet37!FM39</f>
        <v>0.11647640065429046</v>
      </c>
      <c r="EP39">
        <f>Sheet37!FN39</f>
        <v>0.24726545191050053</v>
      </c>
      <c r="EQ39">
        <f>Sheet37!FO39</f>
        <v>0.23448267997170261</v>
      </c>
      <c r="ER39">
        <f>Sheet37!FP39</f>
        <v>0.73889756162431541</v>
      </c>
      <c r="ES39">
        <f>Sheet37!FQ39</f>
        <v>0.34054692947672999</v>
      </c>
      <c r="ET39">
        <f>Sheet37!FR39</f>
        <v>9.6026217171055972E-2</v>
      </c>
      <c r="EU39">
        <f>Sheet37!FS39</f>
        <v>0.96553622706064524</v>
      </c>
      <c r="EV39">
        <f>Sheet37!FT39</f>
        <v>0.15372050065852463</v>
      </c>
      <c r="EW39">
        <f>Sheet37!FU39</f>
        <v>0.61837164575656167</v>
      </c>
      <c r="EZ39">
        <v>0.59948951322093058</v>
      </c>
      <c r="FA39">
        <v>1.0544958187132101</v>
      </c>
      <c r="FB39">
        <v>-0.35937735110260949</v>
      </c>
      <c r="FC39">
        <v>0.15082649721852115</v>
      </c>
      <c r="FD39">
        <v>-1.1509782210948472</v>
      </c>
      <c r="FE39">
        <v>0.93387576680903128</v>
      </c>
      <c r="FF39">
        <v>1.2502810389106491</v>
      </c>
      <c r="FG39">
        <v>1.5499115593812367</v>
      </c>
      <c r="FH39">
        <v>1.2392810851574274</v>
      </c>
      <c r="FI39">
        <v>0.99572215308541256</v>
      </c>
      <c r="FL39">
        <f t="shared" si="30"/>
        <v>0.86808577440823176</v>
      </c>
      <c r="FM39">
        <f t="shared" si="30"/>
        <v>0.11544299475195152</v>
      </c>
      <c r="FN39">
        <f t="shared" si="30"/>
        <v>0.24761764171458109</v>
      </c>
      <c r="FO39">
        <f t="shared" si="30"/>
        <v>0.23433487000442846</v>
      </c>
      <c r="FP39">
        <f t="shared" si="30"/>
        <v>0.74002552028098834</v>
      </c>
      <c r="FQ39">
        <f t="shared" si="30"/>
        <v>0.33963173122525714</v>
      </c>
      <c r="FR39">
        <f t="shared" si="30"/>
        <v>9.4800941752923543E-2</v>
      </c>
      <c r="FS39">
        <f t="shared" si="30"/>
        <v>0.96401731373245159</v>
      </c>
      <c r="FT39">
        <f t="shared" si="30"/>
        <v>0.15250600519507035</v>
      </c>
      <c r="FU39">
        <f t="shared" si="30"/>
        <v>0.61739583804653797</v>
      </c>
    </row>
    <row r="40" spans="1:177">
      <c r="A40">
        <v>39</v>
      </c>
      <c r="B40">
        <v>0.73647450778298329</v>
      </c>
      <c r="C40">
        <v>1.9306095297034764E-2</v>
      </c>
      <c r="D40">
        <v>0.70691783450940371</v>
      </c>
      <c r="E40">
        <v>0.41059363436717461</v>
      </c>
      <c r="F40">
        <v>0.53767387054406379</v>
      </c>
      <c r="G40">
        <v>0.73889756162431541</v>
      </c>
      <c r="H40">
        <v>0.99477652959146701</v>
      </c>
      <c r="I40">
        <v>0.9336572525423128</v>
      </c>
      <c r="J40">
        <v>0.28837892294314976</v>
      </c>
      <c r="K40">
        <v>1.1787535666159792E-2</v>
      </c>
      <c r="M40">
        <v>0.24382271608013031</v>
      </c>
      <c r="S40">
        <f t="shared" si="33"/>
        <v>0.24787603704121691</v>
      </c>
      <c r="T40">
        <f t="shared" si="31"/>
        <v>0.91719901780675406</v>
      </c>
      <c r="U40">
        <f t="shared" si="31"/>
        <v>0.40076640682331882</v>
      </c>
      <c r="V40">
        <f t="shared" si="31"/>
        <v>0.2637614621341241</v>
      </c>
      <c r="W40">
        <f t="shared" si="31"/>
        <v>0.53767387054406379</v>
      </c>
      <c r="X40">
        <f t="shared" si="31"/>
        <v>0.8803003868145397</v>
      </c>
      <c r="Y40">
        <f t="shared" si="31"/>
        <v>0.73531728191272372</v>
      </c>
      <c r="Z40">
        <f t="shared" si="31"/>
        <v>0.10093347778206835</v>
      </c>
      <c r="AA40">
        <f t="shared" si="31"/>
        <v>0.50655844290822449</v>
      </c>
      <c r="AB40">
        <f t="shared" si="31"/>
        <v>0.73947416172497826</v>
      </c>
      <c r="BG40">
        <f t="shared" si="29"/>
        <v>1.3998614469815793E-10</v>
      </c>
      <c r="BH40">
        <f t="shared" si="29"/>
        <v>9.9999999999999998E-13</v>
      </c>
      <c r="BI40">
        <f t="shared" si="29"/>
        <v>3.9093813134254523E-12</v>
      </c>
      <c r="BJ40">
        <f t="shared" si="29"/>
        <v>9.9999999999999998E-13</v>
      </c>
      <c r="BM40">
        <f t="shared" si="34"/>
        <v>2.7119735030709379E-6</v>
      </c>
      <c r="BN40">
        <f t="shared" si="32"/>
        <v>1.8636265780909393E-9</v>
      </c>
      <c r="BO40">
        <f t="shared" si="32"/>
        <v>2.4986641237373234E-6</v>
      </c>
      <c r="BP40">
        <f t="shared" si="32"/>
        <v>8.4293566291422541E-7</v>
      </c>
      <c r="BQ40">
        <f t="shared" si="32"/>
        <v>1.4454659553291733E-6</v>
      </c>
      <c r="BR40">
        <f t="shared" si="32"/>
        <v>2.7298480328717954E-6</v>
      </c>
      <c r="BS40">
        <f t="shared" si="32"/>
        <v>4.9479017191302149E-6</v>
      </c>
      <c r="BT40">
        <f t="shared" si="32"/>
        <v>4.3585793261243011E-6</v>
      </c>
      <c r="BU40">
        <f t="shared" si="32"/>
        <v>4.1581201598925557E-7</v>
      </c>
      <c r="BV40">
        <f t="shared" si="32"/>
        <v>6.9472998540494593E-10</v>
      </c>
      <c r="EN40">
        <f>Sheet37!FL40</f>
        <v>0.30138665928504982</v>
      </c>
      <c r="EO40">
        <f>Sheet37!FM40</f>
        <v>0.96279699314183853</v>
      </c>
      <c r="EP40">
        <f>Sheet37!FN40</f>
        <v>9.6499720365795141E-2</v>
      </c>
      <c r="EQ40">
        <f>Sheet37!FO40</f>
        <v>0.14911342018153079</v>
      </c>
      <c r="ER40">
        <f>Sheet37!FP40</f>
        <v>0.99477652959146701</v>
      </c>
      <c r="ES40">
        <f>Sheet37!FQ40</f>
        <v>0.10574012722572114</v>
      </c>
      <c r="ET40">
        <f>Sheet37!FR40</f>
        <v>0.31728020142548358</v>
      </c>
      <c r="EU40">
        <f>Sheet37!FS40</f>
        <v>0.21577519107092957</v>
      </c>
      <c r="EV40">
        <f>Sheet37!FT40</f>
        <v>0.89926485434127301</v>
      </c>
      <c r="EW40">
        <f>Sheet37!FU40</f>
        <v>0.59889247675097002</v>
      </c>
      <c r="EZ40">
        <v>0.35489209701869684</v>
      </c>
      <c r="FA40">
        <v>0.56054004635877375</v>
      </c>
      <c r="FB40">
        <v>-0.31302945890687545</v>
      </c>
      <c r="FC40">
        <v>-3.3908442686252954E-2</v>
      </c>
      <c r="FD40">
        <v>-0.63141803916837347</v>
      </c>
      <c r="FE40">
        <v>0.619375836548271</v>
      </c>
      <c r="FF40">
        <v>0.89116178149240133</v>
      </c>
      <c r="FG40">
        <v>0.96913522186981416</v>
      </c>
      <c r="FH40">
        <v>0.81215439084186469</v>
      </c>
      <c r="FI40">
        <v>0.61008081096784339</v>
      </c>
      <c r="FL40">
        <f t="shared" si="30"/>
        <v>0.30103886502997151</v>
      </c>
      <c r="FM40">
        <f t="shared" si="30"/>
        <v>0.96224766389640692</v>
      </c>
      <c r="FN40">
        <f t="shared" si="30"/>
        <v>9.6806489235523874E-2</v>
      </c>
      <c r="FO40">
        <f t="shared" si="30"/>
        <v>0.14914665045536332</v>
      </c>
      <c r="FP40">
        <f t="shared" si="30"/>
        <v>0.99539531926985203</v>
      </c>
      <c r="FQ40">
        <f t="shared" si="30"/>
        <v>0.10513313890590384</v>
      </c>
      <c r="FR40">
        <f t="shared" si="30"/>
        <v>0.316406862879621</v>
      </c>
      <c r="FS40">
        <f t="shared" si="30"/>
        <v>0.21482543855349714</v>
      </c>
      <c r="FT40">
        <f t="shared" si="30"/>
        <v>0.89846894303824798</v>
      </c>
      <c r="FU40">
        <f t="shared" si="30"/>
        <v>0.5982945975562215</v>
      </c>
    </row>
    <row r="41" spans="1:177">
      <c r="A41">
        <v>40</v>
      </c>
      <c r="B41">
        <v>0.49430692628526945</v>
      </c>
      <c r="C41">
        <v>0.79339674898027812</v>
      </c>
      <c r="D41">
        <v>0.31231226116971667</v>
      </c>
      <c r="E41">
        <v>0.8753439204309833</v>
      </c>
      <c r="F41">
        <v>0.8803003868145397</v>
      </c>
      <c r="G41">
        <v>0.34054692947672999</v>
      </c>
      <c r="H41">
        <v>0.10574012722572114</v>
      </c>
      <c r="I41">
        <v>0.84857442454417642</v>
      </c>
      <c r="J41">
        <v>0.54147066262515364</v>
      </c>
      <c r="K41">
        <v>0.57994723207057197</v>
      </c>
      <c r="M41">
        <v>0.72200330240557509</v>
      </c>
      <c r="S41">
        <f t="shared" si="33"/>
        <v>0.86867327413118822</v>
      </c>
      <c r="T41">
        <f t="shared" si="31"/>
        <v>0.11647640065429046</v>
      </c>
      <c r="U41">
        <f t="shared" si="31"/>
        <v>0.24726545191050053</v>
      </c>
      <c r="V41">
        <f t="shared" si="31"/>
        <v>0.23448267997170261</v>
      </c>
      <c r="W41">
        <f t="shared" si="31"/>
        <v>0.73889756162431541</v>
      </c>
      <c r="X41">
        <f t="shared" si="31"/>
        <v>0.34054692947672999</v>
      </c>
      <c r="Y41">
        <f t="shared" si="31"/>
        <v>9.6026217171055972E-2</v>
      </c>
      <c r="Z41">
        <f t="shared" si="31"/>
        <v>0.96553622706064524</v>
      </c>
      <c r="AA41">
        <f t="shared" si="31"/>
        <v>0.15372050065852463</v>
      </c>
      <c r="AB41">
        <f t="shared" si="31"/>
        <v>0.61837164575656167</v>
      </c>
      <c r="BG41">
        <f t="shared" si="29"/>
        <v>3.2650224970027812E-8</v>
      </c>
      <c r="BH41">
        <f t="shared" si="29"/>
        <v>1.2526392266090443E-10</v>
      </c>
      <c r="BI41">
        <f t="shared" si="29"/>
        <v>9.4823445113901562E-10</v>
      </c>
      <c r="BJ41">
        <f t="shared" si="29"/>
        <v>2.6855796969759284E-11</v>
      </c>
      <c r="BM41">
        <f t="shared" si="34"/>
        <v>1.2216966868679542E-6</v>
      </c>
      <c r="BN41">
        <f t="shared" si="32"/>
        <v>3.1473920064623726E-6</v>
      </c>
      <c r="BO41">
        <f t="shared" si="32"/>
        <v>4.8769474238470658E-7</v>
      </c>
      <c r="BP41">
        <f t="shared" si="32"/>
        <v>3.8311348951774184E-6</v>
      </c>
      <c r="BQ41">
        <f t="shared" si="32"/>
        <v>3.8746438551291417E-6</v>
      </c>
      <c r="BR41">
        <f t="shared" si="32"/>
        <v>5.7986105588014454E-7</v>
      </c>
      <c r="BS41">
        <f t="shared" si="32"/>
        <v>5.5904872528558468E-8</v>
      </c>
      <c r="BT41">
        <f t="shared" si="32"/>
        <v>3.6003927699524011E-6</v>
      </c>
      <c r="BU41">
        <f t="shared" si="32"/>
        <v>1.4659523924186148E-6</v>
      </c>
      <c r="BV41">
        <f t="shared" si="32"/>
        <v>1.6816939599315894E-6</v>
      </c>
      <c r="EN41">
        <f>Sheet37!FL41</f>
        <v>0.19366436470628229</v>
      </c>
      <c r="EO41">
        <f>Sheet37!FM41</f>
        <v>0.8583164126859798</v>
      </c>
      <c r="EP41">
        <f>Sheet37!FN41</f>
        <v>0.69130347801245784</v>
      </c>
      <c r="EQ41">
        <f>Sheet37!FO41</f>
        <v>0.73931607773858832</v>
      </c>
      <c r="ER41">
        <f>Sheet37!FP41</f>
        <v>0.9336572525423128</v>
      </c>
      <c r="ES41">
        <f>Sheet37!FQ41</f>
        <v>0.84857442454417642</v>
      </c>
      <c r="ET41">
        <f>Sheet37!FR41</f>
        <v>0.39230482959928148</v>
      </c>
      <c r="EU41">
        <f>Sheet37!FS41</f>
        <v>0.51093220130274142</v>
      </c>
      <c r="EV41">
        <f>Sheet37!FT41</f>
        <v>0.90055373709329811</v>
      </c>
      <c r="EW41">
        <f>Sheet37!FU41</f>
        <v>6.6959677283861929E-2</v>
      </c>
      <c r="EZ41">
        <v>0.46689188756527539</v>
      </c>
      <c r="FA41">
        <v>0.77836191507885266</v>
      </c>
      <c r="FB41">
        <v>-0.35017039228955094</v>
      </c>
      <c r="FC41">
        <v>3.3923144942964556E-2</v>
      </c>
      <c r="FD41">
        <v>-0.86139824782747265</v>
      </c>
      <c r="FE41">
        <v>0.77484729632501681</v>
      </c>
      <c r="FF41">
        <v>1.0780018121263546</v>
      </c>
      <c r="FG41">
        <v>1.2456313467469369</v>
      </c>
      <c r="FH41">
        <v>1.0196294536861819</v>
      </c>
      <c r="FI41">
        <v>0.79292296721011846</v>
      </c>
      <c r="FL41">
        <f t="shared" si="30"/>
        <v>0.19320681065646833</v>
      </c>
      <c r="FM41">
        <f t="shared" si="30"/>
        <v>0.85755361800920249</v>
      </c>
      <c r="FN41">
        <f t="shared" si="30"/>
        <v>0.69164664499690165</v>
      </c>
      <c r="FO41">
        <f t="shared" si="30"/>
        <v>0.73928283305654419</v>
      </c>
      <c r="FP41">
        <f t="shared" si="30"/>
        <v>0.93450142282518367</v>
      </c>
      <c r="FQ41">
        <f t="shared" si="30"/>
        <v>0.84781507419377788</v>
      </c>
      <c r="FR41">
        <f t="shared" si="30"/>
        <v>0.39124838782339766</v>
      </c>
      <c r="FS41">
        <f t="shared" si="30"/>
        <v>0.50971148258292942</v>
      </c>
      <c r="FT41">
        <f t="shared" si="30"/>
        <v>0.89955450022868566</v>
      </c>
      <c r="FU41">
        <f t="shared" si="30"/>
        <v>6.6182612775996019E-2</v>
      </c>
    </row>
    <row r="42" spans="1:177">
      <c r="A42">
        <v>41</v>
      </c>
      <c r="B42">
        <v>0.80823565496493688</v>
      </c>
      <c r="C42">
        <v>0.4588713272221942</v>
      </c>
      <c r="D42">
        <v>0.94993786349099796</v>
      </c>
      <c r="E42">
        <v>0.57752398178755171</v>
      </c>
      <c r="F42">
        <v>0.73531728191272372</v>
      </c>
      <c r="G42">
        <v>9.6026217171055972E-2</v>
      </c>
      <c r="H42">
        <v>0.31728020142548358</v>
      </c>
      <c r="I42">
        <v>0.39230482959928148</v>
      </c>
      <c r="J42">
        <v>0.9720647766061159</v>
      </c>
      <c r="K42">
        <v>0.42729855030904668</v>
      </c>
      <c r="M42">
        <v>0.87295942586968223</v>
      </c>
      <c r="S42">
        <f t="shared" si="33"/>
        <v>0.30138665928504982</v>
      </c>
      <c r="T42">
        <f t="shared" si="31"/>
        <v>0.96279699314183853</v>
      </c>
      <c r="U42">
        <f t="shared" si="31"/>
        <v>9.6499720365795141E-2</v>
      </c>
      <c r="V42">
        <f t="shared" si="31"/>
        <v>0.14911342018153079</v>
      </c>
      <c r="W42">
        <f t="shared" si="31"/>
        <v>0.99477652959146701</v>
      </c>
      <c r="X42">
        <f t="shared" si="31"/>
        <v>0.10574012722572114</v>
      </c>
      <c r="Y42">
        <f t="shared" si="31"/>
        <v>0.31728020142548358</v>
      </c>
      <c r="Z42">
        <f t="shared" si="31"/>
        <v>0.21577519107092957</v>
      </c>
      <c r="AA42">
        <f t="shared" si="31"/>
        <v>0.89926485434127301</v>
      </c>
      <c r="AB42">
        <f t="shared" si="31"/>
        <v>0.59889247675097002</v>
      </c>
      <c r="BM42">
        <f t="shared" si="34"/>
        <v>3.2662243697830031E-6</v>
      </c>
      <c r="BN42">
        <f t="shared" si="32"/>
        <v>1.0528144747332903E-6</v>
      </c>
      <c r="BO42">
        <f t="shared" si="32"/>
        <v>4.5119097224692099E-6</v>
      </c>
      <c r="BP42">
        <f t="shared" si="32"/>
        <v>1.667669747698742E-6</v>
      </c>
      <c r="BQ42">
        <f t="shared" si="32"/>
        <v>2.7034575253975803E-6</v>
      </c>
      <c r="BR42">
        <f t="shared" si="32"/>
        <v>4.6105171920914033E-8</v>
      </c>
      <c r="BS42">
        <f t="shared" si="32"/>
        <v>5.0333363108297718E-7</v>
      </c>
      <c r="BT42">
        <f t="shared" si="32"/>
        <v>7.6951539663460645E-7</v>
      </c>
      <c r="BU42">
        <f t="shared" si="32"/>
        <v>4.7245496495914901E-6</v>
      </c>
      <c r="BV42">
        <f t="shared" si="32"/>
        <v>9.129202554810646E-7</v>
      </c>
      <c r="EN42">
        <f>Sheet37!FL42</f>
        <v>0.68015582149950815</v>
      </c>
      <c r="EO42">
        <f>Sheet37!FM42</f>
        <v>0.27924913517472932</v>
      </c>
      <c r="EP42">
        <f>Sheet37!FN42</f>
        <v>3.6682381852780881E-2</v>
      </c>
      <c r="EQ42">
        <f>Sheet37!FO42</f>
        <v>0.40257560304461693</v>
      </c>
      <c r="ER42">
        <f>Sheet37!FP42</f>
        <v>0.28837892294314976</v>
      </c>
      <c r="ES42">
        <f>Sheet37!FQ42</f>
        <v>0.54147066262515364</v>
      </c>
      <c r="ET42">
        <f>Sheet37!FR42</f>
        <v>0.9720647766061159</v>
      </c>
      <c r="EU42">
        <f>Sheet37!FS42</f>
        <v>0.35230403741052996</v>
      </c>
      <c r="EV42">
        <f>Sheet37!FT42</f>
        <v>0.57172101900712025</v>
      </c>
      <c r="EW42">
        <f>Sheet37!FU42</f>
        <v>0.23720740975558591</v>
      </c>
      <c r="EZ42">
        <v>0.33876527825503155</v>
      </c>
      <c r="FA42">
        <v>0.57261341211309391</v>
      </c>
      <c r="FB42">
        <v>-0.26435281756685736</v>
      </c>
      <c r="FC42">
        <v>3.4928459755341035E-2</v>
      </c>
      <c r="FD42">
        <v>-0.61991868329574173</v>
      </c>
      <c r="FE42">
        <v>0.57643184746253984</v>
      </c>
      <c r="FF42">
        <v>0.78481134287184728</v>
      </c>
      <c r="FG42">
        <v>0.92853526832431432</v>
      </c>
      <c r="FH42">
        <v>0.7431964030982019</v>
      </c>
      <c r="FI42">
        <v>0.60191119354996647</v>
      </c>
      <c r="FL42">
        <f t="shared" si="30"/>
        <v>0.67982383152681825</v>
      </c>
      <c r="FM42">
        <f t="shared" si="30"/>
        <v>0.27868797403085849</v>
      </c>
      <c r="FN42">
        <f t="shared" si="30"/>
        <v>3.6941447613996398E-2</v>
      </c>
      <c r="FO42">
        <f t="shared" si="30"/>
        <v>0.40254137315405669</v>
      </c>
      <c r="FP42">
        <f t="shared" si="30"/>
        <v>0.28898644325277961</v>
      </c>
      <c r="FQ42">
        <f t="shared" si="30"/>
        <v>0.54090575941464036</v>
      </c>
      <c r="FR42">
        <f t="shared" si="30"/>
        <v>0.97129566149010149</v>
      </c>
      <c r="FS42">
        <f t="shared" si="30"/>
        <v>0.35139407284757213</v>
      </c>
      <c r="FT42">
        <f t="shared" si="30"/>
        <v>0.57099268653208402</v>
      </c>
      <c r="FU42">
        <f t="shared" si="30"/>
        <v>0.23661753678590694</v>
      </c>
    </row>
    <row r="43" spans="1:177">
      <c r="A43">
        <v>42</v>
      </c>
      <c r="B43">
        <v>0.49771536065972527</v>
      </c>
      <c r="C43">
        <v>0.17154577342675961</v>
      </c>
      <c r="D43">
        <v>0.17877560266201373</v>
      </c>
      <c r="E43">
        <v>0.80565510424320053</v>
      </c>
      <c r="F43">
        <v>0.10093347778206835</v>
      </c>
      <c r="G43">
        <v>0.96553622706064524</v>
      </c>
      <c r="H43">
        <v>0.21577519107092957</v>
      </c>
      <c r="I43">
        <v>0.51093220130274142</v>
      </c>
      <c r="J43">
        <v>0.35230403741052996</v>
      </c>
      <c r="K43">
        <v>0.77329995821651121</v>
      </c>
      <c r="M43">
        <v>0.25794312095503358</v>
      </c>
      <c r="S43">
        <f t="shared" si="33"/>
        <v>0.19366436470628229</v>
      </c>
      <c r="T43">
        <f t="shared" si="31"/>
        <v>0.8583164126859798</v>
      </c>
      <c r="U43">
        <f t="shared" si="31"/>
        <v>0.69130347801245784</v>
      </c>
      <c r="V43">
        <f t="shared" si="31"/>
        <v>0.73931607773858832</v>
      </c>
      <c r="W43">
        <f t="shared" si="31"/>
        <v>0.9336572525423128</v>
      </c>
      <c r="X43">
        <f t="shared" si="31"/>
        <v>0.84857442454417642</v>
      </c>
      <c r="Y43">
        <f t="shared" si="31"/>
        <v>0.39230482959928148</v>
      </c>
      <c r="Z43">
        <f t="shared" si="31"/>
        <v>0.51093220130274142</v>
      </c>
      <c r="AA43">
        <f t="shared" si="31"/>
        <v>0.90055373709329811</v>
      </c>
      <c r="AB43">
        <f t="shared" si="31"/>
        <v>6.6959677283861929E-2</v>
      </c>
      <c r="BM43">
        <f t="shared" si="34"/>
        <v>1.2386029011832021E-6</v>
      </c>
      <c r="BN43">
        <f t="shared" si="32"/>
        <v>1.4713976190292573E-7</v>
      </c>
      <c r="BO43">
        <f t="shared" si="32"/>
        <v>1.5980358053583106E-7</v>
      </c>
      <c r="BP43">
        <f t="shared" si="32"/>
        <v>3.2454007349656118E-6</v>
      </c>
      <c r="BQ43">
        <f t="shared" si="32"/>
        <v>5.0937834685916424E-8</v>
      </c>
      <c r="BR43">
        <f t="shared" si="32"/>
        <v>4.6613010288325297E-6</v>
      </c>
      <c r="BS43">
        <f t="shared" si="32"/>
        <v>2.3279466540848083E-7</v>
      </c>
      <c r="BT43">
        <f t="shared" si="32"/>
        <v>1.3052585716403255E-6</v>
      </c>
      <c r="BU43">
        <f t="shared" si="32"/>
        <v>6.2059067387880047E-7</v>
      </c>
      <c r="BV43">
        <f t="shared" si="32"/>
        <v>2.9899641268882901E-6</v>
      </c>
      <c r="EN43">
        <f>Sheet37!FL43</f>
        <v>0.3147327419488653</v>
      </c>
      <c r="EO43">
        <f>Sheet37!FM43</f>
        <v>0.91203478479528188</v>
      </c>
      <c r="EP43">
        <f>Sheet37!FN43</f>
        <v>0.74994225331480735</v>
      </c>
      <c r="EQ43">
        <f>Sheet37!FO43</f>
        <v>0.31544052592142913</v>
      </c>
      <c r="ER43">
        <f>Sheet37!FP43</f>
        <v>1.1787535666159792E-2</v>
      </c>
      <c r="ES43">
        <f>Sheet37!FQ43</f>
        <v>0.57994723207057197</v>
      </c>
      <c r="ET43">
        <f>Sheet37!FR43</f>
        <v>0.42729855030904668</v>
      </c>
      <c r="EU43">
        <f>Sheet37!FS43</f>
        <v>0.77329995821651121</v>
      </c>
      <c r="EV43">
        <f>Sheet37!FT43</f>
        <v>0.43628260310192063</v>
      </c>
      <c r="EW43">
        <f>Sheet37!FU43</f>
        <v>0.13802823443659082</v>
      </c>
      <c r="EZ43">
        <v>0.51230653038797547</v>
      </c>
      <c r="FA43">
        <v>0.89157367823880285</v>
      </c>
      <c r="FB43">
        <v>-0.33093367426246506</v>
      </c>
      <c r="FC43">
        <v>0.10852438599686459</v>
      </c>
      <c r="FD43">
        <v>-0.97172028329891857</v>
      </c>
      <c r="FE43">
        <v>0.8167394109521986</v>
      </c>
      <c r="FF43">
        <v>1.0993779321749364</v>
      </c>
      <c r="FG43">
        <v>1.3443231492187313</v>
      </c>
      <c r="FH43">
        <v>1.0758665098996809</v>
      </c>
      <c r="FI43">
        <v>0.86530049218819494</v>
      </c>
      <c r="FL43">
        <f t="shared" si="30"/>
        <v>0.31423068154908507</v>
      </c>
      <c r="FM43">
        <f t="shared" si="30"/>
        <v>0.91116104259060782</v>
      </c>
      <c r="FN43">
        <f t="shared" si="30"/>
        <v>0.75026656831558458</v>
      </c>
      <c r="FO43">
        <f t="shared" si="30"/>
        <v>0.31533417202315223</v>
      </c>
      <c r="FP43">
        <f t="shared" si="30"/>
        <v>1.2739821543792733E-2</v>
      </c>
      <c r="FQ43">
        <f t="shared" si="30"/>
        <v>0.57914682744783885</v>
      </c>
      <c r="FR43">
        <f t="shared" si="30"/>
        <v>0.42622115993551524</v>
      </c>
      <c r="FS43">
        <f t="shared" si="30"/>
        <v>0.7719825215302768</v>
      </c>
      <c r="FT43">
        <f t="shared" si="30"/>
        <v>0.43522825392221892</v>
      </c>
      <c r="FU43">
        <f t="shared" si="30"/>
        <v>0.13718023995424639</v>
      </c>
    </row>
    <row r="44" spans="1:177">
      <c r="A44">
        <v>43</v>
      </c>
      <c r="B44">
        <v>0.14357931927962184</v>
      </c>
      <c r="C44">
        <v>0.95802734893088681</v>
      </c>
      <c r="D44">
        <v>0.411391407258071</v>
      </c>
      <c r="E44">
        <v>0.28339873513875447</v>
      </c>
      <c r="F44">
        <v>0.50655844290822449</v>
      </c>
      <c r="G44">
        <v>0.15372050065852463</v>
      </c>
      <c r="H44">
        <v>0.89926485434127301</v>
      </c>
      <c r="I44">
        <v>0.90055373709329811</v>
      </c>
      <c r="J44">
        <v>0.57172101900712025</v>
      </c>
      <c r="K44">
        <v>0.43628260310192063</v>
      </c>
      <c r="M44">
        <v>0.20556682972827933</v>
      </c>
      <c r="S44">
        <f t="shared" si="33"/>
        <v>0.68015582149950815</v>
      </c>
      <c r="T44">
        <f t="shared" si="31"/>
        <v>0.27924913517472932</v>
      </c>
      <c r="U44">
        <f t="shared" si="31"/>
        <v>3.6682381852780881E-2</v>
      </c>
      <c r="V44">
        <f t="shared" si="31"/>
        <v>0.40257560304461693</v>
      </c>
      <c r="W44">
        <f t="shared" si="31"/>
        <v>0.28837892294314976</v>
      </c>
      <c r="X44">
        <f t="shared" si="31"/>
        <v>0.54147066262515364</v>
      </c>
      <c r="Y44">
        <f t="shared" si="31"/>
        <v>0.9720647766061159</v>
      </c>
      <c r="Z44">
        <f t="shared" si="31"/>
        <v>0.35230403741052996</v>
      </c>
      <c r="AA44">
        <f t="shared" si="31"/>
        <v>0.57172101900712025</v>
      </c>
      <c r="AB44">
        <f t="shared" si="31"/>
        <v>0.23720740975558591</v>
      </c>
      <c r="BM44">
        <f t="shared" si="34"/>
        <v>1.0307510462399794E-7</v>
      </c>
      <c r="BN44">
        <f t="shared" si="32"/>
        <v>4.5890820064977157E-6</v>
      </c>
      <c r="BO44">
        <f t="shared" si="32"/>
        <v>8.4621444982888023E-7</v>
      </c>
      <c r="BP44">
        <f t="shared" si="32"/>
        <v>4.0157421539122954E-7</v>
      </c>
      <c r="BQ44">
        <f t="shared" si="32"/>
        <v>1.2830072804080249E-6</v>
      </c>
      <c r="BR44">
        <f t="shared" si="32"/>
        <v>1.1814996161353737E-7</v>
      </c>
      <c r="BS44">
        <f t="shared" si="32"/>
        <v>4.0433863912671554E-6</v>
      </c>
      <c r="BT44">
        <f t="shared" si="32"/>
        <v>4.0549851669635253E-6</v>
      </c>
      <c r="BU44">
        <f t="shared" si="32"/>
        <v>1.6343246178727E-6</v>
      </c>
      <c r="BV44">
        <f t="shared" si="32"/>
        <v>9.5171254884694011E-7</v>
      </c>
    </row>
    <row r="45" spans="1:177">
      <c r="A45">
        <v>44</v>
      </c>
      <c r="B45">
        <v>0.30097318699877157</v>
      </c>
      <c r="C45">
        <v>0.32784378293700311</v>
      </c>
      <c r="D45">
        <v>0.38506928081640496</v>
      </c>
      <c r="E45">
        <v>0.19884400985781758</v>
      </c>
      <c r="F45">
        <v>0.73947416172497826</v>
      </c>
      <c r="G45">
        <v>0.61837164575656167</v>
      </c>
      <c r="H45">
        <v>0.59889247675097002</v>
      </c>
      <c r="I45">
        <v>6.6959677283861929E-2</v>
      </c>
      <c r="J45">
        <v>0.23720740975558591</v>
      </c>
      <c r="K45">
        <v>0.13802823443659082</v>
      </c>
      <c r="M45">
        <v>0.48935194490142958</v>
      </c>
      <c r="S45">
        <f t="shared" si="33"/>
        <v>0.3147327419488653</v>
      </c>
      <c r="T45">
        <f t="shared" si="31"/>
        <v>0.91203478479528188</v>
      </c>
      <c r="U45">
        <f t="shared" si="31"/>
        <v>0.74994225331480735</v>
      </c>
      <c r="V45">
        <f t="shared" si="31"/>
        <v>0.31544052592142913</v>
      </c>
      <c r="W45">
        <f t="shared" si="31"/>
        <v>1.1787535666159792E-2</v>
      </c>
      <c r="X45">
        <f t="shared" si="31"/>
        <v>0.57994723207057197</v>
      </c>
      <c r="Y45">
        <f t="shared" si="31"/>
        <v>0.42729855030904668</v>
      </c>
      <c r="Z45">
        <f t="shared" si="31"/>
        <v>0.77329995821651121</v>
      </c>
      <c r="AA45">
        <f t="shared" si="31"/>
        <v>0.43628260310192063</v>
      </c>
      <c r="AB45">
        <f t="shared" si="31"/>
        <v>0.13802823443659082</v>
      </c>
      <c r="BM45">
        <f t="shared" si="34"/>
        <v>4.529242964609876E-7</v>
      </c>
      <c r="BN45">
        <f t="shared" si="32"/>
        <v>5.3740773005222415E-7</v>
      </c>
      <c r="BO45">
        <f t="shared" si="32"/>
        <v>7.4139175514231663E-7</v>
      </c>
      <c r="BP45">
        <f t="shared" si="32"/>
        <v>1.976947012816793E-7</v>
      </c>
      <c r="BQ45">
        <f t="shared" si="32"/>
        <v>2.7341101792942969E-6</v>
      </c>
      <c r="BR45">
        <f t="shared" si="32"/>
        <v>1.9119174613783929E-6</v>
      </c>
      <c r="BS45">
        <f t="shared" si="32"/>
        <v>1.7933609935445559E-6</v>
      </c>
      <c r="BT45">
        <f t="shared" si="32"/>
        <v>2.2417991909794677E-8</v>
      </c>
      <c r="BU45">
        <f t="shared" si="32"/>
        <v>2.8133677621477215E-7</v>
      </c>
      <c r="BV45">
        <f t="shared" si="32"/>
        <v>9.5258967508412395E-8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1.7216149747915368E-4</v>
      </c>
    </row>
    <row r="48" spans="1:177">
      <c r="A48">
        <v>47</v>
      </c>
      <c r="EN48">
        <f>Sheet37!FL48</f>
        <v>0.69617410498046051</v>
      </c>
      <c r="EO48">
        <f>Sheet37!FM48</f>
        <v>0.78452070878779345</v>
      </c>
      <c r="EP48">
        <f>Sheet37!FN48</f>
        <v>0.29440426379210727</v>
      </c>
      <c r="EQ48">
        <f>Sheet37!FO48</f>
        <v>0.46947786240165729</v>
      </c>
      <c r="ER48">
        <f>Sheet37!FP48</f>
        <v>0.26497788420740775</v>
      </c>
      <c r="ES48">
        <f>Sheet37!FQ48</f>
        <v>0.8526365576757049</v>
      </c>
      <c r="ET48">
        <f>Sheet37!FR48</f>
        <v>0.19517575051130454</v>
      </c>
      <c r="EU48">
        <f>Sheet37!FS48</f>
        <v>0.80601643521789512</v>
      </c>
      <c r="EV48">
        <f>Sheet37!FT48</f>
        <v>2.6598324646100041E-3</v>
      </c>
      <c r="EW48">
        <f>Sheet37!FU48</f>
        <v>0.60949948761863892</v>
      </c>
      <c r="EZ48">
        <f>(1/4)*SUM($BY$7:$CB$7)</f>
        <v>-0.24999999999998487</v>
      </c>
      <c r="FA48">
        <f>(1/4)*SUM($BY$8:$CB$8)</f>
        <v>9.1113278697144996E-4</v>
      </c>
      <c r="FB48">
        <f>(1/4)*SUM($BY$9:$CB$9)</f>
        <v>-0.24999999816120735</v>
      </c>
      <c r="FC48">
        <f>(1/4)*SUM($BY$10:$CB$10)</f>
        <v>8.6337142141588558E-8</v>
      </c>
      <c r="FD48">
        <f>(1/4)*SUM($BY$11:$CB$11)</f>
        <v>0.74908877044154043</v>
      </c>
      <c r="FE48">
        <f>(1/4)*SUM($BY$12:$CB$12)</f>
        <v>1.2081914465958772E-10</v>
      </c>
      <c r="FF48">
        <f>(1/4)*SUM($BY$13:$CB$13)</f>
        <v>4.6425349267917231E-18</v>
      </c>
      <c r="FG48">
        <f>(1/4)*SUM($BY$14:$CB$14)</f>
        <v>-0.24999999999895445</v>
      </c>
      <c r="FH48">
        <f>(1/4)*SUM($BY$15:$CB$15)</f>
        <v>3.6028742573184202E-11</v>
      </c>
      <c r="FI48">
        <f>(1/4)*SUM($BY$16:$CB$16)</f>
        <v>8.4376447851993732E-9</v>
      </c>
      <c r="FL48">
        <f t="shared" ref="FL48:FU48" si="35">EN48-($EU$10*EZ48)</f>
        <v>0.69641910498046045</v>
      </c>
      <c r="FM48">
        <f t="shared" si="35"/>
        <v>0.78451981587766217</v>
      </c>
      <c r="FN48">
        <f t="shared" si="35"/>
        <v>0.29464926379030526</v>
      </c>
      <c r="FO48">
        <f t="shared" si="35"/>
        <v>0.46947786231704691</v>
      </c>
      <c r="FP48">
        <f t="shared" si="35"/>
        <v>0.26424377721237502</v>
      </c>
      <c r="FQ48">
        <f t="shared" si="35"/>
        <v>0.85263655767558655</v>
      </c>
      <c r="FR48">
        <f t="shared" si="35"/>
        <v>0.19517575051130454</v>
      </c>
      <c r="FS48">
        <f t="shared" si="35"/>
        <v>0.80626143521789406</v>
      </c>
      <c r="FT48">
        <f t="shared" si="35"/>
        <v>2.659832464574696E-3</v>
      </c>
      <c r="FU48">
        <f t="shared" si="35"/>
        <v>0.60949948761036998</v>
      </c>
    </row>
    <row r="49" spans="1:177">
      <c r="A49">
        <v>48</v>
      </c>
      <c r="B49">
        <f t="array" ref="B49:K58">TRANSPOSE(EN52:EW61)</f>
        <v>0.2401585685001297</v>
      </c>
      <c r="C49">
        <v>0.11026650561622237</v>
      </c>
      <c r="D49">
        <v>0.26742568027558339</v>
      </c>
      <c r="E49">
        <v>7.3380282532781407E-2</v>
      </c>
      <c r="F49">
        <v>0.88061923690407751</v>
      </c>
      <c r="G49">
        <v>0.61744908564634648</v>
      </c>
      <c r="H49">
        <v>0.77662792337342135</v>
      </c>
      <c r="I49">
        <v>0.16719015829908557</v>
      </c>
      <c r="J49">
        <v>0.5741217237209798</v>
      </c>
      <c r="K49">
        <v>0.32225485811767224</v>
      </c>
      <c r="M49">
        <f t="array" ref="M49:M58">TRANSPOSE(EN48:EW48)</f>
        <v>0.69617410498046051</v>
      </c>
      <c r="S49">
        <f>EN52</f>
        <v>0.2401585685001297</v>
      </c>
      <c r="T49">
        <f t="shared" ref="T49:AB58" si="36">EO52</f>
        <v>0.36034248564080917</v>
      </c>
      <c r="U49">
        <f t="shared" si="36"/>
        <v>0.20870373859118754</v>
      </c>
      <c r="V49">
        <f t="shared" si="36"/>
        <v>0.27698504297875159</v>
      </c>
      <c r="W49">
        <f t="shared" si="36"/>
        <v>0.48425221247043765</v>
      </c>
      <c r="X49">
        <f t="shared" si="36"/>
        <v>0.58445155886687583</v>
      </c>
      <c r="Y49">
        <f t="shared" si="36"/>
        <v>2.4574650748654614E-2</v>
      </c>
      <c r="Z49">
        <f t="shared" si="36"/>
        <v>0.4189395504528805</v>
      </c>
      <c r="AA49">
        <f t="shared" si="36"/>
        <v>0.35410526197568359</v>
      </c>
      <c r="AB49">
        <f t="shared" si="36"/>
        <v>0.33051925494353152</v>
      </c>
      <c r="BM49">
        <f>0.5*$BL$21*B49*B49</f>
        <v>2.8838069012015751E-7</v>
      </c>
      <c r="BN49">
        <f t="shared" ref="BN49:BV58" si="37">0.5*$BL$21*C49*C49</f>
        <v>6.0793511304061993E-8</v>
      </c>
      <c r="BO49">
        <f t="shared" si="37"/>
        <v>3.5758247235429278E-7</v>
      </c>
      <c r="BP49">
        <f t="shared" si="37"/>
        <v>2.6923329322954119E-8</v>
      </c>
      <c r="BQ49">
        <f t="shared" si="37"/>
        <v>3.8774512020275992E-6</v>
      </c>
      <c r="BR49">
        <f t="shared" si="37"/>
        <v>1.9062168668275468E-6</v>
      </c>
      <c r="BS49">
        <f t="shared" si="37"/>
        <v>3.0157546568165642E-6</v>
      </c>
      <c r="BT49">
        <f t="shared" si="37"/>
        <v>1.3976274516036645E-7</v>
      </c>
      <c r="BU49">
        <f t="shared" si="37"/>
        <v>1.6480787682417453E-6</v>
      </c>
      <c r="BV49">
        <f t="shared" si="37"/>
        <v>5.1924096790220539E-7</v>
      </c>
    </row>
    <row r="50" spans="1:177">
      <c r="A50">
        <v>49</v>
      </c>
      <c r="B50">
        <v>0.36034248564080917</v>
      </c>
      <c r="C50">
        <v>0.65988221535716307</v>
      </c>
      <c r="D50">
        <v>0.58075418992453065</v>
      </c>
      <c r="E50">
        <v>0.97941885919860239</v>
      </c>
      <c r="F50">
        <v>0.71527182103562692</v>
      </c>
      <c r="G50">
        <v>0.71023071165635998</v>
      </c>
      <c r="H50">
        <v>0.65777739238274024</v>
      </c>
      <c r="I50">
        <v>0.82791711635974252</v>
      </c>
      <c r="J50">
        <v>7.979607896656897E-2</v>
      </c>
      <c r="K50">
        <v>0.83262301484143952</v>
      </c>
      <c r="M50">
        <v>0.78452070878779345</v>
      </c>
      <c r="S50">
        <f t="shared" ref="S50:S58" si="38">EN53</f>
        <v>0.11026650561622237</v>
      </c>
      <c r="T50">
        <f t="shared" si="36"/>
        <v>0.65988221535716307</v>
      </c>
      <c r="U50">
        <f t="shared" si="36"/>
        <v>0.58341644135246418</v>
      </c>
      <c r="V50">
        <f t="shared" si="36"/>
        <v>0.98069223902782277</v>
      </c>
      <c r="W50">
        <f t="shared" si="36"/>
        <v>0.82955268608263566</v>
      </c>
      <c r="X50">
        <f t="shared" si="36"/>
        <v>0.56204501056635159</v>
      </c>
      <c r="Y50">
        <f t="shared" si="36"/>
        <v>0.75153712225129521</v>
      </c>
      <c r="Z50">
        <f t="shared" si="36"/>
        <v>0.80150815882358484</v>
      </c>
      <c r="AA50">
        <f t="shared" si="36"/>
        <v>0.61914122589389597</v>
      </c>
      <c r="AB50">
        <f t="shared" si="36"/>
        <v>0.69336103698342177</v>
      </c>
      <c r="BM50">
        <f t="shared" ref="BM50:BM58" si="39">0.5*$BL$21*B50*B50</f>
        <v>6.4923353478898393E-7</v>
      </c>
      <c r="BN50">
        <f t="shared" si="37"/>
        <v>2.1772226907233869E-6</v>
      </c>
      <c r="BO50">
        <f t="shared" si="37"/>
        <v>1.6863771455744891E-6</v>
      </c>
      <c r="BP50">
        <f t="shared" si="37"/>
        <v>4.7963065087694596E-6</v>
      </c>
      <c r="BQ50">
        <f t="shared" si="37"/>
        <v>2.5580688898381097E-6</v>
      </c>
      <c r="BR50">
        <f t="shared" si="37"/>
        <v>2.522138318899498E-6</v>
      </c>
      <c r="BS50">
        <f t="shared" si="37"/>
        <v>2.1633554896491873E-6</v>
      </c>
      <c r="BT50">
        <f t="shared" si="37"/>
        <v>3.427233757807158E-6</v>
      </c>
      <c r="BU50">
        <f t="shared" si="37"/>
        <v>3.1837071092194555E-8</v>
      </c>
      <c r="BV50">
        <f t="shared" si="37"/>
        <v>3.4663054242182405E-6</v>
      </c>
      <c r="EN50" t="s">
        <v>22</v>
      </c>
      <c r="EZ50" t="s">
        <v>27</v>
      </c>
    </row>
    <row r="51" spans="1:177">
      <c r="A51">
        <v>50</v>
      </c>
      <c r="B51">
        <v>0.20870373859118754</v>
      </c>
      <c r="C51">
        <v>0.58341644135246418</v>
      </c>
      <c r="D51">
        <v>0.48497281786945889</v>
      </c>
      <c r="E51">
        <v>0.95275321445599392</v>
      </c>
      <c r="F51">
        <v>0.84287420791906398</v>
      </c>
      <c r="G51">
        <v>0.64438842402665653</v>
      </c>
      <c r="H51">
        <v>5.4686838012042646E-2</v>
      </c>
      <c r="I51">
        <v>0.53017597738634703</v>
      </c>
      <c r="J51">
        <v>0.22037775892680028</v>
      </c>
      <c r="K51">
        <v>0.91502464870595823</v>
      </c>
      <c r="M51">
        <v>0.29440426379210727</v>
      </c>
      <c r="S51">
        <f t="shared" si="38"/>
        <v>0.26742568027558339</v>
      </c>
      <c r="T51">
        <f t="shared" si="36"/>
        <v>0.58075418992453065</v>
      </c>
      <c r="U51">
        <f t="shared" si="36"/>
        <v>0.48497281786945889</v>
      </c>
      <c r="V51">
        <f t="shared" si="36"/>
        <v>3.5918728274411893E-2</v>
      </c>
      <c r="W51">
        <f t="shared" si="36"/>
        <v>0.37882329793143643</v>
      </c>
      <c r="X51">
        <f t="shared" si="36"/>
        <v>0.91831321763855978</v>
      </c>
      <c r="Y51">
        <f t="shared" si="36"/>
        <v>0.10657928293794949</v>
      </c>
      <c r="Z51">
        <f t="shared" si="36"/>
        <v>0.83474629504813513</v>
      </c>
      <c r="AA51">
        <f t="shared" si="36"/>
        <v>0.7971461669387252</v>
      </c>
      <c r="AB51">
        <f t="shared" si="36"/>
        <v>0.21995363161436399</v>
      </c>
      <c r="BM51">
        <f t="shared" si="39"/>
        <v>2.1778625250969374E-7</v>
      </c>
      <c r="BN51">
        <f t="shared" si="37"/>
        <v>1.7018737202018665E-6</v>
      </c>
      <c r="BO51">
        <f t="shared" si="37"/>
        <v>1.175993170361217E-6</v>
      </c>
      <c r="BP51">
        <f t="shared" si="37"/>
        <v>4.5386934382811467E-6</v>
      </c>
      <c r="BQ51">
        <f t="shared" si="37"/>
        <v>3.5521846518759481E-6</v>
      </c>
      <c r="BR51">
        <f t="shared" si="37"/>
        <v>2.0761822050977906E-6</v>
      </c>
      <c r="BS51">
        <f t="shared" si="37"/>
        <v>1.4953251258776962E-8</v>
      </c>
      <c r="BT51">
        <f t="shared" si="37"/>
        <v>1.4054328349878418E-6</v>
      </c>
      <c r="BU51">
        <f t="shared" si="37"/>
        <v>2.4283178314799452E-7</v>
      </c>
      <c r="BV51">
        <f t="shared" si="37"/>
        <v>4.1863505386973116E-6</v>
      </c>
    </row>
    <row r="52" spans="1:177">
      <c r="A52">
        <v>51</v>
      </c>
      <c r="B52">
        <v>0.27698504297875159</v>
      </c>
      <c r="C52">
        <v>0.98069223902782277</v>
      </c>
      <c r="D52">
        <v>3.5918728274411893E-2</v>
      </c>
      <c r="E52">
        <v>2.8897390274104363E-2</v>
      </c>
      <c r="F52">
        <v>0.94726556391847794</v>
      </c>
      <c r="G52">
        <v>0.96755542063754418</v>
      </c>
      <c r="H52">
        <v>0.66162199954724055</v>
      </c>
      <c r="I52">
        <v>0.31926159463966625</v>
      </c>
      <c r="J52">
        <v>0.38342584546453146</v>
      </c>
      <c r="K52">
        <v>0.55236747873015779</v>
      </c>
      <c r="M52">
        <v>0.46947786240165729</v>
      </c>
      <c r="S52">
        <f t="shared" si="38"/>
        <v>7.3380282532781407E-2</v>
      </c>
      <c r="T52">
        <f t="shared" si="36"/>
        <v>0.97941885919860239</v>
      </c>
      <c r="U52">
        <f t="shared" si="36"/>
        <v>0.95275321445599392</v>
      </c>
      <c r="V52">
        <f t="shared" si="36"/>
        <v>2.8897390274104363E-2</v>
      </c>
      <c r="W52">
        <f t="shared" si="36"/>
        <v>0.65302311666848933</v>
      </c>
      <c r="X52">
        <f t="shared" si="36"/>
        <v>0.4481083724996815</v>
      </c>
      <c r="Y52">
        <f t="shared" si="36"/>
        <v>0.45109575170941452</v>
      </c>
      <c r="Z52">
        <f t="shared" si="36"/>
        <v>0.8646065840726963</v>
      </c>
      <c r="AA52">
        <f t="shared" si="36"/>
        <v>0.26280074522413627</v>
      </c>
      <c r="AB52">
        <f t="shared" si="36"/>
        <v>8.0590262393522336E-2</v>
      </c>
      <c r="BM52">
        <f t="shared" si="39"/>
        <v>3.8360357016970437E-7</v>
      </c>
      <c r="BN52">
        <f t="shared" si="37"/>
        <v>4.8087863384470214E-6</v>
      </c>
      <c r="BO52">
        <f t="shared" si="37"/>
        <v>6.4507752042551821E-9</v>
      </c>
      <c r="BP52">
        <f t="shared" si="37"/>
        <v>4.1752958232695073E-9</v>
      </c>
      <c r="BQ52">
        <f t="shared" si="37"/>
        <v>4.4865602429289605E-6</v>
      </c>
      <c r="BR52">
        <f t="shared" si="37"/>
        <v>4.6808174600254757E-6</v>
      </c>
      <c r="BS52">
        <f t="shared" si="37"/>
        <v>2.1887183514244441E-6</v>
      </c>
      <c r="BT52">
        <f t="shared" si="37"/>
        <v>5.0963982905931286E-7</v>
      </c>
      <c r="BU52">
        <f t="shared" si="37"/>
        <v>7.3507689485095386E-7</v>
      </c>
      <c r="BV52">
        <f t="shared" si="37"/>
        <v>1.5255491577935568E-6</v>
      </c>
      <c r="EN52">
        <f>Sheet37!FL52</f>
        <v>0.2401585685001297</v>
      </c>
      <c r="EO52">
        <f>Sheet37!FM52</f>
        <v>0.36034248564080917</v>
      </c>
      <c r="EP52">
        <f>Sheet37!FN52</f>
        <v>0.20870373859118754</v>
      </c>
      <c r="EQ52">
        <f>Sheet37!FO52</f>
        <v>0.27698504297875159</v>
      </c>
      <c r="ER52">
        <f>Sheet37!FP52</f>
        <v>0.48425221247043765</v>
      </c>
      <c r="ES52">
        <f>Sheet37!FQ52</f>
        <v>0.58445155886687583</v>
      </c>
      <c r="ET52">
        <f>Sheet37!FR52</f>
        <v>2.4574650748654614E-2</v>
      </c>
      <c r="EU52">
        <f>Sheet37!FS52</f>
        <v>0.4189395504528805</v>
      </c>
      <c r="EV52">
        <f>Sheet37!FT52</f>
        <v>0.35410526197568359</v>
      </c>
      <c r="EW52">
        <f>Sheet37!FU52</f>
        <v>0.33051925494353152</v>
      </c>
      <c r="EZ52">
        <f t="array" ref="EZ52:FI61">(1/4)*(MMULT($AM$7:$AP$16,$BY$23:$CH$26))</f>
        <v>-3.0932305901233952</v>
      </c>
      <c r="FA52">
        <v>9.4510012897740681E-3</v>
      </c>
      <c r="FB52">
        <v>-3.2466992163956756</v>
      </c>
      <c r="FC52">
        <v>8.3392368248049078E-7</v>
      </c>
      <c r="FD52">
        <v>9.113141897914149</v>
      </c>
      <c r="FE52">
        <v>1.1616333318044596E-9</v>
      </c>
      <c r="FF52">
        <v>4.4364652154987648E-17</v>
      </c>
      <c r="FG52">
        <v>-2.782664009217855</v>
      </c>
      <c r="FH52">
        <v>3.4593412099853197E-10</v>
      </c>
      <c r="FI52">
        <v>8.1101753325232367E-8</v>
      </c>
      <c r="FL52">
        <f t="shared" ref="FL52:FU61" si="40">EN52-($EU$10*EZ52)</f>
        <v>0.24318993447845064</v>
      </c>
      <c r="FM52">
        <f t="shared" si="40"/>
        <v>0.36033322365954518</v>
      </c>
      <c r="FN52">
        <f t="shared" si="40"/>
        <v>0.2118855038232553</v>
      </c>
      <c r="FO52">
        <f t="shared" si="40"/>
        <v>0.27698504216150638</v>
      </c>
      <c r="FP52">
        <f t="shared" si="40"/>
        <v>0.47532133341048177</v>
      </c>
      <c r="FQ52">
        <f t="shared" si="40"/>
        <v>0.58445155886573741</v>
      </c>
      <c r="FR52">
        <f t="shared" si="40"/>
        <v>2.4574650748654614E-2</v>
      </c>
      <c r="FS52">
        <f t="shared" si="40"/>
        <v>0.42166656118191398</v>
      </c>
      <c r="FT52">
        <f t="shared" si="40"/>
        <v>0.35410526197534459</v>
      </c>
      <c r="FU52">
        <f t="shared" si="40"/>
        <v>0.33051925486405181</v>
      </c>
    </row>
    <row r="53" spans="1:177">
      <c r="A53">
        <v>52</v>
      </c>
      <c r="B53">
        <v>0.48425221247043765</v>
      </c>
      <c r="C53">
        <v>0.82955268608263566</v>
      </c>
      <c r="D53">
        <v>0.37882329793143643</v>
      </c>
      <c r="E53">
        <v>0.65302311666848933</v>
      </c>
      <c r="F53">
        <v>0.28369974172704709</v>
      </c>
      <c r="G53">
        <v>0.89181401086654677</v>
      </c>
      <c r="H53">
        <v>0.78538444251819672</v>
      </c>
      <c r="I53">
        <v>0.83683587657016212</v>
      </c>
      <c r="J53">
        <v>0.83543104639597732</v>
      </c>
      <c r="K53">
        <v>0.88969973660317014</v>
      </c>
      <c r="M53">
        <v>0.26497788420740775</v>
      </c>
      <c r="S53">
        <f t="shared" si="38"/>
        <v>0.88061923690407751</v>
      </c>
      <c r="T53">
        <f t="shared" si="36"/>
        <v>0.71527182103562692</v>
      </c>
      <c r="U53">
        <f t="shared" si="36"/>
        <v>0.84287420791906398</v>
      </c>
      <c r="V53">
        <f t="shared" si="36"/>
        <v>0.94726556391847794</v>
      </c>
      <c r="W53">
        <f t="shared" si="36"/>
        <v>0.28369974172704709</v>
      </c>
      <c r="X53">
        <f t="shared" si="36"/>
        <v>0.35222968704475122</v>
      </c>
      <c r="Y53">
        <f t="shared" si="36"/>
        <v>0.28347304169185694</v>
      </c>
      <c r="Z53">
        <f t="shared" si="36"/>
        <v>0.20169177591724294</v>
      </c>
      <c r="AA53">
        <f t="shared" si="36"/>
        <v>0.54905030078825234</v>
      </c>
      <c r="AB53">
        <f t="shared" si="36"/>
        <v>0.78528818950328017</v>
      </c>
      <c r="BM53">
        <f t="shared" si="39"/>
        <v>1.1725010264125695E-6</v>
      </c>
      <c r="BN53">
        <f t="shared" si="37"/>
        <v>3.4407882949345796E-6</v>
      </c>
      <c r="BO53">
        <f t="shared" si="37"/>
        <v>7.1753545527824935E-7</v>
      </c>
      <c r="BP53">
        <f t="shared" si="37"/>
        <v>2.1321959545171374E-6</v>
      </c>
      <c r="BQ53">
        <f t="shared" si="37"/>
        <v>4.0242771727996616E-7</v>
      </c>
      <c r="BR53">
        <f t="shared" si="37"/>
        <v>3.9766611498893863E-6</v>
      </c>
      <c r="BS53">
        <f t="shared" si="37"/>
        <v>3.0841436127480941E-6</v>
      </c>
      <c r="BT53">
        <f t="shared" si="37"/>
        <v>3.5014714215747587E-6</v>
      </c>
      <c r="BU53">
        <f t="shared" si="37"/>
        <v>3.4897251664113885E-6</v>
      </c>
      <c r="BV53">
        <f t="shared" si="37"/>
        <v>3.9578281065587518E-6</v>
      </c>
      <c r="EN53">
        <f>Sheet37!FL53</f>
        <v>0.11026650561622237</v>
      </c>
      <c r="EO53">
        <f>Sheet37!FM53</f>
        <v>0.65988221535716307</v>
      </c>
      <c r="EP53">
        <f>Sheet37!FN53</f>
        <v>0.58341644135246418</v>
      </c>
      <c r="EQ53">
        <f>Sheet37!FO53</f>
        <v>0.98069223902782277</v>
      </c>
      <c r="ER53">
        <f>Sheet37!FP53</f>
        <v>0.82955268608263566</v>
      </c>
      <c r="ES53">
        <f>Sheet37!FQ53</f>
        <v>0.56204501056635159</v>
      </c>
      <c r="ET53">
        <f>Sheet37!FR53</f>
        <v>0.75153712225129521</v>
      </c>
      <c r="EU53">
        <f>Sheet37!FS53</f>
        <v>0.80150815882358484</v>
      </c>
      <c r="EV53">
        <f>Sheet37!FT53</f>
        <v>0.61914122589389597</v>
      </c>
      <c r="EW53">
        <f>Sheet37!FU53</f>
        <v>0.69336103698342177</v>
      </c>
      <c r="EZ53">
        <v>-4.4726719546479794</v>
      </c>
      <c r="FA53">
        <v>1.4120014164786927E-2</v>
      </c>
      <c r="FB53">
        <v>-4.8047953987822343</v>
      </c>
      <c r="FC53">
        <v>1.2575345169284928E-6</v>
      </c>
      <c r="FD53">
        <v>13.387957075612999</v>
      </c>
      <c r="FE53">
        <v>1.7528258806447266E-9</v>
      </c>
      <c r="FF53">
        <v>6.6998177728808341E-17</v>
      </c>
      <c r="FG53">
        <v>-4.1246111185360599</v>
      </c>
      <c r="FH53">
        <v>5.2208753965057151E-10</v>
      </c>
      <c r="FI53">
        <v>1.2237905572772849E-7</v>
      </c>
      <c r="FL53">
        <f t="shared" si="40"/>
        <v>0.11464972413177739</v>
      </c>
      <c r="FM53">
        <f t="shared" si="40"/>
        <v>0.65986837774328155</v>
      </c>
      <c r="FN53">
        <f t="shared" si="40"/>
        <v>0.58812514084327072</v>
      </c>
      <c r="FO53">
        <f t="shared" si="40"/>
        <v>0.9806922377954389</v>
      </c>
      <c r="FP53">
        <f t="shared" si="40"/>
        <v>0.81643248814853497</v>
      </c>
      <c r="FQ53">
        <f t="shared" si="40"/>
        <v>0.56204501056463385</v>
      </c>
      <c r="FR53">
        <f t="shared" si="40"/>
        <v>0.75153712225129521</v>
      </c>
      <c r="FS53">
        <f t="shared" si="40"/>
        <v>0.80555027771975019</v>
      </c>
      <c r="FT53">
        <f t="shared" si="40"/>
        <v>0.61914122589338438</v>
      </c>
      <c r="FU53">
        <f t="shared" si="40"/>
        <v>0.69336103686349027</v>
      </c>
    </row>
    <row r="54" spans="1:177">
      <c r="A54">
        <v>53</v>
      </c>
      <c r="B54">
        <v>0.58445155886687583</v>
      </c>
      <c r="C54">
        <v>0.56204501056635159</v>
      </c>
      <c r="D54">
        <v>0.91831321763855978</v>
      </c>
      <c r="E54">
        <v>0.4481083724996815</v>
      </c>
      <c r="F54">
        <v>0.35222968704475122</v>
      </c>
      <c r="G54">
        <v>9.5069802169447173E-2</v>
      </c>
      <c r="H54">
        <v>0.53558801283924473</v>
      </c>
      <c r="I54">
        <v>0.47163962581189078</v>
      </c>
      <c r="J54">
        <v>0.76565161061387821</v>
      </c>
      <c r="K54">
        <v>0.38408248668226913</v>
      </c>
      <c r="M54">
        <v>0.8526365576757049</v>
      </c>
      <c r="S54">
        <f t="shared" si="38"/>
        <v>0.61744908564634648</v>
      </c>
      <c r="T54">
        <f t="shared" si="36"/>
        <v>0.71023071165635998</v>
      </c>
      <c r="U54">
        <f t="shared" si="36"/>
        <v>0.64438842402665653</v>
      </c>
      <c r="V54">
        <f t="shared" si="36"/>
        <v>0.96755542063754418</v>
      </c>
      <c r="W54">
        <f t="shared" si="36"/>
        <v>0.89181401086654677</v>
      </c>
      <c r="X54">
        <f t="shared" si="36"/>
        <v>9.5069802169447173E-2</v>
      </c>
      <c r="Y54">
        <f t="shared" si="36"/>
        <v>0.51653787876912682</v>
      </c>
      <c r="Z54">
        <f t="shared" si="36"/>
        <v>0.42190803320156972</v>
      </c>
      <c r="AA54">
        <f t="shared" si="36"/>
        <v>8.8506209962810584E-2</v>
      </c>
      <c r="AB54">
        <f t="shared" si="36"/>
        <v>0.48816669582943728</v>
      </c>
      <c r="BM54">
        <f t="shared" si="39"/>
        <v>1.7079181233096062E-6</v>
      </c>
      <c r="BN54">
        <f t="shared" si="37"/>
        <v>1.5794729695126514E-6</v>
      </c>
      <c r="BO54">
        <f t="shared" si="37"/>
        <v>4.2164958284484242E-6</v>
      </c>
      <c r="BP54">
        <f t="shared" si="37"/>
        <v>1.0040055675215667E-6</v>
      </c>
      <c r="BQ54">
        <f t="shared" si="37"/>
        <v>6.2032876217821696E-7</v>
      </c>
      <c r="BR54">
        <f t="shared" si="37"/>
        <v>4.5191336422689113E-8</v>
      </c>
      <c r="BS54">
        <f t="shared" si="37"/>
        <v>1.4342725974854551E-6</v>
      </c>
      <c r="BT54">
        <f t="shared" si="37"/>
        <v>1.1122196831799018E-6</v>
      </c>
      <c r="BU54">
        <f t="shared" si="37"/>
        <v>2.9311119441781288E-6</v>
      </c>
      <c r="BV54">
        <f t="shared" si="37"/>
        <v>7.3759678288017725E-7</v>
      </c>
      <c r="EN54">
        <f>Sheet37!FL54</f>
        <v>0.26742568027558339</v>
      </c>
      <c r="EO54">
        <f>Sheet37!FM54</f>
        <v>0.58075418992453065</v>
      </c>
      <c r="EP54">
        <f>Sheet37!FN54</f>
        <v>0.48497281786945889</v>
      </c>
      <c r="EQ54">
        <f>Sheet37!FO54</f>
        <v>3.5918728274411893E-2</v>
      </c>
      <c r="ER54">
        <f>Sheet37!FP54</f>
        <v>0.37882329793143643</v>
      </c>
      <c r="ES54">
        <f>Sheet37!FQ54</f>
        <v>0.91831321763855978</v>
      </c>
      <c r="ET54">
        <f>Sheet37!FR54</f>
        <v>0.10657928293794949</v>
      </c>
      <c r="EU54">
        <f>Sheet37!FS54</f>
        <v>0.83474629504813513</v>
      </c>
      <c r="EV54">
        <f>Sheet37!FT54</f>
        <v>0.7971461669387252</v>
      </c>
      <c r="EW54">
        <f>Sheet37!FU54</f>
        <v>0.21995363161436399</v>
      </c>
      <c r="EZ54">
        <v>-3.5145058676317626</v>
      </c>
      <c r="FA54">
        <v>1.0642661155223724E-2</v>
      </c>
      <c r="FB54">
        <v>-3.7288514244079281</v>
      </c>
      <c r="FC54">
        <v>9.2843143213176314E-7</v>
      </c>
      <c r="FD54">
        <v>10.471969518858355</v>
      </c>
      <c r="FE54">
        <v>1.2919859508799967E-9</v>
      </c>
      <c r="FF54">
        <v>4.9247812683641486E-17</v>
      </c>
      <c r="FG54">
        <v>-3.2392559082612071</v>
      </c>
      <c r="FH54">
        <v>3.8459515134339307E-10</v>
      </c>
      <c r="FI54">
        <v>9.0179305008124685E-8</v>
      </c>
      <c r="FL54">
        <f t="shared" si="40"/>
        <v>0.27086989602586253</v>
      </c>
      <c r="FM54">
        <f t="shared" si="40"/>
        <v>0.58074376011659856</v>
      </c>
      <c r="FN54">
        <f t="shared" si="40"/>
        <v>0.48862709226537865</v>
      </c>
      <c r="FO54">
        <f t="shared" si="40"/>
        <v>3.591872736454909E-2</v>
      </c>
      <c r="FP54">
        <f t="shared" si="40"/>
        <v>0.36856076780295527</v>
      </c>
      <c r="FQ54">
        <f t="shared" si="40"/>
        <v>0.91831321763729368</v>
      </c>
      <c r="FR54">
        <f t="shared" si="40"/>
        <v>0.10657928293794949</v>
      </c>
      <c r="FS54">
        <f t="shared" si="40"/>
        <v>0.83792076583823116</v>
      </c>
      <c r="FT54">
        <f t="shared" si="40"/>
        <v>0.79714616693834828</v>
      </c>
      <c r="FU54">
        <f t="shared" si="40"/>
        <v>0.21995363152598826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0.77662792337342135</v>
      </c>
      <c r="T55">
        <f t="shared" si="36"/>
        <v>0.65777739238274024</v>
      </c>
      <c r="U55">
        <f t="shared" si="36"/>
        <v>5.4686838012042646E-2</v>
      </c>
      <c r="V55">
        <f t="shared" si="36"/>
        <v>0.66162199954724055</v>
      </c>
      <c r="W55">
        <f t="shared" si="36"/>
        <v>0.78538444251819672</v>
      </c>
      <c r="X55">
        <f t="shared" si="36"/>
        <v>0.53558801283924473</v>
      </c>
      <c r="Y55">
        <f t="shared" si="36"/>
        <v>0.25096598745755117</v>
      </c>
      <c r="Z55">
        <f t="shared" si="36"/>
        <v>0.18021309340975261</v>
      </c>
      <c r="AA55">
        <f t="shared" si="36"/>
        <v>0.46964341589699055</v>
      </c>
      <c r="AB55">
        <f t="shared" si="36"/>
        <v>0.20411088975427219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Sheet37!FL55</f>
        <v>7.3380282532781407E-2</v>
      </c>
      <c r="EO55">
        <f>Sheet37!FM55</f>
        <v>0.97941885919860239</v>
      </c>
      <c r="EP55">
        <f>Sheet37!FN55</f>
        <v>0.95275321445599392</v>
      </c>
      <c r="EQ55">
        <f>Sheet37!FO55</f>
        <v>2.8897390274104363E-2</v>
      </c>
      <c r="ER55">
        <f>Sheet37!FP55</f>
        <v>0.65302311666848933</v>
      </c>
      <c r="ES55">
        <f>Sheet37!FQ55</f>
        <v>0.4481083724996815</v>
      </c>
      <c r="ET55">
        <f>Sheet37!FR55</f>
        <v>0.45109575170941452</v>
      </c>
      <c r="EU55">
        <f>Sheet37!FS55</f>
        <v>0.8646065840726963</v>
      </c>
      <c r="EV55">
        <f>Sheet37!FT55</f>
        <v>0.26280074522413627</v>
      </c>
      <c r="EW55">
        <f>Sheet37!FU55</f>
        <v>8.0590262393522336E-2</v>
      </c>
      <c r="EZ55">
        <v>-2.8773403940929332</v>
      </c>
      <c r="FA55">
        <v>8.9358018458231842E-3</v>
      </c>
      <c r="FB55">
        <v>-3.1268406995012428</v>
      </c>
      <c r="FC55">
        <v>7.89116601947732E-7</v>
      </c>
      <c r="FD55">
        <v>8.6240938107797014</v>
      </c>
      <c r="FE55">
        <v>1.0993136636213541E-9</v>
      </c>
      <c r="FF55">
        <v>4.1988905031110153E-17</v>
      </c>
      <c r="FG55">
        <v>-2.6288493863241613</v>
      </c>
      <c r="FH55">
        <v>3.2738382504936055E-10</v>
      </c>
      <c r="FI55">
        <v>7.6749513474204688E-8</v>
      </c>
      <c r="FL55">
        <f t="shared" si="40"/>
        <v>7.6200076118992488E-2</v>
      </c>
      <c r="FM55">
        <f t="shared" si="40"/>
        <v>0.97941010211279345</v>
      </c>
      <c r="FN55">
        <f t="shared" si="40"/>
        <v>0.95581751834150519</v>
      </c>
      <c r="FO55">
        <f t="shared" si="40"/>
        <v>2.8897389500770091E-2</v>
      </c>
      <c r="FP55">
        <f t="shared" si="40"/>
        <v>0.64457150473392522</v>
      </c>
      <c r="FQ55">
        <f t="shared" si="40"/>
        <v>0.44810837249860419</v>
      </c>
      <c r="FR55">
        <f t="shared" si="40"/>
        <v>0.45109575170941452</v>
      </c>
      <c r="FS55">
        <f t="shared" si="40"/>
        <v>0.86718285647129401</v>
      </c>
      <c r="FT55">
        <f t="shared" si="40"/>
        <v>0.26280074522381541</v>
      </c>
      <c r="FU55">
        <f t="shared" si="40"/>
        <v>8.0590262318307807E-2</v>
      </c>
    </row>
    <row r="56" spans="1:177">
      <c r="A56">
        <v>55</v>
      </c>
      <c r="B56">
        <v>0.4189395504528805</v>
      </c>
      <c r="C56">
        <v>0.80150815882358484</v>
      </c>
      <c r="D56">
        <v>0.83474629504813513</v>
      </c>
      <c r="E56">
        <v>0.8646065840726963</v>
      </c>
      <c r="F56">
        <v>0.20169177591724294</v>
      </c>
      <c r="G56">
        <v>0.42190803320156972</v>
      </c>
      <c r="H56">
        <v>0.18021309340975261</v>
      </c>
      <c r="I56">
        <v>0.21264805478791965</v>
      </c>
      <c r="J56">
        <v>0.43213986099047902</v>
      </c>
      <c r="K56">
        <v>0.39259266599567239</v>
      </c>
      <c r="M56">
        <v>0.80601643521789512</v>
      </c>
      <c r="S56">
        <f t="shared" si="38"/>
        <v>0.16719015829908557</v>
      </c>
      <c r="T56">
        <f t="shared" si="36"/>
        <v>0.82791711635974252</v>
      </c>
      <c r="U56">
        <f t="shared" si="36"/>
        <v>0.53017597738634703</v>
      </c>
      <c r="V56">
        <f t="shared" si="36"/>
        <v>0.31926159463966625</v>
      </c>
      <c r="W56">
        <f t="shared" si="36"/>
        <v>0.83683587657016212</v>
      </c>
      <c r="X56">
        <f t="shared" si="36"/>
        <v>0.47163962581189078</v>
      </c>
      <c r="Y56">
        <f t="shared" si="36"/>
        <v>0.21765632819622915</v>
      </c>
      <c r="Z56">
        <f t="shared" si="36"/>
        <v>0.21264805478791965</v>
      </c>
      <c r="AA56">
        <f t="shared" si="36"/>
        <v>0.62397140324669043</v>
      </c>
      <c r="AB56">
        <f t="shared" si="36"/>
        <v>0.87745788803267355</v>
      </c>
      <c r="BM56">
        <f t="shared" si="39"/>
        <v>8.7755173466830805E-7</v>
      </c>
      <c r="BN56">
        <f t="shared" si="37"/>
        <v>3.2120766433038648E-6</v>
      </c>
      <c r="BO56">
        <f t="shared" si="37"/>
        <v>3.4840068854829417E-6</v>
      </c>
      <c r="BP56">
        <f t="shared" si="37"/>
        <v>3.7377227261092828E-6</v>
      </c>
      <c r="BQ56">
        <f t="shared" si="37"/>
        <v>2.0339786236325671E-7</v>
      </c>
      <c r="BR56">
        <f t="shared" si="37"/>
        <v>8.9003194240008435E-7</v>
      </c>
      <c r="BS56">
        <f t="shared" si="37"/>
        <v>1.6238379518156109E-7</v>
      </c>
      <c r="BT56">
        <f t="shared" si="37"/>
        <v>2.260959760254304E-7</v>
      </c>
      <c r="BU56">
        <f t="shared" si="37"/>
        <v>9.3372429728435277E-7</v>
      </c>
      <c r="BV56">
        <f t="shared" si="37"/>
        <v>7.7064500696794793E-7</v>
      </c>
      <c r="EN56">
        <f>Sheet37!FL56</f>
        <v>0.88061923690407751</v>
      </c>
      <c r="EO56">
        <f>Sheet37!FM56</f>
        <v>0.71527182103562692</v>
      </c>
      <c r="EP56">
        <f>Sheet37!FN56</f>
        <v>0.84287420791906398</v>
      </c>
      <c r="EQ56">
        <f>Sheet37!FO56</f>
        <v>0.94726556391847794</v>
      </c>
      <c r="ER56">
        <f>Sheet37!FP56</f>
        <v>0.28369974172704709</v>
      </c>
      <c r="ES56">
        <f>Sheet37!FQ56</f>
        <v>0.35222968704475122</v>
      </c>
      <c r="ET56">
        <f>Sheet37!FR56</f>
        <v>0.28347304169185694</v>
      </c>
      <c r="EU56">
        <f>Sheet37!FS56</f>
        <v>0.20169177591724294</v>
      </c>
      <c r="EV56">
        <f>Sheet37!FT56</f>
        <v>0.54905030078825234</v>
      </c>
      <c r="EW56">
        <f>Sheet37!FU56</f>
        <v>0.78528818950328017</v>
      </c>
      <c r="EZ56">
        <v>-4.1972096789574902</v>
      </c>
      <c r="FA56">
        <v>1.3427117920723047E-2</v>
      </c>
      <c r="FB56">
        <v>-4.622210404436772</v>
      </c>
      <c r="FC56">
        <v>1.1984987361683085E-6</v>
      </c>
      <c r="FD56">
        <v>12.702637467067039</v>
      </c>
      <c r="FE56">
        <v>1.6708953927801013E-9</v>
      </c>
      <c r="FF56">
        <v>6.3891050752690064E-17</v>
      </c>
      <c r="FG56">
        <v>-3.8966458189234996</v>
      </c>
      <c r="FH56">
        <v>4.9772603760038186E-10</v>
      </c>
      <c r="FI56">
        <v>1.1666264368445198E-7</v>
      </c>
      <c r="FL56">
        <f t="shared" si="40"/>
        <v>0.88473250238945589</v>
      </c>
      <c r="FM56">
        <f t="shared" si="40"/>
        <v>0.71525866246006464</v>
      </c>
      <c r="FN56">
        <f t="shared" si="40"/>
        <v>0.84740397411541202</v>
      </c>
      <c r="FO56">
        <f t="shared" si="40"/>
        <v>0.94726556274394913</v>
      </c>
      <c r="FP56">
        <f t="shared" si="40"/>
        <v>0.2712511570093214</v>
      </c>
      <c r="FQ56">
        <f t="shared" si="40"/>
        <v>0.35222968704311375</v>
      </c>
      <c r="FR56">
        <f t="shared" si="40"/>
        <v>0.28347304169185694</v>
      </c>
      <c r="FS56">
        <f t="shared" si="40"/>
        <v>0.20551048881978798</v>
      </c>
      <c r="FT56">
        <f t="shared" si="40"/>
        <v>0.54905030078776462</v>
      </c>
      <c r="FU56">
        <f t="shared" si="40"/>
        <v>0.78528818938895073</v>
      </c>
    </row>
    <row r="57" spans="1:177">
      <c r="A57">
        <v>56</v>
      </c>
      <c r="B57">
        <v>0.35410526197568359</v>
      </c>
      <c r="C57">
        <v>0.61914122589389597</v>
      </c>
      <c r="D57">
        <v>0.7971461669387252</v>
      </c>
      <c r="E57">
        <v>0.26280074522413627</v>
      </c>
      <c r="F57">
        <v>0.54905030078825234</v>
      </c>
      <c r="G57">
        <v>8.8506209962810584E-2</v>
      </c>
      <c r="H57">
        <v>0.46964341589699055</v>
      </c>
      <c r="I57">
        <v>0.62397140324669043</v>
      </c>
      <c r="J57">
        <v>0.87028464208777734</v>
      </c>
      <c r="K57">
        <v>0.30175467585355747</v>
      </c>
      <c r="M57">
        <v>2.6598324646100041E-3</v>
      </c>
      <c r="S57">
        <f t="shared" si="38"/>
        <v>0.5741217237209798</v>
      </c>
      <c r="T57">
        <f t="shared" si="36"/>
        <v>7.979607896656897E-2</v>
      </c>
      <c r="U57">
        <f t="shared" si="36"/>
        <v>0.22037775892680028</v>
      </c>
      <c r="V57">
        <f t="shared" si="36"/>
        <v>0.38342584546453146</v>
      </c>
      <c r="W57">
        <f t="shared" si="36"/>
        <v>0.83543104639597732</v>
      </c>
      <c r="X57">
        <f t="shared" si="36"/>
        <v>0.76565161061387821</v>
      </c>
      <c r="Y57">
        <f t="shared" si="36"/>
        <v>0.18729908954158336</v>
      </c>
      <c r="Z57">
        <f t="shared" si="36"/>
        <v>0.43213986099047902</v>
      </c>
      <c r="AA57">
        <f t="shared" si="36"/>
        <v>0.87028464208777734</v>
      </c>
      <c r="AB57">
        <f t="shared" si="36"/>
        <v>0.759820874811306</v>
      </c>
      <c r="BM57">
        <f t="shared" si="39"/>
        <v>6.2695268279433763E-7</v>
      </c>
      <c r="BN57">
        <f t="shared" si="37"/>
        <v>1.9166792880069817E-6</v>
      </c>
      <c r="BO57">
        <f t="shared" si="37"/>
        <v>3.1772100573255099E-6</v>
      </c>
      <c r="BP57">
        <f t="shared" si="37"/>
        <v>3.4532115845180694E-7</v>
      </c>
      <c r="BQ57">
        <f t="shared" si="37"/>
        <v>1.5072811639783522E-6</v>
      </c>
      <c r="BR57">
        <f t="shared" si="37"/>
        <v>3.9166746009905562E-8</v>
      </c>
      <c r="BS57">
        <f t="shared" si="37"/>
        <v>1.1028246904769683E-6</v>
      </c>
      <c r="BT57">
        <f t="shared" si="37"/>
        <v>1.94670156034822E-6</v>
      </c>
      <c r="BU57">
        <f t="shared" si="37"/>
        <v>3.7869767912692541E-6</v>
      </c>
      <c r="BV57">
        <f t="shared" si="37"/>
        <v>4.5527942199742778E-7</v>
      </c>
      <c r="EN57">
        <f>Sheet37!FL57</f>
        <v>0.61744908564634648</v>
      </c>
      <c r="EO57">
        <f>Sheet37!FM57</f>
        <v>0.71023071165635998</v>
      </c>
      <c r="EP57">
        <f>Sheet37!FN57</f>
        <v>0.64438842402665653</v>
      </c>
      <c r="EQ57">
        <f>Sheet37!FO57</f>
        <v>0.96755542063754418</v>
      </c>
      <c r="ER57">
        <f>Sheet37!FP57</f>
        <v>0.89181401086654677</v>
      </c>
      <c r="ES57">
        <f>Sheet37!FQ57</f>
        <v>9.5069802169447173E-2</v>
      </c>
      <c r="ET57">
        <f>Sheet37!FR57</f>
        <v>0.51653787876912682</v>
      </c>
      <c r="EU57">
        <f>Sheet37!FS57</f>
        <v>0.42190803320156972</v>
      </c>
      <c r="EV57">
        <f>Sheet37!FT57</f>
        <v>8.8506209962810584E-2</v>
      </c>
      <c r="EW57">
        <f>Sheet37!FU57</f>
        <v>0.48816669582943728</v>
      </c>
      <c r="EZ57">
        <v>-4.4784826080899425</v>
      </c>
      <c r="FA57">
        <v>1.3564504232759806E-2</v>
      </c>
      <c r="FB57">
        <v>-4.7086183189099957</v>
      </c>
      <c r="FC57">
        <v>1.1907347872444427E-6</v>
      </c>
      <c r="FD57">
        <v>13.20575130229436</v>
      </c>
      <c r="FE57">
        <v>1.658004583040577E-9</v>
      </c>
      <c r="FF57">
        <v>6.328060251839369E-17</v>
      </c>
      <c r="FG57">
        <v>-4.0322161881631402</v>
      </c>
      <c r="FH57">
        <v>4.9368371372411413E-10</v>
      </c>
      <c r="FI57">
        <v>1.1574948206909065E-7</v>
      </c>
      <c r="FL57">
        <f t="shared" si="40"/>
        <v>0.62183799860227462</v>
      </c>
      <c r="FM57">
        <f t="shared" si="40"/>
        <v>0.71021741844221187</v>
      </c>
      <c r="FN57">
        <f t="shared" si="40"/>
        <v>0.64900286997918832</v>
      </c>
      <c r="FO57">
        <f t="shared" si="40"/>
        <v>0.96755541947062407</v>
      </c>
      <c r="FP57">
        <f t="shared" si="40"/>
        <v>0.87887237459029832</v>
      </c>
      <c r="FQ57">
        <f t="shared" si="40"/>
        <v>9.5069802167822334E-2</v>
      </c>
      <c r="FR57">
        <f t="shared" si="40"/>
        <v>0.51653787876912682</v>
      </c>
      <c r="FS57">
        <f t="shared" si="40"/>
        <v>0.42585960506596959</v>
      </c>
      <c r="FT57">
        <f t="shared" si="40"/>
        <v>8.8506209962326776E-2</v>
      </c>
      <c r="FU57">
        <f t="shared" si="40"/>
        <v>0.4881666957160028</v>
      </c>
    </row>
    <row r="58" spans="1:177">
      <c r="A58">
        <v>57</v>
      </c>
      <c r="B58">
        <v>0.33051925494353152</v>
      </c>
      <c r="C58">
        <v>0.69336103698342177</v>
      </c>
      <c r="D58">
        <v>0.21995363161436399</v>
      </c>
      <c r="E58">
        <v>8.0590262393522336E-2</v>
      </c>
      <c r="F58">
        <v>0.78528818950328017</v>
      </c>
      <c r="G58">
        <v>0.48816669582943728</v>
      </c>
      <c r="H58">
        <v>0.20411088975427219</v>
      </c>
      <c r="I58">
        <v>0.87745788803267355</v>
      </c>
      <c r="J58">
        <v>0.759820874811306</v>
      </c>
      <c r="K58">
        <v>0.86053603095501874</v>
      </c>
      <c r="M58">
        <v>0.60949948761863892</v>
      </c>
      <c r="S58">
        <f t="shared" si="38"/>
        <v>0.32225485811767224</v>
      </c>
      <c r="T58">
        <f t="shared" si="36"/>
        <v>0.83262301484143952</v>
      </c>
      <c r="U58">
        <f t="shared" si="36"/>
        <v>0.91502464870595823</v>
      </c>
      <c r="V58">
        <f t="shared" si="36"/>
        <v>0.55236747873015779</v>
      </c>
      <c r="W58">
        <f t="shared" si="36"/>
        <v>0.88969973660317014</v>
      </c>
      <c r="X58">
        <f t="shared" si="36"/>
        <v>0.38408248668226913</v>
      </c>
      <c r="Y58">
        <f t="shared" si="36"/>
        <v>0.8030999860316419</v>
      </c>
      <c r="Z58">
        <f t="shared" si="36"/>
        <v>0.39259266599567239</v>
      </c>
      <c r="AA58">
        <f t="shared" si="36"/>
        <v>0.30175467585355747</v>
      </c>
      <c r="AB58">
        <f t="shared" si="36"/>
        <v>0.86053603095501874</v>
      </c>
      <c r="BM58">
        <f t="shared" si="39"/>
        <v>5.4621488944213592E-7</v>
      </c>
      <c r="BN58">
        <f t="shared" si="37"/>
        <v>2.4037476380336299E-6</v>
      </c>
      <c r="BO58">
        <f t="shared" si="37"/>
        <v>2.4189800030173676E-7</v>
      </c>
      <c r="BP58">
        <f t="shared" si="37"/>
        <v>3.2473951963283902E-8</v>
      </c>
      <c r="BQ58">
        <f t="shared" si="37"/>
        <v>3.0833877028666986E-6</v>
      </c>
      <c r="BR58">
        <f t="shared" si="37"/>
        <v>1.1915336145851519E-6</v>
      </c>
      <c r="BS58">
        <f t="shared" si="37"/>
        <v>2.0830627658140332E-7</v>
      </c>
      <c r="BT58">
        <f t="shared" si="37"/>
        <v>3.8496617263537998E-6</v>
      </c>
      <c r="BU58">
        <f t="shared" si="37"/>
        <v>2.886638808995092E-6</v>
      </c>
      <c r="BV58">
        <f t="shared" si="37"/>
        <v>3.702611302859085E-6</v>
      </c>
      <c r="EN58">
        <f>Sheet37!FL58</f>
        <v>0.77662792337342135</v>
      </c>
      <c r="EO58">
        <f>Sheet37!FM58</f>
        <v>0.65777739238274024</v>
      </c>
      <c r="EP58">
        <f>Sheet37!FN58</f>
        <v>5.4686838012042646E-2</v>
      </c>
      <c r="EQ58">
        <f>Sheet37!FO58</f>
        <v>0.66162199954724055</v>
      </c>
      <c r="ER58">
        <f>Sheet37!FP58</f>
        <v>0.78538444251819672</v>
      </c>
      <c r="ES58">
        <f>Sheet37!FQ58</f>
        <v>0.53558801283924473</v>
      </c>
      <c r="ET58">
        <f>Sheet37!FR58</f>
        <v>0.25096598745755117</v>
      </c>
      <c r="EU58">
        <f>Sheet37!FS58</f>
        <v>0.18021309340975261</v>
      </c>
      <c r="EV58">
        <f>Sheet37!FT58</f>
        <v>0.46964341589699055</v>
      </c>
      <c r="EW58">
        <f>Sheet37!FU58</f>
        <v>0.20411088975427219</v>
      </c>
      <c r="EZ58">
        <v>-4.4376881894429001</v>
      </c>
      <c r="FA58">
        <v>1.3683701015185347E-2</v>
      </c>
      <c r="FB58">
        <v>-4.8450699417519392</v>
      </c>
      <c r="FC58">
        <v>1.1999602512148961E-6</v>
      </c>
      <c r="FD58">
        <v>13.373104919186719</v>
      </c>
      <c r="FE58">
        <v>1.670652525314704E-9</v>
      </c>
      <c r="FF58">
        <v>6.3739313354214496E-17</v>
      </c>
      <c r="FG58">
        <v>-4.1040318077564431</v>
      </c>
      <c r="FH58">
        <v>4.9741272343222678E-10</v>
      </c>
      <c r="FI58">
        <v>1.1662106048813841E-7</v>
      </c>
      <c r="FL58">
        <f t="shared" si="40"/>
        <v>0.78097685779907544</v>
      </c>
      <c r="FM58">
        <f t="shared" si="40"/>
        <v>0.6577639823557454</v>
      </c>
      <c r="FN58">
        <f t="shared" si="40"/>
        <v>5.9435006554959549E-2</v>
      </c>
      <c r="FO58">
        <f t="shared" si="40"/>
        <v>0.66162199837127955</v>
      </c>
      <c r="FP58">
        <f t="shared" si="40"/>
        <v>0.77227879969739377</v>
      </c>
      <c r="FQ58">
        <f t="shared" si="40"/>
        <v>0.53558801283760749</v>
      </c>
      <c r="FR58">
        <f t="shared" si="40"/>
        <v>0.25096598745755117</v>
      </c>
      <c r="FS58">
        <f t="shared" si="40"/>
        <v>0.18423504458135392</v>
      </c>
      <c r="FT58">
        <f t="shared" si="40"/>
        <v>0.4696434158965031</v>
      </c>
      <c r="FU58">
        <f t="shared" si="40"/>
        <v>0.20411088963998356</v>
      </c>
    </row>
    <row r="59" spans="1:177">
      <c r="EN59">
        <f>Sheet37!FL59</f>
        <v>0.16719015829908557</v>
      </c>
      <c r="EO59">
        <f>Sheet37!FM59</f>
        <v>0.82791711635974252</v>
      </c>
      <c r="EP59">
        <f>Sheet37!FN59</f>
        <v>0.53017597738634703</v>
      </c>
      <c r="EQ59">
        <f>Sheet37!FO59</f>
        <v>0.31926159463966625</v>
      </c>
      <c r="ER59">
        <f>Sheet37!FP59</f>
        <v>0.83683587657016212</v>
      </c>
      <c r="ES59">
        <f>Sheet37!FQ59</f>
        <v>0.47163962581189078</v>
      </c>
      <c r="ET59">
        <f>Sheet37!FR59</f>
        <v>0.21765632819622915</v>
      </c>
      <c r="EU59">
        <f>Sheet37!FS59</f>
        <v>0.21264805478791965</v>
      </c>
      <c r="EV59">
        <f>Sheet37!FT59</f>
        <v>0.62397140324669043</v>
      </c>
      <c r="EW59">
        <f>Sheet37!FU59</f>
        <v>0.87745788803267355</v>
      </c>
      <c r="EZ59">
        <v>-3.7546195883851481</v>
      </c>
      <c r="FA59">
        <v>1.1419397262107616E-2</v>
      </c>
      <c r="FB59">
        <v>-3.9009564898564597</v>
      </c>
      <c r="FC59">
        <v>1.0102426559023647E-6</v>
      </c>
      <c r="FD59">
        <v>10.960181241167387</v>
      </c>
      <c r="FE59">
        <v>1.407636316503501E-9</v>
      </c>
      <c r="FF59">
        <v>5.3795436614399001E-17</v>
      </c>
      <c r="FG59">
        <v>-3.3160256705456961</v>
      </c>
      <c r="FH59">
        <v>4.192514819215401E-10</v>
      </c>
      <c r="FI59">
        <v>9.8288265948130057E-8</v>
      </c>
      <c r="FL59">
        <f t="shared" si="40"/>
        <v>0.170869685495703</v>
      </c>
      <c r="FM59">
        <f t="shared" si="40"/>
        <v>0.82790592535042562</v>
      </c>
      <c r="FN59">
        <f t="shared" si="40"/>
        <v>0.53399891474640637</v>
      </c>
      <c r="FO59">
        <f t="shared" si="40"/>
        <v>0.31926159364962842</v>
      </c>
      <c r="FP59">
        <f t="shared" si="40"/>
        <v>0.82609489895381805</v>
      </c>
      <c r="FQ59">
        <f t="shared" si="40"/>
        <v>0.47163962581051128</v>
      </c>
      <c r="FR59">
        <f t="shared" si="40"/>
        <v>0.21765632819622915</v>
      </c>
      <c r="FS59">
        <f t="shared" si="40"/>
        <v>0.21589775994505442</v>
      </c>
      <c r="FT59">
        <f t="shared" si="40"/>
        <v>0.62397140324627953</v>
      </c>
      <c r="FU59">
        <f t="shared" si="40"/>
        <v>0.87745788793635104</v>
      </c>
    </row>
    <row r="60" spans="1:177">
      <c r="EN60">
        <f>Sheet37!FL60</f>
        <v>0.5741217237209798</v>
      </c>
      <c r="EO60">
        <f>Sheet37!FM60</f>
        <v>7.979607896656897E-2</v>
      </c>
      <c r="EP60">
        <f>Sheet37!FN60</f>
        <v>0.22037775892680028</v>
      </c>
      <c r="EQ60">
        <f>Sheet37!FO60</f>
        <v>0.38342584546453146</v>
      </c>
      <c r="ER60">
        <f>Sheet37!FP60</f>
        <v>0.83543104639597732</v>
      </c>
      <c r="ES60">
        <f>Sheet37!FQ60</f>
        <v>0.76565161061387821</v>
      </c>
      <c r="ET60">
        <f>Sheet37!FR60</f>
        <v>0.18729908954158336</v>
      </c>
      <c r="EU60">
        <f>Sheet37!FS60</f>
        <v>0.43213986099047902</v>
      </c>
      <c r="EV60">
        <f>Sheet37!FT60</f>
        <v>0.87028464208777734</v>
      </c>
      <c r="EW60">
        <f>Sheet37!FU60</f>
        <v>0.759820874811306</v>
      </c>
      <c r="EZ60">
        <v>-3.7248426162246906</v>
      </c>
      <c r="FA60">
        <v>1.1874239060982388E-2</v>
      </c>
      <c r="FB60">
        <v>-4.0390147339322438</v>
      </c>
      <c r="FC60">
        <v>1.051932203940527E-6</v>
      </c>
      <c r="FD60">
        <v>11.347098910593603</v>
      </c>
      <c r="FE60">
        <v>1.4652756444661952E-9</v>
      </c>
      <c r="FF60">
        <v>5.5914020403921074E-17</v>
      </c>
      <c r="FG60">
        <v>-3.595116955603634</v>
      </c>
      <c r="FH60">
        <v>4.3628824778346797E-10</v>
      </c>
      <c r="FI60">
        <v>1.0227221481953961E-7</v>
      </c>
      <c r="FL60">
        <f t="shared" si="40"/>
        <v>0.57777206948488002</v>
      </c>
      <c r="FM60">
        <f t="shared" si="40"/>
        <v>7.9784442212289211E-2</v>
      </c>
      <c r="FN60">
        <f t="shared" si="40"/>
        <v>0.22433599336605389</v>
      </c>
      <c r="FO60">
        <f t="shared" si="40"/>
        <v>0.38342584443363792</v>
      </c>
      <c r="FP60">
        <f t="shared" si="40"/>
        <v>0.82431088946359554</v>
      </c>
      <c r="FQ60">
        <f t="shared" si="40"/>
        <v>0.76565161061244225</v>
      </c>
      <c r="FR60">
        <f t="shared" si="40"/>
        <v>0.18729908954158336</v>
      </c>
      <c r="FS60">
        <f t="shared" si="40"/>
        <v>0.4356630756069706</v>
      </c>
      <c r="FT60">
        <f t="shared" si="40"/>
        <v>0.87028464208734979</v>
      </c>
      <c r="FU60">
        <f t="shared" si="40"/>
        <v>0.75982087471107929</v>
      </c>
    </row>
    <row r="61" spans="1:177">
      <c r="EN61">
        <f>Sheet37!FL61</f>
        <v>0.32225485811767224</v>
      </c>
      <c r="EO61">
        <f>Sheet37!FM61</f>
        <v>0.83262301484143952</v>
      </c>
      <c r="EP61">
        <f>Sheet37!FN61</f>
        <v>0.91502464870595823</v>
      </c>
      <c r="EQ61">
        <f>Sheet37!FO61</f>
        <v>0.55236747873015779</v>
      </c>
      <c r="ER61">
        <f>Sheet37!FP61</f>
        <v>0.88969973660317014</v>
      </c>
      <c r="ES61">
        <f>Sheet37!FQ61</f>
        <v>0.38408248668226913</v>
      </c>
      <c r="ET61">
        <f>Sheet37!FR61</f>
        <v>0.8030999860316419</v>
      </c>
      <c r="EU61">
        <f>Sheet37!FS61</f>
        <v>0.39259266599567239</v>
      </c>
      <c r="EV61">
        <f>Sheet37!FT61</f>
        <v>0.30175467585355747</v>
      </c>
      <c r="EW61">
        <f>Sheet37!FU61</f>
        <v>0.86053603095501874</v>
      </c>
      <c r="EZ61">
        <v>-2.9142083872905147</v>
      </c>
      <c r="FA61">
        <v>8.9752293552972928E-3</v>
      </c>
      <c r="FB61">
        <v>-3.0854077947759646</v>
      </c>
      <c r="FC61">
        <v>7.9669097958604486E-7</v>
      </c>
      <c r="FD61">
        <v>8.5740147736958736</v>
      </c>
      <c r="FE61">
        <v>1.1104113935310042E-9</v>
      </c>
      <c r="FF61">
        <v>4.2458751352817586E-17</v>
      </c>
      <c r="FG61">
        <v>-2.583374696655262</v>
      </c>
      <c r="FH61">
        <v>3.3076365183667869E-10</v>
      </c>
      <c r="FI61">
        <v>7.7538414897976707E-8</v>
      </c>
      <c r="FL61">
        <f t="shared" si="40"/>
        <v>0.32511078233721696</v>
      </c>
      <c r="FM61">
        <f t="shared" si="40"/>
        <v>0.83261421911667133</v>
      </c>
      <c r="FN61">
        <f t="shared" si="40"/>
        <v>0.91804834834483873</v>
      </c>
      <c r="FO61">
        <f t="shared" si="40"/>
        <v>0.55236747794940066</v>
      </c>
      <c r="FP61">
        <f t="shared" si="40"/>
        <v>0.88129720212494822</v>
      </c>
      <c r="FQ61">
        <f t="shared" si="40"/>
        <v>0.38408248668118095</v>
      </c>
      <c r="FR61">
        <f t="shared" si="40"/>
        <v>0.8030999860316419</v>
      </c>
      <c r="FS61">
        <f t="shared" si="40"/>
        <v>0.39512437319839455</v>
      </c>
      <c r="FT61">
        <f t="shared" si="40"/>
        <v>0.30175467585323335</v>
      </c>
      <c r="FU61">
        <f t="shared" si="40"/>
        <v>0.86053603087903108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U61"/>
  <sheetViews>
    <sheetView topLeftCell="EJ43" workbookViewId="0">
      <selection activeCell="EQ56" sqref="EQ56"/>
    </sheetView>
  </sheetViews>
  <sheetFormatPr defaultRowHeight="15"/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19.637074311561001</v>
      </c>
      <c r="EN2" t="s">
        <v>10</v>
      </c>
    </row>
    <row r="3" spans="1:177">
      <c r="A3">
        <v>2</v>
      </c>
      <c r="C3" t="s">
        <v>83</v>
      </c>
      <c r="E3" t="s">
        <v>84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19.637074311561001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2.1972574970496326</v>
      </c>
      <c r="O7">
        <v>3.067713618341553</v>
      </c>
      <c r="P7">
        <v>2.5323158735422702</v>
      </c>
      <c r="Q7">
        <v>3.7519678764432225</v>
      </c>
      <c r="S7">
        <f>N7+$M23</f>
        <v>2.9890120987780051</v>
      </c>
      <c r="T7">
        <f t="shared" ref="T7:V16" si="0">O7+$M23</f>
        <v>3.8594682200699255</v>
      </c>
      <c r="U7">
        <f t="shared" si="0"/>
        <v>3.3240704752706431</v>
      </c>
      <c r="V7">
        <f t="shared" si="0"/>
        <v>4.5437224781715955</v>
      </c>
      <c r="X7">
        <f xml:space="preserve"> IF(S7&gt;0,S7,0)</f>
        <v>2.9890120987780051</v>
      </c>
      <c r="Y7">
        <f t="shared" ref="Y7:AA16" si="1" xml:space="preserve"> IF(T7&gt;0,T7,0)</f>
        <v>3.8594682200699255</v>
      </c>
      <c r="Z7">
        <f t="shared" si="1"/>
        <v>3.3240704752706431</v>
      </c>
      <c r="AA7">
        <f t="shared" si="1"/>
        <v>4.5437224781715955</v>
      </c>
      <c r="AC7">
        <f t="array" ref="AC7:AF16">MMULT(B36:K45,X7:AA16)</f>
        <v>9.1957180967340761</v>
      </c>
      <c r="AD7">
        <v>12.008864402895867</v>
      </c>
      <c r="AE7">
        <v>10.769027762033392</v>
      </c>
      <c r="AF7">
        <v>12.621485863646267</v>
      </c>
      <c r="AH7">
        <f>AC7+$M36</f>
        <v>9.5348906411777872</v>
      </c>
      <c r="AI7">
        <f t="shared" ref="AI7:AK16" si="2">AD7+$M36</f>
        <v>12.348036947339578</v>
      </c>
      <c r="AJ7">
        <f t="shared" si="2"/>
        <v>11.108200306477103</v>
      </c>
      <c r="AK7">
        <f t="shared" si="2"/>
        <v>12.960658408089978</v>
      </c>
      <c r="AM7">
        <f xml:space="preserve"> IF(AH7&gt;0,AH7,0)</f>
        <v>9.5348906411777872</v>
      </c>
      <c r="AN7">
        <f t="shared" ref="AN7:AP16" si="3" xml:space="preserve"> IF(AI7&gt;0,AI7,0)</f>
        <v>12.348036947339578</v>
      </c>
      <c r="AO7">
        <f t="shared" si="3"/>
        <v>11.108200306477103</v>
      </c>
      <c r="AP7">
        <f t="shared" si="3"/>
        <v>12.960658408089978</v>
      </c>
      <c r="AR7">
        <f t="array" ref="AR7:AU16">MMULT(B49:K58,AM7:AP16)</f>
        <v>50.731629954771385</v>
      </c>
      <c r="AS7">
        <v>64.455875997145583</v>
      </c>
      <c r="AT7">
        <v>59.385030899608921</v>
      </c>
      <c r="AU7">
        <v>69.458691610292306</v>
      </c>
      <c r="AW7">
        <f>AR7+$M49</f>
        <v>51.428049059751842</v>
      </c>
      <c r="AX7">
        <f t="shared" ref="AX7:AZ16" si="4">AS7+$M49</f>
        <v>65.152295102126047</v>
      </c>
      <c r="AY7">
        <f t="shared" si="4"/>
        <v>60.081450004589385</v>
      </c>
      <c r="AZ7">
        <f t="shared" si="4"/>
        <v>70.15511071527277</v>
      </c>
      <c r="BB7">
        <f>EXP(AW7-AW$20)</f>
        <v>3.8721416921859166E-13</v>
      </c>
      <c r="BC7">
        <f t="shared" ref="BC7:BE16" si="5">EXP(AX7-AX$20)</f>
        <v>9.1030341414367659E-17</v>
      </c>
      <c r="BD7">
        <f t="shared" si="5"/>
        <v>3.4949840052332645E-15</v>
      </c>
      <c r="BE7">
        <f t="shared" si="5"/>
        <v>1.2654131128947384E-17</v>
      </c>
      <c r="BG7">
        <f>BB7/BB$20</f>
        <v>3.8359794318931324E-13</v>
      </c>
      <c r="BH7">
        <f t="shared" ref="BH7:BJ16" si="6">BC7/BC$20</f>
        <v>9.0814519749814258E-17</v>
      </c>
      <c r="BI7">
        <f t="shared" si="6"/>
        <v>3.4853007337751565E-15</v>
      </c>
      <c r="BJ7">
        <f t="shared" si="6"/>
        <v>1.2632192822046015E-17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3.8359794318931324E-13</v>
      </c>
      <c r="BZ7">
        <f>$BH$7-$BM$7</f>
        <v>-0.99999999999999989</v>
      </c>
      <c r="CA7">
        <f>$BI$7-$BN$7</f>
        <v>3.4853007337751565E-15</v>
      </c>
      <c r="CB7">
        <f>$BJ$7-$BO$7</f>
        <v>1.2632192822046015E-17</v>
      </c>
      <c r="CD7">
        <f t="array" ref="CD7:CM16">(1/4)*(MMULT($AM$7:$AP$16,$BY$23:$CH$26))</f>
        <v>-3.0870092368339699</v>
      </c>
      <c r="CE7">
        <v>4.2888485245592377E-2</v>
      </c>
      <c r="CF7">
        <v>-3.24016448579339</v>
      </c>
      <c r="CG7">
        <v>3.3576536025333111E-6</v>
      </c>
      <c r="CH7">
        <v>9.0613316285235435</v>
      </c>
      <c r="CI7">
        <v>4.6901348077641812E-9</v>
      </c>
      <c r="CJ7">
        <v>1.8132163658001486E-16</v>
      </c>
      <c r="CK7">
        <v>-2.7770500765580453</v>
      </c>
      <c r="CL7">
        <v>1.3957216435176659E-9</v>
      </c>
      <c r="CM7">
        <v>3.2167681028153096E-7</v>
      </c>
      <c r="CO7">
        <f>(1/4)*SUM($BY$7:$CB$7)</f>
        <v>-0.24999999999990322</v>
      </c>
      <c r="CR7">
        <f t="array" ref="CR7:CU16">MMULT(S49:AB58,BY7:CB16)</f>
        <v>-1.0740012417338536E-3</v>
      </c>
      <c r="CS7">
        <v>0.23185877508474609</v>
      </c>
      <c r="CT7">
        <v>5.3336176781662602E-2</v>
      </c>
      <c r="CU7">
        <v>0.26323647560694813</v>
      </c>
      <c r="CW7">
        <f>IF($AH$7&gt;0,$CR$7,0)</f>
        <v>-1.0740012417338536E-3</v>
      </c>
      <c r="CX7">
        <f>IF($AI$7&gt;0,$CS$7,0)</f>
        <v>0.23185877508474609</v>
      </c>
      <c r="CY7">
        <f>IF($AJ$7&gt;0,$CT$7,0)</f>
        <v>5.3336176781662602E-2</v>
      </c>
      <c r="CZ7">
        <f>IF($AK$7&gt;0,$CU$7,0)</f>
        <v>0.26323647560694813</v>
      </c>
      <c r="DB7">
        <f t="array" ref="DB7:DK16">(1/4)*(MMULT($X$7:$AA$16,$CW$23:$DF$26))</f>
        <v>0.5662520182679931</v>
      </c>
      <c r="DC7">
        <v>0.94339245295706697</v>
      </c>
      <c r="DD7">
        <v>-0.42930281166714196</v>
      </c>
      <c r="DE7">
        <v>1.4386995746347941E-2</v>
      </c>
      <c r="DF7">
        <v>-1.185754673696608</v>
      </c>
      <c r="DG7">
        <v>0.8832983931529601</v>
      </c>
      <c r="DH7">
        <v>1.2884729752297965</v>
      </c>
      <c r="DI7">
        <v>1.4711145451296432</v>
      </c>
      <c r="DJ7">
        <v>1.2323011998930939</v>
      </c>
      <c r="DK7">
        <v>0.89825802667755694</v>
      </c>
      <c r="DM7">
        <f>(1/4)*SUM($CW$7:$CZ$7)</f>
        <v>0.13683935655790574</v>
      </c>
      <c r="DO7">
        <f t="array" ref="DO7:DR16">MMULT(S36:AB45,CW7:CZ16)</f>
        <v>1.7025506663590603E-3</v>
      </c>
      <c r="DP7">
        <v>0.98621449363283786</v>
      </c>
      <c r="DQ7">
        <v>1.0776831620747198</v>
      </c>
      <c r="DR7">
        <v>0.40736697007382683</v>
      </c>
      <c r="DT7">
        <f>IF($S$7&gt;0,$DO$7,0)</f>
        <v>1.7025506663590603E-3</v>
      </c>
      <c r="DU7">
        <f>IF($T$7&gt;0,$DP$7,0)</f>
        <v>0.98621449363283786</v>
      </c>
      <c r="DV7">
        <f>IF($U$7&gt;0,$DQ$7,0)</f>
        <v>1.0776831620747198</v>
      </c>
      <c r="DW7">
        <f>IF($V$7&gt;0,$DR$7,0)</f>
        <v>0.40736697007382683</v>
      </c>
      <c r="DY7">
        <f t="array" ref="DY7:EH16">(1/4)*(MMULT($C$7:$F$16,$DT$23:$EC$26))</f>
        <v>0.20273656576082877</v>
      </c>
      <c r="DZ7">
        <v>0.29620728346630687</v>
      </c>
      <c r="EA7">
        <v>0.22999913602316363</v>
      </c>
      <c r="EB7">
        <v>0.26408961252291074</v>
      </c>
      <c r="EC7">
        <v>0.30743984763819598</v>
      </c>
      <c r="ED7">
        <v>0.17308107477952325</v>
      </c>
      <c r="EE7">
        <v>0.21017777742826843</v>
      </c>
      <c r="EF7">
        <v>0.21567231157950201</v>
      </c>
      <c r="EG7">
        <v>0.36580108276925399</v>
      </c>
      <c r="EH7">
        <v>0.29491472527690593</v>
      </c>
      <c r="EJ7">
        <f>(1/4)*SUM($DT$7:$DW$7)</f>
        <v>0.61824179411193592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1.5701831189500655</v>
      </c>
      <c r="O8">
        <v>2.4576338710537042</v>
      </c>
      <c r="P8">
        <v>2.4867106866345745</v>
      </c>
      <c r="Q8">
        <v>2.6506859271214012</v>
      </c>
      <c r="S8">
        <f t="shared" ref="S8:S16" si="8">N8+$M24</f>
        <v>1.634282977597282</v>
      </c>
      <c r="T8">
        <f t="shared" si="0"/>
        <v>2.5217337297009208</v>
      </c>
      <c r="U8">
        <f t="shared" si="0"/>
        <v>2.5508105452817911</v>
      </c>
      <c r="V8">
        <f t="shared" si="0"/>
        <v>2.7147857857686177</v>
      </c>
      <c r="X8">
        <f t="shared" ref="X8:X16" si="9" xml:space="preserve"> IF(S8&gt;0,S8,0)</f>
        <v>1.634282977597282</v>
      </c>
      <c r="Y8">
        <f t="shared" si="1"/>
        <v>2.5217337297009208</v>
      </c>
      <c r="Z8">
        <f t="shared" si="1"/>
        <v>2.5508105452817911</v>
      </c>
      <c r="AA8">
        <f t="shared" si="1"/>
        <v>2.7147857857686177</v>
      </c>
      <c r="AC8">
        <v>13.994428323025321</v>
      </c>
      <c r="AD8">
        <v>17.446784850385136</v>
      </c>
      <c r="AE8">
        <v>16.059100432977143</v>
      </c>
      <c r="AF8">
        <v>18.773480290807989</v>
      </c>
      <c r="AH8">
        <f t="shared" ref="AH8:AH16" si="10">AC8+$M37</f>
        <v>14.396795146742877</v>
      </c>
      <c r="AI8">
        <f t="shared" si="2"/>
        <v>17.849151674102689</v>
      </c>
      <c r="AJ8">
        <f t="shared" si="2"/>
        <v>16.461467256694696</v>
      </c>
      <c r="AK8">
        <f t="shared" si="2"/>
        <v>19.175847114525542</v>
      </c>
      <c r="AM8">
        <f t="shared" ref="AM8:AM16" si="11" xml:space="preserve"> IF(AH8&gt;0,AH8,0)</f>
        <v>14.396795146742877</v>
      </c>
      <c r="AN8">
        <f t="shared" si="3"/>
        <v>17.849151674102689</v>
      </c>
      <c r="AO8">
        <f t="shared" si="3"/>
        <v>16.461467256694696</v>
      </c>
      <c r="AP8">
        <f t="shared" si="3"/>
        <v>19.175847114525542</v>
      </c>
      <c r="AR8">
        <v>74.559006945888527</v>
      </c>
      <c r="AS8">
        <v>95.260985474528084</v>
      </c>
      <c r="AT8">
        <v>86.698436330918369</v>
      </c>
      <c r="AU8">
        <v>101.92336546005927</v>
      </c>
      <c r="AW8">
        <f t="shared" ref="AW8:AW16" si="12">AR8+$M50</f>
        <v>75.343526761766185</v>
      </c>
      <c r="AX8">
        <f t="shared" si="4"/>
        <v>96.045505290405742</v>
      </c>
      <c r="AY8">
        <f t="shared" si="4"/>
        <v>87.482956146796027</v>
      </c>
      <c r="AZ8">
        <f t="shared" si="4"/>
        <v>102.70788527593693</v>
      </c>
      <c r="BB8">
        <f t="shared" ref="BB8:BB16" si="13">EXP(AW8-AW$20)</f>
        <v>9.4256484768306028E-3</v>
      </c>
      <c r="BC8">
        <f t="shared" si="5"/>
        <v>2.376494889050017E-3</v>
      </c>
      <c r="BD8">
        <f t="shared" si="5"/>
        <v>2.7782294199076569E-3</v>
      </c>
      <c r="BE8">
        <f t="shared" si="5"/>
        <v>1.7366915567087625E-3</v>
      </c>
      <c r="BG8">
        <f t="shared" ref="BG8:BG16" si="14">BB8/BB$20</f>
        <v>9.3376215447750731E-3</v>
      </c>
      <c r="BH8">
        <f t="shared" si="6"/>
        <v>2.3708605140186994E-3</v>
      </c>
      <c r="BI8">
        <f t="shared" si="6"/>
        <v>2.7705320028077259E-3</v>
      </c>
      <c r="BJ8">
        <f t="shared" si="6"/>
        <v>1.7336806765482955E-3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9.3376215447750731E-3</v>
      </c>
      <c r="BZ8">
        <f>$BH$8-$BM$8</f>
        <v>2.3708605140186994E-3</v>
      </c>
      <c r="CA8">
        <f>$BI$8-$BN$8</f>
        <v>2.7705320028077259E-3</v>
      </c>
      <c r="CB8">
        <f>$BJ$8-$BO$8</f>
        <v>1.7336806765482955E-3</v>
      </c>
      <c r="CD8">
        <v>-4.462287918524277</v>
      </c>
      <c r="CE8">
        <v>6.3900372724385451E-2</v>
      </c>
      <c r="CF8">
        <v>-4.7939616033213239</v>
      </c>
      <c r="CG8">
        <v>5.0598888202498833E-6</v>
      </c>
      <c r="CH8">
        <v>13.307710408958828</v>
      </c>
      <c r="CI8">
        <v>7.0739935917800182E-9</v>
      </c>
      <c r="CJ8">
        <v>2.7377044776532516E-16</v>
      </c>
      <c r="CK8">
        <v>-4.1153668140812618</v>
      </c>
      <c r="CL8">
        <v>2.1056265068391649E-9</v>
      </c>
      <c r="CM8">
        <v>4.8517520841893168E-7</v>
      </c>
      <c r="CO8">
        <f>(1/4)*SUM($BY$8:$CB$8)</f>
        <v>4.0531736845374486E-3</v>
      </c>
      <c r="CR8">
        <v>-1.4617521279347869E-3</v>
      </c>
      <c r="CS8">
        <v>0.7014115745900007</v>
      </c>
      <c r="CT8">
        <v>1.0448456957934704E-2</v>
      </c>
      <c r="CU8">
        <v>0.22803591614505919</v>
      </c>
      <c r="CW8">
        <f>IF($AH$8&gt;0,$CR$8,0)</f>
        <v>-1.4617521279347869E-3</v>
      </c>
      <c r="CX8">
        <f>IF($AI$8&gt;0,$CS$8,0)</f>
        <v>0.7014115745900007</v>
      </c>
      <c r="CY8">
        <f>IF($AJ$8&gt;0,$CT$8,0)</f>
        <v>1.0448456957934704E-2</v>
      </c>
      <c r="CZ8">
        <f>IF($AK$8&gt;0,$CU$8,0)</f>
        <v>0.22803591614505919</v>
      </c>
      <c r="DB8">
        <v>0.3584029990410772</v>
      </c>
      <c r="DC8">
        <v>0.60302625185291037</v>
      </c>
      <c r="DD8">
        <v>-0.31746212446083771</v>
      </c>
      <c r="DE8">
        <v>7.8820309210970996E-3</v>
      </c>
      <c r="DF8">
        <v>-0.73220411424659249</v>
      </c>
      <c r="DG8">
        <v>0.60555020473753318</v>
      </c>
      <c r="DH8">
        <v>0.85237283374417949</v>
      </c>
      <c r="DI8">
        <v>1.0004593548851699</v>
      </c>
      <c r="DJ8">
        <v>0.80432390238195883</v>
      </c>
      <c r="DK8">
        <v>0.63532735192312451</v>
      </c>
      <c r="DM8">
        <f>(1/4)*SUM($CW$8:$CZ$8)</f>
        <v>0.23460854889126498</v>
      </c>
      <c r="DO8">
        <v>-6.9842872873584778E-3</v>
      </c>
      <c r="DP8">
        <v>1.1052137951280594</v>
      </c>
      <c r="DQ8">
        <v>0.84901991272258126</v>
      </c>
      <c r="DR8">
        <v>1.0792149743856414</v>
      </c>
      <c r="DT8">
        <f>IF($S$8&gt;0,$DO$8,0)</f>
        <v>-6.9842872873584778E-3</v>
      </c>
      <c r="DU8">
        <f>IF($T$8&gt;0,$DP$8,0)</f>
        <v>1.1052137951280594</v>
      </c>
      <c r="DV8">
        <f>IF($U$8&gt;0,$DQ$8,0)</f>
        <v>0.84901991272258126</v>
      </c>
      <c r="DW8">
        <f>IF($V$8&gt;0,$DR$8,0)</f>
        <v>1.0792149743856414</v>
      </c>
      <c r="DY8">
        <v>0.28236919354681511</v>
      </c>
      <c r="DZ8">
        <v>0.40356405423222241</v>
      </c>
      <c r="EA8">
        <v>0.26902002900121114</v>
      </c>
      <c r="EB8">
        <v>0.45918150535336871</v>
      </c>
      <c r="EC8">
        <v>0.43359815716972105</v>
      </c>
      <c r="ED8">
        <v>0.27196109385937878</v>
      </c>
      <c r="EE8">
        <v>0.28714029364072052</v>
      </c>
      <c r="EF8">
        <v>0.37149671437952547</v>
      </c>
      <c r="EG8">
        <v>0.42486706227607685</v>
      </c>
      <c r="EH8">
        <v>0.52077648513159291</v>
      </c>
      <c r="EJ8">
        <f>(1/4)*SUM($DT$8:$DW$8)</f>
        <v>0.7566160987372309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2.2393252234528362</v>
      </c>
      <c r="O9">
        <v>2.9798174766186514</v>
      </c>
      <c r="P9">
        <v>2.9636400859200194</v>
      </c>
      <c r="Q9">
        <v>3.7711911918674739</v>
      </c>
      <c r="S9">
        <f t="shared" si="8"/>
        <v>2.3751195982252979</v>
      </c>
      <c r="T9">
        <f t="shared" si="0"/>
        <v>3.1156118513911131</v>
      </c>
      <c r="U9">
        <f t="shared" si="0"/>
        <v>3.0994344606924811</v>
      </c>
      <c r="V9">
        <f t="shared" si="0"/>
        <v>3.9069855666399356</v>
      </c>
      <c r="X9">
        <f t="shared" si="9"/>
        <v>2.3751195982252979</v>
      </c>
      <c r="Y9">
        <f t="shared" si="1"/>
        <v>3.1156118513911131</v>
      </c>
      <c r="Z9">
        <f t="shared" si="1"/>
        <v>3.0994344606924811</v>
      </c>
      <c r="AA9">
        <f t="shared" si="1"/>
        <v>3.9069855666399356</v>
      </c>
      <c r="AC9">
        <v>10.212168852859843</v>
      </c>
      <c r="AD9">
        <v>13.663745134480187</v>
      </c>
      <c r="AE9">
        <v>12.563594808804771</v>
      </c>
      <c r="AF9">
        <v>14.521731296268179</v>
      </c>
      <c r="AH9">
        <f t="shared" si="10"/>
        <v>10.602200317321476</v>
      </c>
      <c r="AI9">
        <f t="shared" si="2"/>
        <v>14.05377659894182</v>
      </c>
      <c r="AJ9">
        <f t="shared" si="2"/>
        <v>12.953626273266403</v>
      </c>
      <c r="AK9">
        <f t="shared" si="2"/>
        <v>14.911762760729811</v>
      </c>
      <c r="AM9">
        <f t="shared" si="11"/>
        <v>10.602200317321476</v>
      </c>
      <c r="AN9">
        <f t="shared" si="3"/>
        <v>14.05377659894182</v>
      </c>
      <c r="AO9">
        <f t="shared" si="3"/>
        <v>12.953626273266403</v>
      </c>
      <c r="AP9">
        <f t="shared" si="3"/>
        <v>14.911762760729811</v>
      </c>
      <c r="AR9">
        <v>62.838647587241937</v>
      </c>
      <c r="AS9">
        <v>79.856498716145452</v>
      </c>
      <c r="AT9">
        <v>72.775000576103466</v>
      </c>
      <c r="AU9">
        <v>85.493872537239071</v>
      </c>
      <c r="AW9">
        <f t="shared" si="12"/>
        <v>63.133296851032242</v>
      </c>
      <c r="AX9">
        <f t="shared" si="4"/>
        <v>80.151147979935757</v>
      </c>
      <c r="AY9">
        <f t="shared" si="4"/>
        <v>73.069649839893771</v>
      </c>
      <c r="AZ9">
        <f t="shared" si="4"/>
        <v>85.788521801029376</v>
      </c>
      <c r="BB9">
        <f t="shared" si="13"/>
        <v>4.6932724473470168E-8</v>
      </c>
      <c r="BC9">
        <f t="shared" si="5"/>
        <v>2.9723860286712336E-10</v>
      </c>
      <c r="BD9">
        <f t="shared" si="5"/>
        <v>1.5280892161067219E-9</v>
      </c>
      <c r="BE9">
        <f t="shared" si="5"/>
        <v>7.7935710394033918E-11</v>
      </c>
      <c r="BG9">
        <f t="shared" si="14"/>
        <v>4.6494415771574232E-8</v>
      </c>
      <c r="BH9">
        <f t="shared" si="6"/>
        <v>2.96533886955444E-10</v>
      </c>
      <c r="BI9">
        <f t="shared" si="6"/>
        <v>1.523855462055312E-9</v>
      </c>
      <c r="BJ9">
        <f t="shared" si="6"/>
        <v>7.7800594239809042E-11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23.276872046729554</v>
      </c>
      <c r="BY9">
        <f>$BG$9-$BL$9</f>
        <v>4.6494415771574232E-8</v>
      </c>
      <c r="BZ9">
        <f>$BH$9-$BM$9</f>
        <v>2.96533886955444E-10</v>
      </c>
      <c r="CA9">
        <f>$BI$9-$BN$9</f>
        <v>1.523855462055312E-9</v>
      </c>
      <c r="CB9">
        <f>$BJ$9-$BO$9</f>
        <v>-0.99999999992219946</v>
      </c>
      <c r="CD9">
        <v>-3.5134441497344264</v>
      </c>
      <c r="CE9">
        <v>4.851488730258964E-2</v>
      </c>
      <c r="CF9">
        <v>-3.7279405606799205</v>
      </c>
      <c r="CG9">
        <v>3.7477238372595285E-6</v>
      </c>
      <c r="CH9">
        <v>10.431272278379371</v>
      </c>
      <c r="CI9">
        <v>5.2282616951657386E-9</v>
      </c>
      <c r="CJ9">
        <v>2.0163376433047368E-16</v>
      </c>
      <c r="CK9">
        <v>-3.2384065682484446</v>
      </c>
      <c r="CL9">
        <v>1.5550606447983473E-9</v>
      </c>
      <c r="CM9">
        <v>3.584736703228468E-7</v>
      </c>
      <c r="CO9">
        <f>(1/4)*SUM($BY$9:$CB$9)</f>
        <v>-0.24999998790184857</v>
      </c>
      <c r="CR9">
        <v>1.9808444301534808E-3</v>
      </c>
      <c r="CS9">
        <v>9.819392312982192E-2</v>
      </c>
      <c r="CT9">
        <v>-0.46877216578312081</v>
      </c>
      <c r="CU9">
        <v>-0.11969846905573787</v>
      </c>
      <c r="CW9">
        <f>IF($AH$9&gt;0,$CR$9,0)</f>
        <v>1.9808444301534808E-3</v>
      </c>
      <c r="CX9">
        <f>IF($AI$9&gt;0,$CS$9,0)</f>
        <v>9.819392312982192E-2</v>
      </c>
      <c r="CY9">
        <f>IF($AJ$9&gt;0,$CT$9,0)</f>
        <v>-0.46877216578312081</v>
      </c>
      <c r="CZ9">
        <f>IF($AK$9&gt;0,$CU$9,0)</f>
        <v>-0.11969846905573787</v>
      </c>
      <c r="DB9">
        <v>0.47840104030837105</v>
      </c>
      <c r="DC9">
        <v>0.77629292974486219</v>
      </c>
      <c r="DD9">
        <v>-0.40248747568159104</v>
      </c>
      <c r="DE9">
        <v>-3.0034438820280562E-2</v>
      </c>
      <c r="DF9">
        <v>-0.98467048929412204</v>
      </c>
      <c r="DG9">
        <v>0.77385571468300185</v>
      </c>
      <c r="DH9">
        <v>1.1438571187777486</v>
      </c>
      <c r="DI9">
        <v>1.2684969761673188</v>
      </c>
      <c r="DJ9">
        <v>1.070837844750758</v>
      </c>
      <c r="DK9">
        <v>0.77348685347985124</v>
      </c>
      <c r="DM9">
        <f>(1/4)*SUM($CW$9:$CZ$9)</f>
        <v>-0.12207396681972082</v>
      </c>
      <c r="DO9">
        <v>-6.557371033529308E-4</v>
      </c>
      <c r="DP9">
        <v>0.69693582290878675</v>
      </c>
      <c r="DQ9">
        <v>0.90726505615703368</v>
      </c>
      <c r="DR9">
        <v>0.69954173147946186</v>
      </c>
      <c r="DT9">
        <f>IF($S$9&gt;0,$DO$9,0)</f>
        <v>-6.557371033529308E-4</v>
      </c>
      <c r="DU9">
        <f>IF($T$9&gt;0,$DP$9,0)</f>
        <v>0.69693582290878675</v>
      </c>
      <c r="DV9">
        <f>IF($U$9&gt;0,$DQ$9,0)</f>
        <v>0.90726505615703368</v>
      </c>
      <c r="DW9">
        <f>IF($V$9&gt;0,$DR$9,0)</f>
        <v>0.69954173147946186</v>
      </c>
      <c r="DY9">
        <v>0.40116187046792606</v>
      </c>
      <c r="DZ9">
        <v>0.39946299280053071</v>
      </c>
      <c r="EA9">
        <v>0.3176742924213562</v>
      </c>
      <c r="EB9">
        <v>0.51761331373320008</v>
      </c>
      <c r="EC9">
        <v>0.52302932722035134</v>
      </c>
      <c r="ED9">
        <v>0.41886865949743768</v>
      </c>
      <c r="EE9">
        <v>0.38340577034886586</v>
      </c>
      <c r="EF9">
        <v>0.45166295833712766</v>
      </c>
      <c r="EG9">
        <v>0.47066753876323264</v>
      </c>
      <c r="EH9">
        <v>0.53640644449146313</v>
      </c>
      <c r="EJ9">
        <f>(1/4)*SUM($DT$9:$DW$9)</f>
        <v>0.57577171836048235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1.0085063513804382</v>
      </c>
      <c r="O10">
        <v>1.8000529534419969</v>
      </c>
      <c r="P10">
        <v>1.849762083402384</v>
      </c>
      <c r="Q10">
        <v>2.0034706156240727</v>
      </c>
      <c r="S10">
        <f t="shared" si="8"/>
        <v>1.296459879135512</v>
      </c>
      <c r="T10">
        <f t="shared" si="0"/>
        <v>2.0880064811970707</v>
      </c>
      <c r="U10">
        <f t="shared" si="0"/>
        <v>2.137715611157458</v>
      </c>
      <c r="V10">
        <f t="shared" si="0"/>
        <v>2.2914241433791465</v>
      </c>
      <c r="X10">
        <f t="shared" si="9"/>
        <v>1.296459879135512</v>
      </c>
      <c r="Y10">
        <f t="shared" si="1"/>
        <v>2.0880064811970707</v>
      </c>
      <c r="Z10">
        <f t="shared" si="1"/>
        <v>2.137715611157458</v>
      </c>
      <c r="AA10">
        <f t="shared" si="1"/>
        <v>2.2914241433791465</v>
      </c>
      <c r="AC10">
        <v>8.9415755782108857</v>
      </c>
      <c r="AD10">
        <v>11.405452089456675</v>
      </c>
      <c r="AE10">
        <v>10.412916719134166</v>
      </c>
      <c r="AF10">
        <v>12.40332574605786</v>
      </c>
      <c r="AH10">
        <f t="shared" si="10"/>
        <v>9.0333108663353734</v>
      </c>
      <c r="AI10">
        <f t="shared" si="2"/>
        <v>11.497187377581163</v>
      </c>
      <c r="AJ10">
        <f t="shared" si="2"/>
        <v>10.504652007258654</v>
      </c>
      <c r="AK10">
        <f t="shared" si="2"/>
        <v>12.495061034182347</v>
      </c>
      <c r="AM10">
        <f t="shared" si="11"/>
        <v>9.0333108663353734</v>
      </c>
      <c r="AN10">
        <f t="shared" si="3"/>
        <v>11.497187377581163</v>
      </c>
      <c r="AO10">
        <f t="shared" si="3"/>
        <v>10.504652007258654</v>
      </c>
      <c r="AP10">
        <f t="shared" si="3"/>
        <v>12.495061034182347</v>
      </c>
      <c r="AR10">
        <v>65.983933709078102</v>
      </c>
      <c r="AS10">
        <v>83.578451779077795</v>
      </c>
      <c r="AT10">
        <v>76.57752382495562</v>
      </c>
      <c r="AU10">
        <v>89.729932940854951</v>
      </c>
      <c r="AW10">
        <f t="shared" si="12"/>
        <v>66.453411571395151</v>
      </c>
      <c r="AX10">
        <f t="shared" si="4"/>
        <v>84.047929641394845</v>
      </c>
      <c r="AY10">
        <f t="shared" si="4"/>
        <v>77.047001687272669</v>
      </c>
      <c r="AZ10">
        <f t="shared" si="4"/>
        <v>90.199410803172</v>
      </c>
      <c r="BB10">
        <f t="shared" si="13"/>
        <v>1.2983245473225626E-6</v>
      </c>
      <c r="BC10">
        <f t="shared" si="5"/>
        <v>1.4637131819959598E-8</v>
      </c>
      <c r="BD10">
        <f t="shared" si="5"/>
        <v>8.1562526622504287E-8</v>
      </c>
      <c r="BE10">
        <f t="shared" si="5"/>
        <v>6.4174316572530388E-9</v>
      </c>
      <c r="BG10">
        <f t="shared" si="14"/>
        <v>1.2861993840519269E-6</v>
      </c>
      <c r="BH10">
        <f t="shared" si="6"/>
        <v>1.4602428993357075E-8</v>
      </c>
      <c r="BI10">
        <f t="shared" si="6"/>
        <v>8.1336547881281924E-8</v>
      </c>
      <c r="BJ10">
        <f t="shared" si="6"/>
        <v>6.4063058372515911E-9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1.2861993840519269E-6</v>
      </c>
      <c r="BZ10">
        <f>$BH$10-$BM$10</f>
        <v>1.4602428993357075E-8</v>
      </c>
      <c r="CA10">
        <f>$BI$10-$BN$10</f>
        <v>8.1336547881281924E-8</v>
      </c>
      <c r="CB10">
        <f>$BJ$10-$BO$10</f>
        <v>6.4063058372515911E-9</v>
      </c>
      <c r="CD10">
        <v>-2.8742968443944146</v>
      </c>
      <c r="CE10">
        <v>4.0593446543411842E-2</v>
      </c>
      <c r="CF10">
        <v>-3.1237651484487094</v>
      </c>
      <c r="CG10">
        <v>3.1802462619848203E-6</v>
      </c>
      <c r="CH10">
        <v>8.5836280573394852</v>
      </c>
      <c r="CI10">
        <v>4.4427978959382493E-9</v>
      </c>
      <c r="CJ10">
        <v>1.717826891572235E-16</v>
      </c>
      <c r="CK10">
        <v>-2.6261630017566571</v>
      </c>
      <c r="CL10">
        <v>1.3221624466641411E-9</v>
      </c>
      <c r="CM10">
        <v>3.047056608865823E-7</v>
      </c>
      <c r="CO10">
        <f>(1/4)*SUM($BY$10:$CB$10)</f>
        <v>3.4713616669095435E-7</v>
      </c>
      <c r="CR10">
        <v>3.1257457665773091E-3</v>
      </c>
      <c r="CS10">
        <v>0.56916527491769864</v>
      </c>
      <c r="CT10">
        <v>-0.22168372297073086</v>
      </c>
      <c r="CU10">
        <v>-0.31066551442062795</v>
      </c>
      <c r="CW10">
        <f>IF($AH$10&gt;0,$CR$10,0)</f>
        <v>3.1257457665773091E-3</v>
      </c>
      <c r="CX10">
        <f>IF($AI$10&gt;0,$CS$10,0)</f>
        <v>0.56916527491769864</v>
      </c>
      <c r="CY10">
        <f>IF($AJ$10&gt;0,$CT$10,0)</f>
        <v>-0.22168372297073086</v>
      </c>
      <c r="CZ10">
        <f>IF($AK$10&gt;0,$CU$10,0)</f>
        <v>-0.31066551442062795</v>
      </c>
      <c r="DB10">
        <v>0.29998355473718119</v>
      </c>
      <c r="DC10">
        <v>0.50187991102682761</v>
      </c>
      <c r="DD10">
        <v>-0.26719597638769266</v>
      </c>
      <c r="DE10">
        <v>1.6774928216116702E-3</v>
      </c>
      <c r="DF10">
        <v>-0.61216515145020001</v>
      </c>
      <c r="DG10">
        <v>0.50682125821748913</v>
      </c>
      <c r="DH10">
        <v>0.71731237418233396</v>
      </c>
      <c r="DI10">
        <v>0.83547651888412988</v>
      </c>
      <c r="DJ10">
        <v>0.67508079500686202</v>
      </c>
      <c r="DK10">
        <v>0.52877373298524677</v>
      </c>
      <c r="DM10">
        <f>(1/4)*SUM($CW$10:$CZ$10)</f>
        <v>9.9854458232292859E-3</v>
      </c>
      <c r="DO10">
        <v>-5.2276118596682891E-4</v>
      </c>
      <c r="DP10">
        <v>1.6355754846369424</v>
      </c>
      <c r="DQ10">
        <v>0.92682645569454891</v>
      </c>
      <c r="DR10">
        <v>0.786715992190677</v>
      </c>
      <c r="DT10">
        <f>IF($S$10&gt;0,$DO$10,0)</f>
        <v>-5.2276118596682891E-4</v>
      </c>
      <c r="DU10">
        <f>IF($T$10&gt;0,$DP$10,0)</f>
        <v>1.6355754846369424</v>
      </c>
      <c r="DV10">
        <f>IF($U$10&gt;0,$DQ$10,0)</f>
        <v>0.92682645569454891</v>
      </c>
      <c r="DW10">
        <f>IF($V$10&gt;0,$DR$10,0)</f>
        <v>0.786715992190677</v>
      </c>
      <c r="DY10">
        <v>0.318958944734891</v>
      </c>
      <c r="DZ10">
        <v>0.3555089935950595</v>
      </c>
      <c r="EA10">
        <v>0.3176881095517517</v>
      </c>
      <c r="EB10">
        <v>0.33452813665319292</v>
      </c>
      <c r="EC10">
        <v>0.4255654555404853</v>
      </c>
      <c r="ED10">
        <v>0.29526930746693753</v>
      </c>
      <c r="EE10">
        <v>0.31602255433316684</v>
      </c>
      <c r="EF10">
        <v>0.29536027544102206</v>
      </c>
      <c r="EG10">
        <v>0.48642611406656011</v>
      </c>
      <c r="EH10">
        <v>0.34058255560469936</v>
      </c>
      <c r="EJ10">
        <f>(1/4)*SUM($DT$10:$DW$10)</f>
        <v>0.83714879283405041</v>
      </c>
      <c r="EN10" t="s">
        <v>17</v>
      </c>
      <c r="EU10">
        <f>0.98*Sheet38!EU10</f>
        <v>9.6039999999999993E-4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1.4103935655888471</v>
      </c>
      <c r="O11">
        <v>2.3905769202180549</v>
      </c>
      <c r="P11">
        <v>1.3737038944384159</v>
      </c>
      <c r="Q11">
        <v>2.2321525651827092</v>
      </c>
      <c r="S11">
        <f t="shared" si="8"/>
        <v>2.2125580066304638</v>
      </c>
      <c r="T11">
        <f t="shared" si="0"/>
        <v>3.1927413612596718</v>
      </c>
      <c r="U11">
        <f t="shared" si="0"/>
        <v>2.1758683354800326</v>
      </c>
      <c r="V11">
        <f t="shared" si="0"/>
        <v>3.0343170062243257</v>
      </c>
      <c r="X11">
        <f t="shared" si="9"/>
        <v>2.2125580066304638</v>
      </c>
      <c r="Y11">
        <f t="shared" si="1"/>
        <v>3.1927413612596718</v>
      </c>
      <c r="Z11">
        <f t="shared" si="1"/>
        <v>2.1758683354800326</v>
      </c>
      <c r="AA11">
        <f t="shared" si="1"/>
        <v>3.0343170062243257</v>
      </c>
      <c r="AC11">
        <v>13.525641250766924</v>
      </c>
      <c r="AD11">
        <v>16.557438974730186</v>
      </c>
      <c r="AE11">
        <v>15.353463326267322</v>
      </c>
      <c r="AF11">
        <v>18.258973843373308</v>
      </c>
      <c r="AH11">
        <f t="shared" si="10"/>
        <v>13.769726732499567</v>
      </c>
      <c r="AI11">
        <f t="shared" si="2"/>
        <v>16.801524456462829</v>
      </c>
      <c r="AJ11">
        <f t="shared" si="2"/>
        <v>15.597548807999965</v>
      </c>
      <c r="AK11">
        <f t="shared" si="2"/>
        <v>18.503059325105951</v>
      </c>
      <c r="AM11">
        <f t="shared" si="11"/>
        <v>13.769726732499567</v>
      </c>
      <c r="AN11">
        <f t="shared" si="3"/>
        <v>16.801524456462829</v>
      </c>
      <c r="AO11">
        <f t="shared" si="3"/>
        <v>15.597548807999965</v>
      </c>
      <c r="AP11">
        <f t="shared" si="3"/>
        <v>18.503059325105951</v>
      </c>
      <c r="AR11">
        <v>79.743603728661</v>
      </c>
      <c r="AS11">
        <v>101.82339012572655</v>
      </c>
      <c r="AT11">
        <v>93.104653823083567</v>
      </c>
      <c r="AU11">
        <v>108.79941487863425</v>
      </c>
      <c r="AW11">
        <f t="shared" si="12"/>
        <v>80.007847505873372</v>
      </c>
      <c r="AX11">
        <f t="shared" si="4"/>
        <v>102.08763390293892</v>
      </c>
      <c r="AY11">
        <f t="shared" si="4"/>
        <v>93.368897600295938</v>
      </c>
      <c r="AZ11">
        <f t="shared" si="4"/>
        <v>109.06365865584662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0.99066091502649289</v>
      </c>
      <c r="BH11">
        <f t="shared" si="6"/>
        <v>0.99762912385914282</v>
      </c>
      <c r="BI11">
        <f t="shared" si="6"/>
        <v>0.99722938032231079</v>
      </c>
      <c r="BJ11">
        <f t="shared" si="6"/>
        <v>0.99826631266281218</v>
      </c>
      <c r="BL11">
        <v>1</v>
      </c>
      <c r="BM11">
        <v>0</v>
      </c>
      <c r="BN11">
        <v>0</v>
      </c>
      <c r="BO11">
        <v>0</v>
      </c>
      <c r="BQ11">
        <f t="shared" si="15"/>
        <v>9.3829676573516912E-3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-9.3390849735071058E-3</v>
      </c>
      <c r="BZ11">
        <f>$BH$11-$BM$11</f>
        <v>0.99762912385914282</v>
      </c>
      <c r="CA11">
        <f>$BI$11-$BN$11</f>
        <v>0.99722938032231079</v>
      </c>
      <c r="CB11">
        <f>$BJ$11-$BO$11</f>
        <v>0.99826631266281218</v>
      </c>
      <c r="CD11">
        <v>-4.2003811141143723</v>
      </c>
      <c r="CE11">
        <v>6.0925618114770694E-2</v>
      </c>
      <c r="CF11">
        <v>-4.6257646636750929</v>
      </c>
      <c r="CG11">
        <v>4.8357860355434764E-6</v>
      </c>
      <c r="CH11">
        <v>12.664602053196443</v>
      </c>
      <c r="CI11">
        <v>6.7624936561473555E-9</v>
      </c>
      <c r="CJ11">
        <v>2.6184220637675218E-16</v>
      </c>
      <c r="CK11">
        <v>-3.8993872019116234</v>
      </c>
      <c r="CL11">
        <v>2.0131199603820263E-9</v>
      </c>
      <c r="CM11">
        <v>4.6382822567758984E-7</v>
      </c>
      <c r="CO11">
        <f>(1/4)*SUM($BY$11:$CB$11)</f>
        <v>0.7459464329676897</v>
      </c>
      <c r="CR11">
        <v>4.1469365754621818E-3</v>
      </c>
      <c r="CS11">
        <v>-0.61242865510371014</v>
      </c>
      <c r="CT11">
        <v>6.6970863489289573E-2</v>
      </c>
      <c r="CU11">
        <v>-0.57538304540786567</v>
      </c>
      <c r="CW11">
        <f>IF($AH$11&gt;0,$CR$11,0)</f>
        <v>4.1469365754621818E-3</v>
      </c>
      <c r="CX11">
        <f>IF($AI$11&gt;0,$CS$11,0)</f>
        <v>-0.61242865510371014</v>
      </c>
      <c r="CY11">
        <f>IF($AJ$11&gt;0,$CT$11,0)</f>
        <v>6.6970863489289573E-2</v>
      </c>
      <c r="CZ11">
        <f>IF($AK$11&gt;0,$CU$11,0)</f>
        <v>-0.57538304540786567</v>
      </c>
      <c r="DB11">
        <v>0.41317105598126141</v>
      </c>
      <c r="DC11">
        <v>0.73771481478092282</v>
      </c>
      <c r="DD11">
        <v>-0.26632476983799253</v>
      </c>
      <c r="DE11">
        <v>9.977529037192992E-2</v>
      </c>
      <c r="DF11">
        <v>-0.88658143468883777</v>
      </c>
      <c r="DG11">
        <v>0.62429313053953939</v>
      </c>
      <c r="DH11">
        <v>0.85255078689077335</v>
      </c>
      <c r="DI11">
        <v>1.0765137677239593</v>
      </c>
      <c r="DJ11">
        <v>0.855967808279681</v>
      </c>
      <c r="DK11">
        <v>0.68004198180098052</v>
      </c>
      <c r="DM11">
        <f>(1/4)*SUM($CW$11:$CZ$11)</f>
        <v>-0.27917347511170598</v>
      </c>
      <c r="DO11">
        <v>-3.7749565776931263E-3</v>
      </c>
      <c r="DP11">
        <v>1.3789822762743522</v>
      </c>
      <c r="DQ11">
        <v>1.2576417584676725</v>
      </c>
      <c r="DR11">
        <v>0.8644038923293369</v>
      </c>
      <c r="DT11">
        <f>IF($S$11&gt;0,$DO$11,0)</f>
        <v>-3.7749565776931263E-3</v>
      </c>
      <c r="DU11">
        <f>IF($T$11&gt;0,$DP$11,0)</f>
        <v>1.3789822762743522</v>
      </c>
      <c r="DV11">
        <f>IF($U$11&gt;0,$DQ$11,0)</f>
        <v>1.2576417584676725</v>
      </c>
      <c r="DW11">
        <f>IF($V$11&gt;0,$DR$11,0)</f>
        <v>0.8644038923293369</v>
      </c>
      <c r="DY11">
        <v>0.41011603639758576</v>
      </c>
      <c r="DZ11">
        <v>0.52599363149865386</v>
      </c>
      <c r="EA11">
        <v>0.38881438668537449</v>
      </c>
      <c r="EB11">
        <v>0.57790562363641718</v>
      </c>
      <c r="EC11">
        <v>0.59335726989718496</v>
      </c>
      <c r="ED11">
        <v>0.39394448009138</v>
      </c>
      <c r="EE11">
        <v>0.41080398241795457</v>
      </c>
      <c r="EF11">
        <v>0.48115189546836645</v>
      </c>
      <c r="EG11">
        <v>0.60432954182997201</v>
      </c>
      <c r="EH11">
        <v>0.63407357239588991</v>
      </c>
      <c r="EJ11">
        <f>(1/4)*SUM($DT$11:$DW$11)</f>
        <v>0.87431324262341703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2.3516645406344132</v>
      </c>
      <c r="O12">
        <v>3.4669929164600641</v>
      </c>
      <c r="P12">
        <v>2.3936912756045601</v>
      </c>
      <c r="Q12">
        <v>3.2150387648917151</v>
      </c>
      <c r="S12">
        <f t="shared" si="8"/>
        <v>3.2229880693252904</v>
      </c>
      <c r="T12">
        <f t="shared" si="0"/>
        <v>4.3383164451509417</v>
      </c>
      <c r="U12">
        <f t="shared" si="0"/>
        <v>3.2650148042954372</v>
      </c>
      <c r="V12">
        <f t="shared" si="0"/>
        <v>4.0863622935825923</v>
      </c>
      <c r="X12">
        <f t="shared" si="9"/>
        <v>3.2229880693252904</v>
      </c>
      <c r="Y12">
        <f t="shared" si="1"/>
        <v>4.3383164451509417</v>
      </c>
      <c r="Z12">
        <f t="shared" si="1"/>
        <v>3.2650148042954372</v>
      </c>
      <c r="AA12">
        <f t="shared" si="1"/>
        <v>4.0863622935825923</v>
      </c>
      <c r="AC12">
        <v>12.874878984268705</v>
      </c>
      <c r="AD12">
        <v>17.152155632134523</v>
      </c>
      <c r="AE12">
        <v>15.371237178032661</v>
      </c>
      <c r="AF12">
        <v>18.070791433549225</v>
      </c>
      <c r="AH12">
        <f t="shared" si="10"/>
        <v>13.596639483169362</v>
      </c>
      <c r="AI12">
        <f t="shared" si="2"/>
        <v>17.87391613103518</v>
      </c>
      <c r="AJ12">
        <f t="shared" si="2"/>
        <v>16.092997676933319</v>
      </c>
      <c r="AK12">
        <f t="shared" si="2"/>
        <v>18.792551932449882</v>
      </c>
      <c r="AM12">
        <f t="shared" si="11"/>
        <v>13.596639483169362</v>
      </c>
      <c r="AN12">
        <f t="shared" si="3"/>
        <v>17.87391613103518</v>
      </c>
      <c r="AO12">
        <f t="shared" si="3"/>
        <v>16.092997676933319</v>
      </c>
      <c r="AP12">
        <f t="shared" si="3"/>
        <v>18.792551932449882</v>
      </c>
      <c r="AR12">
        <v>59.062912655731218</v>
      </c>
      <c r="AS12">
        <v>75.302233561901531</v>
      </c>
      <c r="AT12">
        <v>69.311104205771244</v>
      </c>
      <c r="AU12">
        <v>80.696293265647711</v>
      </c>
      <c r="AW12">
        <f t="shared" si="12"/>
        <v>59.915549213406806</v>
      </c>
      <c r="AX12">
        <f t="shared" si="4"/>
        <v>76.154870119577112</v>
      </c>
      <c r="AY12">
        <f t="shared" si="4"/>
        <v>70.163740763446825</v>
      </c>
      <c r="AZ12">
        <f t="shared" si="4"/>
        <v>81.548929823323292</v>
      </c>
      <c r="BB12">
        <f t="shared" si="13"/>
        <v>1.879428130154484E-9</v>
      </c>
      <c r="BC12">
        <f t="shared" si="5"/>
        <v>5.4644164289375354E-12</v>
      </c>
      <c r="BD12">
        <f t="shared" si="5"/>
        <v>8.3585016794304511E-11</v>
      </c>
      <c r="BE12">
        <f t="shared" si="5"/>
        <v>1.1233241531640174E-12</v>
      </c>
      <c r="BG12">
        <f t="shared" si="14"/>
        <v>1.8618759911453717E-9</v>
      </c>
      <c r="BH12">
        <f t="shared" si="6"/>
        <v>5.4514609744024594E-12</v>
      </c>
      <c r="BI12">
        <f t="shared" si="6"/>
        <v>8.3353434502014227E-11</v>
      </c>
      <c r="BJ12">
        <f t="shared" si="6"/>
        <v>1.1213766603041197E-12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1.8618759911453717E-9</v>
      </c>
      <c r="BZ12">
        <f>$BH$12-$BM$12</f>
        <v>5.4514609744024594E-12</v>
      </c>
      <c r="CA12">
        <f>$BI$12-$BN$12</f>
        <v>8.3353434502014227E-11</v>
      </c>
      <c r="CB12">
        <f>$BJ$12-$BO$12</f>
        <v>1.1213766603041197E-12</v>
      </c>
      <c r="CD12">
        <v>-4.4684790327574762</v>
      </c>
      <c r="CE12">
        <v>6.1625821248476917E-2</v>
      </c>
      <c r="CF12">
        <v>-4.6981378172490951</v>
      </c>
      <c r="CG12">
        <v>4.7945829077025399E-6</v>
      </c>
      <c r="CH12">
        <v>13.12823518556918</v>
      </c>
      <c r="CI12">
        <v>6.6937939317875648E-9</v>
      </c>
      <c r="CJ12">
        <v>2.5856904144927194E-16</v>
      </c>
      <c r="CK12">
        <v>-4.0232494191459853</v>
      </c>
      <c r="CL12">
        <v>1.9916279197519739E-9</v>
      </c>
      <c r="CM12">
        <v>4.5906656930845455E-7</v>
      </c>
      <c r="CO12">
        <f>(1/4)*SUM($BY$12:$CB$12)</f>
        <v>4.8795056582052314E-10</v>
      </c>
      <c r="CR12">
        <v>-1.5747848120976635E-3</v>
      </c>
      <c r="CS12">
        <v>0.25663451955185684</v>
      </c>
      <c r="CT12">
        <v>0.45254551051199893</v>
      </c>
      <c r="CU12">
        <v>0.22957711125337263</v>
      </c>
      <c r="CW12">
        <f>IF($AH$12&gt;0,$CR$12,0)</f>
        <v>-1.5747848120976635E-3</v>
      </c>
      <c r="CX12">
        <f>IF($AI$12&gt;0,$CS$12,0)</f>
        <v>0.25663451955185684</v>
      </c>
      <c r="CY12">
        <f>IF($AJ$12&gt;0,$CT$12,0)</f>
        <v>0.45254551051199893</v>
      </c>
      <c r="CZ12">
        <f>IF($AK$12&gt;0,$CU$12,0)</f>
        <v>0.22957711125337263</v>
      </c>
      <c r="DB12">
        <v>0.56305956468165297</v>
      </c>
      <c r="DC12">
        <v>1.001046473790451</v>
      </c>
      <c r="DD12">
        <v>-0.3968247055447216</v>
      </c>
      <c r="DE12">
        <v>0.12150020802051836</v>
      </c>
      <c r="DF12">
        <v>-1.1940266247958951</v>
      </c>
      <c r="DG12">
        <v>0.88099732155964916</v>
      </c>
      <c r="DH12">
        <v>1.1971756116497858</v>
      </c>
      <c r="DI12">
        <v>1.5071467656809117</v>
      </c>
      <c r="DJ12">
        <v>1.1870357845965467</v>
      </c>
      <c r="DK12">
        <v>0.96183576803017801</v>
      </c>
      <c r="DM12">
        <f>(1/4)*SUM($CW$12:$CZ$12)</f>
        <v>0.23429558912628268</v>
      </c>
      <c r="DO12">
        <v>1.2289030524612965E-3</v>
      </c>
      <c r="DP12">
        <v>1.0853321953870878</v>
      </c>
      <c r="DQ12">
        <v>1.0857378154200874</v>
      </c>
      <c r="DR12">
        <v>0.2222801681064438</v>
      </c>
      <c r="DT12">
        <f>IF($S$12&gt;0,$DO$12,0)</f>
        <v>1.2289030524612965E-3</v>
      </c>
      <c r="DU12">
        <f>IF($T$12&gt;0,$DP$12,0)</f>
        <v>1.0853321953870878</v>
      </c>
      <c r="DV12">
        <f>IF($U$12&gt;0,$DQ$12,0)</f>
        <v>1.0857378154200874</v>
      </c>
      <c r="DW12">
        <f>IF($V$12&gt;0,$DR$12,0)</f>
        <v>0.2222801681064438</v>
      </c>
      <c r="DY12">
        <v>0.21901709206683229</v>
      </c>
      <c r="DZ12">
        <v>0.30774782521962607</v>
      </c>
      <c r="EA12">
        <v>0.20012889716956989</v>
      </c>
      <c r="EB12">
        <v>0.365730822130025</v>
      </c>
      <c r="EC12">
        <v>0.3348656893072578</v>
      </c>
      <c r="ED12">
        <v>0.2158948655970942</v>
      </c>
      <c r="EE12">
        <v>0.22125774675465365</v>
      </c>
      <c r="EF12">
        <v>0.29617751171566403</v>
      </c>
      <c r="EG12">
        <v>0.31480384445736315</v>
      </c>
      <c r="EH12">
        <v>0.41449103947313515</v>
      </c>
      <c r="EJ12">
        <f>(1/4)*SUM($DT$12:$DW$12)</f>
        <v>0.5986447704915201</v>
      </c>
      <c r="EN12">
        <f>Sheet38!FL12</f>
        <v>0.79175460172837275</v>
      </c>
      <c r="EO12">
        <f>Sheet38!FM12</f>
        <v>6.4099858647216498E-2</v>
      </c>
      <c r="EP12">
        <f>Sheet38!FN12</f>
        <v>0.13579437477246184</v>
      </c>
      <c r="EQ12">
        <f>Sheet38!FO12</f>
        <v>0.28795352775507382</v>
      </c>
      <c r="ER12">
        <f>Sheet38!FP12</f>
        <v>0.80216444104161666</v>
      </c>
      <c r="ES12">
        <f>Sheet38!FQ12</f>
        <v>0.87132352869087737</v>
      </c>
      <c r="ET12">
        <f>Sheet38!FR12</f>
        <v>0.41057813280268535</v>
      </c>
      <c r="EU12">
        <f>Sheet38!FS12</f>
        <v>5.326474412134171E-2</v>
      </c>
      <c r="EV12">
        <f>Sheet38!FT12</f>
        <v>0.22434420135897656</v>
      </c>
      <c r="EW12">
        <f>Sheet38!FU12</f>
        <v>0.64726093220897085</v>
      </c>
      <c r="EZ12">
        <f>(1/4)*SUM($DT$7:$DW$7)</f>
        <v>0.61824179411193592</v>
      </c>
      <c r="FA12">
        <f>(1/4)*SUM($DT$8:$DW$8)</f>
        <v>0.7566160987372309</v>
      </c>
      <c r="FB12">
        <f>(1/4)*SUM($DT$9:$DW$9)</f>
        <v>0.57577171836048235</v>
      </c>
      <c r="FC12">
        <f>(1/4)*SUM($DT$10:$DW$10)</f>
        <v>0.83714879283405041</v>
      </c>
      <c r="FD12">
        <f>(1/4)*SUM($DT$11:$DW$11)</f>
        <v>0.87431324262341703</v>
      </c>
      <c r="FE12">
        <f>(1/4)*SUM($DT$12:$DW$12)</f>
        <v>0.5986447704915201</v>
      </c>
      <c r="FF12">
        <f>(1/4)*SUM($DT$13:$DW$13)</f>
        <v>0.6141006668498068</v>
      </c>
      <c r="FG12">
        <f>(1/4)*SUM($DT$14:$DW$14)</f>
        <v>0.70469851062638433</v>
      </c>
      <c r="FH12">
        <f>(1/4)*SUM($DT$15:$DW$15)</f>
        <v>0.88815879023539335</v>
      </c>
      <c r="FI12">
        <f>(1/4)*SUM($DT$16:$DW$16)</f>
        <v>0.90609363562791922</v>
      </c>
      <c r="FL12">
        <f>EN12-($EU$10*EZ12)</f>
        <v>0.79116084230930761</v>
      </c>
      <c r="FM12">
        <f t="shared" ref="FM12:FU12" si="16">EO12-($EU$10*FA12)</f>
        <v>6.3373204545989256E-2</v>
      </c>
      <c r="FN12">
        <f t="shared" si="16"/>
        <v>0.13524140361414844</v>
      </c>
      <c r="FO12">
        <f t="shared" si="16"/>
        <v>0.287149530054436</v>
      </c>
      <c r="FP12">
        <f t="shared" si="16"/>
        <v>0.80132475060340114</v>
      </c>
      <c r="FQ12">
        <f t="shared" si="16"/>
        <v>0.87074859025329732</v>
      </c>
      <c r="FR12">
        <f t="shared" si="16"/>
        <v>0.40998835052224281</v>
      </c>
      <c r="FS12">
        <f t="shared" si="16"/>
        <v>5.2587951671736133E-2</v>
      </c>
      <c r="FT12">
        <f t="shared" si="16"/>
        <v>0.2234912136568345</v>
      </c>
      <c r="FU12">
        <f t="shared" si="16"/>
        <v>0.6463907198813138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1.9651798833546168</v>
      </c>
      <c r="O13">
        <v>1.691311751007613</v>
      </c>
      <c r="P13">
        <v>2.2311082593926543</v>
      </c>
      <c r="Q13">
        <v>2.2520778050050279</v>
      </c>
      <c r="S13">
        <f t="shared" si="8"/>
        <v>2.375758016157302</v>
      </c>
      <c r="T13">
        <f t="shared" si="0"/>
        <v>2.1018898838102982</v>
      </c>
      <c r="U13">
        <f t="shared" si="0"/>
        <v>2.6416863921953397</v>
      </c>
      <c r="V13">
        <f t="shared" si="0"/>
        <v>2.6626559378077133</v>
      </c>
      <c r="X13">
        <f t="shared" si="9"/>
        <v>2.375758016157302</v>
      </c>
      <c r="Y13">
        <f t="shared" si="1"/>
        <v>2.1018898838102982</v>
      </c>
      <c r="Z13">
        <f t="shared" si="1"/>
        <v>2.6416863921953397</v>
      </c>
      <c r="AA13">
        <f t="shared" si="1"/>
        <v>2.6626559378077133</v>
      </c>
      <c r="AC13">
        <v>12.816203958830897</v>
      </c>
      <c r="AD13">
        <v>16.830125823383813</v>
      </c>
      <c r="AE13">
        <v>15.50004840653432</v>
      </c>
      <c r="AF13">
        <v>18.456828525244902</v>
      </c>
      <c r="AH13">
        <f t="shared" si="10"/>
        <v>13.688834065418018</v>
      </c>
      <c r="AI13">
        <f t="shared" si="2"/>
        <v>17.702755929970934</v>
      </c>
      <c r="AJ13">
        <f t="shared" si="2"/>
        <v>16.372678513121439</v>
      </c>
      <c r="AK13">
        <f t="shared" si="2"/>
        <v>19.329458631832022</v>
      </c>
      <c r="AM13">
        <f t="shared" si="11"/>
        <v>13.688834065418018</v>
      </c>
      <c r="AN13">
        <f t="shared" si="3"/>
        <v>17.702755929970934</v>
      </c>
      <c r="AO13">
        <f t="shared" si="3"/>
        <v>16.372678513121439</v>
      </c>
      <c r="AP13">
        <f t="shared" si="3"/>
        <v>19.329458631832022</v>
      </c>
      <c r="AR13">
        <v>42.705538038433005</v>
      </c>
      <c r="AS13">
        <v>54.214949101762407</v>
      </c>
      <c r="AT13">
        <v>49.444404224821085</v>
      </c>
      <c r="AU13">
        <v>58.043970852003724</v>
      </c>
      <c r="AW13">
        <f t="shared" si="12"/>
        <v>42.900713788944309</v>
      </c>
      <c r="AX13">
        <f t="shared" si="4"/>
        <v>54.410124852273711</v>
      </c>
      <c r="AY13">
        <f t="shared" si="4"/>
        <v>49.639579975332389</v>
      </c>
      <c r="AZ13">
        <f t="shared" si="4"/>
        <v>58.239146602515028</v>
      </c>
      <c r="BB13">
        <f t="shared" si="13"/>
        <v>7.6661371997167409E-17</v>
      </c>
      <c r="BC13">
        <f t="shared" si="5"/>
        <v>1.9675279404697895E-21</v>
      </c>
      <c r="BD13">
        <f t="shared" si="5"/>
        <v>1.0199964449258771E-19</v>
      </c>
      <c r="BE13">
        <f t="shared" si="5"/>
        <v>8.4565821053984686E-23</v>
      </c>
      <c r="BG13">
        <f t="shared" si="14"/>
        <v>7.5945424929900222E-17</v>
      </c>
      <c r="BH13">
        <f t="shared" si="6"/>
        <v>1.9628631754192598E-21</v>
      </c>
      <c r="BI13">
        <f t="shared" si="6"/>
        <v>1.0171704227043924E-19</v>
      </c>
      <c r="BJ13">
        <f t="shared" si="6"/>
        <v>8.4419210360864501E-23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7.5945424929900222E-17</v>
      </c>
      <c r="BZ13">
        <f>$BH$13-$BM$13</f>
        <v>1.9628631754192598E-21</v>
      </c>
      <c r="CA13">
        <f>$BI$13-$BN$13</f>
        <v>1.0171704227043924E-19</v>
      </c>
      <c r="CB13">
        <f>$BJ$13-$BO$13</f>
        <v>8.4419210360864501E-23</v>
      </c>
      <c r="CD13">
        <v>-4.4256889824914056</v>
      </c>
      <c r="CE13">
        <v>6.2166013906552221E-2</v>
      </c>
      <c r="CF13">
        <v>-4.8323644909186934</v>
      </c>
      <c r="CG13">
        <v>4.8301501883187945E-6</v>
      </c>
      <c r="CH13">
        <v>13.28905178645195</v>
      </c>
      <c r="CI13">
        <v>6.7424529915245905E-9</v>
      </c>
      <c r="CJ13">
        <v>2.6032652004770431E-16</v>
      </c>
      <c r="CK13">
        <v>-4.0931696281924044</v>
      </c>
      <c r="CL13">
        <v>2.0059232087870084E-9</v>
      </c>
      <c r="CM13">
        <v>4.6234543759189585E-7</v>
      </c>
      <c r="CO13">
        <f>(1/4)*SUM($BY$13:$CB$13)</f>
        <v>1.9012297313639111E-17</v>
      </c>
      <c r="CR13">
        <v>-1.0695450091988952E-3</v>
      </c>
      <c r="CS13">
        <v>-8.969558999086814E-3</v>
      </c>
      <c r="CT13">
        <v>0.58772647536054945</v>
      </c>
      <c r="CU13">
        <v>0.7126452601522022</v>
      </c>
      <c r="CW13">
        <f>IF($AH$13&gt;0,$CR$13,0)</f>
        <v>-1.0695450091988952E-3</v>
      </c>
      <c r="CX13">
        <f>IF($AI$13&gt;0,$CS$13,0)</f>
        <v>-8.969558999086814E-3</v>
      </c>
      <c r="CY13">
        <f>IF($AJ$13&gt;0,$CT$13,0)</f>
        <v>0.58772647536054945</v>
      </c>
      <c r="CZ13">
        <f>IF($AK$13&gt;0,$CU$13,0)</f>
        <v>0.7126452601522022</v>
      </c>
      <c r="DB13">
        <v>0.33164891600053042</v>
      </c>
      <c r="DC13">
        <v>0.52639996410121936</v>
      </c>
      <c r="DD13">
        <v>-0.33649151751376127</v>
      </c>
      <c r="DE13">
        <v>-5.2266375465030046E-2</v>
      </c>
      <c r="DF13">
        <v>-0.65813413513057373</v>
      </c>
      <c r="DG13">
        <v>0.58561109206841899</v>
      </c>
      <c r="DH13">
        <v>0.85718104008400275</v>
      </c>
      <c r="DI13">
        <v>0.94174523685210421</v>
      </c>
      <c r="DJ13">
        <v>0.77832389284159387</v>
      </c>
      <c r="DK13">
        <v>0.5883995962245282</v>
      </c>
      <c r="DM13">
        <f>(1/4)*SUM($CW$13:$CZ$13)</f>
        <v>0.32258315787611647</v>
      </c>
      <c r="DO13">
        <v>-3.9635943815833404E-3</v>
      </c>
      <c r="DP13">
        <v>0.94703495525366543</v>
      </c>
      <c r="DQ13">
        <v>1.0170828531830995</v>
      </c>
      <c r="DR13">
        <v>0.49624845334404522</v>
      </c>
      <c r="DT13">
        <f>IF($S$13&gt;0,$DO$13,0)</f>
        <v>-3.9635943815833404E-3</v>
      </c>
      <c r="DU13">
        <f>IF($T$13&gt;0,$DP$13,0)</f>
        <v>0.94703495525366543</v>
      </c>
      <c r="DV13">
        <f>IF($U$13&gt;0,$DQ$13,0)</f>
        <v>1.0170828531830995</v>
      </c>
      <c r="DW13">
        <f>IF($V$13&gt;0,$DR$13,0)</f>
        <v>0.49624845334404522</v>
      </c>
      <c r="DY13">
        <v>0.31430824160216597</v>
      </c>
      <c r="DZ13">
        <v>0.34354672033657024</v>
      </c>
      <c r="EA13">
        <v>0.29957239370336652</v>
      </c>
      <c r="EB13">
        <v>0.34725384117515395</v>
      </c>
      <c r="EC13">
        <v>0.4180043774782245</v>
      </c>
      <c r="ED13">
        <v>0.29882507271885089</v>
      </c>
      <c r="EE13">
        <v>0.3092074580963689</v>
      </c>
      <c r="EF13">
        <v>0.30534860333586433</v>
      </c>
      <c r="EG13">
        <v>0.45626899388883657</v>
      </c>
      <c r="EH13">
        <v>0.35566870045775306</v>
      </c>
      <c r="EJ13">
        <f>(1/4)*SUM($DT$13:$DW$13)</f>
        <v>0.6141006668498068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2.728984486155845</v>
      </c>
      <c r="O14">
        <v>3.0126867631828409</v>
      </c>
      <c r="P14">
        <v>2.9930282142330116</v>
      </c>
      <c r="Q14">
        <v>3.2852219259763236</v>
      </c>
      <c r="S14">
        <f t="shared" si="8"/>
        <v>2.7822492302771868</v>
      </c>
      <c r="T14">
        <f t="shared" si="0"/>
        <v>3.0659515073041828</v>
      </c>
      <c r="U14">
        <f t="shared" si="0"/>
        <v>3.0462929583543534</v>
      </c>
      <c r="V14">
        <f t="shared" si="0"/>
        <v>3.3384866700976654</v>
      </c>
      <c r="X14">
        <f t="shared" si="9"/>
        <v>2.7822492302771868</v>
      </c>
      <c r="Y14">
        <f t="shared" si="1"/>
        <v>3.0659515073041828</v>
      </c>
      <c r="Z14">
        <f t="shared" si="1"/>
        <v>3.0462929583543534</v>
      </c>
      <c r="AA14">
        <f t="shared" si="1"/>
        <v>3.3384866700976654</v>
      </c>
      <c r="AC14">
        <v>11.28903971297111</v>
      </c>
      <c r="AD14">
        <v>14.710750812435391</v>
      </c>
      <c r="AE14">
        <v>12.961662570126958</v>
      </c>
      <c r="AF14">
        <v>15.293443375256109</v>
      </c>
      <c r="AH14">
        <f t="shared" si="10"/>
        <v>11.546590721041243</v>
      </c>
      <c r="AI14">
        <f t="shared" si="2"/>
        <v>14.968301820505523</v>
      </c>
      <c r="AJ14">
        <f t="shared" si="2"/>
        <v>13.21921357819709</v>
      </c>
      <c r="AK14">
        <f t="shared" si="2"/>
        <v>15.550994383326241</v>
      </c>
      <c r="AM14">
        <f t="shared" si="11"/>
        <v>11.546590721041243</v>
      </c>
      <c r="AN14">
        <f t="shared" si="3"/>
        <v>14.968301820505523</v>
      </c>
      <c r="AO14">
        <f t="shared" si="3"/>
        <v>13.21921357819709</v>
      </c>
      <c r="AP14">
        <f t="shared" si="3"/>
        <v>15.550994383326241</v>
      </c>
      <c r="AR14">
        <v>54.80345412371927</v>
      </c>
      <c r="AS14">
        <v>69.95305948331594</v>
      </c>
      <c r="AT14">
        <v>64.155671934013796</v>
      </c>
      <c r="AU14">
        <v>74.847005661273215</v>
      </c>
      <c r="AW14">
        <f t="shared" si="12"/>
        <v>55.609715558937161</v>
      </c>
      <c r="AX14">
        <f t="shared" si="4"/>
        <v>70.759320918533831</v>
      </c>
      <c r="AY14">
        <f t="shared" si="4"/>
        <v>64.961933369231687</v>
      </c>
      <c r="AZ14">
        <f t="shared" si="4"/>
        <v>75.653267096491106</v>
      </c>
      <c r="BB14">
        <f t="shared" si="13"/>
        <v>2.5352799782112596E-11</v>
      </c>
      <c r="BC14">
        <f t="shared" si="5"/>
        <v>2.4790571774519987E-14</v>
      </c>
      <c r="BD14">
        <f t="shared" si="5"/>
        <v>4.6026948911584515E-13</v>
      </c>
      <c r="BE14">
        <f t="shared" si="5"/>
        <v>3.0906605415457326E-15</v>
      </c>
      <c r="BG14">
        <f t="shared" si="14"/>
        <v>2.5116027830631132E-11</v>
      </c>
      <c r="BH14">
        <f t="shared" si="6"/>
        <v>2.4731796399381572E-14</v>
      </c>
      <c r="BI14">
        <f t="shared" si="6"/>
        <v>4.5899425741226084E-13</v>
      </c>
      <c r="BJ14">
        <f t="shared" si="6"/>
        <v>3.085302302501309E-15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2.5116027830631132E-11</v>
      </c>
      <c r="BZ14">
        <f>$BH$14-$BM$14</f>
        <v>2.4731796399381572E-14</v>
      </c>
      <c r="CA14">
        <f>$BI$14-$BN$14</f>
        <v>-0.99999999999954103</v>
      </c>
      <c r="CB14">
        <f>$BJ$14-$BO$14</f>
        <v>3.085302302501309E-15</v>
      </c>
      <c r="CD14">
        <v>-3.7420754551252617</v>
      </c>
      <c r="CE14">
        <v>5.1722540691868664E-2</v>
      </c>
      <c r="CF14">
        <v>-3.8877484551703989</v>
      </c>
      <c r="CG14">
        <v>4.0611552655092252E-6</v>
      </c>
      <c r="CH14">
        <v>10.882900306292244</v>
      </c>
      <c r="CI14">
        <v>5.6748061329051378E-9</v>
      </c>
      <c r="CJ14">
        <v>2.1957151290963595E-16</v>
      </c>
      <c r="CK14">
        <v>-3.30480339447515</v>
      </c>
      <c r="CL14">
        <v>1.6890361369971691E-9</v>
      </c>
      <c r="CM14">
        <v>3.8926758954297976E-7</v>
      </c>
      <c r="CO14">
        <f>(1/4)*SUM($BY$14:$CB$14)</f>
        <v>-0.24999999999359929</v>
      </c>
      <c r="CR14">
        <v>1.6251009928883017E-5</v>
      </c>
      <c r="CS14">
        <v>0.65522949969635558</v>
      </c>
      <c r="CT14">
        <v>0.6102021150542899</v>
      </c>
      <c r="CU14">
        <v>0.29209912068777727</v>
      </c>
      <c r="CW14">
        <f>IF($AH$14&gt;0,$CR$14,0)</f>
        <v>1.6251009928883017E-5</v>
      </c>
      <c r="CX14">
        <f>IF($AI$14&gt;0,$CS$14,0)</f>
        <v>0.65522949969635558</v>
      </c>
      <c r="CY14">
        <f>IF($AJ$14&gt;0,$CT$14,0)</f>
        <v>0.6102021150542899</v>
      </c>
      <c r="CZ14">
        <f>IF($AK$14&gt;0,$CU$14,0)</f>
        <v>0.29209912068777727</v>
      </c>
      <c r="DB14">
        <v>0.43729217661936381</v>
      </c>
      <c r="DC14">
        <v>0.73488771070810621</v>
      </c>
      <c r="DD14">
        <v>-0.38026502038805932</v>
      </c>
      <c r="DE14">
        <v>1.0315873318101132E-2</v>
      </c>
      <c r="DF14">
        <v>-0.89575862614210777</v>
      </c>
      <c r="DG14">
        <v>0.73186846897537028</v>
      </c>
      <c r="DH14">
        <v>1.0347669377859952</v>
      </c>
      <c r="DI14">
        <v>1.2107426284025706</v>
      </c>
      <c r="DJ14">
        <v>0.97686755219346622</v>
      </c>
      <c r="DK14">
        <v>0.76531491826118625</v>
      </c>
      <c r="DM14">
        <f>(1/4)*SUM($CW$14:$CZ$14)</f>
        <v>0.38938674661208789</v>
      </c>
      <c r="DO14">
        <v>-1.9346179917813251E-3</v>
      </c>
      <c r="DP14">
        <v>1.3677056464170483</v>
      </c>
      <c r="DQ14">
        <v>0.89830826605235881</v>
      </c>
      <c r="DR14">
        <v>0.55471474802791187</v>
      </c>
      <c r="DT14">
        <f>IF($S$14&gt;0,$DO$14,0)</f>
        <v>-1.9346179917813251E-3</v>
      </c>
      <c r="DU14">
        <f>IF($T$14&gt;0,$DP$14,0)</f>
        <v>1.3677056464170483</v>
      </c>
      <c r="DV14">
        <f>IF($U$14&gt;0,$DQ$14,0)</f>
        <v>0.89830826605235881</v>
      </c>
      <c r="DW14">
        <f>IF($V$14&gt;0,$DR$14,0)</f>
        <v>0.55471474802791187</v>
      </c>
      <c r="DY14">
        <v>0.16811994139821002</v>
      </c>
      <c r="DZ14">
        <v>0.20242004890883467</v>
      </c>
      <c r="EA14">
        <v>0.13748243459067383</v>
      </c>
      <c r="EB14">
        <v>0.26188228679118652</v>
      </c>
      <c r="EC14">
        <v>0.23973331270175927</v>
      </c>
      <c r="ED14">
        <v>0.17423273940673445</v>
      </c>
      <c r="EE14">
        <v>0.1647574521599082</v>
      </c>
      <c r="EF14">
        <v>0.21816100768694952</v>
      </c>
      <c r="EG14">
        <v>0.20998145629996531</v>
      </c>
      <c r="EH14">
        <v>0.28761067372369964</v>
      </c>
      <c r="EJ14">
        <f>(1/4)*SUM($DT$14:$DW$14)</f>
        <v>0.70469851062638433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1.4928270349275581</v>
      </c>
      <c r="O15">
        <v>2.06941793639335</v>
      </c>
      <c r="P15">
        <v>2.1134298842281245</v>
      </c>
      <c r="Q15">
        <v>2.1033959697781084</v>
      </c>
      <c r="S15">
        <f t="shared" si="8"/>
        <v>1.7171712362865346</v>
      </c>
      <c r="T15">
        <f t="shared" si="0"/>
        <v>2.2937621377523265</v>
      </c>
      <c r="U15">
        <f t="shared" si="0"/>
        <v>2.337774085587101</v>
      </c>
      <c r="V15">
        <f t="shared" si="0"/>
        <v>2.3277401711370849</v>
      </c>
      <c r="X15">
        <f t="shared" si="9"/>
        <v>1.7171712362865346</v>
      </c>
      <c r="Y15">
        <f t="shared" si="1"/>
        <v>2.2937621377523265</v>
      </c>
      <c r="Z15">
        <f t="shared" si="1"/>
        <v>2.337774085587101</v>
      </c>
      <c r="AA15">
        <f t="shared" si="1"/>
        <v>2.3277401711370849</v>
      </c>
      <c r="AC15">
        <v>11.800554731154541</v>
      </c>
      <c r="AD15">
        <v>14.648694397862053</v>
      </c>
      <c r="AE15">
        <v>14.13436242828244</v>
      </c>
      <c r="AF15">
        <v>15.902847807906012</v>
      </c>
      <c r="AH15">
        <f t="shared" si="10"/>
        <v>12.005808720457015</v>
      </c>
      <c r="AI15">
        <f t="shared" si="2"/>
        <v>14.853948387164527</v>
      </c>
      <c r="AJ15">
        <f t="shared" si="2"/>
        <v>14.339616417584914</v>
      </c>
      <c r="AK15">
        <f t="shared" si="2"/>
        <v>16.108101797208484</v>
      </c>
      <c r="AM15">
        <f t="shared" si="11"/>
        <v>12.005808720457015</v>
      </c>
      <c r="AN15">
        <f t="shared" si="3"/>
        <v>14.853948387164527</v>
      </c>
      <c r="AO15">
        <f t="shared" si="3"/>
        <v>14.339616417584914</v>
      </c>
      <c r="AP15">
        <f t="shared" si="3"/>
        <v>16.108101797208484</v>
      </c>
      <c r="AR15">
        <v>58.71266543619668</v>
      </c>
      <c r="AS15">
        <v>74.543249980623472</v>
      </c>
      <c r="AT15">
        <v>68.726561822575931</v>
      </c>
      <c r="AU15">
        <v>79.968426232453112</v>
      </c>
      <c r="AW15">
        <f t="shared" si="12"/>
        <v>58.715325268661253</v>
      </c>
      <c r="AX15">
        <f t="shared" si="4"/>
        <v>74.545909813088045</v>
      </c>
      <c r="AY15">
        <f t="shared" si="4"/>
        <v>68.729221655040504</v>
      </c>
      <c r="AZ15">
        <f t="shared" si="4"/>
        <v>79.971086064917685</v>
      </c>
      <c r="BB15">
        <f t="shared" si="13"/>
        <v>5.6594611965522903E-10</v>
      </c>
      <c r="BC15">
        <f t="shared" si="5"/>
        <v>1.0934053780092773E-12</v>
      </c>
      <c r="BD15">
        <f t="shared" si="5"/>
        <v>1.9912450127950677E-11</v>
      </c>
      <c r="BE15">
        <f t="shared" si="5"/>
        <v>2.3187624531586751E-13</v>
      </c>
      <c r="BG15">
        <f t="shared" si="14"/>
        <v>5.6066070075334215E-10</v>
      </c>
      <c r="BH15">
        <f t="shared" si="6"/>
        <v>1.0908130492862702E-12</v>
      </c>
      <c r="BI15">
        <f t="shared" si="6"/>
        <v>1.9857280301795173E-11</v>
      </c>
      <c r="BJ15">
        <f t="shared" si="6"/>
        <v>2.3147424440556876E-13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5.6066070075334215E-10</v>
      </c>
      <c r="BZ15">
        <f>$BH$15-$BM$15</f>
        <v>1.0908130492862702E-12</v>
      </c>
      <c r="CA15">
        <f>$BI$15-$BN$15</f>
        <v>1.9857280301795173E-11</v>
      </c>
      <c r="CB15">
        <f>$BJ$15-$BO$15</f>
        <v>2.3147424440556876E-13</v>
      </c>
      <c r="CD15">
        <v>-3.7134870967899674</v>
      </c>
      <c r="CE15">
        <v>5.3744252223396835E-2</v>
      </c>
      <c r="CF15">
        <v>-4.0270253028739997</v>
      </c>
      <c r="CG15">
        <v>4.2320739579525597E-6</v>
      </c>
      <c r="CH15">
        <v>11.271667606696056</v>
      </c>
      <c r="CI15">
        <v>5.911905564523858E-9</v>
      </c>
      <c r="CJ15">
        <v>2.2831883609325797E-16</v>
      </c>
      <c r="CK15">
        <v>-3.5849041043190941</v>
      </c>
      <c r="CL15">
        <v>1.7589656010931711E-9</v>
      </c>
      <c r="CM15">
        <v>4.0531877937595261E-7</v>
      </c>
      <c r="CO15">
        <f>(1/4)*SUM($BY$15:$CB$15)</f>
        <v>1.4546006708720727E-10</v>
      </c>
      <c r="CR15">
        <v>-6.9527095225844675E-3</v>
      </c>
      <c r="CS15">
        <v>0.24477364496058271</v>
      </c>
      <c r="CT15">
        <v>0.38658504242528025</v>
      </c>
      <c r="CU15">
        <v>0.59868412210028632</v>
      </c>
      <c r="CW15">
        <f>IF($AH$15&gt;0,$CR$15,0)</f>
        <v>-6.9527095225844675E-3</v>
      </c>
      <c r="CX15">
        <f>IF($AI$15&gt;0,$CS$15,0)</f>
        <v>0.24477364496058271</v>
      </c>
      <c r="CY15">
        <f>IF($AJ$15&gt;0,$CT$15,0)</f>
        <v>0.38658504242528025</v>
      </c>
      <c r="CZ15">
        <f>IF($AK$15&gt;0,$CU$15,0)</f>
        <v>0.59868412210028632</v>
      </c>
      <c r="DB15">
        <v>0.31685467155957137</v>
      </c>
      <c r="DC15">
        <v>0.54039893211266232</v>
      </c>
      <c r="DD15">
        <v>-0.28646885098635111</v>
      </c>
      <c r="DE15">
        <v>1.7375534497653611E-2</v>
      </c>
      <c r="DF15">
        <v>-0.64510603509445263</v>
      </c>
      <c r="DG15">
        <v>0.54457485006686313</v>
      </c>
      <c r="DH15">
        <v>0.75260352414697662</v>
      </c>
      <c r="DI15">
        <v>0.90235351810795672</v>
      </c>
      <c r="DJ15">
        <v>0.71171077530399096</v>
      </c>
      <c r="DK15">
        <v>0.58130413551274351</v>
      </c>
      <c r="DM15">
        <f>(1/4)*SUM($CW$15:$CZ$15)</f>
        <v>0.30577252499089119</v>
      </c>
      <c r="DO15">
        <v>-4.5702320597167719E-3</v>
      </c>
      <c r="DP15">
        <v>1.0405413783372517</v>
      </c>
      <c r="DQ15">
        <v>1.3177751258920722</v>
      </c>
      <c r="DR15">
        <v>1.1988888887719664</v>
      </c>
      <c r="DT15">
        <f>IF($S$15&gt;0,$DO$15,0)</f>
        <v>-4.5702320597167719E-3</v>
      </c>
      <c r="DU15">
        <f>IF($T$15&gt;0,$DP$15,0)</f>
        <v>1.0405413783372517</v>
      </c>
      <c r="DV15">
        <f>IF($U$15&gt;0,$DQ$15,0)</f>
        <v>1.3177751258920722</v>
      </c>
      <c r="DW15">
        <f>IF($V$15&gt;0,$DR$15,0)</f>
        <v>1.1988888887719664</v>
      </c>
      <c r="DY15">
        <v>0.27447665689907152</v>
      </c>
      <c r="DZ15">
        <v>0.40998326791664941</v>
      </c>
      <c r="EA15">
        <v>0.27222254688557379</v>
      </c>
      <c r="EB15">
        <v>0.45283603320267041</v>
      </c>
      <c r="EC15">
        <v>0.42984321198309544</v>
      </c>
      <c r="ED15">
        <v>0.25823972501317149</v>
      </c>
      <c r="EE15">
        <v>0.28110063531149243</v>
      </c>
      <c r="EF15">
        <v>0.36273065434356994</v>
      </c>
      <c r="EG15">
        <v>0.43287763262173196</v>
      </c>
      <c r="EH15">
        <v>0.51794836241749775</v>
      </c>
      <c r="EJ15">
        <f>(1/4)*SUM($DT$15:$DW$15)</f>
        <v>0.88815879023539335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2.2054644080950285</v>
      </c>
      <c r="O16">
        <v>2.9936833665645946</v>
      </c>
      <c r="P16">
        <v>2.3321472649690747</v>
      </c>
      <c r="Q16">
        <v>2.8556341163035124</v>
      </c>
      <c r="S16">
        <f t="shared" si="8"/>
        <v>2.8527253403039996</v>
      </c>
      <c r="T16">
        <f t="shared" si="0"/>
        <v>3.6409442987735652</v>
      </c>
      <c r="U16">
        <f t="shared" si="0"/>
        <v>2.9794081971780457</v>
      </c>
      <c r="V16">
        <f t="shared" si="0"/>
        <v>3.5028950485124835</v>
      </c>
      <c r="X16">
        <f t="shared" si="9"/>
        <v>2.8527253403039996</v>
      </c>
      <c r="Y16">
        <f t="shared" si="1"/>
        <v>3.6409442987735652</v>
      </c>
      <c r="Z16">
        <f t="shared" si="1"/>
        <v>2.9794081971780457</v>
      </c>
      <c r="AA16">
        <f t="shared" si="1"/>
        <v>3.5028950485124835</v>
      </c>
      <c r="AC16">
        <v>8.6290815756072892</v>
      </c>
      <c r="AD16">
        <v>11.134394655784151</v>
      </c>
      <c r="AE16">
        <v>9.8143180011960638</v>
      </c>
      <c r="AF16">
        <v>11.817374100959563</v>
      </c>
      <c r="AH16">
        <f t="shared" si="10"/>
        <v>9.1181789608778576</v>
      </c>
      <c r="AI16">
        <f t="shared" si="2"/>
        <v>11.623492041054719</v>
      </c>
      <c r="AJ16">
        <f t="shared" si="2"/>
        <v>10.303415386466632</v>
      </c>
      <c r="AK16">
        <f t="shared" si="2"/>
        <v>12.306471486230132</v>
      </c>
      <c r="AM16">
        <f t="shared" si="11"/>
        <v>9.1181789608778576</v>
      </c>
      <c r="AN16">
        <f t="shared" si="3"/>
        <v>11.623492041054719</v>
      </c>
      <c r="AO16">
        <f t="shared" si="3"/>
        <v>10.303415386466632</v>
      </c>
      <c r="AP16">
        <f t="shared" si="3"/>
        <v>12.306471486230132</v>
      </c>
      <c r="AR16">
        <v>63.53873427976356</v>
      </c>
      <c r="AS16">
        <v>80.430553651386774</v>
      </c>
      <c r="AT16">
        <v>73.58876553129619</v>
      </c>
      <c r="AU16">
        <v>85.990670761143889</v>
      </c>
      <c r="AW16">
        <f t="shared" si="12"/>
        <v>64.148233767373924</v>
      </c>
      <c r="AX16">
        <f t="shared" si="4"/>
        <v>81.040053138997138</v>
      </c>
      <c r="AY16">
        <f t="shared" si="4"/>
        <v>74.198265018906554</v>
      </c>
      <c r="AZ16">
        <f t="shared" si="4"/>
        <v>86.600170248754253</v>
      </c>
      <c r="BB16">
        <f t="shared" si="13"/>
        <v>1.2949627269494574E-7</v>
      </c>
      <c r="BC16">
        <f t="shared" si="5"/>
        <v>7.2302250721596697E-10</v>
      </c>
      <c r="BD16">
        <f t="shared" si="5"/>
        <v>4.7238930367272862E-9</v>
      </c>
      <c r="BE16">
        <f t="shared" si="5"/>
        <v>1.7548133936290849E-10</v>
      </c>
      <c r="BG16">
        <f t="shared" si="14"/>
        <v>1.2828689600049518E-7</v>
      </c>
      <c r="BH16">
        <f t="shared" si="6"/>
        <v>7.2130831040430591E-10</v>
      </c>
      <c r="BI16">
        <f t="shared" si="6"/>
        <v>4.710804925724431E-9</v>
      </c>
      <c r="BJ16">
        <f t="shared" si="6"/>
        <v>1.7517710958694225E-10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1.2828689600049518E-7</v>
      </c>
      <c r="BZ16">
        <f>$BH$16-$BM$16</f>
        <v>7.2130831040430591E-10</v>
      </c>
      <c r="CA16">
        <f>$BI$16-$BN$16</f>
        <v>4.710804925724431E-9</v>
      </c>
      <c r="CB16">
        <f>$BJ$16-$BO$16</f>
        <v>1.7517710958694225E-10</v>
      </c>
      <c r="CD16">
        <v>-2.9058730102627961</v>
      </c>
      <c r="CE16">
        <v>4.0645304126988059E-2</v>
      </c>
      <c r="CF16">
        <v>-3.0766177605451506</v>
      </c>
      <c r="CG16">
        <v>3.2036026598452446E-6</v>
      </c>
      <c r="CH16">
        <v>8.5176957966200835</v>
      </c>
      <c r="CI16">
        <v>4.4782271882329175E-9</v>
      </c>
      <c r="CJ16">
        <v>1.7338896573406059E-16</v>
      </c>
      <c r="CK16">
        <v>-2.5758538465581418</v>
      </c>
      <c r="CL16">
        <v>1.3330825252950724E-9</v>
      </c>
      <c r="CM16">
        <v>3.0720504738292394E-7</v>
      </c>
      <c r="CO16">
        <f>(1/4)*SUM($BY$16:$CB$16)</f>
        <v>3.3473546586552714E-8</v>
      </c>
      <c r="CR16">
        <v>-4.5500855797656536E-4</v>
      </c>
      <c r="CS16">
        <v>0.55607099441500718</v>
      </c>
      <c r="CT16">
        <v>0.48603792431515269</v>
      </c>
      <c r="CU16">
        <v>-3.6835549075503932E-2</v>
      </c>
      <c r="CW16">
        <f>IF($AH$16&gt;0,$CR$16,0)</f>
        <v>-4.5500855797656536E-4</v>
      </c>
      <c r="CX16">
        <f>IF($AI$16&gt;0,$CS$16,0)</f>
        <v>0.55607099441500718</v>
      </c>
      <c r="CY16">
        <f>IF($AJ$16&gt;0,$CT$16,0)</f>
        <v>0.48603792431515269</v>
      </c>
      <c r="CZ16">
        <f>IF($AK$16&gt;0,$CU$16,0)</f>
        <v>-3.6835549075503932E-2</v>
      </c>
      <c r="DB16">
        <v>0.48053026100212376</v>
      </c>
      <c r="DC16">
        <v>0.84488664902912958</v>
      </c>
      <c r="DD16">
        <v>-0.36319634955454277</v>
      </c>
      <c r="DE16">
        <v>8.3125240829900748E-2</v>
      </c>
      <c r="DF16">
        <v>-1.0084903575642814</v>
      </c>
      <c r="DG16">
        <v>0.77060047304216017</v>
      </c>
      <c r="DH16">
        <v>1.0529224621675615</v>
      </c>
      <c r="DI16">
        <v>1.306733554508932</v>
      </c>
      <c r="DJ16">
        <v>1.0300738319267118</v>
      </c>
      <c r="DK16">
        <v>0.83559995394085496</v>
      </c>
      <c r="DM16">
        <f>(1/4)*SUM($CW$16:$CZ$16)</f>
        <v>0.25120459027416986</v>
      </c>
      <c r="DO16">
        <v>-3.5885113522594238E-3</v>
      </c>
      <c r="DP16">
        <v>1.7907488210545828</v>
      </c>
      <c r="DQ16">
        <v>0.8241094058442241</v>
      </c>
      <c r="DR16">
        <v>1.0131048269651297</v>
      </c>
      <c r="DT16">
        <f>IF($S$16&gt;0,$DO$16,0)</f>
        <v>-3.5885113522594238E-3</v>
      </c>
      <c r="DU16">
        <f>IF($T$16&gt;0,$DP$16,0)</f>
        <v>1.7907488210545828</v>
      </c>
      <c r="DV16">
        <f>IF($U$16&gt;0,$DQ$16,0)</f>
        <v>0.8241094058442241</v>
      </c>
      <c r="DW16">
        <f>IF($V$16&gt;0,$DR$16,0)</f>
        <v>1.0131048269651297</v>
      </c>
      <c r="DY16">
        <v>0.37197911531531491</v>
      </c>
      <c r="DZ16">
        <v>0.50268485995341838</v>
      </c>
      <c r="EA16">
        <v>0.36448427510421355</v>
      </c>
      <c r="EB16">
        <v>0.53924258155234228</v>
      </c>
      <c r="EC16">
        <v>0.55137774815914109</v>
      </c>
      <c r="ED16">
        <v>0.35111102987855014</v>
      </c>
      <c r="EE16">
        <v>0.37642522397784001</v>
      </c>
      <c r="EF16">
        <v>0.44398182577050094</v>
      </c>
      <c r="EG16">
        <v>0.57147507369801942</v>
      </c>
      <c r="EH16">
        <v>0.59922919174152534</v>
      </c>
      <c r="EJ16">
        <f>(1/4)*SUM($DT$16:$DW$16)</f>
        <v>0.90609363562791922</v>
      </c>
      <c r="EN16">
        <f>Sheet38!FL16</f>
        <v>0.62619632760046551</v>
      </c>
      <c r="EO16">
        <f>Sheet38!FM16</f>
        <v>0.14006477550569946</v>
      </c>
      <c r="EP16">
        <f>Sheet38!FN16</f>
        <v>0.45539630425681815</v>
      </c>
      <c r="EQ16">
        <f>Sheet38!FO16</f>
        <v>0.15718932506468591</v>
      </c>
      <c r="ER16">
        <f>Sheet38!FP16</f>
        <v>0.43223665180457005</v>
      </c>
      <c r="ES16">
        <f>Sheet38!FQ16</f>
        <v>0.5103731075417155</v>
      </c>
      <c r="ET16">
        <f>Sheet38!FR16</f>
        <v>0.75241664405502351</v>
      </c>
      <c r="EU16">
        <f>Sheet38!FS16</f>
        <v>0.95185115672203036</v>
      </c>
      <c r="EV16">
        <f>Sheet38!FT16</f>
        <v>0.38128873622572623</v>
      </c>
      <c r="EW16">
        <f>Sheet38!FU16</f>
        <v>0.3899635365861473</v>
      </c>
      <c r="EZ16">
        <f t="array" ref="EZ16:FI25">(1/4)*(MMULT($C$7:$F$16,$DT$23:$EC$26))</f>
        <v>0.20273656576082877</v>
      </c>
      <c r="FA16">
        <v>0.29620728346630687</v>
      </c>
      <c r="FB16">
        <v>0.22999913602316363</v>
      </c>
      <c r="FC16">
        <v>0.26408961252291074</v>
      </c>
      <c r="FD16">
        <v>0.30743984763819598</v>
      </c>
      <c r="FE16">
        <v>0.17308107477952325</v>
      </c>
      <c r="FF16">
        <v>0.21017777742826843</v>
      </c>
      <c r="FG16">
        <v>0.21567231157950201</v>
      </c>
      <c r="FH16">
        <v>0.36580108276925399</v>
      </c>
      <c r="FI16">
        <v>0.29491472527690593</v>
      </c>
      <c r="FL16">
        <f>EN16-($EU$10*EZ16)</f>
        <v>0.62600161940270882</v>
      </c>
      <c r="FM16">
        <f t="shared" ref="FM16:FU25" si="17">EO16-($EU$10*FA16)</f>
        <v>0.13978029803065842</v>
      </c>
      <c r="FN16">
        <f t="shared" si="17"/>
        <v>0.45517541308658149</v>
      </c>
      <c r="FO16">
        <f t="shared" si="17"/>
        <v>0.15693569340081892</v>
      </c>
      <c r="FP16">
        <f t="shared" si="17"/>
        <v>0.43194138657489833</v>
      </c>
      <c r="FQ16">
        <f t="shared" si="17"/>
        <v>0.51020688047749729</v>
      </c>
      <c r="FR16">
        <f t="shared" si="17"/>
        <v>0.75221478931758134</v>
      </c>
      <c r="FS16">
        <f t="shared" si="17"/>
        <v>0.95164402503398937</v>
      </c>
      <c r="FT16">
        <f t="shared" si="17"/>
        <v>0.38093742086583465</v>
      </c>
      <c r="FU16">
        <f t="shared" si="17"/>
        <v>0.38968030048399138</v>
      </c>
    </row>
    <row r="17" spans="1:177">
      <c r="A17">
        <v>16</v>
      </c>
      <c r="BQ17">
        <f>SUM(BQ7:BQ16)</f>
        <v>9.3829676573516912E-3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23.276872046729554</v>
      </c>
      <c r="EN17">
        <f>Sheet38!FL17</f>
        <v>0.24191866892371233</v>
      </c>
      <c r="EO17">
        <f>Sheet38!FM17</f>
        <v>0.91093175811571658</v>
      </c>
      <c r="EP17">
        <f>Sheet38!FN17</f>
        <v>0.61809925037034008</v>
      </c>
      <c r="EQ17">
        <f>Sheet38!FO17</f>
        <v>0.12236928570351874</v>
      </c>
      <c r="ER17">
        <f>Sheet38!FP17</f>
        <v>0.84726115773991262</v>
      </c>
      <c r="ES17">
        <f>Sheet38!FQ17</f>
        <v>0.57020615816568665</v>
      </c>
      <c r="ET17">
        <f>Sheet38!FR17</f>
        <v>3.7918186029851218E-2</v>
      </c>
      <c r="EU17">
        <f>Sheet38!FS17</f>
        <v>0.44353319862598684</v>
      </c>
      <c r="EV17">
        <f>Sheet38!FT17</f>
        <v>0.88422276222750928</v>
      </c>
      <c r="EW17">
        <f>Sheet38!FU17</f>
        <v>0.23272324075382797</v>
      </c>
      <c r="EZ17">
        <v>0.28236919354681511</v>
      </c>
      <c r="FA17">
        <v>0.40356405423222241</v>
      </c>
      <c r="FB17">
        <v>0.26902002900121114</v>
      </c>
      <c r="FC17">
        <v>0.45918150535336871</v>
      </c>
      <c r="FD17">
        <v>0.43359815716972105</v>
      </c>
      <c r="FE17">
        <v>0.27196109385937878</v>
      </c>
      <c r="FF17">
        <v>0.28714029364072052</v>
      </c>
      <c r="FG17">
        <v>0.37149671437952547</v>
      </c>
      <c r="FH17">
        <v>0.42486706227607685</v>
      </c>
      <c r="FI17">
        <v>0.52077648513159291</v>
      </c>
      <c r="FL17">
        <f t="shared" ref="FL17:FL25" si="19">EN17-($EU$10*EZ17)</f>
        <v>0.24164748155022997</v>
      </c>
      <c r="FM17">
        <f t="shared" si="17"/>
        <v>0.91054417519803199</v>
      </c>
      <c r="FN17">
        <f t="shared" si="17"/>
        <v>0.6178408835344873</v>
      </c>
      <c r="FO17">
        <f t="shared" si="17"/>
        <v>0.12192828778577736</v>
      </c>
      <c r="FP17">
        <f t="shared" si="17"/>
        <v>0.84684473006976679</v>
      </c>
      <c r="FQ17">
        <f t="shared" si="17"/>
        <v>0.56994496673114414</v>
      </c>
      <c r="FR17">
        <f t="shared" si="17"/>
        <v>3.7642416491838672E-2</v>
      </c>
      <c r="FS17">
        <f t="shared" si="17"/>
        <v>0.44317641318149675</v>
      </c>
      <c r="FT17">
        <f t="shared" si="17"/>
        <v>0.88381471990089933</v>
      </c>
      <c r="FU17">
        <f t="shared" si="17"/>
        <v>0.2322230870175076</v>
      </c>
    </row>
    <row r="18" spans="1:177">
      <c r="A18">
        <v>17</v>
      </c>
      <c r="EN18">
        <f>Sheet38!FL18</f>
        <v>5.4932275217485095E-2</v>
      </c>
      <c r="EO18">
        <f>Sheet38!FM18</f>
        <v>0.55160584674844448</v>
      </c>
      <c r="EP18">
        <f>Sheet38!FN18</f>
        <v>2.7010410659464849E-2</v>
      </c>
      <c r="EQ18">
        <f>Sheet38!FO18</f>
        <v>9.7328923236459346E-3</v>
      </c>
      <c r="ER18">
        <f>Sheet38!FP18</f>
        <v>0.37231983931284768</v>
      </c>
      <c r="ES18">
        <f>Sheet38!FQ18</f>
        <v>0.79095025640050076</v>
      </c>
      <c r="ET18">
        <f>Sheet38!FR18</f>
        <v>0.49199943379225314</v>
      </c>
      <c r="EU18">
        <f>Sheet38!FS18</f>
        <v>0.8670089428234391</v>
      </c>
      <c r="EV18">
        <f>Sheet38!FT18</f>
        <v>0.72136719897216106</v>
      </c>
      <c r="EW18">
        <f>Sheet38!FU18</f>
        <v>0.66310276794644463</v>
      </c>
      <c r="EZ18">
        <v>0.40116187046792606</v>
      </c>
      <c r="FA18">
        <v>0.39946299280053071</v>
      </c>
      <c r="FB18">
        <v>0.3176742924213562</v>
      </c>
      <c r="FC18">
        <v>0.51761331373320008</v>
      </c>
      <c r="FD18">
        <v>0.52302932722035134</v>
      </c>
      <c r="FE18">
        <v>0.41886865949743768</v>
      </c>
      <c r="FF18">
        <v>0.38340577034886586</v>
      </c>
      <c r="FG18">
        <v>0.45166295833712766</v>
      </c>
      <c r="FH18">
        <v>0.47066753876323264</v>
      </c>
      <c r="FI18">
        <v>0.53640644449146313</v>
      </c>
      <c r="FL18">
        <f t="shared" si="19"/>
        <v>5.4546999357087698E-2</v>
      </c>
      <c r="FM18">
        <f t="shared" si="17"/>
        <v>0.55122220249015885</v>
      </c>
      <c r="FN18">
        <f t="shared" si="17"/>
        <v>2.670531626902338E-2</v>
      </c>
      <c r="FO18">
        <f t="shared" si="17"/>
        <v>9.2357764971365691E-3</v>
      </c>
      <c r="FP18">
        <f t="shared" si="17"/>
        <v>0.37181752194698525</v>
      </c>
      <c r="FQ18">
        <f t="shared" si="17"/>
        <v>0.79054797493991946</v>
      </c>
      <c r="FR18">
        <f t="shared" si="17"/>
        <v>0.49163121089041006</v>
      </c>
      <c r="FS18">
        <f t="shared" si="17"/>
        <v>0.86657516571825211</v>
      </c>
      <c r="FT18">
        <f t="shared" si="17"/>
        <v>0.7209151698679328</v>
      </c>
      <c r="FU18">
        <f t="shared" si="17"/>
        <v>0.66258760319715504</v>
      </c>
    </row>
    <row r="19" spans="1:177">
      <c r="A19">
        <v>18</v>
      </c>
      <c r="BN19" t="s">
        <v>35</v>
      </c>
      <c r="BO19">
        <f>BS21+BS34+BS47</f>
        <v>5.151175501457156E-4</v>
      </c>
      <c r="EN19">
        <f>Sheet38!FL19</f>
        <v>0.99091337781063327</v>
      </c>
      <c r="EO19">
        <f>Sheet38!FM19</f>
        <v>0.96625258701467698</v>
      </c>
      <c r="EP19">
        <f>Sheet38!FN19</f>
        <v>0.88207277120161343</v>
      </c>
      <c r="EQ19">
        <f>Sheet38!FO19</f>
        <v>0.92201242991151366</v>
      </c>
      <c r="ER19">
        <f>Sheet38!FP19</f>
        <v>0.35477332760524199</v>
      </c>
      <c r="ES19">
        <f>Sheet38!FQ19</f>
        <v>0.81124177845830914</v>
      </c>
      <c r="ET19">
        <f>Sheet38!FR19</f>
        <v>0.64996016648768107</v>
      </c>
      <c r="EU19">
        <f>Sheet38!FS19</f>
        <v>0.79099759787010115</v>
      </c>
      <c r="EV19">
        <f>Sheet38!FT19</f>
        <v>0.80774081226605576</v>
      </c>
      <c r="EW19">
        <f>Sheet38!FU19</f>
        <v>0.61236534985672342</v>
      </c>
      <c r="EZ19">
        <v>0.318958944734891</v>
      </c>
      <c r="FA19">
        <v>0.3555089935950595</v>
      </c>
      <c r="FB19">
        <v>0.3176881095517517</v>
      </c>
      <c r="FC19">
        <v>0.33452813665319292</v>
      </c>
      <c r="FD19">
        <v>0.4255654555404853</v>
      </c>
      <c r="FE19">
        <v>0.29526930746693753</v>
      </c>
      <c r="FF19">
        <v>0.31602255433316684</v>
      </c>
      <c r="FG19">
        <v>0.29536027544102206</v>
      </c>
      <c r="FH19">
        <v>0.48642611406656011</v>
      </c>
      <c r="FI19">
        <v>0.34058255560469936</v>
      </c>
      <c r="FL19">
        <f t="shared" si="19"/>
        <v>0.99060704964010993</v>
      </c>
      <c r="FM19">
        <f t="shared" si="17"/>
        <v>0.96591115617722834</v>
      </c>
      <c r="FN19">
        <f t="shared" si="17"/>
        <v>0.88176766354119995</v>
      </c>
      <c r="FO19">
        <f t="shared" si="17"/>
        <v>0.9216911490890719</v>
      </c>
      <c r="FP19">
        <f t="shared" si="17"/>
        <v>0.3543646145417409</v>
      </c>
      <c r="FQ19">
        <f t="shared" si="17"/>
        <v>0.81095820181541789</v>
      </c>
      <c r="FR19">
        <f t="shared" si="17"/>
        <v>0.64965665842649944</v>
      </c>
      <c r="FS19">
        <f t="shared" si="17"/>
        <v>0.79071393386156763</v>
      </c>
      <c r="FT19">
        <f t="shared" si="17"/>
        <v>0.80727364862610629</v>
      </c>
      <c r="FU19">
        <f t="shared" si="17"/>
        <v>0.61203825437032067</v>
      </c>
    </row>
    <row r="20" spans="1:177">
      <c r="A20">
        <v>19</v>
      </c>
      <c r="AV20" t="s">
        <v>67</v>
      </c>
      <c r="AW20">
        <f>MAX(AW7:AW16)</f>
        <v>80.007847505873372</v>
      </c>
      <c r="AX20">
        <f>MAX(AX7:AX16)</f>
        <v>102.08763390293892</v>
      </c>
      <c r="AY20">
        <f>MAX(AY7:AY16)</f>
        <v>93.368897600295938</v>
      </c>
      <c r="AZ20">
        <f>MAX(AZ7:AZ16)</f>
        <v>109.06365865584662</v>
      </c>
      <c r="BB20">
        <f>SUM(BB7:BB16)</f>
        <v>1.0094271257014893</v>
      </c>
      <c r="BC20">
        <f t="shared" ref="BC20:BE20" si="20">SUM(BC7:BC16)</f>
        <v>1.0023765105530258</v>
      </c>
      <c r="BD20">
        <f t="shared" si="20"/>
        <v>1.0027783173383777</v>
      </c>
      <c r="BE20">
        <f t="shared" si="20"/>
        <v>1.0017366982289158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Sheet38!FL20</f>
        <v>0.62910058174406958</v>
      </c>
      <c r="EO20">
        <f>Sheet38!FM20</f>
        <v>0.28921819191673337</v>
      </c>
      <c r="EP20">
        <f>Sheet38!FN20</f>
        <v>0.77656759082226845</v>
      </c>
      <c r="EQ20">
        <f>Sheet38!FO20</f>
        <v>0.66006030847682784</v>
      </c>
      <c r="ER20">
        <f>Sheet38!FP20</f>
        <v>0.49712945809964193</v>
      </c>
      <c r="ES20">
        <f>Sheet38!FQ20</f>
        <v>0.45613084065105353</v>
      </c>
      <c r="ET20">
        <f>Sheet38!FR20</f>
        <v>0.32705707642416382</v>
      </c>
      <c r="EU20">
        <f>Sheet38!FS20</f>
        <v>0.54389738830204848</v>
      </c>
      <c r="EV20">
        <f>Sheet38!FT20</f>
        <v>0.38429929483228853</v>
      </c>
      <c r="EW20">
        <f>Sheet38!FU20</f>
        <v>0.10025772294776375</v>
      </c>
      <c r="EZ20">
        <v>0.41011603639758576</v>
      </c>
      <c r="FA20">
        <v>0.52599363149865386</v>
      </c>
      <c r="FB20">
        <v>0.38881438668537449</v>
      </c>
      <c r="FC20">
        <v>0.57790562363641718</v>
      </c>
      <c r="FD20">
        <v>0.59335726989718496</v>
      </c>
      <c r="FE20">
        <v>0.39394448009138</v>
      </c>
      <c r="FF20">
        <v>0.41080398241795457</v>
      </c>
      <c r="FG20">
        <v>0.48115189546836645</v>
      </c>
      <c r="FH20">
        <v>0.60432954182997201</v>
      </c>
      <c r="FI20">
        <v>0.63407357239588991</v>
      </c>
      <c r="FL20">
        <f t="shared" si="19"/>
        <v>0.6287067063027133</v>
      </c>
      <c r="FM20">
        <f t="shared" si="17"/>
        <v>0.28871302763304207</v>
      </c>
      <c r="FN20">
        <f t="shared" si="17"/>
        <v>0.77619417348529585</v>
      </c>
      <c r="FO20">
        <f t="shared" si="17"/>
        <v>0.65950528791588747</v>
      </c>
      <c r="FP20">
        <f t="shared" si="17"/>
        <v>0.4965595977776327</v>
      </c>
      <c r="FQ20">
        <f t="shared" si="17"/>
        <v>0.45575249637237375</v>
      </c>
      <c r="FR20">
        <f t="shared" si="17"/>
        <v>0.32666254027944963</v>
      </c>
      <c r="FS20">
        <f t="shared" si="17"/>
        <v>0.5434352900216407</v>
      </c>
      <c r="FT20">
        <f t="shared" si="17"/>
        <v>0.38371889674031501</v>
      </c>
      <c r="FU20">
        <f t="shared" si="17"/>
        <v>9.9648758688834743E-2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9.3376215447750731E-3</v>
      </c>
      <c r="BH21">
        <f t="shared" si="22"/>
        <v>2.3708605140186994E-3</v>
      </c>
      <c r="BI21">
        <f t="shared" si="22"/>
        <v>2.7705320028077259E-3</v>
      </c>
      <c r="BJ21">
        <f t="shared" si="22"/>
        <v>1.7336806765482955E-3</v>
      </c>
      <c r="BL21">
        <v>1.0000000000000001E-5</v>
      </c>
      <c r="BS21">
        <f>SUM(BM23:BV32)</f>
        <v>1.8402668559947214E-4</v>
      </c>
      <c r="EN21">
        <f>Sheet38!FL21</f>
        <v>0.9440916200613434</v>
      </c>
      <c r="EO21">
        <f>Sheet38!FM21</f>
        <v>0.50593169401346738</v>
      </c>
      <c r="EP21">
        <f>Sheet38!FN21</f>
        <v>0.45377376397430347</v>
      </c>
      <c r="EQ21">
        <f>Sheet38!FO21</f>
        <v>0.75183194355400773</v>
      </c>
      <c r="ER21">
        <f>Sheet38!FP21</f>
        <v>0.46110314872758063</v>
      </c>
      <c r="ES21">
        <f>Sheet38!FQ21</f>
        <v>0.95752530747619868</v>
      </c>
      <c r="ET21">
        <f>Sheet38!FR21</f>
        <v>0.35231569683931208</v>
      </c>
      <c r="EU21">
        <f>Sheet38!FS21</f>
        <v>0.86256615160390726</v>
      </c>
      <c r="EV21">
        <f>Sheet38!FT21</f>
        <v>0.13845017440983975</v>
      </c>
      <c r="EW21">
        <f>Sheet38!FU21</f>
        <v>0.98714879195140381</v>
      </c>
      <c r="EZ21">
        <v>0.21901709206683229</v>
      </c>
      <c r="FA21">
        <v>0.30774782521962607</v>
      </c>
      <c r="FB21">
        <v>0.20012889716956989</v>
      </c>
      <c r="FC21">
        <v>0.365730822130025</v>
      </c>
      <c r="FD21">
        <v>0.3348656893072578</v>
      </c>
      <c r="FE21">
        <v>0.2158948655970942</v>
      </c>
      <c r="FF21">
        <v>0.22125774675465365</v>
      </c>
      <c r="FG21">
        <v>0.29617751171566403</v>
      </c>
      <c r="FH21">
        <v>0.31480384445736315</v>
      </c>
      <c r="FI21">
        <v>0.41449103947313515</v>
      </c>
      <c r="FL21">
        <f t="shared" si="19"/>
        <v>0.94388127604612237</v>
      </c>
      <c r="FM21">
        <f t="shared" si="17"/>
        <v>0.5056361330021264</v>
      </c>
      <c r="FN21">
        <f t="shared" si="17"/>
        <v>0.45358156018146184</v>
      </c>
      <c r="FO21">
        <f t="shared" si="17"/>
        <v>0.75148069567243403</v>
      </c>
      <c r="FP21">
        <f t="shared" si="17"/>
        <v>0.46078154371956992</v>
      </c>
      <c r="FQ21">
        <f t="shared" si="17"/>
        <v>0.95731796204727926</v>
      </c>
      <c r="FR21">
        <f t="shared" si="17"/>
        <v>0.35210320089932889</v>
      </c>
      <c r="FS21">
        <f t="shared" si="17"/>
        <v>0.8622817027216555</v>
      </c>
      <c r="FT21">
        <f t="shared" si="17"/>
        <v>0.13814783679762291</v>
      </c>
      <c r="FU21">
        <f t="shared" si="17"/>
        <v>0.98675071475709386</v>
      </c>
    </row>
    <row r="22" spans="1:177">
      <c r="A22">
        <v>21</v>
      </c>
      <c r="BG22">
        <f t="shared" si="22"/>
        <v>4.6494415771574232E-8</v>
      </c>
      <c r="BH22">
        <f t="shared" si="22"/>
        <v>2.96533886955444E-10</v>
      </c>
      <c r="BI22">
        <f t="shared" si="22"/>
        <v>1.523855462055312E-9</v>
      </c>
      <c r="BJ22">
        <f t="shared" si="22"/>
        <v>7.7800594239809042E-11</v>
      </c>
      <c r="EN22">
        <f>Sheet38!FL22</f>
        <v>0.23627317464275979</v>
      </c>
      <c r="EO22">
        <f>Sheet38!FM22</f>
        <v>0.55551647467979626</v>
      </c>
      <c r="EP22">
        <f>Sheet38!FN22</f>
        <v>0.99142232155027132</v>
      </c>
      <c r="EQ22">
        <f>Sheet38!FO22</f>
        <v>0.33576812027602976</v>
      </c>
      <c r="ER22">
        <f>Sheet38!FP22</f>
        <v>3.6767073184584283E-4</v>
      </c>
      <c r="ES22">
        <f>Sheet38!FQ22</f>
        <v>5.7672067835665253E-2</v>
      </c>
      <c r="ET22">
        <f>Sheet38!FR22</f>
        <v>0.63140947631618738</v>
      </c>
      <c r="EU22">
        <f>Sheet38!FS22</f>
        <v>0.73055080149820162</v>
      </c>
      <c r="EV22">
        <f>Sheet38!FT22</f>
        <v>0.20604164865246885</v>
      </c>
      <c r="EW22">
        <f>Sheet38!FU22</f>
        <v>0.60366917905300876</v>
      </c>
      <c r="EZ22">
        <v>0.31430824160216597</v>
      </c>
      <c r="FA22">
        <v>0.34354672033657024</v>
      </c>
      <c r="FB22">
        <v>0.29957239370336652</v>
      </c>
      <c r="FC22">
        <v>0.34725384117515395</v>
      </c>
      <c r="FD22">
        <v>0.4180043774782245</v>
      </c>
      <c r="FE22">
        <v>0.29882507271885089</v>
      </c>
      <c r="FF22">
        <v>0.3092074580963689</v>
      </c>
      <c r="FG22">
        <v>0.30534860333586433</v>
      </c>
      <c r="FH22">
        <v>0.45626899388883657</v>
      </c>
      <c r="FI22">
        <v>0.35566870045775306</v>
      </c>
      <c r="FL22">
        <f t="shared" si="19"/>
        <v>0.23597131300752508</v>
      </c>
      <c r="FM22">
        <f t="shared" si="17"/>
        <v>0.55518653240958504</v>
      </c>
      <c r="FN22">
        <f t="shared" si="17"/>
        <v>0.99113461222335864</v>
      </c>
      <c r="FO22">
        <f t="shared" si="17"/>
        <v>0.33543461768696514</v>
      </c>
      <c r="FP22">
        <f t="shared" si="17"/>
        <v>-3.3780672284243918E-5</v>
      </c>
      <c r="FQ22">
        <f t="shared" si="17"/>
        <v>5.7385076235826067E-2</v>
      </c>
      <c r="FR22">
        <f t="shared" si="17"/>
        <v>0.63111251347343167</v>
      </c>
      <c r="FS22">
        <f t="shared" si="17"/>
        <v>0.73025754469955784</v>
      </c>
      <c r="FT22">
        <f t="shared" si="17"/>
        <v>0.20560344791073801</v>
      </c>
      <c r="FU22">
        <f t="shared" si="17"/>
        <v>0.60332759483308918</v>
      </c>
    </row>
    <row r="23" spans="1:177">
      <c r="A23">
        <v>22</v>
      </c>
      <c r="B23">
        <f t="array" ref="B23:K32">TRANSPOSE(EN16:EW25)</f>
        <v>0.62619632760046551</v>
      </c>
      <c r="C23">
        <v>0.24191866892371233</v>
      </c>
      <c r="D23">
        <v>5.4932275217485095E-2</v>
      </c>
      <c r="E23">
        <v>0.99091337781063327</v>
      </c>
      <c r="F23">
        <v>0.62910058174406958</v>
      </c>
      <c r="G23">
        <v>0.9440916200613434</v>
      </c>
      <c r="H23">
        <v>0.23627317464275979</v>
      </c>
      <c r="I23">
        <v>0.67283669076101171</v>
      </c>
      <c r="J23">
        <v>0.96673496974247286</v>
      </c>
      <c r="K23">
        <v>0.99681255036631577</v>
      </c>
      <c r="M23">
        <f t="array" ref="M23:M32">TRANSPOSE(EN12:EW12)</f>
        <v>0.79175460172837275</v>
      </c>
      <c r="S23">
        <f>EN16</f>
        <v>0.62619632760046551</v>
      </c>
      <c r="T23">
        <f t="shared" ref="T23:AB32" si="23">EO16</f>
        <v>0.14006477550569946</v>
      </c>
      <c r="U23">
        <f t="shared" si="23"/>
        <v>0.45539630425681815</v>
      </c>
      <c r="V23">
        <f t="shared" si="23"/>
        <v>0.15718932506468591</v>
      </c>
      <c r="W23">
        <f t="shared" si="23"/>
        <v>0.43223665180457005</v>
      </c>
      <c r="X23">
        <f t="shared" si="23"/>
        <v>0.5103731075417155</v>
      </c>
      <c r="Y23">
        <f t="shared" si="23"/>
        <v>0.75241664405502351</v>
      </c>
      <c r="Z23">
        <f t="shared" si="23"/>
        <v>0.95185115672203036</v>
      </c>
      <c r="AA23">
        <f t="shared" si="23"/>
        <v>0.38128873622572623</v>
      </c>
      <c r="AB23">
        <f t="shared" si="23"/>
        <v>0.3899635365861473</v>
      </c>
      <c r="BG23">
        <f t="shared" si="22"/>
        <v>1.2861993840519269E-6</v>
      </c>
      <c r="BH23">
        <f t="shared" si="22"/>
        <v>1.4602428993357075E-8</v>
      </c>
      <c r="BI23">
        <f t="shared" si="22"/>
        <v>8.1336547881281924E-8</v>
      </c>
      <c r="BJ23">
        <f t="shared" si="22"/>
        <v>6.4063058372515911E-9</v>
      </c>
      <c r="BM23">
        <f>0.5*$BL$21*B23*B23</f>
        <v>1.9606092035015476E-6</v>
      </c>
      <c r="BN23">
        <f t="shared" ref="BN23:BV32" si="24">0.5*$BL$21*C23*C23</f>
        <v>2.926232118691037E-7</v>
      </c>
      <c r="BO23">
        <f t="shared" si="24"/>
        <v>1.5087774302847637E-8</v>
      </c>
      <c r="BP23">
        <f t="shared" si="24"/>
        <v>4.9095466116203948E-6</v>
      </c>
      <c r="BQ23">
        <f t="shared" si="24"/>
        <v>1.9788377097536339E-6</v>
      </c>
      <c r="BR23">
        <f t="shared" si="24"/>
        <v>4.4565449353502605E-6</v>
      </c>
      <c r="BS23">
        <f t="shared" si="24"/>
        <v>2.7912506527884036E-7</v>
      </c>
      <c r="BT23">
        <f t="shared" si="24"/>
        <v>2.2635460621711468E-6</v>
      </c>
      <c r="BU23">
        <f t="shared" si="24"/>
        <v>4.6728825086149004E-6</v>
      </c>
      <c r="BV23">
        <f t="shared" si="24"/>
        <v>4.9681763028389945E-6</v>
      </c>
      <c r="BY23">
        <f>$BG$7-$BL$7</f>
        <v>3.8359794318931324E-13</v>
      </c>
      <c r="BZ23">
        <f>$BG$8-$BL$8</f>
        <v>9.3376215447750731E-3</v>
      </c>
      <c r="CA23">
        <f>$BG$9-$BL$9</f>
        <v>4.6494415771574232E-8</v>
      </c>
      <c r="CB23">
        <f>$BG$10-$BL$10</f>
        <v>1.2861993840519269E-6</v>
      </c>
      <c r="CC23">
        <f>$BG$11-$BL$11</f>
        <v>-9.3390849735071058E-3</v>
      </c>
      <c r="CD23">
        <f>$BG$12-$BL$12</f>
        <v>1.8618759911453717E-9</v>
      </c>
      <c r="CE23">
        <f>$BG$13-$BL$13</f>
        <v>7.5945424929900222E-17</v>
      </c>
      <c r="CF23">
        <f>$BG$14-$BL$14</f>
        <v>2.5116027830631132E-11</v>
      </c>
      <c r="CG23">
        <f>$BG$15-$BL$15</f>
        <v>5.6066070075334215E-10</v>
      </c>
      <c r="CH23">
        <f>$BG$16-$BL$16</f>
        <v>1.2828689600049518E-7</v>
      </c>
      <c r="CW23">
        <f>IF($AH$7&gt;0,$CR$7,0)</f>
        <v>-1.0740012417338536E-3</v>
      </c>
      <c r="CX23">
        <f>IF($AH$8&gt;0,$CR$8,0)</f>
        <v>-1.4617521279347869E-3</v>
      </c>
      <c r="CY23">
        <f>IF($AH$9&gt;0,$CR$9,0)</f>
        <v>1.9808444301534808E-3</v>
      </c>
      <c r="CZ23">
        <f>IF($AH$10&gt;0,$CR$10,0)</f>
        <v>3.1257457665773091E-3</v>
      </c>
      <c r="DA23">
        <f>IF($AH$11&gt;0,$CR$11,0)</f>
        <v>4.1469365754621818E-3</v>
      </c>
      <c r="DB23">
        <f>IF($AH$12&gt;0,$CR$12,0)</f>
        <v>-1.5747848120976635E-3</v>
      </c>
      <c r="DC23">
        <f>IF($AH$13&gt;0,$CR$13,0)</f>
        <v>-1.0695450091988952E-3</v>
      </c>
      <c r="DD23">
        <f>IF($AH$14&gt;0,$CR$14,0)</f>
        <v>1.6251009928883017E-5</v>
      </c>
      <c r="DE23">
        <f>IF($AH$15&gt;0,$CR$15,0)</f>
        <v>-6.9527095225844675E-3</v>
      </c>
      <c r="DF23">
        <f>IF($AH$16&gt;0,$CR$16,0)</f>
        <v>-4.5500855797656536E-4</v>
      </c>
      <c r="DT23">
        <f>IF($S$7&gt;0,$DO$7,0)</f>
        <v>1.7025506663590603E-3</v>
      </c>
      <c r="DU23">
        <f>IF($S$8&gt;0,$DO$8,0)</f>
        <v>-6.9842872873584778E-3</v>
      </c>
      <c r="DV23">
        <f>IF($S$9&gt;0,$DO$9,0)</f>
        <v>-6.557371033529308E-4</v>
      </c>
      <c r="DW23">
        <f>IF($S$10&gt;0,$DO$10,0)</f>
        <v>-5.2276118596682891E-4</v>
      </c>
      <c r="DX23">
        <f>IF($S$11&gt;0,$DO$11,0)</f>
        <v>-3.7749565776931263E-3</v>
      </c>
      <c r="DY23">
        <f>IF($S$12&gt;0,$DO$12,0)</f>
        <v>1.2289030524612965E-3</v>
      </c>
      <c r="DZ23">
        <f>IF($S$13&gt;0,$DO$13,0)</f>
        <v>-3.9635943815833404E-3</v>
      </c>
      <c r="EA23">
        <f>IF($S$14&gt;0,$DO$14,0)</f>
        <v>-1.9346179917813251E-3</v>
      </c>
      <c r="EB23">
        <f>IF($S$15&gt;0,$DO$15,0)</f>
        <v>-4.5702320597167719E-3</v>
      </c>
      <c r="EC23">
        <f>IF($S$16&gt;0,$DO$16,0)</f>
        <v>-3.5885113522594238E-3</v>
      </c>
      <c r="EN23">
        <f>Sheet38!FL23</f>
        <v>0.67283669076101171</v>
      </c>
      <c r="EO23">
        <f>Sheet38!FM23</f>
        <v>0.21073212315272391</v>
      </c>
      <c r="EP23">
        <f>Sheet38!FN23</f>
        <v>0.69441478288878566</v>
      </c>
      <c r="EQ23">
        <f>Sheet38!FO23</f>
        <v>0.96346582375233125</v>
      </c>
      <c r="ER23">
        <f>Sheet38!FP23</f>
        <v>0.53863257280581978</v>
      </c>
      <c r="ES23">
        <f>Sheet38!FQ23</f>
        <v>0.7784344069176613</v>
      </c>
      <c r="ET23">
        <f>Sheet38!FR23</f>
        <v>0.20321567457095269</v>
      </c>
      <c r="EU23">
        <f>Sheet38!FS23</f>
        <v>0.40077221274731822</v>
      </c>
      <c r="EV23">
        <f>Sheet38!FT23</f>
        <v>0.2735985023569712</v>
      </c>
      <c r="EW23">
        <f>Sheet38!FU23</f>
        <v>0.76957823404820092</v>
      </c>
      <c r="EZ23">
        <v>0.16811994139821002</v>
      </c>
      <c r="FA23">
        <v>0.20242004890883467</v>
      </c>
      <c r="FB23">
        <v>0.13748243459067383</v>
      </c>
      <c r="FC23">
        <v>0.26188228679118652</v>
      </c>
      <c r="FD23">
        <v>0.23973331270175927</v>
      </c>
      <c r="FE23">
        <v>0.17423273940673445</v>
      </c>
      <c r="FF23">
        <v>0.1647574521599082</v>
      </c>
      <c r="FG23">
        <v>0.21816100768694952</v>
      </c>
      <c r="FH23">
        <v>0.20998145629996531</v>
      </c>
      <c r="FI23">
        <v>0.28761067372369964</v>
      </c>
      <c r="FL23">
        <f t="shared" si="19"/>
        <v>0.67267522836929283</v>
      </c>
      <c r="FM23">
        <f t="shared" si="17"/>
        <v>0.21053771893775186</v>
      </c>
      <c r="FN23">
        <f t="shared" si="17"/>
        <v>0.69428274475860474</v>
      </c>
      <c r="FO23">
        <f t="shared" si="17"/>
        <v>0.96321431200409702</v>
      </c>
      <c r="FP23">
        <f t="shared" si="17"/>
        <v>0.538402332932301</v>
      </c>
      <c r="FQ23">
        <f t="shared" si="17"/>
        <v>0.77826707379473503</v>
      </c>
      <c r="FR23">
        <f t="shared" si="17"/>
        <v>0.20305744151389832</v>
      </c>
      <c r="FS23">
        <f t="shared" si="17"/>
        <v>0.4005626909155357</v>
      </c>
      <c r="FT23">
        <f t="shared" si="17"/>
        <v>0.2733968361663407</v>
      </c>
      <c r="FU23">
        <f t="shared" si="17"/>
        <v>0.76930201275715671</v>
      </c>
    </row>
    <row r="24" spans="1:177">
      <c r="A24">
        <v>23</v>
      </c>
      <c r="B24">
        <v>0.14006477550569946</v>
      </c>
      <c r="C24">
        <v>0.91093175811571658</v>
      </c>
      <c r="D24">
        <v>0.55160584674844448</v>
      </c>
      <c r="E24">
        <v>0.96625258701467698</v>
      </c>
      <c r="F24">
        <v>0.28921819191673337</v>
      </c>
      <c r="G24">
        <v>0.50593169401346738</v>
      </c>
      <c r="H24">
        <v>0.55551647467979626</v>
      </c>
      <c r="I24">
        <v>0.21073212315272391</v>
      </c>
      <c r="J24">
        <v>0.26674094276827559</v>
      </c>
      <c r="K24">
        <v>0.58812144214653983</v>
      </c>
      <c r="M24">
        <v>6.4099858647216498E-2</v>
      </c>
      <c r="S24">
        <f t="shared" ref="S24:S32" si="25">EN17</f>
        <v>0.24191866892371233</v>
      </c>
      <c r="T24">
        <f t="shared" si="23"/>
        <v>0.91093175811571658</v>
      </c>
      <c r="U24">
        <f t="shared" si="23"/>
        <v>0.61809925037034008</v>
      </c>
      <c r="V24">
        <f t="shared" si="23"/>
        <v>0.12236928570351874</v>
      </c>
      <c r="W24">
        <f t="shared" si="23"/>
        <v>0.84726115773991262</v>
      </c>
      <c r="X24">
        <f t="shared" si="23"/>
        <v>0.57020615816568665</v>
      </c>
      <c r="Y24">
        <f t="shared" si="23"/>
        <v>3.7918186029851218E-2</v>
      </c>
      <c r="Z24">
        <f t="shared" si="23"/>
        <v>0.44353319862598684</v>
      </c>
      <c r="AA24">
        <f t="shared" si="23"/>
        <v>0.88422276222750928</v>
      </c>
      <c r="AB24">
        <f t="shared" si="23"/>
        <v>0.23272324075382797</v>
      </c>
      <c r="BG24">
        <f t="shared" si="22"/>
        <v>0.99066091502649289</v>
      </c>
      <c r="BH24">
        <f t="shared" si="22"/>
        <v>0.99762912385914282</v>
      </c>
      <c r="BI24">
        <f t="shared" si="22"/>
        <v>0.99722938032231079</v>
      </c>
      <c r="BJ24">
        <f t="shared" si="22"/>
        <v>0.99826631266281218</v>
      </c>
      <c r="BM24">
        <f t="shared" ref="BM24:BM32" si="26">0.5*$BL$21*B24*B24</f>
        <v>9.8090706687309937E-8</v>
      </c>
      <c r="BN24">
        <f t="shared" si="24"/>
        <v>4.1489833397189525E-6</v>
      </c>
      <c r="BO24">
        <f t="shared" si="24"/>
        <v>1.5213450508353421E-6</v>
      </c>
      <c r="BP24">
        <f t="shared" si="24"/>
        <v>4.6682203095627792E-6</v>
      </c>
      <c r="BQ24">
        <f t="shared" si="24"/>
        <v>4.1823581267792215E-7</v>
      </c>
      <c r="BR24">
        <f t="shared" si="24"/>
        <v>1.2798343950366839E-6</v>
      </c>
      <c r="BS24">
        <f t="shared" si="24"/>
        <v>1.5429927682033437E-6</v>
      </c>
      <c r="BT24">
        <f t="shared" si="24"/>
        <v>2.22040138642274E-7</v>
      </c>
      <c r="BU24">
        <f t="shared" si="24"/>
        <v>3.5575365274454239E-7</v>
      </c>
      <c r="BV24">
        <f t="shared" si="24"/>
        <v>1.7294341535626292E-6</v>
      </c>
      <c r="BY24">
        <f>$BH$7-$BM$7</f>
        <v>-0.99999999999999989</v>
      </c>
      <c r="BZ24">
        <f>$BH$8-$BM$8</f>
        <v>2.3708605140186994E-3</v>
      </c>
      <c r="CA24">
        <f>$BH$9-$BM$9</f>
        <v>2.96533886955444E-10</v>
      </c>
      <c r="CB24">
        <f>$BH$10-$BM$10</f>
        <v>1.4602428993357075E-8</v>
      </c>
      <c r="CC24">
        <f>$BH$11-$BM$11</f>
        <v>0.99762912385914282</v>
      </c>
      <c r="CD24">
        <f>$BH$12-$BM$12</f>
        <v>5.4514609744024594E-12</v>
      </c>
      <c r="CE24">
        <f>$BH$13-$BM$13</f>
        <v>1.9628631754192598E-21</v>
      </c>
      <c r="CF24">
        <f>$BH$14-$BM$14</f>
        <v>2.4731796399381572E-14</v>
      </c>
      <c r="CG24">
        <f>$BH$15-$BM$15</f>
        <v>1.0908130492862702E-12</v>
      </c>
      <c r="CH24">
        <f>$BH$16-$BM$16</f>
        <v>7.2130831040430591E-10</v>
      </c>
      <c r="CW24">
        <f>IF($AI$7&gt;0,$CS$7,0)</f>
        <v>0.23185877508474609</v>
      </c>
      <c r="CX24">
        <f>IF($AI$8&gt;0,$CS$8,0)</f>
        <v>0.7014115745900007</v>
      </c>
      <c r="CY24">
        <f>IF($AI$9&gt;0,$CS$9,0)</f>
        <v>9.819392312982192E-2</v>
      </c>
      <c r="CZ24">
        <f>IF($AI$10&gt;0,$CS$10,0)</f>
        <v>0.56916527491769864</v>
      </c>
      <c r="DA24">
        <f>IF($AI$11&gt;0,$CS$11,0)</f>
        <v>-0.61242865510371014</v>
      </c>
      <c r="DB24">
        <f>IF($AI$12&gt;0,$CS$12,0)</f>
        <v>0.25663451955185684</v>
      </c>
      <c r="DC24">
        <f>IF($AI$13&gt;0,$CS$13,0)</f>
        <v>-8.969558999086814E-3</v>
      </c>
      <c r="DD24">
        <f>IF($AI$14&gt;0,$CS$14,0)</f>
        <v>0.65522949969635558</v>
      </c>
      <c r="DE24">
        <f>IF($AI$15&gt;0,$CS$15,0)</f>
        <v>0.24477364496058271</v>
      </c>
      <c r="DF24">
        <f>IF($AI$16&gt;0,$CS$16,0)</f>
        <v>0.55607099441500718</v>
      </c>
      <c r="DT24">
        <f>IF($T$7&gt;0,$DP$7,0)</f>
        <v>0.98621449363283786</v>
      </c>
      <c r="DU24">
        <f>IF($T$8&gt;0,$DP$8,0)</f>
        <v>1.1052137951280594</v>
      </c>
      <c r="DV24">
        <f>IF($T$9&gt;0,$DP$9,0)</f>
        <v>0.69693582290878675</v>
      </c>
      <c r="DW24">
        <f>IF($T$10&gt;0,$DP$10,0)</f>
        <v>1.6355754846369424</v>
      </c>
      <c r="DX24">
        <f>IF($T$11&gt;0,$DP$11,0)</f>
        <v>1.3789822762743522</v>
      </c>
      <c r="DY24">
        <f>IF($T$12&gt;0,$DP$12,0)</f>
        <v>1.0853321953870878</v>
      </c>
      <c r="DZ24">
        <f>IF($T$13&gt;0,$DP$13,0)</f>
        <v>0.94703495525366543</v>
      </c>
      <c r="EA24">
        <f>IF($T$14&gt;0,$DP$14,0)</f>
        <v>1.3677056464170483</v>
      </c>
      <c r="EB24">
        <f>IF($T$15&gt;0,$DP$15,0)</f>
        <v>1.0405413783372517</v>
      </c>
      <c r="EC24">
        <f>IF($T$16&gt;0,$DP$16,0)</f>
        <v>1.7907488210545828</v>
      </c>
      <c r="EN24">
        <f>Sheet38!FL24</f>
        <v>0.96673496974247286</v>
      </c>
      <c r="EO24">
        <f>Sheet38!FM24</f>
        <v>0.26674094276827559</v>
      </c>
      <c r="EP24">
        <f>Sheet38!FN24</f>
        <v>0.89172597520526686</v>
      </c>
      <c r="EQ24">
        <f>Sheet38!FO24</f>
        <v>0.12735823778171593</v>
      </c>
      <c r="ER24">
        <f>Sheet38!FP24</f>
        <v>0.53408243152145685</v>
      </c>
      <c r="ES24">
        <f>Sheet38!FQ24</f>
        <v>0.88660249119751133</v>
      </c>
      <c r="ET24">
        <f>Sheet38!FR24</f>
        <v>0.54398812300423249</v>
      </c>
      <c r="EU24">
        <f>Sheet38!FS24</f>
        <v>0.74354954246936622</v>
      </c>
      <c r="EV24">
        <f>Sheet38!FT24</f>
        <v>0.11979356015216037</v>
      </c>
      <c r="EW24">
        <f>Sheet38!FU24</f>
        <v>0.877900285579717</v>
      </c>
      <c r="EZ24">
        <v>0.27447665689907152</v>
      </c>
      <c r="FA24">
        <v>0.40998326791664941</v>
      </c>
      <c r="FB24">
        <v>0.27222254688557379</v>
      </c>
      <c r="FC24">
        <v>0.45283603320267041</v>
      </c>
      <c r="FD24">
        <v>0.42984321198309544</v>
      </c>
      <c r="FE24">
        <v>0.25823972501317149</v>
      </c>
      <c r="FF24">
        <v>0.28110063531149243</v>
      </c>
      <c r="FG24">
        <v>0.36273065434356994</v>
      </c>
      <c r="FH24">
        <v>0.43287763262173196</v>
      </c>
      <c r="FI24">
        <v>0.51794836241749775</v>
      </c>
      <c r="FL24">
        <f t="shared" si="19"/>
        <v>0.96647136236118703</v>
      </c>
      <c r="FM24">
        <f t="shared" si="17"/>
        <v>0.26634719483776842</v>
      </c>
      <c r="FN24">
        <f t="shared" si="17"/>
        <v>0.89146453267123793</v>
      </c>
      <c r="FO24">
        <f t="shared" si="17"/>
        <v>0.12692333405542808</v>
      </c>
      <c r="FP24">
        <f t="shared" si="17"/>
        <v>0.53366961010066827</v>
      </c>
      <c r="FQ24">
        <f t="shared" si="17"/>
        <v>0.88635447776560872</v>
      </c>
      <c r="FR24">
        <f t="shared" si="17"/>
        <v>0.5437181539540793</v>
      </c>
      <c r="FS24">
        <f t="shared" si="17"/>
        <v>0.74320117594893464</v>
      </c>
      <c r="FT24">
        <f t="shared" si="17"/>
        <v>0.11937782447379046</v>
      </c>
      <c r="FU24">
        <f t="shared" si="17"/>
        <v>0.87740284797245127</v>
      </c>
    </row>
    <row r="25" spans="1:177">
      <c r="A25">
        <v>24</v>
      </c>
      <c r="B25">
        <v>0.45539630425681815</v>
      </c>
      <c r="C25">
        <v>0.61809925037034008</v>
      </c>
      <c r="D25">
        <v>2.7010410659464849E-2</v>
      </c>
      <c r="E25">
        <v>0.88207277120161343</v>
      </c>
      <c r="F25">
        <v>0.77656759082226845</v>
      </c>
      <c r="G25">
        <v>0.45377376397430347</v>
      </c>
      <c r="H25">
        <v>0.99142232155027132</v>
      </c>
      <c r="I25">
        <v>0.69441478288878566</v>
      </c>
      <c r="J25">
        <v>0.89172597520526686</v>
      </c>
      <c r="K25">
        <v>0.72086972116196368</v>
      </c>
      <c r="M25">
        <v>0.13579437477246184</v>
      </c>
      <c r="S25">
        <f t="shared" si="25"/>
        <v>5.4932275217485095E-2</v>
      </c>
      <c r="T25">
        <f t="shared" si="23"/>
        <v>0.55160584674844448</v>
      </c>
      <c r="U25">
        <f t="shared" si="23"/>
        <v>2.7010410659464849E-2</v>
      </c>
      <c r="V25">
        <f t="shared" si="23"/>
        <v>9.7328923236459346E-3</v>
      </c>
      <c r="W25">
        <f t="shared" si="23"/>
        <v>0.37231983931284768</v>
      </c>
      <c r="X25">
        <f t="shared" si="23"/>
        <v>0.79095025640050076</v>
      </c>
      <c r="Y25">
        <f t="shared" si="23"/>
        <v>0.49199943379225314</v>
      </c>
      <c r="Z25">
        <f t="shared" si="23"/>
        <v>0.8670089428234391</v>
      </c>
      <c r="AA25">
        <f t="shared" si="23"/>
        <v>0.72136719897216106</v>
      </c>
      <c r="AB25">
        <f t="shared" si="23"/>
        <v>0.66310276794644463</v>
      </c>
      <c r="BG25">
        <f t="shared" si="22"/>
        <v>1.8618759911453717E-9</v>
      </c>
      <c r="BH25">
        <f t="shared" si="22"/>
        <v>5.4514609744024594E-12</v>
      </c>
      <c r="BI25">
        <f t="shared" si="22"/>
        <v>8.3353434502014227E-11</v>
      </c>
      <c r="BJ25">
        <f t="shared" si="22"/>
        <v>1.1213766603041197E-12</v>
      </c>
      <c r="BM25">
        <f t="shared" si="26"/>
        <v>1.0369289696538424E-6</v>
      </c>
      <c r="BN25">
        <f t="shared" si="24"/>
        <v>1.9102334165418817E-6</v>
      </c>
      <c r="BO25">
        <f t="shared" si="24"/>
        <v>3.6478114199646618E-9</v>
      </c>
      <c r="BP25">
        <f t="shared" si="24"/>
        <v>3.8902618684764696E-6</v>
      </c>
      <c r="BQ25">
        <f t="shared" si="24"/>
        <v>3.0152861155775108E-6</v>
      </c>
      <c r="BR25">
        <f t="shared" si="24"/>
        <v>1.0295531443570343E-6</v>
      </c>
      <c r="BS25">
        <f t="shared" si="24"/>
        <v>4.9145910983406479E-6</v>
      </c>
      <c r="BT25">
        <f t="shared" si="24"/>
        <v>2.4110594534723969E-6</v>
      </c>
      <c r="BU25">
        <f t="shared" si="24"/>
        <v>3.9758760742789209E-6</v>
      </c>
      <c r="BV25">
        <f t="shared" si="24"/>
        <v>2.5982657744406366E-6</v>
      </c>
      <c r="BY25">
        <f>$BI$7-$BN$7</f>
        <v>3.4853007337751565E-15</v>
      </c>
      <c r="BZ25">
        <f>$BI$8-$BN$8</f>
        <v>2.7705320028077259E-3</v>
      </c>
      <c r="CA25">
        <f>$BI$9-$BN$9</f>
        <v>1.523855462055312E-9</v>
      </c>
      <c r="CB25">
        <f>$BI$10-$BN$10</f>
        <v>8.1336547881281924E-8</v>
      </c>
      <c r="CC25">
        <f>$BI$11-$BN$11</f>
        <v>0.99722938032231079</v>
      </c>
      <c r="CD25">
        <f>$BI$12-$BN$12</f>
        <v>8.3353434502014227E-11</v>
      </c>
      <c r="CE25">
        <f>$BI$13-$BN$13</f>
        <v>1.0171704227043924E-19</v>
      </c>
      <c r="CF25">
        <f>$BI$14-$BN$14</f>
        <v>-0.99999999999954103</v>
      </c>
      <c r="CG25">
        <f>$BI$15-$BN$15</f>
        <v>1.9857280301795173E-11</v>
      </c>
      <c r="CH25">
        <f>$BI$16-$BN$16</f>
        <v>4.710804925724431E-9</v>
      </c>
      <c r="CW25">
        <f>IF($AJ$7&gt;0,$CT$7,0)</f>
        <v>5.3336176781662602E-2</v>
      </c>
      <c r="CX25">
        <f>IF($AJ$8&gt;0,$CT$8,0)</f>
        <v>1.0448456957934704E-2</v>
      </c>
      <c r="CY25">
        <f>IF($AJ$9&gt;0,$CT$9,0)</f>
        <v>-0.46877216578312081</v>
      </c>
      <c r="CZ25">
        <f>IF($AJ$10&gt;0,$CT$10,0)</f>
        <v>-0.22168372297073086</v>
      </c>
      <c r="DA25">
        <f>IF($AJ$11&gt;0,$CT$11,0)</f>
        <v>6.6970863489289573E-2</v>
      </c>
      <c r="DB25">
        <f>IF($AJ$12&gt;0,$CT$12,0)</f>
        <v>0.45254551051199893</v>
      </c>
      <c r="DC25">
        <f>IF($AJ$13&gt;0,$CT$13,0)</f>
        <v>0.58772647536054945</v>
      </c>
      <c r="DD25">
        <f>IF($AJ$14&gt;0,$CT$14,0)</f>
        <v>0.6102021150542899</v>
      </c>
      <c r="DE25">
        <f>IF($AJ$15&gt;0,$CT$15,0)</f>
        <v>0.38658504242528025</v>
      </c>
      <c r="DF25">
        <f>IF($AJ$16&gt;0,$CT$16,0)</f>
        <v>0.48603792431515269</v>
      </c>
      <c r="DT25">
        <f>IF($U$7&gt;0,$DQ$7,0)</f>
        <v>1.0776831620747198</v>
      </c>
      <c r="DU25">
        <f>IF($U$8&gt;0,$DQ$8,0)</f>
        <v>0.84901991272258126</v>
      </c>
      <c r="DV25">
        <f>IF($U$9&gt;0,$DQ$9,0)</f>
        <v>0.90726505615703368</v>
      </c>
      <c r="DW25">
        <f>IF($U$10&gt;0,$DQ$10,0)</f>
        <v>0.92682645569454891</v>
      </c>
      <c r="DX25">
        <f>IF($U$11&gt;0,$DQ$11,0)</f>
        <v>1.2576417584676725</v>
      </c>
      <c r="DY25">
        <f>IF($U$12&gt;0,$DQ$12,0)</f>
        <v>1.0857378154200874</v>
      </c>
      <c r="DZ25">
        <f>IF($U$13&gt;0,$DQ$13,0)</f>
        <v>1.0170828531830995</v>
      </c>
      <c r="EA25">
        <f>IF($U$14&gt;0,$DQ$14,0)</f>
        <v>0.89830826605235881</v>
      </c>
      <c r="EB25">
        <f>IF($U$15&gt;0,$DQ$15,0)</f>
        <v>1.3177751258920722</v>
      </c>
      <c r="EC25">
        <f>IF($U$16&gt;0,$DQ$16,0)</f>
        <v>0.8241094058442241</v>
      </c>
      <c r="EN25">
        <f>Sheet38!FL25</f>
        <v>0.99681255036631577</v>
      </c>
      <c r="EO25">
        <f>Sheet38!FM25</f>
        <v>0.58812144214653983</v>
      </c>
      <c r="EP25">
        <f>Sheet38!FN25</f>
        <v>0.72086972116196368</v>
      </c>
      <c r="EQ25">
        <f>Sheet38!FO25</f>
        <v>0.11934941040661823</v>
      </c>
      <c r="ER25">
        <f>Sheet38!FP25</f>
        <v>0.15031303082181716</v>
      </c>
      <c r="ES25">
        <f>Sheet38!FQ25</f>
        <v>0.53356301139464335</v>
      </c>
      <c r="ET25">
        <f>Sheet38!FR25</f>
        <v>0.23425588224529167</v>
      </c>
      <c r="EU25">
        <f>Sheet38!FS25</f>
        <v>0.14389144383656846</v>
      </c>
      <c r="EV25">
        <f>Sheet38!FT25</f>
        <v>0.23900535131747724</v>
      </c>
      <c r="EW25">
        <f>Sheet38!FU25</f>
        <v>0.63091362126455452</v>
      </c>
      <c r="EZ25">
        <v>0.37197911531531491</v>
      </c>
      <c r="FA25">
        <v>0.50268485995341838</v>
      </c>
      <c r="FB25">
        <v>0.36448427510421355</v>
      </c>
      <c r="FC25">
        <v>0.53924258155234228</v>
      </c>
      <c r="FD25">
        <v>0.55137774815914109</v>
      </c>
      <c r="FE25">
        <v>0.35111102987855014</v>
      </c>
      <c r="FF25">
        <v>0.37642522397784001</v>
      </c>
      <c r="FG25">
        <v>0.44398182577050094</v>
      </c>
      <c r="FH25">
        <v>0.57147507369801942</v>
      </c>
      <c r="FI25">
        <v>0.59922919174152534</v>
      </c>
      <c r="FL25">
        <f t="shared" si="19"/>
        <v>0.99645530162396689</v>
      </c>
      <c r="FM25">
        <f t="shared" si="17"/>
        <v>0.58763866360704053</v>
      </c>
      <c r="FN25">
        <f t="shared" si="17"/>
        <v>0.72051967046415355</v>
      </c>
      <c r="FO25">
        <f t="shared" si="17"/>
        <v>0.11883152183129536</v>
      </c>
      <c r="FP25">
        <f t="shared" si="17"/>
        <v>0.14978348763248511</v>
      </c>
      <c r="FQ25">
        <f t="shared" si="17"/>
        <v>0.53322580436154798</v>
      </c>
      <c r="FR25">
        <f t="shared" si="17"/>
        <v>0.23389436346018336</v>
      </c>
      <c r="FS25">
        <f t="shared" si="17"/>
        <v>0.14346504369109847</v>
      </c>
      <c r="FT25">
        <f t="shared" si="17"/>
        <v>0.23845650665669765</v>
      </c>
      <c r="FU25">
        <f t="shared" si="17"/>
        <v>0.63033812154880597</v>
      </c>
    </row>
    <row r="26" spans="1:177">
      <c r="A26">
        <v>25</v>
      </c>
      <c r="B26">
        <v>0.15718932506468591</v>
      </c>
      <c r="C26">
        <v>0.12236928570351874</v>
      </c>
      <c r="D26">
        <v>9.7328923236459346E-3</v>
      </c>
      <c r="E26">
        <v>0.92201242991151366</v>
      </c>
      <c r="F26">
        <v>0.66006030847682784</v>
      </c>
      <c r="G26">
        <v>0.75183194355400773</v>
      </c>
      <c r="H26">
        <v>0.33576812027602976</v>
      </c>
      <c r="I26">
        <v>0.96346582375233125</v>
      </c>
      <c r="J26">
        <v>0.12735823778171593</v>
      </c>
      <c r="K26">
        <v>0.11934941040661823</v>
      </c>
      <c r="M26">
        <v>0.28795352775507382</v>
      </c>
      <c r="S26">
        <f t="shared" si="25"/>
        <v>0.99091337781063327</v>
      </c>
      <c r="T26">
        <f t="shared" si="23"/>
        <v>0.96625258701467698</v>
      </c>
      <c r="U26">
        <f t="shared" si="23"/>
        <v>0.88207277120161343</v>
      </c>
      <c r="V26">
        <f t="shared" si="23"/>
        <v>0.92201242991151366</v>
      </c>
      <c r="W26">
        <f t="shared" si="23"/>
        <v>0.35477332760524199</v>
      </c>
      <c r="X26">
        <f t="shared" si="23"/>
        <v>0.81124177845830914</v>
      </c>
      <c r="Y26">
        <f t="shared" si="23"/>
        <v>0.64996016648768107</v>
      </c>
      <c r="Z26">
        <f t="shared" si="23"/>
        <v>0.79099759787010115</v>
      </c>
      <c r="AA26">
        <f t="shared" si="23"/>
        <v>0.80774081226605576</v>
      </c>
      <c r="AB26">
        <f t="shared" si="23"/>
        <v>0.61236534985672342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1.2354241957145747E-7</v>
      </c>
      <c r="BN26">
        <f t="shared" si="24"/>
        <v>7.4871210417946984E-8</v>
      </c>
      <c r="BO26">
        <f t="shared" si="24"/>
        <v>4.7364596491842989E-10</v>
      </c>
      <c r="BP26">
        <f t="shared" si="24"/>
        <v>4.25053460455667E-6</v>
      </c>
      <c r="BQ26">
        <f t="shared" si="24"/>
        <v>2.178398054132626E-6</v>
      </c>
      <c r="BR26">
        <f t="shared" si="24"/>
        <v>2.8262563567409836E-6</v>
      </c>
      <c r="BS26">
        <f t="shared" si="24"/>
        <v>5.6370115296849201E-7</v>
      </c>
      <c r="BT26">
        <f t="shared" si="24"/>
        <v>4.6413319676937915E-6</v>
      </c>
      <c r="BU26">
        <f t="shared" si="24"/>
        <v>8.110060365432048E-8</v>
      </c>
      <c r="BV26">
        <f t="shared" si="24"/>
        <v>7.1221408822036963E-8</v>
      </c>
      <c r="BY26">
        <f>$BJ$7-$BO$7</f>
        <v>1.2632192822046015E-17</v>
      </c>
      <c r="BZ26">
        <f>$BJ$8-$BO$8</f>
        <v>1.7336806765482955E-3</v>
      </c>
      <c r="CA26">
        <f>$BJ$9-$BO$9</f>
        <v>-0.99999999992219946</v>
      </c>
      <c r="CB26">
        <f>$BJ$10-$BO$10</f>
        <v>6.4063058372515911E-9</v>
      </c>
      <c r="CC26">
        <f>$BJ$11-$BO$11</f>
        <v>0.99826631266281218</v>
      </c>
      <c r="CD26">
        <f>$BJ$12-$BO$12</f>
        <v>1.1213766603041197E-12</v>
      </c>
      <c r="CE26">
        <f>$BJ$13-$BO$13</f>
        <v>8.4419210360864501E-23</v>
      </c>
      <c r="CF26">
        <f>$BJ$14-$BO$14</f>
        <v>3.085302302501309E-15</v>
      </c>
      <c r="CG26">
        <f>$BJ$15-$BO$15</f>
        <v>2.3147424440556876E-13</v>
      </c>
      <c r="CH26">
        <f>$BJ$16-$BO$16</f>
        <v>1.7517710958694225E-10</v>
      </c>
      <c r="CW26">
        <f>IF($AK$7&gt;0,$CU$7,0)</f>
        <v>0.26323647560694813</v>
      </c>
      <c r="CX26">
        <f>IF($AK$8&gt;0,$CU$8,0)</f>
        <v>0.22803591614505919</v>
      </c>
      <c r="CY26">
        <f>IF($AK$9&gt;0,$CU$9,0)</f>
        <v>-0.11969846905573787</v>
      </c>
      <c r="CZ26">
        <f>IF($AK$10&gt;0,$CU$10,0)</f>
        <v>-0.31066551442062795</v>
      </c>
      <c r="DA26">
        <f>IF($AK$11&gt;0,$CU$11,0)</f>
        <v>-0.57538304540786567</v>
      </c>
      <c r="DB26">
        <f>IF($AK$12&gt;0,$CU$12,0)</f>
        <v>0.22957711125337263</v>
      </c>
      <c r="DC26">
        <f>IF($AK$13&gt;0,$CU$13,0)</f>
        <v>0.7126452601522022</v>
      </c>
      <c r="DD26">
        <f>IF($AK$14&gt;0,$CU$14,0)</f>
        <v>0.29209912068777727</v>
      </c>
      <c r="DE26">
        <f>IF($AK$15&gt;0,$CU$15,0)</f>
        <v>0.59868412210028632</v>
      </c>
      <c r="DF26">
        <f>IF($AK$16&gt;0,$CU$16,0)</f>
        <v>-3.6835549075503932E-2</v>
      </c>
      <c r="DT26">
        <f>IF($V$7&gt;0,$DR$7,0)</f>
        <v>0.40736697007382683</v>
      </c>
      <c r="DU26">
        <f>IF($V$8&gt;0,$DR$8,0)</f>
        <v>1.0792149743856414</v>
      </c>
      <c r="DV26">
        <f>IF($V$9&gt;0,$DR$9,0)</f>
        <v>0.69954173147946186</v>
      </c>
      <c r="DW26">
        <f>IF($V$10&gt;0,$DR$10,0)</f>
        <v>0.786715992190677</v>
      </c>
      <c r="DX26">
        <f>IF($V$11&gt;0,$DR$11,0)</f>
        <v>0.8644038923293369</v>
      </c>
      <c r="DY26">
        <f>IF($V$12&gt;0,$DR$12,0)</f>
        <v>0.2222801681064438</v>
      </c>
      <c r="DZ26">
        <f>IF($V$13&gt;0,$DR$13,0)</f>
        <v>0.49624845334404522</v>
      </c>
      <c r="EA26">
        <f>IF($V$14&gt;0,$DR$14,0)</f>
        <v>0.55471474802791187</v>
      </c>
      <c r="EB26">
        <f>IF($V$15&gt;0,$DR$15,0)</f>
        <v>1.1988888887719664</v>
      </c>
      <c r="EC26">
        <f>IF($V$16&gt;0,$DR$16,0)</f>
        <v>1.0131048269651297</v>
      </c>
    </row>
    <row r="27" spans="1:177">
      <c r="A27">
        <v>26</v>
      </c>
      <c r="B27">
        <v>0.43223665180457005</v>
      </c>
      <c r="C27">
        <v>0.84726115773991262</v>
      </c>
      <c r="D27">
        <v>0.37231983931284768</v>
      </c>
      <c r="E27">
        <v>0.35477332760524199</v>
      </c>
      <c r="F27">
        <v>0.49712945809964193</v>
      </c>
      <c r="G27">
        <v>0.46110314872758063</v>
      </c>
      <c r="H27">
        <v>3.6767073184584283E-4</v>
      </c>
      <c r="I27">
        <v>0.53863257280581978</v>
      </c>
      <c r="J27">
        <v>0.53408243152145685</v>
      </c>
      <c r="K27">
        <v>0.15031303082181716</v>
      </c>
      <c r="M27">
        <v>0.80216444104161666</v>
      </c>
      <c r="S27">
        <f t="shared" si="25"/>
        <v>0.62910058174406958</v>
      </c>
      <c r="T27">
        <f t="shared" si="23"/>
        <v>0.28921819191673337</v>
      </c>
      <c r="U27">
        <f t="shared" si="23"/>
        <v>0.77656759082226845</v>
      </c>
      <c r="V27">
        <f t="shared" si="23"/>
        <v>0.66006030847682784</v>
      </c>
      <c r="W27">
        <f t="shared" si="23"/>
        <v>0.49712945809964193</v>
      </c>
      <c r="X27">
        <f t="shared" si="23"/>
        <v>0.45613084065105353</v>
      </c>
      <c r="Y27">
        <f t="shared" si="23"/>
        <v>0.32705707642416382</v>
      </c>
      <c r="Z27">
        <f t="shared" si="23"/>
        <v>0.54389738830204848</v>
      </c>
      <c r="AA27">
        <f t="shared" si="23"/>
        <v>0.38429929483228853</v>
      </c>
      <c r="AB27">
        <f t="shared" si="23"/>
        <v>0.10025772294776375</v>
      </c>
      <c r="BG27">
        <f t="shared" si="22"/>
        <v>2.5116027830631132E-11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9.3414261581612576E-7</v>
      </c>
      <c r="BN27">
        <f t="shared" si="24"/>
        <v>3.5892573470738859E-6</v>
      </c>
      <c r="BO27">
        <f t="shared" si="24"/>
        <v>6.9311031372972356E-7</v>
      </c>
      <c r="BP27">
        <f t="shared" si="24"/>
        <v>6.2932056990048192E-7</v>
      </c>
      <c r="BQ27">
        <f t="shared" si="24"/>
        <v>1.2356884905522183E-6</v>
      </c>
      <c r="BR27">
        <f t="shared" si="24"/>
        <v>1.0630805688324467E-6</v>
      </c>
      <c r="BS27">
        <f t="shared" si="24"/>
        <v>6.7590883528028832E-13</v>
      </c>
      <c r="BT27">
        <f t="shared" si="24"/>
        <v>1.4506252424370838E-6</v>
      </c>
      <c r="BU27">
        <f t="shared" si="24"/>
        <v>1.4262202182993582E-6</v>
      </c>
      <c r="BV27">
        <f t="shared" si="24"/>
        <v>1.1297003617420278E-7</v>
      </c>
    </row>
    <row r="28" spans="1:177">
      <c r="A28">
        <v>27</v>
      </c>
      <c r="B28">
        <v>0.5103731075417155</v>
      </c>
      <c r="C28">
        <v>0.57020615816568665</v>
      </c>
      <c r="D28">
        <v>0.79095025640050076</v>
      </c>
      <c r="E28">
        <v>0.81124177845830914</v>
      </c>
      <c r="F28">
        <v>0.45613084065105353</v>
      </c>
      <c r="G28">
        <v>0.95752530747619868</v>
      </c>
      <c r="H28">
        <v>5.7672067835665253E-2</v>
      </c>
      <c r="I28">
        <v>0.7784344069176613</v>
      </c>
      <c r="J28">
        <v>0.88660249119751133</v>
      </c>
      <c r="K28">
        <v>0.53356301139464335</v>
      </c>
      <c r="M28">
        <v>0.87132352869087737</v>
      </c>
      <c r="S28">
        <f t="shared" si="25"/>
        <v>0.9440916200613434</v>
      </c>
      <c r="T28">
        <f t="shared" si="23"/>
        <v>0.50593169401346738</v>
      </c>
      <c r="U28">
        <f t="shared" si="23"/>
        <v>0.45377376397430347</v>
      </c>
      <c r="V28">
        <f t="shared" si="23"/>
        <v>0.75183194355400773</v>
      </c>
      <c r="W28">
        <f t="shared" si="23"/>
        <v>0.46110314872758063</v>
      </c>
      <c r="X28">
        <f t="shared" si="23"/>
        <v>0.95752530747619868</v>
      </c>
      <c r="Y28">
        <f t="shared" si="23"/>
        <v>0.35231569683931208</v>
      </c>
      <c r="Z28">
        <f t="shared" si="23"/>
        <v>0.86256615160390726</v>
      </c>
      <c r="AA28">
        <f t="shared" si="23"/>
        <v>0.13845017440983975</v>
      </c>
      <c r="AB28">
        <f t="shared" si="23"/>
        <v>0.98714879195140381</v>
      </c>
      <c r="BG28">
        <f t="shared" si="22"/>
        <v>5.6066070075334215E-10</v>
      </c>
      <c r="BH28">
        <f t="shared" si="22"/>
        <v>1.0908130492862702E-12</v>
      </c>
      <c r="BI28">
        <f t="shared" si="22"/>
        <v>1.9857280301795173E-11</v>
      </c>
      <c r="BJ28">
        <f t="shared" si="22"/>
        <v>9.9999999999999998E-13</v>
      </c>
      <c r="BM28">
        <f t="shared" si="26"/>
        <v>1.3024035445089376E-6</v>
      </c>
      <c r="BN28">
        <f t="shared" si="24"/>
        <v>1.6256753140503603E-6</v>
      </c>
      <c r="BO28">
        <f t="shared" si="24"/>
        <v>3.1280115405000894E-6</v>
      </c>
      <c r="BP28">
        <f t="shared" si="24"/>
        <v>3.2905661155810018E-6</v>
      </c>
      <c r="BQ28">
        <f t="shared" si="24"/>
        <v>1.0402767189651839E-6</v>
      </c>
      <c r="BR28">
        <f t="shared" si="24"/>
        <v>4.584273572286944E-6</v>
      </c>
      <c r="BS28">
        <f t="shared" si="24"/>
        <v>1.6630337042207876E-8</v>
      </c>
      <c r="BT28">
        <f t="shared" si="24"/>
        <v>3.0298006293662556E-6</v>
      </c>
      <c r="BU28">
        <f t="shared" si="24"/>
        <v>3.9303198869881662E-6</v>
      </c>
      <c r="BV28">
        <f t="shared" si="24"/>
        <v>1.4234474356426016E-6</v>
      </c>
      <c r="EN28" t="s">
        <v>19</v>
      </c>
      <c r="EZ28" t="s">
        <v>25</v>
      </c>
    </row>
    <row r="29" spans="1:177">
      <c r="A29">
        <v>28</v>
      </c>
      <c r="B29">
        <v>0.75241664405502351</v>
      </c>
      <c r="C29">
        <v>3.7918186029851218E-2</v>
      </c>
      <c r="D29">
        <v>0.49199943379225314</v>
      </c>
      <c r="E29">
        <v>0.64996016648768107</v>
      </c>
      <c r="F29">
        <v>0.32705707642416382</v>
      </c>
      <c r="G29">
        <v>0.35231569683931208</v>
      </c>
      <c r="H29">
        <v>0.63140947631618738</v>
      </c>
      <c r="I29">
        <v>0.20321567457095269</v>
      </c>
      <c r="J29">
        <v>0.54398812300423249</v>
      </c>
      <c r="K29">
        <v>0.23425588224529167</v>
      </c>
      <c r="M29">
        <v>0.41057813280268535</v>
      </c>
      <c r="S29">
        <f t="shared" si="25"/>
        <v>0.23627317464275979</v>
      </c>
      <c r="T29">
        <f t="shared" si="23"/>
        <v>0.55551647467979626</v>
      </c>
      <c r="U29">
        <f t="shared" si="23"/>
        <v>0.99142232155027132</v>
      </c>
      <c r="V29">
        <f t="shared" si="23"/>
        <v>0.33576812027602976</v>
      </c>
      <c r="W29">
        <f t="shared" si="23"/>
        <v>3.6767073184584283E-4</v>
      </c>
      <c r="X29">
        <f t="shared" si="23"/>
        <v>5.7672067835665253E-2</v>
      </c>
      <c r="Y29">
        <f t="shared" si="23"/>
        <v>0.63140947631618738</v>
      </c>
      <c r="Z29">
        <f t="shared" si="23"/>
        <v>0.73055080149820162</v>
      </c>
      <c r="AA29">
        <f t="shared" si="23"/>
        <v>0.20604164865246885</v>
      </c>
      <c r="AB29">
        <f t="shared" si="23"/>
        <v>0.60366917905300876</v>
      </c>
      <c r="BG29">
        <f t="shared" si="22"/>
        <v>1.2828689600049518E-7</v>
      </c>
      <c r="BH29">
        <f t="shared" si="22"/>
        <v>7.2130831040430591E-10</v>
      </c>
      <c r="BI29">
        <f t="shared" si="22"/>
        <v>4.710804925724431E-9</v>
      </c>
      <c r="BJ29">
        <f t="shared" si="22"/>
        <v>1.7517710958694225E-10</v>
      </c>
      <c r="BM29">
        <f t="shared" si="26"/>
        <v>2.83065403125512E-6</v>
      </c>
      <c r="BN29">
        <f t="shared" si="24"/>
        <v>7.1889441589720206E-9</v>
      </c>
      <c r="BO29">
        <f t="shared" si="24"/>
        <v>1.2103172142594886E-6</v>
      </c>
      <c r="BP29">
        <f t="shared" si="24"/>
        <v>2.1122410901034706E-6</v>
      </c>
      <c r="BQ29">
        <f t="shared" si="24"/>
        <v>5.348316561956067E-7</v>
      </c>
      <c r="BR29">
        <f t="shared" si="24"/>
        <v>6.2063175119685026E-7</v>
      </c>
      <c r="BS29">
        <f t="shared" si="24"/>
        <v>1.99338963390941E-6</v>
      </c>
      <c r="BT29">
        <f t="shared" si="24"/>
        <v>2.0648305195663677E-7</v>
      </c>
      <c r="BU29">
        <f t="shared" si="24"/>
        <v>1.4796153898483401E-6</v>
      </c>
      <c r="BV29">
        <f t="shared" si="24"/>
        <v>2.7437909183259986E-7</v>
      </c>
    </row>
    <row r="30" spans="1:177">
      <c r="A30">
        <v>29</v>
      </c>
      <c r="B30">
        <v>0.95185115672203036</v>
      </c>
      <c r="C30">
        <v>0.44353319862598684</v>
      </c>
      <c r="D30">
        <v>0.8670089428234391</v>
      </c>
      <c r="E30">
        <v>0.79099759787010115</v>
      </c>
      <c r="F30">
        <v>0.54389738830204848</v>
      </c>
      <c r="G30">
        <v>0.86256615160390726</v>
      </c>
      <c r="H30">
        <v>0.73055080149820162</v>
      </c>
      <c r="I30">
        <v>0.40077221274731822</v>
      </c>
      <c r="J30">
        <v>0.74354954246936622</v>
      </c>
      <c r="K30">
        <v>0.14389144383656846</v>
      </c>
      <c r="M30">
        <v>5.326474412134171E-2</v>
      </c>
      <c r="S30">
        <f t="shared" si="25"/>
        <v>0.67283669076101171</v>
      </c>
      <c r="T30">
        <f t="shared" si="23"/>
        <v>0.21073212315272391</v>
      </c>
      <c r="U30">
        <f t="shared" si="23"/>
        <v>0.69441478288878566</v>
      </c>
      <c r="V30">
        <f t="shared" si="23"/>
        <v>0.96346582375233125</v>
      </c>
      <c r="W30">
        <f t="shared" si="23"/>
        <v>0.53863257280581978</v>
      </c>
      <c r="X30">
        <f t="shared" si="23"/>
        <v>0.7784344069176613</v>
      </c>
      <c r="Y30">
        <f t="shared" si="23"/>
        <v>0.20321567457095269</v>
      </c>
      <c r="Z30">
        <f t="shared" si="23"/>
        <v>0.40077221274731822</v>
      </c>
      <c r="AA30">
        <f t="shared" si="23"/>
        <v>0.2735985023569712</v>
      </c>
      <c r="AB30">
        <f t="shared" si="23"/>
        <v>0.76957823404820092</v>
      </c>
      <c r="BM30">
        <f t="shared" si="26"/>
        <v>4.5301031227653368E-6</v>
      </c>
      <c r="BN30">
        <f t="shared" si="24"/>
        <v>9.8360849141699536E-7</v>
      </c>
      <c r="BO30">
        <f t="shared" si="24"/>
        <v>3.7585225346790878E-6</v>
      </c>
      <c r="BP30">
        <f t="shared" si="24"/>
        <v>3.1283859991813516E-6</v>
      </c>
      <c r="BQ30">
        <f t="shared" si="24"/>
        <v>1.4791218450089465E-6</v>
      </c>
      <c r="BR30">
        <f t="shared" si="24"/>
        <v>3.7201018294638737E-6</v>
      </c>
      <c r="BS30">
        <f t="shared" si="24"/>
        <v>2.6685223678483241E-6</v>
      </c>
      <c r="BT30">
        <f t="shared" si="24"/>
        <v>8.0309183255190856E-7</v>
      </c>
      <c r="BU30">
        <f t="shared" si="24"/>
        <v>2.7643296105320193E-6</v>
      </c>
      <c r="BV30">
        <f t="shared" si="24"/>
        <v>1.0352373804686168E-7</v>
      </c>
      <c r="EN30">
        <f>Sheet38!FL30</f>
        <v>0.33917254444371187</v>
      </c>
      <c r="EO30">
        <f>Sheet38!FM30</f>
        <v>0.40236682371755472</v>
      </c>
      <c r="EP30">
        <f>Sheet38!FN30</f>
        <v>0.39003146446163306</v>
      </c>
      <c r="EQ30">
        <f>Sheet38!FO30</f>
        <v>9.1735288124488362E-2</v>
      </c>
      <c r="ER30">
        <f>Sheet38!FP30</f>
        <v>0.24408548173264316</v>
      </c>
      <c r="ES30">
        <f>Sheet38!FQ30</f>
        <v>0.72176049890065819</v>
      </c>
      <c r="ET30">
        <f>Sheet38!FR30</f>
        <v>0.87263010658712026</v>
      </c>
      <c r="EU30">
        <f>Sheet38!FS30</f>
        <v>0.25755100807013209</v>
      </c>
      <c r="EV30">
        <f>Sheet38!FT30</f>
        <v>0.20525398930247293</v>
      </c>
      <c r="EW30">
        <f>Sheet38!FU30</f>
        <v>0.48909738527056856</v>
      </c>
      <c r="EZ30">
        <f>(1/4)*SUM($CW$7:$CZ$7)</f>
        <v>0.13683935655790574</v>
      </c>
      <c r="FA30">
        <f>(1/4)*SUM($CW$8:$CZ$8)</f>
        <v>0.23460854889126498</v>
      </c>
      <c r="FB30">
        <f>(1/4)*SUM($CW$9:$CZ$9)</f>
        <v>-0.12207396681972082</v>
      </c>
      <c r="FC30">
        <f>(1/4)*SUM($CW$10:$CZ$10)</f>
        <v>9.9854458232292859E-3</v>
      </c>
      <c r="FD30">
        <f>(1/4)*SUM($CW$11:$CZ$11)</f>
        <v>-0.27917347511170598</v>
      </c>
      <c r="FE30">
        <f>(1/4)*SUM($CW$12:$CZ$12)</f>
        <v>0.23429558912628268</v>
      </c>
      <c r="FF30">
        <f>(1/4)*SUM($CW$13:$CZ$13)</f>
        <v>0.32258315787611647</v>
      </c>
      <c r="FG30">
        <f>(1/4)*SUM($CW$14:$CZ$14)</f>
        <v>0.38938674661208789</v>
      </c>
      <c r="FH30">
        <f>(1/4)*SUM($CW$15:$CZ$15)</f>
        <v>0.30577252499089119</v>
      </c>
      <c r="FI30">
        <f>(1/4)*SUM($CW$16:$CZ$16)</f>
        <v>0.25120459027416986</v>
      </c>
      <c r="FL30">
        <f t="shared" ref="FL30:FU30" si="27">EN30-($EU$10*EZ30)</f>
        <v>0.33904112392567365</v>
      </c>
      <c r="FM30">
        <f t="shared" si="27"/>
        <v>0.40214150566719953</v>
      </c>
      <c r="FN30">
        <f t="shared" si="27"/>
        <v>0.39014870429936671</v>
      </c>
      <c r="FO30">
        <f t="shared" si="27"/>
        <v>9.172569810231973E-2</v>
      </c>
      <c r="FP30">
        <f t="shared" si="27"/>
        <v>0.24435359993814043</v>
      </c>
      <c r="FQ30">
        <f t="shared" si="27"/>
        <v>0.7215354814168613</v>
      </c>
      <c r="FR30">
        <f t="shared" si="27"/>
        <v>0.87232029772229602</v>
      </c>
      <c r="FS30">
        <f t="shared" si="27"/>
        <v>0.25717704103868583</v>
      </c>
      <c r="FT30">
        <f t="shared" si="27"/>
        <v>0.20496032536947167</v>
      </c>
      <c r="FU30">
        <f t="shared" si="27"/>
        <v>0.48885612838206927</v>
      </c>
    </row>
    <row r="31" spans="1:177">
      <c r="A31">
        <v>30</v>
      </c>
      <c r="B31">
        <v>0.38128873622572623</v>
      </c>
      <c r="C31">
        <v>0.88422276222750928</v>
      </c>
      <c r="D31">
        <v>0.72136719897216106</v>
      </c>
      <c r="E31">
        <v>0.80774081226605576</v>
      </c>
      <c r="F31">
        <v>0.38429929483228853</v>
      </c>
      <c r="G31">
        <v>0.13845017440983975</v>
      </c>
      <c r="H31">
        <v>0.20604164865246885</v>
      </c>
      <c r="I31">
        <v>0.2735985023569712</v>
      </c>
      <c r="J31">
        <v>0.11979356015216037</v>
      </c>
      <c r="K31">
        <v>0.23900535131747724</v>
      </c>
      <c r="M31">
        <v>0.22434420135897656</v>
      </c>
      <c r="S31">
        <f t="shared" si="25"/>
        <v>0.96673496974247286</v>
      </c>
      <c r="T31">
        <f t="shared" si="23"/>
        <v>0.26674094276827559</v>
      </c>
      <c r="U31">
        <f t="shared" si="23"/>
        <v>0.89172597520526686</v>
      </c>
      <c r="V31">
        <f t="shared" si="23"/>
        <v>0.12735823778171593</v>
      </c>
      <c r="W31">
        <f t="shared" si="23"/>
        <v>0.53408243152145685</v>
      </c>
      <c r="X31">
        <f t="shared" si="23"/>
        <v>0.88660249119751133</v>
      </c>
      <c r="Y31">
        <f t="shared" si="23"/>
        <v>0.54398812300423249</v>
      </c>
      <c r="Z31">
        <f t="shared" si="23"/>
        <v>0.74354954246936622</v>
      </c>
      <c r="AA31">
        <f t="shared" si="23"/>
        <v>0.11979356015216037</v>
      </c>
      <c r="AB31">
        <f t="shared" si="23"/>
        <v>0.877900285579717</v>
      </c>
      <c r="BM31">
        <f t="shared" si="26"/>
        <v>7.2690550186305725E-7</v>
      </c>
      <c r="BN31">
        <f t="shared" si="24"/>
        <v>3.9092494662062325E-6</v>
      </c>
      <c r="BO31">
        <f t="shared" si="24"/>
        <v>2.6018531787647071E-6</v>
      </c>
      <c r="BP31">
        <f t="shared" si="24"/>
        <v>3.2622260990011382E-6</v>
      </c>
      <c r="BQ31">
        <f t="shared" si="24"/>
        <v>7.3842974004297113E-7</v>
      </c>
      <c r="BR31">
        <f t="shared" si="24"/>
        <v>9.5842253970575241E-8</v>
      </c>
      <c r="BS31">
        <f t="shared" si="24"/>
        <v>2.1226580489713712E-7</v>
      </c>
      <c r="BT31">
        <f t="shared" si="24"/>
        <v>3.742807024598879E-7</v>
      </c>
      <c r="BU31">
        <f t="shared" si="24"/>
        <v>7.175248526964634E-8</v>
      </c>
      <c r="BV31">
        <f t="shared" si="24"/>
        <v>2.8561778979195364E-7</v>
      </c>
    </row>
    <row r="32" spans="1:177">
      <c r="A32">
        <v>31</v>
      </c>
      <c r="B32">
        <v>0.3899635365861473</v>
      </c>
      <c r="C32">
        <v>0.23272324075382797</v>
      </c>
      <c r="D32">
        <v>0.66310276794644463</v>
      </c>
      <c r="E32">
        <v>0.61236534985672342</v>
      </c>
      <c r="F32">
        <v>0.10025772294776375</v>
      </c>
      <c r="G32">
        <v>0.98714879195140381</v>
      </c>
      <c r="H32">
        <v>0.60366917905300876</v>
      </c>
      <c r="I32">
        <v>0.76957823404820092</v>
      </c>
      <c r="J32">
        <v>0.877900285579717</v>
      </c>
      <c r="K32">
        <v>0.63091362126455452</v>
      </c>
      <c r="M32">
        <v>0.64726093220897085</v>
      </c>
      <c r="S32">
        <f t="shared" si="25"/>
        <v>0.99681255036631577</v>
      </c>
      <c r="T32">
        <f t="shared" si="23"/>
        <v>0.58812144214653983</v>
      </c>
      <c r="U32">
        <f t="shared" si="23"/>
        <v>0.72086972116196368</v>
      </c>
      <c r="V32">
        <f t="shared" si="23"/>
        <v>0.11934941040661823</v>
      </c>
      <c r="W32">
        <f t="shared" si="23"/>
        <v>0.15031303082181716</v>
      </c>
      <c r="X32">
        <f t="shared" si="23"/>
        <v>0.53356301139464335</v>
      </c>
      <c r="Y32">
        <f t="shared" si="23"/>
        <v>0.23425588224529167</v>
      </c>
      <c r="Z32">
        <f t="shared" si="23"/>
        <v>0.14389144383656846</v>
      </c>
      <c r="AA32">
        <f t="shared" si="23"/>
        <v>0.23900535131747724</v>
      </c>
      <c r="AB32">
        <f t="shared" si="23"/>
        <v>0.63091362126455452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7.6035779933387728E-7</v>
      </c>
      <c r="BN32">
        <f t="shared" si="24"/>
        <v>2.7080053393482092E-7</v>
      </c>
      <c r="BO32">
        <f t="shared" si="24"/>
        <v>2.1985264042911823E-6</v>
      </c>
      <c r="BP32">
        <f t="shared" si="24"/>
        <v>1.8749566085257366E-6</v>
      </c>
      <c r="BQ32">
        <f t="shared" si="24"/>
        <v>5.0258055053352779E-8</v>
      </c>
      <c r="BR32">
        <f t="shared" si="24"/>
        <v>4.8723136872555805E-6</v>
      </c>
      <c r="BS32">
        <f t="shared" si="24"/>
        <v>1.8220823886926679E-6</v>
      </c>
      <c r="BT32">
        <f t="shared" si="24"/>
        <v>2.9612532916037376E-6</v>
      </c>
      <c r="BU32">
        <f t="shared" si="24"/>
        <v>3.8535445571047434E-6</v>
      </c>
      <c r="BV32">
        <f t="shared" si="24"/>
        <v>1.9902599874857688E-6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9.3376215447750731E-3</v>
      </c>
      <c r="BH33">
        <f t="shared" si="29"/>
        <v>2.3708605140186994E-3</v>
      </c>
      <c r="BI33">
        <f t="shared" si="29"/>
        <v>2.7705320028077259E-3</v>
      </c>
      <c r="BJ33">
        <f t="shared" si="29"/>
        <v>1.7336806765482955E-3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4.6494415771574232E-8</v>
      </c>
      <c r="BH34">
        <f t="shared" si="29"/>
        <v>2.96533886955444E-10</v>
      </c>
      <c r="BI34">
        <f t="shared" si="29"/>
        <v>1.523855462055312E-9</v>
      </c>
      <c r="BJ34">
        <f t="shared" si="29"/>
        <v>7.7800594239809042E-11</v>
      </c>
      <c r="BS34">
        <f>SUM(BM36:BV45)</f>
        <v>1.5915792464007338E-4</v>
      </c>
      <c r="EN34">
        <f>Sheet38!FL34</f>
        <v>9.3076646355997564E-2</v>
      </c>
      <c r="EO34">
        <f>Sheet38!FM34</f>
        <v>0.53136283451906885</v>
      </c>
      <c r="EP34">
        <f>Sheet38!FN34</f>
        <v>6.6487873000142653E-2</v>
      </c>
      <c r="EQ34">
        <f>Sheet38!FO34</f>
        <v>0.68680485246617984</v>
      </c>
      <c r="ER34">
        <f>Sheet38!FP34</f>
        <v>0.73759399583293883</v>
      </c>
      <c r="ES34">
        <f>Sheet38!FQ34</f>
        <v>0.49338934351723013</v>
      </c>
      <c r="ET34">
        <f>Sheet38!FR34</f>
        <v>0.80692072030603468</v>
      </c>
      <c r="EU34">
        <f>Sheet38!FS34</f>
        <v>0.49623158077964441</v>
      </c>
      <c r="EV34">
        <f>Sheet38!FT34</f>
        <v>0.14232058361020847</v>
      </c>
      <c r="EW34">
        <f>Sheet38!FU34</f>
        <v>0.3000595683827656</v>
      </c>
      <c r="EZ34">
        <f t="array" ref="EZ34:FI43">(1/4)*(MMULT($X$7:$AA$16,$CW$23:$DF$26))</f>
        <v>0.5662520182679931</v>
      </c>
      <c r="FA34">
        <v>0.94339245295706697</v>
      </c>
      <c r="FB34">
        <v>-0.42930281166714196</v>
      </c>
      <c r="FC34">
        <v>1.4386995746347941E-2</v>
      </c>
      <c r="FD34">
        <v>-1.185754673696608</v>
      </c>
      <c r="FE34">
        <v>0.8832983931529601</v>
      </c>
      <c r="FF34">
        <v>1.2884729752297965</v>
      </c>
      <c r="FG34">
        <v>1.4711145451296432</v>
      </c>
      <c r="FH34">
        <v>1.2323011998930939</v>
      </c>
      <c r="FI34">
        <v>0.89825802667755694</v>
      </c>
      <c r="FL34">
        <f t="shared" ref="FL34:FU43" si="30">EN34-($EU$10*EZ34)</f>
        <v>9.2532817917652985E-2</v>
      </c>
      <c r="FM34">
        <f t="shared" si="30"/>
        <v>0.53045680040724885</v>
      </c>
      <c r="FN34">
        <f t="shared" si="30"/>
        <v>6.6900175420467778E-2</v>
      </c>
      <c r="FO34">
        <f t="shared" si="30"/>
        <v>0.68679103519546503</v>
      </c>
      <c r="FP34">
        <f t="shared" si="30"/>
        <v>0.73873279462155705</v>
      </c>
      <c r="FQ34">
        <f t="shared" si="30"/>
        <v>0.492541023740446</v>
      </c>
      <c r="FR34">
        <f t="shared" si="30"/>
        <v>0.80568327086062397</v>
      </c>
      <c r="FS34">
        <f t="shared" si="30"/>
        <v>0.4948187223705019</v>
      </c>
      <c r="FT34">
        <f t="shared" si="30"/>
        <v>0.14113708153783114</v>
      </c>
      <c r="FU34">
        <f t="shared" si="30"/>
        <v>0.29919688137394446</v>
      </c>
    </row>
    <row r="35" spans="1:177">
      <c r="A35">
        <v>34</v>
      </c>
      <c r="BG35">
        <f t="shared" si="29"/>
        <v>1.2861993840519269E-6</v>
      </c>
      <c r="BH35">
        <f t="shared" si="29"/>
        <v>1.4602428993357075E-8</v>
      </c>
      <c r="BI35">
        <f t="shared" si="29"/>
        <v>8.1336547881281924E-8</v>
      </c>
      <c r="BJ35">
        <f t="shared" si="29"/>
        <v>6.4063058372515911E-9</v>
      </c>
      <c r="EN35">
        <f>Sheet38!FL35</f>
        <v>0.18908623309465611</v>
      </c>
      <c r="EO35">
        <f>Sheet38!FM35</f>
        <v>0.27329980807079185</v>
      </c>
      <c r="EP35">
        <f>Sheet38!FN35</f>
        <v>0.85041121516367724</v>
      </c>
      <c r="EQ35">
        <f>Sheet38!FO35</f>
        <v>0.1248997196890803</v>
      </c>
      <c r="ER35">
        <f>Sheet38!FP35</f>
        <v>1.9995583372090963E-2</v>
      </c>
      <c r="ES35">
        <f>Sheet38!FQ35</f>
        <v>0.79276864845558492</v>
      </c>
      <c r="ET35">
        <f>Sheet38!FR35</f>
        <v>0.45800100938431859</v>
      </c>
      <c r="EU35">
        <f>Sheet38!FS35</f>
        <v>0.17053691936739937</v>
      </c>
      <c r="EV35">
        <f>Sheet38!FT35</f>
        <v>0.95720521271445791</v>
      </c>
      <c r="EW35">
        <f>Sheet38!FU35</f>
        <v>0.327198782014608</v>
      </c>
      <c r="EZ35">
        <v>0.3584029990410772</v>
      </c>
      <c r="FA35">
        <v>0.60302625185291037</v>
      </c>
      <c r="FB35">
        <v>-0.31746212446083771</v>
      </c>
      <c r="FC35">
        <v>7.8820309210970996E-3</v>
      </c>
      <c r="FD35">
        <v>-0.73220411424659249</v>
      </c>
      <c r="FE35">
        <v>0.60555020473753318</v>
      </c>
      <c r="FF35">
        <v>0.85237283374417949</v>
      </c>
      <c r="FG35">
        <v>1.0004593548851699</v>
      </c>
      <c r="FH35">
        <v>0.80432390238195883</v>
      </c>
      <c r="FI35">
        <v>0.63532735192312451</v>
      </c>
      <c r="FL35">
        <f t="shared" si="30"/>
        <v>0.18874202285437705</v>
      </c>
      <c r="FM35">
        <f t="shared" si="30"/>
        <v>0.27272066165851233</v>
      </c>
      <c r="FN35">
        <f t="shared" si="30"/>
        <v>0.85071610578800938</v>
      </c>
      <c r="FO35">
        <f t="shared" si="30"/>
        <v>0.12489214978658368</v>
      </c>
      <c r="FP35">
        <f t="shared" si="30"/>
        <v>2.0698792203413391E-2</v>
      </c>
      <c r="FQ35">
        <f t="shared" si="30"/>
        <v>0.79218707803895505</v>
      </c>
      <c r="FR35">
        <f t="shared" si="30"/>
        <v>0.4571823905147907</v>
      </c>
      <c r="FS35">
        <f t="shared" si="30"/>
        <v>0.16957607820296766</v>
      </c>
      <c r="FT35">
        <f t="shared" si="30"/>
        <v>0.95643274003861023</v>
      </c>
      <c r="FU35">
        <f t="shared" si="30"/>
        <v>0.32658861362582103</v>
      </c>
    </row>
    <row r="36" spans="1:177">
      <c r="A36">
        <v>35</v>
      </c>
      <c r="B36">
        <f t="array" ref="B36:K45">TRANSPOSE(EN34:EW43)</f>
        <v>9.3076646355997564E-2</v>
      </c>
      <c r="C36">
        <v>0.18908623309465611</v>
      </c>
      <c r="D36">
        <v>0.6298573176010408</v>
      </c>
      <c r="E36">
        <v>0.34760368970099415</v>
      </c>
      <c r="F36">
        <v>0.24744522677033245</v>
      </c>
      <c r="G36">
        <v>0.86808577440823176</v>
      </c>
      <c r="H36">
        <v>0.30103886502997151</v>
      </c>
      <c r="I36">
        <v>0.19320681065646833</v>
      </c>
      <c r="J36">
        <v>0.67982383152681825</v>
      </c>
      <c r="K36">
        <v>0.31423068154908507</v>
      </c>
      <c r="M36">
        <f t="array" ref="M36:M45">TRANSPOSE(EN30:EW30)</f>
        <v>0.33917254444371187</v>
      </c>
      <c r="S36">
        <f>EN34</f>
        <v>9.3076646355997564E-2</v>
      </c>
      <c r="T36">
        <f t="shared" ref="T36:AB45" si="31">EO34</f>
        <v>0.53136283451906885</v>
      </c>
      <c r="U36">
        <f t="shared" si="31"/>
        <v>6.6487873000142653E-2</v>
      </c>
      <c r="V36">
        <f t="shared" si="31"/>
        <v>0.68680485246617984</v>
      </c>
      <c r="W36">
        <f t="shared" si="31"/>
        <v>0.73759399583293883</v>
      </c>
      <c r="X36">
        <f t="shared" si="31"/>
        <v>0.49338934351723013</v>
      </c>
      <c r="Y36">
        <f t="shared" si="31"/>
        <v>0.80692072030603468</v>
      </c>
      <c r="Z36">
        <f t="shared" si="31"/>
        <v>0.49623158077964441</v>
      </c>
      <c r="AA36">
        <f t="shared" si="31"/>
        <v>0.14232058361020847</v>
      </c>
      <c r="AB36">
        <f t="shared" si="31"/>
        <v>0.3000595683827656</v>
      </c>
      <c r="BG36">
        <f t="shared" si="29"/>
        <v>0.99066091502649289</v>
      </c>
      <c r="BH36">
        <f t="shared" si="29"/>
        <v>0.99762912385914282</v>
      </c>
      <c r="BI36">
        <f t="shared" si="29"/>
        <v>0.99722938032231079</v>
      </c>
      <c r="BJ36">
        <f t="shared" si="29"/>
        <v>0.99826631266281218</v>
      </c>
      <c r="BM36">
        <f>0.5*$BL$21*B36*B36</f>
        <v>4.331631048439718E-8</v>
      </c>
      <c r="BN36">
        <f t="shared" ref="BN36:BV45" si="32">0.5*$BL$21*C36*C36</f>
        <v>1.7876801772963313E-7</v>
      </c>
      <c r="BO36">
        <f t="shared" si="32"/>
        <v>1.9836012026778922E-6</v>
      </c>
      <c r="BP36">
        <f t="shared" si="32"/>
        <v>6.0414162546872514E-7</v>
      </c>
      <c r="BQ36">
        <f t="shared" si="32"/>
        <v>3.0614570125710631E-7</v>
      </c>
      <c r="BR36">
        <f t="shared" si="32"/>
        <v>3.7678645586496979E-6</v>
      </c>
      <c r="BS36">
        <f t="shared" si="32"/>
        <v>4.5312199129266708E-7</v>
      </c>
      <c r="BT36">
        <f t="shared" si="32"/>
        <v>1.8664435842022206E-7</v>
      </c>
      <c r="BU36">
        <f t="shared" si="32"/>
        <v>2.3108022095590191E-6</v>
      </c>
      <c r="BV36">
        <f t="shared" si="32"/>
        <v>4.9370460613401259E-7</v>
      </c>
      <c r="EN36">
        <f>Sheet38!FL36</f>
        <v>0.6298573176010408</v>
      </c>
      <c r="EO36">
        <f>Sheet38!FM36</f>
        <v>0.34305610256045388</v>
      </c>
      <c r="EP36">
        <f>Sheet38!FN36</f>
        <v>0.54672718388252817</v>
      </c>
      <c r="EQ36">
        <f>Sheet38!FO36</f>
        <v>0.33073196329337129</v>
      </c>
      <c r="ER36">
        <f>Sheet38!FP36</f>
        <v>0.70784600916176743</v>
      </c>
      <c r="ES36">
        <f>Sheet38!FQ36</f>
        <v>0.311509074676938</v>
      </c>
      <c r="ET36">
        <f>Sheet38!FR36</f>
        <v>0.94877178343259594</v>
      </c>
      <c r="EU36">
        <f>Sheet38!FS36</f>
        <v>0.17749609652263598</v>
      </c>
      <c r="EV36">
        <f>Sheet38!FT36</f>
        <v>0.41029808383420624</v>
      </c>
      <c r="EW36">
        <f>Sheet38!FU36</f>
        <v>0.3842824893403729</v>
      </c>
      <c r="EZ36">
        <v>0.47840104030837105</v>
      </c>
      <c r="FA36">
        <v>0.77629292974486219</v>
      </c>
      <c r="FB36">
        <v>-0.40248747568159104</v>
      </c>
      <c r="FC36">
        <v>-3.0034438820280562E-2</v>
      </c>
      <c r="FD36">
        <v>-0.98467048929412204</v>
      </c>
      <c r="FE36">
        <v>0.77385571468300185</v>
      </c>
      <c r="FF36">
        <v>1.1438571187777486</v>
      </c>
      <c r="FG36">
        <v>1.2684969761673188</v>
      </c>
      <c r="FH36">
        <v>1.070837844750758</v>
      </c>
      <c r="FI36">
        <v>0.77348685347985124</v>
      </c>
      <c r="FL36">
        <f t="shared" si="30"/>
        <v>0.62939786124192865</v>
      </c>
      <c r="FM36">
        <f t="shared" si="30"/>
        <v>0.34231055083072692</v>
      </c>
      <c r="FN36">
        <f t="shared" si="30"/>
        <v>0.54711373285417275</v>
      </c>
      <c r="FO36">
        <f t="shared" si="30"/>
        <v>0.33076080836841426</v>
      </c>
      <c r="FP36">
        <f t="shared" si="30"/>
        <v>0.70879168669968551</v>
      </c>
      <c r="FQ36">
        <f t="shared" si="30"/>
        <v>0.31076586364855646</v>
      </c>
      <c r="FR36">
        <f t="shared" si="30"/>
        <v>0.94767322305572177</v>
      </c>
      <c r="FS36">
        <f t="shared" si="30"/>
        <v>0.1762778320267249</v>
      </c>
      <c r="FT36">
        <f t="shared" si="30"/>
        <v>0.4092696511681076</v>
      </c>
      <c r="FU36">
        <f t="shared" si="30"/>
        <v>0.38353963256629087</v>
      </c>
    </row>
    <row r="37" spans="1:177">
      <c r="A37">
        <v>36</v>
      </c>
      <c r="B37">
        <v>0.53136283451906885</v>
      </c>
      <c r="C37">
        <v>0.27329980807079185</v>
      </c>
      <c r="D37">
        <v>0.34305610256045388</v>
      </c>
      <c r="E37">
        <v>0.76758534130256784</v>
      </c>
      <c r="F37">
        <v>0.9164379974196083</v>
      </c>
      <c r="G37">
        <v>0.11544299475195152</v>
      </c>
      <c r="H37">
        <v>0.96224766389640692</v>
      </c>
      <c r="I37">
        <v>0.85755361800920249</v>
      </c>
      <c r="J37">
        <v>0.27868797403085849</v>
      </c>
      <c r="K37">
        <v>0.91116104259060782</v>
      </c>
      <c r="M37">
        <v>0.40236682371755472</v>
      </c>
      <c r="S37">
        <f t="shared" ref="S37:S45" si="33">EN35</f>
        <v>0.18908623309465611</v>
      </c>
      <c r="T37">
        <f t="shared" si="31"/>
        <v>0.27329980807079185</v>
      </c>
      <c r="U37">
        <f t="shared" si="31"/>
        <v>0.85041121516367724</v>
      </c>
      <c r="V37">
        <f t="shared" si="31"/>
        <v>0.1248997196890803</v>
      </c>
      <c r="W37">
        <f t="shared" si="31"/>
        <v>1.9995583372090963E-2</v>
      </c>
      <c r="X37">
        <f t="shared" si="31"/>
        <v>0.79276864845558492</v>
      </c>
      <c r="Y37">
        <f t="shared" si="31"/>
        <v>0.45800100938431859</v>
      </c>
      <c r="Z37">
        <f t="shared" si="31"/>
        <v>0.17053691936739937</v>
      </c>
      <c r="AA37">
        <f t="shared" si="31"/>
        <v>0.95720521271445791</v>
      </c>
      <c r="AB37">
        <f t="shared" si="31"/>
        <v>0.327198782014608</v>
      </c>
      <c r="BG37">
        <f t="shared" si="29"/>
        <v>1.8618759911453717E-9</v>
      </c>
      <c r="BH37">
        <f t="shared" si="29"/>
        <v>5.4514609744024594E-12</v>
      </c>
      <c r="BI37">
        <f t="shared" si="29"/>
        <v>8.3353434502014227E-11</v>
      </c>
      <c r="BJ37">
        <f t="shared" si="29"/>
        <v>1.1213766603041197E-12</v>
      </c>
      <c r="BM37">
        <f t="shared" ref="BM37:BM45" si="34">0.5*$BL$21*B37*B37</f>
        <v>1.4117323095406969E-6</v>
      </c>
      <c r="BN37">
        <f t="shared" si="32"/>
        <v>3.7346392545765831E-7</v>
      </c>
      <c r="BO37">
        <f t="shared" si="32"/>
        <v>5.8843744751984333E-7</v>
      </c>
      <c r="BP37">
        <f t="shared" si="32"/>
        <v>2.9459362809128982E-6</v>
      </c>
      <c r="BQ37">
        <f t="shared" si="32"/>
        <v>4.19929301557231E-6</v>
      </c>
      <c r="BR37">
        <f t="shared" si="32"/>
        <v>6.6635425186495539E-8</v>
      </c>
      <c r="BS37">
        <f t="shared" si="32"/>
        <v>4.6296028333704627E-6</v>
      </c>
      <c r="BT37">
        <f t="shared" si="32"/>
        <v>3.6769910388033659E-6</v>
      </c>
      <c r="BU37">
        <f t="shared" si="32"/>
        <v>3.8833493434712235E-7</v>
      </c>
      <c r="BV37">
        <f t="shared" si="32"/>
        <v>4.1510722276740173E-6</v>
      </c>
      <c r="EN37">
        <f>Sheet38!FL37</f>
        <v>0.34760368970099415</v>
      </c>
      <c r="EO37">
        <f>Sheet38!FM37</f>
        <v>0.76758534130256784</v>
      </c>
      <c r="EP37">
        <f>Sheet38!FN37</f>
        <v>0.98862482078005054</v>
      </c>
      <c r="EQ37">
        <f>Sheet38!FO37</f>
        <v>0.43076897883373433</v>
      </c>
      <c r="ER37">
        <f>Sheet38!FP37</f>
        <v>0.41117022924662483</v>
      </c>
      <c r="ES37">
        <f>Sheet38!FQ37</f>
        <v>0.87481806391641548</v>
      </c>
      <c r="ET37">
        <f>Sheet38!FR37</f>
        <v>0.57679150430952131</v>
      </c>
      <c r="EU37">
        <f>Sheet38!FS37</f>
        <v>0.80481225852666183</v>
      </c>
      <c r="EV37">
        <f>Sheet38!FT37</f>
        <v>0.28270863752153619</v>
      </c>
      <c r="EW37">
        <f>Sheet38!FU37</f>
        <v>0.19830688614277428</v>
      </c>
      <c r="EZ37">
        <v>0.29998355473718119</v>
      </c>
      <c r="FA37">
        <v>0.50187991102682761</v>
      </c>
      <c r="FB37">
        <v>-0.26719597638769266</v>
      </c>
      <c r="FC37">
        <v>1.6774928216116702E-3</v>
      </c>
      <c r="FD37">
        <v>-0.61216515145020001</v>
      </c>
      <c r="FE37">
        <v>0.50682125821748913</v>
      </c>
      <c r="FF37">
        <v>0.71731237418233396</v>
      </c>
      <c r="FG37">
        <v>0.83547651888412988</v>
      </c>
      <c r="FH37">
        <v>0.67508079500686202</v>
      </c>
      <c r="FI37">
        <v>0.52877373298524677</v>
      </c>
      <c r="FL37">
        <f t="shared" si="30"/>
        <v>0.34731558549502456</v>
      </c>
      <c r="FM37">
        <f t="shared" si="30"/>
        <v>0.76710333583601764</v>
      </c>
      <c r="FN37">
        <f t="shared" si="30"/>
        <v>0.98888143579577326</v>
      </c>
      <c r="FO37">
        <f t="shared" si="30"/>
        <v>0.43076736776962843</v>
      </c>
      <c r="FP37">
        <f t="shared" si="30"/>
        <v>0.41175815265807758</v>
      </c>
      <c r="FQ37">
        <f t="shared" si="30"/>
        <v>0.87433131278002341</v>
      </c>
      <c r="FR37">
        <f t="shared" si="30"/>
        <v>0.57610259750535664</v>
      </c>
      <c r="FS37">
        <f t="shared" si="30"/>
        <v>0.80400986687792553</v>
      </c>
      <c r="FT37">
        <f t="shared" si="30"/>
        <v>0.28206028992601162</v>
      </c>
      <c r="FU37">
        <f t="shared" si="30"/>
        <v>0.19779905184961524</v>
      </c>
    </row>
    <row r="38" spans="1:177">
      <c r="A38">
        <v>37</v>
      </c>
      <c r="B38">
        <v>6.6487873000142653E-2</v>
      </c>
      <c r="C38">
        <v>0.85041121516367724</v>
      </c>
      <c r="D38">
        <v>0.54672718388252817</v>
      </c>
      <c r="E38">
        <v>0.98862482078005054</v>
      </c>
      <c r="F38">
        <v>0.40100113503479268</v>
      </c>
      <c r="G38">
        <v>0.24761764171458109</v>
      </c>
      <c r="H38">
        <v>9.6806489235523874E-2</v>
      </c>
      <c r="I38">
        <v>0.69164664499690165</v>
      </c>
      <c r="J38">
        <v>3.6941447613996398E-2</v>
      </c>
      <c r="K38">
        <v>0.75026656831558458</v>
      </c>
      <c r="M38">
        <v>0.39003146446163306</v>
      </c>
      <c r="S38">
        <f t="shared" si="33"/>
        <v>0.6298573176010408</v>
      </c>
      <c r="T38">
        <f t="shared" si="31"/>
        <v>0.34305610256045388</v>
      </c>
      <c r="U38">
        <f t="shared" si="31"/>
        <v>0.54672718388252817</v>
      </c>
      <c r="V38">
        <f t="shared" si="31"/>
        <v>0.33073196329337129</v>
      </c>
      <c r="W38">
        <f t="shared" si="31"/>
        <v>0.70784600916176743</v>
      </c>
      <c r="X38">
        <f t="shared" si="31"/>
        <v>0.311509074676938</v>
      </c>
      <c r="Y38">
        <f t="shared" si="31"/>
        <v>0.94877178343259594</v>
      </c>
      <c r="Z38">
        <f t="shared" si="31"/>
        <v>0.17749609652263598</v>
      </c>
      <c r="AA38">
        <f t="shared" si="31"/>
        <v>0.41029808383420624</v>
      </c>
      <c r="AB38">
        <f t="shared" si="31"/>
        <v>0.3842824893403729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2.2103186280415494E-8</v>
      </c>
      <c r="BN38">
        <f t="shared" si="32"/>
        <v>3.6159961743808113E-6</v>
      </c>
      <c r="BO38">
        <f t="shared" si="32"/>
        <v>1.494553067980599E-6</v>
      </c>
      <c r="BP38">
        <f t="shared" si="32"/>
        <v>4.8868951813119351E-6</v>
      </c>
      <c r="BQ38">
        <f t="shared" si="32"/>
        <v>8.0400955149596021E-7</v>
      </c>
      <c r="BR38">
        <f t="shared" si="32"/>
        <v>3.0657248244145327E-7</v>
      </c>
      <c r="BS38">
        <f t="shared" si="32"/>
        <v>4.6857481790538005E-8</v>
      </c>
      <c r="BT38">
        <f t="shared" si="32"/>
        <v>2.3918754076773508E-6</v>
      </c>
      <c r="BU38">
        <f t="shared" si="32"/>
        <v>6.8233527590882012E-9</v>
      </c>
      <c r="BV38">
        <f t="shared" si="32"/>
        <v>2.8144996176602191E-6</v>
      </c>
      <c r="EN38">
        <f>Sheet38!FL38</f>
        <v>0.24744522677033245</v>
      </c>
      <c r="EO38">
        <f>Sheet38!FM38</f>
        <v>0.9164379974196083</v>
      </c>
      <c r="EP38">
        <f>Sheet38!FN38</f>
        <v>0.40100113503479268</v>
      </c>
      <c r="EQ38">
        <f>Sheet38!FO38</f>
        <v>0.2636429086441226</v>
      </c>
      <c r="ER38">
        <f>Sheet38!FP38</f>
        <v>0.53851274296281659</v>
      </c>
      <c r="ES38">
        <f>Sheet38!FQ38</f>
        <v>0.87965094219856443</v>
      </c>
      <c r="ET38">
        <f>Sheet38!FR38</f>
        <v>0.73444382361950356</v>
      </c>
      <c r="EU38">
        <f>Sheet38!FS38</f>
        <v>9.984770288335669E-2</v>
      </c>
      <c r="EV38">
        <f>Sheet38!FT38</f>
        <v>0.50568239983130292</v>
      </c>
      <c r="EW38">
        <f>Sheet38!FU38</f>
        <v>0.73878343203714236</v>
      </c>
      <c r="EZ38">
        <v>0.41317105598126141</v>
      </c>
      <c r="FA38">
        <v>0.73771481478092282</v>
      </c>
      <c r="FB38">
        <v>-0.26632476983799253</v>
      </c>
      <c r="FC38">
        <v>9.977529037192992E-2</v>
      </c>
      <c r="FD38">
        <v>-0.88658143468883777</v>
      </c>
      <c r="FE38">
        <v>0.62429313053953939</v>
      </c>
      <c r="FF38">
        <v>0.85255078689077335</v>
      </c>
      <c r="FG38">
        <v>1.0765137677239593</v>
      </c>
      <c r="FH38">
        <v>0.855967808279681</v>
      </c>
      <c r="FI38">
        <v>0.68004198180098052</v>
      </c>
      <c r="FL38">
        <f t="shared" si="30"/>
        <v>0.24704841728816807</v>
      </c>
      <c r="FM38">
        <f t="shared" si="30"/>
        <v>0.91572949611149268</v>
      </c>
      <c r="FN38">
        <f t="shared" si="30"/>
        <v>0.40125691334374508</v>
      </c>
      <c r="FO38">
        <f t="shared" si="30"/>
        <v>0.26354708445524938</v>
      </c>
      <c r="FP38">
        <f t="shared" si="30"/>
        <v>0.53936421577269178</v>
      </c>
      <c r="FQ38">
        <f t="shared" si="30"/>
        <v>0.87905137107599429</v>
      </c>
      <c r="FR38">
        <f t="shared" si="30"/>
        <v>0.73362503384377364</v>
      </c>
      <c r="FS38">
        <f t="shared" si="30"/>
        <v>9.8813819060834598E-2</v>
      </c>
      <c r="FT38">
        <f t="shared" si="30"/>
        <v>0.50486032834823114</v>
      </c>
      <c r="FU38">
        <f t="shared" si="30"/>
        <v>0.73813031971782073</v>
      </c>
    </row>
    <row r="39" spans="1:177">
      <c r="A39">
        <v>38</v>
      </c>
      <c r="B39">
        <v>0.68680485246617984</v>
      </c>
      <c r="C39">
        <v>0.1248997196890803</v>
      </c>
      <c r="D39">
        <v>0.33073196329337129</v>
      </c>
      <c r="E39">
        <v>0.43076897883373433</v>
      </c>
      <c r="F39">
        <v>0.2636429086441226</v>
      </c>
      <c r="G39">
        <v>0.23433487000442846</v>
      </c>
      <c r="H39">
        <v>0.14914665045536332</v>
      </c>
      <c r="I39">
        <v>0.73928283305654419</v>
      </c>
      <c r="J39">
        <v>0.40254137315405669</v>
      </c>
      <c r="K39">
        <v>0.31533417202315223</v>
      </c>
      <c r="M39">
        <v>9.1735288124488362E-2</v>
      </c>
      <c r="S39">
        <f t="shared" si="33"/>
        <v>0.34760368970099415</v>
      </c>
      <c r="T39">
        <f t="shared" si="31"/>
        <v>0.76758534130256784</v>
      </c>
      <c r="U39">
        <f t="shared" si="31"/>
        <v>0.98862482078005054</v>
      </c>
      <c r="V39">
        <f t="shared" si="31"/>
        <v>0.43076897883373433</v>
      </c>
      <c r="W39">
        <f t="shared" si="31"/>
        <v>0.41117022924662483</v>
      </c>
      <c r="X39">
        <f t="shared" si="31"/>
        <v>0.87481806391641548</v>
      </c>
      <c r="Y39">
        <f t="shared" si="31"/>
        <v>0.57679150430952131</v>
      </c>
      <c r="Z39">
        <f t="shared" si="31"/>
        <v>0.80481225852666183</v>
      </c>
      <c r="AA39">
        <f t="shared" si="31"/>
        <v>0.28270863752153619</v>
      </c>
      <c r="AB39">
        <f t="shared" si="31"/>
        <v>0.19830688614277428</v>
      </c>
      <c r="BG39">
        <f t="shared" si="29"/>
        <v>2.5116027830631132E-11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2.3585045268554555E-6</v>
      </c>
      <c r="BN39">
        <f t="shared" si="32"/>
        <v>7.7999699892054181E-8</v>
      </c>
      <c r="BO39">
        <f t="shared" si="32"/>
        <v>5.4691815771943952E-7</v>
      </c>
      <c r="BP39">
        <f t="shared" si="32"/>
        <v>9.2780956562729132E-7</v>
      </c>
      <c r="BQ39">
        <f t="shared" si="32"/>
        <v>3.4753791639166593E-7</v>
      </c>
      <c r="BR39">
        <f t="shared" si="32"/>
        <v>2.7456415649996192E-7</v>
      </c>
      <c r="BS39">
        <f t="shared" si="32"/>
        <v>1.1122361671027164E-7</v>
      </c>
      <c r="BT39">
        <f t="shared" si="32"/>
        <v>2.7326955362605512E-6</v>
      </c>
      <c r="BU39">
        <f t="shared" si="32"/>
        <v>8.1019778550376766E-7</v>
      </c>
      <c r="BV39">
        <f t="shared" si="32"/>
        <v>4.971782002276348E-7</v>
      </c>
      <c r="EN39">
        <f>Sheet38!FL39</f>
        <v>0.86808577440823176</v>
      </c>
      <c r="EO39">
        <f>Sheet38!FM39</f>
        <v>0.11544299475195152</v>
      </c>
      <c r="EP39">
        <f>Sheet38!FN39</f>
        <v>0.24761764171458109</v>
      </c>
      <c r="EQ39">
        <f>Sheet38!FO39</f>
        <v>0.23433487000442846</v>
      </c>
      <c r="ER39">
        <f>Sheet38!FP39</f>
        <v>0.74002552028098834</v>
      </c>
      <c r="ES39">
        <f>Sheet38!FQ39</f>
        <v>0.33963173122525714</v>
      </c>
      <c r="ET39">
        <f>Sheet38!FR39</f>
        <v>9.4800941752923543E-2</v>
      </c>
      <c r="EU39">
        <f>Sheet38!FS39</f>
        <v>0.96401731373245159</v>
      </c>
      <c r="EV39">
        <f>Sheet38!FT39</f>
        <v>0.15250600519507035</v>
      </c>
      <c r="EW39">
        <f>Sheet38!FU39</f>
        <v>0.61739583804653797</v>
      </c>
      <c r="EZ39">
        <v>0.56305956468165297</v>
      </c>
      <c r="FA39">
        <v>1.001046473790451</v>
      </c>
      <c r="FB39">
        <v>-0.3968247055447216</v>
      </c>
      <c r="FC39">
        <v>0.12150020802051836</v>
      </c>
      <c r="FD39">
        <v>-1.1940266247958951</v>
      </c>
      <c r="FE39">
        <v>0.88099732155964916</v>
      </c>
      <c r="FF39">
        <v>1.1971756116497858</v>
      </c>
      <c r="FG39">
        <v>1.5071467656809117</v>
      </c>
      <c r="FH39">
        <v>1.1870357845965467</v>
      </c>
      <c r="FI39">
        <v>0.96183576803017801</v>
      </c>
      <c r="FL39">
        <f t="shared" si="30"/>
        <v>0.86754501200231149</v>
      </c>
      <c r="FM39">
        <f t="shared" si="30"/>
        <v>0.11448158971852317</v>
      </c>
      <c r="FN39">
        <f t="shared" si="30"/>
        <v>0.24799875216178624</v>
      </c>
      <c r="FO39">
        <f t="shared" si="30"/>
        <v>0.23421818120464555</v>
      </c>
      <c r="FP39">
        <f t="shared" si="30"/>
        <v>0.74117226345144227</v>
      </c>
      <c r="FQ39">
        <f t="shared" si="30"/>
        <v>0.33878562139763124</v>
      </c>
      <c r="FR39">
        <f t="shared" si="30"/>
        <v>9.365117429549509E-2</v>
      </c>
      <c r="FS39">
        <f t="shared" si="30"/>
        <v>0.96256984997869166</v>
      </c>
      <c r="FT39">
        <f t="shared" si="30"/>
        <v>0.15136597602754381</v>
      </c>
      <c r="FU39">
        <f t="shared" si="30"/>
        <v>0.61647209097492184</v>
      </c>
    </row>
    <row r="40" spans="1:177">
      <c r="A40">
        <v>39</v>
      </c>
      <c r="B40">
        <v>0.73759399583293883</v>
      </c>
      <c r="C40">
        <v>1.9995583372090963E-2</v>
      </c>
      <c r="D40">
        <v>0.70784600916176743</v>
      </c>
      <c r="E40">
        <v>0.41117022924662483</v>
      </c>
      <c r="F40">
        <v>0.53851274296281659</v>
      </c>
      <c r="G40">
        <v>0.74002552028098834</v>
      </c>
      <c r="H40">
        <v>0.99539531926985203</v>
      </c>
      <c r="I40">
        <v>0.93450142282518367</v>
      </c>
      <c r="J40">
        <v>0.28898644325277961</v>
      </c>
      <c r="K40">
        <v>1.2739821543792733E-2</v>
      </c>
      <c r="M40">
        <v>0.24408548173264316</v>
      </c>
      <c r="S40">
        <f t="shared" si="33"/>
        <v>0.24744522677033245</v>
      </c>
      <c r="T40">
        <f t="shared" si="31"/>
        <v>0.9164379974196083</v>
      </c>
      <c r="U40">
        <f t="shared" si="31"/>
        <v>0.40100113503479268</v>
      </c>
      <c r="V40">
        <f t="shared" si="31"/>
        <v>0.2636429086441226</v>
      </c>
      <c r="W40">
        <f t="shared" si="31"/>
        <v>0.53851274296281659</v>
      </c>
      <c r="X40">
        <f t="shared" si="31"/>
        <v>0.87965094219856443</v>
      </c>
      <c r="Y40">
        <f t="shared" si="31"/>
        <v>0.73444382361950356</v>
      </c>
      <c r="Z40">
        <f t="shared" si="31"/>
        <v>9.984770288335669E-2</v>
      </c>
      <c r="AA40">
        <f t="shared" si="31"/>
        <v>0.50568239983130292</v>
      </c>
      <c r="AB40">
        <f t="shared" si="31"/>
        <v>0.73878343203714236</v>
      </c>
      <c r="BG40">
        <f t="shared" si="29"/>
        <v>5.6066070075334215E-10</v>
      </c>
      <c r="BH40">
        <f t="shared" si="29"/>
        <v>1.0908130492862702E-12</v>
      </c>
      <c r="BI40">
        <f t="shared" si="29"/>
        <v>1.9857280301795173E-11</v>
      </c>
      <c r="BJ40">
        <f t="shared" si="29"/>
        <v>9.9999999999999998E-13</v>
      </c>
      <c r="BM40">
        <f t="shared" si="34"/>
        <v>2.7202245134440072E-6</v>
      </c>
      <c r="BN40">
        <f t="shared" si="32"/>
        <v>1.9991167719512032E-9</v>
      </c>
      <c r="BO40">
        <f t="shared" si="32"/>
        <v>2.5052298634312048E-6</v>
      </c>
      <c r="BP40">
        <f t="shared" si="32"/>
        <v>8.4530478709361014E-7</v>
      </c>
      <c r="BQ40">
        <f t="shared" si="32"/>
        <v>1.4499798716666829E-6</v>
      </c>
      <c r="BR40">
        <f t="shared" si="32"/>
        <v>2.7381888533357376E-6</v>
      </c>
      <c r="BS40">
        <f t="shared" si="32"/>
        <v>4.9540592081216534E-6</v>
      </c>
      <c r="BT40">
        <f t="shared" si="32"/>
        <v>4.3664645463114646E-6</v>
      </c>
      <c r="BU40">
        <f t="shared" si="32"/>
        <v>4.1756582191946007E-7</v>
      </c>
      <c r="BV40">
        <f t="shared" si="32"/>
        <v>8.1151526483842733E-10</v>
      </c>
      <c r="EN40">
        <f>Sheet38!FL40</f>
        <v>0.30103886502997151</v>
      </c>
      <c r="EO40">
        <f>Sheet38!FM40</f>
        <v>0.96224766389640692</v>
      </c>
      <c r="EP40">
        <f>Sheet38!FN40</f>
        <v>9.6806489235523874E-2</v>
      </c>
      <c r="EQ40">
        <f>Sheet38!FO40</f>
        <v>0.14914665045536332</v>
      </c>
      <c r="ER40">
        <f>Sheet38!FP40</f>
        <v>0.99539531926985203</v>
      </c>
      <c r="ES40">
        <f>Sheet38!FQ40</f>
        <v>0.10513313890590384</v>
      </c>
      <c r="ET40">
        <f>Sheet38!FR40</f>
        <v>0.316406862879621</v>
      </c>
      <c r="EU40">
        <f>Sheet38!FS40</f>
        <v>0.21482543855349714</v>
      </c>
      <c r="EV40">
        <f>Sheet38!FT40</f>
        <v>0.89846894303824798</v>
      </c>
      <c r="EW40">
        <f>Sheet38!FU40</f>
        <v>0.5982945975562215</v>
      </c>
      <c r="EZ40">
        <v>0.33164891600053042</v>
      </c>
      <c r="FA40">
        <v>0.52639996410121936</v>
      </c>
      <c r="FB40">
        <v>-0.33649151751376127</v>
      </c>
      <c r="FC40">
        <v>-5.2266375465030046E-2</v>
      </c>
      <c r="FD40">
        <v>-0.65813413513057373</v>
      </c>
      <c r="FE40">
        <v>0.58561109206841899</v>
      </c>
      <c r="FF40">
        <v>0.85718104008400275</v>
      </c>
      <c r="FG40">
        <v>0.94174523685210421</v>
      </c>
      <c r="FH40">
        <v>0.77832389284159387</v>
      </c>
      <c r="FI40">
        <v>0.5883995962245282</v>
      </c>
      <c r="FL40">
        <f t="shared" si="30"/>
        <v>0.30072034941104459</v>
      </c>
      <c r="FM40">
        <f t="shared" si="30"/>
        <v>0.96174210937088411</v>
      </c>
      <c r="FN40">
        <f t="shared" si="30"/>
        <v>9.7129655688944092E-2</v>
      </c>
      <c r="FO40">
        <f t="shared" si="30"/>
        <v>0.14919684708235995</v>
      </c>
      <c r="FP40">
        <f t="shared" si="30"/>
        <v>0.99602739129323148</v>
      </c>
      <c r="FQ40">
        <f t="shared" si="30"/>
        <v>0.10457071801308133</v>
      </c>
      <c r="FR40">
        <f t="shared" si="30"/>
        <v>0.31558362620872432</v>
      </c>
      <c r="FS40">
        <f t="shared" si="30"/>
        <v>0.21392098642802437</v>
      </c>
      <c r="FT40">
        <f t="shared" si="30"/>
        <v>0.89772144077156291</v>
      </c>
      <c r="FU40">
        <f t="shared" si="30"/>
        <v>0.59772949858400748</v>
      </c>
    </row>
    <row r="41" spans="1:177">
      <c r="A41">
        <v>40</v>
      </c>
      <c r="B41">
        <v>0.49338934351723013</v>
      </c>
      <c r="C41">
        <v>0.79276864845558492</v>
      </c>
      <c r="D41">
        <v>0.311509074676938</v>
      </c>
      <c r="E41">
        <v>0.87481806391641548</v>
      </c>
      <c r="F41">
        <v>0.87965094219856443</v>
      </c>
      <c r="G41">
        <v>0.33963173122525714</v>
      </c>
      <c r="H41">
        <v>0.10513313890590384</v>
      </c>
      <c r="I41">
        <v>0.84781507419377788</v>
      </c>
      <c r="J41">
        <v>0.54090575941464036</v>
      </c>
      <c r="K41">
        <v>0.57914682744783885</v>
      </c>
      <c r="M41">
        <v>0.72176049890065819</v>
      </c>
      <c r="S41">
        <f t="shared" si="33"/>
        <v>0.86808577440823176</v>
      </c>
      <c r="T41">
        <f t="shared" si="31"/>
        <v>0.11544299475195152</v>
      </c>
      <c r="U41">
        <f t="shared" si="31"/>
        <v>0.24761764171458109</v>
      </c>
      <c r="V41">
        <f t="shared" si="31"/>
        <v>0.23433487000442846</v>
      </c>
      <c r="W41">
        <f t="shared" si="31"/>
        <v>0.74002552028098834</v>
      </c>
      <c r="X41">
        <f t="shared" si="31"/>
        <v>0.33963173122525714</v>
      </c>
      <c r="Y41">
        <f t="shared" si="31"/>
        <v>9.4800941752923543E-2</v>
      </c>
      <c r="Z41">
        <f t="shared" si="31"/>
        <v>0.96401731373245159</v>
      </c>
      <c r="AA41">
        <f t="shared" si="31"/>
        <v>0.15250600519507035</v>
      </c>
      <c r="AB41">
        <f t="shared" si="31"/>
        <v>0.61739583804653797</v>
      </c>
      <c r="BG41">
        <f t="shared" si="29"/>
        <v>1.2828689600049518E-7</v>
      </c>
      <c r="BH41">
        <f t="shared" si="29"/>
        <v>7.2130831040430591E-10</v>
      </c>
      <c r="BI41">
        <f t="shared" si="29"/>
        <v>4.710804925724431E-9</v>
      </c>
      <c r="BJ41">
        <f t="shared" si="29"/>
        <v>1.7517710958694225E-10</v>
      </c>
      <c r="BM41">
        <f t="shared" si="34"/>
        <v>1.2171652214818168E-6</v>
      </c>
      <c r="BN41">
        <f t="shared" si="32"/>
        <v>3.1424106498704743E-6</v>
      </c>
      <c r="BO41">
        <f t="shared" si="32"/>
        <v>4.8518951803041072E-7</v>
      </c>
      <c r="BP41">
        <f t="shared" si="32"/>
        <v>3.8265332247723288E-6</v>
      </c>
      <c r="BQ41">
        <f t="shared" si="32"/>
        <v>3.8689289005541109E-6</v>
      </c>
      <c r="BR41">
        <f t="shared" si="32"/>
        <v>5.7674856427532658E-7</v>
      </c>
      <c r="BS41">
        <f t="shared" si="32"/>
        <v>5.5264884481040362E-8</v>
      </c>
      <c r="BT41">
        <f t="shared" si="32"/>
        <v>3.5939520001510058E-6</v>
      </c>
      <c r="BU41">
        <f t="shared" si="32"/>
        <v>1.4628952028396442E-6</v>
      </c>
      <c r="BV41">
        <f t="shared" si="32"/>
        <v>1.6770552387144844E-6</v>
      </c>
      <c r="EN41">
        <f>Sheet38!FL41</f>
        <v>0.19320681065646833</v>
      </c>
      <c r="EO41">
        <f>Sheet38!FM41</f>
        <v>0.85755361800920249</v>
      </c>
      <c r="EP41">
        <f>Sheet38!FN41</f>
        <v>0.69164664499690165</v>
      </c>
      <c r="EQ41">
        <f>Sheet38!FO41</f>
        <v>0.73928283305654419</v>
      </c>
      <c r="ER41">
        <f>Sheet38!FP41</f>
        <v>0.93450142282518367</v>
      </c>
      <c r="ES41">
        <f>Sheet38!FQ41</f>
        <v>0.84781507419377788</v>
      </c>
      <c r="ET41">
        <f>Sheet38!FR41</f>
        <v>0.39124838782339766</v>
      </c>
      <c r="EU41">
        <f>Sheet38!FS41</f>
        <v>0.50971148258292942</v>
      </c>
      <c r="EV41">
        <f>Sheet38!FT41</f>
        <v>0.89955450022868566</v>
      </c>
      <c r="EW41">
        <f>Sheet38!FU41</f>
        <v>6.6182612775996019E-2</v>
      </c>
      <c r="EZ41">
        <v>0.43729217661936381</v>
      </c>
      <c r="FA41">
        <v>0.73488771070810621</v>
      </c>
      <c r="FB41">
        <v>-0.38026502038805932</v>
      </c>
      <c r="FC41">
        <v>1.0315873318101132E-2</v>
      </c>
      <c r="FD41">
        <v>-0.89575862614210777</v>
      </c>
      <c r="FE41">
        <v>0.73186846897537028</v>
      </c>
      <c r="FF41">
        <v>1.0347669377859952</v>
      </c>
      <c r="FG41">
        <v>1.2107426284025706</v>
      </c>
      <c r="FH41">
        <v>0.97686755219346622</v>
      </c>
      <c r="FI41">
        <v>0.76531491826118625</v>
      </c>
      <c r="FL41">
        <f t="shared" si="30"/>
        <v>0.19278683525004309</v>
      </c>
      <c r="FM41">
        <f t="shared" si="30"/>
        <v>0.85684783185183844</v>
      </c>
      <c r="FN41">
        <f t="shared" si="30"/>
        <v>0.69201185152248235</v>
      </c>
      <c r="FO41">
        <f t="shared" si="30"/>
        <v>0.73927292569180947</v>
      </c>
      <c r="FP41">
        <f t="shared" si="30"/>
        <v>0.93536170940973051</v>
      </c>
      <c r="FQ41">
        <f t="shared" si="30"/>
        <v>0.84711218771617391</v>
      </c>
      <c r="FR41">
        <f t="shared" si="30"/>
        <v>0.39025459765634801</v>
      </c>
      <c r="FS41">
        <f t="shared" si="30"/>
        <v>0.50854868536261155</v>
      </c>
      <c r="FT41">
        <f t="shared" si="30"/>
        <v>0.89861631663155905</v>
      </c>
      <c r="FU41">
        <f t="shared" si="30"/>
        <v>6.5447604328497971E-2</v>
      </c>
    </row>
    <row r="42" spans="1:177">
      <c r="A42">
        <v>41</v>
      </c>
      <c r="B42">
        <v>0.80692072030603468</v>
      </c>
      <c r="C42">
        <v>0.45800100938431859</v>
      </c>
      <c r="D42">
        <v>0.94877178343259594</v>
      </c>
      <c r="E42">
        <v>0.57679150430952131</v>
      </c>
      <c r="F42">
        <v>0.73444382361950356</v>
      </c>
      <c r="G42">
        <v>9.4800941752923543E-2</v>
      </c>
      <c r="H42">
        <v>0.316406862879621</v>
      </c>
      <c r="I42">
        <v>0.39124838782339766</v>
      </c>
      <c r="J42">
        <v>0.97129566149010149</v>
      </c>
      <c r="K42">
        <v>0.42622115993551524</v>
      </c>
      <c r="M42">
        <v>0.87263010658712026</v>
      </c>
      <c r="S42">
        <f t="shared" si="33"/>
        <v>0.30103886502997151</v>
      </c>
      <c r="T42">
        <f t="shared" si="31"/>
        <v>0.96224766389640692</v>
      </c>
      <c r="U42">
        <f t="shared" si="31"/>
        <v>9.6806489235523874E-2</v>
      </c>
      <c r="V42">
        <f t="shared" si="31"/>
        <v>0.14914665045536332</v>
      </c>
      <c r="W42">
        <f t="shared" si="31"/>
        <v>0.99539531926985203</v>
      </c>
      <c r="X42">
        <f t="shared" si="31"/>
        <v>0.10513313890590384</v>
      </c>
      <c r="Y42">
        <f t="shared" si="31"/>
        <v>0.316406862879621</v>
      </c>
      <c r="Z42">
        <f t="shared" si="31"/>
        <v>0.21482543855349714</v>
      </c>
      <c r="AA42">
        <f t="shared" si="31"/>
        <v>0.89846894303824798</v>
      </c>
      <c r="AB42">
        <f t="shared" si="31"/>
        <v>0.5982945975562215</v>
      </c>
      <c r="BM42">
        <f t="shared" si="34"/>
        <v>3.2556052442960492E-6</v>
      </c>
      <c r="BN42">
        <f t="shared" si="32"/>
        <v>1.0488246229852734E-6</v>
      </c>
      <c r="BO42">
        <f t="shared" si="32"/>
        <v>4.5008394851893434E-6</v>
      </c>
      <c r="BP42">
        <f t="shared" si="32"/>
        <v>1.6634421972182028E-6</v>
      </c>
      <c r="BQ42">
        <f t="shared" si="32"/>
        <v>2.6970386502641824E-6</v>
      </c>
      <c r="BR42">
        <f t="shared" si="32"/>
        <v>4.4936092786206018E-8</v>
      </c>
      <c r="BS42">
        <f t="shared" si="32"/>
        <v>5.0056651438661643E-7</v>
      </c>
      <c r="BT42">
        <f t="shared" si="32"/>
        <v>7.6537650487203907E-7</v>
      </c>
      <c r="BU42">
        <f t="shared" si="32"/>
        <v>4.7170763101474701E-6</v>
      </c>
      <c r="BV42">
        <f t="shared" si="32"/>
        <v>9.083223858838803E-7</v>
      </c>
      <c r="EN42">
        <f>Sheet38!FL42</f>
        <v>0.67982383152681825</v>
      </c>
      <c r="EO42">
        <f>Sheet38!FM42</f>
        <v>0.27868797403085849</v>
      </c>
      <c r="EP42">
        <f>Sheet38!FN42</f>
        <v>3.6941447613996398E-2</v>
      </c>
      <c r="EQ42">
        <f>Sheet38!FO42</f>
        <v>0.40254137315405669</v>
      </c>
      <c r="ER42">
        <f>Sheet38!FP42</f>
        <v>0.28898644325277961</v>
      </c>
      <c r="ES42">
        <f>Sheet38!FQ42</f>
        <v>0.54090575941464036</v>
      </c>
      <c r="ET42">
        <f>Sheet38!FR42</f>
        <v>0.97129566149010149</v>
      </c>
      <c r="EU42">
        <f>Sheet38!FS42</f>
        <v>0.35139407284757213</v>
      </c>
      <c r="EV42">
        <f>Sheet38!FT42</f>
        <v>0.57099268653208402</v>
      </c>
      <c r="EW42">
        <f>Sheet38!FU42</f>
        <v>0.23661753678590694</v>
      </c>
      <c r="EZ42">
        <v>0.31685467155957137</v>
      </c>
      <c r="FA42">
        <v>0.54039893211266232</v>
      </c>
      <c r="FB42">
        <v>-0.28646885098635111</v>
      </c>
      <c r="FC42">
        <v>1.7375534497653611E-2</v>
      </c>
      <c r="FD42">
        <v>-0.64510603509445263</v>
      </c>
      <c r="FE42">
        <v>0.54457485006686313</v>
      </c>
      <c r="FF42">
        <v>0.75260352414697662</v>
      </c>
      <c r="FG42">
        <v>0.90235351810795672</v>
      </c>
      <c r="FH42">
        <v>0.71171077530399096</v>
      </c>
      <c r="FI42">
        <v>0.58130413551274351</v>
      </c>
      <c r="FL42">
        <f t="shared" si="30"/>
        <v>0.67951952430025242</v>
      </c>
      <c r="FM42">
        <f t="shared" si="30"/>
        <v>0.27816897489645748</v>
      </c>
      <c r="FN42">
        <f t="shared" si="30"/>
        <v>3.7216572298483692E-2</v>
      </c>
      <c r="FO42">
        <f t="shared" si="30"/>
        <v>0.40252468569072514</v>
      </c>
      <c r="FP42">
        <f t="shared" si="30"/>
        <v>0.28960600308888435</v>
      </c>
      <c r="FQ42">
        <f t="shared" si="30"/>
        <v>0.5403827497286362</v>
      </c>
      <c r="FR42">
        <f t="shared" si="30"/>
        <v>0.97057286106551077</v>
      </c>
      <c r="FS42">
        <f t="shared" si="30"/>
        <v>0.35052745252878126</v>
      </c>
      <c r="FT42">
        <f t="shared" si="30"/>
        <v>0.57030915950348204</v>
      </c>
      <c r="FU42">
        <f t="shared" si="30"/>
        <v>0.2360592522941605</v>
      </c>
    </row>
    <row r="43" spans="1:177">
      <c r="A43">
        <v>42</v>
      </c>
      <c r="B43">
        <v>0.49623158077964441</v>
      </c>
      <c r="C43">
        <v>0.17053691936739937</v>
      </c>
      <c r="D43">
        <v>0.17749609652263598</v>
      </c>
      <c r="E43">
        <v>0.80481225852666183</v>
      </c>
      <c r="F43">
        <v>9.984770288335669E-2</v>
      </c>
      <c r="G43">
        <v>0.96401731373245159</v>
      </c>
      <c r="H43">
        <v>0.21482543855349714</v>
      </c>
      <c r="I43">
        <v>0.50971148258292942</v>
      </c>
      <c r="J43">
        <v>0.35139407284757213</v>
      </c>
      <c r="K43">
        <v>0.7719825215302768</v>
      </c>
      <c r="M43">
        <v>0.25755100807013209</v>
      </c>
      <c r="S43">
        <f t="shared" si="33"/>
        <v>0.19320681065646833</v>
      </c>
      <c r="T43">
        <f t="shared" si="31"/>
        <v>0.85755361800920249</v>
      </c>
      <c r="U43">
        <f t="shared" si="31"/>
        <v>0.69164664499690165</v>
      </c>
      <c r="V43">
        <f t="shared" si="31"/>
        <v>0.73928283305654419</v>
      </c>
      <c r="W43">
        <f t="shared" si="31"/>
        <v>0.93450142282518367</v>
      </c>
      <c r="X43">
        <f t="shared" si="31"/>
        <v>0.84781507419377788</v>
      </c>
      <c r="Y43">
        <f t="shared" si="31"/>
        <v>0.39124838782339766</v>
      </c>
      <c r="Z43">
        <f t="shared" si="31"/>
        <v>0.50971148258292942</v>
      </c>
      <c r="AA43">
        <f t="shared" si="31"/>
        <v>0.89955450022868566</v>
      </c>
      <c r="AB43">
        <f t="shared" si="31"/>
        <v>6.6182612775996019E-2</v>
      </c>
      <c r="BM43">
        <f t="shared" si="34"/>
        <v>1.2312289088153241E-6</v>
      </c>
      <c r="BN43">
        <f t="shared" si="32"/>
        <v>1.4541420433661439E-7</v>
      </c>
      <c r="BO43">
        <f t="shared" si="32"/>
        <v>1.5752432140386454E-7</v>
      </c>
      <c r="BP43">
        <f t="shared" si="32"/>
        <v>3.238613857373932E-6</v>
      </c>
      <c r="BQ43">
        <f t="shared" si="32"/>
        <v>4.9847818855415383E-8</v>
      </c>
      <c r="BR43">
        <f t="shared" si="32"/>
        <v>4.6466469058796597E-6</v>
      </c>
      <c r="BS43">
        <f t="shared" si="32"/>
        <v>2.3074984524851189E-7</v>
      </c>
      <c r="BT43">
        <f t="shared" si="32"/>
        <v>1.29902897738444E-6</v>
      </c>
      <c r="BU43">
        <f t="shared" si="32"/>
        <v>6.173889721620242E-7</v>
      </c>
      <c r="BV43">
        <f t="shared" si="32"/>
        <v>2.9797850677412216E-6</v>
      </c>
      <c r="EN43">
        <f>Sheet38!FL43</f>
        <v>0.31423068154908507</v>
      </c>
      <c r="EO43">
        <f>Sheet38!FM43</f>
        <v>0.91116104259060782</v>
      </c>
      <c r="EP43">
        <f>Sheet38!FN43</f>
        <v>0.75026656831558458</v>
      </c>
      <c r="EQ43">
        <f>Sheet38!FO43</f>
        <v>0.31533417202315223</v>
      </c>
      <c r="ER43">
        <f>Sheet38!FP43</f>
        <v>1.2739821543792733E-2</v>
      </c>
      <c r="ES43">
        <f>Sheet38!FQ43</f>
        <v>0.57914682744783885</v>
      </c>
      <c r="ET43">
        <f>Sheet38!FR43</f>
        <v>0.42622115993551524</v>
      </c>
      <c r="EU43">
        <f>Sheet38!FS43</f>
        <v>0.7719825215302768</v>
      </c>
      <c r="EV43">
        <f>Sheet38!FT43</f>
        <v>0.43522825392221892</v>
      </c>
      <c r="EW43">
        <f>Sheet38!FU43</f>
        <v>0.13718023995424639</v>
      </c>
      <c r="EZ43">
        <v>0.48053026100212376</v>
      </c>
      <c r="FA43">
        <v>0.84488664902912958</v>
      </c>
      <c r="FB43">
        <v>-0.36319634955454277</v>
      </c>
      <c r="FC43">
        <v>8.3125240829900748E-2</v>
      </c>
      <c r="FD43">
        <v>-1.0084903575642814</v>
      </c>
      <c r="FE43">
        <v>0.77060047304216017</v>
      </c>
      <c r="FF43">
        <v>1.0529224621675615</v>
      </c>
      <c r="FG43">
        <v>1.306733554508932</v>
      </c>
      <c r="FH43">
        <v>1.0300738319267118</v>
      </c>
      <c r="FI43">
        <v>0.83559995394085496</v>
      </c>
      <c r="FL43">
        <f t="shared" si="30"/>
        <v>0.31376918028641865</v>
      </c>
      <c r="FM43">
        <f t="shared" si="30"/>
        <v>0.91034961345288024</v>
      </c>
      <c r="FN43">
        <f t="shared" si="30"/>
        <v>0.7506153820896968</v>
      </c>
      <c r="FO43">
        <f t="shared" si="30"/>
        <v>0.31525433854185919</v>
      </c>
      <c r="FP43">
        <f t="shared" si="30"/>
        <v>1.3708375683197469E-2</v>
      </c>
      <c r="FQ43">
        <f t="shared" si="30"/>
        <v>0.57840674275352921</v>
      </c>
      <c r="FR43">
        <f t="shared" si="30"/>
        <v>0.4252099332028495</v>
      </c>
      <c r="FS43">
        <f t="shared" si="30"/>
        <v>0.77072753462452637</v>
      </c>
      <c r="FT43">
        <f t="shared" si="30"/>
        <v>0.43423897101403652</v>
      </c>
      <c r="FU43">
        <f t="shared" si="30"/>
        <v>0.13637772975848159</v>
      </c>
    </row>
    <row r="44" spans="1:177">
      <c r="A44">
        <v>43</v>
      </c>
      <c r="B44">
        <v>0.14232058361020847</v>
      </c>
      <c r="C44">
        <v>0.95720521271445791</v>
      </c>
      <c r="D44">
        <v>0.41029808383420624</v>
      </c>
      <c r="E44">
        <v>0.28270863752153619</v>
      </c>
      <c r="F44">
        <v>0.50568239983130292</v>
      </c>
      <c r="G44">
        <v>0.15250600519507035</v>
      </c>
      <c r="H44">
        <v>0.89846894303824798</v>
      </c>
      <c r="I44">
        <v>0.89955450022868566</v>
      </c>
      <c r="J44">
        <v>0.57099268653208402</v>
      </c>
      <c r="K44">
        <v>0.43522825392221892</v>
      </c>
      <c r="M44">
        <v>0.20525398930247293</v>
      </c>
      <c r="S44">
        <f t="shared" si="33"/>
        <v>0.67982383152681825</v>
      </c>
      <c r="T44">
        <f t="shared" si="31"/>
        <v>0.27868797403085849</v>
      </c>
      <c r="U44">
        <f t="shared" si="31"/>
        <v>3.6941447613996398E-2</v>
      </c>
      <c r="V44">
        <f t="shared" si="31"/>
        <v>0.40254137315405669</v>
      </c>
      <c r="W44">
        <f t="shared" si="31"/>
        <v>0.28898644325277961</v>
      </c>
      <c r="X44">
        <f t="shared" si="31"/>
        <v>0.54090575941464036</v>
      </c>
      <c r="Y44">
        <f t="shared" si="31"/>
        <v>0.97129566149010149</v>
      </c>
      <c r="Z44">
        <f t="shared" si="31"/>
        <v>0.35139407284757213</v>
      </c>
      <c r="AA44">
        <f t="shared" si="31"/>
        <v>0.57099268653208402</v>
      </c>
      <c r="AB44">
        <f t="shared" si="31"/>
        <v>0.23661753678590694</v>
      </c>
      <c r="BM44">
        <f t="shared" si="34"/>
        <v>1.0127574259575171E-7</v>
      </c>
      <c r="BN44">
        <f t="shared" si="32"/>
        <v>4.5812090962386535E-6</v>
      </c>
      <c r="BO44">
        <f t="shared" si="32"/>
        <v>8.4172258799010677E-7</v>
      </c>
      <c r="BP44">
        <f t="shared" si="32"/>
        <v>3.9962086864641674E-7</v>
      </c>
      <c r="BQ44">
        <f t="shared" si="32"/>
        <v>1.2785734474957288E-6</v>
      </c>
      <c r="BR44">
        <f t="shared" si="32"/>
        <v>1.1629040810279413E-7</v>
      </c>
      <c r="BS44">
        <f t="shared" si="32"/>
        <v>4.0362322080213329E-6</v>
      </c>
      <c r="BT44">
        <f t="shared" si="32"/>
        <v>4.0459914944084026E-6</v>
      </c>
      <c r="BU44">
        <f t="shared" si="32"/>
        <v>1.630163240365634E-6</v>
      </c>
      <c r="BV44">
        <f t="shared" si="32"/>
        <v>9.4711816506091738E-7</v>
      </c>
    </row>
    <row r="45" spans="1:177">
      <c r="A45">
        <v>44</v>
      </c>
      <c r="B45">
        <v>0.3000595683827656</v>
      </c>
      <c r="C45">
        <v>0.327198782014608</v>
      </c>
      <c r="D45">
        <v>0.3842824893403729</v>
      </c>
      <c r="E45">
        <v>0.19830688614277428</v>
      </c>
      <c r="F45">
        <v>0.73878343203714236</v>
      </c>
      <c r="G45">
        <v>0.61739583804653797</v>
      </c>
      <c r="H45">
        <v>0.5982945975562215</v>
      </c>
      <c r="I45">
        <v>6.6182612775996019E-2</v>
      </c>
      <c r="J45">
        <v>0.23661753678590694</v>
      </c>
      <c r="K45">
        <v>0.13718023995424639</v>
      </c>
      <c r="M45">
        <v>0.48909738527056856</v>
      </c>
      <c r="S45">
        <f t="shared" si="33"/>
        <v>0.31423068154908507</v>
      </c>
      <c r="T45">
        <f t="shared" si="31"/>
        <v>0.91116104259060782</v>
      </c>
      <c r="U45">
        <f t="shared" si="31"/>
        <v>0.75026656831558458</v>
      </c>
      <c r="V45">
        <f t="shared" si="31"/>
        <v>0.31533417202315223</v>
      </c>
      <c r="W45">
        <f t="shared" si="31"/>
        <v>1.2739821543792733E-2</v>
      </c>
      <c r="X45">
        <f t="shared" si="31"/>
        <v>0.57914682744783885</v>
      </c>
      <c r="Y45">
        <f t="shared" si="31"/>
        <v>0.42622115993551524</v>
      </c>
      <c r="Z45">
        <f t="shared" si="31"/>
        <v>0.7719825215302768</v>
      </c>
      <c r="AA45">
        <f t="shared" si="31"/>
        <v>0.43522825392221892</v>
      </c>
      <c r="AB45">
        <f t="shared" si="31"/>
        <v>0.13718023995424639</v>
      </c>
      <c r="BM45">
        <f t="shared" si="34"/>
        <v>4.5017872289025793E-7</v>
      </c>
      <c r="BN45">
        <f t="shared" si="32"/>
        <v>5.3529521475921489E-7</v>
      </c>
      <c r="BO45">
        <f t="shared" si="32"/>
        <v>7.3836515806816913E-7</v>
      </c>
      <c r="BP45">
        <f t="shared" si="32"/>
        <v>1.9662810545821623E-7</v>
      </c>
      <c r="BQ45">
        <f t="shared" si="32"/>
        <v>2.7290047972628953E-6</v>
      </c>
      <c r="BR45">
        <f t="shared" si="32"/>
        <v>1.9058881041859348E-6</v>
      </c>
      <c r="BS45">
        <f t="shared" si="32"/>
        <v>1.7897821273248052E-6</v>
      </c>
      <c r="BT45">
        <f t="shared" si="32"/>
        <v>2.1900691169287161E-8</v>
      </c>
      <c r="BU45">
        <f t="shared" si="32"/>
        <v>2.7993929357315017E-7</v>
      </c>
      <c r="BV45">
        <f t="shared" si="32"/>
        <v>9.4092091169523089E-8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1.7193293990617011E-4</v>
      </c>
    </row>
    <row r="48" spans="1:177">
      <c r="A48">
        <v>47</v>
      </c>
      <c r="EN48">
        <f>Sheet38!FL48</f>
        <v>0.69641910498046045</v>
      </c>
      <c r="EO48">
        <f>Sheet38!FM48</f>
        <v>0.78451981587766217</v>
      </c>
      <c r="EP48">
        <f>Sheet38!FN48</f>
        <v>0.29464926379030526</v>
      </c>
      <c r="EQ48">
        <f>Sheet38!FO48</f>
        <v>0.46947786231704691</v>
      </c>
      <c r="ER48">
        <f>Sheet38!FP48</f>
        <v>0.26424377721237502</v>
      </c>
      <c r="ES48">
        <f>Sheet38!FQ48</f>
        <v>0.85263655767558655</v>
      </c>
      <c r="ET48">
        <f>Sheet38!FR48</f>
        <v>0.19517575051130454</v>
      </c>
      <c r="EU48">
        <f>Sheet38!FS48</f>
        <v>0.80626143521789406</v>
      </c>
      <c r="EV48">
        <f>Sheet38!FT48</f>
        <v>2.659832464574696E-3</v>
      </c>
      <c r="EW48">
        <f>Sheet38!FU48</f>
        <v>0.60949948761036998</v>
      </c>
      <c r="EZ48">
        <f>(1/4)*SUM($BY$7:$CB$7)</f>
        <v>-0.24999999999990322</v>
      </c>
      <c r="FA48">
        <f>(1/4)*SUM($BY$8:$CB$8)</f>
        <v>4.0531736845374486E-3</v>
      </c>
      <c r="FB48">
        <f>(1/4)*SUM($BY$9:$CB$9)</f>
        <v>-0.24999998790184857</v>
      </c>
      <c r="FC48">
        <f>(1/4)*SUM($BY$10:$CB$10)</f>
        <v>3.4713616669095435E-7</v>
      </c>
      <c r="FD48">
        <f>(1/4)*SUM($BY$11:$CB$11)</f>
        <v>0.7459464329676897</v>
      </c>
      <c r="FE48">
        <f>(1/4)*SUM($BY$12:$CB$12)</f>
        <v>4.8795056582052314E-10</v>
      </c>
      <c r="FF48">
        <f>(1/4)*SUM($BY$13:$CB$13)</f>
        <v>1.9012297313639111E-17</v>
      </c>
      <c r="FG48">
        <f>(1/4)*SUM($BY$14:$CB$14)</f>
        <v>-0.24999999999359929</v>
      </c>
      <c r="FH48">
        <f>(1/4)*SUM($BY$15:$CB$15)</f>
        <v>1.4546006708720727E-10</v>
      </c>
      <c r="FI48">
        <f>(1/4)*SUM($BY$16:$CB$16)</f>
        <v>3.3473546586552714E-8</v>
      </c>
      <c r="FL48">
        <f t="shared" ref="FL48:FU48" si="35">EN48-($EU$10*EZ48)</f>
        <v>0.6966592049804603</v>
      </c>
      <c r="FM48">
        <f t="shared" si="35"/>
        <v>0.78451592320965557</v>
      </c>
      <c r="FN48">
        <f t="shared" si="35"/>
        <v>0.29488936377868619</v>
      </c>
      <c r="FO48">
        <f t="shared" si="35"/>
        <v>0.46947786198365732</v>
      </c>
      <c r="FP48">
        <f t="shared" si="35"/>
        <v>0.26352737025815287</v>
      </c>
      <c r="FQ48">
        <f t="shared" si="35"/>
        <v>0.85263655767511792</v>
      </c>
      <c r="FR48">
        <f t="shared" si="35"/>
        <v>0.19517575051130454</v>
      </c>
      <c r="FS48">
        <f t="shared" si="35"/>
        <v>0.80650153521788792</v>
      </c>
      <c r="FT48">
        <f t="shared" si="35"/>
        <v>2.6598324644349961E-3</v>
      </c>
      <c r="FU48">
        <f t="shared" si="35"/>
        <v>0.60949948757822203</v>
      </c>
    </row>
    <row r="49" spans="1:177">
      <c r="A49">
        <v>48</v>
      </c>
      <c r="B49">
        <f t="array" ref="B49:K58">TRANSPOSE(EN52:EW61)</f>
        <v>0.24318993447845064</v>
      </c>
      <c r="C49">
        <v>0.11464972413177739</v>
      </c>
      <c r="D49">
        <v>0.27086989602586253</v>
      </c>
      <c r="E49">
        <v>7.6200076118992488E-2</v>
      </c>
      <c r="F49">
        <v>0.88473250238945589</v>
      </c>
      <c r="G49">
        <v>0.62183799860227462</v>
      </c>
      <c r="H49">
        <v>0.78097685779907544</v>
      </c>
      <c r="I49">
        <v>0.170869685495703</v>
      </c>
      <c r="J49">
        <v>0.57777206948488002</v>
      </c>
      <c r="K49">
        <v>0.32511078233721696</v>
      </c>
      <c r="M49">
        <f t="array" ref="M49:M58">TRANSPOSE(EN48:EW48)</f>
        <v>0.69641910498046045</v>
      </c>
      <c r="S49">
        <f>EN52</f>
        <v>0.24318993447845064</v>
      </c>
      <c r="T49">
        <f t="shared" ref="T49:AB58" si="36">EO52</f>
        <v>0.36033322365954518</v>
      </c>
      <c r="U49">
        <f t="shared" si="36"/>
        <v>0.2118855038232553</v>
      </c>
      <c r="V49">
        <f t="shared" si="36"/>
        <v>0.27698504216150638</v>
      </c>
      <c r="W49">
        <f t="shared" si="36"/>
        <v>0.47532133341048177</v>
      </c>
      <c r="X49">
        <f t="shared" si="36"/>
        <v>0.58445155886573741</v>
      </c>
      <c r="Y49">
        <f t="shared" si="36"/>
        <v>2.4574650748654614E-2</v>
      </c>
      <c r="Z49">
        <f t="shared" si="36"/>
        <v>0.42166656118191398</v>
      </c>
      <c r="AA49">
        <f t="shared" si="36"/>
        <v>0.35410526197534459</v>
      </c>
      <c r="AB49">
        <f t="shared" si="36"/>
        <v>0.33051925486405181</v>
      </c>
      <c r="BM49">
        <f>0.5*$BL$21*B49*B49</f>
        <v>2.9570672115816557E-7</v>
      </c>
      <c r="BN49">
        <f t="shared" ref="BN49:BV58" si="37">0.5*$BL$21*C49*C49</f>
        <v>6.5722796217463295E-8</v>
      </c>
      <c r="BO49">
        <f t="shared" si="37"/>
        <v>3.668525028653079E-7</v>
      </c>
      <c r="BP49">
        <f t="shared" si="37"/>
        <v>2.9032258002701252E-8</v>
      </c>
      <c r="BQ49">
        <f t="shared" si="37"/>
        <v>3.913758003921543E-6</v>
      </c>
      <c r="BR49">
        <f t="shared" si="37"/>
        <v>1.9334124825284128E-6</v>
      </c>
      <c r="BS49">
        <f t="shared" si="37"/>
        <v>3.0496242620885866E-6</v>
      </c>
      <c r="BT49">
        <f t="shared" si="37"/>
        <v>1.459822471070023E-7</v>
      </c>
      <c r="BU49">
        <f t="shared" si="37"/>
        <v>1.6691028213842053E-6</v>
      </c>
      <c r="BV49">
        <f t="shared" si="37"/>
        <v>5.2848510395958633E-7</v>
      </c>
    </row>
    <row r="50" spans="1:177">
      <c r="A50">
        <v>49</v>
      </c>
      <c r="B50">
        <v>0.36033322365954518</v>
      </c>
      <c r="C50">
        <v>0.65986837774328155</v>
      </c>
      <c r="D50">
        <v>0.58074376011659856</v>
      </c>
      <c r="E50">
        <v>0.97941010211279345</v>
      </c>
      <c r="F50">
        <v>0.71525866246006464</v>
      </c>
      <c r="G50">
        <v>0.71021741844221187</v>
      </c>
      <c r="H50">
        <v>0.6577639823557454</v>
      </c>
      <c r="I50">
        <v>0.82790592535042562</v>
      </c>
      <c r="J50">
        <v>7.9784442212289211E-2</v>
      </c>
      <c r="K50">
        <v>0.83261421911667133</v>
      </c>
      <c r="M50">
        <v>0.78451981587766217</v>
      </c>
      <c r="S50">
        <f t="shared" ref="S50:S58" si="38">EN53</f>
        <v>0.11464972413177739</v>
      </c>
      <c r="T50">
        <f t="shared" si="36"/>
        <v>0.65986837774328155</v>
      </c>
      <c r="U50">
        <f t="shared" si="36"/>
        <v>0.58812514084327072</v>
      </c>
      <c r="V50">
        <f t="shared" si="36"/>
        <v>0.9806922377954389</v>
      </c>
      <c r="W50">
        <f t="shared" si="36"/>
        <v>0.81643248814853497</v>
      </c>
      <c r="X50">
        <f t="shared" si="36"/>
        <v>0.56204501056463385</v>
      </c>
      <c r="Y50">
        <f t="shared" si="36"/>
        <v>0.75153712225129521</v>
      </c>
      <c r="Z50">
        <f t="shared" si="36"/>
        <v>0.80555027771975019</v>
      </c>
      <c r="AA50">
        <f t="shared" si="36"/>
        <v>0.61914122589338438</v>
      </c>
      <c r="AB50">
        <f t="shared" si="36"/>
        <v>0.69336103686349027</v>
      </c>
      <c r="BM50">
        <f t="shared" ref="BM50:BM58" si="39">0.5*$BL$21*B50*B50</f>
        <v>6.4920016036439909E-7</v>
      </c>
      <c r="BN50">
        <f t="shared" si="37"/>
        <v>2.1771313797277507E-6</v>
      </c>
      <c r="BO50">
        <f t="shared" si="37"/>
        <v>1.6863165745718271E-6</v>
      </c>
      <c r="BP50">
        <f t="shared" si="37"/>
        <v>4.7962207406029631E-6</v>
      </c>
      <c r="BQ50">
        <f t="shared" si="37"/>
        <v>2.5579747711208034E-6</v>
      </c>
      <c r="BR50">
        <f t="shared" si="37"/>
        <v>2.5220439072935997E-6</v>
      </c>
      <c r="BS50">
        <f t="shared" si="37"/>
        <v>2.1632672824224469E-6</v>
      </c>
      <c r="BT50">
        <f t="shared" si="37"/>
        <v>3.4271411061517227E-6</v>
      </c>
      <c r="BU50">
        <f t="shared" si="37"/>
        <v>3.1827786095630586E-8</v>
      </c>
      <c r="BV50">
        <f t="shared" si="37"/>
        <v>3.4662321893763225E-6</v>
      </c>
      <c r="EN50" t="s">
        <v>22</v>
      </c>
      <c r="EZ50" t="s">
        <v>27</v>
      </c>
    </row>
    <row r="51" spans="1:177">
      <c r="A51">
        <v>50</v>
      </c>
      <c r="B51">
        <v>0.2118855038232553</v>
      </c>
      <c r="C51">
        <v>0.58812514084327072</v>
      </c>
      <c r="D51">
        <v>0.48862709226537865</v>
      </c>
      <c r="E51">
        <v>0.95581751834150519</v>
      </c>
      <c r="F51">
        <v>0.84740397411541202</v>
      </c>
      <c r="G51">
        <v>0.64900286997918832</v>
      </c>
      <c r="H51">
        <v>5.9435006554959549E-2</v>
      </c>
      <c r="I51">
        <v>0.53399891474640637</v>
      </c>
      <c r="J51">
        <v>0.22433599336605389</v>
      </c>
      <c r="K51">
        <v>0.91804834834483873</v>
      </c>
      <c r="M51">
        <v>0.29464926379030526</v>
      </c>
      <c r="S51">
        <f t="shared" si="38"/>
        <v>0.27086989602586253</v>
      </c>
      <c r="T51">
        <f t="shared" si="36"/>
        <v>0.58074376011659856</v>
      </c>
      <c r="U51">
        <f t="shared" si="36"/>
        <v>0.48862709226537865</v>
      </c>
      <c r="V51">
        <f t="shared" si="36"/>
        <v>3.591872736454909E-2</v>
      </c>
      <c r="W51">
        <f t="shared" si="36"/>
        <v>0.36856076780295527</v>
      </c>
      <c r="X51">
        <f t="shared" si="36"/>
        <v>0.91831321763729368</v>
      </c>
      <c r="Y51">
        <f t="shared" si="36"/>
        <v>0.10657928293794949</v>
      </c>
      <c r="Z51">
        <f t="shared" si="36"/>
        <v>0.83792076583823116</v>
      </c>
      <c r="AA51">
        <f t="shared" si="36"/>
        <v>0.79714616693834828</v>
      </c>
      <c r="AB51">
        <f t="shared" si="36"/>
        <v>0.21995363152598826</v>
      </c>
      <c r="BM51">
        <f t="shared" si="39"/>
        <v>2.244773336521737E-7</v>
      </c>
      <c r="BN51">
        <f t="shared" si="37"/>
        <v>1.7294559064595851E-6</v>
      </c>
      <c r="BO51">
        <f t="shared" si="37"/>
        <v>1.1937821764785944E-6</v>
      </c>
      <c r="BP51">
        <f t="shared" si="37"/>
        <v>4.567935641842569E-6</v>
      </c>
      <c r="BQ51">
        <f t="shared" si="37"/>
        <v>3.5904674767329697E-6</v>
      </c>
      <c r="BR51">
        <f t="shared" si="37"/>
        <v>2.1060236262061163E-6</v>
      </c>
      <c r="BS51">
        <f t="shared" si="37"/>
        <v>1.7662600020940424E-8</v>
      </c>
      <c r="BT51">
        <f t="shared" si="37"/>
        <v>1.425774204751699E-6</v>
      </c>
      <c r="BU51">
        <f t="shared" si="37"/>
        <v>2.5163318959767091E-7</v>
      </c>
      <c r="BV51">
        <f t="shared" si="37"/>
        <v>4.2140638494934319E-6</v>
      </c>
    </row>
    <row r="52" spans="1:177">
      <c r="A52">
        <v>51</v>
      </c>
      <c r="B52">
        <v>0.27698504216150638</v>
      </c>
      <c r="C52">
        <v>0.9806922377954389</v>
      </c>
      <c r="D52">
        <v>3.591872736454909E-2</v>
      </c>
      <c r="E52">
        <v>2.8897389500770091E-2</v>
      </c>
      <c r="F52">
        <v>0.94726556274394913</v>
      </c>
      <c r="G52">
        <v>0.96755541947062407</v>
      </c>
      <c r="H52">
        <v>0.66162199837127955</v>
      </c>
      <c r="I52">
        <v>0.31926159364962842</v>
      </c>
      <c r="J52">
        <v>0.38342584443363792</v>
      </c>
      <c r="K52">
        <v>0.55236747794940066</v>
      </c>
      <c r="M52">
        <v>0.46947786231704691</v>
      </c>
      <c r="S52">
        <f t="shared" si="38"/>
        <v>7.6200076118992488E-2</v>
      </c>
      <c r="T52">
        <f t="shared" si="36"/>
        <v>0.97941010211279345</v>
      </c>
      <c r="U52">
        <f t="shared" si="36"/>
        <v>0.95581751834150519</v>
      </c>
      <c r="V52">
        <f t="shared" si="36"/>
        <v>2.8897389500770091E-2</v>
      </c>
      <c r="W52">
        <f t="shared" si="36"/>
        <v>0.64457150473392522</v>
      </c>
      <c r="X52">
        <f t="shared" si="36"/>
        <v>0.44810837249860419</v>
      </c>
      <c r="Y52">
        <f t="shared" si="36"/>
        <v>0.45109575170941452</v>
      </c>
      <c r="Z52">
        <f t="shared" si="36"/>
        <v>0.86718285647129401</v>
      </c>
      <c r="AA52">
        <f t="shared" si="36"/>
        <v>0.26280074522381541</v>
      </c>
      <c r="AB52">
        <f t="shared" si="36"/>
        <v>8.0590262318307807E-2</v>
      </c>
      <c r="BM52">
        <f t="shared" si="39"/>
        <v>3.8360356790605737E-7</v>
      </c>
      <c r="BN52">
        <f t="shared" si="37"/>
        <v>4.8087863263611284E-6</v>
      </c>
      <c r="BO52">
        <f t="shared" si="37"/>
        <v>6.4507748774440382E-9</v>
      </c>
      <c r="BP52">
        <f t="shared" si="37"/>
        <v>4.1752955997960877E-9</v>
      </c>
      <c r="BQ52">
        <f t="shared" si="37"/>
        <v>4.4865602318030531E-6</v>
      </c>
      <c r="BR52">
        <f t="shared" si="37"/>
        <v>4.6808174487348764E-6</v>
      </c>
      <c r="BS52">
        <f t="shared" si="37"/>
        <v>2.1887183436440276E-6</v>
      </c>
      <c r="BT52">
        <f t="shared" si="37"/>
        <v>5.0963982589850238E-7</v>
      </c>
      <c r="BU52">
        <f t="shared" si="37"/>
        <v>7.3507689089824147E-7</v>
      </c>
      <c r="BV52">
        <f t="shared" si="37"/>
        <v>1.5255491534809082E-6</v>
      </c>
      <c r="EN52">
        <f>Sheet38!FL52</f>
        <v>0.24318993447845064</v>
      </c>
      <c r="EO52">
        <f>Sheet38!FM52</f>
        <v>0.36033322365954518</v>
      </c>
      <c r="EP52">
        <f>Sheet38!FN52</f>
        <v>0.2118855038232553</v>
      </c>
      <c r="EQ52">
        <f>Sheet38!FO52</f>
        <v>0.27698504216150638</v>
      </c>
      <c r="ER52">
        <f>Sheet38!FP52</f>
        <v>0.47532133341048177</v>
      </c>
      <c r="ES52">
        <f>Sheet38!FQ52</f>
        <v>0.58445155886573741</v>
      </c>
      <c r="ET52">
        <f>Sheet38!FR52</f>
        <v>2.4574650748654614E-2</v>
      </c>
      <c r="EU52">
        <f>Sheet38!FS52</f>
        <v>0.42166656118191398</v>
      </c>
      <c r="EV52">
        <f>Sheet38!FT52</f>
        <v>0.35410526197534459</v>
      </c>
      <c r="EW52">
        <f>Sheet38!FU52</f>
        <v>0.33051925486405181</v>
      </c>
      <c r="EZ52">
        <f t="array" ref="EZ52:FI61">(1/4)*(MMULT($AM$7:$AP$16,$BY$23:$CH$26))</f>
        <v>-3.0870092368339699</v>
      </c>
      <c r="FA52">
        <v>4.2888485245592377E-2</v>
      </c>
      <c r="FB52">
        <v>-3.24016448579339</v>
      </c>
      <c r="FC52">
        <v>3.3576536025333111E-6</v>
      </c>
      <c r="FD52">
        <v>9.0613316285235435</v>
      </c>
      <c r="FE52">
        <v>4.6901348077641812E-9</v>
      </c>
      <c r="FF52">
        <v>1.8132163658001486E-16</v>
      </c>
      <c r="FG52">
        <v>-2.7770500765580453</v>
      </c>
      <c r="FH52">
        <v>1.3957216435176659E-9</v>
      </c>
      <c r="FI52">
        <v>3.2167681028153096E-7</v>
      </c>
      <c r="FL52">
        <f t="shared" ref="FL52:FU61" si="40">EN52-($EU$10*EZ52)</f>
        <v>0.24615469814950597</v>
      </c>
      <c r="FM52">
        <f t="shared" si="40"/>
        <v>0.36029203355831529</v>
      </c>
      <c r="FN52">
        <f t="shared" si="40"/>
        <v>0.21499735779541126</v>
      </c>
      <c r="FO52">
        <f t="shared" si="40"/>
        <v>0.27698503893681586</v>
      </c>
      <c r="FP52">
        <f t="shared" si="40"/>
        <v>0.46661883051444775</v>
      </c>
      <c r="FQ52">
        <f t="shared" si="40"/>
        <v>0.58445155886123301</v>
      </c>
      <c r="FR52">
        <f t="shared" si="40"/>
        <v>2.4574650748654614E-2</v>
      </c>
      <c r="FS52">
        <f t="shared" si="40"/>
        <v>0.42433364007544033</v>
      </c>
      <c r="FT52">
        <f t="shared" si="40"/>
        <v>0.35410526197400416</v>
      </c>
      <c r="FU52">
        <f t="shared" si="40"/>
        <v>0.33051925455511338</v>
      </c>
    </row>
    <row r="53" spans="1:177">
      <c r="A53">
        <v>52</v>
      </c>
      <c r="B53">
        <v>0.47532133341048177</v>
      </c>
      <c r="C53">
        <v>0.81643248814853497</v>
      </c>
      <c r="D53">
        <v>0.36856076780295527</v>
      </c>
      <c r="E53">
        <v>0.64457150473392522</v>
      </c>
      <c r="F53">
        <v>0.2712511570093214</v>
      </c>
      <c r="G53">
        <v>0.87887237459029832</v>
      </c>
      <c r="H53">
        <v>0.77227879969739377</v>
      </c>
      <c r="I53">
        <v>0.82609489895381805</v>
      </c>
      <c r="J53">
        <v>0.82431088946359554</v>
      </c>
      <c r="K53">
        <v>0.88129720212494822</v>
      </c>
      <c r="M53">
        <v>0.26424377721237502</v>
      </c>
      <c r="S53">
        <f t="shared" si="38"/>
        <v>0.88473250238945589</v>
      </c>
      <c r="T53">
        <f t="shared" si="36"/>
        <v>0.71525866246006464</v>
      </c>
      <c r="U53">
        <f t="shared" si="36"/>
        <v>0.84740397411541202</v>
      </c>
      <c r="V53">
        <f t="shared" si="36"/>
        <v>0.94726556274394913</v>
      </c>
      <c r="W53">
        <f t="shared" si="36"/>
        <v>0.2712511570093214</v>
      </c>
      <c r="X53">
        <f t="shared" si="36"/>
        <v>0.35222968704311375</v>
      </c>
      <c r="Y53">
        <f t="shared" si="36"/>
        <v>0.28347304169185694</v>
      </c>
      <c r="Z53">
        <f t="shared" si="36"/>
        <v>0.20551048881978798</v>
      </c>
      <c r="AA53">
        <f t="shared" si="36"/>
        <v>0.54905030078776462</v>
      </c>
      <c r="AB53">
        <f t="shared" si="36"/>
        <v>0.78528818938895073</v>
      </c>
      <c r="BM53">
        <f t="shared" si="39"/>
        <v>1.1296518499755919E-6</v>
      </c>
      <c r="BN53">
        <f t="shared" si="37"/>
        <v>3.3328100385220386E-6</v>
      </c>
      <c r="BO53">
        <f t="shared" si="37"/>
        <v>6.7918519781751965E-7</v>
      </c>
      <c r="BP53">
        <f t="shared" si="37"/>
        <v>2.0773621235747832E-6</v>
      </c>
      <c r="BQ53">
        <f t="shared" si="37"/>
        <v>3.6788595089447772E-7</v>
      </c>
      <c r="BR53">
        <f t="shared" si="37"/>
        <v>3.8620832540899484E-6</v>
      </c>
      <c r="BS53">
        <f t="shared" si="37"/>
        <v>2.9820727223102366E-6</v>
      </c>
      <c r="BT53">
        <f t="shared" si="37"/>
        <v>3.4121639103875945E-6</v>
      </c>
      <c r="BU53">
        <f t="shared" si="37"/>
        <v>3.3974422124413204E-6</v>
      </c>
      <c r="BV53">
        <f t="shared" si="37"/>
        <v>3.8834237923663094E-6</v>
      </c>
      <c r="EN53">
        <f>Sheet38!FL53</f>
        <v>0.11464972413177739</v>
      </c>
      <c r="EO53">
        <f>Sheet38!FM53</f>
        <v>0.65986837774328155</v>
      </c>
      <c r="EP53">
        <f>Sheet38!FN53</f>
        <v>0.58812514084327072</v>
      </c>
      <c r="EQ53">
        <f>Sheet38!FO53</f>
        <v>0.9806922377954389</v>
      </c>
      <c r="ER53">
        <f>Sheet38!FP53</f>
        <v>0.81643248814853497</v>
      </c>
      <c r="ES53">
        <f>Sheet38!FQ53</f>
        <v>0.56204501056463385</v>
      </c>
      <c r="ET53">
        <f>Sheet38!FR53</f>
        <v>0.75153712225129521</v>
      </c>
      <c r="EU53">
        <f>Sheet38!FS53</f>
        <v>0.80555027771975019</v>
      </c>
      <c r="EV53">
        <f>Sheet38!FT53</f>
        <v>0.61914122589338438</v>
      </c>
      <c r="EW53">
        <f>Sheet38!FU53</f>
        <v>0.69336103686349027</v>
      </c>
      <c r="EZ53">
        <v>-4.462287918524277</v>
      </c>
      <c r="FA53">
        <v>6.3900372724385451E-2</v>
      </c>
      <c r="FB53">
        <v>-4.7939616033213239</v>
      </c>
      <c r="FC53">
        <v>5.0598888202498833E-6</v>
      </c>
      <c r="FD53">
        <v>13.307710408958828</v>
      </c>
      <c r="FE53">
        <v>7.0739935917800182E-9</v>
      </c>
      <c r="FF53">
        <v>2.7377044776532516E-16</v>
      </c>
      <c r="FG53">
        <v>-4.1153668140812618</v>
      </c>
      <c r="FH53">
        <v>2.1056265068391649E-9</v>
      </c>
      <c r="FI53">
        <v>4.8517520841893168E-7</v>
      </c>
      <c r="FL53">
        <f t="shared" si="40"/>
        <v>0.1189353054487281</v>
      </c>
      <c r="FM53">
        <f t="shared" si="40"/>
        <v>0.65980700782531709</v>
      </c>
      <c r="FN53">
        <f t="shared" si="40"/>
        <v>0.59272926156710048</v>
      </c>
      <c r="FO53">
        <f t="shared" si="40"/>
        <v>0.98069223293592167</v>
      </c>
      <c r="FP53">
        <f t="shared" si="40"/>
        <v>0.80365176307177089</v>
      </c>
      <c r="FQ53">
        <f t="shared" si="40"/>
        <v>0.56204501055783995</v>
      </c>
      <c r="FR53">
        <f t="shared" si="40"/>
        <v>0.75153712225129521</v>
      </c>
      <c r="FS53">
        <f t="shared" si="40"/>
        <v>0.80950267600799386</v>
      </c>
      <c r="FT53">
        <f t="shared" si="40"/>
        <v>0.61914122589136211</v>
      </c>
      <c r="FU53">
        <f t="shared" si="40"/>
        <v>0.693361036397528</v>
      </c>
    </row>
    <row r="54" spans="1:177">
      <c r="A54">
        <v>53</v>
      </c>
      <c r="B54">
        <v>0.58445155886573741</v>
      </c>
      <c r="C54">
        <v>0.56204501056463385</v>
      </c>
      <c r="D54">
        <v>0.91831321763729368</v>
      </c>
      <c r="E54">
        <v>0.44810837249860419</v>
      </c>
      <c r="F54">
        <v>0.35222968704311375</v>
      </c>
      <c r="G54">
        <v>9.5069802167822334E-2</v>
      </c>
      <c r="H54">
        <v>0.53558801283760749</v>
      </c>
      <c r="I54">
        <v>0.47163962581051128</v>
      </c>
      <c r="J54">
        <v>0.76565161061244225</v>
      </c>
      <c r="K54">
        <v>0.38408248668118095</v>
      </c>
      <c r="M54">
        <v>0.85263655767558655</v>
      </c>
      <c r="S54">
        <f t="shared" si="38"/>
        <v>0.62183799860227462</v>
      </c>
      <c r="T54">
        <f t="shared" si="36"/>
        <v>0.71021741844221187</v>
      </c>
      <c r="U54">
        <f t="shared" si="36"/>
        <v>0.64900286997918832</v>
      </c>
      <c r="V54">
        <f t="shared" si="36"/>
        <v>0.96755541947062407</v>
      </c>
      <c r="W54">
        <f t="shared" si="36"/>
        <v>0.87887237459029832</v>
      </c>
      <c r="X54">
        <f t="shared" si="36"/>
        <v>9.5069802167822334E-2</v>
      </c>
      <c r="Y54">
        <f t="shared" si="36"/>
        <v>0.51653787876912682</v>
      </c>
      <c r="Z54">
        <f t="shared" si="36"/>
        <v>0.42585960506596959</v>
      </c>
      <c r="AA54">
        <f t="shared" si="36"/>
        <v>8.8506209962326776E-2</v>
      </c>
      <c r="AB54">
        <f t="shared" si="36"/>
        <v>0.4881666957160028</v>
      </c>
      <c r="BM54">
        <f t="shared" si="39"/>
        <v>1.7079181233029527E-6</v>
      </c>
      <c r="BN54">
        <f t="shared" si="37"/>
        <v>1.5794729695029971E-6</v>
      </c>
      <c r="BO54">
        <f t="shared" si="37"/>
        <v>4.2164958284367978E-6</v>
      </c>
      <c r="BP54">
        <f t="shared" si="37"/>
        <v>1.004005567516739E-6</v>
      </c>
      <c r="BQ54">
        <f t="shared" si="37"/>
        <v>6.203287621724493E-7</v>
      </c>
      <c r="BR54">
        <f t="shared" si="37"/>
        <v>4.5191336421144383E-8</v>
      </c>
      <c r="BS54">
        <f t="shared" si="37"/>
        <v>1.4342725974766862E-6</v>
      </c>
      <c r="BT54">
        <f t="shared" si="37"/>
        <v>1.1122196831733955E-6</v>
      </c>
      <c r="BU54">
        <f t="shared" si="37"/>
        <v>2.9311119441671347E-6</v>
      </c>
      <c r="BV54">
        <f t="shared" si="37"/>
        <v>7.3759678287599778E-7</v>
      </c>
      <c r="EN54">
        <f>Sheet38!FL54</f>
        <v>0.27086989602586253</v>
      </c>
      <c r="EO54">
        <f>Sheet38!FM54</f>
        <v>0.58074376011659856</v>
      </c>
      <c r="EP54">
        <f>Sheet38!FN54</f>
        <v>0.48862709226537865</v>
      </c>
      <c r="EQ54">
        <f>Sheet38!FO54</f>
        <v>3.591872736454909E-2</v>
      </c>
      <c r="ER54">
        <f>Sheet38!FP54</f>
        <v>0.36856076780295527</v>
      </c>
      <c r="ES54">
        <f>Sheet38!FQ54</f>
        <v>0.91831321763729368</v>
      </c>
      <c r="ET54">
        <f>Sheet38!FR54</f>
        <v>0.10657928293794949</v>
      </c>
      <c r="EU54">
        <f>Sheet38!FS54</f>
        <v>0.83792076583823116</v>
      </c>
      <c r="EV54">
        <f>Sheet38!FT54</f>
        <v>0.79714616693834828</v>
      </c>
      <c r="EW54">
        <f>Sheet38!FU54</f>
        <v>0.21995363152598826</v>
      </c>
      <c r="EZ54">
        <v>-3.5134441497344264</v>
      </c>
      <c r="FA54">
        <v>4.851488730258964E-2</v>
      </c>
      <c r="FB54">
        <v>-3.7279405606799205</v>
      </c>
      <c r="FC54">
        <v>3.7477238372595285E-6</v>
      </c>
      <c r="FD54">
        <v>10.431272278379371</v>
      </c>
      <c r="FE54">
        <v>5.2282616951657386E-9</v>
      </c>
      <c r="FF54">
        <v>2.0163376433047368E-16</v>
      </c>
      <c r="FG54">
        <v>-3.2384065682484446</v>
      </c>
      <c r="FH54">
        <v>1.5550606447983473E-9</v>
      </c>
      <c r="FI54">
        <v>3.584736703228468E-7</v>
      </c>
      <c r="FL54">
        <f t="shared" si="40"/>
        <v>0.27424420778726749</v>
      </c>
      <c r="FM54">
        <f t="shared" si="40"/>
        <v>0.58069716641883318</v>
      </c>
      <c r="FN54">
        <f t="shared" si="40"/>
        <v>0.49220740637985566</v>
      </c>
      <c r="FO54">
        <f t="shared" si="40"/>
        <v>3.5918723765235118E-2</v>
      </c>
      <c r="FP54">
        <f t="shared" si="40"/>
        <v>0.35854257390679972</v>
      </c>
      <c r="FQ54">
        <f t="shared" si="40"/>
        <v>0.91831321763227247</v>
      </c>
      <c r="FR54">
        <f t="shared" si="40"/>
        <v>0.10657928293794949</v>
      </c>
      <c r="FS54">
        <f t="shared" si="40"/>
        <v>0.84103093150637698</v>
      </c>
      <c r="FT54">
        <f t="shared" si="40"/>
        <v>0.79714616693685481</v>
      </c>
      <c r="FU54">
        <f t="shared" si="40"/>
        <v>0.21995363118171016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0.78097685779907544</v>
      </c>
      <c r="T55">
        <f t="shared" si="36"/>
        <v>0.6577639823557454</v>
      </c>
      <c r="U55">
        <f t="shared" si="36"/>
        <v>5.9435006554959549E-2</v>
      </c>
      <c r="V55">
        <f t="shared" si="36"/>
        <v>0.66162199837127955</v>
      </c>
      <c r="W55">
        <f t="shared" si="36"/>
        <v>0.77227879969739377</v>
      </c>
      <c r="X55">
        <f t="shared" si="36"/>
        <v>0.53558801283760749</v>
      </c>
      <c r="Y55">
        <f t="shared" si="36"/>
        <v>0.25096598745755117</v>
      </c>
      <c r="Z55">
        <f t="shared" si="36"/>
        <v>0.18423504458135392</v>
      </c>
      <c r="AA55">
        <f t="shared" si="36"/>
        <v>0.4696434158965031</v>
      </c>
      <c r="AB55">
        <f t="shared" si="36"/>
        <v>0.20411088963998356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Sheet38!FL55</f>
        <v>7.6200076118992488E-2</v>
      </c>
      <c r="EO55">
        <f>Sheet38!FM55</f>
        <v>0.97941010211279345</v>
      </c>
      <c r="EP55">
        <f>Sheet38!FN55</f>
        <v>0.95581751834150519</v>
      </c>
      <c r="EQ55">
        <f>Sheet38!FO55</f>
        <v>2.8897389500770091E-2</v>
      </c>
      <c r="ER55">
        <f>Sheet38!FP55</f>
        <v>0.64457150473392522</v>
      </c>
      <c r="ES55">
        <f>Sheet38!FQ55</f>
        <v>0.44810837249860419</v>
      </c>
      <c r="ET55">
        <f>Sheet38!FR55</f>
        <v>0.45109575170941452</v>
      </c>
      <c r="EU55">
        <f>Sheet38!FS55</f>
        <v>0.86718285647129401</v>
      </c>
      <c r="EV55">
        <f>Sheet38!FT55</f>
        <v>0.26280074522381541</v>
      </c>
      <c r="EW55">
        <f>Sheet38!FU55</f>
        <v>8.0590262318307807E-2</v>
      </c>
      <c r="EZ55">
        <v>-2.8742968443944146</v>
      </c>
      <c r="FA55">
        <v>4.0593446543411842E-2</v>
      </c>
      <c r="FB55">
        <v>-3.1237651484487094</v>
      </c>
      <c r="FC55">
        <v>3.1802462619848203E-6</v>
      </c>
      <c r="FD55">
        <v>8.5836280573394852</v>
      </c>
      <c r="FE55">
        <v>4.4427978959382493E-9</v>
      </c>
      <c r="FF55">
        <v>1.717826891572235E-16</v>
      </c>
      <c r="FG55">
        <v>-2.6261630017566571</v>
      </c>
      <c r="FH55">
        <v>1.3221624466641411E-9</v>
      </c>
      <c r="FI55">
        <v>3.047056608865823E-7</v>
      </c>
      <c r="FL55">
        <f t="shared" si="40"/>
        <v>7.8960550808348878E-2</v>
      </c>
      <c r="FM55">
        <f t="shared" si="40"/>
        <v>0.97937111616673311</v>
      </c>
      <c r="FN55">
        <f t="shared" si="40"/>
        <v>0.95881758239007531</v>
      </c>
      <c r="FO55">
        <f t="shared" si="40"/>
        <v>2.889738644646158E-2</v>
      </c>
      <c r="FP55">
        <f t="shared" si="40"/>
        <v>0.63632778834765635</v>
      </c>
      <c r="FQ55">
        <f t="shared" si="40"/>
        <v>0.44810837249433733</v>
      </c>
      <c r="FR55">
        <f t="shared" si="40"/>
        <v>0.45109575170941452</v>
      </c>
      <c r="FS55">
        <f t="shared" si="40"/>
        <v>0.86970502341818112</v>
      </c>
      <c r="FT55">
        <f t="shared" si="40"/>
        <v>0.2628007452225456</v>
      </c>
      <c r="FU55">
        <f t="shared" si="40"/>
        <v>8.0590262025668491E-2</v>
      </c>
    </row>
    <row r="56" spans="1:177">
      <c r="A56">
        <v>55</v>
      </c>
      <c r="B56">
        <v>0.42166656118191398</v>
      </c>
      <c r="C56">
        <v>0.80555027771975019</v>
      </c>
      <c r="D56">
        <v>0.83792076583823116</v>
      </c>
      <c r="E56">
        <v>0.86718285647129401</v>
      </c>
      <c r="F56">
        <v>0.20551048881978798</v>
      </c>
      <c r="G56">
        <v>0.42585960506596959</v>
      </c>
      <c r="H56">
        <v>0.18423504458135392</v>
      </c>
      <c r="I56">
        <v>0.21589775994505442</v>
      </c>
      <c r="J56">
        <v>0.4356630756069706</v>
      </c>
      <c r="K56">
        <v>0.39512437319839455</v>
      </c>
      <c r="M56">
        <v>0.80626143521789406</v>
      </c>
      <c r="S56">
        <f t="shared" si="38"/>
        <v>0.170869685495703</v>
      </c>
      <c r="T56">
        <f t="shared" si="36"/>
        <v>0.82790592535042562</v>
      </c>
      <c r="U56">
        <f t="shared" si="36"/>
        <v>0.53399891474640637</v>
      </c>
      <c r="V56">
        <f t="shared" si="36"/>
        <v>0.31926159364962842</v>
      </c>
      <c r="W56">
        <f t="shared" si="36"/>
        <v>0.82609489895381805</v>
      </c>
      <c r="X56">
        <f t="shared" si="36"/>
        <v>0.47163962581051128</v>
      </c>
      <c r="Y56">
        <f t="shared" si="36"/>
        <v>0.21765632819622915</v>
      </c>
      <c r="Z56">
        <f t="shared" si="36"/>
        <v>0.21589775994505442</v>
      </c>
      <c r="AA56">
        <f t="shared" si="36"/>
        <v>0.62397140324627953</v>
      </c>
      <c r="AB56">
        <f t="shared" si="36"/>
        <v>0.87745788793635104</v>
      </c>
      <c r="BM56">
        <f t="shared" si="39"/>
        <v>8.8901344409490405E-7</v>
      </c>
      <c r="BN56">
        <f t="shared" si="37"/>
        <v>3.2445562496718337E-6</v>
      </c>
      <c r="BO56">
        <f t="shared" si="37"/>
        <v>3.5105560491146392E-6</v>
      </c>
      <c r="BP56">
        <f t="shared" si="37"/>
        <v>3.760030532788565E-6</v>
      </c>
      <c r="BQ56">
        <f t="shared" si="37"/>
        <v>2.1117280507474101E-7</v>
      </c>
      <c r="BR56">
        <f t="shared" si="37"/>
        <v>9.0678201613471808E-7</v>
      </c>
      <c r="BS56">
        <f t="shared" si="37"/>
        <v>1.6971275825946734E-7</v>
      </c>
      <c r="BT56">
        <f t="shared" si="37"/>
        <v>2.3305921374646171E-7</v>
      </c>
      <c r="BU56">
        <f t="shared" si="37"/>
        <v>9.4901157723662501E-7</v>
      </c>
      <c r="BV56">
        <f t="shared" si="37"/>
        <v>7.8061635147712086E-7</v>
      </c>
      <c r="EN56">
        <f>Sheet38!FL56</f>
        <v>0.88473250238945589</v>
      </c>
      <c r="EO56">
        <f>Sheet38!FM56</f>
        <v>0.71525866246006464</v>
      </c>
      <c r="EP56">
        <f>Sheet38!FN56</f>
        <v>0.84740397411541202</v>
      </c>
      <c r="EQ56">
        <f>Sheet38!FO56</f>
        <v>0.94726556274394913</v>
      </c>
      <c r="ER56">
        <f>Sheet38!FP56</f>
        <v>0.2712511570093214</v>
      </c>
      <c r="ES56">
        <f>Sheet38!FQ56</f>
        <v>0.35222968704311375</v>
      </c>
      <c r="ET56">
        <f>Sheet38!FR56</f>
        <v>0.28347304169185694</v>
      </c>
      <c r="EU56">
        <f>Sheet38!FS56</f>
        <v>0.20551048881978798</v>
      </c>
      <c r="EV56">
        <f>Sheet38!FT56</f>
        <v>0.54905030078776462</v>
      </c>
      <c r="EW56">
        <f>Sheet38!FU56</f>
        <v>0.78528818938895073</v>
      </c>
      <c r="EZ56">
        <v>-4.2003811141143723</v>
      </c>
      <c r="FA56">
        <v>6.0925618114770694E-2</v>
      </c>
      <c r="FB56">
        <v>-4.6257646636750929</v>
      </c>
      <c r="FC56">
        <v>4.8357860355434764E-6</v>
      </c>
      <c r="FD56">
        <v>12.664602053196443</v>
      </c>
      <c r="FE56">
        <v>6.7624936561473555E-9</v>
      </c>
      <c r="FF56">
        <v>2.6184220637675218E-16</v>
      </c>
      <c r="FG56">
        <v>-3.8993872019116234</v>
      </c>
      <c r="FH56">
        <v>2.0131199603820263E-9</v>
      </c>
      <c r="FI56">
        <v>4.6382822567758984E-7</v>
      </c>
      <c r="FL56">
        <f t="shared" si="40"/>
        <v>0.88876654841145131</v>
      </c>
      <c r="FM56">
        <f t="shared" si="40"/>
        <v>0.71520014949642718</v>
      </c>
      <c r="FN56">
        <f t="shared" si="40"/>
        <v>0.85184655849840563</v>
      </c>
      <c r="FO56">
        <f t="shared" si="40"/>
        <v>0.94726555809966018</v>
      </c>
      <c r="FP56">
        <f t="shared" si="40"/>
        <v>0.25908807319743155</v>
      </c>
      <c r="FQ56">
        <f t="shared" si="40"/>
        <v>0.35222968703661905</v>
      </c>
      <c r="FR56">
        <f t="shared" si="40"/>
        <v>0.28347304169185694</v>
      </c>
      <c r="FS56">
        <f t="shared" si="40"/>
        <v>0.20925546028850389</v>
      </c>
      <c r="FT56">
        <f t="shared" si="40"/>
        <v>0.54905030078583117</v>
      </c>
      <c r="FU56">
        <f t="shared" si="40"/>
        <v>0.78528818894349006</v>
      </c>
    </row>
    <row r="57" spans="1:177">
      <c r="A57">
        <v>56</v>
      </c>
      <c r="B57">
        <v>0.35410526197534459</v>
      </c>
      <c r="C57">
        <v>0.61914122589338438</v>
      </c>
      <c r="D57">
        <v>0.79714616693834828</v>
      </c>
      <c r="E57">
        <v>0.26280074522381541</v>
      </c>
      <c r="F57">
        <v>0.54905030078776462</v>
      </c>
      <c r="G57">
        <v>8.8506209962326776E-2</v>
      </c>
      <c r="H57">
        <v>0.4696434158965031</v>
      </c>
      <c r="I57">
        <v>0.62397140324627953</v>
      </c>
      <c r="J57">
        <v>0.87028464208734979</v>
      </c>
      <c r="K57">
        <v>0.30175467585323335</v>
      </c>
      <c r="M57">
        <v>2.659832464574696E-3</v>
      </c>
      <c r="S57">
        <f t="shared" si="38"/>
        <v>0.57777206948488002</v>
      </c>
      <c r="T57">
        <f t="shared" si="36"/>
        <v>7.9784442212289211E-2</v>
      </c>
      <c r="U57">
        <f t="shared" si="36"/>
        <v>0.22433599336605389</v>
      </c>
      <c r="V57">
        <f t="shared" si="36"/>
        <v>0.38342584443363792</v>
      </c>
      <c r="W57">
        <f t="shared" si="36"/>
        <v>0.82431088946359554</v>
      </c>
      <c r="X57">
        <f t="shared" si="36"/>
        <v>0.76565161061244225</v>
      </c>
      <c r="Y57">
        <f t="shared" si="36"/>
        <v>0.18729908954158336</v>
      </c>
      <c r="Z57">
        <f t="shared" si="36"/>
        <v>0.4356630756069706</v>
      </c>
      <c r="AA57">
        <f t="shared" si="36"/>
        <v>0.87028464208734979</v>
      </c>
      <c r="AB57">
        <f t="shared" si="36"/>
        <v>0.75982087471107929</v>
      </c>
      <c r="BM57">
        <f t="shared" si="39"/>
        <v>6.2695268279313717E-7</v>
      </c>
      <c r="BN57">
        <f t="shared" si="37"/>
        <v>1.9166792880038142E-6</v>
      </c>
      <c r="BO57">
        <f t="shared" si="37"/>
        <v>3.1772100573225055E-6</v>
      </c>
      <c r="BP57">
        <f t="shared" si="37"/>
        <v>3.4532115845096372E-7</v>
      </c>
      <c r="BQ57">
        <f t="shared" si="37"/>
        <v>1.5072811639756743E-6</v>
      </c>
      <c r="BR57">
        <f t="shared" si="37"/>
        <v>3.916674600947736E-8</v>
      </c>
      <c r="BS57">
        <f t="shared" si="37"/>
        <v>1.102824690474679E-6</v>
      </c>
      <c r="BT57">
        <f t="shared" si="37"/>
        <v>1.946701560345656E-6</v>
      </c>
      <c r="BU57">
        <f t="shared" si="37"/>
        <v>3.7869767912655331E-6</v>
      </c>
      <c r="BV57">
        <f t="shared" si="37"/>
        <v>4.5527942199644972E-7</v>
      </c>
      <c r="EN57">
        <f>Sheet38!FL57</f>
        <v>0.62183799860227462</v>
      </c>
      <c r="EO57">
        <f>Sheet38!FM57</f>
        <v>0.71021741844221187</v>
      </c>
      <c r="EP57">
        <f>Sheet38!FN57</f>
        <v>0.64900286997918832</v>
      </c>
      <c r="EQ57">
        <f>Sheet38!FO57</f>
        <v>0.96755541947062407</v>
      </c>
      <c r="ER57">
        <f>Sheet38!FP57</f>
        <v>0.87887237459029832</v>
      </c>
      <c r="ES57">
        <f>Sheet38!FQ57</f>
        <v>9.5069802167822334E-2</v>
      </c>
      <c r="ET57">
        <f>Sheet38!FR57</f>
        <v>0.51653787876912682</v>
      </c>
      <c r="EU57">
        <f>Sheet38!FS57</f>
        <v>0.42585960506596959</v>
      </c>
      <c r="EV57">
        <f>Sheet38!FT57</f>
        <v>8.8506209962326776E-2</v>
      </c>
      <c r="EW57">
        <f>Sheet38!FU57</f>
        <v>0.4881666957160028</v>
      </c>
      <c r="EZ57">
        <v>-4.4684790327574762</v>
      </c>
      <c r="FA57">
        <v>6.1625821248476917E-2</v>
      </c>
      <c r="FB57">
        <v>-4.6981378172490951</v>
      </c>
      <c r="FC57">
        <v>4.7945829077025399E-6</v>
      </c>
      <c r="FD57">
        <v>13.12823518556918</v>
      </c>
      <c r="FE57">
        <v>6.6937939317875648E-9</v>
      </c>
      <c r="FF57">
        <v>2.5856904144927194E-16</v>
      </c>
      <c r="FG57">
        <v>-4.0232494191459853</v>
      </c>
      <c r="FH57">
        <v>1.9916279197519739E-9</v>
      </c>
      <c r="FI57">
        <v>4.5906656930845455E-7</v>
      </c>
      <c r="FL57">
        <f t="shared" si="40"/>
        <v>0.62612952586533488</v>
      </c>
      <c r="FM57">
        <f t="shared" si="40"/>
        <v>0.7101582330034848</v>
      </c>
      <c r="FN57">
        <f t="shared" si="40"/>
        <v>0.65351496153887434</v>
      </c>
      <c r="FO57">
        <f t="shared" si="40"/>
        <v>0.96755541486590668</v>
      </c>
      <c r="FP57">
        <f t="shared" si="40"/>
        <v>0.86626401751807769</v>
      </c>
      <c r="FQ57">
        <f t="shared" si="40"/>
        <v>9.5069802161393616E-2</v>
      </c>
      <c r="FR57">
        <f t="shared" si="40"/>
        <v>0.51653787876912682</v>
      </c>
      <c r="FS57">
        <f t="shared" si="40"/>
        <v>0.4297235338081174</v>
      </c>
      <c r="FT57">
        <f t="shared" si="40"/>
        <v>8.8506209960414015E-2</v>
      </c>
      <c r="FU57">
        <f t="shared" si="40"/>
        <v>0.48816669527511525</v>
      </c>
    </row>
    <row r="58" spans="1:177">
      <c r="A58">
        <v>57</v>
      </c>
      <c r="B58">
        <v>0.33051925486405181</v>
      </c>
      <c r="C58">
        <v>0.69336103686349027</v>
      </c>
      <c r="D58">
        <v>0.21995363152598826</v>
      </c>
      <c r="E58">
        <v>8.0590262318307807E-2</v>
      </c>
      <c r="F58">
        <v>0.78528818938895073</v>
      </c>
      <c r="G58">
        <v>0.4881666957160028</v>
      </c>
      <c r="H58">
        <v>0.20411088963998356</v>
      </c>
      <c r="I58">
        <v>0.87745788793635104</v>
      </c>
      <c r="J58">
        <v>0.75982087471107929</v>
      </c>
      <c r="K58">
        <v>0.86053603087903108</v>
      </c>
      <c r="M58">
        <v>0.60949948761036998</v>
      </c>
      <c r="S58">
        <f t="shared" si="38"/>
        <v>0.32511078233721696</v>
      </c>
      <c r="T58">
        <f t="shared" si="36"/>
        <v>0.83261421911667133</v>
      </c>
      <c r="U58">
        <f t="shared" si="36"/>
        <v>0.91804834834483873</v>
      </c>
      <c r="V58">
        <f t="shared" si="36"/>
        <v>0.55236747794940066</v>
      </c>
      <c r="W58">
        <f t="shared" si="36"/>
        <v>0.88129720212494822</v>
      </c>
      <c r="X58">
        <f t="shared" si="36"/>
        <v>0.38408248668118095</v>
      </c>
      <c r="Y58">
        <f t="shared" si="36"/>
        <v>0.8030999860316419</v>
      </c>
      <c r="Z58">
        <f t="shared" si="36"/>
        <v>0.39512437319839455</v>
      </c>
      <c r="AA58">
        <f t="shared" si="36"/>
        <v>0.30175467585323335</v>
      </c>
      <c r="AB58">
        <f t="shared" si="36"/>
        <v>0.86053603087903108</v>
      </c>
      <c r="BM58">
        <f t="shared" si="39"/>
        <v>5.462148891794403E-7</v>
      </c>
      <c r="BN58">
        <f t="shared" si="37"/>
        <v>2.4037476372020719E-6</v>
      </c>
      <c r="BO58">
        <f t="shared" si="37"/>
        <v>2.4189800010735112E-7</v>
      </c>
      <c r="BP58">
        <f t="shared" si="37"/>
        <v>3.2473951902668319E-8</v>
      </c>
      <c r="BQ58">
        <f t="shared" si="37"/>
        <v>3.083387701968883E-6</v>
      </c>
      <c r="BR58">
        <f t="shared" si="37"/>
        <v>1.1915336140314026E-6</v>
      </c>
      <c r="BS58">
        <f t="shared" si="37"/>
        <v>2.0830627634812777E-7</v>
      </c>
      <c r="BT58">
        <f t="shared" si="37"/>
        <v>3.84966172550861E-6</v>
      </c>
      <c r="BU58">
        <f t="shared" si="37"/>
        <v>2.8866388082335484E-6</v>
      </c>
      <c r="BV58">
        <f t="shared" si="37"/>
        <v>3.7026113022051836E-6</v>
      </c>
      <c r="EN58">
        <f>Sheet38!FL58</f>
        <v>0.78097685779907544</v>
      </c>
      <c r="EO58">
        <f>Sheet38!FM58</f>
        <v>0.6577639823557454</v>
      </c>
      <c r="EP58">
        <f>Sheet38!FN58</f>
        <v>5.9435006554959549E-2</v>
      </c>
      <c r="EQ58">
        <f>Sheet38!FO58</f>
        <v>0.66162199837127955</v>
      </c>
      <c r="ER58">
        <f>Sheet38!FP58</f>
        <v>0.77227879969739377</v>
      </c>
      <c r="ES58">
        <f>Sheet38!FQ58</f>
        <v>0.53558801283760749</v>
      </c>
      <c r="ET58">
        <f>Sheet38!FR58</f>
        <v>0.25096598745755117</v>
      </c>
      <c r="EU58">
        <f>Sheet38!FS58</f>
        <v>0.18423504458135392</v>
      </c>
      <c r="EV58">
        <f>Sheet38!FT58</f>
        <v>0.4696434158965031</v>
      </c>
      <c r="EW58">
        <f>Sheet38!FU58</f>
        <v>0.20411088963998356</v>
      </c>
      <c r="EZ58">
        <v>-4.4256889824914056</v>
      </c>
      <c r="FA58">
        <v>6.2166013906552221E-2</v>
      </c>
      <c r="FB58">
        <v>-4.8323644909186934</v>
      </c>
      <c r="FC58">
        <v>4.8301501883187945E-6</v>
      </c>
      <c r="FD58">
        <v>13.28905178645195</v>
      </c>
      <c r="FE58">
        <v>6.7424529915245905E-9</v>
      </c>
      <c r="FF58">
        <v>2.6032652004770431E-16</v>
      </c>
      <c r="FG58">
        <v>-4.0931696281924044</v>
      </c>
      <c r="FH58">
        <v>2.0059232087870084E-9</v>
      </c>
      <c r="FI58">
        <v>4.6234543759189585E-7</v>
      </c>
      <c r="FL58">
        <f t="shared" si="40"/>
        <v>0.78522728949786014</v>
      </c>
      <c r="FM58">
        <f t="shared" si="40"/>
        <v>0.65770427811598953</v>
      </c>
      <c r="FN58">
        <f t="shared" si="40"/>
        <v>6.4076009412037865E-2</v>
      </c>
      <c r="FO58">
        <f t="shared" si="40"/>
        <v>0.66162199373240327</v>
      </c>
      <c r="FP58">
        <f t="shared" si="40"/>
        <v>0.75951599436168526</v>
      </c>
      <c r="FQ58">
        <f t="shared" si="40"/>
        <v>0.535588012831132</v>
      </c>
      <c r="FR58">
        <f t="shared" si="40"/>
        <v>0.25096598745755117</v>
      </c>
      <c r="FS58">
        <f t="shared" si="40"/>
        <v>0.1881661246922699</v>
      </c>
      <c r="FT58">
        <f t="shared" si="40"/>
        <v>0.46964341589457659</v>
      </c>
      <c r="FU58">
        <f t="shared" si="40"/>
        <v>0.204110889195947</v>
      </c>
    </row>
    <row r="59" spans="1:177">
      <c r="EN59">
        <f>Sheet38!FL59</f>
        <v>0.170869685495703</v>
      </c>
      <c r="EO59">
        <f>Sheet38!FM59</f>
        <v>0.82790592535042562</v>
      </c>
      <c r="EP59">
        <f>Sheet38!FN59</f>
        <v>0.53399891474640637</v>
      </c>
      <c r="EQ59">
        <f>Sheet38!FO59</f>
        <v>0.31926159364962842</v>
      </c>
      <c r="ER59">
        <f>Sheet38!FP59</f>
        <v>0.82609489895381805</v>
      </c>
      <c r="ES59">
        <f>Sheet38!FQ59</f>
        <v>0.47163962581051128</v>
      </c>
      <c r="ET59">
        <f>Sheet38!FR59</f>
        <v>0.21765632819622915</v>
      </c>
      <c r="EU59">
        <f>Sheet38!FS59</f>
        <v>0.21589775994505442</v>
      </c>
      <c r="EV59">
        <f>Sheet38!FT59</f>
        <v>0.62397140324627953</v>
      </c>
      <c r="EW59">
        <f>Sheet38!FU59</f>
        <v>0.87745788793635104</v>
      </c>
      <c r="EZ59">
        <v>-3.7420754551252617</v>
      </c>
      <c r="FA59">
        <v>5.1722540691868664E-2</v>
      </c>
      <c r="FB59">
        <v>-3.8877484551703989</v>
      </c>
      <c r="FC59">
        <v>4.0611552655092252E-6</v>
      </c>
      <c r="FD59">
        <v>10.882900306292244</v>
      </c>
      <c r="FE59">
        <v>5.6748061329051378E-9</v>
      </c>
      <c r="FF59">
        <v>2.1957151290963595E-16</v>
      </c>
      <c r="FG59">
        <v>-3.30480339447515</v>
      </c>
      <c r="FH59">
        <v>1.6890361369971691E-9</v>
      </c>
      <c r="FI59">
        <v>3.8926758954297976E-7</v>
      </c>
      <c r="FL59">
        <f t="shared" si="40"/>
        <v>0.1744635747628053</v>
      </c>
      <c r="FM59">
        <f t="shared" si="40"/>
        <v>0.82785625102234517</v>
      </c>
      <c r="FN59">
        <f t="shared" si="40"/>
        <v>0.537732708362752</v>
      </c>
      <c r="FO59">
        <f t="shared" si="40"/>
        <v>0.31926158974929492</v>
      </c>
      <c r="FP59">
        <f t="shared" si="40"/>
        <v>0.81564296149965498</v>
      </c>
      <c r="FQ59">
        <f t="shared" si="40"/>
        <v>0.47163962580506119</v>
      </c>
      <c r="FR59">
        <f t="shared" si="40"/>
        <v>0.21765632819622915</v>
      </c>
      <c r="FS59">
        <f t="shared" si="40"/>
        <v>0.21907169312510835</v>
      </c>
      <c r="FT59">
        <f t="shared" si="40"/>
        <v>0.62397140324465739</v>
      </c>
      <c r="FU59">
        <f t="shared" si="40"/>
        <v>0.87745788756249843</v>
      </c>
    </row>
    <row r="60" spans="1:177">
      <c r="EN60">
        <f>Sheet38!FL60</f>
        <v>0.57777206948488002</v>
      </c>
      <c r="EO60">
        <f>Sheet38!FM60</f>
        <v>7.9784442212289211E-2</v>
      </c>
      <c r="EP60">
        <f>Sheet38!FN60</f>
        <v>0.22433599336605389</v>
      </c>
      <c r="EQ60">
        <f>Sheet38!FO60</f>
        <v>0.38342584443363792</v>
      </c>
      <c r="ER60">
        <f>Sheet38!FP60</f>
        <v>0.82431088946359554</v>
      </c>
      <c r="ES60">
        <f>Sheet38!FQ60</f>
        <v>0.76565161061244225</v>
      </c>
      <c r="ET60">
        <f>Sheet38!FR60</f>
        <v>0.18729908954158336</v>
      </c>
      <c r="EU60">
        <f>Sheet38!FS60</f>
        <v>0.4356630756069706</v>
      </c>
      <c r="EV60">
        <f>Sheet38!FT60</f>
        <v>0.87028464208734979</v>
      </c>
      <c r="EW60">
        <f>Sheet38!FU60</f>
        <v>0.75982087471107929</v>
      </c>
      <c r="EZ60">
        <v>-3.7134870967899674</v>
      </c>
      <c r="FA60">
        <v>5.3744252223396835E-2</v>
      </c>
      <c r="FB60">
        <v>-4.0270253028739997</v>
      </c>
      <c r="FC60">
        <v>4.2320739579525597E-6</v>
      </c>
      <c r="FD60">
        <v>11.271667606696056</v>
      </c>
      <c r="FE60">
        <v>5.911905564523858E-9</v>
      </c>
      <c r="FF60">
        <v>2.2831883609325797E-16</v>
      </c>
      <c r="FG60">
        <v>-3.5849041043190941</v>
      </c>
      <c r="FH60">
        <v>1.7589656010931711E-9</v>
      </c>
      <c r="FI60">
        <v>4.0531877937595261E-7</v>
      </c>
      <c r="FL60">
        <f t="shared" si="40"/>
        <v>0.58133850249263708</v>
      </c>
      <c r="FM60">
        <f t="shared" si="40"/>
        <v>7.9732826232453854E-2</v>
      </c>
      <c r="FN60">
        <f t="shared" si="40"/>
        <v>0.22820354846693408</v>
      </c>
      <c r="FO60">
        <f t="shared" si="40"/>
        <v>0.38342584036915411</v>
      </c>
      <c r="FP60">
        <f t="shared" si="40"/>
        <v>0.81348557989412462</v>
      </c>
      <c r="FQ60">
        <f t="shared" si="40"/>
        <v>0.76565161060676445</v>
      </c>
      <c r="FR60">
        <f t="shared" si="40"/>
        <v>0.18729908954158336</v>
      </c>
      <c r="FS60">
        <f t="shared" si="40"/>
        <v>0.43910601750875866</v>
      </c>
      <c r="FT60">
        <f t="shared" si="40"/>
        <v>0.87028464208566048</v>
      </c>
      <c r="FU60">
        <f t="shared" si="40"/>
        <v>0.75982087432181111</v>
      </c>
    </row>
    <row r="61" spans="1:177">
      <c r="EN61">
        <f>Sheet38!FL61</f>
        <v>0.32511078233721696</v>
      </c>
      <c r="EO61">
        <f>Sheet38!FM61</f>
        <v>0.83261421911667133</v>
      </c>
      <c r="EP61">
        <f>Sheet38!FN61</f>
        <v>0.91804834834483873</v>
      </c>
      <c r="EQ61">
        <f>Sheet38!FO61</f>
        <v>0.55236747794940066</v>
      </c>
      <c r="ER61">
        <f>Sheet38!FP61</f>
        <v>0.88129720212494822</v>
      </c>
      <c r="ES61">
        <f>Sheet38!FQ61</f>
        <v>0.38408248668118095</v>
      </c>
      <c r="ET61">
        <f>Sheet38!FR61</f>
        <v>0.8030999860316419</v>
      </c>
      <c r="EU61">
        <f>Sheet38!FS61</f>
        <v>0.39512437319839455</v>
      </c>
      <c r="EV61">
        <f>Sheet38!FT61</f>
        <v>0.30175467585323335</v>
      </c>
      <c r="EW61">
        <f>Sheet38!FU61</f>
        <v>0.86053603087903108</v>
      </c>
      <c r="EZ61">
        <v>-2.9058730102627961</v>
      </c>
      <c r="FA61">
        <v>4.0645304126988059E-2</v>
      </c>
      <c r="FB61">
        <v>-3.0766177605451506</v>
      </c>
      <c r="FC61">
        <v>3.2036026598452446E-6</v>
      </c>
      <c r="FD61">
        <v>8.5176957966200835</v>
      </c>
      <c r="FE61">
        <v>4.4782271882329175E-9</v>
      </c>
      <c r="FF61">
        <v>1.7338896573406059E-16</v>
      </c>
      <c r="FG61">
        <v>-2.5758538465581418</v>
      </c>
      <c r="FH61">
        <v>1.3330825252950724E-9</v>
      </c>
      <c r="FI61">
        <v>3.0720504738292394E-7</v>
      </c>
      <c r="FL61">
        <f t="shared" si="40"/>
        <v>0.32790158277627335</v>
      </c>
      <c r="FM61">
        <f t="shared" si="40"/>
        <v>0.83257518336658776</v>
      </c>
      <c r="FN61">
        <f t="shared" si="40"/>
        <v>0.9210031320420663</v>
      </c>
      <c r="FO61">
        <f t="shared" si="40"/>
        <v>0.55236747487266069</v>
      </c>
      <c r="FP61">
        <f t="shared" si="40"/>
        <v>0.87311680708187434</v>
      </c>
      <c r="FQ61">
        <f t="shared" si="40"/>
        <v>0.38408248667688005</v>
      </c>
      <c r="FR61">
        <f t="shared" si="40"/>
        <v>0.8030999860316419</v>
      </c>
      <c r="FS61">
        <f t="shared" si="40"/>
        <v>0.397598223232629</v>
      </c>
      <c r="FT61">
        <f t="shared" si="40"/>
        <v>0.30175467585195304</v>
      </c>
      <c r="FU61">
        <f t="shared" si="40"/>
        <v>0.86053603058399131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U61"/>
  <sheetViews>
    <sheetView topLeftCell="EE46" workbookViewId="0">
      <selection activeCell="EX59" sqref="EX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18.706773374841944</v>
      </c>
      <c r="EN2" t="s">
        <v>10</v>
      </c>
    </row>
    <row r="3" spans="1:177">
      <c r="A3">
        <v>2</v>
      </c>
      <c r="C3" t="s">
        <v>83</v>
      </c>
      <c r="E3" t="s">
        <v>89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18.706773374841944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2.1961571155063764</v>
      </c>
      <c r="O7">
        <v>3.0662061695597993</v>
      </c>
      <c r="P7">
        <v>2.530928869323533</v>
      </c>
      <c r="Q7">
        <v>3.7504227360425348</v>
      </c>
      <c r="S7">
        <f>N7+$M23</f>
        <v>2.9873179578156841</v>
      </c>
      <c r="T7">
        <f t="shared" ref="T7:V16" si="0">O7+$M23</f>
        <v>3.857367011869107</v>
      </c>
      <c r="U7">
        <f t="shared" si="0"/>
        <v>3.3220897116328407</v>
      </c>
      <c r="V7">
        <f t="shared" si="0"/>
        <v>4.5415835783518421</v>
      </c>
      <c r="X7">
        <f xml:space="preserve"> IF(S7&gt;0,S7,0)</f>
        <v>2.9873179578156841</v>
      </c>
      <c r="Y7">
        <f t="shared" ref="Y7:AA16" si="1" xml:space="preserve"> IF(T7&gt;0,T7,0)</f>
        <v>3.857367011869107</v>
      </c>
      <c r="Z7">
        <f t="shared" si="1"/>
        <v>3.3220897116328407</v>
      </c>
      <c r="AA7">
        <f t="shared" si="1"/>
        <v>4.5415835783518421</v>
      </c>
      <c r="AC7">
        <f t="array" ref="AC7:AF16">MMULT(B36:K45,X7:AA16)</f>
        <v>9.17799503063919</v>
      </c>
      <c r="AD7">
        <v>11.986231814277245</v>
      </c>
      <c r="AE7">
        <v>10.748627045209224</v>
      </c>
      <c r="AF7">
        <v>12.5977237402484</v>
      </c>
      <c r="AH7">
        <f>AC7+$M36</f>
        <v>9.5170361545648632</v>
      </c>
      <c r="AI7">
        <f t="shared" ref="AI7:AK16" si="2">AD7+$M36</f>
        <v>12.325272938202918</v>
      </c>
      <c r="AJ7">
        <f t="shared" si="2"/>
        <v>11.087668169134897</v>
      </c>
      <c r="AK7">
        <f t="shared" si="2"/>
        <v>12.936764864174073</v>
      </c>
      <c r="AM7">
        <f xml:space="preserve"> IF(AH7&gt;0,AH7,0)</f>
        <v>9.5170361545648632</v>
      </c>
      <c r="AN7">
        <f t="shared" ref="AN7:AP16" si="3" xml:space="preserve"> IF(AI7&gt;0,AI7,0)</f>
        <v>12.325272938202918</v>
      </c>
      <c r="AO7">
        <f t="shared" si="3"/>
        <v>11.087668169134897</v>
      </c>
      <c r="AP7">
        <f t="shared" si="3"/>
        <v>12.936764864174073</v>
      </c>
      <c r="AR7">
        <f t="array" ref="AR7:AU16">MMULT(B49:K58,AM7:AP16)</f>
        <v>51.085899066947675</v>
      </c>
      <c r="AS7">
        <v>64.907362656213095</v>
      </c>
      <c r="AT7">
        <v>59.800237980072019</v>
      </c>
      <c r="AU7">
        <v>69.945206044967023</v>
      </c>
      <c r="AW7">
        <f>AR7+$M49</f>
        <v>51.782558271928139</v>
      </c>
      <c r="AX7">
        <f t="shared" ref="AX7:AZ16" si="4">AS7+$M49</f>
        <v>65.604021861193559</v>
      </c>
      <c r="AY7">
        <f t="shared" si="4"/>
        <v>60.496897185052482</v>
      </c>
      <c r="AZ7">
        <f t="shared" si="4"/>
        <v>70.641865249947486</v>
      </c>
      <c r="BB7">
        <f>EXP(AW7-AW$20)</f>
        <v>2.3575610930927666E-12</v>
      </c>
      <c r="BC7">
        <f t="shared" ref="BC7:BE16" si="5">EXP(AX7-AX$20)</f>
        <v>9.1005869153438976E-16</v>
      </c>
      <c r="BD7">
        <f t="shared" si="5"/>
        <v>2.8764836764760986E-14</v>
      </c>
      <c r="BE7">
        <f t="shared" si="5"/>
        <v>1.4882769138740349E-16</v>
      </c>
      <c r="BG7">
        <f>BB7/BB$20</f>
        <v>2.2770484964536948E-12</v>
      </c>
      <c r="BH7">
        <f t="shared" ref="BH7:BJ16" si="6">BC7/BC$20</f>
        <v>8.9855052291906015E-16</v>
      </c>
      <c r="BI7">
        <f t="shared" si="6"/>
        <v>2.8395638291479624E-14</v>
      </c>
      <c r="BJ7">
        <f t="shared" si="6"/>
        <v>1.4727297973757399E-16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2.2770484964536948E-12</v>
      </c>
      <c r="BZ7">
        <f>$BH$7-$BM$7</f>
        <v>-0.99999999999999911</v>
      </c>
      <c r="CA7">
        <f>$BI$7-$BN$7</f>
        <v>2.8395638291479624E-14</v>
      </c>
      <c r="CB7">
        <f>$BJ$7-$BO$7</f>
        <v>1.4727297973757399E-16</v>
      </c>
      <c r="CD7">
        <f t="array" ref="CD7:CM16">(1/4)*(MMULT($AM$7:$AP$16,$BY$23:$CH$26))</f>
        <v>-3.0813182345452299</v>
      </c>
      <c r="CE7">
        <v>0.1895670525907272</v>
      </c>
      <c r="CF7">
        <v>-3.2341905001442219</v>
      </c>
      <c r="CG7">
        <v>1.2823947826024199E-5</v>
      </c>
      <c r="CH7">
        <v>8.8978446708473147</v>
      </c>
      <c r="CI7">
        <v>1.788147188851734E-8</v>
      </c>
      <c r="CJ7">
        <v>6.9543175271056485E-16</v>
      </c>
      <c r="CK7">
        <v>-2.77191704193454</v>
      </c>
      <c r="CL7">
        <v>5.3129445460029424E-9</v>
      </c>
      <c r="CM7">
        <v>1.2060437069532091E-6</v>
      </c>
      <c r="CO7">
        <f>(1/4)*SUM($BY$7:$CB$7)</f>
        <v>-0.24999999999942338</v>
      </c>
      <c r="CR7">
        <f t="array" ref="CR7:CU16">MMULT(S49:AB58,BY7:CB16)</f>
        <v>-3.6315971833923112E-3</v>
      </c>
      <c r="CS7">
        <v>0.21911956717001288</v>
      </c>
      <c r="CT7">
        <v>4.092044494330354E-2</v>
      </c>
      <c r="CU7">
        <v>0.25051073840099936</v>
      </c>
      <c r="CW7">
        <f>IF($AH$7&gt;0,$CR$7,0)</f>
        <v>-3.6315971833923112E-3</v>
      </c>
      <c r="CX7">
        <f>IF($AI$7&gt;0,$CS$7,0)</f>
        <v>0.21911956717001288</v>
      </c>
      <c r="CY7">
        <f>IF($AJ$7&gt;0,$CT$7,0)</f>
        <v>4.092044494330354E-2</v>
      </c>
      <c r="CZ7">
        <f>IF($AK$7&gt;0,$CU$7,0)</f>
        <v>0.25051073840099936</v>
      </c>
      <c r="DB7">
        <f t="array" ref="DB7:DK16">(1/4)*(MMULT($X$7:$AA$16,$CW$23:$DF$26))</f>
        <v>0.52700817485987594</v>
      </c>
      <c r="DC7">
        <v>0.88626084775517455</v>
      </c>
      <c r="DD7">
        <v>-0.45781165644823552</v>
      </c>
      <c r="DE7">
        <v>-1.8322044129939763E-3</v>
      </c>
      <c r="DF7">
        <v>-1.2113856266449923</v>
      </c>
      <c r="DG7">
        <v>0.82628302217568927</v>
      </c>
      <c r="DH7">
        <v>1.2331927156575335</v>
      </c>
      <c r="DI7">
        <v>1.4300534264807769</v>
      </c>
      <c r="DJ7">
        <v>1.1551414655821222</v>
      </c>
      <c r="DK7">
        <v>0.86389020168355679</v>
      </c>
      <c r="DM7">
        <f>(1/4)*SUM($CW$7:$CZ$7)</f>
        <v>0.12672978833273085</v>
      </c>
      <c r="DO7">
        <f t="array" ref="DO7:DR16">MMULT(S36:AB45,CW7:CZ16)</f>
        <v>7.943847378856405E-3</v>
      </c>
      <c r="DP7">
        <v>0.92054525818993505</v>
      </c>
      <c r="DQ7">
        <v>1.0136969337274881</v>
      </c>
      <c r="DR7">
        <v>0.34016870690488882</v>
      </c>
      <c r="DT7">
        <f>IF($S$7&gt;0,$DO$7,0)</f>
        <v>7.943847378856405E-3</v>
      </c>
      <c r="DU7">
        <f>IF($T$7&gt;0,$DP$7,0)</f>
        <v>0.92054525818993505</v>
      </c>
      <c r="DV7">
        <f>IF($U$7&gt;0,$DQ$7,0)</f>
        <v>1.0136969337274881</v>
      </c>
      <c r="DW7">
        <f>IF($V$7&gt;0,$DR$7,0)</f>
        <v>0.34016870690488882</v>
      </c>
      <c r="DY7">
        <f t="array" ref="DY7:EH16">(1/4)*(MMULT($C$7:$F$16,$DT$23:$EC$26))</f>
        <v>0.18411535375681343</v>
      </c>
      <c r="DZ7">
        <v>0.27275901238603267</v>
      </c>
      <c r="EA7">
        <v>0.20839438557645501</v>
      </c>
      <c r="EB7">
        <v>0.23873440186504705</v>
      </c>
      <c r="EC7">
        <v>0.28080764156627197</v>
      </c>
      <c r="ED7">
        <v>0.15566791816233272</v>
      </c>
      <c r="EE7">
        <v>0.18664545082428946</v>
      </c>
      <c r="EF7">
        <v>0.18689411035197084</v>
      </c>
      <c r="EG7">
        <v>0.34335040224331792</v>
      </c>
      <c r="EH7">
        <v>0.27154762265562982</v>
      </c>
      <c r="EJ7">
        <f>(1/4)*SUM($DT$7:$DW$7)</f>
        <v>0.57058868655029205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1.5688218297214878</v>
      </c>
      <c r="O8">
        <v>2.4557022501564916</v>
      </c>
      <c r="P8">
        <v>2.48507158257484</v>
      </c>
      <c r="Q8">
        <v>2.6486490520360815</v>
      </c>
      <c r="S8">
        <f t="shared" ref="S8:S16" si="8">N8+$M24</f>
        <v>1.6321950342674769</v>
      </c>
      <c r="T8">
        <f t="shared" si="0"/>
        <v>2.519075454702481</v>
      </c>
      <c r="U8">
        <f t="shared" si="0"/>
        <v>2.5484447871208293</v>
      </c>
      <c r="V8">
        <f t="shared" si="0"/>
        <v>2.7120222565820709</v>
      </c>
      <c r="X8">
        <f t="shared" ref="X8:X16" si="9" xml:space="preserve"> IF(S8&gt;0,S8,0)</f>
        <v>1.6321950342674769</v>
      </c>
      <c r="Y8">
        <f t="shared" si="1"/>
        <v>2.519075454702481</v>
      </c>
      <c r="Z8">
        <f t="shared" si="1"/>
        <v>2.5484447871208293</v>
      </c>
      <c r="AA8">
        <f t="shared" si="1"/>
        <v>2.7120222565820709</v>
      </c>
      <c r="AC8">
        <v>13.964962914594446</v>
      </c>
      <c r="AD8">
        <v>17.408842168989121</v>
      </c>
      <c r="AE8">
        <v>16.02539455962232</v>
      </c>
      <c r="AF8">
        <v>18.733927588711055</v>
      </c>
      <c r="AH8">
        <f t="shared" ref="AH8:AH16" si="10">AC8+$M37</f>
        <v>14.367104420261645</v>
      </c>
      <c r="AI8">
        <f t="shared" si="2"/>
        <v>17.81098367465632</v>
      </c>
      <c r="AJ8">
        <f t="shared" si="2"/>
        <v>16.427536065289519</v>
      </c>
      <c r="AK8">
        <f t="shared" si="2"/>
        <v>19.136069094378254</v>
      </c>
      <c r="AM8">
        <f t="shared" ref="AM8:AM16" si="11" xml:space="preserve"> IF(AH8&gt;0,AH8,0)</f>
        <v>14.367104420261645</v>
      </c>
      <c r="AN8">
        <f t="shared" si="3"/>
        <v>17.81098367465632</v>
      </c>
      <c r="AO8">
        <f t="shared" si="3"/>
        <v>16.427536065289519</v>
      </c>
      <c r="AP8">
        <f t="shared" si="3"/>
        <v>19.136069094378254</v>
      </c>
      <c r="AR8">
        <v>74.429051570334067</v>
      </c>
      <c r="AS8">
        <v>95.094795833978708</v>
      </c>
      <c r="AT8">
        <v>86.54931480522734</v>
      </c>
      <c r="AU8">
        <v>101.75009004828225</v>
      </c>
      <c r="AW8">
        <f t="shared" ref="AW8:AW16" si="12">AR8+$M50</f>
        <v>75.213567493543721</v>
      </c>
      <c r="AX8">
        <f t="shared" si="4"/>
        <v>95.879311757188361</v>
      </c>
      <c r="AY8">
        <f t="shared" si="4"/>
        <v>87.333830728436993</v>
      </c>
      <c r="AZ8">
        <f t="shared" si="4"/>
        <v>102.5346059714919</v>
      </c>
      <c r="BB8">
        <f t="shared" ref="BB8:BB16" si="13">EXP(AW8-AW$20)</f>
        <v>3.5352567983433468E-2</v>
      </c>
      <c r="BC8">
        <f t="shared" si="5"/>
        <v>1.2807393158687902E-2</v>
      </c>
      <c r="BD8">
        <f t="shared" si="5"/>
        <v>1.3001518040215281E-2</v>
      </c>
      <c r="BE8">
        <f t="shared" si="5"/>
        <v>1.0556623995331927E-2</v>
      </c>
      <c r="BG8">
        <f t="shared" ref="BG8:BG16" si="14">BB8/BB$20</f>
        <v>3.4145249515825239E-2</v>
      </c>
      <c r="BH8">
        <f t="shared" si="6"/>
        <v>1.2645436966890539E-2</v>
      </c>
      <c r="BI8">
        <f t="shared" si="6"/>
        <v>1.2834642745561495E-2</v>
      </c>
      <c r="BJ8">
        <f t="shared" si="6"/>
        <v>1.0446345416423584E-2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3.4145249515825239E-2</v>
      </c>
      <c r="BZ8">
        <f>$BH$8-$BM$8</f>
        <v>1.2645436966890539E-2</v>
      </c>
      <c r="CA8">
        <f>$BI$8-$BN$8</f>
        <v>1.2834642745561495E-2</v>
      </c>
      <c r="CB8">
        <f>$BJ$8-$BO$8</f>
        <v>1.0446345416423584E-2</v>
      </c>
      <c r="CD8">
        <v>-4.452745918655781</v>
      </c>
      <c r="CE8">
        <v>0.28163489522154345</v>
      </c>
      <c r="CF8">
        <v>-4.7840161945320654</v>
      </c>
      <c r="CG8">
        <v>1.9309714862213899E-5</v>
      </c>
      <c r="CH8">
        <v>13.061990071010907</v>
      </c>
      <c r="CI8">
        <v>2.6956563911125651E-8</v>
      </c>
      <c r="CJ8">
        <v>1.0497964263692636E-15</v>
      </c>
      <c r="CK8">
        <v>-4.1068840157955693</v>
      </c>
      <c r="CL8">
        <v>8.0117871185559218E-9</v>
      </c>
      <c r="CM8">
        <v>1.8180677508893824E-6</v>
      </c>
      <c r="CO8">
        <f>(1/4)*SUM($BY$8:$CB$8)</f>
        <v>1.7517918661175216E-2</v>
      </c>
      <c r="CR8">
        <v>-4.9108815527529152E-3</v>
      </c>
      <c r="CS8">
        <v>0.68289749086552165</v>
      </c>
      <c r="CT8">
        <v>-7.6970461719081881E-3</v>
      </c>
      <c r="CU8">
        <v>0.20941985618195108</v>
      </c>
      <c r="CW8">
        <f>IF($AH$8&gt;0,$CR$8,0)</f>
        <v>-4.9108815527529152E-3</v>
      </c>
      <c r="CX8">
        <f>IF($AI$8&gt;0,$CS$8,0)</f>
        <v>0.68289749086552165</v>
      </c>
      <c r="CY8">
        <f>IF($AJ$8&gt;0,$CT$8,0)</f>
        <v>-7.6970461719081881E-3</v>
      </c>
      <c r="CZ8">
        <f>IF($AK$8&gt;0,$CU$8,0)</f>
        <v>0.20941985618195108</v>
      </c>
      <c r="DB8">
        <v>0.33243136026814107</v>
      </c>
      <c r="DC8">
        <v>0.56514765114390209</v>
      </c>
      <c r="DD8">
        <v>-0.33668202713299455</v>
      </c>
      <c r="DE8">
        <v>-3.5797952617238615E-3</v>
      </c>
      <c r="DF8">
        <v>-0.74974729778112681</v>
      </c>
      <c r="DG8">
        <v>0.56779889088222935</v>
      </c>
      <c r="DH8">
        <v>0.81555002026132506</v>
      </c>
      <c r="DI8">
        <v>0.97275439639112571</v>
      </c>
      <c r="DJ8">
        <v>0.75428020940076312</v>
      </c>
      <c r="DK8">
        <v>0.61234348232533264</v>
      </c>
      <c r="DM8">
        <f>(1/4)*SUM($CW$8:$CZ$8)</f>
        <v>0.21992735483070291</v>
      </c>
      <c r="DO8">
        <v>-2.3947206647925164E-2</v>
      </c>
      <c r="DP8">
        <v>1.0350709660948678</v>
      </c>
      <c r="DQ8">
        <v>0.78037419030110444</v>
      </c>
      <c r="DR8">
        <v>1.0091835844326111</v>
      </c>
      <c r="DT8">
        <f>IF($S$8&gt;0,$DO$8,0)</f>
        <v>-2.3947206647925164E-2</v>
      </c>
      <c r="DU8">
        <f>IF($T$8&gt;0,$DP$8,0)</f>
        <v>1.0350709660948678</v>
      </c>
      <c r="DV8">
        <f>IF($U$8&gt;0,$DQ$8,0)</f>
        <v>0.78037419030110444</v>
      </c>
      <c r="DW8">
        <f>IF($V$8&gt;0,$DR$8,0)</f>
        <v>1.0091835844326111</v>
      </c>
      <c r="DY8">
        <v>0.25753386529790773</v>
      </c>
      <c r="DZ8">
        <v>0.37710963402734143</v>
      </c>
      <c r="EA8">
        <v>0.24162157989340743</v>
      </c>
      <c r="EB8">
        <v>0.42687349250485329</v>
      </c>
      <c r="EC8">
        <v>0.40132778479407871</v>
      </c>
      <c r="ED8">
        <v>0.24886167188889075</v>
      </c>
      <c r="EE8">
        <v>0.25903441262496207</v>
      </c>
      <c r="EF8">
        <v>0.33555335298972322</v>
      </c>
      <c r="EG8">
        <v>0.39842344393088414</v>
      </c>
      <c r="EH8">
        <v>0.49259251868469961</v>
      </c>
      <c r="EJ8">
        <f>(1/4)*SUM($DT$8:$DW$8)</f>
        <v>0.70017038354516448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2.2382893780570252</v>
      </c>
      <c r="O9">
        <v>2.9784345187752805</v>
      </c>
      <c r="P9">
        <v>2.9623317088082635</v>
      </c>
      <c r="Q9">
        <v>3.7696852486725758</v>
      </c>
      <c r="S9">
        <f t="shared" si="8"/>
        <v>2.3735307816711737</v>
      </c>
      <c r="T9">
        <f t="shared" si="0"/>
        <v>3.113675922389429</v>
      </c>
      <c r="U9">
        <f t="shared" si="0"/>
        <v>3.097573112422412</v>
      </c>
      <c r="V9">
        <f t="shared" si="0"/>
        <v>3.9049266522867243</v>
      </c>
      <c r="X9">
        <f t="shared" si="9"/>
        <v>2.3735307816711737</v>
      </c>
      <c r="Y9">
        <f t="shared" si="1"/>
        <v>3.113675922389429</v>
      </c>
      <c r="Z9">
        <f t="shared" si="1"/>
        <v>3.097573112422412</v>
      </c>
      <c r="AA9">
        <f t="shared" si="1"/>
        <v>3.9049266522867243</v>
      </c>
      <c r="AC9">
        <v>10.210343196796309</v>
      </c>
      <c r="AD9">
        <v>13.661296278921659</v>
      </c>
      <c r="AE9">
        <v>12.561813279013643</v>
      </c>
      <c r="AF9">
        <v>14.51998532737492</v>
      </c>
      <c r="AH9">
        <f t="shared" si="10"/>
        <v>10.600491901095676</v>
      </c>
      <c r="AI9">
        <f t="shared" si="2"/>
        <v>14.051444983221026</v>
      </c>
      <c r="AJ9">
        <f t="shared" si="2"/>
        <v>12.95196198331301</v>
      </c>
      <c r="AK9">
        <f t="shared" si="2"/>
        <v>14.910134031674287</v>
      </c>
      <c r="AM9">
        <f t="shared" si="11"/>
        <v>10.600491901095676</v>
      </c>
      <c r="AN9">
        <f t="shared" si="3"/>
        <v>14.051444983221026</v>
      </c>
      <c r="AO9">
        <f t="shared" si="3"/>
        <v>12.95196198331301</v>
      </c>
      <c r="AP9">
        <f t="shared" si="3"/>
        <v>14.910134031674287</v>
      </c>
      <c r="AR9">
        <v>63.210771680978667</v>
      </c>
      <c r="AS9">
        <v>80.330122935764678</v>
      </c>
      <c r="AT9">
        <v>73.211677379171334</v>
      </c>
      <c r="AU9">
        <v>86.005655649536621</v>
      </c>
      <c r="AW9">
        <f t="shared" si="12"/>
        <v>63.505661044757353</v>
      </c>
      <c r="AX9">
        <f t="shared" si="4"/>
        <v>80.625012299543357</v>
      </c>
      <c r="AY9">
        <f t="shared" si="4"/>
        <v>73.506566742950014</v>
      </c>
      <c r="AZ9">
        <f t="shared" si="4"/>
        <v>86.3005450133153</v>
      </c>
      <c r="BB9">
        <f t="shared" si="13"/>
        <v>2.9089871361133278E-7</v>
      </c>
      <c r="BC9">
        <f t="shared" si="5"/>
        <v>3.0381041773961997E-9</v>
      </c>
      <c r="BD9">
        <f t="shared" si="5"/>
        <v>1.2849600166963411E-8</v>
      </c>
      <c r="BE9">
        <f t="shared" si="5"/>
        <v>9.4007382416132387E-10</v>
      </c>
      <c r="BG9">
        <f t="shared" si="14"/>
        <v>2.8096428991371005E-7</v>
      </c>
      <c r="BH9">
        <f t="shared" si="6"/>
        <v>2.9996857594747533E-9</v>
      </c>
      <c r="BI9">
        <f t="shared" si="6"/>
        <v>1.2684674747684459E-8</v>
      </c>
      <c r="BJ9">
        <f t="shared" si="6"/>
        <v>9.3025344925327711E-10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20.795564040830939</v>
      </c>
      <c r="BY9">
        <f>$BG$9-$BL$9</f>
        <v>2.8096428991371005E-7</v>
      </c>
      <c r="BZ9">
        <f>$BH$9-$BM$9</f>
        <v>2.9996857594747533E-9</v>
      </c>
      <c r="CA9">
        <f>$BI$9-$BN$9</f>
        <v>1.2684674747684459E-8</v>
      </c>
      <c r="CB9">
        <f>$BJ$9-$BO$9</f>
        <v>-0.99999999906974657</v>
      </c>
      <c r="CD9">
        <v>-3.5128612457991268</v>
      </c>
      <c r="CE9">
        <v>0.21540832949810171</v>
      </c>
      <c r="CF9">
        <v>-3.7275327082507652</v>
      </c>
      <c r="CG9">
        <v>1.4353090646484606E-5</v>
      </c>
      <c r="CH9">
        <v>10.262960393864217</v>
      </c>
      <c r="CI9">
        <v>1.9980508600544488E-8</v>
      </c>
      <c r="CJ9">
        <v>7.7467836348688757E-16</v>
      </c>
      <c r="CK9">
        <v>-3.2379904954387597</v>
      </c>
      <c r="CL9">
        <v>5.9327894824042206E-9</v>
      </c>
      <c r="CM9">
        <v>1.3471223871306214E-6</v>
      </c>
      <c r="CO9">
        <f>(1/4)*SUM($BY$9:$CB$9)</f>
        <v>-0.24999992560527404</v>
      </c>
      <c r="CR9">
        <v>7.5839568241281982E-3</v>
      </c>
      <c r="CS9">
        <v>8.7107582201182004E-2</v>
      </c>
      <c r="CT9">
        <v>-0.47963720785867364</v>
      </c>
      <c r="CU9">
        <v>-0.13134414162743407</v>
      </c>
      <c r="CW9">
        <f>IF($AH$9&gt;0,$CR$9,0)</f>
        <v>7.5839568241281982E-3</v>
      </c>
      <c r="CX9">
        <f>IF($AI$9&gt;0,$CS$9,0)</f>
        <v>8.7107582201182004E-2</v>
      </c>
      <c r="CY9">
        <f>IF($AJ$9&gt;0,$CT$9,0)</f>
        <v>-0.47963720785867364</v>
      </c>
      <c r="CZ9">
        <f>IF($AK$9&gt;0,$CU$9,0)</f>
        <v>-0.13134414162743407</v>
      </c>
      <c r="DB9">
        <v>0.44465693544776969</v>
      </c>
      <c r="DC9">
        <v>0.72714809022332649</v>
      </c>
      <c r="DD9">
        <v>-0.42734375542919112</v>
      </c>
      <c r="DE9">
        <v>-4.4452250088182765E-2</v>
      </c>
      <c r="DF9">
        <v>-1.0073148687413425</v>
      </c>
      <c r="DG9">
        <v>0.72482876803343077</v>
      </c>
      <c r="DH9">
        <v>1.0962300597440959</v>
      </c>
      <c r="DI9">
        <v>1.233003750313435</v>
      </c>
      <c r="DJ9">
        <v>1.0051290131298258</v>
      </c>
      <c r="DK9">
        <v>0.74385820808045622</v>
      </c>
      <c r="DM9">
        <f>(1/4)*SUM($CW$9:$CZ$9)</f>
        <v>-0.1290724526151994</v>
      </c>
      <c r="DO9">
        <v>-5.6782503047155832E-4</v>
      </c>
      <c r="DP9">
        <v>0.62450885445649607</v>
      </c>
      <c r="DQ9">
        <v>0.83643111870643017</v>
      </c>
      <c r="DR9">
        <v>0.62578515577691485</v>
      </c>
      <c r="DT9">
        <f>IF($S$9&gt;0,$DO$9,0)</f>
        <v>-5.6782503047155832E-4</v>
      </c>
      <c r="DU9">
        <f>IF($T$9&gt;0,$DP$9,0)</f>
        <v>0.62450885445649607</v>
      </c>
      <c r="DV9">
        <f>IF($U$9&gt;0,$DQ$9,0)</f>
        <v>0.83643111870643017</v>
      </c>
      <c r="DW9">
        <f>IF($V$9&gt;0,$DR$9,0)</f>
        <v>0.62578515577691485</v>
      </c>
      <c r="DY9">
        <v>0.37613068192335364</v>
      </c>
      <c r="DZ9">
        <v>0.3681477025199773</v>
      </c>
      <c r="EA9">
        <v>0.28871643364157207</v>
      </c>
      <c r="EB9">
        <v>0.48358038904468909</v>
      </c>
      <c r="EC9">
        <v>0.48734946255281225</v>
      </c>
      <c r="ED9">
        <v>0.39538767634582433</v>
      </c>
      <c r="EE9">
        <v>0.35196030995089195</v>
      </c>
      <c r="EF9">
        <v>0.41308804660785275</v>
      </c>
      <c r="EG9">
        <v>0.44064415552062569</v>
      </c>
      <c r="EH9">
        <v>0.50507321874706945</v>
      </c>
      <c r="EJ9">
        <f>(1/4)*SUM($DT$9:$DW$9)</f>
        <v>0.52153932597734243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1.0070162098302198</v>
      </c>
      <c r="O10">
        <v>1.7978345367278101</v>
      </c>
      <c r="P10">
        <v>1.8480100059328344</v>
      </c>
      <c r="Q10">
        <v>2.0012919565226102</v>
      </c>
      <c r="S10">
        <f t="shared" si="8"/>
        <v>1.2941657398846558</v>
      </c>
      <c r="T10">
        <f t="shared" si="0"/>
        <v>2.0849840667822459</v>
      </c>
      <c r="U10">
        <f t="shared" si="0"/>
        <v>2.1351595359872704</v>
      </c>
      <c r="V10">
        <f t="shared" si="0"/>
        <v>2.2884414865770459</v>
      </c>
      <c r="X10">
        <f t="shared" si="9"/>
        <v>1.2941657398846558</v>
      </c>
      <c r="Y10">
        <f t="shared" si="1"/>
        <v>2.0849840667822459</v>
      </c>
      <c r="Z10">
        <f t="shared" si="1"/>
        <v>2.1351595359872704</v>
      </c>
      <c r="AA10">
        <f t="shared" si="1"/>
        <v>2.2884414865770459</v>
      </c>
      <c r="AC10">
        <v>8.9334326751973663</v>
      </c>
      <c r="AD10">
        <v>11.394979231908151</v>
      </c>
      <c r="AE10">
        <v>10.403712805347565</v>
      </c>
      <c r="AF10">
        <v>12.392815133743159</v>
      </c>
      <c r="AH10">
        <f t="shared" si="10"/>
        <v>9.0251583732996856</v>
      </c>
      <c r="AI10">
        <f t="shared" si="2"/>
        <v>11.48670493001047</v>
      </c>
      <c r="AJ10">
        <f t="shared" si="2"/>
        <v>10.495438503449884</v>
      </c>
      <c r="AK10">
        <f t="shared" si="2"/>
        <v>12.484540831845479</v>
      </c>
      <c r="AM10">
        <f t="shared" si="11"/>
        <v>9.0251583732996856</v>
      </c>
      <c r="AN10">
        <f t="shared" si="3"/>
        <v>11.48670493001047</v>
      </c>
      <c r="AO10">
        <f t="shared" si="3"/>
        <v>10.495438503449884</v>
      </c>
      <c r="AP10">
        <f t="shared" si="3"/>
        <v>12.484540831845479</v>
      </c>
      <c r="AR10">
        <v>65.871265478080787</v>
      </c>
      <c r="AS10">
        <v>83.434561931505783</v>
      </c>
      <c r="AT10">
        <v>76.448127235162573</v>
      </c>
      <c r="AU10">
        <v>89.579694278978238</v>
      </c>
      <c r="AW10">
        <f t="shared" si="12"/>
        <v>66.340743340064449</v>
      </c>
      <c r="AX10">
        <f t="shared" si="4"/>
        <v>83.904039793489446</v>
      </c>
      <c r="AY10">
        <f t="shared" si="4"/>
        <v>76.917605097146236</v>
      </c>
      <c r="AZ10">
        <f t="shared" si="4"/>
        <v>90.0491721409619</v>
      </c>
      <c r="BB10">
        <f t="shared" si="13"/>
        <v>4.9545292574012034E-6</v>
      </c>
      <c r="BC10">
        <f t="shared" si="5"/>
        <v>8.0661484119501055E-8</v>
      </c>
      <c r="BD10">
        <f t="shared" si="5"/>
        <v>3.8930030950356525E-7</v>
      </c>
      <c r="BE10">
        <f t="shared" si="5"/>
        <v>3.991811604972735E-8</v>
      </c>
      <c r="BG10">
        <f t="shared" si="14"/>
        <v>4.7853281211904236E-6</v>
      </c>
      <c r="BH10">
        <f t="shared" si="6"/>
        <v>7.9641477422521026E-8</v>
      </c>
      <c r="BI10">
        <f t="shared" si="6"/>
        <v>3.8430361575932137E-7</v>
      </c>
      <c r="BJ10">
        <f t="shared" si="6"/>
        <v>3.950111596403624E-8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4.7853281211904236E-6</v>
      </c>
      <c r="BZ10">
        <f>$BH$10-$BM$10</f>
        <v>7.9641477422521026E-8</v>
      </c>
      <c r="CA10">
        <f>$BI$10-$BN$10</f>
        <v>3.8430361575932137E-7</v>
      </c>
      <c r="CB10">
        <f>$BJ$10-$BO$10</f>
        <v>3.950111596403624E-8</v>
      </c>
      <c r="CD10">
        <v>-2.8716762324974021</v>
      </c>
      <c r="CE10">
        <v>0.17963592931764183</v>
      </c>
      <c r="CF10">
        <v>-3.1211345292241872</v>
      </c>
      <c r="CG10">
        <v>1.2157437643575665E-5</v>
      </c>
      <c r="CH10">
        <v>8.437021135039938</v>
      </c>
      <c r="CI10">
        <v>1.6954236147711882E-8</v>
      </c>
      <c r="CJ10">
        <v>6.5948618799317029E-16</v>
      </c>
      <c r="CK10">
        <v>-2.6238596255313609</v>
      </c>
      <c r="CL10">
        <v>5.0376682852277068E-9</v>
      </c>
      <c r="CM10">
        <v>1.1434658224090797E-6</v>
      </c>
      <c r="CO10">
        <f>(1/4)*SUM($BY$10:$CB$10)</f>
        <v>1.3221935825840754E-6</v>
      </c>
      <c r="CR10">
        <v>1.1710218038746761E-2</v>
      </c>
      <c r="CS10">
        <v>0.56170512073075485</v>
      </c>
      <c r="CT10">
        <v>-0.2289746382590703</v>
      </c>
      <c r="CU10">
        <v>-0.3189062692388297</v>
      </c>
      <c r="CW10">
        <f>IF($AH$10&gt;0,$CR$10,0)</f>
        <v>1.1710218038746761E-2</v>
      </c>
      <c r="CX10">
        <f>IF($AI$10&gt;0,$CS$10,0)</f>
        <v>0.56170512073075485</v>
      </c>
      <c r="CY10">
        <f>IF($AJ$10&gt;0,$CT$10,0)</f>
        <v>-0.2289746382590703</v>
      </c>
      <c r="CZ10">
        <f>IF($AK$10&gt;0,$CU$10,0)</f>
        <v>-0.3189062692388297</v>
      </c>
      <c r="DB10">
        <v>0.27820294061033102</v>
      </c>
      <c r="DC10">
        <v>0.47007138962721851</v>
      </c>
      <c r="DD10">
        <v>-0.2833106307032216</v>
      </c>
      <c r="DE10">
        <v>-8.0986323219474077E-3</v>
      </c>
      <c r="DF10">
        <v>-0.62684310558732592</v>
      </c>
      <c r="DG10">
        <v>0.4751501215899514</v>
      </c>
      <c r="DH10">
        <v>0.68634513592909907</v>
      </c>
      <c r="DI10">
        <v>0.81202242027866955</v>
      </c>
      <c r="DJ10">
        <v>0.63333613786116483</v>
      </c>
      <c r="DK10">
        <v>0.50938627717529406</v>
      </c>
      <c r="DM10">
        <f>(1/4)*SUM($CW$10:$CZ$10)</f>
        <v>6.3836078179003997E-3</v>
      </c>
      <c r="DO10">
        <v>2.5812277711753998E-4</v>
      </c>
      <c r="DP10">
        <v>1.5500793529589825</v>
      </c>
      <c r="DQ10">
        <v>0.8433013714556451</v>
      </c>
      <c r="DR10">
        <v>0.69981527468087656</v>
      </c>
      <c r="DT10">
        <f>IF($S$10&gt;0,$DO$10,0)</f>
        <v>2.5812277711753998E-4</v>
      </c>
      <c r="DU10">
        <f>IF($T$10&gt;0,$DP$10,0)</f>
        <v>1.5500793529589825</v>
      </c>
      <c r="DV10">
        <f>IF($U$10&gt;0,$DQ$10,0)</f>
        <v>0.8433013714556451</v>
      </c>
      <c r="DW10">
        <f>IF($V$10&gt;0,$DR$10,0)</f>
        <v>0.69981527468087656</v>
      </c>
      <c r="DY10">
        <v>0.29460397346404715</v>
      </c>
      <c r="DZ10">
        <v>0.32767143587533332</v>
      </c>
      <c r="EA10">
        <v>0.29023936393514466</v>
      </c>
      <c r="EB10">
        <v>0.30222832218261053</v>
      </c>
      <c r="EC10">
        <v>0.39266990601296042</v>
      </c>
      <c r="ED10">
        <v>0.27261172610648549</v>
      </c>
      <c r="EE10">
        <v>0.2871288184145106</v>
      </c>
      <c r="EF10">
        <v>0.25911599262550267</v>
      </c>
      <c r="EG10">
        <v>0.45911809687428329</v>
      </c>
      <c r="EH10">
        <v>0.3117981393878328</v>
      </c>
      <c r="EJ10">
        <f>(1/4)*SUM($DT$10:$DW$10)</f>
        <v>0.77336353046815542</v>
      </c>
      <c r="EN10" t="s">
        <v>17</v>
      </c>
      <c r="EU10">
        <f>0.98*Sheet39!EU10</f>
        <v>9.4119199999999988E-4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1.4088308496004036</v>
      </c>
      <c r="O11">
        <v>2.3883875709657296</v>
      </c>
      <c r="P11">
        <v>1.371781351775367</v>
      </c>
      <c r="Q11">
        <v>2.2298920710705552</v>
      </c>
      <c r="S11">
        <f t="shared" si="8"/>
        <v>2.2101556002038047</v>
      </c>
      <c r="T11">
        <f t="shared" si="0"/>
        <v>3.1897123215691305</v>
      </c>
      <c r="U11">
        <f t="shared" si="0"/>
        <v>2.1731061023787683</v>
      </c>
      <c r="V11">
        <f t="shared" si="0"/>
        <v>3.0312168216739561</v>
      </c>
      <c r="X11">
        <f t="shared" si="9"/>
        <v>2.2101556002038047</v>
      </c>
      <c r="Y11">
        <f t="shared" si="1"/>
        <v>3.1897123215691305</v>
      </c>
      <c r="Z11">
        <f t="shared" si="1"/>
        <v>2.1731061023787683</v>
      </c>
      <c r="AA11">
        <f t="shared" si="1"/>
        <v>3.0312168216739561</v>
      </c>
      <c r="AC11">
        <v>13.536404867452285</v>
      </c>
      <c r="AD11">
        <v>16.571657954397772</v>
      </c>
      <c r="AE11">
        <v>15.365810516399678</v>
      </c>
      <c r="AF11">
        <v>18.274820343531267</v>
      </c>
      <c r="AH11">
        <f t="shared" si="10"/>
        <v>13.780758467390426</v>
      </c>
      <c r="AI11">
        <f t="shared" si="2"/>
        <v>16.816011554335912</v>
      </c>
      <c r="AJ11">
        <f t="shared" si="2"/>
        <v>15.610164116337819</v>
      </c>
      <c r="AK11">
        <f t="shared" si="2"/>
        <v>18.519173943469408</v>
      </c>
      <c r="AM11">
        <f t="shared" si="11"/>
        <v>13.780758467390426</v>
      </c>
      <c r="AN11">
        <f t="shared" si="3"/>
        <v>16.816011554335912</v>
      </c>
      <c r="AO11">
        <f t="shared" si="3"/>
        <v>15.610164116337819</v>
      </c>
      <c r="AP11">
        <f t="shared" si="3"/>
        <v>18.519173943469408</v>
      </c>
      <c r="AR11">
        <v>78.292424368053474</v>
      </c>
      <c r="AS11">
        <v>99.973517071205478</v>
      </c>
      <c r="AT11">
        <v>91.412992514192553</v>
      </c>
      <c r="AU11">
        <v>106.82208035046364</v>
      </c>
      <c r="AW11">
        <f t="shared" si="12"/>
        <v>78.55595173831162</v>
      </c>
      <c r="AX11">
        <f t="shared" si="4"/>
        <v>100.23704444146364</v>
      </c>
      <c r="AY11">
        <f t="shared" si="4"/>
        <v>91.676519884450698</v>
      </c>
      <c r="AZ11">
        <f t="shared" si="4"/>
        <v>107.08560772072178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0.9658492003134258</v>
      </c>
      <c r="BH11">
        <f t="shared" si="6"/>
        <v>0.98735447645038521</v>
      </c>
      <c r="BI11">
        <f t="shared" si="6"/>
        <v>0.98716493765284785</v>
      </c>
      <c r="BJ11">
        <f t="shared" si="6"/>
        <v>0.98955361307202883</v>
      </c>
      <c r="BL11">
        <v>1</v>
      </c>
      <c r="BM11">
        <v>0</v>
      </c>
      <c r="BN11">
        <v>0</v>
      </c>
      <c r="BO11">
        <v>0</v>
      </c>
      <c r="BQ11">
        <f t="shared" si="15"/>
        <v>3.4747564291635599E-2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-3.4150799686574196E-2</v>
      </c>
      <c r="BZ11">
        <f>$BH$11-$BM$11</f>
        <v>0.98735447645038521</v>
      </c>
      <c r="CA11">
        <f>$BI$11-$BN$11</f>
        <v>0.98716493765284785</v>
      </c>
      <c r="CB11">
        <f>$BJ$11-$BO$11</f>
        <v>0.98955361307202883</v>
      </c>
      <c r="CD11">
        <v>-4.2040028885760172</v>
      </c>
      <c r="CE11">
        <v>0.26925045450107937</v>
      </c>
      <c r="CF11">
        <v>-4.6297924514720652</v>
      </c>
      <c r="CG11">
        <v>1.8503818394970531E-5</v>
      </c>
      <c r="CH11">
        <v>12.46706563394773</v>
      </c>
      <c r="CI11">
        <v>2.5840037284992166E-8</v>
      </c>
      <c r="CJ11">
        <v>1.0069334111748442E-15</v>
      </c>
      <c r="CK11">
        <v>-3.9025410285792881</v>
      </c>
      <c r="CL11">
        <v>7.6809696140662589E-9</v>
      </c>
      <c r="CM11">
        <v>1.7428391586075613E-6</v>
      </c>
      <c r="CO11">
        <f>(1/4)*SUM($BY$11:$CB$11)</f>
        <v>0.73248055687217195</v>
      </c>
      <c r="CR11">
        <v>1.5577771355135397E-2</v>
      </c>
      <c r="CS11">
        <v>-0.62391068005834427</v>
      </c>
      <c r="CT11">
        <v>5.5686932150071443E-2</v>
      </c>
      <c r="CU11">
        <v>-0.58799375270316823</v>
      </c>
      <c r="CW11">
        <f>IF($AH$11&gt;0,$CR$11,0)</f>
        <v>1.5577771355135397E-2</v>
      </c>
      <c r="CX11">
        <f>IF($AI$11&gt;0,$CS$11,0)</f>
        <v>-0.62391068005834427</v>
      </c>
      <c r="CY11">
        <f>IF($AJ$11&gt;0,$CT$11,0)</f>
        <v>5.5686932150071443E-2</v>
      </c>
      <c r="CZ11">
        <f>IF($AK$11&gt;0,$CU$11,0)</f>
        <v>-0.58799375270316823</v>
      </c>
      <c r="DB11">
        <v>0.38479470532898663</v>
      </c>
      <c r="DC11">
        <v>0.6963658053653623</v>
      </c>
      <c r="DD11">
        <v>-0.28645631548981132</v>
      </c>
      <c r="DE11">
        <v>8.8324729279131875E-2</v>
      </c>
      <c r="DF11">
        <v>-0.90424730682409915</v>
      </c>
      <c r="DG11">
        <v>0.58303087555041544</v>
      </c>
      <c r="DH11">
        <v>0.812441479798236</v>
      </c>
      <c r="DI11">
        <v>1.0465331030389762</v>
      </c>
      <c r="DJ11">
        <v>0.79987271513055758</v>
      </c>
      <c r="DK11">
        <v>0.65504128953152319</v>
      </c>
      <c r="DM11">
        <f>(1/4)*SUM($CW$11:$CZ$11)</f>
        <v>-0.28515993231407644</v>
      </c>
      <c r="DO11">
        <v>-1.173118809337596E-2</v>
      </c>
      <c r="DP11">
        <v>1.2934555291051451</v>
      </c>
      <c r="DQ11">
        <v>1.1743015727625874</v>
      </c>
      <c r="DR11">
        <v>0.7781945577149898</v>
      </c>
      <c r="DT11">
        <f>IF($S$11&gt;0,$DO$11,0)</f>
        <v>-1.173118809337596E-2</v>
      </c>
      <c r="DU11">
        <f>IF($T$11&gt;0,$DP$11,0)</f>
        <v>1.2934555291051451</v>
      </c>
      <c r="DV11">
        <f>IF($U$11&gt;0,$DQ$11,0)</f>
        <v>1.1743015727625874</v>
      </c>
      <c r="DW11">
        <f>IF($V$11&gt;0,$DR$11,0)</f>
        <v>0.7781945577149898</v>
      </c>
      <c r="DY11">
        <v>0.37681819914631248</v>
      </c>
      <c r="DZ11">
        <v>0.48878046939972247</v>
      </c>
      <c r="EA11">
        <v>0.35156349562240968</v>
      </c>
      <c r="EB11">
        <v>0.53403275703504449</v>
      </c>
      <c r="EC11">
        <v>0.54892105044848005</v>
      </c>
      <c r="ED11">
        <v>0.36293080136140193</v>
      </c>
      <c r="EE11">
        <v>0.37192780238019618</v>
      </c>
      <c r="EF11">
        <v>0.43206692538887947</v>
      </c>
      <c r="EG11">
        <v>0.56760974506342166</v>
      </c>
      <c r="EH11">
        <v>0.59520778562202503</v>
      </c>
      <c r="EJ11">
        <f>(1/4)*SUM($DT$11:$DW$11)</f>
        <v>0.80855511787233658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2.350605273539712</v>
      </c>
      <c r="O12">
        <v>3.4655173508515027</v>
      </c>
      <c r="P12">
        <v>2.3923601389450417</v>
      </c>
      <c r="Q12">
        <v>3.2135775743917692</v>
      </c>
      <c r="S12">
        <f t="shared" si="8"/>
        <v>3.2213538637930093</v>
      </c>
      <c r="T12">
        <f t="shared" si="0"/>
        <v>4.3362659411048003</v>
      </c>
      <c r="U12">
        <f t="shared" si="0"/>
        <v>3.2631087291983389</v>
      </c>
      <c r="V12">
        <f t="shared" si="0"/>
        <v>4.0843261646450664</v>
      </c>
      <c r="X12">
        <f t="shared" si="9"/>
        <v>3.2213538637930093</v>
      </c>
      <c r="Y12">
        <f t="shared" si="1"/>
        <v>4.3362659411048003</v>
      </c>
      <c r="Z12">
        <f t="shared" si="1"/>
        <v>3.2631087291983389</v>
      </c>
      <c r="AA12">
        <f t="shared" si="1"/>
        <v>4.0843261646450664</v>
      </c>
      <c r="AC12">
        <v>12.84641410134771</v>
      </c>
      <c r="AD12">
        <v>17.11563547599885</v>
      </c>
      <c r="AE12">
        <v>15.338556079086239</v>
      </c>
      <c r="AF12">
        <v>18.032550958689963</v>
      </c>
      <c r="AH12">
        <f t="shared" si="10"/>
        <v>13.567949582764571</v>
      </c>
      <c r="AI12">
        <f t="shared" si="2"/>
        <v>17.837170957415712</v>
      </c>
      <c r="AJ12">
        <f t="shared" si="2"/>
        <v>16.0600915605031</v>
      </c>
      <c r="AK12">
        <f t="shared" si="2"/>
        <v>18.754086440106825</v>
      </c>
      <c r="AM12">
        <f t="shared" si="11"/>
        <v>13.567949582764571</v>
      </c>
      <c r="AN12">
        <f t="shared" si="3"/>
        <v>17.837170957415712</v>
      </c>
      <c r="AO12">
        <f t="shared" si="3"/>
        <v>16.0600915605031</v>
      </c>
      <c r="AP12">
        <f t="shared" si="3"/>
        <v>18.754086440106825</v>
      </c>
      <c r="AR12">
        <v>58.961039101723287</v>
      </c>
      <c r="AS12">
        <v>75.171861516723098</v>
      </c>
      <c r="AT12">
        <v>69.194367770454278</v>
      </c>
      <c r="AU12">
        <v>80.560376658689108</v>
      </c>
      <c r="AW12">
        <f t="shared" si="12"/>
        <v>59.813675659398406</v>
      </c>
      <c r="AX12">
        <f t="shared" si="4"/>
        <v>76.02449807439821</v>
      </c>
      <c r="AY12">
        <f t="shared" si="4"/>
        <v>70.04700432812939</v>
      </c>
      <c r="AZ12">
        <f t="shared" si="4"/>
        <v>81.41301321636422</v>
      </c>
      <c r="BB12">
        <f t="shared" si="13"/>
        <v>7.2499150969550926E-9</v>
      </c>
      <c r="BC12">
        <f t="shared" si="5"/>
        <v>3.0522824526170541E-11</v>
      </c>
      <c r="BD12">
        <f t="shared" si="5"/>
        <v>4.040366370461489E-10</v>
      </c>
      <c r="BE12">
        <f t="shared" si="5"/>
        <v>7.0881658488653272E-12</v>
      </c>
      <c r="BG12">
        <f t="shared" si="14"/>
        <v>7.0023246987343091E-9</v>
      </c>
      <c r="BH12">
        <f t="shared" si="6"/>
        <v>3.0136847429824095E-11</v>
      </c>
      <c r="BI12">
        <f t="shared" si="6"/>
        <v>3.988508016191279E-10</v>
      </c>
      <c r="BJ12">
        <f t="shared" si="6"/>
        <v>7.0141201257984487E-12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7.0023246987343091E-9</v>
      </c>
      <c r="BZ12">
        <f>$BH$12-$BM$12</f>
        <v>3.0136847429824095E-11</v>
      </c>
      <c r="CA12">
        <f>$BI$12-$BN$12</f>
        <v>3.988508016191279E-10</v>
      </c>
      <c r="CB12">
        <f>$BJ$12-$BO$12</f>
        <v>7.0141201257984487E-12</v>
      </c>
      <c r="CD12">
        <v>-4.4592927393460862</v>
      </c>
      <c r="CE12">
        <v>0.27271926187354256</v>
      </c>
      <c r="CF12">
        <v>-4.6885205883321266</v>
      </c>
      <c r="CG12">
        <v>1.8315106983195293E-5</v>
      </c>
      <c r="CH12">
        <v>12.890096886088148</v>
      </c>
      <c r="CI12">
        <v>2.552046709560533E-8</v>
      </c>
      <c r="CJ12">
        <v>9.9147363991782559E-16</v>
      </c>
      <c r="CK12">
        <v>-4.0150228896277191</v>
      </c>
      <c r="CL12">
        <v>7.5809274755761543E-9</v>
      </c>
      <c r="CM12">
        <v>1.7211358603336435E-6</v>
      </c>
      <c r="CO12">
        <f>(1/4)*SUM($BY$12:$CB$12)</f>
        <v>1.8595816169772648E-9</v>
      </c>
      <c r="CR12">
        <v>-5.3300325833322967E-3</v>
      </c>
      <c r="CS12">
        <v>0.23816047171874324</v>
      </c>
      <c r="CT12">
        <v>0.43453694921812897</v>
      </c>
      <c r="CU12">
        <v>0.21111832442412312</v>
      </c>
      <c r="CW12">
        <f>IF($AH$12&gt;0,$CR$12,0)</f>
        <v>-5.3300325833322967E-3</v>
      </c>
      <c r="CX12">
        <f>IF($AI$12&gt;0,$CS$12,0)</f>
        <v>0.23816047171874324</v>
      </c>
      <c r="CY12">
        <f>IF($AJ$12&gt;0,$CT$12,0)</f>
        <v>0.43453694921812897</v>
      </c>
      <c r="CZ12">
        <f>IF($AK$12&gt;0,$CU$12,0)</f>
        <v>0.21111832442412312</v>
      </c>
      <c r="DB12">
        <v>0.5237893702508557</v>
      </c>
      <c r="DC12">
        <v>0.94390703577226276</v>
      </c>
      <c r="DD12">
        <v>-0.42485210587612887</v>
      </c>
      <c r="DE12">
        <v>0.10593479492605179</v>
      </c>
      <c r="DF12">
        <v>-1.21877671817415</v>
      </c>
      <c r="DG12">
        <v>0.82394365735233566</v>
      </c>
      <c r="DH12">
        <v>1.1419742251797551</v>
      </c>
      <c r="DI12">
        <v>1.4662785887033229</v>
      </c>
      <c r="DJ12">
        <v>1.1089469368632896</v>
      </c>
      <c r="DK12">
        <v>0.92754202791202744</v>
      </c>
      <c r="DM12">
        <f>(1/4)*SUM($CW$12:$CZ$12)</f>
        <v>0.21962142819441577</v>
      </c>
      <c r="DO12">
        <v>6.0772589758918121E-3</v>
      </c>
      <c r="DP12">
        <v>1.0240281617074725</v>
      </c>
      <c r="DQ12">
        <v>1.0263715125706407</v>
      </c>
      <c r="DR12">
        <v>0.16006629354101393</v>
      </c>
      <c r="DT12">
        <f>IF($S$12&gt;0,$DO$12,0)</f>
        <v>6.0772589758918121E-3</v>
      </c>
      <c r="DU12">
        <f>IF($T$12&gt;0,$DP$12,0)</f>
        <v>1.0240281617074725</v>
      </c>
      <c r="DV12">
        <f>IF($U$12&gt;0,$DQ$12,0)</f>
        <v>1.0263715125706407</v>
      </c>
      <c r="DW12">
        <f>IF($V$12&gt;0,$DR$12,0)</f>
        <v>0.16006629354101393</v>
      </c>
      <c r="DY12">
        <v>0.20030390305105045</v>
      </c>
      <c r="DZ12">
        <v>0.28775690368203816</v>
      </c>
      <c r="EA12">
        <v>0.1794718407789988</v>
      </c>
      <c r="EB12">
        <v>0.34137011608101653</v>
      </c>
      <c r="EC12">
        <v>0.31050692910901956</v>
      </c>
      <c r="ED12">
        <v>0.19847693949024645</v>
      </c>
      <c r="EE12">
        <v>0.20004927068291928</v>
      </c>
      <c r="EF12">
        <v>0.26906954627119539</v>
      </c>
      <c r="EG12">
        <v>0.29483747779096409</v>
      </c>
      <c r="EH12">
        <v>0.39321205719579821</v>
      </c>
      <c r="EJ12">
        <f>(1/4)*SUM($DT$12:$DW$12)</f>
        <v>0.55413580669875462</v>
      </c>
      <c r="EN12">
        <f>Sheet39!FL12</f>
        <v>0.79116084230930761</v>
      </c>
      <c r="EO12">
        <f>Sheet39!FM12</f>
        <v>6.3373204545989256E-2</v>
      </c>
      <c r="EP12">
        <f>Sheet39!FN12</f>
        <v>0.13524140361414844</v>
      </c>
      <c r="EQ12">
        <f>Sheet39!FO12</f>
        <v>0.287149530054436</v>
      </c>
      <c r="ER12">
        <f>Sheet39!FP12</f>
        <v>0.80132475060340114</v>
      </c>
      <c r="ES12">
        <f>Sheet39!FQ12</f>
        <v>0.87074859025329732</v>
      </c>
      <c r="ET12">
        <f>Sheet39!FR12</f>
        <v>0.40998835052224281</v>
      </c>
      <c r="EU12">
        <f>Sheet39!FS12</f>
        <v>5.2587951671736133E-2</v>
      </c>
      <c r="EV12">
        <f>Sheet39!FT12</f>
        <v>0.2234912136568345</v>
      </c>
      <c r="EW12">
        <f>Sheet39!FU12</f>
        <v>0.6463907198813138</v>
      </c>
      <c r="EZ12">
        <f>(1/4)*SUM($DT$7:$DW$7)</f>
        <v>0.57058868655029205</v>
      </c>
      <c r="FA12">
        <f>(1/4)*SUM($DT$8:$DW$8)</f>
        <v>0.70017038354516448</v>
      </c>
      <c r="FB12">
        <f>(1/4)*SUM($DT$9:$DW$9)</f>
        <v>0.52153932597734243</v>
      </c>
      <c r="FC12">
        <f>(1/4)*SUM($DT$10:$DW$10)</f>
        <v>0.77336353046815542</v>
      </c>
      <c r="FD12">
        <f>(1/4)*SUM($DT$11:$DW$11)</f>
        <v>0.80855511787233658</v>
      </c>
      <c r="FE12">
        <f>(1/4)*SUM($DT$12:$DW$12)</f>
        <v>0.55413580669875462</v>
      </c>
      <c r="FF12">
        <f>(1/4)*SUM($DT$13:$DW$13)</f>
        <v>0.55632326223648476</v>
      </c>
      <c r="FG12">
        <f>(1/4)*SUM($DT$14:$DW$14)</f>
        <v>0.63284990502688943</v>
      </c>
      <c r="FH12">
        <f>(1/4)*SUM($DT$15:$DW$15)</f>
        <v>0.83329532142836582</v>
      </c>
      <c r="FI12">
        <f>(1/4)*SUM($DT$16:$DW$16)</f>
        <v>0.84847315647132027</v>
      </c>
      <c r="FL12">
        <f>EN12-($EU$10*EZ12)</f>
        <v>0.79062380880223593</v>
      </c>
      <c r="FM12">
        <f t="shared" ref="FM12:FU12" si="16">EO12-($EU$10*FA12)</f>
        <v>6.2714209782359615E-2</v>
      </c>
      <c r="FN12">
        <f t="shared" si="16"/>
        <v>0.13475053497285316</v>
      </c>
      <c r="FO12">
        <f t="shared" si="16"/>
        <v>0.28642164648646762</v>
      </c>
      <c r="FP12">
        <f t="shared" si="16"/>
        <v>0.80056374499490068</v>
      </c>
      <c r="FQ12">
        <f t="shared" si="16"/>
        <v>0.87022704206511892</v>
      </c>
      <c r="FR12">
        <f t="shared" si="16"/>
        <v>0.40946474351841194</v>
      </c>
      <c r="FS12">
        <f t="shared" si="16"/>
        <v>5.1992318403924064E-2</v>
      </c>
      <c r="FT12">
        <f t="shared" si="16"/>
        <v>0.2227069227666687</v>
      </c>
      <c r="FU12">
        <f t="shared" si="16"/>
        <v>0.64559214373422824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1.9640845368668369</v>
      </c>
      <c r="O13">
        <v>1.6898076865251781</v>
      </c>
      <c r="P13">
        <v>2.2297337110485231</v>
      </c>
      <c r="Q13">
        <v>2.2505209917837377</v>
      </c>
      <c r="S13">
        <f t="shared" si="8"/>
        <v>2.3740728873890795</v>
      </c>
      <c r="T13">
        <f t="shared" si="0"/>
        <v>2.0997960370474207</v>
      </c>
      <c r="U13">
        <f t="shared" si="0"/>
        <v>2.6397220615707662</v>
      </c>
      <c r="V13">
        <f t="shared" si="0"/>
        <v>2.6605093423059802</v>
      </c>
      <c r="X13">
        <f t="shared" si="9"/>
        <v>2.3740728873890795</v>
      </c>
      <c r="Y13">
        <f t="shared" si="1"/>
        <v>2.0997960370474207</v>
      </c>
      <c r="Z13">
        <f t="shared" si="1"/>
        <v>2.6397220615707662</v>
      </c>
      <c r="AA13">
        <f t="shared" si="1"/>
        <v>2.6605093423059802</v>
      </c>
      <c r="AC13">
        <v>12.781515163028546</v>
      </c>
      <c r="AD13">
        <v>16.785843907477183</v>
      </c>
      <c r="AE13">
        <v>15.459999946939767</v>
      </c>
      <c r="AF13">
        <v>18.409925912047068</v>
      </c>
      <c r="AH13">
        <f t="shared" si="10"/>
        <v>13.653835460750843</v>
      </c>
      <c r="AI13">
        <f t="shared" si="2"/>
        <v>17.65816420519948</v>
      </c>
      <c r="AJ13">
        <f t="shared" si="2"/>
        <v>16.332320244662064</v>
      </c>
      <c r="AK13">
        <f t="shared" si="2"/>
        <v>19.282246209769365</v>
      </c>
      <c r="AM13">
        <f t="shared" si="11"/>
        <v>13.653835460750843</v>
      </c>
      <c r="AN13">
        <f t="shared" si="3"/>
        <v>17.65816420519948</v>
      </c>
      <c r="AO13">
        <f t="shared" si="3"/>
        <v>16.332320244662064</v>
      </c>
      <c r="AP13">
        <f t="shared" si="3"/>
        <v>19.282246209769365</v>
      </c>
      <c r="AR13">
        <v>42.624694481701631</v>
      </c>
      <c r="AS13">
        <v>54.111489228379128</v>
      </c>
      <c r="AT13">
        <v>49.351679417550734</v>
      </c>
      <c r="AU13">
        <v>57.935910083469054</v>
      </c>
      <c r="AW13">
        <f t="shared" si="12"/>
        <v>42.819870232212935</v>
      </c>
      <c r="AX13">
        <f t="shared" si="4"/>
        <v>54.306664978890431</v>
      </c>
      <c r="AY13">
        <f t="shared" si="4"/>
        <v>49.546855168062038</v>
      </c>
      <c r="AZ13">
        <f t="shared" si="4"/>
        <v>58.131085833980357</v>
      </c>
      <c r="BB13">
        <f t="shared" si="13"/>
        <v>3.0200699150754662E-16</v>
      </c>
      <c r="BC13">
        <f t="shared" si="5"/>
        <v>1.1289888366614564E-20</v>
      </c>
      <c r="BD13">
        <f t="shared" si="5"/>
        <v>5.0503222366956456E-19</v>
      </c>
      <c r="BE13">
        <f t="shared" si="5"/>
        <v>5.4868271679874479E-22</v>
      </c>
      <c r="BG13">
        <f t="shared" si="14"/>
        <v>2.916932112366275E-16</v>
      </c>
      <c r="BH13">
        <f t="shared" si="6"/>
        <v>1.1147121817402017E-20</v>
      </c>
      <c r="BI13">
        <f t="shared" si="6"/>
        <v>4.9855010359144476E-19</v>
      </c>
      <c r="BJ13">
        <f t="shared" si="6"/>
        <v>5.4295096483837469E-22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2.916932112366275E-16</v>
      </c>
      <c r="BZ13">
        <f>$BH$13-$BM$13</f>
        <v>1.1147121817402017E-20</v>
      </c>
      <c r="CA13">
        <f>$BI$13-$BN$13</f>
        <v>4.9855010359144476E-19</v>
      </c>
      <c r="CB13">
        <f>$BJ$13-$BO$13</f>
        <v>5.4295096483837469E-22</v>
      </c>
      <c r="CD13">
        <v>-4.4145410512919767</v>
      </c>
      <c r="CE13">
        <v>0.27513933023033182</v>
      </c>
      <c r="CF13">
        <v>-4.8205605238631728</v>
      </c>
      <c r="CG13">
        <v>1.8445661261412896E-5</v>
      </c>
      <c r="CH13">
        <v>13.043022093798999</v>
      </c>
      <c r="CI13">
        <v>2.5697539423226793E-8</v>
      </c>
      <c r="CJ13">
        <v>9.9777022455361674E-16</v>
      </c>
      <c r="CK13">
        <v>-4.0830800606641695</v>
      </c>
      <c r="CL13">
        <v>7.632682420878923E-9</v>
      </c>
      <c r="CM13">
        <v>1.7327985031573973E-6</v>
      </c>
      <c r="CO13">
        <f>(1/4)*SUM($BY$13:$CB$13)</f>
        <v>7.3050862853250302E-17</v>
      </c>
      <c r="CR13">
        <v>-3.4773161710075946E-3</v>
      </c>
      <c r="CS13">
        <v>-2.6998760836546738E-2</v>
      </c>
      <c r="CT13">
        <v>0.57004309381954887</v>
      </c>
      <c r="CU13">
        <v>0.6943764194832216</v>
      </c>
      <c r="CW13">
        <f>IF($AH$13&gt;0,$CR$13,0)</f>
        <v>-3.4773161710075946E-3</v>
      </c>
      <c r="CX13">
        <f>IF($AI$13&gt;0,$CS$13,0)</f>
        <v>-2.6998760836546738E-2</v>
      </c>
      <c r="CY13">
        <f>IF($AJ$13&gt;0,$CT$13,0)</f>
        <v>0.57004309381954887</v>
      </c>
      <c r="CZ13">
        <f>IF($AK$13&gt;0,$CU$13,0)</f>
        <v>0.6943764194832216</v>
      </c>
      <c r="DB13">
        <v>0.30649737088052187</v>
      </c>
      <c r="DC13">
        <v>0.48978301888225517</v>
      </c>
      <c r="DD13">
        <v>-0.35365955320339393</v>
      </c>
      <c r="DE13">
        <v>-6.1403853782905221E-2</v>
      </c>
      <c r="DF13">
        <v>-0.67261681444612309</v>
      </c>
      <c r="DG13">
        <v>0.54904339368312172</v>
      </c>
      <c r="DH13">
        <v>0.82180074721534091</v>
      </c>
      <c r="DI13">
        <v>0.91564306529906114</v>
      </c>
      <c r="DJ13">
        <v>0.72716147296348743</v>
      </c>
      <c r="DK13">
        <v>0.56645209074039482</v>
      </c>
      <c r="DM13">
        <f>(1/4)*SUM($CW$13:$CZ$13)</f>
        <v>0.30848585907380405</v>
      </c>
      <c r="DO13">
        <v>-1.2703552674653368E-2</v>
      </c>
      <c r="DP13">
        <v>0.87273575091838917</v>
      </c>
      <c r="DQ13">
        <v>0.94416271239722771</v>
      </c>
      <c r="DR13">
        <v>0.42109813830497561</v>
      </c>
      <c r="DT13">
        <f>IF($S$13&gt;0,$DO$13,0)</f>
        <v>-1.2703552674653368E-2</v>
      </c>
      <c r="DU13">
        <f>IF($T$13&gt;0,$DP$13,0)</f>
        <v>0.87273575091838917</v>
      </c>
      <c r="DV13">
        <f>IF($U$13&gt;0,$DQ$13,0)</f>
        <v>0.94416271239722771</v>
      </c>
      <c r="DW13">
        <f>IF($V$13&gt;0,$DR$13,0)</f>
        <v>0.42109813830497561</v>
      </c>
      <c r="DY13">
        <v>0.29118117498850032</v>
      </c>
      <c r="DZ13">
        <v>0.31670766132683714</v>
      </c>
      <c r="EA13">
        <v>0.27339650509576918</v>
      </c>
      <c r="EB13">
        <v>0.31645764527454517</v>
      </c>
      <c r="EC13">
        <v>0.38648632257791543</v>
      </c>
      <c r="ED13">
        <v>0.27727877433923653</v>
      </c>
      <c r="EE13">
        <v>0.28151004539024621</v>
      </c>
      <c r="EF13">
        <v>0.27073429158597762</v>
      </c>
      <c r="EG13">
        <v>0.43004480556432834</v>
      </c>
      <c r="EH13">
        <v>0.32807235022058412</v>
      </c>
      <c r="EJ13">
        <f>(1/4)*SUM($DT$13:$DW$13)</f>
        <v>0.55632326223648476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2.7277325294741712</v>
      </c>
      <c r="O14">
        <v>3.0108471060895829</v>
      </c>
      <c r="P14">
        <v>2.9915333565687559</v>
      </c>
      <c r="Q14">
        <v>3.2834169785296399</v>
      </c>
      <c r="S14">
        <f t="shared" si="8"/>
        <v>2.7803204811459072</v>
      </c>
      <c r="T14">
        <f t="shared" si="0"/>
        <v>3.063435057761319</v>
      </c>
      <c r="U14">
        <f t="shared" si="0"/>
        <v>3.0441213082404919</v>
      </c>
      <c r="V14">
        <f t="shared" si="0"/>
        <v>3.3360049302013759</v>
      </c>
      <c r="X14">
        <f t="shared" si="9"/>
        <v>2.7803204811459072</v>
      </c>
      <c r="Y14">
        <f t="shared" si="1"/>
        <v>3.063435057761319</v>
      </c>
      <c r="Z14">
        <f t="shared" si="1"/>
        <v>3.0441213082404919</v>
      </c>
      <c r="AA14">
        <f t="shared" si="1"/>
        <v>3.3360049302013759</v>
      </c>
      <c r="AC14">
        <v>11.252662526431267</v>
      </c>
      <c r="AD14">
        <v>14.663930986825262</v>
      </c>
      <c r="AE14">
        <v>12.919842614330715</v>
      </c>
      <c r="AF14">
        <v>15.244139787116996</v>
      </c>
      <c r="AH14">
        <f t="shared" si="10"/>
        <v>11.509839567469953</v>
      </c>
      <c r="AI14">
        <f t="shared" si="2"/>
        <v>14.921108027863948</v>
      </c>
      <c r="AJ14">
        <f t="shared" si="2"/>
        <v>13.177019655369401</v>
      </c>
      <c r="AK14">
        <f t="shared" si="2"/>
        <v>15.501316828155682</v>
      </c>
      <c r="AM14">
        <f t="shared" si="11"/>
        <v>11.509839567469953</v>
      </c>
      <c r="AN14">
        <f t="shared" si="3"/>
        <v>14.921108027863948</v>
      </c>
      <c r="AO14">
        <f t="shared" si="3"/>
        <v>13.177019655369401</v>
      </c>
      <c r="AP14">
        <f t="shared" si="3"/>
        <v>15.501316828155682</v>
      </c>
      <c r="AR14">
        <v>55.111033402674408</v>
      </c>
      <c r="AS14">
        <v>70.344208991132263</v>
      </c>
      <c r="AT14">
        <v>64.517175714342201</v>
      </c>
      <c r="AU14">
        <v>75.270030729865837</v>
      </c>
      <c r="AW14">
        <f t="shared" si="12"/>
        <v>55.917534937892299</v>
      </c>
      <c r="AX14">
        <f t="shared" si="4"/>
        <v>71.150710526350153</v>
      </c>
      <c r="AY14">
        <f t="shared" si="4"/>
        <v>65.323677249560092</v>
      </c>
      <c r="AZ14">
        <f t="shared" si="4"/>
        <v>76.076532265083728</v>
      </c>
      <c r="BB14">
        <f t="shared" si="13"/>
        <v>1.4731959103028328E-10</v>
      </c>
      <c r="BC14">
        <f t="shared" si="5"/>
        <v>2.3332736787470303E-13</v>
      </c>
      <c r="BD14">
        <f t="shared" si="5"/>
        <v>3.5900943411901058E-12</v>
      </c>
      <c r="BE14">
        <f t="shared" si="5"/>
        <v>3.4113764002004745E-14</v>
      </c>
      <c r="BG14">
        <f t="shared" si="14"/>
        <v>1.4228850918710005E-10</v>
      </c>
      <c r="BH14">
        <f t="shared" si="6"/>
        <v>2.3037682114947385E-13</v>
      </c>
      <c r="BI14">
        <f t="shared" si="6"/>
        <v>3.5440152564887724E-12</v>
      </c>
      <c r="BJ14">
        <f t="shared" si="6"/>
        <v>3.3757398423670309E-14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26.365760778316659</v>
      </c>
      <c r="BT14">
        <f t="shared" si="7"/>
        <v>0</v>
      </c>
      <c r="BY14">
        <f>$BG$14-$BL$14</f>
        <v>1.4228850918710005E-10</v>
      </c>
      <c r="BZ14">
        <f>$BH$14-$BM$14</f>
        <v>2.3037682114947385E-13</v>
      </c>
      <c r="CA14">
        <f>$BI$14-$BN$14</f>
        <v>-0.99999999999645595</v>
      </c>
      <c r="CB14">
        <f>$BJ$14-$BO$14</f>
        <v>3.3757398423670309E-14</v>
      </c>
      <c r="CD14">
        <v>-3.7302770069593376</v>
      </c>
      <c r="CE14">
        <v>0.22818618117128489</v>
      </c>
      <c r="CF14">
        <v>-3.8753283419941957</v>
      </c>
      <c r="CG14">
        <v>1.5485748413209666E-5</v>
      </c>
      <c r="CH14">
        <v>10.67165711015919</v>
      </c>
      <c r="CI14">
        <v>2.1602425497179942E-8</v>
      </c>
      <c r="CJ14">
        <v>8.4102155315792067E-16</v>
      </c>
      <c r="CK14">
        <v>-3.2942549134202554</v>
      </c>
      <c r="CL14">
        <v>6.4198798670027342E-9</v>
      </c>
      <c r="CM14">
        <v>1.4572725950829303E-6</v>
      </c>
      <c r="CO14">
        <f>(1/4)*SUM($BY$14:$CB$14)</f>
        <v>-0.24999999996347583</v>
      </c>
      <c r="CR14">
        <v>4.1459882607718584E-4</v>
      </c>
      <c r="CS14">
        <v>0.6413337889832107</v>
      </c>
      <c r="CT14">
        <v>0.59672782850545325</v>
      </c>
      <c r="CU14">
        <v>0.2780378175753172</v>
      </c>
      <c r="CW14">
        <f>IF($AH$14&gt;0,$CR$14,0)</f>
        <v>4.1459882607718584E-4</v>
      </c>
      <c r="CX14">
        <f>IF($AI$14&gt;0,$CS$14,0)</f>
        <v>0.6413337889832107</v>
      </c>
      <c r="CY14">
        <f>IF($AJ$14&gt;0,$CT$14,0)</f>
        <v>0.59672782850545325</v>
      </c>
      <c r="CZ14">
        <f>IF($AK$14&gt;0,$CU$14,0)</f>
        <v>0.2780378175753172</v>
      </c>
      <c r="DB14">
        <v>0.40535835416263988</v>
      </c>
      <c r="DC14">
        <v>0.68838830506392845</v>
      </c>
      <c r="DD14">
        <v>-0.40257607427289338</v>
      </c>
      <c r="DE14">
        <v>-1.8985359503743138E-3</v>
      </c>
      <c r="DF14">
        <v>-0.91500773366248733</v>
      </c>
      <c r="DG14">
        <v>0.68546122428675216</v>
      </c>
      <c r="DH14">
        <v>0.98983662087264146</v>
      </c>
      <c r="DI14">
        <v>1.1774711396732216</v>
      </c>
      <c r="DJ14">
        <v>0.91274988427263937</v>
      </c>
      <c r="DK14">
        <v>0.73739944459468376</v>
      </c>
      <c r="DM14">
        <f>(1/4)*SUM($CW$14:$CZ$14)</f>
        <v>0.37912850847251456</v>
      </c>
      <c r="DO14">
        <v>-4.7000534472672155E-3</v>
      </c>
      <c r="DP14">
        <v>1.2726176840439756</v>
      </c>
      <c r="DQ14">
        <v>0.80526864152900302</v>
      </c>
      <c r="DR14">
        <v>0.45821334798184638</v>
      </c>
      <c r="DT14">
        <f>IF($S$14&gt;0,$DO$14,0)</f>
        <v>-4.7000534472672155E-3</v>
      </c>
      <c r="DU14">
        <f>IF($T$14&gt;0,$DP$14,0)</f>
        <v>1.2726176840439756</v>
      </c>
      <c r="DV14">
        <f>IF($U$14&gt;0,$DQ$14,0)</f>
        <v>0.80526864152900302</v>
      </c>
      <c r="DW14">
        <f>IF($V$14&gt;0,$DR$14,0)</f>
        <v>0.45821334798184638</v>
      </c>
      <c r="DY14">
        <v>0.15577606013796994</v>
      </c>
      <c r="DZ14">
        <v>0.18877937575842055</v>
      </c>
      <c r="EA14">
        <v>0.12372754244100961</v>
      </c>
      <c r="EB14">
        <v>0.24566835700701142</v>
      </c>
      <c r="EC14">
        <v>0.22335579381090706</v>
      </c>
      <c r="ED14">
        <v>0.16271615725587682</v>
      </c>
      <c r="EE14">
        <v>0.15046803056270391</v>
      </c>
      <c r="EF14">
        <v>0.20005113978319569</v>
      </c>
      <c r="EG14">
        <v>0.19648264691109912</v>
      </c>
      <c r="EH14">
        <v>0.27328395155634566</v>
      </c>
      <c r="EJ14">
        <f>(1/4)*SUM($DT$14:$DW$14)</f>
        <v>0.63284990502688943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1.4912260411232392</v>
      </c>
      <c r="O15">
        <v>2.0672724159103422</v>
      </c>
      <c r="P15">
        <v>2.1114191924736652</v>
      </c>
      <c r="Q15">
        <v>2.1010438219513095</v>
      </c>
      <c r="S15">
        <f t="shared" si="8"/>
        <v>1.7147172547800738</v>
      </c>
      <c r="T15">
        <f t="shared" si="0"/>
        <v>2.2907636295671767</v>
      </c>
      <c r="U15">
        <f t="shared" si="0"/>
        <v>2.3349104061304997</v>
      </c>
      <c r="V15">
        <f t="shared" si="0"/>
        <v>2.324535035608144</v>
      </c>
      <c r="X15">
        <f t="shared" si="9"/>
        <v>1.7147172547800738</v>
      </c>
      <c r="Y15">
        <f t="shared" si="1"/>
        <v>2.2907636295671767</v>
      </c>
      <c r="Z15">
        <f t="shared" si="1"/>
        <v>2.3349104061304997</v>
      </c>
      <c r="AA15">
        <f t="shared" si="1"/>
        <v>2.324535035608144</v>
      </c>
      <c r="AC15">
        <v>11.767877554479464</v>
      </c>
      <c r="AD15">
        <v>14.606818568491125</v>
      </c>
      <c r="AE15">
        <v>14.096751248082967</v>
      </c>
      <c r="AF15">
        <v>15.858629007647902</v>
      </c>
      <c r="AH15">
        <f t="shared" si="10"/>
        <v>11.972837879848935</v>
      </c>
      <c r="AI15">
        <f t="shared" si="2"/>
        <v>14.811778893860597</v>
      </c>
      <c r="AJ15">
        <f t="shared" si="2"/>
        <v>14.301711573452438</v>
      </c>
      <c r="AK15">
        <f t="shared" si="2"/>
        <v>16.063589333017376</v>
      </c>
      <c r="AM15">
        <f t="shared" si="11"/>
        <v>11.972837879848935</v>
      </c>
      <c r="AN15">
        <f t="shared" si="3"/>
        <v>14.811778893860597</v>
      </c>
      <c r="AO15">
        <f t="shared" si="3"/>
        <v>14.301711573452438</v>
      </c>
      <c r="AP15">
        <f t="shared" si="3"/>
        <v>16.063589333017376</v>
      </c>
      <c r="AR15">
        <v>58.612553759696659</v>
      </c>
      <c r="AS15">
        <v>74.415162173464807</v>
      </c>
      <c r="AT15">
        <v>68.611805283820274</v>
      </c>
      <c r="AU15">
        <v>79.834903956366347</v>
      </c>
      <c r="AW15">
        <f t="shared" si="12"/>
        <v>58.615213592161098</v>
      </c>
      <c r="AX15">
        <f t="shared" si="4"/>
        <v>74.417822005929239</v>
      </c>
      <c r="AY15">
        <f t="shared" si="4"/>
        <v>68.614465116284705</v>
      </c>
      <c r="AZ15">
        <f t="shared" si="4"/>
        <v>79.837563788830778</v>
      </c>
      <c r="BB15">
        <f t="shared" si="13"/>
        <v>2.1869933276946293E-9</v>
      </c>
      <c r="BC15">
        <f t="shared" si="5"/>
        <v>6.1214480645714792E-12</v>
      </c>
      <c r="BD15">
        <f t="shared" si="5"/>
        <v>9.644436829564701E-11</v>
      </c>
      <c r="BE15">
        <f t="shared" si="5"/>
        <v>1.4666445667792793E-12</v>
      </c>
      <c r="BG15">
        <f t="shared" si="14"/>
        <v>2.1123057566446558E-9</v>
      </c>
      <c r="BH15">
        <f t="shared" si="6"/>
        <v>6.0440391489131966E-12</v>
      </c>
      <c r="BI15">
        <f t="shared" si="6"/>
        <v>9.5206498815540677E-11</v>
      </c>
      <c r="BJ15">
        <f t="shared" si="6"/>
        <v>1.4513234301488963E-12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2.1123057566446558E-9</v>
      </c>
      <c r="BZ15">
        <f>$BH$15-$BM$15</f>
        <v>6.0440391489131966E-12</v>
      </c>
      <c r="CA15">
        <f>$BI$15-$BN$15</f>
        <v>9.5206498815540677E-11</v>
      </c>
      <c r="CB15">
        <f>$BJ$15-$BO$15</f>
        <v>1.4513234301488963E-12</v>
      </c>
      <c r="CD15">
        <v>-3.702944723458228</v>
      </c>
      <c r="CE15">
        <v>0.23687002867135021</v>
      </c>
      <c r="CF15">
        <v>-4.0158964320727586</v>
      </c>
      <c r="CG15">
        <v>1.6151079731381174E-5</v>
      </c>
      <c r="CH15">
        <v>11.057381321015221</v>
      </c>
      <c r="CI15">
        <v>2.2525249947881711E-8</v>
      </c>
      <c r="CJ15">
        <v>8.7492486975503496E-16</v>
      </c>
      <c r="CK15">
        <v>-3.5754278929235501</v>
      </c>
      <c r="CL15">
        <v>6.6911866745067618E-9</v>
      </c>
      <c r="CM15">
        <v>1.518471796744796E-6</v>
      </c>
      <c r="CO15">
        <f>(1/4)*SUM($BY$15:$CB$15)</f>
        <v>5.5375190450981461E-10</v>
      </c>
      <c r="CR15">
        <v>-2.5056419016084339E-2</v>
      </c>
      <c r="CS15">
        <v>0.22286841698876769</v>
      </c>
      <c r="CT15">
        <v>0.36496193402908611</v>
      </c>
      <c r="CU15">
        <v>0.57761697912211152</v>
      </c>
      <c r="CW15">
        <f>IF($AH$15&gt;0,$CR$15,0)</f>
        <v>-2.5056419016084339E-2</v>
      </c>
      <c r="CX15">
        <f>IF($AI$15&gt;0,$CS$15,0)</f>
        <v>0.22286841698876769</v>
      </c>
      <c r="CY15">
        <f>IF($AJ$15&gt;0,$CT$15,0)</f>
        <v>0.36496193402908611</v>
      </c>
      <c r="CZ15">
        <f>IF($AK$15&gt;0,$CU$15,0)</f>
        <v>0.57761697912211152</v>
      </c>
      <c r="DB15">
        <v>0.29339763339439828</v>
      </c>
      <c r="DC15">
        <v>0.50619196027661062</v>
      </c>
      <c r="DD15">
        <v>-0.30316918598490067</v>
      </c>
      <c r="DE15">
        <v>7.7173281270288829E-3</v>
      </c>
      <c r="DF15">
        <v>-0.65982712553926226</v>
      </c>
      <c r="DG15">
        <v>0.51044665853376248</v>
      </c>
      <c r="DH15">
        <v>0.71932286832111969</v>
      </c>
      <c r="DI15">
        <v>0.87736742563975634</v>
      </c>
      <c r="DJ15">
        <v>0.66560462813117827</v>
      </c>
      <c r="DK15">
        <v>0.56054713919433419</v>
      </c>
      <c r="DM15">
        <f>(1/4)*SUM($CW$15:$CZ$15)</f>
        <v>0.28509772778097026</v>
      </c>
      <c r="DO15">
        <v>-1.5053442034920858E-2</v>
      </c>
      <c r="DP15">
        <v>0.97049528088363068</v>
      </c>
      <c r="DQ15">
        <v>1.2492969838176475</v>
      </c>
      <c r="DR15">
        <v>1.1284424630471064</v>
      </c>
      <c r="DT15">
        <f>IF($S$15&gt;0,$DO$15,0)</f>
        <v>-1.5053442034920858E-2</v>
      </c>
      <c r="DU15">
        <f>IF($T$15&gt;0,$DP$15,0)</f>
        <v>0.97049528088363068</v>
      </c>
      <c r="DV15">
        <f>IF($U$15&gt;0,$DQ$15,0)</f>
        <v>1.2492969838176475</v>
      </c>
      <c r="DW15">
        <f>IF($V$15&gt;0,$DR$15,0)</f>
        <v>1.1284424630471064</v>
      </c>
      <c r="DY15">
        <v>0.25040000261303774</v>
      </c>
      <c r="DZ15">
        <v>0.37975901823787395</v>
      </c>
      <c r="EA15">
        <v>0.24434108077722916</v>
      </c>
      <c r="EB15">
        <v>0.42009383355680746</v>
      </c>
      <c r="EC15">
        <v>0.39544497358496278</v>
      </c>
      <c r="ED15">
        <v>0.23566764157538184</v>
      </c>
      <c r="EE15">
        <v>0.25078509033104796</v>
      </c>
      <c r="EF15">
        <v>0.32559766204738877</v>
      </c>
      <c r="EG15">
        <v>0.40392004617755606</v>
      </c>
      <c r="EH15">
        <v>0.48775677187812666</v>
      </c>
      <c r="EJ15">
        <f>(1/4)*SUM($DT$15:$DW$15)</f>
        <v>0.83329532142836582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2.2038483380077167</v>
      </c>
      <c r="O16">
        <v>2.9912378089525777</v>
      </c>
      <c r="P16">
        <v>2.3302816040897629</v>
      </c>
      <c r="Q16">
        <v>2.8532314701125228</v>
      </c>
      <c r="S16">
        <f t="shared" si="8"/>
        <v>2.8502390578890306</v>
      </c>
      <c r="T16">
        <f t="shared" si="0"/>
        <v>3.6376285288338917</v>
      </c>
      <c r="U16">
        <f t="shared" si="0"/>
        <v>2.9766723239710768</v>
      </c>
      <c r="V16">
        <f t="shared" si="0"/>
        <v>3.4996221899938367</v>
      </c>
      <c r="X16">
        <f t="shared" si="9"/>
        <v>2.8502390578890306</v>
      </c>
      <c r="Y16">
        <f t="shared" si="1"/>
        <v>3.6376285288338917</v>
      </c>
      <c r="Z16">
        <f t="shared" si="1"/>
        <v>2.9766723239710768</v>
      </c>
      <c r="AA16">
        <f t="shared" si="1"/>
        <v>3.4996221899938367</v>
      </c>
      <c r="AC16">
        <v>8.6049407385993248</v>
      </c>
      <c r="AD16">
        <v>11.103501826779615</v>
      </c>
      <c r="AE16">
        <v>9.7864766895380324</v>
      </c>
      <c r="AF16">
        <v>11.784792031960054</v>
      </c>
      <c r="AH16">
        <f t="shared" si="10"/>
        <v>9.0937968669813944</v>
      </c>
      <c r="AI16">
        <f t="shared" si="2"/>
        <v>11.592357955161685</v>
      </c>
      <c r="AJ16">
        <f t="shared" si="2"/>
        <v>10.275332817920102</v>
      </c>
      <c r="AK16">
        <f t="shared" si="2"/>
        <v>12.273648160342123</v>
      </c>
      <c r="AM16">
        <f t="shared" si="11"/>
        <v>9.0937968669813944</v>
      </c>
      <c r="AN16">
        <f t="shared" si="3"/>
        <v>11.592357955161685</v>
      </c>
      <c r="AO16">
        <f t="shared" si="3"/>
        <v>10.275332817920102</v>
      </c>
      <c r="AP16">
        <f t="shared" si="3"/>
        <v>12.273648160342123</v>
      </c>
      <c r="AR16">
        <v>63.420446653646771</v>
      </c>
      <c r="AS16">
        <v>80.279301106219748</v>
      </c>
      <c r="AT16">
        <v>73.452959135906738</v>
      </c>
      <c r="AU16">
        <v>85.832570183349901</v>
      </c>
      <c r="AW16">
        <f t="shared" si="12"/>
        <v>64.029946141224997</v>
      </c>
      <c r="AX16">
        <f t="shared" si="4"/>
        <v>80.888800593797967</v>
      </c>
      <c r="AY16">
        <f t="shared" si="4"/>
        <v>74.062458623484957</v>
      </c>
      <c r="AZ16">
        <f t="shared" si="4"/>
        <v>86.44206967092812</v>
      </c>
      <c r="BB16">
        <f t="shared" si="13"/>
        <v>4.9140087458108754E-7</v>
      </c>
      <c r="BC16">
        <f t="shared" si="5"/>
        <v>3.9551636931691894E-9</v>
      </c>
      <c r="BD16">
        <f t="shared" si="5"/>
        <v>2.2403217254501626E-8</v>
      </c>
      <c r="BE16">
        <f t="shared" si="5"/>
        <v>1.0829922231499312E-9</v>
      </c>
      <c r="BG16">
        <f t="shared" si="14"/>
        <v>4.7461914174746148E-7</v>
      </c>
      <c r="BH16">
        <f t="shared" si="6"/>
        <v>3.9051485775446374E-9</v>
      </c>
      <c r="BI16">
        <f t="shared" si="6"/>
        <v>2.2115670564263301E-8</v>
      </c>
      <c r="BJ16">
        <f t="shared" si="6"/>
        <v>1.0716788673469233E-9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4.7461914174746148E-7</v>
      </c>
      <c r="BZ16">
        <f>$BH$16-$BM$16</f>
        <v>3.9051485775446374E-9</v>
      </c>
      <c r="CA16">
        <f>$BI$16-$BN$16</f>
        <v>2.2115670564263301E-8</v>
      </c>
      <c r="CB16">
        <f>$BJ$16-$BO$16</f>
        <v>1.0716788673469233E-9</v>
      </c>
      <c r="CD16">
        <v>-2.8980894887851685</v>
      </c>
      <c r="CE16">
        <v>0.17929884722531816</v>
      </c>
      <c r="CF16">
        <v>-3.0684113571949139</v>
      </c>
      <c r="CG16">
        <v>1.2218426186164949E-5</v>
      </c>
      <c r="CH16">
        <v>8.3560218119138039</v>
      </c>
      <c r="CI16">
        <v>1.7052872275973075E-8</v>
      </c>
      <c r="CJ16">
        <v>6.6446436602989583E-16</v>
      </c>
      <c r="CK16">
        <v>-2.5688332041466646</v>
      </c>
      <c r="CL16">
        <v>5.0687589080245625E-9</v>
      </c>
      <c r="CM16">
        <v>1.1504398073273565E-6</v>
      </c>
      <c r="CO16">
        <f>(1/4)*SUM($BY$16:$CB$16)</f>
        <v>1.254279099391541E-7</v>
      </c>
      <c r="CR16">
        <v>-1.3858359652352643E-3</v>
      </c>
      <c r="CS16">
        <v>0.54470253228963572</v>
      </c>
      <c r="CT16">
        <v>0.47499812340544689</v>
      </c>
      <c r="CU16">
        <v>-4.8309849408432672E-2</v>
      </c>
      <c r="CW16">
        <f>IF($AH$16&gt;0,$CR$16,0)</f>
        <v>-1.3858359652352643E-3</v>
      </c>
      <c r="CX16">
        <f>IF($AI$16&gt;0,$CS$16,0)</f>
        <v>0.54470253228963572</v>
      </c>
      <c r="CY16">
        <f>IF($AJ$16&gt;0,$CT$16,0)</f>
        <v>0.47499812340544689</v>
      </c>
      <c r="CZ16">
        <f>IF($AK$16&gt;0,$CU$16,0)</f>
        <v>-4.8309849408432672E-2</v>
      </c>
      <c r="DB16">
        <v>0.44630609087898521</v>
      </c>
      <c r="DC16">
        <v>0.79502725000865193</v>
      </c>
      <c r="DD16">
        <v>-0.38722413967462521</v>
      </c>
      <c r="DE16">
        <v>6.9754391959822803E-2</v>
      </c>
      <c r="DF16">
        <v>-1.0292872879182247</v>
      </c>
      <c r="DG16">
        <v>0.72086398566630283</v>
      </c>
      <c r="DH16">
        <v>1.0046909954115073</v>
      </c>
      <c r="DI16">
        <v>1.2708515802943705</v>
      </c>
      <c r="DJ16">
        <v>0.9617772533660498</v>
      </c>
      <c r="DK16">
        <v>0.80558076357077057</v>
      </c>
      <c r="DM16">
        <f>(1/4)*SUM($CW$16:$CZ$16)</f>
        <v>0.24250124258035366</v>
      </c>
      <c r="DO16">
        <v>-1.1323668965912501E-2</v>
      </c>
      <c r="DP16">
        <v>1.7159704374805564</v>
      </c>
      <c r="DQ16">
        <v>0.75128915043413169</v>
      </c>
      <c r="DR16">
        <v>0.93795670693650501</v>
      </c>
      <c r="DT16">
        <f>IF($S$16&gt;0,$DO$16,0)</f>
        <v>-1.1323668965912501E-2</v>
      </c>
      <c r="DU16">
        <f>IF($T$16&gt;0,$DP$16,0)</f>
        <v>1.7159704374805564</v>
      </c>
      <c r="DV16">
        <f>IF($U$16&gt;0,$DQ$16,0)</f>
        <v>0.75128915043413169</v>
      </c>
      <c r="DW16">
        <f>IF($V$16&gt;0,$DR$16,0)</f>
        <v>0.93795670693650501</v>
      </c>
      <c r="DY16">
        <v>0.34024048558892395</v>
      </c>
      <c r="DZ16">
        <v>0.46772396139605987</v>
      </c>
      <c r="EA16">
        <v>0.3291242248135493</v>
      </c>
      <c r="EB16">
        <v>0.49758612438068928</v>
      </c>
      <c r="EC16">
        <v>0.50936830953113321</v>
      </c>
      <c r="ED16">
        <v>0.32157413248630246</v>
      </c>
      <c r="EE16">
        <v>0.33970966674445174</v>
      </c>
      <c r="EF16">
        <v>0.39745288842885385</v>
      </c>
      <c r="EG16">
        <v>0.53684378924282938</v>
      </c>
      <c r="EH16">
        <v>0.56250570843538827</v>
      </c>
      <c r="EJ16">
        <f>(1/4)*SUM($DT$16:$DW$16)</f>
        <v>0.84847315647132027</v>
      </c>
      <c r="EN16">
        <f>Sheet39!FL16</f>
        <v>0.62600161940270882</v>
      </c>
      <c r="EO16">
        <f>Sheet39!FM16</f>
        <v>0.13978029803065842</v>
      </c>
      <c r="EP16">
        <f>Sheet39!FN16</f>
        <v>0.45517541308658149</v>
      </c>
      <c r="EQ16">
        <f>Sheet39!FO16</f>
        <v>0.15693569340081892</v>
      </c>
      <c r="ER16">
        <f>Sheet39!FP16</f>
        <v>0.43194138657489833</v>
      </c>
      <c r="ES16">
        <f>Sheet39!FQ16</f>
        <v>0.51020688047749729</v>
      </c>
      <c r="ET16">
        <f>Sheet39!FR16</f>
        <v>0.75221478931758134</v>
      </c>
      <c r="EU16">
        <f>Sheet39!FS16</f>
        <v>0.95164402503398937</v>
      </c>
      <c r="EV16">
        <f>Sheet39!FT16</f>
        <v>0.38093742086583465</v>
      </c>
      <c r="EW16">
        <f>Sheet39!FU16</f>
        <v>0.38968030048399138</v>
      </c>
      <c r="EZ16">
        <f t="array" ref="EZ16:FI25">(1/4)*(MMULT($C$7:$F$16,$DT$23:$EC$26))</f>
        <v>0.18411535375681343</v>
      </c>
      <c r="FA16">
        <v>0.27275901238603267</v>
      </c>
      <c r="FB16">
        <v>0.20839438557645501</v>
      </c>
      <c r="FC16">
        <v>0.23873440186504705</v>
      </c>
      <c r="FD16">
        <v>0.28080764156627197</v>
      </c>
      <c r="FE16">
        <v>0.15566791816233272</v>
      </c>
      <c r="FF16">
        <v>0.18664545082428946</v>
      </c>
      <c r="FG16">
        <v>0.18689411035197084</v>
      </c>
      <c r="FH16">
        <v>0.34335040224331792</v>
      </c>
      <c r="FI16">
        <v>0.27154762265562982</v>
      </c>
      <c r="FL16">
        <f>EN16-($EU$10*EZ16)</f>
        <v>0.62582833150467576</v>
      </c>
      <c r="FM16">
        <f t="shared" ref="FM16:FU25" si="17">EO16-($EU$10*FA16)</f>
        <v>0.13952357943027277</v>
      </c>
      <c r="FN16">
        <f t="shared" si="17"/>
        <v>0.454979273958032</v>
      </c>
      <c r="FO16">
        <f t="shared" si="17"/>
        <v>0.15671099849165876</v>
      </c>
      <c r="FP16">
        <f t="shared" si="17"/>
        <v>0.4316770926691173</v>
      </c>
      <c r="FQ16">
        <f t="shared" si="17"/>
        <v>0.5100603670782663</v>
      </c>
      <c r="FR16">
        <f t="shared" si="17"/>
        <v>0.75203912011242913</v>
      </c>
      <c r="FS16">
        <f t="shared" si="17"/>
        <v>0.95146812179247897</v>
      </c>
      <c r="FT16">
        <f t="shared" si="17"/>
        <v>0.38061426221404648</v>
      </c>
      <c r="FU16">
        <f t="shared" si="17"/>
        <v>0.38942472203392886</v>
      </c>
    </row>
    <row r="17" spans="1:177">
      <c r="A17">
        <v>16</v>
      </c>
      <c r="BQ17">
        <f>SUM(BQ7:BQ16)</f>
        <v>3.4747564291635599E-2</v>
      </c>
      <c r="BR17">
        <f t="shared" ref="BR17:BT17" si="18">SUM(BR7:BR16)</f>
        <v>27.631021115928547</v>
      </c>
      <c r="BS17">
        <f t="shared" si="18"/>
        <v>26.365760778316659</v>
      </c>
      <c r="BT17">
        <f t="shared" si="18"/>
        <v>20.795564040830939</v>
      </c>
      <c r="EN17">
        <f>Sheet39!FL17</f>
        <v>0.24164748155022997</v>
      </c>
      <c r="EO17">
        <f>Sheet39!FM17</f>
        <v>0.91054417519803199</v>
      </c>
      <c r="EP17">
        <f>Sheet39!FN17</f>
        <v>0.6178408835344873</v>
      </c>
      <c r="EQ17">
        <f>Sheet39!FO17</f>
        <v>0.12192828778577736</v>
      </c>
      <c r="ER17">
        <f>Sheet39!FP17</f>
        <v>0.84684473006976679</v>
      </c>
      <c r="ES17">
        <f>Sheet39!FQ17</f>
        <v>0.56994496673114414</v>
      </c>
      <c r="ET17">
        <f>Sheet39!FR17</f>
        <v>3.7642416491838672E-2</v>
      </c>
      <c r="EU17">
        <f>Sheet39!FS17</f>
        <v>0.44317641318149675</v>
      </c>
      <c r="EV17">
        <f>Sheet39!FT17</f>
        <v>0.88381471990089933</v>
      </c>
      <c r="EW17">
        <f>Sheet39!FU17</f>
        <v>0.2322230870175076</v>
      </c>
      <c r="EZ17">
        <v>0.25753386529790773</v>
      </c>
      <c r="FA17">
        <v>0.37710963402734143</v>
      </c>
      <c r="FB17">
        <v>0.24162157989340743</v>
      </c>
      <c r="FC17">
        <v>0.42687349250485329</v>
      </c>
      <c r="FD17">
        <v>0.40132778479407871</v>
      </c>
      <c r="FE17">
        <v>0.24886167188889075</v>
      </c>
      <c r="FF17">
        <v>0.25903441262496207</v>
      </c>
      <c r="FG17">
        <v>0.33555335298972322</v>
      </c>
      <c r="FH17">
        <v>0.39842344393088414</v>
      </c>
      <c r="FI17">
        <v>0.49259251868469961</v>
      </c>
      <c r="FL17">
        <f t="shared" ref="FL17:FL25" si="19">EN17-($EU$10*EZ17)</f>
        <v>0.2414050927364825</v>
      </c>
      <c r="FM17">
        <f t="shared" si="17"/>
        <v>0.91018924262736256</v>
      </c>
      <c r="FN17">
        <f t="shared" si="17"/>
        <v>0.61761347123646426</v>
      </c>
      <c r="FO17">
        <f t="shared" si="17"/>
        <v>0.12152651786961972</v>
      </c>
      <c r="FP17">
        <f t="shared" si="17"/>
        <v>0.8464670035693409</v>
      </c>
      <c r="FQ17">
        <f t="shared" si="17"/>
        <v>0.56971074011645573</v>
      </c>
      <c r="FR17">
        <f t="shared" si="17"/>
        <v>3.7398615374951358E-2</v>
      </c>
      <c r="FS17">
        <f t="shared" si="17"/>
        <v>0.44286059305008962</v>
      </c>
      <c r="FT17">
        <f t="shared" si="17"/>
        <v>0.8834397269428591</v>
      </c>
      <c r="FU17">
        <f t="shared" si="17"/>
        <v>0.2317594628796617</v>
      </c>
    </row>
    <row r="18" spans="1:177">
      <c r="A18">
        <v>17</v>
      </c>
      <c r="EN18">
        <f>Sheet39!FL18</f>
        <v>5.4546999357087698E-2</v>
      </c>
      <c r="EO18">
        <f>Sheet39!FM18</f>
        <v>0.55122220249015885</v>
      </c>
      <c r="EP18">
        <f>Sheet39!FN18</f>
        <v>2.670531626902338E-2</v>
      </c>
      <c r="EQ18">
        <f>Sheet39!FO18</f>
        <v>9.2357764971365691E-3</v>
      </c>
      <c r="ER18">
        <f>Sheet39!FP18</f>
        <v>0.37181752194698525</v>
      </c>
      <c r="ES18">
        <f>Sheet39!FQ18</f>
        <v>0.79054797493991946</v>
      </c>
      <c r="ET18">
        <f>Sheet39!FR18</f>
        <v>0.49163121089041006</v>
      </c>
      <c r="EU18">
        <f>Sheet39!FS18</f>
        <v>0.86657516571825211</v>
      </c>
      <c r="EV18">
        <f>Sheet39!FT18</f>
        <v>0.7209151698679328</v>
      </c>
      <c r="EW18">
        <f>Sheet39!FU18</f>
        <v>0.66258760319715504</v>
      </c>
      <c r="EZ18">
        <v>0.37613068192335364</v>
      </c>
      <c r="FA18">
        <v>0.3681477025199773</v>
      </c>
      <c r="FB18">
        <v>0.28871643364157207</v>
      </c>
      <c r="FC18">
        <v>0.48358038904468909</v>
      </c>
      <c r="FD18">
        <v>0.48734946255281225</v>
      </c>
      <c r="FE18">
        <v>0.39538767634582433</v>
      </c>
      <c r="FF18">
        <v>0.35196030995089195</v>
      </c>
      <c r="FG18">
        <v>0.41308804660785275</v>
      </c>
      <c r="FH18">
        <v>0.44064415552062569</v>
      </c>
      <c r="FI18">
        <v>0.50507321874706945</v>
      </c>
      <c r="FL18">
        <f t="shared" si="19"/>
        <v>5.4192988168306894E-2</v>
      </c>
      <c r="FM18">
        <f t="shared" si="17"/>
        <v>0.55087570481772863</v>
      </c>
      <c r="FN18">
        <f t="shared" si="17"/>
        <v>2.6433578671411401E-2</v>
      </c>
      <c r="FO18">
        <f t="shared" si="17"/>
        <v>8.7806345036108204E-3</v>
      </c>
      <c r="FP18">
        <f t="shared" si="17"/>
        <v>0.37135883253162627</v>
      </c>
      <c r="FQ18">
        <f t="shared" si="17"/>
        <v>0.79017583922204415</v>
      </c>
      <c r="FR18">
        <f t="shared" si="17"/>
        <v>0.49129994866236676</v>
      </c>
      <c r="FS18">
        <f t="shared" si="17"/>
        <v>0.86618637055348913</v>
      </c>
      <c r="FT18">
        <f t="shared" si="17"/>
        <v>0.72050043911391004</v>
      </c>
      <c r="FU18">
        <f t="shared" si="17"/>
        <v>0.66211223232425609</v>
      </c>
    </row>
    <row r="19" spans="1:177">
      <c r="A19">
        <v>18</v>
      </c>
      <c r="BN19" t="s">
        <v>35</v>
      </c>
      <c r="BO19">
        <f>BS21+BS34+BS47</f>
        <v>5.1452580168099985E-4</v>
      </c>
      <c r="EN19">
        <f>Sheet39!FL19</f>
        <v>0.99060704964010993</v>
      </c>
      <c r="EO19">
        <f>Sheet39!FM19</f>
        <v>0.96591115617722834</v>
      </c>
      <c r="EP19">
        <f>Sheet39!FN19</f>
        <v>0.88176766354119995</v>
      </c>
      <c r="EQ19">
        <f>Sheet39!FO19</f>
        <v>0.9216911490890719</v>
      </c>
      <c r="ER19">
        <f>Sheet39!FP19</f>
        <v>0.3543646145417409</v>
      </c>
      <c r="ES19">
        <f>Sheet39!FQ19</f>
        <v>0.81095820181541789</v>
      </c>
      <c r="ET19">
        <f>Sheet39!FR19</f>
        <v>0.64965665842649944</v>
      </c>
      <c r="EU19">
        <f>Sheet39!FS19</f>
        <v>0.79071393386156763</v>
      </c>
      <c r="EV19">
        <f>Sheet39!FT19</f>
        <v>0.80727364862610629</v>
      </c>
      <c r="EW19">
        <f>Sheet39!FU19</f>
        <v>0.61203825437032067</v>
      </c>
      <c r="EZ19">
        <v>0.29460397346404715</v>
      </c>
      <c r="FA19">
        <v>0.32767143587533332</v>
      </c>
      <c r="FB19">
        <v>0.29023936393514466</v>
      </c>
      <c r="FC19">
        <v>0.30222832218261053</v>
      </c>
      <c r="FD19">
        <v>0.39266990601296042</v>
      </c>
      <c r="FE19">
        <v>0.27261172610648549</v>
      </c>
      <c r="FF19">
        <v>0.2871288184145106</v>
      </c>
      <c r="FG19">
        <v>0.25911599262550267</v>
      </c>
      <c r="FH19">
        <v>0.45911809687428329</v>
      </c>
      <c r="FI19">
        <v>0.3117981393878328</v>
      </c>
      <c r="FL19">
        <f t="shared" si="19"/>
        <v>0.99032977073711737</v>
      </c>
      <c r="FM19">
        <f t="shared" si="17"/>
        <v>0.96560275444315391</v>
      </c>
      <c r="FN19">
        <f t="shared" si="17"/>
        <v>0.8814944925737791</v>
      </c>
      <c r="FO19">
        <f t="shared" si="17"/>
        <v>0.92140669421006016</v>
      </c>
      <c r="FP19">
        <f t="shared" si="17"/>
        <v>0.35399503676756072</v>
      </c>
      <c r="FQ19">
        <f t="shared" si="17"/>
        <v>0.81070162183970029</v>
      </c>
      <c r="FR19">
        <f t="shared" si="17"/>
        <v>0.64938641507963824</v>
      </c>
      <c r="FS19">
        <f t="shared" si="17"/>
        <v>0.79047005596223641</v>
      </c>
      <c r="FT19">
        <f t="shared" si="17"/>
        <v>0.80684153034627304</v>
      </c>
      <c r="FU19">
        <f t="shared" si="17"/>
        <v>0.61174479245591395</v>
      </c>
    </row>
    <row r="20" spans="1:177">
      <c r="A20">
        <v>19</v>
      </c>
      <c r="AV20" t="s">
        <v>67</v>
      </c>
      <c r="AW20">
        <f>MAX(AW7:AW16)</f>
        <v>78.55595173831162</v>
      </c>
      <c r="AX20">
        <f>MAX(AX7:AX16)</f>
        <v>100.23704444146364</v>
      </c>
      <c r="AY20">
        <f>MAX(AY7:AY16)</f>
        <v>91.676519884450698</v>
      </c>
      <c r="AZ20">
        <f>MAX(AZ7:AZ16)</f>
        <v>107.08560772072178</v>
      </c>
      <c r="BB20">
        <f>SUM(BB7:BB16)</f>
        <v>1.0353583143988647</v>
      </c>
      <c r="BC20">
        <f t="shared" ref="BC20:BE20" si="20">SUM(BC7:BC16)</f>
        <v>1.0128074808503187</v>
      </c>
      <c r="BD20">
        <f t="shared" si="20"/>
        <v>1.013001943097442</v>
      </c>
      <c r="BE20">
        <f t="shared" si="20"/>
        <v>1.0105566659451031</v>
      </c>
      <c r="BG20">
        <f>IF(BG7&lt;0.000000000001,0.000000000001,BG7)</f>
        <v>2.2770484964536948E-12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Sheet39!FL20</f>
        <v>0.6287067063027133</v>
      </c>
      <c r="EO20">
        <f>Sheet39!FM20</f>
        <v>0.28871302763304207</v>
      </c>
      <c r="EP20">
        <f>Sheet39!FN20</f>
        <v>0.77619417348529585</v>
      </c>
      <c r="EQ20">
        <f>Sheet39!FO20</f>
        <v>0.65950528791588747</v>
      </c>
      <c r="ER20">
        <f>Sheet39!FP20</f>
        <v>0.4965595977776327</v>
      </c>
      <c r="ES20">
        <f>Sheet39!FQ20</f>
        <v>0.45575249637237375</v>
      </c>
      <c r="ET20">
        <f>Sheet39!FR20</f>
        <v>0.32666254027944963</v>
      </c>
      <c r="EU20">
        <f>Sheet39!FS20</f>
        <v>0.5434352900216407</v>
      </c>
      <c r="EV20">
        <f>Sheet39!FT20</f>
        <v>0.38371889674031501</v>
      </c>
      <c r="EW20">
        <f>Sheet39!FU20</f>
        <v>9.9648758688834743E-2</v>
      </c>
      <c r="EZ20">
        <v>0.37681819914631248</v>
      </c>
      <c r="FA20">
        <v>0.48878046939972247</v>
      </c>
      <c r="FB20">
        <v>0.35156349562240968</v>
      </c>
      <c r="FC20">
        <v>0.53403275703504449</v>
      </c>
      <c r="FD20">
        <v>0.54892105044848005</v>
      </c>
      <c r="FE20">
        <v>0.36293080136140193</v>
      </c>
      <c r="FF20">
        <v>0.37192780238019618</v>
      </c>
      <c r="FG20">
        <v>0.43206692538887947</v>
      </c>
      <c r="FH20">
        <v>0.56760974506342166</v>
      </c>
      <c r="FI20">
        <v>0.59520778562202503</v>
      </c>
      <c r="FL20">
        <f t="shared" si="19"/>
        <v>0.62835204802822242</v>
      </c>
      <c r="FM20">
        <f t="shared" si="17"/>
        <v>0.28825299136548682</v>
      </c>
      <c r="FN20">
        <f t="shared" si="17"/>
        <v>0.77586328473572397</v>
      </c>
      <c r="FO20">
        <f t="shared" si="17"/>
        <v>0.65900266055722811</v>
      </c>
      <c r="FP20">
        <f t="shared" si="17"/>
        <v>0.49604295767631901</v>
      </c>
      <c r="FQ20">
        <f t="shared" si="17"/>
        <v>0.45541090880557883</v>
      </c>
      <c r="FR20">
        <f t="shared" si="17"/>
        <v>0.32631248480727182</v>
      </c>
      <c r="FS20">
        <f t="shared" si="17"/>
        <v>0.54302863208800012</v>
      </c>
      <c r="FT20">
        <f t="shared" si="17"/>
        <v>0.38318466698913928</v>
      </c>
      <c r="FU20">
        <f t="shared" si="17"/>
        <v>9.9088553882669572E-2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3.4145249515825239E-2</v>
      </c>
      <c r="BH21">
        <f t="shared" si="22"/>
        <v>1.2645436966890539E-2</v>
      </c>
      <c r="BI21">
        <f t="shared" si="22"/>
        <v>1.2834642745561495E-2</v>
      </c>
      <c r="BJ21">
        <f t="shared" si="22"/>
        <v>1.0446345416423584E-2</v>
      </c>
      <c r="BL21">
        <v>1.0000000000000001E-5</v>
      </c>
      <c r="BS21">
        <f>SUM(BM23:BV32)</f>
        <v>1.8384942298867304E-4</v>
      </c>
      <c r="EN21">
        <f>Sheet39!FL21</f>
        <v>0.94388127604612237</v>
      </c>
      <c r="EO21">
        <f>Sheet39!FM21</f>
        <v>0.5056361330021264</v>
      </c>
      <c r="EP21">
        <f>Sheet39!FN21</f>
        <v>0.45358156018146184</v>
      </c>
      <c r="EQ21">
        <f>Sheet39!FO21</f>
        <v>0.75148069567243403</v>
      </c>
      <c r="ER21">
        <f>Sheet39!FP21</f>
        <v>0.46078154371956992</v>
      </c>
      <c r="ES21">
        <f>Sheet39!FQ21</f>
        <v>0.95731796204727926</v>
      </c>
      <c r="ET21">
        <f>Sheet39!FR21</f>
        <v>0.35210320089932889</v>
      </c>
      <c r="EU21">
        <f>Sheet39!FS21</f>
        <v>0.8622817027216555</v>
      </c>
      <c r="EV21">
        <f>Sheet39!FT21</f>
        <v>0.13814783679762291</v>
      </c>
      <c r="EW21">
        <f>Sheet39!FU21</f>
        <v>0.98675071475709386</v>
      </c>
      <c r="EZ21">
        <v>0.20030390305105045</v>
      </c>
      <c r="FA21">
        <v>0.28775690368203816</v>
      </c>
      <c r="FB21">
        <v>0.1794718407789988</v>
      </c>
      <c r="FC21">
        <v>0.34137011608101653</v>
      </c>
      <c r="FD21">
        <v>0.31050692910901956</v>
      </c>
      <c r="FE21">
        <v>0.19847693949024645</v>
      </c>
      <c r="FF21">
        <v>0.20004927068291928</v>
      </c>
      <c r="FG21">
        <v>0.26906954627119539</v>
      </c>
      <c r="FH21">
        <v>0.29483747779096409</v>
      </c>
      <c r="FI21">
        <v>0.39321205719579821</v>
      </c>
      <c r="FL21">
        <f t="shared" si="19"/>
        <v>0.94369275161500199</v>
      </c>
      <c r="FM21">
        <f t="shared" si="17"/>
        <v>0.50536529850643608</v>
      </c>
      <c r="FN21">
        <f t="shared" si="17"/>
        <v>0.45341264272069537</v>
      </c>
      <c r="FO21">
        <f t="shared" si="17"/>
        <v>0.75115940085013955</v>
      </c>
      <c r="FP21">
        <f t="shared" si="17"/>
        <v>0.46048929708194797</v>
      </c>
      <c r="FQ21">
        <f t="shared" si="17"/>
        <v>0.95713115713964658</v>
      </c>
      <c r="FR21">
        <f t="shared" si="17"/>
        <v>0.35191491612615627</v>
      </c>
      <c r="FS21">
        <f t="shared" si="17"/>
        <v>0.86202845661726146</v>
      </c>
      <c r="FT21">
        <f t="shared" si="17"/>
        <v>0.13787033812222588</v>
      </c>
      <c r="FU21">
        <f t="shared" si="17"/>
        <v>0.98638062671455762</v>
      </c>
    </row>
    <row r="22" spans="1:177">
      <c r="A22">
        <v>21</v>
      </c>
      <c r="BG22">
        <f t="shared" si="22"/>
        <v>2.8096428991371005E-7</v>
      </c>
      <c r="BH22">
        <f t="shared" si="22"/>
        <v>2.9996857594747533E-9</v>
      </c>
      <c r="BI22">
        <f t="shared" si="22"/>
        <v>1.2684674747684459E-8</v>
      </c>
      <c r="BJ22">
        <f t="shared" si="22"/>
        <v>9.3025344925327711E-10</v>
      </c>
      <c r="EN22">
        <f>Sheet39!FL22</f>
        <v>0.23597131300752508</v>
      </c>
      <c r="EO22">
        <f>Sheet39!FM22</f>
        <v>0.55518653240958504</v>
      </c>
      <c r="EP22">
        <f>Sheet39!FN22</f>
        <v>0.99113461222335864</v>
      </c>
      <c r="EQ22">
        <f>Sheet39!FO22</f>
        <v>0.33543461768696514</v>
      </c>
      <c r="ER22">
        <f>Sheet39!FP22</f>
        <v>-3.3780672284243918E-5</v>
      </c>
      <c r="ES22">
        <f>Sheet39!FQ22</f>
        <v>5.7385076235826067E-2</v>
      </c>
      <c r="ET22">
        <f>Sheet39!FR22</f>
        <v>0.63111251347343167</v>
      </c>
      <c r="EU22">
        <f>Sheet39!FS22</f>
        <v>0.73025754469955784</v>
      </c>
      <c r="EV22">
        <f>Sheet39!FT22</f>
        <v>0.20560344791073801</v>
      </c>
      <c r="EW22">
        <f>Sheet39!FU22</f>
        <v>0.60332759483308918</v>
      </c>
      <c r="EZ22">
        <v>0.29118117498850032</v>
      </c>
      <c r="FA22">
        <v>0.31670766132683714</v>
      </c>
      <c r="FB22">
        <v>0.27339650509576918</v>
      </c>
      <c r="FC22">
        <v>0.31645764527454517</v>
      </c>
      <c r="FD22">
        <v>0.38648632257791543</v>
      </c>
      <c r="FE22">
        <v>0.27727877433923653</v>
      </c>
      <c r="FF22">
        <v>0.28151004539024621</v>
      </c>
      <c r="FG22">
        <v>0.27073429158597762</v>
      </c>
      <c r="FH22">
        <v>0.43004480556432834</v>
      </c>
      <c r="FI22">
        <v>0.32807235022058412</v>
      </c>
      <c r="FL22">
        <f t="shared" si="19"/>
        <v>0.23569725561507529</v>
      </c>
      <c r="FM22">
        <f t="shared" si="17"/>
        <v>0.55488844969240547</v>
      </c>
      <c r="FN22">
        <f t="shared" si="17"/>
        <v>0.99087729361993448</v>
      </c>
      <c r="FO22">
        <f t="shared" si="17"/>
        <v>0.3351367702828939</v>
      </c>
      <c r="FP22">
        <f t="shared" si="17"/>
        <v>-3.9753850720399724E-4</v>
      </c>
      <c r="FQ22">
        <f t="shared" si="17"/>
        <v>5.712410367164817E-2</v>
      </c>
      <c r="FR22">
        <f t="shared" si="17"/>
        <v>0.63084755847079077</v>
      </c>
      <c r="FS22">
        <f t="shared" si="17"/>
        <v>0.73000273175019148</v>
      </c>
      <c r="FT22">
        <f t="shared" si="17"/>
        <v>0.20519869318009931</v>
      </c>
      <c r="FU22">
        <f t="shared" si="17"/>
        <v>0.6030188157616404</v>
      </c>
    </row>
    <row r="23" spans="1:177">
      <c r="A23">
        <v>22</v>
      </c>
      <c r="B23">
        <f t="array" ref="B23:K32">TRANSPOSE(EN16:EW25)</f>
        <v>0.62600161940270882</v>
      </c>
      <c r="C23">
        <v>0.24164748155022997</v>
      </c>
      <c r="D23">
        <v>5.4546999357087698E-2</v>
      </c>
      <c r="E23">
        <v>0.99060704964010993</v>
      </c>
      <c r="F23">
        <v>0.6287067063027133</v>
      </c>
      <c r="G23">
        <v>0.94388127604612237</v>
      </c>
      <c r="H23">
        <v>0.23597131300752508</v>
      </c>
      <c r="I23">
        <v>0.67267522836929283</v>
      </c>
      <c r="J23">
        <v>0.96647136236118703</v>
      </c>
      <c r="K23">
        <v>0.99645530162396689</v>
      </c>
      <c r="M23">
        <f t="array" ref="M23:M32">TRANSPOSE(EN12:EW12)</f>
        <v>0.79116084230930761</v>
      </c>
      <c r="S23">
        <f>EN16</f>
        <v>0.62600161940270882</v>
      </c>
      <c r="T23">
        <f t="shared" ref="T23:AB32" si="23">EO16</f>
        <v>0.13978029803065842</v>
      </c>
      <c r="U23">
        <f t="shared" si="23"/>
        <v>0.45517541308658149</v>
      </c>
      <c r="V23">
        <f t="shared" si="23"/>
        <v>0.15693569340081892</v>
      </c>
      <c r="W23">
        <f t="shared" si="23"/>
        <v>0.43194138657489833</v>
      </c>
      <c r="X23">
        <f t="shared" si="23"/>
        <v>0.51020688047749729</v>
      </c>
      <c r="Y23">
        <f t="shared" si="23"/>
        <v>0.75221478931758134</v>
      </c>
      <c r="Z23">
        <f t="shared" si="23"/>
        <v>0.95164402503398937</v>
      </c>
      <c r="AA23">
        <f t="shared" si="23"/>
        <v>0.38093742086583465</v>
      </c>
      <c r="AB23">
        <f t="shared" si="23"/>
        <v>0.38968030048399138</v>
      </c>
      <c r="BG23">
        <f t="shared" si="22"/>
        <v>4.7853281211904236E-6</v>
      </c>
      <c r="BH23">
        <f t="shared" si="22"/>
        <v>7.9641477422521026E-8</v>
      </c>
      <c r="BI23">
        <f t="shared" si="22"/>
        <v>3.8430361575932137E-7</v>
      </c>
      <c r="BJ23">
        <f t="shared" si="22"/>
        <v>3.950111596403624E-8</v>
      </c>
      <c r="BM23">
        <f>0.5*$BL$21*B23*B23</f>
        <v>1.9593901374740695E-6</v>
      </c>
      <c r="BN23">
        <f t="shared" ref="BN23:BV32" si="24">0.5*$BL$21*C23*C23</f>
        <v>2.9196752669784367E-7</v>
      </c>
      <c r="BO23">
        <f t="shared" si="24"/>
        <v>1.487687569431063E-8</v>
      </c>
      <c r="BP23">
        <f t="shared" si="24"/>
        <v>4.9065116339834168E-6</v>
      </c>
      <c r="BQ23">
        <f t="shared" si="24"/>
        <v>1.9763606127500313E-6</v>
      </c>
      <c r="BR23">
        <f t="shared" si="24"/>
        <v>4.4545593163522817E-6</v>
      </c>
      <c r="BS23">
        <f t="shared" si="24"/>
        <v>2.7841230281247686E-7</v>
      </c>
      <c r="BT23">
        <f t="shared" si="24"/>
        <v>2.2624598143084018E-6</v>
      </c>
      <c r="BU23">
        <f t="shared" si="24"/>
        <v>4.670334471321445E-6</v>
      </c>
      <c r="BV23">
        <f t="shared" si="24"/>
        <v>4.9646158406725541E-6</v>
      </c>
      <c r="BY23">
        <f>$BG$7-$BL$7</f>
        <v>2.2770484964536948E-12</v>
      </c>
      <c r="BZ23">
        <f>$BG$8-$BL$8</f>
        <v>3.4145249515825239E-2</v>
      </c>
      <c r="CA23">
        <f>$BG$9-$BL$9</f>
        <v>2.8096428991371005E-7</v>
      </c>
      <c r="CB23">
        <f>$BG$10-$BL$10</f>
        <v>4.7853281211904236E-6</v>
      </c>
      <c r="CC23">
        <f>$BG$11-$BL$11</f>
        <v>-3.4150799686574196E-2</v>
      </c>
      <c r="CD23">
        <f>$BG$12-$BL$12</f>
        <v>7.0023246987343091E-9</v>
      </c>
      <c r="CE23">
        <f>$BG$13-$BL$13</f>
        <v>2.916932112366275E-16</v>
      </c>
      <c r="CF23">
        <f>$BG$14-$BL$14</f>
        <v>1.4228850918710005E-10</v>
      </c>
      <c r="CG23">
        <f>$BG$15-$BL$15</f>
        <v>2.1123057566446558E-9</v>
      </c>
      <c r="CH23">
        <f>$BG$16-$BL$16</f>
        <v>4.7461914174746148E-7</v>
      </c>
      <c r="CW23">
        <f>IF($AH$7&gt;0,$CR$7,0)</f>
        <v>-3.6315971833923112E-3</v>
      </c>
      <c r="CX23">
        <f>IF($AH$8&gt;0,$CR$8,0)</f>
        <v>-4.9108815527529152E-3</v>
      </c>
      <c r="CY23">
        <f>IF($AH$9&gt;0,$CR$9,0)</f>
        <v>7.5839568241281982E-3</v>
      </c>
      <c r="CZ23">
        <f>IF($AH$10&gt;0,$CR$10,0)</f>
        <v>1.1710218038746761E-2</v>
      </c>
      <c r="DA23">
        <f>IF($AH$11&gt;0,$CR$11,0)</f>
        <v>1.5577771355135397E-2</v>
      </c>
      <c r="DB23">
        <f>IF($AH$12&gt;0,$CR$12,0)</f>
        <v>-5.3300325833322967E-3</v>
      </c>
      <c r="DC23">
        <f>IF($AH$13&gt;0,$CR$13,0)</f>
        <v>-3.4773161710075946E-3</v>
      </c>
      <c r="DD23">
        <f>IF($AH$14&gt;0,$CR$14,0)</f>
        <v>4.1459882607718584E-4</v>
      </c>
      <c r="DE23">
        <f>IF($AH$15&gt;0,$CR$15,0)</f>
        <v>-2.5056419016084339E-2</v>
      </c>
      <c r="DF23">
        <f>IF($AH$16&gt;0,$CR$16,0)</f>
        <v>-1.3858359652352643E-3</v>
      </c>
      <c r="DT23">
        <f>IF($S$7&gt;0,$DO$7,0)</f>
        <v>7.943847378856405E-3</v>
      </c>
      <c r="DU23">
        <f>IF($S$8&gt;0,$DO$8,0)</f>
        <v>-2.3947206647925164E-2</v>
      </c>
      <c r="DV23">
        <f>IF($S$9&gt;0,$DO$9,0)</f>
        <v>-5.6782503047155832E-4</v>
      </c>
      <c r="DW23">
        <f>IF($S$10&gt;0,$DO$10,0)</f>
        <v>2.5812277711753998E-4</v>
      </c>
      <c r="DX23">
        <f>IF($S$11&gt;0,$DO$11,0)</f>
        <v>-1.173118809337596E-2</v>
      </c>
      <c r="DY23">
        <f>IF($S$12&gt;0,$DO$12,0)</f>
        <v>6.0772589758918121E-3</v>
      </c>
      <c r="DZ23">
        <f>IF($S$13&gt;0,$DO$13,0)</f>
        <v>-1.2703552674653368E-2</v>
      </c>
      <c r="EA23">
        <f>IF($S$14&gt;0,$DO$14,0)</f>
        <v>-4.7000534472672155E-3</v>
      </c>
      <c r="EB23">
        <f>IF($S$15&gt;0,$DO$15,0)</f>
        <v>-1.5053442034920858E-2</v>
      </c>
      <c r="EC23">
        <f>IF($S$16&gt;0,$DO$16,0)</f>
        <v>-1.1323668965912501E-2</v>
      </c>
      <c r="EN23">
        <f>Sheet39!FL23</f>
        <v>0.67267522836929283</v>
      </c>
      <c r="EO23">
        <f>Sheet39!FM23</f>
        <v>0.21053771893775186</v>
      </c>
      <c r="EP23">
        <f>Sheet39!FN23</f>
        <v>0.69428274475860474</v>
      </c>
      <c r="EQ23">
        <f>Sheet39!FO23</f>
        <v>0.96321431200409702</v>
      </c>
      <c r="ER23">
        <f>Sheet39!FP23</f>
        <v>0.538402332932301</v>
      </c>
      <c r="ES23">
        <f>Sheet39!FQ23</f>
        <v>0.77826707379473503</v>
      </c>
      <c r="ET23">
        <f>Sheet39!FR23</f>
        <v>0.20305744151389832</v>
      </c>
      <c r="EU23">
        <f>Sheet39!FS23</f>
        <v>0.4005626909155357</v>
      </c>
      <c r="EV23">
        <f>Sheet39!FT23</f>
        <v>0.2733968361663407</v>
      </c>
      <c r="EW23">
        <f>Sheet39!FU23</f>
        <v>0.76930201275715671</v>
      </c>
      <c r="EZ23">
        <v>0.15577606013796994</v>
      </c>
      <c r="FA23">
        <v>0.18877937575842055</v>
      </c>
      <c r="FB23">
        <v>0.12372754244100961</v>
      </c>
      <c r="FC23">
        <v>0.24566835700701142</v>
      </c>
      <c r="FD23">
        <v>0.22335579381090706</v>
      </c>
      <c r="FE23">
        <v>0.16271615725587682</v>
      </c>
      <c r="FF23">
        <v>0.15046803056270391</v>
      </c>
      <c r="FG23">
        <v>0.20005113978319569</v>
      </c>
      <c r="FH23">
        <v>0.19648264691109912</v>
      </c>
      <c r="FI23">
        <v>0.27328395155634566</v>
      </c>
      <c r="FL23">
        <f t="shared" si="19"/>
        <v>0.67252861318769941</v>
      </c>
      <c r="FM23">
        <f t="shared" si="17"/>
        <v>0.21036004129952304</v>
      </c>
      <c r="FN23">
        <f t="shared" si="17"/>
        <v>0.69416629338547964</v>
      </c>
      <c r="FO23">
        <f t="shared" si="17"/>
        <v>0.96298309091182888</v>
      </c>
      <c r="FP23">
        <f t="shared" si="17"/>
        <v>0.53819211224601249</v>
      </c>
      <c r="FQ23">
        <f t="shared" si="17"/>
        <v>0.77811392664925505</v>
      </c>
      <c r="FR23">
        <f t="shared" si="17"/>
        <v>0.20291582220727694</v>
      </c>
      <c r="FS23">
        <f t="shared" si="17"/>
        <v>0.40037440438318089</v>
      </c>
      <c r="FT23">
        <f t="shared" si="17"/>
        <v>0.27321190827092917</v>
      </c>
      <c r="FU23">
        <f t="shared" si="17"/>
        <v>0.76904480008822351</v>
      </c>
    </row>
    <row r="24" spans="1:177">
      <c r="A24">
        <v>23</v>
      </c>
      <c r="B24">
        <v>0.13978029803065842</v>
      </c>
      <c r="C24">
        <v>0.91054417519803199</v>
      </c>
      <c r="D24">
        <v>0.55122220249015885</v>
      </c>
      <c r="E24">
        <v>0.96591115617722834</v>
      </c>
      <c r="F24">
        <v>0.28871302763304207</v>
      </c>
      <c r="G24">
        <v>0.5056361330021264</v>
      </c>
      <c r="H24">
        <v>0.55518653240958504</v>
      </c>
      <c r="I24">
        <v>0.21053771893775186</v>
      </c>
      <c r="J24">
        <v>0.26634719483776842</v>
      </c>
      <c r="K24">
        <v>0.58763866360704053</v>
      </c>
      <c r="M24">
        <v>6.3373204545989256E-2</v>
      </c>
      <c r="S24">
        <f t="shared" ref="S24:S32" si="25">EN17</f>
        <v>0.24164748155022997</v>
      </c>
      <c r="T24">
        <f t="shared" si="23"/>
        <v>0.91054417519803199</v>
      </c>
      <c r="U24">
        <f t="shared" si="23"/>
        <v>0.6178408835344873</v>
      </c>
      <c r="V24">
        <f t="shared" si="23"/>
        <v>0.12192828778577736</v>
      </c>
      <c r="W24">
        <f t="shared" si="23"/>
        <v>0.84684473006976679</v>
      </c>
      <c r="X24">
        <f t="shared" si="23"/>
        <v>0.56994496673114414</v>
      </c>
      <c r="Y24">
        <f t="shared" si="23"/>
        <v>3.7642416491838672E-2</v>
      </c>
      <c r="Z24">
        <f t="shared" si="23"/>
        <v>0.44317641318149675</v>
      </c>
      <c r="AA24">
        <f t="shared" si="23"/>
        <v>0.88381471990089933</v>
      </c>
      <c r="AB24">
        <f t="shared" si="23"/>
        <v>0.2322230870175076</v>
      </c>
      <c r="BG24">
        <f t="shared" si="22"/>
        <v>0.9658492003134258</v>
      </c>
      <c r="BH24">
        <f t="shared" si="22"/>
        <v>0.98735447645038521</v>
      </c>
      <c r="BI24">
        <f t="shared" si="22"/>
        <v>0.98716493765284785</v>
      </c>
      <c r="BJ24">
        <f t="shared" si="22"/>
        <v>0.98955361307202883</v>
      </c>
      <c r="BM24">
        <f t="shared" ref="BM24:BM32" si="26">0.5*$BL$21*B24*B24</f>
        <v>9.7692658587698448E-8</v>
      </c>
      <c r="BN24">
        <f t="shared" si="24"/>
        <v>4.1454534749353225E-6</v>
      </c>
      <c r="BO24">
        <f t="shared" si="24"/>
        <v>1.5192295825905085E-6</v>
      </c>
      <c r="BP24">
        <f t="shared" si="24"/>
        <v>4.6649218081381497E-6</v>
      </c>
      <c r="BQ24">
        <f t="shared" si="24"/>
        <v>4.1677606162518862E-7</v>
      </c>
      <c r="BR24">
        <f t="shared" si="24"/>
        <v>1.2783394949867203E-6</v>
      </c>
      <c r="BS24">
        <f t="shared" si="24"/>
        <v>1.5411604288448963E-6</v>
      </c>
      <c r="BT24">
        <f t="shared" si="24"/>
        <v>2.21630655477559E-7</v>
      </c>
      <c r="BU24">
        <f t="shared" si="24"/>
        <v>3.5470414098974085E-7</v>
      </c>
      <c r="BV24">
        <f t="shared" si="24"/>
        <v>1.7265959948293429E-6</v>
      </c>
      <c r="BY24">
        <f>$BH$7-$BM$7</f>
        <v>-0.99999999999999911</v>
      </c>
      <c r="BZ24">
        <f>$BH$8-$BM$8</f>
        <v>1.2645436966890539E-2</v>
      </c>
      <c r="CA24">
        <f>$BH$9-$BM$9</f>
        <v>2.9996857594747533E-9</v>
      </c>
      <c r="CB24">
        <f>$BH$10-$BM$10</f>
        <v>7.9641477422521026E-8</v>
      </c>
      <c r="CC24">
        <f>$BH$11-$BM$11</f>
        <v>0.98735447645038521</v>
      </c>
      <c r="CD24">
        <f>$BH$12-$BM$12</f>
        <v>3.0136847429824095E-11</v>
      </c>
      <c r="CE24">
        <f>$BH$13-$BM$13</f>
        <v>1.1147121817402017E-20</v>
      </c>
      <c r="CF24">
        <f>$BH$14-$BM$14</f>
        <v>2.3037682114947385E-13</v>
      </c>
      <c r="CG24">
        <f>$BH$15-$BM$15</f>
        <v>6.0440391489131966E-12</v>
      </c>
      <c r="CH24">
        <f>$BH$16-$BM$16</f>
        <v>3.9051485775446374E-9</v>
      </c>
      <c r="CW24">
        <f>IF($AI$7&gt;0,$CS$7,0)</f>
        <v>0.21911956717001288</v>
      </c>
      <c r="CX24">
        <f>IF($AI$8&gt;0,$CS$8,0)</f>
        <v>0.68289749086552165</v>
      </c>
      <c r="CY24">
        <f>IF($AI$9&gt;0,$CS$9,0)</f>
        <v>8.7107582201182004E-2</v>
      </c>
      <c r="CZ24">
        <f>IF($AI$10&gt;0,$CS$10,0)</f>
        <v>0.56170512073075485</v>
      </c>
      <c r="DA24">
        <f>IF($AI$11&gt;0,$CS$11,0)</f>
        <v>-0.62391068005834427</v>
      </c>
      <c r="DB24">
        <f>IF($AI$12&gt;0,$CS$12,0)</f>
        <v>0.23816047171874324</v>
      </c>
      <c r="DC24">
        <f>IF($AI$13&gt;0,$CS$13,0)</f>
        <v>-2.6998760836546738E-2</v>
      </c>
      <c r="DD24">
        <f>IF($AI$14&gt;0,$CS$14,0)</f>
        <v>0.6413337889832107</v>
      </c>
      <c r="DE24">
        <f>IF($AI$15&gt;0,$CS$15,0)</f>
        <v>0.22286841698876769</v>
      </c>
      <c r="DF24">
        <f>IF($AI$16&gt;0,$CS$16,0)</f>
        <v>0.54470253228963572</v>
      </c>
      <c r="DT24">
        <f>IF($T$7&gt;0,$DP$7,0)</f>
        <v>0.92054525818993505</v>
      </c>
      <c r="DU24">
        <f>IF($T$8&gt;0,$DP$8,0)</f>
        <v>1.0350709660948678</v>
      </c>
      <c r="DV24">
        <f>IF($T$9&gt;0,$DP$9,0)</f>
        <v>0.62450885445649607</v>
      </c>
      <c r="DW24">
        <f>IF($T$10&gt;0,$DP$10,0)</f>
        <v>1.5500793529589825</v>
      </c>
      <c r="DX24">
        <f>IF($T$11&gt;0,$DP$11,0)</f>
        <v>1.2934555291051451</v>
      </c>
      <c r="DY24">
        <f>IF($T$12&gt;0,$DP$12,0)</f>
        <v>1.0240281617074725</v>
      </c>
      <c r="DZ24">
        <f>IF($T$13&gt;0,$DP$13,0)</f>
        <v>0.87273575091838917</v>
      </c>
      <c r="EA24">
        <f>IF($T$14&gt;0,$DP$14,0)</f>
        <v>1.2726176840439756</v>
      </c>
      <c r="EB24">
        <f>IF($T$15&gt;0,$DP$15,0)</f>
        <v>0.97049528088363068</v>
      </c>
      <c r="EC24">
        <f>IF($T$16&gt;0,$DP$16,0)</f>
        <v>1.7159704374805564</v>
      </c>
      <c r="EN24">
        <f>Sheet39!FL24</f>
        <v>0.96647136236118703</v>
      </c>
      <c r="EO24">
        <f>Sheet39!FM24</f>
        <v>0.26634719483776842</v>
      </c>
      <c r="EP24">
        <f>Sheet39!FN24</f>
        <v>0.89146453267123793</v>
      </c>
      <c r="EQ24">
        <f>Sheet39!FO24</f>
        <v>0.12692333405542808</v>
      </c>
      <c r="ER24">
        <f>Sheet39!FP24</f>
        <v>0.53366961010066827</v>
      </c>
      <c r="ES24">
        <f>Sheet39!FQ24</f>
        <v>0.88635447776560872</v>
      </c>
      <c r="ET24">
        <f>Sheet39!FR24</f>
        <v>0.5437181539540793</v>
      </c>
      <c r="EU24">
        <f>Sheet39!FS24</f>
        <v>0.74320117594893464</v>
      </c>
      <c r="EV24">
        <f>Sheet39!FT24</f>
        <v>0.11937782447379046</v>
      </c>
      <c r="EW24">
        <f>Sheet39!FU24</f>
        <v>0.87740284797245127</v>
      </c>
      <c r="EZ24">
        <v>0.25040000261303774</v>
      </c>
      <c r="FA24">
        <v>0.37975901823787395</v>
      </c>
      <c r="FB24">
        <v>0.24434108077722916</v>
      </c>
      <c r="FC24">
        <v>0.42009383355680746</v>
      </c>
      <c r="FD24">
        <v>0.39544497358496278</v>
      </c>
      <c r="FE24">
        <v>0.23566764157538184</v>
      </c>
      <c r="FF24">
        <v>0.25078509033104796</v>
      </c>
      <c r="FG24">
        <v>0.32559766204738877</v>
      </c>
      <c r="FH24">
        <v>0.40392004617755606</v>
      </c>
      <c r="FI24">
        <v>0.48775677187812666</v>
      </c>
      <c r="FL24">
        <f t="shared" si="19"/>
        <v>0.96623568788192771</v>
      </c>
      <c r="FM24">
        <f t="shared" si="17"/>
        <v>0.26598976868787511</v>
      </c>
      <c r="FN24">
        <f t="shared" si="17"/>
        <v>0.89123456080073904</v>
      </c>
      <c r="FO24">
        <f t="shared" si="17"/>
        <v>0.12652794510003507</v>
      </c>
      <c r="FP24">
        <f t="shared" si="17"/>
        <v>0.53329742045508988</v>
      </c>
      <c r="FQ24">
        <f t="shared" si="17"/>
        <v>0.88613266926669909</v>
      </c>
      <c r="FR24">
        <f t="shared" si="17"/>
        <v>0.54348211703334048</v>
      </c>
      <c r="FS24">
        <f t="shared" si="17"/>
        <v>0.74289472603419693</v>
      </c>
      <c r="FT24">
        <f t="shared" si="17"/>
        <v>0.11899765815768851</v>
      </c>
      <c r="FU24">
        <f t="shared" si="17"/>
        <v>0.87694377520081379</v>
      </c>
    </row>
    <row r="25" spans="1:177">
      <c r="A25">
        <v>24</v>
      </c>
      <c r="B25">
        <v>0.45517541308658149</v>
      </c>
      <c r="C25">
        <v>0.6178408835344873</v>
      </c>
      <c r="D25">
        <v>2.670531626902338E-2</v>
      </c>
      <c r="E25">
        <v>0.88176766354119995</v>
      </c>
      <c r="F25">
        <v>0.77619417348529585</v>
      </c>
      <c r="G25">
        <v>0.45358156018146184</v>
      </c>
      <c r="H25">
        <v>0.99113461222335864</v>
      </c>
      <c r="I25">
        <v>0.69428274475860474</v>
      </c>
      <c r="J25">
        <v>0.89146453267123793</v>
      </c>
      <c r="K25">
        <v>0.72051967046415355</v>
      </c>
      <c r="M25">
        <v>0.13524140361414844</v>
      </c>
      <c r="S25">
        <f t="shared" si="25"/>
        <v>5.4546999357087698E-2</v>
      </c>
      <c r="T25">
        <f t="shared" si="23"/>
        <v>0.55122220249015885</v>
      </c>
      <c r="U25">
        <f t="shared" si="23"/>
        <v>2.670531626902338E-2</v>
      </c>
      <c r="V25">
        <f t="shared" si="23"/>
        <v>9.2357764971365691E-3</v>
      </c>
      <c r="W25">
        <f t="shared" si="23"/>
        <v>0.37181752194698525</v>
      </c>
      <c r="X25">
        <f t="shared" si="23"/>
        <v>0.79054797493991946</v>
      </c>
      <c r="Y25">
        <f t="shared" si="23"/>
        <v>0.49163121089041006</v>
      </c>
      <c r="Z25">
        <f t="shared" si="23"/>
        <v>0.86657516571825211</v>
      </c>
      <c r="AA25">
        <f t="shared" si="23"/>
        <v>0.7209151698679328</v>
      </c>
      <c r="AB25">
        <f t="shared" si="23"/>
        <v>0.66258760319715504</v>
      </c>
      <c r="BG25">
        <f t="shared" si="22"/>
        <v>7.0023246987343091E-9</v>
      </c>
      <c r="BH25">
        <f t="shared" si="22"/>
        <v>3.0136847429824095E-11</v>
      </c>
      <c r="BI25">
        <f t="shared" si="22"/>
        <v>3.988508016191279E-10</v>
      </c>
      <c r="BJ25">
        <f t="shared" si="22"/>
        <v>7.0141201257984487E-12</v>
      </c>
      <c r="BM25">
        <f t="shared" si="26"/>
        <v>1.0359232833927005E-6</v>
      </c>
      <c r="BN25">
        <f t="shared" si="24"/>
        <v>1.9086367868333797E-6</v>
      </c>
      <c r="BO25">
        <f t="shared" si="24"/>
        <v>3.5658695851428246E-9</v>
      </c>
      <c r="BP25">
        <f t="shared" si="24"/>
        <v>3.8875710623345341E-6</v>
      </c>
      <c r="BQ25">
        <f t="shared" si="24"/>
        <v>3.012386974762608E-6</v>
      </c>
      <c r="BR25">
        <f t="shared" si="24"/>
        <v>1.0286811586832456E-6</v>
      </c>
      <c r="BS25">
        <f t="shared" si="24"/>
        <v>4.9117390977357377E-6</v>
      </c>
      <c r="BT25">
        <f t="shared" si="24"/>
        <v>2.4101426483477097E-6</v>
      </c>
      <c r="BU25">
        <f t="shared" si="24"/>
        <v>3.9735450650537439E-6</v>
      </c>
      <c r="BV25">
        <f t="shared" si="24"/>
        <v>2.5957429776288622E-6</v>
      </c>
      <c r="BY25">
        <f>$BI$7-$BN$7</f>
        <v>2.8395638291479624E-14</v>
      </c>
      <c r="BZ25">
        <f>$BI$8-$BN$8</f>
        <v>1.2834642745561495E-2</v>
      </c>
      <c r="CA25">
        <f>$BI$9-$BN$9</f>
        <v>1.2684674747684459E-8</v>
      </c>
      <c r="CB25">
        <f>$BI$10-$BN$10</f>
        <v>3.8430361575932137E-7</v>
      </c>
      <c r="CC25">
        <f>$BI$11-$BN$11</f>
        <v>0.98716493765284785</v>
      </c>
      <c r="CD25">
        <f>$BI$12-$BN$12</f>
        <v>3.988508016191279E-10</v>
      </c>
      <c r="CE25">
        <f>$BI$13-$BN$13</f>
        <v>4.9855010359144476E-19</v>
      </c>
      <c r="CF25">
        <f>$BI$14-$BN$14</f>
        <v>-0.99999999999645595</v>
      </c>
      <c r="CG25">
        <f>$BI$15-$BN$15</f>
        <v>9.5206498815540677E-11</v>
      </c>
      <c r="CH25">
        <f>$BI$16-$BN$16</f>
        <v>2.2115670564263301E-8</v>
      </c>
      <c r="CW25">
        <f>IF($AJ$7&gt;0,$CT$7,0)</f>
        <v>4.092044494330354E-2</v>
      </c>
      <c r="CX25">
        <f>IF($AJ$8&gt;0,$CT$8,0)</f>
        <v>-7.6970461719081881E-3</v>
      </c>
      <c r="CY25">
        <f>IF($AJ$9&gt;0,$CT$9,0)</f>
        <v>-0.47963720785867364</v>
      </c>
      <c r="CZ25">
        <f>IF($AJ$10&gt;0,$CT$10,0)</f>
        <v>-0.2289746382590703</v>
      </c>
      <c r="DA25">
        <f>IF($AJ$11&gt;0,$CT$11,0)</f>
        <v>5.5686932150071443E-2</v>
      </c>
      <c r="DB25">
        <f>IF($AJ$12&gt;0,$CT$12,0)</f>
        <v>0.43453694921812897</v>
      </c>
      <c r="DC25">
        <f>IF($AJ$13&gt;0,$CT$13,0)</f>
        <v>0.57004309381954887</v>
      </c>
      <c r="DD25">
        <f>IF($AJ$14&gt;0,$CT$14,0)</f>
        <v>0.59672782850545325</v>
      </c>
      <c r="DE25">
        <f>IF($AJ$15&gt;0,$CT$15,0)</f>
        <v>0.36496193402908611</v>
      </c>
      <c r="DF25">
        <f>IF($AJ$16&gt;0,$CT$16,0)</f>
        <v>0.47499812340544689</v>
      </c>
      <c r="DT25">
        <f>IF($U$7&gt;0,$DQ$7,0)</f>
        <v>1.0136969337274881</v>
      </c>
      <c r="DU25">
        <f>IF($U$8&gt;0,$DQ$8,0)</f>
        <v>0.78037419030110444</v>
      </c>
      <c r="DV25">
        <f>IF($U$9&gt;0,$DQ$9,0)</f>
        <v>0.83643111870643017</v>
      </c>
      <c r="DW25">
        <f>IF($U$10&gt;0,$DQ$10,0)</f>
        <v>0.8433013714556451</v>
      </c>
      <c r="DX25">
        <f>IF($U$11&gt;0,$DQ$11,0)</f>
        <v>1.1743015727625874</v>
      </c>
      <c r="DY25">
        <f>IF($U$12&gt;0,$DQ$12,0)</f>
        <v>1.0263715125706407</v>
      </c>
      <c r="DZ25">
        <f>IF($U$13&gt;0,$DQ$13,0)</f>
        <v>0.94416271239722771</v>
      </c>
      <c r="EA25">
        <f>IF($U$14&gt;0,$DQ$14,0)</f>
        <v>0.80526864152900302</v>
      </c>
      <c r="EB25">
        <f>IF($U$15&gt;0,$DQ$15,0)</f>
        <v>1.2492969838176475</v>
      </c>
      <c r="EC25">
        <f>IF($U$16&gt;0,$DQ$16,0)</f>
        <v>0.75128915043413169</v>
      </c>
      <c r="EN25">
        <f>Sheet39!FL25</f>
        <v>0.99645530162396689</v>
      </c>
      <c r="EO25">
        <f>Sheet39!FM25</f>
        <v>0.58763866360704053</v>
      </c>
      <c r="EP25">
        <f>Sheet39!FN25</f>
        <v>0.72051967046415355</v>
      </c>
      <c r="EQ25">
        <f>Sheet39!FO25</f>
        <v>0.11883152183129536</v>
      </c>
      <c r="ER25">
        <f>Sheet39!FP25</f>
        <v>0.14978348763248511</v>
      </c>
      <c r="ES25">
        <f>Sheet39!FQ25</f>
        <v>0.53322580436154798</v>
      </c>
      <c r="ET25">
        <f>Sheet39!FR25</f>
        <v>0.23389436346018336</v>
      </c>
      <c r="EU25">
        <f>Sheet39!FS25</f>
        <v>0.14346504369109847</v>
      </c>
      <c r="EV25">
        <f>Sheet39!FT25</f>
        <v>0.23845650665669765</v>
      </c>
      <c r="EW25">
        <f>Sheet39!FU25</f>
        <v>0.63033812154880597</v>
      </c>
      <c r="EZ25">
        <v>0.34024048558892395</v>
      </c>
      <c r="FA25">
        <v>0.46772396139605987</v>
      </c>
      <c r="FB25">
        <v>0.3291242248135493</v>
      </c>
      <c r="FC25">
        <v>0.49758612438068928</v>
      </c>
      <c r="FD25">
        <v>0.50936830953113321</v>
      </c>
      <c r="FE25">
        <v>0.32157413248630246</v>
      </c>
      <c r="FF25">
        <v>0.33970966674445174</v>
      </c>
      <c r="FG25">
        <v>0.39745288842885385</v>
      </c>
      <c r="FH25">
        <v>0.53684378924282938</v>
      </c>
      <c r="FI25">
        <v>0.56250570843538827</v>
      </c>
      <c r="FL25">
        <f t="shared" si="19"/>
        <v>0.99613507000085444</v>
      </c>
      <c r="FM25">
        <f t="shared" si="17"/>
        <v>0.58719844555636624</v>
      </c>
      <c r="FN25">
        <f t="shared" si="17"/>
        <v>0.72020990137675278</v>
      </c>
      <c r="FO25">
        <f t="shared" si="17"/>
        <v>0.11836319775171725</v>
      </c>
      <c r="FP25">
        <f t="shared" si="17"/>
        <v>0.14930407425450087</v>
      </c>
      <c r="FQ25">
        <f t="shared" si="17"/>
        <v>0.53292314136064489</v>
      </c>
      <c r="FR25">
        <f t="shared" si="17"/>
        <v>0.23357463143952081</v>
      </c>
      <c r="FS25">
        <f t="shared" si="17"/>
        <v>0.14309096421213235</v>
      </c>
      <c r="FT25">
        <f t="shared" si="17"/>
        <v>0.23795123357701262</v>
      </c>
      <c r="FU25">
        <f t="shared" si="17"/>
        <v>0.62980869567607223</v>
      </c>
    </row>
    <row r="26" spans="1:177">
      <c r="A26">
        <v>25</v>
      </c>
      <c r="B26">
        <v>0.15693569340081892</v>
      </c>
      <c r="C26">
        <v>0.12192828778577736</v>
      </c>
      <c r="D26">
        <v>9.2357764971365691E-3</v>
      </c>
      <c r="E26">
        <v>0.9216911490890719</v>
      </c>
      <c r="F26">
        <v>0.65950528791588747</v>
      </c>
      <c r="G26">
        <v>0.75148069567243403</v>
      </c>
      <c r="H26">
        <v>0.33543461768696514</v>
      </c>
      <c r="I26">
        <v>0.96321431200409702</v>
      </c>
      <c r="J26">
        <v>0.12692333405542808</v>
      </c>
      <c r="K26">
        <v>0.11883152183129536</v>
      </c>
      <c r="M26">
        <v>0.287149530054436</v>
      </c>
      <c r="S26">
        <f t="shared" si="25"/>
        <v>0.99060704964010993</v>
      </c>
      <c r="T26">
        <f t="shared" si="23"/>
        <v>0.96591115617722834</v>
      </c>
      <c r="U26">
        <f t="shared" si="23"/>
        <v>0.88176766354119995</v>
      </c>
      <c r="V26">
        <f t="shared" si="23"/>
        <v>0.9216911490890719</v>
      </c>
      <c r="W26">
        <f t="shared" si="23"/>
        <v>0.3543646145417409</v>
      </c>
      <c r="X26">
        <f t="shared" si="23"/>
        <v>0.81095820181541789</v>
      </c>
      <c r="Y26">
        <f t="shared" si="23"/>
        <v>0.64965665842649944</v>
      </c>
      <c r="Z26">
        <f t="shared" si="23"/>
        <v>0.79071393386156763</v>
      </c>
      <c r="AA26">
        <f t="shared" si="23"/>
        <v>0.80727364862610629</v>
      </c>
      <c r="AB26">
        <f t="shared" si="23"/>
        <v>0.61203825437032067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1.2314405931597922E-7</v>
      </c>
      <c r="BN26">
        <f t="shared" si="24"/>
        <v>7.433253681185672E-8</v>
      </c>
      <c r="BO26">
        <f t="shared" si="24"/>
        <v>4.2649783752530124E-10</v>
      </c>
      <c r="BP26">
        <f t="shared" si="24"/>
        <v>4.247572871545669E-6</v>
      </c>
      <c r="BQ26">
        <f t="shared" si="24"/>
        <v>2.1747361239450884E-6</v>
      </c>
      <c r="BR26">
        <f t="shared" si="24"/>
        <v>2.8236161798416275E-6</v>
      </c>
      <c r="BS26">
        <f t="shared" si="24"/>
        <v>5.6258191371400235E-7</v>
      </c>
      <c r="BT26">
        <f t="shared" si="24"/>
        <v>4.6389090542476299E-6</v>
      </c>
      <c r="BU26">
        <f t="shared" si="24"/>
        <v>8.0547663638728947E-8</v>
      </c>
      <c r="BV26">
        <f t="shared" si="24"/>
        <v>7.0604652903708144E-8</v>
      </c>
      <c r="BY26">
        <f>$BJ$7-$BO$7</f>
        <v>1.4727297973757399E-16</v>
      </c>
      <c r="BZ26">
        <f>$BJ$8-$BO$8</f>
        <v>1.0446345416423584E-2</v>
      </c>
      <c r="CA26">
        <f>$BJ$9-$BO$9</f>
        <v>-0.99999999906974657</v>
      </c>
      <c r="CB26">
        <f>$BJ$10-$BO$10</f>
        <v>3.950111596403624E-8</v>
      </c>
      <c r="CC26">
        <f>$BJ$11-$BO$11</f>
        <v>0.98955361307202883</v>
      </c>
      <c r="CD26">
        <f>$BJ$12-$BO$12</f>
        <v>7.0141201257984487E-12</v>
      </c>
      <c r="CE26">
        <f>$BJ$13-$BO$13</f>
        <v>5.4295096483837469E-22</v>
      </c>
      <c r="CF26">
        <f>$BJ$14-$BO$14</f>
        <v>3.3757398423670309E-14</v>
      </c>
      <c r="CG26">
        <f>$BJ$15-$BO$15</f>
        <v>1.4513234301488963E-12</v>
      </c>
      <c r="CH26">
        <f>$BJ$16-$BO$16</f>
        <v>1.0716788673469233E-9</v>
      </c>
      <c r="CW26">
        <f>IF($AK$7&gt;0,$CU$7,0)</f>
        <v>0.25051073840099936</v>
      </c>
      <c r="CX26">
        <f>IF($AK$8&gt;0,$CU$8,0)</f>
        <v>0.20941985618195108</v>
      </c>
      <c r="CY26">
        <f>IF($AK$9&gt;0,$CU$9,0)</f>
        <v>-0.13134414162743407</v>
      </c>
      <c r="CZ26">
        <f>IF($AK$10&gt;0,$CU$10,0)</f>
        <v>-0.3189062692388297</v>
      </c>
      <c r="DA26">
        <f>IF($AK$11&gt;0,$CU$11,0)</f>
        <v>-0.58799375270316823</v>
      </c>
      <c r="DB26">
        <f>IF($AK$12&gt;0,$CU$12,0)</f>
        <v>0.21111832442412312</v>
      </c>
      <c r="DC26">
        <f>IF($AK$13&gt;0,$CU$13,0)</f>
        <v>0.6943764194832216</v>
      </c>
      <c r="DD26">
        <f>IF($AK$14&gt;0,$CU$14,0)</f>
        <v>0.2780378175753172</v>
      </c>
      <c r="DE26">
        <f>IF($AK$15&gt;0,$CU$15,0)</f>
        <v>0.57761697912211152</v>
      </c>
      <c r="DF26">
        <f>IF($AK$16&gt;0,$CU$16,0)</f>
        <v>-4.8309849408432672E-2</v>
      </c>
      <c r="DT26">
        <f>IF($V$7&gt;0,$DR$7,0)</f>
        <v>0.34016870690488882</v>
      </c>
      <c r="DU26">
        <f>IF($V$8&gt;0,$DR$8,0)</f>
        <v>1.0091835844326111</v>
      </c>
      <c r="DV26">
        <f>IF($V$9&gt;0,$DR$9,0)</f>
        <v>0.62578515577691485</v>
      </c>
      <c r="DW26">
        <f>IF($V$10&gt;0,$DR$10,0)</f>
        <v>0.69981527468087656</v>
      </c>
      <c r="DX26">
        <f>IF($V$11&gt;0,$DR$11,0)</f>
        <v>0.7781945577149898</v>
      </c>
      <c r="DY26">
        <f>IF($V$12&gt;0,$DR$12,0)</f>
        <v>0.16006629354101393</v>
      </c>
      <c r="DZ26">
        <f>IF($V$13&gt;0,$DR$13,0)</f>
        <v>0.42109813830497561</v>
      </c>
      <c r="EA26">
        <f>IF($V$14&gt;0,$DR$14,0)</f>
        <v>0.45821334798184638</v>
      </c>
      <c r="EB26">
        <f>IF($V$15&gt;0,$DR$15,0)</f>
        <v>1.1284424630471064</v>
      </c>
      <c r="EC26">
        <f>IF($V$16&gt;0,$DR$16,0)</f>
        <v>0.93795670693650501</v>
      </c>
    </row>
    <row r="27" spans="1:177">
      <c r="A27">
        <v>26</v>
      </c>
      <c r="B27">
        <v>0.43194138657489833</v>
      </c>
      <c r="C27">
        <v>0.84684473006976679</v>
      </c>
      <c r="D27">
        <v>0.37181752194698525</v>
      </c>
      <c r="E27">
        <v>0.3543646145417409</v>
      </c>
      <c r="F27">
        <v>0.4965595977776327</v>
      </c>
      <c r="G27">
        <v>0.46078154371956992</v>
      </c>
      <c r="H27">
        <v>-3.3780672284243918E-5</v>
      </c>
      <c r="I27">
        <v>0.538402332932301</v>
      </c>
      <c r="J27">
        <v>0.53366961010066827</v>
      </c>
      <c r="K27">
        <v>0.14978348763248511</v>
      </c>
      <c r="M27">
        <v>0.80132475060340114</v>
      </c>
      <c r="S27">
        <f t="shared" si="25"/>
        <v>0.6287067063027133</v>
      </c>
      <c r="T27">
        <f t="shared" si="23"/>
        <v>0.28871302763304207</v>
      </c>
      <c r="U27">
        <f t="shared" si="23"/>
        <v>0.77619417348529585</v>
      </c>
      <c r="V27">
        <f t="shared" si="23"/>
        <v>0.65950528791588747</v>
      </c>
      <c r="W27">
        <f t="shared" si="23"/>
        <v>0.4965595977776327</v>
      </c>
      <c r="X27">
        <f t="shared" si="23"/>
        <v>0.45575249637237375</v>
      </c>
      <c r="Y27">
        <f t="shared" si="23"/>
        <v>0.32666254027944963</v>
      </c>
      <c r="Z27">
        <f t="shared" si="23"/>
        <v>0.5434352900216407</v>
      </c>
      <c r="AA27">
        <f t="shared" si="23"/>
        <v>0.38371889674031501</v>
      </c>
      <c r="AB27">
        <f t="shared" si="23"/>
        <v>9.9648758688834743E-2</v>
      </c>
      <c r="BG27">
        <f t="shared" si="22"/>
        <v>1.4228850918710005E-10</v>
      </c>
      <c r="BH27">
        <f t="shared" si="22"/>
        <v>9.9999999999999998E-13</v>
      </c>
      <c r="BI27">
        <f t="shared" si="22"/>
        <v>3.5440152564887724E-12</v>
      </c>
      <c r="BJ27">
        <f t="shared" si="22"/>
        <v>9.9999999999999998E-13</v>
      </c>
      <c r="BM27">
        <f t="shared" si="26"/>
        <v>9.3286680718122902E-7</v>
      </c>
      <c r="BN27">
        <f t="shared" si="24"/>
        <v>3.5857299842346812E-6</v>
      </c>
      <c r="BO27">
        <f t="shared" si="24"/>
        <v>6.9124134813398431E-7</v>
      </c>
      <c r="BP27">
        <f t="shared" si="24"/>
        <v>6.2787140019658308E-7</v>
      </c>
      <c r="BQ27">
        <f t="shared" si="24"/>
        <v>1.232857170725422E-6</v>
      </c>
      <c r="BR27">
        <f t="shared" si="24"/>
        <v>1.0615981551629498E-6</v>
      </c>
      <c r="BS27">
        <f t="shared" si="24"/>
        <v>5.7056690998774264E-15</v>
      </c>
      <c r="BT27">
        <f t="shared" si="24"/>
        <v>1.4493853605347216E-6</v>
      </c>
      <c r="BU27">
        <f t="shared" si="24"/>
        <v>1.4240162637249965E-6</v>
      </c>
      <c r="BV27">
        <f t="shared" si="24"/>
        <v>1.1217546583675411E-7</v>
      </c>
    </row>
    <row r="28" spans="1:177">
      <c r="A28">
        <v>27</v>
      </c>
      <c r="B28">
        <v>0.51020688047749729</v>
      </c>
      <c r="C28">
        <v>0.56994496673114414</v>
      </c>
      <c r="D28">
        <v>0.79054797493991946</v>
      </c>
      <c r="E28">
        <v>0.81095820181541789</v>
      </c>
      <c r="F28">
        <v>0.45575249637237375</v>
      </c>
      <c r="G28">
        <v>0.95731796204727926</v>
      </c>
      <c r="H28">
        <v>5.7385076235826067E-2</v>
      </c>
      <c r="I28">
        <v>0.77826707379473503</v>
      </c>
      <c r="J28">
        <v>0.88635447776560872</v>
      </c>
      <c r="K28">
        <v>0.53322580436154798</v>
      </c>
      <c r="M28">
        <v>0.87074859025329732</v>
      </c>
      <c r="S28">
        <f t="shared" si="25"/>
        <v>0.94388127604612237</v>
      </c>
      <c r="T28">
        <f t="shared" si="23"/>
        <v>0.5056361330021264</v>
      </c>
      <c r="U28">
        <f t="shared" si="23"/>
        <v>0.45358156018146184</v>
      </c>
      <c r="V28">
        <f t="shared" si="23"/>
        <v>0.75148069567243403</v>
      </c>
      <c r="W28">
        <f t="shared" si="23"/>
        <v>0.46078154371956992</v>
      </c>
      <c r="X28">
        <f t="shared" si="23"/>
        <v>0.95731796204727926</v>
      </c>
      <c r="Y28">
        <f t="shared" si="23"/>
        <v>0.35210320089932889</v>
      </c>
      <c r="Z28">
        <f t="shared" si="23"/>
        <v>0.8622817027216555</v>
      </c>
      <c r="AA28">
        <f t="shared" si="23"/>
        <v>0.13814783679762291</v>
      </c>
      <c r="AB28">
        <f t="shared" si="23"/>
        <v>0.98675071475709386</v>
      </c>
      <c r="BG28">
        <f t="shared" si="22"/>
        <v>2.1123057566446558E-9</v>
      </c>
      <c r="BH28">
        <f t="shared" si="22"/>
        <v>6.0440391489131966E-12</v>
      </c>
      <c r="BI28">
        <f t="shared" si="22"/>
        <v>9.5206498815540677E-11</v>
      </c>
      <c r="BJ28">
        <f t="shared" si="22"/>
        <v>1.4513234301488963E-12</v>
      </c>
      <c r="BM28">
        <f t="shared" si="26"/>
        <v>1.3015553044328961E-6</v>
      </c>
      <c r="BN28">
        <f t="shared" si="24"/>
        <v>1.6241863255108251E-6</v>
      </c>
      <c r="BO28">
        <f t="shared" si="24"/>
        <v>3.1248305034080377E-6</v>
      </c>
      <c r="BP28">
        <f t="shared" si="24"/>
        <v>3.2882660254584805E-6</v>
      </c>
      <c r="BQ28">
        <f t="shared" si="24"/>
        <v>1.0385516897482529E-6</v>
      </c>
      <c r="BR28">
        <f t="shared" si="24"/>
        <v>4.5822884022917802E-6</v>
      </c>
      <c r="BS28">
        <f t="shared" si="24"/>
        <v>1.646523487295785E-8</v>
      </c>
      <c r="BT28">
        <f t="shared" si="24"/>
        <v>3.0284981907650976E-6</v>
      </c>
      <c r="BU28">
        <f t="shared" si="24"/>
        <v>3.9281213012757251E-6</v>
      </c>
      <c r="BV28">
        <f t="shared" si="24"/>
        <v>1.4216487921850994E-6</v>
      </c>
      <c r="EN28" t="s">
        <v>19</v>
      </c>
      <c r="EZ28" t="s">
        <v>25</v>
      </c>
    </row>
    <row r="29" spans="1:177">
      <c r="A29">
        <v>28</v>
      </c>
      <c r="B29">
        <v>0.75221478931758134</v>
      </c>
      <c r="C29">
        <v>3.7642416491838672E-2</v>
      </c>
      <c r="D29">
        <v>0.49163121089041006</v>
      </c>
      <c r="E29">
        <v>0.64965665842649944</v>
      </c>
      <c r="F29">
        <v>0.32666254027944963</v>
      </c>
      <c r="G29">
        <v>0.35210320089932889</v>
      </c>
      <c r="H29">
        <v>0.63111251347343167</v>
      </c>
      <c r="I29">
        <v>0.20305744151389832</v>
      </c>
      <c r="J29">
        <v>0.5437181539540793</v>
      </c>
      <c r="K29">
        <v>0.23389436346018336</v>
      </c>
      <c r="M29">
        <v>0.40998835052224281</v>
      </c>
      <c r="S29">
        <f t="shared" si="25"/>
        <v>0.23597131300752508</v>
      </c>
      <c r="T29">
        <f t="shared" si="23"/>
        <v>0.55518653240958504</v>
      </c>
      <c r="U29">
        <f t="shared" si="23"/>
        <v>0.99113461222335864</v>
      </c>
      <c r="V29">
        <f t="shared" si="23"/>
        <v>0.33543461768696514</v>
      </c>
      <c r="W29">
        <f t="shared" si="23"/>
        <v>-3.3780672284243918E-5</v>
      </c>
      <c r="X29">
        <f t="shared" si="23"/>
        <v>5.7385076235826067E-2</v>
      </c>
      <c r="Y29">
        <f t="shared" si="23"/>
        <v>0.63111251347343167</v>
      </c>
      <c r="Z29">
        <f t="shared" si="23"/>
        <v>0.73025754469955784</v>
      </c>
      <c r="AA29">
        <f t="shared" si="23"/>
        <v>0.20560344791073801</v>
      </c>
      <c r="AB29">
        <f t="shared" si="23"/>
        <v>0.60332759483308918</v>
      </c>
      <c r="BG29">
        <f t="shared" si="22"/>
        <v>4.7461914174746148E-7</v>
      </c>
      <c r="BH29">
        <f t="shared" si="22"/>
        <v>3.9051485775446374E-9</v>
      </c>
      <c r="BI29">
        <f t="shared" si="22"/>
        <v>2.2115670564263301E-8</v>
      </c>
      <c r="BJ29">
        <f t="shared" si="22"/>
        <v>1.0716788673469233E-9</v>
      </c>
      <c r="BM29">
        <f t="shared" si="26"/>
        <v>2.8291354463404668E-6</v>
      </c>
      <c r="BN29">
        <f t="shared" si="24"/>
        <v>7.0847575967252407E-9</v>
      </c>
      <c r="BO29">
        <f t="shared" si="24"/>
        <v>1.2085062376078544E-6</v>
      </c>
      <c r="BP29">
        <f t="shared" si="24"/>
        <v>2.110268869189427E-6</v>
      </c>
      <c r="BQ29">
        <f t="shared" si="24"/>
        <v>5.3354207610911533E-7</v>
      </c>
      <c r="BR29">
        <f t="shared" si="24"/>
        <v>6.198833204177659E-7</v>
      </c>
      <c r="BS29">
        <f t="shared" si="24"/>
        <v>1.9915150233137625E-6</v>
      </c>
      <c r="BT29">
        <f t="shared" si="24"/>
        <v>2.061616227708512E-7</v>
      </c>
      <c r="BU29">
        <f t="shared" si="24"/>
        <v>1.4781471546961595E-6</v>
      </c>
      <c r="BV29">
        <f t="shared" si="24"/>
        <v>2.7353286629222177E-7</v>
      </c>
    </row>
    <row r="30" spans="1:177">
      <c r="A30">
        <v>29</v>
      </c>
      <c r="B30">
        <v>0.95164402503398937</v>
      </c>
      <c r="C30">
        <v>0.44317641318149675</v>
      </c>
      <c r="D30">
        <v>0.86657516571825211</v>
      </c>
      <c r="E30">
        <v>0.79071393386156763</v>
      </c>
      <c r="F30">
        <v>0.5434352900216407</v>
      </c>
      <c r="G30">
        <v>0.8622817027216555</v>
      </c>
      <c r="H30">
        <v>0.73025754469955784</v>
      </c>
      <c r="I30">
        <v>0.4005626909155357</v>
      </c>
      <c r="J30">
        <v>0.74320117594893464</v>
      </c>
      <c r="K30">
        <v>0.14346504369109847</v>
      </c>
      <c r="M30">
        <v>5.2587951671736133E-2</v>
      </c>
      <c r="S30">
        <f t="shared" si="25"/>
        <v>0.67267522836929283</v>
      </c>
      <c r="T30">
        <f t="shared" si="23"/>
        <v>0.21053771893775186</v>
      </c>
      <c r="U30">
        <f t="shared" si="23"/>
        <v>0.69428274475860474</v>
      </c>
      <c r="V30">
        <f t="shared" si="23"/>
        <v>0.96321431200409702</v>
      </c>
      <c r="W30">
        <f t="shared" si="23"/>
        <v>0.538402332932301</v>
      </c>
      <c r="X30">
        <f t="shared" si="23"/>
        <v>0.77826707379473503</v>
      </c>
      <c r="Y30">
        <f t="shared" si="23"/>
        <v>0.20305744151389832</v>
      </c>
      <c r="Z30">
        <f t="shared" si="23"/>
        <v>0.4005626909155357</v>
      </c>
      <c r="AA30">
        <f t="shared" si="23"/>
        <v>0.2733968361663407</v>
      </c>
      <c r="AB30">
        <f t="shared" si="23"/>
        <v>0.76930201275715671</v>
      </c>
      <c r="BM30">
        <f t="shared" si="26"/>
        <v>4.5281317519144614E-6</v>
      </c>
      <c r="BN30">
        <f t="shared" si="24"/>
        <v>9.8202666600208374E-7</v>
      </c>
      <c r="BO30">
        <f t="shared" si="24"/>
        <v>3.7547625891980809E-6</v>
      </c>
      <c r="BP30">
        <f t="shared" si="24"/>
        <v>3.1261426260141779E-6</v>
      </c>
      <c r="BQ30">
        <f t="shared" si="24"/>
        <v>1.4766095722045239E-6</v>
      </c>
      <c r="BR30">
        <f t="shared" si="24"/>
        <v>3.7176486742427875E-6</v>
      </c>
      <c r="BS30">
        <f t="shared" si="24"/>
        <v>2.6663804079531337E-6</v>
      </c>
      <c r="BT30">
        <f t="shared" si="24"/>
        <v>8.0225234676747502E-7</v>
      </c>
      <c r="BU30">
        <f t="shared" si="24"/>
        <v>2.7617399396593968E-6</v>
      </c>
      <c r="BV30">
        <f t="shared" si="24"/>
        <v>1.0291109380644397E-7</v>
      </c>
      <c r="EN30">
        <f>Sheet39!FL30</f>
        <v>0.33904112392567365</v>
      </c>
      <c r="EO30">
        <f>Sheet39!FM30</f>
        <v>0.40214150566719953</v>
      </c>
      <c r="EP30">
        <f>Sheet39!FN30</f>
        <v>0.39014870429936671</v>
      </c>
      <c r="EQ30">
        <f>Sheet39!FO30</f>
        <v>9.172569810231973E-2</v>
      </c>
      <c r="ER30">
        <f>Sheet39!FP30</f>
        <v>0.24435359993814043</v>
      </c>
      <c r="ES30">
        <f>Sheet39!FQ30</f>
        <v>0.7215354814168613</v>
      </c>
      <c r="ET30">
        <f>Sheet39!FR30</f>
        <v>0.87232029772229602</v>
      </c>
      <c r="EU30">
        <f>Sheet39!FS30</f>
        <v>0.25717704103868583</v>
      </c>
      <c r="EV30">
        <f>Sheet39!FT30</f>
        <v>0.20496032536947167</v>
      </c>
      <c r="EW30">
        <f>Sheet39!FU30</f>
        <v>0.48885612838206927</v>
      </c>
      <c r="EZ30">
        <f>(1/4)*SUM($CW$7:$CZ$7)</f>
        <v>0.12672978833273085</v>
      </c>
      <c r="FA30">
        <f>(1/4)*SUM($CW$8:$CZ$8)</f>
        <v>0.21992735483070291</v>
      </c>
      <c r="FB30">
        <f>(1/4)*SUM($CW$9:$CZ$9)</f>
        <v>-0.1290724526151994</v>
      </c>
      <c r="FC30">
        <f>(1/4)*SUM($CW$10:$CZ$10)</f>
        <v>6.3836078179003997E-3</v>
      </c>
      <c r="FD30">
        <f>(1/4)*SUM($CW$11:$CZ$11)</f>
        <v>-0.28515993231407644</v>
      </c>
      <c r="FE30">
        <f>(1/4)*SUM($CW$12:$CZ$12)</f>
        <v>0.21962142819441577</v>
      </c>
      <c r="FF30">
        <f>(1/4)*SUM($CW$13:$CZ$13)</f>
        <v>0.30848585907380405</v>
      </c>
      <c r="FG30">
        <f>(1/4)*SUM($CW$14:$CZ$14)</f>
        <v>0.37912850847251456</v>
      </c>
      <c r="FH30">
        <f>(1/4)*SUM($CW$15:$CZ$15)</f>
        <v>0.28509772778097026</v>
      </c>
      <c r="FI30">
        <f>(1/4)*SUM($CW$16:$CZ$16)</f>
        <v>0.24250124258035366</v>
      </c>
      <c r="FL30">
        <f t="shared" ref="FL30:FU30" si="27">EN30-($EU$10*EZ30)</f>
        <v>0.33892184686273319</v>
      </c>
      <c r="FM30">
        <f t="shared" si="27"/>
        <v>0.40193451180025169</v>
      </c>
      <c r="FN30">
        <f t="shared" si="27"/>
        <v>0.39027018625918852</v>
      </c>
      <c r="FO30">
        <f t="shared" si="27"/>
        <v>9.171968990171038E-2</v>
      </c>
      <c r="FP30">
        <f t="shared" si="27"/>
        <v>0.24462199018515499</v>
      </c>
      <c r="FQ30">
        <f t="shared" si="27"/>
        <v>0.72132877548561614</v>
      </c>
      <c r="FR30">
        <f t="shared" si="27"/>
        <v>0.87202995329962263</v>
      </c>
      <c r="FS30">
        <f t="shared" si="27"/>
        <v>0.25682020831953956</v>
      </c>
      <c r="FT30">
        <f t="shared" si="27"/>
        <v>0.20469199366886603</v>
      </c>
      <c r="FU30">
        <f t="shared" si="27"/>
        <v>0.48862788815256258</v>
      </c>
    </row>
    <row r="31" spans="1:177">
      <c r="A31">
        <v>30</v>
      </c>
      <c r="B31">
        <v>0.38093742086583465</v>
      </c>
      <c r="C31">
        <v>0.88381471990089933</v>
      </c>
      <c r="D31">
        <v>0.7209151698679328</v>
      </c>
      <c r="E31">
        <v>0.80727364862610629</v>
      </c>
      <c r="F31">
        <v>0.38371889674031501</v>
      </c>
      <c r="G31">
        <v>0.13814783679762291</v>
      </c>
      <c r="H31">
        <v>0.20560344791073801</v>
      </c>
      <c r="I31">
        <v>0.2733968361663407</v>
      </c>
      <c r="J31">
        <v>0.11937782447379046</v>
      </c>
      <c r="K31">
        <v>0.23845650665669765</v>
      </c>
      <c r="M31">
        <v>0.2234912136568345</v>
      </c>
      <c r="S31">
        <f t="shared" si="25"/>
        <v>0.96647136236118703</v>
      </c>
      <c r="T31">
        <f t="shared" si="23"/>
        <v>0.26634719483776842</v>
      </c>
      <c r="U31">
        <f t="shared" si="23"/>
        <v>0.89146453267123793</v>
      </c>
      <c r="V31">
        <f t="shared" si="23"/>
        <v>0.12692333405542808</v>
      </c>
      <c r="W31">
        <f t="shared" si="23"/>
        <v>0.53366961010066827</v>
      </c>
      <c r="X31">
        <f t="shared" si="23"/>
        <v>0.88635447776560872</v>
      </c>
      <c r="Y31">
        <f t="shared" si="23"/>
        <v>0.5437181539540793</v>
      </c>
      <c r="Z31">
        <f t="shared" si="23"/>
        <v>0.74320117594893464</v>
      </c>
      <c r="AA31">
        <f t="shared" si="23"/>
        <v>0.11937782447379046</v>
      </c>
      <c r="AB31">
        <f t="shared" si="23"/>
        <v>0.87740284797245127</v>
      </c>
      <c r="BM31">
        <f t="shared" si="26"/>
        <v>7.2556659307957031E-7</v>
      </c>
      <c r="BN31">
        <f t="shared" si="24"/>
        <v>3.9056422955675266E-6</v>
      </c>
      <c r="BO31">
        <f t="shared" si="24"/>
        <v>2.5985934107285521E-6</v>
      </c>
      <c r="BP31">
        <f t="shared" si="24"/>
        <v>3.2584537188305313E-6</v>
      </c>
      <c r="BQ31">
        <f t="shared" si="24"/>
        <v>7.3620095857802272E-7</v>
      </c>
      <c r="BR31">
        <f t="shared" si="24"/>
        <v>9.5424124059313278E-8</v>
      </c>
      <c r="BS31">
        <f t="shared" si="24"/>
        <v>2.1136388896391781E-7</v>
      </c>
      <c r="BT31">
        <f t="shared" si="24"/>
        <v>3.737291501288247E-7</v>
      </c>
      <c r="BU31">
        <f t="shared" si="24"/>
        <v>7.1255324880475617E-8</v>
      </c>
      <c r="BV31">
        <f t="shared" si="24"/>
        <v>2.843075278345785E-7</v>
      </c>
    </row>
    <row r="32" spans="1:177">
      <c r="A32">
        <v>31</v>
      </c>
      <c r="B32">
        <v>0.38968030048399138</v>
      </c>
      <c r="C32">
        <v>0.2322230870175076</v>
      </c>
      <c r="D32">
        <v>0.66258760319715504</v>
      </c>
      <c r="E32">
        <v>0.61203825437032067</v>
      </c>
      <c r="F32">
        <v>9.9648758688834743E-2</v>
      </c>
      <c r="G32">
        <v>0.98675071475709386</v>
      </c>
      <c r="H32">
        <v>0.60332759483308918</v>
      </c>
      <c r="I32">
        <v>0.76930201275715671</v>
      </c>
      <c r="J32">
        <v>0.87740284797245127</v>
      </c>
      <c r="K32">
        <v>0.63033812154880597</v>
      </c>
      <c r="M32">
        <v>0.6463907198813138</v>
      </c>
      <c r="S32">
        <f t="shared" si="25"/>
        <v>0.99645530162396689</v>
      </c>
      <c r="T32">
        <f t="shared" si="23"/>
        <v>0.58763866360704053</v>
      </c>
      <c r="U32">
        <f t="shared" si="23"/>
        <v>0.72051967046415355</v>
      </c>
      <c r="V32">
        <f t="shared" si="23"/>
        <v>0.11883152183129536</v>
      </c>
      <c r="W32">
        <f t="shared" si="23"/>
        <v>0.14978348763248511</v>
      </c>
      <c r="X32">
        <f t="shared" si="23"/>
        <v>0.53322580436154798</v>
      </c>
      <c r="Y32">
        <f t="shared" si="23"/>
        <v>0.23389436346018336</v>
      </c>
      <c r="Z32">
        <f t="shared" si="23"/>
        <v>0.14346504369109847</v>
      </c>
      <c r="AA32">
        <f t="shared" si="23"/>
        <v>0.23845650665669765</v>
      </c>
      <c r="AB32">
        <f t="shared" si="23"/>
        <v>0.63033812154880597</v>
      </c>
      <c r="BG32">
        <f>IF(BG20&gt;(1-0.000000000001),(1-0.000000000001),BG20)</f>
        <v>2.2770484964536948E-12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7.5925368292646917E-7</v>
      </c>
      <c r="BN32">
        <f t="shared" si="24"/>
        <v>2.6963781071970454E-7</v>
      </c>
      <c r="BO32">
        <f t="shared" si="24"/>
        <v>2.195111659552753E-6</v>
      </c>
      <c r="BP32">
        <f t="shared" si="24"/>
        <v>1.872954124063347E-6</v>
      </c>
      <c r="BQ32">
        <f t="shared" si="24"/>
        <v>4.9649375541128097E-8</v>
      </c>
      <c r="BR32">
        <f t="shared" si="24"/>
        <v>4.8683848653681784E-6</v>
      </c>
      <c r="BS32">
        <f t="shared" si="24"/>
        <v>1.8200209334354014E-6</v>
      </c>
      <c r="BT32">
        <f t="shared" si="24"/>
        <v>2.959127934161063E-6</v>
      </c>
      <c r="BU32">
        <f t="shared" si="24"/>
        <v>3.8491787881508422E-6</v>
      </c>
      <c r="BV32">
        <f t="shared" si="24"/>
        <v>1.9866307373883868E-6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3.4145249515825239E-2</v>
      </c>
      <c r="BH33">
        <f t="shared" si="29"/>
        <v>1.2645436966890539E-2</v>
      </c>
      <c r="BI33">
        <f t="shared" si="29"/>
        <v>1.2834642745561495E-2</v>
      </c>
      <c r="BJ33">
        <f t="shared" si="29"/>
        <v>1.0446345416423584E-2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2.8096428991371005E-7</v>
      </c>
      <c r="BH34">
        <f t="shared" si="29"/>
        <v>2.9996857594747533E-9</v>
      </c>
      <c r="BI34">
        <f t="shared" si="29"/>
        <v>1.2684674747684459E-8</v>
      </c>
      <c r="BJ34">
        <f t="shared" si="29"/>
        <v>9.3025344925327711E-10</v>
      </c>
      <c r="BS34">
        <f>SUM(BM36:BV45)</f>
        <v>1.5895056585353196E-4</v>
      </c>
      <c r="EN34">
        <f>Sheet39!FL34</f>
        <v>9.2532817917652985E-2</v>
      </c>
      <c r="EO34">
        <f>Sheet39!FM34</f>
        <v>0.53045680040724885</v>
      </c>
      <c r="EP34">
        <f>Sheet39!FN34</f>
        <v>6.6900175420467778E-2</v>
      </c>
      <c r="EQ34">
        <f>Sheet39!FO34</f>
        <v>0.68679103519546503</v>
      </c>
      <c r="ER34">
        <f>Sheet39!FP34</f>
        <v>0.73873279462155705</v>
      </c>
      <c r="ES34">
        <f>Sheet39!FQ34</f>
        <v>0.492541023740446</v>
      </c>
      <c r="ET34">
        <f>Sheet39!FR34</f>
        <v>0.80568327086062397</v>
      </c>
      <c r="EU34">
        <f>Sheet39!FS34</f>
        <v>0.4948187223705019</v>
      </c>
      <c r="EV34">
        <f>Sheet39!FT34</f>
        <v>0.14113708153783114</v>
      </c>
      <c r="EW34">
        <f>Sheet39!FU34</f>
        <v>0.29919688137394446</v>
      </c>
      <c r="EZ34">
        <f t="array" ref="EZ34:FI43">(1/4)*(MMULT($X$7:$AA$16,$CW$23:$DF$26))</f>
        <v>0.52700817485987594</v>
      </c>
      <c r="FA34">
        <v>0.88626084775517455</v>
      </c>
      <c r="FB34">
        <v>-0.45781165644823552</v>
      </c>
      <c r="FC34">
        <v>-1.8322044129939763E-3</v>
      </c>
      <c r="FD34">
        <v>-1.2113856266449923</v>
      </c>
      <c r="FE34">
        <v>0.82628302217568927</v>
      </c>
      <c r="FF34">
        <v>1.2331927156575335</v>
      </c>
      <c r="FG34">
        <v>1.4300534264807769</v>
      </c>
      <c r="FH34">
        <v>1.1551414655821222</v>
      </c>
      <c r="FI34">
        <v>0.86389020168355679</v>
      </c>
      <c r="FL34">
        <f t="shared" ref="FL34:FU43" si="30">EN34-($EU$10*EZ34)</f>
        <v>9.2036802039540275E-2</v>
      </c>
      <c r="FM34">
        <f t="shared" si="30"/>
        <v>0.52962265878742842</v>
      </c>
      <c r="FN34">
        <f t="shared" si="30"/>
        <v>6.7331064089023604E-2</v>
      </c>
      <c r="FO34">
        <f t="shared" si="30"/>
        <v>0.68679275965160091</v>
      </c>
      <c r="FP34">
        <f t="shared" si="30"/>
        <v>0.73987294108227031</v>
      </c>
      <c r="FQ34">
        <f t="shared" si="30"/>
        <v>0.49176333277023843</v>
      </c>
      <c r="FR34">
        <f t="shared" si="30"/>
        <v>0.80452259974218887</v>
      </c>
      <c r="FS34">
        <f t="shared" si="30"/>
        <v>0.49347276752592562</v>
      </c>
      <c r="FT34">
        <f t="shared" si="30"/>
        <v>0.14004987163155697</v>
      </c>
      <c r="FU34">
        <f t="shared" si="30"/>
        <v>0.29838379482724153</v>
      </c>
    </row>
    <row r="35" spans="1:177">
      <c r="A35">
        <v>34</v>
      </c>
      <c r="BG35">
        <f t="shared" si="29"/>
        <v>4.7853281211904236E-6</v>
      </c>
      <c r="BH35">
        <f t="shared" si="29"/>
        <v>7.9641477422521026E-8</v>
      </c>
      <c r="BI35">
        <f t="shared" si="29"/>
        <v>3.8430361575932137E-7</v>
      </c>
      <c r="BJ35">
        <f t="shared" si="29"/>
        <v>3.950111596403624E-8</v>
      </c>
      <c r="EN35">
        <f>Sheet39!FL35</f>
        <v>0.18874202285437705</v>
      </c>
      <c r="EO35">
        <f>Sheet39!FM35</f>
        <v>0.27272066165851233</v>
      </c>
      <c r="EP35">
        <f>Sheet39!FN35</f>
        <v>0.85071610578800938</v>
      </c>
      <c r="EQ35">
        <f>Sheet39!FO35</f>
        <v>0.12489214978658368</v>
      </c>
      <c r="ER35">
        <f>Sheet39!FP35</f>
        <v>2.0698792203413391E-2</v>
      </c>
      <c r="ES35">
        <f>Sheet39!FQ35</f>
        <v>0.79218707803895505</v>
      </c>
      <c r="ET35">
        <f>Sheet39!FR35</f>
        <v>0.4571823905147907</v>
      </c>
      <c r="EU35">
        <f>Sheet39!FS35</f>
        <v>0.16957607820296766</v>
      </c>
      <c r="EV35">
        <f>Sheet39!FT35</f>
        <v>0.95643274003861023</v>
      </c>
      <c r="EW35">
        <f>Sheet39!FU35</f>
        <v>0.32658861362582103</v>
      </c>
      <c r="EZ35">
        <v>0.33243136026814107</v>
      </c>
      <c r="FA35">
        <v>0.56514765114390209</v>
      </c>
      <c r="FB35">
        <v>-0.33668202713299455</v>
      </c>
      <c r="FC35">
        <v>-3.5797952617238615E-3</v>
      </c>
      <c r="FD35">
        <v>-0.74974729778112681</v>
      </c>
      <c r="FE35">
        <v>0.56779889088222935</v>
      </c>
      <c r="FF35">
        <v>0.81555002026132506</v>
      </c>
      <c r="FG35">
        <v>0.97275439639112571</v>
      </c>
      <c r="FH35">
        <v>0.75428020940076312</v>
      </c>
      <c r="FI35">
        <v>0.61234348232533264</v>
      </c>
      <c r="FL35">
        <f t="shared" si="30"/>
        <v>0.18842914111754355</v>
      </c>
      <c r="FM35">
        <f t="shared" si="30"/>
        <v>0.2721887492104369</v>
      </c>
      <c r="FN35">
        <f t="shared" si="30"/>
        <v>0.85103298821849072</v>
      </c>
      <c r="FO35">
        <f t="shared" si="30"/>
        <v>0.12489551906124566</v>
      </c>
      <c r="FP35">
        <f t="shared" si="30"/>
        <v>2.1404448362106605E-2</v>
      </c>
      <c r="FQ35">
        <f t="shared" si="30"/>
        <v>0.79165267026524777</v>
      </c>
      <c r="FR35">
        <f t="shared" si="30"/>
        <v>0.45641480136012091</v>
      </c>
      <c r="FS35">
        <f t="shared" si="30"/>
        <v>0.16866052954711949</v>
      </c>
      <c r="FT35">
        <f t="shared" si="30"/>
        <v>0.95572281753976396</v>
      </c>
      <c r="FU35">
        <f t="shared" si="30"/>
        <v>0.3260122808390043</v>
      </c>
    </row>
    <row r="36" spans="1:177">
      <c r="A36">
        <v>35</v>
      </c>
      <c r="B36">
        <f t="array" ref="B36:K45">TRANSPOSE(EN34:EW43)</f>
        <v>9.2532817917652985E-2</v>
      </c>
      <c r="C36">
        <v>0.18874202285437705</v>
      </c>
      <c r="D36">
        <v>0.62939786124192865</v>
      </c>
      <c r="E36">
        <v>0.34731558549502456</v>
      </c>
      <c r="F36">
        <v>0.24704841728816807</v>
      </c>
      <c r="G36">
        <v>0.86754501200231149</v>
      </c>
      <c r="H36">
        <v>0.30072034941104459</v>
      </c>
      <c r="I36">
        <v>0.19278683525004309</v>
      </c>
      <c r="J36">
        <v>0.67951952430025242</v>
      </c>
      <c r="K36">
        <v>0.31376918028641865</v>
      </c>
      <c r="M36">
        <f t="array" ref="M36:M45">TRANSPOSE(EN30:EW30)</f>
        <v>0.33904112392567365</v>
      </c>
      <c r="S36">
        <f>EN34</f>
        <v>9.2532817917652985E-2</v>
      </c>
      <c r="T36">
        <f t="shared" ref="T36:AB45" si="31">EO34</f>
        <v>0.53045680040724885</v>
      </c>
      <c r="U36">
        <f t="shared" si="31"/>
        <v>6.6900175420467778E-2</v>
      </c>
      <c r="V36">
        <f t="shared" si="31"/>
        <v>0.68679103519546503</v>
      </c>
      <c r="W36">
        <f t="shared" si="31"/>
        <v>0.73873279462155705</v>
      </c>
      <c r="X36">
        <f t="shared" si="31"/>
        <v>0.492541023740446</v>
      </c>
      <c r="Y36">
        <f t="shared" si="31"/>
        <v>0.80568327086062397</v>
      </c>
      <c r="Z36">
        <f t="shared" si="31"/>
        <v>0.4948187223705019</v>
      </c>
      <c r="AA36">
        <f t="shared" si="31"/>
        <v>0.14113708153783114</v>
      </c>
      <c r="AB36">
        <f t="shared" si="31"/>
        <v>0.29919688137394446</v>
      </c>
      <c r="BG36">
        <f t="shared" si="29"/>
        <v>0.9658492003134258</v>
      </c>
      <c r="BH36">
        <f t="shared" si="29"/>
        <v>0.98735447645038521</v>
      </c>
      <c r="BI36">
        <f t="shared" si="29"/>
        <v>0.98716493765284785</v>
      </c>
      <c r="BJ36">
        <f t="shared" si="29"/>
        <v>0.98955361307202883</v>
      </c>
      <c r="BM36">
        <f>0.5*$BL$21*B36*B36</f>
        <v>4.2811611958907608E-8</v>
      </c>
      <c r="BN36">
        <f t="shared" ref="BN36:BV45" si="32">0.5*$BL$21*C36*C36</f>
        <v>1.7811775595581095E-7</v>
      </c>
      <c r="BO36">
        <f t="shared" si="32"/>
        <v>1.9807083386795706E-6</v>
      </c>
      <c r="BP36">
        <f t="shared" si="32"/>
        <v>6.0314057963875858E-7</v>
      </c>
      <c r="BQ36">
        <f t="shared" si="32"/>
        <v>3.0516460242294412E-7</v>
      </c>
      <c r="BR36">
        <f t="shared" si="32"/>
        <v>3.763171739250454E-6</v>
      </c>
      <c r="BS36">
        <f t="shared" si="32"/>
        <v>4.521636427495038E-7</v>
      </c>
      <c r="BT36">
        <f t="shared" si="32"/>
        <v>1.8583381922863629E-7</v>
      </c>
      <c r="BU36">
        <f t="shared" si="32"/>
        <v>2.3087339195262069E-6</v>
      </c>
      <c r="BV36">
        <f t="shared" si="32"/>
        <v>4.9225549248805546E-7</v>
      </c>
      <c r="EN36">
        <f>Sheet39!FL36</f>
        <v>0.62939786124192865</v>
      </c>
      <c r="EO36">
        <f>Sheet39!FM36</f>
        <v>0.34231055083072692</v>
      </c>
      <c r="EP36">
        <f>Sheet39!FN36</f>
        <v>0.54711373285417275</v>
      </c>
      <c r="EQ36">
        <f>Sheet39!FO36</f>
        <v>0.33076080836841426</v>
      </c>
      <c r="ER36">
        <f>Sheet39!FP36</f>
        <v>0.70879168669968551</v>
      </c>
      <c r="ES36">
        <f>Sheet39!FQ36</f>
        <v>0.31076586364855646</v>
      </c>
      <c r="ET36">
        <f>Sheet39!FR36</f>
        <v>0.94767322305572177</v>
      </c>
      <c r="EU36">
        <f>Sheet39!FS36</f>
        <v>0.1762778320267249</v>
      </c>
      <c r="EV36">
        <f>Sheet39!FT36</f>
        <v>0.4092696511681076</v>
      </c>
      <c r="EW36">
        <f>Sheet39!FU36</f>
        <v>0.38353963256629087</v>
      </c>
      <c r="EZ36">
        <v>0.44465693544776969</v>
      </c>
      <c r="FA36">
        <v>0.72714809022332649</v>
      </c>
      <c r="FB36">
        <v>-0.42734375542919112</v>
      </c>
      <c r="FC36">
        <v>-4.4452250088182765E-2</v>
      </c>
      <c r="FD36">
        <v>-1.0073148687413425</v>
      </c>
      <c r="FE36">
        <v>0.72482876803343077</v>
      </c>
      <c r="FF36">
        <v>1.0962300597440959</v>
      </c>
      <c r="FG36">
        <v>1.233003750313435</v>
      </c>
      <c r="FH36">
        <v>1.0051290131298258</v>
      </c>
      <c r="FI36">
        <v>0.74385820808045622</v>
      </c>
      <c r="FL36">
        <f t="shared" si="30"/>
        <v>0.62897935369154068</v>
      </c>
      <c r="FM36">
        <f t="shared" si="30"/>
        <v>0.34162616486539343</v>
      </c>
      <c r="FN36">
        <f t="shared" si="30"/>
        <v>0.54751594537803261</v>
      </c>
      <c r="FO36">
        <f t="shared" si="30"/>
        <v>0.33080264647057928</v>
      </c>
      <c r="FP36">
        <f t="shared" si="30"/>
        <v>0.70973976339562594</v>
      </c>
      <c r="FQ36">
        <f t="shared" si="30"/>
        <v>0.31008366061071352</v>
      </c>
      <c r="FR36">
        <f t="shared" si="30"/>
        <v>0.94664146009333106</v>
      </c>
      <c r="FS36">
        <f t="shared" si="30"/>
        <v>0.17511733876095989</v>
      </c>
      <c r="FT36">
        <f t="shared" si="30"/>
        <v>0.40832363178198189</v>
      </c>
      <c r="FU36">
        <f t="shared" si="30"/>
        <v>0.38283951917171122</v>
      </c>
    </row>
    <row r="37" spans="1:177">
      <c r="A37">
        <v>36</v>
      </c>
      <c r="B37">
        <v>0.53045680040724885</v>
      </c>
      <c r="C37">
        <v>0.27272066165851233</v>
      </c>
      <c r="D37">
        <v>0.34231055083072692</v>
      </c>
      <c r="E37">
        <v>0.76710333583601764</v>
      </c>
      <c r="F37">
        <v>0.91572949611149268</v>
      </c>
      <c r="G37">
        <v>0.11448158971852317</v>
      </c>
      <c r="H37">
        <v>0.96174210937088411</v>
      </c>
      <c r="I37">
        <v>0.85684783185183844</v>
      </c>
      <c r="J37">
        <v>0.27816897489645748</v>
      </c>
      <c r="K37">
        <v>0.91034961345288024</v>
      </c>
      <c r="M37">
        <v>0.40214150566719953</v>
      </c>
      <c r="S37">
        <f t="shared" ref="S37:S45" si="33">EN35</f>
        <v>0.18874202285437705</v>
      </c>
      <c r="T37">
        <f t="shared" si="31"/>
        <v>0.27272066165851233</v>
      </c>
      <c r="U37">
        <f t="shared" si="31"/>
        <v>0.85071610578800938</v>
      </c>
      <c r="V37">
        <f t="shared" si="31"/>
        <v>0.12489214978658368</v>
      </c>
      <c r="W37">
        <f t="shared" si="31"/>
        <v>2.0698792203413391E-2</v>
      </c>
      <c r="X37">
        <f t="shared" si="31"/>
        <v>0.79218707803895505</v>
      </c>
      <c r="Y37">
        <f t="shared" si="31"/>
        <v>0.4571823905147907</v>
      </c>
      <c r="Z37">
        <f t="shared" si="31"/>
        <v>0.16957607820296766</v>
      </c>
      <c r="AA37">
        <f t="shared" si="31"/>
        <v>0.95643274003861023</v>
      </c>
      <c r="AB37">
        <f t="shared" si="31"/>
        <v>0.32658861362582103</v>
      </c>
      <c r="BG37">
        <f t="shared" si="29"/>
        <v>7.0023246987343091E-9</v>
      </c>
      <c r="BH37">
        <f t="shared" si="29"/>
        <v>3.0136847429824095E-11</v>
      </c>
      <c r="BI37">
        <f t="shared" si="29"/>
        <v>3.988508016191279E-10</v>
      </c>
      <c r="BJ37">
        <f t="shared" si="29"/>
        <v>7.0141201257984487E-12</v>
      </c>
      <c r="BM37">
        <f t="shared" ref="BM37:BM45" si="34">0.5*$BL$21*B37*B37</f>
        <v>1.4069220854914792E-6</v>
      </c>
      <c r="BN37">
        <f t="shared" si="32"/>
        <v>3.7188279647728379E-7</v>
      </c>
      <c r="BO37">
        <f t="shared" si="32"/>
        <v>5.8588256605017849E-7</v>
      </c>
      <c r="BP37">
        <f t="shared" si="32"/>
        <v>2.9422376392537307E-6</v>
      </c>
      <c r="BQ37">
        <f t="shared" si="32"/>
        <v>4.1928025502430418E-6</v>
      </c>
      <c r="BR37">
        <f t="shared" si="32"/>
        <v>6.5530171922401347E-8</v>
      </c>
      <c r="BS37">
        <f t="shared" si="32"/>
        <v>4.6247394246857882E-6</v>
      </c>
      <c r="BT37">
        <f t="shared" si="32"/>
        <v>3.6709410347459826E-6</v>
      </c>
      <c r="BU37">
        <f t="shared" si="32"/>
        <v>3.8688989297472996E-7</v>
      </c>
      <c r="BV37">
        <f t="shared" si="32"/>
        <v>4.1436820935690426E-6</v>
      </c>
      <c r="EN37">
        <f>Sheet39!FL37</f>
        <v>0.34731558549502456</v>
      </c>
      <c r="EO37">
        <f>Sheet39!FM37</f>
        <v>0.76710333583601764</v>
      </c>
      <c r="EP37">
        <f>Sheet39!FN37</f>
        <v>0.98888143579577326</v>
      </c>
      <c r="EQ37">
        <f>Sheet39!FO37</f>
        <v>0.43076736776962843</v>
      </c>
      <c r="ER37">
        <f>Sheet39!FP37</f>
        <v>0.41175815265807758</v>
      </c>
      <c r="ES37">
        <f>Sheet39!FQ37</f>
        <v>0.87433131278002341</v>
      </c>
      <c r="ET37">
        <f>Sheet39!FR37</f>
        <v>0.57610259750535664</v>
      </c>
      <c r="EU37">
        <f>Sheet39!FS37</f>
        <v>0.80400986687792553</v>
      </c>
      <c r="EV37">
        <f>Sheet39!FT37</f>
        <v>0.28206028992601162</v>
      </c>
      <c r="EW37">
        <f>Sheet39!FU37</f>
        <v>0.19779905184961524</v>
      </c>
      <c r="EZ37">
        <v>0.27820294061033102</v>
      </c>
      <c r="FA37">
        <v>0.47007138962721851</v>
      </c>
      <c r="FB37">
        <v>-0.2833106307032216</v>
      </c>
      <c r="FC37">
        <v>-8.0986323219474077E-3</v>
      </c>
      <c r="FD37">
        <v>-0.62684310558732592</v>
      </c>
      <c r="FE37">
        <v>0.4751501215899514</v>
      </c>
      <c r="FF37">
        <v>0.68634513592909907</v>
      </c>
      <c r="FG37">
        <v>0.81202242027866955</v>
      </c>
      <c r="FH37">
        <v>0.63333613786116483</v>
      </c>
      <c r="FI37">
        <v>0.50938627717529406</v>
      </c>
      <c r="FL37">
        <f t="shared" si="30"/>
        <v>0.34705374311294562</v>
      </c>
      <c r="FM37">
        <f t="shared" si="30"/>
        <v>0.7666609084046716</v>
      </c>
      <c r="FN37">
        <f t="shared" si="30"/>
        <v>0.98914808549490607</v>
      </c>
      <c r="FO37">
        <f t="shared" si="30"/>
        <v>0.4307749901375808</v>
      </c>
      <c r="FP37">
        <f t="shared" si="30"/>
        <v>0.4123481323743115</v>
      </c>
      <c r="FQ37">
        <f t="shared" si="30"/>
        <v>0.87388410528678395</v>
      </c>
      <c r="FR37">
        <f t="shared" si="30"/>
        <v>0.57545661495418121</v>
      </c>
      <c r="FS37">
        <f t="shared" si="30"/>
        <v>0.80324559787213856</v>
      </c>
      <c r="FT37">
        <f t="shared" si="30"/>
        <v>0.28146419901974579</v>
      </c>
      <c r="FU37">
        <f t="shared" si="30"/>
        <v>0.19731962156062807</v>
      </c>
    </row>
    <row r="38" spans="1:177">
      <c r="A38">
        <v>37</v>
      </c>
      <c r="B38">
        <v>6.6900175420467778E-2</v>
      </c>
      <c r="C38">
        <v>0.85071610578800938</v>
      </c>
      <c r="D38">
        <v>0.54711373285417275</v>
      </c>
      <c r="E38">
        <v>0.98888143579577326</v>
      </c>
      <c r="F38">
        <v>0.40125691334374508</v>
      </c>
      <c r="G38">
        <v>0.24799875216178624</v>
      </c>
      <c r="H38">
        <v>9.7129655688944092E-2</v>
      </c>
      <c r="I38">
        <v>0.69201185152248235</v>
      </c>
      <c r="J38">
        <v>3.7216572298483692E-2</v>
      </c>
      <c r="K38">
        <v>0.7506153820896968</v>
      </c>
      <c r="M38">
        <v>0.39014870429936671</v>
      </c>
      <c r="S38">
        <f t="shared" si="33"/>
        <v>0.62939786124192865</v>
      </c>
      <c r="T38">
        <f t="shared" si="31"/>
        <v>0.34231055083072692</v>
      </c>
      <c r="U38">
        <f t="shared" si="31"/>
        <v>0.54711373285417275</v>
      </c>
      <c r="V38">
        <f t="shared" si="31"/>
        <v>0.33076080836841426</v>
      </c>
      <c r="W38">
        <f t="shared" si="31"/>
        <v>0.70879168669968551</v>
      </c>
      <c r="X38">
        <f t="shared" si="31"/>
        <v>0.31076586364855646</v>
      </c>
      <c r="Y38">
        <f t="shared" si="31"/>
        <v>0.94767322305572177</v>
      </c>
      <c r="Z38">
        <f t="shared" si="31"/>
        <v>0.1762778320267249</v>
      </c>
      <c r="AA38">
        <f t="shared" si="31"/>
        <v>0.4092696511681076</v>
      </c>
      <c r="AB38">
        <f t="shared" si="31"/>
        <v>0.38353963256629087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2.2378167356446807E-8</v>
      </c>
      <c r="BN38">
        <f t="shared" si="32"/>
        <v>3.618589463235578E-6</v>
      </c>
      <c r="BO38">
        <f t="shared" si="32"/>
        <v>1.4966671833881358E-6</v>
      </c>
      <c r="BP38">
        <f t="shared" si="32"/>
        <v>4.8894324703075504E-6</v>
      </c>
      <c r="BQ38">
        <f t="shared" si="32"/>
        <v>8.0503555253074875E-7</v>
      </c>
      <c r="BR38">
        <f t="shared" si="32"/>
        <v>3.075169053690154E-7</v>
      </c>
      <c r="BS38">
        <f t="shared" si="32"/>
        <v>4.7170850071264155E-8</v>
      </c>
      <c r="BT38">
        <f t="shared" si="32"/>
        <v>2.3944020132378709E-6</v>
      </c>
      <c r="BU38">
        <f t="shared" si="32"/>
        <v>6.9253662682413195E-9</v>
      </c>
      <c r="BV38">
        <f t="shared" si="32"/>
        <v>2.817117259148308E-6</v>
      </c>
      <c r="EN38">
        <f>Sheet39!FL38</f>
        <v>0.24704841728816807</v>
      </c>
      <c r="EO38">
        <f>Sheet39!FM38</f>
        <v>0.91572949611149268</v>
      </c>
      <c r="EP38">
        <f>Sheet39!FN38</f>
        <v>0.40125691334374508</v>
      </c>
      <c r="EQ38">
        <f>Sheet39!FO38</f>
        <v>0.26354708445524938</v>
      </c>
      <c r="ER38">
        <f>Sheet39!FP38</f>
        <v>0.53936421577269178</v>
      </c>
      <c r="ES38">
        <f>Sheet39!FQ38</f>
        <v>0.87905137107599429</v>
      </c>
      <c r="ET38">
        <f>Sheet39!FR38</f>
        <v>0.73362503384377364</v>
      </c>
      <c r="EU38">
        <f>Sheet39!FS38</f>
        <v>9.8813819060834598E-2</v>
      </c>
      <c r="EV38">
        <f>Sheet39!FT38</f>
        <v>0.50486032834823114</v>
      </c>
      <c r="EW38">
        <f>Sheet39!FU38</f>
        <v>0.73813031971782073</v>
      </c>
      <c r="EZ38">
        <v>0.38479470532898663</v>
      </c>
      <c r="FA38">
        <v>0.6963658053653623</v>
      </c>
      <c r="FB38">
        <v>-0.28645631548981132</v>
      </c>
      <c r="FC38">
        <v>8.8324729279131875E-2</v>
      </c>
      <c r="FD38">
        <v>-0.90424730682409915</v>
      </c>
      <c r="FE38">
        <v>0.58303087555041544</v>
      </c>
      <c r="FF38">
        <v>0.812441479798236</v>
      </c>
      <c r="FG38">
        <v>1.0465331030389762</v>
      </c>
      <c r="FH38">
        <v>0.79987271513055758</v>
      </c>
      <c r="FI38">
        <v>0.65504128953152319</v>
      </c>
      <c r="FL38">
        <f t="shared" si="30"/>
        <v>0.24668625158987006</v>
      </c>
      <c r="FM38">
        <f t="shared" si="30"/>
        <v>0.91507408218640929</v>
      </c>
      <c r="FN38">
        <f t="shared" si="30"/>
        <v>0.40152652373623354</v>
      </c>
      <c r="FO38">
        <f t="shared" si="30"/>
        <v>0.26346395392664967</v>
      </c>
      <c r="FP38">
        <f t="shared" si="30"/>
        <v>0.54021528610389613</v>
      </c>
      <c r="FQ38">
        <f t="shared" si="30"/>
        <v>0.87850262708017324</v>
      </c>
      <c r="FR38">
        <f t="shared" si="30"/>
        <v>0.73286037042251939</v>
      </c>
      <c r="FS38">
        <f t="shared" si="30"/>
        <v>9.7828830476519135E-2</v>
      </c>
      <c r="FT38">
        <f t="shared" si="30"/>
        <v>0.50410749454773196</v>
      </c>
      <c r="FU38">
        <f t="shared" si="30"/>
        <v>0.73751380009644396</v>
      </c>
    </row>
    <row r="39" spans="1:177">
      <c r="A39">
        <v>38</v>
      </c>
      <c r="B39">
        <v>0.68679103519546503</v>
      </c>
      <c r="C39">
        <v>0.12489214978658368</v>
      </c>
      <c r="D39">
        <v>0.33076080836841426</v>
      </c>
      <c r="E39">
        <v>0.43076736776962843</v>
      </c>
      <c r="F39">
        <v>0.26354708445524938</v>
      </c>
      <c r="G39">
        <v>0.23421818120464555</v>
      </c>
      <c r="H39">
        <v>0.14919684708235995</v>
      </c>
      <c r="I39">
        <v>0.73927292569180947</v>
      </c>
      <c r="J39">
        <v>0.40252468569072514</v>
      </c>
      <c r="K39">
        <v>0.31525433854185919</v>
      </c>
      <c r="M39">
        <v>9.172569810231973E-2</v>
      </c>
      <c r="S39">
        <f t="shared" si="33"/>
        <v>0.34731558549502456</v>
      </c>
      <c r="T39">
        <f t="shared" si="31"/>
        <v>0.76710333583601764</v>
      </c>
      <c r="U39">
        <f t="shared" si="31"/>
        <v>0.98888143579577326</v>
      </c>
      <c r="V39">
        <f t="shared" si="31"/>
        <v>0.43076736776962843</v>
      </c>
      <c r="W39">
        <f t="shared" si="31"/>
        <v>0.41175815265807758</v>
      </c>
      <c r="X39">
        <f t="shared" si="31"/>
        <v>0.87433131278002341</v>
      </c>
      <c r="Y39">
        <f t="shared" si="31"/>
        <v>0.57610259750535664</v>
      </c>
      <c r="Z39">
        <f t="shared" si="31"/>
        <v>0.80400986687792553</v>
      </c>
      <c r="AA39">
        <f t="shared" si="31"/>
        <v>0.28206028992601162</v>
      </c>
      <c r="AB39">
        <f t="shared" si="31"/>
        <v>0.19779905184961524</v>
      </c>
      <c r="BG39">
        <f t="shared" si="29"/>
        <v>1.4228850918710005E-10</v>
      </c>
      <c r="BH39">
        <f t="shared" si="29"/>
        <v>9.9999999999999998E-13</v>
      </c>
      <c r="BI39">
        <f t="shared" si="29"/>
        <v>3.5440152564887724E-12</v>
      </c>
      <c r="BJ39">
        <f t="shared" si="29"/>
        <v>9.9999999999999998E-13</v>
      </c>
      <c r="BM39">
        <f t="shared" si="34"/>
        <v>2.3584096301242925E-6</v>
      </c>
      <c r="BN39">
        <f t="shared" si="32"/>
        <v>7.7990245391572268E-8</v>
      </c>
      <c r="BO39">
        <f t="shared" si="32"/>
        <v>5.4701356176263435E-7</v>
      </c>
      <c r="BP39">
        <f t="shared" si="32"/>
        <v>9.2780262567587155E-7</v>
      </c>
      <c r="BQ39">
        <f t="shared" si="32"/>
        <v>3.4728532862431175E-7</v>
      </c>
      <c r="BR39">
        <f t="shared" si="32"/>
        <v>2.7429078203406092E-7</v>
      </c>
      <c r="BS39">
        <f t="shared" si="32"/>
        <v>1.112984958965855E-7</v>
      </c>
      <c r="BT39">
        <f t="shared" si="32"/>
        <v>2.7326222933046385E-6</v>
      </c>
      <c r="BU39">
        <f t="shared" si="32"/>
        <v>8.1013061295208532E-7</v>
      </c>
      <c r="BV39">
        <f t="shared" si="32"/>
        <v>4.9692648984732593E-7</v>
      </c>
      <c r="EN39">
        <f>Sheet39!FL39</f>
        <v>0.86754501200231149</v>
      </c>
      <c r="EO39">
        <f>Sheet39!FM39</f>
        <v>0.11448158971852317</v>
      </c>
      <c r="EP39">
        <f>Sheet39!FN39</f>
        <v>0.24799875216178624</v>
      </c>
      <c r="EQ39">
        <f>Sheet39!FO39</f>
        <v>0.23421818120464555</v>
      </c>
      <c r="ER39">
        <f>Sheet39!FP39</f>
        <v>0.74117226345144227</v>
      </c>
      <c r="ES39">
        <f>Sheet39!FQ39</f>
        <v>0.33878562139763124</v>
      </c>
      <c r="ET39">
        <f>Sheet39!FR39</f>
        <v>9.365117429549509E-2</v>
      </c>
      <c r="EU39">
        <f>Sheet39!FS39</f>
        <v>0.96256984997869166</v>
      </c>
      <c r="EV39">
        <f>Sheet39!FT39</f>
        <v>0.15136597602754381</v>
      </c>
      <c r="EW39">
        <f>Sheet39!FU39</f>
        <v>0.61647209097492184</v>
      </c>
      <c r="EZ39">
        <v>0.5237893702508557</v>
      </c>
      <c r="FA39">
        <v>0.94390703577226276</v>
      </c>
      <c r="FB39">
        <v>-0.42485210587612887</v>
      </c>
      <c r="FC39">
        <v>0.10593479492605179</v>
      </c>
      <c r="FD39">
        <v>-1.21877671817415</v>
      </c>
      <c r="FE39">
        <v>0.82394365735233566</v>
      </c>
      <c r="FF39">
        <v>1.1419742251797551</v>
      </c>
      <c r="FG39">
        <v>1.4662785887033229</v>
      </c>
      <c r="FH39">
        <v>1.1089469368632896</v>
      </c>
      <c r="FI39">
        <v>0.92754202791202744</v>
      </c>
      <c r="FL39">
        <f t="shared" si="30"/>
        <v>0.86705202563734629</v>
      </c>
      <c r="FM39">
        <f t="shared" si="30"/>
        <v>0.1135931919677106</v>
      </c>
      <c r="FN39">
        <f t="shared" si="30"/>
        <v>0.24839861956502002</v>
      </c>
      <c r="FO39">
        <f t="shared" si="30"/>
        <v>0.2341184762231395</v>
      </c>
      <c r="FP39">
        <f t="shared" si="30"/>
        <v>0.74231936634837403</v>
      </c>
      <c r="FQ39">
        <f t="shared" si="30"/>
        <v>0.33801013221888049</v>
      </c>
      <c r="FR39">
        <f t="shared" si="30"/>
        <v>9.2576357290549707E-2</v>
      </c>
      <c r="FS39">
        <f t="shared" si="30"/>
        <v>0.9611898003012328</v>
      </c>
      <c r="FT39">
        <f t="shared" si="30"/>
        <v>0.15032224404214359</v>
      </c>
      <c r="FU39">
        <f t="shared" si="30"/>
        <v>0.6155990958385873</v>
      </c>
    </row>
    <row r="40" spans="1:177">
      <c r="A40">
        <v>39</v>
      </c>
      <c r="B40">
        <v>0.73873279462155705</v>
      </c>
      <c r="C40">
        <v>2.0698792203413391E-2</v>
      </c>
      <c r="D40">
        <v>0.70879168669968551</v>
      </c>
      <c r="E40">
        <v>0.41175815265807758</v>
      </c>
      <c r="F40">
        <v>0.53936421577269178</v>
      </c>
      <c r="G40">
        <v>0.74117226345144227</v>
      </c>
      <c r="H40">
        <v>0.99602739129323148</v>
      </c>
      <c r="I40">
        <v>0.93536170940973051</v>
      </c>
      <c r="J40">
        <v>0.28960600308888435</v>
      </c>
      <c r="K40">
        <v>1.3708375683197469E-2</v>
      </c>
      <c r="M40">
        <v>0.24435359993814043</v>
      </c>
      <c r="S40">
        <f t="shared" si="33"/>
        <v>0.24704841728816807</v>
      </c>
      <c r="T40">
        <f t="shared" si="31"/>
        <v>0.91572949611149268</v>
      </c>
      <c r="U40">
        <f t="shared" si="31"/>
        <v>0.40125691334374508</v>
      </c>
      <c r="V40">
        <f t="shared" si="31"/>
        <v>0.26354708445524938</v>
      </c>
      <c r="W40">
        <f t="shared" si="31"/>
        <v>0.53936421577269178</v>
      </c>
      <c r="X40">
        <f t="shared" si="31"/>
        <v>0.87905137107599429</v>
      </c>
      <c r="Y40">
        <f t="shared" si="31"/>
        <v>0.73362503384377364</v>
      </c>
      <c r="Z40">
        <f t="shared" si="31"/>
        <v>9.8813819060834598E-2</v>
      </c>
      <c r="AA40">
        <f t="shared" si="31"/>
        <v>0.50486032834823114</v>
      </c>
      <c r="AB40">
        <f t="shared" si="31"/>
        <v>0.73813031971782073</v>
      </c>
      <c r="BG40">
        <f t="shared" si="29"/>
        <v>2.1123057566446558E-9</v>
      </c>
      <c r="BH40">
        <f t="shared" si="29"/>
        <v>6.0440391489131966E-12</v>
      </c>
      <c r="BI40">
        <f t="shared" si="29"/>
        <v>9.5206498815540677E-11</v>
      </c>
      <c r="BJ40">
        <f t="shared" si="29"/>
        <v>1.4513234301488963E-12</v>
      </c>
      <c r="BM40">
        <f t="shared" si="34"/>
        <v>2.7286307092468783E-6</v>
      </c>
      <c r="BN40">
        <f t="shared" si="32"/>
        <v>2.1421999934004349E-9</v>
      </c>
      <c r="BO40">
        <f t="shared" si="32"/>
        <v>2.511928275672926E-6</v>
      </c>
      <c r="BP40">
        <f t="shared" si="32"/>
        <v>8.4772388140196369E-7</v>
      </c>
      <c r="BQ40">
        <f t="shared" si="32"/>
        <v>1.4545687862804542E-6</v>
      </c>
      <c r="BR40">
        <f t="shared" si="32"/>
        <v>2.7466816205486712E-6</v>
      </c>
      <c r="BS40">
        <f t="shared" si="32"/>
        <v>4.9603528210320007E-6</v>
      </c>
      <c r="BT40">
        <f t="shared" si="32"/>
        <v>4.3745076371494664E-6</v>
      </c>
      <c r="BU40">
        <f t="shared" si="32"/>
        <v>4.1935818512559444E-7</v>
      </c>
      <c r="BV40">
        <f t="shared" si="32"/>
        <v>9.3959781935839855E-10</v>
      </c>
      <c r="EN40">
        <f>Sheet39!FL40</f>
        <v>0.30072034941104459</v>
      </c>
      <c r="EO40">
        <f>Sheet39!FM40</f>
        <v>0.96174210937088411</v>
      </c>
      <c r="EP40">
        <f>Sheet39!FN40</f>
        <v>9.7129655688944092E-2</v>
      </c>
      <c r="EQ40">
        <f>Sheet39!FO40</f>
        <v>0.14919684708235995</v>
      </c>
      <c r="ER40">
        <f>Sheet39!FP40</f>
        <v>0.99602739129323148</v>
      </c>
      <c r="ES40">
        <f>Sheet39!FQ40</f>
        <v>0.10457071801308133</v>
      </c>
      <c r="ET40">
        <f>Sheet39!FR40</f>
        <v>0.31558362620872432</v>
      </c>
      <c r="EU40">
        <f>Sheet39!FS40</f>
        <v>0.21392098642802437</v>
      </c>
      <c r="EV40">
        <f>Sheet39!FT40</f>
        <v>0.89772144077156291</v>
      </c>
      <c r="EW40">
        <f>Sheet39!FU40</f>
        <v>0.59772949858400748</v>
      </c>
      <c r="EZ40">
        <v>0.30649737088052187</v>
      </c>
      <c r="FA40">
        <v>0.48978301888225517</v>
      </c>
      <c r="FB40">
        <v>-0.35365955320339393</v>
      </c>
      <c r="FC40">
        <v>-6.1403853782905221E-2</v>
      </c>
      <c r="FD40">
        <v>-0.67261681444612309</v>
      </c>
      <c r="FE40">
        <v>0.54904339368312172</v>
      </c>
      <c r="FF40">
        <v>0.82180074721534091</v>
      </c>
      <c r="FG40">
        <v>0.91564306529906114</v>
      </c>
      <c r="FH40">
        <v>0.72716147296348743</v>
      </c>
      <c r="FI40">
        <v>0.56645209074039482</v>
      </c>
      <c r="FL40">
        <f t="shared" si="30"/>
        <v>0.30043187653755082</v>
      </c>
      <c r="FM40">
        <f t="shared" si="30"/>
        <v>0.96128112951177624</v>
      </c>
      <c r="FN40">
        <f t="shared" si="30"/>
        <v>9.7462517231142701E-2</v>
      </c>
      <c r="FO40">
        <f t="shared" si="30"/>
        <v>0.14925463989830959</v>
      </c>
      <c r="FP40">
        <f t="shared" si="30"/>
        <v>0.9966604528580536</v>
      </c>
      <c r="FQ40">
        <f t="shared" si="30"/>
        <v>0.10405396276329393</v>
      </c>
      <c r="FR40">
        <f t="shared" si="30"/>
        <v>0.31481015391985123</v>
      </c>
      <c r="FS40">
        <f t="shared" si="30"/>
        <v>0.21305919050010941</v>
      </c>
      <c r="FT40">
        <f t="shared" si="30"/>
        <v>0.8970370422105014</v>
      </c>
      <c r="FU40">
        <f t="shared" si="30"/>
        <v>0.59719635840781937</v>
      </c>
    </row>
    <row r="41" spans="1:177">
      <c r="A41">
        <v>40</v>
      </c>
      <c r="B41">
        <v>0.492541023740446</v>
      </c>
      <c r="C41">
        <v>0.79218707803895505</v>
      </c>
      <c r="D41">
        <v>0.31076586364855646</v>
      </c>
      <c r="E41">
        <v>0.87433131278002341</v>
      </c>
      <c r="F41">
        <v>0.87905137107599429</v>
      </c>
      <c r="G41">
        <v>0.33878562139763124</v>
      </c>
      <c r="H41">
        <v>0.10457071801308133</v>
      </c>
      <c r="I41">
        <v>0.84711218771617391</v>
      </c>
      <c r="J41">
        <v>0.5403827497286362</v>
      </c>
      <c r="K41">
        <v>0.57840674275352921</v>
      </c>
      <c r="M41">
        <v>0.7215354814168613</v>
      </c>
      <c r="S41">
        <f t="shared" si="33"/>
        <v>0.86754501200231149</v>
      </c>
      <c r="T41">
        <f t="shared" si="31"/>
        <v>0.11448158971852317</v>
      </c>
      <c r="U41">
        <f t="shared" si="31"/>
        <v>0.24799875216178624</v>
      </c>
      <c r="V41">
        <f t="shared" si="31"/>
        <v>0.23421818120464555</v>
      </c>
      <c r="W41">
        <f t="shared" si="31"/>
        <v>0.74117226345144227</v>
      </c>
      <c r="X41">
        <f t="shared" si="31"/>
        <v>0.33878562139763124</v>
      </c>
      <c r="Y41">
        <f t="shared" si="31"/>
        <v>9.365117429549509E-2</v>
      </c>
      <c r="Z41">
        <f t="shared" si="31"/>
        <v>0.96256984997869166</v>
      </c>
      <c r="AA41">
        <f t="shared" si="31"/>
        <v>0.15136597602754381</v>
      </c>
      <c r="AB41">
        <f t="shared" si="31"/>
        <v>0.61647209097492184</v>
      </c>
      <c r="BG41">
        <f t="shared" si="29"/>
        <v>4.7461914174746148E-7</v>
      </c>
      <c r="BH41">
        <f t="shared" si="29"/>
        <v>3.9051485775446374E-9</v>
      </c>
      <c r="BI41">
        <f t="shared" si="29"/>
        <v>2.2115670564263301E-8</v>
      </c>
      <c r="BJ41">
        <f t="shared" si="29"/>
        <v>1.0716788673469233E-9</v>
      </c>
      <c r="BM41">
        <f t="shared" si="34"/>
        <v>1.2129833003364331E-6</v>
      </c>
      <c r="BN41">
        <f t="shared" si="32"/>
        <v>3.1378018330594876E-6</v>
      </c>
      <c r="BO41">
        <f t="shared" si="32"/>
        <v>4.8287711004616599E-7</v>
      </c>
      <c r="BP41">
        <f t="shared" si="32"/>
        <v>3.8222762225381956E-6</v>
      </c>
      <c r="BQ41">
        <f t="shared" si="32"/>
        <v>3.8636565649529277E-6</v>
      </c>
      <c r="BR41">
        <f t="shared" si="32"/>
        <v>5.7387848632889571E-7</v>
      </c>
      <c r="BS41">
        <f t="shared" si="32"/>
        <v>5.4675175328856873E-8</v>
      </c>
      <c r="BT41">
        <f t="shared" si="32"/>
        <v>3.5879952928864116E-6</v>
      </c>
      <c r="BU41">
        <f t="shared" si="32"/>
        <v>1.4600675810214094E-6</v>
      </c>
      <c r="BV41">
        <f t="shared" si="32"/>
        <v>1.6727718003137366E-6</v>
      </c>
      <c r="EN41">
        <f>Sheet39!FL41</f>
        <v>0.19278683525004309</v>
      </c>
      <c r="EO41">
        <f>Sheet39!FM41</f>
        <v>0.85684783185183844</v>
      </c>
      <c r="EP41">
        <f>Sheet39!FN41</f>
        <v>0.69201185152248235</v>
      </c>
      <c r="EQ41">
        <f>Sheet39!FO41</f>
        <v>0.73927292569180947</v>
      </c>
      <c r="ER41">
        <f>Sheet39!FP41</f>
        <v>0.93536170940973051</v>
      </c>
      <c r="ES41">
        <f>Sheet39!FQ41</f>
        <v>0.84711218771617391</v>
      </c>
      <c r="ET41">
        <f>Sheet39!FR41</f>
        <v>0.39025459765634801</v>
      </c>
      <c r="EU41">
        <f>Sheet39!FS41</f>
        <v>0.50854868536261155</v>
      </c>
      <c r="EV41">
        <f>Sheet39!FT41</f>
        <v>0.89861631663155905</v>
      </c>
      <c r="EW41">
        <f>Sheet39!FU41</f>
        <v>6.5447604328497971E-2</v>
      </c>
      <c r="EZ41">
        <v>0.40535835416263988</v>
      </c>
      <c r="FA41">
        <v>0.68838830506392845</v>
      </c>
      <c r="FB41">
        <v>-0.40257607427289338</v>
      </c>
      <c r="FC41">
        <v>-1.8985359503743138E-3</v>
      </c>
      <c r="FD41">
        <v>-0.91500773366248733</v>
      </c>
      <c r="FE41">
        <v>0.68546122428675216</v>
      </c>
      <c r="FF41">
        <v>0.98983662087264146</v>
      </c>
      <c r="FG41">
        <v>1.1774711396732216</v>
      </c>
      <c r="FH41">
        <v>0.91274988427263937</v>
      </c>
      <c r="FI41">
        <v>0.73739944459468376</v>
      </c>
      <c r="FL41">
        <f t="shared" si="30"/>
        <v>0.19240531520997203</v>
      </c>
      <c r="FM41">
        <f t="shared" si="30"/>
        <v>0.85619992628621866</v>
      </c>
      <c r="FN41">
        <f t="shared" si="30"/>
        <v>0.69239075290297936</v>
      </c>
      <c r="FO41">
        <f t="shared" si="30"/>
        <v>0.73927471257865762</v>
      </c>
      <c r="FP41">
        <f t="shared" si="30"/>
        <v>0.93622290736859182</v>
      </c>
      <c r="FQ41">
        <f t="shared" si="30"/>
        <v>0.84646703709556503</v>
      </c>
      <c r="FR41">
        <f t="shared" si="30"/>
        <v>0.38932297134747562</v>
      </c>
      <c r="FS41">
        <f t="shared" si="30"/>
        <v>0.50744045894572021</v>
      </c>
      <c r="FT41">
        <f t="shared" si="30"/>
        <v>0.89775724374248067</v>
      </c>
      <c r="FU41">
        <f t="shared" si="30"/>
        <v>6.4753569870441008E-2</v>
      </c>
    </row>
    <row r="42" spans="1:177">
      <c r="A42">
        <v>41</v>
      </c>
      <c r="B42">
        <v>0.80568327086062397</v>
      </c>
      <c r="C42">
        <v>0.4571823905147907</v>
      </c>
      <c r="D42">
        <v>0.94767322305572177</v>
      </c>
      <c r="E42">
        <v>0.57610259750535664</v>
      </c>
      <c r="F42">
        <v>0.73362503384377364</v>
      </c>
      <c r="G42">
        <v>9.365117429549509E-2</v>
      </c>
      <c r="H42">
        <v>0.31558362620872432</v>
      </c>
      <c r="I42">
        <v>0.39025459765634801</v>
      </c>
      <c r="J42">
        <v>0.97057286106551077</v>
      </c>
      <c r="K42">
        <v>0.4252099332028495</v>
      </c>
      <c r="M42">
        <v>0.87232029772229602</v>
      </c>
      <c r="S42">
        <f t="shared" si="33"/>
        <v>0.30072034941104459</v>
      </c>
      <c r="T42">
        <f t="shared" si="31"/>
        <v>0.96174210937088411</v>
      </c>
      <c r="U42">
        <f t="shared" si="31"/>
        <v>9.7129655688944092E-2</v>
      </c>
      <c r="V42">
        <f t="shared" si="31"/>
        <v>0.14919684708235995</v>
      </c>
      <c r="W42">
        <f t="shared" si="31"/>
        <v>0.99602739129323148</v>
      </c>
      <c r="X42">
        <f t="shared" si="31"/>
        <v>0.10457071801308133</v>
      </c>
      <c r="Y42">
        <f t="shared" si="31"/>
        <v>0.31558362620872432</v>
      </c>
      <c r="Z42">
        <f t="shared" si="31"/>
        <v>0.21392098642802437</v>
      </c>
      <c r="AA42">
        <f t="shared" si="31"/>
        <v>0.89772144077156291</v>
      </c>
      <c r="AB42">
        <f t="shared" si="31"/>
        <v>0.59772949858400748</v>
      </c>
      <c r="BM42">
        <f t="shared" si="34"/>
        <v>3.2456276647233681E-6</v>
      </c>
      <c r="BN42">
        <f t="shared" si="32"/>
        <v>1.0450786909840932E-6</v>
      </c>
      <c r="BO42">
        <f t="shared" si="32"/>
        <v>4.4904226884840992E-6</v>
      </c>
      <c r="BP42">
        <f t="shared" si="32"/>
        <v>1.6594710142620949E-6</v>
      </c>
      <c r="BQ42">
        <f t="shared" si="32"/>
        <v>2.6910284514113905E-6</v>
      </c>
      <c r="BR42">
        <f t="shared" si="32"/>
        <v>4.3852712234626005E-8</v>
      </c>
      <c r="BS42">
        <f t="shared" si="32"/>
        <v>4.9796512565523923E-7</v>
      </c>
      <c r="BT42">
        <f t="shared" si="32"/>
        <v>7.6149325495959041E-7</v>
      </c>
      <c r="BU42">
        <f t="shared" si="32"/>
        <v>4.7100583931844568E-6</v>
      </c>
      <c r="BV42">
        <f t="shared" si="32"/>
        <v>9.0401743647185864E-7</v>
      </c>
      <c r="EN42">
        <f>Sheet39!FL42</f>
        <v>0.67951952430025242</v>
      </c>
      <c r="EO42">
        <f>Sheet39!FM42</f>
        <v>0.27816897489645748</v>
      </c>
      <c r="EP42">
        <f>Sheet39!FN42</f>
        <v>3.7216572298483692E-2</v>
      </c>
      <c r="EQ42">
        <f>Sheet39!FO42</f>
        <v>0.40252468569072514</v>
      </c>
      <c r="ER42">
        <f>Sheet39!FP42</f>
        <v>0.28960600308888435</v>
      </c>
      <c r="ES42">
        <f>Sheet39!FQ42</f>
        <v>0.5403827497286362</v>
      </c>
      <c r="ET42">
        <f>Sheet39!FR42</f>
        <v>0.97057286106551077</v>
      </c>
      <c r="EU42">
        <f>Sheet39!FS42</f>
        <v>0.35052745252878126</v>
      </c>
      <c r="EV42">
        <f>Sheet39!FT42</f>
        <v>0.57030915950348204</v>
      </c>
      <c r="EW42">
        <f>Sheet39!FU42</f>
        <v>0.2360592522941605</v>
      </c>
      <c r="EZ42">
        <v>0.29339763339439828</v>
      </c>
      <c r="FA42">
        <v>0.50619196027661062</v>
      </c>
      <c r="FB42">
        <v>-0.30316918598490067</v>
      </c>
      <c r="FC42">
        <v>7.7173281270288829E-3</v>
      </c>
      <c r="FD42">
        <v>-0.65982712553926226</v>
      </c>
      <c r="FE42">
        <v>0.51044665853376248</v>
      </c>
      <c r="FF42">
        <v>0.71932286832111969</v>
      </c>
      <c r="FG42">
        <v>0.87736742563975634</v>
      </c>
      <c r="FH42">
        <v>0.66560462813117827</v>
      </c>
      <c r="FI42">
        <v>0.56054713919433419</v>
      </c>
      <c r="FL42">
        <f t="shared" si="30"/>
        <v>0.67924338079488267</v>
      </c>
      <c r="FM42">
        <f t="shared" si="30"/>
        <v>0.2776925510729808</v>
      </c>
      <c r="FN42">
        <f t="shared" si="30"/>
        <v>3.7501912710979191E-2</v>
      </c>
      <c r="FO42">
        <f t="shared" si="30"/>
        <v>0.40251742220323061</v>
      </c>
      <c r="FP42">
        <f t="shared" si="30"/>
        <v>0.29022702710082487</v>
      </c>
      <c r="FQ42">
        <f t="shared" si="30"/>
        <v>0.53990232141719752</v>
      </c>
      <c r="FR42">
        <f t="shared" si="30"/>
        <v>0.96989584013642993</v>
      </c>
      <c r="FS42">
        <f t="shared" si="30"/>
        <v>0.34970168132670854</v>
      </c>
      <c r="FT42">
        <f t="shared" si="30"/>
        <v>0.56968269775232205</v>
      </c>
      <c r="FU42">
        <f t="shared" si="30"/>
        <v>0.23553166981112791</v>
      </c>
    </row>
    <row r="43" spans="1:177">
      <c r="A43">
        <v>42</v>
      </c>
      <c r="B43">
        <v>0.4948187223705019</v>
      </c>
      <c r="C43">
        <v>0.16957607820296766</v>
      </c>
      <c r="D43">
        <v>0.1762778320267249</v>
      </c>
      <c r="E43">
        <v>0.80400986687792553</v>
      </c>
      <c r="F43">
        <v>9.8813819060834598E-2</v>
      </c>
      <c r="G43">
        <v>0.96256984997869166</v>
      </c>
      <c r="H43">
        <v>0.21392098642802437</v>
      </c>
      <c r="I43">
        <v>0.50854868536261155</v>
      </c>
      <c r="J43">
        <v>0.35052745252878126</v>
      </c>
      <c r="K43">
        <v>0.77072753462452637</v>
      </c>
      <c r="M43">
        <v>0.25717704103868583</v>
      </c>
      <c r="S43">
        <f t="shared" si="33"/>
        <v>0.19278683525004309</v>
      </c>
      <c r="T43">
        <f t="shared" si="31"/>
        <v>0.85684783185183844</v>
      </c>
      <c r="U43">
        <f t="shared" si="31"/>
        <v>0.69201185152248235</v>
      </c>
      <c r="V43">
        <f t="shared" si="31"/>
        <v>0.73927292569180947</v>
      </c>
      <c r="W43">
        <f t="shared" si="31"/>
        <v>0.93536170940973051</v>
      </c>
      <c r="X43">
        <f t="shared" si="31"/>
        <v>0.84711218771617391</v>
      </c>
      <c r="Y43">
        <f t="shared" si="31"/>
        <v>0.39025459765634801</v>
      </c>
      <c r="Z43">
        <f t="shared" si="31"/>
        <v>0.50854868536261155</v>
      </c>
      <c r="AA43">
        <f t="shared" si="31"/>
        <v>0.89861631663155905</v>
      </c>
      <c r="AB43">
        <f t="shared" si="31"/>
        <v>6.5447604328497971E-2</v>
      </c>
      <c r="BM43">
        <f t="shared" si="34"/>
        <v>1.2242278400418793E-6</v>
      </c>
      <c r="BN43">
        <f t="shared" si="32"/>
        <v>1.4378023149349503E-7</v>
      </c>
      <c r="BO43">
        <f t="shared" si="32"/>
        <v>1.5536937032021121E-7</v>
      </c>
      <c r="BP43">
        <f t="shared" si="32"/>
        <v>3.2321593301852976E-6</v>
      </c>
      <c r="BQ43">
        <f t="shared" si="32"/>
        <v>4.8820854186936794E-8</v>
      </c>
      <c r="BR43">
        <f t="shared" si="32"/>
        <v>4.6327035804400052E-6</v>
      </c>
      <c r="BS43">
        <f t="shared" si="32"/>
        <v>2.2881094217169495E-7</v>
      </c>
      <c r="BT43">
        <f t="shared" si="32"/>
        <v>1.2931088269202026E-6</v>
      </c>
      <c r="BU43">
        <f t="shared" si="32"/>
        <v>6.1434747488158505E-7</v>
      </c>
      <c r="BV43">
        <f t="shared" si="32"/>
        <v>2.9701046631420028E-6</v>
      </c>
      <c r="EN43">
        <f>Sheet39!FL43</f>
        <v>0.31376918028641865</v>
      </c>
      <c r="EO43">
        <f>Sheet39!FM43</f>
        <v>0.91034961345288024</v>
      </c>
      <c r="EP43">
        <f>Sheet39!FN43</f>
        <v>0.7506153820896968</v>
      </c>
      <c r="EQ43">
        <f>Sheet39!FO43</f>
        <v>0.31525433854185919</v>
      </c>
      <c r="ER43">
        <f>Sheet39!FP43</f>
        <v>1.3708375683197469E-2</v>
      </c>
      <c r="ES43">
        <f>Sheet39!FQ43</f>
        <v>0.57840674275352921</v>
      </c>
      <c r="ET43">
        <f>Sheet39!FR43</f>
        <v>0.4252099332028495</v>
      </c>
      <c r="EU43">
        <f>Sheet39!FS43</f>
        <v>0.77072753462452637</v>
      </c>
      <c r="EV43">
        <f>Sheet39!FT43</f>
        <v>0.43423897101403652</v>
      </c>
      <c r="EW43">
        <f>Sheet39!FU43</f>
        <v>0.13637772975848159</v>
      </c>
      <c r="EZ43">
        <v>0.44630609087898521</v>
      </c>
      <c r="FA43">
        <v>0.79502725000865193</v>
      </c>
      <c r="FB43">
        <v>-0.38722413967462521</v>
      </c>
      <c r="FC43">
        <v>6.9754391959822803E-2</v>
      </c>
      <c r="FD43">
        <v>-1.0292872879182247</v>
      </c>
      <c r="FE43">
        <v>0.72086398566630283</v>
      </c>
      <c r="FF43">
        <v>1.0046909954115073</v>
      </c>
      <c r="FG43">
        <v>1.2708515802943705</v>
      </c>
      <c r="FH43">
        <v>0.9617772533660498</v>
      </c>
      <c r="FI43">
        <v>0.80558076357077057</v>
      </c>
      <c r="FL43">
        <f t="shared" si="30"/>
        <v>0.31334912056413206</v>
      </c>
      <c r="FM43">
        <f t="shared" si="30"/>
        <v>0.90960134016539007</v>
      </c>
      <c r="FN43">
        <f t="shared" si="30"/>
        <v>0.75097983435216542</v>
      </c>
      <c r="FO43">
        <f t="shared" si="30"/>
        <v>0.31518868626618174</v>
      </c>
      <c r="FP43">
        <f t="shared" si="30"/>
        <v>1.4677132644287799E-2</v>
      </c>
      <c r="FQ43">
        <f t="shared" si="30"/>
        <v>0.577728271337132</v>
      </c>
      <c r="FR43">
        <f t="shared" si="30"/>
        <v>0.42426432607549613</v>
      </c>
      <c r="FS43">
        <f t="shared" si="30"/>
        <v>0.76953141928396596</v>
      </c>
      <c r="FT43">
        <f t="shared" si="30"/>
        <v>0.43333375395738644</v>
      </c>
      <c r="FU43">
        <f t="shared" si="30"/>
        <v>0.13561952358845489</v>
      </c>
    </row>
    <row r="44" spans="1:177">
      <c r="A44">
        <v>43</v>
      </c>
      <c r="B44">
        <v>0.14113708153783114</v>
      </c>
      <c r="C44">
        <v>0.95643274003861023</v>
      </c>
      <c r="D44">
        <v>0.4092696511681076</v>
      </c>
      <c r="E44">
        <v>0.28206028992601162</v>
      </c>
      <c r="F44">
        <v>0.50486032834823114</v>
      </c>
      <c r="G44">
        <v>0.15136597602754381</v>
      </c>
      <c r="H44">
        <v>0.89772144077156291</v>
      </c>
      <c r="I44">
        <v>0.89861631663155905</v>
      </c>
      <c r="J44">
        <v>0.57030915950348204</v>
      </c>
      <c r="K44">
        <v>0.43423897101403652</v>
      </c>
      <c r="M44">
        <v>0.20496032536947167</v>
      </c>
      <c r="S44">
        <f t="shared" si="33"/>
        <v>0.67951952430025242</v>
      </c>
      <c r="T44">
        <f t="shared" si="31"/>
        <v>0.27816897489645748</v>
      </c>
      <c r="U44">
        <f t="shared" si="31"/>
        <v>3.7216572298483692E-2</v>
      </c>
      <c r="V44">
        <f t="shared" si="31"/>
        <v>0.40252468569072514</v>
      </c>
      <c r="W44">
        <f t="shared" si="31"/>
        <v>0.28960600308888435</v>
      </c>
      <c r="X44">
        <f t="shared" si="31"/>
        <v>0.5403827497286362</v>
      </c>
      <c r="Y44">
        <f t="shared" si="31"/>
        <v>0.97057286106551077</v>
      </c>
      <c r="Z44">
        <f t="shared" si="31"/>
        <v>0.35052745252878126</v>
      </c>
      <c r="AA44">
        <f t="shared" si="31"/>
        <v>0.57030915950348204</v>
      </c>
      <c r="AB44">
        <f t="shared" si="31"/>
        <v>0.2360592522941605</v>
      </c>
      <c r="BM44">
        <f t="shared" si="34"/>
        <v>9.9598378925081975E-8</v>
      </c>
      <c r="BN44">
        <f t="shared" si="32"/>
        <v>4.5738179310888191E-6</v>
      </c>
      <c r="BO44">
        <f t="shared" si="32"/>
        <v>8.3750823683632247E-7</v>
      </c>
      <c r="BP44">
        <f t="shared" si="32"/>
        <v>3.9779003576572868E-7</v>
      </c>
      <c r="BQ44">
        <f t="shared" si="32"/>
        <v>1.2744197556994188E-6</v>
      </c>
      <c r="BR44">
        <f t="shared" si="32"/>
        <v>1.1455829349385486E-7</v>
      </c>
      <c r="BS44">
        <f t="shared" si="32"/>
        <v>4.0295189261048537E-6</v>
      </c>
      <c r="BT44">
        <f t="shared" si="32"/>
        <v>4.0375564225823519E-6</v>
      </c>
      <c r="BU44">
        <f t="shared" si="32"/>
        <v>1.6262626870678408E-6</v>
      </c>
      <c r="BV44">
        <f t="shared" si="32"/>
        <v>9.4281741973664632E-7</v>
      </c>
    </row>
    <row r="45" spans="1:177">
      <c r="A45">
        <v>44</v>
      </c>
      <c r="B45">
        <v>0.29919688137394446</v>
      </c>
      <c r="C45">
        <v>0.32658861362582103</v>
      </c>
      <c r="D45">
        <v>0.38353963256629087</v>
      </c>
      <c r="E45">
        <v>0.19779905184961524</v>
      </c>
      <c r="F45">
        <v>0.73813031971782073</v>
      </c>
      <c r="G45">
        <v>0.61647209097492184</v>
      </c>
      <c r="H45">
        <v>0.59772949858400748</v>
      </c>
      <c r="I45">
        <v>6.5447604328497971E-2</v>
      </c>
      <c r="J45">
        <v>0.2360592522941605</v>
      </c>
      <c r="K45">
        <v>0.13637772975848159</v>
      </c>
      <c r="M45">
        <v>0.48885612838206927</v>
      </c>
      <c r="S45">
        <f t="shared" si="33"/>
        <v>0.31376918028641865</v>
      </c>
      <c r="T45">
        <f t="shared" si="31"/>
        <v>0.91034961345288024</v>
      </c>
      <c r="U45">
        <f t="shared" si="31"/>
        <v>0.7506153820896968</v>
      </c>
      <c r="V45">
        <f t="shared" si="31"/>
        <v>0.31525433854185919</v>
      </c>
      <c r="W45">
        <f t="shared" si="31"/>
        <v>1.3708375683197469E-2</v>
      </c>
      <c r="X45">
        <f t="shared" si="31"/>
        <v>0.57840674275352921</v>
      </c>
      <c r="Y45">
        <f t="shared" si="31"/>
        <v>0.4252099332028495</v>
      </c>
      <c r="Z45">
        <f t="shared" si="31"/>
        <v>0.77072753462452637</v>
      </c>
      <c r="AA45">
        <f t="shared" si="31"/>
        <v>0.43423897101403652</v>
      </c>
      <c r="AB45">
        <f t="shared" si="31"/>
        <v>0.13637772975848159</v>
      </c>
      <c r="BM45">
        <f t="shared" si="34"/>
        <v>4.4759386911947099E-7</v>
      </c>
      <c r="BN45">
        <f t="shared" si="32"/>
        <v>5.3330061275017911E-7</v>
      </c>
      <c r="BO45">
        <f t="shared" si="32"/>
        <v>7.3551324874542709E-7</v>
      </c>
      <c r="BP45">
        <f t="shared" si="32"/>
        <v>1.956223245630339E-7</v>
      </c>
      <c r="BQ45">
        <f t="shared" si="32"/>
        <v>2.7241818444336613E-6</v>
      </c>
      <c r="BR45">
        <f t="shared" si="32"/>
        <v>1.9001891947549617E-6</v>
      </c>
      <c r="BS45">
        <f t="shared" si="32"/>
        <v>1.7864027673874453E-6</v>
      </c>
      <c r="BT45">
        <f t="shared" si="32"/>
        <v>2.1416944561698134E-8</v>
      </c>
      <c r="BU45">
        <f t="shared" si="32"/>
        <v>2.7861985296839062E-7</v>
      </c>
      <c r="BV45">
        <f t="shared" si="32"/>
        <v>9.2994425870387179E-8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1.7172581283879482E-4</v>
      </c>
    </row>
    <row r="48" spans="1:177">
      <c r="A48">
        <v>47</v>
      </c>
      <c r="EN48">
        <f>Sheet39!FL48</f>
        <v>0.6966592049804603</v>
      </c>
      <c r="EO48">
        <f>Sheet39!FM48</f>
        <v>0.78451592320965557</v>
      </c>
      <c r="EP48">
        <f>Sheet39!FN48</f>
        <v>0.29488936377868619</v>
      </c>
      <c r="EQ48">
        <f>Sheet39!FO48</f>
        <v>0.46947786198365732</v>
      </c>
      <c r="ER48">
        <f>Sheet39!FP48</f>
        <v>0.26352737025815287</v>
      </c>
      <c r="ES48">
        <f>Sheet39!FQ48</f>
        <v>0.85263655767511792</v>
      </c>
      <c r="ET48">
        <f>Sheet39!FR48</f>
        <v>0.19517575051130454</v>
      </c>
      <c r="EU48">
        <f>Sheet39!FS48</f>
        <v>0.80650153521788792</v>
      </c>
      <c r="EV48">
        <f>Sheet39!FT48</f>
        <v>2.6598324644349961E-3</v>
      </c>
      <c r="EW48">
        <f>Sheet39!FU48</f>
        <v>0.60949948757822203</v>
      </c>
      <c r="EZ48">
        <f>(1/4)*SUM($BY$7:$CB$7)</f>
        <v>-0.24999999999942338</v>
      </c>
      <c r="FA48">
        <f>(1/4)*SUM($BY$8:$CB$8)</f>
        <v>1.7517918661175216E-2</v>
      </c>
      <c r="FB48">
        <f>(1/4)*SUM($BY$9:$CB$9)</f>
        <v>-0.24999992560527404</v>
      </c>
      <c r="FC48">
        <f>(1/4)*SUM($BY$10:$CB$10)</f>
        <v>1.3221935825840754E-6</v>
      </c>
      <c r="FD48">
        <f>(1/4)*SUM($BY$11:$CB$11)</f>
        <v>0.73248055687217195</v>
      </c>
      <c r="FE48">
        <f>(1/4)*SUM($BY$12:$CB$12)</f>
        <v>1.8595816169772648E-9</v>
      </c>
      <c r="FF48">
        <f>(1/4)*SUM($BY$13:$CB$13)</f>
        <v>7.3050862853250302E-17</v>
      </c>
      <c r="FG48">
        <f>(1/4)*SUM($BY$14:$CB$14)</f>
        <v>-0.24999999996347583</v>
      </c>
      <c r="FH48">
        <f>(1/4)*SUM($BY$15:$CB$15)</f>
        <v>5.5375190450981461E-10</v>
      </c>
      <c r="FI48">
        <f>(1/4)*SUM($BY$16:$CB$16)</f>
        <v>1.254279099391541E-7</v>
      </c>
      <c r="FL48">
        <f t="shared" ref="FL48:FU48" si="35">EN48-($EU$10*EZ48)</f>
        <v>0.69689450298045974</v>
      </c>
      <c r="FM48">
        <f t="shared" si="35"/>
        <v>0.78449943548475498</v>
      </c>
      <c r="FN48">
        <f t="shared" si="35"/>
        <v>0.29512466170866647</v>
      </c>
      <c r="FO48">
        <f t="shared" si="35"/>
        <v>0.46947786073921932</v>
      </c>
      <c r="FP48">
        <f t="shared" si="35"/>
        <v>0.26283796541786925</v>
      </c>
      <c r="FQ48">
        <f t="shared" si="35"/>
        <v>0.85263655767336766</v>
      </c>
      <c r="FR48">
        <f t="shared" si="35"/>
        <v>0.19517575051130454</v>
      </c>
      <c r="FS48">
        <f t="shared" si="35"/>
        <v>0.8067368332178535</v>
      </c>
      <c r="FT48">
        <f t="shared" si="35"/>
        <v>2.6598324639138093E-3</v>
      </c>
      <c r="FU48">
        <f t="shared" si="35"/>
        <v>0.60949948746017024</v>
      </c>
    </row>
    <row r="49" spans="1:177">
      <c r="A49">
        <v>48</v>
      </c>
      <c r="B49">
        <f t="array" ref="B49:K58">TRANSPOSE(EN52:EW61)</f>
        <v>0.24615469814950597</v>
      </c>
      <c r="C49">
        <v>0.1189353054487281</v>
      </c>
      <c r="D49">
        <v>0.27424420778726749</v>
      </c>
      <c r="E49">
        <v>7.8960550808348878E-2</v>
      </c>
      <c r="F49">
        <v>0.88876654841145131</v>
      </c>
      <c r="G49">
        <v>0.62612952586533488</v>
      </c>
      <c r="H49">
        <v>0.78522728949786014</v>
      </c>
      <c r="I49">
        <v>0.1744635747628053</v>
      </c>
      <c r="J49">
        <v>0.58133850249263708</v>
      </c>
      <c r="K49">
        <v>0.32790158277627335</v>
      </c>
      <c r="M49">
        <f t="array" ref="M49:M58">TRANSPOSE(EN48:EW48)</f>
        <v>0.6966592049804603</v>
      </c>
      <c r="S49">
        <f>EN52</f>
        <v>0.24615469814950597</v>
      </c>
      <c r="T49">
        <f t="shared" ref="T49:AB58" si="36">EO52</f>
        <v>0.36029203355831529</v>
      </c>
      <c r="U49">
        <f t="shared" si="36"/>
        <v>0.21499735779541126</v>
      </c>
      <c r="V49">
        <f t="shared" si="36"/>
        <v>0.27698503893681586</v>
      </c>
      <c r="W49">
        <f t="shared" si="36"/>
        <v>0.46661883051444775</v>
      </c>
      <c r="X49">
        <f t="shared" si="36"/>
        <v>0.58445155886123301</v>
      </c>
      <c r="Y49">
        <f t="shared" si="36"/>
        <v>2.4574650748654614E-2</v>
      </c>
      <c r="Z49">
        <f t="shared" si="36"/>
        <v>0.42433364007544033</v>
      </c>
      <c r="AA49">
        <f t="shared" si="36"/>
        <v>0.35410526197400416</v>
      </c>
      <c r="AB49">
        <f t="shared" si="36"/>
        <v>0.33051925455511338</v>
      </c>
      <c r="BM49">
        <f>0.5*$BL$21*B49*B49</f>
        <v>3.0296067710537204E-7</v>
      </c>
      <c r="BN49">
        <f t="shared" ref="BN49:BV58" si="37">0.5*$BL$21*C49*C49</f>
        <v>7.0728034410911261E-8</v>
      </c>
      <c r="BO49">
        <f t="shared" si="37"/>
        <v>3.7604942752432977E-7</v>
      </c>
      <c r="BP49">
        <f t="shared" si="37"/>
        <v>3.1173842919789227E-8</v>
      </c>
      <c r="BQ49">
        <f t="shared" si="37"/>
        <v>3.9495298878760232E-6</v>
      </c>
      <c r="BR49">
        <f t="shared" si="37"/>
        <v>1.9601909158017456E-6</v>
      </c>
      <c r="BS49">
        <f t="shared" si="37"/>
        <v>3.0829094808607814E-6</v>
      </c>
      <c r="BT49">
        <f t="shared" si="37"/>
        <v>1.5218769459508478E-7</v>
      </c>
      <c r="BU49">
        <f t="shared" si="37"/>
        <v>1.6897722724019092E-6</v>
      </c>
      <c r="BV49">
        <f t="shared" si="37"/>
        <v>5.3759723993592629E-7</v>
      </c>
    </row>
    <row r="50" spans="1:177">
      <c r="A50">
        <v>49</v>
      </c>
      <c r="B50">
        <v>0.36029203355831529</v>
      </c>
      <c r="C50">
        <v>0.65980700782531709</v>
      </c>
      <c r="D50">
        <v>0.58069716641883318</v>
      </c>
      <c r="E50">
        <v>0.97937111616673311</v>
      </c>
      <c r="F50">
        <v>0.71520014949642718</v>
      </c>
      <c r="G50">
        <v>0.7101582330034848</v>
      </c>
      <c r="H50">
        <v>0.65770427811598953</v>
      </c>
      <c r="I50">
        <v>0.82785625102234517</v>
      </c>
      <c r="J50">
        <v>7.9732826232453854E-2</v>
      </c>
      <c r="K50">
        <v>0.83257518336658776</v>
      </c>
      <c r="M50">
        <v>0.78451592320965557</v>
      </c>
      <c r="S50">
        <f t="shared" ref="S50:S58" si="38">EN53</f>
        <v>0.1189353054487281</v>
      </c>
      <c r="T50">
        <f t="shared" si="36"/>
        <v>0.65980700782531709</v>
      </c>
      <c r="U50">
        <f t="shared" si="36"/>
        <v>0.59272926156710048</v>
      </c>
      <c r="V50">
        <f t="shared" si="36"/>
        <v>0.98069223293592167</v>
      </c>
      <c r="W50">
        <f t="shared" si="36"/>
        <v>0.80365176307177089</v>
      </c>
      <c r="X50">
        <f t="shared" si="36"/>
        <v>0.56204501055783995</v>
      </c>
      <c r="Y50">
        <f t="shared" si="36"/>
        <v>0.75153712225129521</v>
      </c>
      <c r="Z50">
        <f t="shared" si="36"/>
        <v>0.80950267600799386</v>
      </c>
      <c r="AA50">
        <f t="shared" si="36"/>
        <v>0.61914122589136211</v>
      </c>
      <c r="AB50">
        <f t="shared" si="36"/>
        <v>0.693361036397528</v>
      </c>
      <c r="BM50">
        <f t="shared" ref="BM50:BM58" si="39">0.5*$BL$21*B50*B50</f>
        <v>6.490517472279311E-7</v>
      </c>
      <c r="BN50">
        <f t="shared" si="37"/>
        <v>2.1767264378769907E-6</v>
      </c>
      <c r="BO50">
        <f t="shared" si="37"/>
        <v>1.6860459954343103E-6</v>
      </c>
      <c r="BP50">
        <f t="shared" si="37"/>
        <v>4.7958389159083638E-6</v>
      </c>
      <c r="BQ50">
        <f t="shared" si="37"/>
        <v>2.5575562691985593E-6</v>
      </c>
      <c r="BR50">
        <f t="shared" si="37"/>
        <v>2.521623579513159E-6</v>
      </c>
      <c r="BS50">
        <f t="shared" si="37"/>
        <v>2.1628745872603749E-6</v>
      </c>
      <c r="BT50">
        <f t="shared" si="37"/>
        <v>3.4267298617838612E-6</v>
      </c>
      <c r="BU50">
        <f t="shared" si="37"/>
        <v>3.1786617895073406E-8</v>
      </c>
      <c r="BV50">
        <f t="shared" si="37"/>
        <v>3.4659071797895364E-6</v>
      </c>
      <c r="EN50" t="s">
        <v>22</v>
      </c>
      <c r="EZ50" t="s">
        <v>27</v>
      </c>
    </row>
    <row r="51" spans="1:177">
      <c r="A51">
        <v>50</v>
      </c>
      <c r="B51">
        <v>0.21499735779541126</v>
      </c>
      <c r="C51">
        <v>0.59272926156710048</v>
      </c>
      <c r="D51">
        <v>0.49220740637985566</v>
      </c>
      <c r="E51">
        <v>0.95881758239007531</v>
      </c>
      <c r="F51">
        <v>0.85184655849840563</v>
      </c>
      <c r="G51">
        <v>0.65351496153887434</v>
      </c>
      <c r="H51">
        <v>6.4076009412037865E-2</v>
      </c>
      <c r="I51">
        <v>0.537732708362752</v>
      </c>
      <c r="J51">
        <v>0.22820354846693408</v>
      </c>
      <c r="K51">
        <v>0.9210031320420663</v>
      </c>
      <c r="M51">
        <v>0.29488936377868619</v>
      </c>
      <c r="S51">
        <f t="shared" si="38"/>
        <v>0.27424420778726749</v>
      </c>
      <c r="T51">
        <f t="shared" si="36"/>
        <v>0.58069716641883318</v>
      </c>
      <c r="U51">
        <f t="shared" si="36"/>
        <v>0.49220740637985566</v>
      </c>
      <c r="V51">
        <f t="shared" si="36"/>
        <v>3.5918723765235118E-2</v>
      </c>
      <c r="W51">
        <f t="shared" si="36"/>
        <v>0.35854257390679972</v>
      </c>
      <c r="X51">
        <f t="shared" si="36"/>
        <v>0.91831321763227247</v>
      </c>
      <c r="Y51">
        <f t="shared" si="36"/>
        <v>0.10657928293794949</v>
      </c>
      <c r="Z51">
        <f t="shared" si="36"/>
        <v>0.84103093150637698</v>
      </c>
      <c r="AA51">
        <f t="shared" si="36"/>
        <v>0.79714616693685481</v>
      </c>
      <c r="AB51">
        <f t="shared" si="36"/>
        <v>0.21995363118171016</v>
      </c>
      <c r="BM51">
        <f t="shared" si="39"/>
        <v>2.3111931929504043E-7</v>
      </c>
      <c r="BN51">
        <f t="shared" si="37"/>
        <v>1.7566398875894011E-6</v>
      </c>
      <c r="BO51">
        <f t="shared" si="37"/>
        <v>1.2113406544759218E-6</v>
      </c>
      <c r="BP51">
        <f t="shared" si="37"/>
        <v>4.596655781501745E-6</v>
      </c>
      <c r="BQ51">
        <f t="shared" si="37"/>
        <v>3.6282127961278881E-6</v>
      </c>
      <c r="BR51">
        <f t="shared" si="37"/>
        <v>2.1354090247757823E-6</v>
      </c>
      <c r="BS51">
        <f t="shared" si="37"/>
        <v>2.0528674910857826E-8</v>
      </c>
      <c r="BT51">
        <f t="shared" si="37"/>
        <v>1.4457823282157025E-6</v>
      </c>
      <c r="BU51">
        <f t="shared" si="37"/>
        <v>2.6038429766450166E-7</v>
      </c>
      <c r="BV51">
        <f t="shared" si="37"/>
        <v>4.2412338461564795E-6</v>
      </c>
    </row>
    <row r="52" spans="1:177">
      <c r="A52">
        <v>51</v>
      </c>
      <c r="B52">
        <v>0.27698503893681586</v>
      </c>
      <c r="C52">
        <v>0.98069223293592167</v>
      </c>
      <c r="D52">
        <v>3.5918723765235118E-2</v>
      </c>
      <c r="E52">
        <v>2.889738644646158E-2</v>
      </c>
      <c r="F52">
        <v>0.94726555809966018</v>
      </c>
      <c r="G52">
        <v>0.96755541486590668</v>
      </c>
      <c r="H52">
        <v>0.66162199373240327</v>
      </c>
      <c r="I52">
        <v>0.31926158974929492</v>
      </c>
      <c r="J52">
        <v>0.38342584036915411</v>
      </c>
      <c r="K52">
        <v>0.55236747487266069</v>
      </c>
      <c r="M52">
        <v>0.46947786198365732</v>
      </c>
      <c r="S52">
        <f t="shared" si="38"/>
        <v>7.8960550808348878E-2</v>
      </c>
      <c r="T52">
        <f t="shared" si="36"/>
        <v>0.97937111616673311</v>
      </c>
      <c r="U52">
        <f t="shared" si="36"/>
        <v>0.95881758239007531</v>
      </c>
      <c r="V52">
        <f t="shared" si="36"/>
        <v>2.889738644646158E-2</v>
      </c>
      <c r="W52">
        <f t="shared" si="36"/>
        <v>0.63632778834765635</v>
      </c>
      <c r="X52">
        <f t="shared" si="36"/>
        <v>0.44810837249433733</v>
      </c>
      <c r="Y52">
        <f t="shared" si="36"/>
        <v>0.45109575170941452</v>
      </c>
      <c r="Z52">
        <f t="shared" si="36"/>
        <v>0.86970502341818112</v>
      </c>
      <c r="AA52">
        <f t="shared" si="36"/>
        <v>0.2628007452225456</v>
      </c>
      <c r="AB52">
        <f t="shared" si="36"/>
        <v>8.0590262025668491E-2</v>
      </c>
      <c r="BM52">
        <f t="shared" si="39"/>
        <v>3.8360355897414703E-7</v>
      </c>
      <c r="BN52">
        <f t="shared" si="37"/>
        <v>4.8087862787042207E-6</v>
      </c>
      <c r="BO52">
        <f t="shared" si="37"/>
        <v>6.4507735846163307E-9</v>
      </c>
      <c r="BP52">
        <f t="shared" si="37"/>
        <v>4.1752947171807082E-9</v>
      </c>
      <c r="BQ52">
        <f t="shared" si="37"/>
        <v>4.4865601878093036E-6</v>
      </c>
      <c r="BR52">
        <f t="shared" si="37"/>
        <v>4.6808174041816845E-6</v>
      </c>
      <c r="BS52">
        <f t="shared" si="37"/>
        <v>2.1887183129522017E-6</v>
      </c>
      <c r="BT52">
        <f t="shared" si="37"/>
        <v>5.0963981344623555E-7</v>
      </c>
      <c r="BU52">
        <f t="shared" si="37"/>
        <v>7.3507687531396031E-7</v>
      </c>
      <c r="BV52">
        <f t="shared" si="37"/>
        <v>1.5255491364859974E-6</v>
      </c>
      <c r="EN52">
        <f>Sheet39!FL52</f>
        <v>0.24615469814950597</v>
      </c>
      <c r="EO52">
        <f>Sheet39!FM52</f>
        <v>0.36029203355831529</v>
      </c>
      <c r="EP52">
        <f>Sheet39!FN52</f>
        <v>0.21499735779541126</v>
      </c>
      <c r="EQ52">
        <f>Sheet39!FO52</f>
        <v>0.27698503893681586</v>
      </c>
      <c r="ER52">
        <f>Sheet39!FP52</f>
        <v>0.46661883051444775</v>
      </c>
      <c r="ES52">
        <f>Sheet39!FQ52</f>
        <v>0.58445155886123301</v>
      </c>
      <c r="ET52">
        <f>Sheet39!FR52</f>
        <v>2.4574650748654614E-2</v>
      </c>
      <c r="EU52">
        <f>Sheet39!FS52</f>
        <v>0.42433364007544033</v>
      </c>
      <c r="EV52">
        <f>Sheet39!FT52</f>
        <v>0.35410526197400416</v>
      </c>
      <c r="EW52">
        <f>Sheet39!FU52</f>
        <v>0.33051925455511338</v>
      </c>
      <c r="EZ52">
        <f t="array" ref="EZ52:FI61">(1/4)*(MMULT($AM$7:$AP$16,$BY$23:$CH$26))</f>
        <v>-3.0813182345452299</v>
      </c>
      <c r="FA52">
        <v>0.1895670525907272</v>
      </c>
      <c r="FB52">
        <v>-3.2341905001442219</v>
      </c>
      <c r="FC52">
        <v>1.2823947826024199E-5</v>
      </c>
      <c r="FD52">
        <v>8.8978446708473147</v>
      </c>
      <c r="FE52">
        <v>1.788147188851734E-8</v>
      </c>
      <c r="FF52">
        <v>6.9543175271056485E-16</v>
      </c>
      <c r="FG52">
        <v>-2.77191704193454</v>
      </c>
      <c r="FH52">
        <v>5.3129445460029424E-9</v>
      </c>
      <c r="FI52">
        <v>1.2060437069532091E-6</v>
      </c>
      <c r="FL52">
        <f t="shared" ref="FL52:FU61" si="40">EN52-($EU$10*EZ52)</f>
        <v>0.24905481022131407</v>
      </c>
      <c r="FM52">
        <f t="shared" si="40"/>
        <v>0.36011361456495333</v>
      </c>
      <c r="FN52">
        <f t="shared" si="40"/>
        <v>0.218041352020623</v>
      </c>
      <c r="FO52">
        <f t="shared" si="40"/>
        <v>0.27698502686701876</v>
      </c>
      <c r="FP52">
        <f t="shared" si="40"/>
        <v>0.45824425029300364</v>
      </c>
      <c r="FQ52">
        <f t="shared" si="40"/>
        <v>0.58445155884440314</v>
      </c>
      <c r="FR52">
        <f t="shared" si="40"/>
        <v>2.4574650748654614E-2</v>
      </c>
      <c r="FS52">
        <f t="shared" si="40"/>
        <v>0.4269425462199728</v>
      </c>
      <c r="FT52">
        <f t="shared" si="40"/>
        <v>0.35410526196900366</v>
      </c>
      <c r="FU52">
        <f t="shared" si="40"/>
        <v>0.33051925341999472</v>
      </c>
    </row>
    <row r="53" spans="1:177">
      <c r="A53">
        <v>52</v>
      </c>
      <c r="B53">
        <v>0.46661883051444775</v>
      </c>
      <c r="C53">
        <v>0.80365176307177089</v>
      </c>
      <c r="D53">
        <v>0.35854257390679972</v>
      </c>
      <c r="E53">
        <v>0.63632778834765635</v>
      </c>
      <c r="F53">
        <v>0.25908807319743155</v>
      </c>
      <c r="G53">
        <v>0.86626401751807769</v>
      </c>
      <c r="H53">
        <v>0.75951599436168526</v>
      </c>
      <c r="I53">
        <v>0.81564296149965498</v>
      </c>
      <c r="J53">
        <v>0.81348557989412462</v>
      </c>
      <c r="K53">
        <v>0.87311680708187434</v>
      </c>
      <c r="M53">
        <v>0.26352737025815287</v>
      </c>
      <c r="S53">
        <f t="shared" si="38"/>
        <v>0.88876654841145131</v>
      </c>
      <c r="T53">
        <f t="shared" si="36"/>
        <v>0.71520014949642718</v>
      </c>
      <c r="U53">
        <f t="shared" si="36"/>
        <v>0.85184655849840563</v>
      </c>
      <c r="V53">
        <f t="shared" si="36"/>
        <v>0.94726555809966018</v>
      </c>
      <c r="W53">
        <f t="shared" si="36"/>
        <v>0.25908807319743155</v>
      </c>
      <c r="X53">
        <f t="shared" si="36"/>
        <v>0.35222968703661905</v>
      </c>
      <c r="Y53">
        <f t="shared" si="36"/>
        <v>0.28347304169185694</v>
      </c>
      <c r="Z53">
        <f t="shared" si="36"/>
        <v>0.20925546028850389</v>
      </c>
      <c r="AA53">
        <f t="shared" si="36"/>
        <v>0.54905030078583117</v>
      </c>
      <c r="AB53">
        <f t="shared" si="36"/>
        <v>0.78528818894349006</v>
      </c>
      <c r="BM53">
        <f t="shared" si="39"/>
        <v>1.0886656649533547E-6</v>
      </c>
      <c r="BN53">
        <f t="shared" si="37"/>
        <v>3.2292807814418295E-6</v>
      </c>
      <c r="BO53">
        <f t="shared" si="37"/>
        <v>6.4276388651856477E-7</v>
      </c>
      <c r="BP53">
        <f t="shared" si="37"/>
        <v>2.0245652711170989E-6</v>
      </c>
      <c r="BQ53">
        <f t="shared" si="37"/>
        <v>3.356331483657883E-7</v>
      </c>
      <c r="BR53">
        <f t="shared" si="37"/>
        <v>3.7520667402328024E-6</v>
      </c>
      <c r="BS53">
        <f t="shared" si="37"/>
        <v>2.8843227284560979E-6</v>
      </c>
      <c r="BT53">
        <f t="shared" si="37"/>
        <v>3.3263672032196384E-6</v>
      </c>
      <c r="BU53">
        <f t="shared" si="37"/>
        <v>3.3087939434784014E-6</v>
      </c>
      <c r="BV53">
        <f t="shared" si="37"/>
        <v>3.8116647940442349E-6</v>
      </c>
      <c r="EN53">
        <f>Sheet39!FL53</f>
        <v>0.1189353054487281</v>
      </c>
      <c r="EO53">
        <f>Sheet39!FM53</f>
        <v>0.65980700782531709</v>
      </c>
      <c r="EP53">
        <f>Sheet39!FN53</f>
        <v>0.59272926156710048</v>
      </c>
      <c r="EQ53">
        <f>Sheet39!FO53</f>
        <v>0.98069223293592167</v>
      </c>
      <c r="ER53">
        <f>Sheet39!FP53</f>
        <v>0.80365176307177089</v>
      </c>
      <c r="ES53">
        <f>Sheet39!FQ53</f>
        <v>0.56204501055783995</v>
      </c>
      <c r="ET53">
        <f>Sheet39!FR53</f>
        <v>0.75153712225129521</v>
      </c>
      <c r="EU53">
        <f>Sheet39!FS53</f>
        <v>0.80950267600799386</v>
      </c>
      <c r="EV53">
        <f>Sheet39!FT53</f>
        <v>0.61914122589136211</v>
      </c>
      <c r="EW53">
        <f>Sheet39!FU53</f>
        <v>0.693361036397528</v>
      </c>
      <c r="EZ53">
        <v>-4.452745918655781</v>
      </c>
      <c r="FA53">
        <v>0.28163489522154345</v>
      </c>
      <c r="FB53">
        <v>-4.7840161945320654</v>
      </c>
      <c r="FC53">
        <v>1.9309714862213899E-5</v>
      </c>
      <c r="FD53">
        <v>13.061990071010907</v>
      </c>
      <c r="FE53">
        <v>2.6956563911125651E-8</v>
      </c>
      <c r="FF53">
        <v>1.0497964263692636E-15</v>
      </c>
      <c r="FG53">
        <v>-4.1068840157955693</v>
      </c>
      <c r="FH53">
        <v>8.0117871185559218E-9</v>
      </c>
      <c r="FI53">
        <v>1.8180677508893824E-6</v>
      </c>
      <c r="FL53">
        <f t="shared" si="40"/>
        <v>0.12312619428539957</v>
      </c>
      <c r="FM53">
        <f t="shared" si="40"/>
        <v>0.65954193531501371</v>
      </c>
      <c r="FN53">
        <f t="shared" si="40"/>
        <v>0.59723193933726448</v>
      </c>
      <c r="FO53">
        <f t="shared" si="40"/>
        <v>0.98069221476177248</v>
      </c>
      <c r="FP53">
        <f t="shared" si="40"/>
        <v>0.79135792251285597</v>
      </c>
      <c r="FQ53">
        <f t="shared" si="40"/>
        <v>0.56204501053246869</v>
      </c>
      <c r="FR53">
        <f t="shared" si="40"/>
        <v>0.75153712225129521</v>
      </c>
      <c r="FS53">
        <f t="shared" si="40"/>
        <v>0.81336804238858851</v>
      </c>
      <c r="FT53">
        <f t="shared" si="40"/>
        <v>0.61914122588382148</v>
      </c>
      <c r="FU53">
        <f t="shared" si="40"/>
        <v>0.69336103468637722</v>
      </c>
    </row>
    <row r="54" spans="1:177">
      <c r="A54">
        <v>53</v>
      </c>
      <c r="B54">
        <v>0.58445155886123301</v>
      </c>
      <c r="C54">
        <v>0.56204501055783995</v>
      </c>
      <c r="D54">
        <v>0.91831321763227247</v>
      </c>
      <c r="E54">
        <v>0.44810837249433733</v>
      </c>
      <c r="F54">
        <v>0.35222968703661905</v>
      </c>
      <c r="G54">
        <v>9.5069802161393616E-2</v>
      </c>
      <c r="H54">
        <v>0.535588012831132</v>
      </c>
      <c r="I54">
        <v>0.47163962580506119</v>
      </c>
      <c r="J54">
        <v>0.76565161060676445</v>
      </c>
      <c r="K54">
        <v>0.38408248667688005</v>
      </c>
      <c r="M54">
        <v>0.85263655767511792</v>
      </c>
      <c r="S54">
        <f t="shared" si="38"/>
        <v>0.62612952586533488</v>
      </c>
      <c r="T54">
        <f t="shared" si="36"/>
        <v>0.7101582330034848</v>
      </c>
      <c r="U54">
        <f t="shared" si="36"/>
        <v>0.65351496153887434</v>
      </c>
      <c r="V54">
        <f t="shared" si="36"/>
        <v>0.96755541486590668</v>
      </c>
      <c r="W54">
        <f t="shared" si="36"/>
        <v>0.86626401751807769</v>
      </c>
      <c r="X54">
        <f t="shared" si="36"/>
        <v>9.5069802161393616E-2</v>
      </c>
      <c r="Y54">
        <f t="shared" si="36"/>
        <v>0.51653787876912682</v>
      </c>
      <c r="Z54">
        <f t="shared" si="36"/>
        <v>0.4297235338081174</v>
      </c>
      <c r="AA54">
        <f t="shared" si="36"/>
        <v>8.8506209960414015E-2</v>
      </c>
      <c r="AB54">
        <f t="shared" si="36"/>
        <v>0.48816669527511525</v>
      </c>
      <c r="BM54">
        <f t="shared" si="39"/>
        <v>1.7079181232766265E-6</v>
      </c>
      <c r="BN54">
        <f t="shared" si="37"/>
        <v>1.5794729694648123E-6</v>
      </c>
      <c r="BO54">
        <f t="shared" si="37"/>
        <v>4.2164958283906871E-6</v>
      </c>
      <c r="BP54">
        <f t="shared" si="37"/>
        <v>1.004005567497619E-6</v>
      </c>
      <c r="BQ54">
        <f t="shared" si="37"/>
        <v>6.2032876214957305E-7</v>
      </c>
      <c r="BR54">
        <f t="shared" si="37"/>
        <v>4.5191336415032617E-8</v>
      </c>
      <c r="BS54">
        <f t="shared" si="37"/>
        <v>1.4342725974420042E-6</v>
      </c>
      <c r="BT54">
        <f t="shared" si="37"/>
        <v>1.1122196831476906E-6</v>
      </c>
      <c r="BU54">
        <f t="shared" si="37"/>
        <v>2.9311119441236625E-6</v>
      </c>
      <c r="BV54">
        <f t="shared" si="37"/>
        <v>7.3759678285947884E-7</v>
      </c>
      <c r="EN54">
        <f>Sheet39!FL54</f>
        <v>0.27424420778726749</v>
      </c>
      <c r="EO54">
        <f>Sheet39!FM54</f>
        <v>0.58069716641883318</v>
      </c>
      <c r="EP54">
        <f>Sheet39!FN54</f>
        <v>0.49220740637985566</v>
      </c>
      <c r="EQ54">
        <f>Sheet39!FO54</f>
        <v>3.5918723765235118E-2</v>
      </c>
      <c r="ER54">
        <f>Sheet39!FP54</f>
        <v>0.35854257390679972</v>
      </c>
      <c r="ES54">
        <f>Sheet39!FQ54</f>
        <v>0.91831321763227247</v>
      </c>
      <c r="ET54">
        <f>Sheet39!FR54</f>
        <v>0.10657928293794949</v>
      </c>
      <c r="EU54">
        <f>Sheet39!FS54</f>
        <v>0.84103093150637698</v>
      </c>
      <c r="EV54">
        <f>Sheet39!FT54</f>
        <v>0.79714616693685481</v>
      </c>
      <c r="EW54">
        <f>Sheet39!FU54</f>
        <v>0.21995363118171016</v>
      </c>
      <c r="EZ54">
        <v>-3.5128612457991268</v>
      </c>
      <c r="FA54">
        <v>0.21540832949810171</v>
      </c>
      <c r="FB54">
        <v>-3.7275327082507652</v>
      </c>
      <c r="FC54">
        <v>1.4353090646484606E-5</v>
      </c>
      <c r="FD54">
        <v>10.262960393864217</v>
      </c>
      <c r="FE54">
        <v>1.9980508600544488E-8</v>
      </c>
      <c r="FF54">
        <v>7.7467836348688757E-16</v>
      </c>
      <c r="FG54">
        <v>-3.2379904954387597</v>
      </c>
      <c r="FH54">
        <v>5.9327894824042206E-9</v>
      </c>
      <c r="FI54">
        <v>1.3471223871306214E-6</v>
      </c>
      <c r="FL54">
        <f t="shared" si="40"/>
        <v>0.27755048468892368</v>
      </c>
      <c r="FM54">
        <f t="shared" si="40"/>
        <v>0.5804944258223762</v>
      </c>
      <c r="FN54">
        <f t="shared" si="40"/>
        <v>0.49571573034459959</v>
      </c>
      <c r="FO54">
        <f t="shared" si="40"/>
        <v>3.5918710256221023E-2</v>
      </c>
      <c r="FP54">
        <f t="shared" si="40"/>
        <v>0.34888315768777789</v>
      </c>
      <c r="FQ54">
        <f t="shared" si="40"/>
        <v>0.91831321761346696</v>
      </c>
      <c r="FR54">
        <f t="shared" si="40"/>
        <v>0.10657928293794949</v>
      </c>
      <c r="FS54">
        <f t="shared" si="40"/>
        <v>0.84407850225675995</v>
      </c>
      <c r="FT54">
        <f t="shared" si="40"/>
        <v>0.79714616693127094</v>
      </c>
      <c r="FU54">
        <f t="shared" si="40"/>
        <v>0.21995362991380935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0.78522728949786014</v>
      </c>
      <c r="T55">
        <f t="shared" si="36"/>
        <v>0.65770427811598953</v>
      </c>
      <c r="U55">
        <f t="shared" si="36"/>
        <v>6.4076009412037865E-2</v>
      </c>
      <c r="V55">
        <f t="shared" si="36"/>
        <v>0.66162199373240327</v>
      </c>
      <c r="W55">
        <f t="shared" si="36"/>
        <v>0.75951599436168526</v>
      </c>
      <c r="X55">
        <f t="shared" si="36"/>
        <v>0.535588012831132</v>
      </c>
      <c r="Y55">
        <f t="shared" si="36"/>
        <v>0.25096598745755117</v>
      </c>
      <c r="Z55">
        <f t="shared" si="36"/>
        <v>0.1881661246922699</v>
      </c>
      <c r="AA55">
        <f t="shared" si="36"/>
        <v>0.46964341589457659</v>
      </c>
      <c r="AB55">
        <f t="shared" si="36"/>
        <v>0.204110889195947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Sheet39!FL55</f>
        <v>7.8960550808348878E-2</v>
      </c>
      <c r="EO55">
        <f>Sheet39!FM55</f>
        <v>0.97937111616673311</v>
      </c>
      <c r="EP55">
        <f>Sheet39!FN55</f>
        <v>0.95881758239007531</v>
      </c>
      <c r="EQ55">
        <f>Sheet39!FO55</f>
        <v>2.889738644646158E-2</v>
      </c>
      <c r="ER55">
        <f>Sheet39!FP55</f>
        <v>0.63632778834765635</v>
      </c>
      <c r="ES55">
        <f>Sheet39!FQ55</f>
        <v>0.44810837249433733</v>
      </c>
      <c r="ET55">
        <f>Sheet39!FR55</f>
        <v>0.45109575170941452</v>
      </c>
      <c r="EU55">
        <f>Sheet39!FS55</f>
        <v>0.86970502341818112</v>
      </c>
      <c r="EV55">
        <f>Sheet39!FT55</f>
        <v>0.2628007452225456</v>
      </c>
      <c r="EW55">
        <f>Sheet39!FU55</f>
        <v>8.0590262025668491E-2</v>
      </c>
      <c r="EZ55">
        <v>-2.8716762324974021</v>
      </c>
      <c r="FA55">
        <v>0.17963592931764183</v>
      </c>
      <c r="FB55">
        <v>-3.1211345292241872</v>
      </c>
      <c r="FC55">
        <v>1.2157437643575665E-5</v>
      </c>
      <c r="FD55">
        <v>8.437021135039938</v>
      </c>
      <c r="FE55">
        <v>1.6954236147711882E-8</v>
      </c>
      <c r="FF55">
        <v>6.5948618799317029E-16</v>
      </c>
      <c r="FG55">
        <v>-2.6238596255313609</v>
      </c>
      <c r="FH55">
        <v>5.0376682852277068E-9</v>
      </c>
      <c r="FI55">
        <v>1.1434658224090797E-6</v>
      </c>
      <c r="FL55">
        <f t="shared" si="40"/>
        <v>8.1663349504965579E-2</v>
      </c>
      <c r="FM55">
        <f t="shared" si="40"/>
        <v>0.97920204426714674</v>
      </c>
      <c r="FN55">
        <f t="shared" si="40"/>
        <v>0.96175516923990489</v>
      </c>
      <c r="FO55">
        <f t="shared" si="40"/>
        <v>2.8897375003978529E-2</v>
      </c>
      <c r="FP55">
        <f t="shared" si="40"/>
        <v>0.62838693155152581</v>
      </c>
      <c r="FQ55">
        <f t="shared" si="40"/>
        <v>0.44810837247838015</v>
      </c>
      <c r="FR55">
        <f t="shared" si="40"/>
        <v>0.45109575170941452</v>
      </c>
      <c r="FS55">
        <f t="shared" si="40"/>
        <v>0.87217457910685425</v>
      </c>
      <c r="FT55">
        <f t="shared" si="40"/>
        <v>0.26280074521780417</v>
      </c>
      <c r="FU55">
        <f t="shared" si="40"/>
        <v>8.0590260949447601E-2</v>
      </c>
    </row>
    <row r="56" spans="1:177">
      <c r="A56">
        <v>55</v>
      </c>
      <c r="B56">
        <v>0.42433364007544033</v>
      </c>
      <c r="C56">
        <v>0.80950267600799386</v>
      </c>
      <c r="D56">
        <v>0.84103093150637698</v>
      </c>
      <c r="E56">
        <v>0.86970502341818112</v>
      </c>
      <c r="F56">
        <v>0.20925546028850389</v>
      </c>
      <c r="G56">
        <v>0.4297235338081174</v>
      </c>
      <c r="H56">
        <v>0.1881661246922699</v>
      </c>
      <c r="I56">
        <v>0.21907169312510835</v>
      </c>
      <c r="J56">
        <v>0.43910601750875866</v>
      </c>
      <c r="K56">
        <v>0.397598223232629</v>
      </c>
      <c r="M56">
        <v>0.80650153521788792</v>
      </c>
      <c r="S56">
        <f t="shared" si="38"/>
        <v>0.1744635747628053</v>
      </c>
      <c r="T56">
        <f t="shared" si="36"/>
        <v>0.82785625102234517</v>
      </c>
      <c r="U56">
        <f t="shared" si="36"/>
        <v>0.537732708362752</v>
      </c>
      <c r="V56">
        <f t="shared" si="36"/>
        <v>0.31926158974929492</v>
      </c>
      <c r="W56">
        <f t="shared" si="36"/>
        <v>0.81564296149965498</v>
      </c>
      <c r="X56">
        <f t="shared" si="36"/>
        <v>0.47163962580506119</v>
      </c>
      <c r="Y56">
        <f t="shared" si="36"/>
        <v>0.21765632819622915</v>
      </c>
      <c r="Z56">
        <f t="shared" si="36"/>
        <v>0.21907169312510835</v>
      </c>
      <c r="AA56">
        <f t="shared" si="36"/>
        <v>0.62397140324465739</v>
      </c>
      <c r="AB56">
        <f t="shared" si="36"/>
        <v>0.87745788756249843</v>
      </c>
      <c r="BM56">
        <f t="shared" si="39"/>
        <v>9.0029519049836677E-7</v>
      </c>
      <c r="BN56">
        <f t="shared" si="37"/>
        <v>3.2764729123205155E-6</v>
      </c>
      <c r="BO56">
        <f t="shared" si="37"/>
        <v>3.536665138752421E-6</v>
      </c>
      <c r="BP56">
        <f t="shared" si="37"/>
        <v>3.7819341387940948E-6</v>
      </c>
      <c r="BQ56">
        <f t="shared" si="37"/>
        <v>2.1893923830276818E-7</v>
      </c>
      <c r="BR56">
        <f t="shared" si="37"/>
        <v>9.2331157754268107E-7</v>
      </c>
      <c r="BS56">
        <f t="shared" si="37"/>
        <v>1.7703245240853433E-7</v>
      </c>
      <c r="BT56">
        <f t="shared" si="37"/>
        <v>2.3996203364350824E-7</v>
      </c>
      <c r="BU56">
        <f t="shared" si="37"/>
        <v>9.6407047306201144E-7</v>
      </c>
      <c r="BV56">
        <f t="shared" si="37"/>
        <v>7.9042173558871749E-7</v>
      </c>
      <c r="EN56">
        <f>Sheet39!FL56</f>
        <v>0.88876654841145131</v>
      </c>
      <c r="EO56">
        <f>Sheet39!FM56</f>
        <v>0.71520014949642718</v>
      </c>
      <c r="EP56">
        <f>Sheet39!FN56</f>
        <v>0.85184655849840563</v>
      </c>
      <c r="EQ56">
        <f>Sheet39!FO56</f>
        <v>0.94726555809966018</v>
      </c>
      <c r="ER56">
        <f>Sheet39!FP56</f>
        <v>0.25908807319743155</v>
      </c>
      <c r="ES56">
        <f>Sheet39!FQ56</f>
        <v>0.35222968703661905</v>
      </c>
      <c r="ET56">
        <f>Sheet39!FR56</f>
        <v>0.28347304169185694</v>
      </c>
      <c r="EU56">
        <f>Sheet39!FS56</f>
        <v>0.20925546028850389</v>
      </c>
      <c r="EV56">
        <f>Sheet39!FT56</f>
        <v>0.54905030078583117</v>
      </c>
      <c r="EW56">
        <f>Sheet39!FU56</f>
        <v>0.78528818894349006</v>
      </c>
      <c r="EZ56">
        <v>-4.2040028885760172</v>
      </c>
      <c r="FA56">
        <v>0.26925045450107937</v>
      </c>
      <c r="FB56">
        <v>-4.6297924514720652</v>
      </c>
      <c r="FC56">
        <v>1.8503818394970531E-5</v>
      </c>
      <c r="FD56">
        <v>12.46706563394773</v>
      </c>
      <c r="FE56">
        <v>2.5840037284992166E-8</v>
      </c>
      <c r="FF56">
        <v>1.0069334111748442E-15</v>
      </c>
      <c r="FG56">
        <v>-3.9025410285792881</v>
      </c>
      <c r="FH56">
        <v>7.6809696140662589E-9</v>
      </c>
      <c r="FI56">
        <v>1.7428391586075613E-6</v>
      </c>
      <c r="FL56">
        <f t="shared" si="40"/>
        <v>0.89272332229815599</v>
      </c>
      <c r="FM56">
        <f t="shared" si="40"/>
        <v>0.71494673312265444</v>
      </c>
      <c r="FN56">
        <f t="shared" si="40"/>
        <v>0.85620408211539156</v>
      </c>
      <c r="FO56">
        <f t="shared" si="40"/>
        <v>0.94726554068401436</v>
      </c>
      <c r="FP56">
        <f t="shared" si="40"/>
        <v>0.24735417075928501</v>
      </c>
      <c r="FQ56">
        <f t="shared" si="40"/>
        <v>0.35222968701229862</v>
      </c>
      <c r="FR56">
        <f t="shared" si="40"/>
        <v>0.28347304169185694</v>
      </c>
      <c r="FS56">
        <f t="shared" si="40"/>
        <v>0.21292850068427449</v>
      </c>
      <c r="FT56">
        <f t="shared" si="40"/>
        <v>0.54905030077860195</v>
      </c>
      <c r="FU56">
        <f t="shared" si="40"/>
        <v>0.78528818730314376</v>
      </c>
    </row>
    <row r="57" spans="1:177">
      <c r="A57">
        <v>56</v>
      </c>
      <c r="B57">
        <v>0.35410526197400416</v>
      </c>
      <c r="C57">
        <v>0.61914122589136211</v>
      </c>
      <c r="D57">
        <v>0.79714616693685481</v>
      </c>
      <c r="E57">
        <v>0.2628007452225456</v>
      </c>
      <c r="F57">
        <v>0.54905030078583117</v>
      </c>
      <c r="G57">
        <v>8.8506209960414015E-2</v>
      </c>
      <c r="H57">
        <v>0.46964341589457659</v>
      </c>
      <c r="I57">
        <v>0.62397140324465739</v>
      </c>
      <c r="J57">
        <v>0.87028464208566048</v>
      </c>
      <c r="K57">
        <v>0.30175467585195304</v>
      </c>
      <c r="M57">
        <v>2.6598324644349961E-3</v>
      </c>
      <c r="S57">
        <f t="shared" si="38"/>
        <v>0.58133850249263708</v>
      </c>
      <c r="T57">
        <f t="shared" si="36"/>
        <v>7.9732826232453854E-2</v>
      </c>
      <c r="U57">
        <f t="shared" si="36"/>
        <v>0.22820354846693408</v>
      </c>
      <c r="V57">
        <f t="shared" si="36"/>
        <v>0.38342584036915411</v>
      </c>
      <c r="W57">
        <f t="shared" si="36"/>
        <v>0.81348557989412462</v>
      </c>
      <c r="X57">
        <f t="shared" si="36"/>
        <v>0.76565161060676445</v>
      </c>
      <c r="Y57">
        <f t="shared" si="36"/>
        <v>0.18729908954158336</v>
      </c>
      <c r="Z57">
        <f t="shared" si="36"/>
        <v>0.43910601750875866</v>
      </c>
      <c r="AA57">
        <f t="shared" si="36"/>
        <v>0.87028464208566048</v>
      </c>
      <c r="AB57">
        <f t="shared" si="36"/>
        <v>0.75982087432181111</v>
      </c>
      <c r="BM57">
        <f t="shared" si="39"/>
        <v>6.2695268278839061E-7</v>
      </c>
      <c r="BN57">
        <f t="shared" si="37"/>
        <v>1.9166792879912934E-6</v>
      </c>
      <c r="BO57">
        <f t="shared" si="37"/>
        <v>3.1772100573106E-6</v>
      </c>
      <c r="BP57">
        <f t="shared" si="37"/>
        <v>3.4532115844762662E-7</v>
      </c>
      <c r="BQ57">
        <f t="shared" si="37"/>
        <v>1.5072811639650584E-6</v>
      </c>
      <c r="BR57">
        <f t="shared" si="37"/>
        <v>3.9166746007784452E-8</v>
      </c>
      <c r="BS57">
        <f t="shared" si="37"/>
        <v>1.1028246904656314E-6</v>
      </c>
      <c r="BT57">
        <f t="shared" si="37"/>
        <v>1.9467015603355344E-6</v>
      </c>
      <c r="BU57">
        <f t="shared" si="37"/>
        <v>3.7869767912508311E-6</v>
      </c>
      <c r="BV57">
        <f t="shared" si="37"/>
        <v>4.5527942199258624E-7</v>
      </c>
      <c r="EN57">
        <f>Sheet39!FL57</f>
        <v>0.62612952586533488</v>
      </c>
      <c r="EO57">
        <f>Sheet39!FM57</f>
        <v>0.7101582330034848</v>
      </c>
      <c r="EP57">
        <f>Sheet39!FN57</f>
        <v>0.65351496153887434</v>
      </c>
      <c r="EQ57">
        <f>Sheet39!FO57</f>
        <v>0.96755541486590668</v>
      </c>
      <c r="ER57">
        <f>Sheet39!FP57</f>
        <v>0.86626401751807769</v>
      </c>
      <c r="ES57">
        <f>Sheet39!FQ57</f>
        <v>9.5069802161393616E-2</v>
      </c>
      <c r="ET57">
        <f>Sheet39!FR57</f>
        <v>0.51653787876912682</v>
      </c>
      <c r="EU57">
        <f>Sheet39!FS57</f>
        <v>0.4297235338081174</v>
      </c>
      <c r="EV57">
        <f>Sheet39!FT57</f>
        <v>8.8506209960414015E-2</v>
      </c>
      <c r="EW57">
        <f>Sheet39!FU57</f>
        <v>0.48816669527511525</v>
      </c>
      <c r="EZ57">
        <v>-4.4592927393460862</v>
      </c>
      <c r="FA57">
        <v>0.27271926187354256</v>
      </c>
      <c r="FB57">
        <v>-4.6885205883321266</v>
      </c>
      <c r="FC57">
        <v>1.8315106983195293E-5</v>
      </c>
      <c r="FD57">
        <v>12.890096886088148</v>
      </c>
      <c r="FE57">
        <v>2.552046709560533E-8</v>
      </c>
      <c r="FF57">
        <v>9.9147363991782559E-16</v>
      </c>
      <c r="FG57">
        <v>-4.0150228896277191</v>
      </c>
      <c r="FH57">
        <v>7.5809274755761543E-9</v>
      </c>
      <c r="FI57">
        <v>1.7211358603336435E-6</v>
      </c>
      <c r="FL57">
        <f t="shared" si="40"/>
        <v>0.63032657651726554</v>
      </c>
      <c r="FM57">
        <f t="shared" si="40"/>
        <v>0.70990155181596348</v>
      </c>
      <c r="FN57">
        <f t="shared" si="40"/>
        <v>0.65792775960844785</v>
      </c>
      <c r="FO57">
        <f t="shared" si="40"/>
        <v>0.96755539762787446</v>
      </c>
      <c r="FP57">
        <f t="shared" si="40"/>
        <v>0.85413196144966663</v>
      </c>
      <c r="FQ57">
        <f t="shared" si="40"/>
        <v>9.5069802137373954E-2</v>
      </c>
      <c r="FR57">
        <f t="shared" si="40"/>
        <v>0.51653787876912682</v>
      </c>
      <c r="FS57">
        <f t="shared" si="40"/>
        <v>0.43350244123165188</v>
      </c>
      <c r="FT57">
        <f t="shared" si="40"/>
        <v>8.8506209953278903E-2</v>
      </c>
      <c r="FU57">
        <f t="shared" si="40"/>
        <v>0.48816669365519594</v>
      </c>
    </row>
    <row r="58" spans="1:177">
      <c r="A58">
        <v>57</v>
      </c>
      <c r="B58">
        <v>0.33051925455511338</v>
      </c>
      <c r="C58">
        <v>0.693361036397528</v>
      </c>
      <c r="D58">
        <v>0.21995363118171016</v>
      </c>
      <c r="E58">
        <v>8.0590262025668491E-2</v>
      </c>
      <c r="F58">
        <v>0.78528818894349006</v>
      </c>
      <c r="G58">
        <v>0.48816669527511525</v>
      </c>
      <c r="H58">
        <v>0.204110889195947</v>
      </c>
      <c r="I58">
        <v>0.87745788756249843</v>
      </c>
      <c r="J58">
        <v>0.75982087432181111</v>
      </c>
      <c r="K58">
        <v>0.86053603058399131</v>
      </c>
      <c r="M58">
        <v>0.60949948757822203</v>
      </c>
      <c r="S58">
        <f t="shared" si="38"/>
        <v>0.32790158277627335</v>
      </c>
      <c r="T58">
        <f t="shared" si="36"/>
        <v>0.83257518336658776</v>
      </c>
      <c r="U58">
        <f t="shared" si="36"/>
        <v>0.9210031320420663</v>
      </c>
      <c r="V58">
        <f t="shared" si="36"/>
        <v>0.55236747487266069</v>
      </c>
      <c r="W58">
        <f t="shared" si="36"/>
        <v>0.87311680708187434</v>
      </c>
      <c r="X58">
        <f t="shared" si="36"/>
        <v>0.38408248667688005</v>
      </c>
      <c r="Y58">
        <f t="shared" si="36"/>
        <v>0.8030999860316419</v>
      </c>
      <c r="Z58">
        <f t="shared" si="36"/>
        <v>0.397598223232629</v>
      </c>
      <c r="AA58">
        <f t="shared" si="36"/>
        <v>0.30175467585195304</v>
      </c>
      <c r="AB58">
        <f t="shared" si="36"/>
        <v>0.86053603058399131</v>
      </c>
      <c r="BM58">
        <f t="shared" si="39"/>
        <v>5.4621488815833922E-7</v>
      </c>
      <c r="BN58">
        <f t="shared" si="37"/>
        <v>2.4037476339712709E-6</v>
      </c>
      <c r="BO58">
        <f t="shared" si="37"/>
        <v>2.418979993500989E-7</v>
      </c>
      <c r="BP58">
        <f t="shared" si="37"/>
        <v>3.2473951666829524E-8</v>
      </c>
      <c r="BQ58">
        <f t="shared" si="37"/>
        <v>3.0833876984707331E-6</v>
      </c>
      <c r="BR58">
        <f t="shared" si="37"/>
        <v>1.1915336118791361E-6</v>
      </c>
      <c r="BS58">
        <f t="shared" si="37"/>
        <v>2.083062754418008E-7</v>
      </c>
      <c r="BT58">
        <f t="shared" si="37"/>
        <v>3.8496617222282115E-6</v>
      </c>
      <c r="BU58">
        <f t="shared" si="37"/>
        <v>2.8866388052758076E-6</v>
      </c>
      <c r="BV58">
        <f t="shared" si="37"/>
        <v>3.7026112996662604E-6</v>
      </c>
      <c r="EN58">
        <f>Sheet39!FL58</f>
        <v>0.78522728949786014</v>
      </c>
      <c r="EO58">
        <f>Sheet39!FM58</f>
        <v>0.65770427811598953</v>
      </c>
      <c r="EP58">
        <f>Sheet39!FN58</f>
        <v>6.4076009412037865E-2</v>
      </c>
      <c r="EQ58">
        <f>Sheet39!FO58</f>
        <v>0.66162199373240327</v>
      </c>
      <c r="ER58">
        <f>Sheet39!FP58</f>
        <v>0.75951599436168526</v>
      </c>
      <c r="ES58">
        <f>Sheet39!FQ58</f>
        <v>0.535588012831132</v>
      </c>
      <c r="ET58">
        <f>Sheet39!FR58</f>
        <v>0.25096598745755117</v>
      </c>
      <c r="EU58">
        <f>Sheet39!FS58</f>
        <v>0.1881661246922699</v>
      </c>
      <c r="EV58">
        <f>Sheet39!FT58</f>
        <v>0.46964341589457659</v>
      </c>
      <c r="EW58">
        <f>Sheet39!FU58</f>
        <v>0.204110889195947</v>
      </c>
      <c r="EZ58">
        <v>-4.4145410512919767</v>
      </c>
      <c r="FA58">
        <v>0.27513933023033182</v>
      </c>
      <c r="FB58">
        <v>-4.8205605238631728</v>
      </c>
      <c r="FC58">
        <v>1.8445661261412896E-5</v>
      </c>
      <c r="FD58">
        <v>13.043022093798999</v>
      </c>
      <c r="FE58">
        <v>2.5697539423226793E-8</v>
      </c>
      <c r="FF58">
        <v>9.9777022455361674E-16</v>
      </c>
      <c r="FG58">
        <v>-4.0830800606641695</v>
      </c>
      <c r="FH58">
        <v>7.632682420878923E-9</v>
      </c>
      <c r="FI58">
        <v>1.7327985031573973E-6</v>
      </c>
      <c r="FL58">
        <f t="shared" si="40"/>
        <v>0.78938222021900772</v>
      </c>
      <c r="FM58">
        <f t="shared" si="40"/>
        <v>0.65744531917949134</v>
      </c>
      <c r="FN58">
        <f t="shared" si="40"/>
        <v>6.8613082412613685E-2</v>
      </c>
      <c r="FO58">
        <f t="shared" si="40"/>
        <v>0.66162197637149445</v>
      </c>
      <c r="FP58">
        <f t="shared" si="40"/>
        <v>0.74724000631117837</v>
      </c>
      <c r="FQ58">
        <f t="shared" si="40"/>
        <v>0.53558801280694568</v>
      </c>
      <c r="FR58">
        <f t="shared" si="40"/>
        <v>0.25096598745755117</v>
      </c>
      <c r="FS58">
        <f t="shared" si="40"/>
        <v>0.19200908698072652</v>
      </c>
      <c r="FT58">
        <f t="shared" si="40"/>
        <v>0.46964341588739278</v>
      </c>
      <c r="FU58">
        <f t="shared" si="40"/>
        <v>0.20411088756505091</v>
      </c>
    </row>
    <row r="59" spans="1:177">
      <c r="EN59">
        <f>Sheet39!FL59</f>
        <v>0.1744635747628053</v>
      </c>
      <c r="EO59">
        <f>Sheet39!FM59</f>
        <v>0.82785625102234517</v>
      </c>
      <c r="EP59">
        <f>Sheet39!FN59</f>
        <v>0.537732708362752</v>
      </c>
      <c r="EQ59">
        <f>Sheet39!FO59</f>
        <v>0.31926158974929492</v>
      </c>
      <c r="ER59">
        <f>Sheet39!FP59</f>
        <v>0.81564296149965498</v>
      </c>
      <c r="ES59">
        <f>Sheet39!FQ59</f>
        <v>0.47163962580506119</v>
      </c>
      <c r="ET59">
        <f>Sheet39!FR59</f>
        <v>0.21765632819622915</v>
      </c>
      <c r="EU59">
        <f>Sheet39!FS59</f>
        <v>0.21907169312510835</v>
      </c>
      <c r="EV59">
        <f>Sheet39!FT59</f>
        <v>0.62397140324465739</v>
      </c>
      <c r="EW59">
        <f>Sheet39!FU59</f>
        <v>0.87745788756249843</v>
      </c>
      <c r="EZ59">
        <v>-3.7302770069593376</v>
      </c>
      <c r="FA59">
        <v>0.22818618117128489</v>
      </c>
      <c r="FB59">
        <v>-3.8753283419941957</v>
      </c>
      <c r="FC59">
        <v>1.5485748413209666E-5</v>
      </c>
      <c r="FD59">
        <v>10.67165711015919</v>
      </c>
      <c r="FE59">
        <v>2.1602425497179942E-8</v>
      </c>
      <c r="FF59">
        <v>8.4102155315792067E-16</v>
      </c>
      <c r="FG59">
        <v>-3.2942549134202554</v>
      </c>
      <c r="FH59">
        <v>6.4198798670027342E-9</v>
      </c>
      <c r="FI59">
        <v>1.4572725950829303E-6</v>
      </c>
      <c r="FL59">
        <f t="shared" si="40"/>
        <v>0.17797448163953938</v>
      </c>
      <c r="FM59">
        <f t="shared" si="40"/>
        <v>0.82764148401411619</v>
      </c>
      <c r="FN59">
        <f t="shared" si="40"/>
        <v>0.54138013639561022</v>
      </c>
      <c r="FO59">
        <f t="shared" si="40"/>
        <v>0.31926157517423237</v>
      </c>
      <c r="FP59">
        <f t="shared" si="40"/>
        <v>0.80559888320083006</v>
      </c>
      <c r="FQ59">
        <f t="shared" si="40"/>
        <v>0.47163962578472918</v>
      </c>
      <c r="FR59">
        <f t="shared" si="40"/>
        <v>0.21765632819622915</v>
      </c>
      <c r="FS59">
        <f t="shared" si="40"/>
        <v>0.22217221949558019</v>
      </c>
      <c r="FT59">
        <f t="shared" si="40"/>
        <v>0.623971403238615</v>
      </c>
      <c r="FU59">
        <f t="shared" si="40"/>
        <v>0.87745788619092513</v>
      </c>
    </row>
    <row r="60" spans="1:177">
      <c r="EN60">
        <f>Sheet39!FL60</f>
        <v>0.58133850249263708</v>
      </c>
      <c r="EO60">
        <f>Sheet39!FM60</f>
        <v>7.9732826232453854E-2</v>
      </c>
      <c r="EP60">
        <f>Sheet39!FN60</f>
        <v>0.22820354846693408</v>
      </c>
      <c r="EQ60">
        <f>Sheet39!FO60</f>
        <v>0.38342584036915411</v>
      </c>
      <c r="ER60">
        <f>Sheet39!FP60</f>
        <v>0.81348557989412462</v>
      </c>
      <c r="ES60">
        <f>Sheet39!FQ60</f>
        <v>0.76565161060676445</v>
      </c>
      <c r="ET60">
        <f>Sheet39!FR60</f>
        <v>0.18729908954158336</v>
      </c>
      <c r="EU60">
        <f>Sheet39!FS60</f>
        <v>0.43910601750875866</v>
      </c>
      <c r="EV60">
        <f>Sheet39!FT60</f>
        <v>0.87028464208566048</v>
      </c>
      <c r="EW60">
        <f>Sheet39!FU60</f>
        <v>0.75982087432181111</v>
      </c>
      <c r="EZ60">
        <v>-3.702944723458228</v>
      </c>
      <c r="FA60">
        <v>0.23687002867135021</v>
      </c>
      <c r="FB60">
        <v>-4.0158964320727586</v>
      </c>
      <c r="FC60">
        <v>1.6151079731381174E-5</v>
      </c>
      <c r="FD60">
        <v>11.057381321015221</v>
      </c>
      <c r="FE60">
        <v>2.2525249947881711E-8</v>
      </c>
      <c r="FF60">
        <v>8.7492486975503496E-16</v>
      </c>
      <c r="FG60">
        <v>-3.5754278929235501</v>
      </c>
      <c r="FH60">
        <v>6.6911866745067618E-9</v>
      </c>
      <c r="FI60">
        <v>1.518471796744796E-6</v>
      </c>
      <c r="FL60">
        <f t="shared" si="40"/>
        <v>0.5848236844427982</v>
      </c>
      <c r="FM60">
        <f t="shared" si="40"/>
        <v>7.9509886056428614E-2</v>
      </c>
      <c r="FN60">
        <f t="shared" si="40"/>
        <v>0.23198327806162949</v>
      </c>
      <c r="FO60">
        <f t="shared" si="40"/>
        <v>0.38342582516788709</v>
      </c>
      <c r="FP60">
        <f t="shared" si="40"/>
        <v>0.80307846105383562</v>
      </c>
      <c r="FQ60">
        <f t="shared" si="40"/>
        <v>0.76565161058556386</v>
      </c>
      <c r="FR60">
        <f t="shared" si="40"/>
        <v>0.18729908954158336</v>
      </c>
      <c r="FS60">
        <f t="shared" si="40"/>
        <v>0.44247118163815519</v>
      </c>
      <c r="FT60">
        <f t="shared" si="40"/>
        <v>0.87028464207936274</v>
      </c>
      <c r="FU60">
        <f t="shared" si="40"/>
        <v>0.75982087289263756</v>
      </c>
    </row>
    <row r="61" spans="1:177">
      <c r="EN61">
        <f>Sheet39!FL61</f>
        <v>0.32790158277627335</v>
      </c>
      <c r="EO61">
        <f>Sheet39!FM61</f>
        <v>0.83257518336658776</v>
      </c>
      <c r="EP61">
        <f>Sheet39!FN61</f>
        <v>0.9210031320420663</v>
      </c>
      <c r="EQ61">
        <f>Sheet39!FO61</f>
        <v>0.55236747487266069</v>
      </c>
      <c r="ER61">
        <f>Sheet39!FP61</f>
        <v>0.87311680708187434</v>
      </c>
      <c r="ES61">
        <f>Sheet39!FQ61</f>
        <v>0.38408248667688005</v>
      </c>
      <c r="ET61">
        <f>Sheet39!FR61</f>
        <v>0.8030999860316419</v>
      </c>
      <c r="EU61">
        <f>Sheet39!FS61</f>
        <v>0.397598223232629</v>
      </c>
      <c r="EV61">
        <f>Sheet39!FT61</f>
        <v>0.30175467585195304</v>
      </c>
      <c r="EW61">
        <f>Sheet39!FU61</f>
        <v>0.86053603058399131</v>
      </c>
      <c r="EZ61">
        <v>-2.8980894887851685</v>
      </c>
      <c r="FA61">
        <v>0.17929884722531816</v>
      </c>
      <c r="FB61">
        <v>-3.0684113571949139</v>
      </c>
      <c r="FC61">
        <v>1.2218426186164949E-5</v>
      </c>
      <c r="FD61">
        <v>8.3560218119138039</v>
      </c>
      <c r="FE61">
        <v>1.7052872275973075E-8</v>
      </c>
      <c r="FF61">
        <v>6.6446436602989583E-16</v>
      </c>
      <c r="FG61">
        <v>-2.5688332041466646</v>
      </c>
      <c r="FH61">
        <v>5.0687589080245625E-9</v>
      </c>
      <c r="FI61">
        <v>1.1504398073273565E-6</v>
      </c>
      <c r="FL61">
        <f t="shared" si="40"/>
        <v>0.33062924141840205</v>
      </c>
      <c r="FM61">
        <f t="shared" si="40"/>
        <v>0.83240642872597004</v>
      </c>
      <c r="FN61">
        <f t="shared" si="40"/>
        <v>0.92389109626416732</v>
      </c>
      <c r="FO61">
        <f t="shared" si="40"/>
        <v>0.55236746337277576</v>
      </c>
      <c r="FP61">
        <f t="shared" si="40"/>
        <v>0.86525218620067557</v>
      </c>
      <c r="FQ61">
        <f t="shared" si="40"/>
        <v>0.38408248666083</v>
      </c>
      <c r="FR61">
        <f t="shared" si="40"/>
        <v>0.8030999860316419</v>
      </c>
      <c r="FS61">
        <f t="shared" si="40"/>
        <v>0.40001598849370623</v>
      </c>
      <c r="FT61">
        <f t="shared" si="40"/>
        <v>0.30175467584718235</v>
      </c>
      <c r="FU61">
        <f t="shared" si="40"/>
        <v>0.86053602950120656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U61"/>
  <sheetViews>
    <sheetView topLeftCell="EF1" workbookViewId="0">
      <selection activeCell="EQ59" sqref="EQ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4" max="74" width="14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33" max="147" width="9.28515625" bestFit="1" customWidth="1"/>
    <col min="148" max="148" width="9.42578125" bestFit="1" customWidth="1"/>
    <col min="149" max="152" width="9.28515625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17.65577010460494</v>
      </c>
      <c r="EN2" t="s">
        <v>10</v>
      </c>
    </row>
    <row r="3" spans="1:177">
      <c r="A3">
        <v>2</v>
      </c>
      <c r="C3" t="s">
        <v>83</v>
      </c>
      <c r="E3" t="s">
        <v>90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17.65577010460494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2.1951624706009905</v>
      </c>
      <c r="O7">
        <v>3.064846182458643</v>
      </c>
      <c r="P7">
        <v>2.5296735179314287</v>
      </c>
      <c r="Q7">
        <v>3.7490341541045344</v>
      </c>
      <c r="S7">
        <f>N7+$M23</f>
        <v>2.9857862794032264</v>
      </c>
      <c r="T7">
        <f t="shared" ref="T7:V16" si="0">O7+$M23</f>
        <v>3.855469991260879</v>
      </c>
      <c r="U7">
        <f t="shared" si="0"/>
        <v>3.3202973267336646</v>
      </c>
      <c r="V7">
        <f t="shared" si="0"/>
        <v>4.5396579629067704</v>
      </c>
      <c r="X7">
        <f xml:space="preserve"> IF(S7&gt;0,S7,0)</f>
        <v>2.9857862794032264</v>
      </c>
      <c r="Y7">
        <f t="shared" ref="Y7:AA16" si="1" xml:space="preserve"> IF(T7&gt;0,T7,0)</f>
        <v>3.855469991260879</v>
      </c>
      <c r="Z7">
        <f t="shared" si="1"/>
        <v>3.3202973267336646</v>
      </c>
      <c r="AA7">
        <f t="shared" si="1"/>
        <v>4.5396579629067704</v>
      </c>
      <c r="AC7">
        <f t="array" ref="AC7:AF16">MMULT(B36:K45,X7:AA16)</f>
        <v>9.1619171222689548</v>
      </c>
      <c r="AD7">
        <v>11.965687556783921</v>
      </c>
      <c r="AE7">
        <v>10.730118465954495</v>
      </c>
      <c r="AF7">
        <v>12.576173005754384</v>
      </c>
      <c r="AH7">
        <f>AC7+$M36</f>
        <v>9.5008389691316886</v>
      </c>
      <c r="AI7">
        <f t="shared" ref="AI7:AK16" si="2">AD7+$M36</f>
        <v>12.304609403646655</v>
      </c>
      <c r="AJ7">
        <f t="shared" si="2"/>
        <v>11.069040312817229</v>
      </c>
      <c r="AK7">
        <f t="shared" si="2"/>
        <v>12.915094852617118</v>
      </c>
      <c r="AM7">
        <f xml:space="preserve"> IF(AH7&gt;0,AH7,0)</f>
        <v>9.5008389691316886</v>
      </c>
      <c r="AN7">
        <f t="shared" ref="AN7:AP16" si="3" xml:space="preserve"> IF(AI7&gt;0,AI7,0)</f>
        <v>12.304609403646655</v>
      </c>
      <c r="AO7">
        <f t="shared" si="3"/>
        <v>11.069040312817229</v>
      </c>
      <c r="AP7">
        <f t="shared" si="3"/>
        <v>12.915094852617118</v>
      </c>
      <c r="AR7">
        <f t="array" ref="AR7:AU16">MMULT(B49:K58,AM7:AP16)</f>
        <v>51.437770123876874</v>
      </c>
      <c r="AS7">
        <v>65.355704324399198</v>
      </c>
      <c r="AT7">
        <v>60.212509334799257</v>
      </c>
      <c r="AU7">
        <v>70.42825898449243</v>
      </c>
      <c r="AW7">
        <f>AR7+$M49</f>
        <v>52.134664626857337</v>
      </c>
      <c r="AX7">
        <f t="shared" ref="AX7:AZ16" si="4">AS7+$M49</f>
        <v>66.052598827379654</v>
      </c>
      <c r="AY7">
        <f t="shared" si="4"/>
        <v>60.90940383777972</v>
      </c>
      <c r="AZ7">
        <f t="shared" si="4"/>
        <v>71.125153487472886</v>
      </c>
      <c r="BB7">
        <f>EXP(AW7-AW$20)</f>
        <v>1.3396985607555953E-11</v>
      </c>
      <c r="BC7">
        <f t="shared" ref="BC7:BE16" si="5">EXP(AX7-AX$20)</f>
        <v>8.3322778567975901E-15</v>
      </c>
      <c r="BD7">
        <f t="shared" si="5"/>
        <v>2.1846305892685691E-13</v>
      </c>
      <c r="BE7">
        <f t="shared" si="5"/>
        <v>1.5935128252835123E-15</v>
      </c>
      <c r="BG7">
        <f>BB7/BB$20</f>
        <v>1.1929250713670269E-11</v>
      </c>
      <c r="BH7">
        <f t="shared" ref="BH7:BJ16" si="6">BC7/BC$20</f>
        <v>7.8404375579791779E-15</v>
      </c>
      <c r="BI7">
        <f t="shared" si="6"/>
        <v>2.0692670387536626E-13</v>
      </c>
      <c r="BJ7">
        <f t="shared" si="6"/>
        <v>1.5062497646053765E-15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1.1929250713670269E-11</v>
      </c>
      <c r="BZ7">
        <f>$BH$7-$BM$7</f>
        <v>-0.99999999999999212</v>
      </c>
      <c r="CA7">
        <f>$BI$7-$BN$7</f>
        <v>2.0692670387536626E-13</v>
      </c>
      <c r="CB7">
        <f>$BJ$7-$BO$7</f>
        <v>1.5062497646053765E-15</v>
      </c>
      <c r="CD7">
        <f t="array" ref="CD7:CM16">(1/4)*(MMULT($AM$7:$AP$16,$BY$23:$CH$26))</f>
        <v>-3.0761523508827273</v>
      </c>
      <c r="CE7">
        <v>0.76469150037857259</v>
      </c>
      <c r="CF7">
        <v>-3.2287697766701506</v>
      </c>
      <c r="CG7">
        <v>4.429443666621765E-5</v>
      </c>
      <c r="CH7">
        <v>8.3074422610580818</v>
      </c>
      <c r="CI7">
        <v>6.1275478483020192E-8</v>
      </c>
      <c r="CJ7">
        <v>2.3776775789049609E-15</v>
      </c>
      <c r="CK7">
        <v>-2.7672600764370738</v>
      </c>
      <c r="CL7">
        <v>1.8155285461609118E-8</v>
      </c>
      <c r="CM7">
        <v>4.068685864446915E-6</v>
      </c>
      <c r="CO7">
        <f>(1/4)*SUM($BY$7:$CB$7)</f>
        <v>-0.2499999999969636</v>
      </c>
      <c r="CR7">
        <f t="array" ref="CR7:CU16">MMULT(S49:AB58,BY7:CB16)</f>
        <v>-1.0752486002323036E-2</v>
      </c>
      <c r="CS7">
        <v>0.20339691754126732</v>
      </c>
      <c r="CT7">
        <v>2.6119577269126126E-2</v>
      </c>
      <c r="CU7">
        <v>0.23482910348207883</v>
      </c>
      <c r="CW7">
        <f>IF($AH$7&gt;0,$CR$7,0)</f>
        <v>-1.0752486002323036E-2</v>
      </c>
      <c r="CX7">
        <f>IF($AI$7&gt;0,$CS$7,0)</f>
        <v>0.20339691754126732</v>
      </c>
      <c r="CY7">
        <f>IF($AJ$7&gt;0,$CT$7,0)</f>
        <v>2.6119577269126126E-2</v>
      </c>
      <c r="CZ7">
        <f>IF($AK$7&gt;0,$CU$7,0)</f>
        <v>0.23482910348207883</v>
      </c>
      <c r="DB7">
        <f t="array" ref="DB7:DK16">(1/4)*(MMULT($X$7:$AA$16,$CW$23:$DF$26))</f>
        <v>0.47621366471171955</v>
      </c>
      <c r="DC7">
        <v>0.81388789199135791</v>
      </c>
      <c r="DD7">
        <v>-0.45227886677407864</v>
      </c>
      <c r="DE7">
        <v>3.207784707239375E-2</v>
      </c>
      <c r="DF7">
        <v>-1.1700637070721678</v>
      </c>
      <c r="DG7">
        <v>0.75226370266532283</v>
      </c>
      <c r="DH7">
        <v>1.1684767868295973</v>
      </c>
      <c r="DI7">
        <v>1.3944854703082052</v>
      </c>
      <c r="DJ7">
        <v>0.98082276649425937</v>
      </c>
      <c r="DK7">
        <v>0.82689645639329012</v>
      </c>
      <c r="DM7">
        <f>(1/4)*SUM($CW$7:$CZ$7)</f>
        <v>0.1133982780725373</v>
      </c>
      <c r="DO7">
        <f t="array" ref="DO7:DR16">MMULT(S36:AB45,CW7:CZ16)</f>
        <v>3.0689401666062086E-2</v>
      </c>
      <c r="DP7">
        <v>0.86846176725852819</v>
      </c>
      <c r="DQ7">
        <v>0.96149044626644686</v>
      </c>
      <c r="DR7">
        <v>0.28627961207055541</v>
      </c>
      <c r="DT7">
        <f>IF($S$7&gt;0,$DO$7,0)</f>
        <v>3.0689401666062086E-2</v>
      </c>
      <c r="DU7">
        <f>IF($T$7&gt;0,$DP$7,0)</f>
        <v>0.86846176725852819</v>
      </c>
      <c r="DV7">
        <f>IF($U$7&gt;0,$DQ$7,0)</f>
        <v>0.96149044626644686</v>
      </c>
      <c r="DW7">
        <f>IF($V$7&gt;0,$DR$7,0)</f>
        <v>0.28627961207055541</v>
      </c>
      <c r="DY7">
        <f t="array" ref="DY7:EH16">(1/4)*(MMULT($C$7:$F$16,$DT$23:$EC$26))</f>
        <v>0.17197395437910618</v>
      </c>
      <c r="DZ7">
        <v>0.23861435453983157</v>
      </c>
      <c r="EA7">
        <v>0.18886327097962474</v>
      </c>
      <c r="EB7">
        <v>0.21630945743322599</v>
      </c>
      <c r="EC7">
        <v>0.25060345093631936</v>
      </c>
      <c r="ED7">
        <v>0.14357042243978366</v>
      </c>
      <c r="EE7">
        <v>0.15865511247936678</v>
      </c>
      <c r="EF7">
        <v>0.15867498654119891</v>
      </c>
      <c r="EG7">
        <v>0.31502692613190353</v>
      </c>
      <c r="EH7">
        <v>0.24449123038917991</v>
      </c>
      <c r="EJ7">
        <f>(1/4)*SUM($DT$7:$DW$7)</f>
        <v>0.53673030681539813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1.5675882884000463</v>
      </c>
      <c r="O8">
        <v>2.453943586300976</v>
      </c>
      <c r="P8">
        <v>2.4835858936101927</v>
      </c>
      <c r="Q8">
        <v>2.6467968092473013</v>
      </c>
      <c r="S8">
        <f t="shared" ref="S8:S16" si="8">N8+$M24</f>
        <v>1.6303024981824059</v>
      </c>
      <c r="T8">
        <f t="shared" si="0"/>
        <v>2.5166577960833356</v>
      </c>
      <c r="U8">
        <f t="shared" si="0"/>
        <v>2.5463001033925523</v>
      </c>
      <c r="V8">
        <f t="shared" si="0"/>
        <v>2.709511019029661</v>
      </c>
      <c r="X8">
        <f t="shared" ref="X8:X16" si="9" xml:space="preserve"> IF(S8&gt;0,S8,0)</f>
        <v>1.6303024981824059</v>
      </c>
      <c r="Y8">
        <f t="shared" si="1"/>
        <v>2.5166577960833356</v>
      </c>
      <c r="Z8">
        <f t="shared" si="1"/>
        <v>2.5463001033925523</v>
      </c>
      <c r="AA8">
        <f t="shared" si="1"/>
        <v>2.709511019029661</v>
      </c>
      <c r="AC8">
        <v>13.938101886698625</v>
      </c>
      <c r="AD8">
        <v>17.374207077013228</v>
      </c>
      <c r="AE8">
        <v>15.994678328756235</v>
      </c>
      <c r="AF8">
        <v>18.697869434202236</v>
      </c>
      <c r="AH8">
        <f t="shared" ref="AH8:AH16" si="10">AC8+$M37</f>
        <v>14.340036398498876</v>
      </c>
      <c r="AI8">
        <f t="shared" si="2"/>
        <v>17.776141588813481</v>
      </c>
      <c r="AJ8">
        <f t="shared" si="2"/>
        <v>16.396612840556486</v>
      </c>
      <c r="AK8">
        <f t="shared" si="2"/>
        <v>19.099803946002488</v>
      </c>
      <c r="AM8">
        <f t="shared" ref="AM8:AM16" si="11" xml:space="preserve"> IF(AH8&gt;0,AH8,0)</f>
        <v>14.340036398498876</v>
      </c>
      <c r="AN8">
        <f t="shared" si="3"/>
        <v>17.776141588813481</v>
      </c>
      <c r="AO8">
        <f t="shared" si="3"/>
        <v>16.396612840556486</v>
      </c>
      <c r="AP8">
        <f t="shared" si="3"/>
        <v>19.099803946002488</v>
      </c>
      <c r="AR8">
        <v>74.290709787021385</v>
      </c>
      <c r="AS8">
        <v>94.917835681202135</v>
      </c>
      <c r="AT8">
        <v>86.390167720203976</v>
      </c>
      <c r="AU8">
        <v>101.56503428514532</v>
      </c>
      <c r="AW8">
        <f t="shared" ref="AW8:AW16" si="12">AR8+$M50</f>
        <v>75.075209222506146</v>
      </c>
      <c r="AX8">
        <f t="shared" si="4"/>
        <v>95.702335116686896</v>
      </c>
      <c r="AY8">
        <f t="shared" si="4"/>
        <v>87.174667155688738</v>
      </c>
      <c r="AZ8">
        <f t="shared" si="4"/>
        <v>102.34953372063008</v>
      </c>
      <c r="BB8">
        <f t="shared" ref="BB8:BB16" si="13">EXP(AW8-AW$20)</f>
        <v>0.12301526897710394</v>
      </c>
      <c r="BC8">
        <f t="shared" si="5"/>
        <v>6.2730767961930625E-2</v>
      </c>
      <c r="BD8">
        <f t="shared" si="5"/>
        <v>5.5748981188439635E-2</v>
      </c>
      <c r="BE8">
        <f t="shared" si="5"/>
        <v>5.7933744453336107E-2</v>
      </c>
      <c r="BG8">
        <f t="shared" ref="BG8:BG16" si="14">BB8/BB$20</f>
        <v>0.10953807283407042</v>
      </c>
      <c r="BH8">
        <f t="shared" si="6"/>
        <v>5.9027876604997094E-2</v>
      </c>
      <c r="BI8">
        <f t="shared" si="6"/>
        <v>5.2805050787080379E-2</v>
      </c>
      <c r="BJ8">
        <f t="shared" si="6"/>
        <v>5.4761209047702562E-2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0.10953807283407042</v>
      </c>
      <c r="BZ8">
        <f>$BH$8-$BM$8</f>
        <v>5.9027876604997094E-2</v>
      </c>
      <c r="CA8">
        <f>$BI$8-$BN$8</f>
        <v>5.2805050787080379E-2</v>
      </c>
      <c r="CB8">
        <f>$BJ$8-$BO$8</f>
        <v>5.4761209047702562E-2</v>
      </c>
      <c r="CD8">
        <v>-4.4440353971597135</v>
      </c>
      <c r="CE8">
        <v>1.1329550435295714</v>
      </c>
      <c r="CF8">
        <v>-4.7749450586115456</v>
      </c>
      <c r="CG8">
        <v>6.6628609434351481E-5</v>
      </c>
      <c r="CH8">
        <v>12.185105742045147</v>
      </c>
      <c r="CI8">
        <v>9.2317850495641321E-8</v>
      </c>
      <c r="CJ8">
        <v>3.5885508450654764E-15</v>
      </c>
      <c r="CK8">
        <v>-4.0991532074740693</v>
      </c>
      <c r="CL8">
        <v>2.7363666704664929E-8</v>
      </c>
      <c r="CM8">
        <v>6.1293796545885289E-6</v>
      </c>
      <c r="CO8">
        <f>(1/4)*SUM($BY$8:$CB$8)</f>
        <v>6.9033052318462615E-2</v>
      </c>
      <c r="CR8">
        <v>-1.4436305419367393E-2</v>
      </c>
      <c r="CS8">
        <v>0.66045097708560208</v>
      </c>
      <c r="CT8">
        <v>-2.8970385479328602E-2</v>
      </c>
      <c r="CU8">
        <v>0.18690761906598563</v>
      </c>
      <c r="CW8">
        <f>IF($AH$8&gt;0,$CR$8,0)</f>
        <v>-1.4436305419367393E-2</v>
      </c>
      <c r="CX8">
        <f>IF($AI$8&gt;0,$CS$8,0)</f>
        <v>0.66045097708560208</v>
      </c>
      <c r="CY8">
        <f>IF($AJ$8&gt;0,$CT$8,0)</f>
        <v>-2.8970385479328602E-2</v>
      </c>
      <c r="CZ8">
        <f>IF($AK$8&gt;0,$CU$8,0)</f>
        <v>0.18690761906598563</v>
      </c>
      <c r="DB8">
        <v>0.29928273980319647</v>
      </c>
      <c r="DC8">
        <v>0.51781362837054201</v>
      </c>
      <c r="DD8">
        <v>-0.33449379734712048</v>
      </c>
      <c r="DE8">
        <v>1.6465154765474277E-2</v>
      </c>
      <c r="DF8">
        <v>-0.72523984684804166</v>
      </c>
      <c r="DG8">
        <v>0.51948355276857483</v>
      </c>
      <c r="DH8">
        <v>0.77292404937521519</v>
      </c>
      <c r="DI8">
        <v>0.94860702428916244</v>
      </c>
      <c r="DJ8">
        <v>0.64337695404463813</v>
      </c>
      <c r="DK8">
        <v>0.5877916445506719</v>
      </c>
      <c r="DM8">
        <f>(1/4)*SUM($CW$8:$CZ$8)</f>
        <v>0.20098797631322293</v>
      </c>
      <c r="DO8">
        <v>-7.1996021254169873E-2</v>
      </c>
      <c r="DP8">
        <v>0.94437163505598498</v>
      </c>
      <c r="DQ8">
        <v>0.69519007937908261</v>
      </c>
      <c r="DR8">
        <v>0.91880338656930038</v>
      </c>
      <c r="DT8">
        <f>IF($S$8&gt;0,$DO$8,0)</f>
        <v>-7.1996021254169873E-2</v>
      </c>
      <c r="DU8">
        <f>IF($T$8&gt;0,$DP$8,0)</f>
        <v>0.94437163505598498</v>
      </c>
      <c r="DV8">
        <f>IF($U$8&gt;0,$DQ$8,0)</f>
        <v>0.69519007937908261</v>
      </c>
      <c r="DW8">
        <f>IF($V$8&gt;0,$DR$8,0)</f>
        <v>0.91880338656930038</v>
      </c>
      <c r="DY8">
        <v>0.23784340199870999</v>
      </c>
      <c r="DZ8">
        <v>0.34282703437660222</v>
      </c>
      <c r="EA8">
        <v>0.21605441551114235</v>
      </c>
      <c r="EB8">
        <v>0.39707871761768032</v>
      </c>
      <c r="EC8">
        <v>0.36666406516545086</v>
      </c>
      <c r="ED8">
        <v>0.23001440125185871</v>
      </c>
      <c r="EE8">
        <v>0.22782366355131453</v>
      </c>
      <c r="EF8">
        <v>0.30036881208345589</v>
      </c>
      <c r="EG8">
        <v>0.36779529621424117</v>
      </c>
      <c r="EH8">
        <v>0.46189916186914393</v>
      </c>
      <c r="EJ8">
        <f>(1/4)*SUM($DT$8:$DW$8)</f>
        <v>0.62159226993754957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2.2373699284529702</v>
      </c>
      <c r="O9">
        <v>2.9772113590098708</v>
      </c>
      <c r="P9">
        <v>2.9611670783647952</v>
      </c>
      <c r="Q9">
        <v>3.7683510050225042</v>
      </c>
      <c r="S9">
        <f t="shared" si="8"/>
        <v>2.3721204634258233</v>
      </c>
      <c r="T9">
        <f t="shared" si="0"/>
        <v>3.1119618939827238</v>
      </c>
      <c r="U9">
        <f t="shared" si="0"/>
        <v>3.0959176133376483</v>
      </c>
      <c r="V9">
        <f t="shared" si="0"/>
        <v>3.9031015399953572</v>
      </c>
      <c r="X9">
        <f t="shared" si="9"/>
        <v>2.3721204634258233</v>
      </c>
      <c r="Y9">
        <f t="shared" si="1"/>
        <v>3.1119618939827238</v>
      </c>
      <c r="Z9">
        <f t="shared" si="1"/>
        <v>3.0959176133376483</v>
      </c>
      <c r="AA9">
        <f t="shared" si="1"/>
        <v>3.9031015399953572</v>
      </c>
      <c r="AC9">
        <v>10.209805570864024</v>
      </c>
      <c r="AD9">
        <v>13.660473293066579</v>
      </c>
      <c r="AE9">
        <v>12.561505103008681</v>
      </c>
      <c r="AF9">
        <v>14.519945469386641</v>
      </c>
      <c r="AH9">
        <f t="shared" si="10"/>
        <v>10.600075757123212</v>
      </c>
      <c r="AI9">
        <f t="shared" si="2"/>
        <v>14.050743479325767</v>
      </c>
      <c r="AJ9">
        <f t="shared" si="2"/>
        <v>12.95177528926787</v>
      </c>
      <c r="AK9">
        <f t="shared" si="2"/>
        <v>14.91021565564583</v>
      </c>
      <c r="AM9">
        <f t="shared" si="11"/>
        <v>10.600075757123212</v>
      </c>
      <c r="AN9">
        <f t="shared" si="3"/>
        <v>14.050743479325767</v>
      </c>
      <c r="AO9">
        <f t="shared" si="3"/>
        <v>12.95177528926787</v>
      </c>
      <c r="AP9">
        <f t="shared" si="3"/>
        <v>14.91021565564583</v>
      </c>
      <c r="AR9">
        <v>63.581034763973953</v>
      </c>
      <c r="AS9">
        <v>80.801283225973762</v>
      </c>
      <c r="AT9">
        <v>73.646018650856021</v>
      </c>
      <c r="AU9">
        <v>86.514660789594302</v>
      </c>
      <c r="AW9">
        <f t="shared" si="12"/>
        <v>63.876159425682623</v>
      </c>
      <c r="AX9">
        <f t="shared" si="4"/>
        <v>81.096407887682432</v>
      </c>
      <c r="AY9">
        <f t="shared" si="4"/>
        <v>73.941143312564691</v>
      </c>
      <c r="AZ9">
        <f t="shared" si="4"/>
        <v>86.809785451302972</v>
      </c>
      <c r="BB9">
        <f t="shared" si="13"/>
        <v>1.6837340366260296E-6</v>
      </c>
      <c r="BC9">
        <f t="shared" si="5"/>
        <v>2.8458172376578829E-8</v>
      </c>
      <c r="BD9">
        <f t="shared" si="5"/>
        <v>9.9767836355492949E-8</v>
      </c>
      <c r="BE9">
        <f t="shared" si="5"/>
        <v>1.0330103569887921E-8</v>
      </c>
      <c r="BG9">
        <f t="shared" si="14"/>
        <v>1.4992690181531271E-6</v>
      </c>
      <c r="BH9">
        <f t="shared" si="6"/>
        <v>2.6778334492379664E-8</v>
      </c>
      <c r="BI9">
        <f t="shared" si="6"/>
        <v>9.4499407044973531E-8</v>
      </c>
      <c r="BJ9">
        <f t="shared" si="6"/>
        <v>9.7644121990198039E-9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18.444521469102373</v>
      </c>
      <c r="BY9">
        <f>$BG$9-$BL$9</f>
        <v>1.4992690181531271E-6</v>
      </c>
      <c r="BZ9">
        <f>$BH$9-$BM$9</f>
        <v>2.6778334492379664E-8</v>
      </c>
      <c r="CA9">
        <f>$BI$9-$BN$9</f>
        <v>9.4499407044973531E-8</v>
      </c>
      <c r="CB9">
        <f>$BJ$9-$BO$9</f>
        <v>-0.99999999023558783</v>
      </c>
      <c r="CD9">
        <v>-3.5126858697991254</v>
      </c>
      <c r="CE9">
        <v>0.87272950275858174</v>
      </c>
      <c r="CF9">
        <v>-3.7275495043751432</v>
      </c>
      <c r="CG9">
        <v>4.9726230985588727E-5</v>
      </c>
      <c r="CH9">
        <v>9.6053953206744787</v>
      </c>
      <c r="CI9">
        <v>6.8642607926606496E-8</v>
      </c>
      <c r="CJ9">
        <v>2.6531099538276137E-15</v>
      </c>
      <c r="CK9">
        <v>-3.2379438203413828</v>
      </c>
      <c r="CL9">
        <v>2.0321613398336756E-8</v>
      </c>
      <c r="CM9">
        <v>4.5558873806558113E-6</v>
      </c>
      <c r="CO9">
        <f>(1/4)*SUM($BY$9:$CB$9)</f>
        <v>-0.24999959242220704</v>
      </c>
      <c r="CR9">
        <v>2.536530224197928E-2</v>
      </c>
      <c r="CS9">
        <v>8.500407398223693E-2</v>
      </c>
      <c r="CT9">
        <v>-0.48296561320071185</v>
      </c>
      <c r="CU9">
        <v>-0.13414932698414495</v>
      </c>
      <c r="CW9">
        <f>IF($AH$9&gt;0,$CR$9,0)</f>
        <v>2.536530224197928E-2</v>
      </c>
      <c r="CX9">
        <f>IF($AI$9&gt;0,$CS$9,0)</f>
        <v>8.500407398223693E-2</v>
      </c>
      <c r="CY9">
        <f>IF($AJ$9&gt;0,$CT$9,0)</f>
        <v>-0.48296561320071185</v>
      </c>
      <c r="CZ9">
        <f>IF($AK$9&gt;0,$CU$9,0)</f>
        <v>-0.13414932698414495</v>
      </c>
      <c r="DB9">
        <v>0.40122078985505305</v>
      </c>
      <c r="DC9">
        <v>0.66522077679379588</v>
      </c>
      <c r="DD9">
        <v>-0.4235303004276173</v>
      </c>
      <c r="DE9">
        <v>-1.6657613553099027E-2</v>
      </c>
      <c r="DF9">
        <v>-0.97359403386246801</v>
      </c>
      <c r="DG9">
        <v>0.66153473377085292</v>
      </c>
      <c r="DH9">
        <v>1.040711588390038</v>
      </c>
      <c r="DI9">
        <v>1.202181374668827</v>
      </c>
      <c r="DJ9">
        <v>0.85769105541081569</v>
      </c>
      <c r="DK9">
        <v>0.71205338707735688</v>
      </c>
      <c r="DM9">
        <f>(1/4)*SUM($CW$9:$CZ$9)</f>
        <v>-0.12668639099016016</v>
      </c>
      <c r="DO9">
        <v>3.7262934626424338E-3</v>
      </c>
      <c r="DP9">
        <v>0.55694842995950777</v>
      </c>
      <c r="DQ9">
        <v>0.77018673914789504</v>
      </c>
      <c r="DR9">
        <v>0.55673811328875422</v>
      </c>
      <c r="DT9">
        <f>IF($S$9&gt;0,$DO$9,0)</f>
        <v>3.7262934626424338E-3</v>
      </c>
      <c r="DU9">
        <f>IF($T$9&gt;0,$DP$9,0)</f>
        <v>0.55694842995950777</v>
      </c>
      <c r="DV9">
        <f>IF($U$9&gt;0,$DQ$9,0)</f>
        <v>0.77018673914789504</v>
      </c>
      <c r="DW9">
        <f>IF($V$9&gt;0,$DR$9,0)</f>
        <v>0.55673811328875422</v>
      </c>
      <c r="DY9">
        <v>0.35944985335751251</v>
      </c>
      <c r="DZ9">
        <v>0.32323495293133203</v>
      </c>
      <c r="EA9">
        <v>0.26248314981130816</v>
      </c>
      <c r="EB9">
        <v>0.4533781931467834</v>
      </c>
      <c r="EC9">
        <v>0.44719174623405167</v>
      </c>
      <c r="ED9">
        <v>0.37876639264306061</v>
      </c>
      <c r="EE9">
        <v>0.31489185881504184</v>
      </c>
      <c r="EF9">
        <v>0.37532338634014578</v>
      </c>
      <c r="EG9">
        <v>0.40318688727688795</v>
      </c>
      <c r="EH9">
        <v>0.46910368495771909</v>
      </c>
      <c r="EJ9">
        <f>(1/4)*SUM($DT$9:$DW$9)</f>
        <v>0.47189989396469989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1.0056683619151918</v>
      </c>
      <c r="O10">
        <v>1.7958160474413136</v>
      </c>
      <c r="P10">
        <v>1.8464313171202797</v>
      </c>
      <c r="Q10">
        <v>1.9993235061461643</v>
      </c>
      <c r="S10">
        <f t="shared" si="8"/>
        <v>1.2920900084016593</v>
      </c>
      <c r="T10">
        <f t="shared" si="0"/>
        <v>2.0822376939277811</v>
      </c>
      <c r="U10">
        <f t="shared" si="0"/>
        <v>2.1328529636067475</v>
      </c>
      <c r="V10">
        <f t="shared" si="0"/>
        <v>2.2857451526326318</v>
      </c>
      <c r="X10">
        <f t="shared" si="9"/>
        <v>1.2920900084016593</v>
      </c>
      <c r="Y10">
        <f t="shared" si="1"/>
        <v>2.0822376939277811</v>
      </c>
      <c r="Z10">
        <f t="shared" si="1"/>
        <v>2.1328529636067475</v>
      </c>
      <c r="AA10">
        <f t="shared" si="1"/>
        <v>2.2857451526326318</v>
      </c>
      <c r="AC10">
        <v>8.926317663121889</v>
      </c>
      <c r="AD10">
        <v>11.385806699018319</v>
      </c>
      <c r="AE10">
        <v>10.395688792381199</v>
      </c>
      <c r="AF10">
        <v>12.383669018615649</v>
      </c>
      <c r="AH10">
        <f t="shared" si="10"/>
        <v>9.0180373530235993</v>
      </c>
      <c r="AI10">
        <f t="shared" si="2"/>
        <v>11.47752638892003</v>
      </c>
      <c r="AJ10">
        <f t="shared" si="2"/>
        <v>10.487408482282909</v>
      </c>
      <c r="AK10">
        <f t="shared" si="2"/>
        <v>12.475388708517359</v>
      </c>
      <c r="AM10">
        <f t="shared" si="11"/>
        <v>9.0180373530235993</v>
      </c>
      <c r="AN10">
        <f t="shared" si="3"/>
        <v>11.47752638892003</v>
      </c>
      <c r="AO10">
        <f t="shared" si="3"/>
        <v>10.487408482282909</v>
      </c>
      <c r="AP10">
        <f t="shared" si="3"/>
        <v>12.475388708517359</v>
      </c>
      <c r="AR10">
        <v>65.769663653241921</v>
      </c>
      <c r="AS10">
        <v>83.304683455137678</v>
      </c>
      <c r="AT10">
        <v>76.331440051866068</v>
      </c>
      <c r="AU10">
        <v>89.444267073376579</v>
      </c>
      <c r="AW10">
        <f t="shared" si="12"/>
        <v>66.239141513981139</v>
      </c>
      <c r="AX10">
        <f t="shared" si="4"/>
        <v>83.774161315876896</v>
      </c>
      <c r="AY10">
        <f t="shared" si="4"/>
        <v>76.800917912605286</v>
      </c>
      <c r="AZ10">
        <f t="shared" si="4"/>
        <v>89.913744934115797</v>
      </c>
      <c r="BB10">
        <f t="shared" si="13"/>
        <v>1.7885602438458178E-5</v>
      </c>
      <c r="BC10">
        <f t="shared" si="5"/>
        <v>4.141336722439178E-7</v>
      </c>
      <c r="BD10">
        <f t="shared" si="5"/>
        <v>1.7417061371859891E-6</v>
      </c>
      <c r="BE10">
        <f t="shared" si="5"/>
        <v>2.3021687329608631E-7</v>
      </c>
      <c r="BG10">
        <f t="shared" si="14"/>
        <v>1.5926107700904225E-5</v>
      </c>
      <c r="BH10">
        <f t="shared" si="6"/>
        <v>3.8968806053870517E-7</v>
      </c>
      <c r="BI10">
        <f t="shared" si="6"/>
        <v>1.6497320501589227E-6</v>
      </c>
      <c r="BJ10">
        <f t="shared" si="6"/>
        <v>2.1760986526651941E-7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1.5926107700904225E-5</v>
      </c>
      <c r="BZ10">
        <f>$BH$10-$BM$10</f>
        <v>3.8968806053870517E-7</v>
      </c>
      <c r="CA10">
        <f>$BI$10-$BN$10</f>
        <v>1.6497320501589227E-6</v>
      </c>
      <c r="CB10">
        <f>$BJ$10-$BO$10</f>
        <v>2.1760986526651941E-7</v>
      </c>
      <c r="CD10">
        <v>-2.8693815972025427</v>
      </c>
      <c r="CE10">
        <v>0.72556698759047755</v>
      </c>
      <c r="CF10">
        <v>-3.1188434419588975</v>
      </c>
      <c r="CG10">
        <v>4.202776767141243E-5</v>
      </c>
      <c r="CH10">
        <v>7.8844642064816357</v>
      </c>
      <c r="CI10">
        <v>5.8147960148328862E-8</v>
      </c>
      <c r="CJ10">
        <v>2.2568385073344951E-15</v>
      </c>
      <c r="CK10">
        <v>-2.6218521188934942</v>
      </c>
      <c r="CL10">
        <v>1.7229637064043314E-8</v>
      </c>
      <c r="CM10">
        <v>3.8608375506784035E-6</v>
      </c>
      <c r="CO10">
        <f>(1/4)*SUM($BY$10:$CB$10)</f>
        <v>4.5457844192170929E-6</v>
      </c>
      <c r="CR10">
        <v>3.8417696614405805E-2</v>
      </c>
      <c r="CS10">
        <v>0.56743121811759567</v>
      </c>
      <c r="CT10">
        <v>-0.22526384733132068</v>
      </c>
      <c r="CU10">
        <v>-0.31415730838185935</v>
      </c>
      <c r="CW10">
        <f>IF($AH$10&gt;0,$CR$10,0)</f>
        <v>3.8417696614405805E-2</v>
      </c>
      <c r="CX10">
        <f>IF($AI$10&gt;0,$CS$10,0)</f>
        <v>0.56743121811759567</v>
      </c>
      <c r="CY10">
        <f>IF($AJ$10&gt;0,$CT$10,0)</f>
        <v>-0.22526384733132068</v>
      </c>
      <c r="CZ10">
        <f>IF($AK$10&gt;0,$CU$10,0)</f>
        <v>-0.31415730838185935</v>
      </c>
      <c r="DB10">
        <v>0.25052406289297668</v>
      </c>
      <c r="DC10">
        <v>0.43049913130806039</v>
      </c>
      <c r="DD10">
        <v>-0.28173821818700961</v>
      </c>
      <c r="DE10">
        <v>8.1568959612697278E-3</v>
      </c>
      <c r="DF10">
        <v>-0.60679984245367247</v>
      </c>
      <c r="DG10">
        <v>0.43479830359569072</v>
      </c>
      <c r="DH10">
        <v>0.65063517756040623</v>
      </c>
      <c r="DI10">
        <v>0.79155526273327537</v>
      </c>
      <c r="DJ10">
        <v>0.54138562713845073</v>
      </c>
      <c r="DK10">
        <v>0.48873864583568388</v>
      </c>
      <c r="DM10">
        <f>(1/4)*SUM($CW$10:$CZ$10)</f>
        <v>1.6606939754705355E-2</v>
      </c>
      <c r="DO10">
        <v>7.4095347260421272E-3</v>
      </c>
      <c r="DP10">
        <v>1.4712516991849809</v>
      </c>
      <c r="DQ10">
        <v>0.76594841513367706</v>
      </c>
      <c r="DR10">
        <v>0.61938393249986323</v>
      </c>
      <c r="DT10">
        <f>IF($S$10&gt;0,$DO$10,0)</f>
        <v>7.4095347260421272E-3</v>
      </c>
      <c r="DU10">
        <f>IF($T$10&gt;0,$DP$10,0)</f>
        <v>1.4712516991849809</v>
      </c>
      <c r="DV10">
        <f>IF($U$10&gt;0,$DQ$10,0)</f>
        <v>0.76594841513367706</v>
      </c>
      <c r="DW10">
        <f>IF($V$10&gt;0,$DR$10,0)</f>
        <v>0.61938393249986323</v>
      </c>
      <c r="DY10">
        <v>0.27635047534498103</v>
      </c>
      <c r="DZ10">
        <v>0.29037036653414072</v>
      </c>
      <c r="EA10">
        <v>0.26491452118954117</v>
      </c>
      <c r="EB10">
        <v>0.27286375638010535</v>
      </c>
      <c r="EC10">
        <v>0.35681800321399626</v>
      </c>
      <c r="ED10">
        <v>0.25498610868039279</v>
      </c>
      <c r="EE10">
        <v>0.25443899222495187</v>
      </c>
      <c r="EF10">
        <v>0.22369145522219802</v>
      </c>
      <c r="EG10">
        <v>0.42671903291595914</v>
      </c>
      <c r="EH10">
        <v>0.27992278389781661</v>
      </c>
      <c r="EJ10">
        <f>(1/4)*SUM($DT$10:$DW$10)</f>
        <v>0.71599839538614085</v>
      </c>
      <c r="EN10" t="s">
        <v>17</v>
      </c>
      <c r="EU10">
        <f>0.98*Sheet40!EU10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1.4074158406562498</v>
      </c>
      <c r="O11">
        <v>2.3864007811528718</v>
      </c>
      <c r="P11">
        <v>1.3700389544272</v>
      </c>
      <c r="Q11">
        <v>2.2278468239016953</v>
      </c>
      <c r="S11">
        <f t="shared" si="8"/>
        <v>2.2079795856511506</v>
      </c>
      <c r="T11">
        <f t="shared" si="0"/>
        <v>3.1869645261477726</v>
      </c>
      <c r="U11">
        <f t="shared" si="0"/>
        <v>2.1706026994221008</v>
      </c>
      <c r="V11">
        <f t="shared" si="0"/>
        <v>3.0284105688965961</v>
      </c>
      <c r="X11">
        <f t="shared" si="9"/>
        <v>2.2079795856511506</v>
      </c>
      <c r="Y11">
        <f t="shared" si="1"/>
        <v>3.1869645261477726</v>
      </c>
      <c r="Z11">
        <f t="shared" si="1"/>
        <v>2.1706026994221008</v>
      </c>
      <c r="AA11">
        <f t="shared" si="1"/>
        <v>3.0284105688965961</v>
      </c>
      <c r="AC11">
        <v>13.54820494331341</v>
      </c>
      <c r="AD11">
        <v>16.587171588973362</v>
      </c>
      <c r="AE11">
        <v>15.379351765511649</v>
      </c>
      <c r="AF11">
        <v>18.292023390328374</v>
      </c>
      <c r="AH11">
        <f t="shared" si="10"/>
        <v>13.792826933498565</v>
      </c>
      <c r="AI11">
        <f t="shared" si="2"/>
        <v>16.831793579158518</v>
      </c>
      <c r="AJ11">
        <f t="shared" si="2"/>
        <v>15.623973755696804</v>
      </c>
      <c r="AK11">
        <f t="shared" si="2"/>
        <v>18.53664538051353</v>
      </c>
      <c r="AM11">
        <f t="shared" si="11"/>
        <v>13.792826933498565</v>
      </c>
      <c r="AN11">
        <f t="shared" si="3"/>
        <v>16.831793579158518</v>
      </c>
      <c r="AO11">
        <f t="shared" si="3"/>
        <v>15.623973755696804</v>
      </c>
      <c r="AP11">
        <f t="shared" si="3"/>
        <v>18.53664538051353</v>
      </c>
      <c r="AR11">
        <v>76.907818050377244</v>
      </c>
      <c r="AS11">
        <v>98.208400385878363</v>
      </c>
      <c r="AT11">
        <v>89.79872533372658</v>
      </c>
      <c r="AU11">
        <v>104.93515101362361</v>
      </c>
      <c r="AW11">
        <f t="shared" si="12"/>
        <v>77.170656015795117</v>
      </c>
      <c r="AX11">
        <f t="shared" si="4"/>
        <v>98.471238351296236</v>
      </c>
      <c r="AY11">
        <f t="shared" si="4"/>
        <v>90.061563299144453</v>
      </c>
      <c r="AZ11">
        <f t="shared" si="4"/>
        <v>105.19798897904148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0.89044289985219693</v>
      </c>
      <c r="BH11">
        <f t="shared" si="6"/>
        <v>0.9409716877819716</v>
      </c>
      <c r="BI11">
        <f t="shared" si="6"/>
        <v>0.94719310849092753</v>
      </c>
      <c r="BJ11">
        <f t="shared" si="6"/>
        <v>0.94523855767360376</v>
      </c>
      <c r="BL11">
        <v>1</v>
      </c>
      <c r="BM11">
        <v>0</v>
      </c>
      <c r="BN11">
        <v>0</v>
      </c>
      <c r="BO11">
        <v>0</v>
      </c>
      <c r="BQ11">
        <f t="shared" si="15"/>
        <v>0.11603629975444581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-0.10955710014780307</v>
      </c>
      <c r="BZ11">
        <f>$BH$11-$BM$11</f>
        <v>0.9409716877819716</v>
      </c>
      <c r="CA11">
        <f>$BI$11-$BN$11</f>
        <v>0.94719310849092753</v>
      </c>
      <c r="CB11">
        <f>$BJ$11-$BO$11</f>
        <v>0.94523855767360376</v>
      </c>
      <c r="CD11">
        <v>-4.207948394747647</v>
      </c>
      <c r="CE11">
        <v>1.0861246390129145</v>
      </c>
      <c r="CF11">
        <v>-4.6341556482930839</v>
      </c>
      <c r="CG11">
        <v>6.4008580849360622E-5</v>
      </c>
      <c r="CH11">
        <v>11.661902825781683</v>
      </c>
      <c r="CI11">
        <v>8.872310724005787E-8</v>
      </c>
      <c r="CJ11">
        <v>3.4515284895274622E-15</v>
      </c>
      <c r="CK11">
        <v>-3.9059934363618605</v>
      </c>
      <c r="CL11">
        <v>2.6302604742339202E-8</v>
      </c>
      <c r="CM11">
        <v>5.8910014283332292E-6</v>
      </c>
      <c r="CO11">
        <f>(1/4)*SUM($BY$11:$CB$11)</f>
        <v>0.68096156344967496</v>
      </c>
      <c r="CR11">
        <v>5.1232097305013331E-2</v>
      </c>
      <c r="CS11">
        <v>-0.6177678561883716</v>
      </c>
      <c r="CT11">
        <v>5.9118182324078471E-2</v>
      </c>
      <c r="CU11">
        <v>-0.58324381588956398</v>
      </c>
      <c r="CW11">
        <f>IF($AH$11&gt;0,$CR$11,0)</f>
        <v>5.1232097305013331E-2</v>
      </c>
      <c r="CX11">
        <f>IF($AI$11&gt;0,$CS$11,0)</f>
        <v>-0.6177678561883716</v>
      </c>
      <c r="CY11">
        <f>IF($AJ$11&gt;0,$CT$11,0)</f>
        <v>5.9118182324078471E-2</v>
      </c>
      <c r="CZ11">
        <f>IF($AK$11&gt;0,$CU$11,0)</f>
        <v>-0.58324381588956398</v>
      </c>
      <c r="DB11">
        <v>0.34808291378536571</v>
      </c>
      <c r="DC11">
        <v>0.6440271449088153</v>
      </c>
      <c r="DD11">
        <v>-0.28191866637426843</v>
      </c>
      <c r="DE11">
        <v>0.11321325623066028</v>
      </c>
      <c r="DF11">
        <v>-0.87341611705827482</v>
      </c>
      <c r="DG11">
        <v>0.52950057438520304</v>
      </c>
      <c r="DH11">
        <v>0.76555989565339699</v>
      </c>
      <c r="DI11">
        <v>1.0206016030280303</v>
      </c>
      <c r="DJ11">
        <v>0.6734369370033223</v>
      </c>
      <c r="DK11">
        <v>0.62818431255185236</v>
      </c>
      <c r="DM11">
        <f>(1/4)*SUM($CW$11:$CZ$11)</f>
        <v>-0.27266534811221094</v>
      </c>
      <c r="DO11">
        <v>-3.1349276205847078E-2</v>
      </c>
      <c r="DP11">
        <v>1.2016856058408913</v>
      </c>
      <c r="DQ11">
        <v>1.0864143263293462</v>
      </c>
      <c r="DR11">
        <v>0.68572646187536912</v>
      </c>
      <c r="DT11">
        <f>IF($S$11&gt;0,$DO$11,0)</f>
        <v>-3.1349276205847078E-2</v>
      </c>
      <c r="DU11">
        <f>IF($T$11&gt;0,$DP$11,0)</f>
        <v>1.2016856058408913</v>
      </c>
      <c r="DV11">
        <f>IF($U$11&gt;0,$DQ$11,0)</f>
        <v>1.0864143263293462</v>
      </c>
      <c r="DW11">
        <f>IF($V$11&gt;0,$DR$11,0)</f>
        <v>0.68572646187536912</v>
      </c>
      <c r="DY11">
        <v>0.35154558649338619</v>
      </c>
      <c r="DZ11">
        <v>0.43906738133376561</v>
      </c>
      <c r="EA11">
        <v>0.31708948230996559</v>
      </c>
      <c r="EB11">
        <v>0.49400102077193175</v>
      </c>
      <c r="EC11">
        <v>0.50055967445611071</v>
      </c>
      <c r="ED11">
        <v>0.33853546090975245</v>
      </c>
      <c r="EE11">
        <v>0.32802054743695835</v>
      </c>
      <c r="EF11">
        <v>0.38403046208201652</v>
      </c>
      <c r="EG11">
        <v>0.52415487453181275</v>
      </c>
      <c r="EH11">
        <v>0.55224461913318235</v>
      </c>
      <c r="EJ11">
        <f>(1/4)*SUM($DT$11:$DW$11)</f>
        <v>0.73561927945993988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2.3496454421506638</v>
      </c>
      <c r="O12">
        <v>3.4641807586132236</v>
      </c>
      <c r="P12">
        <v>2.3911525273854113</v>
      </c>
      <c r="Q12">
        <v>3.2122627522706222</v>
      </c>
      <c r="S12">
        <f t="shared" si="8"/>
        <v>3.2198724842157826</v>
      </c>
      <c r="T12">
        <f t="shared" si="0"/>
        <v>4.3344078006783429</v>
      </c>
      <c r="U12">
        <f t="shared" si="0"/>
        <v>3.2613795694505301</v>
      </c>
      <c r="V12">
        <f t="shared" si="0"/>
        <v>4.082489794335741</v>
      </c>
      <c r="X12">
        <f t="shared" si="9"/>
        <v>3.2198724842157826</v>
      </c>
      <c r="Y12">
        <f t="shared" si="1"/>
        <v>4.3344078006783429</v>
      </c>
      <c r="Z12">
        <f t="shared" si="1"/>
        <v>3.2613795694505301</v>
      </c>
      <c r="AA12">
        <f t="shared" si="1"/>
        <v>4.082489794335741</v>
      </c>
      <c r="AC12">
        <v>12.820490343744861</v>
      </c>
      <c r="AD12">
        <v>17.082340268369741</v>
      </c>
      <c r="AE12">
        <v>15.30879426815215</v>
      </c>
      <c r="AF12">
        <v>17.99772175992041</v>
      </c>
      <c r="AH12">
        <f t="shared" si="10"/>
        <v>13.541819119230478</v>
      </c>
      <c r="AI12">
        <f t="shared" si="2"/>
        <v>17.803669043855358</v>
      </c>
      <c r="AJ12">
        <f t="shared" si="2"/>
        <v>16.030123043637765</v>
      </c>
      <c r="AK12">
        <f t="shared" si="2"/>
        <v>18.719050535406026</v>
      </c>
      <c r="AM12">
        <f t="shared" si="11"/>
        <v>13.541819119230478</v>
      </c>
      <c r="AN12">
        <f t="shared" si="3"/>
        <v>17.803669043855358</v>
      </c>
      <c r="AO12">
        <f t="shared" si="3"/>
        <v>16.030123043637765</v>
      </c>
      <c r="AP12">
        <f t="shared" si="3"/>
        <v>18.719050535406026</v>
      </c>
      <c r="AR12">
        <v>58.869216736415851</v>
      </c>
      <c r="AS12">
        <v>75.054219138173949</v>
      </c>
      <c r="AT12">
        <v>69.089168313161466</v>
      </c>
      <c r="AU12">
        <v>80.437912735619662</v>
      </c>
      <c r="AW12">
        <f t="shared" si="12"/>
        <v>59.721853294089222</v>
      </c>
      <c r="AX12">
        <f t="shared" si="4"/>
        <v>75.906855695847312</v>
      </c>
      <c r="AY12">
        <f t="shared" si="4"/>
        <v>69.941804870834829</v>
      </c>
      <c r="AZ12">
        <f t="shared" si="4"/>
        <v>81.290549293293026</v>
      </c>
      <c r="BB12">
        <f t="shared" si="13"/>
        <v>2.6429032326195728E-8</v>
      </c>
      <c r="BC12">
        <f t="shared" si="5"/>
        <v>1.5864015487524444E-10</v>
      </c>
      <c r="BD12">
        <f t="shared" si="5"/>
        <v>1.8285209364987821E-9</v>
      </c>
      <c r="BE12">
        <f t="shared" si="5"/>
        <v>4.1412444613057742E-11</v>
      </c>
      <c r="BG12">
        <f t="shared" si="14"/>
        <v>2.3533544184825178E-8</v>
      </c>
      <c r="BH12">
        <f t="shared" si="6"/>
        <v>1.4927589428295214E-10</v>
      </c>
      <c r="BI12">
        <f t="shared" si="6"/>
        <v>1.7319624297830232E-9</v>
      </c>
      <c r="BJ12">
        <f t="shared" si="6"/>
        <v>3.9144639415784703E-11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2.3533544184825178E-8</v>
      </c>
      <c r="BZ12">
        <f>$BH$12-$BM$12</f>
        <v>1.4927589428295214E-10</v>
      </c>
      <c r="CA12">
        <f>$BI$12-$BN$12</f>
        <v>1.7319624297830232E-9</v>
      </c>
      <c r="CB12">
        <f>$BJ$12-$BO$12</f>
        <v>3.9144639415784703E-11</v>
      </c>
      <c r="CD12">
        <v>-4.4509172609225809</v>
      </c>
      <c r="CE12">
        <v>1.1014517123528234</v>
      </c>
      <c r="CF12">
        <v>-4.6797570145514795</v>
      </c>
      <c r="CG12">
        <v>6.328130120930219E-5</v>
      </c>
      <c r="CH12">
        <v>12.03668411994526</v>
      </c>
      <c r="CI12">
        <v>8.7460244635788504E-8</v>
      </c>
      <c r="CJ12">
        <v>3.3891161192840788E-15</v>
      </c>
      <c r="CK12">
        <v>-4.0075307583888504</v>
      </c>
      <c r="CL12">
        <v>2.590608298581699E-8</v>
      </c>
      <c r="CM12">
        <v>5.8068972869269572E-6</v>
      </c>
      <c r="CO12">
        <f>(1/4)*SUM($BY$12:$CB$12)</f>
        <v>6.3634817870767341E-9</v>
      </c>
      <c r="CR12">
        <v>-1.5797807267948785E-2</v>
      </c>
      <c r="CS12">
        <v>0.21529180197781431</v>
      </c>
      <c r="CT12">
        <v>0.41301355852949317</v>
      </c>
      <c r="CU12">
        <v>0.18830599081501073</v>
      </c>
      <c r="CW12">
        <f>IF($AH$12&gt;0,$CR$12,0)</f>
        <v>-1.5797807267948785E-2</v>
      </c>
      <c r="CX12">
        <f>IF($AI$12&gt;0,$CS$12,0)</f>
        <v>0.21529180197781431</v>
      </c>
      <c r="CY12">
        <f>IF($AJ$12&gt;0,$CT$12,0)</f>
        <v>0.41301355852949317</v>
      </c>
      <c r="CZ12">
        <f>IF($AK$12&gt;0,$CU$12,0)</f>
        <v>0.18830599081501073</v>
      </c>
      <c r="DB12">
        <v>0.47271420656395358</v>
      </c>
      <c r="DC12">
        <v>0.87118645711275022</v>
      </c>
      <c r="DD12">
        <v>-0.41817052046722902</v>
      </c>
      <c r="DE12">
        <v>0.14149086692146917</v>
      </c>
      <c r="DF12">
        <v>-1.1752442721034786</v>
      </c>
      <c r="DG12">
        <v>0.74951170209760853</v>
      </c>
      <c r="DH12">
        <v>1.0771124168278852</v>
      </c>
      <c r="DI12">
        <v>1.4309836034637282</v>
      </c>
      <c r="DJ12">
        <v>0.93171093005355798</v>
      </c>
      <c r="DK12">
        <v>0.89054667307363733</v>
      </c>
      <c r="DM12">
        <f>(1/4)*SUM($CW$12:$CZ$12)</f>
        <v>0.20020338601359236</v>
      </c>
      <c r="DO12">
        <v>2.429182405584588E-2</v>
      </c>
      <c r="DP12">
        <v>0.97396172918394686</v>
      </c>
      <c r="DQ12">
        <v>0.97679575762258364</v>
      </c>
      <c r="DR12">
        <v>0.108844814098321</v>
      </c>
      <c r="DT12">
        <f>IF($S$12&gt;0,$DO$12,0)</f>
        <v>2.429182405584588E-2</v>
      </c>
      <c r="DU12">
        <f>IF($T$12&gt;0,$DP$12,0)</f>
        <v>0.97396172918394686</v>
      </c>
      <c r="DV12">
        <f>IF($U$12&gt;0,$DQ$12,0)</f>
        <v>0.97679575762258364</v>
      </c>
      <c r="DW12">
        <f>IF($V$12&gt;0,$DR$12,0)</f>
        <v>0.108844814098321</v>
      </c>
      <c r="DY12">
        <v>0.18552285081081371</v>
      </c>
      <c r="DZ12">
        <v>0.26175980776480312</v>
      </c>
      <c r="EA12">
        <v>0.16020776827562627</v>
      </c>
      <c r="EB12">
        <v>0.3189233783350211</v>
      </c>
      <c r="EC12">
        <v>0.28430339917453828</v>
      </c>
      <c r="ED12">
        <v>0.18430804305268078</v>
      </c>
      <c r="EE12">
        <v>0.17645221738614308</v>
      </c>
      <c r="EF12">
        <v>0.24253014052027605</v>
      </c>
      <c r="EG12">
        <v>0.27165611756575497</v>
      </c>
      <c r="EH12">
        <v>0.37000065802214938</v>
      </c>
      <c r="EJ12">
        <f>(1/4)*SUM($DT$12:$DW$12)</f>
        <v>0.52097353124017431</v>
      </c>
      <c r="EN12">
        <f>Sheet40!FL12</f>
        <v>0.79062380880223593</v>
      </c>
      <c r="EO12">
        <f>Sheet40!FM12</f>
        <v>6.2714209782359615E-2</v>
      </c>
      <c r="EP12">
        <f>Sheet40!FN12</f>
        <v>0.13475053497285316</v>
      </c>
      <c r="EQ12">
        <f>Sheet40!FO12</f>
        <v>0.28642164648646762</v>
      </c>
      <c r="ER12">
        <f>Sheet40!FP12</f>
        <v>0.80056374499490068</v>
      </c>
      <c r="ES12">
        <f>Sheet40!FQ12</f>
        <v>0.87022704206511892</v>
      </c>
      <c r="ET12">
        <f>Sheet40!FR12</f>
        <v>0.40946474351841194</v>
      </c>
      <c r="EU12">
        <f>Sheet40!FS12</f>
        <v>5.1992318403924064E-2</v>
      </c>
      <c r="EV12">
        <f>Sheet40!FT12</f>
        <v>0.2227069227666687</v>
      </c>
      <c r="EW12">
        <f>Sheet40!FU12</f>
        <v>0.64559214373422824</v>
      </c>
      <c r="EZ12">
        <f>(1/4)*SUM($DT$7:$DW$7)</f>
        <v>0.53673030681539813</v>
      </c>
      <c r="FA12">
        <f>(1/4)*SUM($DT$8:$DW$8)</f>
        <v>0.62159226993754957</v>
      </c>
      <c r="FB12">
        <f>(1/4)*SUM($DT$9:$DW$9)</f>
        <v>0.47189989396469989</v>
      </c>
      <c r="FC12">
        <f>(1/4)*SUM($DT$10:$DW$10)</f>
        <v>0.71599839538614085</v>
      </c>
      <c r="FD12">
        <f>(1/4)*SUM($DT$11:$DW$11)</f>
        <v>0.73561927945993988</v>
      </c>
      <c r="FE12">
        <f>(1/4)*SUM($DT$12:$DW$12)</f>
        <v>0.52097353124017431</v>
      </c>
      <c r="FF12">
        <f>(1/4)*SUM($DT$13:$DW$13)</f>
        <v>0.48947393083183754</v>
      </c>
      <c r="FG12">
        <f>(1/4)*SUM($DT$14:$DW$14)</f>
        <v>0.56249621466626598</v>
      </c>
      <c r="FH12">
        <f>(1/4)*SUM($DT$15:$DW$15)</f>
        <v>0.76638940085745277</v>
      </c>
      <c r="FI12">
        <f>(1/4)*SUM($DT$16:$DW$16)</f>
        <v>0.78340197271674583</v>
      </c>
      <c r="FL12">
        <f>EN12-($EU$10*EZ12)</f>
        <v>0.79012874585672233</v>
      </c>
      <c r="FM12">
        <f t="shared" ref="FM12:FU12" si="16">EO12-($EU$10*FA12)</f>
        <v>6.2140872864067095E-2</v>
      </c>
      <c r="FN12">
        <f t="shared" si="16"/>
        <v>0.13431526953595274</v>
      </c>
      <c r="FO12">
        <f t="shared" si="16"/>
        <v>0.28576123236395234</v>
      </c>
      <c r="FP12">
        <f t="shared" si="16"/>
        <v>0.79988523319364468</v>
      </c>
      <c r="FQ12">
        <f t="shared" si="16"/>
        <v>0.8697465126677002</v>
      </c>
      <c r="FR12">
        <f t="shared" si="16"/>
        <v>0.40901326834946261</v>
      </c>
      <c r="FS12">
        <f t="shared" si="16"/>
        <v>5.1473489805395373E-2</v>
      </c>
      <c r="FT12">
        <f t="shared" si="16"/>
        <v>0.2220000295851563</v>
      </c>
      <c r="FU12">
        <f t="shared" si="16"/>
        <v>0.64486955869811313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1.9631135203685361</v>
      </c>
      <c r="O13">
        <v>1.6884727716135479</v>
      </c>
      <c r="P13">
        <v>2.2285110488890898</v>
      </c>
      <c r="Q13">
        <v>2.2491443601476848</v>
      </c>
      <c r="S13">
        <f t="shared" si="8"/>
        <v>2.3725782638869481</v>
      </c>
      <c r="T13">
        <f t="shared" si="0"/>
        <v>2.0979375151319597</v>
      </c>
      <c r="U13">
        <f t="shared" si="0"/>
        <v>2.6379757924075018</v>
      </c>
      <c r="V13">
        <f t="shared" si="0"/>
        <v>2.6586091036660968</v>
      </c>
      <c r="X13">
        <f t="shared" si="9"/>
        <v>2.3725782638869481</v>
      </c>
      <c r="Y13">
        <f t="shared" si="1"/>
        <v>2.0979375151319597</v>
      </c>
      <c r="Z13">
        <f t="shared" si="1"/>
        <v>2.6379757924075018</v>
      </c>
      <c r="AA13">
        <f t="shared" si="1"/>
        <v>2.6586091036660968</v>
      </c>
      <c r="AC13">
        <v>12.749431543685956</v>
      </c>
      <c r="AD13">
        <v>16.744866948071571</v>
      </c>
      <c r="AE13">
        <v>15.422949531541326</v>
      </c>
      <c r="AF13">
        <v>18.366527649082876</v>
      </c>
      <c r="AH13">
        <f t="shared" si="10"/>
        <v>13.621461496985578</v>
      </c>
      <c r="AI13">
        <f t="shared" si="2"/>
        <v>17.616896901371195</v>
      </c>
      <c r="AJ13">
        <f t="shared" si="2"/>
        <v>16.294979484840947</v>
      </c>
      <c r="AK13">
        <f t="shared" si="2"/>
        <v>19.2385576023825</v>
      </c>
      <c r="AM13">
        <f t="shared" si="11"/>
        <v>13.621461496985578</v>
      </c>
      <c r="AN13">
        <f t="shared" si="3"/>
        <v>17.616896901371195</v>
      </c>
      <c r="AO13">
        <f t="shared" si="3"/>
        <v>16.294979484840947</v>
      </c>
      <c r="AP13">
        <f t="shared" si="3"/>
        <v>19.2385576023825</v>
      </c>
      <c r="AR13">
        <v>42.55112513138188</v>
      </c>
      <c r="AS13">
        <v>54.017244742361122</v>
      </c>
      <c r="AT13">
        <v>49.267306559720538</v>
      </c>
      <c r="AU13">
        <v>57.837587289800062</v>
      </c>
      <c r="AW13">
        <f t="shared" si="12"/>
        <v>42.746300881893184</v>
      </c>
      <c r="AX13">
        <f t="shared" si="4"/>
        <v>54.212420492872425</v>
      </c>
      <c r="AY13">
        <f t="shared" si="4"/>
        <v>49.462482310231842</v>
      </c>
      <c r="AZ13">
        <f t="shared" si="4"/>
        <v>58.032763040311366</v>
      </c>
      <c r="BB13">
        <f t="shared" si="13"/>
        <v>1.1212243535136134E-15</v>
      </c>
      <c r="BC13">
        <f t="shared" si="5"/>
        <v>6.0067509885149425E-20</v>
      </c>
      <c r="BD13">
        <f t="shared" si="5"/>
        <v>2.3336899512996547E-18</v>
      </c>
      <c r="BE13">
        <f t="shared" si="5"/>
        <v>3.2839961332717814E-21</v>
      </c>
      <c r="BG13">
        <f t="shared" si="14"/>
        <v>9.9838626472756661E-16</v>
      </c>
      <c r="BH13">
        <f t="shared" si="6"/>
        <v>5.6521826157489319E-20</v>
      </c>
      <c r="BI13">
        <f t="shared" si="6"/>
        <v>2.2104550392255611E-18</v>
      </c>
      <c r="BJ13">
        <f t="shared" si="6"/>
        <v>3.1041597684195105E-21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9.9838626472756661E-16</v>
      </c>
      <c r="BZ13">
        <f>$BH$13-$BM$13</f>
        <v>5.6521826157489319E-20</v>
      </c>
      <c r="CA13">
        <f>$BI$13-$BN$13</f>
        <v>2.2104550392255611E-18</v>
      </c>
      <c r="CB13">
        <f>$BJ$13-$BO$13</f>
        <v>3.1041597684195105E-21</v>
      </c>
      <c r="CD13">
        <v>-4.4042242253012907</v>
      </c>
      <c r="CE13">
        <v>1.1114851379830453</v>
      </c>
      <c r="CF13">
        <v>-4.8096337451692577</v>
      </c>
      <c r="CG13">
        <v>6.3717701767879742E-5</v>
      </c>
      <c r="CH13">
        <v>12.17604802505463</v>
      </c>
      <c r="CI13">
        <v>8.8041605675675613E-8</v>
      </c>
      <c r="CJ13">
        <v>3.4091387105906875E-15</v>
      </c>
      <c r="CK13">
        <v>-4.0737448686738817</v>
      </c>
      <c r="CL13">
        <v>2.6074751012189933E-8</v>
      </c>
      <c r="CM13">
        <v>5.8442886269350678E-6</v>
      </c>
      <c r="CO13">
        <f>(1/4)*SUM($BY$13:$CB$13)</f>
        <v>2.5016408643817953E-16</v>
      </c>
      <c r="CR13">
        <v>-9.8391783566307272E-3</v>
      </c>
      <c r="CS13">
        <v>-4.7442665498111165E-2</v>
      </c>
      <c r="CT13">
        <v>0.55048904921650177</v>
      </c>
      <c r="CU13">
        <v>0.67370962981572013</v>
      </c>
      <c r="CW13">
        <f>IF($AH$13&gt;0,$CR$13,0)</f>
        <v>-9.8391783566307272E-3</v>
      </c>
      <c r="CX13">
        <f>IF($AI$13&gt;0,$CS$13,0)</f>
        <v>-4.7442665498111165E-2</v>
      </c>
      <c r="CY13">
        <f>IF($AJ$13&gt;0,$CT$13,0)</f>
        <v>0.55048904921650177</v>
      </c>
      <c r="CZ13">
        <f>IF($AK$13&gt;0,$CU$13,0)</f>
        <v>0.67370962981572013</v>
      </c>
      <c r="DB13">
        <v>0.27360612851681021</v>
      </c>
      <c r="DC13">
        <v>0.44295618482170507</v>
      </c>
      <c r="DD13">
        <v>-0.34804695441420508</v>
      </c>
      <c r="DE13">
        <v>-3.6969456132494916E-2</v>
      </c>
      <c r="DF13">
        <v>-0.64228779634497757</v>
      </c>
      <c r="DG13">
        <v>0.50108475118028517</v>
      </c>
      <c r="DH13">
        <v>0.78010784310108749</v>
      </c>
      <c r="DI13">
        <v>0.89323814031222226</v>
      </c>
      <c r="DJ13">
        <v>0.61091751082544288</v>
      </c>
      <c r="DK13">
        <v>0.54275372864029903</v>
      </c>
      <c r="DM13">
        <f>(1/4)*SUM($CW$13:$CZ$13)</f>
        <v>0.29172920879437003</v>
      </c>
      <c r="DO13">
        <v>-3.5325153626787287E-2</v>
      </c>
      <c r="DP13">
        <v>0.79030880917307167</v>
      </c>
      <c r="DQ13">
        <v>0.86505859633973459</v>
      </c>
      <c r="DR13">
        <v>0.33785347144133138</v>
      </c>
      <c r="DT13">
        <f>IF($S$13&gt;0,$DO$13,0)</f>
        <v>-3.5325153626787287E-2</v>
      </c>
      <c r="DU13">
        <f>IF($T$13&gt;0,$DP$13,0)</f>
        <v>0.79030880917307167</v>
      </c>
      <c r="DV13">
        <f>IF($U$13&gt;0,$DQ$13,0)</f>
        <v>0.86505859633973459</v>
      </c>
      <c r="DW13">
        <f>IF($V$13&gt;0,$DR$13,0)</f>
        <v>0.33785347144133138</v>
      </c>
      <c r="DY13">
        <v>0.27416413244424703</v>
      </c>
      <c r="DZ13">
        <v>0.28029152126764939</v>
      </c>
      <c r="EA13">
        <v>0.24931917442757015</v>
      </c>
      <c r="EB13">
        <v>0.28857179315577802</v>
      </c>
      <c r="EC13">
        <v>0.35194068152946412</v>
      </c>
      <c r="ED13">
        <v>0.26076734707501492</v>
      </c>
      <c r="EE13">
        <v>0.2499447332529682</v>
      </c>
      <c r="EF13">
        <v>0.23689240310437235</v>
      </c>
      <c r="EG13">
        <v>0.39864998971174792</v>
      </c>
      <c r="EH13">
        <v>0.29731768160687533</v>
      </c>
      <c r="EJ13">
        <f>(1/4)*SUM($DT$13:$DW$13)</f>
        <v>0.48947393083183754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2.7266325265472195</v>
      </c>
      <c r="O14">
        <v>3.0092187533558006</v>
      </c>
      <c r="P14">
        <v>2.9902238790400948</v>
      </c>
      <c r="Q14">
        <v>3.2818350968630328</v>
      </c>
      <c r="S14">
        <f t="shared" si="8"/>
        <v>2.7786248449511435</v>
      </c>
      <c r="T14">
        <f t="shared" si="0"/>
        <v>3.0612110717597245</v>
      </c>
      <c r="U14">
        <f t="shared" si="0"/>
        <v>3.0422161974440187</v>
      </c>
      <c r="V14">
        <f t="shared" si="0"/>
        <v>3.3338274152669567</v>
      </c>
      <c r="X14">
        <f t="shared" si="9"/>
        <v>2.7786248449511435</v>
      </c>
      <c r="Y14">
        <f t="shared" si="1"/>
        <v>3.0612110717597245</v>
      </c>
      <c r="Z14">
        <f t="shared" si="1"/>
        <v>3.0422161974440187</v>
      </c>
      <c r="AA14">
        <f t="shared" si="1"/>
        <v>3.3338274152669567</v>
      </c>
      <c r="AC14">
        <v>11.21848026263909</v>
      </c>
      <c r="AD14">
        <v>14.619907801920672</v>
      </c>
      <c r="AE14">
        <v>12.880547932748071</v>
      </c>
      <c r="AF14">
        <v>15.197794131264036</v>
      </c>
      <c r="AH14">
        <f t="shared" si="10"/>
        <v>11.475300470958629</v>
      </c>
      <c r="AI14">
        <f t="shared" si="2"/>
        <v>14.87672801024021</v>
      </c>
      <c r="AJ14">
        <f t="shared" si="2"/>
        <v>13.13736814106761</v>
      </c>
      <c r="AK14">
        <f t="shared" si="2"/>
        <v>15.454614339583575</v>
      </c>
      <c r="AM14">
        <f t="shared" si="11"/>
        <v>11.475300470958629</v>
      </c>
      <c r="AN14">
        <f t="shared" si="3"/>
        <v>14.87672801024021</v>
      </c>
      <c r="AO14">
        <f t="shared" si="3"/>
        <v>13.13736814106761</v>
      </c>
      <c r="AP14">
        <f t="shared" si="3"/>
        <v>15.454614339583575</v>
      </c>
      <c r="AR14">
        <v>55.417808420197851</v>
      </c>
      <c r="AS14">
        <v>70.734253731915302</v>
      </c>
      <c r="AT14">
        <v>64.8775772228352</v>
      </c>
      <c r="AU14">
        <v>75.691742920004529</v>
      </c>
      <c r="AW14">
        <f t="shared" si="12"/>
        <v>56.224545253415705</v>
      </c>
      <c r="AX14">
        <f t="shared" si="4"/>
        <v>71.540990565133157</v>
      </c>
      <c r="AY14">
        <f t="shared" si="4"/>
        <v>65.684314056053054</v>
      </c>
      <c r="AZ14">
        <f t="shared" si="4"/>
        <v>76.498479753222384</v>
      </c>
      <c r="BB14">
        <f t="shared" si="13"/>
        <v>8.002389363794849E-10</v>
      </c>
      <c r="BC14">
        <f t="shared" si="5"/>
        <v>2.0153106046859614E-12</v>
      </c>
      <c r="BD14">
        <f t="shared" si="5"/>
        <v>2.5887801490569231E-11</v>
      </c>
      <c r="BE14">
        <f t="shared" si="5"/>
        <v>3.4352750082773205E-13</v>
      </c>
      <c r="BG14">
        <f t="shared" si="14"/>
        <v>7.1256707908438631E-10</v>
      </c>
      <c r="BH14">
        <f t="shared" si="6"/>
        <v>1.896350221096255E-12</v>
      </c>
      <c r="BI14">
        <f t="shared" si="6"/>
        <v>2.4520747165848338E-11</v>
      </c>
      <c r="BJ14">
        <f t="shared" si="6"/>
        <v>3.2471543940362319E-13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24.4315015336344</v>
      </c>
      <c r="BT14">
        <f t="shared" si="7"/>
        <v>0</v>
      </c>
      <c r="BY14">
        <f>$BG$14-$BL$14</f>
        <v>7.1256707908438631E-10</v>
      </c>
      <c r="BZ14">
        <f>$BH$14-$BM$14</f>
        <v>1.896350221096255E-12</v>
      </c>
      <c r="CA14">
        <f>$BI$14-$BN$14</f>
        <v>-0.99999999997547928</v>
      </c>
      <c r="CB14">
        <f>$BJ$14-$BO$14</f>
        <v>3.2471543940362319E-13</v>
      </c>
      <c r="CD14">
        <v>-3.7191820025251152</v>
      </c>
      <c r="CE14">
        <v>0.91878918063861925</v>
      </c>
      <c r="CF14">
        <v>-3.8636488360670955</v>
      </c>
      <c r="CG14">
        <v>5.3397592076858804E-5</v>
      </c>
      <c r="CH14">
        <v>9.9483252890558482</v>
      </c>
      <c r="CI14">
        <v>7.3908405224343362E-8</v>
      </c>
      <c r="CJ14">
        <v>2.8716776922157278E-15</v>
      </c>
      <c r="CK14">
        <v>-3.2843420331338304</v>
      </c>
      <c r="CL14">
        <v>2.1904102266361496E-8</v>
      </c>
      <c r="CM14">
        <v>4.9086269849632259E-6</v>
      </c>
      <c r="CO14">
        <f>(1/4)*SUM($BY$14:$CB$14)</f>
        <v>-0.24999999981517279</v>
      </c>
      <c r="CR14">
        <v>2.4064657033978387E-3</v>
      </c>
      <c r="CS14">
        <v>0.6289253341933958</v>
      </c>
      <c r="CT14">
        <v>0.58458980317555698</v>
      </c>
      <c r="CU14">
        <v>0.26542571827070238</v>
      </c>
      <c r="CW14">
        <f>IF($AH$14&gt;0,$CR$14,0)</f>
        <v>2.4064657033978387E-3</v>
      </c>
      <c r="CX14">
        <f>IF($AI$14&gt;0,$CS$14,0)</f>
        <v>0.6289253341933958</v>
      </c>
      <c r="CY14">
        <f>IF($AJ$14&gt;0,$CT$14,0)</f>
        <v>0.58458980317555698</v>
      </c>
      <c r="CZ14">
        <f>IF($AK$14&gt;0,$CU$14,0)</f>
        <v>0.26542571827070238</v>
      </c>
      <c r="DB14">
        <v>0.36377621882943112</v>
      </c>
      <c r="DC14">
        <v>0.62916258377861545</v>
      </c>
      <c r="DD14">
        <v>-0.39645511097466923</v>
      </c>
      <c r="DE14">
        <v>2.7781880305613904E-2</v>
      </c>
      <c r="DF14">
        <v>-0.87833673851955729</v>
      </c>
      <c r="DG14">
        <v>0.62485342006590572</v>
      </c>
      <c r="DH14">
        <v>0.93704173437968719</v>
      </c>
      <c r="DI14">
        <v>1.1488229915260184</v>
      </c>
      <c r="DJ14">
        <v>0.76744175060572806</v>
      </c>
      <c r="DK14">
        <v>0.70730744202779494</v>
      </c>
      <c r="DM14">
        <f>(1/4)*SUM($CW$14:$CZ$14)</f>
        <v>0.37033683033576326</v>
      </c>
      <c r="DO14">
        <v>-7.8772495288256736E-3</v>
      </c>
      <c r="DP14">
        <v>1.1795859288662434</v>
      </c>
      <c r="DQ14">
        <v>0.71464993170419999</v>
      </c>
      <c r="DR14">
        <v>0.3636262476234462</v>
      </c>
      <c r="DT14">
        <f>IF($S$14&gt;0,$DO$14,0)</f>
        <v>-7.8772495288256736E-3</v>
      </c>
      <c r="DU14">
        <f>IF($T$14&gt;0,$DP$14,0)</f>
        <v>1.1795859288662434</v>
      </c>
      <c r="DV14">
        <f>IF($U$14&gt;0,$DQ$14,0)</f>
        <v>0.71464993170419999</v>
      </c>
      <c r="DW14">
        <f>IF($V$14&gt;0,$DR$14,0)</f>
        <v>0.3636262476234462</v>
      </c>
      <c r="DY14">
        <v>0.14631477863946341</v>
      </c>
      <c r="DZ14">
        <v>0.1706679152933461</v>
      </c>
      <c r="EA14">
        <v>0.11097507827313342</v>
      </c>
      <c r="EB14">
        <v>0.23083894225196921</v>
      </c>
      <c r="EC14">
        <v>0.20558094940917584</v>
      </c>
      <c r="ED14">
        <v>0.15357828840158494</v>
      </c>
      <c r="EE14">
        <v>0.13438325224978626</v>
      </c>
      <c r="EF14">
        <v>0.1823262560892957</v>
      </c>
      <c r="EG14">
        <v>0.18057818577811494</v>
      </c>
      <c r="EH14">
        <v>0.25749780550489626</v>
      </c>
      <c r="EJ14">
        <f>(1/4)*SUM($DT$14:$DW$14)</f>
        <v>0.56249621466626598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1.4897544409165469</v>
      </c>
      <c r="O15">
        <v>2.0653015058253916</v>
      </c>
      <c r="P15">
        <v>2.1095665720359063</v>
      </c>
      <c r="Q15">
        <v>2.0988798015936765</v>
      </c>
      <c r="S15">
        <f t="shared" si="8"/>
        <v>1.7124613636832156</v>
      </c>
      <c r="T15">
        <f t="shared" si="0"/>
        <v>2.2880084285920601</v>
      </c>
      <c r="U15">
        <f t="shared" si="0"/>
        <v>2.3322734948025747</v>
      </c>
      <c r="V15">
        <f t="shared" si="0"/>
        <v>2.321586724360345</v>
      </c>
      <c r="X15">
        <f t="shared" si="9"/>
        <v>1.7124613636832156</v>
      </c>
      <c r="Y15">
        <f t="shared" si="1"/>
        <v>2.2880084285920601</v>
      </c>
      <c r="Z15">
        <f t="shared" si="1"/>
        <v>2.3322734948025747</v>
      </c>
      <c r="AA15">
        <f t="shared" si="1"/>
        <v>2.321586724360345</v>
      </c>
      <c r="AC15">
        <v>11.738121182002235</v>
      </c>
      <c r="AD15">
        <v>14.568652662466413</v>
      </c>
      <c r="AE15">
        <v>14.062494892605482</v>
      </c>
      <c r="AF15">
        <v>15.818346418408689</v>
      </c>
      <c r="AH15">
        <f t="shared" si="10"/>
        <v>11.942813175671102</v>
      </c>
      <c r="AI15">
        <f t="shared" si="2"/>
        <v>14.773344656135279</v>
      </c>
      <c r="AJ15">
        <f t="shared" si="2"/>
        <v>14.267186886274349</v>
      </c>
      <c r="AK15">
        <f t="shared" si="2"/>
        <v>16.023038412077554</v>
      </c>
      <c r="AM15">
        <f t="shared" si="11"/>
        <v>11.942813175671102</v>
      </c>
      <c r="AN15">
        <f t="shared" si="3"/>
        <v>14.773344656135279</v>
      </c>
      <c r="AO15">
        <f t="shared" si="3"/>
        <v>14.267186886274349</v>
      </c>
      <c r="AP15">
        <f t="shared" si="3"/>
        <v>16.023038412077554</v>
      </c>
      <c r="AR15">
        <v>58.5224344008572</v>
      </c>
      <c r="AS15">
        <v>74.299729102486708</v>
      </c>
      <c r="AT15">
        <v>68.508518991248536</v>
      </c>
      <c r="AU15">
        <v>79.714755929405499</v>
      </c>
      <c r="AW15">
        <f t="shared" si="12"/>
        <v>58.525094233321113</v>
      </c>
      <c r="AX15">
        <f t="shared" si="4"/>
        <v>74.302388934950628</v>
      </c>
      <c r="AY15">
        <f t="shared" si="4"/>
        <v>68.511178823712456</v>
      </c>
      <c r="AZ15">
        <f t="shared" si="4"/>
        <v>79.717415761869418</v>
      </c>
      <c r="BB15">
        <f t="shared" si="13"/>
        <v>7.9861121707971417E-9</v>
      </c>
      <c r="BC15">
        <f t="shared" si="5"/>
        <v>3.1886148512508227E-11</v>
      </c>
      <c r="BD15">
        <f t="shared" si="5"/>
        <v>4.3730751378711888E-10</v>
      </c>
      <c r="BE15">
        <f t="shared" si="5"/>
        <v>8.5887044058255241E-12</v>
      </c>
      <c r="BG15">
        <f t="shared" si="14"/>
        <v>7.11117687990953E-9</v>
      </c>
      <c r="BH15">
        <f t="shared" si="6"/>
        <v>3.0003962982681468E-11</v>
      </c>
      <c r="BI15">
        <f t="shared" si="6"/>
        <v>4.1421466335046026E-10</v>
      </c>
      <c r="BJ15">
        <f t="shared" si="6"/>
        <v>8.118374564847445E-12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7.11117687990953E-9</v>
      </c>
      <c r="BZ15">
        <f>$BH$15-$BM$15</f>
        <v>3.0003962982681468E-11</v>
      </c>
      <c r="CA15">
        <f>$BI$15-$BN$15</f>
        <v>4.1421466335046026E-10</v>
      </c>
      <c r="CB15">
        <f>$BJ$15-$BO$15</f>
        <v>8.118374564847445E-12</v>
      </c>
      <c r="CD15">
        <v>-3.6933361639974289</v>
      </c>
      <c r="CE15">
        <v>0.95276309726685882</v>
      </c>
      <c r="CF15">
        <v>-4.0057546515714879</v>
      </c>
      <c r="CG15">
        <v>5.5745832904035383E-5</v>
      </c>
      <c r="CH15">
        <v>10.313063472636756</v>
      </c>
      <c r="CI15">
        <v>7.7149868380642323E-8</v>
      </c>
      <c r="CJ15">
        <v>2.9889905916088506E-15</v>
      </c>
      <c r="CK15">
        <v>-3.5667967193453083</v>
      </c>
      <c r="CL15">
        <v>2.2852618715664189E-8</v>
      </c>
      <c r="CM15">
        <v>5.1191752183261709E-6</v>
      </c>
      <c r="CO15">
        <f>(1/4)*SUM($BY$15:$CB$15)</f>
        <v>1.8908784702018796E-9</v>
      </c>
      <c r="CR15">
        <v>-7.9265915528308292E-2</v>
      </c>
      <c r="CS15">
        <v>0.17554388039958163</v>
      </c>
      <c r="CT15">
        <v>0.32239845365653608</v>
      </c>
      <c r="CU15">
        <v>0.53147159584507331</v>
      </c>
      <c r="CW15">
        <f>IF($AH$15&gt;0,$CR$15,0)</f>
        <v>-7.9265915528308292E-2</v>
      </c>
      <c r="CX15">
        <f>IF($AI$15&gt;0,$CS$15,0)</f>
        <v>0.17554388039958163</v>
      </c>
      <c r="CY15">
        <f>IF($AJ$15&gt;0,$CT$15,0)</f>
        <v>0.32239845365653608</v>
      </c>
      <c r="CZ15">
        <f>IF($AK$15&gt;0,$CU$15,0)</f>
        <v>0.53147159584507331</v>
      </c>
      <c r="DB15">
        <v>0.2632636929348019</v>
      </c>
      <c r="DC15">
        <v>0.46318779297411572</v>
      </c>
      <c r="DD15">
        <v>-0.29998001434345023</v>
      </c>
      <c r="DE15">
        <v>2.7338973466248917E-2</v>
      </c>
      <c r="DF15">
        <v>-0.6354741012490186</v>
      </c>
      <c r="DG15">
        <v>0.46649139672520357</v>
      </c>
      <c r="DH15">
        <v>0.68064197999998632</v>
      </c>
      <c r="DI15">
        <v>0.85568489306223572</v>
      </c>
      <c r="DJ15">
        <v>0.56292120741494944</v>
      </c>
      <c r="DK15">
        <v>0.53832908646131583</v>
      </c>
      <c r="DM15">
        <f>(1/4)*SUM($CW$15:$CZ$15)</f>
        <v>0.23753700359322066</v>
      </c>
      <c r="DO15">
        <v>-4.3264125637546023E-2</v>
      </c>
      <c r="DP15">
        <v>0.88948077683528914</v>
      </c>
      <c r="DQ15">
        <v>1.1722397289899922</v>
      </c>
      <c r="DR15">
        <v>1.0471012232420758</v>
      </c>
      <c r="DT15">
        <f>IF($S$15&gt;0,$DO$15,0)</f>
        <v>-4.3264125637546023E-2</v>
      </c>
      <c r="DU15">
        <f>IF($T$15&gt;0,$DP$15,0)</f>
        <v>0.88948077683528914</v>
      </c>
      <c r="DV15">
        <f>IF($U$15&gt;0,$DQ$15,0)</f>
        <v>1.1722397289899922</v>
      </c>
      <c r="DW15">
        <f>IF($V$15&gt;0,$DR$15,0)</f>
        <v>1.0471012232420758</v>
      </c>
      <c r="DY15">
        <v>0.23478727050312706</v>
      </c>
      <c r="DZ15">
        <v>0.33547609480125723</v>
      </c>
      <c r="EA15">
        <v>0.21914259252062693</v>
      </c>
      <c r="EB15">
        <v>0.39115170940601562</v>
      </c>
      <c r="EC15">
        <v>0.35632204385844657</v>
      </c>
      <c r="ED15">
        <v>0.22003658823477687</v>
      </c>
      <c r="EE15">
        <v>0.21458682219617115</v>
      </c>
      <c r="EF15">
        <v>0.28915053014448594</v>
      </c>
      <c r="EG15">
        <v>0.36722800792550792</v>
      </c>
      <c r="EH15">
        <v>0.45269223399872788</v>
      </c>
      <c r="EJ15">
        <f>(1/4)*SUM($DT$15:$DW$15)</f>
        <v>0.76638940085745277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2.2023666696538728</v>
      </c>
      <c r="O16">
        <v>2.9889801518434536</v>
      </c>
      <c r="P16">
        <v>2.3285773313289972</v>
      </c>
      <c r="Q16">
        <v>2.8510256984665867</v>
      </c>
      <c r="S16">
        <f t="shared" si="8"/>
        <v>2.8479588133881011</v>
      </c>
      <c r="T16">
        <f t="shared" si="0"/>
        <v>3.6345722955776818</v>
      </c>
      <c r="U16">
        <f t="shared" si="0"/>
        <v>2.9741694750632255</v>
      </c>
      <c r="V16">
        <f t="shared" si="0"/>
        <v>3.496617842200815</v>
      </c>
      <c r="X16">
        <f t="shared" si="9"/>
        <v>2.8479588133881011</v>
      </c>
      <c r="Y16">
        <f t="shared" si="1"/>
        <v>3.6345722955776818</v>
      </c>
      <c r="Z16">
        <f t="shared" si="1"/>
        <v>2.9741694750632255</v>
      </c>
      <c r="AA16">
        <f t="shared" si="1"/>
        <v>3.496617842200815</v>
      </c>
      <c r="AC16">
        <v>8.5824697295632593</v>
      </c>
      <c r="AD16">
        <v>11.074729703640195</v>
      </c>
      <c r="AE16">
        <v>9.7605567441748846</v>
      </c>
      <c r="AF16">
        <v>11.75445548123616</v>
      </c>
      <c r="AH16">
        <f t="shared" si="10"/>
        <v>9.0710976177158216</v>
      </c>
      <c r="AI16">
        <f t="shared" si="2"/>
        <v>11.563357591792757</v>
      </c>
      <c r="AJ16">
        <f t="shared" si="2"/>
        <v>10.249184632327447</v>
      </c>
      <c r="AK16">
        <f t="shared" si="2"/>
        <v>12.243083369388723</v>
      </c>
      <c r="AM16">
        <f t="shared" si="11"/>
        <v>9.0710976177158216</v>
      </c>
      <c r="AN16">
        <f t="shared" si="3"/>
        <v>11.563357591792757</v>
      </c>
      <c r="AO16">
        <f t="shared" si="3"/>
        <v>10.249184632327447</v>
      </c>
      <c r="AP16">
        <f t="shared" si="3"/>
        <v>12.243083369388723</v>
      </c>
      <c r="AR16">
        <v>63.313119477056787</v>
      </c>
      <c r="AS16">
        <v>80.14193427527627</v>
      </c>
      <c r="AT16">
        <v>73.329739601360671</v>
      </c>
      <c r="AU16">
        <v>85.689149562546902</v>
      </c>
      <c r="AW16">
        <f t="shared" si="12"/>
        <v>63.922618964516957</v>
      </c>
      <c r="AX16">
        <f t="shared" si="4"/>
        <v>80.75143376273644</v>
      </c>
      <c r="AY16">
        <f t="shared" si="4"/>
        <v>73.939239088820841</v>
      </c>
      <c r="AZ16">
        <f t="shared" si="4"/>
        <v>86.298649050007072</v>
      </c>
      <c r="BB16">
        <f t="shared" si="13"/>
        <v>1.7638051753745463E-6</v>
      </c>
      <c r="BC16">
        <f t="shared" si="5"/>
        <v>2.0155178409171046E-8</v>
      </c>
      <c r="BD16">
        <f t="shared" si="5"/>
        <v>9.9578036840356109E-8</v>
      </c>
      <c r="BE16">
        <f t="shared" si="5"/>
        <v>6.1961362227717579E-9</v>
      </c>
      <c r="BG16">
        <f t="shared" si="14"/>
        <v>1.5705677951348237E-6</v>
      </c>
      <c r="BH16">
        <f t="shared" si="6"/>
        <v>1.8965452245224432E-8</v>
      </c>
      <c r="BI16">
        <f t="shared" si="6"/>
        <v>9.4319630252241007E-8</v>
      </c>
      <c r="BJ16">
        <f t="shared" si="6"/>
        <v>5.8568268663619478E-9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1.5705677951348237E-6</v>
      </c>
      <c r="BZ16">
        <f>$BH$16-$BM$16</f>
        <v>1.8965452245224432E-8</v>
      </c>
      <c r="CA16">
        <f>$BI$16-$BN$16</f>
        <v>9.4319630252241007E-8</v>
      </c>
      <c r="CB16">
        <f>$BJ$16-$BO$16</f>
        <v>5.8568268663619478E-9</v>
      </c>
      <c r="CD16">
        <v>-2.8908393979205789</v>
      </c>
      <c r="CE16">
        <v>0.7219614398544697</v>
      </c>
      <c r="CF16">
        <v>-3.060767092909316</v>
      </c>
      <c r="CG16">
        <v>4.2136501029206368E-5</v>
      </c>
      <c r="CH16">
        <v>7.7918951190928674</v>
      </c>
      <c r="CI16">
        <v>5.8357915234934727E-8</v>
      </c>
      <c r="CJ16">
        <v>2.2699515539808361E-15</v>
      </c>
      <c r="CK16">
        <v>-2.5622961563966151</v>
      </c>
      <c r="CL16">
        <v>1.7299470676590098E-8</v>
      </c>
      <c r="CM16">
        <v>3.8761207539058275E-6</v>
      </c>
      <c r="CO16">
        <f>(1/4)*SUM($BY$16:$CB$16)</f>
        <v>4.224274261246628E-7</v>
      </c>
      <c r="CR16">
        <v>-3.6027791705395659E-3</v>
      </c>
      <c r="CS16">
        <v>0.5326840089268059</v>
      </c>
      <c r="CT16">
        <v>0.46350126365764288</v>
      </c>
      <c r="CU16">
        <v>-6.0437651020305884E-2</v>
      </c>
      <c r="CW16">
        <f>IF($AH$16&gt;0,$CR$16,0)</f>
        <v>-3.6027791705395659E-3</v>
      </c>
      <c r="CX16">
        <f>IF($AI$16&gt;0,$CS$16,0)</f>
        <v>0.5326840089268059</v>
      </c>
      <c r="CY16">
        <f>IF($AJ$16&gt;0,$CT$16,0)</f>
        <v>0.46350126365764288</v>
      </c>
      <c r="CZ16">
        <f>IF($AK$16&gt;0,$CU$16,0)</f>
        <v>-6.0437651020305884E-2</v>
      </c>
      <c r="DB16">
        <v>0.40185746168602221</v>
      </c>
      <c r="DC16">
        <v>0.7316811250366636</v>
      </c>
      <c r="DD16">
        <v>-0.38107443153934262</v>
      </c>
      <c r="DE16">
        <v>0.10083022359131688</v>
      </c>
      <c r="DF16">
        <v>-0.99074206796393582</v>
      </c>
      <c r="DG16">
        <v>0.65607713008383139</v>
      </c>
      <c r="DH16">
        <v>0.94812436656184818</v>
      </c>
      <c r="DI16">
        <v>1.2398723902944062</v>
      </c>
      <c r="DJ16">
        <v>0.8073753914890196</v>
      </c>
      <c r="DK16">
        <v>0.77325547889417001</v>
      </c>
      <c r="DM16">
        <f>(1/4)*SUM($CW$16:$CZ$16)</f>
        <v>0.23303621059840085</v>
      </c>
      <c r="DO16">
        <v>-3.0877575921869023E-2</v>
      </c>
      <c r="DP16">
        <v>1.6346396992443488</v>
      </c>
      <c r="DQ16">
        <v>0.6735913265858362</v>
      </c>
      <c r="DR16">
        <v>0.85625444095866787</v>
      </c>
      <c r="DT16">
        <f>IF($S$16&gt;0,$DO$16,0)</f>
        <v>-3.0877575921869023E-2</v>
      </c>
      <c r="DU16">
        <f>IF($T$16&gt;0,$DP$16,0)</f>
        <v>1.6346396992443488</v>
      </c>
      <c r="DV16">
        <f>IF($U$16&gt;0,$DQ$16,0)</f>
        <v>0.6735913265858362</v>
      </c>
      <c r="DW16">
        <f>IF($V$16&gt;0,$DR$16,0)</f>
        <v>0.85625444095866787</v>
      </c>
      <c r="DY16">
        <v>0.31581839200705802</v>
      </c>
      <c r="DZ16">
        <v>0.421440853894128</v>
      </c>
      <c r="EA16">
        <v>0.29631631910933542</v>
      </c>
      <c r="EB16">
        <v>0.45945202648119954</v>
      </c>
      <c r="EC16">
        <v>0.4638294212233014</v>
      </c>
      <c r="ED16">
        <v>0.29807454273479006</v>
      </c>
      <c r="EE16">
        <v>0.29845566448587579</v>
      </c>
      <c r="EF16">
        <v>0.3519146755510501</v>
      </c>
      <c r="EG16">
        <v>0.4961253888385696</v>
      </c>
      <c r="EH16">
        <v>0.52209334397586749</v>
      </c>
      <c r="EJ16">
        <f>(1/4)*SUM($DT$16:$DW$16)</f>
        <v>0.78340197271674583</v>
      </c>
      <c r="EN16">
        <f>Sheet40!FL16</f>
        <v>0.62582833150467576</v>
      </c>
      <c r="EO16">
        <f>Sheet40!FM16</f>
        <v>0.13952357943027277</v>
      </c>
      <c r="EP16">
        <f>Sheet40!FN16</f>
        <v>0.454979273958032</v>
      </c>
      <c r="EQ16">
        <f>Sheet40!FO16</f>
        <v>0.15671099849165876</v>
      </c>
      <c r="ER16">
        <f>Sheet40!FP16</f>
        <v>0.4316770926691173</v>
      </c>
      <c r="ES16">
        <f>Sheet40!FQ16</f>
        <v>0.5100603670782663</v>
      </c>
      <c r="ET16">
        <f>Sheet40!FR16</f>
        <v>0.75203912011242913</v>
      </c>
      <c r="EU16">
        <f>Sheet40!FS16</f>
        <v>0.95146812179247897</v>
      </c>
      <c r="EV16">
        <f>Sheet40!FT16</f>
        <v>0.38061426221404648</v>
      </c>
      <c r="EW16">
        <f>Sheet40!FU16</f>
        <v>0.38942472203392886</v>
      </c>
      <c r="EZ16">
        <f t="array" ref="EZ16:FI25">(1/4)*(MMULT($C$7:$F$16,$DT$23:$EC$26))</f>
        <v>0.17197395437910618</v>
      </c>
      <c r="FA16">
        <v>0.23861435453983157</v>
      </c>
      <c r="FB16">
        <v>0.18886327097962474</v>
      </c>
      <c r="FC16">
        <v>0.21630945743322599</v>
      </c>
      <c r="FD16">
        <v>0.25060345093631936</v>
      </c>
      <c r="FE16">
        <v>0.14357042243978366</v>
      </c>
      <c r="FF16">
        <v>0.15865511247936678</v>
      </c>
      <c r="FG16">
        <v>0.15867498654119891</v>
      </c>
      <c r="FH16">
        <v>0.31502692613190353</v>
      </c>
      <c r="FI16">
        <v>0.24449123038917991</v>
      </c>
      <c r="FL16">
        <f>EN16-($EU$10*EZ16)</f>
        <v>0.62566970820480716</v>
      </c>
      <c r="FM16">
        <f t="shared" ref="FM16:FU25" si="17">EO16-($EU$10*FA16)</f>
        <v>0.13930348914712629</v>
      </c>
      <c r="FN16">
        <f t="shared" si="17"/>
        <v>0.45480507249028695</v>
      </c>
      <c r="FO16">
        <f t="shared" si="17"/>
        <v>0.15651148153541547</v>
      </c>
      <c r="FP16">
        <f t="shared" si="17"/>
        <v>0.43144594402518754</v>
      </c>
      <c r="FQ16">
        <f t="shared" si="17"/>
        <v>0.50992794229189009</v>
      </c>
      <c r="FR16">
        <f t="shared" si="17"/>
        <v>0.75189278168825691</v>
      </c>
      <c r="FS16">
        <f t="shared" si="17"/>
        <v>0.95132176503710497</v>
      </c>
      <c r="FT16">
        <f t="shared" si="17"/>
        <v>0.38032369140783973</v>
      </c>
      <c r="FU16">
        <f t="shared" si="17"/>
        <v>0.38919921110761868</v>
      </c>
    </row>
    <row r="17" spans="1:177">
      <c r="A17">
        <v>16</v>
      </c>
      <c r="BQ17">
        <f>SUM(BQ7:BQ16)</f>
        <v>0.11603629975444581</v>
      </c>
      <c r="BR17">
        <f t="shared" ref="BR17:BT17" si="18">SUM(BR7:BR16)</f>
        <v>27.631021115928547</v>
      </c>
      <c r="BS17">
        <f t="shared" si="18"/>
        <v>24.4315015336344</v>
      </c>
      <c r="BT17">
        <f t="shared" si="18"/>
        <v>18.444521469102373</v>
      </c>
      <c r="EN17">
        <f>Sheet40!FL17</f>
        <v>0.2414050927364825</v>
      </c>
      <c r="EO17">
        <f>Sheet40!FM17</f>
        <v>0.91018924262736256</v>
      </c>
      <c r="EP17">
        <f>Sheet40!FN17</f>
        <v>0.61761347123646426</v>
      </c>
      <c r="EQ17">
        <f>Sheet40!FO17</f>
        <v>0.12152651786961972</v>
      </c>
      <c r="ER17">
        <f>Sheet40!FP17</f>
        <v>0.8464670035693409</v>
      </c>
      <c r="ES17">
        <f>Sheet40!FQ17</f>
        <v>0.56971074011645573</v>
      </c>
      <c r="ET17">
        <f>Sheet40!FR17</f>
        <v>3.7398615374951358E-2</v>
      </c>
      <c r="EU17">
        <f>Sheet40!FS17</f>
        <v>0.44286059305008962</v>
      </c>
      <c r="EV17">
        <f>Sheet40!FT17</f>
        <v>0.8834397269428591</v>
      </c>
      <c r="EW17">
        <f>Sheet40!FU17</f>
        <v>0.2317594628796617</v>
      </c>
      <c r="EZ17">
        <v>0.23784340199870999</v>
      </c>
      <c r="FA17">
        <v>0.34282703437660222</v>
      </c>
      <c r="FB17">
        <v>0.21605441551114235</v>
      </c>
      <c r="FC17">
        <v>0.39707871761768032</v>
      </c>
      <c r="FD17">
        <v>0.36666406516545086</v>
      </c>
      <c r="FE17">
        <v>0.23001440125185871</v>
      </c>
      <c r="FF17">
        <v>0.22782366355131453</v>
      </c>
      <c r="FG17">
        <v>0.30036881208345589</v>
      </c>
      <c r="FH17">
        <v>0.36779529621424117</v>
      </c>
      <c r="FI17">
        <v>0.46189916186914393</v>
      </c>
      <c r="FL17">
        <f t="shared" ref="FL17:FL25" si="19">EN17-($EU$10*EZ17)</f>
        <v>0.24118571355541282</v>
      </c>
      <c r="FM17">
        <f t="shared" si="17"/>
        <v>0.90987302988646634</v>
      </c>
      <c r="FN17">
        <f t="shared" si="17"/>
        <v>0.61741418952276939</v>
      </c>
      <c r="FO17">
        <f t="shared" si="17"/>
        <v>0.12116026510347555</v>
      </c>
      <c r="FP17">
        <f t="shared" si="17"/>
        <v>0.84612880431021609</v>
      </c>
      <c r="FQ17">
        <f t="shared" si="17"/>
        <v>0.56949858215639959</v>
      </c>
      <c r="FR17">
        <f t="shared" si="17"/>
        <v>3.7188478081597073E-2</v>
      </c>
      <c r="FS17">
        <f t="shared" si="17"/>
        <v>0.44258354242156683</v>
      </c>
      <c r="FT17">
        <f t="shared" si="17"/>
        <v>0.88310048427223331</v>
      </c>
      <c r="FU17">
        <f t="shared" si="17"/>
        <v>0.23133342179962291</v>
      </c>
    </row>
    <row r="18" spans="1:177">
      <c r="A18">
        <v>17</v>
      </c>
      <c r="EN18">
        <f>Sheet40!FL18</f>
        <v>5.4192988168306894E-2</v>
      </c>
      <c r="EO18">
        <f>Sheet40!FM18</f>
        <v>0.55087570481772863</v>
      </c>
      <c r="EP18">
        <f>Sheet40!FN18</f>
        <v>2.6433578671411401E-2</v>
      </c>
      <c r="EQ18">
        <f>Sheet40!FO18</f>
        <v>8.7806345036108204E-3</v>
      </c>
      <c r="ER18">
        <f>Sheet40!FP18</f>
        <v>0.37135883253162627</v>
      </c>
      <c r="ES18">
        <f>Sheet40!FQ18</f>
        <v>0.79017583922204415</v>
      </c>
      <c r="ET18">
        <f>Sheet40!FR18</f>
        <v>0.49129994866236676</v>
      </c>
      <c r="EU18">
        <f>Sheet40!FS18</f>
        <v>0.86618637055348913</v>
      </c>
      <c r="EV18">
        <f>Sheet40!FT18</f>
        <v>0.72050043911391004</v>
      </c>
      <c r="EW18">
        <f>Sheet40!FU18</f>
        <v>0.66211223232425609</v>
      </c>
      <c r="EZ18">
        <v>0.35944985335751251</v>
      </c>
      <c r="FA18">
        <v>0.32323495293133203</v>
      </c>
      <c r="FB18">
        <v>0.26248314981130816</v>
      </c>
      <c r="FC18">
        <v>0.4533781931467834</v>
      </c>
      <c r="FD18">
        <v>0.44719174623405167</v>
      </c>
      <c r="FE18">
        <v>0.37876639264306061</v>
      </c>
      <c r="FF18">
        <v>0.31489185881504184</v>
      </c>
      <c r="FG18">
        <v>0.37532338634014578</v>
      </c>
      <c r="FH18">
        <v>0.40318688727688795</v>
      </c>
      <c r="FI18">
        <v>0.46910368495771909</v>
      </c>
      <c r="FL18">
        <f t="shared" si="19"/>
        <v>5.3861443068453252E-2</v>
      </c>
      <c r="FM18">
        <f t="shared" si="17"/>
        <v>0.55057756318894568</v>
      </c>
      <c r="FN18">
        <f t="shared" si="17"/>
        <v>2.619147257148894E-2</v>
      </c>
      <c r="FO18">
        <f t="shared" si="17"/>
        <v>8.3624528938138973E-3</v>
      </c>
      <c r="FP18">
        <f t="shared" si="17"/>
        <v>0.37094635710348517</v>
      </c>
      <c r="FQ18">
        <f t="shared" si="17"/>
        <v>0.78982647716139209</v>
      </c>
      <c r="FR18">
        <f t="shared" si="17"/>
        <v>0.49100950243795255</v>
      </c>
      <c r="FS18">
        <f t="shared" si="17"/>
        <v>0.86584018421222564</v>
      </c>
      <c r="FT18">
        <f t="shared" si="17"/>
        <v>0.72012855236655637</v>
      </c>
      <c r="FU18">
        <f t="shared" si="17"/>
        <v>0.66167954602151247</v>
      </c>
    </row>
    <row r="19" spans="1:177">
      <c r="A19">
        <v>18</v>
      </c>
      <c r="BN19" t="s">
        <v>35</v>
      </c>
      <c r="BO19">
        <f>BS21+BS34+BS47</f>
        <v>5.1399214802005206E-4</v>
      </c>
      <c r="EN19">
        <f>Sheet40!FL19</f>
        <v>0.99032977073711737</v>
      </c>
      <c r="EO19">
        <f>Sheet40!FM19</f>
        <v>0.96560275444315391</v>
      </c>
      <c r="EP19">
        <f>Sheet40!FN19</f>
        <v>0.8814944925737791</v>
      </c>
      <c r="EQ19">
        <f>Sheet40!FO19</f>
        <v>0.92140669421006016</v>
      </c>
      <c r="ER19">
        <f>Sheet40!FP19</f>
        <v>0.35399503676756072</v>
      </c>
      <c r="ES19">
        <f>Sheet40!FQ19</f>
        <v>0.81070162183970029</v>
      </c>
      <c r="ET19">
        <f>Sheet40!FR19</f>
        <v>0.64938641507963824</v>
      </c>
      <c r="EU19">
        <f>Sheet40!FS19</f>
        <v>0.79047005596223641</v>
      </c>
      <c r="EV19">
        <f>Sheet40!FT19</f>
        <v>0.80684153034627304</v>
      </c>
      <c r="EW19">
        <f>Sheet40!FU19</f>
        <v>0.61174479245591395</v>
      </c>
      <c r="EZ19">
        <v>0.27635047534498103</v>
      </c>
      <c r="FA19">
        <v>0.29037036653414072</v>
      </c>
      <c r="FB19">
        <v>0.26491452118954117</v>
      </c>
      <c r="FC19">
        <v>0.27286375638010535</v>
      </c>
      <c r="FD19">
        <v>0.35681800321399626</v>
      </c>
      <c r="FE19">
        <v>0.25498610868039279</v>
      </c>
      <c r="FF19">
        <v>0.25443899222495187</v>
      </c>
      <c r="FG19">
        <v>0.22369145522219802</v>
      </c>
      <c r="FH19">
        <v>0.42671903291595914</v>
      </c>
      <c r="FI19">
        <v>0.27992278389781661</v>
      </c>
      <c r="FL19">
        <f t="shared" si="19"/>
        <v>0.99007487385765824</v>
      </c>
      <c r="FM19">
        <f t="shared" si="17"/>
        <v>0.9653349260624553</v>
      </c>
      <c r="FN19">
        <f t="shared" si="17"/>
        <v>0.88125014385431222</v>
      </c>
      <c r="FO19">
        <f t="shared" si="17"/>
        <v>0.92115501336915717</v>
      </c>
      <c r="FP19">
        <f t="shared" si="17"/>
        <v>0.35366591920248136</v>
      </c>
      <c r="FQ19">
        <f t="shared" si="17"/>
        <v>0.81046643077181124</v>
      </c>
      <c r="FR19">
        <f t="shared" si="17"/>
        <v>0.6491517286545474</v>
      </c>
      <c r="FS19">
        <f t="shared" si="17"/>
        <v>0.79026373008627537</v>
      </c>
      <c r="FT19">
        <f t="shared" si="17"/>
        <v>0.80644793829704542</v>
      </c>
      <c r="FU19">
        <f t="shared" si="17"/>
        <v>0.61148660059278803</v>
      </c>
    </row>
    <row r="20" spans="1:177">
      <c r="A20">
        <v>19</v>
      </c>
      <c r="AV20" t="s">
        <v>67</v>
      </c>
      <c r="AW20">
        <f>MAX(AW7:AW16)</f>
        <v>77.170656015795117</v>
      </c>
      <c r="AX20">
        <f>MAX(AX7:AX16)</f>
        <v>98.471238351296236</v>
      </c>
      <c r="AY20">
        <f>MAX(AY7:AY16)</f>
        <v>90.061563299144453</v>
      </c>
      <c r="AZ20">
        <f>MAX(AZ7:AZ16)</f>
        <v>105.19798897904148</v>
      </c>
      <c r="BB20">
        <f>SUM(BB7:BB16)</f>
        <v>1.123036637347536</v>
      </c>
      <c r="BC20">
        <f t="shared" ref="BC20:BE20" si="20">SUM(BC7:BC16)</f>
        <v>1.0627312309015036</v>
      </c>
      <c r="BD20">
        <f t="shared" si="20"/>
        <v>1.0557509245323846</v>
      </c>
      <c r="BE20">
        <f t="shared" si="20"/>
        <v>1.0579339912467955</v>
      </c>
      <c r="BG20">
        <f>IF(BG7&lt;0.000000000001,0.000000000001,BG7)</f>
        <v>1.1929250713670269E-11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Sheet40!FL20</f>
        <v>0.62835204802822242</v>
      </c>
      <c r="EO20">
        <f>Sheet40!FM20</f>
        <v>0.28825299136548682</v>
      </c>
      <c r="EP20">
        <f>Sheet40!FN20</f>
        <v>0.77586328473572397</v>
      </c>
      <c r="EQ20">
        <f>Sheet40!FO20</f>
        <v>0.65900266055722811</v>
      </c>
      <c r="ER20">
        <f>Sheet40!FP20</f>
        <v>0.49604295767631901</v>
      </c>
      <c r="ES20">
        <f>Sheet40!FQ20</f>
        <v>0.45541090880557883</v>
      </c>
      <c r="ET20">
        <f>Sheet40!FR20</f>
        <v>0.32631248480727182</v>
      </c>
      <c r="EU20">
        <f>Sheet40!FS20</f>
        <v>0.54302863208800012</v>
      </c>
      <c r="EV20">
        <f>Sheet40!FT20</f>
        <v>0.38318466698913928</v>
      </c>
      <c r="EW20">
        <f>Sheet40!FU20</f>
        <v>9.9088553882669572E-2</v>
      </c>
      <c r="EZ20">
        <v>0.35154558649338619</v>
      </c>
      <c r="FA20">
        <v>0.43906738133376561</v>
      </c>
      <c r="FB20">
        <v>0.31708948230996559</v>
      </c>
      <c r="FC20">
        <v>0.49400102077193175</v>
      </c>
      <c r="FD20">
        <v>0.50055967445611071</v>
      </c>
      <c r="FE20">
        <v>0.33853546090975245</v>
      </c>
      <c r="FF20">
        <v>0.32802054743695835</v>
      </c>
      <c r="FG20">
        <v>0.38403046208201652</v>
      </c>
      <c r="FH20">
        <v>0.52415487453181275</v>
      </c>
      <c r="FI20">
        <v>0.55224461913318235</v>
      </c>
      <c r="FL20">
        <f t="shared" si="19"/>
        <v>0.62802779357245242</v>
      </c>
      <c r="FM20">
        <f t="shared" si="17"/>
        <v>0.28784800959284995</v>
      </c>
      <c r="FN20">
        <f t="shared" si="17"/>
        <v>0.77557081149337037</v>
      </c>
      <c r="FO20">
        <f t="shared" si="17"/>
        <v>0.65854700974466063</v>
      </c>
      <c r="FP20">
        <f t="shared" si="17"/>
        <v>0.49558125737042075</v>
      </c>
      <c r="FQ20">
        <f t="shared" si="17"/>
        <v>0.45509865447540476</v>
      </c>
      <c r="FR20">
        <f t="shared" si="17"/>
        <v>0.32600992909849019</v>
      </c>
      <c r="FS20">
        <f t="shared" si="17"/>
        <v>0.54267441461730559</v>
      </c>
      <c r="FT20">
        <f t="shared" si="17"/>
        <v>0.38270120322196233</v>
      </c>
      <c r="FU20">
        <f t="shared" si="17"/>
        <v>9.8579181029449792E-2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0.10953807283407042</v>
      </c>
      <c r="BH21">
        <f t="shared" si="22"/>
        <v>5.9027876604997094E-2</v>
      </c>
      <c r="BI21">
        <f t="shared" si="22"/>
        <v>5.2805050787080379E-2</v>
      </c>
      <c r="BJ21">
        <f t="shared" si="22"/>
        <v>5.4761209047702562E-2</v>
      </c>
      <c r="BL21">
        <v>1.0000000000000001E-5</v>
      </c>
      <c r="BS21">
        <f>SUM(BM23:BV32)</f>
        <v>1.83689583059221E-4</v>
      </c>
      <c r="EN21">
        <f>Sheet40!FL21</f>
        <v>0.94369275161500199</v>
      </c>
      <c r="EO21">
        <f>Sheet40!FM21</f>
        <v>0.50536529850643608</v>
      </c>
      <c r="EP21">
        <f>Sheet40!FN21</f>
        <v>0.45341264272069537</v>
      </c>
      <c r="EQ21">
        <f>Sheet40!FO21</f>
        <v>0.75115940085013955</v>
      </c>
      <c r="ER21">
        <f>Sheet40!FP21</f>
        <v>0.46048929708194797</v>
      </c>
      <c r="ES21">
        <f>Sheet40!FQ21</f>
        <v>0.95713115713964658</v>
      </c>
      <c r="ET21">
        <f>Sheet40!FR21</f>
        <v>0.35191491612615627</v>
      </c>
      <c r="EU21">
        <f>Sheet40!FS21</f>
        <v>0.86202845661726146</v>
      </c>
      <c r="EV21">
        <f>Sheet40!FT21</f>
        <v>0.13787033812222588</v>
      </c>
      <c r="EW21">
        <f>Sheet40!FU21</f>
        <v>0.98638062671455762</v>
      </c>
      <c r="EZ21">
        <v>0.18552285081081371</v>
      </c>
      <c r="FA21">
        <v>0.26175980776480312</v>
      </c>
      <c r="FB21">
        <v>0.16020776827562627</v>
      </c>
      <c r="FC21">
        <v>0.3189233783350211</v>
      </c>
      <c r="FD21">
        <v>0.28430339917453828</v>
      </c>
      <c r="FE21">
        <v>0.18430804305268078</v>
      </c>
      <c r="FF21">
        <v>0.17645221738614308</v>
      </c>
      <c r="FG21">
        <v>0.24253014052027605</v>
      </c>
      <c r="FH21">
        <v>0.27165611756575497</v>
      </c>
      <c r="FI21">
        <v>0.37000065802214938</v>
      </c>
      <c r="FL21">
        <f t="shared" si="19"/>
        <v>0.94352163124446164</v>
      </c>
      <c r="FM21">
        <f t="shared" si="17"/>
        <v>0.50512385959418615</v>
      </c>
      <c r="FN21">
        <f t="shared" si="17"/>
        <v>0.45326487217625328</v>
      </c>
      <c r="FO21">
        <f t="shared" si="17"/>
        <v>0.75086523608048372</v>
      </c>
      <c r="FP21">
        <f t="shared" si="17"/>
        <v>0.46022706467876962</v>
      </c>
      <c r="FQ21">
        <f t="shared" si="17"/>
        <v>0.95696115726910291</v>
      </c>
      <c r="FR21">
        <f t="shared" si="17"/>
        <v>0.3517521622190779</v>
      </c>
      <c r="FS21">
        <f t="shared" si="17"/>
        <v>0.86180475453780525</v>
      </c>
      <c r="FT21">
        <f t="shared" si="17"/>
        <v>0.137619771168914</v>
      </c>
      <c r="FU21">
        <f t="shared" si="17"/>
        <v>0.9860393498884189</v>
      </c>
    </row>
    <row r="22" spans="1:177">
      <c r="A22">
        <v>21</v>
      </c>
      <c r="BG22">
        <f t="shared" si="22"/>
        <v>1.4992690181531271E-6</v>
      </c>
      <c r="BH22">
        <f t="shared" si="22"/>
        <v>2.6778334492379664E-8</v>
      </c>
      <c r="BI22">
        <f t="shared" si="22"/>
        <v>9.4499407044973531E-8</v>
      </c>
      <c r="BJ22">
        <f t="shared" si="22"/>
        <v>9.7644121990198039E-9</v>
      </c>
      <c r="EN22">
        <f>Sheet40!FL22</f>
        <v>0.23569725561507529</v>
      </c>
      <c r="EO22">
        <f>Sheet40!FM22</f>
        <v>0.55488844969240547</v>
      </c>
      <c r="EP22">
        <f>Sheet40!FN22</f>
        <v>0.99087729361993448</v>
      </c>
      <c r="EQ22">
        <f>Sheet40!FO22</f>
        <v>0.3351367702828939</v>
      </c>
      <c r="ER22">
        <f>Sheet40!FP22</f>
        <v>-3.9753850720399724E-4</v>
      </c>
      <c r="ES22">
        <f>Sheet40!FQ22</f>
        <v>5.712410367164817E-2</v>
      </c>
      <c r="ET22">
        <f>Sheet40!FR22</f>
        <v>0.63084755847079077</v>
      </c>
      <c r="EU22">
        <f>Sheet40!FS22</f>
        <v>0.73000273175019148</v>
      </c>
      <c r="EV22">
        <f>Sheet40!FT22</f>
        <v>0.20519869318009931</v>
      </c>
      <c r="EW22">
        <f>Sheet40!FU22</f>
        <v>0.6030188157616404</v>
      </c>
      <c r="EZ22">
        <v>0.27416413244424703</v>
      </c>
      <c r="FA22">
        <v>0.28029152126764939</v>
      </c>
      <c r="FB22">
        <v>0.24931917442757015</v>
      </c>
      <c r="FC22">
        <v>0.28857179315577802</v>
      </c>
      <c r="FD22">
        <v>0.35194068152946412</v>
      </c>
      <c r="FE22">
        <v>0.26076734707501492</v>
      </c>
      <c r="FF22">
        <v>0.2499447332529682</v>
      </c>
      <c r="FG22">
        <v>0.23689240310437235</v>
      </c>
      <c r="FH22">
        <v>0.39864998971174792</v>
      </c>
      <c r="FI22">
        <v>0.29731768160687533</v>
      </c>
      <c r="FL22">
        <f t="shared" si="19"/>
        <v>0.2354443753486947</v>
      </c>
      <c r="FM22">
        <f t="shared" si="17"/>
        <v>0.55462991771767023</v>
      </c>
      <c r="FN22">
        <f t="shared" si="17"/>
        <v>0.99064732955176504</v>
      </c>
      <c r="FO22">
        <f t="shared" si="17"/>
        <v>0.33487060084901293</v>
      </c>
      <c r="FP22">
        <f t="shared" si="17"/>
        <v>-7.2215738605547499E-4</v>
      </c>
      <c r="FQ22">
        <f t="shared" si="17"/>
        <v>5.6883580173538506E-2</v>
      </c>
      <c r="FR22">
        <f t="shared" si="17"/>
        <v>0.63061701740707854</v>
      </c>
      <c r="FS22">
        <f t="shared" si="17"/>
        <v>0.72978422974022217</v>
      </c>
      <c r="FT22">
        <f t="shared" si="17"/>
        <v>0.20483099112260486</v>
      </c>
      <c r="FU22">
        <f t="shared" si="17"/>
        <v>0.60274457939872117</v>
      </c>
    </row>
    <row r="23" spans="1:177">
      <c r="A23">
        <v>22</v>
      </c>
      <c r="B23">
        <f t="array" ref="B23:K32">TRANSPOSE(EN16:EW25)</f>
        <v>0.62582833150467576</v>
      </c>
      <c r="C23">
        <v>0.2414050927364825</v>
      </c>
      <c r="D23">
        <v>5.4192988168306894E-2</v>
      </c>
      <c r="E23">
        <v>0.99032977073711737</v>
      </c>
      <c r="F23">
        <v>0.62835204802822242</v>
      </c>
      <c r="G23">
        <v>0.94369275161500199</v>
      </c>
      <c r="H23">
        <v>0.23569725561507529</v>
      </c>
      <c r="I23">
        <v>0.67252861318769941</v>
      </c>
      <c r="J23">
        <v>0.96623568788192771</v>
      </c>
      <c r="K23">
        <v>0.99613507000085444</v>
      </c>
      <c r="M23">
        <f t="array" ref="M23:M32">TRANSPOSE(EN12:EW12)</f>
        <v>0.79062380880223593</v>
      </c>
      <c r="S23">
        <f>EN16</f>
        <v>0.62582833150467576</v>
      </c>
      <c r="T23">
        <f t="shared" ref="T23:AB32" si="23">EO16</f>
        <v>0.13952357943027277</v>
      </c>
      <c r="U23">
        <f t="shared" si="23"/>
        <v>0.454979273958032</v>
      </c>
      <c r="V23">
        <f t="shared" si="23"/>
        <v>0.15671099849165876</v>
      </c>
      <c r="W23">
        <f t="shared" si="23"/>
        <v>0.4316770926691173</v>
      </c>
      <c r="X23">
        <f t="shared" si="23"/>
        <v>0.5100603670782663</v>
      </c>
      <c r="Y23">
        <f t="shared" si="23"/>
        <v>0.75203912011242913</v>
      </c>
      <c r="Z23">
        <f t="shared" si="23"/>
        <v>0.95146812179247897</v>
      </c>
      <c r="AA23">
        <f t="shared" si="23"/>
        <v>0.38061426221404648</v>
      </c>
      <c r="AB23">
        <f t="shared" si="23"/>
        <v>0.38942472203392886</v>
      </c>
      <c r="BG23">
        <f t="shared" si="22"/>
        <v>1.5926107700904225E-5</v>
      </c>
      <c r="BH23">
        <f t="shared" si="22"/>
        <v>3.8968806053870517E-7</v>
      </c>
      <c r="BI23">
        <f t="shared" si="22"/>
        <v>1.6497320501589227E-6</v>
      </c>
      <c r="BJ23">
        <f t="shared" si="22"/>
        <v>2.1760986526651941E-7</v>
      </c>
      <c r="BM23">
        <f>0.5*$BL$21*B23*B23</f>
        <v>1.958305502569632E-6</v>
      </c>
      <c r="BN23">
        <f t="shared" ref="BN23:BV32" si="24">0.5*$BL$21*C23*C23</f>
        <v>2.9138209399554861E-7</v>
      </c>
      <c r="BO23">
        <f t="shared" si="24"/>
        <v>1.4684399833051256E-8</v>
      </c>
      <c r="BP23">
        <f t="shared" si="24"/>
        <v>4.9037652740411577E-6</v>
      </c>
      <c r="BQ23">
        <f t="shared" si="24"/>
        <v>1.9741314813063079E-6</v>
      </c>
      <c r="BR23">
        <f t="shared" si="24"/>
        <v>4.4527800472534696E-6</v>
      </c>
      <c r="BS23">
        <f t="shared" si="24"/>
        <v>2.7776598152239075E-7</v>
      </c>
      <c r="BT23">
        <f t="shared" si="24"/>
        <v>2.2614736777808513E-6</v>
      </c>
      <c r="BU23">
        <f t="shared" si="24"/>
        <v>4.6680570226833104E-6</v>
      </c>
      <c r="BV23">
        <f t="shared" si="24"/>
        <v>4.9614253884280361E-6</v>
      </c>
      <c r="BY23">
        <f>$BG$7-$BL$7</f>
        <v>1.1929250713670269E-11</v>
      </c>
      <c r="BZ23">
        <f>$BG$8-$BL$8</f>
        <v>0.10953807283407042</v>
      </c>
      <c r="CA23">
        <f>$BG$9-$BL$9</f>
        <v>1.4992690181531271E-6</v>
      </c>
      <c r="CB23">
        <f>$BG$10-$BL$10</f>
        <v>1.5926107700904225E-5</v>
      </c>
      <c r="CC23">
        <f>$BG$11-$BL$11</f>
        <v>-0.10955710014780307</v>
      </c>
      <c r="CD23">
        <f>$BG$12-$BL$12</f>
        <v>2.3533544184825178E-8</v>
      </c>
      <c r="CE23">
        <f>$BG$13-$BL$13</f>
        <v>9.9838626472756661E-16</v>
      </c>
      <c r="CF23">
        <f>$BG$14-$BL$14</f>
        <v>7.1256707908438631E-10</v>
      </c>
      <c r="CG23">
        <f>$BG$15-$BL$15</f>
        <v>7.11117687990953E-9</v>
      </c>
      <c r="CH23">
        <f>$BG$16-$BL$16</f>
        <v>1.5705677951348237E-6</v>
      </c>
      <c r="CW23">
        <f>IF($AH$7&gt;0,$CR$7,0)</f>
        <v>-1.0752486002323036E-2</v>
      </c>
      <c r="CX23">
        <f>IF($AH$8&gt;0,$CR$8,0)</f>
        <v>-1.4436305419367393E-2</v>
      </c>
      <c r="CY23">
        <f>IF($AH$9&gt;0,$CR$9,0)</f>
        <v>2.536530224197928E-2</v>
      </c>
      <c r="CZ23">
        <f>IF($AH$10&gt;0,$CR$10,0)</f>
        <v>3.8417696614405805E-2</v>
      </c>
      <c r="DA23">
        <f>IF($AH$11&gt;0,$CR$11,0)</f>
        <v>5.1232097305013331E-2</v>
      </c>
      <c r="DB23">
        <f>IF($AH$12&gt;0,$CR$12,0)</f>
        <v>-1.5797807267948785E-2</v>
      </c>
      <c r="DC23">
        <f>IF($AH$13&gt;0,$CR$13,0)</f>
        <v>-9.8391783566307272E-3</v>
      </c>
      <c r="DD23">
        <f>IF($AH$14&gt;0,$CR$14,0)</f>
        <v>2.4064657033978387E-3</v>
      </c>
      <c r="DE23">
        <f>IF($AH$15&gt;0,$CR$15,0)</f>
        <v>-7.9265915528308292E-2</v>
      </c>
      <c r="DF23">
        <f>IF($AH$16&gt;0,$CR$16,0)</f>
        <v>-3.6027791705395659E-3</v>
      </c>
      <c r="DT23">
        <f>IF($S$7&gt;0,$DO$7,0)</f>
        <v>3.0689401666062086E-2</v>
      </c>
      <c r="DU23">
        <f>IF($S$8&gt;0,$DO$8,0)</f>
        <v>-7.1996021254169873E-2</v>
      </c>
      <c r="DV23">
        <f>IF($S$9&gt;0,$DO$9,0)</f>
        <v>3.7262934626424338E-3</v>
      </c>
      <c r="DW23">
        <f>IF($S$10&gt;0,$DO$10,0)</f>
        <v>7.4095347260421272E-3</v>
      </c>
      <c r="DX23">
        <f>IF($S$11&gt;0,$DO$11,0)</f>
        <v>-3.1349276205847078E-2</v>
      </c>
      <c r="DY23">
        <f>IF($S$12&gt;0,$DO$12,0)</f>
        <v>2.429182405584588E-2</v>
      </c>
      <c r="DZ23">
        <f>IF($S$13&gt;0,$DO$13,0)</f>
        <v>-3.5325153626787287E-2</v>
      </c>
      <c r="EA23">
        <f>IF($S$14&gt;0,$DO$14,0)</f>
        <v>-7.8772495288256736E-3</v>
      </c>
      <c r="EB23">
        <f>IF($S$15&gt;0,$DO$15,0)</f>
        <v>-4.3264125637546023E-2</v>
      </c>
      <c r="EC23">
        <f>IF($S$16&gt;0,$DO$16,0)</f>
        <v>-3.0877575921869023E-2</v>
      </c>
      <c r="EN23">
        <f>Sheet40!FL23</f>
        <v>0.67252861318769941</v>
      </c>
      <c r="EO23">
        <f>Sheet40!FM23</f>
        <v>0.21036004129952304</v>
      </c>
      <c r="EP23">
        <f>Sheet40!FN23</f>
        <v>0.69416629338547964</v>
      </c>
      <c r="EQ23">
        <f>Sheet40!FO23</f>
        <v>0.96298309091182888</v>
      </c>
      <c r="ER23">
        <f>Sheet40!FP23</f>
        <v>0.53819211224601249</v>
      </c>
      <c r="ES23">
        <f>Sheet40!FQ23</f>
        <v>0.77811392664925505</v>
      </c>
      <c r="ET23">
        <f>Sheet40!FR23</f>
        <v>0.20291582220727694</v>
      </c>
      <c r="EU23">
        <f>Sheet40!FS23</f>
        <v>0.40037440438318089</v>
      </c>
      <c r="EV23">
        <f>Sheet40!FT23</f>
        <v>0.27321190827092917</v>
      </c>
      <c r="EW23">
        <f>Sheet40!FU23</f>
        <v>0.76904480008822351</v>
      </c>
      <c r="EZ23">
        <v>0.14631477863946341</v>
      </c>
      <c r="FA23">
        <v>0.1706679152933461</v>
      </c>
      <c r="FB23">
        <v>0.11097507827313342</v>
      </c>
      <c r="FC23">
        <v>0.23083894225196921</v>
      </c>
      <c r="FD23">
        <v>0.20558094940917584</v>
      </c>
      <c r="FE23">
        <v>0.15357828840158494</v>
      </c>
      <c r="FF23">
        <v>0.13438325224978626</v>
      </c>
      <c r="FG23">
        <v>0.1823262560892957</v>
      </c>
      <c r="FH23">
        <v>0.18057818577811494</v>
      </c>
      <c r="FI23">
        <v>0.25749780550489626</v>
      </c>
      <c r="FL23">
        <f t="shared" si="19"/>
        <v>0.67239365709454491</v>
      </c>
      <c r="FM23">
        <f t="shared" si="17"/>
        <v>0.21020262264852288</v>
      </c>
      <c r="FN23">
        <f t="shared" si="17"/>
        <v>0.69406393350672702</v>
      </c>
      <c r="FO23">
        <f t="shared" si="17"/>
        <v>0.96277017242140761</v>
      </c>
      <c r="FP23">
        <f t="shared" si="17"/>
        <v>0.5380024909239749</v>
      </c>
      <c r="FQ23">
        <f t="shared" si="17"/>
        <v>0.7779722709259661</v>
      </c>
      <c r="FR23">
        <f t="shared" si="17"/>
        <v>0.20279187137416449</v>
      </c>
      <c r="FS23">
        <f t="shared" si="17"/>
        <v>0.40020623244983211</v>
      </c>
      <c r="FT23">
        <f t="shared" si="17"/>
        <v>0.27304534870197689</v>
      </c>
      <c r="FU23">
        <f t="shared" si="17"/>
        <v>0.76880729231115597</v>
      </c>
    </row>
    <row r="24" spans="1:177">
      <c r="A24">
        <v>23</v>
      </c>
      <c r="B24">
        <v>0.13952357943027277</v>
      </c>
      <c r="C24">
        <v>0.91018924262736256</v>
      </c>
      <c r="D24">
        <v>0.55087570481772863</v>
      </c>
      <c r="E24">
        <v>0.96560275444315391</v>
      </c>
      <c r="F24">
        <v>0.28825299136548682</v>
      </c>
      <c r="G24">
        <v>0.50536529850643608</v>
      </c>
      <c r="H24">
        <v>0.55488844969240547</v>
      </c>
      <c r="I24">
        <v>0.21036004129952304</v>
      </c>
      <c r="J24">
        <v>0.26598976868787511</v>
      </c>
      <c r="K24">
        <v>0.58719844555636624</v>
      </c>
      <c r="M24">
        <v>6.2714209782359615E-2</v>
      </c>
      <c r="S24">
        <f t="shared" ref="S24:S32" si="25">EN17</f>
        <v>0.2414050927364825</v>
      </c>
      <c r="T24">
        <f t="shared" si="23"/>
        <v>0.91018924262736256</v>
      </c>
      <c r="U24">
        <f t="shared" si="23"/>
        <v>0.61761347123646426</v>
      </c>
      <c r="V24">
        <f t="shared" si="23"/>
        <v>0.12152651786961972</v>
      </c>
      <c r="W24">
        <f t="shared" si="23"/>
        <v>0.8464670035693409</v>
      </c>
      <c r="X24">
        <f t="shared" si="23"/>
        <v>0.56971074011645573</v>
      </c>
      <c r="Y24">
        <f t="shared" si="23"/>
        <v>3.7398615374951358E-2</v>
      </c>
      <c r="Z24">
        <f t="shared" si="23"/>
        <v>0.44286059305008962</v>
      </c>
      <c r="AA24">
        <f t="shared" si="23"/>
        <v>0.8834397269428591</v>
      </c>
      <c r="AB24">
        <f t="shared" si="23"/>
        <v>0.2317594628796617</v>
      </c>
      <c r="BG24">
        <f t="shared" si="22"/>
        <v>0.89044289985219693</v>
      </c>
      <c r="BH24">
        <f t="shared" si="22"/>
        <v>0.9409716877819716</v>
      </c>
      <c r="BI24">
        <f t="shared" si="22"/>
        <v>0.94719310849092753</v>
      </c>
      <c r="BJ24">
        <f t="shared" si="22"/>
        <v>0.94523855767360376</v>
      </c>
      <c r="BM24">
        <f t="shared" ref="BM24:BM32" si="26">0.5*$BL$21*B24*B24</f>
        <v>9.7334146085178192E-8</v>
      </c>
      <c r="BN24">
        <f t="shared" si="24"/>
        <v>4.1422222869728602E-6</v>
      </c>
      <c r="BO24">
        <f t="shared" si="24"/>
        <v>1.5173202107921466E-6</v>
      </c>
      <c r="BP24">
        <f t="shared" si="24"/>
        <v>4.6619433969410287E-6</v>
      </c>
      <c r="BQ24">
        <f t="shared" si="24"/>
        <v>4.1544893515575716E-7</v>
      </c>
      <c r="BR24">
        <f t="shared" si="24"/>
        <v>1.2769704246724964E-6</v>
      </c>
      <c r="BS24">
        <f t="shared" si="24"/>
        <v>1.5395059580102062E-6</v>
      </c>
      <c r="BT24">
        <f t="shared" si="24"/>
        <v>2.2125673487768521E-7</v>
      </c>
      <c r="BU24">
        <f t="shared" si="24"/>
        <v>3.5375278523314655E-7</v>
      </c>
      <c r="BV24">
        <f t="shared" si="24"/>
        <v>1.7240100723190642E-6</v>
      </c>
      <c r="BY24">
        <f>$BH$7-$BM$7</f>
        <v>-0.99999999999999212</v>
      </c>
      <c r="BZ24">
        <f>$BH$8-$BM$8</f>
        <v>5.9027876604997094E-2</v>
      </c>
      <c r="CA24">
        <f>$BH$9-$BM$9</f>
        <v>2.6778334492379664E-8</v>
      </c>
      <c r="CB24">
        <f>$BH$10-$BM$10</f>
        <v>3.8968806053870517E-7</v>
      </c>
      <c r="CC24">
        <f>$BH$11-$BM$11</f>
        <v>0.9409716877819716</v>
      </c>
      <c r="CD24">
        <f>$BH$12-$BM$12</f>
        <v>1.4927589428295214E-10</v>
      </c>
      <c r="CE24">
        <f>$BH$13-$BM$13</f>
        <v>5.6521826157489319E-20</v>
      </c>
      <c r="CF24">
        <f>$BH$14-$BM$14</f>
        <v>1.896350221096255E-12</v>
      </c>
      <c r="CG24">
        <f>$BH$15-$BM$15</f>
        <v>3.0003962982681468E-11</v>
      </c>
      <c r="CH24">
        <f>$BH$16-$BM$16</f>
        <v>1.8965452245224432E-8</v>
      </c>
      <c r="CW24">
        <f>IF($AI$7&gt;0,$CS$7,0)</f>
        <v>0.20339691754126732</v>
      </c>
      <c r="CX24">
        <f>IF($AI$8&gt;0,$CS$8,0)</f>
        <v>0.66045097708560208</v>
      </c>
      <c r="CY24">
        <f>IF($AI$9&gt;0,$CS$9,0)</f>
        <v>8.500407398223693E-2</v>
      </c>
      <c r="CZ24">
        <f>IF($AI$10&gt;0,$CS$10,0)</f>
        <v>0.56743121811759567</v>
      </c>
      <c r="DA24">
        <f>IF($AI$11&gt;0,$CS$11,0)</f>
        <v>-0.6177678561883716</v>
      </c>
      <c r="DB24">
        <f>IF($AI$12&gt;0,$CS$12,0)</f>
        <v>0.21529180197781431</v>
      </c>
      <c r="DC24">
        <f>IF($AI$13&gt;0,$CS$13,0)</f>
        <v>-4.7442665498111165E-2</v>
      </c>
      <c r="DD24">
        <f>IF($AI$14&gt;0,$CS$14,0)</f>
        <v>0.6289253341933958</v>
      </c>
      <c r="DE24">
        <f>IF($AI$15&gt;0,$CS$15,0)</f>
        <v>0.17554388039958163</v>
      </c>
      <c r="DF24">
        <f>IF($AI$16&gt;0,$CS$16,0)</f>
        <v>0.5326840089268059</v>
      </c>
      <c r="DT24">
        <f>IF($T$7&gt;0,$DP$7,0)</f>
        <v>0.86846176725852819</v>
      </c>
      <c r="DU24">
        <f>IF($T$8&gt;0,$DP$8,0)</f>
        <v>0.94437163505598498</v>
      </c>
      <c r="DV24">
        <f>IF($T$9&gt;0,$DP$9,0)</f>
        <v>0.55694842995950777</v>
      </c>
      <c r="DW24">
        <f>IF($T$10&gt;0,$DP$10,0)</f>
        <v>1.4712516991849809</v>
      </c>
      <c r="DX24">
        <f>IF($T$11&gt;0,$DP$11,0)</f>
        <v>1.2016856058408913</v>
      </c>
      <c r="DY24">
        <f>IF($T$12&gt;0,$DP$12,0)</f>
        <v>0.97396172918394686</v>
      </c>
      <c r="DZ24">
        <f>IF($T$13&gt;0,$DP$13,0)</f>
        <v>0.79030880917307167</v>
      </c>
      <c r="EA24">
        <f>IF($T$14&gt;0,$DP$14,0)</f>
        <v>1.1795859288662434</v>
      </c>
      <c r="EB24">
        <f>IF($T$15&gt;0,$DP$15,0)</f>
        <v>0.88948077683528914</v>
      </c>
      <c r="EC24">
        <f>IF($T$16&gt;0,$DP$16,0)</f>
        <v>1.6346396992443488</v>
      </c>
      <c r="EN24">
        <f>Sheet40!FL24</f>
        <v>0.96623568788192771</v>
      </c>
      <c r="EO24">
        <f>Sheet40!FM24</f>
        <v>0.26598976868787511</v>
      </c>
      <c r="EP24">
        <f>Sheet40!FN24</f>
        <v>0.89123456080073904</v>
      </c>
      <c r="EQ24">
        <f>Sheet40!FO24</f>
        <v>0.12652794510003507</v>
      </c>
      <c r="ER24">
        <f>Sheet40!FP24</f>
        <v>0.53329742045508988</v>
      </c>
      <c r="ES24">
        <f>Sheet40!FQ24</f>
        <v>0.88613266926669909</v>
      </c>
      <c r="ET24">
        <f>Sheet40!FR24</f>
        <v>0.54348211703334048</v>
      </c>
      <c r="EU24">
        <f>Sheet40!FS24</f>
        <v>0.74289472603419693</v>
      </c>
      <c r="EV24">
        <f>Sheet40!FT24</f>
        <v>0.11899765815768851</v>
      </c>
      <c r="EW24">
        <f>Sheet40!FU24</f>
        <v>0.87694377520081379</v>
      </c>
      <c r="EZ24">
        <v>0.23478727050312706</v>
      </c>
      <c r="FA24">
        <v>0.33547609480125723</v>
      </c>
      <c r="FB24">
        <v>0.21914259252062693</v>
      </c>
      <c r="FC24">
        <v>0.39115170940601562</v>
      </c>
      <c r="FD24">
        <v>0.35632204385844657</v>
      </c>
      <c r="FE24">
        <v>0.22003658823477687</v>
      </c>
      <c r="FF24">
        <v>0.21458682219617115</v>
      </c>
      <c r="FG24">
        <v>0.28915053014448594</v>
      </c>
      <c r="FH24">
        <v>0.36722800792550792</v>
      </c>
      <c r="FI24">
        <v>0.45269223399872788</v>
      </c>
      <c r="FL24">
        <f t="shared" si="19"/>
        <v>0.96601912757924235</v>
      </c>
      <c r="FM24">
        <f t="shared" si="17"/>
        <v>0.26568033621958931</v>
      </c>
      <c r="FN24">
        <f t="shared" si="17"/>
        <v>0.89103243065089821</v>
      </c>
      <c r="FO24">
        <f t="shared" si="17"/>
        <v>0.1261671592175494</v>
      </c>
      <c r="FP24">
        <f t="shared" si="17"/>
        <v>0.5329687603471287</v>
      </c>
      <c r="FQ24">
        <f t="shared" si="17"/>
        <v>0.8859297145236763</v>
      </c>
      <c r="FR24">
        <f t="shared" si="17"/>
        <v>0.54328418898099118</v>
      </c>
      <c r="FS24">
        <f t="shared" si="17"/>
        <v>0.74262802279174456</v>
      </c>
      <c r="FT24">
        <f t="shared" si="17"/>
        <v>0.1186589387357178</v>
      </c>
      <c r="FU24">
        <f t="shared" si="17"/>
        <v>0.87652622629789412</v>
      </c>
    </row>
    <row r="25" spans="1:177">
      <c r="A25">
        <v>24</v>
      </c>
      <c r="B25">
        <v>0.454979273958032</v>
      </c>
      <c r="C25">
        <v>0.61761347123646426</v>
      </c>
      <c r="D25">
        <v>2.6433578671411401E-2</v>
      </c>
      <c r="E25">
        <v>0.8814944925737791</v>
      </c>
      <c r="F25">
        <v>0.77586328473572397</v>
      </c>
      <c r="G25">
        <v>0.45341264272069537</v>
      </c>
      <c r="H25">
        <v>0.99087729361993448</v>
      </c>
      <c r="I25">
        <v>0.69416629338547964</v>
      </c>
      <c r="J25">
        <v>0.89123456080073904</v>
      </c>
      <c r="K25">
        <v>0.72020990137675278</v>
      </c>
      <c r="M25">
        <v>0.13475053497285316</v>
      </c>
      <c r="S25">
        <f t="shared" si="25"/>
        <v>5.4192988168306894E-2</v>
      </c>
      <c r="T25">
        <f t="shared" si="23"/>
        <v>0.55087570481772863</v>
      </c>
      <c r="U25">
        <f t="shared" si="23"/>
        <v>2.6433578671411401E-2</v>
      </c>
      <c r="V25">
        <f t="shared" si="23"/>
        <v>8.7806345036108204E-3</v>
      </c>
      <c r="W25">
        <f t="shared" si="23"/>
        <v>0.37135883253162627</v>
      </c>
      <c r="X25">
        <f t="shared" si="23"/>
        <v>0.79017583922204415</v>
      </c>
      <c r="Y25">
        <f t="shared" si="23"/>
        <v>0.49129994866236676</v>
      </c>
      <c r="Z25">
        <f t="shared" si="23"/>
        <v>0.86618637055348913</v>
      </c>
      <c r="AA25">
        <f t="shared" si="23"/>
        <v>0.72050043911391004</v>
      </c>
      <c r="AB25">
        <f t="shared" si="23"/>
        <v>0.66211223232425609</v>
      </c>
      <c r="BG25">
        <f t="shared" si="22"/>
        <v>2.3533544184825178E-8</v>
      </c>
      <c r="BH25">
        <f t="shared" si="22"/>
        <v>1.4927589428295214E-10</v>
      </c>
      <c r="BI25">
        <f t="shared" si="22"/>
        <v>1.7319624297830232E-9</v>
      </c>
      <c r="BJ25">
        <f t="shared" si="22"/>
        <v>3.9144639415784703E-11</v>
      </c>
      <c r="BM25">
        <f t="shared" si="26"/>
        <v>1.0350306986568897E-6</v>
      </c>
      <c r="BN25">
        <f t="shared" si="24"/>
        <v>1.9072319992637746E-6</v>
      </c>
      <c r="BO25">
        <f t="shared" si="24"/>
        <v>3.4936704068884794E-9</v>
      </c>
      <c r="BP25">
        <f t="shared" si="24"/>
        <v>3.885162702189522E-6</v>
      </c>
      <c r="BQ25">
        <f t="shared" si="24"/>
        <v>3.0098191830045356E-6</v>
      </c>
      <c r="BR25">
        <f t="shared" si="24"/>
        <v>1.0279151228948248E-6</v>
      </c>
      <c r="BS25">
        <f t="shared" si="24"/>
        <v>4.9091890550578296E-6</v>
      </c>
      <c r="BT25">
        <f t="shared" si="24"/>
        <v>2.4093342143626789E-6</v>
      </c>
      <c r="BU25">
        <f t="shared" si="24"/>
        <v>3.9714952118284309E-6</v>
      </c>
      <c r="BV25">
        <f t="shared" si="24"/>
        <v>2.5935115102055599E-6</v>
      </c>
      <c r="BY25">
        <f>$BI$7-$BN$7</f>
        <v>2.0692670387536626E-13</v>
      </c>
      <c r="BZ25">
        <f>$BI$8-$BN$8</f>
        <v>5.2805050787080379E-2</v>
      </c>
      <c r="CA25">
        <f>$BI$9-$BN$9</f>
        <v>9.4499407044973531E-8</v>
      </c>
      <c r="CB25">
        <f>$BI$10-$BN$10</f>
        <v>1.6497320501589227E-6</v>
      </c>
      <c r="CC25">
        <f>$BI$11-$BN$11</f>
        <v>0.94719310849092753</v>
      </c>
      <c r="CD25">
        <f>$BI$12-$BN$12</f>
        <v>1.7319624297830232E-9</v>
      </c>
      <c r="CE25">
        <f>$BI$13-$BN$13</f>
        <v>2.2104550392255611E-18</v>
      </c>
      <c r="CF25">
        <f>$BI$14-$BN$14</f>
        <v>-0.99999999997547928</v>
      </c>
      <c r="CG25">
        <f>$BI$15-$BN$15</f>
        <v>4.1421466335046026E-10</v>
      </c>
      <c r="CH25">
        <f>$BI$16-$BN$16</f>
        <v>9.4319630252241007E-8</v>
      </c>
      <c r="CW25">
        <f>IF($AJ$7&gt;0,$CT$7,0)</f>
        <v>2.6119577269126126E-2</v>
      </c>
      <c r="CX25">
        <f>IF($AJ$8&gt;0,$CT$8,0)</f>
        <v>-2.8970385479328602E-2</v>
      </c>
      <c r="CY25">
        <f>IF($AJ$9&gt;0,$CT$9,0)</f>
        <v>-0.48296561320071185</v>
      </c>
      <c r="CZ25">
        <f>IF($AJ$10&gt;0,$CT$10,0)</f>
        <v>-0.22526384733132068</v>
      </c>
      <c r="DA25">
        <f>IF($AJ$11&gt;0,$CT$11,0)</f>
        <v>5.9118182324078471E-2</v>
      </c>
      <c r="DB25">
        <f>IF($AJ$12&gt;0,$CT$12,0)</f>
        <v>0.41301355852949317</v>
      </c>
      <c r="DC25">
        <f>IF($AJ$13&gt;0,$CT$13,0)</f>
        <v>0.55048904921650177</v>
      </c>
      <c r="DD25">
        <f>IF($AJ$14&gt;0,$CT$14,0)</f>
        <v>0.58458980317555698</v>
      </c>
      <c r="DE25">
        <f>IF($AJ$15&gt;0,$CT$15,0)</f>
        <v>0.32239845365653608</v>
      </c>
      <c r="DF25">
        <f>IF($AJ$16&gt;0,$CT$16,0)</f>
        <v>0.46350126365764288</v>
      </c>
      <c r="DT25">
        <f>IF($U$7&gt;0,$DQ$7,0)</f>
        <v>0.96149044626644686</v>
      </c>
      <c r="DU25">
        <f>IF($U$8&gt;0,$DQ$8,0)</f>
        <v>0.69519007937908261</v>
      </c>
      <c r="DV25">
        <f>IF($U$9&gt;0,$DQ$9,0)</f>
        <v>0.77018673914789504</v>
      </c>
      <c r="DW25">
        <f>IF($U$10&gt;0,$DQ$10,0)</f>
        <v>0.76594841513367706</v>
      </c>
      <c r="DX25">
        <f>IF($U$11&gt;0,$DQ$11,0)</f>
        <v>1.0864143263293462</v>
      </c>
      <c r="DY25">
        <f>IF($U$12&gt;0,$DQ$12,0)</f>
        <v>0.97679575762258364</v>
      </c>
      <c r="DZ25">
        <f>IF($U$13&gt;0,$DQ$13,0)</f>
        <v>0.86505859633973459</v>
      </c>
      <c r="EA25">
        <f>IF($U$14&gt;0,$DQ$14,0)</f>
        <v>0.71464993170419999</v>
      </c>
      <c r="EB25">
        <f>IF($U$15&gt;0,$DQ$15,0)</f>
        <v>1.1722397289899922</v>
      </c>
      <c r="EC25">
        <f>IF($U$16&gt;0,$DQ$16,0)</f>
        <v>0.6735913265858362</v>
      </c>
      <c r="EN25">
        <f>Sheet40!FL25</f>
        <v>0.99613507000085444</v>
      </c>
      <c r="EO25">
        <f>Sheet40!FM25</f>
        <v>0.58719844555636624</v>
      </c>
      <c r="EP25">
        <f>Sheet40!FN25</f>
        <v>0.72020990137675278</v>
      </c>
      <c r="EQ25">
        <f>Sheet40!FO25</f>
        <v>0.11836319775171725</v>
      </c>
      <c r="ER25">
        <f>Sheet40!FP25</f>
        <v>0.14930407425450087</v>
      </c>
      <c r="ES25">
        <f>Sheet40!FQ25</f>
        <v>0.53292314136064489</v>
      </c>
      <c r="ET25">
        <f>Sheet40!FR25</f>
        <v>0.23357463143952081</v>
      </c>
      <c r="EU25">
        <f>Sheet40!FS25</f>
        <v>0.14309096421213235</v>
      </c>
      <c r="EV25">
        <f>Sheet40!FT25</f>
        <v>0.23795123357701262</v>
      </c>
      <c r="EW25">
        <f>Sheet40!FU25</f>
        <v>0.62980869567607223</v>
      </c>
      <c r="EZ25">
        <v>0.31581839200705802</v>
      </c>
      <c r="FA25">
        <v>0.421440853894128</v>
      </c>
      <c r="FB25">
        <v>0.29631631910933542</v>
      </c>
      <c r="FC25">
        <v>0.45945202648119954</v>
      </c>
      <c r="FD25">
        <v>0.4638294212233014</v>
      </c>
      <c r="FE25">
        <v>0.29807454273479006</v>
      </c>
      <c r="FF25">
        <v>0.29845566448587579</v>
      </c>
      <c r="FG25">
        <v>0.3519146755510501</v>
      </c>
      <c r="FH25">
        <v>0.4961253888385696</v>
      </c>
      <c r="FI25">
        <v>0.52209334397586749</v>
      </c>
      <c r="FL25">
        <f t="shared" si="19"/>
        <v>0.99584376917172468</v>
      </c>
      <c r="FM25">
        <f t="shared" si="17"/>
        <v>0.58680972193141112</v>
      </c>
      <c r="FN25">
        <f t="shared" si="17"/>
        <v>0.7199365886387179</v>
      </c>
      <c r="FO25">
        <f t="shared" si="17"/>
        <v>0.11793941383144352</v>
      </c>
      <c r="FP25">
        <f t="shared" si="17"/>
        <v>0.14887625276469327</v>
      </c>
      <c r="FQ25">
        <f t="shared" si="17"/>
        <v>0.53264820689311976</v>
      </c>
      <c r="FR25">
        <f t="shared" si="17"/>
        <v>0.23329934543742739</v>
      </c>
      <c r="FS25">
        <f t="shared" si="17"/>
        <v>0.14276636932036735</v>
      </c>
      <c r="FT25">
        <f t="shared" si="17"/>
        <v>0.23749362331498031</v>
      </c>
      <c r="FU25">
        <f t="shared" si="17"/>
        <v>0.62932713339904101</v>
      </c>
    </row>
    <row r="26" spans="1:177">
      <c r="A26">
        <v>25</v>
      </c>
      <c r="B26">
        <v>0.15671099849165876</v>
      </c>
      <c r="C26">
        <v>0.12152651786961972</v>
      </c>
      <c r="D26">
        <v>8.7806345036108204E-3</v>
      </c>
      <c r="E26">
        <v>0.92140669421006016</v>
      </c>
      <c r="F26">
        <v>0.65900266055722811</v>
      </c>
      <c r="G26">
        <v>0.75115940085013955</v>
      </c>
      <c r="H26">
        <v>0.3351367702828939</v>
      </c>
      <c r="I26">
        <v>0.96298309091182888</v>
      </c>
      <c r="J26">
        <v>0.12652794510003507</v>
      </c>
      <c r="K26">
        <v>0.11836319775171725</v>
      </c>
      <c r="M26">
        <v>0.28642164648646762</v>
      </c>
      <c r="S26">
        <f t="shared" si="25"/>
        <v>0.99032977073711737</v>
      </c>
      <c r="T26">
        <f t="shared" si="23"/>
        <v>0.96560275444315391</v>
      </c>
      <c r="U26">
        <f t="shared" si="23"/>
        <v>0.8814944925737791</v>
      </c>
      <c r="V26">
        <f t="shared" si="23"/>
        <v>0.92140669421006016</v>
      </c>
      <c r="W26">
        <f t="shared" si="23"/>
        <v>0.35399503676756072</v>
      </c>
      <c r="X26">
        <f t="shared" si="23"/>
        <v>0.81070162183970029</v>
      </c>
      <c r="Y26">
        <f t="shared" si="23"/>
        <v>0.64938641507963824</v>
      </c>
      <c r="Z26">
        <f t="shared" si="23"/>
        <v>0.79047005596223641</v>
      </c>
      <c r="AA26">
        <f t="shared" si="23"/>
        <v>0.80684153034627304</v>
      </c>
      <c r="AB26">
        <f t="shared" si="23"/>
        <v>0.61174479245591395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1.2279168524126339E-7</v>
      </c>
      <c r="BN26">
        <f t="shared" si="24"/>
        <v>7.3843472727575017E-8</v>
      </c>
      <c r="BO26">
        <f t="shared" si="24"/>
        <v>3.8549771143000425E-10</v>
      </c>
      <c r="BP26">
        <f t="shared" si="24"/>
        <v>4.2449514806755572E-6</v>
      </c>
      <c r="BQ26">
        <f t="shared" si="24"/>
        <v>2.1714225331075266E-6</v>
      </c>
      <c r="BR26">
        <f t="shared" si="24"/>
        <v>2.8212022274277033E-6</v>
      </c>
      <c r="BS26">
        <f t="shared" si="24"/>
        <v>5.6158327397824602E-7</v>
      </c>
      <c r="BT26">
        <f t="shared" si="24"/>
        <v>4.6366821669104985E-6</v>
      </c>
      <c r="BU26">
        <f t="shared" si="24"/>
        <v>8.0046604456187443E-8</v>
      </c>
      <c r="BV26">
        <f t="shared" si="24"/>
        <v>7.0049232910060618E-8</v>
      </c>
      <c r="BY26">
        <f>$BJ$7-$BO$7</f>
        <v>1.5062497646053765E-15</v>
      </c>
      <c r="BZ26">
        <f>$BJ$8-$BO$8</f>
        <v>5.4761209047702562E-2</v>
      </c>
      <c r="CA26">
        <f>$BJ$9-$BO$9</f>
        <v>-0.99999999023558783</v>
      </c>
      <c r="CB26">
        <f>$BJ$10-$BO$10</f>
        <v>2.1760986526651941E-7</v>
      </c>
      <c r="CC26">
        <f>$BJ$11-$BO$11</f>
        <v>0.94523855767360376</v>
      </c>
      <c r="CD26">
        <f>$BJ$12-$BO$12</f>
        <v>3.9144639415784703E-11</v>
      </c>
      <c r="CE26">
        <f>$BJ$13-$BO$13</f>
        <v>3.1041597684195105E-21</v>
      </c>
      <c r="CF26">
        <f>$BJ$14-$BO$14</f>
        <v>3.2471543940362319E-13</v>
      </c>
      <c r="CG26">
        <f>$BJ$15-$BO$15</f>
        <v>8.118374564847445E-12</v>
      </c>
      <c r="CH26">
        <f>$BJ$16-$BO$16</f>
        <v>5.8568268663619478E-9</v>
      </c>
      <c r="CW26">
        <f>IF($AK$7&gt;0,$CU$7,0)</f>
        <v>0.23482910348207883</v>
      </c>
      <c r="CX26">
        <f>IF($AK$8&gt;0,$CU$8,0)</f>
        <v>0.18690761906598563</v>
      </c>
      <c r="CY26">
        <f>IF($AK$9&gt;0,$CU$9,0)</f>
        <v>-0.13414932698414495</v>
      </c>
      <c r="CZ26">
        <f>IF($AK$10&gt;0,$CU$10,0)</f>
        <v>-0.31415730838185935</v>
      </c>
      <c r="DA26">
        <f>IF($AK$11&gt;0,$CU$11,0)</f>
        <v>-0.58324381588956398</v>
      </c>
      <c r="DB26">
        <f>IF($AK$12&gt;0,$CU$12,0)</f>
        <v>0.18830599081501073</v>
      </c>
      <c r="DC26">
        <f>IF($AK$13&gt;0,$CU$13,0)</f>
        <v>0.67370962981572013</v>
      </c>
      <c r="DD26">
        <f>IF($AK$14&gt;0,$CU$14,0)</f>
        <v>0.26542571827070238</v>
      </c>
      <c r="DE26">
        <f>IF($AK$15&gt;0,$CU$15,0)</f>
        <v>0.53147159584507331</v>
      </c>
      <c r="DF26">
        <f>IF($AK$16&gt;0,$CU$16,0)</f>
        <v>-6.0437651020305884E-2</v>
      </c>
      <c r="DT26">
        <f>IF($V$7&gt;0,$DR$7,0)</f>
        <v>0.28627961207055541</v>
      </c>
      <c r="DU26">
        <f>IF($V$8&gt;0,$DR$8,0)</f>
        <v>0.91880338656930038</v>
      </c>
      <c r="DV26">
        <f>IF($V$9&gt;0,$DR$9,0)</f>
        <v>0.55673811328875422</v>
      </c>
      <c r="DW26">
        <f>IF($V$10&gt;0,$DR$10,0)</f>
        <v>0.61938393249986323</v>
      </c>
      <c r="DX26">
        <f>IF($V$11&gt;0,$DR$11,0)</f>
        <v>0.68572646187536912</v>
      </c>
      <c r="DY26">
        <f>IF($V$12&gt;0,$DR$12,0)</f>
        <v>0.108844814098321</v>
      </c>
      <c r="DZ26">
        <f>IF($V$13&gt;0,$DR$13,0)</f>
        <v>0.33785347144133138</v>
      </c>
      <c r="EA26">
        <f>IF($V$14&gt;0,$DR$14,0)</f>
        <v>0.3636262476234462</v>
      </c>
      <c r="EB26">
        <f>IF($V$15&gt;0,$DR$15,0)</f>
        <v>1.0471012232420758</v>
      </c>
      <c r="EC26">
        <f>IF($V$16&gt;0,$DR$16,0)</f>
        <v>0.85625444095866787</v>
      </c>
    </row>
    <row r="27" spans="1:177">
      <c r="A27">
        <v>26</v>
      </c>
      <c r="B27">
        <v>0.4316770926691173</v>
      </c>
      <c r="C27">
        <v>0.8464670035693409</v>
      </c>
      <c r="D27">
        <v>0.37135883253162627</v>
      </c>
      <c r="E27">
        <v>0.35399503676756072</v>
      </c>
      <c r="F27">
        <v>0.49604295767631901</v>
      </c>
      <c r="G27">
        <v>0.46048929708194797</v>
      </c>
      <c r="H27">
        <v>-3.9753850720399724E-4</v>
      </c>
      <c r="I27">
        <v>0.53819211224601249</v>
      </c>
      <c r="J27">
        <v>0.53329742045508988</v>
      </c>
      <c r="K27">
        <v>0.14930407425450087</v>
      </c>
      <c r="M27">
        <v>0.80056374499490068</v>
      </c>
      <c r="S27">
        <f t="shared" si="25"/>
        <v>0.62835204802822242</v>
      </c>
      <c r="T27">
        <f t="shared" si="23"/>
        <v>0.28825299136548682</v>
      </c>
      <c r="U27">
        <f t="shared" si="23"/>
        <v>0.77586328473572397</v>
      </c>
      <c r="V27">
        <f t="shared" si="23"/>
        <v>0.65900266055722811</v>
      </c>
      <c r="W27">
        <f t="shared" si="23"/>
        <v>0.49604295767631901</v>
      </c>
      <c r="X27">
        <f t="shared" si="23"/>
        <v>0.45541090880557883</v>
      </c>
      <c r="Y27">
        <f t="shared" si="23"/>
        <v>0.32631248480727182</v>
      </c>
      <c r="Z27">
        <f t="shared" si="23"/>
        <v>0.54302863208800012</v>
      </c>
      <c r="AA27">
        <f t="shared" si="23"/>
        <v>0.38318466698913928</v>
      </c>
      <c r="AB27">
        <f t="shared" si="23"/>
        <v>9.9088553882669572E-2</v>
      </c>
      <c r="BG27">
        <f t="shared" si="22"/>
        <v>7.1256707908438631E-10</v>
      </c>
      <c r="BH27">
        <f t="shared" si="22"/>
        <v>1.896350221096255E-12</v>
      </c>
      <c r="BI27">
        <f t="shared" si="22"/>
        <v>2.4520747165848338E-11</v>
      </c>
      <c r="BJ27">
        <f t="shared" si="22"/>
        <v>9.9999999999999998E-13</v>
      </c>
      <c r="BM27">
        <f t="shared" si="26"/>
        <v>9.3172556167630857E-7</v>
      </c>
      <c r="BN27">
        <f t="shared" si="24"/>
        <v>3.5825319406582931E-6</v>
      </c>
      <c r="BO27">
        <f t="shared" si="24"/>
        <v>6.895369124962623E-7</v>
      </c>
      <c r="BP27">
        <f t="shared" si="24"/>
        <v>6.2656243028033344E-7</v>
      </c>
      <c r="BQ27">
        <f t="shared" si="24"/>
        <v>1.2302930793013522E-6</v>
      </c>
      <c r="BR27">
        <f t="shared" si="24"/>
        <v>1.0602519636351328E-6</v>
      </c>
      <c r="BS27">
        <f t="shared" si="24"/>
        <v>7.9018432354991295E-13</v>
      </c>
      <c r="BT27">
        <f t="shared" si="24"/>
        <v>1.4482537484191226E-6</v>
      </c>
      <c r="BU27">
        <f t="shared" si="24"/>
        <v>1.4220306933202646E-6</v>
      </c>
      <c r="BV27">
        <f t="shared" si="24"/>
        <v>1.1145853294496756E-7</v>
      </c>
    </row>
    <row r="28" spans="1:177">
      <c r="A28">
        <v>27</v>
      </c>
      <c r="B28">
        <v>0.5100603670782663</v>
      </c>
      <c r="C28">
        <v>0.56971074011645573</v>
      </c>
      <c r="D28">
        <v>0.79017583922204415</v>
      </c>
      <c r="E28">
        <v>0.81070162183970029</v>
      </c>
      <c r="F28">
        <v>0.45541090880557883</v>
      </c>
      <c r="G28">
        <v>0.95713115713964658</v>
      </c>
      <c r="H28">
        <v>5.712410367164817E-2</v>
      </c>
      <c r="I28">
        <v>0.77811392664925505</v>
      </c>
      <c r="J28">
        <v>0.88613266926669909</v>
      </c>
      <c r="K28">
        <v>0.53292314136064489</v>
      </c>
      <c r="M28">
        <v>0.87022704206511892</v>
      </c>
      <c r="S28">
        <f t="shared" si="25"/>
        <v>0.94369275161500199</v>
      </c>
      <c r="T28">
        <f t="shared" si="23"/>
        <v>0.50536529850643608</v>
      </c>
      <c r="U28">
        <f t="shared" si="23"/>
        <v>0.45341264272069537</v>
      </c>
      <c r="V28">
        <f t="shared" si="23"/>
        <v>0.75115940085013955</v>
      </c>
      <c r="W28">
        <f t="shared" si="23"/>
        <v>0.46048929708194797</v>
      </c>
      <c r="X28">
        <f t="shared" si="23"/>
        <v>0.95713115713964658</v>
      </c>
      <c r="Y28">
        <f t="shared" si="23"/>
        <v>0.35191491612615627</v>
      </c>
      <c r="Z28">
        <f t="shared" si="23"/>
        <v>0.86202845661726146</v>
      </c>
      <c r="AA28">
        <f t="shared" si="23"/>
        <v>0.13787033812222588</v>
      </c>
      <c r="AB28">
        <f t="shared" si="23"/>
        <v>0.98638062671455762</v>
      </c>
      <c r="BG28">
        <f t="shared" si="22"/>
        <v>7.11117687990953E-9</v>
      </c>
      <c r="BH28">
        <f t="shared" si="22"/>
        <v>3.0003962982681468E-11</v>
      </c>
      <c r="BI28">
        <f t="shared" si="22"/>
        <v>4.1421466335046026E-10</v>
      </c>
      <c r="BJ28">
        <f t="shared" si="22"/>
        <v>8.118374564847445E-12</v>
      </c>
      <c r="BM28">
        <f t="shared" si="26"/>
        <v>1.3008078903200789E-6</v>
      </c>
      <c r="BN28">
        <f t="shared" si="24"/>
        <v>1.6228516370201987E-6</v>
      </c>
      <c r="BO28">
        <f t="shared" si="24"/>
        <v>3.1218892844513091E-6</v>
      </c>
      <c r="BP28">
        <f t="shared" si="24"/>
        <v>3.2861855982676027E-6</v>
      </c>
      <c r="BQ28">
        <f t="shared" si="24"/>
        <v>1.0369954792956164E-6</v>
      </c>
      <c r="BR28">
        <f t="shared" si="24"/>
        <v>4.5805002598373952E-6</v>
      </c>
      <c r="BS28">
        <f t="shared" si="24"/>
        <v>1.6315816101446042E-8</v>
      </c>
      <c r="BT28">
        <f t="shared" si="24"/>
        <v>3.0273064142276117E-6</v>
      </c>
      <c r="BU28">
        <f t="shared" si="24"/>
        <v>3.9261555377086258E-6</v>
      </c>
      <c r="BV28">
        <f t="shared" si="24"/>
        <v>1.4200353729884897E-6</v>
      </c>
      <c r="EN28" t="s">
        <v>19</v>
      </c>
      <c r="EZ28" t="s">
        <v>25</v>
      </c>
    </row>
    <row r="29" spans="1:177">
      <c r="A29">
        <v>28</v>
      </c>
      <c r="B29">
        <v>0.75203912011242913</v>
      </c>
      <c r="C29">
        <v>3.7398615374951358E-2</v>
      </c>
      <c r="D29">
        <v>0.49129994866236676</v>
      </c>
      <c r="E29">
        <v>0.64938641507963824</v>
      </c>
      <c r="F29">
        <v>0.32631248480727182</v>
      </c>
      <c r="G29">
        <v>0.35191491612615627</v>
      </c>
      <c r="H29">
        <v>0.63084755847079077</v>
      </c>
      <c r="I29">
        <v>0.20291582220727694</v>
      </c>
      <c r="J29">
        <v>0.54348211703334048</v>
      </c>
      <c r="K29">
        <v>0.23357463143952081</v>
      </c>
      <c r="M29">
        <v>0.40946474351841194</v>
      </c>
      <c r="S29">
        <f t="shared" si="25"/>
        <v>0.23569725561507529</v>
      </c>
      <c r="T29">
        <f t="shared" si="23"/>
        <v>0.55488844969240547</v>
      </c>
      <c r="U29">
        <f t="shared" si="23"/>
        <v>0.99087729361993448</v>
      </c>
      <c r="V29">
        <f t="shared" si="23"/>
        <v>0.3351367702828939</v>
      </c>
      <c r="W29">
        <f t="shared" si="23"/>
        <v>-3.9753850720399724E-4</v>
      </c>
      <c r="X29">
        <f t="shared" si="23"/>
        <v>5.712410367164817E-2</v>
      </c>
      <c r="Y29">
        <f t="shared" si="23"/>
        <v>0.63084755847079077</v>
      </c>
      <c r="Z29">
        <f t="shared" si="23"/>
        <v>0.73000273175019148</v>
      </c>
      <c r="AA29">
        <f t="shared" si="23"/>
        <v>0.20519869318009931</v>
      </c>
      <c r="AB29">
        <f t="shared" si="23"/>
        <v>0.6030188157616404</v>
      </c>
      <c r="BG29">
        <f t="shared" si="22"/>
        <v>1.5705677951348237E-6</v>
      </c>
      <c r="BH29">
        <f t="shared" si="22"/>
        <v>1.8965452245224432E-8</v>
      </c>
      <c r="BI29">
        <f t="shared" si="22"/>
        <v>9.4319630252241007E-8</v>
      </c>
      <c r="BJ29">
        <f t="shared" si="22"/>
        <v>5.8568268663619478E-9</v>
      </c>
      <c r="BM29">
        <f t="shared" si="26"/>
        <v>2.827814190897383E-6</v>
      </c>
      <c r="BN29">
        <f t="shared" si="24"/>
        <v>6.9932821598177413E-9</v>
      </c>
      <c r="BO29">
        <f t="shared" si="24"/>
        <v>1.2068781977782211E-6</v>
      </c>
      <c r="BP29">
        <f t="shared" si="24"/>
        <v>2.1085135804499214E-6</v>
      </c>
      <c r="BQ29">
        <f t="shared" si="24"/>
        <v>5.3239918870547997E-7</v>
      </c>
      <c r="BR29">
        <f t="shared" si="24"/>
        <v>6.1922054096039815E-7</v>
      </c>
      <c r="BS29">
        <f t="shared" si="24"/>
        <v>1.9898432101427888E-6</v>
      </c>
      <c r="BT29">
        <f t="shared" si="24"/>
        <v>2.0587415451027616E-7</v>
      </c>
      <c r="BU29">
        <f t="shared" si="24"/>
        <v>1.476864057675208E-6</v>
      </c>
      <c r="BV29">
        <f t="shared" si="24"/>
        <v>2.7278554226053995E-7</v>
      </c>
    </row>
    <row r="30" spans="1:177">
      <c r="A30">
        <v>29</v>
      </c>
      <c r="B30">
        <v>0.95146812179247897</v>
      </c>
      <c r="C30">
        <v>0.44286059305008962</v>
      </c>
      <c r="D30">
        <v>0.86618637055348913</v>
      </c>
      <c r="E30">
        <v>0.79047005596223641</v>
      </c>
      <c r="F30">
        <v>0.54302863208800012</v>
      </c>
      <c r="G30">
        <v>0.86202845661726146</v>
      </c>
      <c r="H30">
        <v>0.73000273175019148</v>
      </c>
      <c r="I30">
        <v>0.40037440438318089</v>
      </c>
      <c r="J30">
        <v>0.74289472603419693</v>
      </c>
      <c r="K30">
        <v>0.14309096421213235</v>
      </c>
      <c r="M30">
        <v>5.1992318403924064E-2</v>
      </c>
      <c r="S30">
        <f t="shared" si="25"/>
        <v>0.67252861318769941</v>
      </c>
      <c r="T30">
        <f t="shared" si="23"/>
        <v>0.21036004129952304</v>
      </c>
      <c r="U30">
        <f t="shared" si="23"/>
        <v>0.69416629338547964</v>
      </c>
      <c r="V30">
        <f t="shared" si="23"/>
        <v>0.96298309091182888</v>
      </c>
      <c r="W30">
        <f t="shared" si="23"/>
        <v>0.53819211224601249</v>
      </c>
      <c r="X30">
        <f t="shared" si="23"/>
        <v>0.77811392664925505</v>
      </c>
      <c r="Y30">
        <f t="shared" si="23"/>
        <v>0.20291582220727694</v>
      </c>
      <c r="Z30">
        <f t="shared" si="23"/>
        <v>0.40037440438318089</v>
      </c>
      <c r="AA30">
        <f t="shared" si="23"/>
        <v>0.27321190827092917</v>
      </c>
      <c r="AB30">
        <f t="shared" si="23"/>
        <v>0.76904480008822351</v>
      </c>
      <c r="BM30">
        <f t="shared" si="26"/>
        <v>4.5264579339365385E-6</v>
      </c>
      <c r="BN30">
        <f t="shared" si="24"/>
        <v>9.8062752438338562E-7</v>
      </c>
      <c r="BO30">
        <f t="shared" si="24"/>
        <v>3.7513941426631323E-6</v>
      </c>
      <c r="BP30">
        <f t="shared" si="24"/>
        <v>3.124214546864706E-6</v>
      </c>
      <c r="BQ30">
        <f t="shared" si="24"/>
        <v>1.4744004763368231E-6</v>
      </c>
      <c r="BR30">
        <f t="shared" si="24"/>
        <v>3.7154653000896891E-6</v>
      </c>
      <c r="BS30">
        <f t="shared" si="24"/>
        <v>2.6645199418137105E-6</v>
      </c>
      <c r="BT30">
        <f t="shared" si="24"/>
        <v>8.0149831842593434E-7</v>
      </c>
      <c r="BU30">
        <f t="shared" si="24"/>
        <v>2.759462869847123E-6</v>
      </c>
      <c r="BV30">
        <f t="shared" si="24"/>
        <v>1.0237512019578871E-7</v>
      </c>
      <c r="EN30">
        <f>Sheet40!FL30</f>
        <v>0.33892184686273319</v>
      </c>
      <c r="EO30">
        <f>Sheet40!FM30</f>
        <v>0.40193451180025169</v>
      </c>
      <c r="EP30">
        <f>Sheet40!FN30</f>
        <v>0.39027018625918852</v>
      </c>
      <c r="EQ30">
        <f>Sheet40!FO30</f>
        <v>9.171968990171038E-2</v>
      </c>
      <c r="ER30">
        <f>Sheet40!FP30</f>
        <v>0.24462199018515499</v>
      </c>
      <c r="ES30">
        <f>Sheet40!FQ30</f>
        <v>0.72132877548561614</v>
      </c>
      <c r="ET30">
        <f>Sheet40!FR30</f>
        <v>0.87202995329962263</v>
      </c>
      <c r="EU30">
        <f>Sheet40!FS30</f>
        <v>0.25682020831953956</v>
      </c>
      <c r="EV30">
        <f>Sheet40!FT30</f>
        <v>0.20469199366886603</v>
      </c>
      <c r="EW30">
        <f>Sheet40!FU30</f>
        <v>0.48862788815256258</v>
      </c>
      <c r="EZ30">
        <f>(1/4)*SUM($CW$7:$CZ$7)</f>
        <v>0.1133982780725373</v>
      </c>
      <c r="FA30">
        <f>(1/4)*SUM($CW$8:$CZ$8)</f>
        <v>0.20098797631322293</v>
      </c>
      <c r="FB30">
        <f>(1/4)*SUM($CW$9:$CZ$9)</f>
        <v>-0.12668639099016016</v>
      </c>
      <c r="FC30">
        <f>(1/4)*SUM($CW$10:$CZ$10)</f>
        <v>1.6606939754705355E-2</v>
      </c>
      <c r="FD30">
        <f>(1/4)*SUM($CW$11:$CZ$11)</f>
        <v>-0.27266534811221094</v>
      </c>
      <c r="FE30">
        <f>(1/4)*SUM($CW$12:$CZ$12)</f>
        <v>0.20020338601359236</v>
      </c>
      <c r="FF30">
        <f>(1/4)*SUM($CW$13:$CZ$13)</f>
        <v>0.29172920879437003</v>
      </c>
      <c r="FG30">
        <f>(1/4)*SUM($CW$14:$CZ$14)</f>
        <v>0.37033683033576326</v>
      </c>
      <c r="FH30">
        <f>(1/4)*SUM($CW$15:$CZ$15)</f>
        <v>0.23753700359322066</v>
      </c>
      <c r="FI30">
        <f>(1/4)*SUM($CW$16:$CZ$16)</f>
        <v>0.23303621059840085</v>
      </c>
      <c r="FL30">
        <f t="shared" ref="FL30:FU30" si="27">EN30-($EU$10*EZ30)</f>
        <v>0.33881725190164025</v>
      </c>
      <c r="FM30">
        <f t="shared" si="27"/>
        <v>0.40174912689035752</v>
      </c>
      <c r="FN30">
        <f t="shared" si="27"/>
        <v>0.39038703775254313</v>
      </c>
      <c r="FO30">
        <f t="shared" si="27"/>
        <v>9.1704372189245598E-2</v>
      </c>
      <c r="FP30">
        <f t="shared" si="27"/>
        <v>0.244873488020589</v>
      </c>
      <c r="FQ30">
        <f t="shared" si="27"/>
        <v>0.721144114256833</v>
      </c>
      <c r="FR30">
        <f t="shared" si="27"/>
        <v>0.87176087156608872</v>
      </c>
      <c r="FS30">
        <f t="shared" si="27"/>
        <v>0.25647862141876254</v>
      </c>
      <c r="FT30">
        <f t="shared" si="27"/>
        <v>0.20447289709992983</v>
      </c>
      <c r="FU30">
        <f t="shared" si="27"/>
        <v>0.48841294297177956</v>
      </c>
    </row>
    <row r="31" spans="1:177">
      <c r="A31">
        <v>30</v>
      </c>
      <c r="B31">
        <v>0.38061426221404648</v>
      </c>
      <c r="C31">
        <v>0.8834397269428591</v>
      </c>
      <c r="D31">
        <v>0.72050043911391004</v>
      </c>
      <c r="E31">
        <v>0.80684153034627304</v>
      </c>
      <c r="F31">
        <v>0.38318466698913928</v>
      </c>
      <c r="G31">
        <v>0.13787033812222588</v>
      </c>
      <c r="H31">
        <v>0.20519869318009931</v>
      </c>
      <c r="I31">
        <v>0.27321190827092917</v>
      </c>
      <c r="J31">
        <v>0.11899765815768851</v>
      </c>
      <c r="K31">
        <v>0.23795123357701262</v>
      </c>
      <c r="M31">
        <v>0.2227069227666687</v>
      </c>
      <c r="S31">
        <f t="shared" si="25"/>
        <v>0.96623568788192771</v>
      </c>
      <c r="T31">
        <f t="shared" si="23"/>
        <v>0.26598976868787511</v>
      </c>
      <c r="U31">
        <f t="shared" si="23"/>
        <v>0.89123456080073904</v>
      </c>
      <c r="V31">
        <f t="shared" si="23"/>
        <v>0.12652794510003507</v>
      </c>
      <c r="W31">
        <f t="shared" si="23"/>
        <v>0.53329742045508988</v>
      </c>
      <c r="X31">
        <f t="shared" si="23"/>
        <v>0.88613266926669909</v>
      </c>
      <c r="Y31">
        <f t="shared" si="23"/>
        <v>0.54348211703334048</v>
      </c>
      <c r="Z31">
        <f t="shared" si="23"/>
        <v>0.74289472603419693</v>
      </c>
      <c r="AA31">
        <f t="shared" si="23"/>
        <v>0.11899765815768851</v>
      </c>
      <c r="AB31">
        <f t="shared" si="23"/>
        <v>0.87694377520081379</v>
      </c>
      <c r="BM31">
        <f t="shared" si="26"/>
        <v>7.2433608300371479E-7</v>
      </c>
      <c r="BN31">
        <f t="shared" si="24"/>
        <v>3.9023287557043673E-6</v>
      </c>
      <c r="BO31">
        <f t="shared" si="24"/>
        <v>2.5956044138166859E-6</v>
      </c>
      <c r="BP31">
        <f t="shared" si="24"/>
        <v>3.2549662754575794E-6</v>
      </c>
      <c r="BQ31">
        <f t="shared" si="24"/>
        <v>7.3415244507788782E-7</v>
      </c>
      <c r="BR31">
        <f t="shared" si="24"/>
        <v>9.5041150669684456E-8</v>
      </c>
      <c r="BS31">
        <f t="shared" si="24"/>
        <v>2.105325184141027E-7</v>
      </c>
      <c r="BT31">
        <f t="shared" si="24"/>
        <v>3.7322373410521308E-7</v>
      </c>
      <c r="BU31">
        <f t="shared" si="24"/>
        <v>7.0802213235070456E-8</v>
      </c>
      <c r="BV31">
        <f t="shared" si="24"/>
        <v>2.8310394780411009E-7</v>
      </c>
    </row>
    <row r="32" spans="1:177">
      <c r="A32">
        <v>31</v>
      </c>
      <c r="B32">
        <v>0.38942472203392886</v>
      </c>
      <c r="C32">
        <v>0.2317594628796617</v>
      </c>
      <c r="D32">
        <v>0.66211223232425609</v>
      </c>
      <c r="E32">
        <v>0.61174479245591395</v>
      </c>
      <c r="F32">
        <v>9.9088553882669572E-2</v>
      </c>
      <c r="G32">
        <v>0.98638062671455762</v>
      </c>
      <c r="H32">
        <v>0.6030188157616404</v>
      </c>
      <c r="I32">
        <v>0.76904480008822351</v>
      </c>
      <c r="J32">
        <v>0.87694377520081379</v>
      </c>
      <c r="K32">
        <v>0.62980869567607223</v>
      </c>
      <c r="M32">
        <v>0.64559214373422824</v>
      </c>
      <c r="S32">
        <f t="shared" si="25"/>
        <v>0.99613507000085444</v>
      </c>
      <c r="T32">
        <f t="shared" si="23"/>
        <v>0.58719844555636624</v>
      </c>
      <c r="U32">
        <f t="shared" si="23"/>
        <v>0.72020990137675278</v>
      </c>
      <c r="V32">
        <f t="shared" si="23"/>
        <v>0.11836319775171725</v>
      </c>
      <c r="W32">
        <f t="shared" si="23"/>
        <v>0.14930407425450087</v>
      </c>
      <c r="X32">
        <f t="shared" si="23"/>
        <v>0.53292314136064489</v>
      </c>
      <c r="Y32">
        <f t="shared" si="23"/>
        <v>0.23357463143952081</v>
      </c>
      <c r="Z32">
        <f t="shared" si="23"/>
        <v>0.14309096421213235</v>
      </c>
      <c r="AA32">
        <f t="shared" si="23"/>
        <v>0.23795123357701262</v>
      </c>
      <c r="AB32">
        <f t="shared" si="23"/>
        <v>0.62980869567607223</v>
      </c>
      <c r="BG32">
        <f>IF(BG20&gt;(1-0.000000000001),(1-0.000000000001),BG20)</f>
        <v>1.1929250713670269E-11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7.5825807065601384E-7</v>
      </c>
      <c r="BN32">
        <f t="shared" si="24"/>
        <v>2.6856224317134645E-7</v>
      </c>
      <c r="BO32">
        <f t="shared" si="24"/>
        <v>2.1919630409670483E-6</v>
      </c>
      <c r="BP32">
        <f t="shared" si="24"/>
        <v>1.8711584554846464E-6</v>
      </c>
      <c r="BQ32">
        <f t="shared" si="24"/>
        <v>4.9092707552793564E-8</v>
      </c>
      <c r="BR32">
        <f t="shared" si="24"/>
        <v>4.8647337037890181E-6</v>
      </c>
      <c r="BS32">
        <f t="shared" si="24"/>
        <v>1.8181584608128563E-6</v>
      </c>
      <c r="BT32">
        <f t="shared" si="24"/>
        <v>2.9571495227136785E-6</v>
      </c>
      <c r="BU32">
        <f t="shared" si="24"/>
        <v>3.8451519243172771E-6</v>
      </c>
      <c r="BV32">
        <f t="shared" si="24"/>
        <v>1.9832949657459768E-6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0.10953807283407042</v>
      </c>
      <c r="BH33">
        <f t="shared" si="29"/>
        <v>5.9027876604997094E-2</v>
      </c>
      <c r="BI33">
        <f t="shared" si="29"/>
        <v>5.2805050787080379E-2</v>
      </c>
      <c r="BJ33">
        <f t="shared" si="29"/>
        <v>5.4761209047702562E-2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1.4992690181531271E-6</v>
      </c>
      <c r="BH34">
        <f t="shared" si="29"/>
        <v>2.6778334492379664E-8</v>
      </c>
      <c r="BI34">
        <f t="shared" si="29"/>
        <v>9.4499407044973531E-8</v>
      </c>
      <c r="BJ34">
        <f t="shared" si="29"/>
        <v>9.7644121990198039E-9</v>
      </c>
      <c r="BS34">
        <f>SUM(BM36:BV45)</f>
        <v>1.5876348417838589E-4</v>
      </c>
      <c r="EN34">
        <f>Sheet40!FL34</f>
        <v>9.2036802039540275E-2</v>
      </c>
      <c r="EO34">
        <f>Sheet40!FM34</f>
        <v>0.52962265878742842</v>
      </c>
      <c r="EP34">
        <f>Sheet40!FN34</f>
        <v>6.7331064089023604E-2</v>
      </c>
      <c r="EQ34">
        <f>Sheet40!FO34</f>
        <v>0.68679275965160091</v>
      </c>
      <c r="ER34">
        <f>Sheet40!FP34</f>
        <v>0.73987294108227031</v>
      </c>
      <c r="ES34">
        <f>Sheet40!FQ34</f>
        <v>0.49176333277023843</v>
      </c>
      <c r="ET34">
        <f>Sheet40!FR34</f>
        <v>0.80452259974218887</v>
      </c>
      <c r="EU34">
        <f>Sheet40!FS34</f>
        <v>0.49347276752592562</v>
      </c>
      <c r="EV34">
        <f>Sheet40!FT34</f>
        <v>0.14004987163155697</v>
      </c>
      <c r="EW34">
        <f>Sheet40!FU34</f>
        <v>0.29838379482724153</v>
      </c>
      <c r="EZ34">
        <f t="array" ref="EZ34:FI43">(1/4)*(MMULT($X$7:$AA$16,$CW$23:$DF$26))</f>
        <v>0.47621366471171955</v>
      </c>
      <c r="FA34">
        <v>0.81388789199135791</v>
      </c>
      <c r="FB34">
        <v>-0.45227886677407864</v>
      </c>
      <c r="FC34">
        <v>3.207784707239375E-2</v>
      </c>
      <c r="FD34">
        <v>-1.1700637070721678</v>
      </c>
      <c r="FE34">
        <v>0.75226370266532283</v>
      </c>
      <c r="FF34">
        <v>1.1684767868295973</v>
      </c>
      <c r="FG34">
        <v>1.3944854703082052</v>
      </c>
      <c r="FH34">
        <v>0.98082276649425937</v>
      </c>
      <c r="FI34">
        <v>0.82689645639329012</v>
      </c>
      <c r="FL34">
        <f t="shared" ref="FL34:FU43" si="30">EN34-($EU$10*EZ34)</f>
        <v>9.1597557717853273E-2</v>
      </c>
      <c r="FM34">
        <f t="shared" si="30"/>
        <v>0.52887195451004609</v>
      </c>
      <c r="FN34">
        <f t="shared" si="30"/>
        <v>6.7748231715176896E-2</v>
      </c>
      <c r="FO34">
        <f t="shared" si="30"/>
        <v>0.68676317206682003</v>
      </c>
      <c r="FP34">
        <f t="shared" si="30"/>
        <v>0.74095217059084528</v>
      </c>
      <c r="FQ34">
        <f t="shared" si="30"/>
        <v>0.49106946868297624</v>
      </c>
      <c r="FR34">
        <f t="shared" si="30"/>
        <v>0.80344483395831812</v>
      </c>
      <c r="FS34">
        <f t="shared" si="30"/>
        <v>0.49218653852853073</v>
      </c>
      <c r="FT34">
        <f t="shared" si="30"/>
        <v>0.13914519194113956</v>
      </c>
      <c r="FU34">
        <f t="shared" si="30"/>
        <v>0.29762109186424751</v>
      </c>
    </row>
    <row r="35" spans="1:177">
      <c r="A35">
        <v>34</v>
      </c>
      <c r="BG35">
        <f t="shared" si="29"/>
        <v>1.5926107700904225E-5</v>
      </c>
      <c r="BH35">
        <f t="shared" si="29"/>
        <v>3.8968806053870517E-7</v>
      </c>
      <c r="BI35">
        <f t="shared" si="29"/>
        <v>1.6497320501589227E-6</v>
      </c>
      <c r="BJ35">
        <f t="shared" si="29"/>
        <v>2.1760986526651941E-7</v>
      </c>
      <c r="EN35">
        <f>Sheet40!FL35</f>
        <v>0.18842914111754355</v>
      </c>
      <c r="EO35">
        <f>Sheet40!FM35</f>
        <v>0.2721887492104369</v>
      </c>
      <c r="EP35">
        <f>Sheet40!FN35</f>
        <v>0.85103298821849072</v>
      </c>
      <c r="EQ35">
        <f>Sheet40!FO35</f>
        <v>0.12489551906124566</v>
      </c>
      <c r="ER35">
        <f>Sheet40!FP35</f>
        <v>2.1404448362106605E-2</v>
      </c>
      <c r="ES35">
        <f>Sheet40!FQ35</f>
        <v>0.79165267026524777</v>
      </c>
      <c r="ET35">
        <f>Sheet40!FR35</f>
        <v>0.45641480136012091</v>
      </c>
      <c r="EU35">
        <f>Sheet40!FS35</f>
        <v>0.16866052954711949</v>
      </c>
      <c r="EV35">
        <f>Sheet40!FT35</f>
        <v>0.95572281753976396</v>
      </c>
      <c r="EW35">
        <f>Sheet40!FU35</f>
        <v>0.3260122808390043</v>
      </c>
      <c r="EZ35">
        <v>0.29928273980319647</v>
      </c>
      <c r="FA35">
        <v>0.51781362837054201</v>
      </c>
      <c r="FB35">
        <v>-0.33449379734712048</v>
      </c>
      <c r="FC35">
        <v>1.6465154765474277E-2</v>
      </c>
      <c r="FD35">
        <v>-0.72523984684804166</v>
      </c>
      <c r="FE35">
        <v>0.51948355276857483</v>
      </c>
      <c r="FF35">
        <v>0.77292404937521519</v>
      </c>
      <c r="FG35">
        <v>0.94860702428916244</v>
      </c>
      <c r="FH35">
        <v>0.64337695404463813</v>
      </c>
      <c r="FI35">
        <v>0.5877916445506719</v>
      </c>
      <c r="FL35">
        <f t="shared" si="30"/>
        <v>0.18815309224751153</v>
      </c>
      <c r="FM35">
        <f t="shared" si="30"/>
        <v>0.27171113440681383</v>
      </c>
      <c r="FN35">
        <f t="shared" si="30"/>
        <v>0.85134151464688124</v>
      </c>
      <c r="FO35">
        <f t="shared" si="30"/>
        <v>0.12488033212674052</v>
      </c>
      <c r="FP35">
        <f t="shared" si="30"/>
        <v>2.2073386505202516E-2</v>
      </c>
      <c r="FQ35">
        <f t="shared" si="30"/>
        <v>0.79117351517653034</v>
      </c>
      <c r="FR35">
        <f t="shared" si="30"/>
        <v>0.45570188082687896</v>
      </c>
      <c r="FS35">
        <f t="shared" si="30"/>
        <v>0.16778556463156283</v>
      </c>
      <c r="FT35">
        <f t="shared" si="30"/>
        <v>0.95512938712247542</v>
      </c>
      <c r="FU35">
        <f t="shared" si="30"/>
        <v>0.32547012054135671</v>
      </c>
    </row>
    <row r="36" spans="1:177">
      <c r="A36">
        <v>35</v>
      </c>
      <c r="B36">
        <f t="array" ref="B36:K45">TRANSPOSE(EN34:EW43)</f>
        <v>9.2036802039540275E-2</v>
      </c>
      <c r="C36">
        <v>0.18842914111754355</v>
      </c>
      <c r="D36">
        <v>0.62897935369154068</v>
      </c>
      <c r="E36">
        <v>0.34705374311294562</v>
      </c>
      <c r="F36">
        <v>0.24668625158987006</v>
      </c>
      <c r="G36">
        <v>0.86705202563734629</v>
      </c>
      <c r="H36">
        <v>0.30043187653755082</v>
      </c>
      <c r="I36">
        <v>0.19240531520997203</v>
      </c>
      <c r="J36">
        <v>0.67924338079488267</v>
      </c>
      <c r="K36">
        <v>0.31334912056413206</v>
      </c>
      <c r="M36">
        <f t="array" ref="M36:M45">TRANSPOSE(EN30:EW30)</f>
        <v>0.33892184686273319</v>
      </c>
      <c r="S36">
        <f>EN34</f>
        <v>9.2036802039540275E-2</v>
      </c>
      <c r="T36">
        <f t="shared" ref="T36:AB45" si="31">EO34</f>
        <v>0.52962265878742842</v>
      </c>
      <c r="U36">
        <f t="shared" si="31"/>
        <v>6.7331064089023604E-2</v>
      </c>
      <c r="V36">
        <f t="shared" si="31"/>
        <v>0.68679275965160091</v>
      </c>
      <c r="W36">
        <f t="shared" si="31"/>
        <v>0.73987294108227031</v>
      </c>
      <c r="X36">
        <f t="shared" si="31"/>
        <v>0.49176333277023843</v>
      </c>
      <c r="Y36">
        <f t="shared" si="31"/>
        <v>0.80452259974218887</v>
      </c>
      <c r="Z36">
        <f t="shared" si="31"/>
        <v>0.49347276752592562</v>
      </c>
      <c r="AA36">
        <f t="shared" si="31"/>
        <v>0.14004987163155697</v>
      </c>
      <c r="AB36">
        <f t="shared" si="31"/>
        <v>0.29838379482724153</v>
      </c>
      <c r="BG36">
        <f t="shared" si="29"/>
        <v>0.89044289985219693</v>
      </c>
      <c r="BH36">
        <f t="shared" si="29"/>
        <v>0.9409716877819716</v>
      </c>
      <c r="BI36">
        <f t="shared" si="29"/>
        <v>0.94719310849092753</v>
      </c>
      <c r="BJ36">
        <f t="shared" si="29"/>
        <v>0.94523855767360376</v>
      </c>
      <c r="BM36">
        <f>0.5*$BL$21*B36*B36</f>
        <v>4.2353864648327627E-8</v>
      </c>
      <c r="BN36">
        <f t="shared" ref="BN36:BV45" si="32">0.5*$BL$21*C36*C36</f>
        <v>1.7752770611147572E-7</v>
      </c>
      <c r="BO36">
        <f t="shared" si="32"/>
        <v>1.9780751368511412E-6</v>
      </c>
      <c r="BP36">
        <f t="shared" si="32"/>
        <v>6.0223150304353237E-7</v>
      </c>
      <c r="BQ36">
        <f t="shared" si="32"/>
        <v>3.0427053361730336E-7</v>
      </c>
      <c r="BR36">
        <f t="shared" si="32"/>
        <v>3.7588960758091273E-6</v>
      </c>
      <c r="BS36">
        <f t="shared" si="32"/>
        <v>4.512965621993709E-7</v>
      </c>
      <c r="BT36">
        <f t="shared" si="32"/>
        <v>1.850990266052435E-7</v>
      </c>
      <c r="BU36">
        <f t="shared" si="32"/>
        <v>2.3068578517683101E-6</v>
      </c>
      <c r="BV36">
        <f t="shared" si="32"/>
        <v>4.9093835679157489E-7</v>
      </c>
      <c r="EN36">
        <f>Sheet40!FL36</f>
        <v>0.62897935369154068</v>
      </c>
      <c r="EO36">
        <f>Sheet40!FM36</f>
        <v>0.34162616486539343</v>
      </c>
      <c r="EP36">
        <f>Sheet40!FN36</f>
        <v>0.54751594537803261</v>
      </c>
      <c r="EQ36">
        <f>Sheet40!FO36</f>
        <v>0.33080264647057928</v>
      </c>
      <c r="ER36">
        <f>Sheet40!FP36</f>
        <v>0.70973976339562594</v>
      </c>
      <c r="ES36">
        <f>Sheet40!FQ36</f>
        <v>0.31008366061071352</v>
      </c>
      <c r="ET36">
        <f>Sheet40!FR36</f>
        <v>0.94664146009333106</v>
      </c>
      <c r="EU36">
        <f>Sheet40!FS36</f>
        <v>0.17511733876095989</v>
      </c>
      <c r="EV36">
        <f>Sheet40!FT36</f>
        <v>0.40832363178198189</v>
      </c>
      <c r="EW36">
        <f>Sheet40!FU36</f>
        <v>0.38283951917171122</v>
      </c>
      <c r="EZ36">
        <v>0.40122078985505305</v>
      </c>
      <c r="FA36">
        <v>0.66522077679379588</v>
      </c>
      <c r="FB36">
        <v>-0.4235303004276173</v>
      </c>
      <c r="FC36">
        <v>-1.6657613553099027E-2</v>
      </c>
      <c r="FD36">
        <v>-0.97359403386246801</v>
      </c>
      <c r="FE36">
        <v>0.66153473377085292</v>
      </c>
      <c r="FF36">
        <v>1.040711588390038</v>
      </c>
      <c r="FG36">
        <v>1.202181374668827</v>
      </c>
      <c r="FH36">
        <v>0.85769105541081569</v>
      </c>
      <c r="FI36">
        <v>0.71205338707735688</v>
      </c>
      <c r="FL36">
        <f t="shared" si="30"/>
        <v>0.62860928040984831</v>
      </c>
      <c r="FM36">
        <f t="shared" si="30"/>
        <v>0.34101258640150839</v>
      </c>
      <c r="FN36">
        <f t="shared" si="30"/>
        <v>0.54790659624194227</v>
      </c>
      <c r="FO36">
        <f t="shared" si="30"/>
        <v>0.33081801092294222</v>
      </c>
      <c r="FP36">
        <f t="shared" si="30"/>
        <v>0.7106377755332266</v>
      </c>
      <c r="FQ36">
        <f t="shared" si="30"/>
        <v>0.3094734820355492</v>
      </c>
      <c r="FR36">
        <f t="shared" si="30"/>
        <v>0.94568154086045708</v>
      </c>
      <c r="FS36">
        <f t="shared" si="30"/>
        <v>0.17400848493842033</v>
      </c>
      <c r="FT36">
        <f t="shared" si="30"/>
        <v>0.40753252486135416</v>
      </c>
      <c r="FU36">
        <f t="shared" si="30"/>
        <v>0.38218274379925093</v>
      </c>
    </row>
    <row r="37" spans="1:177">
      <c r="A37">
        <v>36</v>
      </c>
      <c r="B37">
        <v>0.52962265878742842</v>
      </c>
      <c r="C37">
        <v>0.2721887492104369</v>
      </c>
      <c r="D37">
        <v>0.34162616486539343</v>
      </c>
      <c r="E37">
        <v>0.7666609084046716</v>
      </c>
      <c r="F37">
        <v>0.91507408218640929</v>
      </c>
      <c r="G37">
        <v>0.1135931919677106</v>
      </c>
      <c r="H37">
        <v>0.96128112951177624</v>
      </c>
      <c r="I37">
        <v>0.85619992628621866</v>
      </c>
      <c r="J37">
        <v>0.2776925510729808</v>
      </c>
      <c r="K37">
        <v>0.90960134016539007</v>
      </c>
      <c r="M37">
        <v>0.40193451180025169</v>
      </c>
      <c r="S37">
        <f t="shared" ref="S37:S45" si="33">EN35</f>
        <v>0.18842914111754355</v>
      </c>
      <c r="T37">
        <f t="shared" si="31"/>
        <v>0.2721887492104369</v>
      </c>
      <c r="U37">
        <f t="shared" si="31"/>
        <v>0.85103298821849072</v>
      </c>
      <c r="V37">
        <f t="shared" si="31"/>
        <v>0.12489551906124566</v>
      </c>
      <c r="W37">
        <f t="shared" si="31"/>
        <v>2.1404448362106605E-2</v>
      </c>
      <c r="X37">
        <f t="shared" si="31"/>
        <v>0.79165267026524777</v>
      </c>
      <c r="Y37">
        <f t="shared" si="31"/>
        <v>0.45641480136012091</v>
      </c>
      <c r="Z37">
        <f t="shared" si="31"/>
        <v>0.16866052954711949</v>
      </c>
      <c r="AA37">
        <f t="shared" si="31"/>
        <v>0.95572281753976396</v>
      </c>
      <c r="AB37">
        <f t="shared" si="31"/>
        <v>0.3260122808390043</v>
      </c>
      <c r="BG37">
        <f t="shared" si="29"/>
        <v>2.3533544184825178E-8</v>
      </c>
      <c r="BH37">
        <f t="shared" si="29"/>
        <v>1.4927589428295214E-10</v>
      </c>
      <c r="BI37">
        <f t="shared" si="29"/>
        <v>1.7319624297830232E-9</v>
      </c>
      <c r="BJ37">
        <f t="shared" si="29"/>
        <v>3.9144639415784703E-11</v>
      </c>
      <c r="BM37">
        <f t="shared" ref="BM37:BM45" si="34">0.5*$BL$21*B37*B37</f>
        <v>1.4025008035053244E-6</v>
      </c>
      <c r="BN37">
        <f t="shared" si="32"/>
        <v>3.7043357598371062E-7</v>
      </c>
      <c r="BO37">
        <f t="shared" si="32"/>
        <v>5.8354218260318489E-7</v>
      </c>
      <c r="BP37">
        <f t="shared" si="32"/>
        <v>2.9388447423793818E-6</v>
      </c>
      <c r="BQ37">
        <f t="shared" si="32"/>
        <v>4.1868028794464967E-6</v>
      </c>
      <c r="BR37">
        <f t="shared" si="32"/>
        <v>6.4517066307065771E-8</v>
      </c>
      <c r="BS37">
        <f t="shared" si="32"/>
        <v>4.6203070497771825E-6</v>
      </c>
      <c r="BT37">
        <f t="shared" si="32"/>
        <v>3.6653915688626315E-6</v>
      </c>
      <c r="BU37">
        <f t="shared" si="32"/>
        <v>3.8556576460710029E-7</v>
      </c>
      <c r="BV37">
        <f t="shared" si="32"/>
        <v>4.1368729901533687E-6</v>
      </c>
      <c r="EN37">
        <f>Sheet40!FL37</f>
        <v>0.34705374311294562</v>
      </c>
      <c r="EO37">
        <f>Sheet40!FM37</f>
        <v>0.7666609084046716</v>
      </c>
      <c r="EP37">
        <f>Sheet40!FN37</f>
        <v>0.98914808549490607</v>
      </c>
      <c r="EQ37">
        <f>Sheet40!FO37</f>
        <v>0.4307749901375808</v>
      </c>
      <c r="ER37">
        <f>Sheet40!FP37</f>
        <v>0.4123481323743115</v>
      </c>
      <c r="ES37">
        <f>Sheet40!FQ37</f>
        <v>0.87388410528678395</v>
      </c>
      <c r="ET37">
        <f>Sheet40!FR37</f>
        <v>0.57545661495418121</v>
      </c>
      <c r="EU37">
        <f>Sheet40!FS37</f>
        <v>0.80324559787213856</v>
      </c>
      <c r="EV37">
        <f>Sheet40!FT37</f>
        <v>0.28146419901974579</v>
      </c>
      <c r="EW37">
        <f>Sheet40!FU37</f>
        <v>0.19731962156062807</v>
      </c>
      <c r="EZ37">
        <v>0.25052406289297668</v>
      </c>
      <c r="FA37">
        <v>0.43049913130806039</v>
      </c>
      <c r="FB37">
        <v>-0.28173821818700961</v>
      </c>
      <c r="FC37">
        <v>8.1568959612697278E-3</v>
      </c>
      <c r="FD37">
        <v>-0.60679984245367247</v>
      </c>
      <c r="FE37">
        <v>0.43479830359569072</v>
      </c>
      <c r="FF37">
        <v>0.65063517756040623</v>
      </c>
      <c r="FG37">
        <v>0.79155526273327537</v>
      </c>
      <c r="FH37">
        <v>0.54138562713845073</v>
      </c>
      <c r="FI37">
        <v>0.48873864583568388</v>
      </c>
      <c r="FL37">
        <f t="shared" si="30"/>
        <v>0.34682266769401932</v>
      </c>
      <c r="FM37">
        <f t="shared" si="30"/>
        <v>0.76626382971304541</v>
      </c>
      <c r="FN37">
        <f t="shared" si="30"/>
        <v>0.98940795185681685</v>
      </c>
      <c r="FO37">
        <f t="shared" si="30"/>
        <v>0.43076746647646169</v>
      </c>
      <c r="FP37">
        <f t="shared" si="30"/>
        <v>0.41290782522848379</v>
      </c>
      <c r="FQ37">
        <f t="shared" si="30"/>
        <v>0.87348306117552532</v>
      </c>
      <c r="FR37">
        <f t="shared" si="30"/>
        <v>0.57485648978262349</v>
      </c>
      <c r="FS37">
        <f t="shared" si="30"/>
        <v>0.80251549250091292</v>
      </c>
      <c r="FT37">
        <f t="shared" si="30"/>
        <v>0.28096484215499162</v>
      </c>
      <c r="FU37">
        <f t="shared" si="30"/>
        <v>0.19686882459514773</v>
      </c>
    </row>
    <row r="38" spans="1:177">
      <c r="A38">
        <v>37</v>
      </c>
      <c r="B38">
        <v>6.7331064089023604E-2</v>
      </c>
      <c r="C38">
        <v>0.85103298821849072</v>
      </c>
      <c r="D38">
        <v>0.54751594537803261</v>
      </c>
      <c r="E38">
        <v>0.98914808549490607</v>
      </c>
      <c r="F38">
        <v>0.40152652373623354</v>
      </c>
      <c r="G38">
        <v>0.24839861956502002</v>
      </c>
      <c r="H38">
        <v>9.7462517231142701E-2</v>
      </c>
      <c r="I38">
        <v>0.69239075290297936</v>
      </c>
      <c r="J38">
        <v>3.7501912710979191E-2</v>
      </c>
      <c r="K38">
        <v>0.75097983435216542</v>
      </c>
      <c r="M38">
        <v>0.39027018625918852</v>
      </c>
      <c r="S38">
        <f t="shared" si="33"/>
        <v>0.62897935369154068</v>
      </c>
      <c r="T38">
        <f t="shared" si="31"/>
        <v>0.34162616486539343</v>
      </c>
      <c r="U38">
        <f t="shared" si="31"/>
        <v>0.54751594537803261</v>
      </c>
      <c r="V38">
        <f t="shared" si="31"/>
        <v>0.33080264647057928</v>
      </c>
      <c r="W38">
        <f t="shared" si="31"/>
        <v>0.70973976339562594</v>
      </c>
      <c r="X38">
        <f t="shared" si="31"/>
        <v>0.31008366061071352</v>
      </c>
      <c r="Y38">
        <f t="shared" si="31"/>
        <v>0.94664146009333106</v>
      </c>
      <c r="Z38">
        <f t="shared" si="31"/>
        <v>0.17511733876095989</v>
      </c>
      <c r="AA38">
        <f t="shared" si="31"/>
        <v>0.40832363178198189</v>
      </c>
      <c r="AB38">
        <f t="shared" si="31"/>
        <v>0.38283951917171122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2.2667360956801022E-8</v>
      </c>
      <c r="BN38">
        <f t="shared" si="32"/>
        <v>3.6212857351804688E-6</v>
      </c>
      <c r="BO38">
        <f t="shared" si="32"/>
        <v>1.498868552216004E-6</v>
      </c>
      <c r="BP38">
        <f t="shared" si="32"/>
        <v>4.8920696751911909E-6</v>
      </c>
      <c r="BQ38">
        <f t="shared" si="32"/>
        <v>8.061177463185206E-7</v>
      </c>
      <c r="BR38">
        <f t="shared" si="32"/>
        <v>3.0850937100903778E-7</v>
      </c>
      <c r="BS38">
        <f t="shared" si="32"/>
        <v>4.7494711325153945E-8</v>
      </c>
      <c r="BT38">
        <f t="shared" si="32"/>
        <v>2.3970247735277732E-6</v>
      </c>
      <c r="BU38">
        <f t="shared" si="32"/>
        <v>7.0319672849095133E-9</v>
      </c>
      <c r="BV38">
        <f t="shared" si="32"/>
        <v>2.8198535580180293E-6</v>
      </c>
      <c r="EN38">
        <f>Sheet40!FL38</f>
        <v>0.24668625158987006</v>
      </c>
      <c r="EO38">
        <f>Sheet40!FM38</f>
        <v>0.91507408218640929</v>
      </c>
      <c r="EP38">
        <f>Sheet40!FN38</f>
        <v>0.40152652373623354</v>
      </c>
      <c r="EQ38">
        <f>Sheet40!FO38</f>
        <v>0.26346395392664967</v>
      </c>
      <c r="ER38">
        <f>Sheet40!FP38</f>
        <v>0.54021528610389613</v>
      </c>
      <c r="ES38">
        <f>Sheet40!FQ38</f>
        <v>0.87850262708017324</v>
      </c>
      <c r="ET38">
        <f>Sheet40!FR38</f>
        <v>0.73286037042251939</v>
      </c>
      <c r="EU38">
        <f>Sheet40!FS38</f>
        <v>9.7828830476519135E-2</v>
      </c>
      <c r="EV38">
        <f>Sheet40!FT38</f>
        <v>0.50410749454773196</v>
      </c>
      <c r="EW38">
        <f>Sheet40!FU38</f>
        <v>0.73751380009644396</v>
      </c>
      <c r="EZ38">
        <v>0.34808291378536571</v>
      </c>
      <c r="FA38">
        <v>0.6440271449088153</v>
      </c>
      <c r="FB38">
        <v>-0.28191866637426843</v>
      </c>
      <c r="FC38">
        <v>0.11321325623066028</v>
      </c>
      <c r="FD38">
        <v>-0.87341611705827482</v>
      </c>
      <c r="FE38">
        <v>0.52950057438520304</v>
      </c>
      <c r="FF38">
        <v>0.76555989565339699</v>
      </c>
      <c r="FG38">
        <v>1.0206016030280303</v>
      </c>
      <c r="FH38">
        <v>0.6734369370033223</v>
      </c>
      <c r="FI38">
        <v>0.62818431255185236</v>
      </c>
      <c r="FL38">
        <f t="shared" si="30"/>
        <v>0.24636519099315443</v>
      </c>
      <c r="FM38">
        <f t="shared" si="30"/>
        <v>0.9144800520537697</v>
      </c>
      <c r="FN38">
        <f t="shared" si="30"/>
        <v>0.40178655653780682</v>
      </c>
      <c r="FO38">
        <f t="shared" si="30"/>
        <v>0.26335952962381259</v>
      </c>
      <c r="FP38">
        <f t="shared" si="30"/>
        <v>0.54102089732070147</v>
      </c>
      <c r="FQ38">
        <f t="shared" si="30"/>
        <v>0.87801423260965861</v>
      </c>
      <c r="FR38">
        <f t="shared" si="30"/>
        <v>0.73215424235019577</v>
      </c>
      <c r="FS38">
        <f t="shared" si="30"/>
        <v>9.6887460053841121E-2</v>
      </c>
      <c r="FT38">
        <f t="shared" si="30"/>
        <v>0.50348633775927221</v>
      </c>
      <c r="FU38">
        <f t="shared" si="30"/>
        <v>0.73693438288793467</v>
      </c>
    </row>
    <row r="39" spans="1:177">
      <c r="A39">
        <v>38</v>
      </c>
      <c r="B39">
        <v>0.68679275965160091</v>
      </c>
      <c r="C39">
        <v>0.12489551906124566</v>
      </c>
      <c r="D39">
        <v>0.33080264647057928</v>
      </c>
      <c r="E39">
        <v>0.4307749901375808</v>
      </c>
      <c r="F39">
        <v>0.26346395392664967</v>
      </c>
      <c r="G39">
        <v>0.2341184762231395</v>
      </c>
      <c r="H39">
        <v>0.14925463989830959</v>
      </c>
      <c r="I39">
        <v>0.73927471257865762</v>
      </c>
      <c r="J39">
        <v>0.40251742220323061</v>
      </c>
      <c r="K39">
        <v>0.31518868626618174</v>
      </c>
      <c r="M39">
        <v>9.171968990171038E-2</v>
      </c>
      <c r="S39">
        <f t="shared" si="33"/>
        <v>0.34705374311294562</v>
      </c>
      <c r="T39">
        <f t="shared" si="31"/>
        <v>0.7666609084046716</v>
      </c>
      <c r="U39">
        <f t="shared" si="31"/>
        <v>0.98914808549490607</v>
      </c>
      <c r="V39">
        <f t="shared" si="31"/>
        <v>0.4307749901375808</v>
      </c>
      <c r="W39">
        <f t="shared" si="31"/>
        <v>0.4123481323743115</v>
      </c>
      <c r="X39">
        <f t="shared" si="31"/>
        <v>0.87388410528678395</v>
      </c>
      <c r="Y39">
        <f t="shared" si="31"/>
        <v>0.57545661495418121</v>
      </c>
      <c r="Z39">
        <f t="shared" si="31"/>
        <v>0.80324559787213856</v>
      </c>
      <c r="AA39">
        <f t="shared" si="31"/>
        <v>0.28146419901974579</v>
      </c>
      <c r="AB39">
        <f t="shared" si="31"/>
        <v>0.19731962156062807</v>
      </c>
      <c r="BG39">
        <f t="shared" si="29"/>
        <v>7.1256707908438631E-10</v>
      </c>
      <c r="BH39">
        <f t="shared" si="29"/>
        <v>1.896350221096255E-12</v>
      </c>
      <c r="BI39">
        <f t="shared" si="29"/>
        <v>2.4520747165848338E-11</v>
      </c>
      <c r="BJ39">
        <f t="shared" si="29"/>
        <v>9.9999999999999998E-13</v>
      </c>
      <c r="BM39">
        <f t="shared" si="34"/>
        <v>2.3584214735493085E-6</v>
      </c>
      <c r="BN39">
        <f t="shared" si="32"/>
        <v>7.7994453407889886E-8</v>
      </c>
      <c r="BO39">
        <f t="shared" si="32"/>
        <v>5.4715195455969536E-7</v>
      </c>
      <c r="BP39">
        <f t="shared" si="32"/>
        <v>9.2783546064016423E-7</v>
      </c>
      <c r="BQ39">
        <f t="shared" si="32"/>
        <v>3.4706627509331893E-7</v>
      </c>
      <c r="BR39">
        <f t="shared" si="32"/>
        <v>2.7405730454522369E-7</v>
      </c>
      <c r="BS39">
        <f t="shared" si="32"/>
        <v>1.1138473765587034E-7</v>
      </c>
      <c r="BT39">
        <f t="shared" si="32"/>
        <v>2.7326355032912845E-6</v>
      </c>
      <c r="BU39">
        <f t="shared" si="32"/>
        <v>8.1010137588566918E-7</v>
      </c>
      <c r="BV39">
        <f t="shared" si="32"/>
        <v>4.9671953975100777E-7</v>
      </c>
      <c r="EN39">
        <f>Sheet40!FL39</f>
        <v>0.86705202563734629</v>
      </c>
      <c r="EO39">
        <f>Sheet40!FM39</f>
        <v>0.1135931919677106</v>
      </c>
      <c r="EP39">
        <f>Sheet40!FN39</f>
        <v>0.24839861956502002</v>
      </c>
      <c r="EQ39">
        <f>Sheet40!FO39</f>
        <v>0.2341184762231395</v>
      </c>
      <c r="ER39">
        <f>Sheet40!FP39</f>
        <v>0.74231936634837403</v>
      </c>
      <c r="ES39">
        <f>Sheet40!FQ39</f>
        <v>0.33801013221888049</v>
      </c>
      <c r="ET39">
        <f>Sheet40!FR39</f>
        <v>9.2576357290549707E-2</v>
      </c>
      <c r="EU39">
        <f>Sheet40!FS39</f>
        <v>0.9611898003012328</v>
      </c>
      <c r="EV39">
        <f>Sheet40!FT39</f>
        <v>0.15032224404214359</v>
      </c>
      <c r="EW39">
        <f>Sheet40!FU39</f>
        <v>0.6155990958385873</v>
      </c>
      <c r="EZ39">
        <v>0.47271420656395358</v>
      </c>
      <c r="FA39">
        <v>0.87118645711275022</v>
      </c>
      <c r="FB39">
        <v>-0.41817052046722902</v>
      </c>
      <c r="FC39">
        <v>0.14149086692146917</v>
      </c>
      <c r="FD39">
        <v>-1.1752442721034786</v>
      </c>
      <c r="FE39">
        <v>0.74951170209760853</v>
      </c>
      <c r="FF39">
        <v>1.0771124168278852</v>
      </c>
      <c r="FG39">
        <v>1.4309836034637282</v>
      </c>
      <c r="FH39">
        <v>0.93171093005355798</v>
      </c>
      <c r="FI39">
        <v>0.89054667307363733</v>
      </c>
      <c r="FL39">
        <f t="shared" si="30"/>
        <v>0.86661600910443204</v>
      </c>
      <c r="FM39">
        <f t="shared" si="30"/>
        <v>0.11278963731824659</v>
      </c>
      <c r="FN39">
        <f t="shared" si="30"/>
        <v>0.24878432673854961</v>
      </c>
      <c r="FO39">
        <f t="shared" si="30"/>
        <v>0.23398796955256035</v>
      </c>
      <c r="FP39">
        <f t="shared" si="30"/>
        <v>0.74340337424518466</v>
      </c>
      <c r="FQ39">
        <f t="shared" si="30"/>
        <v>0.33731880648931822</v>
      </c>
      <c r="FR39">
        <f t="shared" si="30"/>
        <v>9.1582863092527014E-2</v>
      </c>
      <c r="FS39">
        <f t="shared" si="30"/>
        <v>0.95986990658791582</v>
      </c>
      <c r="FT39">
        <f t="shared" si="30"/>
        <v>0.14946286354593821</v>
      </c>
      <c r="FU39">
        <f t="shared" si="30"/>
        <v>0.61477768394235022</v>
      </c>
    </row>
    <row r="40" spans="1:177">
      <c r="A40">
        <v>39</v>
      </c>
      <c r="B40">
        <v>0.73987294108227031</v>
      </c>
      <c r="C40">
        <v>2.1404448362106605E-2</v>
      </c>
      <c r="D40">
        <v>0.70973976339562594</v>
      </c>
      <c r="E40">
        <v>0.4123481323743115</v>
      </c>
      <c r="F40">
        <v>0.54021528610389613</v>
      </c>
      <c r="G40">
        <v>0.74231936634837403</v>
      </c>
      <c r="H40">
        <v>0.9966604528580536</v>
      </c>
      <c r="I40">
        <v>0.93622290736859182</v>
      </c>
      <c r="J40">
        <v>0.29022702710082487</v>
      </c>
      <c r="K40">
        <v>1.4677132644287799E-2</v>
      </c>
      <c r="M40">
        <v>0.24462199018515499</v>
      </c>
      <c r="S40">
        <f t="shared" si="33"/>
        <v>0.24668625158987006</v>
      </c>
      <c r="T40">
        <f t="shared" si="31"/>
        <v>0.91507408218640929</v>
      </c>
      <c r="U40">
        <f t="shared" si="31"/>
        <v>0.40152652373623354</v>
      </c>
      <c r="V40">
        <f t="shared" si="31"/>
        <v>0.26346395392664967</v>
      </c>
      <c r="W40">
        <f t="shared" si="31"/>
        <v>0.54021528610389613</v>
      </c>
      <c r="X40">
        <f t="shared" si="31"/>
        <v>0.87850262708017324</v>
      </c>
      <c r="Y40">
        <f t="shared" si="31"/>
        <v>0.73286037042251939</v>
      </c>
      <c r="Z40">
        <f t="shared" si="31"/>
        <v>9.7828830476519135E-2</v>
      </c>
      <c r="AA40">
        <f t="shared" si="31"/>
        <v>0.50410749454773196</v>
      </c>
      <c r="AB40">
        <f t="shared" si="31"/>
        <v>0.73751380009644396</v>
      </c>
      <c r="BG40">
        <f t="shared" si="29"/>
        <v>7.11117687990953E-9</v>
      </c>
      <c r="BH40">
        <f t="shared" si="29"/>
        <v>3.0003962982681468E-11</v>
      </c>
      <c r="BI40">
        <f t="shared" si="29"/>
        <v>4.1421466335046026E-10</v>
      </c>
      <c r="BJ40">
        <f t="shared" si="29"/>
        <v>8.118374564847445E-12</v>
      </c>
      <c r="BM40">
        <f t="shared" si="34"/>
        <v>2.7370598447286432E-6</v>
      </c>
      <c r="BN40">
        <f t="shared" si="32"/>
        <v>2.2907520484304409E-9</v>
      </c>
      <c r="BO40">
        <f t="shared" si="32"/>
        <v>2.5186526587243954E-6</v>
      </c>
      <c r="BP40">
        <f t="shared" si="32"/>
        <v>8.5015491136291365E-7</v>
      </c>
      <c r="BQ40">
        <f t="shared" si="32"/>
        <v>1.4591627767015718E-6</v>
      </c>
      <c r="BR40">
        <f t="shared" si="32"/>
        <v>2.7551902082792582E-6</v>
      </c>
      <c r="BS40">
        <f t="shared" si="32"/>
        <v>4.966660291456103E-6</v>
      </c>
      <c r="BT40">
        <f t="shared" si="32"/>
        <v>4.3825666614084946E-6</v>
      </c>
      <c r="BU40">
        <f t="shared" si="32"/>
        <v>4.2115863629891467E-7</v>
      </c>
      <c r="BV40">
        <f t="shared" si="32"/>
        <v>1.0770911132900929E-9</v>
      </c>
      <c r="EN40">
        <f>Sheet40!FL40</f>
        <v>0.30043187653755082</v>
      </c>
      <c r="EO40">
        <f>Sheet40!FM40</f>
        <v>0.96128112951177624</v>
      </c>
      <c r="EP40">
        <f>Sheet40!FN40</f>
        <v>9.7462517231142701E-2</v>
      </c>
      <c r="EQ40">
        <f>Sheet40!FO40</f>
        <v>0.14925463989830959</v>
      </c>
      <c r="ER40">
        <f>Sheet40!FP40</f>
        <v>0.9966604528580536</v>
      </c>
      <c r="ES40">
        <f>Sheet40!FQ40</f>
        <v>0.10405396276329393</v>
      </c>
      <c r="ET40">
        <f>Sheet40!FR40</f>
        <v>0.31481015391985123</v>
      </c>
      <c r="EU40">
        <f>Sheet40!FS40</f>
        <v>0.21305919050010941</v>
      </c>
      <c r="EV40">
        <f>Sheet40!FT40</f>
        <v>0.8970370422105014</v>
      </c>
      <c r="EW40">
        <f>Sheet40!FU40</f>
        <v>0.59719635840781937</v>
      </c>
      <c r="EZ40">
        <v>0.27360612851681021</v>
      </c>
      <c r="FA40">
        <v>0.44295618482170507</v>
      </c>
      <c r="FB40">
        <v>-0.34804695441420508</v>
      </c>
      <c r="FC40">
        <v>-3.6969456132494916E-2</v>
      </c>
      <c r="FD40">
        <v>-0.64228779634497757</v>
      </c>
      <c r="FE40">
        <v>0.50108475118028517</v>
      </c>
      <c r="FF40">
        <v>0.78010784310108749</v>
      </c>
      <c r="FG40">
        <v>0.89323814031222226</v>
      </c>
      <c r="FH40">
        <v>0.61091751082544288</v>
      </c>
      <c r="FI40">
        <v>0.54275372864029903</v>
      </c>
      <c r="FL40">
        <f t="shared" si="30"/>
        <v>0.30017951095622603</v>
      </c>
      <c r="FM40">
        <f t="shared" si="30"/>
        <v>0.96087256083062167</v>
      </c>
      <c r="FN40">
        <f t="shared" si="30"/>
        <v>9.7783544660079338E-2</v>
      </c>
      <c r="FO40">
        <f t="shared" si="30"/>
        <v>0.14928873934753872</v>
      </c>
      <c r="FP40">
        <f t="shared" si="30"/>
        <v>0.9972528786709588</v>
      </c>
      <c r="FQ40">
        <f t="shared" si="30"/>
        <v>0.10359177814334371</v>
      </c>
      <c r="FR40">
        <f t="shared" si="30"/>
        <v>0.31409060728400851</v>
      </c>
      <c r="FS40">
        <f t="shared" si="30"/>
        <v>0.21223529608018779</v>
      </c>
      <c r="FT40">
        <f t="shared" si="30"/>
        <v>0.89647355135012952</v>
      </c>
      <c r="FU40">
        <f t="shared" si="30"/>
        <v>0.59669573964980027</v>
      </c>
    </row>
    <row r="41" spans="1:177">
      <c r="A41">
        <v>40</v>
      </c>
      <c r="B41">
        <v>0.49176333277023843</v>
      </c>
      <c r="C41">
        <v>0.79165267026524777</v>
      </c>
      <c r="D41">
        <v>0.31008366061071352</v>
      </c>
      <c r="E41">
        <v>0.87388410528678395</v>
      </c>
      <c r="F41">
        <v>0.87850262708017324</v>
      </c>
      <c r="G41">
        <v>0.33801013221888049</v>
      </c>
      <c r="H41">
        <v>0.10405396276329393</v>
      </c>
      <c r="I41">
        <v>0.84646703709556503</v>
      </c>
      <c r="J41">
        <v>0.53990232141719752</v>
      </c>
      <c r="K41">
        <v>0.577728271337132</v>
      </c>
      <c r="M41">
        <v>0.72132877548561614</v>
      </c>
      <c r="S41">
        <f t="shared" si="33"/>
        <v>0.86705202563734629</v>
      </c>
      <c r="T41">
        <f t="shared" si="31"/>
        <v>0.1135931919677106</v>
      </c>
      <c r="U41">
        <f t="shared" si="31"/>
        <v>0.24839861956502002</v>
      </c>
      <c r="V41">
        <f t="shared" si="31"/>
        <v>0.2341184762231395</v>
      </c>
      <c r="W41">
        <f t="shared" si="31"/>
        <v>0.74231936634837403</v>
      </c>
      <c r="X41">
        <f t="shared" si="31"/>
        <v>0.33801013221888049</v>
      </c>
      <c r="Y41">
        <f t="shared" si="31"/>
        <v>9.2576357290549707E-2</v>
      </c>
      <c r="Z41">
        <f t="shared" si="31"/>
        <v>0.9611898003012328</v>
      </c>
      <c r="AA41">
        <f t="shared" si="31"/>
        <v>0.15032224404214359</v>
      </c>
      <c r="AB41">
        <f t="shared" si="31"/>
        <v>0.6155990958385873</v>
      </c>
      <c r="BG41">
        <f t="shared" si="29"/>
        <v>1.5705677951348237E-6</v>
      </c>
      <c r="BH41">
        <f t="shared" si="29"/>
        <v>1.8965452245224432E-8</v>
      </c>
      <c r="BI41">
        <f t="shared" si="29"/>
        <v>9.4319630252241007E-8</v>
      </c>
      <c r="BJ41">
        <f t="shared" si="29"/>
        <v>5.8568268663619478E-9</v>
      </c>
      <c r="BM41">
        <f t="shared" si="34"/>
        <v>1.2091558772864614E-6</v>
      </c>
      <c r="BN41">
        <f t="shared" si="32"/>
        <v>3.133569751690486E-6</v>
      </c>
      <c r="BO41">
        <f t="shared" si="32"/>
        <v>4.8075938288870089E-7</v>
      </c>
      <c r="BP41">
        <f t="shared" si="32"/>
        <v>3.8183671473644148E-6</v>
      </c>
      <c r="BQ41">
        <f t="shared" si="32"/>
        <v>3.8588343289338303E-6</v>
      </c>
      <c r="BR41">
        <f t="shared" si="32"/>
        <v>5.7125424741312538E-7</v>
      </c>
      <c r="BS41">
        <f t="shared" si="32"/>
        <v>5.4136135833724798E-8</v>
      </c>
      <c r="BT41">
        <f t="shared" si="32"/>
        <v>3.5825322244467239E-6</v>
      </c>
      <c r="BU41">
        <f t="shared" si="32"/>
        <v>1.4574725833583944E-6</v>
      </c>
      <c r="BV41">
        <f t="shared" si="32"/>
        <v>1.6688497775109543E-6</v>
      </c>
      <c r="EN41">
        <f>Sheet40!FL41</f>
        <v>0.19240531520997203</v>
      </c>
      <c r="EO41">
        <f>Sheet40!FM41</f>
        <v>0.85619992628621866</v>
      </c>
      <c r="EP41">
        <f>Sheet40!FN41</f>
        <v>0.69239075290297936</v>
      </c>
      <c r="EQ41">
        <f>Sheet40!FO41</f>
        <v>0.73927471257865762</v>
      </c>
      <c r="ER41">
        <f>Sheet40!FP41</f>
        <v>0.93622290736859182</v>
      </c>
      <c r="ES41">
        <f>Sheet40!FQ41</f>
        <v>0.84646703709556503</v>
      </c>
      <c r="ET41">
        <f>Sheet40!FR41</f>
        <v>0.38932297134747562</v>
      </c>
      <c r="EU41">
        <f>Sheet40!FS41</f>
        <v>0.50744045894572021</v>
      </c>
      <c r="EV41">
        <f>Sheet40!FT41</f>
        <v>0.89775724374248067</v>
      </c>
      <c r="EW41">
        <f>Sheet40!FU41</f>
        <v>6.4753569870441008E-2</v>
      </c>
      <c r="EZ41">
        <v>0.36377621882943112</v>
      </c>
      <c r="FA41">
        <v>0.62916258377861545</v>
      </c>
      <c r="FB41">
        <v>-0.39645511097466923</v>
      </c>
      <c r="FC41">
        <v>2.7781880305613904E-2</v>
      </c>
      <c r="FD41">
        <v>-0.87833673851955729</v>
      </c>
      <c r="FE41">
        <v>0.62485342006590572</v>
      </c>
      <c r="FF41">
        <v>0.93704173437968719</v>
      </c>
      <c r="FG41">
        <v>1.1488229915260184</v>
      </c>
      <c r="FH41">
        <v>0.76744175060572806</v>
      </c>
      <c r="FI41">
        <v>0.70730744202779494</v>
      </c>
      <c r="FL41">
        <f t="shared" si="30"/>
        <v>0.19206977960835858</v>
      </c>
      <c r="FM41">
        <f t="shared" si="30"/>
        <v>0.85561960675147797</v>
      </c>
      <c r="FN41">
        <f t="shared" si="30"/>
        <v>0.69275643047421165</v>
      </c>
      <c r="FO41">
        <f t="shared" si="30"/>
        <v>0.73924908745683882</v>
      </c>
      <c r="FP41">
        <f t="shared" si="30"/>
        <v>0.93703305720996055</v>
      </c>
      <c r="FQ41">
        <f t="shared" si="30"/>
        <v>0.84589069219622914</v>
      </c>
      <c r="FR41">
        <f t="shared" si="30"/>
        <v>0.3884586738870926</v>
      </c>
      <c r="FS41">
        <f t="shared" si="30"/>
        <v>0.50638082119686068</v>
      </c>
      <c r="FT41">
        <f t="shared" si="30"/>
        <v>0.89704937990706723</v>
      </c>
      <c r="FU41">
        <f t="shared" si="30"/>
        <v>6.4101172006583523E-2</v>
      </c>
    </row>
    <row r="42" spans="1:177">
      <c r="A42">
        <v>41</v>
      </c>
      <c r="B42">
        <v>0.80452259974218887</v>
      </c>
      <c r="C42">
        <v>0.45641480136012091</v>
      </c>
      <c r="D42">
        <v>0.94664146009333106</v>
      </c>
      <c r="E42">
        <v>0.57545661495418121</v>
      </c>
      <c r="F42">
        <v>0.73286037042251939</v>
      </c>
      <c r="G42">
        <v>9.2576357290549707E-2</v>
      </c>
      <c r="H42">
        <v>0.31481015391985123</v>
      </c>
      <c r="I42">
        <v>0.38932297134747562</v>
      </c>
      <c r="J42">
        <v>0.96989584013642993</v>
      </c>
      <c r="K42">
        <v>0.42426432607549613</v>
      </c>
      <c r="M42">
        <v>0.87202995329962263</v>
      </c>
      <c r="S42">
        <f t="shared" si="33"/>
        <v>0.30043187653755082</v>
      </c>
      <c r="T42">
        <f t="shared" si="31"/>
        <v>0.96128112951177624</v>
      </c>
      <c r="U42">
        <f t="shared" si="31"/>
        <v>9.7462517231142701E-2</v>
      </c>
      <c r="V42">
        <f t="shared" si="31"/>
        <v>0.14925463989830959</v>
      </c>
      <c r="W42">
        <f t="shared" si="31"/>
        <v>0.9966604528580536</v>
      </c>
      <c r="X42">
        <f t="shared" si="31"/>
        <v>0.10405396276329393</v>
      </c>
      <c r="Y42">
        <f t="shared" si="31"/>
        <v>0.31481015391985123</v>
      </c>
      <c r="Z42">
        <f t="shared" si="31"/>
        <v>0.21305919050010941</v>
      </c>
      <c r="AA42">
        <f t="shared" si="31"/>
        <v>0.8970370422105014</v>
      </c>
      <c r="AB42">
        <f t="shared" si="31"/>
        <v>0.59719635840781937</v>
      </c>
      <c r="BM42">
        <f t="shared" si="34"/>
        <v>3.2362830674796514E-6</v>
      </c>
      <c r="BN42">
        <f t="shared" si="32"/>
        <v>1.0415723545029931E-6</v>
      </c>
      <c r="BO42">
        <f t="shared" si="32"/>
        <v>4.4806502698381688E-6</v>
      </c>
      <c r="BP42">
        <f t="shared" si="32"/>
        <v>1.655751578472624E-6</v>
      </c>
      <c r="BQ42">
        <f t="shared" si="32"/>
        <v>2.6854216126791618E-6</v>
      </c>
      <c r="BR42">
        <f t="shared" si="32"/>
        <v>4.2851909645937584E-8</v>
      </c>
      <c r="BS42">
        <f t="shared" si="32"/>
        <v>4.9552716505520212E-7</v>
      </c>
      <c r="BT42">
        <f t="shared" si="32"/>
        <v>7.5786188009413678E-7</v>
      </c>
      <c r="BU42">
        <f t="shared" si="32"/>
        <v>4.7034897035697571E-6</v>
      </c>
      <c r="BV42">
        <f t="shared" si="32"/>
        <v>9.0000109190147461E-7</v>
      </c>
      <c r="EN42">
        <f>Sheet40!FL42</f>
        <v>0.67924338079488267</v>
      </c>
      <c r="EO42">
        <f>Sheet40!FM42</f>
        <v>0.2776925510729808</v>
      </c>
      <c r="EP42">
        <f>Sheet40!FN42</f>
        <v>3.7501912710979191E-2</v>
      </c>
      <c r="EQ42">
        <f>Sheet40!FO42</f>
        <v>0.40251742220323061</v>
      </c>
      <c r="ER42">
        <f>Sheet40!FP42</f>
        <v>0.29022702710082487</v>
      </c>
      <c r="ES42">
        <f>Sheet40!FQ42</f>
        <v>0.53990232141719752</v>
      </c>
      <c r="ET42">
        <f>Sheet40!FR42</f>
        <v>0.96989584013642993</v>
      </c>
      <c r="EU42">
        <f>Sheet40!FS42</f>
        <v>0.34970168132670854</v>
      </c>
      <c r="EV42">
        <f>Sheet40!FT42</f>
        <v>0.56968269775232205</v>
      </c>
      <c r="EW42">
        <f>Sheet40!FU42</f>
        <v>0.23553166981112791</v>
      </c>
      <c r="EZ42">
        <v>0.2632636929348019</v>
      </c>
      <c r="FA42">
        <v>0.46318779297411572</v>
      </c>
      <c r="FB42">
        <v>-0.29998001434345023</v>
      </c>
      <c r="FC42">
        <v>2.7338973466248917E-2</v>
      </c>
      <c r="FD42">
        <v>-0.6354741012490186</v>
      </c>
      <c r="FE42">
        <v>0.46649139672520357</v>
      </c>
      <c r="FF42">
        <v>0.68064197999998632</v>
      </c>
      <c r="FG42">
        <v>0.85568489306223572</v>
      </c>
      <c r="FH42">
        <v>0.56292120741494944</v>
      </c>
      <c r="FI42">
        <v>0.53832908646131583</v>
      </c>
      <c r="FL42">
        <f t="shared" si="30"/>
        <v>0.67900055474683563</v>
      </c>
      <c r="FM42">
        <f t="shared" si="30"/>
        <v>0.27726532140064081</v>
      </c>
      <c r="FN42">
        <f t="shared" si="30"/>
        <v>3.7778604724845934E-2</v>
      </c>
      <c r="FO42">
        <f t="shared" si="30"/>
        <v>0.40249220560457827</v>
      </c>
      <c r="FP42">
        <f t="shared" si="30"/>
        <v>0.29081316817832159</v>
      </c>
      <c r="FQ42">
        <f t="shared" si="30"/>
        <v>0.53947204460594422</v>
      </c>
      <c r="FR42">
        <f t="shared" si="30"/>
        <v>0.96926803764571856</v>
      </c>
      <c r="FS42">
        <f t="shared" si="30"/>
        <v>0.34891242482635493</v>
      </c>
      <c r="FT42">
        <f t="shared" si="30"/>
        <v>0.56916347715401372</v>
      </c>
      <c r="FU42">
        <f t="shared" si="30"/>
        <v>0.23503513220217412</v>
      </c>
    </row>
    <row r="43" spans="1:177">
      <c r="A43">
        <v>42</v>
      </c>
      <c r="B43">
        <v>0.49347276752592562</v>
      </c>
      <c r="C43">
        <v>0.16866052954711949</v>
      </c>
      <c r="D43">
        <v>0.17511733876095989</v>
      </c>
      <c r="E43">
        <v>0.80324559787213856</v>
      </c>
      <c r="F43">
        <v>9.7828830476519135E-2</v>
      </c>
      <c r="G43">
        <v>0.9611898003012328</v>
      </c>
      <c r="H43">
        <v>0.21305919050010941</v>
      </c>
      <c r="I43">
        <v>0.50744045894572021</v>
      </c>
      <c r="J43">
        <v>0.34970168132670854</v>
      </c>
      <c r="K43">
        <v>0.76953141928396596</v>
      </c>
      <c r="M43">
        <v>0.25682020831953956</v>
      </c>
      <c r="S43">
        <f t="shared" si="33"/>
        <v>0.19240531520997203</v>
      </c>
      <c r="T43">
        <f t="shared" si="31"/>
        <v>0.85619992628621866</v>
      </c>
      <c r="U43">
        <f t="shared" si="31"/>
        <v>0.69239075290297936</v>
      </c>
      <c r="V43">
        <f t="shared" si="31"/>
        <v>0.73927471257865762</v>
      </c>
      <c r="W43">
        <f t="shared" si="31"/>
        <v>0.93622290736859182</v>
      </c>
      <c r="X43">
        <f t="shared" si="31"/>
        <v>0.84646703709556503</v>
      </c>
      <c r="Y43">
        <f t="shared" si="31"/>
        <v>0.38932297134747562</v>
      </c>
      <c r="Z43">
        <f t="shared" si="31"/>
        <v>0.50744045894572021</v>
      </c>
      <c r="AA43">
        <f t="shared" si="31"/>
        <v>0.89775724374248067</v>
      </c>
      <c r="AB43">
        <f t="shared" si="31"/>
        <v>6.4753569870441008E-2</v>
      </c>
      <c r="BM43">
        <f t="shared" si="34"/>
        <v>1.2175768614484813E-6</v>
      </c>
      <c r="BN43">
        <f t="shared" si="32"/>
        <v>1.4223187113557385E-7</v>
      </c>
      <c r="BO43">
        <f t="shared" si="32"/>
        <v>1.5333041167360392E-7</v>
      </c>
      <c r="BP43">
        <f t="shared" si="32"/>
        <v>3.2260174525048472E-6</v>
      </c>
      <c r="BQ43">
        <f t="shared" si="32"/>
        <v>4.7852400362017606E-8</v>
      </c>
      <c r="BR43">
        <f t="shared" si="32"/>
        <v>4.6194291610156189E-6</v>
      </c>
      <c r="BS43">
        <f t="shared" si="32"/>
        <v>2.2697109328280955E-7</v>
      </c>
      <c r="BT43">
        <f t="shared" si="32"/>
        <v>1.287479096875216E-6</v>
      </c>
      <c r="BU43">
        <f t="shared" si="32"/>
        <v>6.1145632961363405E-7</v>
      </c>
      <c r="BV43">
        <f t="shared" si="32"/>
        <v>2.9608930263259753E-6</v>
      </c>
      <c r="EN43">
        <f>Sheet40!FL43</f>
        <v>0.31334912056413206</v>
      </c>
      <c r="EO43">
        <f>Sheet40!FM43</f>
        <v>0.90960134016539007</v>
      </c>
      <c r="EP43">
        <f>Sheet40!FN43</f>
        <v>0.75097983435216542</v>
      </c>
      <c r="EQ43">
        <f>Sheet40!FO43</f>
        <v>0.31518868626618174</v>
      </c>
      <c r="ER43">
        <f>Sheet40!FP43</f>
        <v>1.4677132644287799E-2</v>
      </c>
      <c r="ES43">
        <f>Sheet40!FQ43</f>
        <v>0.577728271337132</v>
      </c>
      <c r="ET43">
        <f>Sheet40!FR43</f>
        <v>0.42426432607549613</v>
      </c>
      <c r="EU43">
        <f>Sheet40!FS43</f>
        <v>0.76953141928396596</v>
      </c>
      <c r="EV43">
        <f>Sheet40!FT43</f>
        <v>0.43333375395738644</v>
      </c>
      <c r="EW43">
        <f>Sheet40!FU43</f>
        <v>0.13561952358845489</v>
      </c>
      <c r="EZ43">
        <v>0.40185746168602221</v>
      </c>
      <c r="FA43">
        <v>0.7316811250366636</v>
      </c>
      <c r="FB43">
        <v>-0.38107443153934262</v>
      </c>
      <c r="FC43">
        <v>0.10083022359131688</v>
      </c>
      <c r="FD43">
        <v>-0.99074206796393582</v>
      </c>
      <c r="FE43">
        <v>0.65607713008383139</v>
      </c>
      <c r="FF43">
        <v>0.94812436656184818</v>
      </c>
      <c r="FG43">
        <v>1.2398723902944062</v>
      </c>
      <c r="FH43">
        <v>0.8073753914890196</v>
      </c>
      <c r="FI43">
        <v>0.77325547889417001</v>
      </c>
      <c r="FL43">
        <f t="shared" si="30"/>
        <v>0.31297846003661445</v>
      </c>
      <c r="FM43">
        <f t="shared" si="30"/>
        <v>0.90892646079238326</v>
      </c>
      <c r="FN43">
        <f t="shared" si="30"/>
        <v>0.75133132527440738</v>
      </c>
      <c r="FO43">
        <f t="shared" si="30"/>
        <v>0.31509568367837543</v>
      </c>
      <c r="FP43">
        <f t="shared" si="30"/>
        <v>1.559096158255029E-2</v>
      </c>
      <c r="FQ43">
        <f t="shared" si="30"/>
        <v>0.57712312668183852</v>
      </c>
      <c r="FR43">
        <f t="shared" si="30"/>
        <v>0.42338980634805934</v>
      </c>
      <c r="FS43">
        <f t="shared" si="30"/>
        <v>0.76838780046869526</v>
      </c>
      <c r="FT43">
        <f t="shared" si="30"/>
        <v>0.43258905660310942</v>
      </c>
      <c r="FU43">
        <f t="shared" si="30"/>
        <v>0.13490629735517734</v>
      </c>
    </row>
    <row r="44" spans="1:177">
      <c r="A44">
        <v>43</v>
      </c>
      <c r="B44">
        <v>0.14004987163155697</v>
      </c>
      <c r="C44">
        <v>0.95572281753976396</v>
      </c>
      <c r="D44">
        <v>0.40832363178198189</v>
      </c>
      <c r="E44">
        <v>0.28146419901974579</v>
      </c>
      <c r="F44">
        <v>0.50410749454773196</v>
      </c>
      <c r="G44">
        <v>0.15032224404214359</v>
      </c>
      <c r="H44">
        <v>0.8970370422105014</v>
      </c>
      <c r="I44">
        <v>0.89775724374248067</v>
      </c>
      <c r="J44">
        <v>0.56968269775232205</v>
      </c>
      <c r="K44">
        <v>0.43333375395738644</v>
      </c>
      <c r="M44">
        <v>0.20469199366886603</v>
      </c>
      <c r="S44">
        <f t="shared" si="33"/>
        <v>0.67924338079488267</v>
      </c>
      <c r="T44">
        <f t="shared" si="31"/>
        <v>0.2776925510729808</v>
      </c>
      <c r="U44">
        <f t="shared" si="31"/>
        <v>3.7501912710979191E-2</v>
      </c>
      <c r="V44">
        <f t="shared" si="31"/>
        <v>0.40251742220323061</v>
      </c>
      <c r="W44">
        <f t="shared" si="31"/>
        <v>0.29022702710082487</v>
      </c>
      <c r="X44">
        <f t="shared" si="31"/>
        <v>0.53990232141719752</v>
      </c>
      <c r="Y44">
        <f t="shared" si="31"/>
        <v>0.96989584013642993</v>
      </c>
      <c r="Z44">
        <f t="shared" si="31"/>
        <v>0.34970168132670854</v>
      </c>
      <c r="AA44">
        <f t="shared" si="31"/>
        <v>0.56968269775232205</v>
      </c>
      <c r="AB44">
        <f t="shared" si="31"/>
        <v>0.23553166981112791</v>
      </c>
      <c r="BM44">
        <f t="shared" si="34"/>
        <v>9.8069832720077932E-8</v>
      </c>
      <c r="BN44">
        <f t="shared" si="32"/>
        <v>4.5670305198307249E-6</v>
      </c>
      <c r="BO44">
        <f t="shared" si="32"/>
        <v>8.3364094135813772E-7</v>
      </c>
      <c r="BP44">
        <f t="shared" si="32"/>
        <v>3.9611047664913534E-7</v>
      </c>
      <c r="BQ44">
        <f t="shared" si="32"/>
        <v>1.2706218302959581E-6</v>
      </c>
      <c r="BR44">
        <f t="shared" si="32"/>
        <v>1.1298388526932889E-7</v>
      </c>
      <c r="BS44">
        <f t="shared" si="32"/>
        <v>4.0233772754888245E-6</v>
      </c>
      <c r="BT44">
        <f t="shared" si="32"/>
        <v>4.0298403434604796E-6</v>
      </c>
      <c r="BU44">
        <f t="shared" si="32"/>
        <v>1.6226918805918178E-6</v>
      </c>
      <c r="BV44">
        <f t="shared" si="32"/>
        <v>9.3889071159400366E-7</v>
      </c>
    </row>
    <row r="45" spans="1:177">
      <c r="A45">
        <v>44</v>
      </c>
      <c r="B45">
        <v>0.29838379482724153</v>
      </c>
      <c r="C45">
        <v>0.3260122808390043</v>
      </c>
      <c r="D45">
        <v>0.38283951917171122</v>
      </c>
      <c r="E45">
        <v>0.19731962156062807</v>
      </c>
      <c r="F45">
        <v>0.73751380009644396</v>
      </c>
      <c r="G45">
        <v>0.6155990958385873</v>
      </c>
      <c r="H45">
        <v>0.59719635840781937</v>
      </c>
      <c r="I45">
        <v>6.4753569870441008E-2</v>
      </c>
      <c r="J45">
        <v>0.23553166981112791</v>
      </c>
      <c r="K45">
        <v>0.13561952358845489</v>
      </c>
      <c r="M45">
        <v>0.48862788815256258</v>
      </c>
      <c r="S45">
        <f t="shared" si="33"/>
        <v>0.31334912056413206</v>
      </c>
      <c r="T45">
        <f t="shared" si="31"/>
        <v>0.90960134016539007</v>
      </c>
      <c r="U45">
        <f t="shared" si="31"/>
        <v>0.75097983435216542</v>
      </c>
      <c r="V45">
        <f t="shared" si="31"/>
        <v>0.31518868626618174</v>
      </c>
      <c r="W45">
        <f t="shared" si="31"/>
        <v>1.4677132644287799E-2</v>
      </c>
      <c r="X45">
        <f t="shared" si="31"/>
        <v>0.577728271337132</v>
      </c>
      <c r="Y45">
        <f t="shared" si="31"/>
        <v>0.42426432607549613</v>
      </c>
      <c r="Z45">
        <f t="shared" si="31"/>
        <v>0.76953141928396596</v>
      </c>
      <c r="AA45">
        <f t="shared" si="31"/>
        <v>0.43333375395738644</v>
      </c>
      <c r="AB45">
        <f t="shared" si="31"/>
        <v>0.13561952358845489</v>
      </c>
      <c r="BM45">
        <f t="shared" si="34"/>
        <v>4.4516444507752689E-7</v>
      </c>
      <c r="BN45">
        <f t="shared" si="32"/>
        <v>5.314200362892491E-7</v>
      </c>
      <c r="BO45">
        <f t="shared" si="32"/>
        <v>7.3283048719813525E-7</v>
      </c>
      <c r="BP45">
        <f t="shared" si="32"/>
        <v>1.9467516526414739E-7</v>
      </c>
      <c r="BQ45">
        <f t="shared" si="32"/>
        <v>2.7196330266634876E-6</v>
      </c>
      <c r="BR45">
        <f t="shared" si="32"/>
        <v>1.8948112339864309E-6</v>
      </c>
      <c r="BS45">
        <f t="shared" si="32"/>
        <v>1.7832174524778036E-6</v>
      </c>
      <c r="BT45">
        <f t="shared" si="32"/>
        <v>2.0965124054830427E-8</v>
      </c>
      <c r="BU45">
        <f t="shared" si="32"/>
        <v>2.7737583742009097E-7</v>
      </c>
      <c r="BV45">
        <f t="shared" si="32"/>
        <v>9.1963275891797361E-8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1.7153908078244517E-4</v>
      </c>
    </row>
    <row r="48" spans="1:177">
      <c r="A48">
        <v>47</v>
      </c>
      <c r="EN48">
        <f>Sheet40!FL48</f>
        <v>0.69689450298045974</v>
      </c>
      <c r="EO48">
        <f>Sheet40!FM48</f>
        <v>0.78449943548475498</v>
      </c>
      <c r="EP48">
        <f>Sheet40!FN48</f>
        <v>0.29512466170866647</v>
      </c>
      <c r="EQ48">
        <f>Sheet40!FO48</f>
        <v>0.46947786073921932</v>
      </c>
      <c r="ER48">
        <f>Sheet40!FP48</f>
        <v>0.26283796541786925</v>
      </c>
      <c r="ES48">
        <f>Sheet40!FQ48</f>
        <v>0.85263655767336766</v>
      </c>
      <c r="ET48">
        <f>Sheet40!FR48</f>
        <v>0.19517575051130454</v>
      </c>
      <c r="EU48">
        <f>Sheet40!FS48</f>
        <v>0.8067368332178535</v>
      </c>
      <c r="EV48">
        <f>Sheet40!FT48</f>
        <v>2.6598324639138093E-3</v>
      </c>
      <c r="EW48">
        <f>Sheet40!FU48</f>
        <v>0.60949948746017024</v>
      </c>
      <c r="EZ48">
        <f>(1/4)*SUM($BY$7:$CB$7)</f>
        <v>-0.2499999999969636</v>
      </c>
      <c r="FA48">
        <f>(1/4)*SUM($BY$8:$CB$8)</f>
        <v>6.9033052318462615E-2</v>
      </c>
      <c r="FB48">
        <f>(1/4)*SUM($BY$9:$CB$9)</f>
        <v>-0.24999959242220704</v>
      </c>
      <c r="FC48">
        <f>(1/4)*SUM($BY$10:$CB$10)</f>
        <v>4.5457844192170929E-6</v>
      </c>
      <c r="FD48">
        <f>(1/4)*SUM($BY$11:$CB$11)</f>
        <v>0.68096156344967496</v>
      </c>
      <c r="FE48">
        <f>(1/4)*SUM($BY$12:$CB$12)</f>
        <v>6.3634817870767341E-9</v>
      </c>
      <c r="FF48">
        <f>(1/4)*SUM($BY$13:$CB$13)</f>
        <v>2.5016408643817953E-16</v>
      </c>
      <c r="FG48">
        <f>(1/4)*SUM($BY$14:$CB$14)</f>
        <v>-0.24999999981517279</v>
      </c>
      <c r="FH48">
        <f>(1/4)*SUM($BY$15:$CB$15)</f>
        <v>1.8908784702018796E-9</v>
      </c>
      <c r="FI48">
        <f>(1/4)*SUM($BY$16:$CB$16)</f>
        <v>4.224274261246628E-7</v>
      </c>
      <c r="FL48">
        <f t="shared" ref="FL48:FU48" si="35">EN48-($EU$10*EZ48)</f>
        <v>0.69712509502045694</v>
      </c>
      <c r="FM48">
        <f t="shared" si="35"/>
        <v>0.78443576159530881</v>
      </c>
      <c r="FN48">
        <f t="shared" si="35"/>
        <v>0.29535525337272966</v>
      </c>
      <c r="FO48">
        <f t="shared" si="35"/>
        <v>0.46947785654633251</v>
      </c>
      <c r="FP48">
        <f t="shared" si="35"/>
        <v>0.26220986815355946</v>
      </c>
      <c r="FQ48">
        <f t="shared" si="35"/>
        <v>0.85263655766749813</v>
      </c>
      <c r="FR48">
        <f t="shared" si="35"/>
        <v>0.19517575051130454</v>
      </c>
      <c r="FS48">
        <f t="shared" si="35"/>
        <v>0.80696742525768306</v>
      </c>
      <c r="FT48">
        <f t="shared" si="35"/>
        <v>2.6598324621697231E-3</v>
      </c>
      <c r="FU48">
        <f t="shared" si="35"/>
        <v>0.60949948707053658</v>
      </c>
    </row>
    <row r="49" spans="1:177">
      <c r="A49">
        <v>48</v>
      </c>
      <c r="B49">
        <f t="array" ref="B49:K58">TRANSPOSE(EN52:EW61)</f>
        <v>0.24905481022131407</v>
      </c>
      <c r="C49">
        <v>0.12312619428539957</v>
      </c>
      <c r="D49">
        <v>0.27755048468892368</v>
      </c>
      <c r="E49">
        <v>8.1663349504965579E-2</v>
      </c>
      <c r="F49">
        <v>0.89272332229815599</v>
      </c>
      <c r="G49">
        <v>0.63032657651726554</v>
      </c>
      <c r="H49">
        <v>0.78938222021900772</v>
      </c>
      <c r="I49">
        <v>0.17797448163953938</v>
      </c>
      <c r="J49">
        <v>0.5848236844427982</v>
      </c>
      <c r="K49">
        <v>0.33062924141840205</v>
      </c>
      <c r="M49">
        <f t="array" ref="M49:M58">TRANSPOSE(EN48:EW48)</f>
        <v>0.69689450298045974</v>
      </c>
      <c r="S49">
        <f>EN52</f>
        <v>0.24905481022131407</v>
      </c>
      <c r="T49">
        <f t="shared" ref="T49:AB58" si="36">EO52</f>
        <v>0.36011361456495333</v>
      </c>
      <c r="U49">
        <f t="shared" si="36"/>
        <v>0.218041352020623</v>
      </c>
      <c r="V49">
        <f t="shared" si="36"/>
        <v>0.27698502686701876</v>
      </c>
      <c r="W49">
        <f t="shared" si="36"/>
        <v>0.45824425029300364</v>
      </c>
      <c r="X49">
        <f t="shared" si="36"/>
        <v>0.58445155884440314</v>
      </c>
      <c r="Y49">
        <f t="shared" si="36"/>
        <v>2.4574650748654614E-2</v>
      </c>
      <c r="Z49">
        <f t="shared" si="36"/>
        <v>0.4269425462199728</v>
      </c>
      <c r="AA49">
        <f t="shared" si="36"/>
        <v>0.35410526196900366</v>
      </c>
      <c r="AB49">
        <f t="shared" si="36"/>
        <v>0.33051925341999472</v>
      </c>
      <c r="BM49">
        <f>0.5*$BL$21*B49*B49</f>
        <v>3.1014149247187386E-7</v>
      </c>
      <c r="BN49">
        <f t="shared" ref="BN49:BV58" si="37">0.5*$BL$21*C49*C49</f>
        <v>7.5800298596029807E-8</v>
      </c>
      <c r="BO49">
        <f t="shared" si="37"/>
        <v>3.8517135775528234E-7</v>
      </c>
      <c r="BP49">
        <f t="shared" si="37"/>
        <v>3.3344513261850811E-8</v>
      </c>
      <c r="BQ49">
        <f t="shared" si="37"/>
        <v>3.9847746508752871E-6</v>
      </c>
      <c r="BR49">
        <f t="shared" si="37"/>
        <v>1.9865579653198812E-6</v>
      </c>
      <c r="BS49">
        <f t="shared" si="37"/>
        <v>3.1156214479894499E-6</v>
      </c>
      <c r="BT49">
        <f t="shared" si="37"/>
        <v>1.5837458057431372E-7</v>
      </c>
      <c r="BU49">
        <f t="shared" si="37"/>
        <v>1.7100937094262483E-6</v>
      </c>
      <c r="BV49">
        <f t="shared" si="37"/>
        <v>5.4657847640454002E-7</v>
      </c>
    </row>
    <row r="50" spans="1:177">
      <c r="A50">
        <v>49</v>
      </c>
      <c r="B50">
        <v>0.36011361456495333</v>
      </c>
      <c r="C50">
        <v>0.65954193531501371</v>
      </c>
      <c r="D50">
        <v>0.5804944258223762</v>
      </c>
      <c r="E50">
        <v>0.97920204426714674</v>
      </c>
      <c r="F50">
        <v>0.71494673312265444</v>
      </c>
      <c r="G50">
        <v>0.70990155181596348</v>
      </c>
      <c r="H50">
        <v>0.65744531917949134</v>
      </c>
      <c r="I50">
        <v>0.82764148401411619</v>
      </c>
      <c r="J50">
        <v>7.9509886056428614E-2</v>
      </c>
      <c r="K50">
        <v>0.83240642872597004</v>
      </c>
      <c r="M50">
        <v>0.78449943548475498</v>
      </c>
      <c r="S50">
        <f t="shared" ref="S50:S58" si="38">EN53</f>
        <v>0.12312619428539957</v>
      </c>
      <c r="T50">
        <f t="shared" si="36"/>
        <v>0.65954193531501371</v>
      </c>
      <c r="U50">
        <f t="shared" si="36"/>
        <v>0.59723193933726448</v>
      </c>
      <c r="V50">
        <f t="shared" si="36"/>
        <v>0.98069221476177248</v>
      </c>
      <c r="W50">
        <f t="shared" si="36"/>
        <v>0.79135792251285597</v>
      </c>
      <c r="X50">
        <f t="shared" si="36"/>
        <v>0.56204501053246869</v>
      </c>
      <c r="Y50">
        <f t="shared" si="36"/>
        <v>0.75153712225129521</v>
      </c>
      <c r="Z50">
        <f t="shared" si="36"/>
        <v>0.81336804238858851</v>
      </c>
      <c r="AA50">
        <f t="shared" si="36"/>
        <v>0.61914122588382148</v>
      </c>
      <c r="AB50">
        <f t="shared" si="36"/>
        <v>0.69336103468637722</v>
      </c>
      <c r="BM50">
        <f t="shared" ref="BM50:BM58" si="39">0.5*$BL$21*B50*B50</f>
        <v>6.4840907697517887E-7</v>
      </c>
      <c r="BN50">
        <f t="shared" si="37"/>
        <v>2.1749778221953687E-6</v>
      </c>
      <c r="BO50">
        <f t="shared" si="37"/>
        <v>1.6848688920542514E-6</v>
      </c>
      <c r="BP50">
        <f t="shared" si="37"/>
        <v>4.7941832174847961E-6</v>
      </c>
      <c r="BQ50">
        <f t="shared" si="37"/>
        <v>2.5557441560137804E-6</v>
      </c>
      <c r="BR50">
        <f t="shared" si="37"/>
        <v>2.5198010663535654E-6</v>
      </c>
      <c r="BS50">
        <f t="shared" si="37"/>
        <v>2.1611717385551165E-6</v>
      </c>
      <c r="BT50">
        <f t="shared" si="37"/>
        <v>3.4249521303054431E-6</v>
      </c>
      <c r="BU50">
        <f t="shared" si="37"/>
        <v>3.1609109903531309E-8</v>
      </c>
      <c r="BV50">
        <f t="shared" si="37"/>
        <v>3.4645023129216175E-6</v>
      </c>
      <c r="EN50" t="s">
        <v>22</v>
      </c>
      <c r="EZ50" t="s">
        <v>27</v>
      </c>
    </row>
    <row r="51" spans="1:177">
      <c r="A51">
        <v>50</v>
      </c>
      <c r="B51">
        <v>0.218041352020623</v>
      </c>
      <c r="C51">
        <v>0.59723193933726448</v>
      </c>
      <c r="D51">
        <v>0.49571573034459959</v>
      </c>
      <c r="E51">
        <v>0.96175516923990489</v>
      </c>
      <c r="F51">
        <v>0.85620408211539156</v>
      </c>
      <c r="G51">
        <v>0.65792775960844785</v>
      </c>
      <c r="H51">
        <v>6.8613082412613685E-2</v>
      </c>
      <c r="I51">
        <v>0.54138013639561022</v>
      </c>
      <c r="J51">
        <v>0.23198327806162949</v>
      </c>
      <c r="K51">
        <v>0.92389109626416732</v>
      </c>
      <c r="M51">
        <v>0.29512466170866647</v>
      </c>
      <c r="S51">
        <f t="shared" si="38"/>
        <v>0.27755048468892368</v>
      </c>
      <c r="T51">
        <f t="shared" si="36"/>
        <v>0.5804944258223762</v>
      </c>
      <c r="U51">
        <f t="shared" si="36"/>
        <v>0.49571573034459959</v>
      </c>
      <c r="V51">
        <f t="shared" si="36"/>
        <v>3.5918710256221023E-2</v>
      </c>
      <c r="W51">
        <f t="shared" si="36"/>
        <v>0.34888315768777789</v>
      </c>
      <c r="X51">
        <f t="shared" si="36"/>
        <v>0.91831321761346696</v>
      </c>
      <c r="Y51">
        <f t="shared" si="36"/>
        <v>0.10657928293794949</v>
      </c>
      <c r="Z51">
        <f t="shared" si="36"/>
        <v>0.84407850225675995</v>
      </c>
      <c r="AA51">
        <f t="shared" si="36"/>
        <v>0.79714616693127094</v>
      </c>
      <c r="AB51">
        <f t="shared" si="36"/>
        <v>0.21995362991380935</v>
      </c>
      <c r="BM51">
        <f t="shared" si="39"/>
        <v>2.3771015595490623E-7</v>
      </c>
      <c r="BN51">
        <f t="shared" si="37"/>
        <v>1.7834299468227499E-6</v>
      </c>
      <c r="BO51">
        <f t="shared" si="37"/>
        <v>1.2286704265553989E-6</v>
      </c>
      <c r="BP51">
        <f t="shared" si="37"/>
        <v>4.6248650277983911E-6</v>
      </c>
      <c r="BQ51">
        <f t="shared" si="37"/>
        <v>3.6654271511553014E-6</v>
      </c>
      <c r="BR51">
        <f t="shared" si="37"/>
        <v>2.1643446843169581E-6</v>
      </c>
      <c r="BS51">
        <f t="shared" si="37"/>
        <v>2.3538775390800591E-8</v>
      </c>
      <c r="BT51">
        <f t="shared" si="37"/>
        <v>1.4654622604186478E-6</v>
      </c>
      <c r="BU51">
        <f t="shared" si="37"/>
        <v>2.6908120650109654E-7</v>
      </c>
      <c r="BV51">
        <f t="shared" si="37"/>
        <v>4.267873788781025E-6</v>
      </c>
    </row>
    <row r="52" spans="1:177">
      <c r="A52">
        <v>51</v>
      </c>
      <c r="B52">
        <v>0.27698502686701876</v>
      </c>
      <c r="C52">
        <v>0.98069221476177248</v>
      </c>
      <c r="D52">
        <v>3.5918710256221023E-2</v>
      </c>
      <c r="E52">
        <v>2.8897375003978529E-2</v>
      </c>
      <c r="F52">
        <v>0.94726554068401436</v>
      </c>
      <c r="G52">
        <v>0.96755539762787446</v>
      </c>
      <c r="H52">
        <v>0.66162197637149445</v>
      </c>
      <c r="I52">
        <v>0.31926157517423237</v>
      </c>
      <c r="J52">
        <v>0.38342582516788709</v>
      </c>
      <c r="K52">
        <v>0.55236746337277576</v>
      </c>
      <c r="M52">
        <v>0.46947786073921932</v>
      </c>
      <c r="S52">
        <f t="shared" si="38"/>
        <v>8.1663349504965579E-2</v>
      </c>
      <c r="T52">
        <f t="shared" si="36"/>
        <v>0.97920204426714674</v>
      </c>
      <c r="U52">
        <f t="shared" si="36"/>
        <v>0.96175516923990489</v>
      </c>
      <c r="V52">
        <f t="shared" si="36"/>
        <v>2.8897375003978529E-2</v>
      </c>
      <c r="W52">
        <f t="shared" si="36"/>
        <v>0.62838693155152581</v>
      </c>
      <c r="X52">
        <f t="shared" si="36"/>
        <v>0.44810837247838015</v>
      </c>
      <c r="Y52">
        <f t="shared" si="36"/>
        <v>0.45109575170941452</v>
      </c>
      <c r="Z52">
        <f t="shared" si="36"/>
        <v>0.87217457910685425</v>
      </c>
      <c r="AA52">
        <f t="shared" si="36"/>
        <v>0.26280074521780417</v>
      </c>
      <c r="AB52">
        <f t="shared" si="36"/>
        <v>8.0590260949447601E-2</v>
      </c>
      <c r="BM52">
        <f t="shared" si="39"/>
        <v>3.8360352554261555E-7</v>
      </c>
      <c r="BN52">
        <f t="shared" si="37"/>
        <v>4.8087861004717529E-6</v>
      </c>
      <c r="BO52">
        <f t="shared" si="37"/>
        <v>6.4507687323517874E-9</v>
      </c>
      <c r="BP52">
        <f t="shared" si="37"/>
        <v>4.1752914106028156E-9</v>
      </c>
      <c r="BQ52">
        <f t="shared" si="37"/>
        <v>4.486560022836891E-6</v>
      </c>
      <c r="BR52">
        <f t="shared" si="37"/>
        <v>4.6808172373941717E-6</v>
      </c>
      <c r="BS52">
        <f t="shared" si="37"/>
        <v>2.188718198088612E-6</v>
      </c>
      <c r="BT52">
        <f t="shared" si="37"/>
        <v>5.0963976691366014E-7</v>
      </c>
      <c r="BU52">
        <f t="shared" si="37"/>
        <v>7.3507681702837575E-7</v>
      </c>
      <c r="BV52">
        <f t="shared" si="37"/>
        <v>1.5255490729643739E-6</v>
      </c>
      <c r="EN52">
        <f>Sheet40!FL52</f>
        <v>0.24905481022131407</v>
      </c>
      <c r="EO52">
        <f>Sheet40!FM52</f>
        <v>0.36011361456495333</v>
      </c>
      <c r="EP52">
        <f>Sheet40!FN52</f>
        <v>0.218041352020623</v>
      </c>
      <c r="EQ52">
        <f>Sheet40!FO52</f>
        <v>0.27698502686701876</v>
      </c>
      <c r="ER52">
        <f>Sheet40!FP52</f>
        <v>0.45824425029300364</v>
      </c>
      <c r="ES52">
        <f>Sheet40!FQ52</f>
        <v>0.58445155884440314</v>
      </c>
      <c r="ET52">
        <f>Sheet40!FR52</f>
        <v>2.4574650748654614E-2</v>
      </c>
      <c r="EU52">
        <f>Sheet40!FS52</f>
        <v>0.4269425462199728</v>
      </c>
      <c r="EV52">
        <f>Sheet40!FT52</f>
        <v>0.35410526196900366</v>
      </c>
      <c r="EW52">
        <f>Sheet40!FU52</f>
        <v>0.33051925341999472</v>
      </c>
      <c r="EZ52">
        <f t="array" ref="EZ52:FI61">(1/4)*(MMULT($AM$7:$AP$16,$BY$23:$CH$26))</f>
        <v>-3.0761523508827273</v>
      </c>
      <c r="FA52">
        <v>0.76469150037857259</v>
      </c>
      <c r="FB52">
        <v>-3.2287697766701506</v>
      </c>
      <c r="FC52">
        <v>4.429443666621765E-5</v>
      </c>
      <c r="FD52">
        <v>8.3074422610580818</v>
      </c>
      <c r="FE52">
        <v>6.1275478483020192E-8</v>
      </c>
      <c r="FF52">
        <v>2.3776775789049609E-15</v>
      </c>
      <c r="FG52">
        <v>-2.7672600764370738</v>
      </c>
      <c r="FH52">
        <v>1.8155285461609118E-8</v>
      </c>
      <c r="FI52">
        <v>4.068685864446915E-6</v>
      </c>
      <c r="FL52">
        <f t="shared" ref="FL52:FU61" si="40">EN52-($EU$10*EZ52)</f>
        <v>0.25189215520507746</v>
      </c>
      <c r="FM52">
        <f t="shared" si="40"/>
        <v>0.35940828747278153</v>
      </c>
      <c r="FN52">
        <f t="shared" si="40"/>
        <v>0.22101946645859386</v>
      </c>
      <c r="FO52">
        <f t="shared" si="40"/>
        <v>0.27698498601124072</v>
      </c>
      <c r="FP52">
        <f t="shared" si="40"/>
        <v>0.45058173006036528</v>
      </c>
      <c r="FQ52">
        <f t="shared" si="40"/>
        <v>0.58445155878788457</v>
      </c>
      <c r="FR52">
        <f t="shared" si="40"/>
        <v>2.457465074865461E-2</v>
      </c>
      <c r="FS52">
        <f t="shared" si="40"/>
        <v>0.42949497880491749</v>
      </c>
      <c r="FT52">
        <f t="shared" si="40"/>
        <v>0.35410526195225778</v>
      </c>
      <c r="FU52">
        <f t="shared" si="40"/>
        <v>0.33051924966716845</v>
      </c>
    </row>
    <row r="53" spans="1:177">
      <c r="A53">
        <v>52</v>
      </c>
      <c r="B53">
        <v>0.45824425029300364</v>
      </c>
      <c r="C53">
        <v>0.79135792251285597</v>
      </c>
      <c r="D53">
        <v>0.34888315768777789</v>
      </c>
      <c r="E53">
        <v>0.62838693155152581</v>
      </c>
      <c r="F53">
        <v>0.24735417075928501</v>
      </c>
      <c r="G53">
        <v>0.85413196144966663</v>
      </c>
      <c r="H53">
        <v>0.74724000631117837</v>
      </c>
      <c r="I53">
        <v>0.80559888320083006</v>
      </c>
      <c r="J53">
        <v>0.80307846105383562</v>
      </c>
      <c r="K53">
        <v>0.86525218620067557</v>
      </c>
      <c r="M53">
        <v>0.26283796541786925</v>
      </c>
      <c r="S53">
        <f t="shared" si="38"/>
        <v>0.89272332229815599</v>
      </c>
      <c r="T53">
        <f t="shared" si="36"/>
        <v>0.71494673312265444</v>
      </c>
      <c r="U53">
        <f t="shared" si="36"/>
        <v>0.85620408211539156</v>
      </c>
      <c r="V53">
        <f t="shared" si="36"/>
        <v>0.94726554068401436</v>
      </c>
      <c r="W53">
        <f t="shared" si="36"/>
        <v>0.24735417075928501</v>
      </c>
      <c r="X53">
        <f t="shared" si="36"/>
        <v>0.35222968701229862</v>
      </c>
      <c r="Y53">
        <f t="shared" si="36"/>
        <v>0.28347304169185694</v>
      </c>
      <c r="Z53">
        <f t="shared" si="36"/>
        <v>0.21292850068427449</v>
      </c>
      <c r="AA53">
        <f t="shared" si="36"/>
        <v>0.54905030077860195</v>
      </c>
      <c r="AB53">
        <f t="shared" si="36"/>
        <v>0.78528818730314376</v>
      </c>
      <c r="BM53">
        <f t="shared" si="39"/>
        <v>1.049938964632985E-6</v>
      </c>
      <c r="BN53">
        <f t="shared" si="37"/>
        <v>3.1312368076193166E-6</v>
      </c>
      <c r="BO53">
        <f t="shared" si="37"/>
        <v>6.0859728859097446E-7</v>
      </c>
      <c r="BP53">
        <f t="shared" si="37"/>
        <v>1.9743506787237102E-6</v>
      </c>
      <c r="BQ53">
        <f t="shared" si="37"/>
        <v>3.0592042896006763E-7</v>
      </c>
      <c r="BR53">
        <f t="shared" si="37"/>
        <v>3.647707037849274E-6</v>
      </c>
      <c r="BS53">
        <f t="shared" si="37"/>
        <v>2.7918381351596497E-6</v>
      </c>
      <c r="BT53">
        <f t="shared" si="37"/>
        <v>3.2449478030721235E-6</v>
      </c>
      <c r="BU53">
        <f t="shared" si="37"/>
        <v>3.2246750730429851E-6</v>
      </c>
      <c r="BV53">
        <f t="shared" si="37"/>
        <v>3.7433067286252429E-6</v>
      </c>
      <c r="EN53">
        <f>Sheet40!FL53</f>
        <v>0.12312619428539957</v>
      </c>
      <c r="EO53">
        <f>Sheet40!FM53</f>
        <v>0.65954193531501371</v>
      </c>
      <c r="EP53">
        <f>Sheet40!FN53</f>
        <v>0.59723193933726448</v>
      </c>
      <c r="EQ53">
        <f>Sheet40!FO53</f>
        <v>0.98069221476177248</v>
      </c>
      <c r="ER53">
        <f>Sheet40!FP53</f>
        <v>0.79135792251285597</v>
      </c>
      <c r="ES53">
        <f>Sheet40!FQ53</f>
        <v>0.56204501053246869</v>
      </c>
      <c r="ET53">
        <f>Sheet40!FR53</f>
        <v>0.75153712225129521</v>
      </c>
      <c r="EU53">
        <f>Sheet40!FS53</f>
        <v>0.81336804238858851</v>
      </c>
      <c r="EV53">
        <f>Sheet40!FT53</f>
        <v>0.61914122588382148</v>
      </c>
      <c r="EW53">
        <f>Sheet40!FU53</f>
        <v>0.69336103468637722</v>
      </c>
      <c r="EZ53">
        <v>-4.4440353971597135</v>
      </c>
      <c r="FA53">
        <v>1.1329550435295714</v>
      </c>
      <c r="FB53">
        <v>-4.7749450586115456</v>
      </c>
      <c r="FC53">
        <v>6.6628609434351481E-5</v>
      </c>
      <c r="FD53">
        <v>12.185105742045147</v>
      </c>
      <c r="FE53">
        <v>9.2317850495641321E-8</v>
      </c>
      <c r="FF53">
        <v>3.5885508450654764E-15</v>
      </c>
      <c r="FG53">
        <v>-4.0991532074740693</v>
      </c>
      <c r="FH53">
        <v>2.7363666704664929E-8</v>
      </c>
      <c r="FI53">
        <v>6.1293796545885289E-6</v>
      </c>
      <c r="FL53">
        <f t="shared" si="40"/>
        <v>0.12722523103765265</v>
      </c>
      <c r="FM53">
        <f t="shared" si="40"/>
        <v>0.65849693365615058</v>
      </c>
      <c r="FN53">
        <f t="shared" si="40"/>
        <v>0.60163619662507706</v>
      </c>
      <c r="FO53">
        <f t="shared" si="40"/>
        <v>0.98069215330566462</v>
      </c>
      <c r="FP53">
        <f t="shared" si="40"/>
        <v>0.7801187689501603</v>
      </c>
      <c r="FQ53">
        <f t="shared" si="40"/>
        <v>0.56204501044731769</v>
      </c>
      <c r="FR53">
        <f t="shared" si="40"/>
        <v>0.75153712225129521</v>
      </c>
      <c r="FS53">
        <f t="shared" si="40"/>
        <v>0.8171489707901245</v>
      </c>
      <c r="FT53">
        <f t="shared" si="40"/>
        <v>0.61914122585858211</v>
      </c>
      <c r="FU53">
        <f t="shared" si="40"/>
        <v>0.69336102903283259</v>
      </c>
    </row>
    <row r="54" spans="1:177">
      <c r="A54">
        <v>53</v>
      </c>
      <c r="B54">
        <v>0.58445155884440314</v>
      </c>
      <c r="C54">
        <v>0.56204501053246869</v>
      </c>
      <c r="D54">
        <v>0.91831321761346696</v>
      </c>
      <c r="E54">
        <v>0.44810837247838015</v>
      </c>
      <c r="F54">
        <v>0.35222968701229862</v>
      </c>
      <c r="G54">
        <v>9.5069802137373954E-2</v>
      </c>
      <c r="H54">
        <v>0.53558801280694568</v>
      </c>
      <c r="I54">
        <v>0.47163962578472918</v>
      </c>
      <c r="J54">
        <v>0.76565161058556386</v>
      </c>
      <c r="K54">
        <v>0.38408248666083</v>
      </c>
      <c r="M54">
        <v>0.85263655767336766</v>
      </c>
      <c r="S54">
        <f t="shared" si="38"/>
        <v>0.63032657651726554</v>
      </c>
      <c r="T54">
        <f t="shared" si="36"/>
        <v>0.70990155181596348</v>
      </c>
      <c r="U54">
        <f t="shared" si="36"/>
        <v>0.65792775960844785</v>
      </c>
      <c r="V54">
        <f t="shared" si="36"/>
        <v>0.96755539762787446</v>
      </c>
      <c r="W54">
        <f t="shared" si="36"/>
        <v>0.85413196144966663</v>
      </c>
      <c r="X54">
        <f t="shared" si="36"/>
        <v>9.5069802137373954E-2</v>
      </c>
      <c r="Y54">
        <f t="shared" si="36"/>
        <v>0.51653787876912682</v>
      </c>
      <c r="Z54">
        <f t="shared" si="36"/>
        <v>0.43350244123165188</v>
      </c>
      <c r="AA54">
        <f t="shared" si="36"/>
        <v>8.8506209953278903E-2</v>
      </c>
      <c r="AB54">
        <f t="shared" si="36"/>
        <v>0.48816669365519594</v>
      </c>
      <c r="BM54">
        <f t="shared" si="39"/>
        <v>1.7079181231782642E-6</v>
      </c>
      <c r="BN54">
        <f t="shared" si="37"/>
        <v>1.5794729693222145E-6</v>
      </c>
      <c r="BO54">
        <f t="shared" si="37"/>
        <v>4.216495828217994E-6</v>
      </c>
      <c r="BP54">
        <f t="shared" si="37"/>
        <v>1.0040055674261135E-6</v>
      </c>
      <c r="BQ54">
        <f t="shared" si="37"/>
        <v>6.2032876206390933E-7</v>
      </c>
      <c r="BR54">
        <f t="shared" si="37"/>
        <v>4.5191336392197171E-8</v>
      </c>
      <c r="BS54">
        <f t="shared" si="37"/>
        <v>1.4342725973124651E-6</v>
      </c>
      <c r="BT54">
        <f t="shared" si="37"/>
        <v>1.112219683051797E-6</v>
      </c>
      <c r="BU54">
        <f t="shared" si="37"/>
        <v>2.93111194396134E-6</v>
      </c>
      <c r="BV54">
        <f t="shared" si="37"/>
        <v>7.3759678279783326E-7</v>
      </c>
      <c r="EN54">
        <f>Sheet40!FL54</f>
        <v>0.27755048468892368</v>
      </c>
      <c r="EO54">
        <f>Sheet40!FM54</f>
        <v>0.5804944258223762</v>
      </c>
      <c r="EP54">
        <f>Sheet40!FN54</f>
        <v>0.49571573034459959</v>
      </c>
      <c r="EQ54">
        <f>Sheet40!FO54</f>
        <v>3.5918710256221023E-2</v>
      </c>
      <c r="ER54">
        <f>Sheet40!FP54</f>
        <v>0.34888315768777789</v>
      </c>
      <c r="ES54">
        <f>Sheet40!FQ54</f>
        <v>0.91831321761346696</v>
      </c>
      <c r="ET54">
        <f>Sheet40!FR54</f>
        <v>0.10657928293794949</v>
      </c>
      <c r="EU54">
        <f>Sheet40!FS54</f>
        <v>0.84407850225675995</v>
      </c>
      <c r="EV54">
        <f>Sheet40!FT54</f>
        <v>0.79714616693127094</v>
      </c>
      <c r="EW54">
        <f>Sheet40!FU54</f>
        <v>0.21995362991380935</v>
      </c>
      <c r="EZ54">
        <v>-3.5126858697991254</v>
      </c>
      <c r="FA54">
        <v>0.87272950275858174</v>
      </c>
      <c r="FB54">
        <v>-3.7275495043751432</v>
      </c>
      <c r="FC54">
        <v>4.9726230985588727E-5</v>
      </c>
      <c r="FD54">
        <v>9.6053953206744787</v>
      </c>
      <c r="FE54">
        <v>6.8642607926606496E-8</v>
      </c>
      <c r="FF54">
        <v>2.6531099538276137E-15</v>
      </c>
      <c r="FG54">
        <v>-3.2379438203413828</v>
      </c>
      <c r="FH54">
        <v>2.0321613398336756E-8</v>
      </c>
      <c r="FI54">
        <v>4.5558873806558113E-6</v>
      </c>
      <c r="FL54">
        <f t="shared" si="40"/>
        <v>0.28079047429130832</v>
      </c>
      <c r="FM54">
        <f t="shared" si="40"/>
        <v>0.57968944791673904</v>
      </c>
      <c r="FN54">
        <f t="shared" si="40"/>
        <v>0.49915390332225901</v>
      </c>
      <c r="FO54">
        <f t="shared" si="40"/>
        <v>3.5918664390328849E-2</v>
      </c>
      <c r="FP54">
        <f t="shared" si="40"/>
        <v>0.34002344687977476</v>
      </c>
      <c r="FQ54">
        <f t="shared" si="40"/>
        <v>0.91831321755015316</v>
      </c>
      <c r="FR54">
        <f t="shared" si="40"/>
        <v>0.10657928293794949</v>
      </c>
      <c r="FS54">
        <f t="shared" si="40"/>
        <v>0.84706507854051161</v>
      </c>
      <c r="FT54">
        <f t="shared" si="40"/>
        <v>0.79714616691252693</v>
      </c>
      <c r="FU54">
        <f t="shared" si="40"/>
        <v>0.21995362571160387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0.78938222021900772</v>
      </c>
      <c r="T55">
        <f t="shared" si="36"/>
        <v>0.65744531917949134</v>
      </c>
      <c r="U55">
        <f t="shared" si="36"/>
        <v>6.8613082412613685E-2</v>
      </c>
      <c r="V55">
        <f t="shared" si="36"/>
        <v>0.66162197637149445</v>
      </c>
      <c r="W55">
        <f t="shared" si="36"/>
        <v>0.74724000631117837</v>
      </c>
      <c r="X55">
        <f t="shared" si="36"/>
        <v>0.53558801280694568</v>
      </c>
      <c r="Y55">
        <f t="shared" si="36"/>
        <v>0.25096598745755117</v>
      </c>
      <c r="Z55">
        <f t="shared" si="36"/>
        <v>0.19200908698072652</v>
      </c>
      <c r="AA55">
        <f t="shared" si="36"/>
        <v>0.46964341588739278</v>
      </c>
      <c r="AB55">
        <f t="shared" si="36"/>
        <v>0.20411088756505091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Sheet40!FL55</f>
        <v>8.1663349504965579E-2</v>
      </c>
      <c r="EO55">
        <f>Sheet40!FM55</f>
        <v>0.97920204426714674</v>
      </c>
      <c r="EP55">
        <f>Sheet40!FN55</f>
        <v>0.96175516923990489</v>
      </c>
      <c r="EQ55">
        <f>Sheet40!FO55</f>
        <v>2.8897375003978529E-2</v>
      </c>
      <c r="ER55">
        <f>Sheet40!FP55</f>
        <v>0.62838693155152581</v>
      </c>
      <c r="ES55">
        <f>Sheet40!FQ55</f>
        <v>0.44810837247838015</v>
      </c>
      <c r="ET55">
        <f>Sheet40!FR55</f>
        <v>0.45109575170941452</v>
      </c>
      <c r="EU55">
        <f>Sheet40!FS55</f>
        <v>0.87217457910685425</v>
      </c>
      <c r="EV55">
        <f>Sheet40!FT55</f>
        <v>0.26280074521780417</v>
      </c>
      <c r="EW55">
        <f>Sheet40!FU55</f>
        <v>8.0590260949447601E-2</v>
      </c>
      <c r="EZ55">
        <v>-2.8693815972025427</v>
      </c>
      <c r="FA55">
        <v>0.72556698759047755</v>
      </c>
      <c r="FB55">
        <v>-3.1188434419588975</v>
      </c>
      <c r="FC55">
        <v>4.202776767141243E-5</v>
      </c>
      <c r="FD55">
        <v>7.8844642064816357</v>
      </c>
      <c r="FE55">
        <v>5.8147960148328862E-8</v>
      </c>
      <c r="FF55">
        <v>2.2568385073344951E-15</v>
      </c>
      <c r="FG55">
        <v>-2.6218521188934942</v>
      </c>
      <c r="FH55">
        <v>1.7229637064043314E-8</v>
      </c>
      <c r="FI55">
        <v>3.8608375506784035E-6</v>
      </c>
      <c r="FL55">
        <f t="shared" si="40"/>
        <v>8.4309975729115152E-2</v>
      </c>
      <c r="FM55">
        <f t="shared" si="40"/>
        <v>0.97853280437984613</v>
      </c>
      <c r="FN55">
        <f t="shared" si="40"/>
        <v>0.9646318911267926</v>
      </c>
      <c r="FO55">
        <f t="shared" si="40"/>
        <v>2.8897336238903792E-2</v>
      </c>
      <c r="FP55">
        <f t="shared" si="40"/>
        <v>0.62111455280880745</v>
      </c>
      <c r="FQ55">
        <f t="shared" si="40"/>
        <v>0.44810837242474633</v>
      </c>
      <c r="FR55">
        <f t="shared" si="40"/>
        <v>0.45109575170941452</v>
      </c>
      <c r="FS55">
        <f t="shared" si="40"/>
        <v>0.87459289202155011</v>
      </c>
      <c r="FT55">
        <f t="shared" si="40"/>
        <v>0.2628007452019121</v>
      </c>
      <c r="FU55">
        <f t="shared" si="40"/>
        <v>8.0590257388333975E-2</v>
      </c>
    </row>
    <row r="56" spans="1:177">
      <c r="A56">
        <v>55</v>
      </c>
      <c r="B56">
        <v>0.4269425462199728</v>
      </c>
      <c r="C56">
        <v>0.81336804238858851</v>
      </c>
      <c r="D56">
        <v>0.84407850225675995</v>
      </c>
      <c r="E56">
        <v>0.87217457910685425</v>
      </c>
      <c r="F56">
        <v>0.21292850068427449</v>
      </c>
      <c r="G56">
        <v>0.43350244123165188</v>
      </c>
      <c r="H56">
        <v>0.19200908698072652</v>
      </c>
      <c r="I56">
        <v>0.22217221949558019</v>
      </c>
      <c r="J56">
        <v>0.44247118163815519</v>
      </c>
      <c r="K56">
        <v>0.40001598849370623</v>
      </c>
      <c r="M56">
        <v>0.8067368332178535</v>
      </c>
      <c r="S56">
        <f t="shared" si="38"/>
        <v>0.17797448163953938</v>
      </c>
      <c r="T56">
        <f t="shared" si="36"/>
        <v>0.82764148401411619</v>
      </c>
      <c r="U56">
        <f t="shared" si="36"/>
        <v>0.54138013639561022</v>
      </c>
      <c r="V56">
        <f t="shared" si="36"/>
        <v>0.31926157517423237</v>
      </c>
      <c r="W56">
        <f t="shared" si="36"/>
        <v>0.80559888320083006</v>
      </c>
      <c r="X56">
        <f t="shared" si="36"/>
        <v>0.47163962578472918</v>
      </c>
      <c r="Y56">
        <f t="shared" si="36"/>
        <v>0.21765632819622915</v>
      </c>
      <c r="Z56">
        <f t="shared" si="36"/>
        <v>0.22217221949558019</v>
      </c>
      <c r="AA56">
        <f t="shared" si="36"/>
        <v>0.623971403238615</v>
      </c>
      <c r="AB56">
        <f t="shared" si="36"/>
        <v>0.87745788619092513</v>
      </c>
      <c r="BM56">
        <f t="shared" si="39"/>
        <v>9.113996888639681E-7</v>
      </c>
      <c r="BN56">
        <f t="shared" si="37"/>
        <v>3.3078378618952235E-6</v>
      </c>
      <c r="BO56">
        <f t="shared" si="37"/>
        <v>3.562342589860076E-6</v>
      </c>
      <c r="BP56">
        <f t="shared" si="37"/>
        <v>3.803442482201092E-6</v>
      </c>
      <c r="BQ56">
        <f t="shared" si="37"/>
        <v>2.2669273201826543E-7</v>
      </c>
      <c r="BR56">
        <f t="shared" si="37"/>
        <v>9.3962183276900911E-7</v>
      </c>
      <c r="BS56">
        <f t="shared" si="37"/>
        <v>1.8433744741586104E-7</v>
      </c>
      <c r="BT56">
        <f t="shared" si="37"/>
        <v>2.4680247557796133E-7</v>
      </c>
      <c r="BU56">
        <f t="shared" si="37"/>
        <v>9.7890373290132675E-7</v>
      </c>
      <c r="BV56">
        <f t="shared" si="37"/>
        <v>8.0006395525298458E-7</v>
      </c>
      <c r="EN56">
        <f>Sheet40!FL56</f>
        <v>0.89272332229815599</v>
      </c>
      <c r="EO56">
        <f>Sheet40!FM56</f>
        <v>0.71494673312265444</v>
      </c>
      <c r="EP56">
        <f>Sheet40!FN56</f>
        <v>0.85620408211539156</v>
      </c>
      <c r="EQ56">
        <f>Sheet40!FO56</f>
        <v>0.94726554068401436</v>
      </c>
      <c r="ER56">
        <f>Sheet40!FP56</f>
        <v>0.24735417075928501</v>
      </c>
      <c r="ES56">
        <f>Sheet40!FQ56</f>
        <v>0.35222968701229862</v>
      </c>
      <c r="ET56">
        <f>Sheet40!FR56</f>
        <v>0.28347304169185694</v>
      </c>
      <c r="EU56">
        <f>Sheet40!FS56</f>
        <v>0.21292850068427449</v>
      </c>
      <c r="EV56">
        <f>Sheet40!FT56</f>
        <v>0.54905030077860195</v>
      </c>
      <c r="EW56">
        <f>Sheet40!FU56</f>
        <v>0.78528818730314376</v>
      </c>
      <c r="EZ56">
        <v>-4.207948394747647</v>
      </c>
      <c r="FA56">
        <v>1.0861246390129145</v>
      </c>
      <c r="FB56">
        <v>-4.6341556482930839</v>
      </c>
      <c r="FC56">
        <v>6.4008580849360622E-5</v>
      </c>
      <c r="FD56">
        <v>11.661902825781683</v>
      </c>
      <c r="FE56">
        <v>8.872310724005787E-8</v>
      </c>
      <c r="FF56">
        <v>3.4515284895274622E-15</v>
      </c>
      <c r="FG56">
        <v>-3.9059934363618605</v>
      </c>
      <c r="FH56">
        <v>2.6302604742339202E-8</v>
      </c>
      <c r="FI56">
        <v>5.8910014283332292E-6</v>
      </c>
      <c r="FL56">
        <f t="shared" si="40"/>
        <v>0.8966045999163943</v>
      </c>
      <c r="FM56">
        <f t="shared" si="40"/>
        <v>0.71394492633783746</v>
      </c>
      <c r="FN56">
        <f t="shared" si="40"/>
        <v>0.86047847973386127</v>
      </c>
      <c r="FO56">
        <f t="shared" si="40"/>
        <v>0.94726548164453739</v>
      </c>
      <c r="FP56">
        <f t="shared" si="40"/>
        <v>0.23659760290776996</v>
      </c>
      <c r="FQ56">
        <f t="shared" si="40"/>
        <v>0.35222968693046325</v>
      </c>
      <c r="FR56">
        <f t="shared" si="40"/>
        <v>0.28347304169185694</v>
      </c>
      <c r="FS56">
        <f t="shared" si="40"/>
        <v>0.21653126466314365</v>
      </c>
      <c r="FT56">
        <f t="shared" si="40"/>
        <v>0.54905030075434125</v>
      </c>
      <c r="FU56">
        <f t="shared" si="40"/>
        <v>0.78528818186947158</v>
      </c>
    </row>
    <row r="57" spans="1:177">
      <c r="A57">
        <v>56</v>
      </c>
      <c r="B57">
        <v>0.35410526196900366</v>
      </c>
      <c r="C57">
        <v>0.61914122588382148</v>
      </c>
      <c r="D57">
        <v>0.79714616693127094</v>
      </c>
      <c r="E57">
        <v>0.26280074521780417</v>
      </c>
      <c r="F57">
        <v>0.54905030077860195</v>
      </c>
      <c r="G57">
        <v>8.8506209953278903E-2</v>
      </c>
      <c r="H57">
        <v>0.46964341588739278</v>
      </c>
      <c r="I57">
        <v>0.623971403238615</v>
      </c>
      <c r="J57">
        <v>0.87028464207936274</v>
      </c>
      <c r="K57">
        <v>0.30175467584718235</v>
      </c>
      <c r="M57">
        <v>2.6598324639138093E-3</v>
      </c>
      <c r="S57">
        <f t="shared" si="38"/>
        <v>0.5848236844427982</v>
      </c>
      <c r="T57">
        <f t="shared" si="36"/>
        <v>7.9509886056428614E-2</v>
      </c>
      <c r="U57">
        <f t="shared" si="36"/>
        <v>0.23198327806162949</v>
      </c>
      <c r="V57">
        <f t="shared" si="36"/>
        <v>0.38342582516788709</v>
      </c>
      <c r="W57">
        <f t="shared" si="36"/>
        <v>0.80307846105383562</v>
      </c>
      <c r="X57">
        <f t="shared" si="36"/>
        <v>0.76565161058556386</v>
      </c>
      <c r="Y57">
        <f t="shared" si="36"/>
        <v>0.18729908954158336</v>
      </c>
      <c r="Z57">
        <f t="shared" si="36"/>
        <v>0.44247118163815519</v>
      </c>
      <c r="AA57">
        <f t="shared" si="36"/>
        <v>0.87028464207936274</v>
      </c>
      <c r="AB57">
        <f t="shared" si="36"/>
        <v>0.75982087289263756</v>
      </c>
      <c r="BM57">
        <f t="shared" si="39"/>
        <v>6.2695268277068359E-7</v>
      </c>
      <c r="BN57">
        <f t="shared" si="37"/>
        <v>1.9166792879446062E-6</v>
      </c>
      <c r="BO57">
        <f t="shared" si="37"/>
        <v>3.1772100572660888E-6</v>
      </c>
      <c r="BP57">
        <f t="shared" si="37"/>
        <v>3.4532115843516608E-7</v>
      </c>
      <c r="BQ57">
        <f t="shared" si="37"/>
        <v>1.5072811639253665E-6</v>
      </c>
      <c r="BR57">
        <f t="shared" si="37"/>
        <v>3.9166746001469431E-8</v>
      </c>
      <c r="BS57">
        <f t="shared" si="37"/>
        <v>1.102824690431893E-6</v>
      </c>
      <c r="BT57">
        <f t="shared" si="37"/>
        <v>1.9467015602978317E-6</v>
      </c>
      <c r="BU57">
        <f t="shared" si="37"/>
        <v>3.786976791196023E-6</v>
      </c>
      <c r="BV57">
        <f t="shared" si="37"/>
        <v>4.5527942197819055E-7</v>
      </c>
      <c r="EN57">
        <f>Sheet40!FL57</f>
        <v>0.63032657651726554</v>
      </c>
      <c r="EO57">
        <f>Sheet40!FM57</f>
        <v>0.70990155181596348</v>
      </c>
      <c r="EP57">
        <f>Sheet40!FN57</f>
        <v>0.65792775960844785</v>
      </c>
      <c r="EQ57">
        <f>Sheet40!FO57</f>
        <v>0.96755539762787446</v>
      </c>
      <c r="ER57">
        <f>Sheet40!FP57</f>
        <v>0.85413196144966663</v>
      </c>
      <c r="ES57">
        <f>Sheet40!FQ57</f>
        <v>9.5069802137373954E-2</v>
      </c>
      <c r="ET57">
        <f>Sheet40!FR57</f>
        <v>0.51653787876912682</v>
      </c>
      <c r="EU57">
        <f>Sheet40!FS57</f>
        <v>0.43350244123165188</v>
      </c>
      <c r="EV57">
        <f>Sheet40!FT57</f>
        <v>8.8506209953278903E-2</v>
      </c>
      <c r="EW57">
        <f>Sheet40!FU57</f>
        <v>0.48816669365519594</v>
      </c>
      <c r="EZ57">
        <v>-4.4509172609225809</v>
      </c>
      <c r="FA57">
        <v>1.1014517123528234</v>
      </c>
      <c r="FB57">
        <v>-4.6797570145514795</v>
      </c>
      <c r="FC57">
        <v>6.328130120930219E-5</v>
      </c>
      <c r="FD57">
        <v>12.03668411994526</v>
      </c>
      <c r="FE57">
        <v>8.7460244635788504E-8</v>
      </c>
      <c r="FF57">
        <v>3.3891161192840788E-15</v>
      </c>
      <c r="FG57">
        <v>-4.0075307583888504</v>
      </c>
      <c r="FH57">
        <v>2.590608298581699E-8</v>
      </c>
      <c r="FI57">
        <v>5.8068972869269572E-6</v>
      </c>
      <c r="FL57">
        <f t="shared" si="40"/>
        <v>0.63443196088153497</v>
      </c>
      <c r="FM57">
        <f t="shared" si="40"/>
        <v>0.70888560782671173</v>
      </c>
      <c r="FN57">
        <f t="shared" si="40"/>
        <v>0.66224421847520676</v>
      </c>
      <c r="FO57">
        <f t="shared" si="40"/>
        <v>0.96755533925921711</v>
      </c>
      <c r="FP57">
        <f t="shared" si="40"/>
        <v>0.84302970726545146</v>
      </c>
      <c r="FQ57">
        <f t="shared" si="40"/>
        <v>9.5069802056703415E-2</v>
      </c>
      <c r="FR57">
        <f t="shared" si="40"/>
        <v>0.51653787876912682</v>
      </c>
      <c r="FS57">
        <f t="shared" si="40"/>
        <v>0.43719886000341041</v>
      </c>
      <c r="FT57">
        <f t="shared" si="40"/>
        <v>8.8506209929383961E-2</v>
      </c>
      <c r="FU57">
        <f t="shared" si="40"/>
        <v>0.48816668829909876</v>
      </c>
    </row>
    <row r="58" spans="1:177">
      <c r="A58">
        <v>57</v>
      </c>
      <c r="B58">
        <v>0.33051925341999472</v>
      </c>
      <c r="C58">
        <v>0.69336103468637722</v>
      </c>
      <c r="D58">
        <v>0.21995362991380935</v>
      </c>
      <c r="E58">
        <v>8.0590260949447601E-2</v>
      </c>
      <c r="F58">
        <v>0.78528818730314376</v>
      </c>
      <c r="G58">
        <v>0.48816669365519594</v>
      </c>
      <c r="H58">
        <v>0.20411088756505091</v>
      </c>
      <c r="I58">
        <v>0.87745788619092513</v>
      </c>
      <c r="J58">
        <v>0.75982087289263756</v>
      </c>
      <c r="K58">
        <v>0.86053602950120656</v>
      </c>
      <c r="M58">
        <v>0.60949948746017024</v>
      </c>
      <c r="S58">
        <f t="shared" si="38"/>
        <v>0.33062924141840205</v>
      </c>
      <c r="T58">
        <f t="shared" si="36"/>
        <v>0.83240642872597004</v>
      </c>
      <c r="U58">
        <f t="shared" si="36"/>
        <v>0.92389109626416732</v>
      </c>
      <c r="V58">
        <f t="shared" si="36"/>
        <v>0.55236746337277576</v>
      </c>
      <c r="W58">
        <f t="shared" si="36"/>
        <v>0.86525218620067557</v>
      </c>
      <c r="X58">
        <f t="shared" si="36"/>
        <v>0.38408248666083</v>
      </c>
      <c r="Y58">
        <f t="shared" si="36"/>
        <v>0.8030999860316419</v>
      </c>
      <c r="Z58">
        <f t="shared" si="36"/>
        <v>0.40001598849370623</v>
      </c>
      <c r="AA58">
        <f t="shared" si="36"/>
        <v>0.30175467584718235</v>
      </c>
      <c r="AB58">
        <f t="shared" si="36"/>
        <v>0.86053602950120656</v>
      </c>
      <c r="BM58">
        <f t="shared" si="39"/>
        <v>5.4621488440655353E-7</v>
      </c>
      <c r="BN58">
        <f t="shared" si="37"/>
        <v>2.4037476221068182E-6</v>
      </c>
      <c r="BO58">
        <f t="shared" si="37"/>
        <v>2.4189799656130507E-7</v>
      </c>
      <c r="BP58">
        <f t="shared" si="37"/>
        <v>3.2473950799500298E-8</v>
      </c>
      <c r="BQ58">
        <f t="shared" si="37"/>
        <v>3.0833876855892873E-6</v>
      </c>
      <c r="BR58">
        <f t="shared" si="37"/>
        <v>1.1915336039712295E-6</v>
      </c>
      <c r="BS58">
        <f t="shared" si="37"/>
        <v>2.083062721129643E-7</v>
      </c>
      <c r="BT58">
        <f t="shared" si="37"/>
        <v>3.8496617101932328E-6</v>
      </c>
      <c r="BU58">
        <f t="shared" si="37"/>
        <v>2.8866387944166487E-6</v>
      </c>
      <c r="BV58">
        <f t="shared" si="37"/>
        <v>3.7026112903485075E-6</v>
      </c>
      <c r="EN58">
        <f>Sheet40!FL58</f>
        <v>0.78938222021900772</v>
      </c>
      <c r="EO58">
        <f>Sheet40!FM58</f>
        <v>0.65744531917949134</v>
      </c>
      <c r="EP58">
        <f>Sheet40!FN58</f>
        <v>6.8613082412613685E-2</v>
      </c>
      <c r="EQ58">
        <f>Sheet40!FO58</f>
        <v>0.66162197637149445</v>
      </c>
      <c r="ER58">
        <f>Sheet40!FP58</f>
        <v>0.74724000631117837</v>
      </c>
      <c r="ES58">
        <f>Sheet40!FQ58</f>
        <v>0.53558801280694568</v>
      </c>
      <c r="ET58">
        <f>Sheet40!FR58</f>
        <v>0.25096598745755117</v>
      </c>
      <c r="EU58">
        <f>Sheet40!FS58</f>
        <v>0.19200908698072652</v>
      </c>
      <c r="EV58">
        <f>Sheet40!FT58</f>
        <v>0.46964341588739278</v>
      </c>
      <c r="EW58">
        <f>Sheet40!FU58</f>
        <v>0.20411088756505091</v>
      </c>
      <c r="EZ58">
        <v>-4.4042242253012907</v>
      </c>
      <c r="FA58">
        <v>1.1114851379830453</v>
      </c>
      <c r="FB58">
        <v>-4.8096337451692577</v>
      </c>
      <c r="FC58">
        <v>6.3717701767879742E-5</v>
      </c>
      <c r="FD58">
        <v>12.17604802505463</v>
      </c>
      <c r="FE58">
        <v>8.8041605675675613E-8</v>
      </c>
      <c r="FF58">
        <v>3.4091387105906875E-15</v>
      </c>
      <c r="FG58">
        <v>-4.0737448686738817</v>
      </c>
      <c r="FH58">
        <v>2.6074751012189933E-8</v>
      </c>
      <c r="FI58">
        <v>5.8442886269350678E-6</v>
      </c>
      <c r="FL58">
        <f t="shared" si="40"/>
        <v>0.79344453641392632</v>
      </c>
      <c r="FM58">
        <f t="shared" si="40"/>
        <v>0.65642012067790256</v>
      </c>
      <c r="FN58">
        <f t="shared" si="40"/>
        <v>7.3049335440419361E-2</v>
      </c>
      <c r="FO58">
        <f t="shared" si="40"/>
        <v>0.66162191760031508</v>
      </c>
      <c r="FP58">
        <f t="shared" si="40"/>
        <v>0.73600920729823716</v>
      </c>
      <c r="FQ58">
        <f t="shared" si="40"/>
        <v>0.53558801272573886</v>
      </c>
      <c r="FR58">
        <f t="shared" si="40"/>
        <v>0.25096598745755117</v>
      </c>
      <c r="FS58">
        <f t="shared" si="40"/>
        <v>0.1957665795395547</v>
      </c>
      <c r="FT58">
        <f t="shared" si="40"/>
        <v>0.46964341586334224</v>
      </c>
      <c r="FU58">
        <f t="shared" si="40"/>
        <v>0.20411088217446516</v>
      </c>
    </row>
    <row r="59" spans="1:177">
      <c r="EN59">
        <f>Sheet40!FL59</f>
        <v>0.17797448163953938</v>
      </c>
      <c r="EO59">
        <f>Sheet40!FM59</f>
        <v>0.82764148401411619</v>
      </c>
      <c r="EP59">
        <f>Sheet40!FN59</f>
        <v>0.54138013639561022</v>
      </c>
      <c r="EQ59">
        <f>Sheet40!FO59</f>
        <v>0.31926157517423237</v>
      </c>
      <c r="ER59">
        <f>Sheet40!FP59</f>
        <v>0.80559888320083006</v>
      </c>
      <c r="ES59">
        <f>Sheet40!FQ59</f>
        <v>0.47163962578472918</v>
      </c>
      <c r="ET59">
        <f>Sheet40!FR59</f>
        <v>0.21765632819622915</v>
      </c>
      <c r="EU59">
        <f>Sheet40!FS59</f>
        <v>0.22217221949558019</v>
      </c>
      <c r="EV59">
        <f>Sheet40!FT59</f>
        <v>0.623971403238615</v>
      </c>
      <c r="EW59">
        <f>Sheet40!FU59</f>
        <v>0.87745788619092513</v>
      </c>
      <c r="EZ59">
        <v>-3.7191820025251152</v>
      </c>
      <c r="FA59">
        <v>0.91878918063861925</v>
      </c>
      <c r="FB59">
        <v>-3.8636488360670955</v>
      </c>
      <c r="FC59">
        <v>5.3397592076858804E-5</v>
      </c>
      <c r="FD59">
        <v>9.9483252890558482</v>
      </c>
      <c r="FE59">
        <v>7.3908405224343362E-8</v>
      </c>
      <c r="FF59">
        <v>2.8716776922157278E-15</v>
      </c>
      <c r="FG59">
        <v>-3.2843420331338304</v>
      </c>
      <c r="FH59">
        <v>2.1904102266361496E-8</v>
      </c>
      <c r="FI59">
        <v>4.9086269849632259E-6</v>
      </c>
      <c r="FL59">
        <f t="shared" si="40"/>
        <v>0.18140493669991359</v>
      </c>
      <c r="FM59">
        <f t="shared" si="40"/>
        <v>0.82679402212814268</v>
      </c>
      <c r="FN59">
        <f t="shared" si="40"/>
        <v>0.54494384306341959</v>
      </c>
      <c r="FO59">
        <f t="shared" si="40"/>
        <v>0.31926152592199364</v>
      </c>
      <c r="FP59">
        <f t="shared" si="40"/>
        <v>0.79642286470888213</v>
      </c>
      <c r="FQ59">
        <f t="shared" si="40"/>
        <v>0.47163962571655843</v>
      </c>
      <c r="FR59">
        <f t="shared" si="40"/>
        <v>0.21765632819622915</v>
      </c>
      <c r="FS59">
        <f t="shared" si="40"/>
        <v>0.22520159201349249</v>
      </c>
      <c r="FT59">
        <f t="shared" si="40"/>
        <v>0.62397140321841138</v>
      </c>
      <c r="FU59">
        <f t="shared" si="40"/>
        <v>0.87745788166336391</v>
      </c>
    </row>
    <row r="60" spans="1:177">
      <c r="EN60">
        <f>Sheet40!FL60</f>
        <v>0.5848236844427982</v>
      </c>
      <c r="EO60">
        <f>Sheet40!FM60</f>
        <v>7.9509886056428614E-2</v>
      </c>
      <c r="EP60">
        <f>Sheet40!FN60</f>
        <v>0.23198327806162949</v>
      </c>
      <c r="EQ60">
        <f>Sheet40!FO60</f>
        <v>0.38342582516788709</v>
      </c>
      <c r="ER60">
        <f>Sheet40!FP60</f>
        <v>0.80307846105383562</v>
      </c>
      <c r="ES60">
        <f>Sheet40!FQ60</f>
        <v>0.76565161058556386</v>
      </c>
      <c r="ET60">
        <f>Sheet40!FR60</f>
        <v>0.18729908954158336</v>
      </c>
      <c r="EU60">
        <f>Sheet40!FS60</f>
        <v>0.44247118163815519</v>
      </c>
      <c r="EV60">
        <f>Sheet40!FT60</f>
        <v>0.87028464207936274</v>
      </c>
      <c r="EW60">
        <f>Sheet40!FU60</f>
        <v>0.75982087289263756</v>
      </c>
      <c r="EZ60">
        <v>-3.6933361639974289</v>
      </c>
      <c r="FA60">
        <v>0.95276309726685882</v>
      </c>
      <c r="FB60">
        <v>-4.0057546515714879</v>
      </c>
      <c r="FC60">
        <v>5.5745832904035383E-5</v>
      </c>
      <c r="FD60">
        <v>10.313063472636756</v>
      </c>
      <c r="FE60">
        <v>7.7149868380642323E-8</v>
      </c>
      <c r="FF60">
        <v>2.9889905916088506E-15</v>
      </c>
      <c r="FG60">
        <v>-3.5667967193453083</v>
      </c>
      <c r="FH60">
        <v>2.2852618715664189E-8</v>
      </c>
      <c r="FI60">
        <v>5.1191752183261709E-6</v>
      </c>
      <c r="FL60">
        <f t="shared" si="40"/>
        <v>0.58823030012464594</v>
      </c>
      <c r="FM60">
        <f t="shared" si="40"/>
        <v>7.8631087711486677E-2</v>
      </c>
      <c r="FN60">
        <f t="shared" si="40"/>
        <v>0.23567805860901092</v>
      </c>
      <c r="FO60">
        <f t="shared" si="40"/>
        <v>0.38342577374970577</v>
      </c>
      <c r="FP60">
        <f t="shared" si="40"/>
        <v>0.79356601967461649</v>
      </c>
      <c r="FQ60">
        <f t="shared" si="40"/>
        <v>0.76565161051440322</v>
      </c>
      <c r="FR60">
        <f t="shared" si="40"/>
        <v>0.18729908954158336</v>
      </c>
      <c r="FS60">
        <f t="shared" si="40"/>
        <v>0.44576108136527176</v>
      </c>
      <c r="FT60">
        <f t="shared" si="40"/>
        <v>0.87028464205828415</v>
      </c>
      <c r="FU60">
        <f t="shared" si="40"/>
        <v>0.75982086817087335</v>
      </c>
    </row>
    <row r="61" spans="1:177">
      <c r="EN61">
        <f>Sheet40!FL61</f>
        <v>0.33062924141840205</v>
      </c>
      <c r="EO61">
        <f>Sheet40!FM61</f>
        <v>0.83240642872597004</v>
      </c>
      <c r="EP61">
        <f>Sheet40!FN61</f>
        <v>0.92389109626416732</v>
      </c>
      <c r="EQ61">
        <f>Sheet40!FO61</f>
        <v>0.55236746337277576</v>
      </c>
      <c r="ER61">
        <f>Sheet40!FP61</f>
        <v>0.86525218620067557</v>
      </c>
      <c r="ES61">
        <f>Sheet40!FQ61</f>
        <v>0.38408248666083</v>
      </c>
      <c r="ET61">
        <f>Sheet40!FR61</f>
        <v>0.8030999860316419</v>
      </c>
      <c r="EU61">
        <f>Sheet40!FS61</f>
        <v>0.40001598849370623</v>
      </c>
      <c r="EV61">
        <f>Sheet40!FT61</f>
        <v>0.30175467584718235</v>
      </c>
      <c r="EW61">
        <f>Sheet40!FU61</f>
        <v>0.86053602950120656</v>
      </c>
      <c r="EZ61">
        <v>-2.8908393979205789</v>
      </c>
      <c r="FA61">
        <v>0.7219614398544697</v>
      </c>
      <c r="FB61">
        <v>-3.060767092909316</v>
      </c>
      <c r="FC61">
        <v>4.2136501029206368E-5</v>
      </c>
      <c r="FD61">
        <v>7.7918951190928674</v>
      </c>
      <c r="FE61">
        <v>5.8357915234934727E-8</v>
      </c>
      <c r="FF61">
        <v>2.2699515539808361E-15</v>
      </c>
      <c r="FG61">
        <v>-2.5622961563966151</v>
      </c>
      <c r="FH61">
        <v>1.7299470676590098E-8</v>
      </c>
      <c r="FI61">
        <v>3.8761207539058275E-6</v>
      </c>
      <c r="FL61">
        <f t="shared" si="40"/>
        <v>0.33329565963471758</v>
      </c>
      <c r="FM61">
        <f t="shared" si="40"/>
        <v>0.83174051448110053</v>
      </c>
      <c r="FN61">
        <f t="shared" si="40"/>
        <v>0.92671425037584265</v>
      </c>
      <c r="FO61">
        <f t="shared" si="40"/>
        <v>0.55236742450740883</v>
      </c>
      <c r="FP61">
        <f t="shared" si="40"/>
        <v>0.85806519023676486</v>
      </c>
      <c r="FQ61">
        <f t="shared" si="40"/>
        <v>0.3840824866070025</v>
      </c>
      <c r="FR61">
        <f t="shared" si="40"/>
        <v>0.8030999860316419</v>
      </c>
      <c r="FS61">
        <f t="shared" si="40"/>
        <v>0.40237936888485687</v>
      </c>
      <c r="FT61">
        <f t="shared" si="40"/>
        <v>0.30175467583122589</v>
      </c>
      <c r="FU61">
        <f t="shared" si="40"/>
        <v>0.86053602592599621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U61"/>
  <sheetViews>
    <sheetView topLeftCell="EJ46" workbookViewId="0">
      <selection activeCell="EX58" sqref="EX58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16.759389318979469</v>
      </c>
      <c r="EN2" t="s">
        <v>10</v>
      </c>
    </row>
    <row r="3" spans="1:177">
      <c r="A3">
        <v>2</v>
      </c>
      <c r="C3" t="s">
        <v>83</v>
      </c>
      <c r="E3" t="s">
        <v>91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16.759389318979469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2.1942450114700311</v>
      </c>
      <c r="O7">
        <v>3.063598141984063</v>
      </c>
      <c r="P7">
        <v>2.5285176866283789</v>
      </c>
      <c r="Q7">
        <v>3.7477641921246239</v>
      </c>
      <c r="S7">
        <f>N7+$M23</f>
        <v>2.9843737573267535</v>
      </c>
      <c r="T7">
        <f t="shared" ref="T7:V16" si="0">O7+$M23</f>
        <v>3.8537268878407853</v>
      </c>
      <c r="U7">
        <f t="shared" si="0"/>
        <v>3.3186464324851013</v>
      </c>
      <c r="V7">
        <f t="shared" si="0"/>
        <v>4.5378929379813462</v>
      </c>
      <c r="X7">
        <f xml:space="preserve"> IF(S7&gt;0,S7,0)</f>
        <v>2.9843737573267535</v>
      </c>
      <c r="Y7">
        <f t="shared" ref="Y7:AA16" si="1" xml:space="preserve"> IF(T7&gt;0,T7,0)</f>
        <v>3.8537268878407853</v>
      </c>
      <c r="Z7">
        <f t="shared" si="1"/>
        <v>3.3186464324851013</v>
      </c>
      <c r="AA7">
        <f t="shared" si="1"/>
        <v>4.5378929379813462</v>
      </c>
      <c r="AC7">
        <f t="array" ref="AC7:AF16">MMULT(B36:K45,X7:AA16)</f>
        <v>9.1476317015595594</v>
      </c>
      <c r="AD7">
        <v>11.947419130494872</v>
      </c>
      <c r="AE7">
        <v>10.71366914811715</v>
      </c>
      <c r="AF7">
        <v>12.557034918062188</v>
      </c>
      <c r="AH7">
        <f>AC7+$M36</f>
        <v>9.4864489534611991</v>
      </c>
      <c r="AI7">
        <f t="shared" ref="AI7:AK16" si="2">AD7+$M36</f>
        <v>12.286236382396512</v>
      </c>
      <c r="AJ7">
        <f t="shared" si="2"/>
        <v>11.05248640001879</v>
      </c>
      <c r="AK7">
        <f t="shared" si="2"/>
        <v>12.895852169963828</v>
      </c>
      <c r="AM7">
        <f xml:space="preserve"> IF(AH7&gt;0,AH7,0)</f>
        <v>9.4864489534611991</v>
      </c>
      <c r="AN7">
        <f t="shared" ref="AN7:AP16" si="3" xml:space="preserve"> IF(AI7&gt;0,AI7,0)</f>
        <v>12.286236382396512</v>
      </c>
      <c r="AO7">
        <f t="shared" si="3"/>
        <v>11.05248640001879</v>
      </c>
      <c r="AP7">
        <f t="shared" si="3"/>
        <v>12.895852169963828</v>
      </c>
      <c r="AR7">
        <f t="array" ref="AR7:AU16">MMULT(B49:K58,AM7:AP16)</f>
        <v>51.787672108645964</v>
      </c>
      <c r="AS7">
        <v>65.801426429116034</v>
      </c>
      <c r="AT7">
        <v>60.622324301213006</v>
      </c>
      <c r="AU7">
        <v>70.908409365342337</v>
      </c>
      <c r="AW7">
        <f>AR7+$M49</f>
        <v>52.484797203666417</v>
      </c>
      <c r="AX7">
        <f t="shared" ref="AX7:AZ16" si="4">AS7+$M49</f>
        <v>66.498551524136488</v>
      </c>
      <c r="AY7">
        <f t="shared" si="4"/>
        <v>61.319449396233459</v>
      </c>
      <c r="AZ7">
        <f t="shared" si="4"/>
        <v>71.60553446036279</v>
      </c>
      <c r="BB7">
        <f>EXP(AW7-AW$20)</f>
        <v>6.71850888514333E-11</v>
      </c>
      <c r="BC7">
        <f t="shared" ref="BC7:BE16" si="5">EXP(AX7-AX$20)</f>
        <v>6.5058930686440361E-14</v>
      </c>
      <c r="BD7">
        <f t="shared" si="5"/>
        <v>1.4341803489768657E-12</v>
      </c>
      <c r="BE7">
        <f t="shared" si="5"/>
        <v>1.4389676312289573E-14</v>
      </c>
      <c r="BG7">
        <f>BB7/BB$20</f>
        <v>4.9624471896901425E-11</v>
      </c>
      <c r="BH7">
        <f t="shared" ref="BH7:BJ16" si="6">BC7/BC$20</f>
        <v>5.2422686633690831E-14</v>
      </c>
      <c r="BI7">
        <f t="shared" si="6"/>
        <v>1.2037780450476275E-12</v>
      </c>
      <c r="BJ7">
        <f t="shared" si="6"/>
        <v>1.155649391700616E-14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4.9624471896901425E-11</v>
      </c>
      <c r="BZ7">
        <f>$BH$7-$BM$7</f>
        <v>-0.9999999999999476</v>
      </c>
      <c r="CA7">
        <f>$BI$7-$BN$7</f>
        <v>1.2037780450476275E-12</v>
      </c>
      <c r="CB7">
        <f>$BJ$7-$BO$7</f>
        <v>1.155649391700616E-14</v>
      </c>
      <c r="CD7">
        <f t="array" ref="CD7:CM16">(1/4)*(MMULT($AM$7:$AP$16,$BY$23:$CH$26))</f>
        <v>-3.0715590954779137</v>
      </c>
      <c r="CE7">
        <v>2.2949764081285302</v>
      </c>
      <c r="CF7">
        <v>-3.2239456309394052</v>
      </c>
      <c r="CG7">
        <v>1.2448715909858243E-4</v>
      </c>
      <c r="CH7">
        <v>6.763514086510181</v>
      </c>
      <c r="CI7">
        <v>1.6988398917953602E-7</v>
      </c>
      <c r="CJ7">
        <v>6.515878623778269E-15</v>
      </c>
      <c r="CK7">
        <v>-2.7631215928581172</v>
      </c>
      <c r="CL7">
        <v>5.0133743400333716E-8</v>
      </c>
      <c r="CM7">
        <v>1.1117459885485244E-5</v>
      </c>
      <c r="CO7">
        <f>(1/4)*SUM($BY$7:$CB$7)</f>
        <v>-0.24999999998727693</v>
      </c>
      <c r="CR7">
        <f t="array" ref="CR7:CU16">MMULT(S49:AB58,BY7:CB16)</f>
        <v>-2.3835112597346973E-2</v>
      </c>
      <c r="CS7">
        <v>0.18098102049740436</v>
      </c>
      <c r="CT7">
        <v>6.4391006749170638E-3</v>
      </c>
      <c r="CU7">
        <v>0.21161104392948374</v>
      </c>
      <c r="CW7">
        <f>IF($AH$7&gt;0,$CR$7,0)</f>
        <v>-2.3835112597346973E-2</v>
      </c>
      <c r="CX7">
        <f>IF($AI$7&gt;0,$CS$7,0)</f>
        <v>0.18098102049740436</v>
      </c>
      <c r="CY7">
        <f>IF($AJ$7&gt;0,$CT$7,0)</f>
        <v>6.4391006749170638E-3</v>
      </c>
      <c r="CZ7">
        <f>IF($AK$7&gt;0,$CU$7,0)</f>
        <v>0.21161104392948374</v>
      </c>
      <c r="DB7">
        <f t="array" ref="DB7:DK16">(1/4)*(MMULT($X$7:$AA$16,$CW$23:$DF$26))</f>
        <v>0.40198897516773779</v>
      </c>
      <c r="DC7">
        <v>0.71093905152455483</v>
      </c>
      <c r="DD7">
        <v>-0.3670956530265338</v>
      </c>
      <c r="DE7">
        <v>0.18117834390202447</v>
      </c>
      <c r="DF7">
        <v>-0.97433059919944875</v>
      </c>
      <c r="DG7">
        <v>0.64367313832781503</v>
      </c>
      <c r="DH7">
        <v>1.0861896860666778</v>
      </c>
      <c r="DI7">
        <v>1.3741610278070739</v>
      </c>
      <c r="DJ7">
        <v>0.5911256140301232</v>
      </c>
      <c r="DK7">
        <v>0.78630542756811117</v>
      </c>
      <c r="DM7">
        <f>(1/4)*SUM($CW$7:$CZ$7)</f>
        <v>9.379901312611455E-2</v>
      </c>
      <c r="DO7">
        <f t="array" ref="DO7:DR16">MMULT(S36:AB45,CW7:CZ16)</f>
        <v>8.3750120601820813E-2</v>
      </c>
      <c r="DP7">
        <v>0.85313587265992219</v>
      </c>
      <c r="DQ7">
        <v>0.93878549280219836</v>
      </c>
      <c r="DR7">
        <v>0.27196928910001289</v>
      </c>
      <c r="DT7">
        <f>IF($S$7&gt;0,$DO$7,0)</f>
        <v>8.3750120601820813E-2</v>
      </c>
      <c r="DU7">
        <f>IF($T$7&gt;0,$DP$7,0)</f>
        <v>0.85313587265992219</v>
      </c>
      <c r="DV7">
        <f>IF($U$7&gt;0,$DQ$7,0)</f>
        <v>0.93878549280219836</v>
      </c>
      <c r="DW7">
        <f>IF($V$7&gt;0,$DR$7,0)</f>
        <v>0.27196928910001289</v>
      </c>
      <c r="DY7">
        <f t="array" ref="DY7:EH16">(1/4)*(MMULT($C$7:$F$16,$DT$23:$EC$26))</f>
        <v>0.17541071293452257</v>
      </c>
      <c r="DZ7">
        <v>0.18390082720292628</v>
      </c>
      <c r="EA7">
        <v>0.17582230084887696</v>
      </c>
      <c r="EB7">
        <v>0.20260221655772498</v>
      </c>
      <c r="EC7">
        <v>0.21534708655757431</v>
      </c>
      <c r="ED7">
        <v>0.14444477270761724</v>
      </c>
      <c r="EE7">
        <v>0.12342580265154701</v>
      </c>
      <c r="EF7">
        <v>0.13443329832205916</v>
      </c>
      <c r="EG7">
        <v>0.27633076346395224</v>
      </c>
      <c r="EH7">
        <v>0.21178600518841123</v>
      </c>
      <c r="EJ7">
        <f>(1/4)*SUM($DT$7:$DW$7)</f>
        <v>0.53691019379098859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1.5665179208760429</v>
      </c>
      <c r="O8">
        <v>2.4523996135975068</v>
      </c>
      <c r="P8">
        <v>2.4822914991431562</v>
      </c>
      <c r="Q8">
        <v>2.6451737445759145</v>
      </c>
      <c r="S8">
        <f t="shared" ref="S8:S16" si="8">N8+$M24</f>
        <v>1.62865879374011</v>
      </c>
      <c r="T8">
        <f t="shared" si="0"/>
        <v>2.5145404864615739</v>
      </c>
      <c r="U8">
        <f t="shared" si="0"/>
        <v>2.5444323720072233</v>
      </c>
      <c r="V8">
        <f t="shared" si="0"/>
        <v>2.7073146174399816</v>
      </c>
      <c r="X8">
        <f t="shared" ref="X8:X16" si="9" xml:space="preserve"> IF(S8&gt;0,S8,0)</f>
        <v>1.62865879374011</v>
      </c>
      <c r="Y8">
        <f t="shared" si="1"/>
        <v>2.5145404864615739</v>
      </c>
      <c r="Z8">
        <f t="shared" si="1"/>
        <v>2.5444323720072233</v>
      </c>
      <c r="AA8">
        <f t="shared" si="1"/>
        <v>2.7073146174399816</v>
      </c>
      <c r="AC8">
        <v>13.914055239348205</v>
      </c>
      <c r="AD8">
        <v>17.343142191320663</v>
      </c>
      <c r="AE8">
        <v>15.967187044223722</v>
      </c>
      <c r="AF8">
        <v>18.665587256178039</v>
      </c>
      <c r="AH8">
        <f t="shared" ref="AH8:AH16" si="10">AC8+$M37</f>
        <v>14.315804366238563</v>
      </c>
      <c r="AI8">
        <f t="shared" si="2"/>
        <v>17.744891318211021</v>
      </c>
      <c r="AJ8">
        <f t="shared" si="2"/>
        <v>16.368936171114079</v>
      </c>
      <c r="AK8">
        <f t="shared" si="2"/>
        <v>19.067336383068398</v>
      </c>
      <c r="AM8">
        <f t="shared" ref="AM8:AM16" si="11" xml:space="preserve"> IF(AH8&gt;0,AH8,0)</f>
        <v>14.315804366238563</v>
      </c>
      <c r="AN8">
        <f t="shared" si="3"/>
        <v>17.744891318211021</v>
      </c>
      <c r="AO8">
        <f t="shared" si="3"/>
        <v>16.368936171114079</v>
      </c>
      <c r="AP8">
        <f t="shared" si="3"/>
        <v>19.067336383068398</v>
      </c>
      <c r="AR8">
        <v>74.084902103984888</v>
      </c>
      <c r="AS8">
        <v>94.654819457689612</v>
      </c>
      <c r="AT8">
        <v>86.152006619908775</v>
      </c>
      <c r="AU8">
        <v>101.28751198158432</v>
      </c>
      <c r="AW8">
        <f t="shared" ref="AW8:AW16" si="12">AR8+$M50</f>
        <v>74.869337865580192</v>
      </c>
      <c r="AX8">
        <f t="shared" si="4"/>
        <v>95.439255219284917</v>
      </c>
      <c r="AY8">
        <f t="shared" si="4"/>
        <v>86.936442381504079</v>
      </c>
      <c r="AZ8">
        <f t="shared" si="4"/>
        <v>102.07194774317962</v>
      </c>
      <c r="BB8">
        <f t="shared" ref="BB8:BB16" si="13">EXP(AW8-AW$20)</f>
        <v>0.35379800954708024</v>
      </c>
      <c r="BC8">
        <f t="shared" si="5"/>
        <v>0.24104317439757875</v>
      </c>
      <c r="BD8">
        <f t="shared" si="5"/>
        <v>0.19139141972007934</v>
      </c>
      <c r="BE8">
        <f t="shared" si="5"/>
        <v>0.24515807182002075</v>
      </c>
      <c r="BG8">
        <f t="shared" ref="BG8:BG16" si="14">BB8/BB$20</f>
        <v>0.26132345260081008</v>
      </c>
      <c r="BH8">
        <f t="shared" si="6"/>
        <v>0.19422592199579439</v>
      </c>
      <c r="BI8">
        <f t="shared" si="6"/>
        <v>0.16064422388292215</v>
      </c>
      <c r="BJ8">
        <f t="shared" si="6"/>
        <v>0.19688891565082309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0.26132345260081008</v>
      </c>
      <c r="BZ8">
        <f>$BH$8-$BM$8</f>
        <v>0.19422592199579439</v>
      </c>
      <c r="CA8">
        <f>$BI$8-$BN$8</f>
        <v>0.16064422388292215</v>
      </c>
      <c r="CB8">
        <f>$BJ$8-$BO$8</f>
        <v>0.19688891565082309</v>
      </c>
      <c r="CD8">
        <v>-4.4362228293699379</v>
      </c>
      <c r="CE8">
        <v>3.3928238831368631</v>
      </c>
      <c r="CF8">
        <v>-4.7668079078402439</v>
      </c>
      <c r="CG8">
        <v>1.870303650475928E-4</v>
      </c>
      <c r="CH8">
        <v>9.9022367892761274</v>
      </c>
      <c r="CI8">
        <v>2.5576542219344219E-7</v>
      </c>
      <c r="CJ8">
        <v>9.8323194039831951E-15</v>
      </c>
      <c r="CK8">
        <v>-4.0922340320068917</v>
      </c>
      <c r="CL8">
        <v>7.5516190052420831E-8</v>
      </c>
      <c r="CM8">
        <v>1.6735157411020611E-5</v>
      </c>
      <c r="CO8">
        <f>(1/4)*SUM($BY$8:$CB$8)</f>
        <v>0.20327062853258743</v>
      </c>
      <c r="CR8">
        <v>-3.1775598665981189E-2</v>
      </c>
      <c r="CS8">
        <v>0.62927168372556863</v>
      </c>
      <c r="CT8">
        <v>-5.6567026085704922E-2</v>
      </c>
      <c r="CU8">
        <v>0.15453674876204249</v>
      </c>
      <c r="CW8">
        <f>IF($AH$8&gt;0,$CR$8,0)</f>
        <v>-3.1775598665981189E-2</v>
      </c>
      <c r="CX8">
        <f>IF($AI$8&gt;0,$CS$8,0)</f>
        <v>0.62927168372556863</v>
      </c>
      <c r="CY8">
        <f>IF($AJ$8&gt;0,$CT$8,0)</f>
        <v>-5.6567026085704922E-2</v>
      </c>
      <c r="CZ8">
        <f>IF($AK$8&gt;0,$CU$8,0)</f>
        <v>0.15453674876204249</v>
      </c>
      <c r="DB8">
        <v>0.25138659155907461</v>
      </c>
      <c r="DC8">
        <v>0.45125653600314031</v>
      </c>
      <c r="DD8">
        <v>-0.28181589324362766</v>
      </c>
      <c r="DE8">
        <v>0.10952163464954173</v>
      </c>
      <c r="DF8">
        <v>-0.60291719497319696</v>
      </c>
      <c r="DG8">
        <v>0.44941084553625377</v>
      </c>
      <c r="DH8">
        <v>0.71932723967049972</v>
      </c>
      <c r="DI8">
        <v>0.93426773092730575</v>
      </c>
      <c r="DJ8">
        <v>0.39621503048757434</v>
      </c>
      <c r="DK8">
        <v>0.5610704163044794</v>
      </c>
      <c r="DM8">
        <f>(1/4)*SUM($CW$8:$CZ$8)</f>
        <v>0.17386645193398123</v>
      </c>
      <c r="DO8">
        <v>-0.16199024586691455</v>
      </c>
      <c r="DP8">
        <v>0.8062845014882507</v>
      </c>
      <c r="DQ8">
        <v>0.57509493491571995</v>
      </c>
      <c r="DR8">
        <v>0.77537904313717532</v>
      </c>
      <c r="DT8">
        <f>IF($S$8&gt;0,$DO$8,0)</f>
        <v>-0.16199024586691455</v>
      </c>
      <c r="DU8">
        <f>IF($T$8&gt;0,$DP$8,0)</f>
        <v>0.8062845014882507</v>
      </c>
      <c r="DV8">
        <f>IF($U$8&gt;0,$DQ$8,0)</f>
        <v>0.57509493491571995</v>
      </c>
      <c r="DW8">
        <f>IF($V$8&gt;0,$DR$8,0)</f>
        <v>0.77537904313717532</v>
      </c>
      <c r="DY8">
        <v>0.23244570533526296</v>
      </c>
      <c r="DZ8">
        <v>0.28987266540637269</v>
      </c>
      <c r="EA8">
        <v>0.19649503457519052</v>
      </c>
      <c r="EB8">
        <v>0.37533468875381498</v>
      </c>
      <c r="EC8">
        <v>0.32749688387856168</v>
      </c>
      <c r="ED8">
        <v>0.22308114587890152</v>
      </c>
      <c r="EE8">
        <v>0.19009987575881826</v>
      </c>
      <c r="EF8">
        <v>0.26892462734472172</v>
      </c>
      <c r="EG8">
        <v>0.32779456284123587</v>
      </c>
      <c r="EH8">
        <v>0.42615203449336081</v>
      </c>
      <c r="EJ8">
        <f>(1/4)*SUM($DT$8:$DW$8)</f>
        <v>0.49869205841855779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2.2365544625384595</v>
      </c>
      <c r="O9">
        <v>2.9761319299225084</v>
      </c>
      <c r="P9">
        <v>2.9601316588920579</v>
      </c>
      <c r="Q9">
        <v>3.7671712489911346</v>
      </c>
      <c r="S9">
        <f t="shared" si="8"/>
        <v>2.3708697320744121</v>
      </c>
      <c r="T9">
        <f t="shared" si="0"/>
        <v>3.110447199458461</v>
      </c>
      <c r="U9">
        <f t="shared" si="0"/>
        <v>3.0944469284280105</v>
      </c>
      <c r="V9">
        <f t="shared" si="0"/>
        <v>3.9014865185270873</v>
      </c>
      <c r="X9">
        <f t="shared" si="9"/>
        <v>2.3708697320744121</v>
      </c>
      <c r="Y9">
        <f t="shared" si="1"/>
        <v>3.110447199458461</v>
      </c>
      <c r="Z9">
        <f t="shared" si="1"/>
        <v>3.0944469284280105</v>
      </c>
      <c r="AA9">
        <f t="shared" si="1"/>
        <v>3.9014865185270873</v>
      </c>
      <c r="AC9">
        <v>10.209951236440634</v>
      </c>
      <c r="AD9">
        <v>13.660492924939607</v>
      </c>
      <c r="AE9">
        <v>12.561969649626777</v>
      </c>
      <c r="AF9">
        <v>14.520773530521135</v>
      </c>
      <c r="AH9">
        <f t="shared" si="10"/>
        <v>10.600338274193177</v>
      </c>
      <c r="AI9">
        <f t="shared" si="2"/>
        <v>14.05087996269215</v>
      </c>
      <c r="AJ9">
        <f t="shared" si="2"/>
        <v>12.95235668737932</v>
      </c>
      <c r="AK9">
        <f t="shared" si="2"/>
        <v>14.911160568273678</v>
      </c>
      <c r="AM9">
        <f t="shared" si="11"/>
        <v>10.600338274193177</v>
      </c>
      <c r="AN9">
        <f t="shared" si="3"/>
        <v>14.05087996269215</v>
      </c>
      <c r="AO9">
        <f t="shared" si="3"/>
        <v>12.95235668737932</v>
      </c>
      <c r="AP9">
        <f t="shared" si="3"/>
        <v>14.911160568273678</v>
      </c>
      <c r="AR9">
        <v>63.948341068717681</v>
      </c>
      <c r="AS9">
        <v>81.268556873910796</v>
      </c>
      <c r="AT9">
        <v>74.076755312430009</v>
      </c>
      <c r="AU9">
        <v>87.019365653430597</v>
      </c>
      <c r="AW9">
        <f t="shared" si="12"/>
        <v>64.243696322090415</v>
      </c>
      <c r="AX9">
        <f t="shared" si="4"/>
        <v>81.56391212728353</v>
      </c>
      <c r="AY9">
        <f t="shared" si="4"/>
        <v>74.372110565802743</v>
      </c>
      <c r="AZ9">
        <f t="shared" si="4"/>
        <v>87.314720906803331</v>
      </c>
      <c r="BB9">
        <f t="shared" si="13"/>
        <v>8.5920717736478992E-6</v>
      </c>
      <c r="BC9">
        <f t="shared" si="5"/>
        <v>2.2704393165730648E-7</v>
      </c>
      <c r="BD9">
        <f t="shared" si="5"/>
        <v>6.6880958361000707E-7</v>
      </c>
      <c r="BE9">
        <f t="shared" si="5"/>
        <v>9.5601347504037714E-8</v>
      </c>
      <c r="BG9">
        <f t="shared" si="14"/>
        <v>6.3463043892135E-6</v>
      </c>
      <c r="BH9">
        <f t="shared" si="6"/>
        <v>1.8294571945420513E-7</v>
      </c>
      <c r="BI9">
        <f t="shared" si="6"/>
        <v>5.6136475000617854E-7</v>
      </c>
      <c r="BJ9">
        <f t="shared" si="6"/>
        <v>7.6778404663934663E-8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16.382342425605586</v>
      </c>
      <c r="BY9">
        <f>$BG$9-$BL$9</f>
        <v>6.3463043892135E-6</v>
      </c>
      <c r="BZ9">
        <f>$BH$9-$BM$9</f>
        <v>1.8294571945420513E-7</v>
      </c>
      <c r="CA9">
        <f>$BI$9-$BN$9</f>
        <v>5.6136475000617854E-7</v>
      </c>
      <c r="CB9">
        <f>$BJ$9-$BO$9</f>
        <v>-0.99999992322159537</v>
      </c>
      <c r="CD9">
        <v>-3.5127199905374034</v>
      </c>
      <c r="CE9">
        <v>2.6289314087590832</v>
      </c>
      <c r="CF9">
        <v>-3.727770577225106</v>
      </c>
      <c r="CG9">
        <v>1.402024422343935E-4</v>
      </c>
      <c r="CH9">
        <v>7.8494953925446254</v>
      </c>
      <c r="CI9">
        <v>1.9081531281684236E-7</v>
      </c>
      <c r="CJ9">
        <v>7.2821762566757617E-15</v>
      </c>
      <c r="CK9">
        <v>-3.2380891638374343</v>
      </c>
      <c r="CL9">
        <v>5.6253698124655514E-8</v>
      </c>
      <c r="CM9">
        <v>1.2480784980128598E-5</v>
      </c>
      <c r="CO9">
        <f>(1/4)*SUM($BY$9:$CB$9)</f>
        <v>-0.24999820815168416</v>
      </c>
      <c r="CR9">
        <v>6.2617935880416031E-2</v>
      </c>
      <c r="CS9">
        <v>0.10578189178008683</v>
      </c>
      <c r="CT9">
        <v>-0.46854236382318099</v>
      </c>
      <c r="CU9">
        <v>-0.11194314631434238</v>
      </c>
      <c r="CW9">
        <f>IF($AH$9&gt;0,$CR$9,0)</f>
        <v>6.2617935880416031E-2</v>
      </c>
      <c r="CX9">
        <f>IF($AI$9&gt;0,$CS$9,0)</f>
        <v>0.10578189178008683</v>
      </c>
      <c r="CY9">
        <f>IF($AJ$9&gt;0,$CT$9,0)</f>
        <v>-0.46854236382318099</v>
      </c>
      <c r="CZ9">
        <f>IF($AK$9&gt;0,$CU$9,0)</f>
        <v>-0.11194314631434238</v>
      </c>
      <c r="DB9">
        <v>0.33798626292782752</v>
      </c>
      <c r="DC9">
        <v>0.57746498075947161</v>
      </c>
      <c r="DD9">
        <v>-0.35228404921332751</v>
      </c>
      <c r="DE9">
        <v>0.10865560502051302</v>
      </c>
      <c r="DF9">
        <v>-0.80917016993609836</v>
      </c>
      <c r="DG9">
        <v>0.56902897658635199</v>
      </c>
      <c r="DH9">
        <v>0.97037763028426183</v>
      </c>
      <c r="DI9">
        <v>1.1843162584307723</v>
      </c>
      <c r="DJ9">
        <v>0.52800924433989904</v>
      </c>
      <c r="DK9">
        <v>0.67724285230182268</v>
      </c>
      <c r="DM9">
        <f>(1/4)*SUM($CW$9:$CZ$9)</f>
        <v>-0.10302142061925512</v>
      </c>
      <c r="DO9">
        <v>2.0122994661196585E-2</v>
      </c>
      <c r="DP9">
        <v>0.50502215144656426</v>
      </c>
      <c r="DQ9">
        <v>0.71738588899665223</v>
      </c>
      <c r="DR9">
        <v>0.50393846570903889</v>
      </c>
      <c r="DT9">
        <f>IF($S$9&gt;0,$DO$9,0)</f>
        <v>2.0122994661196585E-2</v>
      </c>
      <c r="DU9">
        <f>IF($T$9&gt;0,$DP$9,0)</f>
        <v>0.50502215144656426</v>
      </c>
      <c r="DV9">
        <f>IF($U$9&gt;0,$DQ$9,0)</f>
        <v>0.71738588899665223</v>
      </c>
      <c r="DW9">
        <f>IF($V$9&gt;0,$DR$9,0)</f>
        <v>0.50393846570903889</v>
      </c>
      <c r="DY9">
        <v>0.36225932192034022</v>
      </c>
      <c r="DZ9">
        <v>0.25313949088882742</v>
      </c>
      <c r="EA9">
        <v>0.24452927707037475</v>
      </c>
      <c r="EB9">
        <v>0.43426056428546428</v>
      </c>
      <c r="EC9">
        <v>0.40109102704501193</v>
      </c>
      <c r="ED9">
        <v>0.37839721403608739</v>
      </c>
      <c r="EE9">
        <v>0.26913595103463678</v>
      </c>
      <c r="EF9">
        <v>0.342813319409211</v>
      </c>
      <c r="EG9">
        <v>0.35315364603039828</v>
      </c>
      <c r="EH9">
        <v>0.42641342550526351</v>
      </c>
      <c r="EJ9">
        <f>(1/4)*SUM($DT$9:$DW$9)</f>
        <v>0.43661737520336302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1.0044462629313826</v>
      </c>
      <c r="O10">
        <v>1.7939761446549127</v>
      </c>
      <c r="P10">
        <v>1.8450068358472693</v>
      </c>
      <c r="Q10">
        <v>1.9975425027295459</v>
      </c>
      <c r="S10">
        <f t="shared" si="8"/>
        <v>1.2902074952953351</v>
      </c>
      <c r="T10">
        <f t="shared" si="0"/>
        <v>2.0797373770188652</v>
      </c>
      <c r="U10">
        <f t="shared" si="0"/>
        <v>2.1307680682112218</v>
      </c>
      <c r="V10">
        <f t="shared" si="0"/>
        <v>2.2833037350934982</v>
      </c>
      <c r="X10">
        <f t="shared" si="9"/>
        <v>1.2902074952953351</v>
      </c>
      <c r="Y10">
        <f t="shared" si="1"/>
        <v>2.0797373770188652</v>
      </c>
      <c r="Z10">
        <f t="shared" si="1"/>
        <v>2.1307680682112218</v>
      </c>
      <c r="AA10">
        <f t="shared" si="1"/>
        <v>2.2833037350934982</v>
      </c>
      <c r="AC10">
        <v>8.9193027333637271</v>
      </c>
      <c r="AD10">
        <v>11.376744391827017</v>
      </c>
      <c r="AE10">
        <v>10.387777567232341</v>
      </c>
      <c r="AF10">
        <v>12.374615071643237</v>
      </c>
      <c r="AH10">
        <f t="shared" si="10"/>
        <v>9.0110071055529719</v>
      </c>
      <c r="AI10">
        <f t="shared" si="2"/>
        <v>11.468448764016262</v>
      </c>
      <c r="AJ10">
        <f t="shared" si="2"/>
        <v>10.479481939421586</v>
      </c>
      <c r="AK10">
        <f t="shared" si="2"/>
        <v>12.466319443832482</v>
      </c>
      <c r="AM10">
        <f t="shared" si="11"/>
        <v>9.0110071055529719</v>
      </c>
      <c r="AN10">
        <f t="shared" si="3"/>
        <v>11.468448764016262</v>
      </c>
      <c r="AO10">
        <f t="shared" si="3"/>
        <v>10.479481939421586</v>
      </c>
      <c r="AP10">
        <f t="shared" si="3"/>
        <v>12.466319443832482</v>
      </c>
      <c r="AR10">
        <v>65.679042121667337</v>
      </c>
      <c r="AS10">
        <v>83.188682966847679</v>
      </c>
      <c r="AT10">
        <v>76.227340503755173</v>
      </c>
      <c r="AU10">
        <v>89.32351126128367</v>
      </c>
      <c r="AW10">
        <f t="shared" si="12"/>
        <v>66.14851997821367</v>
      </c>
      <c r="AX10">
        <f t="shared" si="4"/>
        <v>83.658160823394013</v>
      </c>
      <c r="AY10">
        <f t="shared" si="4"/>
        <v>76.696818360301506</v>
      </c>
      <c r="AZ10">
        <f t="shared" si="4"/>
        <v>89.792989117830004</v>
      </c>
      <c r="BB10">
        <f t="shared" si="13"/>
        <v>5.7723452538066437E-5</v>
      </c>
      <c r="BC10">
        <f t="shared" si="5"/>
        <v>1.8434465553553117E-6</v>
      </c>
      <c r="BD10">
        <f t="shared" si="5"/>
        <v>6.8377033434140083E-6</v>
      </c>
      <c r="BE10">
        <f t="shared" si="5"/>
        <v>1.1396256681738952E-6</v>
      </c>
      <c r="BG10">
        <f t="shared" si="14"/>
        <v>4.2635886879627024E-5</v>
      </c>
      <c r="BH10">
        <f t="shared" si="6"/>
        <v>1.4853982393763777E-6</v>
      </c>
      <c r="BI10">
        <f t="shared" si="6"/>
        <v>5.7392204329270967E-6</v>
      </c>
      <c r="BJ10">
        <f t="shared" si="6"/>
        <v>9.1524484749304135E-7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4.2635886879627024E-5</v>
      </c>
      <c r="BZ10">
        <f>$BH$10-$BM$10</f>
        <v>1.4853982393763777E-6</v>
      </c>
      <c r="CA10">
        <f>$BI$10-$BN$10</f>
        <v>5.7392204329270967E-6</v>
      </c>
      <c r="CB10">
        <f>$BJ$10-$BO$10</f>
        <v>9.1524484749304135E-7</v>
      </c>
      <c r="CD10">
        <v>-2.8671121908889341</v>
      </c>
      <c r="CE10">
        <v>2.180051470898138</v>
      </c>
      <c r="CF10">
        <v>-3.1165633297947624</v>
      </c>
      <c r="CG10">
        <v>1.1819532118442716E-4</v>
      </c>
      <c r="CH10">
        <v>6.4233655671819729</v>
      </c>
      <c r="CI10">
        <v>1.6132067351246639E-7</v>
      </c>
      <c r="CJ10">
        <v>6.1892676235812377E-15</v>
      </c>
      <c r="CK10">
        <v>-2.6198704780681128</v>
      </c>
      <c r="CL10">
        <v>4.7610204515296563E-8</v>
      </c>
      <c r="CM10">
        <v>1.0556419628104459E-5</v>
      </c>
      <c r="CO10">
        <f>(1/4)*SUM($BY$10:$CB$10)</f>
        <v>1.2693937599855884E-5</v>
      </c>
      <c r="CR10">
        <v>9.3376424417278336E-2</v>
      </c>
      <c r="CS10">
        <v>0.60622361076096476</v>
      </c>
      <c r="CT10">
        <v>-0.19606454541282403</v>
      </c>
      <c r="CU10">
        <v>-0.27314617523559181</v>
      </c>
      <c r="CW10">
        <f>IF($AH$10&gt;0,$CR$10,0)</f>
        <v>9.3376424417278336E-2</v>
      </c>
      <c r="CX10">
        <f>IF($AI$10&gt;0,$CS$10,0)</f>
        <v>0.60622361076096476</v>
      </c>
      <c r="CY10">
        <f>IF($AJ$10&gt;0,$CT$10,0)</f>
        <v>-0.19606454541282403</v>
      </c>
      <c r="CZ10">
        <f>IF($AK$10&gt;0,$CU$10,0)</f>
        <v>-0.27314617523559181</v>
      </c>
      <c r="DB10">
        <v>0.21063331725812476</v>
      </c>
      <c r="DC10">
        <v>0.37501146203444991</v>
      </c>
      <c r="DD10">
        <v>-0.238291656794162</v>
      </c>
      <c r="DE10">
        <v>8.4954277495510211E-2</v>
      </c>
      <c r="DF10">
        <v>-0.50564545343769074</v>
      </c>
      <c r="DG10">
        <v>0.37642909799192503</v>
      </c>
      <c r="DH10">
        <v>0.60584959871095478</v>
      </c>
      <c r="DI10">
        <v>0.77923494718216391</v>
      </c>
      <c r="DJ10">
        <v>0.33649161607118455</v>
      </c>
      <c r="DK10">
        <v>0.46630523768960019</v>
      </c>
      <c r="DM10">
        <f>(1/4)*SUM($CW$10:$CZ$10)</f>
        <v>5.7597328632456812E-2</v>
      </c>
      <c r="DO10">
        <v>3.1002647732767799E-2</v>
      </c>
      <c r="DP10">
        <v>1.4133412990366154</v>
      </c>
      <c r="DQ10">
        <v>0.70633183254031418</v>
      </c>
      <c r="DR10">
        <v>0.5608075262936838</v>
      </c>
      <c r="DT10">
        <f>IF($S$10&gt;0,$DO$10,0)</f>
        <v>3.1002647732767799E-2</v>
      </c>
      <c r="DU10">
        <f>IF($T$10&gt;0,$DP$10,0)</f>
        <v>1.4133412990366154</v>
      </c>
      <c r="DV10">
        <f>IF($U$10&gt;0,$DQ$10,0)</f>
        <v>0.70633183254031418</v>
      </c>
      <c r="DW10">
        <f>IF($V$10&gt;0,$DR$10,0)</f>
        <v>0.5608075262936838</v>
      </c>
      <c r="DY10">
        <v>0.27331337858833632</v>
      </c>
      <c r="DZ10">
        <v>0.23369195172055651</v>
      </c>
      <c r="EA10">
        <v>0.24613190238450994</v>
      </c>
      <c r="EB10">
        <v>0.25222852622521086</v>
      </c>
      <c r="EC10">
        <v>0.31651331289077572</v>
      </c>
      <c r="ED10">
        <v>0.25006190108363102</v>
      </c>
      <c r="EE10">
        <v>0.21515414675506531</v>
      </c>
      <c r="EF10">
        <v>0.19250288914028513</v>
      </c>
      <c r="EG10">
        <v>0.3847053032808388</v>
      </c>
      <c r="EH10">
        <v>0.24297942203906941</v>
      </c>
      <c r="EJ10">
        <f>(1/4)*SUM($DT$10:$DW$10)</f>
        <v>0.67787082640084528</v>
      </c>
      <c r="EN10" t="s">
        <v>17</v>
      </c>
      <c r="EU10">
        <f>0.98*Sheet41!EU10</f>
        <v>9.0392079679999979E-4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1.4061563155597188</v>
      </c>
      <c r="O11">
        <v>2.3846246461698732</v>
      </c>
      <c r="P11">
        <v>1.3684841086347685</v>
      </c>
      <c r="Q11">
        <v>2.2260254575832006</v>
      </c>
      <c r="S11">
        <f t="shared" si="8"/>
        <v>2.2060415487533636</v>
      </c>
      <c r="T11">
        <f t="shared" si="0"/>
        <v>3.1845098793635178</v>
      </c>
      <c r="U11">
        <f t="shared" si="0"/>
        <v>2.1683693418284133</v>
      </c>
      <c r="V11">
        <f t="shared" si="0"/>
        <v>3.0259106907768452</v>
      </c>
      <c r="X11">
        <f t="shared" si="9"/>
        <v>2.2060415487533636</v>
      </c>
      <c r="Y11">
        <f t="shared" si="1"/>
        <v>3.1845098793635178</v>
      </c>
      <c r="Z11">
        <f t="shared" si="1"/>
        <v>2.1683693418284133</v>
      </c>
      <c r="AA11">
        <f t="shared" si="1"/>
        <v>3.0259106907768452</v>
      </c>
      <c r="AC11">
        <v>13.559803327351657</v>
      </c>
      <c r="AD11">
        <v>16.602392885463924</v>
      </c>
      <c r="AE11">
        <v>15.392663524843746</v>
      </c>
      <c r="AF11">
        <v>18.308886254255796</v>
      </c>
      <c r="AH11">
        <f t="shared" si="10"/>
        <v>13.804676815372247</v>
      </c>
      <c r="AI11">
        <f t="shared" si="2"/>
        <v>16.847266373484512</v>
      </c>
      <c r="AJ11">
        <f t="shared" si="2"/>
        <v>15.637537012864335</v>
      </c>
      <c r="AK11">
        <f t="shared" si="2"/>
        <v>18.553759742276384</v>
      </c>
      <c r="AM11">
        <f t="shared" si="11"/>
        <v>13.804676815372247</v>
      </c>
      <c r="AN11">
        <f t="shared" si="3"/>
        <v>16.847266373484512</v>
      </c>
      <c r="AO11">
        <f t="shared" si="3"/>
        <v>15.637537012864335</v>
      </c>
      <c r="AP11">
        <f t="shared" si="3"/>
        <v>18.553759742276384</v>
      </c>
      <c r="AR11">
        <v>75.646157120625759</v>
      </c>
      <c r="AS11">
        <v>96.599824565789802</v>
      </c>
      <c r="AT11">
        <v>88.32766714336735</v>
      </c>
      <c r="AU11">
        <v>103.21558996040764</v>
      </c>
      <c r="AW11">
        <f t="shared" si="12"/>
        <v>75.908366988779321</v>
      </c>
      <c r="AX11">
        <f t="shared" si="4"/>
        <v>96.862034433943364</v>
      </c>
      <c r="AY11">
        <f t="shared" si="4"/>
        <v>88.589877011520912</v>
      </c>
      <c r="AZ11">
        <f t="shared" si="4"/>
        <v>103.4777998285612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0.73862329789629733</v>
      </c>
      <c r="BH11">
        <f t="shared" si="6"/>
        <v>0.80577233718070951</v>
      </c>
      <c r="BI11">
        <f t="shared" si="6"/>
        <v>0.83934914176337339</v>
      </c>
      <c r="BJ11">
        <f t="shared" si="6"/>
        <v>0.80311006767652438</v>
      </c>
      <c r="BL11">
        <v>1</v>
      </c>
      <c r="BM11">
        <v>0</v>
      </c>
      <c r="BN11">
        <v>0</v>
      </c>
      <c r="BO11">
        <v>0</v>
      </c>
      <c r="BQ11">
        <f t="shared" si="15"/>
        <v>0.30296723374095752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-0.26137670210370267</v>
      </c>
      <c r="BZ11">
        <f>$BH$11-$BM$11</f>
        <v>0.80577233718070951</v>
      </c>
      <c r="CA11">
        <f>$BI$11-$BN$11</f>
        <v>0.83934914176337339</v>
      </c>
      <c r="CB11">
        <f>$BJ$11-$BO$11</f>
        <v>0.80311006767652438</v>
      </c>
      <c r="CD11">
        <v>-4.2118165931948859</v>
      </c>
      <c r="CE11">
        <v>3.2611928214262389</v>
      </c>
      <c r="CF11">
        <v>-4.638414712142481</v>
      </c>
      <c r="CG11">
        <v>1.8008201096753168E-4</v>
      </c>
      <c r="CH11">
        <v>9.4982262036433429</v>
      </c>
      <c r="CI11">
        <v>2.4637890583682817E-7</v>
      </c>
      <c r="CJ11">
        <v>9.4809643672521191E-15</v>
      </c>
      <c r="CK11">
        <v>-3.9093842428347183</v>
      </c>
      <c r="CL11">
        <v>7.2760166029524886E-8</v>
      </c>
      <c r="CM11">
        <v>1.6121952450943798E-5</v>
      </c>
      <c r="CO11">
        <f>(1/4)*SUM($BY$11:$CB$11)</f>
        <v>0.54671371112922618</v>
      </c>
      <c r="CR11">
        <v>0.12477861769385136</v>
      </c>
      <c r="CS11">
        <v>-0.56729256375657144</v>
      </c>
      <c r="CT11">
        <v>9.6754037521092962E-2</v>
      </c>
      <c r="CU11">
        <v>-0.52989576814819728</v>
      </c>
      <c r="CW11">
        <f>IF($AH$11&gt;0,$CR$11,0)</f>
        <v>0.12477861769385136</v>
      </c>
      <c r="CX11">
        <f>IF($AI$11&gt;0,$CS$11,0)</f>
        <v>-0.56729256375657144</v>
      </c>
      <c r="CY11">
        <f>IF($AJ$11&gt;0,$CT$11,0)</f>
        <v>9.6754037521092962E-2</v>
      </c>
      <c r="CZ11">
        <f>IF($AK$11&gt;0,$CU$11,0)</f>
        <v>-0.52989576814819728</v>
      </c>
      <c r="DB11">
        <v>0.29450826691185594</v>
      </c>
      <c r="DC11">
        <v>0.56969494945210775</v>
      </c>
      <c r="DD11">
        <v>-0.21992540314323608</v>
      </c>
      <c r="DE11">
        <v>0.22121526710684628</v>
      </c>
      <c r="DF11">
        <v>-0.73122518498044919</v>
      </c>
      <c r="DG11">
        <v>0.45109303745384932</v>
      </c>
      <c r="DH11">
        <v>0.70608130176112005</v>
      </c>
      <c r="DI11">
        <v>1.0057529947056578</v>
      </c>
      <c r="DJ11">
        <v>0.39170062716666393</v>
      </c>
      <c r="DK11">
        <v>0.59878945389697202</v>
      </c>
      <c r="DM11">
        <f>(1/4)*SUM($CW$11:$CZ$11)</f>
        <v>-0.21891391917245612</v>
      </c>
      <c r="DO11">
        <v>-6.2071718304835016E-2</v>
      </c>
      <c r="DP11">
        <v>1.0987708172771713</v>
      </c>
      <c r="DQ11">
        <v>0.99169526959041154</v>
      </c>
      <c r="DR11">
        <v>0.57986670920172467</v>
      </c>
      <c r="DT11">
        <f>IF($S$11&gt;0,$DO$11,0)</f>
        <v>-6.2071718304835016E-2</v>
      </c>
      <c r="DU11">
        <f>IF($T$11&gt;0,$DP$11,0)</f>
        <v>1.0987708172771713</v>
      </c>
      <c r="DV11">
        <f>IF($U$11&gt;0,$DQ$11,0)</f>
        <v>0.99169526959041154</v>
      </c>
      <c r="DW11">
        <f>IF($V$11&gt;0,$DR$11,0)</f>
        <v>0.57986670920172467</v>
      </c>
      <c r="DY11">
        <v>0.34715122960037237</v>
      </c>
      <c r="DZ11">
        <v>0.36226617052723881</v>
      </c>
      <c r="EA11">
        <v>0.2914473525616883</v>
      </c>
      <c r="EB11">
        <v>0.46579260270318773</v>
      </c>
      <c r="EC11">
        <v>0.44574899063593115</v>
      </c>
      <c r="ED11">
        <v>0.33154882348471693</v>
      </c>
      <c r="EE11">
        <v>0.274727273876752</v>
      </c>
      <c r="EF11">
        <v>0.34155559315902756</v>
      </c>
      <c r="EG11">
        <v>0.46714497834007573</v>
      </c>
      <c r="EH11">
        <v>0.50201458145298861</v>
      </c>
      <c r="EJ11">
        <f>(1/4)*SUM($DT$11:$DW$11)</f>
        <v>0.6520652694411182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2.3487611375170778</v>
      </c>
      <c r="O12">
        <v>3.4629532843521877</v>
      </c>
      <c r="P12">
        <v>2.3900414501656733</v>
      </c>
      <c r="Q12">
        <v>3.2110624330336481</v>
      </c>
      <c r="S12">
        <f t="shared" si="8"/>
        <v>3.2185076501847778</v>
      </c>
      <c r="T12">
        <f t="shared" si="0"/>
        <v>4.3326997970198882</v>
      </c>
      <c r="U12">
        <f t="shared" si="0"/>
        <v>3.2597879628333732</v>
      </c>
      <c r="V12">
        <f t="shared" si="0"/>
        <v>4.0808089457013486</v>
      </c>
      <c r="X12">
        <f t="shared" si="9"/>
        <v>3.2185076501847778</v>
      </c>
      <c r="Y12">
        <f t="shared" si="1"/>
        <v>4.3326997970198882</v>
      </c>
      <c r="Z12">
        <f t="shared" si="1"/>
        <v>3.2597879628333732</v>
      </c>
      <c r="AA12">
        <f t="shared" si="1"/>
        <v>4.0808089457013486</v>
      </c>
      <c r="AC12">
        <v>12.797355169192668</v>
      </c>
      <c r="AD12">
        <v>17.052580171235835</v>
      </c>
      <c r="AE12">
        <v>15.28222978904326</v>
      </c>
      <c r="AF12">
        <v>17.966635909610673</v>
      </c>
      <c r="AH12">
        <f t="shared" si="10"/>
        <v>13.518499283449501</v>
      </c>
      <c r="AI12">
        <f t="shared" si="2"/>
        <v>17.773724285492669</v>
      </c>
      <c r="AJ12">
        <f t="shared" si="2"/>
        <v>16.003373903300094</v>
      </c>
      <c r="AK12">
        <f t="shared" si="2"/>
        <v>18.687780023867507</v>
      </c>
      <c r="AM12">
        <f t="shared" si="11"/>
        <v>13.518499283449501</v>
      </c>
      <c r="AN12">
        <f t="shared" si="3"/>
        <v>17.773724285492669</v>
      </c>
      <c r="AO12">
        <f t="shared" si="3"/>
        <v>16.003373903300094</v>
      </c>
      <c r="AP12">
        <f t="shared" si="3"/>
        <v>18.687780023867507</v>
      </c>
      <c r="AR12">
        <v>58.78751936665595</v>
      </c>
      <c r="AS12">
        <v>74.9493758474256</v>
      </c>
      <c r="AT12">
        <v>68.995567549557705</v>
      </c>
      <c r="AU12">
        <v>80.328977456350827</v>
      </c>
      <c r="AW12">
        <f t="shared" si="12"/>
        <v>59.640155924323444</v>
      </c>
      <c r="AX12">
        <f t="shared" si="4"/>
        <v>75.802012405093095</v>
      </c>
      <c r="AY12">
        <f t="shared" si="4"/>
        <v>69.8482041072252</v>
      </c>
      <c r="AZ12">
        <f t="shared" si="4"/>
        <v>81.181614014018322</v>
      </c>
      <c r="BB12">
        <f t="shared" si="13"/>
        <v>8.6060864483933708E-8</v>
      </c>
      <c r="BC12">
        <f t="shared" si="5"/>
        <v>7.1408291787774288E-10</v>
      </c>
      <c r="BD12">
        <f t="shared" si="5"/>
        <v>7.2542893808165016E-9</v>
      </c>
      <c r="BE12">
        <f t="shared" si="5"/>
        <v>2.0743858114745922E-10</v>
      </c>
      <c r="BG12">
        <f t="shared" si="14"/>
        <v>6.356655954492944E-8</v>
      </c>
      <c r="BH12">
        <f t="shared" si="6"/>
        <v>5.7538826167916953E-10</v>
      </c>
      <c r="BI12">
        <f t="shared" si="6"/>
        <v>6.088881565891484E-9</v>
      </c>
      <c r="BJ12">
        <f t="shared" si="6"/>
        <v>1.6659601294405818E-10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6.356655954492944E-8</v>
      </c>
      <c r="BZ12">
        <f>$BH$12-$BM$12</f>
        <v>5.7538826167916953E-10</v>
      </c>
      <c r="CA12">
        <f>$BI$12-$BN$12</f>
        <v>6.088881565891484E-9</v>
      </c>
      <c r="CB12">
        <f>$BJ$12-$BO$12</f>
        <v>1.6659601294405818E-10</v>
      </c>
      <c r="CD12">
        <v>-4.4434310712003526</v>
      </c>
      <c r="CE12">
        <v>3.3087713046014242</v>
      </c>
      <c r="CF12">
        <v>-4.6719201402953665</v>
      </c>
      <c r="CG12">
        <v>1.7793126246795605E-4</v>
      </c>
      <c r="CH12">
        <v>9.8072292571433017</v>
      </c>
      <c r="CI12">
        <v>2.4252680999357447E-7</v>
      </c>
      <c r="CJ12">
        <v>9.2858559523003804E-15</v>
      </c>
      <c r="CK12">
        <v>-4.0008434656313501</v>
      </c>
      <c r="CL12">
        <v>7.1544971513975037E-8</v>
      </c>
      <c r="CM12">
        <v>1.5870048084444252E-5</v>
      </c>
      <c r="CO12">
        <f>(1/4)*SUM($BY$12:$CB$12)</f>
        <v>1.7599356346361038E-8</v>
      </c>
      <c r="CR12">
        <v>-3.505238439679681E-2</v>
      </c>
      <c r="CS12">
        <v>0.18254361089293425</v>
      </c>
      <c r="CT12">
        <v>0.38428186428717509</v>
      </c>
      <c r="CU12">
        <v>0.15437409377520789</v>
      </c>
      <c r="CW12">
        <f>IF($AH$12&gt;0,$CR$12,0)</f>
        <v>-3.505238439679681E-2</v>
      </c>
      <c r="CX12">
        <f>IF($AI$12&gt;0,$CS$12,0)</f>
        <v>0.18254361089293425</v>
      </c>
      <c r="CY12">
        <f>IF($AJ$12&gt;0,$CT$12,0)</f>
        <v>0.38428186428717509</v>
      </c>
      <c r="CZ12">
        <f>IF($AK$12&gt;0,$CU$12,0)</f>
        <v>0.15437409377520789</v>
      </c>
      <c r="DB12">
        <v>0.39798932062104608</v>
      </c>
      <c r="DC12">
        <v>0.76760343125318875</v>
      </c>
      <c r="DD12">
        <v>-0.33107746596099064</v>
      </c>
      <c r="DE12">
        <v>0.29333286279149368</v>
      </c>
      <c r="DF12">
        <v>-0.97582829607337773</v>
      </c>
      <c r="DG12">
        <v>0.6401847192314235</v>
      </c>
      <c r="DH12">
        <v>0.99451543244763219</v>
      </c>
      <c r="DI12">
        <v>1.4110777447539404</v>
      </c>
      <c r="DJ12">
        <v>0.53705560733920565</v>
      </c>
      <c r="DK12">
        <v>0.84992123493353877</v>
      </c>
      <c r="DM12">
        <f>(1/4)*SUM($CW$12:$CZ$12)</f>
        <v>0.17153679613963008</v>
      </c>
      <c r="DO12">
        <v>6.7652080822006896E-2</v>
      </c>
      <c r="DP12">
        <v>0.95456198418910776</v>
      </c>
      <c r="DQ12">
        <v>0.95195682515869562</v>
      </c>
      <c r="DR12">
        <v>9.0561309658006434E-2</v>
      </c>
      <c r="DT12">
        <f>IF($S$12&gt;0,$DO$12,0)</f>
        <v>6.7652080822006896E-2</v>
      </c>
      <c r="DU12">
        <f>IF($T$12&gt;0,$DP$12,0)</f>
        <v>0.95456198418910776</v>
      </c>
      <c r="DV12">
        <f>IF($U$12&gt;0,$DQ$12,0)</f>
        <v>0.95195682515869562</v>
      </c>
      <c r="DW12">
        <f>IF($V$12&gt;0,$DR$12,0)</f>
        <v>9.0561309658006434E-2</v>
      </c>
      <c r="DY12">
        <v>0.18162230837086596</v>
      </c>
      <c r="DZ12">
        <v>0.22153202215282525</v>
      </c>
      <c r="EA12">
        <v>0.1455125636595738</v>
      </c>
      <c r="EB12">
        <v>0.30260115030612716</v>
      </c>
      <c r="EC12">
        <v>0.25466069870417685</v>
      </c>
      <c r="ED12">
        <v>0.17920812867323588</v>
      </c>
      <c r="EE12">
        <v>0.14788595758010209</v>
      </c>
      <c r="EF12">
        <v>0.21883031442409046</v>
      </c>
      <c r="EG12">
        <v>0.24132789544793143</v>
      </c>
      <c r="EH12">
        <v>0.34293159978198506</v>
      </c>
      <c r="EJ12">
        <f>(1/4)*SUM($DT$12:$DW$12)</f>
        <v>0.51618304995695419</v>
      </c>
      <c r="EN12">
        <f>Sheet41!FL12</f>
        <v>0.79012874585672233</v>
      </c>
      <c r="EO12">
        <f>Sheet41!FM12</f>
        <v>6.2140872864067095E-2</v>
      </c>
      <c r="EP12">
        <f>Sheet41!FN12</f>
        <v>0.13431526953595274</v>
      </c>
      <c r="EQ12">
        <f>Sheet41!FO12</f>
        <v>0.28576123236395234</v>
      </c>
      <c r="ER12">
        <f>Sheet41!FP12</f>
        <v>0.79988523319364468</v>
      </c>
      <c r="ES12">
        <f>Sheet41!FQ12</f>
        <v>0.8697465126677002</v>
      </c>
      <c r="ET12">
        <f>Sheet41!FR12</f>
        <v>0.40901326834946261</v>
      </c>
      <c r="EU12">
        <f>Sheet41!FS12</f>
        <v>5.1473489805395373E-2</v>
      </c>
      <c r="EV12">
        <f>Sheet41!FT12</f>
        <v>0.2220000295851563</v>
      </c>
      <c r="EW12">
        <f>Sheet41!FU12</f>
        <v>0.64486955869811313</v>
      </c>
      <c r="EZ12">
        <f>(1/4)*SUM($DT$7:$DW$7)</f>
        <v>0.53691019379098859</v>
      </c>
      <c r="FA12">
        <f>(1/4)*SUM($DT$8:$DW$8)</f>
        <v>0.49869205841855779</v>
      </c>
      <c r="FB12">
        <f>(1/4)*SUM($DT$9:$DW$9)</f>
        <v>0.43661737520336302</v>
      </c>
      <c r="FC12">
        <f>(1/4)*SUM($DT$10:$DW$10)</f>
        <v>0.67787082640084528</v>
      </c>
      <c r="FD12">
        <f>(1/4)*SUM($DT$11:$DW$11)</f>
        <v>0.6520652694411182</v>
      </c>
      <c r="FE12">
        <f>(1/4)*SUM($DT$12:$DW$12)</f>
        <v>0.51618304995695419</v>
      </c>
      <c r="FF12">
        <f>(1/4)*SUM($DT$13:$DW$13)</f>
        <v>0.40721971017850822</v>
      </c>
      <c r="FG12">
        <f>(1/4)*SUM($DT$14:$DW$14)</f>
        <v>0.50113872622424704</v>
      </c>
      <c r="FH12">
        <f>(1/4)*SUM($DT$15:$DW$15)</f>
        <v>0.67726984492330666</v>
      </c>
      <c r="FI12">
        <f>(1/4)*SUM($DT$16:$DW$16)</f>
        <v>0.70638046118019004</v>
      </c>
      <c r="FL12">
        <f>EN12-($EU$10*EZ12)</f>
        <v>0.78964342156654077</v>
      </c>
      <c r="FM12">
        <f t="shared" ref="FM12:FU12" si="16">EO12-($EU$10*FA12)</f>
        <v>6.1690094741263558E-2</v>
      </c>
      <c r="FN12">
        <f t="shared" si="16"/>
        <v>0.13392060201026218</v>
      </c>
      <c r="FO12">
        <f t="shared" si="16"/>
        <v>0.28514849082642463</v>
      </c>
      <c r="FP12">
        <f t="shared" si="16"/>
        <v>0.7992958178357259</v>
      </c>
      <c r="FQ12">
        <f t="shared" si="16"/>
        <v>0.86927992407388843</v>
      </c>
      <c r="FR12">
        <f t="shared" si="16"/>
        <v>0.4086451739845654</v>
      </c>
      <c r="FS12">
        <f t="shared" si="16"/>
        <v>5.1020500088679414E-2</v>
      </c>
      <c r="FT12">
        <f t="shared" si="16"/>
        <v>0.22138783128728462</v>
      </c>
      <c r="FU12">
        <f t="shared" si="16"/>
        <v>0.64423104670879916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1.9622787560982933</v>
      </c>
      <c r="O13">
        <v>1.6873203217873447</v>
      </c>
      <c r="P13">
        <v>2.2274523605207772</v>
      </c>
      <c r="Q13">
        <v>2.2479621066097213</v>
      </c>
      <c r="S13">
        <f t="shared" si="8"/>
        <v>2.3712920244477558</v>
      </c>
      <c r="T13">
        <f t="shared" si="0"/>
        <v>2.0963335901368074</v>
      </c>
      <c r="U13">
        <f t="shared" si="0"/>
        <v>2.6364656288702397</v>
      </c>
      <c r="V13">
        <f t="shared" si="0"/>
        <v>2.6569753749591838</v>
      </c>
      <c r="X13">
        <f t="shared" si="9"/>
        <v>2.3712920244477558</v>
      </c>
      <c r="Y13">
        <f t="shared" si="1"/>
        <v>2.0963335901368074</v>
      </c>
      <c r="Z13">
        <f t="shared" si="1"/>
        <v>2.6364656288702397</v>
      </c>
      <c r="AA13">
        <f t="shared" si="1"/>
        <v>2.6569753749591838</v>
      </c>
      <c r="AC13">
        <v>12.72005454935978</v>
      </c>
      <c r="AD13">
        <v>16.707319560710165</v>
      </c>
      <c r="AE13">
        <v>15.38900836534652</v>
      </c>
      <c r="AF13">
        <v>18.326767463169894</v>
      </c>
      <c r="AH13">
        <f t="shared" si="10"/>
        <v>13.591815420925869</v>
      </c>
      <c r="AI13">
        <f t="shared" si="2"/>
        <v>17.579080432276253</v>
      </c>
      <c r="AJ13">
        <f t="shared" si="2"/>
        <v>16.260769236912608</v>
      </c>
      <c r="AK13">
        <f t="shared" si="2"/>
        <v>19.198528334735983</v>
      </c>
      <c r="AM13">
        <f t="shared" si="11"/>
        <v>13.591815420925869</v>
      </c>
      <c r="AN13">
        <f t="shared" si="3"/>
        <v>17.579080432276253</v>
      </c>
      <c r="AO13">
        <f t="shared" si="3"/>
        <v>16.260769236912608</v>
      </c>
      <c r="AP13">
        <f t="shared" si="3"/>
        <v>19.198528334735983</v>
      </c>
      <c r="AR13">
        <v>42.484583897920942</v>
      </c>
      <c r="AS13">
        <v>53.931885339377665</v>
      </c>
      <c r="AT13">
        <v>49.190988282134121</v>
      </c>
      <c r="AU13">
        <v>57.748651076675017</v>
      </c>
      <c r="AW13">
        <f t="shared" si="12"/>
        <v>42.679759648432245</v>
      </c>
      <c r="AX13">
        <f t="shared" si="4"/>
        <v>54.127061089888969</v>
      </c>
      <c r="AY13">
        <f t="shared" si="4"/>
        <v>49.386164032645425</v>
      </c>
      <c r="AZ13">
        <f t="shared" si="4"/>
        <v>57.943826827186321</v>
      </c>
      <c r="BB13">
        <f t="shared" si="13"/>
        <v>3.7068003107529584E-15</v>
      </c>
      <c r="BC13">
        <f t="shared" si="5"/>
        <v>2.7570008017103868E-19</v>
      </c>
      <c r="BD13">
        <f t="shared" si="5"/>
        <v>9.419845573827583E-18</v>
      </c>
      <c r="BE13">
        <f t="shared" si="5"/>
        <v>1.6782118616471207E-20</v>
      </c>
      <c r="BG13">
        <f t="shared" si="14"/>
        <v>2.7379290701713698E-15</v>
      </c>
      <c r="BH13">
        <f t="shared" si="6"/>
        <v>2.2215149796032685E-19</v>
      </c>
      <c r="BI13">
        <f t="shared" si="6"/>
        <v>7.9065392979356937E-18</v>
      </c>
      <c r="BJ13">
        <f t="shared" si="6"/>
        <v>1.3477888417829651E-20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2.7379290701713698E-15</v>
      </c>
      <c r="BZ13">
        <f>$BH$13-$BM$13</f>
        <v>2.2215149796032685E-19</v>
      </c>
      <c r="CA13">
        <f>$BI$13-$BN$13</f>
        <v>7.9065392979356937E-18</v>
      </c>
      <c r="CB13">
        <f>$BJ$13-$BO$13</f>
        <v>1.3477888417829651E-20</v>
      </c>
      <c r="CD13">
        <v>-4.3947701078952628</v>
      </c>
      <c r="CE13">
        <v>3.3395873293568146</v>
      </c>
      <c r="CF13">
        <v>-4.7996070646663922</v>
      </c>
      <c r="CG13">
        <v>1.7912663327418544E-4</v>
      </c>
      <c r="CH13">
        <v>9.9197867321733515</v>
      </c>
      <c r="CI13">
        <v>2.4407700928465834E-7</v>
      </c>
      <c r="CJ13">
        <v>9.3365392357540613E-15</v>
      </c>
      <c r="CK13">
        <v>-4.0651922989740426</v>
      </c>
      <c r="CL13">
        <v>7.1990330528344799E-8</v>
      </c>
      <c r="CM13">
        <v>1.5967304905481182E-5</v>
      </c>
      <c r="CO13">
        <f>(1/4)*SUM($BY$13:$CB$13)</f>
        <v>6.8651780971392093E-16</v>
      </c>
      <c r="CR13">
        <v>-2.0808117408298722E-2</v>
      </c>
      <c r="CS13">
        <v>-7.2893862956052755E-2</v>
      </c>
      <c r="CT13">
        <v>0.52745612649607676</v>
      </c>
      <c r="CU13">
        <v>0.64728953086534735</v>
      </c>
      <c r="CW13">
        <f>IF($AH$13&gt;0,$CR$13,0)</f>
        <v>-2.0808117408298722E-2</v>
      </c>
      <c r="CX13">
        <f>IF($AI$13&gt;0,$CS$13,0)</f>
        <v>-7.2893862956052755E-2</v>
      </c>
      <c r="CY13">
        <f>IF($AJ$13&gt;0,$CT$13,0)</f>
        <v>0.52745612649607676</v>
      </c>
      <c r="CZ13">
        <f>IF($AK$13&gt;0,$CU$13,0)</f>
        <v>0.64728953086534735</v>
      </c>
      <c r="DB13">
        <v>0.22552459511058554</v>
      </c>
      <c r="DC13">
        <v>0.37631936505294872</v>
      </c>
      <c r="DD13">
        <v>-0.29062161903366696</v>
      </c>
      <c r="DE13">
        <v>6.2402398119535074E-2</v>
      </c>
      <c r="DF13">
        <v>-0.511544807191185</v>
      </c>
      <c r="DG13">
        <v>0.43071673907635061</v>
      </c>
      <c r="DH13">
        <v>0.72707507898459411</v>
      </c>
      <c r="DI13">
        <v>0.8808343513718484</v>
      </c>
      <c r="DJ13">
        <v>0.35468490179106732</v>
      </c>
      <c r="DK13">
        <v>0.51677632311903199</v>
      </c>
      <c r="DM13">
        <f>(1/4)*SUM($CW$13:$CZ$13)</f>
        <v>0.27026091924926815</v>
      </c>
      <c r="DO13">
        <v>-7.3293972233765922E-2</v>
      </c>
      <c r="DP13">
        <v>0.69155436074258669</v>
      </c>
      <c r="DQ13">
        <v>0.77494389725550361</v>
      </c>
      <c r="DR13">
        <v>0.23567455494970824</v>
      </c>
      <c r="DT13">
        <f>IF($S$13&gt;0,$DO$13,0)</f>
        <v>-7.3293972233765922E-2</v>
      </c>
      <c r="DU13">
        <f>IF($T$13&gt;0,$DP$13,0)</f>
        <v>0.69155436074258669</v>
      </c>
      <c r="DV13">
        <f>IF($U$13&gt;0,$DQ$13,0)</f>
        <v>0.77494389725550361</v>
      </c>
      <c r="DW13">
        <f>IF($V$13&gt;0,$DR$13,0)</f>
        <v>0.23567455494970824</v>
      </c>
      <c r="DY13">
        <v>0.27219001461072118</v>
      </c>
      <c r="DZ13">
        <v>0.22465659265871107</v>
      </c>
      <c r="EA13">
        <v>0.2316921569658226</v>
      </c>
      <c r="EB13">
        <v>0.2692989256995213</v>
      </c>
      <c r="EC13">
        <v>0.31295174542912207</v>
      </c>
      <c r="ED13">
        <v>0.2568096992884043</v>
      </c>
      <c r="EE13">
        <v>0.21181824572895258</v>
      </c>
      <c r="EF13">
        <v>0.20720860664149338</v>
      </c>
      <c r="EG13">
        <v>0.35770526452525442</v>
      </c>
      <c r="EH13">
        <v>0.26151342663551486</v>
      </c>
      <c r="EJ13">
        <f>(1/4)*SUM($DT$13:$DW$13)</f>
        <v>0.40721971017850822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2.7256763425859045</v>
      </c>
      <c r="O14">
        <v>3.0077904300478577</v>
      </c>
      <c r="P14">
        <v>2.9890896858425431</v>
      </c>
      <c r="Q14">
        <v>3.2804642504561405</v>
      </c>
      <c r="S14">
        <f t="shared" si="8"/>
        <v>2.7771498323913</v>
      </c>
      <c r="T14">
        <f t="shared" si="0"/>
        <v>3.0592639198532532</v>
      </c>
      <c r="U14">
        <f t="shared" si="0"/>
        <v>3.0405631756479385</v>
      </c>
      <c r="V14">
        <f t="shared" si="0"/>
        <v>3.331937740261536</v>
      </c>
      <c r="X14">
        <f t="shared" si="9"/>
        <v>2.7771498323913</v>
      </c>
      <c r="Y14">
        <f t="shared" si="1"/>
        <v>3.0592639198532532</v>
      </c>
      <c r="Z14">
        <f t="shared" si="1"/>
        <v>3.0405631756479385</v>
      </c>
      <c r="AA14">
        <f t="shared" si="1"/>
        <v>3.331937740261536</v>
      </c>
      <c r="AC14">
        <v>11.186293901875695</v>
      </c>
      <c r="AD14">
        <v>14.578428265662357</v>
      </c>
      <c r="AE14">
        <v>12.843549679148911</v>
      </c>
      <c r="AF14">
        <v>15.154137503350562</v>
      </c>
      <c r="AH14">
        <f t="shared" si="10"/>
        <v>11.442772523294458</v>
      </c>
      <c r="AI14">
        <f t="shared" si="2"/>
        <v>14.83490688708112</v>
      </c>
      <c r="AJ14">
        <f t="shared" si="2"/>
        <v>13.100028300567674</v>
      </c>
      <c r="AK14">
        <f t="shared" si="2"/>
        <v>15.410616124769325</v>
      </c>
      <c r="AM14">
        <f t="shared" si="11"/>
        <v>11.442772523294458</v>
      </c>
      <c r="AN14">
        <f t="shared" si="3"/>
        <v>14.83490688708112</v>
      </c>
      <c r="AO14">
        <f t="shared" si="3"/>
        <v>13.100028300567674</v>
      </c>
      <c r="AP14">
        <f t="shared" si="3"/>
        <v>15.410616124769325</v>
      </c>
      <c r="AR14">
        <v>55.723736256872712</v>
      </c>
      <c r="AS14">
        <v>71.123112291025521</v>
      </c>
      <c r="AT14">
        <v>65.236811604336168</v>
      </c>
      <c r="AU14">
        <v>76.112053043157076</v>
      </c>
      <c r="AW14">
        <f t="shared" si="12"/>
        <v>56.530703682130394</v>
      </c>
      <c r="AX14">
        <f t="shared" si="4"/>
        <v>71.930079716283203</v>
      </c>
      <c r="AY14">
        <f t="shared" si="4"/>
        <v>66.04377902959385</v>
      </c>
      <c r="AZ14">
        <f t="shared" si="4"/>
        <v>76.919020468414757</v>
      </c>
      <c r="BB14">
        <f t="shared" si="13"/>
        <v>3.8404998611309208E-9</v>
      </c>
      <c r="BC14">
        <f t="shared" si="5"/>
        <v>1.4865846464228787E-11</v>
      </c>
      <c r="BD14">
        <f t="shared" si="5"/>
        <v>1.6156751971155641E-10</v>
      </c>
      <c r="BE14">
        <f t="shared" si="5"/>
        <v>2.9219223998798434E-12</v>
      </c>
      <c r="BG14">
        <f t="shared" si="14"/>
        <v>2.8366826729987926E-9</v>
      </c>
      <c r="BH14">
        <f t="shared" si="6"/>
        <v>1.1978487849651217E-11</v>
      </c>
      <c r="BI14">
        <f t="shared" si="6"/>
        <v>1.3561155900673179E-10</v>
      </c>
      <c r="BJ14">
        <f t="shared" si="6"/>
        <v>2.3466252963130538E-12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22.721226500642789</v>
      </c>
      <c r="BT14">
        <f t="shared" si="7"/>
        <v>0</v>
      </c>
      <c r="BY14">
        <f>$BG$14-$BL$14</f>
        <v>2.8366826729987926E-9</v>
      </c>
      <c r="BZ14">
        <f>$BH$14-$BM$14</f>
        <v>1.1978487849651217E-11</v>
      </c>
      <c r="CA14">
        <f>$BI$14-$BN$14</f>
        <v>-0.99999999986438848</v>
      </c>
      <c r="CB14">
        <f>$BJ$14-$BO$14</f>
        <v>2.3466252963130538E-12</v>
      </c>
      <c r="CD14">
        <v>-3.7087267216241386</v>
      </c>
      <c r="CE14">
        <v>2.7525529171210033</v>
      </c>
      <c r="CF14">
        <v>-3.8526330635931223</v>
      </c>
      <c r="CG14">
        <v>1.4979923414082478E-4</v>
      </c>
      <c r="CH14">
        <v>8.08365047981445</v>
      </c>
      <c r="CI14">
        <v>2.0456134507059769E-7</v>
      </c>
      <c r="CJ14">
        <v>7.8591446807000605E-15</v>
      </c>
      <c r="CK14">
        <v>-3.2750070665294455</v>
      </c>
      <c r="CL14">
        <v>6.0387122404427689E-8</v>
      </c>
      <c r="CM14">
        <v>1.3390628635459235E-5</v>
      </c>
      <c r="CO14">
        <f>(1/4)*SUM($BY$14:$CB$14)</f>
        <v>-0.24999999925334515</v>
      </c>
      <c r="CR14">
        <v>7.9150687998475622E-3</v>
      </c>
      <c r="CS14">
        <v>0.6209160448818255</v>
      </c>
      <c r="CT14">
        <v>0.57609736811867374</v>
      </c>
      <c r="CU14">
        <v>0.25745831178872519</v>
      </c>
      <c r="CW14">
        <f>IF($AH$14&gt;0,$CR$14,0)</f>
        <v>7.9150687998475622E-3</v>
      </c>
      <c r="CX14">
        <f>IF($AI$14&gt;0,$CS$14,0)</f>
        <v>0.6209160448818255</v>
      </c>
      <c r="CY14">
        <f>IF($AJ$14&gt;0,$CT$14,0)</f>
        <v>0.57609736811867374</v>
      </c>
      <c r="CZ14">
        <f>IF($AK$14&gt;0,$CU$14,0)</f>
        <v>0.25745831178872519</v>
      </c>
      <c r="DB14">
        <v>0.30303208578810314</v>
      </c>
      <c r="DC14">
        <v>0.54494344207075773</v>
      </c>
      <c r="DD14">
        <v>-0.32502653415213795</v>
      </c>
      <c r="DE14">
        <v>0.15191641361899505</v>
      </c>
      <c r="DF14">
        <v>-0.71509042495074848</v>
      </c>
      <c r="DG14">
        <v>0.5359753784853043</v>
      </c>
      <c r="DH14">
        <v>0.86992581676682312</v>
      </c>
      <c r="DI14">
        <v>1.1327557235095058</v>
      </c>
      <c r="DJ14">
        <v>0.44564891446227228</v>
      </c>
      <c r="DK14">
        <v>0.67432467602557333</v>
      </c>
      <c r="DM14">
        <f>(1/4)*SUM($CW$14:$CZ$14)</f>
        <v>0.36559669839726805</v>
      </c>
      <c r="DO14">
        <v>-4.2181107647731074E-3</v>
      </c>
      <c r="DP14">
        <v>1.0964962128384201</v>
      </c>
      <c r="DQ14">
        <v>0.63356071539457781</v>
      </c>
      <c r="DR14">
        <v>0.27871608742876358</v>
      </c>
      <c r="DT14">
        <f>IF($S$14&gt;0,$DO$14,0)</f>
        <v>-4.2181107647731074E-3</v>
      </c>
      <c r="DU14">
        <f>IF($T$14&gt;0,$DP$14,0)</f>
        <v>1.0964962128384201</v>
      </c>
      <c r="DV14">
        <f>IF($U$14&gt;0,$DQ$14,0)</f>
        <v>0.63356071539457781</v>
      </c>
      <c r="DW14">
        <f>IF($V$14&gt;0,$DR$14,0)</f>
        <v>0.27871608742876358</v>
      </c>
      <c r="DY14">
        <v>0.14441525759202034</v>
      </c>
      <c r="DZ14">
        <v>0.14274735078689671</v>
      </c>
      <c r="EA14">
        <v>0.10142188487323002</v>
      </c>
      <c r="EB14">
        <v>0.22029354180432725</v>
      </c>
      <c r="EC14">
        <v>0.18547206644625361</v>
      </c>
      <c r="ED14">
        <v>0.15074596887249736</v>
      </c>
      <c r="EE14">
        <v>0.11489987207471952</v>
      </c>
      <c r="EF14">
        <v>0.16661692717836332</v>
      </c>
      <c r="EG14">
        <v>0.15976590026941084</v>
      </c>
      <c r="EH14">
        <v>0.23908111879436514</v>
      </c>
      <c r="EJ14">
        <f>(1/4)*SUM($DT$14:$DW$14)</f>
        <v>0.50113872622424704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1.4884295051191707</v>
      </c>
      <c r="O15">
        <v>2.0635250259976465</v>
      </c>
      <c r="P15">
        <v>2.1078899842962655</v>
      </c>
      <c r="Q15">
        <v>2.0969250145789395</v>
      </c>
      <c r="S15">
        <f t="shared" si="8"/>
        <v>1.710429534704327</v>
      </c>
      <c r="T15">
        <f t="shared" si="0"/>
        <v>2.2855250555828031</v>
      </c>
      <c r="U15">
        <f t="shared" si="0"/>
        <v>2.329890013881422</v>
      </c>
      <c r="V15">
        <f t="shared" si="0"/>
        <v>2.3189250441640956</v>
      </c>
      <c r="X15">
        <f t="shared" si="9"/>
        <v>1.710429534704327</v>
      </c>
      <c r="Y15">
        <f t="shared" si="1"/>
        <v>2.2855250555828031</v>
      </c>
      <c r="Z15">
        <f t="shared" si="1"/>
        <v>2.329890013881422</v>
      </c>
      <c r="AA15">
        <f t="shared" si="1"/>
        <v>2.3189250441640956</v>
      </c>
      <c r="AC15">
        <v>11.71296912958344</v>
      </c>
      <c r="AD15">
        <v>14.536343640364731</v>
      </c>
      <c r="AE15">
        <v>14.03351832567847</v>
      </c>
      <c r="AF15">
        <v>15.784296187073867</v>
      </c>
      <c r="AH15">
        <f t="shared" si="10"/>
        <v>11.91744202668337</v>
      </c>
      <c r="AI15">
        <f t="shared" si="2"/>
        <v>14.74081653746466</v>
      </c>
      <c r="AJ15">
        <f t="shared" si="2"/>
        <v>14.237991222778399</v>
      </c>
      <c r="AK15">
        <f t="shared" si="2"/>
        <v>15.988769084173796</v>
      </c>
      <c r="AM15">
        <f t="shared" si="11"/>
        <v>11.91744202668337</v>
      </c>
      <c r="AN15">
        <f t="shared" si="3"/>
        <v>14.74081653746466</v>
      </c>
      <c r="AO15">
        <f t="shared" si="3"/>
        <v>14.237991222778399</v>
      </c>
      <c r="AP15">
        <f t="shared" si="3"/>
        <v>15.988769084173796</v>
      </c>
      <c r="AR15">
        <v>58.442499622892711</v>
      </c>
      <c r="AS15">
        <v>74.197172484589132</v>
      </c>
      <c r="AT15">
        <v>68.416901041534956</v>
      </c>
      <c r="AU15">
        <v>79.608221008326439</v>
      </c>
      <c r="AW15">
        <f t="shared" si="12"/>
        <v>58.445159455354883</v>
      </c>
      <c r="AX15">
        <f t="shared" si="4"/>
        <v>74.199832317051303</v>
      </c>
      <c r="AY15">
        <f t="shared" si="4"/>
        <v>68.419560873997128</v>
      </c>
      <c r="AZ15">
        <f t="shared" si="4"/>
        <v>79.61088084078861</v>
      </c>
      <c r="BB15">
        <f t="shared" si="13"/>
        <v>2.6051055966555494E-8</v>
      </c>
      <c r="BC15">
        <f t="shared" si="5"/>
        <v>1.4385689188034046E-10</v>
      </c>
      <c r="BD15">
        <f t="shared" si="5"/>
        <v>1.7383731409931805E-9</v>
      </c>
      <c r="BE15">
        <f t="shared" si="5"/>
        <v>4.3124967777203155E-11</v>
      </c>
      <c r="BG15">
        <f t="shared" si="14"/>
        <v>1.9241916871698233E-8</v>
      </c>
      <c r="BH15">
        <f t="shared" si="6"/>
        <v>1.1591590398997457E-10</v>
      </c>
      <c r="BI15">
        <f t="shared" si="6"/>
        <v>1.4591020039571256E-9</v>
      </c>
      <c r="BJ15">
        <f t="shared" si="6"/>
        <v>3.4634095790097562E-11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1.9241916871698233E-8</v>
      </c>
      <c r="BZ15">
        <f>$BH$15-$BM$15</f>
        <v>1.1591590398997457E-10</v>
      </c>
      <c r="CA15">
        <f>$BI$15-$BN$15</f>
        <v>1.4591020039571256E-9</v>
      </c>
      <c r="CB15">
        <f>$BJ$15-$BO$15</f>
        <v>3.4634095790097562E-11</v>
      </c>
      <c r="CD15">
        <v>-3.6852041342137913</v>
      </c>
      <c r="CE15">
        <v>2.8531545591880745</v>
      </c>
      <c r="CF15">
        <v>-3.9971703838478252</v>
      </c>
      <c r="CG15">
        <v>1.5658882543688951E-4</v>
      </c>
      <c r="CH15">
        <v>8.388546908356755</v>
      </c>
      <c r="CI15">
        <v>2.1384739712216074E-7</v>
      </c>
      <c r="CJ15">
        <v>8.1862935983463938E-15</v>
      </c>
      <c r="CK15">
        <v>-3.5594977967068675</v>
      </c>
      <c r="CL15">
        <v>6.3087890490180455E-8</v>
      </c>
      <c r="CM15">
        <v>1.3981462921436626E-5</v>
      </c>
      <c r="CO15">
        <f>(1/4)*SUM($BY$15:$CB$15)</f>
        <v>5.2128922188588582E-9</v>
      </c>
      <c r="CR15">
        <v>-0.18685043442978336</v>
      </c>
      <c r="CS15">
        <v>6.6476109504173014E-2</v>
      </c>
      <c r="CT15">
        <v>0.23295209286423679</v>
      </c>
      <c r="CU15">
        <v>0.41712477851025598</v>
      </c>
      <c r="CW15">
        <f>IF($AH$15&gt;0,$CR$15,0)</f>
        <v>-0.18685043442978336</v>
      </c>
      <c r="CX15">
        <f>IF($AI$15&gt;0,$CS$15,0)</f>
        <v>6.6476109504173014E-2</v>
      </c>
      <c r="CY15">
        <f>IF($AJ$15&gt;0,$CT$15,0)</f>
        <v>0.23295209286423679</v>
      </c>
      <c r="CZ15">
        <f>IF($AK$15&gt;0,$CU$15,0)</f>
        <v>0.41712477851025598</v>
      </c>
      <c r="DB15">
        <v>0.21964523053322799</v>
      </c>
      <c r="DC15">
        <v>0.40260761630957498</v>
      </c>
      <c r="DD15">
        <v>-0.25059230226011431</v>
      </c>
      <c r="DE15">
        <v>0.11375967823586824</v>
      </c>
      <c r="DF15">
        <v>-0.52162465926015711</v>
      </c>
      <c r="DG15">
        <v>0.40264244831054002</v>
      </c>
      <c r="DH15">
        <v>0.63193477426791023</v>
      </c>
      <c r="DI15">
        <v>0.84298184436835377</v>
      </c>
      <c r="DJ15">
        <v>0.33559304063860368</v>
      </c>
      <c r="DK15">
        <v>0.51413207340684919</v>
      </c>
      <c r="DM15">
        <f>(1/4)*SUM($CW$15:$CZ$15)</f>
        <v>0.13242563661222062</v>
      </c>
      <c r="DO15">
        <v>-9.304319668668834E-2</v>
      </c>
      <c r="DP15">
        <v>0.78482388459581565</v>
      </c>
      <c r="DQ15">
        <v>1.078468970425372</v>
      </c>
      <c r="DR15">
        <v>0.93882972135872722</v>
      </c>
      <c r="DT15">
        <f>IF($S$15&gt;0,$DO$15,0)</f>
        <v>-9.304319668668834E-2</v>
      </c>
      <c r="DU15">
        <f>IF($T$15&gt;0,$DP$15,0)</f>
        <v>0.78482388459581565</v>
      </c>
      <c r="DV15">
        <f>IF($U$15&gt;0,$DQ$15,0)</f>
        <v>1.078468970425372</v>
      </c>
      <c r="DW15">
        <f>IF($V$15&gt;0,$DR$15,0)</f>
        <v>0.93882972135872722</v>
      </c>
      <c r="DY15">
        <v>0.23974062816837124</v>
      </c>
      <c r="DZ15">
        <v>0.2638076862624531</v>
      </c>
      <c r="EA15">
        <v>0.20244618378803636</v>
      </c>
      <c r="EB15">
        <v>0.373650507585915</v>
      </c>
      <c r="EC15">
        <v>0.3103740891248486</v>
      </c>
      <c r="ED15">
        <v>0.22152209401228318</v>
      </c>
      <c r="EE15">
        <v>0.16867661244514395</v>
      </c>
      <c r="EF15">
        <v>0.2578404543497384</v>
      </c>
      <c r="EG15">
        <v>0.31667539953808516</v>
      </c>
      <c r="EH15">
        <v>0.41002588309345067</v>
      </c>
      <c r="EJ15">
        <f>(1/4)*SUM($DT$15:$DW$15)</f>
        <v>0.67726984492330666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2.2010282136742778</v>
      </c>
      <c r="O16">
        <v>2.9869197965592598</v>
      </c>
      <c r="P16">
        <v>2.3270431488141528</v>
      </c>
      <c r="Q16">
        <v>2.8490268901041436</v>
      </c>
      <c r="S16">
        <f t="shared" si="8"/>
        <v>2.8458977723723908</v>
      </c>
      <c r="T16">
        <f t="shared" si="0"/>
        <v>3.6317893552573728</v>
      </c>
      <c r="U16">
        <f t="shared" si="0"/>
        <v>2.9719127075122658</v>
      </c>
      <c r="V16">
        <f t="shared" si="0"/>
        <v>3.4938964488022566</v>
      </c>
      <c r="X16">
        <f t="shared" si="9"/>
        <v>2.8458977723723908</v>
      </c>
      <c r="Y16">
        <f t="shared" si="1"/>
        <v>3.6317893552573728</v>
      </c>
      <c r="Z16">
        <f t="shared" si="1"/>
        <v>2.9719127075122658</v>
      </c>
      <c r="AA16">
        <f t="shared" si="1"/>
        <v>3.4938964488022566</v>
      </c>
      <c r="AC16">
        <v>8.5616729993519396</v>
      </c>
      <c r="AD16">
        <v>11.048080529672704</v>
      </c>
      <c r="AE16">
        <v>9.7365599434843375</v>
      </c>
      <c r="AF16">
        <v>11.726367199114472</v>
      </c>
      <c r="AH16">
        <f t="shared" si="10"/>
        <v>9.0500859423237188</v>
      </c>
      <c r="AI16">
        <f t="shared" si="2"/>
        <v>11.536493472644484</v>
      </c>
      <c r="AJ16">
        <f t="shared" si="2"/>
        <v>10.224972886456117</v>
      </c>
      <c r="AK16">
        <f t="shared" si="2"/>
        <v>12.214780142086251</v>
      </c>
      <c r="AM16">
        <f t="shared" si="11"/>
        <v>9.0500859423237188</v>
      </c>
      <c r="AN16">
        <f t="shared" si="3"/>
        <v>11.536493472644484</v>
      </c>
      <c r="AO16">
        <f t="shared" si="3"/>
        <v>10.224972886456117</v>
      </c>
      <c r="AP16">
        <f t="shared" si="3"/>
        <v>12.214780142086251</v>
      </c>
      <c r="AR16">
        <v>63.217022152419233</v>
      </c>
      <c r="AS16">
        <v>80.018776119651818</v>
      </c>
      <c r="AT16">
        <v>73.219394372036277</v>
      </c>
      <c r="AU16">
        <v>85.560756924879698</v>
      </c>
      <c r="AW16">
        <f t="shared" si="12"/>
        <v>63.826521639489769</v>
      </c>
      <c r="AX16">
        <f t="shared" si="4"/>
        <v>80.628275606722354</v>
      </c>
      <c r="AY16">
        <f t="shared" si="4"/>
        <v>73.828893859106813</v>
      </c>
      <c r="AZ16">
        <f t="shared" si="4"/>
        <v>86.170256411950234</v>
      </c>
      <c r="BB16">
        <f t="shared" si="13"/>
        <v>5.6613660159759528E-6</v>
      </c>
      <c r="BC16">
        <f t="shared" si="5"/>
        <v>8.907752070081467E-8</v>
      </c>
      <c r="BD16">
        <f t="shared" si="5"/>
        <v>3.8849592649186712E-7</v>
      </c>
      <c r="BE16">
        <f t="shared" si="5"/>
        <v>3.0438931189453682E-8</v>
      </c>
      <c r="BG16">
        <f t="shared" si="14"/>
        <v>4.1816168373181802E-6</v>
      </c>
      <c r="BH16">
        <f t="shared" si="6"/>
        <v>7.1776202045358467E-8</v>
      </c>
      <c r="BI16">
        <f t="shared" si="6"/>
        <v>3.2608372247951527E-7</v>
      </c>
      <c r="BJ16">
        <f t="shared" si="6"/>
        <v>2.4445812087563218E-8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4.1816168373181802E-6</v>
      </c>
      <c r="BZ16">
        <f>$BH$16-$BM$16</f>
        <v>7.1776202045358467E-8</v>
      </c>
      <c r="CA16">
        <f>$BI$16-$BN$16</f>
        <v>3.2608372247951527E-7</v>
      </c>
      <c r="CB16">
        <f>$BJ$16-$BO$16</f>
        <v>2.4445812087563218E-8</v>
      </c>
      <c r="CD16">
        <v>-2.8841233680455813</v>
      </c>
      <c r="CE16">
        <v>2.1633058591905407</v>
      </c>
      <c r="CF16">
        <v>-3.0536784797908334</v>
      </c>
      <c r="CG16">
        <v>1.1821440387125982E-4</v>
      </c>
      <c r="CH16">
        <v>6.3306102035821379</v>
      </c>
      <c r="CI16">
        <v>1.6155359311382256E-7</v>
      </c>
      <c r="CJ16">
        <v>6.2155162544336037E-15</v>
      </c>
      <c r="CK16">
        <v>-2.5562432148076044</v>
      </c>
      <c r="CL16">
        <v>4.77051476870513E-8</v>
      </c>
      <c r="CM16">
        <v>1.0576208720774244E-5</v>
      </c>
      <c r="CO16">
        <f>(1/4)*SUM($BY$16:$CB$16)</f>
        <v>1.1509806434826545E-6</v>
      </c>
      <c r="CR16">
        <v>-6.8918850051143911E-3</v>
      </c>
      <c r="CS16">
        <v>0.51965615449294356</v>
      </c>
      <c r="CT16">
        <v>0.45145519536200174</v>
      </c>
      <c r="CU16">
        <v>-7.3832371559914595E-2</v>
      </c>
      <c r="CW16">
        <f>IF($AH$16&gt;0,$CR$16,0)</f>
        <v>-6.8918850051143911E-3</v>
      </c>
      <c r="CX16">
        <f>IF($AI$16&gt;0,$CS$16,0)</f>
        <v>0.51965615449294356</v>
      </c>
      <c r="CY16">
        <f>IF($AJ$16&gt;0,$CT$16,0)</f>
        <v>0.45145519536200174</v>
      </c>
      <c r="CZ16">
        <f>IF($AK$16&gt;0,$CU$16,0)</f>
        <v>-7.3832371559914595E-2</v>
      </c>
      <c r="DB16">
        <v>0.33698404248358826</v>
      </c>
      <c r="DC16">
        <v>0.64169380777973795</v>
      </c>
      <c r="DD16">
        <v>-0.3053007434127098</v>
      </c>
      <c r="DE16">
        <v>0.23259626226101293</v>
      </c>
      <c r="DF16">
        <v>-0.81725907329735459</v>
      </c>
      <c r="DG16">
        <v>0.56115592350246057</v>
      </c>
      <c r="DH16">
        <v>0.8762908069248202</v>
      </c>
      <c r="DI16">
        <v>1.2223013823313731</v>
      </c>
      <c r="DJ16">
        <v>0.46484351478371477</v>
      </c>
      <c r="DK16">
        <v>0.73784771531672066</v>
      </c>
      <c r="DM16">
        <f>(1/4)*SUM($CW$16:$CZ$16)</f>
        <v>0.22259677332247907</v>
      </c>
      <c r="DO16">
        <v>-6.2643671612298418E-2</v>
      </c>
      <c r="DP16">
        <v>1.5407095610783423</v>
      </c>
      <c r="DQ16">
        <v>0.58773923709438602</v>
      </c>
      <c r="DR16">
        <v>0.75971671816033048</v>
      </c>
      <c r="DT16">
        <f>IF($S$16&gt;0,$DO$16,0)</f>
        <v>-6.2643671612298418E-2</v>
      </c>
      <c r="DU16">
        <f>IF($T$16&gt;0,$DP$16,0)</f>
        <v>1.5407095610783423</v>
      </c>
      <c r="DV16">
        <f>IF($U$16&gt;0,$DQ$16,0)</f>
        <v>0.58773923709438602</v>
      </c>
      <c r="DW16">
        <f>IF($V$16&gt;0,$DR$16,0)</f>
        <v>0.75971671816033048</v>
      </c>
      <c r="DY16">
        <v>0.31081034799865515</v>
      </c>
      <c r="DZ16">
        <v>0.34990993690345479</v>
      </c>
      <c r="EA16">
        <v>0.27170313159382187</v>
      </c>
      <c r="EB16">
        <v>0.43229139497471897</v>
      </c>
      <c r="EC16">
        <v>0.41225216635287198</v>
      </c>
      <c r="ED16">
        <v>0.29076092190769515</v>
      </c>
      <c r="EE16">
        <v>0.24843339622468785</v>
      </c>
      <c r="EF16">
        <v>0.3115167632510385</v>
      </c>
      <c r="EG16">
        <v>0.44275917844437052</v>
      </c>
      <c r="EH16">
        <v>0.47488686266975821</v>
      </c>
      <c r="EJ16">
        <f>(1/4)*SUM($DT$16:$DW$16)</f>
        <v>0.70638046118019004</v>
      </c>
      <c r="EN16">
        <f>Sheet41!FL16</f>
        <v>0.62566970820480716</v>
      </c>
      <c r="EO16">
        <f>Sheet41!FM16</f>
        <v>0.13930348914712629</v>
      </c>
      <c r="EP16">
        <f>Sheet41!FN16</f>
        <v>0.45480507249028695</v>
      </c>
      <c r="EQ16">
        <f>Sheet41!FO16</f>
        <v>0.15651148153541547</v>
      </c>
      <c r="ER16">
        <f>Sheet41!FP16</f>
        <v>0.43144594402518754</v>
      </c>
      <c r="ES16">
        <f>Sheet41!FQ16</f>
        <v>0.50992794229189009</v>
      </c>
      <c r="ET16">
        <f>Sheet41!FR16</f>
        <v>0.75189278168825691</v>
      </c>
      <c r="EU16">
        <f>Sheet41!FS16</f>
        <v>0.95132176503710497</v>
      </c>
      <c r="EV16">
        <f>Sheet41!FT16</f>
        <v>0.38032369140783973</v>
      </c>
      <c r="EW16">
        <f>Sheet41!FU16</f>
        <v>0.38919921110761868</v>
      </c>
      <c r="EZ16">
        <f t="array" ref="EZ16:FI25">(1/4)*(MMULT($C$7:$F$16,$DT$23:$EC$26))</f>
        <v>0.17541071293452257</v>
      </c>
      <c r="FA16">
        <v>0.18390082720292628</v>
      </c>
      <c r="FB16">
        <v>0.17582230084887696</v>
      </c>
      <c r="FC16">
        <v>0.20260221655772498</v>
      </c>
      <c r="FD16">
        <v>0.21534708655757431</v>
      </c>
      <c r="FE16">
        <v>0.14444477270761724</v>
      </c>
      <c r="FF16">
        <v>0.12342580265154701</v>
      </c>
      <c r="FG16">
        <v>0.13443329832205916</v>
      </c>
      <c r="FH16">
        <v>0.27633076346395224</v>
      </c>
      <c r="FI16">
        <v>0.21178600518841123</v>
      </c>
      <c r="FL16">
        <f>EN16-($EU$10*EZ16)</f>
        <v>0.62551115081340414</v>
      </c>
      <c r="FM16">
        <f t="shared" ref="FM16:FU25" si="17">EO16-($EU$10*FA16)</f>
        <v>0.13913725736486884</v>
      </c>
      <c r="FN16">
        <f t="shared" si="17"/>
        <v>0.45464614305600842</v>
      </c>
      <c r="FO16">
        <f t="shared" si="17"/>
        <v>0.15632834517839117</v>
      </c>
      <c r="FP16">
        <f t="shared" si="17"/>
        <v>0.43125128731511786</v>
      </c>
      <c r="FQ16">
        <f t="shared" si="17"/>
        <v>0.50979737565785066</v>
      </c>
      <c r="FR16">
        <f t="shared" si="17"/>
        <v>0.75178121453837843</v>
      </c>
      <c r="FS16">
        <f t="shared" si="17"/>
        <v>0.9512002479829692</v>
      </c>
      <c r="FT16">
        <f t="shared" si="17"/>
        <v>0.38007391028394905</v>
      </c>
      <c r="FU16">
        <f t="shared" si="17"/>
        <v>0.38900777333305769</v>
      </c>
    </row>
    <row r="17" spans="1:177">
      <c r="A17">
        <v>16</v>
      </c>
      <c r="BQ17">
        <f>SUM(BQ7:BQ16)</f>
        <v>0.30296723374095752</v>
      </c>
      <c r="BR17">
        <f t="shared" ref="BR17:BT17" si="18">SUM(BR7:BR16)</f>
        <v>27.631021115928547</v>
      </c>
      <c r="BS17">
        <f t="shared" si="18"/>
        <v>22.721226500642789</v>
      </c>
      <c r="BT17">
        <f t="shared" si="18"/>
        <v>16.382342425605586</v>
      </c>
      <c r="EN17">
        <f>Sheet41!FL17</f>
        <v>0.24118571355541282</v>
      </c>
      <c r="EO17">
        <f>Sheet41!FM17</f>
        <v>0.90987302988646634</v>
      </c>
      <c r="EP17">
        <f>Sheet41!FN17</f>
        <v>0.61741418952276939</v>
      </c>
      <c r="EQ17">
        <f>Sheet41!FO17</f>
        <v>0.12116026510347555</v>
      </c>
      <c r="ER17">
        <f>Sheet41!FP17</f>
        <v>0.84612880431021609</v>
      </c>
      <c r="ES17">
        <f>Sheet41!FQ17</f>
        <v>0.56949858215639959</v>
      </c>
      <c r="ET17">
        <f>Sheet41!FR17</f>
        <v>3.7188478081597073E-2</v>
      </c>
      <c r="EU17">
        <f>Sheet41!FS17</f>
        <v>0.44258354242156683</v>
      </c>
      <c r="EV17">
        <f>Sheet41!FT17</f>
        <v>0.88310048427223331</v>
      </c>
      <c r="EW17">
        <f>Sheet41!FU17</f>
        <v>0.23133342179962291</v>
      </c>
      <c r="EZ17">
        <v>0.23244570533526296</v>
      </c>
      <c r="FA17">
        <v>0.28987266540637269</v>
      </c>
      <c r="FB17">
        <v>0.19649503457519052</v>
      </c>
      <c r="FC17">
        <v>0.37533468875381498</v>
      </c>
      <c r="FD17">
        <v>0.32749688387856168</v>
      </c>
      <c r="FE17">
        <v>0.22308114587890152</v>
      </c>
      <c r="FF17">
        <v>0.19009987575881826</v>
      </c>
      <c r="FG17">
        <v>0.26892462734472172</v>
      </c>
      <c r="FH17">
        <v>0.32779456284123587</v>
      </c>
      <c r="FI17">
        <v>0.42615203449336081</v>
      </c>
      <c r="FL17">
        <f t="shared" ref="FL17:FL25" si="19">EN17-($EU$10*EZ17)</f>
        <v>0.24097560104823343</v>
      </c>
      <c r="FM17">
        <f t="shared" si="17"/>
        <v>0.90961100795578165</v>
      </c>
      <c r="FN17">
        <f t="shared" si="17"/>
        <v>0.61723657357454897</v>
      </c>
      <c r="FO17">
        <f t="shared" si="17"/>
        <v>0.12082099227255053</v>
      </c>
      <c r="FP17">
        <f t="shared" si="17"/>
        <v>0.84583277306599103</v>
      </c>
      <c r="FQ17">
        <f t="shared" si="17"/>
        <v>0.56929693446926566</v>
      </c>
      <c r="FR17">
        <f t="shared" si="17"/>
        <v>3.7016642850429583E-2</v>
      </c>
      <c r="FS17">
        <f t="shared" si="17"/>
        <v>0.44234045585813825</v>
      </c>
      <c r="FT17">
        <f t="shared" si="17"/>
        <v>0.8828041839498032</v>
      </c>
      <c r="FU17">
        <f t="shared" si="17"/>
        <v>0.23094821411304572</v>
      </c>
    </row>
    <row r="18" spans="1:177">
      <c r="A18">
        <v>17</v>
      </c>
      <c r="EN18">
        <f>Sheet41!FL18</f>
        <v>5.3861443068453252E-2</v>
      </c>
      <c r="EO18">
        <f>Sheet41!FM18</f>
        <v>0.55057756318894568</v>
      </c>
      <c r="EP18">
        <f>Sheet41!FN18</f>
        <v>2.619147257148894E-2</v>
      </c>
      <c r="EQ18">
        <f>Sheet41!FO18</f>
        <v>8.3624528938138973E-3</v>
      </c>
      <c r="ER18">
        <f>Sheet41!FP18</f>
        <v>0.37094635710348517</v>
      </c>
      <c r="ES18">
        <f>Sheet41!FQ18</f>
        <v>0.78982647716139209</v>
      </c>
      <c r="ET18">
        <f>Sheet41!FR18</f>
        <v>0.49100950243795255</v>
      </c>
      <c r="EU18">
        <f>Sheet41!FS18</f>
        <v>0.86584018421222564</v>
      </c>
      <c r="EV18">
        <f>Sheet41!FT18</f>
        <v>0.72012855236655637</v>
      </c>
      <c r="EW18">
        <f>Sheet41!FU18</f>
        <v>0.66167954602151247</v>
      </c>
      <c r="EZ18">
        <v>0.36225932192034022</v>
      </c>
      <c r="FA18">
        <v>0.25313949088882742</v>
      </c>
      <c r="FB18">
        <v>0.24452927707037475</v>
      </c>
      <c r="FC18">
        <v>0.43426056428546428</v>
      </c>
      <c r="FD18">
        <v>0.40109102704501193</v>
      </c>
      <c r="FE18">
        <v>0.37839721403608739</v>
      </c>
      <c r="FF18">
        <v>0.26913595103463678</v>
      </c>
      <c r="FG18">
        <v>0.342813319409211</v>
      </c>
      <c r="FH18">
        <v>0.35315364603039828</v>
      </c>
      <c r="FI18">
        <v>0.42641342550526351</v>
      </c>
      <c r="FL18">
        <f t="shared" si="19"/>
        <v>5.3533989333534787E-2</v>
      </c>
      <c r="FM18">
        <f t="shared" si="17"/>
        <v>0.55034874513863996</v>
      </c>
      <c r="FN18">
        <f t="shared" si="17"/>
        <v>2.5970437472518558E-2</v>
      </c>
      <c r="FO18">
        <f t="shared" si="17"/>
        <v>7.9699157385261631E-3</v>
      </c>
      <c r="FP18">
        <f t="shared" si="17"/>
        <v>0.37058380258272933</v>
      </c>
      <c r="FQ18">
        <f t="shared" si="17"/>
        <v>0.78948443605017371</v>
      </c>
      <c r="FR18">
        <f t="shared" si="17"/>
        <v>0.49076622485464577</v>
      </c>
      <c r="FS18">
        <f t="shared" si="17"/>
        <v>0.8655303081233916</v>
      </c>
      <c r="FT18">
        <f t="shared" si="17"/>
        <v>0.71980932944144371</v>
      </c>
      <c r="FU18">
        <f t="shared" si="17"/>
        <v>0.66129410205816352</v>
      </c>
    </row>
    <row r="19" spans="1:177">
      <c r="A19">
        <v>18</v>
      </c>
      <c r="BN19" t="s">
        <v>35</v>
      </c>
      <c r="BO19">
        <f>BS21+BS34+BS47</f>
        <v>5.1351446310454892E-4</v>
      </c>
      <c r="EN19">
        <f>Sheet41!FL19</f>
        <v>0.99007487385765824</v>
      </c>
      <c r="EO19">
        <f>Sheet41!FM19</f>
        <v>0.9653349260624553</v>
      </c>
      <c r="EP19">
        <f>Sheet41!FN19</f>
        <v>0.88125014385431222</v>
      </c>
      <c r="EQ19">
        <f>Sheet41!FO19</f>
        <v>0.92115501336915717</v>
      </c>
      <c r="ER19">
        <f>Sheet41!FP19</f>
        <v>0.35366591920248136</v>
      </c>
      <c r="ES19">
        <f>Sheet41!FQ19</f>
        <v>0.81046643077181124</v>
      </c>
      <c r="ET19">
        <f>Sheet41!FR19</f>
        <v>0.6491517286545474</v>
      </c>
      <c r="EU19">
        <f>Sheet41!FS19</f>
        <v>0.79026373008627537</v>
      </c>
      <c r="EV19">
        <f>Sheet41!FT19</f>
        <v>0.80644793829704542</v>
      </c>
      <c r="EW19">
        <f>Sheet41!FU19</f>
        <v>0.61148660059278803</v>
      </c>
      <c r="EZ19">
        <v>0.27331337858833632</v>
      </c>
      <c r="FA19">
        <v>0.23369195172055651</v>
      </c>
      <c r="FB19">
        <v>0.24613190238450994</v>
      </c>
      <c r="FC19">
        <v>0.25222852622521086</v>
      </c>
      <c r="FD19">
        <v>0.31651331289077572</v>
      </c>
      <c r="FE19">
        <v>0.25006190108363102</v>
      </c>
      <c r="FF19">
        <v>0.21515414675506531</v>
      </c>
      <c r="FG19">
        <v>0.19250288914028513</v>
      </c>
      <c r="FH19">
        <v>0.3847053032808388</v>
      </c>
      <c r="FI19">
        <v>0.24297942203906941</v>
      </c>
      <c r="FL19">
        <f t="shared" si="19"/>
        <v>0.98982782021070859</v>
      </c>
      <c r="FM19">
        <f t="shared" si="17"/>
        <v>0.96512368704725027</v>
      </c>
      <c r="FN19">
        <f t="shared" si="17"/>
        <v>0.88102766010899092</v>
      </c>
      <c r="FO19">
        <f t="shared" si="17"/>
        <v>0.92092701875875604</v>
      </c>
      <c r="FP19">
        <f t="shared" si="17"/>
        <v>0.35337981623649534</v>
      </c>
      <c r="FQ19">
        <f t="shared" si="17"/>
        <v>0.81024039461893438</v>
      </c>
      <c r="FR19">
        <f t="shared" si="17"/>
        <v>0.64895724634677776</v>
      </c>
      <c r="FS19">
        <f t="shared" si="17"/>
        <v>0.79008972272133737</v>
      </c>
      <c r="FT19">
        <f t="shared" si="17"/>
        <v>0.80610019517277065</v>
      </c>
      <c r="FU19">
        <f t="shared" si="17"/>
        <v>0.61126696644001244</v>
      </c>
    </row>
    <row r="20" spans="1:177">
      <c r="A20">
        <v>19</v>
      </c>
      <c r="AV20" t="s">
        <v>67</v>
      </c>
      <c r="AW20">
        <f>MAX(AW7:AW16)</f>
        <v>75.908366988779321</v>
      </c>
      <c r="AX20">
        <f>MAX(AX7:AX16)</f>
        <v>96.862034433943364</v>
      </c>
      <c r="AY20">
        <f>MAX(AY7:AY16)</f>
        <v>88.589877011520912</v>
      </c>
      <c r="AZ20">
        <f>MAX(AZ7:AZ16)</f>
        <v>103.4777998285612</v>
      </c>
      <c r="BB20">
        <f>SUM(BB7:BB16)</f>
        <v>1.3538701024570172</v>
      </c>
      <c r="BC20">
        <f t="shared" ref="BC20:BE20" si="20">SUM(BC7:BC16)</f>
        <v>1.2410453348384574</v>
      </c>
      <c r="BD20">
        <f t="shared" si="20"/>
        <v>1.1913993238845972</v>
      </c>
      <c r="BE20">
        <f t="shared" si="20"/>
        <v>1.2451593377394674</v>
      </c>
      <c r="BG20">
        <f>IF(BG7&lt;0.000000000001,0.000000000001,BG7)</f>
        <v>4.9624471896901425E-11</v>
      </c>
      <c r="BH20">
        <f t="shared" ref="BH20:BJ20" si="21">IF(BH7&lt;0.000000000001,0.000000000001,BH7)</f>
        <v>9.9999999999999998E-13</v>
      </c>
      <c r="BI20">
        <f t="shared" si="21"/>
        <v>1.2037780450476275E-12</v>
      </c>
      <c r="BJ20">
        <f t="shared" si="21"/>
        <v>9.9999999999999998E-13</v>
      </c>
      <c r="EN20">
        <f>Sheet41!FL20</f>
        <v>0.62802779357245242</v>
      </c>
      <c r="EO20">
        <f>Sheet41!FM20</f>
        <v>0.28784800959284995</v>
      </c>
      <c r="EP20">
        <f>Sheet41!FN20</f>
        <v>0.77557081149337037</v>
      </c>
      <c r="EQ20">
        <f>Sheet41!FO20</f>
        <v>0.65854700974466063</v>
      </c>
      <c r="ER20">
        <f>Sheet41!FP20</f>
        <v>0.49558125737042075</v>
      </c>
      <c r="ES20">
        <f>Sheet41!FQ20</f>
        <v>0.45509865447540476</v>
      </c>
      <c r="ET20">
        <f>Sheet41!FR20</f>
        <v>0.32600992909849019</v>
      </c>
      <c r="EU20">
        <f>Sheet41!FS20</f>
        <v>0.54267441461730559</v>
      </c>
      <c r="EV20">
        <f>Sheet41!FT20</f>
        <v>0.38270120322196233</v>
      </c>
      <c r="EW20">
        <f>Sheet41!FU20</f>
        <v>9.8579181029449792E-2</v>
      </c>
      <c r="EZ20">
        <v>0.34715122960037237</v>
      </c>
      <c r="FA20">
        <v>0.36226617052723881</v>
      </c>
      <c r="FB20">
        <v>0.2914473525616883</v>
      </c>
      <c r="FC20">
        <v>0.46579260270318773</v>
      </c>
      <c r="FD20">
        <v>0.44574899063593115</v>
      </c>
      <c r="FE20">
        <v>0.33154882348471693</v>
      </c>
      <c r="FF20">
        <v>0.274727273876752</v>
      </c>
      <c r="FG20">
        <v>0.34155559315902756</v>
      </c>
      <c r="FH20">
        <v>0.46714497834007573</v>
      </c>
      <c r="FI20">
        <v>0.50201458145298861</v>
      </c>
      <c r="FL20">
        <f t="shared" si="19"/>
        <v>0.62771399635638192</v>
      </c>
      <c r="FM20">
        <f t="shared" si="17"/>
        <v>0.28752054966733326</v>
      </c>
      <c r="FN20">
        <f t="shared" si="17"/>
        <v>0.77530736617021756</v>
      </c>
      <c r="FO20">
        <f t="shared" si="17"/>
        <v>0.65812597012408158</v>
      </c>
      <c r="FP20">
        <f t="shared" si="17"/>
        <v>0.4951783355876323</v>
      </c>
      <c r="FQ20">
        <f t="shared" si="17"/>
        <v>0.45479896059870234</v>
      </c>
      <c r="FR20">
        <f t="shared" si="17"/>
        <v>0.3257615974021848</v>
      </c>
      <c r="FS20">
        <f t="shared" si="17"/>
        <v>0.54236567541338576</v>
      </c>
      <c r="FT20">
        <f t="shared" si="17"/>
        <v>0.38227894116092004</v>
      </c>
      <c r="FU20">
        <f t="shared" si="17"/>
        <v>9.8125399608977593E-2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0.26132345260081008</v>
      </c>
      <c r="BH21">
        <f t="shared" si="22"/>
        <v>0.19422592199579439</v>
      </c>
      <c r="BI21">
        <f t="shared" si="22"/>
        <v>0.16064422388292215</v>
      </c>
      <c r="BJ21">
        <f t="shared" si="22"/>
        <v>0.19688891565082309</v>
      </c>
      <c r="BL21">
        <v>1.0000000000000001E-5</v>
      </c>
      <c r="BS21">
        <f>SUM(BM23:BV32)</f>
        <v>1.8354669836065189E-4</v>
      </c>
      <c r="EN21">
        <f>Sheet41!FL21</f>
        <v>0.94352163124446164</v>
      </c>
      <c r="EO21">
        <f>Sheet41!FM21</f>
        <v>0.50512385959418615</v>
      </c>
      <c r="EP21">
        <f>Sheet41!FN21</f>
        <v>0.45326487217625328</v>
      </c>
      <c r="EQ21">
        <f>Sheet41!FO21</f>
        <v>0.75086523608048372</v>
      </c>
      <c r="ER21">
        <f>Sheet41!FP21</f>
        <v>0.46022706467876962</v>
      </c>
      <c r="ES21">
        <f>Sheet41!FQ21</f>
        <v>0.95696115726910291</v>
      </c>
      <c r="ET21">
        <f>Sheet41!FR21</f>
        <v>0.3517521622190779</v>
      </c>
      <c r="EU21">
        <f>Sheet41!FS21</f>
        <v>0.86180475453780525</v>
      </c>
      <c r="EV21">
        <f>Sheet41!FT21</f>
        <v>0.137619771168914</v>
      </c>
      <c r="EW21">
        <f>Sheet41!FU21</f>
        <v>0.9860393498884189</v>
      </c>
      <c r="EZ21">
        <v>0.18162230837086596</v>
      </c>
      <c r="FA21">
        <v>0.22153202215282525</v>
      </c>
      <c r="FB21">
        <v>0.1455125636595738</v>
      </c>
      <c r="FC21">
        <v>0.30260115030612716</v>
      </c>
      <c r="FD21">
        <v>0.25466069870417685</v>
      </c>
      <c r="FE21">
        <v>0.17920812867323588</v>
      </c>
      <c r="FF21">
        <v>0.14788595758010209</v>
      </c>
      <c r="FG21">
        <v>0.21883031442409046</v>
      </c>
      <c r="FH21">
        <v>0.24132789544793143</v>
      </c>
      <c r="FI21">
        <v>0.34293159978198506</v>
      </c>
      <c r="FL21">
        <f t="shared" si="19"/>
        <v>0.94335745906276236</v>
      </c>
      <c r="FM21">
        <f t="shared" si="17"/>
        <v>0.50492361219220505</v>
      </c>
      <c r="FN21">
        <f t="shared" si="17"/>
        <v>0.45313334034376568</v>
      </c>
      <c r="FO21">
        <f t="shared" si="17"/>
        <v>0.75059170860758639</v>
      </c>
      <c r="FP21">
        <f t="shared" si="17"/>
        <v>0.4599968715770833</v>
      </c>
      <c r="FQ21">
        <f t="shared" si="17"/>
        <v>0.95679916731463954</v>
      </c>
      <c r="FR21">
        <f t="shared" si="17"/>
        <v>0.35161848502646659</v>
      </c>
      <c r="FS21">
        <f t="shared" si="17"/>
        <v>0.86160694926562709</v>
      </c>
      <c r="FT21">
        <f t="shared" si="17"/>
        <v>0.13740162986537063</v>
      </c>
      <c r="FU21">
        <f t="shared" si="17"/>
        <v>0.98572936688349611</v>
      </c>
    </row>
    <row r="22" spans="1:177">
      <c r="A22">
        <v>21</v>
      </c>
      <c r="BG22">
        <f t="shared" si="22"/>
        <v>6.3463043892135E-6</v>
      </c>
      <c r="BH22">
        <f t="shared" si="22"/>
        <v>1.8294571945420513E-7</v>
      </c>
      <c r="BI22">
        <f t="shared" si="22"/>
        <v>5.6136475000617854E-7</v>
      </c>
      <c r="BJ22">
        <f t="shared" si="22"/>
        <v>7.6778404663934663E-8</v>
      </c>
      <c r="EN22">
        <f>Sheet41!FL22</f>
        <v>0.2354443753486947</v>
      </c>
      <c r="EO22">
        <f>Sheet41!FM22</f>
        <v>0.55462991771767023</v>
      </c>
      <c r="EP22">
        <f>Sheet41!FN22</f>
        <v>0.99064732955176504</v>
      </c>
      <c r="EQ22">
        <f>Sheet41!FO22</f>
        <v>0.33487060084901293</v>
      </c>
      <c r="ER22">
        <f>Sheet41!FP22</f>
        <v>-7.2215738605547499E-4</v>
      </c>
      <c r="ES22">
        <f>Sheet41!FQ22</f>
        <v>5.6883580173538506E-2</v>
      </c>
      <c r="ET22">
        <f>Sheet41!FR22</f>
        <v>0.63061701740707854</v>
      </c>
      <c r="EU22">
        <f>Sheet41!FS22</f>
        <v>0.72978422974022217</v>
      </c>
      <c r="EV22">
        <f>Sheet41!FT22</f>
        <v>0.20483099112260486</v>
      </c>
      <c r="EW22">
        <f>Sheet41!FU22</f>
        <v>0.60274457939872117</v>
      </c>
      <c r="EZ22">
        <v>0.27219001461072118</v>
      </c>
      <c r="FA22">
        <v>0.22465659265871107</v>
      </c>
      <c r="FB22">
        <v>0.2316921569658226</v>
      </c>
      <c r="FC22">
        <v>0.2692989256995213</v>
      </c>
      <c r="FD22">
        <v>0.31295174542912207</v>
      </c>
      <c r="FE22">
        <v>0.2568096992884043</v>
      </c>
      <c r="FF22">
        <v>0.21181824572895258</v>
      </c>
      <c r="FG22">
        <v>0.20720860664149338</v>
      </c>
      <c r="FH22">
        <v>0.35770526452525442</v>
      </c>
      <c r="FI22">
        <v>0.26151342663551486</v>
      </c>
      <c r="FL22">
        <f t="shared" si="19"/>
        <v>0.23519833713380678</v>
      </c>
      <c r="FM22">
        <f t="shared" si="17"/>
        <v>0.55442684595142777</v>
      </c>
      <c r="FN22">
        <f t="shared" si="17"/>
        <v>0.99043789819262817</v>
      </c>
      <c r="FO22">
        <f t="shared" si="17"/>
        <v>0.33462717594951724</v>
      </c>
      <c r="FP22">
        <f t="shared" si="17"/>
        <v>-1.0050409771437177E-3</v>
      </c>
      <c r="FQ22">
        <f t="shared" si="17"/>
        <v>5.6651444545531761E-2</v>
      </c>
      <c r="FR22">
        <f t="shared" si="17"/>
        <v>0.63042555048962245</v>
      </c>
      <c r="FS22">
        <f t="shared" si="17"/>
        <v>0.72959692957140299</v>
      </c>
      <c r="FT22">
        <f t="shared" si="17"/>
        <v>0.20450765389487563</v>
      </c>
      <c r="FU22">
        <f t="shared" si="17"/>
        <v>0.60250819197374295</v>
      </c>
    </row>
    <row r="23" spans="1:177">
      <c r="A23">
        <v>22</v>
      </c>
      <c r="B23">
        <f t="array" ref="B23:K32">TRANSPOSE(EN16:EW25)</f>
        <v>0.62566970820480716</v>
      </c>
      <c r="C23">
        <v>0.24118571355541282</v>
      </c>
      <c r="D23">
        <v>5.3861443068453252E-2</v>
      </c>
      <c r="E23">
        <v>0.99007487385765824</v>
      </c>
      <c r="F23">
        <v>0.62802779357245242</v>
      </c>
      <c r="G23">
        <v>0.94352163124446164</v>
      </c>
      <c r="H23">
        <v>0.2354443753486947</v>
      </c>
      <c r="I23">
        <v>0.67239365709454491</v>
      </c>
      <c r="J23">
        <v>0.96601912757924235</v>
      </c>
      <c r="K23">
        <v>0.99584376917172468</v>
      </c>
      <c r="M23">
        <f t="array" ref="M23:M32">TRANSPOSE(EN12:EW12)</f>
        <v>0.79012874585672233</v>
      </c>
      <c r="S23">
        <f>EN16</f>
        <v>0.62566970820480716</v>
      </c>
      <c r="T23">
        <f t="shared" ref="T23:AB32" si="23">EO16</f>
        <v>0.13930348914712629</v>
      </c>
      <c r="U23">
        <f t="shared" si="23"/>
        <v>0.45480507249028695</v>
      </c>
      <c r="V23">
        <f t="shared" si="23"/>
        <v>0.15651148153541547</v>
      </c>
      <c r="W23">
        <f t="shared" si="23"/>
        <v>0.43144594402518754</v>
      </c>
      <c r="X23">
        <f t="shared" si="23"/>
        <v>0.50992794229189009</v>
      </c>
      <c r="Y23">
        <f t="shared" si="23"/>
        <v>0.75189278168825691</v>
      </c>
      <c r="Z23">
        <f t="shared" si="23"/>
        <v>0.95132176503710497</v>
      </c>
      <c r="AA23">
        <f t="shared" si="23"/>
        <v>0.38032369140783973</v>
      </c>
      <c r="AB23">
        <f t="shared" si="23"/>
        <v>0.38919921110761868</v>
      </c>
      <c r="BG23">
        <f t="shared" si="22"/>
        <v>4.2635886879627024E-5</v>
      </c>
      <c r="BH23">
        <f t="shared" si="22"/>
        <v>1.4853982393763777E-6</v>
      </c>
      <c r="BI23">
        <f t="shared" si="22"/>
        <v>5.7392204329270967E-6</v>
      </c>
      <c r="BJ23">
        <f t="shared" si="22"/>
        <v>9.1524484749304135E-7</v>
      </c>
      <c r="BM23">
        <f>0.5*$BL$21*B23*B23</f>
        <v>1.9573129188254429E-6</v>
      </c>
      <c r="BN23">
        <f t="shared" ref="BN23:BV32" si="24">0.5*$BL$21*C23*C23</f>
        <v>2.9085274211616822E-7</v>
      </c>
      <c r="BO23">
        <f t="shared" si="24"/>
        <v>1.4505275247081157E-8</v>
      </c>
      <c r="BP23">
        <f t="shared" si="24"/>
        <v>4.90124127922129E-6</v>
      </c>
      <c r="BQ23">
        <f t="shared" si="24"/>
        <v>1.9720945474974145E-6</v>
      </c>
      <c r="BR23">
        <f t="shared" si="24"/>
        <v>4.4511653431310496E-6</v>
      </c>
      <c r="BS23">
        <f t="shared" si="24"/>
        <v>2.7717026941668516E-7</v>
      </c>
      <c r="BT23">
        <f t="shared" si="24"/>
        <v>2.2605661505048823E-6</v>
      </c>
      <c r="BU23">
        <f t="shared" si="24"/>
        <v>4.6659647742448029E-6</v>
      </c>
      <c r="BV23">
        <f t="shared" si="24"/>
        <v>4.9585240629907366E-6</v>
      </c>
      <c r="BY23">
        <f>$BG$7-$BL$7</f>
        <v>4.9624471896901425E-11</v>
      </c>
      <c r="BZ23">
        <f>$BG$8-$BL$8</f>
        <v>0.26132345260081008</v>
      </c>
      <c r="CA23">
        <f>$BG$9-$BL$9</f>
        <v>6.3463043892135E-6</v>
      </c>
      <c r="CB23">
        <f>$BG$10-$BL$10</f>
        <v>4.2635886879627024E-5</v>
      </c>
      <c r="CC23">
        <f>$BG$11-$BL$11</f>
        <v>-0.26137670210370267</v>
      </c>
      <c r="CD23">
        <f>$BG$12-$BL$12</f>
        <v>6.356655954492944E-8</v>
      </c>
      <c r="CE23">
        <f>$BG$13-$BL$13</f>
        <v>2.7379290701713698E-15</v>
      </c>
      <c r="CF23">
        <f>$BG$14-$BL$14</f>
        <v>2.8366826729987926E-9</v>
      </c>
      <c r="CG23">
        <f>$BG$15-$BL$15</f>
        <v>1.9241916871698233E-8</v>
      </c>
      <c r="CH23">
        <f>$BG$16-$BL$16</f>
        <v>4.1816168373181802E-6</v>
      </c>
      <c r="CW23">
        <f>IF($AH$7&gt;0,$CR$7,0)</f>
        <v>-2.3835112597346973E-2</v>
      </c>
      <c r="CX23">
        <f>IF($AH$8&gt;0,$CR$8,0)</f>
        <v>-3.1775598665981189E-2</v>
      </c>
      <c r="CY23">
        <f>IF($AH$9&gt;0,$CR$9,0)</f>
        <v>6.2617935880416031E-2</v>
      </c>
      <c r="CZ23">
        <f>IF($AH$10&gt;0,$CR$10,0)</f>
        <v>9.3376424417278336E-2</v>
      </c>
      <c r="DA23">
        <f>IF($AH$11&gt;0,$CR$11,0)</f>
        <v>0.12477861769385136</v>
      </c>
      <c r="DB23">
        <f>IF($AH$12&gt;0,$CR$12,0)</f>
        <v>-3.505238439679681E-2</v>
      </c>
      <c r="DC23">
        <f>IF($AH$13&gt;0,$CR$13,0)</f>
        <v>-2.0808117408298722E-2</v>
      </c>
      <c r="DD23">
        <f>IF($AH$14&gt;0,$CR$14,0)</f>
        <v>7.9150687998475622E-3</v>
      </c>
      <c r="DE23">
        <f>IF($AH$15&gt;0,$CR$15,0)</f>
        <v>-0.18685043442978336</v>
      </c>
      <c r="DF23">
        <f>IF($AH$16&gt;0,$CR$16,0)</f>
        <v>-6.8918850051143911E-3</v>
      </c>
      <c r="DT23">
        <f>IF($S$7&gt;0,$DO$7,0)</f>
        <v>8.3750120601820813E-2</v>
      </c>
      <c r="DU23">
        <f>IF($S$8&gt;0,$DO$8,0)</f>
        <v>-0.16199024586691455</v>
      </c>
      <c r="DV23">
        <f>IF($S$9&gt;0,$DO$9,0)</f>
        <v>2.0122994661196585E-2</v>
      </c>
      <c r="DW23">
        <f>IF($S$10&gt;0,$DO$10,0)</f>
        <v>3.1002647732767799E-2</v>
      </c>
      <c r="DX23">
        <f>IF($S$11&gt;0,$DO$11,0)</f>
        <v>-6.2071718304835016E-2</v>
      </c>
      <c r="DY23">
        <f>IF($S$12&gt;0,$DO$12,0)</f>
        <v>6.7652080822006896E-2</v>
      </c>
      <c r="DZ23">
        <f>IF($S$13&gt;0,$DO$13,0)</f>
        <v>-7.3293972233765922E-2</v>
      </c>
      <c r="EA23">
        <f>IF($S$14&gt;0,$DO$14,0)</f>
        <v>-4.2181107647731074E-3</v>
      </c>
      <c r="EB23">
        <f>IF($S$15&gt;0,$DO$15,0)</f>
        <v>-9.304319668668834E-2</v>
      </c>
      <c r="EC23">
        <f>IF($S$16&gt;0,$DO$16,0)</f>
        <v>-6.2643671612298418E-2</v>
      </c>
      <c r="EN23">
        <f>Sheet41!FL23</f>
        <v>0.67239365709454491</v>
      </c>
      <c r="EO23">
        <f>Sheet41!FM23</f>
        <v>0.21020262264852288</v>
      </c>
      <c r="EP23">
        <f>Sheet41!FN23</f>
        <v>0.69406393350672702</v>
      </c>
      <c r="EQ23">
        <f>Sheet41!FO23</f>
        <v>0.96277017242140761</v>
      </c>
      <c r="ER23">
        <f>Sheet41!FP23</f>
        <v>0.5380024909239749</v>
      </c>
      <c r="ES23">
        <f>Sheet41!FQ23</f>
        <v>0.7779722709259661</v>
      </c>
      <c r="ET23">
        <f>Sheet41!FR23</f>
        <v>0.20279187137416449</v>
      </c>
      <c r="EU23">
        <f>Sheet41!FS23</f>
        <v>0.40020623244983211</v>
      </c>
      <c r="EV23">
        <f>Sheet41!FT23</f>
        <v>0.27304534870197689</v>
      </c>
      <c r="EW23">
        <f>Sheet41!FU23</f>
        <v>0.76880729231115597</v>
      </c>
      <c r="EZ23">
        <v>0.14441525759202034</v>
      </c>
      <c r="FA23">
        <v>0.14274735078689671</v>
      </c>
      <c r="FB23">
        <v>0.10142188487323002</v>
      </c>
      <c r="FC23">
        <v>0.22029354180432725</v>
      </c>
      <c r="FD23">
        <v>0.18547206644625361</v>
      </c>
      <c r="FE23">
        <v>0.15074596887249736</v>
      </c>
      <c r="FF23">
        <v>0.11489987207471952</v>
      </c>
      <c r="FG23">
        <v>0.16661692717836332</v>
      </c>
      <c r="FH23">
        <v>0.15976590026941084</v>
      </c>
      <c r="FI23">
        <v>0.23908111879436514</v>
      </c>
      <c r="FL23">
        <f t="shared" si="19"/>
        <v>0.67226311713983222</v>
      </c>
      <c r="FM23">
        <f t="shared" si="17"/>
        <v>0.21007359034945849</v>
      </c>
      <c r="FN23">
        <f t="shared" si="17"/>
        <v>0.69397225615573943</v>
      </c>
      <c r="FO23">
        <f t="shared" si="17"/>
        <v>0.96257104450756992</v>
      </c>
      <c r="FP23">
        <f t="shared" si="17"/>
        <v>0.53783483886588868</v>
      </c>
      <c r="FQ23">
        <f t="shared" si="17"/>
        <v>0.7778360085096685</v>
      </c>
      <c r="FR23">
        <f t="shared" si="17"/>
        <v>0.2026880109902465</v>
      </c>
      <c r="FS23">
        <f t="shared" si="17"/>
        <v>0.4000556239442567</v>
      </c>
      <c r="FT23">
        <f t="shared" si="17"/>
        <v>0.27290093298210388</v>
      </c>
      <c r="FU23">
        <f t="shared" si="17"/>
        <v>0.76859118191575548</v>
      </c>
    </row>
    <row r="24" spans="1:177">
      <c r="A24">
        <v>23</v>
      </c>
      <c r="B24">
        <v>0.13930348914712629</v>
      </c>
      <c r="C24">
        <v>0.90987302988646634</v>
      </c>
      <c r="D24">
        <v>0.55057756318894568</v>
      </c>
      <c r="E24">
        <v>0.9653349260624553</v>
      </c>
      <c r="F24">
        <v>0.28784800959284995</v>
      </c>
      <c r="G24">
        <v>0.50512385959418615</v>
      </c>
      <c r="H24">
        <v>0.55462991771767023</v>
      </c>
      <c r="I24">
        <v>0.21020262264852288</v>
      </c>
      <c r="J24">
        <v>0.26568033621958931</v>
      </c>
      <c r="K24">
        <v>0.58680972193141112</v>
      </c>
      <c r="M24">
        <v>6.2140872864067095E-2</v>
      </c>
      <c r="S24">
        <f t="shared" ref="S24:S32" si="25">EN17</f>
        <v>0.24118571355541282</v>
      </c>
      <c r="T24">
        <f t="shared" si="23"/>
        <v>0.90987302988646634</v>
      </c>
      <c r="U24">
        <f t="shared" si="23"/>
        <v>0.61741418952276939</v>
      </c>
      <c r="V24">
        <f t="shared" si="23"/>
        <v>0.12116026510347555</v>
      </c>
      <c r="W24">
        <f t="shared" si="23"/>
        <v>0.84612880431021609</v>
      </c>
      <c r="X24">
        <f t="shared" si="23"/>
        <v>0.56949858215639959</v>
      </c>
      <c r="Y24">
        <f t="shared" si="23"/>
        <v>3.7188478081597073E-2</v>
      </c>
      <c r="Z24">
        <f t="shared" si="23"/>
        <v>0.44258354242156683</v>
      </c>
      <c r="AA24">
        <f t="shared" si="23"/>
        <v>0.88310048427223331</v>
      </c>
      <c r="AB24">
        <f t="shared" si="23"/>
        <v>0.23133342179962291</v>
      </c>
      <c r="BG24">
        <f t="shared" si="22"/>
        <v>0.73862329789629733</v>
      </c>
      <c r="BH24">
        <f t="shared" si="22"/>
        <v>0.80577233718070951</v>
      </c>
      <c r="BI24">
        <f t="shared" si="22"/>
        <v>0.83934914176337339</v>
      </c>
      <c r="BJ24">
        <f t="shared" si="22"/>
        <v>0.80311006767652438</v>
      </c>
      <c r="BM24">
        <f t="shared" ref="BM24:BM32" si="26">0.5*$BL$21*B24*B24</f>
        <v>9.7027310442817667E-8</v>
      </c>
      <c r="BN24">
        <f t="shared" si="24"/>
        <v>4.1393446525738929E-6</v>
      </c>
      <c r="BO24">
        <f t="shared" si="24"/>
        <v>1.5156782654353876E-6</v>
      </c>
      <c r="BP24">
        <f t="shared" si="24"/>
        <v>4.6593575973800307E-6</v>
      </c>
      <c r="BQ24">
        <f t="shared" si="24"/>
        <v>4.142823831328272E-7</v>
      </c>
      <c r="BR24">
        <f t="shared" si="24"/>
        <v>1.2757505676566355E-6</v>
      </c>
      <c r="BS24">
        <f t="shared" si="24"/>
        <v>1.5380717281375483E-6</v>
      </c>
      <c r="BT24">
        <f t="shared" si="24"/>
        <v>2.2092571284158657E-7</v>
      </c>
      <c r="BU24">
        <f t="shared" si="24"/>
        <v>3.5293020526877009E-7</v>
      </c>
      <c r="BV24">
        <f t="shared" si="24"/>
        <v>1.7217282487661004E-6</v>
      </c>
      <c r="BY24">
        <f>$BH$7-$BM$7</f>
        <v>-0.9999999999999476</v>
      </c>
      <c r="BZ24">
        <f>$BH$8-$BM$8</f>
        <v>0.19422592199579439</v>
      </c>
      <c r="CA24">
        <f>$BH$9-$BM$9</f>
        <v>1.8294571945420513E-7</v>
      </c>
      <c r="CB24">
        <f>$BH$10-$BM$10</f>
        <v>1.4853982393763777E-6</v>
      </c>
      <c r="CC24">
        <f>$BH$11-$BM$11</f>
        <v>0.80577233718070951</v>
      </c>
      <c r="CD24">
        <f>$BH$12-$BM$12</f>
        <v>5.7538826167916953E-10</v>
      </c>
      <c r="CE24">
        <f>$BH$13-$BM$13</f>
        <v>2.2215149796032685E-19</v>
      </c>
      <c r="CF24">
        <f>$BH$14-$BM$14</f>
        <v>1.1978487849651217E-11</v>
      </c>
      <c r="CG24">
        <f>$BH$15-$BM$15</f>
        <v>1.1591590398997457E-10</v>
      </c>
      <c r="CH24">
        <f>$BH$16-$BM$16</f>
        <v>7.1776202045358467E-8</v>
      </c>
      <c r="CW24">
        <f>IF($AI$7&gt;0,$CS$7,0)</f>
        <v>0.18098102049740436</v>
      </c>
      <c r="CX24">
        <f>IF($AI$8&gt;0,$CS$8,0)</f>
        <v>0.62927168372556863</v>
      </c>
      <c r="CY24">
        <f>IF($AI$9&gt;0,$CS$9,0)</f>
        <v>0.10578189178008683</v>
      </c>
      <c r="CZ24">
        <f>IF($AI$10&gt;0,$CS$10,0)</f>
        <v>0.60622361076096476</v>
      </c>
      <c r="DA24">
        <f>IF($AI$11&gt;0,$CS$11,0)</f>
        <v>-0.56729256375657144</v>
      </c>
      <c r="DB24">
        <f>IF($AI$12&gt;0,$CS$12,0)</f>
        <v>0.18254361089293425</v>
      </c>
      <c r="DC24">
        <f>IF($AI$13&gt;0,$CS$13,0)</f>
        <v>-7.2893862956052755E-2</v>
      </c>
      <c r="DD24">
        <f>IF($AI$14&gt;0,$CS$14,0)</f>
        <v>0.6209160448818255</v>
      </c>
      <c r="DE24">
        <f>IF($AI$15&gt;0,$CS$15,0)</f>
        <v>6.6476109504173014E-2</v>
      </c>
      <c r="DF24">
        <f>IF($AI$16&gt;0,$CS$16,0)</f>
        <v>0.51965615449294356</v>
      </c>
      <c r="DT24">
        <f>IF($T$7&gt;0,$DP$7,0)</f>
        <v>0.85313587265992219</v>
      </c>
      <c r="DU24">
        <f>IF($T$8&gt;0,$DP$8,0)</f>
        <v>0.8062845014882507</v>
      </c>
      <c r="DV24">
        <f>IF($T$9&gt;0,$DP$9,0)</f>
        <v>0.50502215144656426</v>
      </c>
      <c r="DW24">
        <f>IF($T$10&gt;0,$DP$10,0)</f>
        <v>1.4133412990366154</v>
      </c>
      <c r="DX24">
        <f>IF($T$11&gt;0,$DP$11,0)</f>
        <v>1.0987708172771713</v>
      </c>
      <c r="DY24">
        <f>IF($T$12&gt;0,$DP$12,0)</f>
        <v>0.95456198418910776</v>
      </c>
      <c r="DZ24">
        <f>IF($T$13&gt;0,$DP$13,0)</f>
        <v>0.69155436074258669</v>
      </c>
      <c r="EA24">
        <f>IF($T$14&gt;0,$DP$14,0)</f>
        <v>1.0964962128384201</v>
      </c>
      <c r="EB24">
        <f>IF($T$15&gt;0,$DP$15,0)</f>
        <v>0.78482388459581565</v>
      </c>
      <c r="EC24">
        <f>IF($T$16&gt;0,$DP$16,0)</f>
        <v>1.5407095610783423</v>
      </c>
      <c r="EN24">
        <f>Sheet41!FL24</f>
        <v>0.96601912757924235</v>
      </c>
      <c r="EO24">
        <f>Sheet41!FM24</f>
        <v>0.26568033621958931</v>
      </c>
      <c r="EP24">
        <f>Sheet41!FN24</f>
        <v>0.89103243065089821</v>
      </c>
      <c r="EQ24">
        <f>Sheet41!FO24</f>
        <v>0.1261671592175494</v>
      </c>
      <c r="ER24">
        <f>Sheet41!FP24</f>
        <v>0.5329687603471287</v>
      </c>
      <c r="ES24">
        <f>Sheet41!FQ24</f>
        <v>0.8859297145236763</v>
      </c>
      <c r="ET24">
        <f>Sheet41!FR24</f>
        <v>0.54328418898099118</v>
      </c>
      <c r="EU24">
        <f>Sheet41!FS24</f>
        <v>0.74262802279174456</v>
      </c>
      <c r="EV24">
        <f>Sheet41!FT24</f>
        <v>0.1186589387357178</v>
      </c>
      <c r="EW24">
        <f>Sheet41!FU24</f>
        <v>0.87652622629789412</v>
      </c>
      <c r="EZ24">
        <v>0.23974062816837124</v>
      </c>
      <c r="FA24">
        <v>0.2638076862624531</v>
      </c>
      <c r="FB24">
        <v>0.20244618378803636</v>
      </c>
      <c r="FC24">
        <v>0.373650507585915</v>
      </c>
      <c r="FD24">
        <v>0.3103740891248486</v>
      </c>
      <c r="FE24">
        <v>0.22152209401228318</v>
      </c>
      <c r="FF24">
        <v>0.16867661244514395</v>
      </c>
      <c r="FG24">
        <v>0.2578404543497384</v>
      </c>
      <c r="FH24">
        <v>0.31667539953808516</v>
      </c>
      <c r="FI24">
        <v>0.41002588309345067</v>
      </c>
      <c r="FL24">
        <f t="shared" si="19"/>
        <v>0.96580242103960312</v>
      </c>
      <c r="FM24">
        <f t="shared" si="17"/>
        <v>0.26544187496562099</v>
      </c>
      <c r="FN24">
        <f t="shared" si="17"/>
        <v>0.89084943533513938</v>
      </c>
      <c r="FO24">
        <f t="shared" si="17"/>
        <v>0.1258294087530076</v>
      </c>
      <c r="FP24">
        <f t="shared" si="17"/>
        <v>0.53268820675318085</v>
      </c>
      <c r="FQ24">
        <f t="shared" si="17"/>
        <v>0.88572947609594788</v>
      </c>
      <c r="FR24">
        <f t="shared" si="17"/>
        <v>0.5431317186830682</v>
      </c>
      <c r="FS24">
        <f t="shared" si="17"/>
        <v>0.74239495544280143</v>
      </c>
      <c r="FT24">
        <f t="shared" si="17"/>
        <v>0.11837268925624038</v>
      </c>
      <c r="FU24">
        <f t="shared" si="17"/>
        <v>0.8761555953749397</v>
      </c>
    </row>
    <row r="25" spans="1:177">
      <c r="A25">
        <v>24</v>
      </c>
      <c r="B25">
        <v>0.45480507249028695</v>
      </c>
      <c r="C25">
        <v>0.61741418952276939</v>
      </c>
      <c r="D25">
        <v>2.619147257148894E-2</v>
      </c>
      <c r="E25">
        <v>0.88125014385431222</v>
      </c>
      <c r="F25">
        <v>0.77557081149337037</v>
      </c>
      <c r="G25">
        <v>0.45326487217625328</v>
      </c>
      <c r="H25">
        <v>0.99064732955176504</v>
      </c>
      <c r="I25">
        <v>0.69406393350672702</v>
      </c>
      <c r="J25">
        <v>0.89103243065089821</v>
      </c>
      <c r="K25">
        <v>0.7199365886387179</v>
      </c>
      <c r="M25">
        <v>0.13431526953595274</v>
      </c>
      <c r="S25">
        <f t="shared" si="25"/>
        <v>5.3861443068453252E-2</v>
      </c>
      <c r="T25">
        <f t="shared" si="23"/>
        <v>0.55057756318894568</v>
      </c>
      <c r="U25">
        <f t="shared" si="23"/>
        <v>2.619147257148894E-2</v>
      </c>
      <c r="V25">
        <f t="shared" si="23"/>
        <v>8.3624528938138973E-3</v>
      </c>
      <c r="W25">
        <f t="shared" si="23"/>
        <v>0.37094635710348517</v>
      </c>
      <c r="X25">
        <f t="shared" si="23"/>
        <v>0.78982647716139209</v>
      </c>
      <c r="Y25">
        <f t="shared" si="23"/>
        <v>0.49100950243795255</v>
      </c>
      <c r="Z25">
        <f t="shared" si="23"/>
        <v>0.86584018421222564</v>
      </c>
      <c r="AA25">
        <f t="shared" si="23"/>
        <v>0.72012855236655637</v>
      </c>
      <c r="AB25">
        <f t="shared" si="23"/>
        <v>0.66167954602151247</v>
      </c>
      <c r="BG25">
        <f t="shared" si="22"/>
        <v>6.356655954492944E-8</v>
      </c>
      <c r="BH25">
        <f t="shared" si="22"/>
        <v>5.7538826167916953E-10</v>
      </c>
      <c r="BI25">
        <f t="shared" si="22"/>
        <v>6.088881565891484E-9</v>
      </c>
      <c r="BJ25">
        <f t="shared" si="22"/>
        <v>1.6659601294405818E-10</v>
      </c>
      <c r="BM25">
        <f t="shared" si="26"/>
        <v>1.034238269814476E-6</v>
      </c>
      <c r="BN25">
        <f t="shared" si="24"/>
        <v>1.9060014071202911E-6</v>
      </c>
      <c r="BO25">
        <f t="shared" si="24"/>
        <v>3.429966177315288E-9</v>
      </c>
      <c r="BP25">
        <f t="shared" si="24"/>
        <v>3.8830090802162304E-6</v>
      </c>
      <c r="BQ25">
        <f t="shared" si="24"/>
        <v>3.0075504182024254E-6</v>
      </c>
      <c r="BR25">
        <f t="shared" si="24"/>
        <v>1.0272452217447763E-6</v>
      </c>
      <c r="BS25">
        <f t="shared" si="24"/>
        <v>4.9069106577402174E-6</v>
      </c>
      <c r="BT25">
        <f t="shared" si="24"/>
        <v>2.4086237189741522E-6</v>
      </c>
      <c r="BU25">
        <f t="shared" si="24"/>
        <v>3.9696939623582392E-6</v>
      </c>
      <c r="BV25">
        <f t="shared" si="24"/>
        <v>2.5915434583037727E-6</v>
      </c>
      <c r="BY25">
        <f>$BI$7-$BN$7</f>
        <v>1.2037780450476275E-12</v>
      </c>
      <c r="BZ25">
        <f>$BI$8-$BN$8</f>
        <v>0.16064422388292215</v>
      </c>
      <c r="CA25">
        <f>$BI$9-$BN$9</f>
        <v>5.6136475000617854E-7</v>
      </c>
      <c r="CB25">
        <f>$BI$10-$BN$10</f>
        <v>5.7392204329270967E-6</v>
      </c>
      <c r="CC25">
        <f>$BI$11-$BN$11</f>
        <v>0.83934914176337339</v>
      </c>
      <c r="CD25">
        <f>$BI$12-$BN$12</f>
        <v>6.088881565891484E-9</v>
      </c>
      <c r="CE25">
        <f>$BI$13-$BN$13</f>
        <v>7.9065392979356937E-18</v>
      </c>
      <c r="CF25">
        <f>$BI$14-$BN$14</f>
        <v>-0.99999999986438848</v>
      </c>
      <c r="CG25">
        <f>$BI$15-$BN$15</f>
        <v>1.4591020039571256E-9</v>
      </c>
      <c r="CH25">
        <f>$BI$16-$BN$16</f>
        <v>3.2608372247951527E-7</v>
      </c>
      <c r="CW25">
        <f>IF($AJ$7&gt;0,$CT$7,0)</f>
        <v>6.4391006749170638E-3</v>
      </c>
      <c r="CX25">
        <f>IF($AJ$8&gt;0,$CT$8,0)</f>
        <v>-5.6567026085704922E-2</v>
      </c>
      <c r="CY25">
        <f>IF($AJ$9&gt;0,$CT$9,0)</f>
        <v>-0.46854236382318099</v>
      </c>
      <c r="CZ25">
        <f>IF($AJ$10&gt;0,$CT$10,0)</f>
        <v>-0.19606454541282403</v>
      </c>
      <c r="DA25">
        <f>IF($AJ$11&gt;0,$CT$11,0)</f>
        <v>9.6754037521092962E-2</v>
      </c>
      <c r="DB25">
        <f>IF($AJ$12&gt;0,$CT$12,0)</f>
        <v>0.38428186428717509</v>
      </c>
      <c r="DC25">
        <f>IF($AJ$13&gt;0,$CT$13,0)</f>
        <v>0.52745612649607676</v>
      </c>
      <c r="DD25">
        <f>IF($AJ$14&gt;0,$CT$14,0)</f>
        <v>0.57609736811867374</v>
      </c>
      <c r="DE25">
        <f>IF($AJ$15&gt;0,$CT$15,0)</f>
        <v>0.23295209286423679</v>
      </c>
      <c r="DF25">
        <f>IF($AJ$16&gt;0,$CT$16,0)</f>
        <v>0.45145519536200174</v>
      </c>
      <c r="DT25">
        <f>IF($U$7&gt;0,$DQ$7,0)</f>
        <v>0.93878549280219836</v>
      </c>
      <c r="DU25">
        <f>IF($U$8&gt;0,$DQ$8,0)</f>
        <v>0.57509493491571995</v>
      </c>
      <c r="DV25">
        <f>IF($U$9&gt;0,$DQ$9,0)</f>
        <v>0.71738588899665223</v>
      </c>
      <c r="DW25">
        <f>IF($U$10&gt;0,$DQ$10,0)</f>
        <v>0.70633183254031418</v>
      </c>
      <c r="DX25">
        <f>IF($U$11&gt;0,$DQ$11,0)</f>
        <v>0.99169526959041154</v>
      </c>
      <c r="DY25">
        <f>IF($U$12&gt;0,$DQ$12,0)</f>
        <v>0.95195682515869562</v>
      </c>
      <c r="DZ25">
        <f>IF($U$13&gt;0,$DQ$13,0)</f>
        <v>0.77494389725550361</v>
      </c>
      <c r="EA25">
        <f>IF($U$14&gt;0,$DQ$14,0)</f>
        <v>0.63356071539457781</v>
      </c>
      <c r="EB25">
        <f>IF($U$15&gt;0,$DQ$15,0)</f>
        <v>1.078468970425372</v>
      </c>
      <c r="EC25">
        <f>IF($U$16&gt;0,$DQ$16,0)</f>
        <v>0.58773923709438602</v>
      </c>
      <c r="EN25">
        <f>Sheet41!FL25</f>
        <v>0.99584376917172468</v>
      </c>
      <c r="EO25">
        <f>Sheet41!FM25</f>
        <v>0.58680972193141112</v>
      </c>
      <c r="EP25">
        <f>Sheet41!FN25</f>
        <v>0.7199365886387179</v>
      </c>
      <c r="EQ25">
        <f>Sheet41!FO25</f>
        <v>0.11793941383144352</v>
      </c>
      <c r="ER25">
        <f>Sheet41!FP25</f>
        <v>0.14887625276469327</v>
      </c>
      <c r="ES25">
        <f>Sheet41!FQ25</f>
        <v>0.53264820689311976</v>
      </c>
      <c r="ET25">
        <f>Sheet41!FR25</f>
        <v>0.23329934543742739</v>
      </c>
      <c r="EU25">
        <f>Sheet41!FS25</f>
        <v>0.14276636932036735</v>
      </c>
      <c r="EV25">
        <f>Sheet41!FT25</f>
        <v>0.23749362331498031</v>
      </c>
      <c r="EW25">
        <f>Sheet41!FU25</f>
        <v>0.62932713339904101</v>
      </c>
      <c r="EZ25">
        <v>0.31081034799865515</v>
      </c>
      <c r="FA25">
        <v>0.34990993690345479</v>
      </c>
      <c r="FB25">
        <v>0.27170313159382187</v>
      </c>
      <c r="FC25">
        <v>0.43229139497471897</v>
      </c>
      <c r="FD25">
        <v>0.41225216635287198</v>
      </c>
      <c r="FE25">
        <v>0.29076092190769515</v>
      </c>
      <c r="FF25">
        <v>0.24843339622468785</v>
      </c>
      <c r="FG25">
        <v>0.3115167632510385</v>
      </c>
      <c r="FH25">
        <v>0.44275917844437052</v>
      </c>
      <c r="FI25">
        <v>0.47488686266975821</v>
      </c>
      <c r="FL25">
        <f t="shared" si="19"/>
        <v>0.99556282123430806</v>
      </c>
      <c r="FM25">
        <f t="shared" si="17"/>
        <v>0.58649343106243712</v>
      </c>
      <c r="FN25">
        <f t="shared" si="17"/>
        <v>0.71969099052751451</v>
      </c>
      <c r="FO25">
        <f t="shared" si="17"/>
        <v>0.11754865664924818</v>
      </c>
      <c r="FP25">
        <f t="shared" si="17"/>
        <v>0.14850360945800106</v>
      </c>
      <c r="FQ25">
        <f t="shared" si="17"/>
        <v>0.53238538204891062</v>
      </c>
      <c r="FR25">
        <f t="shared" si="17"/>
        <v>0.23307478132396023</v>
      </c>
      <c r="FS25">
        <f t="shared" si="17"/>
        <v>0.14248478283951291</v>
      </c>
      <c r="FT25">
        <f t="shared" si="17"/>
        <v>0.23709340408561036</v>
      </c>
      <c r="FU25">
        <f t="shared" si="17"/>
        <v>0.62889787328774671</v>
      </c>
    </row>
    <row r="26" spans="1:177">
      <c r="A26">
        <v>25</v>
      </c>
      <c r="B26">
        <v>0.15651148153541547</v>
      </c>
      <c r="C26">
        <v>0.12116026510347555</v>
      </c>
      <c r="D26">
        <v>8.3624528938138973E-3</v>
      </c>
      <c r="E26">
        <v>0.92115501336915717</v>
      </c>
      <c r="F26">
        <v>0.65854700974466063</v>
      </c>
      <c r="G26">
        <v>0.75086523608048372</v>
      </c>
      <c r="H26">
        <v>0.33487060084901293</v>
      </c>
      <c r="I26">
        <v>0.96277017242140761</v>
      </c>
      <c r="J26">
        <v>0.1261671592175494</v>
      </c>
      <c r="K26">
        <v>0.11793941383144352</v>
      </c>
      <c r="M26">
        <v>0.28576123236395234</v>
      </c>
      <c r="S26">
        <f t="shared" si="25"/>
        <v>0.99007487385765824</v>
      </c>
      <c r="T26">
        <f t="shared" si="23"/>
        <v>0.9653349260624553</v>
      </c>
      <c r="U26">
        <f t="shared" si="23"/>
        <v>0.88125014385431222</v>
      </c>
      <c r="V26">
        <f t="shared" si="23"/>
        <v>0.92115501336915717</v>
      </c>
      <c r="W26">
        <f t="shared" si="23"/>
        <v>0.35366591920248136</v>
      </c>
      <c r="X26">
        <f t="shared" si="23"/>
        <v>0.81046643077181124</v>
      </c>
      <c r="Y26">
        <f t="shared" si="23"/>
        <v>0.6491517286545474</v>
      </c>
      <c r="Z26">
        <f t="shared" si="23"/>
        <v>0.79026373008627537</v>
      </c>
      <c r="AA26">
        <f t="shared" si="23"/>
        <v>0.80644793829704542</v>
      </c>
      <c r="AB26">
        <f t="shared" si="23"/>
        <v>0.61148660059278803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1.2247921926205349E-7</v>
      </c>
      <c r="BN26">
        <f t="shared" si="24"/>
        <v>7.3399049199722388E-8</v>
      </c>
      <c r="BO26">
        <f t="shared" si="24"/>
        <v>3.4965309200628216E-10</v>
      </c>
      <c r="BP26">
        <f t="shared" si="24"/>
        <v>4.2426327932756606E-6</v>
      </c>
      <c r="BQ26">
        <f t="shared" si="24"/>
        <v>2.1684208202181707E-6</v>
      </c>
      <c r="BR26">
        <f t="shared" si="24"/>
        <v>2.8189930137710028E-6</v>
      </c>
      <c r="BS26">
        <f t="shared" si="24"/>
        <v>5.6069159656489474E-7</v>
      </c>
      <c r="BT26">
        <f t="shared" si="24"/>
        <v>4.6346320245217348E-6</v>
      </c>
      <c r="BU26">
        <f t="shared" si="24"/>
        <v>7.9590760325132304E-8</v>
      </c>
      <c r="BV26">
        <f t="shared" si="24"/>
        <v>6.9548526674522469E-8</v>
      </c>
      <c r="BY26">
        <f>$BJ$7-$BO$7</f>
        <v>1.155649391700616E-14</v>
      </c>
      <c r="BZ26">
        <f>$BJ$8-$BO$8</f>
        <v>0.19688891565082309</v>
      </c>
      <c r="CA26">
        <f>$BJ$9-$BO$9</f>
        <v>-0.99999992322159537</v>
      </c>
      <c r="CB26">
        <f>$BJ$10-$BO$10</f>
        <v>9.1524484749304135E-7</v>
      </c>
      <c r="CC26">
        <f>$BJ$11-$BO$11</f>
        <v>0.80311006767652438</v>
      </c>
      <c r="CD26">
        <f>$BJ$12-$BO$12</f>
        <v>1.6659601294405818E-10</v>
      </c>
      <c r="CE26">
        <f>$BJ$13-$BO$13</f>
        <v>1.3477888417829651E-20</v>
      </c>
      <c r="CF26">
        <f>$BJ$14-$BO$14</f>
        <v>2.3466252963130538E-12</v>
      </c>
      <c r="CG26">
        <f>$BJ$15-$BO$15</f>
        <v>3.4634095790097562E-11</v>
      </c>
      <c r="CH26">
        <f>$BJ$16-$BO$16</f>
        <v>2.4445812087563218E-8</v>
      </c>
      <c r="CW26">
        <f>IF($AK$7&gt;0,$CU$7,0)</f>
        <v>0.21161104392948374</v>
      </c>
      <c r="CX26">
        <f>IF($AK$8&gt;0,$CU$8,0)</f>
        <v>0.15453674876204249</v>
      </c>
      <c r="CY26">
        <f>IF($AK$9&gt;0,$CU$9,0)</f>
        <v>-0.11194314631434238</v>
      </c>
      <c r="CZ26">
        <f>IF($AK$10&gt;0,$CU$10,0)</f>
        <v>-0.27314617523559181</v>
      </c>
      <c r="DA26">
        <f>IF($AK$11&gt;0,$CU$11,0)</f>
        <v>-0.52989576814819728</v>
      </c>
      <c r="DB26">
        <f>IF($AK$12&gt;0,$CU$12,0)</f>
        <v>0.15437409377520789</v>
      </c>
      <c r="DC26">
        <f>IF($AK$13&gt;0,$CU$13,0)</f>
        <v>0.64728953086534735</v>
      </c>
      <c r="DD26">
        <f>IF($AK$14&gt;0,$CU$14,0)</f>
        <v>0.25745831178872519</v>
      </c>
      <c r="DE26">
        <f>IF($AK$15&gt;0,$CU$15,0)</f>
        <v>0.41712477851025598</v>
      </c>
      <c r="DF26">
        <f>IF($AK$16&gt;0,$CU$16,0)</f>
        <v>-7.3832371559914595E-2</v>
      </c>
      <c r="DT26">
        <f>IF($V$7&gt;0,$DR$7,0)</f>
        <v>0.27196928910001289</v>
      </c>
      <c r="DU26">
        <f>IF($V$8&gt;0,$DR$8,0)</f>
        <v>0.77537904313717532</v>
      </c>
      <c r="DV26">
        <f>IF($V$9&gt;0,$DR$9,0)</f>
        <v>0.50393846570903889</v>
      </c>
      <c r="DW26">
        <f>IF($V$10&gt;0,$DR$10,0)</f>
        <v>0.5608075262936838</v>
      </c>
      <c r="DX26">
        <f>IF($V$11&gt;0,$DR$11,0)</f>
        <v>0.57986670920172467</v>
      </c>
      <c r="DY26">
        <f>IF($V$12&gt;0,$DR$12,0)</f>
        <v>9.0561309658006434E-2</v>
      </c>
      <c r="DZ26">
        <f>IF($V$13&gt;0,$DR$13,0)</f>
        <v>0.23567455494970824</v>
      </c>
      <c r="EA26">
        <f>IF($V$14&gt;0,$DR$14,0)</f>
        <v>0.27871608742876358</v>
      </c>
      <c r="EB26">
        <f>IF($V$15&gt;0,$DR$15,0)</f>
        <v>0.93882972135872722</v>
      </c>
      <c r="EC26">
        <f>IF($V$16&gt;0,$DR$16,0)</f>
        <v>0.75971671816033048</v>
      </c>
    </row>
    <row r="27" spans="1:177">
      <c r="A27">
        <v>26</v>
      </c>
      <c r="B27">
        <v>0.43144594402518754</v>
      </c>
      <c r="C27">
        <v>0.84612880431021609</v>
      </c>
      <c r="D27">
        <v>0.37094635710348517</v>
      </c>
      <c r="E27">
        <v>0.35366591920248136</v>
      </c>
      <c r="F27">
        <v>0.49558125737042075</v>
      </c>
      <c r="G27">
        <v>0.46022706467876962</v>
      </c>
      <c r="H27">
        <v>-7.2215738605547499E-4</v>
      </c>
      <c r="I27">
        <v>0.5380024909239749</v>
      </c>
      <c r="J27">
        <v>0.5329687603471287</v>
      </c>
      <c r="K27">
        <v>0.14887625276469327</v>
      </c>
      <c r="M27">
        <v>0.79988523319364468</v>
      </c>
      <c r="S27">
        <f t="shared" si="25"/>
        <v>0.62802779357245242</v>
      </c>
      <c r="T27">
        <f t="shared" si="23"/>
        <v>0.28784800959284995</v>
      </c>
      <c r="U27">
        <f t="shared" si="23"/>
        <v>0.77557081149337037</v>
      </c>
      <c r="V27">
        <f t="shared" si="23"/>
        <v>0.65854700974466063</v>
      </c>
      <c r="W27">
        <f t="shared" si="23"/>
        <v>0.49558125737042075</v>
      </c>
      <c r="X27">
        <f t="shared" si="23"/>
        <v>0.45509865447540476</v>
      </c>
      <c r="Y27">
        <f t="shared" si="23"/>
        <v>0.32600992909849019</v>
      </c>
      <c r="Z27">
        <f t="shared" si="23"/>
        <v>0.54267441461730559</v>
      </c>
      <c r="AA27">
        <f t="shared" si="23"/>
        <v>0.38270120322196233</v>
      </c>
      <c r="AB27">
        <f t="shared" si="23"/>
        <v>9.8579181029449792E-2</v>
      </c>
      <c r="BG27">
        <f t="shared" si="22"/>
        <v>2.8366826729987926E-9</v>
      </c>
      <c r="BH27">
        <f t="shared" si="22"/>
        <v>1.1978487849651217E-11</v>
      </c>
      <c r="BI27">
        <f t="shared" si="22"/>
        <v>1.3561155900673179E-10</v>
      </c>
      <c r="BJ27">
        <f t="shared" si="22"/>
        <v>2.3466252963130538E-12</v>
      </c>
      <c r="BM27">
        <f t="shared" si="26"/>
        <v>9.3072801307892633E-7</v>
      </c>
      <c r="BN27">
        <f t="shared" si="24"/>
        <v>3.5796697674171797E-6</v>
      </c>
      <c r="BO27">
        <f t="shared" si="24"/>
        <v>6.8800599924173174E-7</v>
      </c>
      <c r="BP27">
        <f t="shared" si="24"/>
        <v>6.253979120266804E-7</v>
      </c>
      <c r="BQ27">
        <f t="shared" si="24"/>
        <v>1.2280039132842361E-6</v>
      </c>
      <c r="BR27">
        <f t="shared" si="24"/>
        <v>1.0590447553141819E-6</v>
      </c>
      <c r="BS27">
        <f t="shared" si="24"/>
        <v>2.6075564511723817E-12</v>
      </c>
      <c r="BT27">
        <f t="shared" si="24"/>
        <v>1.4472334012020085E-6</v>
      </c>
      <c r="BU27">
        <f t="shared" si="24"/>
        <v>1.4202784975297757E-6</v>
      </c>
      <c r="BV27">
        <f t="shared" si="24"/>
        <v>1.1082069318628421E-7</v>
      </c>
    </row>
    <row r="28" spans="1:177">
      <c r="A28">
        <v>27</v>
      </c>
      <c r="B28">
        <v>0.50992794229189009</v>
      </c>
      <c r="C28">
        <v>0.56949858215639959</v>
      </c>
      <c r="D28">
        <v>0.78982647716139209</v>
      </c>
      <c r="E28">
        <v>0.81046643077181124</v>
      </c>
      <c r="F28">
        <v>0.45509865447540476</v>
      </c>
      <c r="G28">
        <v>0.95696115726910291</v>
      </c>
      <c r="H28">
        <v>5.6883580173538506E-2</v>
      </c>
      <c r="I28">
        <v>0.7779722709259661</v>
      </c>
      <c r="J28">
        <v>0.8859297145236763</v>
      </c>
      <c r="K28">
        <v>0.53264820689311976</v>
      </c>
      <c r="M28">
        <v>0.8697465126677002</v>
      </c>
      <c r="S28">
        <f t="shared" si="25"/>
        <v>0.94352163124446164</v>
      </c>
      <c r="T28">
        <f t="shared" si="23"/>
        <v>0.50512385959418615</v>
      </c>
      <c r="U28">
        <f t="shared" si="23"/>
        <v>0.45326487217625328</v>
      </c>
      <c r="V28">
        <f t="shared" si="23"/>
        <v>0.75086523608048372</v>
      </c>
      <c r="W28">
        <f t="shared" si="23"/>
        <v>0.46022706467876962</v>
      </c>
      <c r="X28">
        <f t="shared" si="23"/>
        <v>0.95696115726910291</v>
      </c>
      <c r="Y28">
        <f t="shared" si="23"/>
        <v>0.3517521622190779</v>
      </c>
      <c r="Z28">
        <f t="shared" si="23"/>
        <v>0.86180475453780525</v>
      </c>
      <c r="AA28">
        <f t="shared" si="23"/>
        <v>0.137619771168914</v>
      </c>
      <c r="AB28">
        <f t="shared" si="23"/>
        <v>0.9860393498884189</v>
      </c>
      <c r="BG28">
        <f t="shared" si="22"/>
        <v>1.9241916871698233E-8</v>
      </c>
      <c r="BH28">
        <f t="shared" si="22"/>
        <v>1.1591590398997457E-10</v>
      </c>
      <c r="BI28">
        <f t="shared" si="22"/>
        <v>1.4591020039571256E-9</v>
      </c>
      <c r="BJ28">
        <f t="shared" si="22"/>
        <v>3.4634095790097562E-11</v>
      </c>
      <c r="BM28">
        <f t="shared" si="26"/>
        <v>1.3001325316502062E-6</v>
      </c>
      <c r="BN28">
        <f t="shared" si="24"/>
        <v>1.6216431753907474E-6</v>
      </c>
      <c r="BO28">
        <f t="shared" si="24"/>
        <v>3.1191293201258754E-6</v>
      </c>
      <c r="BP28">
        <f t="shared" si="24"/>
        <v>3.2842791770399958E-6</v>
      </c>
      <c r="BQ28">
        <f t="shared" si="24"/>
        <v>1.0355739265266194E-6</v>
      </c>
      <c r="BR28">
        <f t="shared" si="24"/>
        <v>4.5788732826091037E-6</v>
      </c>
      <c r="BS28">
        <f t="shared" si="24"/>
        <v>1.6178708466796917E-8</v>
      </c>
      <c r="BT28">
        <f t="shared" si="24"/>
        <v>3.0262042716485243E-6</v>
      </c>
      <c r="BU28">
        <f t="shared" si="24"/>
        <v>3.9243572953800136E-6</v>
      </c>
      <c r="BV28">
        <f t="shared" si="24"/>
        <v>1.4185705615322786E-6</v>
      </c>
      <c r="EN28" t="s">
        <v>19</v>
      </c>
      <c r="EZ28" t="s">
        <v>25</v>
      </c>
    </row>
    <row r="29" spans="1:177">
      <c r="A29">
        <v>28</v>
      </c>
      <c r="B29">
        <v>0.75189278168825691</v>
      </c>
      <c r="C29">
        <v>3.7188478081597073E-2</v>
      </c>
      <c r="D29">
        <v>0.49100950243795255</v>
      </c>
      <c r="E29">
        <v>0.6491517286545474</v>
      </c>
      <c r="F29">
        <v>0.32600992909849019</v>
      </c>
      <c r="G29">
        <v>0.3517521622190779</v>
      </c>
      <c r="H29">
        <v>0.63061701740707854</v>
      </c>
      <c r="I29">
        <v>0.20279187137416449</v>
      </c>
      <c r="J29">
        <v>0.54328418898099118</v>
      </c>
      <c r="K29">
        <v>0.23329934543742739</v>
      </c>
      <c r="M29">
        <v>0.40901326834946261</v>
      </c>
      <c r="S29">
        <f t="shared" si="25"/>
        <v>0.2354443753486947</v>
      </c>
      <c r="T29">
        <f t="shared" si="23"/>
        <v>0.55462991771767023</v>
      </c>
      <c r="U29">
        <f t="shared" si="23"/>
        <v>0.99064732955176504</v>
      </c>
      <c r="V29">
        <f t="shared" si="23"/>
        <v>0.33487060084901293</v>
      </c>
      <c r="W29">
        <f t="shared" si="23"/>
        <v>-7.2215738605547499E-4</v>
      </c>
      <c r="X29">
        <f t="shared" si="23"/>
        <v>5.6883580173538506E-2</v>
      </c>
      <c r="Y29">
        <f t="shared" si="23"/>
        <v>0.63061701740707854</v>
      </c>
      <c r="Z29">
        <f t="shared" si="23"/>
        <v>0.72978422974022217</v>
      </c>
      <c r="AA29">
        <f t="shared" si="23"/>
        <v>0.20483099112260486</v>
      </c>
      <c r="AB29">
        <f t="shared" si="23"/>
        <v>0.60274457939872117</v>
      </c>
      <c r="BG29">
        <f t="shared" si="22"/>
        <v>4.1816168373181802E-6</v>
      </c>
      <c r="BH29">
        <f t="shared" si="22"/>
        <v>7.1776202045358467E-8</v>
      </c>
      <c r="BI29">
        <f t="shared" si="22"/>
        <v>3.2608372247951527E-7</v>
      </c>
      <c r="BJ29">
        <f t="shared" si="22"/>
        <v>2.4445812087563218E-8</v>
      </c>
      <c r="BM29">
        <f t="shared" si="26"/>
        <v>2.826713775774524E-6</v>
      </c>
      <c r="BN29">
        <f t="shared" si="24"/>
        <v>6.9149145101271303E-9</v>
      </c>
      <c r="BO29">
        <f t="shared" si="24"/>
        <v>1.2054516574218288E-6</v>
      </c>
      <c r="BP29">
        <f t="shared" si="24"/>
        <v>2.1069898340759357E-6</v>
      </c>
      <c r="BQ29">
        <f t="shared" si="24"/>
        <v>5.3141236935401306E-7</v>
      </c>
      <c r="BR29">
        <f t="shared" si="24"/>
        <v>6.1864791812898254E-7</v>
      </c>
      <c r="BS29">
        <f t="shared" si="24"/>
        <v>1.9883891132169981E-6</v>
      </c>
      <c r="BT29">
        <f t="shared" si="24"/>
        <v>2.0562271547717841E-7</v>
      </c>
      <c r="BU29">
        <f t="shared" si="24"/>
        <v>1.4757885499836668E-6</v>
      </c>
      <c r="BV29">
        <f t="shared" si="24"/>
        <v>2.7214292290766035E-7</v>
      </c>
    </row>
    <row r="30" spans="1:177">
      <c r="A30">
        <v>29</v>
      </c>
      <c r="B30">
        <v>0.95132176503710497</v>
      </c>
      <c r="C30">
        <v>0.44258354242156683</v>
      </c>
      <c r="D30">
        <v>0.86584018421222564</v>
      </c>
      <c r="E30">
        <v>0.79026373008627537</v>
      </c>
      <c r="F30">
        <v>0.54267441461730559</v>
      </c>
      <c r="G30">
        <v>0.86180475453780525</v>
      </c>
      <c r="H30">
        <v>0.72978422974022217</v>
      </c>
      <c r="I30">
        <v>0.40020623244983211</v>
      </c>
      <c r="J30">
        <v>0.74262802279174456</v>
      </c>
      <c r="K30">
        <v>0.14276636932036735</v>
      </c>
      <c r="M30">
        <v>5.1473489805395373E-2</v>
      </c>
      <c r="S30">
        <f t="shared" si="25"/>
        <v>0.67239365709454491</v>
      </c>
      <c r="T30">
        <f t="shared" si="23"/>
        <v>0.21020262264852288</v>
      </c>
      <c r="U30">
        <f t="shared" si="23"/>
        <v>0.69406393350672702</v>
      </c>
      <c r="V30">
        <f t="shared" si="23"/>
        <v>0.96277017242140761</v>
      </c>
      <c r="W30">
        <f t="shared" si="23"/>
        <v>0.5380024909239749</v>
      </c>
      <c r="X30">
        <f t="shared" si="23"/>
        <v>0.7779722709259661</v>
      </c>
      <c r="Y30">
        <f t="shared" si="23"/>
        <v>0.20279187137416449</v>
      </c>
      <c r="Z30">
        <f t="shared" si="23"/>
        <v>0.40020623244983211</v>
      </c>
      <c r="AA30">
        <f t="shared" si="23"/>
        <v>0.27304534870197689</v>
      </c>
      <c r="AB30">
        <f t="shared" si="23"/>
        <v>0.76880729231115597</v>
      </c>
      <c r="BM30">
        <f t="shared" si="26"/>
        <v>4.5250655031665639E-6</v>
      </c>
      <c r="BN30">
        <f t="shared" si="24"/>
        <v>9.7940096011211432E-7</v>
      </c>
      <c r="BO30">
        <f t="shared" si="24"/>
        <v>3.748396122983305E-6</v>
      </c>
      <c r="BP30">
        <f t="shared" si="24"/>
        <v>3.1225838154493677E-6</v>
      </c>
      <c r="BQ30">
        <f t="shared" si="24"/>
        <v>1.4724776014011767E-6</v>
      </c>
      <c r="BR30">
        <f t="shared" si="24"/>
        <v>3.7135371747198341E-6</v>
      </c>
      <c r="BS30">
        <f t="shared" si="24"/>
        <v>2.6629251098876472E-6</v>
      </c>
      <c r="BT30">
        <f t="shared" si="24"/>
        <v>8.0082514245844542E-7</v>
      </c>
      <c r="BU30">
        <f t="shared" si="24"/>
        <v>2.7574819011778796E-6</v>
      </c>
      <c r="BV30">
        <f t="shared" si="24"/>
        <v>1.0191118104459763E-7</v>
      </c>
      <c r="EN30">
        <f>Sheet41!FL30</f>
        <v>0.33881725190164025</v>
      </c>
      <c r="EO30">
        <f>Sheet41!FM30</f>
        <v>0.40174912689035752</v>
      </c>
      <c r="EP30">
        <f>Sheet41!FN30</f>
        <v>0.39038703775254313</v>
      </c>
      <c r="EQ30">
        <f>Sheet41!FO30</f>
        <v>9.1704372189245598E-2</v>
      </c>
      <c r="ER30">
        <f>Sheet41!FP30</f>
        <v>0.244873488020589</v>
      </c>
      <c r="ES30">
        <f>Sheet41!FQ30</f>
        <v>0.721144114256833</v>
      </c>
      <c r="ET30">
        <f>Sheet41!FR30</f>
        <v>0.87176087156608872</v>
      </c>
      <c r="EU30">
        <f>Sheet41!FS30</f>
        <v>0.25647862141876254</v>
      </c>
      <c r="EV30">
        <f>Sheet41!FT30</f>
        <v>0.20447289709992983</v>
      </c>
      <c r="EW30">
        <f>Sheet41!FU30</f>
        <v>0.48841294297177956</v>
      </c>
      <c r="EZ30">
        <f>(1/4)*SUM($CW$7:$CZ$7)</f>
        <v>9.379901312611455E-2</v>
      </c>
      <c r="FA30">
        <f>(1/4)*SUM($CW$8:$CZ$8)</f>
        <v>0.17386645193398123</v>
      </c>
      <c r="FB30">
        <f>(1/4)*SUM($CW$9:$CZ$9)</f>
        <v>-0.10302142061925512</v>
      </c>
      <c r="FC30">
        <f>(1/4)*SUM($CW$10:$CZ$10)</f>
        <v>5.7597328632456812E-2</v>
      </c>
      <c r="FD30">
        <f>(1/4)*SUM($CW$11:$CZ$11)</f>
        <v>-0.21891391917245612</v>
      </c>
      <c r="FE30">
        <f>(1/4)*SUM($CW$12:$CZ$12)</f>
        <v>0.17153679613963008</v>
      </c>
      <c r="FF30">
        <f>(1/4)*SUM($CW$13:$CZ$13)</f>
        <v>0.27026091924926815</v>
      </c>
      <c r="FG30">
        <f>(1/4)*SUM($CW$14:$CZ$14)</f>
        <v>0.36559669839726805</v>
      </c>
      <c r="FH30">
        <f>(1/4)*SUM($CW$15:$CZ$15)</f>
        <v>0.13242563661222062</v>
      </c>
      <c r="FI30">
        <f>(1/4)*SUM($CW$16:$CZ$16)</f>
        <v>0.22259677332247907</v>
      </c>
      <c r="FL30">
        <f t="shared" ref="FL30:FU30" si="27">EN30-($EU$10*EZ30)</f>
        <v>0.33873246502295623</v>
      </c>
      <c r="FM30">
        <f t="shared" si="27"/>
        <v>0.40159196538858855</v>
      </c>
      <c r="FN30">
        <f t="shared" si="27"/>
        <v>0.39048016095715676</v>
      </c>
      <c r="FO30">
        <f t="shared" si="27"/>
        <v>9.1652308766054597E-2</v>
      </c>
      <c r="FP30">
        <f t="shared" si="27"/>
        <v>0.24507136886483799</v>
      </c>
      <c r="FQ30">
        <f t="shared" si="27"/>
        <v>0.720989058579386</v>
      </c>
      <c r="FR30">
        <f t="shared" si="27"/>
        <v>0.87151657710061703</v>
      </c>
      <c r="FS30">
        <f t="shared" si="27"/>
        <v>0.25614815095983984</v>
      </c>
      <c r="FT30">
        <f t="shared" si="27"/>
        <v>0.20435319481296657</v>
      </c>
      <c r="FU30">
        <f t="shared" si="27"/>
        <v>0.48821173311907279</v>
      </c>
    </row>
    <row r="31" spans="1:177">
      <c r="A31">
        <v>30</v>
      </c>
      <c r="B31">
        <v>0.38032369140783973</v>
      </c>
      <c r="C31">
        <v>0.88310048427223331</v>
      </c>
      <c r="D31">
        <v>0.72012855236655637</v>
      </c>
      <c r="E31">
        <v>0.80644793829704542</v>
      </c>
      <c r="F31">
        <v>0.38270120322196233</v>
      </c>
      <c r="G31">
        <v>0.137619771168914</v>
      </c>
      <c r="H31">
        <v>0.20483099112260486</v>
      </c>
      <c r="I31">
        <v>0.27304534870197689</v>
      </c>
      <c r="J31">
        <v>0.1186589387357178</v>
      </c>
      <c r="K31">
        <v>0.23749362331498031</v>
      </c>
      <c r="M31">
        <v>0.2220000295851563</v>
      </c>
      <c r="S31">
        <f t="shared" si="25"/>
        <v>0.96601912757924235</v>
      </c>
      <c r="T31">
        <f t="shared" si="23"/>
        <v>0.26568033621958931</v>
      </c>
      <c r="U31">
        <f t="shared" si="23"/>
        <v>0.89103243065089821</v>
      </c>
      <c r="V31">
        <f t="shared" si="23"/>
        <v>0.1261671592175494</v>
      </c>
      <c r="W31">
        <f t="shared" si="23"/>
        <v>0.5329687603471287</v>
      </c>
      <c r="X31">
        <f t="shared" si="23"/>
        <v>0.8859297145236763</v>
      </c>
      <c r="Y31">
        <f t="shared" si="23"/>
        <v>0.54328418898099118</v>
      </c>
      <c r="Z31">
        <f t="shared" si="23"/>
        <v>0.74262802279174456</v>
      </c>
      <c r="AA31">
        <f t="shared" si="23"/>
        <v>0.1186589387357178</v>
      </c>
      <c r="AB31">
        <f t="shared" si="23"/>
        <v>0.87652622629789412</v>
      </c>
      <c r="BM31">
        <f t="shared" si="26"/>
        <v>7.2323055123042863E-7</v>
      </c>
      <c r="BN31">
        <f t="shared" si="24"/>
        <v>3.8993323266092655E-6</v>
      </c>
      <c r="BO31">
        <f t="shared" si="24"/>
        <v>2.5929256596677612E-6</v>
      </c>
      <c r="BP31">
        <f t="shared" si="24"/>
        <v>3.2517913859177762E-6</v>
      </c>
      <c r="BQ31">
        <f t="shared" si="24"/>
        <v>7.3230105473768859E-7</v>
      </c>
      <c r="BR31">
        <f t="shared" si="24"/>
        <v>9.4696007082921258E-8</v>
      </c>
      <c r="BS31">
        <f t="shared" si="24"/>
        <v>2.0977867462134319E-7</v>
      </c>
      <c r="BT31">
        <f t="shared" si="24"/>
        <v>3.7276881223892078E-7</v>
      </c>
      <c r="BU31">
        <f t="shared" si="24"/>
        <v>7.0399718709434157E-8</v>
      </c>
      <c r="BV31">
        <f t="shared" si="24"/>
        <v>2.8201610557638881E-7</v>
      </c>
    </row>
    <row r="32" spans="1:177">
      <c r="A32">
        <v>31</v>
      </c>
      <c r="B32">
        <v>0.38919921110761868</v>
      </c>
      <c r="C32">
        <v>0.23133342179962291</v>
      </c>
      <c r="D32">
        <v>0.66167954602151247</v>
      </c>
      <c r="E32">
        <v>0.61148660059278803</v>
      </c>
      <c r="F32">
        <v>9.8579181029449792E-2</v>
      </c>
      <c r="G32">
        <v>0.9860393498884189</v>
      </c>
      <c r="H32">
        <v>0.60274457939872117</v>
      </c>
      <c r="I32">
        <v>0.76880729231115597</v>
      </c>
      <c r="J32">
        <v>0.87652622629789412</v>
      </c>
      <c r="K32">
        <v>0.62932713339904101</v>
      </c>
      <c r="M32">
        <v>0.64486955869811313</v>
      </c>
      <c r="S32">
        <f t="shared" si="25"/>
        <v>0.99584376917172468</v>
      </c>
      <c r="T32">
        <f t="shared" si="23"/>
        <v>0.58680972193141112</v>
      </c>
      <c r="U32">
        <f t="shared" si="23"/>
        <v>0.7199365886387179</v>
      </c>
      <c r="V32">
        <f t="shared" si="23"/>
        <v>0.11793941383144352</v>
      </c>
      <c r="W32">
        <f t="shared" si="23"/>
        <v>0.14887625276469327</v>
      </c>
      <c r="X32">
        <f t="shared" si="23"/>
        <v>0.53264820689311976</v>
      </c>
      <c r="Y32">
        <f t="shared" si="23"/>
        <v>0.23329934543742739</v>
      </c>
      <c r="Z32">
        <f t="shared" si="23"/>
        <v>0.14276636932036735</v>
      </c>
      <c r="AA32">
        <f t="shared" si="23"/>
        <v>0.23749362331498031</v>
      </c>
      <c r="AB32">
        <f t="shared" si="23"/>
        <v>0.62932713339904101</v>
      </c>
      <c r="BG32">
        <f>IF(BG20&gt;(1-0.000000000001),(1-0.000000000001),BG20)</f>
        <v>4.9624471896901425E-11</v>
      </c>
      <c r="BH32">
        <f t="shared" ref="BH32:BJ32" si="28">IF(BH20&gt;(1-0.000000000001),(1-0.000000000001),BH20)</f>
        <v>9.9999999999999998E-13</v>
      </c>
      <c r="BI32">
        <f t="shared" si="28"/>
        <v>1.2037780450476275E-12</v>
      </c>
      <c r="BJ32">
        <f t="shared" si="28"/>
        <v>9.9999999999999998E-13</v>
      </c>
      <c r="BM32">
        <f t="shared" si="26"/>
        <v>7.5738012963396378E-7</v>
      </c>
      <c r="BN32">
        <f t="shared" si="24"/>
        <v>2.6757576020761126E-7</v>
      </c>
      <c r="BO32">
        <f t="shared" si="24"/>
        <v>2.1890991081161745E-6</v>
      </c>
      <c r="BP32">
        <f t="shared" si="24"/>
        <v>1.8695793135226194E-6</v>
      </c>
      <c r="BQ32">
        <f t="shared" si="24"/>
        <v>4.8589274662185173E-8</v>
      </c>
      <c r="BR32">
        <f t="shared" si="24"/>
        <v>4.8613679976418795E-6</v>
      </c>
      <c r="BS32">
        <f t="shared" si="24"/>
        <v>1.8165051399727066E-6</v>
      </c>
      <c r="BT32">
        <f t="shared" si="24"/>
        <v>2.9553232635540562E-6</v>
      </c>
      <c r="BU32">
        <f t="shared" si="24"/>
        <v>3.841491126940136E-6</v>
      </c>
      <c r="BV32">
        <f t="shared" si="24"/>
        <v>1.980263204161272E-6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0.26132345260081008</v>
      </c>
      <c r="BH33">
        <f t="shared" si="29"/>
        <v>0.19422592199579439</v>
      </c>
      <c r="BI33">
        <f t="shared" si="29"/>
        <v>0.16064422388292215</v>
      </c>
      <c r="BJ33">
        <f t="shared" si="29"/>
        <v>0.19688891565082309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6.3463043892135E-6</v>
      </c>
      <c r="BH34">
        <f t="shared" si="29"/>
        <v>1.8294571945420513E-7</v>
      </c>
      <c r="BI34">
        <f t="shared" si="29"/>
        <v>5.6136475000617854E-7</v>
      </c>
      <c r="BJ34">
        <f t="shared" si="29"/>
        <v>7.6778404663934663E-8</v>
      </c>
      <c r="BS34">
        <f>SUM(BM36:BV45)</f>
        <v>1.5859604187241406E-4</v>
      </c>
      <c r="EN34">
        <f>Sheet41!FL34</f>
        <v>9.1597557717853273E-2</v>
      </c>
      <c r="EO34">
        <f>Sheet41!FM34</f>
        <v>0.52887195451004609</v>
      </c>
      <c r="EP34">
        <f>Sheet41!FN34</f>
        <v>6.7748231715176896E-2</v>
      </c>
      <c r="EQ34">
        <f>Sheet41!FO34</f>
        <v>0.68676317206682003</v>
      </c>
      <c r="ER34">
        <f>Sheet41!FP34</f>
        <v>0.74095217059084528</v>
      </c>
      <c r="ES34">
        <f>Sheet41!FQ34</f>
        <v>0.49106946868297624</v>
      </c>
      <c r="ET34">
        <f>Sheet41!FR34</f>
        <v>0.80344483395831812</v>
      </c>
      <c r="EU34">
        <f>Sheet41!FS34</f>
        <v>0.49218653852853073</v>
      </c>
      <c r="EV34">
        <f>Sheet41!FT34</f>
        <v>0.13914519194113956</v>
      </c>
      <c r="EW34">
        <f>Sheet41!FU34</f>
        <v>0.29762109186424751</v>
      </c>
      <c r="EZ34">
        <f t="array" ref="EZ34:FI43">(1/4)*(MMULT($X$7:$AA$16,$CW$23:$DF$26))</f>
        <v>0.40198897516773779</v>
      </c>
      <c r="FA34">
        <v>0.71093905152455483</v>
      </c>
      <c r="FB34">
        <v>-0.3670956530265338</v>
      </c>
      <c r="FC34">
        <v>0.18117834390202447</v>
      </c>
      <c r="FD34">
        <v>-0.97433059919944875</v>
      </c>
      <c r="FE34">
        <v>0.64367313832781503</v>
      </c>
      <c r="FF34">
        <v>1.0861896860666778</v>
      </c>
      <c r="FG34">
        <v>1.3741610278070739</v>
      </c>
      <c r="FH34">
        <v>0.5911256140301232</v>
      </c>
      <c r="FI34">
        <v>0.78630542756811117</v>
      </c>
      <c r="FL34">
        <f t="shared" ref="FL34:FU43" si="30">EN34-($EU$10*EZ34)</f>
        <v>9.1234191523114835E-2</v>
      </c>
      <c r="FM34">
        <f t="shared" si="30"/>
        <v>0.52822932191611582</v>
      </c>
      <c r="FN34">
        <f t="shared" si="30"/>
        <v>6.8080057110362455E-2</v>
      </c>
      <c r="FO34">
        <f t="shared" si="30"/>
        <v>0.68659940119383722</v>
      </c>
      <c r="FP34">
        <f t="shared" si="30"/>
        <v>0.74183288828242022</v>
      </c>
      <c r="FQ34">
        <f t="shared" si="30"/>
        <v>0.49048763914690019</v>
      </c>
      <c r="FR34">
        <f t="shared" si="30"/>
        <v>0.80246300451181274</v>
      </c>
      <c r="FS34">
        <f t="shared" si="30"/>
        <v>0.49094440579734383</v>
      </c>
      <c r="FT34">
        <f t="shared" si="30"/>
        <v>0.13861086120509655</v>
      </c>
      <c r="FU34">
        <f t="shared" si="30"/>
        <v>0.296910334035632</v>
      </c>
    </row>
    <row r="35" spans="1:177">
      <c r="A35">
        <v>34</v>
      </c>
      <c r="BG35">
        <f t="shared" si="29"/>
        <v>4.2635886879627024E-5</v>
      </c>
      <c r="BH35">
        <f t="shared" si="29"/>
        <v>1.4853982393763777E-6</v>
      </c>
      <c r="BI35">
        <f t="shared" si="29"/>
        <v>5.7392204329270967E-6</v>
      </c>
      <c r="BJ35">
        <f t="shared" si="29"/>
        <v>9.1524484749304135E-7</v>
      </c>
      <c r="EN35">
        <f>Sheet41!FL35</f>
        <v>0.18815309224751153</v>
      </c>
      <c r="EO35">
        <f>Sheet41!FM35</f>
        <v>0.27171113440681383</v>
      </c>
      <c r="EP35">
        <f>Sheet41!FN35</f>
        <v>0.85134151464688124</v>
      </c>
      <c r="EQ35">
        <f>Sheet41!FO35</f>
        <v>0.12488033212674052</v>
      </c>
      <c r="ER35">
        <f>Sheet41!FP35</f>
        <v>2.2073386505202516E-2</v>
      </c>
      <c r="ES35">
        <f>Sheet41!FQ35</f>
        <v>0.79117351517653034</v>
      </c>
      <c r="ET35">
        <f>Sheet41!FR35</f>
        <v>0.45570188082687896</v>
      </c>
      <c r="EU35">
        <f>Sheet41!FS35</f>
        <v>0.16778556463156283</v>
      </c>
      <c r="EV35">
        <f>Sheet41!FT35</f>
        <v>0.95512938712247542</v>
      </c>
      <c r="EW35">
        <f>Sheet41!FU35</f>
        <v>0.32547012054135671</v>
      </c>
      <c r="EZ35">
        <v>0.25138659155907461</v>
      </c>
      <c r="FA35">
        <v>0.45125653600314031</v>
      </c>
      <c r="FB35">
        <v>-0.28181589324362766</v>
      </c>
      <c r="FC35">
        <v>0.10952163464954173</v>
      </c>
      <c r="FD35">
        <v>-0.60291719497319696</v>
      </c>
      <c r="FE35">
        <v>0.44941084553625377</v>
      </c>
      <c r="FF35">
        <v>0.71932723967049972</v>
      </c>
      <c r="FG35">
        <v>0.93426773092730575</v>
      </c>
      <c r="FH35">
        <v>0.39621503048757434</v>
      </c>
      <c r="FI35">
        <v>0.5610704163044794</v>
      </c>
      <c r="FL35">
        <f t="shared" si="30"/>
        <v>0.18792585867936462</v>
      </c>
      <c r="FM35">
        <f t="shared" si="30"/>
        <v>0.27130323423922864</v>
      </c>
      <c r="FN35">
        <f t="shared" si="30"/>
        <v>0.8515962538936529</v>
      </c>
      <c r="FO35">
        <f t="shared" si="30"/>
        <v>0.12478133324348127</v>
      </c>
      <c r="FP35">
        <f t="shared" si="30"/>
        <v>2.261837589648711E-2</v>
      </c>
      <c r="FQ35">
        <f t="shared" si="30"/>
        <v>0.79076728336694269</v>
      </c>
      <c r="FR35">
        <f t="shared" si="30"/>
        <v>0.45505166597523605</v>
      </c>
      <c r="FS35">
        <f t="shared" si="30"/>
        <v>0.16694106059979849</v>
      </c>
      <c r="FT35">
        <f t="shared" si="30"/>
        <v>0.9547712401164129</v>
      </c>
      <c r="FU35">
        <f t="shared" si="30"/>
        <v>0.32496295732358987</v>
      </c>
    </row>
    <row r="36" spans="1:177">
      <c r="A36">
        <v>35</v>
      </c>
      <c r="B36">
        <f t="array" ref="B36:K45">TRANSPOSE(EN34:EW43)</f>
        <v>9.1597557717853273E-2</v>
      </c>
      <c r="C36">
        <v>0.18815309224751153</v>
      </c>
      <c r="D36">
        <v>0.62860928040984831</v>
      </c>
      <c r="E36">
        <v>0.34682266769401932</v>
      </c>
      <c r="F36">
        <v>0.24636519099315443</v>
      </c>
      <c r="G36">
        <v>0.86661600910443204</v>
      </c>
      <c r="H36">
        <v>0.30017951095622603</v>
      </c>
      <c r="I36">
        <v>0.19206977960835858</v>
      </c>
      <c r="J36">
        <v>0.67900055474683563</v>
      </c>
      <c r="K36">
        <v>0.31297846003661445</v>
      </c>
      <c r="M36">
        <f t="array" ref="M36:M45">TRANSPOSE(EN30:EW30)</f>
        <v>0.33881725190164025</v>
      </c>
      <c r="S36">
        <f>EN34</f>
        <v>9.1597557717853273E-2</v>
      </c>
      <c r="T36">
        <f t="shared" ref="T36:AB45" si="31">EO34</f>
        <v>0.52887195451004609</v>
      </c>
      <c r="U36">
        <f t="shared" si="31"/>
        <v>6.7748231715176896E-2</v>
      </c>
      <c r="V36">
        <f t="shared" si="31"/>
        <v>0.68676317206682003</v>
      </c>
      <c r="W36">
        <f t="shared" si="31"/>
        <v>0.74095217059084528</v>
      </c>
      <c r="X36">
        <f t="shared" si="31"/>
        <v>0.49106946868297624</v>
      </c>
      <c r="Y36">
        <f t="shared" si="31"/>
        <v>0.80344483395831812</v>
      </c>
      <c r="Z36">
        <f t="shared" si="31"/>
        <v>0.49218653852853073</v>
      </c>
      <c r="AA36">
        <f t="shared" si="31"/>
        <v>0.13914519194113956</v>
      </c>
      <c r="AB36">
        <f t="shared" si="31"/>
        <v>0.29762109186424751</v>
      </c>
      <c r="BG36">
        <f t="shared" si="29"/>
        <v>0.73862329789629733</v>
      </c>
      <c r="BH36">
        <f t="shared" si="29"/>
        <v>0.80577233718070951</v>
      </c>
      <c r="BI36">
        <f t="shared" si="29"/>
        <v>0.83934914176337339</v>
      </c>
      <c r="BJ36">
        <f t="shared" si="29"/>
        <v>0.80311006767652438</v>
      </c>
      <c r="BM36">
        <f>0.5*$BL$21*B36*B36</f>
        <v>4.1950562899377309E-8</v>
      </c>
      <c r="BN36">
        <f t="shared" ref="BN36:BV45" si="32">0.5*$BL$21*C36*C36</f>
        <v>1.7700793061150295E-7</v>
      </c>
      <c r="BO36">
        <f t="shared" si="32"/>
        <v>1.9757481370869365E-6</v>
      </c>
      <c r="BP36">
        <f t="shared" si="32"/>
        <v>6.0142981413198078E-7</v>
      </c>
      <c r="BQ36">
        <f t="shared" si="32"/>
        <v>3.0347903666546732E-7</v>
      </c>
      <c r="BR36">
        <f t="shared" si="32"/>
        <v>3.7551165361804656E-6</v>
      </c>
      <c r="BS36">
        <f t="shared" si="32"/>
        <v>4.5053869398959514E-7</v>
      </c>
      <c r="BT36">
        <f t="shared" si="32"/>
        <v>1.8445400119401718E-7</v>
      </c>
      <c r="BU36">
        <f t="shared" si="32"/>
        <v>2.3052087667325528E-6</v>
      </c>
      <c r="BV36">
        <f t="shared" si="32"/>
        <v>4.8977758223445337E-7</v>
      </c>
      <c r="EN36">
        <f>Sheet41!FL36</f>
        <v>0.62860928040984831</v>
      </c>
      <c r="EO36">
        <f>Sheet41!FM36</f>
        <v>0.34101258640150839</v>
      </c>
      <c r="EP36">
        <f>Sheet41!FN36</f>
        <v>0.54790659624194227</v>
      </c>
      <c r="EQ36">
        <f>Sheet41!FO36</f>
        <v>0.33081801092294222</v>
      </c>
      <c r="ER36">
        <f>Sheet41!FP36</f>
        <v>0.7106377755332266</v>
      </c>
      <c r="ES36">
        <f>Sheet41!FQ36</f>
        <v>0.3094734820355492</v>
      </c>
      <c r="ET36">
        <f>Sheet41!FR36</f>
        <v>0.94568154086045708</v>
      </c>
      <c r="EU36">
        <f>Sheet41!FS36</f>
        <v>0.17400848493842033</v>
      </c>
      <c r="EV36">
        <f>Sheet41!FT36</f>
        <v>0.40753252486135416</v>
      </c>
      <c r="EW36">
        <f>Sheet41!FU36</f>
        <v>0.38218274379925093</v>
      </c>
      <c r="EZ36">
        <v>0.33798626292782752</v>
      </c>
      <c r="FA36">
        <v>0.57746498075947161</v>
      </c>
      <c r="FB36">
        <v>-0.35228404921332751</v>
      </c>
      <c r="FC36">
        <v>0.10865560502051302</v>
      </c>
      <c r="FD36">
        <v>-0.80917016993609836</v>
      </c>
      <c r="FE36">
        <v>0.56902897658635199</v>
      </c>
      <c r="FF36">
        <v>0.97037763028426183</v>
      </c>
      <c r="FG36">
        <v>1.1843162584307723</v>
      </c>
      <c r="FH36">
        <v>0.52800924433989904</v>
      </c>
      <c r="FI36">
        <v>0.67724285230182268</v>
      </c>
      <c r="FL36">
        <f t="shared" si="30"/>
        <v>0.62830376759775519</v>
      </c>
      <c r="FM36">
        <f t="shared" si="30"/>
        <v>0.34049060379597618</v>
      </c>
      <c r="FN36">
        <f t="shared" si="30"/>
        <v>0.54822503312040716</v>
      </c>
      <c r="FO36">
        <f t="shared" si="30"/>
        <v>0.3307197948618753</v>
      </c>
      <c r="FP36">
        <f t="shared" si="30"/>
        <v>0.71136920127798198</v>
      </c>
      <c r="FQ36">
        <f t="shared" si="30"/>
        <v>0.30895912490963096</v>
      </c>
      <c r="FR36">
        <f t="shared" si="30"/>
        <v>0.9448043963396936</v>
      </c>
      <c r="FS36">
        <f t="shared" si="30"/>
        <v>0.1729379568424364</v>
      </c>
      <c r="FT36">
        <f t="shared" si="30"/>
        <v>0.40705524632449269</v>
      </c>
      <c r="FU36">
        <f t="shared" si="30"/>
        <v>0.38157056990057114</v>
      </c>
    </row>
    <row r="37" spans="1:177">
      <c r="A37">
        <v>36</v>
      </c>
      <c r="B37">
        <v>0.52887195451004609</v>
      </c>
      <c r="C37">
        <v>0.27171113440681383</v>
      </c>
      <c r="D37">
        <v>0.34101258640150839</v>
      </c>
      <c r="E37">
        <v>0.76626382971304541</v>
      </c>
      <c r="F37">
        <v>0.9144800520537697</v>
      </c>
      <c r="G37">
        <v>0.11278963731824659</v>
      </c>
      <c r="H37">
        <v>0.96087256083062167</v>
      </c>
      <c r="I37">
        <v>0.85561960675147797</v>
      </c>
      <c r="J37">
        <v>0.27726532140064081</v>
      </c>
      <c r="K37">
        <v>0.90892646079238326</v>
      </c>
      <c r="M37">
        <v>0.40174912689035752</v>
      </c>
      <c r="S37">
        <f t="shared" ref="S37:S45" si="33">EN35</f>
        <v>0.18815309224751153</v>
      </c>
      <c r="T37">
        <f t="shared" si="31"/>
        <v>0.27171113440681383</v>
      </c>
      <c r="U37">
        <f t="shared" si="31"/>
        <v>0.85134151464688124</v>
      </c>
      <c r="V37">
        <f t="shared" si="31"/>
        <v>0.12488033212674052</v>
      </c>
      <c r="W37">
        <f t="shared" si="31"/>
        <v>2.2073386505202516E-2</v>
      </c>
      <c r="X37">
        <f t="shared" si="31"/>
        <v>0.79117351517653034</v>
      </c>
      <c r="Y37">
        <f t="shared" si="31"/>
        <v>0.45570188082687896</v>
      </c>
      <c r="Z37">
        <f t="shared" si="31"/>
        <v>0.16778556463156283</v>
      </c>
      <c r="AA37">
        <f t="shared" si="31"/>
        <v>0.95512938712247542</v>
      </c>
      <c r="AB37">
        <f t="shared" si="31"/>
        <v>0.32547012054135671</v>
      </c>
      <c r="BG37">
        <f t="shared" si="29"/>
        <v>6.356655954492944E-8</v>
      </c>
      <c r="BH37">
        <f t="shared" si="29"/>
        <v>5.7538826167916953E-10</v>
      </c>
      <c r="BI37">
        <f t="shared" si="29"/>
        <v>6.088881565891484E-9</v>
      </c>
      <c r="BJ37">
        <f t="shared" si="29"/>
        <v>1.6659601294405818E-10</v>
      </c>
      <c r="BM37">
        <f t="shared" ref="BM37:BM45" si="34">0.5*$BL$21*B37*B37</f>
        <v>1.3985277213363815E-6</v>
      </c>
      <c r="BN37">
        <f t="shared" si="32"/>
        <v>3.6913470280318828E-7</v>
      </c>
      <c r="BO37">
        <f t="shared" si="32"/>
        <v>5.8144792042123121E-7</v>
      </c>
      <c r="BP37">
        <f t="shared" si="32"/>
        <v>2.9358012836325155E-6</v>
      </c>
      <c r="BQ37">
        <f t="shared" si="32"/>
        <v>4.1813688280213278E-6</v>
      </c>
      <c r="BR37">
        <f t="shared" si="32"/>
        <v>6.3607511431908025E-8</v>
      </c>
      <c r="BS37">
        <f t="shared" si="32"/>
        <v>4.6163803907859845E-6</v>
      </c>
      <c r="BT37">
        <f t="shared" si="32"/>
        <v>3.6604245572877695E-6</v>
      </c>
      <c r="BU37">
        <f t="shared" si="32"/>
        <v>3.8438029225700325E-7</v>
      </c>
      <c r="BV37">
        <f t="shared" si="32"/>
        <v>4.1307365556428394E-6</v>
      </c>
      <c r="EN37">
        <f>Sheet41!FL37</f>
        <v>0.34682266769401932</v>
      </c>
      <c r="EO37">
        <f>Sheet41!FM37</f>
        <v>0.76626382971304541</v>
      </c>
      <c r="EP37">
        <f>Sheet41!FN37</f>
        <v>0.98940795185681685</v>
      </c>
      <c r="EQ37">
        <f>Sheet41!FO37</f>
        <v>0.43076746647646169</v>
      </c>
      <c r="ER37">
        <f>Sheet41!FP37</f>
        <v>0.41290782522848379</v>
      </c>
      <c r="ES37">
        <f>Sheet41!FQ37</f>
        <v>0.87348306117552532</v>
      </c>
      <c r="ET37">
        <f>Sheet41!FR37</f>
        <v>0.57485648978262349</v>
      </c>
      <c r="EU37">
        <f>Sheet41!FS37</f>
        <v>0.80251549250091292</v>
      </c>
      <c r="EV37">
        <f>Sheet41!FT37</f>
        <v>0.28096484215499162</v>
      </c>
      <c r="EW37">
        <f>Sheet41!FU37</f>
        <v>0.19686882459514773</v>
      </c>
      <c r="EZ37">
        <v>0.21063331725812476</v>
      </c>
      <c r="FA37">
        <v>0.37501146203444991</v>
      </c>
      <c r="FB37">
        <v>-0.238291656794162</v>
      </c>
      <c r="FC37">
        <v>8.4954277495510211E-2</v>
      </c>
      <c r="FD37">
        <v>-0.50564545343769074</v>
      </c>
      <c r="FE37">
        <v>0.37642909799192503</v>
      </c>
      <c r="FF37">
        <v>0.60584959871095478</v>
      </c>
      <c r="FG37">
        <v>0.77923494718216391</v>
      </c>
      <c r="FH37">
        <v>0.33649161607118455</v>
      </c>
      <c r="FI37">
        <v>0.46630523768960019</v>
      </c>
      <c r="FL37">
        <f t="shared" si="30"/>
        <v>0.34663227185805073</v>
      </c>
      <c r="FM37">
        <f t="shared" si="30"/>
        <v>0.76592484905347413</v>
      </c>
      <c r="FN37">
        <f t="shared" si="30"/>
        <v>0.98962334864109702</v>
      </c>
      <c r="FO37">
        <f t="shared" si="30"/>
        <v>0.43069067453825638</v>
      </c>
      <c r="FP37">
        <f t="shared" si="30"/>
        <v>0.41336488866965349</v>
      </c>
      <c r="FQ37">
        <f t="shared" si="30"/>
        <v>0.87314279908532977</v>
      </c>
      <c r="FR37">
        <f t="shared" si="30"/>
        <v>0.57430884973061569</v>
      </c>
      <c r="FS37">
        <f t="shared" si="30"/>
        <v>0.80181112582656167</v>
      </c>
      <c r="FT37">
        <f t="shared" si="30"/>
        <v>0.28066068038527603</v>
      </c>
      <c r="FU37">
        <f t="shared" si="30"/>
        <v>0.19644732159314335</v>
      </c>
    </row>
    <row r="38" spans="1:177">
      <c r="A38">
        <v>37</v>
      </c>
      <c r="B38">
        <v>6.7748231715176896E-2</v>
      </c>
      <c r="C38">
        <v>0.85134151464688124</v>
      </c>
      <c r="D38">
        <v>0.54790659624194227</v>
      </c>
      <c r="E38">
        <v>0.98940795185681685</v>
      </c>
      <c r="F38">
        <v>0.40178655653780682</v>
      </c>
      <c r="G38">
        <v>0.24878432673854961</v>
      </c>
      <c r="H38">
        <v>9.7783544660079338E-2</v>
      </c>
      <c r="I38">
        <v>0.69275643047421165</v>
      </c>
      <c r="J38">
        <v>3.7778604724845934E-2</v>
      </c>
      <c r="K38">
        <v>0.75133132527440738</v>
      </c>
      <c r="M38">
        <v>0.39038703775254313</v>
      </c>
      <c r="S38">
        <f t="shared" si="33"/>
        <v>0.62860928040984831</v>
      </c>
      <c r="T38">
        <f t="shared" si="31"/>
        <v>0.34101258640150839</v>
      </c>
      <c r="U38">
        <f t="shared" si="31"/>
        <v>0.54790659624194227</v>
      </c>
      <c r="V38">
        <f t="shared" si="31"/>
        <v>0.33081801092294222</v>
      </c>
      <c r="W38">
        <f t="shared" si="31"/>
        <v>0.7106377755332266</v>
      </c>
      <c r="X38">
        <f t="shared" si="31"/>
        <v>0.3094734820355492</v>
      </c>
      <c r="Y38">
        <f t="shared" si="31"/>
        <v>0.94568154086045708</v>
      </c>
      <c r="Z38">
        <f t="shared" si="31"/>
        <v>0.17400848493842033</v>
      </c>
      <c r="AA38">
        <f t="shared" si="31"/>
        <v>0.40753252486135416</v>
      </c>
      <c r="AB38">
        <f t="shared" si="31"/>
        <v>0.38218274379925093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2.2949114502666504E-8</v>
      </c>
      <c r="BN38">
        <f t="shared" si="32"/>
        <v>3.6239118728062301E-6</v>
      </c>
      <c r="BO38">
        <f t="shared" si="32"/>
        <v>1.5010081910271538E-6</v>
      </c>
      <c r="BP38">
        <f t="shared" si="32"/>
        <v>4.8946404759875067E-6</v>
      </c>
      <c r="BQ38">
        <f t="shared" si="32"/>
        <v>8.0716218507254119E-7</v>
      </c>
      <c r="BR38">
        <f t="shared" si="32"/>
        <v>3.0946820615376706E-7</v>
      </c>
      <c r="BS38">
        <f t="shared" si="32"/>
        <v>4.7808108031448661E-8</v>
      </c>
      <c r="BT38">
        <f t="shared" si="32"/>
        <v>2.3995573598168564E-6</v>
      </c>
      <c r="BU38">
        <f t="shared" si="32"/>
        <v>7.1361148747807582E-9</v>
      </c>
      <c r="BV38">
        <f t="shared" si="32"/>
        <v>2.8224938016929868E-6</v>
      </c>
      <c r="EN38">
        <f>Sheet41!FL38</f>
        <v>0.24636519099315443</v>
      </c>
      <c r="EO38">
        <f>Sheet41!FM38</f>
        <v>0.9144800520537697</v>
      </c>
      <c r="EP38">
        <f>Sheet41!FN38</f>
        <v>0.40178655653780682</v>
      </c>
      <c r="EQ38">
        <f>Sheet41!FO38</f>
        <v>0.26335952962381259</v>
      </c>
      <c r="ER38">
        <f>Sheet41!FP38</f>
        <v>0.54102089732070147</v>
      </c>
      <c r="ES38">
        <f>Sheet41!FQ38</f>
        <v>0.87801423260965861</v>
      </c>
      <c r="ET38">
        <f>Sheet41!FR38</f>
        <v>0.73215424235019577</v>
      </c>
      <c r="EU38">
        <f>Sheet41!FS38</f>
        <v>9.6887460053841121E-2</v>
      </c>
      <c r="EV38">
        <f>Sheet41!FT38</f>
        <v>0.50348633775927221</v>
      </c>
      <c r="EW38">
        <f>Sheet41!FU38</f>
        <v>0.73693438288793467</v>
      </c>
      <c r="EZ38">
        <v>0.29450826691185594</v>
      </c>
      <c r="FA38">
        <v>0.56969494945210775</v>
      </c>
      <c r="FB38">
        <v>-0.21992540314323608</v>
      </c>
      <c r="FC38">
        <v>0.22121526710684628</v>
      </c>
      <c r="FD38">
        <v>-0.73122518498044919</v>
      </c>
      <c r="FE38">
        <v>0.45109303745384932</v>
      </c>
      <c r="FF38">
        <v>0.70608130176112005</v>
      </c>
      <c r="FG38">
        <v>1.0057529947056578</v>
      </c>
      <c r="FH38">
        <v>0.39170062716666393</v>
      </c>
      <c r="FI38">
        <v>0.59878945389697202</v>
      </c>
      <c r="FL38">
        <f t="shared" si="30"/>
        <v>0.24609897884586329</v>
      </c>
      <c r="FM38">
        <f t="shared" si="30"/>
        <v>0.91396509294112804</v>
      </c>
      <c r="FN38">
        <f t="shared" si="30"/>
        <v>0.40198535168345262</v>
      </c>
      <c r="FO38">
        <f t="shared" si="30"/>
        <v>0.26315956854330502</v>
      </c>
      <c r="FP38">
        <f t="shared" si="30"/>
        <v>0.54168186697254928</v>
      </c>
      <c r="FQ38">
        <f t="shared" si="30"/>
        <v>0.87760648023181242</v>
      </c>
      <c r="FR38">
        <f t="shared" si="30"/>
        <v>0.73151600077730228</v>
      </c>
      <c r="FS38">
        <f t="shared" si="30"/>
        <v>9.5978339005482791E-2</v>
      </c>
      <c r="FT38">
        <f t="shared" si="30"/>
        <v>0.5031322714162566</v>
      </c>
      <c r="FU38">
        <f t="shared" si="30"/>
        <v>0.73639312464765272</v>
      </c>
    </row>
    <row r="39" spans="1:177">
      <c r="A39">
        <v>38</v>
      </c>
      <c r="B39">
        <v>0.68676317206682003</v>
      </c>
      <c r="C39">
        <v>0.12488033212674052</v>
      </c>
      <c r="D39">
        <v>0.33081801092294222</v>
      </c>
      <c r="E39">
        <v>0.43076746647646169</v>
      </c>
      <c r="F39">
        <v>0.26335952962381259</v>
      </c>
      <c r="G39">
        <v>0.23398796955256035</v>
      </c>
      <c r="H39">
        <v>0.14928873934753872</v>
      </c>
      <c r="I39">
        <v>0.73924908745683882</v>
      </c>
      <c r="J39">
        <v>0.40249220560457827</v>
      </c>
      <c r="K39">
        <v>0.31509568367837543</v>
      </c>
      <c r="M39">
        <v>9.1704372189245598E-2</v>
      </c>
      <c r="S39">
        <f t="shared" si="33"/>
        <v>0.34682266769401932</v>
      </c>
      <c r="T39">
        <f t="shared" si="31"/>
        <v>0.76626382971304541</v>
      </c>
      <c r="U39">
        <f t="shared" si="31"/>
        <v>0.98940795185681685</v>
      </c>
      <c r="V39">
        <f t="shared" si="31"/>
        <v>0.43076746647646169</v>
      </c>
      <c r="W39">
        <f t="shared" si="31"/>
        <v>0.41290782522848379</v>
      </c>
      <c r="X39">
        <f t="shared" si="31"/>
        <v>0.87348306117552532</v>
      </c>
      <c r="Y39">
        <f t="shared" si="31"/>
        <v>0.57485648978262349</v>
      </c>
      <c r="Z39">
        <f t="shared" si="31"/>
        <v>0.80251549250091292</v>
      </c>
      <c r="AA39">
        <f t="shared" si="31"/>
        <v>0.28096484215499162</v>
      </c>
      <c r="AB39">
        <f t="shared" si="31"/>
        <v>0.19686882459514773</v>
      </c>
      <c r="BG39">
        <f t="shared" si="29"/>
        <v>2.8366826729987926E-9</v>
      </c>
      <c r="BH39">
        <f t="shared" si="29"/>
        <v>1.1978487849651217E-11</v>
      </c>
      <c r="BI39">
        <f t="shared" si="29"/>
        <v>1.3561155900673179E-10</v>
      </c>
      <c r="BJ39">
        <f t="shared" si="29"/>
        <v>2.3466252963130538E-12</v>
      </c>
      <c r="BM39">
        <f t="shared" si="34"/>
        <v>2.3582182725364034E-6</v>
      </c>
      <c r="BN39">
        <f t="shared" si="32"/>
        <v>7.7975486760425097E-8</v>
      </c>
      <c r="BO39">
        <f t="shared" si="32"/>
        <v>5.4720278175505963E-7</v>
      </c>
      <c r="BP39">
        <f t="shared" si="32"/>
        <v>9.2780305087274779E-7</v>
      </c>
      <c r="BQ39">
        <f t="shared" si="32"/>
        <v>3.4679120921837916E-7</v>
      </c>
      <c r="BR39">
        <f t="shared" si="32"/>
        <v>2.7375184947664959E-7</v>
      </c>
      <c r="BS39">
        <f t="shared" si="32"/>
        <v>1.114356384798868E-7</v>
      </c>
      <c r="BT39">
        <f t="shared" si="32"/>
        <v>2.7324460665288449E-6</v>
      </c>
      <c r="BU39">
        <f t="shared" si="32"/>
        <v>8.0999987786219055E-7</v>
      </c>
      <c r="BV39">
        <f t="shared" si="32"/>
        <v>4.9642644936371419E-7</v>
      </c>
      <c r="EN39">
        <f>Sheet41!FL39</f>
        <v>0.86661600910443204</v>
      </c>
      <c r="EO39">
        <f>Sheet41!FM39</f>
        <v>0.11278963731824659</v>
      </c>
      <c r="EP39">
        <f>Sheet41!FN39</f>
        <v>0.24878432673854961</v>
      </c>
      <c r="EQ39">
        <f>Sheet41!FO39</f>
        <v>0.23398796955256035</v>
      </c>
      <c r="ER39">
        <f>Sheet41!FP39</f>
        <v>0.74340337424518466</v>
      </c>
      <c r="ES39">
        <f>Sheet41!FQ39</f>
        <v>0.33731880648931822</v>
      </c>
      <c r="ET39">
        <f>Sheet41!FR39</f>
        <v>9.1582863092527014E-2</v>
      </c>
      <c r="EU39">
        <f>Sheet41!FS39</f>
        <v>0.95986990658791582</v>
      </c>
      <c r="EV39">
        <f>Sheet41!FT39</f>
        <v>0.14946286354593821</v>
      </c>
      <c r="EW39">
        <f>Sheet41!FU39</f>
        <v>0.61477768394235022</v>
      </c>
      <c r="EZ39">
        <v>0.39798932062104608</v>
      </c>
      <c r="FA39">
        <v>0.76760343125318875</v>
      </c>
      <c r="FB39">
        <v>-0.33107746596099064</v>
      </c>
      <c r="FC39">
        <v>0.29333286279149368</v>
      </c>
      <c r="FD39">
        <v>-0.97582829607337773</v>
      </c>
      <c r="FE39">
        <v>0.6401847192314235</v>
      </c>
      <c r="FF39">
        <v>0.99451543244763219</v>
      </c>
      <c r="FG39">
        <v>1.4110777447539404</v>
      </c>
      <c r="FH39">
        <v>0.53705560733920565</v>
      </c>
      <c r="FI39">
        <v>0.84992123493353877</v>
      </c>
      <c r="FL39">
        <f t="shared" si="30"/>
        <v>0.86625625828061836</v>
      </c>
      <c r="FM39">
        <f t="shared" si="30"/>
        <v>0.1120957846130418</v>
      </c>
      <c r="FN39">
        <f t="shared" si="30"/>
        <v>0.24908359454538359</v>
      </c>
      <c r="FO39">
        <f t="shared" si="30"/>
        <v>0.23372281987749824</v>
      </c>
      <c r="FP39">
        <f t="shared" si="30"/>
        <v>0.74428544573611133</v>
      </c>
      <c r="FQ39">
        <f t="shared" si="30"/>
        <v>0.33674013020781135</v>
      </c>
      <c r="FR39">
        <f t="shared" si="30"/>
        <v>9.068389991039906E-2</v>
      </c>
      <c r="FS39">
        <f t="shared" si="30"/>
        <v>0.95859440406853114</v>
      </c>
      <c r="FT39">
        <f t="shared" si="30"/>
        <v>0.14897740781342625</v>
      </c>
      <c r="FU39">
        <f t="shared" si="30"/>
        <v>0.61400942246245183</v>
      </c>
    </row>
    <row r="40" spans="1:177">
      <c r="A40">
        <v>39</v>
      </c>
      <c r="B40">
        <v>0.74095217059084528</v>
      </c>
      <c r="C40">
        <v>2.2073386505202516E-2</v>
      </c>
      <c r="D40">
        <v>0.7106377755332266</v>
      </c>
      <c r="E40">
        <v>0.41290782522848379</v>
      </c>
      <c r="F40">
        <v>0.54102089732070147</v>
      </c>
      <c r="G40">
        <v>0.74340337424518466</v>
      </c>
      <c r="H40">
        <v>0.9972528786709588</v>
      </c>
      <c r="I40">
        <v>0.93703305720996055</v>
      </c>
      <c r="J40">
        <v>0.29081316817832159</v>
      </c>
      <c r="K40">
        <v>1.559096158255029E-2</v>
      </c>
      <c r="M40">
        <v>0.244873488020589</v>
      </c>
      <c r="S40">
        <f t="shared" si="33"/>
        <v>0.24636519099315443</v>
      </c>
      <c r="T40">
        <f t="shared" si="31"/>
        <v>0.9144800520537697</v>
      </c>
      <c r="U40">
        <f t="shared" si="31"/>
        <v>0.40178655653780682</v>
      </c>
      <c r="V40">
        <f t="shared" si="31"/>
        <v>0.26335952962381259</v>
      </c>
      <c r="W40">
        <f t="shared" si="31"/>
        <v>0.54102089732070147</v>
      </c>
      <c r="X40">
        <f t="shared" si="31"/>
        <v>0.87801423260965861</v>
      </c>
      <c r="Y40">
        <f t="shared" si="31"/>
        <v>0.73215424235019577</v>
      </c>
      <c r="Z40">
        <f t="shared" si="31"/>
        <v>9.6887460053841121E-2</v>
      </c>
      <c r="AA40">
        <f t="shared" si="31"/>
        <v>0.50348633775927221</v>
      </c>
      <c r="AB40">
        <f t="shared" si="31"/>
        <v>0.73693438288793467</v>
      </c>
      <c r="BG40">
        <f t="shared" si="29"/>
        <v>1.9241916871698233E-8</v>
      </c>
      <c r="BH40">
        <f t="shared" si="29"/>
        <v>1.1591590398997457E-10</v>
      </c>
      <c r="BI40">
        <f t="shared" si="29"/>
        <v>1.4591020039571256E-9</v>
      </c>
      <c r="BJ40">
        <f t="shared" si="29"/>
        <v>3.4634095790097562E-11</v>
      </c>
      <c r="BM40">
        <f t="shared" si="34"/>
        <v>2.7450505955164256E-6</v>
      </c>
      <c r="BN40">
        <f t="shared" si="32"/>
        <v>2.4361719590402826E-9</v>
      </c>
      <c r="BO40">
        <f t="shared" si="32"/>
        <v>2.5250302400740628E-6</v>
      </c>
      <c r="BP40">
        <f t="shared" si="32"/>
        <v>8.5246436067458062E-7</v>
      </c>
      <c r="BQ40">
        <f t="shared" si="32"/>
        <v>1.4635180566884852E-6</v>
      </c>
      <c r="BR40">
        <f t="shared" si="32"/>
        <v>2.7632428841956305E-6</v>
      </c>
      <c r="BS40">
        <f t="shared" si="32"/>
        <v>4.9725665200875706E-6</v>
      </c>
      <c r="BT40">
        <f t="shared" si="32"/>
        <v>4.3901547515212266E-6</v>
      </c>
      <c r="BU40">
        <f t="shared" si="32"/>
        <v>4.2286149392956379E-7</v>
      </c>
      <c r="BV40">
        <f t="shared" si="32"/>
        <v>1.2153904153427952E-9</v>
      </c>
      <c r="EN40">
        <f>Sheet41!FL40</f>
        <v>0.30017951095622603</v>
      </c>
      <c r="EO40">
        <f>Sheet41!FM40</f>
        <v>0.96087256083062167</v>
      </c>
      <c r="EP40">
        <f>Sheet41!FN40</f>
        <v>9.7783544660079338E-2</v>
      </c>
      <c r="EQ40">
        <f>Sheet41!FO40</f>
        <v>0.14928873934753872</v>
      </c>
      <c r="ER40">
        <f>Sheet41!FP40</f>
        <v>0.9972528786709588</v>
      </c>
      <c r="ES40">
        <f>Sheet41!FQ40</f>
        <v>0.10359177814334371</v>
      </c>
      <c r="ET40">
        <f>Sheet41!FR40</f>
        <v>0.31409060728400851</v>
      </c>
      <c r="EU40">
        <f>Sheet41!FS40</f>
        <v>0.21223529608018779</v>
      </c>
      <c r="EV40">
        <f>Sheet41!FT40</f>
        <v>0.89647355135012952</v>
      </c>
      <c r="EW40">
        <f>Sheet41!FU40</f>
        <v>0.59669573964980027</v>
      </c>
      <c r="EZ40">
        <v>0.22552459511058554</v>
      </c>
      <c r="FA40">
        <v>0.37631936505294872</v>
      </c>
      <c r="FB40">
        <v>-0.29062161903366696</v>
      </c>
      <c r="FC40">
        <v>6.2402398119535074E-2</v>
      </c>
      <c r="FD40">
        <v>-0.511544807191185</v>
      </c>
      <c r="FE40">
        <v>0.43071673907635061</v>
      </c>
      <c r="FF40">
        <v>0.72707507898459411</v>
      </c>
      <c r="FG40">
        <v>0.8808343513718484</v>
      </c>
      <c r="FH40">
        <v>0.35468490179106732</v>
      </c>
      <c r="FI40">
        <v>0.51677632311903199</v>
      </c>
      <c r="FL40">
        <f t="shared" si="30"/>
        <v>0.29997565458451569</v>
      </c>
      <c r="FM40">
        <f t="shared" si="30"/>
        <v>0.96053239793031175</v>
      </c>
      <c r="FN40">
        <f t="shared" si="30"/>
        <v>9.8046243585523551E-2</v>
      </c>
      <c r="FO40">
        <f t="shared" si="30"/>
        <v>0.1492323325221083</v>
      </c>
      <c r="FP40">
        <f t="shared" si="30"/>
        <v>0.997715274660674</v>
      </c>
      <c r="FQ40">
        <f t="shared" si="30"/>
        <v>0.10320244432536271</v>
      </c>
      <c r="FR40">
        <f t="shared" si="30"/>
        <v>0.31343338899927931</v>
      </c>
      <c r="FS40">
        <f t="shared" si="30"/>
        <v>0.21143909159144694</v>
      </c>
      <c r="FT40">
        <f t="shared" si="30"/>
        <v>0.8961529442910896</v>
      </c>
      <c r="FU40">
        <f t="shared" si="30"/>
        <v>0.5962286147840391</v>
      </c>
    </row>
    <row r="41" spans="1:177">
      <c r="A41">
        <v>40</v>
      </c>
      <c r="B41">
        <v>0.49106946868297624</v>
      </c>
      <c r="C41">
        <v>0.79117351517653034</v>
      </c>
      <c r="D41">
        <v>0.3094734820355492</v>
      </c>
      <c r="E41">
        <v>0.87348306117552532</v>
      </c>
      <c r="F41">
        <v>0.87801423260965861</v>
      </c>
      <c r="G41">
        <v>0.33731880648931822</v>
      </c>
      <c r="H41">
        <v>0.10359177814334371</v>
      </c>
      <c r="I41">
        <v>0.84589069219622914</v>
      </c>
      <c r="J41">
        <v>0.53947204460594422</v>
      </c>
      <c r="K41">
        <v>0.57712312668183852</v>
      </c>
      <c r="M41">
        <v>0.721144114256833</v>
      </c>
      <c r="S41">
        <f t="shared" si="33"/>
        <v>0.86661600910443204</v>
      </c>
      <c r="T41">
        <f t="shared" si="31"/>
        <v>0.11278963731824659</v>
      </c>
      <c r="U41">
        <f t="shared" si="31"/>
        <v>0.24878432673854961</v>
      </c>
      <c r="V41">
        <f t="shared" si="31"/>
        <v>0.23398796955256035</v>
      </c>
      <c r="W41">
        <f t="shared" si="31"/>
        <v>0.74340337424518466</v>
      </c>
      <c r="X41">
        <f t="shared" si="31"/>
        <v>0.33731880648931822</v>
      </c>
      <c r="Y41">
        <f t="shared" si="31"/>
        <v>9.1582863092527014E-2</v>
      </c>
      <c r="Z41">
        <f t="shared" si="31"/>
        <v>0.95986990658791582</v>
      </c>
      <c r="AA41">
        <f t="shared" si="31"/>
        <v>0.14946286354593821</v>
      </c>
      <c r="AB41">
        <f t="shared" si="31"/>
        <v>0.61477768394235022</v>
      </c>
      <c r="BG41">
        <f t="shared" si="29"/>
        <v>4.1816168373181802E-6</v>
      </c>
      <c r="BH41">
        <f t="shared" si="29"/>
        <v>7.1776202045358467E-8</v>
      </c>
      <c r="BI41">
        <f t="shared" si="29"/>
        <v>3.2608372247951527E-7</v>
      </c>
      <c r="BJ41">
        <f t="shared" si="29"/>
        <v>2.4445812087563218E-8</v>
      </c>
      <c r="BM41">
        <f t="shared" si="34"/>
        <v>1.2057461153629031E-6</v>
      </c>
      <c r="BN41">
        <f t="shared" si="32"/>
        <v>3.1297776555839373E-6</v>
      </c>
      <c r="BO41">
        <f t="shared" si="32"/>
        <v>4.7886918041603706E-7</v>
      </c>
      <c r="BP41">
        <f t="shared" si="32"/>
        <v>3.8148632908028324E-6</v>
      </c>
      <c r="BQ41">
        <f t="shared" si="32"/>
        <v>3.8545449633256391E-6</v>
      </c>
      <c r="BR41">
        <f t="shared" si="32"/>
        <v>5.6891988605689054E-7</v>
      </c>
      <c r="BS41">
        <f t="shared" si="32"/>
        <v>5.3656282494498713E-8</v>
      </c>
      <c r="BT41">
        <f t="shared" si="32"/>
        <v>3.577655315721079E-6</v>
      </c>
      <c r="BU41">
        <f t="shared" si="32"/>
        <v>1.4551504345565894E-6</v>
      </c>
      <c r="BV41">
        <f t="shared" si="32"/>
        <v>1.6653555167551074E-6</v>
      </c>
      <c r="EN41">
        <f>Sheet41!FL41</f>
        <v>0.19206977960835858</v>
      </c>
      <c r="EO41">
        <f>Sheet41!FM41</f>
        <v>0.85561960675147797</v>
      </c>
      <c r="EP41">
        <f>Sheet41!FN41</f>
        <v>0.69275643047421165</v>
      </c>
      <c r="EQ41">
        <f>Sheet41!FO41</f>
        <v>0.73924908745683882</v>
      </c>
      <c r="ER41">
        <f>Sheet41!FP41</f>
        <v>0.93703305720996055</v>
      </c>
      <c r="ES41">
        <f>Sheet41!FQ41</f>
        <v>0.84589069219622914</v>
      </c>
      <c r="ET41">
        <f>Sheet41!FR41</f>
        <v>0.3884586738870926</v>
      </c>
      <c r="EU41">
        <f>Sheet41!FS41</f>
        <v>0.50638082119686068</v>
      </c>
      <c r="EV41">
        <f>Sheet41!FT41</f>
        <v>0.89704937990706723</v>
      </c>
      <c r="EW41">
        <f>Sheet41!FU41</f>
        <v>6.4101172006583523E-2</v>
      </c>
      <c r="EZ41">
        <v>0.30303208578810314</v>
      </c>
      <c r="FA41">
        <v>0.54494344207075773</v>
      </c>
      <c r="FB41">
        <v>-0.32502653415213795</v>
      </c>
      <c r="FC41">
        <v>0.15191641361899505</v>
      </c>
      <c r="FD41">
        <v>-0.71509042495074848</v>
      </c>
      <c r="FE41">
        <v>0.5359753784853043</v>
      </c>
      <c r="FF41">
        <v>0.86992581676682312</v>
      </c>
      <c r="FG41">
        <v>1.1327557235095058</v>
      </c>
      <c r="FH41">
        <v>0.44564891446227228</v>
      </c>
      <c r="FI41">
        <v>0.67432467602557333</v>
      </c>
      <c r="FL41">
        <f t="shared" si="30"/>
        <v>0.19179586260391704</v>
      </c>
      <c r="FM41">
        <f t="shared" si="30"/>
        <v>0.85512702104111038</v>
      </c>
      <c r="FN41">
        <f t="shared" si="30"/>
        <v>0.69305022871794364</v>
      </c>
      <c r="FO41">
        <f t="shared" si="30"/>
        <v>0.7391117670511933</v>
      </c>
      <c r="FP41">
        <f t="shared" si="30"/>
        <v>0.93767944231666611</v>
      </c>
      <c r="FQ41">
        <f t="shared" si="30"/>
        <v>0.84540621290504347</v>
      </c>
      <c r="FR41">
        <f t="shared" si="30"/>
        <v>0.38767232984964384</v>
      </c>
      <c r="FS41">
        <f t="shared" si="30"/>
        <v>0.50535689974068621</v>
      </c>
      <c r="FT41">
        <f t="shared" si="30"/>
        <v>0.89664654858521342</v>
      </c>
      <c r="FU41">
        <f t="shared" si="30"/>
        <v>6.3491635908128591E-2</v>
      </c>
    </row>
    <row r="42" spans="1:177">
      <c r="A42">
        <v>41</v>
      </c>
      <c r="B42">
        <v>0.80344483395831812</v>
      </c>
      <c r="C42">
        <v>0.45570188082687896</v>
      </c>
      <c r="D42">
        <v>0.94568154086045708</v>
      </c>
      <c r="E42">
        <v>0.57485648978262349</v>
      </c>
      <c r="F42">
        <v>0.73215424235019577</v>
      </c>
      <c r="G42">
        <v>9.1582863092527014E-2</v>
      </c>
      <c r="H42">
        <v>0.31409060728400851</v>
      </c>
      <c r="I42">
        <v>0.3884586738870926</v>
      </c>
      <c r="J42">
        <v>0.96926803764571856</v>
      </c>
      <c r="K42">
        <v>0.42338980634805934</v>
      </c>
      <c r="M42">
        <v>0.87176087156608872</v>
      </c>
      <c r="S42">
        <f t="shared" si="33"/>
        <v>0.30017951095622603</v>
      </c>
      <c r="T42">
        <f t="shared" si="31"/>
        <v>0.96087256083062167</v>
      </c>
      <c r="U42">
        <f t="shared" si="31"/>
        <v>9.7783544660079338E-2</v>
      </c>
      <c r="V42">
        <f t="shared" si="31"/>
        <v>0.14928873934753872</v>
      </c>
      <c r="W42">
        <f t="shared" si="31"/>
        <v>0.9972528786709588</v>
      </c>
      <c r="X42">
        <f t="shared" si="31"/>
        <v>0.10359177814334371</v>
      </c>
      <c r="Y42">
        <f t="shared" si="31"/>
        <v>0.31409060728400851</v>
      </c>
      <c r="Z42">
        <f t="shared" si="31"/>
        <v>0.21223529608018779</v>
      </c>
      <c r="AA42">
        <f t="shared" si="31"/>
        <v>0.89647355135012952</v>
      </c>
      <c r="AB42">
        <f t="shared" si="31"/>
        <v>0.59669573964980027</v>
      </c>
      <c r="BM42">
        <f t="shared" si="34"/>
        <v>3.2276180060715469E-6</v>
      </c>
      <c r="BN42">
        <f t="shared" si="32"/>
        <v>1.0383210209457751E-6</v>
      </c>
      <c r="BO42">
        <f t="shared" si="32"/>
        <v>4.4715678836210422E-6</v>
      </c>
      <c r="BP42">
        <f t="shared" si="32"/>
        <v>1.6522999192259976E-6</v>
      </c>
      <c r="BQ42">
        <f t="shared" si="32"/>
        <v>2.6802491729569463E-6</v>
      </c>
      <c r="BR42">
        <f t="shared" si="32"/>
        <v>4.1937104061122738E-8</v>
      </c>
      <c r="BS42">
        <f t="shared" si="32"/>
        <v>4.9326454792018635E-7</v>
      </c>
      <c r="BT42">
        <f t="shared" si="32"/>
        <v>7.5450070659059283E-7</v>
      </c>
      <c r="BU42">
        <f t="shared" si="32"/>
        <v>4.6974026440079113E-6</v>
      </c>
      <c r="BV42">
        <f t="shared" si="32"/>
        <v>8.9629464059723598E-7</v>
      </c>
      <c r="EN42">
        <f>Sheet41!FL42</f>
        <v>0.67900055474683563</v>
      </c>
      <c r="EO42">
        <f>Sheet41!FM42</f>
        <v>0.27726532140064081</v>
      </c>
      <c r="EP42">
        <f>Sheet41!FN42</f>
        <v>3.7778604724845934E-2</v>
      </c>
      <c r="EQ42">
        <f>Sheet41!FO42</f>
        <v>0.40249220560457827</v>
      </c>
      <c r="ER42">
        <f>Sheet41!FP42</f>
        <v>0.29081316817832159</v>
      </c>
      <c r="ES42">
        <f>Sheet41!FQ42</f>
        <v>0.53947204460594422</v>
      </c>
      <c r="ET42">
        <f>Sheet41!FR42</f>
        <v>0.96926803764571856</v>
      </c>
      <c r="EU42">
        <f>Sheet41!FS42</f>
        <v>0.34891242482635493</v>
      </c>
      <c r="EV42">
        <f>Sheet41!FT42</f>
        <v>0.56916347715401372</v>
      </c>
      <c r="EW42">
        <f>Sheet41!FU42</f>
        <v>0.23503513220217412</v>
      </c>
      <c r="EZ42">
        <v>0.21964523053322799</v>
      </c>
      <c r="FA42">
        <v>0.40260761630957498</v>
      </c>
      <c r="FB42">
        <v>-0.25059230226011431</v>
      </c>
      <c r="FC42">
        <v>0.11375967823586824</v>
      </c>
      <c r="FD42">
        <v>-0.52162465926015711</v>
      </c>
      <c r="FE42">
        <v>0.40264244831054002</v>
      </c>
      <c r="FF42">
        <v>0.63193477426791023</v>
      </c>
      <c r="FG42">
        <v>0.84298184436835377</v>
      </c>
      <c r="FH42">
        <v>0.33559304063860368</v>
      </c>
      <c r="FI42">
        <v>0.51413207340684919</v>
      </c>
      <c r="FL42">
        <f t="shared" si="30"/>
        <v>0.67880201285503872</v>
      </c>
      <c r="FM42">
        <f t="shared" si="30"/>
        <v>0.27690139600330849</v>
      </c>
      <c r="FN42">
        <f t="shared" si="30"/>
        <v>3.8005120318376842E-2</v>
      </c>
      <c r="FO42">
        <f t="shared" si="30"/>
        <v>0.4023893758655836</v>
      </c>
      <c r="FP42">
        <f t="shared" si="30"/>
        <v>0.29128467555595056</v>
      </c>
      <c r="FQ42">
        <f t="shared" si="30"/>
        <v>0.53910808772324181</v>
      </c>
      <c r="FR42">
        <f t="shared" si="30"/>
        <v>0.96869681866103663</v>
      </c>
      <c r="FS42">
        <f t="shared" si="30"/>
        <v>0.34815043600590556</v>
      </c>
      <c r="FT42">
        <f t="shared" si="30"/>
        <v>0.56886012762531912</v>
      </c>
      <c r="FU42">
        <f t="shared" si="30"/>
        <v>0.23457039752871978</v>
      </c>
    </row>
    <row r="43" spans="1:177">
      <c r="A43">
        <v>42</v>
      </c>
      <c r="B43">
        <v>0.49218653852853073</v>
      </c>
      <c r="C43">
        <v>0.16778556463156283</v>
      </c>
      <c r="D43">
        <v>0.17400848493842033</v>
      </c>
      <c r="E43">
        <v>0.80251549250091292</v>
      </c>
      <c r="F43">
        <v>9.6887460053841121E-2</v>
      </c>
      <c r="G43">
        <v>0.95986990658791582</v>
      </c>
      <c r="H43">
        <v>0.21223529608018779</v>
      </c>
      <c r="I43">
        <v>0.50638082119686068</v>
      </c>
      <c r="J43">
        <v>0.34891242482635493</v>
      </c>
      <c r="K43">
        <v>0.76838780046869526</v>
      </c>
      <c r="M43">
        <v>0.25647862141876254</v>
      </c>
      <c r="S43">
        <f t="shared" si="33"/>
        <v>0.19206977960835858</v>
      </c>
      <c r="T43">
        <f t="shared" si="31"/>
        <v>0.85561960675147797</v>
      </c>
      <c r="U43">
        <f t="shared" si="31"/>
        <v>0.69275643047421165</v>
      </c>
      <c r="V43">
        <f t="shared" si="31"/>
        <v>0.73924908745683882</v>
      </c>
      <c r="W43">
        <f t="shared" si="31"/>
        <v>0.93703305720996055</v>
      </c>
      <c r="X43">
        <f t="shared" si="31"/>
        <v>0.84589069219622914</v>
      </c>
      <c r="Y43">
        <f t="shared" si="31"/>
        <v>0.3884586738870926</v>
      </c>
      <c r="Z43">
        <f t="shared" si="31"/>
        <v>0.50638082119686068</v>
      </c>
      <c r="AA43">
        <f t="shared" si="31"/>
        <v>0.89704937990706723</v>
      </c>
      <c r="AB43">
        <f t="shared" si="31"/>
        <v>6.4101172006583523E-2</v>
      </c>
      <c r="BM43">
        <f t="shared" si="34"/>
        <v>1.2112379435434843E-6</v>
      </c>
      <c r="BN43">
        <f t="shared" si="32"/>
        <v>1.4075997849366176E-7</v>
      </c>
      <c r="BO43">
        <f t="shared" si="32"/>
        <v>1.513947641528223E-7</v>
      </c>
      <c r="BP43">
        <f t="shared" si="32"/>
        <v>3.2201555785199144E-6</v>
      </c>
      <c r="BQ43">
        <f t="shared" si="32"/>
        <v>4.6935899578423303E-8</v>
      </c>
      <c r="BR43">
        <f t="shared" si="32"/>
        <v>4.6067511878654717E-6</v>
      </c>
      <c r="BS43">
        <f t="shared" si="32"/>
        <v>2.2521910451122486E-7</v>
      </c>
      <c r="BT43">
        <f t="shared" si="32"/>
        <v>1.2821076803800352E-6</v>
      </c>
      <c r="BU43">
        <f t="shared" si="32"/>
        <v>6.0869940099103399E-7</v>
      </c>
      <c r="BV43">
        <f t="shared" si="32"/>
        <v>2.9520990595455974E-6</v>
      </c>
      <c r="EN43">
        <f>Sheet41!FL43</f>
        <v>0.31297846003661445</v>
      </c>
      <c r="EO43">
        <f>Sheet41!FM43</f>
        <v>0.90892646079238326</v>
      </c>
      <c r="EP43">
        <f>Sheet41!FN43</f>
        <v>0.75133132527440738</v>
      </c>
      <c r="EQ43">
        <f>Sheet41!FO43</f>
        <v>0.31509568367837543</v>
      </c>
      <c r="ER43">
        <f>Sheet41!FP43</f>
        <v>1.559096158255029E-2</v>
      </c>
      <c r="ES43">
        <f>Sheet41!FQ43</f>
        <v>0.57712312668183852</v>
      </c>
      <c r="ET43">
        <f>Sheet41!FR43</f>
        <v>0.42338980634805934</v>
      </c>
      <c r="EU43">
        <f>Sheet41!FS43</f>
        <v>0.76838780046869526</v>
      </c>
      <c r="EV43">
        <f>Sheet41!FT43</f>
        <v>0.43258905660310942</v>
      </c>
      <c r="EW43">
        <f>Sheet41!FU43</f>
        <v>0.13490629735517734</v>
      </c>
      <c r="EZ43">
        <v>0.33698404248358826</v>
      </c>
      <c r="FA43">
        <v>0.64169380777973795</v>
      </c>
      <c r="FB43">
        <v>-0.3053007434127098</v>
      </c>
      <c r="FC43">
        <v>0.23259626226101293</v>
      </c>
      <c r="FD43">
        <v>-0.81725907329735459</v>
      </c>
      <c r="FE43">
        <v>0.56115592350246057</v>
      </c>
      <c r="FF43">
        <v>0.8762908069248202</v>
      </c>
      <c r="FG43">
        <v>1.2223013823313731</v>
      </c>
      <c r="FH43">
        <v>0.46484351478371477</v>
      </c>
      <c r="FI43">
        <v>0.73784771531672066</v>
      </c>
      <c r="FL43">
        <f t="shared" si="30"/>
        <v>0.3126738531524238</v>
      </c>
      <c r="FM43">
        <f t="shared" si="30"/>
        <v>0.90834642041435343</v>
      </c>
      <c r="FN43">
        <f t="shared" si="30"/>
        <v>0.75160729296565665</v>
      </c>
      <c r="FO43">
        <f t="shared" si="30"/>
        <v>0.31488543507965977</v>
      </c>
      <c r="FP43">
        <f t="shared" si="30"/>
        <v>1.6329699055277265E-2</v>
      </c>
      <c r="FQ43">
        <f t="shared" si="30"/>
        <v>0.57661588617233717</v>
      </c>
      <c r="FR43">
        <f t="shared" si="30"/>
        <v>0.42259770886363535</v>
      </c>
      <c r="FS43">
        <f t="shared" si="30"/>
        <v>0.76728293682924853</v>
      </c>
      <c r="FT43">
        <f t="shared" si="30"/>
        <v>0.43216887488283884</v>
      </c>
      <c r="FU43">
        <f t="shared" si="30"/>
        <v>0.13423934146043118</v>
      </c>
    </row>
    <row r="44" spans="1:177">
      <c r="A44">
        <v>43</v>
      </c>
      <c r="B44">
        <v>0.13914519194113956</v>
      </c>
      <c r="C44">
        <v>0.95512938712247542</v>
      </c>
      <c r="D44">
        <v>0.40753252486135416</v>
      </c>
      <c r="E44">
        <v>0.28096484215499162</v>
      </c>
      <c r="F44">
        <v>0.50348633775927221</v>
      </c>
      <c r="G44">
        <v>0.14946286354593821</v>
      </c>
      <c r="H44">
        <v>0.89647355135012952</v>
      </c>
      <c r="I44">
        <v>0.89704937990706723</v>
      </c>
      <c r="J44">
        <v>0.56916347715401372</v>
      </c>
      <c r="K44">
        <v>0.43258905660310942</v>
      </c>
      <c r="M44">
        <v>0.20447289709992983</v>
      </c>
      <c r="S44">
        <f t="shared" si="33"/>
        <v>0.67900055474683563</v>
      </c>
      <c r="T44">
        <f t="shared" si="31"/>
        <v>0.27726532140064081</v>
      </c>
      <c r="U44">
        <f t="shared" si="31"/>
        <v>3.7778604724845934E-2</v>
      </c>
      <c r="V44">
        <f t="shared" si="31"/>
        <v>0.40249220560457827</v>
      </c>
      <c r="W44">
        <f t="shared" si="31"/>
        <v>0.29081316817832159</v>
      </c>
      <c r="X44">
        <f t="shared" si="31"/>
        <v>0.53947204460594422</v>
      </c>
      <c r="Y44">
        <f t="shared" si="31"/>
        <v>0.96926803764571856</v>
      </c>
      <c r="Z44">
        <f t="shared" si="31"/>
        <v>0.34891242482635493</v>
      </c>
      <c r="AA44">
        <f t="shared" si="31"/>
        <v>0.56916347715401372</v>
      </c>
      <c r="AB44">
        <f t="shared" si="31"/>
        <v>0.23503513220217412</v>
      </c>
      <c r="BM44">
        <f t="shared" si="34"/>
        <v>9.6806922201682856E-8</v>
      </c>
      <c r="BN44">
        <f t="shared" si="32"/>
        <v>4.5613607307247778E-6</v>
      </c>
      <c r="BO44">
        <f t="shared" si="32"/>
        <v>8.3041379409935133E-7</v>
      </c>
      <c r="BP44">
        <f t="shared" si="32"/>
        <v>3.9470621263589685E-7</v>
      </c>
      <c r="BQ44">
        <f t="shared" si="32"/>
        <v>1.2674924615512198E-6</v>
      </c>
      <c r="BR44">
        <f t="shared" si="32"/>
        <v>1.1169573789675874E-7</v>
      </c>
      <c r="BS44">
        <f t="shared" si="32"/>
        <v>4.0183241413515673E-6</v>
      </c>
      <c r="BT44">
        <f t="shared" si="32"/>
        <v>4.0234879499582695E-6</v>
      </c>
      <c r="BU44">
        <f t="shared" si="32"/>
        <v>1.6197353186302375E-6</v>
      </c>
      <c r="BV44">
        <f t="shared" si="32"/>
        <v>9.3566645946384115E-7</v>
      </c>
    </row>
    <row r="45" spans="1:177">
      <c r="A45">
        <v>44</v>
      </c>
      <c r="B45">
        <v>0.29762109186424751</v>
      </c>
      <c r="C45">
        <v>0.32547012054135671</v>
      </c>
      <c r="D45">
        <v>0.38218274379925093</v>
      </c>
      <c r="E45">
        <v>0.19686882459514773</v>
      </c>
      <c r="F45">
        <v>0.73693438288793467</v>
      </c>
      <c r="G45">
        <v>0.61477768394235022</v>
      </c>
      <c r="H45">
        <v>0.59669573964980027</v>
      </c>
      <c r="I45">
        <v>6.4101172006583523E-2</v>
      </c>
      <c r="J45">
        <v>0.23503513220217412</v>
      </c>
      <c r="K45">
        <v>0.13490629735517734</v>
      </c>
      <c r="M45">
        <v>0.48841294297177956</v>
      </c>
      <c r="S45">
        <f t="shared" si="33"/>
        <v>0.31297846003661445</v>
      </c>
      <c r="T45">
        <f t="shared" si="31"/>
        <v>0.90892646079238326</v>
      </c>
      <c r="U45">
        <f t="shared" si="31"/>
        <v>0.75133132527440738</v>
      </c>
      <c r="V45">
        <f t="shared" si="31"/>
        <v>0.31509568367837543</v>
      </c>
      <c r="W45">
        <f t="shared" si="31"/>
        <v>1.559096158255029E-2</v>
      </c>
      <c r="X45">
        <f t="shared" si="31"/>
        <v>0.57712312668183852</v>
      </c>
      <c r="Y45">
        <f t="shared" si="31"/>
        <v>0.42338980634805934</v>
      </c>
      <c r="Z45">
        <f t="shared" si="31"/>
        <v>0.76838780046869526</v>
      </c>
      <c r="AA45">
        <f t="shared" si="31"/>
        <v>0.43258905660310942</v>
      </c>
      <c r="AB45">
        <f t="shared" si="31"/>
        <v>0.13490629735517734</v>
      </c>
      <c r="BM45">
        <f t="shared" si="34"/>
        <v>4.428915716123343E-7</v>
      </c>
      <c r="BN45">
        <f t="shared" si="32"/>
        <v>5.296539968260264E-7</v>
      </c>
      <c r="BO45">
        <f t="shared" si="32"/>
        <v>7.3031824828961945E-7</v>
      </c>
      <c r="BP45">
        <f t="shared" si="32"/>
        <v>1.9378667048737525E-7</v>
      </c>
      <c r="BQ45">
        <f t="shared" si="32"/>
        <v>2.7153614234121059E-6</v>
      </c>
      <c r="BR45">
        <f t="shared" si="32"/>
        <v>1.8897580033676014E-6</v>
      </c>
      <c r="BS45">
        <f t="shared" si="32"/>
        <v>1.7802290285811114E-6</v>
      </c>
      <c r="BT45">
        <f t="shared" si="32"/>
        <v>2.0544801263088035E-8</v>
      </c>
      <c r="BU45">
        <f t="shared" si="32"/>
        <v>2.7620756684646736E-7</v>
      </c>
      <c r="BV45">
        <f t="shared" si="32"/>
        <v>9.099854533041765E-8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1.7137172287148296E-4</v>
      </c>
    </row>
    <row r="48" spans="1:177">
      <c r="A48">
        <v>47</v>
      </c>
      <c r="EN48">
        <f>Sheet41!FL48</f>
        <v>0.69712509502045694</v>
      </c>
      <c r="EO48">
        <f>Sheet41!FM48</f>
        <v>0.78443576159530881</v>
      </c>
      <c r="EP48">
        <f>Sheet41!FN48</f>
        <v>0.29535525337272966</v>
      </c>
      <c r="EQ48">
        <f>Sheet41!FO48</f>
        <v>0.46947785654633251</v>
      </c>
      <c r="ER48">
        <f>Sheet41!FP48</f>
        <v>0.26220986815355946</v>
      </c>
      <c r="ES48">
        <f>Sheet41!FQ48</f>
        <v>0.85263655766749813</v>
      </c>
      <c r="ET48">
        <f>Sheet41!FR48</f>
        <v>0.19517575051130454</v>
      </c>
      <c r="EU48">
        <f>Sheet41!FS48</f>
        <v>0.80696742525768306</v>
      </c>
      <c r="EV48">
        <f>Sheet41!FT48</f>
        <v>2.6598324621697231E-3</v>
      </c>
      <c r="EW48">
        <f>Sheet41!FU48</f>
        <v>0.60949948707053658</v>
      </c>
      <c r="EZ48">
        <f>(1/4)*SUM($BY$7:$CB$7)</f>
        <v>-0.24999999998727693</v>
      </c>
      <c r="FA48">
        <f>(1/4)*SUM($BY$8:$CB$8)</f>
        <v>0.20327062853258743</v>
      </c>
      <c r="FB48">
        <f>(1/4)*SUM($BY$9:$CB$9)</f>
        <v>-0.24999820815168416</v>
      </c>
      <c r="FC48">
        <f>(1/4)*SUM($BY$10:$CB$10)</f>
        <v>1.2693937599855884E-5</v>
      </c>
      <c r="FD48">
        <f>(1/4)*SUM($BY$11:$CB$11)</f>
        <v>0.54671371112922618</v>
      </c>
      <c r="FE48">
        <f>(1/4)*SUM($BY$12:$CB$12)</f>
        <v>1.7599356346361038E-8</v>
      </c>
      <c r="FF48">
        <f>(1/4)*SUM($BY$13:$CB$13)</f>
        <v>6.8651780971392093E-16</v>
      </c>
      <c r="FG48">
        <f>(1/4)*SUM($BY$14:$CB$14)</f>
        <v>-0.24999999925334515</v>
      </c>
      <c r="FH48">
        <f>(1/4)*SUM($BY$15:$CB$15)</f>
        <v>5.2128922188588582E-9</v>
      </c>
      <c r="FI48">
        <f>(1/4)*SUM($BY$16:$CB$16)</f>
        <v>1.1509806434826545E-6</v>
      </c>
      <c r="FL48">
        <f t="shared" ref="FL48:FU48" si="35">EN48-($EU$10*EZ48)</f>
        <v>0.69735107521964546</v>
      </c>
      <c r="FM48">
        <f t="shared" si="35"/>
        <v>0.78425202104679959</v>
      </c>
      <c r="FN48">
        <f t="shared" si="35"/>
        <v>0.29558123195224073</v>
      </c>
      <c r="FO48">
        <f t="shared" si="35"/>
        <v>0.46947784507201834</v>
      </c>
      <c r="FP48">
        <f t="shared" si="35"/>
        <v>0.26171568226017405</v>
      </c>
      <c r="FQ48">
        <f t="shared" si="35"/>
        <v>0.85263655765158974</v>
      </c>
      <c r="FR48">
        <f t="shared" si="35"/>
        <v>0.19517575051130454</v>
      </c>
      <c r="FS48">
        <f t="shared" si="35"/>
        <v>0.8071934054562081</v>
      </c>
      <c r="FT48">
        <f t="shared" si="35"/>
        <v>2.6598324574576815E-3</v>
      </c>
      <c r="FU48">
        <f t="shared" si="35"/>
        <v>0.60949948603014126</v>
      </c>
    </row>
    <row r="49" spans="1:177">
      <c r="A49">
        <v>48</v>
      </c>
      <c r="B49">
        <f t="array" ref="B49:K58">TRANSPOSE(EN52:EW61)</f>
        <v>0.25189215520507746</v>
      </c>
      <c r="C49">
        <v>0.12722523103765265</v>
      </c>
      <c r="D49">
        <v>0.28079047429130832</v>
      </c>
      <c r="E49">
        <v>8.4309975729115152E-2</v>
      </c>
      <c r="F49">
        <v>0.8966045999163943</v>
      </c>
      <c r="G49">
        <v>0.63443196088153497</v>
      </c>
      <c r="H49">
        <v>0.79344453641392632</v>
      </c>
      <c r="I49">
        <v>0.18140493669991359</v>
      </c>
      <c r="J49">
        <v>0.58823030012464594</v>
      </c>
      <c r="K49">
        <v>0.33329565963471758</v>
      </c>
      <c r="M49">
        <f t="array" ref="M49:M58">TRANSPOSE(EN48:EW48)</f>
        <v>0.69712509502045694</v>
      </c>
      <c r="S49">
        <f>EN52</f>
        <v>0.25189215520507746</v>
      </c>
      <c r="T49">
        <f t="shared" ref="T49:AB58" si="36">EO52</f>
        <v>0.35940828747278153</v>
      </c>
      <c r="U49">
        <f t="shared" si="36"/>
        <v>0.22101946645859386</v>
      </c>
      <c r="V49">
        <f t="shared" si="36"/>
        <v>0.27698498601124072</v>
      </c>
      <c r="W49">
        <f t="shared" si="36"/>
        <v>0.45058173006036528</v>
      </c>
      <c r="X49">
        <f t="shared" si="36"/>
        <v>0.58445155878788457</v>
      </c>
      <c r="Y49">
        <f t="shared" si="36"/>
        <v>2.457465074865461E-2</v>
      </c>
      <c r="Z49">
        <f t="shared" si="36"/>
        <v>0.42949497880491749</v>
      </c>
      <c r="AA49">
        <f t="shared" si="36"/>
        <v>0.35410526195225778</v>
      </c>
      <c r="AB49">
        <f t="shared" si="36"/>
        <v>0.33051924966716845</v>
      </c>
      <c r="BM49">
        <f>0.5*$BL$21*B49*B49</f>
        <v>3.1724828926929422E-7</v>
      </c>
      <c r="BN49">
        <f t="shared" ref="BN49:BV58" si="37">0.5*$BL$21*C49*C49</f>
        <v>8.0931297062920483E-8</v>
      </c>
      <c r="BO49">
        <f t="shared" si="37"/>
        <v>3.9421645226368944E-7</v>
      </c>
      <c r="BP49">
        <f t="shared" si="37"/>
        <v>3.5540860037219933E-8</v>
      </c>
      <c r="BQ49">
        <f t="shared" si="37"/>
        <v>4.0194990429561875E-6</v>
      </c>
      <c r="BR49">
        <f t="shared" si="37"/>
        <v>2.0125195649399478E-6</v>
      </c>
      <c r="BS49">
        <f t="shared" si="37"/>
        <v>3.1477711618255522E-6</v>
      </c>
      <c r="BT49">
        <f t="shared" si="37"/>
        <v>1.645387552954983E-7</v>
      </c>
      <c r="BU49">
        <f t="shared" si="37"/>
        <v>1.7300744299236554E-6</v>
      </c>
      <c r="BV49">
        <f t="shared" si="37"/>
        <v>5.5542998365670764E-7</v>
      </c>
    </row>
    <row r="50" spans="1:177">
      <c r="A50">
        <v>49</v>
      </c>
      <c r="B50">
        <v>0.35940828747278153</v>
      </c>
      <c r="C50">
        <v>0.65849693365615058</v>
      </c>
      <c r="D50">
        <v>0.57968944791673904</v>
      </c>
      <c r="E50">
        <v>0.97853280437984613</v>
      </c>
      <c r="F50">
        <v>0.71394492633783746</v>
      </c>
      <c r="G50">
        <v>0.70888560782671173</v>
      </c>
      <c r="H50">
        <v>0.65642012067790256</v>
      </c>
      <c r="I50">
        <v>0.82679402212814268</v>
      </c>
      <c r="J50">
        <v>7.8631087711486677E-2</v>
      </c>
      <c r="K50">
        <v>0.83174051448110053</v>
      </c>
      <c r="M50">
        <v>0.78443576159530881</v>
      </c>
      <c r="S50">
        <f t="shared" ref="S50:S58" si="38">EN53</f>
        <v>0.12722523103765265</v>
      </c>
      <c r="T50">
        <f t="shared" si="36"/>
        <v>0.65849693365615058</v>
      </c>
      <c r="U50">
        <f t="shared" si="36"/>
        <v>0.60163619662507706</v>
      </c>
      <c r="V50">
        <f t="shared" si="36"/>
        <v>0.98069215330566462</v>
      </c>
      <c r="W50">
        <f t="shared" si="36"/>
        <v>0.7801187689501603</v>
      </c>
      <c r="X50">
        <f t="shared" si="36"/>
        <v>0.56204501044731769</v>
      </c>
      <c r="Y50">
        <f t="shared" si="36"/>
        <v>0.75153712225129521</v>
      </c>
      <c r="Z50">
        <f t="shared" si="36"/>
        <v>0.8171489707901245</v>
      </c>
      <c r="AA50">
        <f t="shared" si="36"/>
        <v>0.61914122585858211</v>
      </c>
      <c r="AB50">
        <f t="shared" si="36"/>
        <v>0.69336102903283259</v>
      </c>
      <c r="BM50">
        <f t="shared" ref="BM50:BM58" si="39">0.5*$BL$21*B50*B50</f>
        <v>6.4587158552058791E-7</v>
      </c>
      <c r="BN50">
        <f t="shared" si="37"/>
        <v>2.1680910581727638E-6</v>
      </c>
      <c r="BO50">
        <f t="shared" si="37"/>
        <v>1.6801992801300686E-6</v>
      </c>
      <c r="BP50">
        <f t="shared" si="37"/>
        <v>4.787632246237431E-6</v>
      </c>
      <c r="BQ50">
        <f t="shared" si="37"/>
        <v>2.5485867892177009E-6</v>
      </c>
      <c r="BR50">
        <f t="shared" si="37"/>
        <v>2.512594024919233E-6</v>
      </c>
      <c r="BS50">
        <f t="shared" si="37"/>
        <v>2.1544368741539612E-6</v>
      </c>
      <c r="BT50">
        <f t="shared" si="37"/>
        <v>3.4179417751341585E-6</v>
      </c>
      <c r="BU50">
        <f t="shared" si="37"/>
        <v>3.0914239773457556E-8</v>
      </c>
      <c r="BV50">
        <f t="shared" si="37"/>
        <v>3.4589614171464291E-6</v>
      </c>
      <c r="EN50" t="s">
        <v>22</v>
      </c>
      <c r="EZ50" t="s">
        <v>27</v>
      </c>
    </row>
    <row r="51" spans="1:177">
      <c r="A51">
        <v>50</v>
      </c>
      <c r="B51">
        <v>0.22101946645859386</v>
      </c>
      <c r="C51">
        <v>0.60163619662507706</v>
      </c>
      <c r="D51">
        <v>0.49915390332225901</v>
      </c>
      <c r="E51">
        <v>0.9646318911267926</v>
      </c>
      <c r="F51">
        <v>0.86047847973386127</v>
      </c>
      <c r="G51">
        <v>0.66224421847520676</v>
      </c>
      <c r="H51">
        <v>7.3049335440419361E-2</v>
      </c>
      <c r="I51">
        <v>0.54494384306341959</v>
      </c>
      <c r="J51">
        <v>0.23567805860901092</v>
      </c>
      <c r="K51">
        <v>0.92671425037584265</v>
      </c>
      <c r="M51">
        <v>0.29535525337272966</v>
      </c>
      <c r="S51">
        <f t="shared" si="38"/>
        <v>0.28079047429130832</v>
      </c>
      <c r="T51">
        <f t="shared" si="36"/>
        <v>0.57968944791673904</v>
      </c>
      <c r="U51">
        <f t="shared" si="36"/>
        <v>0.49915390332225901</v>
      </c>
      <c r="V51">
        <f t="shared" si="36"/>
        <v>3.5918664390328849E-2</v>
      </c>
      <c r="W51">
        <f t="shared" si="36"/>
        <v>0.34002344687977476</v>
      </c>
      <c r="X51">
        <f t="shared" si="36"/>
        <v>0.91831321755015316</v>
      </c>
      <c r="Y51">
        <f t="shared" si="36"/>
        <v>0.10657928293794949</v>
      </c>
      <c r="Z51">
        <f t="shared" si="36"/>
        <v>0.84706507854051161</v>
      </c>
      <c r="AA51">
        <f t="shared" si="36"/>
        <v>0.79714616691252693</v>
      </c>
      <c r="AB51">
        <f t="shared" si="36"/>
        <v>0.21995362571160387</v>
      </c>
      <c r="BM51">
        <f t="shared" si="39"/>
        <v>2.4424802276820748E-7</v>
      </c>
      <c r="BN51">
        <f t="shared" si="37"/>
        <v>1.809830565447442E-6</v>
      </c>
      <c r="BO51">
        <f t="shared" si="37"/>
        <v>1.2457730960092354E-6</v>
      </c>
      <c r="BP51">
        <f t="shared" si="37"/>
        <v>4.6525734268942619E-6</v>
      </c>
      <c r="BQ51">
        <f t="shared" si="37"/>
        <v>3.702116070425486E-6</v>
      </c>
      <c r="BR51">
        <f t="shared" si="37"/>
        <v>2.1928370245191872E-6</v>
      </c>
      <c r="BS51">
        <f t="shared" si="37"/>
        <v>2.6681027041434543E-8</v>
      </c>
      <c r="BT51">
        <f t="shared" si="37"/>
        <v>1.4848189604636444E-6</v>
      </c>
      <c r="BU51">
        <f t="shared" si="37"/>
        <v>2.7772073654856199E-7</v>
      </c>
      <c r="BV51">
        <f t="shared" si="37"/>
        <v>4.2939965092482999E-6</v>
      </c>
    </row>
    <row r="52" spans="1:177">
      <c r="A52">
        <v>51</v>
      </c>
      <c r="B52">
        <v>0.27698498601124072</v>
      </c>
      <c r="C52">
        <v>0.98069215330566462</v>
      </c>
      <c r="D52">
        <v>3.5918664390328849E-2</v>
      </c>
      <c r="E52">
        <v>2.8897336238903792E-2</v>
      </c>
      <c r="F52">
        <v>0.94726548164453739</v>
      </c>
      <c r="G52">
        <v>0.96755533925921711</v>
      </c>
      <c r="H52">
        <v>0.66162191760031508</v>
      </c>
      <c r="I52">
        <v>0.31926152592199364</v>
      </c>
      <c r="J52">
        <v>0.38342577374970577</v>
      </c>
      <c r="K52">
        <v>0.55236742450740883</v>
      </c>
      <c r="M52">
        <v>0.46947785654633251</v>
      </c>
      <c r="S52">
        <f t="shared" si="38"/>
        <v>8.4309975729115152E-2</v>
      </c>
      <c r="T52">
        <f t="shared" si="36"/>
        <v>0.97853280437984613</v>
      </c>
      <c r="U52">
        <f t="shared" si="36"/>
        <v>0.9646318911267926</v>
      </c>
      <c r="V52">
        <f t="shared" si="36"/>
        <v>2.8897336238903792E-2</v>
      </c>
      <c r="W52">
        <f t="shared" si="36"/>
        <v>0.62111455280880745</v>
      </c>
      <c r="X52">
        <f t="shared" si="36"/>
        <v>0.44810837242474633</v>
      </c>
      <c r="Y52">
        <f t="shared" si="36"/>
        <v>0.45109575170941452</v>
      </c>
      <c r="Z52">
        <f t="shared" si="36"/>
        <v>0.87459289202155011</v>
      </c>
      <c r="AA52">
        <f t="shared" si="36"/>
        <v>0.2628007452019121</v>
      </c>
      <c r="AB52">
        <f t="shared" si="36"/>
        <v>8.0590257388333975E-2</v>
      </c>
      <c r="BM52">
        <f t="shared" si="39"/>
        <v>3.8360341237823611E-7</v>
      </c>
      <c r="BN52">
        <f t="shared" si="37"/>
        <v>4.8087854977765063E-6</v>
      </c>
      <c r="BO52">
        <f t="shared" si="37"/>
        <v>6.4507522579253884E-9</v>
      </c>
      <c r="BP52">
        <f t="shared" si="37"/>
        <v>4.1752802085213121E-9</v>
      </c>
      <c r="BQ52">
        <f t="shared" si="37"/>
        <v>4.4865594635762877E-6</v>
      </c>
      <c r="BR52">
        <f t="shared" si="37"/>
        <v>4.680816672645094E-6</v>
      </c>
      <c r="BS52">
        <f t="shared" si="37"/>
        <v>2.1887178092455909E-6</v>
      </c>
      <c r="BT52">
        <f t="shared" si="37"/>
        <v>5.0963960967019911E-7</v>
      </c>
      <c r="BU52">
        <f t="shared" si="37"/>
        <v>7.3507661987780275E-7</v>
      </c>
      <c r="BV52">
        <f t="shared" si="37"/>
        <v>1.5255488582847401E-6</v>
      </c>
      <c r="EN52">
        <f>Sheet41!FL52</f>
        <v>0.25189215520507746</v>
      </c>
      <c r="EO52">
        <f>Sheet41!FM52</f>
        <v>0.35940828747278153</v>
      </c>
      <c r="EP52">
        <f>Sheet41!FN52</f>
        <v>0.22101946645859386</v>
      </c>
      <c r="EQ52">
        <f>Sheet41!FO52</f>
        <v>0.27698498601124072</v>
      </c>
      <c r="ER52">
        <f>Sheet41!FP52</f>
        <v>0.45058173006036528</v>
      </c>
      <c r="ES52">
        <f>Sheet41!FQ52</f>
        <v>0.58445155878788457</v>
      </c>
      <c r="ET52">
        <f>Sheet41!FR52</f>
        <v>2.457465074865461E-2</v>
      </c>
      <c r="EU52">
        <f>Sheet41!FS52</f>
        <v>0.42949497880491749</v>
      </c>
      <c r="EV52">
        <f>Sheet41!FT52</f>
        <v>0.35410526195225778</v>
      </c>
      <c r="EW52">
        <f>Sheet41!FU52</f>
        <v>0.33051924966716845</v>
      </c>
      <c r="EZ52">
        <f t="array" ref="EZ52:FI61">(1/4)*(MMULT($AM$7:$AP$16,$BY$23:$CH$26))</f>
        <v>-3.0715590954779137</v>
      </c>
      <c r="FA52">
        <v>2.2949764081285302</v>
      </c>
      <c r="FB52">
        <v>-3.2239456309394052</v>
      </c>
      <c r="FC52">
        <v>1.2448715909858243E-4</v>
      </c>
      <c r="FD52">
        <v>6.763514086510181</v>
      </c>
      <c r="FE52">
        <v>1.6988398917953602E-7</v>
      </c>
      <c r="FF52">
        <v>6.515878623778269E-15</v>
      </c>
      <c r="FG52">
        <v>-2.7631215928581172</v>
      </c>
      <c r="FH52">
        <v>5.0133743400333716E-8</v>
      </c>
      <c r="FI52">
        <v>1.1117459885485244E-5</v>
      </c>
      <c r="FL52">
        <f t="shared" ref="FL52:FU61" si="40">EN52-($EU$10*EZ52)</f>
        <v>0.25466860135008013</v>
      </c>
      <c r="FM52">
        <f t="shared" si="40"/>
        <v>0.3573338105693088</v>
      </c>
      <c r="FN52">
        <f t="shared" si="40"/>
        <v>0.22393365796215248</v>
      </c>
      <c r="FO52">
        <f t="shared" si="40"/>
        <v>0.27698487348470868</v>
      </c>
      <c r="FP52">
        <f t="shared" si="40"/>
        <v>0.44446804901811898</v>
      </c>
      <c r="FQ52">
        <f t="shared" si="40"/>
        <v>0.58445155863432285</v>
      </c>
      <c r="FR52">
        <f t="shared" si="40"/>
        <v>2.4574650748654604E-2</v>
      </c>
      <c r="FS52">
        <f t="shared" si="40"/>
        <v>0.43199262187678911</v>
      </c>
      <c r="FT52">
        <f t="shared" si="40"/>
        <v>0.35410526190694086</v>
      </c>
      <c r="FU52">
        <f t="shared" si="40"/>
        <v>0.33051923961786522</v>
      </c>
    </row>
    <row r="53" spans="1:177">
      <c r="A53">
        <v>52</v>
      </c>
      <c r="B53">
        <v>0.45058173006036528</v>
      </c>
      <c r="C53">
        <v>0.7801187689501603</v>
      </c>
      <c r="D53">
        <v>0.34002344687977476</v>
      </c>
      <c r="E53">
        <v>0.62111455280880745</v>
      </c>
      <c r="F53">
        <v>0.23659760290776996</v>
      </c>
      <c r="G53">
        <v>0.84302970726545146</v>
      </c>
      <c r="H53">
        <v>0.73600920729823716</v>
      </c>
      <c r="I53">
        <v>0.79642286470888213</v>
      </c>
      <c r="J53">
        <v>0.79356601967461649</v>
      </c>
      <c r="K53">
        <v>0.85806519023676486</v>
      </c>
      <c r="M53">
        <v>0.26220986815355946</v>
      </c>
      <c r="S53">
        <f t="shared" si="38"/>
        <v>0.8966045999163943</v>
      </c>
      <c r="T53">
        <f t="shared" si="36"/>
        <v>0.71394492633783746</v>
      </c>
      <c r="U53">
        <f t="shared" si="36"/>
        <v>0.86047847973386127</v>
      </c>
      <c r="V53">
        <f t="shared" si="36"/>
        <v>0.94726548164453739</v>
      </c>
      <c r="W53">
        <f t="shared" si="36"/>
        <v>0.23659760290776996</v>
      </c>
      <c r="X53">
        <f t="shared" si="36"/>
        <v>0.35222968693046325</v>
      </c>
      <c r="Y53">
        <f t="shared" si="36"/>
        <v>0.28347304169185694</v>
      </c>
      <c r="Z53">
        <f t="shared" si="36"/>
        <v>0.21653126466314365</v>
      </c>
      <c r="AA53">
        <f t="shared" si="36"/>
        <v>0.54905030075434125</v>
      </c>
      <c r="AB53">
        <f t="shared" si="36"/>
        <v>0.78528818186947158</v>
      </c>
      <c r="BM53">
        <f t="shared" si="39"/>
        <v>1.0151194773209595E-6</v>
      </c>
      <c r="BN53">
        <f t="shared" si="37"/>
        <v>3.0429264683415686E-6</v>
      </c>
      <c r="BO53">
        <f t="shared" si="37"/>
        <v>5.7807972214001512E-7</v>
      </c>
      <c r="BP53">
        <f t="shared" si="37"/>
        <v>1.9289164385544246E-6</v>
      </c>
      <c r="BQ53">
        <f t="shared" si="37"/>
        <v>2.79892128508514E-7</v>
      </c>
      <c r="BR53">
        <f t="shared" si="37"/>
        <v>3.5534954366603642E-6</v>
      </c>
      <c r="BS53">
        <f t="shared" si="37"/>
        <v>2.7085477661388971E-6</v>
      </c>
      <c r="BT53">
        <f t="shared" si="37"/>
        <v>3.1714468971555119E-6</v>
      </c>
      <c r="BU53">
        <f t="shared" si="37"/>
        <v>3.148735137911069E-6</v>
      </c>
      <c r="BV53">
        <f t="shared" si="37"/>
        <v>3.6813793534802778E-6</v>
      </c>
      <c r="EN53">
        <f>Sheet41!FL53</f>
        <v>0.12722523103765265</v>
      </c>
      <c r="EO53">
        <f>Sheet41!FM53</f>
        <v>0.65849693365615058</v>
      </c>
      <c r="EP53">
        <f>Sheet41!FN53</f>
        <v>0.60163619662507706</v>
      </c>
      <c r="EQ53">
        <f>Sheet41!FO53</f>
        <v>0.98069215330566462</v>
      </c>
      <c r="ER53">
        <f>Sheet41!FP53</f>
        <v>0.7801187689501603</v>
      </c>
      <c r="ES53">
        <f>Sheet41!FQ53</f>
        <v>0.56204501044731769</v>
      </c>
      <c r="ET53">
        <f>Sheet41!FR53</f>
        <v>0.75153712225129521</v>
      </c>
      <c r="EU53">
        <f>Sheet41!FS53</f>
        <v>0.8171489707901245</v>
      </c>
      <c r="EV53">
        <f>Sheet41!FT53</f>
        <v>0.61914122585858211</v>
      </c>
      <c r="EW53">
        <f>Sheet41!FU53</f>
        <v>0.69336102903283259</v>
      </c>
      <c r="EZ53">
        <v>-4.4362228293699379</v>
      </c>
      <c r="FA53">
        <v>3.3928238831368631</v>
      </c>
      <c r="FB53">
        <v>-4.7668079078402439</v>
      </c>
      <c r="FC53">
        <v>1.870303650475928E-4</v>
      </c>
      <c r="FD53">
        <v>9.9022367892761274</v>
      </c>
      <c r="FE53">
        <v>2.5576542219344219E-7</v>
      </c>
      <c r="FF53">
        <v>9.8323194039831951E-15</v>
      </c>
      <c r="FG53">
        <v>-4.0922340320068917</v>
      </c>
      <c r="FH53">
        <v>7.5516190052420831E-8</v>
      </c>
      <c r="FI53">
        <v>1.6735157411020611E-5</v>
      </c>
      <c r="FL53">
        <f t="shared" si="40"/>
        <v>0.13123522511235908</v>
      </c>
      <c r="FM53">
        <f t="shared" si="40"/>
        <v>0.6554300895883034</v>
      </c>
      <c r="FN53">
        <f t="shared" si="40"/>
        <v>0.60594501342732454</v>
      </c>
      <c r="FO53">
        <f t="shared" si="40"/>
        <v>0.98069198424502801</v>
      </c>
      <c r="FP53">
        <f t="shared" si="40"/>
        <v>0.77116793118149551</v>
      </c>
      <c r="FQ53">
        <f t="shared" si="40"/>
        <v>0.56204501021612596</v>
      </c>
      <c r="FR53">
        <f t="shared" si="40"/>
        <v>0.75153712225129521</v>
      </c>
      <c r="FS53">
        <f t="shared" si="40"/>
        <v>0.82084802623702824</v>
      </c>
      <c r="FT53">
        <f t="shared" si="40"/>
        <v>0.61914122579032149</v>
      </c>
      <c r="FU53">
        <f t="shared" si="40"/>
        <v>0.69336101390557581</v>
      </c>
    </row>
    <row r="54" spans="1:177">
      <c r="A54">
        <v>53</v>
      </c>
      <c r="B54">
        <v>0.58445155878788457</v>
      </c>
      <c r="C54">
        <v>0.56204501044731769</v>
      </c>
      <c r="D54">
        <v>0.91831321755015316</v>
      </c>
      <c r="E54">
        <v>0.44810837242474633</v>
      </c>
      <c r="F54">
        <v>0.35222968693046325</v>
      </c>
      <c r="G54">
        <v>9.5069802056703415E-2</v>
      </c>
      <c r="H54">
        <v>0.53558801272573886</v>
      </c>
      <c r="I54">
        <v>0.47163962571655843</v>
      </c>
      <c r="J54">
        <v>0.76565161051440322</v>
      </c>
      <c r="K54">
        <v>0.3840824866070025</v>
      </c>
      <c r="M54">
        <v>0.85263655766749813</v>
      </c>
      <c r="S54">
        <f t="shared" si="38"/>
        <v>0.63443196088153497</v>
      </c>
      <c r="T54">
        <f t="shared" si="36"/>
        <v>0.70888560782671173</v>
      </c>
      <c r="U54">
        <f t="shared" si="36"/>
        <v>0.66224421847520676</v>
      </c>
      <c r="V54">
        <f t="shared" si="36"/>
        <v>0.96755533925921711</v>
      </c>
      <c r="W54">
        <f t="shared" si="36"/>
        <v>0.84302970726545146</v>
      </c>
      <c r="X54">
        <f t="shared" si="36"/>
        <v>9.5069802056703415E-2</v>
      </c>
      <c r="Y54">
        <f t="shared" si="36"/>
        <v>0.51653787876912682</v>
      </c>
      <c r="Z54">
        <f t="shared" si="36"/>
        <v>0.43719886000341041</v>
      </c>
      <c r="AA54">
        <f t="shared" si="36"/>
        <v>8.8506209929383961E-2</v>
      </c>
      <c r="AB54">
        <f t="shared" si="36"/>
        <v>0.48816668829909876</v>
      </c>
      <c r="BM54">
        <f t="shared" si="39"/>
        <v>1.7079181228479406E-6</v>
      </c>
      <c r="BN54">
        <f t="shared" si="37"/>
        <v>1.5794729688436273E-6</v>
      </c>
      <c r="BO54">
        <f t="shared" si="37"/>
        <v>4.2164958276365753E-6</v>
      </c>
      <c r="BP54">
        <f t="shared" si="37"/>
        <v>1.0040055671857757E-6</v>
      </c>
      <c r="BQ54">
        <f t="shared" si="37"/>
        <v>6.2032876177566084E-7</v>
      </c>
      <c r="BR54">
        <f t="shared" si="37"/>
        <v>4.519133631550385E-8</v>
      </c>
      <c r="BS54">
        <f t="shared" si="37"/>
        <v>1.4342725968775311E-6</v>
      </c>
      <c r="BT54">
        <f t="shared" si="37"/>
        <v>1.1122196827302766E-6</v>
      </c>
      <c r="BU54">
        <f t="shared" si="37"/>
        <v>2.9311119434164975E-6</v>
      </c>
      <c r="BV54">
        <f t="shared" si="37"/>
        <v>7.3759678259109126E-7</v>
      </c>
      <c r="EN54">
        <f>Sheet41!FL54</f>
        <v>0.28079047429130832</v>
      </c>
      <c r="EO54">
        <f>Sheet41!FM54</f>
        <v>0.57968944791673904</v>
      </c>
      <c r="EP54">
        <f>Sheet41!FN54</f>
        <v>0.49915390332225901</v>
      </c>
      <c r="EQ54">
        <f>Sheet41!FO54</f>
        <v>3.5918664390328849E-2</v>
      </c>
      <c r="ER54">
        <f>Sheet41!FP54</f>
        <v>0.34002344687977476</v>
      </c>
      <c r="ES54">
        <f>Sheet41!FQ54</f>
        <v>0.91831321755015316</v>
      </c>
      <c r="ET54">
        <f>Sheet41!FR54</f>
        <v>0.10657928293794949</v>
      </c>
      <c r="EU54">
        <f>Sheet41!FS54</f>
        <v>0.84706507854051161</v>
      </c>
      <c r="EV54">
        <f>Sheet41!FT54</f>
        <v>0.79714616691252693</v>
      </c>
      <c r="EW54">
        <f>Sheet41!FU54</f>
        <v>0.21995362571160387</v>
      </c>
      <c r="EZ54">
        <v>-3.5127199905374034</v>
      </c>
      <c r="FA54">
        <v>2.6289314087590832</v>
      </c>
      <c r="FB54">
        <v>-3.727770577225106</v>
      </c>
      <c r="FC54">
        <v>1.402024422343935E-4</v>
      </c>
      <c r="FD54">
        <v>7.8494953925446254</v>
      </c>
      <c r="FE54">
        <v>1.9081531281684236E-7</v>
      </c>
      <c r="FF54">
        <v>7.2821762566757617E-15</v>
      </c>
      <c r="FG54">
        <v>-3.2380891638374343</v>
      </c>
      <c r="FH54">
        <v>5.6253698124655514E-8</v>
      </c>
      <c r="FI54">
        <v>1.2480784980128598E-5</v>
      </c>
      <c r="FL54">
        <f t="shared" si="40"/>
        <v>0.28396569494409019</v>
      </c>
      <c r="FM54">
        <f t="shared" si="40"/>
        <v>0.57731310214300102</v>
      </c>
      <c r="FN54">
        <f t="shared" si="40"/>
        <v>0.50252351267271189</v>
      </c>
      <c r="FO54">
        <f t="shared" si="40"/>
        <v>3.5918537658425551E-2</v>
      </c>
      <c r="FP54">
        <f t="shared" si="40"/>
        <v>0.33292812475006789</v>
      </c>
      <c r="FQ54">
        <f t="shared" si="40"/>
        <v>0.91831321737767124</v>
      </c>
      <c r="FR54">
        <f t="shared" si="40"/>
        <v>0.10657928293794949</v>
      </c>
      <c r="FS54">
        <f t="shared" si="40"/>
        <v>0.84999205467759698</v>
      </c>
      <c r="FT54">
        <f t="shared" si="40"/>
        <v>0.79714616686167805</v>
      </c>
      <c r="FU54">
        <f t="shared" si="40"/>
        <v>0.21995361442996278</v>
      </c>
    </row>
    <row r="55" spans="1:177">
      <c r="A55">
        <v>54</v>
      </c>
      <c r="B55">
        <v>2.457465074865461E-2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0.79344453641392632</v>
      </c>
      <c r="T55">
        <f t="shared" si="36"/>
        <v>0.65642012067790256</v>
      </c>
      <c r="U55">
        <f t="shared" si="36"/>
        <v>7.3049335440419361E-2</v>
      </c>
      <c r="V55">
        <f t="shared" si="36"/>
        <v>0.66162191760031508</v>
      </c>
      <c r="W55">
        <f t="shared" si="36"/>
        <v>0.73600920729823716</v>
      </c>
      <c r="X55">
        <f t="shared" si="36"/>
        <v>0.53558801272573886</v>
      </c>
      <c r="Y55">
        <f t="shared" si="36"/>
        <v>0.25096598745755117</v>
      </c>
      <c r="Z55">
        <f t="shared" si="36"/>
        <v>0.1957665795395547</v>
      </c>
      <c r="AA55">
        <f t="shared" si="36"/>
        <v>0.46964341586334224</v>
      </c>
      <c r="AB55">
        <f t="shared" si="36"/>
        <v>0.20411088217446516</v>
      </c>
      <c r="BM55">
        <f t="shared" si="39"/>
        <v>3.0195672970917534E-9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Sheet41!FL55</f>
        <v>8.4309975729115152E-2</v>
      </c>
      <c r="EO55">
        <f>Sheet41!FM55</f>
        <v>0.97853280437984613</v>
      </c>
      <c r="EP55">
        <f>Sheet41!FN55</f>
        <v>0.9646318911267926</v>
      </c>
      <c r="EQ55">
        <f>Sheet41!FO55</f>
        <v>2.8897336238903792E-2</v>
      </c>
      <c r="ER55">
        <f>Sheet41!FP55</f>
        <v>0.62111455280880745</v>
      </c>
      <c r="ES55">
        <f>Sheet41!FQ55</f>
        <v>0.44810837242474633</v>
      </c>
      <c r="ET55">
        <f>Sheet41!FR55</f>
        <v>0.45109575170941452</v>
      </c>
      <c r="EU55">
        <f>Sheet41!FS55</f>
        <v>0.87459289202155011</v>
      </c>
      <c r="EV55">
        <f>Sheet41!FT55</f>
        <v>0.2628007452019121</v>
      </c>
      <c r="EW55">
        <f>Sheet41!FU55</f>
        <v>8.0590257388333975E-2</v>
      </c>
      <c r="EZ55">
        <v>-2.8671121908889341</v>
      </c>
      <c r="FA55">
        <v>2.180051470898138</v>
      </c>
      <c r="FB55">
        <v>-3.1165633297947624</v>
      </c>
      <c r="FC55">
        <v>1.1819532118442716E-4</v>
      </c>
      <c r="FD55">
        <v>6.4233655671819729</v>
      </c>
      <c r="FE55">
        <v>1.6132067351246639E-7</v>
      </c>
      <c r="FF55">
        <v>6.1892676235812377E-15</v>
      </c>
      <c r="FG55">
        <v>-2.6198704780681128</v>
      </c>
      <c r="FH55">
        <v>4.7610204515296563E-8</v>
      </c>
      <c r="FI55">
        <v>1.0556419628104459E-5</v>
      </c>
      <c r="FL55">
        <f t="shared" si="40"/>
        <v>8.6901618065218469E-2</v>
      </c>
      <c r="FM55">
        <f t="shared" si="40"/>
        <v>0.97656221051720693</v>
      </c>
      <c r="FN55">
        <f t="shared" si="40"/>
        <v>0.96744901753513834</v>
      </c>
      <c r="FO55">
        <f t="shared" si="40"/>
        <v>2.8897229399694888E-2</v>
      </c>
      <c r="FP55">
        <f t="shared" si="40"/>
        <v>0.61530833908718263</v>
      </c>
      <c r="FQ55">
        <f t="shared" si="40"/>
        <v>0.44810837227892519</v>
      </c>
      <c r="FR55">
        <f t="shared" si="40"/>
        <v>0.45109575170941452</v>
      </c>
      <c r="FS55">
        <f t="shared" si="40"/>
        <v>0.8769610474315982</v>
      </c>
      <c r="FT55">
        <f t="shared" si="40"/>
        <v>0.26280074515887625</v>
      </c>
      <c r="FU55">
        <f t="shared" si="40"/>
        <v>8.0590247846166738E-2</v>
      </c>
    </row>
    <row r="56" spans="1:177">
      <c r="A56">
        <v>55</v>
      </c>
      <c r="B56">
        <v>0.42949497880491749</v>
      </c>
      <c r="C56">
        <v>0.8171489707901245</v>
      </c>
      <c r="D56">
        <v>0.84706507854051161</v>
      </c>
      <c r="E56">
        <v>0.87459289202155011</v>
      </c>
      <c r="F56">
        <v>0.21653126466314365</v>
      </c>
      <c r="G56">
        <v>0.43719886000341041</v>
      </c>
      <c r="H56">
        <v>0.1957665795395547</v>
      </c>
      <c r="I56">
        <v>0.22520159201349249</v>
      </c>
      <c r="J56">
        <v>0.44576108136527176</v>
      </c>
      <c r="K56">
        <v>0.40237936888485687</v>
      </c>
      <c r="M56">
        <v>0.80696742525768306</v>
      </c>
      <c r="S56">
        <f t="shared" si="38"/>
        <v>0.18140493669991359</v>
      </c>
      <c r="T56">
        <f t="shared" si="36"/>
        <v>0.82679402212814268</v>
      </c>
      <c r="U56">
        <f t="shared" si="36"/>
        <v>0.54494384306341959</v>
      </c>
      <c r="V56">
        <f t="shared" si="36"/>
        <v>0.31926152592199364</v>
      </c>
      <c r="W56">
        <f t="shared" si="36"/>
        <v>0.79642286470888213</v>
      </c>
      <c r="X56">
        <f t="shared" si="36"/>
        <v>0.47163962571655843</v>
      </c>
      <c r="Y56">
        <f t="shared" si="36"/>
        <v>0.21765632819622915</v>
      </c>
      <c r="Z56">
        <f t="shared" si="36"/>
        <v>0.22520159201349249</v>
      </c>
      <c r="AA56">
        <f t="shared" si="36"/>
        <v>0.62397140321841138</v>
      </c>
      <c r="AB56">
        <f t="shared" si="36"/>
        <v>0.87745788166336391</v>
      </c>
      <c r="BM56">
        <f t="shared" si="39"/>
        <v>9.2232968409318267E-7</v>
      </c>
      <c r="BN56">
        <f t="shared" si="37"/>
        <v>3.338662202316799E-6</v>
      </c>
      <c r="BO56">
        <f t="shared" si="37"/>
        <v>3.5875962364142157E-6</v>
      </c>
      <c r="BP56">
        <f t="shared" si="37"/>
        <v>3.8245636338730939E-6</v>
      </c>
      <c r="BQ56">
        <f t="shared" si="37"/>
        <v>2.3442894288310182E-7</v>
      </c>
      <c r="BR56">
        <f t="shared" si="37"/>
        <v>9.5571421594140832E-7</v>
      </c>
      <c r="BS56">
        <f t="shared" si="37"/>
        <v>1.9162276832308399E-7</v>
      </c>
      <c r="BT56">
        <f t="shared" si="37"/>
        <v>2.5357878522705762E-7</v>
      </c>
      <c r="BU56">
        <f t="shared" si="37"/>
        <v>9.9351470829968225E-7</v>
      </c>
      <c r="BV56">
        <f t="shared" si="37"/>
        <v>8.0954578252087867E-7</v>
      </c>
      <c r="EN56">
        <f>Sheet41!FL56</f>
        <v>0.8966045999163943</v>
      </c>
      <c r="EO56">
        <f>Sheet41!FM56</f>
        <v>0.71394492633783746</v>
      </c>
      <c r="EP56">
        <f>Sheet41!FN56</f>
        <v>0.86047847973386127</v>
      </c>
      <c r="EQ56">
        <f>Sheet41!FO56</f>
        <v>0.94726548164453739</v>
      </c>
      <c r="ER56">
        <f>Sheet41!FP56</f>
        <v>0.23659760290776996</v>
      </c>
      <c r="ES56">
        <f>Sheet41!FQ56</f>
        <v>0.35222968693046325</v>
      </c>
      <c r="ET56">
        <f>Sheet41!FR56</f>
        <v>0.28347304169185694</v>
      </c>
      <c r="EU56">
        <f>Sheet41!FS56</f>
        <v>0.21653126466314365</v>
      </c>
      <c r="EV56">
        <f>Sheet41!FT56</f>
        <v>0.54905030075434125</v>
      </c>
      <c r="EW56">
        <f>Sheet41!FU56</f>
        <v>0.78528818186947158</v>
      </c>
      <c r="EZ56">
        <v>-4.2118165931948859</v>
      </c>
      <c r="FA56">
        <v>3.2611928214262389</v>
      </c>
      <c r="FB56">
        <v>-4.638414712142481</v>
      </c>
      <c r="FC56">
        <v>1.8008201096753168E-4</v>
      </c>
      <c r="FD56">
        <v>9.4982262036433429</v>
      </c>
      <c r="FE56">
        <v>2.4637890583682817E-7</v>
      </c>
      <c r="FF56">
        <v>9.4809643672521191E-15</v>
      </c>
      <c r="FG56">
        <v>-3.9093842428347183</v>
      </c>
      <c r="FH56">
        <v>7.2760166029524886E-8</v>
      </c>
      <c r="FI56">
        <v>1.6121952450943798E-5</v>
      </c>
      <c r="FL56">
        <f t="shared" si="40"/>
        <v>0.90041174852729045</v>
      </c>
      <c r="FM56">
        <f t="shared" si="40"/>
        <v>0.71099706632417536</v>
      </c>
      <c r="FN56">
        <f t="shared" si="40"/>
        <v>0.86467123925634992</v>
      </c>
      <c r="FO56">
        <f t="shared" si="40"/>
        <v>0.94726531886466259</v>
      </c>
      <c r="FP56">
        <f t="shared" si="40"/>
        <v>0.22801195870958604</v>
      </c>
      <c r="FQ56">
        <f t="shared" si="40"/>
        <v>0.35222968670775623</v>
      </c>
      <c r="FR56">
        <f t="shared" si="40"/>
        <v>0.28347304169185694</v>
      </c>
      <c r="FS56">
        <f t="shared" si="40"/>
        <v>0.22006503838292418</v>
      </c>
      <c r="FT56">
        <f t="shared" si="40"/>
        <v>0.54905030068857186</v>
      </c>
      <c r="FU56">
        <f t="shared" si="40"/>
        <v>0.78528816729650353</v>
      </c>
    </row>
    <row r="57" spans="1:177">
      <c r="A57">
        <v>56</v>
      </c>
      <c r="B57">
        <v>0.35410526195225778</v>
      </c>
      <c r="C57">
        <v>0.61914122585858211</v>
      </c>
      <c r="D57">
        <v>0.79714616691252693</v>
      </c>
      <c r="E57">
        <v>0.2628007452019121</v>
      </c>
      <c r="F57">
        <v>0.54905030075434125</v>
      </c>
      <c r="G57">
        <v>8.8506209929383961E-2</v>
      </c>
      <c r="H57">
        <v>0.46964341586334224</v>
      </c>
      <c r="I57">
        <v>0.62397140321841138</v>
      </c>
      <c r="J57">
        <v>0.87028464205828415</v>
      </c>
      <c r="K57">
        <v>0.30175467583122589</v>
      </c>
      <c r="M57">
        <v>2.6598324621697231E-3</v>
      </c>
      <c r="S57">
        <f t="shared" si="38"/>
        <v>0.58823030012464594</v>
      </c>
      <c r="T57">
        <f t="shared" si="36"/>
        <v>7.8631087711486677E-2</v>
      </c>
      <c r="U57">
        <f t="shared" si="36"/>
        <v>0.23567805860901092</v>
      </c>
      <c r="V57">
        <f t="shared" si="36"/>
        <v>0.38342577374970577</v>
      </c>
      <c r="W57">
        <f t="shared" si="36"/>
        <v>0.79356601967461649</v>
      </c>
      <c r="X57">
        <f t="shared" si="36"/>
        <v>0.76565161051440322</v>
      </c>
      <c r="Y57">
        <f t="shared" si="36"/>
        <v>0.18729908954158336</v>
      </c>
      <c r="Z57">
        <f t="shared" si="36"/>
        <v>0.44576108136527176</v>
      </c>
      <c r="AA57">
        <f t="shared" si="36"/>
        <v>0.87028464205828415</v>
      </c>
      <c r="AB57">
        <f t="shared" si="36"/>
        <v>0.75982086817087335</v>
      </c>
      <c r="BM57">
        <f t="shared" si="39"/>
        <v>6.2695268271138547E-7</v>
      </c>
      <c r="BN57">
        <f t="shared" si="37"/>
        <v>1.9166792877883392E-6</v>
      </c>
      <c r="BO57">
        <f t="shared" si="37"/>
        <v>3.1772100571166718E-6</v>
      </c>
      <c r="BP57">
        <f t="shared" si="37"/>
        <v>3.4532115839340169E-7</v>
      </c>
      <c r="BQ57">
        <f t="shared" si="37"/>
        <v>1.5072811637921629E-6</v>
      </c>
      <c r="BR57">
        <f t="shared" si="37"/>
        <v>3.9166745980320924E-8</v>
      </c>
      <c r="BS57">
        <f t="shared" si="37"/>
        <v>1.1028246903189412E-6</v>
      </c>
      <c r="BT57">
        <f t="shared" si="37"/>
        <v>1.9467015601717669E-6</v>
      </c>
      <c r="BU57">
        <f t="shared" si="37"/>
        <v>3.7869767910125794E-6</v>
      </c>
      <c r="BV57">
        <f t="shared" si="37"/>
        <v>4.5527942193004112E-7</v>
      </c>
      <c r="EN57">
        <f>Sheet41!FL57</f>
        <v>0.63443196088153497</v>
      </c>
      <c r="EO57">
        <f>Sheet41!FM57</f>
        <v>0.70888560782671173</v>
      </c>
      <c r="EP57">
        <f>Sheet41!FN57</f>
        <v>0.66224421847520676</v>
      </c>
      <c r="EQ57">
        <f>Sheet41!FO57</f>
        <v>0.96755533925921711</v>
      </c>
      <c r="ER57">
        <f>Sheet41!FP57</f>
        <v>0.84302970726545146</v>
      </c>
      <c r="ES57">
        <f>Sheet41!FQ57</f>
        <v>9.5069802056703415E-2</v>
      </c>
      <c r="ET57">
        <f>Sheet41!FR57</f>
        <v>0.51653787876912682</v>
      </c>
      <c r="EU57">
        <f>Sheet41!FS57</f>
        <v>0.43719886000341041</v>
      </c>
      <c r="EV57">
        <f>Sheet41!FT57</f>
        <v>8.8506209929383961E-2</v>
      </c>
      <c r="EW57">
        <f>Sheet41!FU57</f>
        <v>0.48816668829909876</v>
      </c>
      <c r="EZ57">
        <v>-4.4434310712003526</v>
      </c>
      <c r="FA57">
        <v>3.3087713046014242</v>
      </c>
      <c r="FB57">
        <v>-4.6719201402953665</v>
      </c>
      <c r="FC57">
        <v>1.7793126246795605E-4</v>
      </c>
      <c r="FD57">
        <v>9.8072292571433017</v>
      </c>
      <c r="FE57">
        <v>2.4252680999357447E-7</v>
      </c>
      <c r="FF57">
        <v>9.2858559523003804E-15</v>
      </c>
      <c r="FG57">
        <v>-4.0008434656313501</v>
      </c>
      <c r="FH57">
        <v>7.1544971513975037E-8</v>
      </c>
      <c r="FI57">
        <v>1.5870048084444252E-5</v>
      </c>
      <c r="FL57">
        <f t="shared" si="40"/>
        <v>0.63844847063594024</v>
      </c>
      <c r="FM57">
        <f t="shared" si="40"/>
        <v>0.70589474063262747</v>
      </c>
      <c r="FN57">
        <f t="shared" si="40"/>
        <v>0.66646726425100855</v>
      </c>
      <c r="FO57">
        <f t="shared" si="40"/>
        <v>0.96755517842344851</v>
      </c>
      <c r="FP57">
        <f t="shared" si="40"/>
        <v>0.83416474878093416</v>
      </c>
      <c r="FQ57">
        <f t="shared" si="40"/>
        <v>9.5069801837478388E-2</v>
      </c>
      <c r="FR57">
        <f t="shared" si="40"/>
        <v>0.51653787876912682</v>
      </c>
      <c r="FS57">
        <f t="shared" si="40"/>
        <v>0.44081530561673599</v>
      </c>
      <c r="FT57">
        <f t="shared" si="40"/>
        <v>8.850620986471297E-2</v>
      </c>
      <c r="FU57">
        <f t="shared" si="40"/>
        <v>0.48816667395383223</v>
      </c>
    </row>
    <row r="58" spans="1:177">
      <c r="A58">
        <v>57</v>
      </c>
      <c r="B58">
        <v>0.33051924966716845</v>
      </c>
      <c r="C58">
        <v>0.69336102903283259</v>
      </c>
      <c r="D58">
        <v>0.21995362571160387</v>
      </c>
      <c r="E58">
        <v>8.0590257388333975E-2</v>
      </c>
      <c r="F58">
        <v>0.78528818186947158</v>
      </c>
      <c r="G58">
        <v>0.48816668829909876</v>
      </c>
      <c r="H58">
        <v>0.20411088217446516</v>
      </c>
      <c r="I58">
        <v>0.87745788166336391</v>
      </c>
      <c r="J58">
        <v>0.75982086817087335</v>
      </c>
      <c r="K58">
        <v>0.86053602592599621</v>
      </c>
      <c r="M58">
        <v>0.60949948707053658</v>
      </c>
      <c r="S58">
        <f t="shared" si="38"/>
        <v>0.33329565963471758</v>
      </c>
      <c r="T58">
        <f t="shared" si="36"/>
        <v>0.83174051448110053</v>
      </c>
      <c r="U58">
        <f t="shared" si="36"/>
        <v>0.92671425037584265</v>
      </c>
      <c r="V58">
        <f t="shared" si="36"/>
        <v>0.55236742450740883</v>
      </c>
      <c r="W58">
        <f t="shared" si="36"/>
        <v>0.85806519023676486</v>
      </c>
      <c r="X58">
        <f t="shared" si="36"/>
        <v>0.3840824866070025</v>
      </c>
      <c r="Y58">
        <f t="shared" si="36"/>
        <v>0.8030999860316419</v>
      </c>
      <c r="Z58">
        <f t="shared" si="36"/>
        <v>0.40237936888485687</v>
      </c>
      <c r="AA58">
        <f t="shared" si="36"/>
        <v>0.30175467583122589</v>
      </c>
      <c r="AB58">
        <f t="shared" si="36"/>
        <v>0.86053602592599621</v>
      </c>
      <c r="BM58">
        <f t="shared" si="39"/>
        <v>5.4621487200274016E-7</v>
      </c>
      <c r="BN58">
        <f t="shared" si="37"/>
        <v>2.4037475829073429E-6</v>
      </c>
      <c r="BO58">
        <f t="shared" si="37"/>
        <v>2.4189798731840166E-7</v>
      </c>
      <c r="BP58">
        <f t="shared" si="37"/>
        <v>3.2473947929589599E-8</v>
      </c>
      <c r="BQ58">
        <f t="shared" si="37"/>
        <v>3.0833876429193016E-6</v>
      </c>
      <c r="BR58">
        <f t="shared" si="37"/>
        <v>1.1915335778245473E-6</v>
      </c>
      <c r="BS58">
        <f t="shared" si="37"/>
        <v>2.08306261110192E-7</v>
      </c>
      <c r="BT58">
        <f t="shared" si="37"/>
        <v>3.84966167046579E-6</v>
      </c>
      <c r="BU58">
        <f t="shared" si="37"/>
        <v>2.8866387585396987E-6</v>
      </c>
      <c r="BV58">
        <f t="shared" si="37"/>
        <v>3.7026112595825344E-6</v>
      </c>
      <c r="EN58">
        <f>Sheet41!FL58</f>
        <v>0.79344453641392632</v>
      </c>
      <c r="EO58">
        <f>Sheet41!FM58</f>
        <v>0.65642012067790256</v>
      </c>
      <c r="EP58">
        <f>Sheet41!FN58</f>
        <v>7.3049335440419361E-2</v>
      </c>
      <c r="EQ58">
        <f>Sheet41!FO58</f>
        <v>0.66162191760031508</v>
      </c>
      <c r="ER58">
        <f>Sheet41!FP58</f>
        <v>0.73600920729823716</v>
      </c>
      <c r="ES58">
        <f>Sheet41!FQ58</f>
        <v>0.53558801272573886</v>
      </c>
      <c r="ET58">
        <f>Sheet41!FR58</f>
        <v>0.25096598745755117</v>
      </c>
      <c r="EU58">
        <f>Sheet41!FS58</f>
        <v>0.1957665795395547</v>
      </c>
      <c r="EV58">
        <f>Sheet41!FT58</f>
        <v>0.46964341586334224</v>
      </c>
      <c r="EW58">
        <f>Sheet41!FU58</f>
        <v>0.20411088217446516</v>
      </c>
      <c r="EZ58">
        <v>-4.3947701078952628</v>
      </c>
      <c r="FA58">
        <v>3.3395873293568146</v>
      </c>
      <c r="FB58">
        <v>-4.7996070646663922</v>
      </c>
      <c r="FC58">
        <v>1.7912663327418544E-4</v>
      </c>
      <c r="FD58">
        <v>9.9197867321733515</v>
      </c>
      <c r="FE58">
        <v>2.4407700928465834E-7</v>
      </c>
      <c r="FF58">
        <v>9.3365392357540613E-15</v>
      </c>
      <c r="FG58">
        <v>-4.0651922989740426</v>
      </c>
      <c r="FH58">
        <v>7.1990330528344799E-8</v>
      </c>
      <c r="FI58">
        <v>1.5967304905481182E-5</v>
      </c>
      <c r="FL58">
        <f t="shared" si="40"/>
        <v>0.79741706051160777</v>
      </c>
      <c r="FM58">
        <f t="shared" si="40"/>
        <v>0.65340139823816712</v>
      </c>
      <c r="FN58">
        <f t="shared" si="40"/>
        <v>7.7387800082639513E-2</v>
      </c>
      <c r="FO58">
        <f t="shared" si="40"/>
        <v>0.66162175568402604</v>
      </c>
      <c r="FP58">
        <f t="shared" si="40"/>
        <v>0.72704250577120499</v>
      </c>
      <c r="FQ58">
        <f t="shared" si="40"/>
        <v>0.53558801250511257</v>
      </c>
      <c r="FR58">
        <f t="shared" si="40"/>
        <v>0.25096598745755117</v>
      </c>
      <c r="FS58">
        <f t="shared" si="40"/>
        <v>0.19944119140158853</v>
      </c>
      <c r="FT58">
        <f t="shared" si="40"/>
        <v>0.46964341579826868</v>
      </c>
      <c r="FU58">
        <f t="shared" si="40"/>
        <v>0.20411086774128617</v>
      </c>
    </row>
    <row r="59" spans="1:177">
      <c r="EN59">
        <f>Sheet41!FL59</f>
        <v>0.18140493669991359</v>
      </c>
      <c r="EO59">
        <f>Sheet41!FM59</f>
        <v>0.82679402212814268</v>
      </c>
      <c r="EP59">
        <f>Sheet41!FN59</f>
        <v>0.54494384306341959</v>
      </c>
      <c r="EQ59">
        <f>Sheet41!FO59</f>
        <v>0.31926152592199364</v>
      </c>
      <c r="ER59">
        <f>Sheet41!FP59</f>
        <v>0.79642286470888213</v>
      </c>
      <c r="ES59">
        <f>Sheet41!FQ59</f>
        <v>0.47163962571655843</v>
      </c>
      <c r="ET59">
        <f>Sheet41!FR59</f>
        <v>0.21765632819622915</v>
      </c>
      <c r="EU59">
        <f>Sheet41!FS59</f>
        <v>0.22520159201349249</v>
      </c>
      <c r="EV59">
        <f>Sheet41!FT59</f>
        <v>0.62397140321841138</v>
      </c>
      <c r="EW59">
        <f>Sheet41!FU59</f>
        <v>0.87745788166336391</v>
      </c>
      <c r="EZ59">
        <v>-3.7087267216241386</v>
      </c>
      <c r="FA59">
        <v>2.7525529171210033</v>
      </c>
      <c r="FB59">
        <v>-3.8526330635931223</v>
      </c>
      <c r="FC59">
        <v>1.4979923414082478E-4</v>
      </c>
      <c r="FD59">
        <v>8.08365047981445</v>
      </c>
      <c r="FE59">
        <v>2.0456134507059769E-7</v>
      </c>
      <c r="FF59">
        <v>7.8591446807000605E-15</v>
      </c>
      <c r="FG59">
        <v>-3.2750070665294455</v>
      </c>
      <c r="FH59">
        <v>6.0387122404427689E-8</v>
      </c>
      <c r="FI59">
        <v>1.3390628635459235E-5</v>
      </c>
      <c r="FL59">
        <f t="shared" si="40"/>
        <v>0.18475733191323754</v>
      </c>
      <c r="FM59">
        <f t="shared" si="40"/>
        <v>0.8243059323020645</v>
      </c>
      <c r="FN59">
        <f t="shared" si="40"/>
        <v>0.54842631821204069</v>
      </c>
      <c r="FO59">
        <f t="shared" si="40"/>
        <v>0.31926139051535057</v>
      </c>
      <c r="FP59">
        <f t="shared" si="40"/>
        <v>0.78911588492611551</v>
      </c>
      <c r="FQ59">
        <f t="shared" si="40"/>
        <v>0.47163962553165117</v>
      </c>
      <c r="FR59">
        <f t="shared" si="40"/>
        <v>0.21765632819622915</v>
      </c>
      <c r="FS59">
        <f t="shared" si="40"/>
        <v>0.22816193901059542</v>
      </c>
      <c r="FT59">
        <f t="shared" si="40"/>
        <v>0.62397140316382615</v>
      </c>
      <c r="FU59">
        <f t="shared" si="40"/>
        <v>0.87745786955929617</v>
      </c>
    </row>
    <row r="60" spans="1:177">
      <c r="EN60">
        <f>Sheet41!FL60</f>
        <v>0.58823030012464594</v>
      </c>
      <c r="EO60">
        <f>Sheet41!FM60</f>
        <v>7.8631087711486677E-2</v>
      </c>
      <c r="EP60">
        <f>Sheet41!FN60</f>
        <v>0.23567805860901092</v>
      </c>
      <c r="EQ60">
        <f>Sheet41!FO60</f>
        <v>0.38342577374970577</v>
      </c>
      <c r="ER60">
        <f>Sheet41!FP60</f>
        <v>0.79356601967461649</v>
      </c>
      <c r="ES60">
        <f>Sheet41!FQ60</f>
        <v>0.76565161051440322</v>
      </c>
      <c r="ET60">
        <f>Sheet41!FR60</f>
        <v>0.18729908954158336</v>
      </c>
      <c r="EU60">
        <f>Sheet41!FS60</f>
        <v>0.44576108136527176</v>
      </c>
      <c r="EV60">
        <f>Sheet41!FT60</f>
        <v>0.87028464205828415</v>
      </c>
      <c r="EW60">
        <f>Sheet41!FU60</f>
        <v>0.75982086817087335</v>
      </c>
      <c r="EZ60">
        <v>-3.6852041342137913</v>
      </c>
      <c r="FA60">
        <v>2.8531545591880745</v>
      </c>
      <c r="FB60">
        <v>-3.9971703838478252</v>
      </c>
      <c r="FC60">
        <v>1.5658882543688951E-4</v>
      </c>
      <c r="FD60">
        <v>8.388546908356755</v>
      </c>
      <c r="FE60">
        <v>2.1384739712216074E-7</v>
      </c>
      <c r="FF60">
        <v>8.1862935983463938E-15</v>
      </c>
      <c r="FG60">
        <v>-3.5594977967068675</v>
      </c>
      <c r="FH60">
        <v>6.3087890490180455E-8</v>
      </c>
      <c r="FI60">
        <v>1.3981462921436626E-5</v>
      </c>
      <c r="FL60">
        <f t="shared" si="40"/>
        <v>0.59156143278201512</v>
      </c>
      <c r="FM60">
        <f t="shared" si="40"/>
        <v>7.605206196895184E-2</v>
      </c>
      <c r="FN60">
        <f t="shared" si="40"/>
        <v>0.239291184047324</v>
      </c>
      <c r="FO60">
        <f t="shared" si="40"/>
        <v>0.38342563220580989</v>
      </c>
      <c r="FP60">
        <f t="shared" si="40"/>
        <v>0.78598343766922052</v>
      </c>
      <c r="FQ60">
        <f t="shared" si="40"/>
        <v>0.76565161032110207</v>
      </c>
      <c r="FR60">
        <f t="shared" si="40"/>
        <v>0.18729908954158336</v>
      </c>
      <c r="FS60">
        <f t="shared" si="40"/>
        <v>0.4489785854498789</v>
      </c>
      <c r="FT60">
        <f t="shared" si="40"/>
        <v>0.87028464200125766</v>
      </c>
      <c r="FU60">
        <f t="shared" si="40"/>
        <v>0.75982085553273826</v>
      </c>
    </row>
    <row r="61" spans="1:177">
      <c r="EN61">
        <f>Sheet41!FL61</f>
        <v>0.33329565963471758</v>
      </c>
      <c r="EO61">
        <f>Sheet41!FM61</f>
        <v>0.83174051448110053</v>
      </c>
      <c r="EP61">
        <f>Sheet41!FN61</f>
        <v>0.92671425037584265</v>
      </c>
      <c r="EQ61">
        <f>Sheet41!FO61</f>
        <v>0.55236742450740883</v>
      </c>
      <c r="ER61">
        <f>Sheet41!FP61</f>
        <v>0.85806519023676486</v>
      </c>
      <c r="ES61">
        <f>Sheet41!FQ61</f>
        <v>0.3840824866070025</v>
      </c>
      <c r="ET61">
        <f>Sheet41!FR61</f>
        <v>0.8030999860316419</v>
      </c>
      <c r="EU61">
        <f>Sheet41!FS61</f>
        <v>0.40237936888485687</v>
      </c>
      <c r="EV61">
        <f>Sheet41!FT61</f>
        <v>0.30175467583122589</v>
      </c>
      <c r="EW61">
        <f>Sheet41!FU61</f>
        <v>0.86053602592599621</v>
      </c>
      <c r="EZ61">
        <v>-2.8841233680455813</v>
      </c>
      <c r="FA61">
        <v>2.1633058591905407</v>
      </c>
      <c r="FB61">
        <v>-3.0536784797908334</v>
      </c>
      <c r="FC61">
        <v>1.1821440387125982E-4</v>
      </c>
      <c r="FD61">
        <v>6.3306102035821379</v>
      </c>
      <c r="FE61">
        <v>1.6155359311382256E-7</v>
      </c>
      <c r="FF61">
        <v>6.2155162544336037E-15</v>
      </c>
      <c r="FG61">
        <v>-2.5562432148076044</v>
      </c>
      <c r="FH61">
        <v>4.77051476870513E-8</v>
      </c>
      <c r="FI61">
        <v>1.0576208720774244E-5</v>
      </c>
      <c r="FL61">
        <f t="shared" si="40"/>
        <v>0.33590267872763085</v>
      </c>
      <c r="FM61">
        <f t="shared" si="40"/>
        <v>0.82978505732513896</v>
      </c>
      <c r="FN61">
        <f t="shared" si="40"/>
        <v>0.92947453386046619</v>
      </c>
      <c r="FO61">
        <f t="shared" si="40"/>
        <v>0.55236731765095071</v>
      </c>
      <c r="FP61">
        <f t="shared" si="40"/>
        <v>0.85234282001731265</v>
      </c>
      <c r="FQ61">
        <f t="shared" si="40"/>
        <v>0.38408248646097087</v>
      </c>
      <c r="FR61">
        <f t="shared" si="40"/>
        <v>0.8030999860316419</v>
      </c>
      <c r="FS61">
        <f t="shared" si="40"/>
        <v>0.40469001028840035</v>
      </c>
      <c r="FT61">
        <f t="shared" si="40"/>
        <v>0.30175467578810422</v>
      </c>
      <c r="FU61">
        <f t="shared" si="40"/>
        <v>0.86053601636594124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20.723929467165384</v>
      </c>
      <c r="EN2" t="s">
        <v>10</v>
      </c>
    </row>
    <row r="3" spans="1:177">
      <c r="A3">
        <v>2</v>
      </c>
      <c r="C3" t="s">
        <v>99</v>
      </c>
      <c r="H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6">EO12-($EU$10*FA12)</f>
        <v>6.4891148728467671E-2</v>
      </c>
      <c r="FN12">
        <f t="shared" si="16"/>
        <v>0.13641342495121903</v>
      </c>
      <c r="FO12">
        <f t="shared" si="16"/>
        <v>0.28883859417730912</v>
      </c>
      <c r="FP12">
        <f t="shared" si="16"/>
        <v>0.80308425983114529</v>
      </c>
      <c r="FQ12">
        <f t="shared" si="16"/>
        <v>0.87195724858840484</v>
      </c>
      <c r="FR12">
        <f t="shared" si="16"/>
        <v>0.41123454870809217</v>
      </c>
      <c r="FS12">
        <f t="shared" si="16"/>
        <v>5.4026662626573838E-2</v>
      </c>
      <c r="FT12">
        <f t="shared" si="16"/>
        <v>0.22526554006951985</v>
      </c>
      <c r="FU12">
        <f t="shared" si="16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>EZ68+($EV$10*EN16)</f>
        <v>0.24469956310931756</v>
      </c>
      <c r="FA16">
        <f t="shared" ref="FA16:FI16" si="17">FA68+($EV$10*EO16)</f>
        <v>0.33685657484970211</v>
      </c>
      <c r="FB16">
        <f t="shared" si="17"/>
        <v>0.27513002778993528</v>
      </c>
      <c r="FC16">
        <f t="shared" si="17"/>
        <v>0.31729384548274586</v>
      </c>
      <c r="FD16">
        <f t="shared" si="17"/>
        <v>0.35909495861853291</v>
      </c>
      <c r="FE16">
        <f t="shared" si="17"/>
        <v>0.21185939417375377</v>
      </c>
      <c r="FF16">
        <f t="shared" si="17"/>
        <v>0.25497760557557364</v>
      </c>
      <c r="FG16">
        <f t="shared" si="17"/>
        <v>0.27431270093609084</v>
      </c>
      <c r="FH16">
        <f t="shared" si="17"/>
        <v>0.40752239601148699</v>
      </c>
      <c r="FI16">
        <f t="shared" si="17"/>
        <v>0.33993908465809963</v>
      </c>
      <c r="FL16">
        <f>EN16-($EU$10*EZ16)</f>
        <v>0.62641515411034376</v>
      </c>
      <c r="FM16">
        <f t="shared" ref="FM16:FU25" si="18">EO16-($EU$10*FA16)</f>
        <v>0.14037517076679099</v>
      </c>
      <c r="FN16">
        <f t="shared" si="18"/>
        <v>0.4556435493406325</v>
      </c>
      <c r="FO16">
        <f t="shared" si="18"/>
        <v>0.15747389085301022</v>
      </c>
      <c r="FP16">
        <f t="shared" si="18"/>
        <v>0.43256315915396271</v>
      </c>
      <c r="FQ16">
        <f t="shared" si="18"/>
        <v>0.5105613635353472</v>
      </c>
      <c r="FR16">
        <f t="shared" si="18"/>
        <v>0.75264453108700713</v>
      </c>
      <c r="FS16">
        <f t="shared" si="18"/>
        <v>0.9520909809820679</v>
      </c>
      <c r="FT16">
        <f t="shared" si="18"/>
        <v>0.38166768727508804</v>
      </c>
      <c r="FU16">
        <f t="shared" si="18"/>
        <v>0.39027454042993304</v>
      </c>
    </row>
    <row r="17" spans="1:177">
      <c r="A17">
        <v>16</v>
      </c>
      <c r="BQ17">
        <f>SUM(BQ7:BQ16)</f>
        <v>5.8857377517884234E-4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f t="shared" ref="EZ17:EZ25" si="20">EZ69+($EV$10*EN17)</f>
        <v>0.33594514315643081</v>
      </c>
      <c r="FA17">
        <f t="shared" ref="FA17:FA25" si="21">FA69+($EV$10*EO17)</f>
        <v>0.45383040390006124</v>
      </c>
      <c r="FB17">
        <f t="shared" ref="FB17:FB25" si="22">FB69+($EV$10*EP17)</f>
        <v>0.32611527890646047</v>
      </c>
      <c r="FC17">
        <f t="shared" ref="FC17:FC25" si="23">FC69+($EV$10*EQ17)</f>
        <v>0.52657709451157275</v>
      </c>
      <c r="FD17">
        <f t="shared" ref="FD17:FD25" si="24">FD69+($EV$10*ER17)</f>
        <v>0.4984942621537079</v>
      </c>
      <c r="FE17">
        <f t="shared" ref="FE17:FE25" si="25">FE69+($EV$10*ES17)</f>
        <v>0.32154899046196078</v>
      </c>
      <c r="FF17">
        <f t="shared" ref="FF17:FF25" si="26">FF69+($EV$10*ET17)</f>
        <v>0.34312424838552813</v>
      </c>
      <c r="FG17">
        <f t="shared" ref="FG17:FG25" si="27">FG69+($EV$10*EU17)</f>
        <v>0.44547870190316052</v>
      </c>
      <c r="FH17">
        <f t="shared" ref="FH17:FH25" si="28">FH69+($EV$10*EV17)</f>
        <v>0.47694204421716996</v>
      </c>
      <c r="FI17">
        <f t="shared" ref="FI17:FI25" si="29">FI69+($EV$10*EW17)</f>
        <v>0.57731707458427295</v>
      </c>
      <c r="FL17">
        <f t="shared" ref="FL17:FL25" si="30">EN17-($EU$10*EZ17)</f>
        <v>0.24222122818020603</v>
      </c>
      <c r="FM17">
        <f t="shared" si="18"/>
        <v>0.91135176305390264</v>
      </c>
      <c r="FN17">
        <f t="shared" si="18"/>
        <v>0.61839050919416194</v>
      </c>
      <c r="FO17">
        <f t="shared" si="18"/>
        <v>0.12285190703859579</v>
      </c>
      <c r="FP17">
        <f t="shared" si="18"/>
        <v>0.84771757925423907</v>
      </c>
      <c r="FQ17">
        <f t="shared" si="18"/>
        <v>0.57049659553772658</v>
      </c>
      <c r="FR17">
        <f t="shared" si="18"/>
        <v>3.8226788560743054E-2</v>
      </c>
      <c r="FS17">
        <f t="shared" si="18"/>
        <v>0.44393310916691531</v>
      </c>
      <c r="FT17">
        <f t="shared" si="18"/>
        <v>0.88466444629773622</v>
      </c>
      <c r="FU17">
        <f t="shared" si="18"/>
        <v>0.23326104328598155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f t="shared" si="20"/>
        <v>0.45747130134755276</v>
      </c>
      <c r="FA18">
        <f t="shared" si="21"/>
        <v>0.45401359393451407</v>
      </c>
      <c r="FB18">
        <f t="shared" si="22"/>
        <v>0.37818068375906772</v>
      </c>
      <c r="FC18">
        <f t="shared" si="23"/>
        <v>0.5890252345924849</v>
      </c>
      <c r="FD18">
        <f t="shared" si="24"/>
        <v>0.59237902443324952</v>
      </c>
      <c r="FE18">
        <f t="shared" si="25"/>
        <v>0.47108338965049346</v>
      </c>
      <c r="FF18">
        <f t="shared" si="26"/>
        <v>0.4434103175487496</v>
      </c>
      <c r="FG18">
        <f t="shared" si="27"/>
        <v>0.53032860085999789</v>
      </c>
      <c r="FH18">
        <f t="shared" si="28"/>
        <v>0.52663815290075389</v>
      </c>
      <c r="FI18">
        <f t="shared" si="29"/>
        <v>0.59693325038629252</v>
      </c>
      <c r="FL18">
        <f t="shared" si="30"/>
        <v>5.5352456671856724E-2</v>
      </c>
      <c r="FM18">
        <f t="shared" si="18"/>
        <v>0.5520242897101223</v>
      </c>
      <c r="FN18">
        <f t="shared" si="18"/>
        <v>2.7351024240371821E-2</v>
      </c>
      <c r="FO18">
        <f t="shared" si="18"/>
        <v>1.0274726577268349E-2</v>
      </c>
      <c r="FP18">
        <f t="shared" si="18"/>
        <v>0.37286625571985971</v>
      </c>
      <c r="FQ18">
        <f t="shared" si="18"/>
        <v>0.79138583932494611</v>
      </c>
      <c r="FR18">
        <f t="shared" si="18"/>
        <v>0.49240451988212947</v>
      </c>
      <c r="FS18">
        <f t="shared" si="18"/>
        <v>0.86748975837759956</v>
      </c>
      <c r="FT18">
        <f t="shared" si="18"/>
        <v>0.72185589539285155</v>
      </c>
      <c r="FU18">
        <f t="shared" si="18"/>
        <v>0.66365799187674468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f t="shared" si="20"/>
        <v>0.37241715453602686</v>
      </c>
      <c r="FA19">
        <f t="shared" si="21"/>
        <v>0.40647887183489351</v>
      </c>
      <c r="FB19">
        <f t="shared" si="22"/>
        <v>0.374960935632491</v>
      </c>
      <c r="FC19">
        <f t="shared" si="23"/>
        <v>0.40208884011298285</v>
      </c>
      <c r="FD19">
        <f t="shared" si="24"/>
        <v>0.49078211910945363</v>
      </c>
      <c r="FE19">
        <f t="shared" si="25"/>
        <v>0.34462838313557165</v>
      </c>
      <c r="FF19">
        <f t="shared" si="26"/>
        <v>0.37256254858941623</v>
      </c>
      <c r="FG19">
        <f t="shared" si="27"/>
        <v>0.36968626003528859</v>
      </c>
      <c r="FH19">
        <f t="shared" si="28"/>
        <v>0.53897730593333504</v>
      </c>
      <c r="FI19">
        <f t="shared" si="29"/>
        <v>0.39741974456332541</v>
      </c>
      <c r="FL19">
        <f t="shared" si="30"/>
        <v>0.99125167921354618</v>
      </c>
      <c r="FM19">
        <f t="shared" si="18"/>
        <v>0.96662599452829723</v>
      </c>
      <c r="FN19">
        <f t="shared" si="18"/>
        <v>0.88241181391118162</v>
      </c>
      <c r="FO19">
        <f t="shared" si="18"/>
        <v>0.92237296113425715</v>
      </c>
      <c r="FP19">
        <f t="shared" si="18"/>
        <v>0.35522211853254271</v>
      </c>
      <c r="FQ19">
        <f t="shared" si="18"/>
        <v>0.81155490748377479</v>
      </c>
      <c r="FR19">
        <f t="shared" si="18"/>
        <v>0.6502974186386753</v>
      </c>
      <c r="FS19">
        <f t="shared" si="18"/>
        <v>0.79132309057346184</v>
      </c>
      <c r="FT19">
        <f t="shared" si="18"/>
        <v>0.8082431555390398</v>
      </c>
      <c r="FU19">
        <f t="shared" si="18"/>
        <v>0.61272677635650252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1">SUM(BC7:BC16)</f>
        <v>1.0000693773854932</v>
      </c>
      <c r="BD20">
        <f t="shared" si="31"/>
        <v>1.0001091019858042</v>
      </c>
      <c r="BE20">
        <f t="shared" si="31"/>
        <v>1.000039408980866</v>
      </c>
      <c r="BG20">
        <f>IF(BG7&lt;0.000000000001,0.000000000001,BG7)</f>
        <v>9.9999999999999998E-13</v>
      </c>
      <c r="BH20">
        <f t="shared" ref="BH20:BJ20" si="32">IF(BH7&lt;0.000000000001,0.000000000001,BH7)</f>
        <v>9.9999999999999998E-13</v>
      </c>
      <c r="BI20">
        <f t="shared" si="32"/>
        <v>9.9999999999999998E-13</v>
      </c>
      <c r="BJ20">
        <f t="shared" si="32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f t="shared" si="20"/>
        <v>0.48280697350453899</v>
      </c>
      <c r="FA20">
        <f t="shared" si="21"/>
        <v>0.59486166635118598</v>
      </c>
      <c r="FB20">
        <f t="shared" si="22"/>
        <v>0.46650168703259964</v>
      </c>
      <c r="FC20">
        <f t="shared" si="23"/>
        <v>0.66958774252232589</v>
      </c>
      <c r="FD20">
        <f t="shared" si="24"/>
        <v>0.68182416031249227</v>
      </c>
      <c r="FE20">
        <f t="shared" si="25"/>
        <v>0.46118940635919009</v>
      </c>
      <c r="FF20">
        <f t="shared" si="26"/>
        <v>0.48726980919714258</v>
      </c>
      <c r="FG20">
        <f t="shared" si="27"/>
        <v>0.58191041484409922</v>
      </c>
      <c r="FH20">
        <f t="shared" si="28"/>
        <v>0.67546628226275096</v>
      </c>
      <c r="FI20">
        <f t="shared" si="29"/>
        <v>0.71117393532462059</v>
      </c>
      <c r="FL20">
        <f t="shared" si="30"/>
        <v>0.62953750355843341</v>
      </c>
      <c r="FM20">
        <f t="shared" si="18"/>
        <v>0.28976740093758474</v>
      </c>
      <c r="FN20">
        <f t="shared" si="18"/>
        <v>0.77698621631596343</v>
      </c>
      <c r="FO20">
        <f t="shared" si="18"/>
        <v>0.66067103006170391</v>
      </c>
      <c r="FP20">
        <f t="shared" si="18"/>
        <v>0.49775396274629291</v>
      </c>
      <c r="FQ20">
        <f t="shared" si="18"/>
        <v>0.4565493093646954</v>
      </c>
      <c r="FR20">
        <f t="shared" si="18"/>
        <v>0.3274968933176014</v>
      </c>
      <c r="FS20">
        <f t="shared" si="18"/>
        <v>0.54441776537419462</v>
      </c>
      <c r="FT20">
        <f t="shared" si="18"/>
        <v>0.3849262186617351</v>
      </c>
      <c r="FU20">
        <f t="shared" si="18"/>
        <v>0.10091660578628235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3">IF(BG8&lt;0.000000000001,0.000000000001,BG8)</f>
        <v>5.8831268322970557E-4</v>
      </c>
      <c r="BH21">
        <f t="shared" si="33"/>
        <v>6.9372137452950442E-5</v>
      </c>
      <c r="BI21">
        <f t="shared" si="33"/>
        <v>1.0908677798940011E-4</v>
      </c>
      <c r="BJ21">
        <f t="shared" si="33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f t="shared" si="20"/>
        <v>0.25942586053423222</v>
      </c>
      <c r="FA21">
        <f t="shared" si="21"/>
        <v>0.34566299107699971</v>
      </c>
      <c r="FB21">
        <f t="shared" si="22"/>
        <v>0.24317852917796509</v>
      </c>
      <c r="FC21">
        <f t="shared" si="23"/>
        <v>0.41656011553647421</v>
      </c>
      <c r="FD21">
        <f t="shared" si="24"/>
        <v>0.38381705424235135</v>
      </c>
      <c r="FE21">
        <f t="shared" si="25"/>
        <v>0.25331597403811945</v>
      </c>
      <c r="FF21">
        <f t="shared" si="26"/>
        <v>0.26346934960471635</v>
      </c>
      <c r="FG21">
        <f t="shared" si="27"/>
        <v>0.35196884409613627</v>
      </c>
      <c r="FH21">
        <f t="shared" si="28"/>
        <v>0.35407471908468541</v>
      </c>
      <c r="FI21">
        <f t="shared" si="29"/>
        <v>0.45715628156264415</v>
      </c>
      <c r="FL21">
        <f t="shared" si="30"/>
        <v>0.9443257314467417</v>
      </c>
      <c r="FM21">
        <f t="shared" si="18"/>
        <v>0.50625178253153225</v>
      </c>
      <c r="FN21">
        <f t="shared" si="18"/>
        <v>0.45399071517265799</v>
      </c>
      <c r="FO21">
        <f t="shared" si="18"/>
        <v>0.75221495427164109</v>
      </c>
      <c r="FP21">
        <f t="shared" si="18"/>
        <v>0.46145507859786677</v>
      </c>
      <c r="FQ21">
        <f t="shared" si="18"/>
        <v>0.95775492308585242</v>
      </c>
      <c r="FR21">
        <f t="shared" si="18"/>
        <v>0.35255303908461272</v>
      </c>
      <c r="FS21">
        <f t="shared" si="18"/>
        <v>0.86288342889499214</v>
      </c>
      <c r="FT21">
        <f t="shared" si="18"/>
        <v>0.13877778251048564</v>
      </c>
      <c r="FU21">
        <f t="shared" si="18"/>
        <v>0.98757569006773516</v>
      </c>
    </row>
    <row r="22" spans="1:177">
      <c r="A22">
        <v>21</v>
      </c>
      <c r="BG22">
        <f t="shared" si="33"/>
        <v>1.0373316615962618E-9</v>
      </c>
      <c r="BH22">
        <f t="shared" si="33"/>
        <v>2.3113966030969627E-12</v>
      </c>
      <c r="BI22">
        <f t="shared" si="33"/>
        <v>1.7874719771574817E-11</v>
      </c>
      <c r="BJ22">
        <f t="shared" si="33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f t="shared" si="20"/>
        <v>0.36527105441483299</v>
      </c>
      <c r="FA22">
        <f t="shared" si="21"/>
        <v>0.39226624963803669</v>
      </c>
      <c r="FB22">
        <f t="shared" si="22"/>
        <v>0.35420492921593238</v>
      </c>
      <c r="FC22">
        <f t="shared" si="23"/>
        <v>0.41169929424417784</v>
      </c>
      <c r="FD22">
        <f t="shared" si="24"/>
        <v>0.48027818008650136</v>
      </c>
      <c r="FE22">
        <f t="shared" si="25"/>
        <v>0.34591554894168086</v>
      </c>
      <c r="FF22">
        <f t="shared" si="26"/>
        <v>0.36317678178935869</v>
      </c>
      <c r="FG22">
        <f t="shared" si="27"/>
        <v>0.3762654782220039</v>
      </c>
      <c r="FH22">
        <f t="shared" si="28"/>
        <v>0.50645740843834453</v>
      </c>
      <c r="FI22">
        <f t="shared" si="29"/>
        <v>0.40995827280521957</v>
      </c>
      <c r="FL22">
        <f t="shared" si="30"/>
        <v>0.23660571840131087</v>
      </c>
      <c r="FM22">
        <f t="shared" si="18"/>
        <v>0.55587708976268546</v>
      </c>
      <c r="FN22">
        <f t="shared" si="18"/>
        <v>0.9917423322170319</v>
      </c>
      <c r="FO22">
        <f t="shared" si="18"/>
        <v>0.33613962345858744</v>
      </c>
      <c r="FP22">
        <f t="shared" si="18"/>
        <v>8.0763953707424562E-4</v>
      </c>
      <c r="FQ22">
        <f t="shared" si="18"/>
        <v>5.7987592464722092E-2</v>
      </c>
      <c r="FR22">
        <f t="shared" si="18"/>
        <v>0.63173881288405553</v>
      </c>
      <c r="FS22">
        <f t="shared" si="18"/>
        <v>0.73088443638611533</v>
      </c>
      <c r="FT22">
        <f t="shared" si="18"/>
        <v>0.20651331202003442</v>
      </c>
      <c r="FU22">
        <f t="shared" si="18"/>
        <v>0.60404416419264839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4">EO16</f>
        <v>0.14071202734164068</v>
      </c>
      <c r="U23">
        <f t="shared" si="34"/>
        <v>0.45591867936842245</v>
      </c>
      <c r="V23">
        <f t="shared" si="34"/>
        <v>0.15779118469849296</v>
      </c>
      <c r="W23">
        <f t="shared" si="34"/>
        <v>0.43292225411258123</v>
      </c>
      <c r="X23">
        <f t="shared" si="34"/>
        <v>0.51077322292952099</v>
      </c>
      <c r="Y23">
        <f t="shared" si="34"/>
        <v>0.75289950869258271</v>
      </c>
      <c r="Z23">
        <f t="shared" si="34"/>
        <v>0.95236529368300404</v>
      </c>
      <c r="AA23">
        <f t="shared" si="34"/>
        <v>0.38207520967109954</v>
      </c>
      <c r="AB23">
        <f t="shared" si="34"/>
        <v>0.39061447951459116</v>
      </c>
      <c r="BG23">
        <f t="shared" si="33"/>
        <v>7.8791554983941746E-8</v>
      </c>
      <c r="BH23">
        <f t="shared" si="33"/>
        <v>4.1202475119092554E-10</v>
      </c>
      <c r="BI23">
        <f t="shared" si="33"/>
        <v>3.1023138530960541E-9</v>
      </c>
      <c r="BJ23">
        <f t="shared" si="33"/>
        <v>1.4031236350039144E-10</v>
      </c>
      <c r="BM23">
        <f>0.5*$BL$21*B23*B23</f>
        <v>1.9635128610301687E-6</v>
      </c>
      <c r="BN23">
        <f t="shared" ref="BN23:BV32" si="35">0.5*$BL$21*C23*C23</f>
        <v>2.941699116530985E-7</v>
      </c>
      <c r="BO23">
        <f t="shared" si="35"/>
        <v>1.5573740301871247E-8</v>
      </c>
      <c r="BP23">
        <f t="shared" si="35"/>
        <v>4.9165917424890789E-6</v>
      </c>
      <c r="BQ23">
        <f t="shared" si="35"/>
        <v>1.984627958413798E-6</v>
      </c>
      <c r="BR23">
        <f t="shared" si="35"/>
        <v>4.461205597026056E-6</v>
      </c>
      <c r="BS23">
        <f t="shared" si="35"/>
        <v>2.807762492181283E-7</v>
      </c>
      <c r="BT23">
        <f t="shared" si="35"/>
        <v>2.2660544391102204E-6</v>
      </c>
      <c r="BU23">
        <f t="shared" si="35"/>
        <v>4.6789143168160951E-6</v>
      </c>
      <c r="BV23">
        <f t="shared" si="35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f t="shared" si="20"/>
        <v>0.19500222800853986</v>
      </c>
      <c r="FA23">
        <f t="shared" si="21"/>
        <v>0.22781560855999974</v>
      </c>
      <c r="FB23">
        <f t="shared" si="22"/>
        <v>0.16617070124476033</v>
      </c>
      <c r="FC23">
        <f t="shared" si="23"/>
        <v>0.29576031832181299</v>
      </c>
      <c r="FD23">
        <f t="shared" si="24"/>
        <v>0.27241900089684506</v>
      </c>
      <c r="FE23">
        <f t="shared" si="25"/>
        <v>0.19915360127107362</v>
      </c>
      <c r="FF23">
        <f t="shared" si="26"/>
        <v>0.19294504688009059</v>
      </c>
      <c r="FG23">
        <f t="shared" si="27"/>
        <v>0.25536300425681613</v>
      </c>
      <c r="FH23">
        <f t="shared" si="28"/>
        <v>0.23623144607564006</v>
      </c>
      <c r="FI23">
        <f t="shared" si="29"/>
        <v>0.31611493099783949</v>
      </c>
      <c r="FL23">
        <f t="shared" si="30"/>
        <v>0.67301439151367426</v>
      </c>
      <c r="FM23">
        <f t="shared" si="18"/>
        <v>0.21094292028098605</v>
      </c>
      <c r="FN23">
        <f t="shared" si="18"/>
        <v>0.69456338857936784</v>
      </c>
      <c r="FO23">
        <f t="shared" si="18"/>
        <v>0.9637388540619527</v>
      </c>
      <c r="FP23">
        <f t="shared" si="18"/>
        <v>0.53888339166496702</v>
      </c>
      <c r="FQ23">
        <f t="shared" si="18"/>
        <v>0.77861715686960098</v>
      </c>
      <c r="FR23">
        <f t="shared" si="18"/>
        <v>0.20339085208524207</v>
      </c>
      <c r="FS23">
        <f t="shared" si="18"/>
        <v>0.40100403984138672</v>
      </c>
      <c r="FT23">
        <f t="shared" si="18"/>
        <v>0.27381707122096277</v>
      </c>
      <c r="FU23">
        <f t="shared" si="18"/>
        <v>0.76987393515418301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6">EN17</f>
        <v>0.24255717332336246</v>
      </c>
      <c r="T24">
        <f t="shared" si="34"/>
        <v>0.91180559345780265</v>
      </c>
      <c r="U24">
        <f t="shared" si="34"/>
        <v>0.61871662447306841</v>
      </c>
      <c r="V24">
        <f t="shared" si="34"/>
        <v>0.12337848413310737</v>
      </c>
      <c r="W24">
        <f t="shared" si="34"/>
        <v>0.84821607351639283</v>
      </c>
      <c r="X24">
        <f t="shared" si="34"/>
        <v>0.57081814452818858</v>
      </c>
      <c r="Y24">
        <f t="shared" si="34"/>
        <v>3.8569912809128581E-2</v>
      </c>
      <c r="Z24">
        <f t="shared" si="34"/>
        <v>0.44437858786881845</v>
      </c>
      <c r="AA24">
        <f t="shared" si="34"/>
        <v>0.88514138834195344</v>
      </c>
      <c r="AB24">
        <f t="shared" si="34"/>
        <v>0.23383836036056582</v>
      </c>
      <c r="BG24">
        <f t="shared" si="33"/>
        <v>0.99941159940038837</v>
      </c>
      <c r="BH24">
        <f t="shared" si="33"/>
        <v>0.99993062742739458</v>
      </c>
      <c r="BI24">
        <f t="shared" si="33"/>
        <v>0.9998909099161406</v>
      </c>
      <c r="BJ24">
        <f t="shared" si="33"/>
        <v>0.99996059257214065</v>
      </c>
      <c r="BM24">
        <f t="shared" ref="BM24:BM32" si="37">0.5*$BL$21*B24*B24</f>
        <v>9.8999373192973179E-8</v>
      </c>
      <c r="BN24">
        <f t="shared" si="35"/>
        <v>4.156947201304679E-6</v>
      </c>
      <c r="BO24">
        <f t="shared" si="35"/>
        <v>1.526161378108647E-6</v>
      </c>
      <c r="BP24">
        <f t="shared" si="35"/>
        <v>4.6757590230518862E-6</v>
      </c>
      <c r="BQ24">
        <f t="shared" si="35"/>
        <v>4.2155121772238531E-7</v>
      </c>
      <c r="BR24">
        <f t="shared" si="35"/>
        <v>1.2832048590501651E-6</v>
      </c>
      <c r="BS24">
        <f t="shared" si="35"/>
        <v>1.5471779821918256E-6</v>
      </c>
      <c r="BT24">
        <f t="shared" si="35"/>
        <v>2.2296539848066208E-7</v>
      </c>
      <c r="BU24">
        <f t="shared" si="35"/>
        <v>3.581319117043802E-7</v>
      </c>
      <c r="BV24">
        <f t="shared" si="35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f t="shared" si="20"/>
        <v>0.32871171303189245</v>
      </c>
      <c r="FA24">
        <f t="shared" si="21"/>
        <v>0.46240554505650566</v>
      </c>
      <c r="FB24">
        <f t="shared" si="22"/>
        <v>0.3304659872659293</v>
      </c>
      <c r="FC24">
        <f t="shared" si="23"/>
        <v>0.52153113161276254</v>
      </c>
      <c r="FD24">
        <f t="shared" si="24"/>
        <v>0.49657848879668826</v>
      </c>
      <c r="FE24">
        <f t="shared" si="25"/>
        <v>0.30848178375070878</v>
      </c>
      <c r="FF24">
        <f t="shared" si="26"/>
        <v>0.33881781430099339</v>
      </c>
      <c r="FG24">
        <f t="shared" si="27"/>
        <v>0.43839142997414543</v>
      </c>
      <c r="FH24">
        <f t="shared" si="28"/>
        <v>0.48670530969734782</v>
      </c>
      <c r="FI24">
        <f t="shared" si="29"/>
        <v>0.57614743389101708</v>
      </c>
      <c r="FL24">
        <f t="shared" si="30"/>
        <v>0.96702999288584601</v>
      </c>
      <c r="FM24">
        <f t="shared" si="18"/>
        <v>0.26716865083830876</v>
      </c>
      <c r="FN24">
        <f t="shared" si="18"/>
        <v>0.89202094038314417</v>
      </c>
      <c r="FO24">
        <f t="shared" si="18"/>
        <v>0.12783527515334439</v>
      </c>
      <c r="FP24">
        <f t="shared" si="18"/>
        <v>0.53453624962898849</v>
      </c>
      <c r="FQ24">
        <f t="shared" si="18"/>
        <v>0.88687971070346883</v>
      </c>
      <c r="FR24">
        <f t="shared" si="18"/>
        <v>0.54429183282420091</v>
      </c>
      <c r="FS24">
        <f t="shared" si="18"/>
        <v>0.74394174990737261</v>
      </c>
      <c r="FT24">
        <f t="shared" si="18"/>
        <v>0.12024418290224155</v>
      </c>
      <c r="FU24">
        <f t="shared" si="18"/>
        <v>0.87843628392863393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6"/>
        <v>5.5809927973204276E-2</v>
      </c>
      <c r="T25">
        <f t="shared" si="34"/>
        <v>0.55247830330405678</v>
      </c>
      <c r="U25">
        <f t="shared" si="34"/>
        <v>2.772920492413089E-2</v>
      </c>
      <c r="V25">
        <f t="shared" si="34"/>
        <v>1.0863751811860833E-2</v>
      </c>
      <c r="W25">
        <f t="shared" si="34"/>
        <v>0.37345863474429297</v>
      </c>
      <c r="X25">
        <f t="shared" si="34"/>
        <v>0.79185692271459662</v>
      </c>
      <c r="Y25">
        <f t="shared" si="34"/>
        <v>0.49284793019967821</v>
      </c>
      <c r="Z25">
        <f t="shared" si="34"/>
        <v>0.86802008697845956</v>
      </c>
      <c r="AA25">
        <f t="shared" si="34"/>
        <v>0.72238253354575233</v>
      </c>
      <c r="AB25">
        <f t="shared" si="34"/>
        <v>0.66425492512713102</v>
      </c>
      <c r="BG25">
        <f t="shared" si="33"/>
        <v>1.1124689382926119E-10</v>
      </c>
      <c r="BH25">
        <f t="shared" si="33"/>
        <v>9.9999999999999998E-13</v>
      </c>
      <c r="BI25">
        <f t="shared" si="33"/>
        <v>3.0877568465925845E-12</v>
      </c>
      <c r="BJ25">
        <f t="shared" si="33"/>
        <v>9.9999999999999998E-13</v>
      </c>
      <c r="BM25">
        <f t="shared" si="37"/>
        <v>1.039309210985232E-6</v>
      </c>
      <c r="BN25">
        <f t="shared" si="35"/>
        <v>1.9140513069967399E-6</v>
      </c>
      <c r="BO25">
        <f t="shared" si="35"/>
        <v>3.8445440286222244E-9</v>
      </c>
      <c r="BP25">
        <f t="shared" si="35"/>
        <v>3.8965624492221985E-6</v>
      </c>
      <c r="BQ25">
        <f t="shared" si="35"/>
        <v>3.0221636436512303E-6</v>
      </c>
      <c r="BR25">
        <f t="shared" si="35"/>
        <v>1.0316421509376543E-6</v>
      </c>
      <c r="BS25">
        <f t="shared" si="35"/>
        <v>4.9212776950878812E-6</v>
      </c>
      <c r="BT25">
        <f t="shared" si="35"/>
        <v>2.4132458026911716E-6</v>
      </c>
      <c r="BU25">
        <f t="shared" si="35"/>
        <v>3.9814551622562441E-6</v>
      </c>
      <c r="BV25">
        <f t="shared" si="35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f t="shared" si="20"/>
        <v>0.44101674294046883</v>
      </c>
      <c r="FA25">
        <f t="shared" si="21"/>
        <v>0.56789990506875698</v>
      </c>
      <c r="FB25">
        <f t="shared" si="22"/>
        <v>0.43820855428750294</v>
      </c>
      <c r="FC25">
        <f t="shared" si="23"/>
        <v>0.62624166487434807</v>
      </c>
      <c r="FD25">
        <f t="shared" si="24"/>
        <v>0.63526269522806311</v>
      </c>
      <c r="FE25">
        <f t="shared" si="25"/>
        <v>0.41495754866964951</v>
      </c>
      <c r="FF25">
        <f t="shared" si="26"/>
        <v>0.4489178782264398</v>
      </c>
      <c r="FG25">
        <f t="shared" si="27"/>
        <v>0.53956701820255082</v>
      </c>
      <c r="FH25">
        <f t="shared" si="28"/>
        <v>0.638894688329392</v>
      </c>
      <c r="FI25">
        <f t="shared" si="29"/>
        <v>0.67233063316856456</v>
      </c>
      <c r="FL25">
        <f t="shared" si="30"/>
        <v>0.99721034544779763</v>
      </c>
      <c r="FM25">
        <f t="shared" si="18"/>
        <v>0.58864597563310206</v>
      </c>
      <c r="FN25">
        <f t="shared" si="18"/>
        <v>0.72126258459239412</v>
      </c>
      <c r="FO25">
        <f t="shared" si="18"/>
        <v>0.119919982847974</v>
      </c>
      <c r="FP25">
        <f t="shared" si="18"/>
        <v>0.15089415278721241</v>
      </c>
      <c r="FQ25">
        <f t="shared" si="18"/>
        <v>0.53393787400121728</v>
      </c>
      <c r="FR25">
        <f t="shared" si="18"/>
        <v>0.2346600535308706</v>
      </c>
      <c r="FS25">
        <f t="shared" si="18"/>
        <v>0.14437288332661372</v>
      </c>
      <c r="FT25">
        <f t="shared" si="18"/>
        <v>0.23959824260458545</v>
      </c>
      <c r="FU25">
        <f t="shared" si="18"/>
        <v>0.63153638530464484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6"/>
        <v>0.99162409636808224</v>
      </c>
      <c r="T26">
        <f t="shared" si="34"/>
        <v>0.9670324734001321</v>
      </c>
      <c r="U26">
        <f t="shared" si="34"/>
        <v>0.88278677484681412</v>
      </c>
      <c r="V26">
        <f t="shared" si="34"/>
        <v>0.9227750499743701</v>
      </c>
      <c r="W26">
        <f t="shared" si="34"/>
        <v>0.35571290065165218</v>
      </c>
      <c r="X26">
        <f t="shared" si="34"/>
        <v>0.81189953586691033</v>
      </c>
      <c r="Y26">
        <f t="shared" si="34"/>
        <v>0.65066998118726471</v>
      </c>
      <c r="Z26">
        <f t="shared" si="34"/>
        <v>0.79169277683349715</v>
      </c>
      <c r="AA26">
        <f t="shared" si="34"/>
        <v>0.80878213284497313</v>
      </c>
      <c r="AB26">
        <f t="shared" si="34"/>
        <v>0.61312419610106583</v>
      </c>
      <c r="BG26">
        <f t="shared" si="33"/>
        <v>9.9999999999999998E-13</v>
      </c>
      <c r="BH26">
        <f t="shared" si="33"/>
        <v>9.9999999999999998E-13</v>
      </c>
      <c r="BI26">
        <f t="shared" si="33"/>
        <v>9.9999999999999998E-13</v>
      </c>
      <c r="BJ26">
        <f t="shared" si="33"/>
        <v>9.9999999999999998E-13</v>
      </c>
      <c r="BM26">
        <f t="shared" si="37"/>
        <v>1.2449028984276961E-7</v>
      </c>
      <c r="BN26">
        <f t="shared" si="35"/>
        <v>7.6111251734917135E-8</v>
      </c>
      <c r="BO26">
        <f t="shared" si="35"/>
        <v>5.9010551714854769E-10</v>
      </c>
      <c r="BP26">
        <f t="shared" si="35"/>
        <v>4.2575689642760059E-6</v>
      </c>
      <c r="BQ26">
        <f t="shared" si="35"/>
        <v>2.1868570637883784E-6</v>
      </c>
      <c r="BR26">
        <f t="shared" si="35"/>
        <v>2.8322709822436816E-6</v>
      </c>
      <c r="BS26">
        <f t="shared" si="35"/>
        <v>5.6633396423340326E-7</v>
      </c>
      <c r="BT26">
        <f t="shared" si="35"/>
        <v>4.6468136886166229E-6</v>
      </c>
      <c r="BU26">
        <f t="shared" si="35"/>
        <v>8.2377348598370096E-8</v>
      </c>
      <c r="BV26">
        <f t="shared" si="35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6"/>
        <v>0.63002031053193797</v>
      </c>
      <c r="T27">
        <f t="shared" si="34"/>
        <v>0.29036226260393594</v>
      </c>
      <c r="U27">
        <f t="shared" si="34"/>
        <v>0.77745271800299598</v>
      </c>
      <c r="V27">
        <f t="shared" si="34"/>
        <v>0.66134061780422626</v>
      </c>
      <c r="W27">
        <f t="shared" si="34"/>
        <v>0.49843578690660539</v>
      </c>
      <c r="X27">
        <f t="shared" si="34"/>
        <v>0.4570104987710546</v>
      </c>
      <c r="Y27">
        <f t="shared" si="34"/>
        <v>0.32798416312679857</v>
      </c>
      <c r="Z27">
        <f t="shared" si="34"/>
        <v>0.54499967578903874</v>
      </c>
      <c r="AA27">
        <f t="shared" si="34"/>
        <v>0.38560168494399782</v>
      </c>
      <c r="AB27">
        <f t="shared" si="34"/>
        <v>0.10162777972160697</v>
      </c>
      <c r="BG27">
        <f t="shared" si="33"/>
        <v>9.9999999999999998E-13</v>
      </c>
      <c r="BH27">
        <f t="shared" si="33"/>
        <v>9.9999999999999998E-13</v>
      </c>
      <c r="BI27">
        <f t="shared" si="33"/>
        <v>9.9999999999999998E-13</v>
      </c>
      <c r="BJ27">
        <f t="shared" si="33"/>
        <v>9.9999999999999998E-13</v>
      </c>
      <c r="BM27">
        <f t="shared" si="37"/>
        <v>9.3710839052959183E-7</v>
      </c>
      <c r="BN27">
        <f t="shared" si="35"/>
        <v>3.5973525368578341E-6</v>
      </c>
      <c r="BO27">
        <f t="shared" si="35"/>
        <v>6.973567593253562E-7</v>
      </c>
      <c r="BP27">
        <f t="shared" si="35"/>
        <v>6.3265833845006096E-7</v>
      </c>
      <c r="BQ27">
        <f t="shared" si="35"/>
        <v>1.2421911683460349E-6</v>
      </c>
      <c r="BR27">
        <f t="shared" si="35"/>
        <v>1.0664758276857987E-6</v>
      </c>
      <c r="BS27">
        <f t="shared" si="35"/>
        <v>8.2936602308827503E-12</v>
      </c>
      <c r="BT27">
        <f t="shared" si="35"/>
        <v>1.4534449408738241E-6</v>
      </c>
      <c r="BU27">
        <f t="shared" si="35"/>
        <v>1.4313006358185773E-6</v>
      </c>
      <c r="BV27">
        <f t="shared" si="35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6"/>
        <v>0.94458515730727588</v>
      </c>
      <c r="T28">
        <f t="shared" si="34"/>
        <v>0.50659744552260921</v>
      </c>
      <c r="U28">
        <f t="shared" si="34"/>
        <v>0.45423389370183598</v>
      </c>
      <c r="V28">
        <f t="shared" si="34"/>
        <v>0.75263151438717757</v>
      </c>
      <c r="W28">
        <f t="shared" si="34"/>
        <v>0.46183889565210912</v>
      </c>
      <c r="X28">
        <f t="shared" si="34"/>
        <v>0.95800823905989052</v>
      </c>
      <c r="Y28">
        <f t="shared" si="34"/>
        <v>0.35281650843421741</v>
      </c>
      <c r="Z28">
        <f t="shared" si="34"/>
        <v>0.86323539773908831</v>
      </c>
      <c r="AA28">
        <f t="shared" si="34"/>
        <v>0.13913185722957033</v>
      </c>
      <c r="AB28">
        <f t="shared" si="34"/>
        <v>0.98803284634929778</v>
      </c>
      <c r="BG28">
        <f t="shared" si="33"/>
        <v>3.3371727014481159E-11</v>
      </c>
      <c r="BH28">
        <f t="shared" si="33"/>
        <v>9.9999999999999998E-13</v>
      </c>
      <c r="BI28">
        <f t="shared" si="33"/>
        <v>9.9999999999999998E-13</v>
      </c>
      <c r="BJ28">
        <f t="shared" si="33"/>
        <v>9.9999999999999998E-13</v>
      </c>
      <c r="BM28">
        <f t="shared" si="37"/>
        <v>1.304446426309051E-6</v>
      </c>
      <c r="BN28">
        <f t="shared" si="35"/>
        <v>1.6291667706130199E-6</v>
      </c>
      <c r="BO28">
        <f t="shared" si="35"/>
        <v>3.1351869302551533E-6</v>
      </c>
      <c r="BP28">
        <f t="shared" si="35"/>
        <v>3.2959042817045224E-6</v>
      </c>
      <c r="BQ28">
        <f t="shared" si="35"/>
        <v>1.0442929799348406E-6</v>
      </c>
      <c r="BR28">
        <f t="shared" si="35"/>
        <v>4.5888989305331619E-6</v>
      </c>
      <c r="BS28">
        <f t="shared" si="35"/>
        <v>1.7013990785900878E-8</v>
      </c>
      <c r="BT28">
        <f t="shared" si="35"/>
        <v>3.0327742272773095E-6</v>
      </c>
      <c r="BU28">
        <f t="shared" si="35"/>
        <v>3.9355144444436997E-6</v>
      </c>
      <c r="BV28">
        <f t="shared" si="35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6"/>
        <v>0.2369709894557257</v>
      </c>
      <c r="T29">
        <f t="shared" si="34"/>
        <v>0.55626935601232352</v>
      </c>
      <c r="U29">
        <f t="shared" si="34"/>
        <v>0.99209653714624779</v>
      </c>
      <c r="V29">
        <f t="shared" si="34"/>
        <v>0.33655132275283162</v>
      </c>
      <c r="W29">
        <f t="shared" si="34"/>
        <v>1.287917717160747E-3</v>
      </c>
      <c r="X29">
        <f t="shared" si="34"/>
        <v>5.8333508013663771E-2</v>
      </c>
      <c r="Y29">
        <f t="shared" si="34"/>
        <v>0.63210198966584485</v>
      </c>
      <c r="Z29">
        <f t="shared" si="34"/>
        <v>0.73126070186433734</v>
      </c>
      <c r="AA29">
        <f t="shared" si="34"/>
        <v>0.20701976942847278</v>
      </c>
      <c r="AB29">
        <f t="shared" si="34"/>
        <v>0.6044541224654536</v>
      </c>
      <c r="BG29">
        <f t="shared" si="33"/>
        <v>7.9422290274280926E-9</v>
      </c>
      <c r="BH29">
        <f t="shared" si="33"/>
        <v>2.0637288863372492E-11</v>
      </c>
      <c r="BI29">
        <f t="shared" si="33"/>
        <v>1.8185498521137525E-10</v>
      </c>
      <c r="BJ29">
        <f t="shared" si="33"/>
        <v>3.8941407461296791E-12</v>
      </c>
      <c r="BM29">
        <f t="shared" si="37"/>
        <v>2.8342883509476626E-6</v>
      </c>
      <c r="BN29">
        <f t="shared" si="35"/>
        <v>7.4381908705189056E-9</v>
      </c>
      <c r="BO29">
        <f t="shared" si="35"/>
        <v>1.2144954115105345E-6</v>
      </c>
      <c r="BP29">
        <f t="shared" si="35"/>
        <v>2.1168571220911773E-6</v>
      </c>
      <c r="BQ29">
        <f t="shared" si="35"/>
        <v>5.3786805630993214E-7</v>
      </c>
      <c r="BR29">
        <f t="shared" si="35"/>
        <v>6.2239744311856111E-7</v>
      </c>
      <c r="BS29">
        <f t="shared" si="35"/>
        <v>1.9977646266975994E-6</v>
      </c>
      <c r="BT29">
        <f t="shared" si="35"/>
        <v>2.0723181227366538E-7</v>
      </c>
      <c r="BU29">
        <f t="shared" si="35"/>
        <v>1.4831127280745896E-6</v>
      </c>
      <c r="BV29">
        <f t="shared" si="35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6"/>
        <v>0.67320939374168276</v>
      </c>
      <c r="T30">
        <f t="shared" si="34"/>
        <v>0.21117073588954605</v>
      </c>
      <c r="U30">
        <f t="shared" si="34"/>
        <v>0.69472955928061264</v>
      </c>
      <c r="V30">
        <f t="shared" si="34"/>
        <v>0.96403461438027449</v>
      </c>
      <c r="W30">
        <f t="shared" si="34"/>
        <v>0.53915581066586382</v>
      </c>
      <c r="X30">
        <f t="shared" si="34"/>
        <v>0.77881631047087208</v>
      </c>
      <c r="Y30">
        <f t="shared" si="34"/>
        <v>0.20358379713212216</v>
      </c>
      <c r="Z30">
        <f t="shared" si="34"/>
        <v>0.40125940284564354</v>
      </c>
      <c r="AA30">
        <f t="shared" si="34"/>
        <v>0.27405330266703842</v>
      </c>
      <c r="AB30">
        <f t="shared" si="34"/>
        <v>0.77019005008518082</v>
      </c>
      <c r="BM30">
        <f t="shared" si="37"/>
        <v>4.5349982630595726E-6</v>
      </c>
      <c r="BN30">
        <f t="shared" si="35"/>
        <v>9.8736164678142607E-7</v>
      </c>
      <c r="BO30">
        <f t="shared" si="35"/>
        <v>3.7672943569904629E-6</v>
      </c>
      <c r="BP30">
        <f t="shared" si="35"/>
        <v>3.1338872644516673E-6</v>
      </c>
      <c r="BQ30">
        <f t="shared" si="35"/>
        <v>1.4851232330507869E-6</v>
      </c>
      <c r="BR30">
        <f t="shared" si="35"/>
        <v>3.7258767595488107E-6</v>
      </c>
      <c r="BS30">
        <f t="shared" si="35"/>
        <v>2.6737110704556165E-6</v>
      </c>
      <c r="BT30">
        <f t="shared" si="35"/>
        <v>8.050455418602123E-7</v>
      </c>
      <c r="BU30">
        <f t="shared" si="35"/>
        <v>2.7705089740870421E-6</v>
      </c>
      <c r="BV30">
        <f t="shared" si="35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:FU30" si="38">EN30-($EU$10*EZ30)</f>
        <v>0.33931574770523137</v>
      </c>
      <c r="FM30">
        <f t="shared" si="38"/>
        <v>0.40261007163160323</v>
      </c>
      <c r="FN30">
        <f t="shared" si="38"/>
        <v>0.38992122938736301</v>
      </c>
      <c r="FO30">
        <f t="shared" si="38"/>
        <v>9.1752320180406313E-2</v>
      </c>
      <c r="FP30">
        <f t="shared" si="38"/>
        <v>0.24382271608013031</v>
      </c>
      <c r="FQ30">
        <f t="shared" si="38"/>
        <v>0.72200330240557509</v>
      </c>
      <c r="FR30">
        <f t="shared" si="38"/>
        <v>0.87295942586968223</v>
      </c>
      <c r="FS30">
        <f t="shared" si="38"/>
        <v>0.25794312095503358</v>
      </c>
      <c r="FT30">
        <f t="shared" si="38"/>
        <v>0.20556682972827933</v>
      </c>
      <c r="FU30">
        <f t="shared" si="38"/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6"/>
        <v>0.96735870459887785</v>
      </c>
      <c r="T31">
        <f t="shared" si="34"/>
        <v>0.26763105638336526</v>
      </c>
      <c r="U31">
        <f t="shared" si="34"/>
        <v>0.89235140637041011</v>
      </c>
      <c r="V31">
        <f t="shared" si="34"/>
        <v>0.12835680628495716</v>
      </c>
      <c r="W31">
        <f t="shared" si="34"/>
        <v>0.53503282811778519</v>
      </c>
      <c r="X31">
        <f t="shared" si="34"/>
        <v>0.88718819248721958</v>
      </c>
      <c r="Y31">
        <f t="shared" si="34"/>
        <v>0.54463065063850191</v>
      </c>
      <c r="Z31">
        <f t="shared" si="34"/>
        <v>0.74438014133734676</v>
      </c>
      <c r="AA31">
        <f t="shared" si="34"/>
        <v>0.12073088821193889</v>
      </c>
      <c r="AB31">
        <f t="shared" si="34"/>
        <v>0.87901243136252494</v>
      </c>
      <c r="BM31">
        <f t="shared" si="37"/>
        <v>7.2990732922607341E-7</v>
      </c>
      <c r="BN31">
        <f t="shared" si="35"/>
        <v>3.9173763867796045E-6</v>
      </c>
      <c r="BO31">
        <f t="shared" si="35"/>
        <v>2.6091826238598999E-6</v>
      </c>
      <c r="BP31">
        <f t="shared" si="35"/>
        <v>3.2706426920463191E-6</v>
      </c>
      <c r="BQ31">
        <f t="shared" si="35"/>
        <v>7.4344329715825073E-7</v>
      </c>
      <c r="BR31">
        <f t="shared" si="35"/>
        <v>9.6788368480747715E-8</v>
      </c>
      <c r="BS31">
        <f t="shared" si="35"/>
        <v>2.1428592467109018E-7</v>
      </c>
      <c r="BT31">
        <f t="shared" si="35"/>
        <v>3.7552606351355691E-7</v>
      </c>
      <c r="BU31">
        <f t="shared" si="35"/>
        <v>7.2879736842218435E-8</v>
      </c>
      <c r="BV31">
        <f t="shared" si="35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6"/>
        <v>0.99765136219073813</v>
      </c>
      <c r="T32">
        <f t="shared" si="34"/>
        <v>0.58921387553817084</v>
      </c>
      <c r="U32">
        <f t="shared" si="34"/>
        <v>0.72170079314668167</v>
      </c>
      <c r="V32">
        <f t="shared" si="34"/>
        <v>0.12054622451284835</v>
      </c>
      <c r="W32">
        <f t="shared" si="34"/>
        <v>0.15152941548244048</v>
      </c>
      <c r="X32">
        <f t="shared" si="34"/>
        <v>0.53435283154988689</v>
      </c>
      <c r="Y32">
        <f t="shared" si="34"/>
        <v>0.23510897140909703</v>
      </c>
      <c r="Z32">
        <f t="shared" si="34"/>
        <v>0.14491245034481626</v>
      </c>
      <c r="AA32">
        <f t="shared" si="34"/>
        <v>0.24023713729291485</v>
      </c>
      <c r="AB32">
        <f t="shared" si="34"/>
        <v>0.63220871593781336</v>
      </c>
      <c r="BG32">
        <f>IF(BG20&gt;(1-0.000000000001),(1-0.000000000001),BG20)</f>
        <v>9.9999999999999998E-13</v>
      </c>
      <c r="BH32">
        <f t="shared" ref="BH32:BJ32" si="39">IF(BH20&gt;(1-0.000000000001),(1-0.000000000001),BH20)</f>
        <v>9.9999999999999998E-13</v>
      </c>
      <c r="BI32">
        <f t="shared" si="39"/>
        <v>9.9999999999999998E-13</v>
      </c>
      <c r="BJ32">
        <f t="shared" si="39"/>
        <v>9.9999999999999998E-13</v>
      </c>
      <c r="BM32">
        <f t="shared" si="37"/>
        <v>7.6289835803227493E-7</v>
      </c>
      <c r="BN32">
        <f t="shared" si="35"/>
        <v>2.7340189388058925E-7</v>
      </c>
      <c r="BO32">
        <f t="shared" si="35"/>
        <v>2.2061730277782524E-6</v>
      </c>
      <c r="BP32">
        <f t="shared" si="35"/>
        <v>1.8796063992228914E-6</v>
      </c>
      <c r="BQ32">
        <f t="shared" si="35"/>
        <v>5.1641028055717346E-8</v>
      </c>
      <c r="BR32">
        <f t="shared" si="35"/>
        <v>4.8810445273254756E-6</v>
      </c>
      <c r="BS32">
        <f t="shared" si="35"/>
        <v>1.8268239308274081E-6</v>
      </c>
      <c r="BT32">
        <f t="shared" si="35"/>
        <v>2.9659635662510667E-6</v>
      </c>
      <c r="BU32">
        <f t="shared" si="35"/>
        <v>3.8633142724492883E-6</v>
      </c>
      <c r="BV32">
        <f t="shared" si="35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40">IF(BG21&gt;(1-0.000000000001),(1-0.000000000001),BG21)</f>
        <v>5.8831268322970557E-4</v>
      </c>
      <c r="BH33">
        <f t="shared" si="40"/>
        <v>6.9372137452950442E-5</v>
      </c>
      <c r="BI33">
        <f t="shared" si="40"/>
        <v>1.0908677798940011E-4</v>
      </c>
      <c r="BJ33">
        <f t="shared" si="40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40"/>
        <v>1.0373316615962618E-9</v>
      </c>
      <c r="BH34">
        <f t="shared" si="40"/>
        <v>2.3113966030969627E-12</v>
      </c>
      <c r="BI34">
        <f t="shared" si="40"/>
        <v>1.7874719771574817E-11</v>
      </c>
      <c r="BJ34">
        <f t="shared" si="40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>EZ81+($EV$10*EN34)</f>
        <v>0.63927881334562553</v>
      </c>
      <c r="FA34">
        <f t="shared" ref="FA34:FI34" si="41">FA81+($EV$10*EO34)</f>
        <v>1.050701305244689</v>
      </c>
      <c r="FB34">
        <f t="shared" si="41"/>
        <v>-0.35125902707536688</v>
      </c>
      <c r="FC34">
        <f t="shared" si="41"/>
        <v>7.7177478715272696E-2</v>
      </c>
      <c r="FD34">
        <f t="shared" si="41"/>
        <v>-1.094198487233164</v>
      </c>
      <c r="FE34">
        <f t="shared" si="41"/>
        <v>0.9893072033656275</v>
      </c>
      <c r="FF34">
        <f t="shared" si="41"/>
        <v>1.395565758731389</v>
      </c>
      <c r="FG34">
        <f t="shared" si="41"/>
        <v>1.5582634565034701</v>
      </c>
      <c r="FH34">
        <f t="shared" si="41"/>
        <v>1.331649964872438</v>
      </c>
      <c r="FI34">
        <f t="shared" si="41"/>
        <v>0.96680773215099303</v>
      </c>
      <c r="FL34">
        <f t="shared" ref="FL34:FU43" si="42">EN34-($EU$10*EZ34)</f>
        <v>9.3667361379405192E-2</v>
      </c>
      <c r="FM34">
        <f t="shared" si="42"/>
        <v>0.53233988050933034</v>
      </c>
      <c r="FN34">
        <f t="shared" si="42"/>
        <v>6.6104081545539178E-2</v>
      </c>
      <c r="FO34">
        <f t="shared" si="42"/>
        <v>0.68684795373131202</v>
      </c>
      <c r="FP34">
        <f t="shared" si="42"/>
        <v>0.73647450042918028</v>
      </c>
      <c r="FQ34">
        <f t="shared" si="42"/>
        <v>0.49430692133230714</v>
      </c>
      <c r="FR34">
        <f t="shared" si="42"/>
        <v>0.80823564686862481</v>
      </c>
      <c r="FS34">
        <f t="shared" si="42"/>
        <v>0.4977153556669891</v>
      </c>
      <c r="FT34">
        <f t="shared" si="42"/>
        <v>0.14357931783051214</v>
      </c>
      <c r="FU34">
        <f t="shared" si="42"/>
        <v>0.30097318397937162</v>
      </c>
    </row>
    <row r="35" spans="1:177">
      <c r="A35">
        <v>34</v>
      </c>
      <c r="BG35">
        <f t="shared" si="40"/>
        <v>7.8791554983941746E-8</v>
      </c>
      <c r="BH35">
        <f t="shared" si="40"/>
        <v>4.1202475119092554E-10</v>
      </c>
      <c r="BI35">
        <f t="shared" si="40"/>
        <v>3.1023138530960541E-9</v>
      </c>
      <c r="BJ35">
        <f t="shared" si="40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f t="shared" ref="EZ35:EZ43" si="43">EZ82+($EV$10*EN35)</f>
        <v>0.40717651625210288</v>
      </c>
      <c r="FA35">
        <f t="shared" ref="FA35:FA43" si="44">FA82+($EV$10*EO35)</f>
        <v>0.67479809237673838</v>
      </c>
      <c r="FB35">
        <f t="shared" ref="FB35:FB43" si="45">FB82+($EV$10*EP35)</f>
        <v>-0.2657989523503142</v>
      </c>
      <c r="FC35">
        <f t="shared" ref="FC35:FC43" si="46">FC82+($EV$10*EQ35)</f>
        <v>4.9807385578481446E-2</v>
      </c>
      <c r="FD35">
        <f t="shared" ref="FD35:FD43" si="47">FD82+($EV$10*ER35)</f>
        <v>-0.67196234089379758</v>
      </c>
      <c r="FE35">
        <f t="shared" ref="FE35:FE43" si="48">FE82+($EV$10*ES35)</f>
        <v>0.67640305774941722</v>
      </c>
      <c r="FF35">
        <f t="shared" ref="FF35:FF43" si="49">FF82+($EV$10*ET35)</f>
        <v>0.9242206823331548</v>
      </c>
      <c r="FG35">
        <f t="shared" ref="FG35:FG43" si="50">FG82+($EV$10*EU35)</f>
        <v>1.0593143451043001</v>
      </c>
      <c r="FH35">
        <f t="shared" ref="FH35:FH43" si="51">FH82+($EV$10*EV35)</f>
        <v>0.87061956162478482</v>
      </c>
      <c r="FI35">
        <f t="shared" ref="FI35:FI42" si="52">FI82+($EV$10*EW35)</f>
        <v>0.6814190115692621</v>
      </c>
      <c r="FL35">
        <f t="shared" si="42"/>
        <v>0.18946132911155855</v>
      </c>
      <c r="FM35">
        <f t="shared" si="42"/>
        <v>0.27392584682424509</v>
      </c>
      <c r="FN35">
        <f t="shared" si="42"/>
        <v>0.85012456594213803</v>
      </c>
      <c r="FO35">
        <f t="shared" si="42"/>
        <v>0.12492687704689241</v>
      </c>
      <c r="FP35">
        <f t="shared" si="42"/>
        <v>1.9306095110693436E-2</v>
      </c>
      <c r="FQ35">
        <f t="shared" si="42"/>
        <v>0.79339674103954672</v>
      </c>
      <c r="FR35">
        <f t="shared" si="42"/>
        <v>0.45887132262423874</v>
      </c>
      <c r="FS35">
        <f t="shared" si="42"/>
        <v>0.17154577170070873</v>
      </c>
      <c r="FT35">
        <f t="shared" si="42"/>
        <v>0.9580273393419072</v>
      </c>
      <c r="FU35">
        <f t="shared" si="42"/>
        <v>0.32784377965175115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53">EO34</f>
        <v>0.53339058181457499</v>
      </c>
      <c r="U36">
        <f t="shared" si="53"/>
        <v>6.5752822518463816E-2</v>
      </c>
      <c r="V36">
        <f t="shared" si="53"/>
        <v>0.6869251312100273</v>
      </c>
      <c r="W36">
        <f t="shared" si="53"/>
        <v>0.73538030194194715</v>
      </c>
      <c r="X36">
        <f t="shared" si="53"/>
        <v>0.49529622853567279</v>
      </c>
      <c r="Y36">
        <f t="shared" si="53"/>
        <v>0.80963121262735616</v>
      </c>
      <c r="Z36">
        <f t="shared" si="53"/>
        <v>0.49927361912349255</v>
      </c>
      <c r="AA36">
        <f t="shared" si="53"/>
        <v>0.14491096779538459</v>
      </c>
      <c r="AB36">
        <f t="shared" si="53"/>
        <v>0.30193999171152264</v>
      </c>
      <c r="BG36">
        <f t="shared" si="40"/>
        <v>0.99941159940038837</v>
      </c>
      <c r="BH36">
        <f t="shared" si="40"/>
        <v>0.99993062742739458</v>
      </c>
      <c r="BI36">
        <f t="shared" si="40"/>
        <v>0.9998909099161406</v>
      </c>
      <c r="BJ36">
        <f t="shared" si="40"/>
        <v>0.99996059257214065</v>
      </c>
      <c r="BM36">
        <f>0.5*$BL$21*B36*B36</f>
        <v>4.446871192222482E-8</v>
      </c>
      <c r="BN36">
        <f t="shared" ref="BN36:BV45" si="54">0.5*$BL$21*C36*C36</f>
        <v>1.8025024714668984E-7</v>
      </c>
      <c r="BO36">
        <f t="shared" si="54"/>
        <v>1.9901641738215775E-6</v>
      </c>
      <c r="BP36">
        <f t="shared" si="54"/>
        <v>6.0642095522265502E-7</v>
      </c>
      <c r="BQ36">
        <f t="shared" si="54"/>
        <v>3.0836899288026671E-7</v>
      </c>
      <c r="BR36">
        <f t="shared" si="54"/>
        <v>3.7784918881049344E-6</v>
      </c>
      <c r="BS36">
        <f t="shared" si="54"/>
        <v>4.5530980385410392E-7</v>
      </c>
      <c r="BT36">
        <f t="shared" si="54"/>
        <v>1.8849212786250321E-7</v>
      </c>
      <c r="BU36">
        <f t="shared" si="54"/>
        <v>2.3155138348665508E-6</v>
      </c>
      <c r="BV36">
        <f t="shared" si="54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f t="shared" si="43"/>
        <v>0.54142476903907744</v>
      </c>
      <c r="FA36">
        <f t="shared" si="44"/>
        <v>0.86891430233400369</v>
      </c>
      <c r="FB36">
        <f t="shared" si="45"/>
        <v>-0.33511162012010215</v>
      </c>
      <c r="FC36">
        <f t="shared" si="46"/>
        <v>2.4264244830777121E-2</v>
      </c>
      <c r="FD36">
        <f t="shared" si="47"/>
        <v>-0.90561314783338587</v>
      </c>
      <c r="FE36">
        <f t="shared" si="48"/>
        <v>0.86534494147378038</v>
      </c>
      <c r="FF36">
        <f t="shared" si="49"/>
        <v>1.236377881237761</v>
      </c>
      <c r="FG36">
        <f t="shared" si="50"/>
        <v>1.3438403518165754</v>
      </c>
      <c r="FH36">
        <f t="shared" si="51"/>
        <v>1.1564159089386858</v>
      </c>
      <c r="FI36">
        <f t="shared" si="52"/>
        <v>0.83270060983801275</v>
      </c>
      <c r="FL36">
        <f t="shared" si="42"/>
        <v>0.63035700981795173</v>
      </c>
      <c r="FM36">
        <f t="shared" si="42"/>
        <v>0.34386217777941303</v>
      </c>
      <c r="FN36">
        <f t="shared" si="42"/>
        <v>0.54636464431150167</v>
      </c>
      <c r="FO36">
        <f t="shared" si="42"/>
        <v>0.33072765633095885</v>
      </c>
      <c r="FP36">
        <f t="shared" si="42"/>
        <v>0.70691782744928167</v>
      </c>
      <c r="FQ36">
        <f t="shared" si="42"/>
        <v>0.31231225803794066</v>
      </c>
      <c r="FR36">
        <f t="shared" si="42"/>
        <v>0.94993785397925568</v>
      </c>
      <c r="FS36">
        <f t="shared" si="42"/>
        <v>0.17877560086081931</v>
      </c>
      <c r="FT36">
        <f t="shared" si="42"/>
        <v>0.41139140313259281</v>
      </c>
      <c r="FU36">
        <f t="shared" si="42"/>
        <v>0.38506927695738519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55">EN35</f>
        <v>0.18986850562781066</v>
      </c>
      <c r="T37">
        <f t="shared" si="53"/>
        <v>0.27460064491662184</v>
      </c>
      <c r="U37">
        <f t="shared" si="53"/>
        <v>0.84985876698978768</v>
      </c>
      <c r="V37">
        <f t="shared" si="53"/>
        <v>0.1249766844324709</v>
      </c>
      <c r="W37">
        <f t="shared" si="53"/>
        <v>1.8634132769799638E-2</v>
      </c>
      <c r="X37">
        <f t="shared" si="53"/>
        <v>0.79407314409729612</v>
      </c>
      <c r="Y37">
        <f t="shared" si="53"/>
        <v>0.45979554330657191</v>
      </c>
      <c r="Z37">
        <f t="shared" si="53"/>
        <v>0.17260508604581304</v>
      </c>
      <c r="AA37">
        <f t="shared" si="53"/>
        <v>0.95889795890353202</v>
      </c>
      <c r="AB37">
        <f t="shared" si="53"/>
        <v>0.32852519866332042</v>
      </c>
      <c r="BG37">
        <f t="shared" si="40"/>
        <v>1.1124689382926119E-10</v>
      </c>
      <c r="BH37">
        <f t="shared" si="40"/>
        <v>9.9999999999999998E-13</v>
      </c>
      <c r="BI37">
        <f t="shared" si="40"/>
        <v>3.0877568465925845E-12</v>
      </c>
      <c r="BJ37">
        <f t="shared" si="40"/>
        <v>9.9999999999999998E-13</v>
      </c>
      <c r="BM37">
        <f t="shared" ref="BM37:BM45" si="56">0.5*$BL$21*B37*B37</f>
        <v>1.4225275638424542E-6</v>
      </c>
      <c r="BN37">
        <f t="shared" si="54"/>
        <v>3.7702757094312318E-7</v>
      </c>
      <c r="BO37">
        <f t="shared" si="54"/>
        <v>5.9419762923936975E-7</v>
      </c>
      <c r="BP37">
        <f t="shared" si="54"/>
        <v>2.9542611368598713E-6</v>
      </c>
      <c r="BQ37">
        <f t="shared" si="54"/>
        <v>4.2137535128847684E-6</v>
      </c>
      <c r="BR37">
        <f t="shared" si="54"/>
        <v>6.913044701248842E-8</v>
      </c>
      <c r="BS37">
        <f t="shared" si="54"/>
        <v>4.6406177388569304E-6</v>
      </c>
      <c r="BT37">
        <f t="shared" si="54"/>
        <v>3.6905932046161684E-6</v>
      </c>
      <c r="BU37">
        <f t="shared" si="54"/>
        <v>3.9159161243207563E-7</v>
      </c>
      <c r="BV37">
        <f t="shared" si="54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f t="shared" si="43"/>
        <v>0.34105517159275073</v>
      </c>
      <c r="FA37">
        <f t="shared" si="44"/>
        <v>0.56240519817734524</v>
      </c>
      <c r="FB37">
        <f t="shared" si="45"/>
        <v>-0.22405717732343758</v>
      </c>
      <c r="FC37">
        <f t="shared" si="46"/>
        <v>3.6914044742486614E-2</v>
      </c>
      <c r="FD37">
        <f t="shared" si="47"/>
        <v>-0.56213605193065519</v>
      </c>
      <c r="FE37">
        <f t="shared" si="48"/>
        <v>0.56651706766191412</v>
      </c>
      <c r="FF37">
        <f t="shared" si="49"/>
        <v>0.77797308783306718</v>
      </c>
      <c r="FG37">
        <f t="shared" si="50"/>
        <v>0.88542613849274376</v>
      </c>
      <c r="FH37">
        <f t="shared" si="51"/>
        <v>0.73098415754923074</v>
      </c>
      <c r="FI37">
        <f t="shared" si="52"/>
        <v>0.56779153124486403</v>
      </c>
      <c r="FL37">
        <f t="shared" si="42"/>
        <v>0.34791774377615958</v>
      </c>
      <c r="FM37">
        <f t="shared" si="42"/>
        <v>0.76810672217196385</v>
      </c>
      <c r="FN37">
        <f t="shared" si="42"/>
        <v>0.98838339713152201</v>
      </c>
      <c r="FO37">
        <f t="shared" si="42"/>
        <v>0.43078696198295963</v>
      </c>
      <c r="FP37">
        <f t="shared" si="42"/>
        <v>0.41059363026685969</v>
      </c>
      <c r="FQ37">
        <f t="shared" si="42"/>
        <v>0.87534391167187908</v>
      </c>
      <c r="FR37">
        <f t="shared" si="42"/>
        <v>0.5775239760045322</v>
      </c>
      <c r="FS37">
        <f t="shared" si="42"/>
        <v>0.80565509617779529</v>
      </c>
      <c r="FT37">
        <f t="shared" si="42"/>
        <v>0.28339873229745727</v>
      </c>
      <c r="FU37">
        <f t="shared" si="42"/>
        <v>0.1988440078636996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55"/>
        <v>0.6308984345869908</v>
      </c>
      <c r="T38">
        <f t="shared" si="53"/>
        <v>0.34473109208174701</v>
      </c>
      <c r="U38">
        <f t="shared" si="53"/>
        <v>0.54602953269138155</v>
      </c>
      <c r="V38">
        <f t="shared" si="53"/>
        <v>0.33075192057578962</v>
      </c>
      <c r="W38">
        <f t="shared" si="53"/>
        <v>0.70601221430144823</v>
      </c>
      <c r="X38">
        <f t="shared" si="53"/>
        <v>0.31317760297941444</v>
      </c>
      <c r="Y38">
        <f t="shared" si="53"/>
        <v>0.95117423186049344</v>
      </c>
      <c r="Z38">
        <f t="shared" si="53"/>
        <v>0.1801194412126359</v>
      </c>
      <c r="AA38">
        <f t="shared" si="53"/>
        <v>0.41254781904153148</v>
      </c>
      <c r="AB38">
        <f t="shared" si="53"/>
        <v>0.38590197756722322</v>
      </c>
      <c r="BG38">
        <f t="shared" si="40"/>
        <v>9.9999999999999998E-13</v>
      </c>
      <c r="BH38">
        <f t="shared" si="40"/>
        <v>9.9999999999999998E-13</v>
      </c>
      <c r="BI38">
        <f t="shared" si="40"/>
        <v>9.9999999999999998E-13</v>
      </c>
      <c r="BJ38">
        <f t="shared" si="40"/>
        <v>9.9999999999999998E-13</v>
      </c>
      <c r="BM38">
        <f t="shared" si="56"/>
        <v>2.1617168345723014E-8</v>
      </c>
      <c r="BN38">
        <f t="shared" si="54"/>
        <v>3.6112996191470115E-6</v>
      </c>
      <c r="BO38">
        <f t="shared" si="54"/>
        <v>1.4907412528558426E-6</v>
      </c>
      <c r="BP38">
        <f t="shared" si="54"/>
        <v>4.8822944056935876E-6</v>
      </c>
      <c r="BQ38">
        <f t="shared" si="54"/>
        <v>8.0222419034998893E-7</v>
      </c>
      <c r="BR38">
        <f t="shared" si="54"/>
        <v>3.0491231093873449E-7</v>
      </c>
      <c r="BS38">
        <f t="shared" si="54"/>
        <v>4.6283746248723679E-8</v>
      </c>
      <c r="BT38">
        <f t="shared" si="54"/>
        <v>2.3873060825009089E-6</v>
      </c>
      <c r="BU38">
        <f t="shared" si="54"/>
        <v>6.6400094593642072E-9</v>
      </c>
      <c r="BV38">
        <f t="shared" si="54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f t="shared" si="43"/>
        <v>0.46606532873829665</v>
      </c>
      <c r="FA38">
        <f t="shared" si="44"/>
        <v>0.8155351454133456</v>
      </c>
      <c r="FB38">
        <f t="shared" si="45"/>
        <v>-0.2107411800844681</v>
      </c>
      <c r="FC38">
        <f t="shared" si="46"/>
        <v>0.14480562134957958</v>
      </c>
      <c r="FD38">
        <f t="shared" si="47"/>
        <v>-0.821970802586524</v>
      </c>
      <c r="FE38">
        <f t="shared" si="48"/>
        <v>0.70115943580521944</v>
      </c>
      <c r="FF38">
        <f t="shared" si="49"/>
        <v>0.93045238088801729</v>
      </c>
      <c r="FG38">
        <f t="shared" si="50"/>
        <v>1.1403386349135234</v>
      </c>
      <c r="FH38">
        <f t="shared" si="51"/>
        <v>0.9283737050242663</v>
      </c>
      <c r="FI38">
        <f t="shared" si="52"/>
        <v>0.73005754195154715</v>
      </c>
      <c r="FL38">
        <f t="shared" si="42"/>
        <v>0.24787603455779592</v>
      </c>
      <c r="FM38">
        <f t="shared" si="42"/>
        <v>0.91719900862660864</v>
      </c>
      <c r="FN38">
        <f t="shared" si="42"/>
        <v>0.40076640281776221</v>
      </c>
      <c r="FO38">
        <f t="shared" si="42"/>
        <v>0.26376145949506147</v>
      </c>
      <c r="FP38">
        <f t="shared" si="42"/>
        <v>0.53767386517554483</v>
      </c>
      <c r="FQ38">
        <f t="shared" si="42"/>
        <v>0.88030037800452432</v>
      </c>
      <c r="FR38">
        <f t="shared" si="42"/>
        <v>0.73531727455024642</v>
      </c>
      <c r="FS38">
        <f t="shared" si="42"/>
        <v>0.10093347676133019</v>
      </c>
      <c r="FT38">
        <f t="shared" si="42"/>
        <v>0.5065584378333563</v>
      </c>
      <c r="FU38">
        <f t="shared" si="42"/>
        <v>0.73947415432293617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55"/>
        <v>0.34825879894775236</v>
      </c>
      <c r="T39">
        <f t="shared" si="53"/>
        <v>0.76866912737014115</v>
      </c>
      <c r="U39">
        <f t="shared" si="53"/>
        <v>0.98815933995419858</v>
      </c>
      <c r="V39">
        <f t="shared" si="53"/>
        <v>0.43082387602770211</v>
      </c>
      <c r="W39">
        <f t="shared" si="53"/>
        <v>0.41003149421492902</v>
      </c>
      <c r="X39">
        <f t="shared" si="53"/>
        <v>0.87591042873954095</v>
      </c>
      <c r="Y39">
        <f t="shared" si="53"/>
        <v>0.57830194909236532</v>
      </c>
      <c r="Z39">
        <f t="shared" si="53"/>
        <v>0.80654052231628803</v>
      </c>
      <c r="AA39">
        <f t="shared" si="53"/>
        <v>0.28412971645500651</v>
      </c>
      <c r="AB39">
        <f t="shared" si="53"/>
        <v>0.19941179939494447</v>
      </c>
      <c r="BG39">
        <f t="shared" si="40"/>
        <v>9.9999999999999998E-13</v>
      </c>
      <c r="BH39">
        <f t="shared" si="40"/>
        <v>9.9999999999999998E-13</v>
      </c>
      <c r="BI39">
        <f t="shared" si="40"/>
        <v>9.9999999999999998E-13</v>
      </c>
      <c r="BJ39">
        <f t="shared" si="40"/>
        <v>9.9999999999999998E-13</v>
      </c>
      <c r="BM39">
        <f t="shared" si="56"/>
        <v>2.3593306794395661E-6</v>
      </c>
      <c r="BN39">
        <f t="shared" si="54"/>
        <v>7.8095858258667081E-8</v>
      </c>
      <c r="BO39">
        <f t="shared" si="54"/>
        <v>5.4698416482286726E-7</v>
      </c>
      <c r="BP39">
        <f t="shared" si="54"/>
        <v>9.2804606077766439E-7</v>
      </c>
      <c r="BQ39">
        <f t="shared" si="54"/>
        <v>3.4823258383846716E-7</v>
      </c>
      <c r="BR39">
        <f t="shared" si="54"/>
        <v>2.753418798824778E-7</v>
      </c>
      <c r="BS39">
        <f t="shared" si="54"/>
        <v>1.1115460828324813E-7</v>
      </c>
      <c r="BT39">
        <f t="shared" si="54"/>
        <v>2.733389447416605E-6</v>
      </c>
      <c r="BU39">
        <f t="shared" si="54"/>
        <v>8.10555532055066E-7</v>
      </c>
      <c r="BV39">
        <f t="shared" si="54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f t="shared" si="43"/>
        <v>0.63587268308193179</v>
      </c>
      <c r="FA39">
        <f t="shared" si="44"/>
        <v>1.1079932039910587</v>
      </c>
      <c r="FB39">
        <f t="shared" si="45"/>
        <v>-0.31917555186390345</v>
      </c>
      <c r="FC39">
        <f t="shared" si="46"/>
        <v>0.18384315817008168</v>
      </c>
      <c r="FD39">
        <f t="shared" si="47"/>
        <v>-1.1030680441395904</v>
      </c>
      <c r="FE39">
        <f t="shared" si="48"/>
        <v>0.98667754306320232</v>
      </c>
      <c r="FF39">
        <f t="shared" si="49"/>
        <v>1.3038305657472629</v>
      </c>
      <c r="FG39">
        <f t="shared" si="50"/>
        <v>1.5939276663670843</v>
      </c>
      <c r="FH39">
        <f t="shared" si="51"/>
        <v>1.2863777544732813</v>
      </c>
      <c r="FI39">
        <f t="shared" si="52"/>
        <v>1.0301271069002877</v>
      </c>
      <c r="FL39">
        <f t="shared" si="42"/>
        <v>0.86867326543809686</v>
      </c>
      <c r="FM39">
        <f t="shared" si="42"/>
        <v>0.11647639947844653</v>
      </c>
      <c r="FN39">
        <f t="shared" si="42"/>
        <v>0.24726544944103779</v>
      </c>
      <c r="FO39">
        <f t="shared" si="42"/>
        <v>0.23448267762503741</v>
      </c>
      <c r="FP39">
        <f t="shared" si="42"/>
        <v>0.7388975542463706</v>
      </c>
      <c r="FQ39">
        <f t="shared" si="42"/>
        <v>0.34054692606139397</v>
      </c>
      <c r="FR39">
        <f t="shared" si="42"/>
        <v>9.6026216197755504E-2</v>
      </c>
      <c r="FS39">
        <f t="shared" si="42"/>
        <v>0.9655362173893437</v>
      </c>
      <c r="FT39">
        <f t="shared" si="42"/>
        <v>0.15372049910845584</v>
      </c>
      <c r="FU39">
        <f t="shared" si="42"/>
        <v>0.61837163956254393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55"/>
        <v>0.24834209988653422</v>
      </c>
      <c r="T40">
        <f t="shared" si="53"/>
        <v>0.91801454377202196</v>
      </c>
      <c r="U40">
        <f t="shared" si="53"/>
        <v>0.40055566163767775</v>
      </c>
      <c r="V40">
        <f t="shared" si="53"/>
        <v>0.26390626511641102</v>
      </c>
      <c r="W40">
        <f t="shared" si="53"/>
        <v>0.53685189437295833</v>
      </c>
      <c r="X40">
        <f t="shared" si="53"/>
        <v>0.8810015374403295</v>
      </c>
      <c r="Y40">
        <f t="shared" si="53"/>
        <v>0.73624772693113449</v>
      </c>
      <c r="Z40">
        <f t="shared" si="53"/>
        <v>0.10207381539624372</v>
      </c>
      <c r="AA40">
        <f t="shared" si="53"/>
        <v>0.5074868115383806</v>
      </c>
      <c r="AB40">
        <f t="shared" si="53"/>
        <v>0.74020421186488772</v>
      </c>
      <c r="BG40">
        <f t="shared" si="40"/>
        <v>3.3371727014481159E-11</v>
      </c>
      <c r="BH40">
        <f t="shared" si="40"/>
        <v>9.9999999999999998E-13</v>
      </c>
      <c r="BI40">
        <f t="shared" si="40"/>
        <v>9.9999999999999998E-13</v>
      </c>
      <c r="BJ40">
        <f t="shared" si="40"/>
        <v>9.9999999999999998E-13</v>
      </c>
      <c r="BM40">
        <f t="shared" si="56"/>
        <v>2.7039209424211469E-6</v>
      </c>
      <c r="BN40">
        <f t="shared" si="54"/>
        <v>1.7361545204126038E-9</v>
      </c>
      <c r="BO40">
        <f t="shared" si="54"/>
        <v>2.4922662337141704E-6</v>
      </c>
      <c r="BP40">
        <f t="shared" si="54"/>
        <v>8.4062913124063682E-7</v>
      </c>
      <c r="BQ40">
        <f t="shared" si="54"/>
        <v>1.44104978245917E-6</v>
      </c>
      <c r="BR40">
        <f t="shared" si="54"/>
        <v>2.7217035193520704E-6</v>
      </c>
      <c r="BS40">
        <f t="shared" si="54"/>
        <v>4.9419206218584868E-6</v>
      </c>
      <c r="BT40">
        <f t="shared" si="54"/>
        <v>4.3508985213566476E-6</v>
      </c>
      <c r="BU40">
        <f t="shared" si="54"/>
        <v>4.1410676220670955E-7</v>
      </c>
      <c r="BV40">
        <f t="shared" si="54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f t="shared" si="43"/>
        <v>0.3780878145078419</v>
      </c>
      <c r="FA40">
        <f t="shared" si="44"/>
        <v>0.59470618603970715</v>
      </c>
      <c r="FB40">
        <f t="shared" si="45"/>
        <v>-0.28771781476349201</v>
      </c>
      <c r="FC40">
        <f t="shared" si="46"/>
        <v>-1.3044255552450543E-2</v>
      </c>
      <c r="FD40">
        <f t="shared" si="47"/>
        <v>-0.60142220877870578</v>
      </c>
      <c r="FE40">
        <f t="shared" si="48"/>
        <v>0.65307069791333261</v>
      </c>
      <c r="FF40">
        <f t="shared" si="49"/>
        <v>0.92544075167839335</v>
      </c>
      <c r="FG40">
        <f t="shared" si="50"/>
        <v>0.9973799316630757</v>
      </c>
      <c r="FH40">
        <f t="shared" si="51"/>
        <v>0.84246167829893626</v>
      </c>
      <c r="FI40">
        <f t="shared" si="52"/>
        <v>0.63211609151215131</v>
      </c>
      <c r="FL40">
        <f t="shared" si="42"/>
        <v>0.30138665626740241</v>
      </c>
      <c r="FM40">
        <f t="shared" si="42"/>
        <v>0.96279698350792164</v>
      </c>
      <c r="FN40">
        <f t="shared" si="42"/>
        <v>9.6499719403675119E-2</v>
      </c>
      <c r="FO40">
        <f t="shared" si="42"/>
        <v>0.14911341869052705</v>
      </c>
      <c r="FP40">
        <f t="shared" si="42"/>
        <v>0.99477651964971603</v>
      </c>
      <c r="FQ40">
        <f t="shared" si="42"/>
        <v>0.10574012616178917</v>
      </c>
      <c r="FR40">
        <f t="shared" si="42"/>
        <v>0.31728019824342718</v>
      </c>
      <c r="FS40">
        <f t="shared" si="42"/>
        <v>0.21577518890320388</v>
      </c>
      <c r="FT40">
        <f t="shared" si="42"/>
        <v>0.8992648453401999</v>
      </c>
      <c r="FU40">
        <f t="shared" si="42"/>
        <v>0.59889247075572416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55"/>
        <v>0.86930913812117883</v>
      </c>
      <c r="T41">
        <f t="shared" si="53"/>
        <v>0.11758439268243759</v>
      </c>
      <c r="U41">
        <f t="shared" si="53"/>
        <v>0.2469462738891739</v>
      </c>
      <c r="V41">
        <f t="shared" si="53"/>
        <v>0.23466652078320749</v>
      </c>
      <c r="W41">
        <f t="shared" si="53"/>
        <v>0.73779448620223098</v>
      </c>
      <c r="X41">
        <f t="shared" si="53"/>
        <v>0.34153360360445717</v>
      </c>
      <c r="Y41">
        <f t="shared" si="53"/>
        <v>9.7330046763502764E-2</v>
      </c>
      <c r="Z41">
        <f t="shared" si="53"/>
        <v>0.96713014505571082</v>
      </c>
      <c r="AA41">
        <f t="shared" si="53"/>
        <v>0.15500687686292913</v>
      </c>
      <c r="AB41">
        <f t="shared" si="53"/>
        <v>0.61940176666944424</v>
      </c>
      <c r="BG41">
        <f t="shared" si="40"/>
        <v>7.9422290274280926E-9</v>
      </c>
      <c r="BH41">
        <f t="shared" si="40"/>
        <v>2.0637288863372492E-11</v>
      </c>
      <c r="BI41">
        <f t="shared" si="40"/>
        <v>1.8185498521137525E-10</v>
      </c>
      <c r="BJ41">
        <f t="shared" si="40"/>
        <v>3.8941407461296791E-12</v>
      </c>
      <c r="BM41">
        <f t="shared" si="56"/>
        <v>1.2265917700083071E-6</v>
      </c>
      <c r="BN41">
        <f t="shared" si="54"/>
        <v>3.1527607908828264E-6</v>
      </c>
      <c r="BO41">
        <f t="shared" si="54"/>
        <v>4.9040105503965873E-7</v>
      </c>
      <c r="BP41">
        <f t="shared" si="54"/>
        <v>3.8360953958734332E-6</v>
      </c>
      <c r="BQ41">
        <f t="shared" si="54"/>
        <v>3.8808185448611222E-6</v>
      </c>
      <c r="BR41">
        <f t="shared" si="54"/>
        <v>5.8322601195523251E-7</v>
      </c>
      <c r="BS41">
        <f t="shared" si="54"/>
        <v>5.6597561690137052E-8</v>
      </c>
      <c r="BT41">
        <f t="shared" si="54"/>
        <v>3.6073356078633733E-6</v>
      </c>
      <c r="BU41">
        <f t="shared" si="54"/>
        <v>1.4692483373977232E-6</v>
      </c>
      <c r="BV41">
        <f t="shared" si="54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f t="shared" si="43"/>
        <v>0.49646122539003362</v>
      </c>
      <c r="FA41">
        <f t="shared" si="44"/>
        <v>0.82190893959319411</v>
      </c>
      <c r="FB41">
        <f t="shared" si="45"/>
        <v>-0.3177863737624842</v>
      </c>
      <c r="FC41">
        <f t="shared" si="46"/>
        <v>6.0619498265947896E-2</v>
      </c>
      <c r="FD41">
        <f t="shared" si="47"/>
        <v>-0.82301127812997754</v>
      </c>
      <c r="FE41">
        <f t="shared" si="48"/>
        <v>0.81779110299857483</v>
      </c>
      <c r="FF41">
        <f t="shared" si="49"/>
        <v>1.1216463244643602</v>
      </c>
      <c r="FG41">
        <f t="shared" si="50"/>
        <v>1.2816069826989949</v>
      </c>
      <c r="FH41">
        <f t="shared" si="51"/>
        <v>1.0581289967069334</v>
      </c>
      <c r="FI41">
        <f t="shared" si="52"/>
        <v>0.82098711310339889</v>
      </c>
      <c r="FL41">
        <f t="shared" si="42"/>
        <v>0.19366436276467403</v>
      </c>
      <c r="FM41">
        <f t="shared" si="42"/>
        <v>0.85831640409459664</v>
      </c>
      <c r="FN41">
        <f t="shared" si="42"/>
        <v>0.69130347110260093</v>
      </c>
      <c r="FO41">
        <f t="shared" si="42"/>
        <v>0.73931607034482139</v>
      </c>
      <c r="FP41">
        <f t="shared" si="42"/>
        <v>0.93365724321397048</v>
      </c>
      <c r="FQ41">
        <f t="shared" si="42"/>
        <v>0.8485744160502543</v>
      </c>
      <c r="FR41">
        <f t="shared" si="42"/>
        <v>0.39230482566501673</v>
      </c>
      <c r="FS41">
        <f t="shared" si="42"/>
        <v>0.51093219618060337</v>
      </c>
      <c r="FT41">
        <f t="shared" si="42"/>
        <v>0.90055372807717948</v>
      </c>
      <c r="FU41">
        <f t="shared" si="42"/>
        <v>6.6959676606055299E-2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55"/>
        <v>0.30176474408191023</v>
      </c>
      <c r="T42">
        <f t="shared" si="53"/>
        <v>0.96339168969396138</v>
      </c>
      <c r="U42">
        <f t="shared" si="53"/>
        <v>9.6212001588911633E-2</v>
      </c>
      <c r="V42">
        <f t="shared" si="53"/>
        <v>0.14910037443497459</v>
      </c>
      <c r="W42">
        <f t="shared" si="53"/>
        <v>0.99417509744093735</v>
      </c>
      <c r="X42">
        <f t="shared" si="53"/>
        <v>0.1063931968597025</v>
      </c>
      <c r="Y42">
        <f t="shared" si="53"/>
        <v>0.31820563899510557</v>
      </c>
      <c r="Z42">
        <f t="shared" si="53"/>
        <v>0.21677256883486695</v>
      </c>
      <c r="AA42">
        <f t="shared" si="53"/>
        <v>0.90010730701849884</v>
      </c>
      <c r="AB42">
        <f t="shared" si="53"/>
        <v>0.59952458684723631</v>
      </c>
      <c r="BM42">
        <f t="shared" si="56"/>
        <v>3.2775135023022163E-6</v>
      </c>
      <c r="BN42">
        <f t="shared" si="54"/>
        <v>1.0570597082229282E-6</v>
      </c>
      <c r="BO42">
        <f t="shared" si="54"/>
        <v>4.5236620967769987E-6</v>
      </c>
      <c r="BP42">
        <f t="shared" si="54"/>
        <v>1.6721657216201436E-6</v>
      </c>
      <c r="BQ42">
        <f t="shared" si="54"/>
        <v>2.7103035770563123E-6</v>
      </c>
      <c r="BR42">
        <f t="shared" si="54"/>
        <v>4.7365690014928177E-8</v>
      </c>
      <c r="BS42">
        <f t="shared" si="54"/>
        <v>5.0627414344141728E-7</v>
      </c>
      <c r="BT42">
        <f t="shared" si="54"/>
        <v>7.7392194431044996E-7</v>
      </c>
      <c r="BU42">
        <f t="shared" si="54"/>
        <v>4.7324986651068953E-6</v>
      </c>
      <c r="BV42">
        <f t="shared" si="54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f t="shared" si="43"/>
        <v>0.36072953754447529</v>
      </c>
      <c r="FA42">
        <f t="shared" si="44"/>
        <v>0.60497691366145201</v>
      </c>
      <c r="FB42">
        <f t="shared" si="45"/>
        <v>-0.24062121429252417</v>
      </c>
      <c r="FC42">
        <f t="shared" si="46"/>
        <v>5.4636323013479204E-2</v>
      </c>
      <c r="FD42">
        <f t="shared" si="47"/>
        <v>-0.59192862657373291</v>
      </c>
      <c r="FE42">
        <f t="shared" si="48"/>
        <v>0.60836607503324347</v>
      </c>
      <c r="FF42">
        <f t="shared" si="49"/>
        <v>0.81741150885504499</v>
      </c>
      <c r="FG42">
        <f t="shared" si="50"/>
        <v>0.95554821981407989</v>
      </c>
      <c r="FH42">
        <f t="shared" si="51"/>
        <v>0.77188051179369088</v>
      </c>
      <c r="FI42">
        <f t="shared" si="52"/>
        <v>0.62289979978471965</v>
      </c>
      <c r="FL42">
        <f t="shared" si="42"/>
        <v>0.68015581469434272</v>
      </c>
      <c r="FM42">
        <f t="shared" si="42"/>
        <v>0.2792491323761882</v>
      </c>
      <c r="FN42">
        <f t="shared" si="42"/>
        <v>3.668238148836328E-2</v>
      </c>
      <c r="FO42">
        <f t="shared" si="42"/>
        <v>0.40257559901831452</v>
      </c>
      <c r="FP42">
        <f t="shared" si="42"/>
        <v>0.28837892006527988</v>
      </c>
      <c r="FQ42">
        <f t="shared" si="42"/>
        <v>0.54147065720436338</v>
      </c>
      <c r="FR42">
        <f t="shared" si="42"/>
        <v>0.97206476687729415</v>
      </c>
      <c r="FS42">
        <f t="shared" si="42"/>
        <v>0.35230403387793413</v>
      </c>
      <c r="FT42">
        <f t="shared" si="42"/>
        <v>0.57172101328219138</v>
      </c>
      <c r="FU42">
        <f t="shared" si="42"/>
        <v>0.23720740737728283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55"/>
        <v>0.19416082399006407</v>
      </c>
      <c r="T43">
        <f t="shared" si="53"/>
        <v>0.85913831303418986</v>
      </c>
      <c r="U43">
        <f t="shared" si="53"/>
        <v>0.69098568472883848</v>
      </c>
      <c r="V43">
        <f t="shared" si="53"/>
        <v>0.73937668984308735</v>
      </c>
      <c r="W43">
        <f t="shared" si="53"/>
        <v>0.93283423193584047</v>
      </c>
      <c r="X43">
        <f t="shared" si="53"/>
        <v>0.84939220715325292</v>
      </c>
      <c r="Y43">
        <f t="shared" si="53"/>
        <v>0.39342647198948111</v>
      </c>
      <c r="Z43">
        <f t="shared" si="53"/>
        <v>0.51221380316330234</v>
      </c>
      <c r="AA43">
        <f t="shared" si="53"/>
        <v>0.90161185707388647</v>
      </c>
      <c r="AB43">
        <f t="shared" si="53"/>
        <v>6.7780663719158696E-2</v>
      </c>
      <c r="BM43">
        <f t="shared" si="56"/>
        <v>1.2463707337633515E-6</v>
      </c>
      <c r="BN43">
        <f t="shared" si="54"/>
        <v>1.4896257864441262E-7</v>
      </c>
      <c r="BO43">
        <f t="shared" si="54"/>
        <v>1.62215065513761E-7</v>
      </c>
      <c r="BP43">
        <f t="shared" si="54"/>
        <v>3.2525380706911539E-6</v>
      </c>
      <c r="BQ43">
        <f t="shared" si="54"/>
        <v>5.2095318947732207E-8</v>
      </c>
      <c r="BR43">
        <f t="shared" si="54"/>
        <v>4.6767035873774015E-6</v>
      </c>
      <c r="BS43">
        <f t="shared" si="54"/>
        <v>2.3495173299633567E-7</v>
      </c>
      <c r="BT43">
        <f t="shared" si="54"/>
        <v>1.3118149007550714E-6</v>
      </c>
      <c r="BU43">
        <f t="shared" si="54"/>
        <v>6.2396166171937854E-7</v>
      </c>
      <c r="BV43">
        <f t="shared" si="54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f t="shared" si="43"/>
        <v>0.54406755793954376</v>
      </c>
      <c r="FA43">
        <f t="shared" si="44"/>
        <v>0.93835798392586833</v>
      </c>
      <c r="FB43">
        <f t="shared" si="45"/>
        <v>-0.29623791138392885</v>
      </c>
      <c r="FC43">
        <f t="shared" si="46"/>
        <v>0.13717752938870148</v>
      </c>
      <c r="FD43">
        <f t="shared" si="47"/>
        <v>-0.93069177311109097</v>
      </c>
      <c r="FE43">
        <f t="shared" si="48"/>
        <v>0.86285921855963299</v>
      </c>
      <c r="FF43">
        <f t="shared" si="49"/>
        <v>1.1462780784272042</v>
      </c>
      <c r="FG43">
        <f t="shared" si="50"/>
        <v>1.3830599562496877</v>
      </c>
      <c r="FH43">
        <f t="shared" si="51"/>
        <v>1.1171990624072246</v>
      </c>
      <c r="FI43">
        <f>FI90+($EV$10*EW43)</f>
        <v>0.89548753858675967</v>
      </c>
      <c r="FL43">
        <f t="shared" si="42"/>
        <v>0.3147327387960972</v>
      </c>
      <c r="FM43">
        <f t="shared" si="42"/>
        <v>0.91203477566555058</v>
      </c>
      <c r="FN43">
        <f t="shared" si="42"/>
        <v>0.74994224581834723</v>
      </c>
      <c r="FO43">
        <f t="shared" si="42"/>
        <v>0.31544052276565215</v>
      </c>
      <c r="FP43">
        <f t="shared" si="42"/>
        <v>1.1787535557591355E-2</v>
      </c>
      <c r="FQ43">
        <f t="shared" si="42"/>
        <v>0.57994722626247108</v>
      </c>
      <c r="FR43">
        <f t="shared" si="42"/>
        <v>0.42729854602459844</v>
      </c>
      <c r="FS43">
        <f t="shared" si="42"/>
        <v>0.77329995046968114</v>
      </c>
      <c r="FT43">
        <f t="shared" si="42"/>
        <v>0.43628259872792269</v>
      </c>
      <c r="FU43">
        <f t="shared" si="42"/>
        <v>0.13802823304735362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55"/>
        <v>0.68051654423188723</v>
      </c>
      <c r="T44">
        <f t="shared" si="53"/>
        <v>0.27985410928984966</v>
      </c>
      <c r="U44">
        <f t="shared" si="53"/>
        <v>3.6441760274070756E-2</v>
      </c>
      <c r="V44">
        <f t="shared" si="53"/>
        <v>0.40263023534132802</v>
      </c>
      <c r="W44">
        <f t="shared" si="53"/>
        <v>0.28778699143870612</v>
      </c>
      <c r="X44">
        <f t="shared" si="53"/>
        <v>0.54207902327939661</v>
      </c>
      <c r="Y44">
        <f t="shared" si="53"/>
        <v>0.97288217838614921</v>
      </c>
      <c r="Z44">
        <f t="shared" si="53"/>
        <v>0.35325958209774821</v>
      </c>
      <c r="AA44">
        <f t="shared" si="53"/>
        <v>0.57249289379398505</v>
      </c>
      <c r="AB44">
        <f t="shared" si="53"/>
        <v>0.23783030717706755</v>
      </c>
      <c r="BM44">
        <f t="shared" si="56"/>
        <v>1.0499594293697495E-7</v>
      </c>
      <c r="BN44">
        <f t="shared" si="54"/>
        <v>4.5974264779467995E-6</v>
      </c>
      <c r="BO44">
        <f t="shared" si="54"/>
        <v>8.509785149796211E-7</v>
      </c>
      <c r="BP44">
        <f t="shared" si="54"/>
        <v>4.0364847886401202E-7</v>
      </c>
      <c r="BQ44">
        <f t="shared" si="54"/>
        <v>1.2877143194269594E-6</v>
      </c>
      <c r="BR44">
        <f t="shared" si="54"/>
        <v>1.2013565937399638E-7</v>
      </c>
      <c r="BS44">
        <f t="shared" si="54"/>
        <v>4.0509658207404711E-6</v>
      </c>
      <c r="BT44">
        <f t="shared" si="54"/>
        <v>4.064519704081112E-6</v>
      </c>
      <c r="BU44">
        <f t="shared" si="54"/>
        <v>1.6387405672230553E-6</v>
      </c>
      <c r="BV44">
        <f t="shared" si="54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55"/>
        <v>0.31527680635403676</v>
      </c>
      <c r="T45">
        <f t="shared" si="53"/>
        <v>0.91297313364947641</v>
      </c>
      <c r="U45">
        <f t="shared" si="53"/>
        <v>0.74964600790696334</v>
      </c>
      <c r="V45">
        <f t="shared" si="53"/>
        <v>0.31557770029504084</v>
      </c>
      <c r="W45">
        <f t="shared" si="53"/>
        <v>1.0856843784480263E-2</v>
      </c>
      <c r="X45">
        <f t="shared" si="53"/>
        <v>0.58081008548103075</v>
      </c>
      <c r="Y45">
        <f t="shared" si="53"/>
        <v>0.42844482410302565</v>
      </c>
      <c r="Z45">
        <f t="shared" si="53"/>
        <v>0.7746830104259308</v>
      </c>
      <c r="AA45">
        <f t="shared" si="53"/>
        <v>0.43739979779032989</v>
      </c>
      <c r="AB45">
        <f t="shared" si="53"/>
        <v>0.13892372058594038</v>
      </c>
      <c r="BM45">
        <f t="shared" si="56"/>
        <v>4.5583879297377189E-7</v>
      </c>
      <c r="BN45">
        <f t="shared" si="54"/>
        <v>5.396440307838708E-7</v>
      </c>
      <c r="BO45">
        <f t="shared" si="54"/>
        <v>7.4460168145146834E-7</v>
      </c>
      <c r="BP45">
        <f t="shared" si="54"/>
        <v>1.9882532868964788E-7</v>
      </c>
      <c r="BQ45">
        <f t="shared" si="54"/>
        <v>2.7395113763125983E-6</v>
      </c>
      <c r="BR45">
        <f t="shared" si="54"/>
        <v>1.9182927427661435E-6</v>
      </c>
      <c r="BS45">
        <f t="shared" si="54"/>
        <v>1.797148651171747E-6</v>
      </c>
      <c r="BT45">
        <f t="shared" si="54"/>
        <v>2.2971091871048383E-8</v>
      </c>
      <c r="BU45">
        <f t="shared" si="54"/>
        <v>2.8281627505969155E-7</v>
      </c>
      <c r="BV45">
        <f t="shared" si="54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:FU48" si="57">EN48-($EU$10*EZ48)</f>
        <v>0.69617410498046051</v>
      </c>
      <c r="FM48">
        <f t="shared" si="57"/>
        <v>0.78452070878779345</v>
      </c>
      <c r="FN48">
        <f t="shared" si="57"/>
        <v>0.29440426379210727</v>
      </c>
      <c r="FO48">
        <f t="shared" si="57"/>
        <v>0.46947786240165729</v>
      </c>
      <c r="FP48">
        <f t="shared" si="57"/>
        <v>0.26497788420740775</v>
      </c>
      <c r="FQ48">
        <f t="shared" si="57"/>
        <v>0.8526365576757049</v>
      </c>
      <c r="FR48">
        <f t="shared" si="57"/>
        <v>0.19517575051130454</v>
      </c>
      <c r="FS48">
        <f t="shared" si="57"/>
        <v>0.80601643521789512</v>
      </c>
      <c r="FT48">
        <f t="shared" si="57"/>
        <v>2.6598324646100041E-3</v>
      </c>
      <c r="FU48">
        <f t="shared" si="57"/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58">EO52</f>
        <v>0.36034454151380291</v>
      </c>
      <c r="U49">
        <f t="shared" si="58"/>
        <v>0.20544991772321386</v>
      </c>
      <c r="V49">
        <f t="shared" si="58"/>
        <v>0.27698504317775807</v>
      </c>
      <c r="W49">
        <f t="shared" si="58"/>
        <v>0.49339276486335959</v>
      </c>
      <c r="X49">
        <f t="shared" si="58"/>
        <v>0.58445155886715128</v>
      </c>
      <c r="Y49">
        <f t="shared" si="58"/>
        <v>2.4574650748654614E-2</v>
      </c>
      <c r="Z49">
        <f t="shared" si="58"/>
        <v>0.41615076950639196</v>
      </c>
      <c r="AA49">
        <f t="shared" si="58"/>
        <v>0.35410526197576564</v>
      </c>
      <c r="AB49">
        <f t="shared" si="58"/>
        <v>0.33051925496312839</v>
      </c>
      <c r="BM49">
        <f>0.5*$BL$21*B49*B49</f>
        <v>2.8098380868386504E-7</v>
      </c>
      <c r="BN49">
        <f t="shared" ref="BN49:BV58" si="59">0.5*$BL$21*C49*C49</f>
        <v>5.5949759156418081E-8</v>
      </c>
      <c r="BO49">
        <f t="shared" si="59"/>
        <v>3.4824136800022149E-7</v>
      </c>
      <c r="BP49">
        <f t="shared" si="59"/>
        <v>2.4850849823129059E-8</v>
      </c>
      <c r="BQ49">
        <f t="shared" si="59"/>
        <v>3.840601219784541E-6</v>
      </c>
      <c r="BR49">
        <f t="shared" si="59"/>
        <v>1.8785982466895425E-6</v>
      </c>
      <c r="BS49">
        <f t="shared" si="59"/>
        <v>2.9812892488715403E-6</v>
      </c>
      <c r="BT49">
        <f t="shared" si="59"/>
        <v>1.3353408939646946E-7</v>
      </c>
      <c r="BU49">
        <f t="shared" si="59"/>
        <v>1.6266935753052608E-6</v>
      </c>
      <c r="BV49">
        <f t="shared" si="59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60">EN53</f>
        <v>0.10578256865515989</v>
      </c>
      <c r="T50">
        <f t="shared" si="58"/>
        <v>0.65988529463724888</v>
      </c>
      <c r="U50">
        <f t="shared" si="58"/>
        <v>0.5785998820340359</v>
      </c>
      <c r="V50">
        <f t="shared" si="58"/>
        <v>0.98069223932808836</v>
      </c>
      <c r="W50">
        <f t="shared" si="58"/>
        <v>0.84298475491351366</v>
      </c>
      <c r="X50">
        <f t="shared" si="58"/>
        <v>0.56204501056676737</v>
      </c>
      <c r="Y50">
        <f t="shared" si="58"/>
        <v>0.75153712225129521</v>
      </c>
      <c r="Z50">
        <f t="shared" si="58"/>
        <v>0.79737350666172357</v>
      </c>
      <c r="AA50">
        <f t="shared" si="58"/>
        <v>0.61914122589401988</v>
      </c>
      <c r="AB50">
        <f t="shared" si="58"/>
        <v>0.69336103701300456</v>
      </c>
      <c r="BM50">
        <f t="shared" ref="BM50:BM58" si="61">0.5*$BL$21*B50*B50</f>
        <v>6.4924094299396419E-7</v>
      </c>
      <c r="BN50">
        <f t="shared" si="59"/>
        <v>2.177243010392444E-6</v>
      </c>
      <c r="BO50">
        <f t="shared" si="59"/>
        <v>1.6863905317779425E-6</v>
      </c>
      <c r="BP50">
        <f t="shared" si="59"/>
        <v>4.7963255284480741E-6</v>
      </c>
      <c r="BQ50">
        <f t="shared" si="59"/>
        <v>2.5580897792260977E-6</v>
      </c>
      <c r="BR50">
        <f t="shared" si="59"/>
        <v>2.5221592545813975E-6</v>
      </c>
      <c r="BS50">
        <f t="shared" si="59"/>
        <v>2.1633750520699628E-6</v>
      </c>
      <c r="BT50">
        <f t="shared" si="59"/>
        <v>3.4272543632220695E-6</v>
      </c>
      <c r="BU50">
        <f t="shared" si="59"/>
        <v>3.1839136979682319E-8</v>
      </c>
      <c r="BV50">
        <f t="shared" si="59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60"/>
        <v>0.26390959361122945</v>
      </c>
      <c r="T51">
        <f t="shared" si="58"/>
        <v>0.58075649488885484</v>
      </c>
      <c r="U51">
        <f t="shared" si="58"/>
        <v>0.48124250940619362</v>
      </c>
      <c r="V51">
        <f t="shared" si="58"/>
        <v>3.5918728495437424E-2</v>
      </c>
      <c r="W51">
        <f t="shared" si="58"/>
        <v>0.38930796264769385</v>
      </c>
      <c r="X51">
        <f t="shared" si="58"/>
        <v>0.91831321763886553</v>
      </c>
      <c r="Y51">
        <f t="shared" si="58"/>
        <v>0.10657928293794949</v>
      </c>
      <c r="Z51">
        <f t="shared" si="58"/>
        <v>0.83150572025200686</v>
      </c>
      <c r="AA51">
        <f t="shared" si="58"/>
        <v>0.79714616693881624</v>
      </c>
      <c r="AB51">
        <f t="shared" si="58"/>
        <v>0.2199536316361077</v>
      </c>
      <c r="BM51">
        <f t="shared" si="61"/>
        <v>2.1104834346237676E-7</v>
      </c>
      <c r="BN51">
        <f t="shared" si="59"/>
        <v>1.6738891174490014E-6</v>
      </c>
      <c r="BO51">
        <f t="shared" si="59"/>
        <v>1.1579717642978518E-6</v>
      </c>
      <c r="BP51">
        <f t="shared" si="59"/>
        <v>4.5089173771328291E-6</v>
      </c>
      <c r="BQ51">
        <f t="shared" si="59"/>
        <v>3.5133573905982072E-6</v>
      </c>
      <c r="BR51">
        <f t="shared" si="59"/>
        <v>2.045878452863783E-6</v>
      </c>
      <c r="BS51">
        <f t="shared" si="59"/>
        <v>1.2414206173827636E-8</v>
      </c>
      <c r="BT51">
        <f t="shared" si="59"/>
        <v>1.3847530982629112E-6</v>
      </c>
      <c r="BU51">
        <f t="shared" si="59"/>
        <v>2.3398445185023442E-7</v>
      </c>
      <c r="BV51">
        <f t="shared" si="59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60"/>
        <v>7.0499432370947579E-2</v>
      </c>
      <c r="T52">
        <f t="shared" si="58"/>
        <v>0.97942080113177843</v>
      </c>
      <c r="U52">
        <f t="shared" si="58"/>
        <v>0.94962280692207779</v>
      </c>
      <c r="V52">
        <f t="shared" si="58"/>
        <v>2.8897390462235606E-2</v>
      </c>
      <c r="W52">
        <f t="shared" si="58"/>
        <v>0.66166439004849842</v>
      </c>
      <c r="X52">
        <f t="shared" si="58"/>
        <v>0.44810837249994195</v>
      </c>
      <c r="Y52">
        <f t="shared" si="58"/>
        <v>0.45109575170941452</v>
      </c>
      <c r="Z52">
        <f t="shared" si="58"/>
        <v>0.86197462624826482</v>
      </c>
      <c r="AA52">
        <f t="shared" si="58"/>
        <v>0.26280074522421382</v>
      </c>
      <c r="AB52">
        <f t="shared" si="58"/>
        <v>8.0590262412049363E-2</v>
      </c>
      <c r="BM52">
        <f t="shared" si="61"/>
        <v>3.8360357072092255E-7</v>
      </c>
      <c r="BN52">
        <f t="shared" si="59"/>
        <v>4.8087863413917035E-6</v>
      </c>
      <c r="BO52">
        <f t="shared" si="59"/>
        <v>6.4507752836447431E-9</v>
      </c>
      <c r="BP52">
        <f t="shared" si="59"/>
        <v>4.175295877634527E-9</v>
      </c>
      <c r="BQ52">
        <f t="shared" si="59"/>
        <v>4.4865602456319442E-6</v>
      </c>
      <c r="BR52">
        <f t="shared" si="59"/>
        <v>4.680817462774893E-6</v>
      </c>
      <c r="BS52">
        <f t="shared" si="59"/>
        <v>2.1887183533197586E-6</v>
      </c>
      <c r="BT52">
        <f t="shared" si="59"/>
        <v>5.0963982983019734E-7</v>
      </c>
      <c r="BU52">
        <f t="shared" si="59"/>
        <v>7.3507689581425457E-7</v>
      </c>
      <c r="BV52">
        <f t="shared" si="59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>EZ94+($EV$10*EN52)</f>
        <v>-3.1000042998286692</v>
      </c>
      <c r="FA52">
        <f t="shared" ref="FA52:FI52" si="62">FA94+($EV$10*EO52)</f>
        <v>2.0594764391217318E-3</v>
      </c>
      <c r="FB52">
        <f t="shared" si="62"/>
        <v>-3.2538188134744948</v>
      </c>
      <c r="FC52">
        <f t="shared" si="62"/>
        <v>2.9688568885329616E-6</v>
      </c>
      <c r="FD52">
        <f t="shared" si="62"/>
        <v>9.1405573268496063</v>
      </c>
      <c r="FE52">
        <f t="shared" si="62"/>
        <v>5.8447910557665451E-6</v>
      </c>
      <c r="FF52">
        <f t="shared" si="62"/>
        <v>2.457465074968839E-7</v>
      </c>
      <c r="FG52">
        <f t="shared" si="62"/>
        <v>-2.7887767849808593</v>
      </c>
      <c r="FH52">
        <f t="shared" si="62"/>
        <v>3.5411346596342074E-6</v>
      </c>
      <c r="FI52">
        <f t="shared" si="62"/>
        <v>3.3247894383415287E-6</v>
      </c>
      <c r="FL52">
        <f t="shared" ref="FL52:FU61" si="63">EN52-($EU$10*EZ52)</f>
        <v>0.24015856612954409</v>
      </c>
      <c r="FM52">
        <f t="shared" si="63"/>
        <v>0.3603424820373638</v>
      </c>
      <c r="FN52">
        <f t="shared" si="63"/>
        <v>0.20870373653668836</v>
      </c>
      <c r="FO52">
        <f t="shared" si="63"/>
        <v>0.27698504020890119</v>
      </c>
      <c r="FP52">
        <f t="shared" si="63"/>
        <v>0.48425220753650999</v>
      </c>
      <c r="FQ52">
        <f t="shared" si="63"/>
        <v>0.58445155302236018</v>
      </c>
      <c r="FR52">
        <f t="shared" si="63"/>
        <v>2.4574650502908107E-2</v>
      </c>
      <c r="FS52">
        <f t="shared" si="63"/>
        <v>0.41893954629137281</v>
      </c>
      <c r="FT52">
        <f t="shared" si="63"/>
        <v>0.35410525843463098</v>
      </c>
      <c r="FU52">
        <f t="shared" si="63"/>
        <v>0.33051925163833895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60"/>
        <v>0.87642469383108335</v>
      </c>
      <c r="T53">
        <f t="shared" si="58"/>
        <v>0.71527474151211257</v>
      </c>
      <c r="U53">
        <f t="shared" si="58"/>
        <v>0.838255019740199</v>
      </c>
      <c r="V53">
        <f t="shared" si="58"/>
        <v>0.94726556420382391</v>
      </c>
      <c r="W53">
        <f t="shared" si="58"/>
        <v>0.29640491829946392</v>
      </c>
      <c r="X53">
        <f t="shared" si="58"/>
        <v>0.35222968704514646</v>
      </c>
      <c r="Y53">
        <f t="shared" si="58"/>
        <v>0.28347304169185694</v>
      </c>
      <c r="Z53">
        <f t="shared" si="58"/>
        <v>0.19779740980622229</v>
      </c>
      <c r="AA53">
        <f t="shared" si="58"/>
        <v>0.54905030078837003</v>
      </c>
      <c r="AB53">
        <f t="shared" si="58"/>
        <v>0.78528818953139856</v>
      </c>
      <c r="BM53">
        <f t="shared" si="61"/>
        <v>1.2171821020975524E-6</v>
      </c>
      <c r="BN53">
        <f t="shared" si="59"/>
        <v>3.5531164850829841E-6</v>
      </c>
      <c r="BO53">
        <f t="shared" si="59"/>
        <v>7.5780344890449099E-7</v>
      </c>
      <c r="BP53">
        <f t="shared" si="59"/>
        <v>2.1889988252912574E-6</v>
      </c>
      <c r="BQ53">
        <f t="shared" si="59"/>
        <v>4.3927937796055941E-7</v>
      </c>
      <c r="BR53">
        <f t="shared" si="59"/>
        <v>4.0956893906423147E-6</v>
      </c>
      <c r="BS53">
        <f t="shared" si="59"/>
        <v>3.1904589077344685E-6</v>
      </c>
      <c r="BT53">
        <f t="shared" si="59"/>
        <v>3.5941997383594104E-6</v>
      </c>
      <c r="BU53">
        <f t="shared" si="59"/>
        <v>3.5855494668614523E-6</v>
      </c>
      <c r="BV53">
        <f t="shared" si="59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f t="shared" ref="EZ53:EZ61" si="64">EZ95+($EV$10*EN53)</f>
        <v>-4.4839359032367874</v>
      </c>
      <c r="FA53">
        <f t="shared" ref="FA53:FA61" si="65">FA95+($EV$10*EO53)</f>
        <v>3.0858789387992924E-3</v>
      </c>
      <c r="FB53">
        <f t="shared" ref="FB53:FB61" si="66">FB95+($EV$10*EP53)</f>
        <v>-4.8165535324294648</v>
      </c>
      <c r="FC53">
        <f t="shared" ref="FC53:FC61" si="67">FC95+($EV$10*EQ53)</f>
        <v>1.0107188014043621E-5</v>
      </c>
      <c r="FD53">
        <f t="shared" ref="FD53:FD61" si="68">FD95+($EV$10*ER53)</f>
        <v>13.432077260725565</v>
      </c>
      <c r="FE53">
        <f t="shared" ref="FE53:FE61" si="69">FE95+($EV$10*ES53)</f>
        <v>5.6208659312901935E-6</v>
      </c>
      <c r="FF53">
        <f t="shared" ref="FF53:FF61" si="70">FF95+($EV$10*ET53)</f>
        <v>7.5153712225285681E-6</v>
      </c>
      <c r="FG53">
        <f t="shared" ref="FG53:FG61" si="71">FG95+($EV$10*EU53)</f>
        <v>-4.134644188126158</v>
      </c>
      <c r="FH53">
        <f t="shared" ref="FH53:FH61" si="72">FH95+($EV$10*EV53)</f>
        <v>6.1915361182394679E-6</v>
      </c>
      <c r="FI53">
        <f t="shared" ref="FI53:FI60" si="73">FI95+($EV$10*EW53)</f>
        <v>6.9631931794513394E-6</v>
      </c>
      <c r="FL53">
        <f t="shared" si="63"/>
        <v>0.11026650455839668</v>
      </c>
      <c r="FM53">
        <f t="shared" si="63"/>
        <v>0.65988220875831005</v>
      </c>
      <c r="FN53">
        <f t="shared" si="63"/>
        <v>0.58341643556646539</v>
      </c>
      <c r="FO53">
        <f t="shared" si="63"/>
        <v>0.98069222922090038</v>
      </c>
      <c r="FP53">
        <f t="shared" si="63"/>
        <v>0.82955267765278806</v>
      </c>
      <c r="FQ53">
        <f t="shared" si="63"/>
        <v>0.56204500494590148</v>
      </c>
      <c r="FR53">
        <f t="shared" si="63"/>
        <v>0.75153711473592399</v>
      </c>
      <c r="FS53">
        <f t="shared" si="63"/>
        <v>0.80150815084984972</v>
      </c>
      <c r="FT53">
        <f t="shared" si="63"/>
        <v>0.6191412197024837</v>
      </c>
      <c r="FU53">
        <f t="shared" si="63"/>
        <v>0.69336103004981142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60"/>
        <v>0.61295974528341457</v>
      </c>
      <c r="T54">
        <f t="shared" si="58"/>
        <v>0.7102336593799814</v>
      </c>
      <c r="U54">
        <f t="shared" si="58"/>
        <v>0.63966842236642929</v>
      </c>
      <c r="V54">
        <f t="shared" si="58"/>
        <v>0.96755542092170543</v>
      </c>
      <c r="W54">
        <f t="shared" si="58"/>
        <v>0.90506236145829355</v>
      </c>
      <c r="X54">
        <f t="shared" si="58"/>
        <v>9.5069802169840401E-2</v>
      </c>
      <c r="Y54">
        <f t="shared" si="58"/>
        <v>0.51653787876912682</v>
      </c>
      <c r="Z54">
        <f t="shared" si="58"/>
        <v>0.4178660765967166</v>
      </c>
      <c r="AA54">
        <f t="shared" si="58"/>
        <v>8.8506209962927684E-2</v>
      </c>
      <c r="AB54">
        <f t="shared" si="58"/>
        <v>0.48816669585740979</v>
      </c>
      <c r="BM54">
        <f t="shared" si="61"/>
        <v>1.7079181233112162E-6</v>
      </c>
      <c r="BN54">
        <f t="shared" si="59"/>
        <v>1.5794729695149884E-6</v>
      </c>
      <c r="BO54">
        <f t="shared" si="59"/>
        <v>4.2164958284512321E-6</v>
      </c>
      <c r="BP54">
        <f t="shared" si="59"/>
        <v>1.0040055675227339E-6</v>
      </c>
      <c r="BQ54">
        <f t="shared" si="59"/>
        <v>6.2032876217960905E-7</v>
      </c>
      <c r="BR54">
        <f t="shared" si="59"/>
        <v>4.5191336423062952E-8</v>
      </c>
      <c r="BS54">
        <f t="shared" si="59"/>
        <v>1.4342725974875778E-6</v>
      </c>
      <c r="BT54">
        <f t="shared" si="59"/>
        <v>1.1122196831814786E-6</v>
      </c>
      <c r="BU54">
        <f t="shared" si="59"/>
        <v>2.9311119441807915E-6</v>
      </c>
      <c r="BV54">
        <f t="shared" si="59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f t="shared" si="64"/>
        <v>-3.5160840252580177</v>
      </c>
      <c r="FA54">
        <f t="shared" si="65"/>
        <v>2.3107718890805619E-3</v>
      </c>
      <c r="FB54">
        <f t="shared" si="66"/>
        <v>-3.7303036508401921</v>
      </c>
      <c r="FC54">
        <f t="shared" si="67"/>
        <v>5.8021281885755287E-7</v>
      </c>
      <c r="FD54">
        <f t="shared" si="68"/>
        <v>10.484668609337039</v>
      </c>
      <c r="FE54">
        <f t="shared" si="69"/>
        <v>9.1834378855108271E-6</v>
      </c>
      <c r="FF54">
        <f t="shared" si="70"/>
        <v>1.0657928293909503E-6</v>
      </c>
      <c r="FG54">
        <f t="shared" si="71"/>
        <v>-3.240566481071085</v>
      </c>
      <c r="FH54">
        <f t="shared" si="72"/>
        <v>7.9715526863414684E-6</v>
      </c>
      <c r="FI54">
        <f t="shared" si="73"/>
        <v>2.2212800399175894E-6</v>
      </c>
      <c r="FL54">
        <f t="shared" si="63"/>
        <v>0.26742567763648745</v>
      </c>
      <c r="FM54">
        <f t="shared" si="63"/>
        <v>0.58075418411696578</v>
      </c>
      <c r="FN54">
        <f t="shared" si="63"/>
        <v>0.48497281305703382</v>
      </c>
      <c r="FO54">
        <f t="shared" si="63"/>
        <v>3.5918727915224602E-2</v>
      </c>
      <c r="FP54">
        <f t="shared" si="63"/>
        <v>0.37882329403835679</v>
      </c>
      <c r="FQ54">
        <f t="shared" si="63"/>
        <v>0.91831320845542763</v>
      </c>
      <c r="FR54">
        <f t="shared" si="63"/>
        <v>0.10657928187215666</v>
      </c>
      <c r="FS54">
        <f t="shared" si="63"/>
        <v>0.83474628673307794</v>
      </c>
      <c r="FT54">
        <f t="shared" si="63"/>
        <v>0.7971461589672636</v>
      </c>
      <c r="FU54">
        <f t="shared" si="63"/>
        <v>0.21995362941482766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60"/>
        <v>0.77217734347383438</v>
      </c>
      <c r="T55">
        <f t="shared" si="58"/>
        <v>0.65778036639443149</v>
      </c>
      <c r="U55">
        <f t="shared" si="58"/>
        <v>4.9828116909687914E-2</v>
      </c>
      <c r="V55">
        <f t="shared" si="58"/>
        <v>0.6616219998337054</v>
      </c>
      <c r="W55">
        <f t="shared" si="58"/>
        <v>0.79880647315034548</v>
      </c>
      <c r="X55">
        <f t="shared" si="58"/>
        <v>0.53558801283964108</v>
      </c>
      <c r="Y55">
        <f t="shared" si="58"/>
        <v>0.25096598745755117</v>
      </c>
      <c r="Z55">
        <f t="shared" si="58"/>
        <v>0.17609738945268072</v>
      </c>
      <c r="AA55">
        <f t="shared" si="58"/>
        <v>0.46964341589710856</v>
      </c>
      <c r="AB55">
        <f t="shared" si="58"/>
        <v>0.20411088978246661</v>
      </c>
      <c r="BM55">
        <f t="shared" si="61"/>
        <v>3.0195672970917543E-9</v>
      </c>
      <c r="BN55">
        <f t="shared" si="59"/>
        <v>2.8240402306087914E-6</v>
      </c>
      <c r="BO55">
        <f t="shared" si="59"/>
        <v>5.6795717757837467E-8</v>
      </c>
      <c r="BP55">
        <f t="shared" si="59"/>
        <v>1.0174368860514089E-6</v>
      </c>
      <c r="BQ55">
        <f t="shared" si="59"/>
        <v>4.0178482683016632E-7</v>
      </c>
      <c r="BR55">
        <f t="shared" si="59"/>
        <v>1.3340569010165458E-6</v>
      </c>
      <c r="BS55">
        <f t="shared" si="59"/>
        <v>3.1491963430271863E-7</v>
      </c>
      <c r="BT55">
        <f t="shared" si="59"/>
        <v>2.3687138601932313E-7</v>
      </c>
      <c r="BU55">
        <f t="shared" si="59"/>
        <v>1.7540474471553031E-7</v>
      </c>
      <c r="BV55">
        <f t="shared" si="59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f t="shared" si="64"/>
        <v>-2.8808494568395027</v>
      </c>
      <c r="FA55">
        <f t="shared" si="65"/>
        <v>1.9517273840766161E-3</v>
      </c>
      <c r="FB55">
        <f t="shared" si="66"/>
        <v>-3.1303980376880647</v>
      </c>
      <c r="FC55">
        <f t="shared" si="67"/>
        <v>4.7710514747374403E-7</v>
      </c>
      <c r="FD55">
        <f t="shared" si="68"/>
        <v>8.6412799966530116</v>
      </c>
      <c r="FE55">
        <f t="shared" si="69"/>
        <v>4.4813441562508847E-6</v>
      </c>
      <c r="FF55">
        <f t="shared" si="70"/>
        <v>4.5109575171039195E-6</v>
      </c>
      <c r="FG55">
        <f t="shared" si="71"/>
        <v>-2.6319492046852155</v>
      </c>
      <c r="FH55">
        <f t="shared" si="72"/>
        <v>2.6280850156506393E-6</v>
      </c>
      <c r="FI55">
        <f t="shared" si="73"/>
        <v>8.2442965175077833E-7</v>
      </c>
      <c r="FL55">
        <f t="shared" si="63"/>
        <v>7.3380281827787081E-2</v>
      </c>
      <c r="FM55">
        <f t="shared" si="63"/>
        <v>0.97941884940439439</v>
      </c>
      <c r="FN55">
        <f t="shared" si="63"/>
        <v>0.9527532049597659</v>
      </c>
      <c r="FO55">
        <f t="shared" si="63"/>
        <v>2.8897389985130459E-2</v>
      </c>
      <c r="FP55">
        <f t="shared" si="63"/>
        <v>0.65302311005184543</v>
      </c>
      <c r="FQ55">
        <f t="shared" si="63"/>
        <v>0.44810836801859782</v>
      </c>
      <c r="FR55">
        <f t="shared" si="63"/>
        <v>0.45109574719845702</v>
      </c>
      <c r="FS55">
        <f t="shared" si="63"/>
        <v>0.86460657545295005</v>
      </c>
      <c r="FT55">
        <f t="shared" si="63"/>
        <v>0.26280074259612879</v>
      </c>
      <c r="FU55">
        <f t="shared" si="63"/>
        <v>8.0590261587619713E-2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60"/>
        <v>0.16342220742388069</v>
      </c>
      <c r="T56">
        <f t="shared" si="58"/>
        <v>0.82791960518181584</v>
      </c>
      <c r="U56">
        <f t="shared" si="58"/>
        <v>0.52626098055297832</v>
      </c>
      <c r="V56">
        <f t="shared" si="58"/>
        <v>0.31926159488112482</v>
      </c>
      <c r="W56">
        <f t="shared" si="58"/>
        <v>0.84784429447386267</v>
      </c>
      <c r="X56">
        <f t="shared" si="58"/>
        <v>0.47163962581222507</v>
      </c>
      <c r="Y56">
        <f t="shared" si="58"/>
        <v>0.21765632819622915</v>
      </c>
      <c r="Z56">
        <f t="shared" si="58"/>
        <v>0.20932009550504205</v>
      </c>
      <c r="AA56">
        <f t="shared" si="58"/>
        <v>0.62397140324679001</v>
      </c>
      <c r="AB56">
        <f t="shared" si="58"/>
        <v>0.8774578880564583</v>
      </c>
      <c r="BM56">
        <f t="shared" si="61"/>
        <v>8.6590731480381097E-7</v>
      </c>
      <c r="BN56">
        <f t="shared" si="59"/>
        <v>3.1790225456300688E-6</v>
      </c>
      <c r="BO56">
        <f t="shared" si="59"/>
        <v>3.4570088140590434E-6</v>
      </c>
      <c r="BP56">
        <f t="shared" si="59"/>
        <v>3.7150012814791796E-6</v>
      </c>
      <c r="BQ56">
        <f t="shared" si="59"/>
        <v>1.9561907663025324E-7</v>
      </c>
      <c r="BR56">
        <f t="shared" si="59"/>
        <v>8.7306028985166516E-7</v>
      </c>
      <c r="BS56">
        <f t="shared" si="59"/>
        <v>1.5505145286024555E-7</v>
      </c>
      <c r="BT56">
        <f t="shared" si="59"/>
        <v>2.1907451191119966E-7</v>
      </c>
      <c r="BU56">
        <f t="shared" si="59"/>
        <v>9.1820604707760301E-7</v>
      </c>
      <c r="BV56">
        <f t="shared" si="59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f t="shared" si="64"/>
        <v>-4.1945343087471905</v>
      </c>
      <c r="FA56">
        <f t="shared" si="65"/>
        <v>2.9276292330351898E-3</v>
      </c>
      <c r="FB56">
        <f t="shared" si="66"/>
        <v>-4.6191797963147625</v>
      </c>
      <c r="FC56">
        <f t="shared" si="67"/>
        <v>9.7580015575956887E-6</v>
      </c>
      <c r="FD56">
        <f t="shared" si="68"/>
        <v>12.705179536466018</v>
      </c>
      <c r="FE56">
        <f t="shared" si="69"/>
        <v>3.5226921009113497E-6</v>
      </c>
      <c r="FF56">
        <f t="shared" si="70"/>
        <v>2.8347304169334154E-6</v>
      </c>
      <c r="FG56">
        <f t="shared" si="71"/>
        <v>-3.8943641330465542</v>
      </c>
      <c r="FH56">
        <f t="shared" si="72"/>
        <v>5.4906207404354815E-6</v>
      </c>
      <c r="FI56">
        <f t="shared" si="73"/>
        <v>7.8810003043451666E-6</v>
      </c>
      <c r="FL56">
        <f t="shared" si="63"/>
        <v>0.88061922813983051</v>
      </c>
      <c r="FM56">
        <f t="shared" si="63"/>
        <v>0.71527181388287953</v>
      </c>
      <c r="FN56">
        <f t="shared" si="63"/>
        <v>0.84287419953651377</v>
      </c>
      <c r="FO56">
        <f t="shared" si="63"/>
        <v>0.94726555444582239</v>
      </c>
      <c r="FP56">
        <f t="shared" si="63"/>
        <v>0.28369973876299792</v>
      </c>
      <c r="FQ56">
        <f t="shared" si="63"/>
        <v>0.35222968352245437</v>
      </c>
      <c r="FR56">
        <f t="shared" si="63"/>
        <v>0.28347303885712655</v>
      </c>
      <c r="FS56">
        <f t="shared" si="63"/>
        <v>0.20169177393926885</v>
      </c>
      <c r="FT56">
        <f t="shared" si="63"/>
        <v>0.54905029529774929</v>
      </c>
      <c r="FU56">
        <f t="shared" si="63"/>
        <v>0.78528818165039826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60"/>
        <v>0.57038470794811125</v>
      </c>
      <c r="T57">
        <f t="shared" si="58"/>
        <v>7.9798667883220098E-2</v>
      </c>
      <c r="U57">
        <f t="shared" si="58"/>
        <v>0.21632588927367635</v>
      </c>
      <c r="V57">
        <f t="shared" si="58"/>
        <v>0.38342584571576666</v>
      </c>
      <c r="W57">
        <f t="shared" si="58"/>
        <v>0.84682341333497058</v>
      </c>
      <c r="X57">
        <f t="shared" si="58"/>
        <v>0.76565161061422593</v>
      </c>
      <c r="Y57">
        <f t="shared" si="58"/>
        <v>0.18729908954158336</v>
      </c>
      <c r="Z57">
        <f t="shared" si="58"/>
        <v>0.42853379028440752</v>
      </c>
      <c r="AA57">
        <f t="shared" si="58"/>
        <v>0.87028464208788092</v>
      </c>
      <c r="AB57">
        <f t="shared" si="58"/>
        <v>0.75982087483603911</v>
      </c>
      <c r="BM57">
        <f t="shared" si="61"/>
        <v>6.2695268279462816E-7</v>
      </c>
      <c r="BN57">
        <f t="shared" si="59"/>
        <v>1.9166792880077487E-6</v>
      </c>
      <c r="BO57">
        <f t="shared" si="59"/>
        <v>3.1772100573262354E-6</v>
      </c>
      <c r="BP57">
        <f t="shared" si="59"/>
        <v>3.453211584520107E-7</v>
      </c>
      <c r="BQ57">
        <f t="shared" si="59"/>
        <v>1.5072811639789981E-6</v>
      </c>
      <c r="BR57">
        <f t="shared" si="59"/>
        <v>3.9166746010009204E-8</v>
      </c>
      <c r="BS57">
        <f t="shared" si="59"/>
        <v>1.1028246904775225E-6</v>
      </c>
      <c r="BT57">
        <f t="shared" si="59"/>
        <v>1.9467015603488413E-6</v>
      </c>
      <c r="BU57">
        <f t="shared" si="59"/>
        <v>3.7869767912701553E-6</v>
      </c>
      <c r="BV57">
        <f t="shared" si="59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f t="shared" si="64"/>
        <v>-4.4893342333344988</v>
      </c>
      <c r="FA57">
        <f t="shared" si="65"/>
        <v>2.9548259579826163E-3</v>
      </c>
      <c r="FB57">
        <f t="shared" si="66"/>
        <v>-4.7199952635429971</v>
      </c>
      <c r="FC57">
        <f t="shared" si="67"/>
        <v>9.9597155053102897E-6</v>
      </c>
      <c r="FD57">
        <f t="shared" si="68"/>
        <v>13.248359642370417</v>
      </c>
      <c r="FE57">
        <f t="shared" si="69"/>
        <v>9.5109124370127466E-7</v>
      </c>
      <c r="FF57">
        <f t="shared" si="70"/>
        <v>5.165378787706018E-6</v>
      </c>
      <c r="FG57">
        <f t="shared" si="71"/>
        <v>-4.0419524261923581</v>
      </c>
      <c r="FH57">
        <f t="shared" si="72"/>
        <v>8.8517919642040981E-7</v>
      </c>
      <c r="FI57">
        <f t="shared" si="73"/>
        <v>4.9096394506158541E-6</v>
      </c>
      <c r="FL57">
        <f t="shared" si="63"/>
        <v>0.6174490795167491</v>
      </c>
      <c r="FM57">
        <f t="shared" si="63"/>
        <v>0.71023070455402337</v>
      </c>
      <c r="FN57">
        <f t="shared" si="63"/>
        <v>0.64438841762997234</v>
      </c>
      <c r="FO57">
        <f t="shared" si="63"/>
        <v>0.96755541096198994</v>
      </c>
      <c r="FP57">
        <f t="shared" si="63"/>
        <v>0.89181400181592319</v>
      </c>
      <c r="FQ57">
        <f t="shared" si="63"/>
        <v>9.5069801218749153E-2</v>
      </c>
      <c r="FR57">
        <f t="shared" si="63"/>
        <v>0.51653787360374803</v>
      </c>
      <c r="FS57">
        <f t="shared" si="63"/>
        <v>0.42190802902290897</v>
      </c>
      <c r="FT57">
        <f t="shared" si="63"/>
        <v>8.8506209077748491E-2</v>
      </c>
      <c r="FU57">
        <f t="shared" si="63"/>
        <v>0.48816669094777032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60"/>
        <v>0.31933173461976128</v>
      </c>
      <c r="T58">
        <f t="shared" si="58"/>
        <v>0.8326249713099998</v>
      </c>
      <c r="U58">
        <f t="shared" si="58"/>
        <v>0.91192983735151967</v>
      </c>
      <c r="V58">
        <f t="shared" si="58"/>
        <v>0.55236747892050975</v>
      </c>
      <c r="W58">
        <f t="shared" si="58"/>
        <v>0.89830713576888654</v>
      </c>
      <c r="X58">
        <f t="shared" si="58"/>
        <v>0.38408248668253275</v>
      </c>
      <c r="Y58">
        <f t="shared" si="58"/>
        <v>0.8030999860316419</v>
      </c>
      <c r="Z58">
        <f t="shared" si="58"/>
        <v>0.39000124500429556</v>
      </c>
      <c r="AA58">
        <f t="shared" si="58"/>
        <v>0.30175467585363602</v>
      </c>
      <c r="AB58">
        <f t="shared" si="58"/>
        <v>0.8605360309737744</v>
      </c>
      <c r="BM58">
        <f t="shared" si="61"/>
        <v>5.4621488950690736E-7</v>
      </c>
      <c r="BN58">
        <f t="shared" si="59"/>
        <v>2.4037476382387453E-6</v>
      </c>
      <c r="BO58">
        <f t="shared" si="59"/>
        <v>2.4189800034956283E-7</v>
      </c>
      <c r="BP58">
        <f t="shared" si="59"/>
        <v>3.2473951978214883E-8</v>
      </c>
      <c r="BQ58">
        <f t="shared" si="59"/>
        <v>3.083387703087509E-6</v>
      </c>
      <c r="BR58">
        <f t="shared" si="59"/>
        <v>1.1915336147217044E-6</v>
      </c>
      <c r="BS58">
        <f t="shared" si="59"/>
        <v>2.0830627663895119E-7</v>
      </c>
      <c r="BT58">
        <f t="shared" si="59"/>
        <v>3.8496617265625011E-6</v>
      </c>
      <c r="BU58">
        <f t="shared" si="59"/>
        <v>2.8866388091830193E-6</v>
      </c>
      <c r="BV58">
        <f t="shared" si="59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f t="shared" si="64"/>
        <v>-4.4505721778135845</v>
      </c>
      <c r="FA58">
        <f t="shared" si="65"/>
        <v>2.9805894948602973E-3</v>
      </c>
      <c r="FB58">
        <f t="shared" si="66"/>
        <v>-4.8587206040735627</v>
      </c>
      <c r="FC58">
        <f t="shared" si="67"/>
        <v>6.9026848460071044E-6</v>
      </c>
      <c r="FD58">
        <f t="shared" si="68"/>
        <v>13.422038620213494</v>
      </c>
      <c r="FE58">
        <f t="shared" si="69"/>
        <v>5.3562765000861023E-6</v>
      </c>
      <c r="FF58">
        <f t="shared" si="70"/>
        <v>2.5096598745903746E-6</v>
      </c>
      <c r="FG58">
        <f t="shared" si="71"/>
        <v>-4.1157021960979865</v>
      </c>
      <c r="FH58">
        <f t="shared" si="72"/>
        <v>4.6965521865792749E-6</v>
      </c>
      <c r="FI58">
        <f t="shared" si="73"/>
        <v>2.069303326583711E-6</v>
      </c>
      <c r="FL58">
        <f t="shared" si="63"/>
        <v>0.77662791565164802</v>
      </c>
      <c r="FM58">
        <f t="shared" si="63"/>
        <v>0.65777738580493661</v>
      </c>
      <c r="FN58">
        <f t="shared" si="63"/>
        <v>5.468683751376148E-2</v>
      </c>
      <c r="FO58">
        <f t="shared" si="63"/>
        <v>0.66162199293102053</v>
      </c>
      <c r="FP58">
        <f t="shared" si="63"/>
        <v>0.78538443453013196</v>
      </c>
      <c r="FQ58">
        <f t="shared" si="63"/>
        <v>0.53558800748336455</v>
      </c>
      <c r="FR58">
        <f t="shared" si="63"/>
        <v>0.2509659849478913</v>
      </c>
      <c r="FS58">
        <f t="shared" si="63"/>
        <v>0.18021309164877872</v>
      </c>
      <c r="FT58">
        <f t="shared" si="63"/>
        <v>0.46964341120055636</v>
      </c>
      <c r="FU58">
        <f t="shared" si="63"/>
        <v>0.20411088771316327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f t="shared" si="64"/>
        <v>-3.7679492409828104</v>
      </c>
      <c r="FA59">
        <f t="shared" si="65"/>
        <v>2.4971012694069371E-3</v>
      </c>
      <c r="FB59">
        <f t="shared" si="66"/>
        <v>-3.9149915707588994</v>
      </c>
      <c r="FC59">
        <f t="shared" si="67"/>
        <v>3.4340745267537501E-6</v>
      </c>
      <c r="FD59">
        <f t="shared" si="68"/>
        <v>11.008426382143538</v>
      </c>
      <c r="FE59">
        <f t="shared" si="69"/>
        <v>4.7167305628323901E-6</v>
      </c>
      <c r="FF59">
        <f t="shared" si="70"/>
        <v>2.176563281974844E-6</v>
      </c>
      <c r="FG59">
        <f t="shared" si="71"/>
        <v>-3.3279571896766522</v>
      </c>
      <c r="FH59">
        <f t="shared" si="72"/>
        <v>6.2398136063561769E-6</v>
      </c>
      <c r="FI59">
        <f t="shared" si="73"/>
        <v>8.7983636746326104E-6</v>
      </c>
      <c r="FL59">
        <f t="shared" si="63"/>
        <v>0.1671901566648635</v>
      </c>
      <c r="FM59">
        <f t="shared" si="63"/>
        <v>0.82791710808054642</v>
      </c>
      <c r="FN59">
        <f t="shared" si="63"/>
        <v>0.53017597212373724</v>
      </c>
      <c r="FO59">
        <f t="shared" si="63"/>
        <v>0.3192615914470503</v>
      </c>
      <c r="FP59">
        <f t="shared" si="63"/>
        <v>0.83683586809171917</v>
      </c>
      <c r="FQ59">
        <f t="shared" si="63"/>
        <v>0.47163962109549451</v>
      </c>
      <c r="FR59">
        <f t="shared" si="63"/>
        <v>0.21765632601966586</v>
      </c>
      <c r="FS59">
        <f t="shared" si="63"/>
        <v>0.2126480526947187</v>
      </c>
      <c r="FT59">
        <f t="shared" si="63"/>
        <v>0.62397139700697646</v>
      </c>
      <c r="FU59">
        <f t="shared" si="63"/>
        <v>0.8774578792580946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f t="shared" si="64"/>
        <v>-3.7370100690215238</v>
      </c>
      <c r="FA60">
        <f t="shared" si="65"/>
        <v>2.589714637811347E-3</v>
      </c>
      <c r="FB60">
        <f t="shared" si="66"/>
        <v>-4.0518674898650353</v>
      </c>
      <c r="FC60">
        <f t="shared" si="67"/>
        <v>4.0854936411871369E-6</v>
      </c>
      <c r="FD60">
        <f t="shared" si="68"/>
        <v>11.392375407227439</v>
      </c>
      <c r="FE60">
        <f t="shared" si="69"/>
        <v>7.6568638446562185E-6</v>
      </c>
      <c r="FF60">
        <f t="shared" si="70"/>
        <v>1.8729908954288748E-6</v>
      </c>
      <c r="FG60">
        <f t="shared" si="71"/>
        <v>-3.6060664207336073</v>
      </c>
      <c r="FH60">
        <f t="shared" si="72"/>
        <v>8.7029499708794776E-6</v>
      </c>
      <c r="FI60">
        <f t="shared" si="73"/>
        <v>7.6229418792278666E-6</v>
      </c>
      <c r="FL60">
        <f t="shared" si="63"/>
        <v>0.57412171801713274</v>
      </c>
      <c r="FM60">
        <f t="shared" si="63"/>
        <v>7.9796078168582293E-2</v>
      </c>
      <c r="FN60">
        <f t="shared" si="63"/>
        <v>0.22037775676354138</v>
      </c>
      <c r="FO60">
        <f t="shared" si="63"/>
        <v>0.38342584163027299</v>
      </c>
      <c r="FP60">
        <f t="shared" si="63"/>
        <v>0.83543103792774309</v>
      </c>
      <c r="FQ60">
        <f t="shared" si="63"/>
        <v>0.76565160295736212</v>
      </c>
      <c r="FR60">
        <f t="shared" si="63"/>
        <v>0.18729908766859246</v>
      </c>
      <c r="FS60">
        <f t="shared" si="63"/>
        <v>0.43213985670514116</v>
      </c>
      <c r="FT60">
        <f t="shared" si="63"/>
        <v>0.87028463338493101</v>
      </c>
      <c r="FU60">
        <f t="shared" si="63"/>
        <v>0.75982086721309727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f t="shared" si="64"/>
        <v>-2.9231203045935961</v>
      </c>
      <c r="FA61">
        <f t="shared" si="65"/>
        <v>1.9647948099464235E-3</v>
      </c>
      <c r="FB61">
        <f t="shared" si="66"/>
        <v>-3.0948022351402171</v>
      </c>
      <c r="FC61">
        <f t="shared" si="67"/>
        <v>5.7140267376605694E-6</v>
      </c>
      <c r="FD61">
        <f t="shared" si="68"/>
        <v>8.6074081487877248</v>
      </c>
      <c r="FE61">
        <f t="shared" si="69"/>
        <v>3.8410884738296641E-6</v>
      </c>
      <c r="FF61">
        <f t="shared" si="70"/>
        <v>8.0309998603263217E-6</v>
      </c>
      <c r="FG61">
        <f t="shared" si="71"/>
        <v>-2.5914170913643577</v>
      </c>
      <c r="FH61">
        <f t="shared" si="72"/>
        <v>3.0176252819050571E-6</v>
      </c>
      <c r="FI61">
        <f>FI103+($EV$10*EW61)</f>
        <v>8.6241159718097488E-6</v>
      </c>
      <c r="FL61">
        <f t="shared" si="63"/>
        <v>0.32225485492435485</v>
      </c>
      <c r="FM61">
        <f t="shared" si="63"/>
        <v>0.83262300651518983</v>
      </c>
      <c r="FN61">
        <f t="shared" si="63"/>
        <v>0.91502463958665992</v>
      </c>
      <c r="FO61">
        <f t="shared" si="63"/>
        <v>0.55236747320648305</v>
      </c>
      <c r="FP61">
        <f t="shared" si="63"/>
        <v>0.88969972762009886</v>
      </c>
      <c r="FQ61">
        <f t="shared" si="63"/>
        <v>0.38408248284144431</v>
      </c>
      <c r="FR61">
        <f t="shared" si="63"/>
        <v>0.80309997800064203</v>
      </c>
      <c r="FS61">
        <f t="shared" si="63"/>
        <v>0.39259266209565991</v>
      </c>
      <c r="FT61">
        <f t="shared" si="63"/>
        <v>0.30175467283601076</v>
      </c>
      <c r="FU61">
        <f t="shared" si="63"/>
        <v>0.86053602234965842</v>
      </c>
    </row>
    <row r="68" spans="156:165">
      <c r="EZ68">
        <f t="array" ref="EZ68:FI77">(1/4)*(MMULT($C$7:$F$16,$DT$23:$EC$26))</f>
        <v>0.24469329651078084</v>
      </c>
      <c r="FA68">
        <v>0.3368551677294287</v>
      </c>
      <c r="FB68">
        <v>0.27512546860314158</v>
      </c>
      <c r="FC68">
        <v>0.3172922675708989</v>
      </c>
      <c r="FD68">
        <v>0.35909062939599179</v>
      </c>
      <c r="FE68">
        <v>0.21185428644152449</v>
      </c>
      <c r="FF68">
        <v>0.2549700765804867</v>
      </c>
      <c r="FG68">
        <v>0.27430317728315401</v>
      </c>
      <c r="FH68">
        <v>0.40751857525939028</v>
      </c>
      <c r="FI68">
        <v>0.33993517851330451</v>
      </c>
    </row>
    <row r="69" spans="156:165">
      <c r="EZ69">
        <v>0.33594271758469757</v>
      </c>
      <c r="FA69">
        <v>0.45382128584412668</v>
      </c>
      <c r="FB69">
        <v>0.32610909174021574</v>
      </c>
      <c r="FC69">
        <v>0.52657586072673146</v>
      </c>
      <c r="FD69">
        <v>0.49848577999297272</v>
      </c>
      <c r="FE69">
        <v>0.32154328228051549</v>
      </c>
      <c r="FF69">
        <v>0.34312386268640005</v>
      </c>
      <c r="FG69">
        <v>0.44547425811728186</v>
      </c>
      <c r="FH69">
        <v>0.47693319280328655</v>
      </c>
      <c r="FI69">
        <v>0.57731473620066931</v>
      </c>
    </row>
    <row r="70" spans="156:165">
      <c r="EZ70">
        <v>0.45747074324827303</v>
      </c>
      <c r="FA70">
        <v>0.45400806915148101</v>
      </c>
      <c r="FB70">
        <v>0.37818040646701845</v>
      </c>
      <c r="FC70">
        <v>0.58902512595496681</v>
      </c>
      <c r="FD70">
        <v>0.59237528984690213</v>
      </c>
      <c r="FE70">
        <v>0.47107547108126629</v>
      </c>
      <c r="FF70">
        <v>0.4434053890694476</v>
      </c>
      <c r="FG70">
        <v>0.53031992065912814</v>
      </c>
      <c r="FH70">
        <v>0.52663092907541842</v>
      </c>
      <c r="FI70">
        <v>0.59692660783704121</v>
      </c>
    </row>
    <row r="71" spans="156:165">
      <c r="EZ71">
        <v>0.37240723829506317</v>
      </c>
      <c r="FA71">
        <v>0.40646920151015953</v>
      </c>
      <c r="FB71">
        <v>0.37495210776474253</v>
      </c>
      <c r="FC71">
        <v>0.40207961236248313</v>
      </c>
      <c r="FD71">
        <v>0.49077856198044711</v>
      </c>
      <c r="FE71">
        <v>0.34462026414021296</v>
      </c>
      <c r="FF71">
        <v>0.37255604188960434</v>
      </c>
      <c r="FG71">
        <v>0.36967834310752024</v>
      </c>
      <c r="FH71">
        <v>0.5389692181120066</v>
      </c>
      <c r="FI71">
        <v>0.39741361332136438</v>
      </c>
    </row>
    <row r="72" spans="156:165">
      <c r="EZ72">
        <v>0.48280067330143367</v>
      </c>
      <c r="FA72">
        <v>0.59485876272855998</v>
      </c>
      <c r="FB72">
        <v>0.46649391250541961</v>
      </c>
      <c r="FC72">
        <v>0.66958112911614787</v>
      </c>
      <c r="FD72">
        <v>0.68181917595462316</v>
      </c>
      <c r="FE72">
        <v>0.46118483625420237</v>
      </c>
      <c r="FF72">
        <v>0.48726652935551129</v>
      </c>
      <c r="FG72">
        <v>0.58190496484734133</v>
      </c>
      <c r="FH72">
        <v>0.67546242624590147</v>
      </c>
      <c r="FI72">
        <v>0.71117291904682334</v>
      </c>
    </row>
    <row r="73" spans="156:165">
      <c r="EZ73">
        <v>0.25941641468265914</v>
      </c>
      <c r="FA73">
        <v>0.34565792510254451</v>
      </c>
      <c r="FB73">
        <v>0.24317398683902808</v>
      </c>
      <c r="FC73">
        <v>0.41655258922133032</v>
      </c>
      <c r="FD73">
        <v>0.38381243585339481</v>
      </c>
      <c r="FE73">
        <v>0.25330639395572885</v>
      </c>
      <c r="FF73">
        <v>0.26346582143963199</v>
      </c>
      <c r="FG73">
        <v>0.35196021174215886</v>
      </c>
      <c r="FH73">
        <v>0.35407332776611311</v>
      </c>
      <c r="FI73">
        <v>0.45714640123418065</v>
      </c>
    </row>
    <row r="74" spans="156:165">
      <c r="EZ74">
        <v>0.36526868470493845</v>
      </c>
      <c r="FA74">
        <v>0.39226068694447658</v>
      </c>
      <c r="FB74">
        <v>0.35419500825056094</v>
      </c>
      <c r="FC74">
        <v>0.41169592873095029</v>
      </c>
      <c r="FD74">
        <v>0.48027816720732419</v>
      </c>
      <c r="FE74">
        <v>0.34591496560660073</v>
      </c>
      <c r="FF74">
        <v>0.36317046076946202</v>
      </c>
      <c r="FG74">
        <v>0.37625816561498526</v>
      </c>
      <c r="FH74">
        <v>0.50645533824065025</v>
      </c>
      <c r="FI74">
        <v>0.40995222826399491</v>
      </c>
    </row>
    <row r="75" spans="156:165">
      <c r="EZ75">
        <v>0.19499549591460244</v>
      </c>
      <c r="FA75">
        <v>0.22781349685264085</v>
      </c>
      <c r="FB75">
        <v>0.16616375394916752</v>
      </c>
      <c r="FC75">
        <v>0.29575067797566917</v>
      </c>
      <c r="FD75">
        <v>0.27241360933873843</v>
      </c>
      <c r="FE75">
        <v>0.19914581310796892</v>
      </c>
      <c r="FF75">
        <v>0.19294301104211928</v>
      </c>
      <c r="FG75">
        <v>0.25535899166278769</v>
      </c>
      <c r="FH75">
        <v>0.23622870554261338</v>
      </c>
      <c r="FI75">
        <v>0.31610722909733863</v>
      </c>
    </row>
    <row r="76" spans="156:165">
      <c r="EZ76">
        <v>0.32870203944484644</v>
      </c>
      <c r="FA76">
        <v>0.46240286874594183</v>
      </c>
      <c r="FB76">
        <v>0.33045706375186557</v>
      </c>
      <c r="FC76">
        <v>0.52152984804469971</v>
      </c>
      <c r="FD76">
        <v>0.49657313846840706</v>
      </c>
      <c r="FE76">
        <v>0.30847291186878389</v>
      </c>
      <c r="FF76">
        <v>0.338812367994487</v>
      </c>
      <c r="FG76">
        <v>0.43838398617273205</v>
      </c>
      <c r="FH76">
        <v>0.48670410238846568</v>
      </c>
      <c r="FI76">
        <v>0.57613864376670343</v>
      </c>
    </row>
    <row r="77" spans="156:165">
      <c r="EZ77">
        <v>0.44100676642684694</v>
      </c>
      <c r="FA77">
        <v>0.56789401293000163</v>
      </c>
      <c r="FB77">
        <v>0.43820133727957145</v>
      </c>
      <c r="FC77">
        <v>0.62624045941210293</v>
      </c>
      <c r="FD77">
        <v>0.63526117993390829</v>
      </c>
      <c r="FE77">
        <v>0.41495220514133402</v>
      </c>
      <c r="FF77">
        <v>0.44891552713672572</v>
      </c>
      <c r="FG77">
        <v>0.53956556907804742</v>
      </c>
      <c r="FH77">
        <v>0.63889228595801906</v>
      </c>
      <c r="FI77">
        <v>0.67232431108140522</v>
      </c>
    </row>
    <row r="81" spans="156:165">
      <c r="EZ81">
        <f t="array" ref="EZ81:FI90">(1/4)*(MMULT($X$7:$AA$16,$CW$23:$DF$26))</f>
        <v>0.63927787027922356</v>
      </c>
      <c r="FA81">
        <v>1.0506959713388708</v>
      </c>
      <c r="FB81">
        <v>-0.35125968460359208</v>
      </c>
      <c r="FC81">
        <v>7.7170609463960593E-2</v>
      </c>
      <c r="FD81">
        <v>-1.0942058410361835</v>
      </c>
      <c r="FE81">
        <v>0.98930225040334219</v>
      </c>
      <c r="FF81">
        <v>1.3955576624192627</v>
      </c>
      <c r="FG81">
        <v>1.5582584637672789</v>
      </c>
      <c r="FH81">
        <v>1.33164851576276</v>
      </c>
      <c r="FI81">
        <v>0.96680471275107593</v>
      </c>
    </row>
    <row r="82" spans="156:165">
      <c r="EZ82">
        <v>0.40717461756704659</v>
      </c>
      <c r="FA82">
        <v>0.67479534637028926</v>
      </c>
      <c r="FB82">
        <v>-0.26580745093798408</v>
      </c>
      <c r="FC82">
        <v>4.980613581163712E-2</v>
      </c>
      <c r="FD82">
        <v>-0.67196252723512528</v>
      </c>
      <c r="FE82">
        <v>0.67639511701797628</v>
      </c>
      <c r="FF82">
        <v>0.92421608437772174</v>
      </c>
      <c r="FG82">
        <v>1.0593126190534397</v>
      </c>
      <c r="FH82">
        <v>0.8706099726451958</v>
      </c>
      <c r="FI82">
        <v>0.68141572631727543</v>
      </c>
    </row>
    <row r="83" spans="156:165">
      <c r="EZ83">
        <v>0.5414184600547316</v>
      </c>
      <c r="FA83">
        <v>0.86891085502308285</v>
      </c>
      <c r="FB83">
        <v>-0.33511708041542904</v>
      </c>
      <c r="FC83">
        <v>2.4260937311571362E-2</v>
      </c>
      <c r="FD83">
        <v>-0.90562020795552889</v>
      </c>
      <c r="FE83">
        <v>0.86534180969775054</v>
      </c>
      <c r="FF83">
        <v>1.2363683694954424</v>
      </c>
      <c r="FG83">
        <v>1.3438385506221633</v>
      </c>
      <c r="FH83">
        <v>1.1564117834604954</v>
      </c>
      <c r="FI83">
        <v>0.83269675081823713</v>
      </c>
    </row>
    <row r="84" spans="156:165">
      <c r="EZ84">
        <v>0.34105168900476124</v>
      </c>
      <c r="FA84">
        <v>0.56239751148607153</v>
      </c>
      <c r="FB84">
        <v>-0.22406705891683712</v>
      </c>
      <c r="FC84">
        <v>3.6909736503726337E-2</v>
      </c>
      <c r="FD84">
        <v>-0.56214015224559732</v>
      </c>
      <c r="FE84">
        <v>0.56650830855762668</v>
      </c>
      <c r="FF84">
        <v>0.77796730481357623</v>
      </c>
      <c r="FG84">
        <v>0.88541807308752063</v>
      </c>
      <c r="FH84">
        <v>0.73098131625206619</v>
      </c>
      <c r="FI84">
        <v>0.56778953712687008</v>
      </c>
    </row>
    <row r="85" spans="156:165">
      <c r="EZ85">
        <v>0.4660628453172978</v>
      </c>
      <c r="FA85">
        <v>0.81552596526790788</v>
      </c>
      <c r="FB85">
        <v>-0.21074518564108446</v>
      </c>
      <c r="FC85">
        <v>0.14480298228692842</v>
      </c>
      <c r="FD85">
        <v>-0.82197617110546772</v>
      </c>
      <c r="FE85">
        <v>0.70115062578984499</v>
      </c>
      <c r="FF85">
        <v>0.930445018410748</v>
      </c>
      <c r="FG85">
        <v>1.1403376141753694</v>
      </c>
      <c r="FH85">
        <v>0.9283686301561509</v>
      </c>
      <c r="FI85">
        <v>0.73005013990942846</v>
      </c>
    </row>
    <row r="86" spans="156:165">
      <c r="EZ86">
        <v>0.6358639899905506</v>
      </c>
      <c r="FA86">
        <v>1.1079920281471318</v>
      </c>
      <c r="FB86">
        <v>-0.31917802132664236</v>
      </c>
      <c r="FC86">
        <v>0.18384081150487386</v>
      </c>
      <c r="FD86">
        <v>-1.1030754220844523</v>
      </c>
      <c r="FE86">
        <v>0.98667412772716623</v>
      </c>
      <c r="FF86">
        <v>1.3038295924467953</v>
      </c>
      <c r="FG86">
        <v>1.5939179950656337</v>
      </c>
      <c r="FH86">
        <v>1.2863762044045126</v>
      </c>
      <c r="FI86">
        <v>1.030120912882621</v>
      </c>
    </row>
    <row r="87" spans="156:165">
      <c r="EZ87">
        <v>0.37808479686040108</v>
      </c>
      <c r="FA87">
        <v>0.59469655212281025</v>
      </c>
      <c r="FB87">
        <v>-0.28771877688350789</v>
      </c>
      <c r="FC87">
        <v>-1.3045746556194893E-2</v>
      </c>
      <c r="FD87">
        <v>-0.60143215052968024</v>
      </c>
      <c r="FE87">
        <v>0.65306963398136397</v>
      </c>
      <c r="FF87">
        <v>0.92543756962200341</v>
      </c>
      <c r="FG87">
        <v>0.99737776393738731</v>
      </c>
      <c r="FH87">
        <v>0.84245267722586603</v>
      </c>
      <c r="FI87">
        <v>0.63211009626628289</v>
      </c>
    </row>
    <row r="88" spans="156:165">
      <c r="EZ88">
        <v>0.49645928378179371</v>
      </c>
      <c r="FA88">
        <v>0.82190034821006375</v>
      </c>
      <c r="FB88">
        <v>-0.31779328361933151</v>
      </c>
      <c r="FC88">
        <v>6.0612104499049468E-2</v>
      </c>
      <c r="FD88">
        <v>-0.82302060647229691</v>
      </c>
      <c r="FE88">
        <v>0.81778260907650324</v>
      </c>
      <c r="FF88">
        <v>1.1216423901996404</v>
      </c>
      <c r="FG88">
        <v>1.2816018605609631</v>
      </c>
      <c r="FH88">
        <v>1.0581199805883625</v>
      </c>
      <c r="FI88">
        <v>0.82098643529676174</v>
      </c>
    </row>
    <row r="89" spans="156:165">
      <c r="EZ89">
        <v>0.36072273237903296</v>
      </c>
      <c r="FA89">
        <v>0.60497411512035915</v>
      </c>
      <c r="FB89">
        <v>-0.2406215787101269</v>
      </c>
      <c r="FC89">
        <v>5.4632296711125794E-2</v>
      </c>
      <c r="FD89">
        <v>-0.59193150444364728</v>
      </c>
      <c r="FE89">
        <v>0.60836065424301067</v>
      </c>
      <c r="FF89">
        <v>0.81740178003326114</v>
      </c>
      <c r="FG89">
        <v>0.95554468721825891</v>
      </c>
      <c r="FH89">
        <v>0.77187478686475297</v>
      </c>
      <c r="FI89">
        <v>0.62289742148164784</v>
      </c>
    </row>
    <row r="90" spans="156:165">
      <c r="EZ90">
        <v>0.54406440517148025</v>
      </c>
      <c r="FA90">
        <v>0.93834885419453185</v>
      </c>
      <c r="FB90">
        <v>-0.29624540784400794</v>
      </c>
      <c r="FC90">
        <v>0.13717437361169854</v>
      </c>
      <c r="FD90">
        <v>-0.93069188167952877</v>
      </c>
      <c r="FE90">
        <v>0.86285341045877817</v>
      </c>
      <c r="FF90">
        <v>1.1462737939789631</v>
      </c>
      <c r="FG90">
        <v>1.3830522094195834</v>
      </c>
      <c r="FH90">
        <v>1.1171946884092467</v>
      </c>
      <c r="FI90">
        <v>0.89548614934955384</v>
      </c>
    </row>
    <row r="94" spans="156:165">
      <c r="EZ94">
        <f t="array" ref="EZ94:FI103">(1/4)*(MMULT($AM$7:$AP$16,$BY$23:$CH$26))</f>
        <v>-3.1000066704142877</v>
      </c>
      <c r="FA94">
        <v>2.0558729937065938E-3</v>
      </c>
      <c r="FB94">
        <v>-3.2538208679736722</v>
      </c>
      <c r="FC94">
        <v>1.9900645675538034E-7</v>
      </c>
      <c r="FD94">
        <v>9.1405523929219576</v>
      </c>
      <c r="FE94">
        <v>2.7546709503174395E-10</v>
      </c>
      <c r="FF94">
        <v>1.0337717625962578E-17</v>
      </c>
      <c r="FG94">
        <v>-2.7887809464885542</v>
      </c>
      <c r="FH94">
        <v>8.2039876550931913E-11</v>
      </c>
      <c r="FI94">
        <v>1.9596888710244747E-8</v>
      </c>
    </row>
    <row r="95" spans="156:165">
      <c r="EZ95">
        <v>-4.483936961062474</v>
      </c>
      <c r="FA95">
        <v>3.07928008585292E-3</v>
      </c>
      <c r="FB95">
        <v>-4.8165593184282853</v>
      </c>
      <c r="FC95">
        <v>3.0026562076273514E-7</v>
      </c>
      <c r="FD95">
        <v>13.432068830878016</v>
      </c>
      <c r="FE95">
        <v>4.1582562251947394E-10</v>
      </c>
      <c r="FF95">
        <v>1.5615020015421194E-17</v>
      </c>
      <c r="FG95">
        <v>-4.1346521618612249</v>
      </c>
      <c r="FH95">
        <v>1.2385929926931087E-10</v>
      </c>
      <c r="FI95">
        <v>2.9582809321293146E-8</v>
      </c>
    </row>
    <row r="96" spans="156:165">
      <c r="EZ96">
        <v>-3.5160866643539537</v>
      </c>
      <c r="FA96">
        <v>2.3049643241316734E-3</v>
      </c>
      <c r="FB96">
        <v>-3.7303084632652861</v>
      </c>
      <c r="FC96">
        <v>2.2102553390317859E-7</v>
      </c>
      <c r="FD96">
        <v>10.484664716257413</v>
      </c>
      <c r="FE96">
        <v>3.0570912217161782E-10</v>
      </c>
      <c r="FF96">
        <v>1.1455175422361452E-17</v>
      </c>
      <c r="FG96">
        <v>-3.2405747961282874</v>
      </c>
      <c r="FH96">
        <v>9.1016953305853836E-11</v>
      </c>
      <c r="FI96">
        <v>2.1743723556512197E-8</v>
      </c>
    </row>
    <row r="97" spans="156:165">
      <c r="EZ97">
        <v>-2.8808501618338265</v>
      </c>
      <c r="FA97">
        <v>1.9419331760652983E-3</v>
      </c>
      <c r="FB97">
        <v>-3.1304075339161339</v>
      </c>
      <c r="FC97">
        <v>1.8813124285138795E-7</v>
      </c>
      <c r="FD97">
        <v>8.6412733800091104</v>
      </c>
      <c r="FE97">
        <v>2.6043125146463007E-10</v>
      </c>
      <c r="FF97">
        <v>9.7742243184957317E-18</v>
      </c>
      <c r="FG97">
        <v>-2.6319578244314781</v>
      </c>
      <c r="FH97">
        <v>7.7563408500893757E-11</v>
      </c>
      <c r="FI97">
        <v>1.8527027630284624E-8</v>
      </c>
    </row>
    <row r="98" spans="156:165">
      <c r="EZ98">
        <v>-4.1945430729941284</v>
      </c>
      <c r="FA98">
        <v>2.9204764856200689E-3</v>
      </c>
      <c r="FB98">
        <v>-4.6191881788649596</v>
      </c>
      <c r="FC98">
        <v>2.8534591555744816E-7</v>
      </c>
      <c r="FD98">
        <v>12.705176572416834</v>
      </c>
      <c r="FE98">
        <v>3.9523045988498242E-10</v>
      </c>
      <c r="FF98">
        <v>1.4846106497891964E-17</v>
      </c>
      <c r="FG98">
        <v>-3.894366111020652</v>
      </c>
      <c r="FH98">
        <v>1.1773255178076557E-10</v>
      </c>
      <c r="FI98">
        <v>2.811840903118042E-8</v>
      </c>
    </row>
    <row r="99" spans="156:165">
      <c r="EZ99">
        <v>-4.4893403629319515</v>
      </c>
      <c r="FA99">
        <v>2.9477236213888165E-3</v>
      </c>
      <c r="FB99">
        <v>-4.7200016602272212</v>
      </c>
      <c r="FC99">
        <v>2.84161296093235E-7</v>
      </c>
      <c r="FD99">
        <v>13.248350591746803</v>
      </c>
      <c r="FE99">
        <v>3.9322200287064013E-10</v>
      </c>
      <c r="FF99">
        <v>1.4749289363343897E-17</v>
      </c>
      <c r="FG99">
        <v>-4.0419566048531239</v>
      </c>
      <c r="FH99">
        <v>1.1709679113283316E-10</v>
      </c>
      <c r="FI99">
        <v>2.7972492041755242E-8</v>
      </c>
    </row>
    <row r="100" spans="156:165">
      <c r="EZ100">
        <v>-4.4505798995870194</v>
      </c>
      <c r="FA100">
        <v>2.9740116911963531E-3</v>
      </c>
      <c r="FB100">
        <v>-4.8587211023547319</v>
      </c>
      <c r="FC100">
        <v>2.8646484767004975E-7</v>
      </c>
      <c r="FD100">
        <v>13.422030632148761</v>
      </c>
      <c r="FE100">
        <v>3.9637168969124447E-10</v>
      </c>
      <c r="FF100">
        <v>1.4862959017623358E-17</v>
      </c>
      <c r="FG100">
        <v>-4.1157039570718812</v>
      </c>
      <c r="FH100">
        <v>1.1802760818871587E-10</v>
      </c>
      <c r="FI100">
        <v>2.8194428759044649E-8</v>
      </c>
    </row>
    <row r="101" spans="156:165">
      <c r="EZ101">
        <v>-3.7679508752048845</v>
      </c>
      <c r="FA101">
        <v>2.4888220733551188E-3</v>
      </c>
      <c r="FB101">
        <v>-3.9149968333687051</v>
      </c>
      <c r="FC101">
        <v>2.4145857794250194E-7</v>
      </c>
      <c r="FD101">
        <v>11.008417903700593</v>
      </c>
      <c r="FE101">
        <v>3.3430471013886384E-10</v>
      </c>
      <c r="FF101">
        <v>1.2552333551563793E-17</v>
      </c>
      <c r="FG101">
        <v>-3.3279592828776074</v>
      </c>
      <c r="FH101">
        <v>9.957388827604402E-11</v>
      </c>
      <c r="FI101">
        <v>2.3784794068026478E-8</v>
      </c>
    </row>
    <row r="102" spans="156:165">
      <c r="EZ102">
        <v>-3.7370157728686033</v>
      </c>
      <c r="FA102">
        <v>2.5889166511325148E-3</v>
      </c>
      <c r="FB102">
        <v>-4.0518696531239282</v>
      </c>
      <c r="FC102">
        <v>2.5123518402946978E-7</v>
      </c>
      <c r="FD102">
        <v>11.392366938993305</v>
      </c>
      <c r="FE102">
        <v>3.4773851395915004E-10</v>
      </c>
      <c r="FF102">
        <v>1.304102945574652E-17</v>
      </c>
      <c r="FG102">
        <v>-3.60607070607151</v>
      </c>
      <c r="FH102">
        <v>1.0355000066831904E-10</v>
      </c>
      <c r="FI102">
        <v>2.4733130867474899E-8</v>
      </c>
    </row>
    <row r="103" spans="156:165">
      <c r="EZ103">
        <v>-2.9231234979109422</v>
      </c>
      <c r="FA103">
        <v>1.9564685602333235E-3</v>
      </c>
      <c r="FB103">
        <v>-3.0948113544385905</v>
      </c>
      <c r="FC103">
        <v>1.9035194845547162E-7</v>
      </c>
      <c r="FD103">
        <v>8.6073991657163678</v>
      </c>
      <c r="FE103">
        <v>2.6360700433680679E-10</v>
      </c>
      <c r="FF103">
        <v>9.9018788602981763E-18</v>
      </c>
      <c r="FG103">
        <v>-2.5914209913768076</v>
      </c>
      <c r="FH103">
        <v>7.8523368696426373E-11</v>
      </c>
      <c r="FI103">
        <v>1.8755662072003995E-8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20.276600129662992</v>
      </c>
      <c r="EN2" t="s">
        <v>10</v>
      </c>
    </row>
    <row r="3" spans="1:177">
      <c r="A3">
        <v>2</v>
      </c>
      <c r="C3" t="s">
        <v>99</v>
      </c>
      <c r="H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20.27608435958129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2.198475456926495</v>
      </c>
      <c r="O7">
        <v>3.0693836239130663</v>
      </c>
      <c r="P7">
        <v>2.5338482710441919</v>
      </c>
      <c r="Q7">
        <v>3.7536857010822331</v>
      </c>
      <c r="S7">
        <f>N7+$M23</f>
        <v>2.9908867346182415</v>
      </c>
      <c r="T7">
        <f t="shared" ref="T7:V16" si="0">O7+$M23</f>
        <v>3.8617949016048128</v>
      </c>
      <c r="U7">
        <f t="shared" si="0"/>
        <v>3.3262595487359383</v>
      </c>
      <c r="V7">
        <f t="shared" si="0"/>
        <v>4.5460969787739796</v>
      </c>
      <c r="X7">
        <f xml:space="preserve"> IF(S7&gt;0,S7,0)</f>
        <v>2.9908867346182415</v>
      </c>
      <c r="Y7">
        <f t="shared" ref="Y7:AA16" si="1" xml:space="preserve"> IF(T7&gt;0,T7,0)</f>
        <v>3.8617949016048128</v>
      </c>
      <c r="Z7">
        <f t="shared" si="1"/>
        <v>3.3262595487359383</v>
      </c>
      <c r="AA7">
        <f t="shared" si="1"/>
        <v>4.5460969787739796</v>
      </c>
      <c r="AC7">
        <f t="array" ref="AC7:AF16">MMULT(B36:K45,X7:AA16)</f>
        <v>9.2151018722797602</v>
      </c>
      <c r="AD7">
        <v>12.03360638909121</v>
      </c>
      <c r="AE7">
        <v>10.791340090380201</v>
      </c>
      <c r="AF7">
        <v>12.647480952528415</v>
      </c>
      <c r="AH7">
        <f>AC7+$M36</f>
        <v>9.5544176199849922</v>
      </c>
      <c r="AI7">
        <f t="shared" ref="AI7:AK16" si="2">AD7+$M36</f>
        <v>12.372922136796442</v>
      </c>
      <c r="AJ7">
        <f t="shared" si="2"/>
        <v>11.130655838085433</v>
      </c>
      <c r="AK7">
        <f t="shared" si="2"/>
        <v>12.986796700233647</v>
      </c>
      <c r="AM7">
        <f xml:space="preserve"> IF(AH7&gt;0,AH7,0)</f>
        <v>9.5544176199849922</v>
      </c>
      <c r="AN7">
        <f t="shared" ref="AN7:AP16" si="3" xml:space="preserve"> IF(AI7&gt;0,AI7,0)</f>
        <v>12.372922136796442</v>
      </c>
      <c r="AO7">
        <f t="shared" si="3"/>
        <v>11.130655838085433</v>
      </c>
      <c r="AP7">
        <f t="shared" si="3"/>
        <v>12.986796700233647</v>
      </c>
      <c r="AR7">
        <f t="array" ref="AR7:AU16">MMULT(B49:K58,AM7:AP16)</f>
        <v>50.374722989305198</v>
      </c>
      <c r="AS7">
        <v>64.000951678542748</v>
      </c>
      <c r="AT7">
        <v>58.966617553698555</v>
      </c>
      <c r="AU7">
        <v>68.968402773520353</v>
      </c>
      <c r="AW7">
        <f>AR7+$M49</f>
        <v>51.070897094285655</v>
      </c>
      <c r="AX7">
        <f t="shared" ref="AX7:AZ16" si="4">AS7+$M49</f>
        <v>64.697125783523205</v>
      </c>
      <c r="AY7">
        <f t="shared" si="4"/>
        <v>59.662791658679012</v>
      </c>
      <c r="AZ7">
        <f t="shared" si="4"/>
        <v>69.66457687850081</v>
      </c>
      <c r="BB7">
        <f>EXP(AW7-AW$20)</f>
        <v>6.0152021949877927E-14</v>
      </c>
      <c r="BC7">
        <f t="shared" ref="BC7:BE16" si="5">EXP(AX7-AX$20)</f>
        <v>8.4814807387603935E-18</v>
      </c>
      <c r="BD7">
        <f t="shared" si="5"/>
        <v>3.9799868208109755E-16</v>
      </c>
      <c r="BE7">
        <f t="shared" si="5"/>
        <v>9.9746980292859434E-19</v>
      </c>
      <c r="BG7">
        <f>BB7/BB$20</f>
        <v>6.0007835855889148E-14</v>
      </c>
      <c r="BH7">
        <f t="shared" ref="BH7:BJ16" si="6">BC7/BC$20</f>
        <v>8.4779506628016525E-18</v>
      </c>
      <c r="BI7">
        <f t="shared" si="6"/>
        <v>3.9777459697858534E-16</v>
      </c>
      <c r="BJ7">
        <f t="shared" si="6"/>
        <v>9.9720183150171976E-19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6.0007835855889148E-14</v>
      </c>
      <c r="BZ7">
        <f>$BH$7-$BM$7</f>
        <v>-1</v>
      </c>
      <c r="CA7">
        <f>$BI$7-$BN$7</f>
        <v>3.9777459697858534E-16</v>
      </c>
      <c r="CB7">
        <f>$BJ$7-$BO$7</f>
        <v>9.9720183150171976E-19</v>
      </c>
      <c r="CD7">
        <f t="array" ref="CD7:CM16">(1/4)*(MMULT($AM$7:$AP$16,$BY$23:$CH$26))</f>
        <v>-3.0932305341989661</v>
      </c>
      <c r="CE7">
        <v>9.4510031669731241E-3</v>
      </c>
      <c r="CF7">
        <v>-3.2466991573984085</v>
      </c>
      <c r="CG7">
        <v>8.3392403462508301E-7</v>
      </c>
      <c r="CH7">
        <v>9.1131417314083496</v>
      </c>
      <c r="CI7">
        <v>1.1616340300006804E-9</v>
      </c>
      <c r="CJ7">
        <v>4.4364699074576116E-17</v>
      </c>
      <c r="CK7">
        <v>-2.7826639595113445</v>
      </c>
      <c r="CL7">
        <v>3.4593433137818921E-10</v>
      </c>
      <c r="CM7">
        <v>8.1101792305207538E-8</v>
      </c>
      <c r="CO7">
        <f>(1/4)*SUM($BY$7:$CB$7)</f>
        <v>-0.24999999999998487</v>
      </c>
      <c r="CR7">
        <f t="array" ref="CR7:CU16">MMULT(S49:AB58,BY7:CB16)</f>
        <v>-2.970442028754487E-4</v>
      </c>
      <c r="CS7">
        <v>0.24404206873923409</v>
      </c>
      <c r="CT7">
        <v>6.5242894975298033E-2</v>
      </c>
      <c r="CU7">
        <v>0.27551518242450818</v>
      </c>
      <c r="CW7">
        <f>IF($AH$7&gt;0,$CR$7,0)</f>
        <v>-2.970442028754487E-4</v>
      </c>
      <c r="CX7">
        <f>IF($AI$7&gt;0,$CS$7,0)</f>
        <v>0.24404206873923409</v>
      </c>
      <c r="CY7">
        <f>IF($AJ$7&gt;0,$CT$7,0)</f>
        <v>6.5242894975298033E-2</v>
      </c>
      <c r="CZ7">
        <f>IF($AK$7&gt;0,$CU$7,0)</f>
        <v>0.27551518242450818</v>
      </c>
      <c r="DB7">
        <f t="array" ref="DB7:DK16">(1/4)*(MMULT($X$7:$AA$16,$CW$23:$DF$26))</f>
        <v>0.60277138302336741</v>
      </c>
      <c r="DC7">
        <v>0.99699112849671601</v>
      </c>
      <c r="DD7">
        <v>-0.39162325565940637</v>
      </c>
      <c r="DE7">
        <v>4.3987891356914666E-2</v>
      </c>
      <c r="DF7">
        <v>-1.1423347243456328</v>
      </c>
      <c r="DG7">
        <v>0.93630892957595135</v>
      </c>
      <c r="DH7">
        <v>1.3417700353177702</v>
      </c>
      <c r="DI7">
        <v>1.5140610745685072</v>
      </c>
      <c r="DJ7">
        <v>1.2844241283660245</v>
      </c>
      <c r="DK7">
        <v>0.93226387691819446</v>
      </c>
      <c r="DM7">
        <f>(1/4)*SUM($CW$7:$CZ$7)</f>
        <v>0.14612577548404121</v>
      </c>
      <c r="DO7">
        <f t="array" ref="DO7:DR16">MMULT(S36:AB45,CW7:CZ16)</f>
        <v>3.1246507094352487E-4</v>
      </c>
      <c r="DP7">
        <v>1.0559920248671468</v>
      </c>
      <c r="DQ7">
        <v>1.1456399070364118</v>
      </c>
      <c r="DR7">
        <v>0.47836560195690986</v>
      </c>
      <c r="DT7">
        <f>IF($S$7&gt;0,$DO$7,0)</f>
        <v>3.1246507094352487E-4</v>
      </c>
      <c r="DU7">
        <f>IF($T$7&gt;0,$DP$7,0)</f>
        <v>1.0559920248671468</v>
      </c>
      <c r="DV7">
        <f>IF($U$7&gt;0,$DQ$7,0)</f>
        <v>1.1456399070364118</v>
      </c>
      <c r="DW7">
        <f>IF($V$7&gt;0,$DR$7,0)</f>
        <v>0.47836560195690986</v>
      </c>
      <c r="DY7">
        <f t="array" ref="DY7:EH16">(1/4)*(MMULT($C$7:$F$16,$DT$23:$EC$26))</f>
        <v>0.22329874684064516</v>
      </c>
      <c r="DZ7">
        <v>0.31673128747837859</v>
      </c>
      <c r="EA7">
        <v>0.25229554879647342</v>
      </c>
      <c r="EB7">
        <v>0.29037485741783264</v>
      </c>
      <c r="EC7">
        <v>0.33317517529142471</v>
      </c>
      <c r="ED7">
        <v>0.19210316062634331</v>
      </c>
      <c r="EE7">
        <v>0.23254546546375143</v>
      </c>
      <c r="EF7">
        <v>0.24472834548690411</v>
      </c>
      <c r="EG7">
        <v>0.38668863497758355</v>
      </c>
      <c r="EH7">
        <v>0.31735484025151184</v>
      </c>
      <c r="EJ7">
        <f>(1/4)*SUM($DT$7:$DW$7)</f>
        <v>0.67007749973285302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1.5716658251338922</v>
      </c>
      <c r="O8">
        <v>2.4597327582755883</v>
      </c>
      <c r="P8">
        <v>2.4884974377711044</v>
      </c>
      <c r="Q8">
        <v>2.6529013434943995</v>
      </c>
      <c r="S8">
        <f t="shared" ref="S8:S16" si="8">N8+$M24</f>
        <v>1.6365569738623598</v>
      </c>
      <c r="T8">
        <f t="shared" si="0"/>
        <v>2.5246239070040559</v>
      </c>
      <c r="U8">
        <f t="shared" si="0"/>
        <v>2.553388586499572</v>
      </c>
      <c r="V8">
        <f t="shared" si="0"/>
        <v>2.7177924922228671</v>
      </c>
      <c r="X8">
        <f t="shared" ref="X8:X16" si="9" xml:space="preserve"> IF(S8&gt;0,S8,0)</f>
        <v>1.6365569738623598</v>
      </c>
      <c r="Y8">
        <f t="shared" si="1"/>
        <v>2.5246239070040559</v>
      </c>
      <c r="Z8">
        <f t="shared" si="1"/>
        <v>2.553388586499572</v>
      </c>
      <c r="AA8">
        <f t="shared" si="1"/>
        <v>2.7177924922228671</v>
      </c>
      <c r="AC8">
        <v>14.026528392793891</v>
      </c>
      <c r="AD8">
        <v>17.488077423233516</v>
      </c>
      <c r="AE8">
        <v>16.095834106739233</v>
      </c>
      <c r="AF8">
        <v>18.816571279783815</v>
      </c>
      <c r="AH8">
        <f t="shared" ref="AH8:AH16" si="10">AC8+$M37</f>
        <v>14.429138464425494</v>
      </c>
      <c r="AI8">
        <f t="shared" si="2"/>
        <v>17.890687494865119</v>
      </c>
      <c r="AJ8">
        <f t="shared" si="2"/>
        <v>16.498444178370836</v>
      </c>
      <c r="AK8">
        <f t="shared" si="2"/>
        <v>19.219181351415418</v>
      </c>
      <c r="AM8">
        <f t="shared" ref="AM8:AM16" si="11" xml:space="preserve"> IF(AH8&gt;0,AH8,0)</f>
        <v>14.429138464425494</v>
      </c>
      <c r="AN8">
        <f t="shared" si="3"/>
        <v>17.890687494865119</v>
      </c>
      <c r="AO8">
        <f t="shared" si="3"/>
        <v>16.498444178370836</v>
      </c>
      <c r="AP8">
        <f t="shared" si="3"/>
        <v>19.219181351415418</v>
      </c>
      <c r="AR8">
        <v>74.696999378576976</v>
      </c>
      <c r="AS8">
        <v>95.437340636463091</v>
      </c>
      <c r="AT8">
        <v>86.856708123362708</v>
      </c>
      <c r="AU8">
        <v>102.10728938724867</v>
      </c>
      <c r="AW8">
        <f t="shared" ref="AW8:AW16" si="12">AR8+$M50</f>
        <v>75.481520087364771</v>
      </c>
      <c r="AX8">
        <f t="shared" si="4"/>
        <v>96.221861345250886</v>
      </c>
      <c r="AY8">
        <f t="shared" si="4"/>
        <v>87.641228832150503</v>
      </c>
      <c r="AZ8">
        <f t="shared" si="4"/>
        <v>102.89181009603647</v>
      </c>
      <c r="BB8">
        <f t="shared" ref="BB8:BB16" si="13">EXP(AW8-AW$20)</f>
        <v>2.4024208924329831E-3</v>
      </c>
      <c r="BC8">
        <f t="shared" si="5"/>
        <v>4.1638049588042683E-4</v>
      </c>
      <c r="BD8">
        <f t="shared" si="5"/>
        <v>5.6332952082952686E-4</v>
      </c>
      <c r="BE8">
        <f t="shared" si="5"/>
        <v>2.6872235208244273E-4</v>
      </c>
      <c r="BG8">
        <f t="shared" ref="BG8:BG16" si="14">BB8/BB$20</f>
        <v>2.3966622217621021E-3</v>
      </c>
      <c r="BH8">
        <f t="shared" si="6"/>
        <v>4.1620719421017971E-4</v>
      </c>
      <c r="BI8">
        <f t="shared" si="6"/>
        <v>5.6301234954452873E-4</v>
      </c>
      <c r="BJ8">
        <f t="shared" si="6"/>
        <v>2.6865015950888391E-4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2.3966622217621021E-3</v>
      </c>
      <c r="BZ8">
        <f>$BH$8-$BM$8</f>
        <v>4.1620719421017971E-4</v>
      </c>
      <c r="CA8">
        <f>$BI$8-$BN$8</f>
        <v>5.6301234954452873E-4</v>
      </c>
      <c r="CB8">
        <f>$BJ$8-$BO$8</f>
        <v>2.6865015950888391E-4</v>
      </c>
      <c r="CD8">
        <v>-4.4726718737160613</v>
      </c>
      <c r="CE8">
        <v>1.4120016962843426E-2</v>
      </c>
      <c r="CF8">
        <v>-4.8047953112028461</v>
      </c>
      <c r="CG8">
        <v>1.2575350476070319E-6</v>
      </c>
      <c r="CH8">
        <v>13.387956830344576</v>
      </c>
      <c r="CI8">
        <v>1.7528269337991543E-9</v>
      </c>
      <c r="CJ8">
        <v>6.6998248576748518E-17</v>
      </c>
      <c r="CK8">
        <v>-4.1246110445775921</v>
      </c>
      <c r="CL8">
        <v>5.2208785705385385E-10</v>
      </c>
      <c r="CM8">
        <v>1.2237911451960551E-7</v>
      </c>
      <c r="CO8">
        <f>(1/4)*SUM($BY$8:$CB$8)</f>
        <v>9.111329812564236E-4</v>
      </c>
      <c r="CR8">
        <v>-4.0659995542367079E-4</v>
      </c>
      <c r="CS8">
        <v>0.71921555538113391</v>
      </c>
      <c r="CT8">
        <v>2.7949002516562488E-2</v>
      </c>
      <c r="CU8">
        <v>0.24609066022992132</v>
      </c>
      <c r="CW8">
        <f>IF($AH$8&gt;0,$CR$8,0)</f>
        <v>-4.0659995542367079E-4</v>
      </c>
      <c r="CX8">
        <f>IF($AI$8&gt;0,$CS$8,0)</f>
        <v>0.71921555538113391</v>
      </c>
      <c r="CY8">
        <f>IF($AJ$8&gt;0,$CT$8,0)</f>
        <v>2.7949002516562488E-2</v>
      </c>
      <c r="CZ8">
        <f>IF($AK$8&gt;0,$CU$8,0)</f>
        <v>0.24609066022992132</v>
      </c>
      <c r="DB8">
        <v>0.38275296723972363</v>
      </c>
      <c r="DC8">
        <v>0.63881784355516924</v>
      </c>
      <c r="DD8">
        <v>-0.29249052803833431</v>
      </c>
      <c r="DE8">
        <v>2.771286423625513E-2</v>
      </c>
      <c r="DF8">
        <v>-0.70355924651899593</v>
      </c>
      <c r="DG8">
        <v>0.6409188896700061</v>
      </c>
      <c r="DH8">
        <v>0.8880794084541086</v>
      </c>
      <c r="DI8">
        <v>1.0294428970871405</v>
      </c>
      <c r="DJ8">
        <v>0.83891448938997759</v>
      </c>
      <c r="DK8">
        <v>0.65816419327940878</v>
      </c>
      <c r="DM8">
        <f>(1/4)*SUM($CW$8:$CZ$8)</f>
        <v>0.24821215454304851</v>
      </c>
      <c r="DO8">
        <v>-1.9080140940597409E-3</v>
      </c>
      <c r="DP8">
        <v>1.1714847109905184</v>
      </c>
      <c r="DQ8">
        <v>0.91409950486294234</v>
      </c>
      <c r="DR8">
        <v>1.1460791647170785</v>
      </c>
      <c r="DT8">
        <f>IF($S$8&gt;0,$DO$8,0)</f>
        <v>-1.9080140940597409E-3</v>
      </c>
      <c r="DU8">
        <f>IF($T$8&gt;0,$DP$8,0)</f>
        <v>1.1714847109905184</v>
      </c>
      <c r="DV8">
        <f>IF($U$8&gt;0,$DQ$8,0)</f>
        <v>0.91409950486294234</v>
      </c>
      <c r="DW8">
        <f>IF($V$8&gt;0,$DR$8,0)</f>
        <v>1.1460791647170785</v>
      </c>
      <c r="DY8">
        <v>0.30873640382941769</v>
      </c>
      <c r="DZ8">
        <v>0.4285857628218378</v>
      </c>
      <c r="EA8">
        <v>0.29720918864825474</v>
      </c>
      <c r="EB8">
        <v>0.49247199884802761</v>
      </c>
      <c r="EC8">
        <v>0.46574488471521647</v>
      </c>
      <c r="ED8">
        <v>0.29637048384632375</v>
      </c>
      <c r="EE8">
        <v>0.3149009286990001</v>
      </c>
      <c r="EF8">
        <v>0.40807650646905397</v>
      </c>
      <c r="EG8">
        <v>0.45070705360251562</v>
      </c>
      <c r="EH8">
        <v>0.54878046886295673</v>
      </c>
      <c r="EJ8">
        <f>(1/4)*SUM($DT$8:$DW$8)</f>
        <v>0.80743884161911983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2.2404849204433144</v>
      </c>
      <c r="O9">
        <v>2.9813703830859066</v>
      </c>
      <c r="P9">
        <v>2.9651013114740725</v>
      </c>
      <c r="Q9">
        <v>3.7728797118716901</v>
      </c>
      <c r="S9">
        <f t="shared" si="8"/>
        <v>2.3768983453945336</v>
      </c>
      <c r="T9">
        <f t="shared" si="0"/>
        <v>3.1177838080371258</v>
      </c>
      <c r="U9">
        <f t="shared" si="0"/>
        <v>3.1015147364252917</v>
      </c>
      <c r="V9">
        <f t="shared" si="0"/>
        <v>3.9092931368229094</v>
      </c>
      <c r="X9">
        <f t="shared" si="9"/>
        <v>2.3768983453945336</v>
      </c>
      <c r="Y9">
        <f t="shared" si="1"/>
        <v>3.1177838080371258</v>
      </c>
      <c r="Z9">
        <f t="shared" si="1"/>
        <v>3.1015147364252917</v>
      </c>
      <c r="AA9">
        <f t="shared" si="1"/>
        <v>3.9092931368229094</v>
      </c>
      <c r="AC9">
        <v>10.215500011259419</v>
      </c>
      <c r="AD9">
        <v>13.668101983519687</v>
      </c>
      <c r="AE9">
        <v>12.5671021681118</v>
      </c>
      <c r="AF9">
        <v>14.525484272005883</v>
      </c>
      <c r="AH9">
        <f t="shared" si="10"/>
        <v>10.605421240646782</v>
      </c>
      <c r="AI9">
        <f t="shared" si="2"/>
        <v>14.058023212907051</v>
      </c>
      <c r="AJ9">
        <f t="shared" si="2"/>
        <v>12.957023397499164</v>
      </c>
      <c r="AK9">
        <f t="shared" si="2"/>
        <v>14.915405501393247</v>
      </c>
      <c r="AM9">
        <f t="shared" si="11"/>
        <v>10.605421240646782</v>
      </c>
      <c r="AN9">
        <f t="shared" si="3"/>
        <v>14.058023212907051</v>
      </c>
      <c r="AO9">
        <f t="shared" si="3"/>
        <v>12.957023397499164</v>
      </c>
      <c r="AP9">
        <f t="shared" si="3"/>
        <v>14.915405501393247</v>
      </c>
      <c r="AR9">
        <v>62.464872077692107</v>
      </c>
      <c r="AS9">
        <v>79.380692252327449</v>
      </c>
      <c r="AT9">
        <v>72.336233184780369</v>
      </c>
      <c r="AU9">
        <v>84.97961107851296</v>
      </c>
      <c r="AW9">
        <f t="shared" si="12"/>
        <v>62.759276341484217</v>
      </c>
      <c r="AX9">
        <f t="shared" si="4"/>
        <v>79.675096516119552</v>
      </c>
      <c r="AY9">
        <f t="shared" si="4"/>
        <v>72.630637448572472</v>
      </c>
      <c r="AZ9">
        <f t="shared" si="4"/>
        <v>85.274015342305063</v>
      </c>
      <c r="BB9">
        <f t="shared" si="13"/>
        <v>7.168839210783193E-9</v>
      </c>
      <c r="BC9">
        <f t="shared" si="5"/>
        <v>2.7122000486744732E-11</v>
      </c>
      <c r="BD9">
        <f t="shared" si="5"/>
        <v>1.705082914683594E-10</v>
      </c>
      <c r="BE9">
        <f t="shared" si="5"/>
        <v>5.997810598647448E-12</v>
      </c>
      <c r="BG9">
        <f t="shared" si="14"/>
        <v>7.1516553009040251E-9</v>
      </c>
      <c r="BH9">
        <f t="shared" si="6"/>
        <v>2.711071204256615E-11</v>
      </c>
      <c r="BI9">
        <f t="shared" si="6"/>
        <v>1.7041229022591034E-10</v>
      </c>
      <c r="BJ9">
        <f t="shared" si="6"/>
        <v>5.9961992798290499E-12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25.839895300778668</v>
      </c>
      <c r="BY9">
        <f>$BG$9-$BL$9</f>
        <v>7.1516553009040251E-9</v>
      </c>
      <c r="BZ9">
        <f>$BH$9-$BM$9</f>
        <v>2.711071204256615E-11</v>
      </c>
      <c r="CA9">
        <f>$BI$9-$BN$9</f>
        <v>1.7041229022591034E-10</v>
      </c>
      <c r="CB9">
        <f>$BJ$9-$BO$9</f>
        <v>-0.9999999999940038</v>
      </c>
      <c r="CD9">
        <v>-3.5145058032266023</v>
      </c>
      <c r="CE9">
        <v>1.0642663271033886E-2</v>
      </c>
      <c r="CF9">
        <v>-3.7288513557170835</v>
      </c>
      <c r="CG9">
        <v>9.2843182418851206E-7</v>
      </c>
      <c r="CH9">
        <v>10.471969324748564</v>
      </c>
      <c r="CI9">
        <v>1.2919867273321309E-9</v>
      </c>
      <c r="CJ9">
        <v>4.924786475483124E-17</v>
      </c>
      <c r="CK9">
        <v>-3.2392558493636674</v>
      </c>
      <c r="CL9">
        <v>3.8459538519590906E-10</v>
      </c>
      <c r="CM9">
        <v>9.0179348343627087E-8</v>
      </c>
      <c r="CO9">
        <f>(1/4)*SUM($BY$9:$CB$9)</f>
        <v>-0.24999999816120638</v>
      </c>
      <c r="CR9">
        <v>4.838443749462747E-4</v>
      </c>
      <c r="CS9">
        <v>0.11148166061119351</v>
      </c>
      <c r="CT9">
        <v>-0.45580930881146509</v>
      </c>
      <c r="CU9">
        <v>-0.10609527059060411</v>
      </c>
      <c r="CW9">
        <f>IF($AH$9&gt;0,$CR$9,0)</f>
        <v>4.838443749462747E-4</v>
      </c>
      <c r="CX9">
        <f>IF($AI$9&gt;0,$CS$9,0)</f>
        <v>0.11148166061119351</v>
      </c>
      <c r="CY9">
        <f>IF($AJ$9&gt;0,$CT$9,0)</f>
        <v>-0.45580930881146509</v>
      </c>
      <c r="CZ9">
        <f>IF($AK$9&gt;0,$CU$9,0)</f>
        <v>-0.10609527059060411</v>
      </c>
      <c r="DB9">
        <v>0.5098964446190799</v>
      </c>
      <c r="DC9">
        <v>0.82252923463525007</v>
      </c>
      <c r="DD9">
        <v>-0.36993275905172396</v>
      </c>
      <c r="DE9">
        <v>-4.3914845917774059E-3</v>
      </c>
      <c r="DF9">
        <v>-0.94711697382574611</v>
      </c>
      <c r="DG9">
        <v>0.81957803725356926</v>
      </c>
      <c r="DH9">
        <v>1.1898775867475444</v>
      </c>
      <c r="DI9">
        <v>1.3056184836189826</v>
      </c>
      <c r="DJ9">
        <v>1.1156361241301389</v>
      </c>
      <c r="DK9">
        <v>0.8028484289023522</v>
      </c>
      <c r="DM9">
        <f>(1/4)*SUM($CW$9:$CZ$9)</f>
        <v>-0.11248476860398235</v>
      </c>
      <c r="DO9">
        <v>-3.0086383427282016E-4</v>
      </c>
      <c r="DP9">
        <v>0.77147182286093141</v>
      </c>
      <c r="DQ9">
        <v>0.98019258743168347</v>
      </c>
      <c r="DR9">
        <v>0.77537182412457317</v>
      </c>
      <c r="DT9">
        <f>IF($S$9&gt;0,$DO$9,0)</f>
        <v>-3.0086383427282016E-4</v>
      </c>
      <c r="DU9">
        <f>IF($T$9&gt;0,$DP$9,0)</f>
        <v>0.77147182286093141</v>
      </c>
      <c r="DV9">
        <f>IF($U$9&gt;0,$DQ$9,0)</f>
        <v>0.98019258743168347</v>
      </c>
      <c r="DW9">
        <f>IF($V$9&gt;0,$DR$9,0)</f>
        <v>0.77537182412457317</v>
      </c>
      <c r="DY9">
        <v>0.42875714673813176</v>
      </c>
      <c r="DZ9">
        <v>0.42698824257620654</v>
      </c>
      <c r="EA9">
        <v>0.34756515415420469</v>
      </c>
      <c r="EB9">
        <v>0.55289219495305686</v>
      </c>
      <c r="EC9">
        <v>0.5575715614992004</v>
      </c>
      <c r="ED9">
        <v>0.44448044291178734</v>
      </c>
      <c r="EE9">
        <v>0.4133581733653704</v>
      </c>
      <c r="EF9">
        <v>0.49063696359249637</v>
      </c>
      <c r="EG9">
        <v>0.49867717795777744</v>
      </c>
      <c r="EH9">
        <v>0.56656179733792889</v>
      </c>
      <c r="EJ9">
        <f>(1/4)*SUM($DT$9:$DW$9)</f>
        <v>0.63168384264572885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1.0101481126770033</v>
      </c>
      <c r="O10">
        <v>1.8024839622122855</v>
      </c>
      <c r="P10">
        <v>1.8516988019770426</v>
      </c>
      <c r="Q10">
        <v>2.0058729678727034</v>
      </c>
      <c r="S10">
        <f t="shared" si="8"/>
        <v>1.2989867068543124</v>
      </c>
      <c r="T10">
        <f t="shared" si="0"/>
        <v>2.0913225563895947</v>
      </c>
      <c r="U10">
        <f t="shared" si="0"/>
        <v>2.1405373961543517</v>
      </c>
      <c r="V10">
        <f t="shared" si="0"/>
        <v>2.2947115620500127</v>
      </c>
      <c r="X10">
        <f t="shared" si="9"/>
        <v>1.2989867068543124</v>
      </c>
      <c r="Y10">
        <f t="shared" si="1"/>
        <v>2.0913225563895947</v>
      </c>
      <c r="Z10">
        <f t="shared" si="1"/>
        <v>2.1405373961543517</v>
      </c>
      <c r="AA10">
        <f t="shared" si="1"/>
        <v>2.2947115620500127</v>
      </c>
      <c r="AC10">
        <v>8.9510455051110345</v>
      </c>
      <c r="AD10">
        <v>11.417609043077125</v>
      </c>
      <c r="AE10">
        <v>10.423645031934734</v>
      </c>
      <c r="AF10">
        <v>12.415610311597423</v>
      </c>
      <c r="AH10">
        <f t="shared" si="10"/>
        <v>9.0427978252914407</v>
      </c>
      <c r="AI10">
        <f t="shared" si="2"/>
        <v>11.509361363257531</v>
      </c>
      <c r="AJ10">
        <f t="shared" si="2"/>
        <v>10.515397352115141</v>
      </c>
      <c r="AK10">
        <f t="shared" si="2"/>
        <v>12.507362631777829</v>
      </c>
      <c r="AM10">
        <f t="shared" si="11"/>
        <v>9.0427978252914407</v>
      </c>
      <c r="AN10">
        <f t="shared" si="3"/>
        <v>11.509361363257531</v>
      </c>
      <c r="AO10">
        <f t="shared" si="3"/>
        <v>10.515397352115141</v>
      </c>
      <c r="AP10">
        <f t="shared" si="3"/>
        <v>12.507362631777829</v>
      </c>
      <c r="AR10">
        <v>66.108076724308376</v>
      </c>
      <c r="AS10">
        <v>83.736888241079356</v>
      </c>
      <c r="AT10">
        <v>76.72011223086848</v>
      </c>
      <c r="AU10">
        <v>89.89554898079858</v>
      </c>
      <c r="AW10">
        <f t="shared" si="12"/>
        <v>66.577554586710036</v>
      </c>
      <c r="AX10">
        <f t="shared" si="4"/>
        <v>84.206366103481017</v>
      </c>
      <c r="AY10">
        <f t="shared" si="4"/>
        <v>77.189590093270141</v>
      </c>
      <c r="AZ10">
        <f t="shared" si="4"/>
        <v>90.365026843200241</v>
      </c>
      <c r="BB10">
        <f t="shared" si="13"/>
        <v>3.2636682911594983E-7</v>
      </c>
      <c r="BC10">
        <f t="shared" si="5"/>
        <v>2.5189937922371968E-9</v>
      </c>
      <c r="BD10">
        <f t="shared" si="5"/>
        <v>1.6280715212312587E-8</v>
      </c>
      <c r="BE10">
        <f t="shared" si="5"/>
        <v>9.7496931948270592E-10</v>
      </c>
      <c r="BG10">
        <f t="shared" si="14"/>
        <v>3.2558451861711169E-7</v>
      </c>
      <c r="BH10">
        <f t="shared" si="6"/>
        <v>2.5179453621693717E-9</v>
      </c>
      <c r="BI10">
        <f t="shared" si="6"/>
        <v>1.6271548685131526E-8</v>
      </c>
      <c r="BJ10">
        <f t="shared" si="6"/>
        <v>9.7470739283697327E-10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3.2558451861711169E-7</v>
      </c>
      <c r="BZ10">
        <f>$BH$10-$BM$10</f>
        <v>2.5179453621693717E-9</v>
      </c>
      <c r="CA10">
        <f>$BI$10-$BN$10</f>
        <v>1.6271548685131526E-8</v>
      </c>
      <c r="CB10">
        <f>$BJ$10-$BO$10</f>
        <v>9.7470739283697327E-10</v>
      </c>
      <c r="CD10">
        <v>-2.8773403408142464</v>
      </c>
      <c r="CE10">
        <v>8.9358036156830453E-3</v>
      </c>
      <c r="CF10">
        <v>-3.1268406412319698</v>
      </c>
      <c r="CG10">
        <v>7.8911693468651376E-7</v>
      </c>
      <c r="CH10">
        <v>8.6240936491566558</v>
      </c>
      <c r="CI10">
        <v>1.0993143236893124E-9</v>
      </c>
      <c r="CJ10">
        <v>4.198894941285273E-17</v>
      </c>
      <c r="CK10">
        <v>-2.6288493380193079</v>
      </c>
      <c r="CL10">
        <v>3.2738402394836114E-10</v>
      </c>
      <c r="CM10">
        <v>7.6749550315272047E-8</v>
      </c>
      <c r="CO10">
        <f>(1/4)*SUM($BY$10:$CB$10)</f>
        <v>8.6337180014312387E-8</v>
      </c>
      <c r="CR10">
        <v>7.8204043644949613E-4</v>
      </c>
      <c r="CS10">
        <v>0.57977867484358103</v>
      </c>
      <c r="CT10">
        <v>-0.21139971122110948</v>
      </c>
      <c r="CU10">
        <v>-0.29964240926244418</v>
      </c>
      <c r="CW10">
        <f>IF($AH$10&gt;0,$CR$10,0)</f>
        <v>7.8204043644949613E-4</v>
      </c>
      <c r="CX10">
        <f>IF($AI$10&gt;0,$CS$10,0)</f>
        <v>0.57977867484358103</v>
      </c>
      <c r="CY10">
        <f>IF($AJ$10&gt;0,$CT$10,0)</f>
        <v>-0.21139971122110948</v>
      </c>
      <c r="CZ10">
        <f>IF($AK$10&gt;0,$CU$10,0)</f>
        <v>-0.29964240926244418</v>
      </c>
      <c r="DB10">
        <v>0.3204668894373226</v>
      </c>
      <c r="DC10">
        <v>0.53202912858794194</v>
      </c>
      <c r="DD10">
        <v>-0.24634057406452309</v>
      </c>
      <c r="DE10">
        <v>1.8354548031287998E-2</v>
      </c>
      <c r="DF10">
        <v>-0.58836211102654801</v>
      </c>
      <c r="DG10">
        <v>0.53658826980298746</v>
      </c>
      <c r="DH10">
        <v>0.74742598367149304</v>
      </c>
      <c r="DI10">
        <v>0.86004663323192132</v>
      </c>
      <c r="DJ10">
        <v>0.70418122840086328</v>
      </c>
      <c r="DK10">
        <v>0.54808541309042769</v>
      </c>
      <c r="DM10">
        <f>(1/4)*SUM($CW$10:$CZ$10)</f>
        <v>1.7379648699119218E-2</v>
      </c>
      <c r="DO10">
        <v>-2.9121299288527541E-4</v>
      </c>
      <c r="DP10">
        <v>1.7236893114342968</v>
      </c>
      <c r="DQ10">
        <v>1.0129434671039388</v>
      </c>
      <c r="DR10">
        <v>0.87617436853734387</v>
      </c>
      <c r="DT10">
        <f>IF($S$10&gt;0,$DO$10,0)</f>
        <v>-2.9121299288527541E-4</v>
      </c>
      <c r="DU10">
        <f>IF($T$10&gt;0,$DP$10,0)</f>
        <v>1.7236893114342968</v>
      </c>
      <c r="DV10">
        <f>IF($U$10&gt;0,$DQ$10,0)</f>
        <v>1.0129434671039388</v>
      </c>
      <c r="DW10">
        <f>IF($V$10&gt;0,$DR$10,0)</f>
        <v>0.87617436853734387</v>
      </c>
      <c r="DY10">
        <v>0.34521562462439248</v>
      </c>
      <c r="DZ10">
        <v>0.38103793486331206</v>
      </c>
      <c r="EA10">
        <v>0.34597094934860317</v>
      </c>
      <c r="EB10">
        <v>0.36789841116236116</v>
      </c>
      <c r="EC10">
        <v>0.45795354601672622</v>
      </c>
      <c r="ED10">
        <v>0.31952769179531443</v>
      </c>
      <c r="EE10">
        <v>0.34414148023845359</v>
      </c>
      <c r="EF10">
        <v>0.33214348305046509</v>
      </c>
      <c r="EG10">
        <v>0.51260341883510252</v>
      </c>
      <c r="EH10">
        <v>0.36880879946791456</v>
      </c>
      <c r="EJ10">
        <f>(1/4)*SUM($DT$10:$DW$10)</f>
        <v>0.90312898352067361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1.4121063872310258</v>
      </c>
      <c r="O11">
        <v>2.3929734959055393</v>
      </c>
      <c r="P11">
        <v>1.3758104397127537</v>
      </c>
      <c r="Q11">
        <v>2.2346332800060371</v>
      </c>
      <c r="S11">
        <f t="shared" si="8"/>
        <v>2.2151906470621712</v>
      </c>
      <c r="T11">
        <f t="shared" si="0"/>
        <v>3.1960577557366845</v>
      </c>
      <c r="U11">
        <f t="shared" si="0"/>
        <v>2.1788946995438989</v>
      </c>
      <c r="V11">
        <f t="shared" si="0"/>
        <v>3.0377175398371823</v>
      </c>
      <c r="X11">
        <f t="shared" si="9"/>
        <v>2.2151906470621712</v>
      </c>
      <c r="Y11">
        <f t="shared" si="1"/>
        <v>3.1960577557366845</v>
      </c>
      <c r="Z11">
        <f t="shared" si="1"/>
        <v>2.1788946995438989</v>
      </c>
      <c r="AA11">
        <f t="shared" si="1"/>
        <v>3.0377175398371823</v>
      </c>
      <c r="AC11">
        <v>13.516304924776566</v>
      </c>
      <c r="AD11">
        <v>16.545015693078131</v>
      </c>
      <c r="AE11">
        <v>15.342760277028651</v>
      </c>
      <c r="AF11">
        <v>18.245018662638387</v>
      </c>
      <c r="AH11">
        <f t="shared" si="10"/>
        <v>13.760127640856696</v>
      </c>
      <c r="AI11">
        <f t="shared" si="2"/>
        <v>16.788838409158263</v>
      </c>
      <c r="AJ11">
        <f t="shared" si="2"/>
        <v>15.586582993108781</v>
      </c>
      <c r="AK11">
        <f t="shared" si="2"/>
        <v>18.488841378718519</v>
      </c>
      <c r="AM11">
        <f t="shared" si="11"/>
        <v>13.760127640856696</v>
      </c>
      <c r="AN11">
        <f t="shared" si="3"/>
        <v>16.788838409158263</v>
      </c>
      <c r="AO11">
        <f t="shared" si="3"/>
        <v>15.586582993108781</v>
      </c>
      <c r="AP11">
        <f t="shared" si="3"/>
        <v>18.488841378718519</v>
      </c>
      <c r="AR11">
        <v>81.247820548006402</v>
      </c>
      <c r="AS11">
        <v>103.74079452322844</v>
      </c>
      <c r="AT11">
        <v>94.857896754439494</v>
      </c>
      <c r="AU11">
        <v>110.84866407161586</v>
      </c>
      <c r="AW11">
        <f t="shared" si="12"/>
        <v>81.512798432213813</v>
      </c>
      <c r="AX11">
        <f t="shared" si="4"/>
        <v>104.00577240743586</v>
      </c>
      <c r="AY11">
        <f t="shared" si="4"/>
        <v>95.122874638646906</v>
      </c>
      <c r="AZ11">
        <f t="shared" si="4"/>
        <v>111.11364195582327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0.99760297178191415</v>
      </c>
      <c r="BH11">
        <f t="shared" si="6"/>
        <v>0.99958379013435605</v>
      </c>
      <c r="BI11">
        <f t="shared" si="6"/>
        <v>0.99943697023984979</v>
      </c>
      <c r="BJ11">
        <f t="shared" si="6"/>
        <v>0.99973134883272885</v>
      </c>
      <c r="BL11">
        <v>1</v>
      </c>
      <c r="BM11">
        <v>0</v>
      </c>
      <c r="BN11">
        <v>0</v>
      </c>
      <c r="BO11">
        <v>0</v>
      </c>
      <c r="BQ11">
        <f t="shared" si="15"/>
        <v>2.3999056893979761E-3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-2.3970282180858504E-3</v>
      </c>
      <c r="BZ11">
        <f>$BH$11-$BM$11</f>
        <v>0.99958379013435605</v>
      </c>
      <c r="CA11">
        <f>$BI$11-$BN$11</f>
        <v>0.99943697023984979</v>
      </c>
      <c r="CB11">
        <f>$BJ$11-$BO$11</f>
        <v>0.99973134883272885</v>
      </c>
      <c r="CD11">
        <v>-4.1972096022893579</v>
      </c>
      <c r="CE11">
        <v>1.3427120577409433E-2</v>
      </c>
      <c r="CF11">
        <v>-4.622210319272166</v>
      </c>
      <c r="CG11">
        <v>1.1984992415627328E-6</v>
      </c>
      <c r="CH11">
        <v>12.702637231916331</v>
      </c>
      <c r="CI11">
        <v>1.6708963962146002E-9</v>
      </c>
      <c r="CJ11">
        <v>6.3891118298456114E-17</v>
      </c>
      <c r="CK11">
        <v>-3.8966457482627805</v>
      </c>
      <c r="CL11">
        <v>4.9772634004916082E-10</v>
      </c>
      <c r="CM11">
        <v>1.166626996956858E-7</v>
      </c>
      <c r="CO11">
        <f>(1/4)*SUM($BY$11:$CB$11)</f>
        <v>0.74908877024721221</v>
      </c>
      <c r="CR11">
        <v>1.0345689799306269E-3</v>
      </c>
      <c r="CS11">
        <v>-0.59673986422542225</v>
      </c>
      <c r="CT11">
        <v>8.2250956602057487E-2</v>
      </c>
      <c r="CU11">
        <v>-0.55905851820306862</v>
      </c>
      <c r="CW11">
        <f>IF($AH$11&gt;0,$CR$11,0)</f>
        <v>1.0345689799306269E-3</v>
      </c>
      <c r="CX11">
        <f>IF($AI$11&gt;0,$CS$11,0)</f>
        <v>-0.59673986422542225</v>
      </c>
      <c r="CY11">
        <f>IF($AJ$11&gt;0,$CT$11,0)</f>
        <v>8.2250956602057487E-2</v>
      </c>
      <c r="CZ11">
        <f>IF($AK$11&gt;0,$CU$11,0)</f>
        <v>-0.55905851820306862</v>
      </c>
      <c r="DB11">
        <v>0.43960230929175653</v>
      </c>
      <c r="DC11">
        <v>0.77655140145385293</v>
      </c>
      <c r="DD11">
        <v>-0.23951857944652377</v>
      </c>
      <c r="DE11">
        <v>0.1209729466111569</v>
      </c>
      <c r="DF11">
        <v>-0.85599224921376038</v>
      </c>
      <c r="DG11">
        <v>0.662698576002132</v>
      </c>
      <c r="DH11">
        <v>0.89128395710137009</v>
      </c>
      <c r="DI11">
        <v>1.107933550845003</v>
      </c>
      <c r="DJ11">
        <v>0.89392149106541541</v>
      </c>
      <c r="DK11">
        <v>0.70482619979198868</v>
      </c>
      <c r="DM11">
        <f>(1/4)*SUM($CW$11:$CZ$11)</f>
        <v>-0.26812821421162569</v>
      </c>
      <c r="DO11">
        <v>-1.11901357720448E-3</v>
      </c>
      <c r="DP11">
        <v>1.4641543722319574</v>
      </c>
      <c r="DQ11">
        <v>1.3407575452052234</v>
      </c>
      <c r="DR11">
        <v>0.95056942434649327</v>
      </c>
      <c r="DT11">
        <f>IF($S$11&gt;0,$DO$11,0)</f>
        <v>-1.11901357720448E-3</v>
      </c>
      <c r="DU11">
        <f>IF($T$11&gt;0,$DP$11,0)</f>
        <v>1.4641543722319574</v>
      </c>
      <c r="DV11">
        <f>IF($U$11&gt;0,$DQ$11,0)</f>
        <v>1.3407575452052234</v>
      </c>
      <c r="DW11">
        <f>IF($V$11&gt;0,$DR$11,0)</f>
        <v>0.95056942434649327</v>
      </c>
      <c r="DY11">
        <v>0.44584500558978313</v>
      </c>
      <c r="DZ11">
        <v>0.56042031947452409</v>
      </c>
      <c r="EA11">
        <v>0.4271767953613298</v>
      </c>
      <c r="EB11">
        <v>0.62319202612566904</v>
      </c>
      <c r="EC11">
        <v>0.63725471228856556</v>
      </c>
      <c r="ED11">
        <v>0.4270135459697425</v>
      </c>
      <c r="EE11">
        <v>0.44879608578125008</v>
      </c>
      <c r="EF11">
        <v>0.53100256246254296</v>
      </c>
      <c r="EG11">
        <v>0.63972211482564689</v>
      </c>
      <c r="EH11">
        <v>0.67233045020546434</v>
      </c>
      <c r="EJ11">
        <f>(1/4)*SUM($DT$11:$DW$11)</f>
        <v>0.93859058205161738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2.3528335259023261</v>
      </c>
      <c r="O12">
        <v>3.4686206762086469</v>
      </c>
      <c r="P12">
        <v>2.3951579359603588</v>
      </c>
      <c r="Q12">
        <v>3.2166604261031484</v>
      </c>
      <c r="S12">
        <f t="shared" si="8"/>
        <v>3.2247907744907307</v>
      </c>
      <c r="T12">
        <f t="shared" si="0"/>
        <v>4.340577924797052</v>
      </c>
      <c r="U12">
        <f t="shared" si="0"/>
        <v>3.2671151845487634</v>
      </c>
      <c r="V12">
        <f t="shared" si="0"/>
        <v>4.0886176746915535</v>
      </c>
      <c r="X12">
        <f t="shared" si="9"/>
        <v>3.2247907744907307</v>
      </c>
      <c r="Y12">
        <f t="shared" si="1"/>
        <v>4.340577924797052</v>
      </c>
      <c r="Z12">
        <f t="shared" si="1"/>
        <v>3.2671151845487634</v>
      </c>
      <c r="AA12">
        <f t="shared" si="1"/>
        <v>4.0886176746915535</v>
      </c>
      <c r="AC12">
        <v>12.905902532945223</v>
      </c>
      <c r="AD12">
        <v>17.191926809033944</v>
      </c>
      <c r="AE12">
        <v>15.40686116512904</v>
      </c>
      <c r="AF12">
        <v>18.112469734690638</v>
      </c>
      <c r="AH12">
        <f t="shared" si="10"/>
        <v>13.627905835350798</v>
      </c>
      <c r="AI12">
        <f t="shared" si="2"/>
        <v>17.91393011143952</v>
      </c>
      <c r="AJ12">
        <f t="shared" si="2"/>
        <v>16.128864467534616</v>
      </c>
      <c r="AK12">
        <f t="shared" si="2"/>
        <v>18.834473037096213</v>
      </c>
      <c r="AM12">
        <f t="shared" si="11"/>
        <v>13.627905835350798</v>
      </c>
      <c r="AN12">
        <f t="shared" si="3"/>
        <v>17.91393011143952</v>
      </c>
      <c r="AO12">
        <f t="shared" si="3"/>
        <v>16.128864467534616</v>
      </c>
      <c r="AP12">
        <f t="shared" si="3"/>
        <v>18.834473037096213</v>
      </c>
      <c r="AR12">
        <v>59.175164777857567</v>
      </c>
      <c r="AS12">
        <v>75.445767256279481</v>
      </c>
      <c r="AT12">
        <v>69.439766446926868</v>
      </c>
      <c r="AU12">
        <v>80.846118779758768</v>
      </c>
      <c r="AW12">
        <f t="shared" si="12"/>
        <v>60.027801335533269</v>
      </c>
      <c r="AX12">
        <f t="shared" si="4"/>
        <v>76.29840381395519</v>
      </c>
      <c r="AY12">
        <f t="shared" si="4"/>
        <v>70.292403004602576</v>
      </c>
      <c r="AZ12">
        <f t="shared" si="4"/>
        <v>81.698755337434477</v>
      </c>
      <c r="BB12">
        <f t="shared" si="13"/>
        <v>4.6685747541053966E-10</v>
      </c>
      <c r="BC12">
        <f t="shared" si="5"/>
        <v>9.2649421467837876E-13</v>
      </c>
      <c r="BD12">
        <f t="shared" si="5"/>
        <v>1.6453685289613823E-11</v>
      </c>
      <c r="BE12">
        <f t="shared" si="5"/>
        <v>1.6798753437842885E-13</v>
      </c>
      <c r="BG12">
        <f t="shared" si="14"/>
        <v>4.6573840486815621E-10</v>
      </c>
      <c r="BH12">
        <f t="shared" si="6"/>
        <v>9.2610859864576759E-13</v>
      </c>
      <c r="BI12">
        <f t="shared" si="6"/>
        <v>1.6444421375131626E-11</v>
      </c>
      <c r="BJ12">
        <f t="shared" si="6"/>
        <v>1.6794240433123107E-13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4.6573840486815621E-10</v>
      </c>
      <c r="BZ12">
        <f>$BH$12-$BM$12</f>
        <v>9.2610859864576759E-13</v>
      </c>
      <c r="CA12">
        <f>$BI$12-$BN$12</f>
        <v>1.6444421375131626E-11</v>
      </c>
      <c r="CB12">
        <f>$BJ$12-$BO$12</f>
        <v>1.6794240433123107E-13</v>
      </c>
      <c r="CD12">
        <v>-4.4784825278596738</v>
      </c>
      <c r="CE12">
        <v>1.3564506932827413E-2</v>
      </c>
      <c r="CF12">
        <v>-4.7086182340717446</v>
      </c>
      <c r="CG12">
        <v>1.1907352904832916E-6</v>
      </c>
      <c r="CH12">
        <v>13.205751063231439</v>
      </c>
      <c r="CI12">
        <v>1.6580055801135379E-9</v>
      </c>
      <c r="CJ12">
        <v>6.3280669459700432E-17</v>
      </c>
      <c r="CK12">
        <v>-4.0322161168693675</v>
      </c>
      <c r="CL12">
        <v>4.9368401411162973E-10</v>
      </c>
      <c r="CM12">
        <v>1.1574953773907485E-7</v>
      </c>
      <c r="CO12">
        <f>(1/4)*SUM($BY$12:$CB$12)</f>
        <v>1.2081921931156621E-10</v>
      </c>
      <c r="CR12">
        <v>-4.3518460258563523E-4</v>
      </c>
      <c r="CS12">
        <v>0.27428934615705985</v>
      </c>
      <c r="CT12">
        <v>0.46980373994542934</v>
      </c>
      <c r="CU12">
        <v>0.24737680186551733</v>
      </c>
      <c r="CW12">
        <f>IF($AH$12&gt;0,$CR$12,0)</f>
        <v>-4.3518460258563523E-4</v>
      </c>
      <c r="CX12">
        <f>IF($AI$12&gt;0,$CS$12,0)</f>
        <v>0.27428934615705985</v>
      </c>
      <c r="CY12">
        <f>IF($AJ$12&gt;0,$CT$12,0)</f>
        <v>0.46980373994542934</v>
      </c>
      <c r="CZ12">
        <f>IF($AK$12&gt;0,$CU$12,0)</f>
        <v>0.24737680186551733</v>
      </c>
      <c r="DB12">
        <v>0.59948950206267582</v>
      </c>
      <c r="DC12">
        <v>1.0544957991450663</v>
      </c>
      <c r="DD12">
        <v>-0.35937734516731534</v>
      </c>
      <c r="DE12">
        <v>0.15082649423539435</v>
      </c>
      <c r="DF12">
        <v>-1.1509782006137241</v>
      </c>
      <c r="DG12">
        <v>0.93387574964856701</v>
      </c>
      <c r="DH12">
        <v>1.2502810162199318</v>
      </c>
      <c r="DI12">
        <v>1.5499115314292535</v>
      </c>
      <c r="DJ12">
        <v>1.2392810621973362</v>
      </c>
      <c r="DK12">
        <v>0.99572213505712615</v>
      </c>
      <c r="DM12">
        <f>(1/4)*SUM($CW$12:$CZ$12)</f>
        <v>0.24775867584135525</v>
      </c>
      <c r="DO12">
        <v>2.0061299822910186E-4</v>
      </c>
      <c r="DP12">
        <v>1.1501535822955851</v>
      </c>
      <c r="DQ12">
        <v>1.148502204122215</v>
      </c>
      <c r="DR12">
        <v>0.28775537357231529</v>
      </c>
      <c r="DT12">
        <f>IF($S$12&gt;0,$DO$12,0)</f>
        <v>2.0061299822910186E-4</v>
      </c>
      <c r="DU12">
        <f>IF($T$12&gt;0,$DP$12,0)</f>
        <v>1.1501535822955851</v>
      </c>
      <c r="DV12">
        <f>IF($U$12&gt;0,$DQ$12,0)</f>
        <v>1.148502204122215</v>
      </c>
      <c r="DW12">
        <f>IF($V$12&gt;0,$DR$12,0)</f>
        <v>0.28775537357231529</v>
      </c>
      <c r="DY12">
        <v>0.23889880241875089</v>
      </c>
      <c r="DZ12">
        <v>0.32662609941678611</v>
      </c>
      <c r="EA12">
        <v>0.22138340422199548</v>
      </c>
      <c r="EB12">
        <v>0.39083493472745223</v>
      </c>
      <c r="EC12">
        <v>0.35911681773605897</v>
      </c>
      <c r="ED12">
        <v>0.23431141322468929</v>
      </c>
      <c r="EE12">
        <v>0.24218955969068406</v>
      </c>
      <c r="EF12">
        <v>0.32376113960129416</v>
      </c>
      <c r="EG12">
        <v>0.33429539306460609</v>
      </c>
      <c r="EH12">
        <v>0.43562039581478085</v>
      </c>
      <c r="EJ12">
        <f>(1/4)*SUM($DT$12:$DW$12)</f>
        <v>0.646652943247086</v>
      </c>
      <c r="EN12">
        <f>Sheet43!FL12</f>
        <v>0.79241127769174646</v>
      </c>
      <c r="EO12">
        <f>Sheet43!FM12</f>
        <v>6.4891148728467671E-2</v>
      </c>
      <c r="EP12">
        <f>Sheet43!FN12</f>
        <v>0.13641342495121903</v>
      </c>
      <c r="EQ12">
        <f>Sheet43!FO12</f>
        <v>0.28883859417730912</v>
      </c>
      <c r="ER12">
        <f>Sheet43!FP12</f>
        <v>0.80308425983114529</v>
      </c>
      <c r="ES12">
        <f>Sheet43!FQ12</f>
        <v>0.87195724858840484</v>
      </c>
      <c r="ET12">
        <f>Sheet43!FR12</f>
        <v>0.41123454870809217</v>
      </c>
      <c r="EU12">
        <f>Sheet43!FS12</f>
        <v>5.4026662626573838E-2</v>
      </c>
      <c r="EV12">
        <f>Sheet43!FT12</f>
        <v>0.22526554006951985</v>
      </c>
      <c r="EW12">
        <f>Sheet43!FU12</f>
        <v>0.64820383382613356</v>
      </c>
      <c r="EZ12">
        <f>(1/4)*SUM($DT$7:$DW$7)</f>
        <v>0.67007749973285302</v>
      </c>
      <c r="FA12">
        <f>(1/4)*SUM($DT$8:$DW$8)</f>
        <v>0.80743884161911983</v>
      </c>
      <c r="FB12">
        <f>(1/4)*SUM($DT$9:$DW$9)</f>
        <v>0.63168384264572885</v>
      </c>
      <c r="FC12">
        <f>(1/4)*SUM($DT$10:$DW$10)</f>
        <v>0.90312898352067361</v>
      </c>
      <c r="FD12">
        <f>(1/4)*SUM($DT$11:$DW$11)</f>
        <v>0.93859058205161738</v>
      </c>
      <c r="FE12">
        <f>(1/4)*SUM($DT$12:$DW$12)</f>
        <v>0.646652943247086</v>
      </c>
      <c r="FF12">
        <f>(1/4)*SUM($DT$13:$DW$13)</f>
        <v>0.66981213432795839</v>
      </c>
      <c r="FG12">
        <f>(1/4)*SUM($DT$14:$DW$14)</f>
        <v>0.77746784613938935</v>
      </c>
      <c r="FH12">
        <f>(1/4)*SUM($DT$15:$DW$15)</f>
        <v>0.94014152194590939</v>
      </c>
      <c r="FI12">
        <f>(1/4)*SUM($DT$16:$DW$16)</f>
        <v>0.96214448741827097</v>
      </c>
      <c r="FL12">
        <f>EN12-($EU$10*EZ12)</f>
        <v>0.79174120019201366</v>
      </c>
      <c r="FM12">
        <f t="shared" ref="FM12:FU12" si="16">EO12-($EU$10*FA12)</f>
        <v>6.4083709886848556E-2</v>
      </c>
      <c r="FN12">
        <f t="shared" si="16"/>
        <v>0.1357817411085733</v>
      </c>
      <c r="FO12">
        <f t="shared" si="16"/>
        <v>0.28793546519378843</v>
      </c>
      <c r="FP12">
        <f t="shared" si="16"/>
        <v>0.8021456692490937</v>
      </c>
      <c r="FQ12">
        <f t="shared" si="16"/>
        <v>0.87131059564515778</v>
      </c>
      <c r="FR12">
        <f t="shared" si="16"/>
        <v>0.41056473657376419</v>
      </c>
      <c r="FS12">
        <f t="shared" si="16"/>
        <v>5.3249194780434446E-2</v>
      </c>
      <c r="FT12">
        <f t="shared" si="16"/>
        <v>0.22432539854757394</v>
      </c>
      <c r="FU12">
        <f t="shared" si="16"/>
        <v>0.64724168933871529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1.9664000730723228</v>
      </c>
      <c r="O13">
        <v>1.6929871808706078</v>
      </c>
      <c r="P13">
        <v>2.2326363538169205</v>
      </c>
      <c r="Q13">
        <v>2.2538171608440485</v>
      </c>
      <c r="S13">
        <f t="shared" si="8"/>
        <v>2.3776346217804152</v>
      </c>
      <c r="T13">
        <f t="shared" si="0"/>
        <v>2.1042217295787</v>
      </c>
      <c r="U13">
        <f t="shared" si="0"/>
        <v>2.6438709025250127</v>
      </c>
      <c r="V13">
        <f t="shared" si="0"/>
        <v>2.6650517095521407</v>
      </c>
      <c r="X13">
        <f t="shared" si="9"/>
        <v>2.3776346217804152</v>
      </c>
      <c r="Y13">
        <f t="shared" si="1"/>
        <v>2.1042217295787</v>
      </c>
      <c r="Z13">
        <f t="shared" si="1"/>
        <v>2.6438709025250127</v>
      </c>
      <c r="AA13">
        <f t="shared" si="1"/>
        <v>2.6650517095521407</v>
      </c>
      <c r="AC13">
        <v>12.853558401479807</v>
      </c>
      <c r="AD13">
        <v>16.877793016769669</v>
      </c>
      <c r="AE13">
        <v>15.543167516821841</v>
      </c>
      <c r="AF13">
        <v>18.507320094946305</v>
      </c>
      <c r="AH13">
        <f t="shared" si="10"/>
        <v>13.72651782734949</v>
      </c>
      <c r="AI13">
        <f t="shared" si="2"/>
        <v>17.750752442639349</v>
      </c>
      <c r="AJ13">
        <f t="shared" si="2"/>
        <v>16.416126942691523</v>
      </c>
      <c r="AK13">
        <f t="shared" si="2"/>
        <v>19.380279520815986</v>
      </c>
      <c r="AM13">
        <f t="shared" si="11"/>
        <v>13.72651782734949</v>
      </c>
      <c r="AN13">
        <f t="shared" si="3"/>
        <v>17.750752442639349</v>
      </c>
      <c r="AO13">
        <f t="shared" si="3"/>
        <v>16.416126942691523</v>
      </c>
      <c r="AP13">
        <f t="shared" si="3"/>
        <v>19.380279520815986</v>
      </c>
      <c r="AR13">
        <v>42.793976621927193</v>
      </c>
      <c r="AS13">
        <v>54.328043167830316</v>
      </c>
      <c r="AT13">
        <v>49.545858020949709</v>
      </c>
      <c r="AU13">
        <v>58.162213084736692</v>
      </c>
      <c r="AW13">
        <f t="shared" si="12"/>
        <v>42.989152372438497</v>
      </c>
      <c r="AX13">
        <f t="shared" si="4"/>
        <v>54.52321891834162</v>
      </c>
      <c r="AY13">
        <f t="shared" si="4"/>
        <v>49.741033771461012</v>
      </c>
      <c r="AZ13">
        <f t="shared" si="4"/>
        <v>58.357388835247995</v>
      </c>
      <c r="BB13">
        <f t="shared" si="13"/>
        <v>1.8594867729409523E-17</v>
      </c>
      <c r="BC13">
        <f t="shared" si="5"/>
        <v>3.2359370849357142E-22</v>
      </c>
      <c r="BD13">
        <f t="shared" si="5"/>
        <v>1.9539656862527267E-20</v>
      </c>
      <c r="BE13">
        <f t="shared" si="5"/>
        <v>1.2253224309324866E-23</v>
      </c>
      <c r="BG13">
        <f t="shared" si="14"/>
        <v>1.8550295306750554E-17</v>
      </c>
      <c r="BH13">
        <f t="shared" si="6"/>
        <v>3.2345902559963608E-22</v>
      </c>
      <c r="BI13">
        <f t="shared" si="6"/>
        <v>1.9528655454210541E-20</v>
      </c>
      <c r="BJ13">
        <f t="shared" si="6"/>
        <v>1.2249932466311331E-23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1.8550295306750554E-17</v>
      </c>
      <c r="BZ13">
        <f>$BH$13-$BM$13</f>
        <v>3.2345902559963608E-22</v>
      </c>
      <c r="CA13">
        <f>$BI$13-$BN$13</f>
        <v>1.9528655454210541E-20</v>
      </c>
      <c r="CB13">
        <f>$BJ$13-$BO$13</f>
        <v>1.2249932466311331E-23</v>
      </c>
      <c r="CD13">
        <v>-4.4376881106596295</v>
      </c>
      <c r="CE13">
        <v>1.3683703741860728E-2</v>
      </c>
      <c r="CF13">
        <v>-4.8450698548134268</v>
      </c>
      <c r="CG13">
        <v>1.199960758597059E-6</v>
      </c>
      <c r="CH13">
        <v>13.373104678639741</v>
      </c>
      <c r="CI13">
        <v>1.6706535303265575E-9</v>
      </c>
      <c r="CJ13">
        <v>6.3739380791467378E-17</v>
      </c>
      <c r="CK13">
        <v>-4.1040317356584888</v>
      </c>
      <c r="CL13">
        <v>4.9741302618591403E-10</v>
      </c>
      <c r="CM13">
        <v>1.1662111659963874E-7</v>
      </c>
      <c r="CO13">
        <f>(1/4)*SUM($BY$13:$CB$13)</f>
        <v>4.6425399177907068E-18</v>
      </c>
      <c r="CR13">
        <v>-3.0589565549946925E-4</v>
      </c>
      <c r="CS13">
        <v>8.7034075022316953E-3</v>
      </c>
      <c r="CT13">
        <v>0.60509949584214584</v>
      </c>
      <c r="CU13">
        <v>0.73066331522169869</v>
      </c>
      <c r="CW13">
        <f>IF($AH$13&gt;0,$CR$13,0)</f>
        <v>-3.0589565549946925E-4</v>
      </c>
      <c r="CX13">
        <f>IF($AI$13&gt;0,$CS$13,0)</f>
        <v>8.7034075022316953E-3</v>
      </c>
      <c r="CY13">
        <f>IF($AJ$13&gt;0,$CT$13,0)</f>
        <v>0.60509949584214584</v>
      </c>
      <c r="CZ13">
        <f>IF($AK$13&gt;0,$CU$13,0)</f>
        <v>0.73066331522169869</v>
      </c>
      <c r="DB13">
        <v>0.35489209023529267</v>
      </c>
      <c r="DC13">
        <v>0.56054003575286748</v>
      </c>
      <c r="DD13">
        <v>-0.31302945327113491</v>
      </c>
      <c r="DE13">
        <v>-3.3908441997334865E-2</v>
      </c>
      <c r="DF13">
        <v>-0.63141802774885525</v>
      </c>
      <c r="DG13">
        <v>0.61937582476300812</v>
      </c>
      <c r="DH13">
        <v>0.89116176465365837</v>
      </c>
      <c r="DI13">
        <v>0.96913520384939389</v>
      </c>
      <c r="DJ13">
        <v>0.81215437526990808</v>
      </c>
      <c r="DK13">
        <v>0.61008079959056938</v>
      </c>
      <c r="DM13">
        <f>(1/4)*SUM($CW$13:$CZ$13)</f>
        <v>0.33604008072764419</v>
      </c>
      <c r="DO13">
        <v>-1.1469496832325421E-3</v>
      </c>
      <c r="DP13">
        <v>1.0203821507014608</v>
      </c>
      <c r="DQ13">
        <v>1.0892096518777099</v>
      </c>
      <c r="DR13">
        <v>0.57080368441589524</v>
      </c>
      <c r="DT13">
        <f>IF($S$13&gt;0,$DO$13,0)</f>
        <v>-1.1469496832325421E-3</v>
      </c>
      <c r="DU13">
        <f>IF($T$13&gt;0,$DP$13,0)</f>
        <v>1.0203821507014608</v>
      </c>
      <c r="DV13">
        <f>IF($U$13&gt;0,$DQ$13,0)</f>
        <v>1.0892096518777099</v>
      </c>
      <c r="DW13">
        <f>IF($V$13&gt;0,$DR$13,0)</f>
        <v>0.57080368441589524</v>
      </c>
      <c r="DY13">
        <v>0.33933277690505936</v>
      </c>
      <c r="DZ13">
        <v>0.36798024292697229</v>
      </c>
      <c r="EA13">
        <v>0.32655161331116361</v>
      </c>
      <c r="EB13">
        <v>0.37908830644056596</v>
      </c>
      <c r="EC13">
        <v>0.44894776424878413</v>
      </c>
      <c r="ED13">
        <v>0.32196449576937458</v>
      </c>
      <c r="EE13">
        <v>0.33606416530322558</v>
      </c>
      <c r="EF13">
        <v>0.34045121783145543</v>
      </c>
      <c r="EG13">
        <v>0.48129125310206644</v>
      </c>
      <c r="EH13">
        <v>0.38264405752891961</v>
      </c>
      <c r="EJ13">
        <f>(1/4)*SUM($DT$13:$DW$13)</f>
        <v>0.66981213432795839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2.7303957172945337</v>
      </c>
      <c r="O14">
        <v>3.0147482518533426</v>
      </c>
      <c r="P14">
        <v>2.9947176942163956</v>
      </c>
      <c r="Q14">
        <v>3.2872611520745627</v>
      </c>
      <c r="S14">
        <f t="shared" si="8"/>
        <v>2.7844223799211076</v>
      </c>
      <c r="T14">
        <f t="shared" si="0"/>
        <v>3.0687749144799166</v>
      </c>
      <c r="U14">
        <f t="shared" si="0"/>
        <v>3.0487443568429695</v>
      </c>
      <c r="V14">
        <f t="shared" si="0"/>
        <v>3.3412878147011367</v>
      </c>
      <c r="X14">
        <f t="shared" si="9"/>
        <v>2.7844223799211076</v>
      </c>
      <c r="Y14">
        <f t="shared" si="1"/>
        <v>3.0687749144799166</v>
      </c>
      <c r="Z14">
        <f t="shared" si="1"/>
        <v>3.0487443568429695</v>
      </c>
      <c r="AA14">
        <f t="shared" si="1"/>
        <v>3.3412878147011367</v>
      </c>
      <c r="AC14">
        <v>11.32774278638216</v>
      </c>
      <c r="AD14">
        <v>14.760534959711338</v>
      </c>
      <c r="AE14">
        <v>13.00615932354477</v>
      </c>
      <c r="AF14">
        <v>15.345882639478454</v>
      </c>
      <c r="AH14">
        <f t="shared" si="10"/>
        <v>11.585685907337194</v>
      </c>
      <c r="AI14">
        <f t="shared" si="2"/>
        <v>15.018478080666371</v>
      </c>
      <c r="AJ14">
        <f t="shared" si="2"/>
        <v>13.264102444499803</v>
      </c>
      <c r="AK14">
        <f t="shared" si="2"/>
        <v>15.603825760433487</v>
      </c>
      <c r="AM14">
        <f t="shared" si="11"/>
        <v>11.585685907337194</v>
      </c>
      <c r="AN14">
        <f t="shared" si="3"/>
        <v>15.018478080666371</v>
      </c>
      <c r="AO14">
        <f t="shared" si="3"/>
        <v>13.264102444499803</v>
      </c>
      <c r="AP14">
        <f t="shared" si="3"/>
        <v>15.603825760433487</v>
      </c>
      <c r="AR14">
        <v>54.495022453602331</v>
      </c>
      <c r="AS14">
        <v>69.560759001110227</v>
      </c>
      <c r="AT14">
        <v>63.793016706773308</v>
      </c>
      <c r="AU14">
        <v>74.422617099229072</v>
      </c>
      <c r="AW14">
        <f t="shared" si="12"/>
        <v>55.30103888882023</v>
      </c>
      <c r="AX14">
        <f t="shared" si="4"/>
        <v>70.366775436328126</v>
      </c>
      <c r="AY14">
        <f t="shared" si="4"/>
        <v>64.5990331419912</v>
      </c>
      <c r="AZ14">
        <f t="shared" si="4"/>
        <v>75.228633534446971</v>
      </c>
      <c r="BB14">
        <f t="shared" si="13"/>
        <v>4.1340666045489962E-12</v>
      </c>
      <c r="BC14">
        <f t="shared" si="5"/>
        <v>2.4590606410866433E-15</v>
      </c>
      <c r="BD14">
        <f t="shared" si="5"/>
        <v>5.541968736669436E-14</v>
      </c>
      <c r="BE14">
        <f t="shared" si="5"/>
        <v>2.6021891369857496E-16</v>
      </c>
      <c r="BG14">
        <f t="shared" si="14"/>
        <v>4.1241571302424454E-12</v>
      </c>
      <c r="BH14">
        <f t="shared" si="6"/>
        <v>2.4580371557876063E-15</v>
      </c>
      <c r="BI14">
        <f t="shared" si="6"/>
        <v>5.5388484433408694E-14</v>
      </c>
      <c r="BJ14">
        <f t="shared" si="6"/>
        <v>2.6014900558366382E-16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4.1241571302424454E-12</v>
      </c>
      <c r="BZ14">
        <f>$BH$14-$BM$14</f>
        <v>2.4580371557876063E-15</v>
      </c>
      <c r="CA14">
        <f>$BI$14-$BN$14</f>
        <v>-0.9999999999999446</v>
      </c>
      <c r="CB14">
        <f>$BJ$14-$BO$14</f>
        <v>2.6014900558366382E-16</v>
      </c>
      <c r="CD14">
        <v>-3.7546195201664179</v>
      </c>
      <c r="CE14">
        <v>1.1419399527986079E-2</v>
      </c>
      <c r="CF14">
        <v>-3.900956418703891</v>
      </c>
      <c r="CG14">
        <v>1.010243082308744E-6</v>
      </c>
      <c r="CH14">
        <v>10.960181040096849</v>
      </c>
      <c r="CI14">
        <v>1.4076371623127553E-9</v>
      </c>
      <c r="CJ14">
        <v>5.3795493501752226E-17</v>
      </c>
      <c r="CK14">
        <v>-3.3160256111128117</v>
      </c>
      <c r="CL14">
        <v>4.1925173681950964E-10</v>
      </c>
      <c r="CM14">
        <v>9.828831317198698E-8</v>
      </c>
      <c r="CO14">
        <f>(1/4)*SUM($BY$14:$CB$14)</f>
        <v>-0.24999999999895445</v>
      </c>
      <c r="CR14">
        <v>-2.1544838661257346E-5</v>
      </c>
      <c r="CS14">
        <v>0.66964199806794711</v>
      </c>
      <c r="CT14">
        <v>0.62418278558262463</v>
      </c>
      <c r="CU14">
        <v>0.3066574994363821</v>
      </c>
      <c r="CW14">
        <f>IF($AH$14&gt;0,$CR$14,0)</f>
        <v>-2.1544838661257346E-5</v>
      </c>
      <c r="CX14">
        <f>IF($AI$14&gt;0,$CS$14,0)</f>
        <v>0.66964199806794711</v>
      </c>
      <c r="CY14">
        <f>IF($AJ$14&gt;0,$CT$14,0)</f>
        <v>0.62418278558262463</v>
      </c>
      <c r="CZ14">
        <f>IF($AK$14&gt;0,$CU$14,0)</f>
        <v>0.3066574994363821</v>
      </c>
      <c r="DB14">
        <v>0.46689187794466036</v>
      </c>
      <c r="DC14">
        <v>0.77836189912039044</v>
      </c>
      <c r="DD14">
        <v>-0.35017038556076507</v>
      </c>
      <c r="DE14">
        <v>3.3923144185939114E-2</v>
      </c>
      <c r="DF14">
        <v>-0.86139823089379108</v>
      </c>
      <c r="DG14">
        <v>0.77484728043609685</v>
      </c>
      <c r="DH14">
        <v>1.0780017902452292</v>
      </c>
      <c r="DI14">
        <v>1.2456313216898103</v>
      </c>
      <c r="DJ14">
        <v>1.019629432671338</v>
      </c>
      <c r="DK14">
        <v>0.79292295118277434</v>
      </c>
      <c r="DM14">
        <f>(1/4)*SUM($CW$14:$CZ$14)</f>
        <v>0.40011518456207318</v>
      </c>
      <c r="DO14">
        <v>-6.6843613487853511E-4</v>
      </c>
      <c r="DP14">
        <v>1.4644787730077555</v>
      </c>
      <c r="DQ14">
        <v>0.99307294125649748</v>
      </c>
      <c r="DR14">
        <v>0.65298810642818284</v>
      </c>
      <c r="DT14">
        <f>IF($S$14&gt;0,$DO$14,0)</f>
        <v>-6.6843613487853511E-4</v>
      </c>
      <c r="DU14">
        <f>IF($T$14&gt;0,$DP$14,0)</f>
        <v>1.4644787730077555</v>
      </c>
      <c r="DV14">
        <f>IF($U$14&gt;0,$DQ$14,0)</f>
        <v>0.99307294125649748</v>
      </c>
      <c r="DW14">
        <f>IF($V$14&gt;0,$DR$14,0)</f>
        <v>0.65298810642818284</v>
      </c>
      <c r="DY14">
        <v>0.18133416435946478</v>
      </c>
      <c r="DZ14">
        <v>0.21510126082338554</v>
      </c>
      <c r="EA14">
        <v>0.15164554567347621</v>
      </c>
      <c r="EB14">
        <v>0.27861218809748356</v>
      </c>
      <c r="EC14">
        <v>0.25594310766802242</v>
      </c>
      <c r="ED14">
        <v>0.18648748604708978</v>
      </c>
      <c r="EE14">
        <v>0.17875463925669383</v>
      </c>
      <c r="EF14">
        <v>0.2365623488103773</v>
      </c>
      <c r="EG14">
        <v>0.22303224490712703</v>
      </c>
      <c r="EH14">
        <v>0.30174367532200963</v>
      </c>
      <c r="EJ14">
        <f>(1/4)*SUM($DT$14:$DW$14)</f>
        <v>0.77746784613938935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1.4945563676535933</v>
      </c>
      <c r="O15">
        <v>2.0717384183150198</v>
      </c>
      <c r="P15">
        <v>2.1155985981776824</v>
      </c>
      <c r="Q15">
        <v>2.1059366558635935</v>
      </c>
      <c r="S15">
        <f t="shared" si="8"/>
        <v>1.7198219077231132</v>
      </c>
      <c r="T15">
        <f t="shared" si="0"/>
        <v>2.2970039583845399</v>
      </c>
      <c r="U15">
        <f t="shared" si="0"/>
        <v>2.3408641382472024</v>
      </c>
      <c r="V15">
        <f t="shared" si="0"/>
        <v>2.3312021959331135</v>
      </c>
      <c r="X15">
        <f t="shared" si="9"/>
        <v>1.7198219077231132</v>
      </c>
      <c r="Y15">
        <f t="shared" si="1"/>
        <v>2.2970039583845399</v>
      </c>
      <c r="Z15">
        <f t="shared" si="1"/>
        <v>2.3408641382472024</v>
      </c>
      <c r="AA15">
        <f t="shared" si="1"/>
        <v>2.3312021959331135</v>
      </c>
      <c r="AC15">
        <v>11.835776223991159</v>
      </c>
      <c r="AD15">
        <v>14.693803357705303</v>
      </c>
      <c r="AE15">
        <v>14.174900725697643</v>
      </c>
      <c r="AF15">
        <v>15.950491892440654</v>
      </c>
      <c r="AH15">
        <f t="shared" si="10"/>
        <v>12.041343053719439</v>
      </c>
      <c r="AI15">
        <f t="shared" si="2"/>
        <v>14.899370187433583</v>
      </c>
      <c r="AJ15">
        <f t="shared" si="2"/>
        <v>14.380467555425923</v>
      </c>
      <c r="AK15">
        <f t="shared" si="2"/>
        <v>16.156058722168932</v>
      </c>
      <c r="AM15">
        <f t="shared" si="11"/>
        <v>12.041343053719439</v>
      </c>
      <c r="AN15">
        <f t="shared" si="3"/>
        <v>14.899370187433583</v>
      </c>
      <c r="AO15">
        <f t="shared" si="3"/>
        <v>14.380467555425923</v>
      </c>
      <c r="AP15">
        <f t="shared" si="3"/>
        <v>16.156058722168932</v>
      </c>
      <c r="AR15">
        <v>58.823061462567125</v>
      </c>
      <c r="AS15">
        <v>74.684379048586948</v>
      </c>
      <c r="AT15">
        <v>68.853136740101391</v>
      </c>
      <c r="AU15">
        <v>80.115730422705582</v>
      </c>
      <c r="AW15">
        <f t="shared" si="12"/>
        <v>58.825721295031734</v>
      </c>
      <c r="AX15">
        <f t="shared" si="4"/>
        <v>74.687038881051564</v>
      </c>
      <c r="AY15">
        <f t="shared" si="4"/>
        <v>68.855796572566007</v>
      </c>
      <c r="AZ15">
        <f t="shared" si="4"/>
        <v>80.118390255170198</v>
      </c>
      <c r="BB15">
        <f t="shared" si="13"/>
        <v>1.4032258894508576E-10</v>
      </c>
      <c r="BC15">
        <f t="shared" si="5"/>
        <v>1.8494211209656437E-13</v>
      </c>
      <c r="BD15">
        <f t="shared" si="5"/>
        <v>3.9115865143584893E-12</v>
      </c>
      <c r="BE15">
        <f t="shared" si="5"/>
        <v>3.4588618894135343E-14</v>
      </c>
      <c r="BG15">
        <f t="shared" si="14"/>
        <v>1.3998623173974951E-10</v>
      </c>
      <c r="BH15">
        <f t="shared" si="6"/>
        <v>1.8486513736493676E-13</v>
      </c>
      <c r="BI15">
        <f t="shared" si="6"/>
        <v>3.9093841747415037E-12</v>
      </c>
      <c r="BJ15">
        <f t="shared" si="6"/>
        <v>3.4579326621295134E-14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1.3998623173974951E-10</v>
      </c>
      <c r="BZ15">
        <f>$BH$15-$BM$15</f>
        <v>1.8486513736493676E-13</v>
      </c>
      <c r="CA15">
        <f>$BI$15-$BN$15</f>
        <v>3.9093841747415037E-12</v>
      </c>
      <c r="CB15">
        <f>$BJ$15-$BO$15</f>
        <v>3.4579326621295134E-14</v>
      </c>
      <c r="CD15">
        <v>-3.7248425468582136</v>
      </c>
      <c r="CE15">
        <v>1.1874241409003053E-2</v>
      </c>
      <c r="CF15">
        <v>-4.0390146582754953</v>
      </c>
      <c r="CG15">
        <v>1.0519326473825279E-6</v>
      </c>
      <c r="CH15">
        <v>11.347098696462083</v>
      </c>
      <c r="CI15">
        <v>1.4652765241384209E-9</v>
      </c>
      <c r="CJ15">
        <v>5.5914079494734144E-17</v>
      </c>
      <c r="CK15">
        <v>-3.5951168888438567</v>
      </c>
      <c r="CL15">
        <v>4.3628851280254399E-10</v>
      </c>
      <c r="CM15">
        <v>1.0227226390008137E-7</v>
      </c>
      <c r="CO15">
        <f>(1/4)*SUM($BY$15:$CB$15)</f>
        <v>3.6028765094619311E-11</v>
      </c>
      <c r="CR15">
        <v>-1.8111558240299229E-3</v>
      </c>
      <c r="CS15">
        <v>0.26099481803983221</v>
      </c>
      <c r="CT15">
        <v>0.40286574187614277</v>
      </c>
      <c r="CU15">
        <v>0.6148502792654299</v>
      </c>
      <c r="CW15">
        <f>IF($AH$15&gt;0,$CR$15,0)</f>
        <v>-1.8111558240299229E-3</v>
      </c>
      <c r="CX15">
        <f>IF($AI$15&gt;0,$CS$15,0)</f>
        <v>0.26099481803983221</v>
      </c>
      <c r="CY15">
        <f>IF($AJ$15&gt;0,$CT$15,0)</f>
        <v>0.40286574187614277</v>
      </c>
      <c r="CZ15">
        <f>IF($AK$15&gt;0,$CU$15,0)</f>
        <v>0.6148502792654299</v>
      </c>
      <c r="DB15">
        <v>0.3387652715456837</v>
      </c>
      <c r="DC15">
        <v>0.57261340083715184</v>
      </c>
      <c r="DD15">
        <v>-0.26435281269694577</v>
      </c>
      <c r="DE15">
        <v>3.4928459019342856E-2</v>
      </c>
      <c r="DF15">
        <v>-0.61991867162468373</v>
      </c>
      <c r="DG15">
        <v>0.57643183610912951</v>
      </c>
      <c r="DH15">
        <v>0.78481132756379712</v>
      </c>
      <c r="DI15">
        <v>0.92853525038603479</v>
      </c>
      <c r="DJ15">
        <v>0.74319638839268887</v>
      </c>
      <c r="DK15">
        <v>0.60191118186902626</v>
      </c>
      <c r="DM15">
        <f>(1/4)*SUM($CW$15:$CZ$15)</f>
        <v>0.31922492083934373</v>
      </c>
      <c r="DO15">
        <v>-1.2931832101752503E-3</v>
      </c>
      <c r="DP15">
        <v>1.108944113594609</v>
      </c>
      <c r="DQ15">
        <v>1.3847945926433858</v>
      </c>
      <c r="DR15">
        <v>1.2681205647558182</v>
      </c>
      <c r="DT15">
        <f>IF($S$15&gt;0,$DO$15,0)</f>
        <v>-1.2931832101752503E-3</v>
      </c>
      <c r="DU15">
        <f>IF($T$15&gt;0,$DP$15,0)</f>
        <v>1.108944113594609</v>
      </c>
      <c r="DV15">
        <f>IF($U$15&gt;0,$DQ$15,0)</f>
        <v>1.3847945926433858</v>
      </c>
      <c r="DW15">
        <f>IF($V$15&gt;0,$DR$15,0)</f>
        <v>1.2681205647558182</v>
      </c>
      <c r="DY15">
        <v>0.30105388857665438</v>
      </c>
      <c r="DZ15">
        <v>0.43643952799810742</v>
      </c>
      <c r="EA15">
        <v>0.30099397468198963</v>
      </c>
      <c r="EB15">
        <v>0.48677412785795388</v>
      </c>
      <c r="EC15">
        <v>0.46308515142732637</v>
      </c>
      <c r="ED15">
        <v>0.28288609393373559</v>
      </c>
      <c r="EE15">
        <v>0.30991353046867398</v>
      </c>
      <c r="EF15">
        <v>0.40021925873066122</v>
      </c>
      <c r="EG15">
        <v>0.45982035515158248</v>
      </c>
      <c r="EH15">
        <v>0.54694604896108412</v>
      </c>
      <c r="EJ15">
        <f>(1/4)*SUM($DT$15:$DW$15)</f>
        <v>0.94014152194590939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2.2072165422925649</v>
      </c>
      <c r="O16">
        <v>2.9963205315201118</v>
      </c>
      <c r="P16">
        <v>2.3341771988033164</v>
      </c>
      <c r="Q16">
        <v>2.8582375252368495</v>
      </c>
      <c r="S16">
        <f t="shared" si="8"/>
        <v>2.8554203761186985</v>
      </c>
      <c r="T16">
        <f t="shared" si="0"/>
        <v>3.6445243653462454</v>
      </c>
      <c r="U16">
        <f t="shared" si="0"/>
        <v>2.98238103262945</v>
      </c>
      <c r="V16">
        <f t="shared" si="0"/>
        <v>3.506441359062983</v>
      </c>
      <c r="X16">
        <f t="shared" si="9"/>
        <v>2.8554203761186985</v>
      </c>
      <c r="Y16">
        <f t="shared" si="1"/>
        <v>3.6445243653462454</v>
      </c>
      <c r="Z16">
        <f t="shared" si="1"/>
        <v>2.98238103262945</v>
      </c>
      <c r="AA16">
        <f t="shared" si="1"/>
        <v>3.506441359062983</v>
      </c>
      <c r="AC16">
        <v>8.6549479867407513</v>
      </c>
      <c r="AD16">
        <v>11.167481399543778</v>
      </c>
      <c r="AE16">
        <v>9.8441466635419541</v>
      </c>
      <c r="AF16">
        <v>11.852279083317361</v>
      </c>
      <c r="AH16">
        <f t="shared" si="10"/>
        <v>9.1442999316421805</v>
      </c>
      <c r="AI16">
        <f t="shared" si="2"/>
        <v>11.656833344445207</v>
      </c>
      <c r="AJ16">
        <f t="shared" si="2"/>
        <v>10.333498608443383</v>
      </c>
      <c r="AK16">
        <f t="shared" si="2"/>
        <v>12.34163102821879</v>
      </c>
      <c r="AM16">
        <f t="shared" si="11"/>
        <v>9.1442999316421805</v>
      </c>
      <c r="AN16">
        <f t="shared" si="3"/>
        <v>11.656833344445207</v>
      </c>
      <c r="AO16">
        <f t="shared" si="3"/>
        <v>10.333498608443383</v>
      </c>
      <c r="AP16">
        <f t="shared" si="3"/>
        <v>12.34163102821879</v>
      </c>
      <c r="AR16">
        <v>63.668285252945793</v>
      </c>
      <c r="AS16">
        <v>80.596091657897759</v>
      </c>
      <c r="AT16">
        <v>73.737519608899575</v>
      </c>
      <c r="AU16">
        <v>86.163872451484707</v>
      </c>
      <c r="AW16">
        <f t="shared" si="12"/>
        <v>64.277784740564428</v>
      </c>
      <c r="AX16">
        <f t="shared" si="4"/>
        <v>81.205591145516394</v>
      </c>
      <c r="AY16">
        <f t="shared" si="4"/>
        <v>74.34701909651821</v>
      </c>
      <c r="AZ16">
        <f t="shared" si="4"/>
        <v>86.773371939103342</v>
      </c>
      <c r="BB16">
        <f t="shared" si="13"/>
        <v>3.2728692684647615E-8</v>
      </c>
      <c r="BC16">
        <f t="shared" si="5"/>
        <v>1.2531616375349092E-10</v>
      </c>
      <c r="BD16">
        <f t="shared" si="5"/>
        <v>9.4876920772358016E-10</v>
      </c>
      <c r="BE16">
        <f t="shared" si="5"/>
        <v>2.6863032883144742E-11</v>
      </c>
      <c r="BG16">
        <f t="shared" si="14"/>
        <v>3.2650241084741456E-8</v>
      </c>
      <c r="BH16">
        <f t="shared" si="6"/>
        <v>1.2526400592981206E-10</v>
      </c>
      <c r="BI16">
        <f t="shared" si="6"/>
        <v>9.4823502242411769E-10</v>
      </c>
      <c r="BJ16">
        <f t="shared" si="6"/>
        <v>2.6855816098004243E-11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3.2650241084741456E-8</v>
      </c>
      <c r="BZ16">
        <f>$BH$16-$BM$16</f>
        <v>1.2526400592981206E-10</v>
      </c>
      <c r="CA16">
        <f>$BI$16-$BN$16</f>
        <v>9.4823502242411769E-10</v>
      </c>
      <c r="CB16">
        <f>$BJ$16-$BO$16</f>
        <v>2.6855816098004243E-11</v>
      </c>
      <c r="CD16">
        <v>-2.9142083361111637</v>
      </c>
      <c r="CE16">
        <v>8.9752311412953471E-3</v>
      </c>
      <c r="CF16">
        <v>-3.0854077401677316</v>
      </c>
      <c r="CG16">
        <v>7.9669131637233247E-7</v>
      </c>
      <c r="CH16">
        <v>8.5740146215679207</v>
      </c>
      <c r="CI16">
        <v>1.1104120614942794E-9</v>
      </c>
      <c r="CJ16">
        <v>4.2458796282880997E-17</v>
      </c>
      <c r="CK16">
        <v>-2.5833746521012668</v>
      </c>
      <c r="CL16">
        <v>3.3076385316150631E-10</v>
      </c>
      <c r="CM16">
        <v>7.7538452204605892E-8</v>
      </c>
      <c r="CO16">
        <f>(1/4)*SUM($BY$16:$CB$16)</f>
        <v>8.4376489822983479E-9</v>
      </c>
      <c r="CR16">
        <v>-1.3690454233453723E-4</v>
      </c>
      <c r="CS16">
        <v>0.56742111610086898</v>
      </c>
      <c r="CT16">
        <v>0.49707492510268786</v>
      </c>
      <c r="CU16">
        <v>-2.534024596632713E-2</v>
      </c>
      <c r="CW16">
        <f>IF($AH$16&gt;0,$CR$16,0)</f>
        <v>-1.3690454233453723E-4</v>
      </c>
      <c r="CX16">
        <f>IF($AI$16&gt;0,$CS$16,0)</f>
        <v>0.56742111610086898</v>
      </c>
      <c r="CY16">
        <f>IF($AJ$16&gt;0,$CT$16,0)</f>
        <v>0.49707492510268786</v>
      </c>
      <c r="CZ16">
        <f>IF($AK$16&gt;0,$CU$16,0)</f>
        <v>-2.534024596632713E-2</v>
      </c>
      <c r="DB16">
        <v>0.51230652070284632</v>
      </c>
      <c r="DC16">
        <v>0.89157366145513728</v>
      </c>
      <c r="DD16">
        <v>-0.33093366860531959</v>
      </c>
      <c r="DE16">
        <v>0.10852438383912111</v>
      </c>
      <c r="DF16">
        <v>-0.97172026576881709</v>
      </c>
      <c r="DG16">
        <v>0.81673939566207632</v>
      </c>
      <c r="DH16">
        <v>1.0993779118281095</v>
      </c>
      <c r="DI16">
        <v>1.3443231245381153</v>
      </c>
      <c r="DJ16">
        <v>1.0758664896115864</v>
      </c>
      <c r="DK16">
        <v>0.86530047623465356</v>
      </c>
      <c r="DM16">
        <f>(1/4)*SUM($CW$16:$CZ$16)</f>
        <v>0.25975472267372379</v>
      </c>
      <c r="DO16">
        <v>-1.0514111911009861E-3</v>
      </c>
      <c r="DP16">
        <v>1.8650280835468938</v>
      </c>
      <c r="DQ16">
        <v>0.89655309542932027</v>
      </c>
      <c r="DR16">
        <v>1.0880481818879708</v>
      </c>
      <c r="DT16">
        <f>IF($S$16&gt;0,$DO$16,0)</f>
        <v>-1.0514111911009861E-3</v>
      </c>
      <c r="DU16">
        <f>IF($T$16&gt;0,$DP$16,0)</f>
        <v>1.8650280835468938</v>
      </c>
      <c r="DV16">
        <f>IF($U$16&gt;0,$DQ$16,0)</f>
        <v>0.89655309542932027</v>
      </c>
      <c r="DW16">
        <f>IF($V$16&gt;0,$DR$16,0)</f>
        <v>1.0880481818879708</v>
      </c>
      <c r="DY16">
        <v>0.40592352010758775</v>
      </c>
      <c r="DZ16">
        <v>0.53524425289205391</v>
      </c>
      <c r="EA16">
        <v>0.40088840735412656</v>
      </c>
      <c r="EB16">
        <v>0.58221799486424552</v>
      </c>
      <c r="EC16">
        <v>0.59298313124494595</v>
      </c>
      <c r="ED16">
        <v>0.38251830846279794</v>
      </c>
      <c r="EE16">
        <v>0.41242206958577582</v>
      </c>
      <c r="EF16">
        <v>0.49126625413100544</v>
      </c>
      <c r="EG16">
        <v>0.60499354821600426</v>
      </c>
      <c r="EH16">
        <v>0.6354799482962713</v>
      </c>
      <c r="EJ16">
        <f>(1/4)*SUM($DT$16:$DW$16)</f>
        <v>0.96214448741827097</v>
      </c>
      <c r="EN16">
        <f>Sheet43!FL16</f>
        <v>0.62641515411034376</v>
      </c>
      <c r="EO16">
        <f>Sheet43!FM16</f>
        <v>0.14037517076679099</v>
      </c>
      <c r="EP16">
        <f>Sheet43!FN16</f>
        <v>0.4556435493406325</v>
      </c>
      <c r="EQ16">
        <f>Sheet43!FO16</f>
        <v>0.15747389085301022</v>
      </c>
      <c r="ER16">
        <f>Sheet43!FP16</f>
        <v>0.43256315915396271</v>
      </c>
      <c r="ES16">
        <f>Sheet43!FQ16</f>
        <v>0.5105613635353472</v>
      </c>
      <c r="ET16">
        <f>Sheet43!FR16</f>
        <v>0.75264453108700713</v>
      </c>
      <c r="EU16">
        <f>Sheet43!FS16</f>
        <v>0.9520909809820679</v>
      </c>
      <c r="EV16">
        <f>Sheet43!FT16</f>
        <v>0.38166768727508804</v>
      </c>
      <c r="EW16">
        <f>Sheet43!FU16</f>
        <v>0.39027454042993304</v>
      </c>
      <c r="EZ16">
        <f>EZ68+($EV$10*EN16)</f>
        <v>0.22330501099218625</v>
      </c>
      <c r="FA16">
        <f t="shared" ref="FA16:FI25" si="17">FA68+($EV$10*EO16)</f>
        <v>0.31673269123008624</v>
      </c>
      <c r="FB16">
        <f t="shared" si="17"/>
        <v>0.25230010523196683</v>
      </c>
      <c r="FC16">
        <f t="shared" si="17"/>
        <v>0.29037643215674119</v>
      </c>
      <c r="FD16">
        <f t="shared" si="17"/>
        <v>0.33317950092301624</v>
      </c>
      <c r="FE16">
        <f t="shared" si="17"/>
        <v>0.19210826623997865</v>
      </c>
      <c r="FF16">
        <f t="shared" si="17"/>
        <v>0.23255299190906231</v>
      </c>
      <c r="FG16">
        <f t="shared" si="17"/>
        <v>0.24473786639671394</v>
      </c>
      <c r="FH16">
        <f t="shared" si="17"/>
        <v>0.38669245165445632</v>
      </c>
      <c r="FI16">
        <f t="shared" si="17"/>
        <v>0.31735874299691613</v>
      </c>
      <c r="FL16">
        <f>EN16-($EU$10*EZ16)</f>
        <v>0.62619184909935155</v>
      </c>
      <c r="FM16">
        <f t="shared" ref="FM16:FU25" si="18">EO16-($EU$10*FA16)</f>
        <v>0.1400584380755609</v>
      </c>
      <c r="FN16">
        <f t="shared" si="18"/>
        <v>0.45539124923540053</v>
      </c>
      <c r="FO16">
        <f t="shared" si="18"/>
        <v>0.15718351442085349</v>
      </c>
      <c r="FP16">
        <f t="shared" si="18"/>
        <v>0.43222997965303966</v>
      </c>
      <c r="FQ16">
        <f t="shared" si="18"/>
        <v>0.51036925526910726</v>
      </c>
      <c r="FR16">
        <f t="shared" si="18"/>
        <v>0.75241197809509808</v>
      </c>
      <c r="FS16">
        <f t="shared" si="18"/>
        <v>0.95184624311567123</v>
      </c>
      <c r="FT16">
        <f t="shared" si="18"/>
        <v>0.38128099482343358</v>
      </c>
      <c r="FU16">
        <f t="shared" si="18"/>
        <v>0.38995718168693611</v>
      </c>
    </row>
    <row r="17" spans="1:177">
      <c r="A17">
        <v>16</v>
      </c>
      <c r="BQ17">
        <f>SUM(BQ7:BQ16)</f>
        <v>2.3999056893979761E-3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25.839895300778668</v>
      </c>
      <c r="EN17">
        <f>Sheet43!FL17</f>
        <v>0.24222122818020603</v>
      </c>
      <c r="EO17">
        <f>Sheet43!FM17</f>
        <v>0.91135176305390264</v>
      </c>
      <c r="EP17">
        <f>Sheet43!FN17</f>
        <v>0.61839050919416194</v>
      </c>
      <c r="EQ17">
        <f>Sheet43!FO17</f>
        <v>0.12285190703859579</v>
      </c>
      <c r="ER17">
        <f>Sheet43!FP17</f>
        <v>0.84771757925423907</v>
      </c>
      <c r="ES17">
        <f>Sheet43!FQ17</f>
        <v>0.57049659553772658</v>
      </c>
      <c r="ET17">
        <f>Sheet43!FR17</f>
        <v>3.8226788560743054E-2</v>
      </c>
      <c r="EU17">
        <f>Sheet43!FS17</f>
        <v>0.44393310916691531</v>
      </c>
      <c r="EV17">
        <f>Sheet43!FT17</f>
        <v>0.88466444629773622</v>
      </c>
      <c r="EW17">
        <f>Sheet43!FU17</f>
        <v>0.23326104328598155</v>
      </c>
      <c r="EZ17">
        <f t="shared" ref="EZ17:EZ25" si="20">EZ69+($EV$10*EN17)</f>
        <v>0.3087388260416995</v>
      </c>
      <c r="FA17">
        <f t="shared" si="17"/>
        <v>0.42859487633946836</v>
      </c>
      <c r="FB17">
        <f t="shared" si="17"/>
        <v>0.29721537255334668</v>
      </c>
      <c r="FC17">
        <f t="shared" si="17"/>
        <v>0.49247322736709798</v>
      </c>
      <c r="FD17">
        <f t="shared" si="17"/>
        <v>0.46575336189100902</v>
      </c>
      <c r="FE17">
        <f t="shared" si="17"/>
        <v>0.29637618881227912</v>
      </c>
      <c r="FF17">
        <f t="shared" si="17"/>
        <v>0.31490131096688573</v>
      </c>
      <c r="FG17">
        <f t="shared" si="17"/>
        <v>0.40808094580014564</v>
      </c>
      <c r="FH17">
        <f t="shared" si="17"/>
        <v>0.45071590024697861</v>
      </c>
      <c r="FI17">
        <f t="shared" si="17"/>
        <v>0.54878280147338954</v>
      </c>
      <c r="FL17">
        <f t="shared" ref="FL17:FL25" si="21">EN17-($EU$10*EZ17)</f>
        <v>0.24191248935416432</v>
      </c>
      <c r="FM17">
        <f t="shared" si="18"/>
        <v>0.91092316817756314</v>
      </c>
      <c r="FN17">
        <f t="shared" si="18"/>
        <v>0.6180932938216086</v>
      </c>
      <c r="FO17">
        <f t="shared" si="18"/>
        <v>0.12235943381122869</v>
      </c>
      <c r="FP17">
        <f t="shared" si="18"/>
        <v>0.84725182589234804</v>
      </c>
      <c r="FQ17">
        <f t="shared" si="18"/>
        <v>0.57020021934891429</v>
      </c>
      <c r="FR17">
        <f t="shared" si="18"/>
        <v>3.791188724977617E-2</v>
      </c>
      <c r="FS17">
        <f t="shared" si="18"/>
        <v>0.44352502822111517</v>
      </c>
      <c r="FT17">
        <f t="shared" si="18"/>
        <v>0.88421373039748918</v>
      </c>
      <c r="FU17">
        <f t="shared" si="18"/>
        <v>0.23271226048450816</v>
      </c>
    </row>
    <row r="18" spans="1:177">
      <c r="A18">
        <v>17</v>
      </c>
      <c r="EN18">
        <f>Sheet43!FL18</f>
        <v>5.5352456671856724E-2</v>
      </c>
      <c r="EO18">
        <f>Sheet43!FM18</f>
        <v>0.5520242897101223</v>
      </c>
      <c r="EP18">
        <f>Sheet43!FN18</f>
        <v>2.7351024240371821E-2</v>
      </c>
      <c r="EQ18">
        <f>Sheet43!FO18</f>
        <v>1.0274726577268349E-2</v>
      </c>
      <c r="ER18">
        <f>Sheet43!FP18</f>
        <v>0.37286625571985971</v>
      </c>
      <c r="ES18">
        <f>Sheet43!FQ18</f>
        <v>0.79138583932494611</v>
      </c>
      <c r="ET18">
        <f>Sheet43!FR18</f>
        <v>0.49240451988212947</v>
      </c>
      <c r="EU18">
        <f>Sheet43!FS18</f>
        <v>0.86748975837759956</v>
      </c>
      <c r="EV18">
        <f>Sheet43!FT18</f>
        <v>0.72185589539285155</v>
      </c>
      <c r="EW18">
        <f>Sheet43!FU18</f>
        <v>0.66365799187674468</v>
      </c>
      <c r="EZ18">
        <f t="shared" si="20"/>
        <v>0.42875770026269849</v>
      </c>
      <c r="FA18">
        <f t="shared" si="17"/>
        <v>0.42699376281910367</v>
      </c>
      <c r="FB18">
        <f t="shared" si="17"/>
        <v>0.34756542766444709</v>
      </c>
      <c r="FC18">
        <f t="shared" si="17"/>
        <v>0.55289229770032267</v>
      </c>
      <c r="FD18">
        <f t="shared" si="17"/>
        <v>0.55757529016175755</v>
      </c>
      <c r="FE18">
        <f t="shared" si="17"/>
        <v>0.44448835677018061</v>
      </c>
      <c r="FF18">
        <f t="shared" si="17"/>
        <v>0.4133630974105692</v>
      </c>
      <c r="FG18">
        <f t="shared" si="17"/>
        <v>0.49064563849008014</v>
      </c>
      <c r="FH18">
        <f t="shared" si="17"/>
        <v>0.49868439651673135</v>
      </c>
      <c r="FI18">
        <f t="shared" si="17"/>
        <v>0.56656843391784761</v>
      </c>
      <c r="FL18">
        <f t="shared" si="21"/>
        <v>5.4923698971594027E-2</v>
      </c>
      <c r="FM18">
        <f t="shared" si="18"/>
        <v>0.55159729594730322</v>
      </c>
      <c r="FN18">
        <f t="shared" si="18"/>
        <v>2.7003458812707375E-2</v>
      </c>
      <c r="FO18">
        <f t="shared" si="18"/>
        <v>9.7218342795680271E-3</v>
      </c>
      <c r="FP18">
        <f t="shared" si="18"/>
        <v>0.37230868042969795</v>
      </c>
      <c r="FQ18">
        <f t="shared" si="18"/>
        <v>0.79094135096817597</v>
      </c>
      <c r="FR18">
        <f t="shared" si="18"/>
        <v>0.49199115678471889</v>
      </c>
      <c r="FS18">
        <f t="shared" si="18"/>
        <v>0.86699911273910946</v>
      </c>
      <c r="FT18">
        <f t="shared" si="18"/>
        <v>0.72135721099633487</v>
      </c>
      <c r="FU18">
        <f t="shared" si="18"/>
        <v>0.66309142344282679</v>
      </c>
    </row>
    <row r="19" spans="1:177">
      <c r="A19">
        <v>18</v>
      </c>
      <c r="BN19" t="s">
        <v>35</v>
      </c>
      <c r="BO19">
        <f>BS21+BS34+BS47</f>
        <v>5.1577008170228397E-4</v>
      </c>
      <c r="EN19">
        <f>Sheet43!FL19</f>
        <v>0.99125167921354618</v>
      </c>
      <c r="EO19">
        <f>Sheet43!FM19</f>
        <v>0.96662599452829723</v>
      </c>
      <c r="EP19">
        <f>Sheet43!FN19</f>
        <v>0.88241181391118162</v>
      </c>
      <c r="EQ19">
        <f>Sheet43!FO19</f>
        <v>0.92237296113425715</v>
      </c>
      <c r="ER19">
        <f>Sheet43!FP19</f>
        <v>0.35522211853254271</v>
      </c>
      <c r="ES19">
        <f>Sheet43!FQ19</f>
        <v>0.81155490748377479</v>
      </c>
      <c r="ET19">
        <f>Sheet43!FR19</f>
        <v>0.6502974186386753</v>
      </c>
      <c r="EU19">
        <f>Sheet43!FS19</f>
        <v>0.79132309057346184</v>
      </c>
      <c r="EV19">
        <f>Sheet43!FT19</f>
        <v>0.8082431555390398</v>
      </c>
      <c r="EW19">
        <f>Sheet43!FU19</f>
        <v>0.61272677635650252</v>
      </c>
      <c r="EZ19">
        <f t="shared" si="20"/>
        <v>0.34522553714118459</v>
      </c>
      <c r="FA19">
        <f t="shared" si="17"/>
        <v>0.38104760112325736</v>
      </c>
      <c r="FB19">
        <f t="shared" si="17"/>
        <v>0.3459797734667423</v>
      </c>
      <c r="FC19">
        <f t="shared" si="17"/>
        <v>0.36790763489197248</v>
      </c>
      <c r="FD19">
        <f t="shared" si="17"/>
        <v>0.45795709823791153</v>
      </c>
      <c r="FE19">
        <f t="shared" si="17"/>
        <v>0.31953580734438924</v>
      </c>
      <c r="FF19">
        <f t="shared" si="17"/>
        <v>0.34414798321263995</v>
      </c>
      <c r="FG19">
        <f t="shared" si="17"/>
        <v>0.3321513962813708</v>
      </c>
      <c r="FH19">
        <f t="shared" si="17"/>
        <v>0.51261150126665789</v>
      </c>
      <c r="FI19">
        <f t="shared" si="17"/>
        <v>0.36881492673567812</v>
      </c>
      <c r="FL19">
        <f t="shared" si="21"/>
        <v>0.99090645367640495</v>
      </c>
      <c r="FM19">
        <f t="shared" si="18"/>
        <v>0.966244946927174</v>
      </c>
      <c r="FN19">
        <f t="shared" si="18"/>
        <v>0.88206583413771489</v>
      </c>
      <c r="FO19">
        <f t="shared" si="18"/>
        <v>0.92200505349936523</v>
      </c>
      <c r="FP19">
        <f t="shared" si="18"/>
        <v>0.35476416143430478</v>
      </c>
      <c r="FQ19">
        <f t="shared" si="18"/>
        <v>0.81123537167643045</v>
      </c>
      <c r="FR19">
        <f t="shared" si="18"/>
        <v>0.6499532706554626</v>
      </c>
      <c r="FS19">
        <f t="shared" si="18"/>
        <v>0.79099093917718044</v>
      </c>
      <c r="FT19">
        <f t="shared" si="18"/>
        <v>0.80773054403777311</v>
      </c>
      <c r="FU19">
        <f t="shared" si="18"/>
        <v>0.61235796142976684</v>
      </c>
    </row>
    <row r="20" spans="1:177">
      <c r="A20">
        <v>19</v>
      </c>
      <c r="AV20" t="s">
        <v>67</v>
      </c>
      <c r="AW20">
        <f>MAX(AW7:AW16)</f>
        <v>81.512798432213813</v>
      </c>
      <c r="AX20">
        <f>MAX(AX7:AX16)</f>
        <v>104.00577240743586</v>
      </c>
      <c r="AY20">
        <f>MAX(AY7:AY16)</f>
        <v>95.122874638646906</v>
      </c>
      <c r="AZ20">
        <f>MAX(AZ7:AZ16)</f>
        <v>111.11364195582327</v>
      </c>
      <c r="BB20">
        <f>SUM(BB7:BB16)</f>
        <v>1.0024027877681683</v>
      </c>
      <c r="BC20">
        <f t="shared" ref="BC20:BE20" si="22">SUM(BC7:BC16)</f>
        <v>1.0004163831684265</v>
      </c>
      <c r="BD20">
        <f t="shared" si="22"/>
        <v>1.0005633469412434</v>
      </c>
      <c r="BE20">
        <f t="shared" si="22"/>
        <v>1.0002687233601155</v>
      </c>
      <c r="BG20">
        <f>IF(BG7&lt;0.000000000001,0.000000000001,BG7)</f>
        <v>9.9999999999999998E-13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Sheet43!FL20</f>
        <v>0.62953750355843341</v>
      </c>
      <c r="EO20">
        <f>Sheet43!FM20</f>
        <v>0.28976740093758474</v>
      </c>
      <c r="EP20">
        <f>Sheet43!FN20</f>
        <v>0.77698621631596343</v>
      </c>
      <c r="EQ20">
        <f>Sheet43!FO20</f>
        <v>0.66067103006170391</v>
      </c>
      <c r="ER20">
        <f>Sheet43!FP20</f>
        <v>0.49775396274629291</v>
      </c>
      <c r="ES20">
        <f>Sheet43!FQ20</f>
        <v>0.4565493093646954</v>
      </c>
      <c r="ET20">
        <f>Sheet43!FR20</f>
        <v>0.3274968933176014</v>
      </c>
      <c r="EU20">
        <f>Sheet43!FS20</f>
        <v>0.54441776537419462</v>
      </c>
      <c r="EV20">
        <f>Sheet43!FT20</f>
        <v>0.3849262186617351</v>
      </c>
      <c r="EW20">
        <f>Sheet43!FU20</f>
        <v>0.10091660578628235</v>
      </c>
      <c r="EZ20">
        <f t="shared" si="20"/>
        <v>0.44585130096481873</v>
      </c>
      <c r="FA20">
        <f t="shared" si="17"/>
        <v>0.56042321714853349</v>
      </c>
      <c r="FB20">
        <f t="shared" si="17"/>
        <v>0.42718456522349296</v>
      </c>
      <c r="FC20">
        <f t="shared" si="17"/>
        <v>0.62319863283596966</v>
      </c>
      <c r="FD20">
        <f t="shared" si="17"/>
        <v>0.63725968982819303</v>
      </c>
      <c r="FE20">
        <f t="shared" si="17"/>
        <v>0.42701811146283614</v>
      </c>
      <c r="FF20">
        <f t="shared" si="17"/>
        <v>0.44879936075018323</v>
      </c>
      <c r="FG20">
        <f t="shared" si="17"/>
        <v>0.53100800664019665</v>
      </c>
      <c r="FH20">
        <f t="shared" si="17"/>
        <v>0.63972596408783355</v>
      </c>
      <c r="FI20">
        <f t="shared" si="17"/>
        <v>0.67233145937152217</v>
      </c>
      <c r="FL20">
        <f t="shared" si="21"/>
        <v>0.62909165225746855</v>
      </c>
      <c r="FM20">
        <f t="shared" si="18"/>
        <v>0.28920697772043619</v>
      </c>
      <c r="FN20">
        <f t="shared" si="18"/>
        <v>0.77655903175073993</v>
      </c>
      <c r="FO20">
        <f t="shared" si="18"/>
        <v>0.66004783142886791</v>
      </c>
      <c r="FP20">
        <f t="shared" si="18"/>
        <v>0.49711670305646471</v>
      </c>
      <c r="FQ20">
        <f t="shared" si="18"/>
        <v>0.45612229125323256</v>
      </c>
      <c r="FR20">
        <f t="shared" si="18"/>
        <v>0.32704809395685119</v>
      </c>
      <c r="FS20">
        <f t="shared" si="18"/>
        <v>0.54388675736755443</v>
      </c>
      <c r="FT20">
        <f t="shared" si="18"/>
        <v>0.38428649269764725</v>
      </c>
      <c r="FU20">
        <f t="shared" si="18"/>
        <v>0.10024427432691083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2.3966622217621021E-3</v>
      </c>
      <c r="BH21">
        <f t="shared" si="24"/>
        <v>4.1620719421017971E-4</v>
      </c>
      <c r="BI21">
        <f t="shared" si="24"/>
        <v>5.6301234954452873E-4</v>
      </c>
      <c r="BJ21">
        <f t="shared" si="24"/>
        <v>2.6865015950888391E-4</v>
      </c>
      <c r="BL21">
        <v>1.0000000000000001E-5</v>
      </c>
      <c r="BS21">
        <f>SUM(BM23:BV32)</f>
        <v>1.8422212224575852E-4</v>
      </c>
      <c r="EN21">
        <f>Sheet43!FL21</f>
        <v>0.9443257314467417</v>
      </c>
      <c r="EO21">
        <f>Sheet43!FM21</f>
        <v>0.50625178253153225</v>
      </c>
      <c r="EP21">
        <f>Sheet43!FN21</f>
        <v>0.45399071517265799</v>
      </c>
      <c r="EQ21">
        <f>Sheet43!FO21</f>
        <v>0.75221495427164109</v>
      </c>
      <c r="ER21">
        <f>Sheet43!FP21</f>
        <v>0.46145507859786677</v>
      </c>
      <c r="ES21">
        <f>Sheet43!FQ21</f>
        <v>0.95775492308585242</v>
      </c>
      <c r="ET21">
        <f>Sheet43!FR21</f>
        <v>0.35255303908461272</v>
      </c>
      <c r="EU21">
        <f>Sheet43!FS21</f>
        <v>0.86288342889499214</v>
      </c>
      <c r="EV21">
        <f>Sheet43!FT21</f>
        <v>0.13877778251048564</v>
      </c>
      <c r="EW21">
        <f>Sheet43!FU21</f>
        <v>0.98757569006773516</v>
      </c>
      <c r="EZ21">
        <f t="shared" si="20"/>
        <v>0.23890824567606536</v>
      </c>
      <c r="FA21">
        <f t="shared" si="17"/>
        <v>0.32663116193461145</v>
      </c>
      <c r="FB21">
        <f t="shared" si="17"/>
        <v>0.2213879441291472</v>
      </c>
      <c r="FC21">
        <f t="shared" si="17"/>
        <v>0.39084245687699493</v>
      </c>
      <c r="FD21">
        <f t="shared" si="17"/>
        <v>0.35912143228684495</v>
      </c>
      <c r="FE21">
        <f t="shared" si="17"/>
        <v>0.23432099077392016</v>
      </c>
      <c r="FF21">
        <f t="shared" si="17"/>
        <v>0.24219308522107491</v>
      </c>
      <c r="FG21">
        <f t="shared" si="17"/>
        <v>0.32376976843558308</v>
      </c>
      <c r="FH21">
        <f t="shared" si="17"/>
        <v>0.3342967808424312</v>
      </c>
      <c r="FI21">
        <f t="shared" si="17"/>
        <v>0.43563027157168155</v>
      </c>
      <c r="FL21">
        <f t="shared" si="21"/>
        <v>0.94408682320106563</v>
      </c>
      <c r="FM21">
        <f t="shared" si="18"/>
        <v>0.50592515136959759</v>
      </c>
      <c r="FN21">
        <f t="shared" si="18"/>
        <v>0.45376932722852886</v>
      </c>
      <c r="FO21">
        <f t="shared" si="18"/>
        <v>0.75182411181476405</v>
      </c>
      <c r="FP21">
        <f t="shared" si="18"/>
        <v>0.46109595716557994</v>
      </c>
      <c r="FQ21">
        <f t="shared" si="18"/>
        <v>0.9575206020950785</v>
      </c>
      <c r="FR21">
        <f t="shared" si="18"/>
        <v>0.35231084599939166</v>
      </c>
      <c r="FS21">
        <f t="shared" si="18"/>
        <v>0.86255965912655652</v>
      </c>
      <c r="FT21">
        <f t="shared" si="18"/>
        <v>0.13844348572964321</v>
      </c>
      <c r="FU21">
        <f t="shared" si="18"/>
        <v>0.98714005979616348</v>
      </c>
    </row>
    <row r="22" spans="1:177">
      <c r="A22">
        <v>21</v>
      </c>
      <c r="BG22">
        <f t="shared" si="24"/>
        <v>7.1516553009040251E-9</v>
      </c>
      <c r="BH22">
        <f t="shared" si="24"/>
        <v>2.711071204256615E-11</v>
      </c>
      <c r="BI22">
        <f t="shared" si="24"/>
        <v>1.7041229022591034E-10</v>
      </c>
      <c r="BJ22">
        <f t="shared" si="24"/>
        <v>5.9961992798290499E-12</v>
      </c>
      <c r="EN22">
        <f>Sheet43!FL22</f>
        <v>0.23660571840131087</v>
      </c>
      <c r="EO22">
        <f>Sheet43!FM22</f>
        <v>0.55587708976268546</v>
      </c>
      <c r="EP22">
        <f>Sheet43!FN22</f>
        <v>0.9917423322170319</v>
      </c>
      <c r="EQ22">
        <f>Sheet43!FO22</f>
        <v>0.33613962345858744</v>
      </c>
      <c r="ER22">
        <f>Sheet43!FP22</f>
        <v>8.0763953707424562E-4</v>
      </c>
      <c r="ES22">
        <f>Sheet43!FQ22</f>
        <v>5.7987592464722092E-2</v>
      </c>
      <c r="ET22">
        <f>Sheet43!FR22</f>
        <v>0.63173881288405553</v>
      </c>
      <c r="EU22">
        <f>Sheet43!FS22</f>
        <v>0.73088443638611533</v>
      </c>
      <c r="EV22">
        <f>Sheet43!FT22</f>
        <v>0.20651331202003442</v>
      </c>
      <c r="EW22">
        <f>Sheet43!FU22</f>
        <v>0.60404416419264839</v>
      </c>
      <c r="EZ22">
        <f t="shared" si="20"/>
        <v>0.33933514296224337</v>
      </c>
      <c r="FA22">
        <f t="shared" si="17"/>
        <v>0.36798580169786993</v>
      </c>
      <c r="FB22">
        <f t="shared" si="17"/>
        <v>0.32656153073448579</v>
      </c>
      <c r="FC22">
        <f t="shared" si="17"/>
        <v>0.37909166783680054</v>
      </c>
      <c r="FD22">
        <f t="shared" si="17"/>
        <v>0.44894777232517952</v>
      </c>
      <c r="FE22">
        <f t="shared" si="17"/>
        <v>0.32196507564529925</v>
      </c>
      <c r="FF22">
        <f t="shared" si="17"/>
        <v>0.33607048269135442</v>
      </c>
      <c r="FG22">
        <f t="shared" si="17"/>
        <v>0.34045852667581927</v>
      </c>
      <c r="FH22">
        <f t="shared" si="17"/>
        <v>0.48129331823518662</v>
      </c>
      <c r="FI22">
        <f t="shared" si="17"/>
        <v>0.38265009797056154</v>
      </c>
      <c r="FL22">
        <f t="shared" si="21"/>
        <v>0.23626638325834862</v>
      </c>
      <c r="FM22">
        <f t="shared" si="18"/>
        <v>0.55550910396098763</v>
      </c>
      <c r="FN22">
        <f t="shared" si="18"/>
        <v>0.99141577068629738</v>
      </c>
      <c r="FO22">
        <f t="shared" si="18"/>
        <v>0.33576053179075066</v>
      </c>
      <c r="FP22">
        <f t="shared" si="18"/>
        <v>3.5869176474906611E-4</v>
      </c>
      <c r="FQ22">
        <f t="shared" si="18"/>
        <v>5.7665627389076796E-2</v>
      </c>
      <c r="FR22">
        <f t="shared" si="18"/>
        <v>0.63140274240136418</v>
      </c>
      <c r="FS22">
        <f t="shared" si="18"/>
        <v>0.73054397785943948</v>
      </c>
      <c r="FT22">
        <f t="shared" si="18"/>
        <v>0.20603201870179924</v>
      </c>
      <c r="FU22">
        <f t="shared" si="18"/>
        <v>0.60366151409467783</v>
      </c>
    </row>
    <row r="23" spans="1:177">
      <c r="A23">
        <v>22</v>
      </c>
      <c r="B23">
        <f t="array" ref="B23:K32">TRANSPOSE(EN16:EW25)</f>
        <v>0.62641515411034376</v>
      </c>
      <c r="C23">
        <v>0.24222122818020603</v>
      </c>
      <c r="D23">
        <v>5.5352456671856724E-2</v>
      </c>
      <c r="E23">
        <v>0.99125167921354618</v>
      </c>
      <c r="F23">
        <v>0.62953750355843341</v>
      </c>
      <c r="G23">
        <v>0.9443257314467417</v>
      </c>
      <c r="H23">
        <v>0.23660571840131087</v>
      </c>
      <c r="I23">
        <v>0.67301439151367426</v>
      </c>
      <c r="J23">
        <v>0.96702999288584601</v>
      </c>
      <c r="K23">
        <v>0.99721034544779763</v>
      </c>
      <c r="M23">
        <f t="array" ref="M23:M32">TRANSPOSE(EN12:EW12)</f>
        <v>0.79241127769174646</v>
      </c>
      <c r="S23">
        <f>EN16</f>
        <v>0.62641515411034376</v>
      </c>
      <c r="T23">
        <f t="shared" ref="T23:AB32" si="25">EO16</f>
        <v>0.14037517076679099</v>
      </c>
      <c r="U23">
        <f t="shared" si="25"/>
        <v>0.4556435493406325</v>
      </c>
      <c r="V23">
        <f t="shared" si="25"/>
        <v>0.15747389085301022</v>
      </c>
      <c r="W23">
        <f t="shared" si="25"/>
        <v>0.43256315915396271</v>
      </c>
      <c r="X23">
        <f t="shared" si="25"/>
        <v>0.5105613635353472</v>
      </c>
      <c r="Y23">
        <f t="shared" si="25"/>
        <v>0.75264453108700713</v>
      </c>
      <c r="Z23">
        <f t="shared" si="25"/>
        <v>0.9520909809820679</v>
      </c>
      <c r="AA23">
        <f t="shared" si="25"/>
        <v>0.38166768727508804</v>
      </c>
      <c r="AB23">
        <f t="shared" si="25"/>
        <v>0.39027454042993304</v>
      </c>
      <c r="BG23">
        <f t="shared" si="24"/>
        <v>3.2558451861711169E-7</v>
      </c>
      <c r="BH23">
        <f t="shared" si="24"/>
        <v>2.5179453621693717E-9</v>
      </c>
      <c r="BI23">
        <f t="shared" si="24"/>
        <v>1.6271548685131526E-8</v>
      </c>
      <c r="BJ23">
        <f t="shared" si="24"/>
        <v>9.7470739283697327E-10</v>
      </c>
      <c r="BM23">
        <f>0.5*$BL$21*B23*B23</f>
        <v>1.9619797264954287E-6</v>
      </c>
      <c r="BN23">
        <f t="shared" ref="BN23:BV32" si="26">0.5*$BL$21*C23*C23</f>
        <v>2.933556169056372E-7</v>
      </c>
      <c r="BO23">
        <f t="shared" si="26"/>
        <v>1.5319472298048883E-8</v>
      </c>
      <c r="BP23">
        <f t="shared" si="26"/>
        <v>4.9128994577183755E-6</v>
      </c>
      <c r="BQ23">
        <f t="shared" si="26"/>
        <v>1.9815873419329229E-6</v>
      </c>
      <c r="BR23">
        <f t="shared" si="26"/>
        <v>4.4587554353621191E-6</v>
      </c>
      <c r="BS23">
        <f t="shared" si="26"/>
        <v>2.799113299010021E-7</v>
      </c>
      <c r="BT23">
        <f t="shared" si="26"/>
        <v>2.2647418559226061E-6</v>
      </c>
      <c r="BU23">
        <f t="shared" si="26"/>
        <v>4.6757350357039971E-6</v>
      </c>
      <c r="BV23">
        <f t="shared" si="26"/>
        <v>4.9721423653405797E-6</v>
      </c>
      <c r="BY23">
        <f>$BG$7-$BL$7</f>
        <v>6.0007835855889148E-14</v>
      </c>
      <c r="BZ23">
        <f>$BG$8-$BL$8</f>
        <v>2.3966622217621021E-3</v>
      </c>
      <c r="CA23">
        <f>$BG$9-$BL$9</f>
        <v>7.1516553009040251E-9</v>
      </c>
      <c r="CB23">
        <f>$BG$10-$BL$10</f>
        <v>3.2558451861711169E-7</v>
      </c>
      <c r="CC23">
        <f>$BG$11-$BL$11</f>
        <v>-2.3970282180858504E-3</v>
      </c>
      <c r="CD23">
        <f>$BG$12-$BL$12</f>
        <v>4.6573840486815621E-10</v>
      </c>
      <c r="CE23">
        <f>$BG$13-$BL$13</f>
        <v>1.8550295306750554E-17</v>
      </c>
      <c r="CF23">
        <f>$BG$14-$BL$14</f>
        <v>4.1241571302424454E-12</v>
      </c>
      <c r="CG23">
        <f>$BG$15-$BL$15</f>
        <v>1.3998623173974951E-10</v>
      </c>
      <c r="CH23">
        <f>$BG$16-$BL$16</f>
        <v>3.2650241084741456E-8</v>
      </c>
      <c r="CW23">
        <f>IF($AH$7&gt;0,$CR$7,0)</f>
        <v>-2.970442028754487E-4</v>
      </c>
      <c r="CX23">
        <f>IF($AH$8&gt;0,$CR$8,0)</f>
        <v>-4.0659995542367079E-4</v>
      </c>
      <c r="CY23">
        <f>IF($AH$9&gt;0,$CR$9,0)</f>
        <v>4.838443749462747E-4</v>
      </c>
      <c r="CZ23">
        <f>IF($AH$10&gt;0,$CR$10,0)</f>
        <v>7.8204043644949613E-4</v>
      </c>
      <c r="DA23">
        <f>IF($AH$11&gt;0,$CR$11,0)</f>
        <v>1.0345689799306269E-3</v>
      </c>
      <c r="DB23">
        <f>IF($AH$12&gt;0,$CR$12,0)</f>
        <v>-4.3518460258563523E-4</v>
      </c>
      <c r="DC23">
        <f>IF($AH$13&gt;0,$CR$13,0)</f>
        <v>-3.0589565549946925E-4</v>
      </c>
      <c r="DD23">
        <f>IF($AH$14&gt;0,$CR$14,0)</f>
        <v>-2.1544838661257346E-5</v>
      </c>
      <c r="DE23">
        <f>IF($AH$15&gt;0,$CR$15,0)</f>
        <v>-1.8111558240299229E-3</v>
      </c>
      <c r="DF23">
        <f>IF($AH$16&gt;0,$CR$16,0)</f>
        <v>-1.3690454233453723E-4</v>
      </c>
      <c r="DT23">
        <f>IF($S$7&gt;0,$DO$7,0)</f>
        <v>3.1246507094352487E-4</v>
      </c>
      <c r="DU23">
        <f>IF($S$8&gt;0,$DO$8,0)</f>
        <v>-1.9080140940597409E-3</v>
      </c>
      <c r="DV23">
        <f>IF($S$9&gt;0,$DO$9,0)</f>
        <v>-3.0086383427282016E-4</v>
      </c>
      <c r="DW23">
        <f>IF($S$10&gt;0,$DO$10,0)</f>
        <v>-2.9121299288527541E-4</v>
      </c>
      <c r="DX23">
        <f>IF($S$11&gt;0,$DO$11,0)</f>
        <v>-1.11901357720448E-3</v>
      </c>
      <c r="DY23">
        <f>IF($S$12&gt;0,$DO$12,0)</f>
        <v>2.0061299822910186E-4</v>
      </c>
      <c r="DZ23">
        <f>IF($S$13&gt;0,$DO$13,0)</f>
        <v>-1.1469496832325421E-3</v>
      </c>
      <c r="EA23">
        <f>IF($S$14&gt;0,$DO$14,0)</f>
        <v>-6.6843613487853511E-4</v>
      </c>
      <c r="EB23">
        <f>IF($S$15&gt;0,$DO$15,0)</f>
        <v>-1.2931832101752503E-3</v>
      </c>
      <c r="EC23">
        <f>IF($S$16&gt;0,$DO$16,0)</f>
        <v>-1.0514111911009861E-3</v>
      </c>
      <c r="EN23">
        <f>Sheet43!FL23</f>
        <v>0.67301439151367426</v>
      </c>
      <c r="EO23">
        <f>Sheet43!FM23</f>
        <v>0.21094292028098605</v>
      </c>
      <c r="EP23">
        <f>Sheet43!FN23</f>
        <v>0.69456338857936784</v>
      </c>
      <c r="EQ23">
        <f>Sheet43!FO23</f>
        <v>0.9637388540619527</v>
      </c>
      <c r="ER23">
        <f>Sheet43!FP23</f>
        <v>0.53888339166496702</v>
      </c>
      <c r="ES23">
        <f>Sheet43!FQ23</f>
        <v>0.77861715686960098</v>
      </c>
      <c r="ET23">
        <f>Sheet43!FR23</f>
        <v>0.20339085208524207</v>
      </c>
      <c r="EU23">
        <f>Sheet43!FS23</f>
        <v>0.40100403984138672</v>
      </c>
      <c r="EV23">
        <f>Sheet43!FT23</f>
        <v>0.27381707122096277</v>
      </c>
      <c r="EW23">
        <f>Sheet43!FU23</f>
        <v>0.76987393515418301</v>
      </c>
      <c r="EZ23">
        <f t="shared" si="20"/>
        <v>0.18134089450337992</v>
      </c>
      <c r="FA23">
        <f t="shared" si="17"/>
        <v>0.21510337025258836</v>
      </c>
      <c r="FB23">
        <f t="shared" si="17"/>
        <v>0.151652491307362</v>
      </c>
      <c r="FC23">
        <f t="shared" si="17"/>
        <v>0.27862182548602415</v>
      </c>
      <c r="FD23">
        <f t="shared" si="17"/>
        <v>0.25594849650193907</v>
      </c>
      <c r="FE23">
        <f t="shared" si="17"/>
        <v>0.18649527221865847</v>
      </c>
      <c r="FF23">
        <f t="shared" si="17"/>
        <v>0.17875667316521468</v>
      </c>
      <c r="FG23">
        <f t="shared" si="17"/>
        <v>0.2365663588507757</v>
      </c>
      <c r="FH23">
        <f t="shared" si="17"/>
        <v>0.22303498307783923</v>
      </c>
      <c r="FI23">
        <f t="shared" si="17"/>
        <v>0.30175137406136116</v>
      </c>
      <c r="FL23">
        <f t="shared" si="21"/>
        <v>0.67283305061917087</v>
      </c>
      <c r="FM23">
        <f t="shared" si="18"/>
        <v>0.21072781691073345</v>
      </c>
      <c r="FN23">
        <f t="shared" si="18"/>
        <v>0.6944117360880605</v>
      </c>
      <c r="FO23">
        <f t="shared" si="18"/>
        <v>0.96346023223646671</v>
      </c>
      <c r="FP23">
        <f t="shared" si="18"/>
        <v>0.53862744316846511</v>
      </c>
      <c r="FQ23">
        <f t="shared" si="18"/>
        <v>0.77843066159738228</v>
      </c>
      <c r="FR23">
        <f t="shared" si="18"/>
        <v>0.20321209541207685</v>
      </c>
      <c r="FS23">
        <f t="shared" si="18"/>
        <v>0.40076747348253594</v>
      </c>
      <c r="FT23">
        <f t="shared" si="18"/>
        <v>0.27359403623788492</v>
      </c>
      <c r="FU23">
        <f t="shared" si="18"/>
        <v>0.7695721837801216</v>
      </c>
    </row>
    <row r="24" spans="1:177">
      <c r="A24">
        <v>23</v>
      </c>
      <c r="B24">
        <v>0.14037517076679099</v>
      </c>
      <c r="C24">
        <v>0.91135176305390264</v>
      </c>
      <c r="D24">
        <v>0.5520242897101223</v>
      </c>
      <c r="E24">
        <v>0.96662599452829723</v>
      </c>
      <c r="F24">
        <v>0.28976740093758474</v>
      </c>
      <c r="G24">
        <v>0.50625178253153225</v>
      </c>
      <c r="H24">
        <v>0.55587708976268546</v>
      </c>
      <c r="I24">
        <v>0.21094292028098605</v>
      </c>
      <c r="J24">
        <v>0.26716865083830876</v>
      </c>
      <c r="K24">
        <v>0.58864597563310206</v>
      </c>
      <c r="M24">
        <v>6.4891148728467671E-2</v>
      </c>
      <c r="S24">
        <f t="shared" ref="S24:S32" si="27">EN17</f>
        <v>0.24222122818020603</v>
      </c>
      <c r="T24">
        <f t="shared" si="25"/>
        <v>0.91135176305390264</v>
      </c>
      <c r="U24">
        <f t="shared" si="25"/>
        <v>0.61839050919416194</v>
      </c>
      <c r="V24">
        <f t="shared" si="25"/>
        <v>0.12285190703859579</v>
      </c>
      <c r="W24">
        <f t="shared" si="25"/>
        <v>0.84771757925423907</v>
      </c>
      <c r="X24">
        <f t="shared" si="25"/>
        <v>0.57049659553772658</v>
      </c>
      <c r="Y24">
        <f t="shared" si="25"/>
        <v>3.8226788560743054E-2</v>
      </c>
      <c r="Z24">
        <f t="shared" si="25"/>
        <v>0.44393310916691531</v>
      </c>
      <c r="AA24">
        <f t="shared" si="25"/>
        <v>0.88466444629773622</v>
      </c>
      <c r="AB24">
        <f t="shared" si="25"/>
        <v>0.23326104328598155</v>
      </c>
      <c r="BG24">
        <f t="shared" si="24"/>
        <v>0.99760297178191415</v>
      </c>
      <c r="BH24">
        <f t="shared" si="24"/>
        <v>0.99958379013435605</v>
      </c>
      <c r="BI24">
        <f t="shared" si="24"/>
        <v>0.99943697023984979</v>
      </c>
      <c r="BJ24">
        <f t="shared" si="24"/>
        <v>0.99973134883272885</v>
      </c>
      <c r="BM24">
        <f t="shared" ref="BM24:BM32" si="28">0.5*$BL$21*B24*B24</f>
        <v>9.8525942839028651E-8</v>
      </c>
      <c r="BN24">
        <f t="shared" si="26"/>
        <v>4.1528101801072839E-6</v>
      </c>
      <c r="BO24">
        <f t="shared" si="26"/>
        <v>1.5236540821498253E-6</v>
      </c>
      <c r="BP24">
        <f t="shared" si="26"/>
        <v>4.6718290664890989E-6</v>
      </c>
      <c r="BQ24">
        <f t="shared" si="26"/>
        <v>4.1982573323061494E-7</v>
      </c>
      <c r="BR24">
        <f t="shared" si="26"/>
        <v>1.2814543365817692E-6</v>
      </c>
      <c r="BS24">
        <f t="shared" si="26"/>
        <v>1.5449966946151635E-6</v>
      </c>
      <c r="BT24">
        <f t="shared" si="26"/>
        <v>2.224845780833522E-7</v>
      </c>
      <c r="BU24">
        <f t="shared" si="26"/>
        <v>3.5689543995381077E-7</v>
      </c>
      <c r="BV24">
        <f t="shared" si="26"/>
        <v>1.7325204231452329E-6</v>
      </c>
      <c r="BY24">
        <f>$BH$7-$BM$7</f>
        <v>-1</v>
      </c>
      <c r="BZ24">
        <f>$BH$8-$BM$8</f>
        <v>4.1620719421017971E-4</v>
      </c>
      <c r="CA24">
        <f>$BH$9-$BM$9</f>
        <v>2.711071204256615E-11</v>
      </c>
      <c r="CB24">
        <f>$BH$10-$BM$10</f>
        <v>2.5179453621693717E-9</v>
      </c>
      <c r="CC24">
        <f>$BH$11-$BM$11</f>
        <v>0.99958379013435605</v>
      </c>
      <c r="CD24">
        <f>$BH$12-$BM$12</f>
        <v>9.2610859864576759E-13</v>
      </c>
      <c r="CE24">
        <f>$BH$13-$BM$13</f>
        <v>3.2345902559963608E-22</v>
      </c>
      <c r="CF24">
        <f>$BH$14-$BM$14</f>
        <v>2.4580371557876063E-15</v>
      </c>
      <c r="CG24">
        <f>$BH$15-$BM$15</f>
        <v>1.8486513736493676E-13</v>
      </c>
      <c r="CH24">
        <f>$BH$16-$BM$16</f>
        <v>1.2526400592981206E-10</v>
      </c>
      <c r="CW24">
        <f>IF($AI$7&gt;0,$CS$7,0)</f>
        <v>0.24404206873923409</v>
      </c>
      <c r="CX24">
        <f>IF($AI$8&gt;0,$CS$8,0)</f>
        <v>0.71921555538113391</v>
      </c>
      <c r="CY24">
        <f>IF($AI$9&gt;0,$CS$9,0)</f>
        <v>0.11148166061119351</v>
      </c>
      <c r="CZ24">
        <f>IF($AI$10&gt;0,$CS$10,0)</f>
        <v>0.57977867484358103</v>
      </c>
      <c r="DA24">
        <f>IF($AI$11&gt;0,$CS$11,0)</f>
        <v>-0.59673986422542225</v>
      </c>
      <c r="DB24">
        <f>IF($AI$12&gt;0,$CS$12,0)</f>
        <v>0.27428934615705985</v>
      </c>
      <c r="DC24">
        <f>IF($AI$13&gt;0,$CS$13,0)</f>
        <v>8.7034075022316953E-3</v>
      </c>
      <c r="DD24">
        <f>IF($AI$14&gt;0,$CS$14,0)</f>
        <v>0.66964199806794711</v>
      </c>
      <c r="DE24">
        <f>IF($AI$15&gt;0,$CS$15,0)</f>
        <v>0.26099481803983221</v>
      </c>
      <c r="DF24">
        <f>IF($AI$16&gt;0,$CS$16,0)</f>
        <v>0.56742111610086898</v>
      </c>
      <c r="DT24">
        <f>IF($T$7&gt;0,$DP$7,0)</f>
        <v>1.0559920248671468</v>
      </c>
      <c r="DU24">
        <f>IF($T$8&gt;0,$DP$8,0)</f>
        <v>1.1714847109905184</v>
      </c>
      <c r="DV24">
        <f>IF($T$9&gt;0,$DP$9,0)</f>
        <v>0.77147182286093141</v>
      </c>
      <c r="DW24">
        <f>IF($T$10&gt;0,$DP$10,0)</f>
        <v>1.7236893114342968</v>
      </c>
      <c r="DX24">
        <f>IF($T$11&gt;0,$DP$11,0)</f>
        <v>1.4641543722319574</v>
      </c>
      <c r="DY24">
        <f>IF($T$12&gt;0,$DP$12,0)</f>
        <v>1.1501535822955851</v>
      </c>
      <c r="DZ24">
        <f>IF($T$13&gt;0,$DP$13,0)</f>
        <v>1.0203821507014608</v>
      </c>
      <c r="EA24">
        <f>IF($T$14&gt;0,$DP$14,0)</f>
        <v>1.4644787730077555</v>
      </c>
      <c r="EB24">
        <f>IF($T$15&gt;0,$DP$15,0)</f>
        <v>1.108944113594609</v>
      </c>
      <c r="EC24">
        <f>IF($T$16&gt;0,$DP$16,0)</f>
        <v>1.8650280835468938</v>
      </c>
      <c r="EN24">
        <f>Sheet43!FL24</f>
        <v>0.96702999288584601</v>
      </c>
      <c r="EO24">
        <f>Sheet43!FM24</f>
        <v>0.26716865083830876</v>
      </c>
      <c r="EP24">
        <f>Sheet43!FN24</f>
        <v>0.89202094038314417</v>
      </c>
      <c r="EQ24">
        <f>Sheet43!FO24</f>
        <v>0.12783527515334439</v>
      </c>
      <c r="ER24">
        <f>Sheet43!FP24</f>
        <v>0.53453624962898849</v>
      </c>
      <c r="ES24">
        <f>Sheet43!FQ24</f>
        <v>0.88687971070346883</v>
      </c>
      <c r="ET24">
        <f>Sheet43!FR24</f>
        <v>0.54429183282420091</v>
      </c>
      <c r="EU24">
        <f>Sheet43!FS24</f>
        <v>0.74394174990737261</v>
      </c>
      <c r="EV24">
        <f>Sheet43!FT24</f>
        <v>0.12024418290224155</v>
      </c>
      <c r="EW24">
        <f>Sheet43!FU24</f>
        <v>0.87843628392863393</v>
      </c>
      <c r="EZ24">
        <f t="shared" si="20"/>
        <v>0.30106355887658326</v>
      </c>
      <c r="FA24">
        <f t="shared" si="17"/>
        <v>0.43644219968461578</v>
      </c>
      <c r="FB24">
        <f t="shared" si="17"/>
        <v>0.30100289489139348</v>
      </c>
      <c r="FC24">
        <f t="shared" si="17"/>
        <v>0.48677540621070542</v>
      </c>
      <c r="FD24">
        <f t="shared" si="17"/>
        <v>0.46309049678982267</v>
      </c>
      <c r="FE24">
        <f t="shared" si="17"/>
        <v>0.28289496273084264</v>
      </c>
      <c r="FF24">
        <f t="shared" si="17"/>
        <v>0.30991897338700225</v>
      </c>
      <c r="FG24">
        <f t="shared" si="17"/>
        <v>0.40022669814816031</v>
      </c>
      <c r="FH24">
        <f t="shared" si="17"/>
        <v>0.45982155759341148</v>
      </c>
      <c r="FI24">
        <f t="shared" si="17"/>
        <v>0.54695483332392336</v>
      </c>
      <c r="FL24">
        <f t="shared" si="21"/>
        <v>0.96672892932696941</v>
      </c>
      <c r="FM24">
        <f t="shared" si="18"/>
        <v>0.26673220863862412</v>
      </c>
      <c r="FN24">
        <f t="shared" si="18"/>
        <v>0.89171993748825273</v>
      </c>
      <c r="FO24">
        <f t="shared" si="18"/>
        <v>0.12734849974713369</v>
      </c>
      <c r="FP24">
        <f t="shared" si="18"/>
        <v>0.53407315913219866</v>
      </c>
      <c r="FQ24">
        <f t="shared" si="18"/>
        <v>0.88659681574073801</v>
      </c>
      <c r="FR24">
        <f t="shared" si="18"/>
        <v>0.54398191385081396</v>
      </c>
      <c r="FS24">
        <f t="shared" si="18"/>
        <v>0.7435415232092244</v>
      </c>
      <c r="FT24">
        <f t="shared" si="18"/>
        <v>0.11978436134464814</v>
      </c>
      <c r="FU24">
        <f t="shared" si="18"/>
        <v>0.87788932909531003</v>
      </c>
    </row>
    <row r="25" spans="1:177">
      <c r="A25">
        <v>24</v>
      </c>
      <c r="B25">
        <v>0.4556435493406325</v>
      </c>
      <c r="C25">
        <v>0.61839050919416194</v>
      </c>
      <c r="D25">
        <v>2.7351024240371821E-2</v>
      </c>
      <c r="E25">
        <v>0.88241181391118162</v>
      </c>
      <c r="F25">
        <v>0.77698621631596343</v>
      </c>
      <c r="G25">
        <v>0.45399071517265799</v>
      </c>
      <c r="H25">
        <v>0.9917423322170319</v>
      </c>
      <c r="I25">
        <v>0.69456338857936784</v>
      </c>
      <c r="J25">
        <v>0.89202094038314417</v>
      </c>
      <c r="K25">
        <v>0.72126258459239412</v>
      </c>
      <c r="M25">
        <v>0.13641342495121903</v>
      </c>
      <c r="S25">
        <f t="shared" si="27"/>
        <v>5.5352456671856724E-2</v>
      </c>
      <c r="T25">
        <f t="shared" si="25"/>
        <v>0.5520242897101223</v>
      </c>
      <c r="U25">
        <f t="shared" si="25"/>
        <v>2.7351024240371821E-2</v>
      </c>
      <c r="V25">
        <f t="shared" si="25"/>
        <v>1.0274726577268349E-2</v>
      </c>
      <c r="W25">
        <f t="shared" si="25"/>
        <v>0.37286625571985971</v>
      </c>
      <c r="X25">
        <f t="shared" si="25"/>
        <v>0.79138583932494611</v>
      </c>
      <c r="Y25">
        <f t="shared" si="25"/>
        <v>0.49240451988212947</v>
      </c>
      <c r="Z25">
        <f t="shared" si="25"/>
        <v>0.86748975837759956</v>
      </c>
      <c r="AA25">
        <f t="shared" si="25"/>
        <v>0.72185589539285155</v>
      </c>
      <c r="AB25">
        <f t="shared" si="25"/>
        <v>0.66365799187674468</v>
      </c>
      <c r="BG25">
        <f t="shared" si="24"/>
        <v>4.6573840486815621E-10</v>
      </c>
      <c r="BH25">
        <f t="shared" si="24"/>
        <v>9.9999999999999998E-13</v>
      </c>
      <c r="BI25">
        <f t="shared" si="24"/>
        <v>1.6444421375131626E-11</v>
      </c>
      <c r="BJ25">
        <f t="shared" si="24"/>
        <v>9.9999999999999998E-13</v>
      </c>
      <c r="BM25">
        <f t="shared" si="28"/>
        <v>1.038055220278647E-6</v>
      </c>
      <c r="BN25">
        <f t="shared" si="26"/>
        <v>1.9120341093070745E-6</v>
      </c>
      <c r="BO25">
        <f t="shared" si="26"/>
        <v>3.7403926349870352E-9</v>
      </c>
      <c r="BP25">
        <f t="shared" si="26"/>
        <v>3.8932530466501094E-6</v>
      </c>
      <c r="BQ25">
        <f t="shared" si="26"/>
        <v>3.0185379017249858E-6</v>
      </c>
      <c r="BR25">
        <f t="shared" si="26"/>
        <v>1.0305378473149075E-6</v>
      </c>
      <c r="BS25">
        <f t="shared" si="26"/>
        <v>4.9177642675563887E-6</v>
      </c>
      <c r="BT25">
        <f t="shared" si="26"/>
        <v>2.4120915037742698E-6</v>
      </c>
      <c r="BU25">
        <f t="shared" si="26"/>
        <v>3.9785067904101448E-6</v>
      </c>
      <c r="BV25">
        <f t="shared" si="26"/>
        <v>2.6010985796645024E-6</v>
      </c>
      <c r="BY25">
        <f>$BI$7-$BN$7</f>
        <v>3.9777459697858534E-16</v>
      </c>
      <c r="BZ25">
        <f>$BI$8-$BN$8</f>
        <v>5.6301234954452873E-4</v>
      </c>
      <c r="CA25">
        <f>$BI$9-$BN$9</f>
        <v>1.7041229022591034E-10</v>
      </c>
      <c r="CB25">
        <f>$BI$10-$BN$10</f>
        <v>1.6271548685131526E-8</v>
      </c>
      <c r="CC25">
        <f>$BI$11-$BN$11</f>
        <v>0.99943697023984979</v>
      </c>
      <c r="CD25">
        <f>$BI$12-$BN$12</f>
        <v>1.6444421375131626E-11</v>
      </c>
      <c r="CE25">
        <f>$BI$13-$BN$13</f>
        <v>1.9528655454210541E-20</v>
      </c>
      <c r="CF25">
        <f>$BI$14-$BN$14</f>
        <v>-0.9999999999999446</v>
      </c>
      <c r="CG25">
        <f>$BI$15-$BN$15</f>
        <v>3.9093841747415037E-12</v>
      </c>
      <c r="CH25">
        <f>$BI$16-$BN$16</f>
        <v>9.4823502242411769E-10</v>
      </c>
      <c r="CW25">
        <f>IF($AJ$7&gt;0,$CT$7,0)</f>
        <v>6.5242894975298033E-2</v>
      </c>
      <c r="CX25">
        <f>IF($AJ$8&gt;0,$CT$8,0)</f>
        <v>2.7949002516562488E-2</v>
      </c>
      <c r="CY25">
        <f>IF($AJ$9&gt;0,$CT$9,0)</f>
        <v>-0.45580930881146509</v>
      </c>
      <c r="CZ25">
        <f>IF($AJ$10&gt;0,$CT$10,0)</f>
        <v>-0.21139971122110948</v>
      </c>
      <c r="DA25">
        <f>IF($AJ$11&gt;0,$CT$11,0)</f>
        <v>8.2250956602057487E-2</v>
      </c>
      <c r="DB25">
        <f>IF($AJ$12&gt;0,$CT$12,0)</f>
        <v>0.46980373994542934</v>
      </c>
      <c r="DC25">
        <f>IF($AJ$13&gt;0,$CT$13,0)</f>
        <v>0.60509949584214584</v>
      </c>
      <c r="DD25">
        <f>IF($AJ$14&gt;0,$CT$14,0)</f>
        <v>0.62418278558262463</v>
      </c>
      <c r="DE25">
        <f>IF($AJ$15&gt;0,$CT$15,0)</f>
        <v>0.40286574187614277</v>
      </c>
      <c r="DF25">
        <f>IF($AJ$16&gt;0,$CT$16,0)</f>
        <v>0.49707492510268786</v>
      </c>
      <c r="DT25">
        <f>IF($U$7&gt;0,$DQ$7,0)</f>
        <v>1.1456399070364118</v>
      </c>
      <c r="DU25">
        <f>IF($U$8&gt;0,$DQ$8,0)</f>
        <v>0.91409950486294234</v>
      </c>
      <c r="DV25">
        <f>IF($U$9&gt;0,$DQ$9,0)</f>
        <v>0.98019258743168347</v>
      </c>
      <c r="DW25">
        <f>IF($U$10&gt;0,$DQ$10,0)</f>
        <v>1.0129434671039388</v>
      </c>
      <c r="DX25">
        <f>IF($U$11&gt;0,$DQ$11,0)</f>
        <v>1.3407575452052234</v>
      </c>
      <c r="DY25">
        <f>IF($U$12&gt;0,$DQ$12,0)</f>
        <v>1.148502204122215</v>
      </c>
      <c r="DZ25">
        <f>IF($U$13&gt;0,$DQ$13,0)</f>
        <v>1.0892096518777099</v>
      </c>
      <c r="EA25">
        <f>IF($U$14&gt;0,$DQ$14,0)</f>
        <v>0.99307294125649748</v>
      </c>
      <c r="EB25">
        <f>IF($U$15&gt;0,$DQ$15,0)</f>
        <v>1.3847945926433858</v>
      </c>
      <c r="EC25">
        <f>IF($U$16&gt;0,$DQ$16,0)</f>
        <v>0.89655309542932027</v>
      </c>
      <c r="EN25">
        <f>Sheet43!FL25</f>
        <v>0.99721034544779763</v>
      </c>
      <c r="EO25">
        <f>Sheet43!FM25</f>
        <v>0.58864597563310206</v>
      </c>
      <c r="EP25">
        <f>Sheet43!FN25</f>
        <v>0.72126258459239412</v>
      </c>
      <c r="EQ25">
        <f>Sheet43!FO25</f>
        <v>0.119919982847974</v>
      </c>
      <c r="ER25">
        <f>Sheet43!FP25</f>
        <v>0.15089415278721241</v>
      </c>
      <c r="ES25">
        <f>Sheet43!FQ25</f>
        <v>0.53393787400121728</v>
      </c>
      <c r="ET25">
        <f>Sheet43!FR25</f>
        <v>0.2346600535308706</v>
      </c>
      <c r="EU25">
        <f>Sheet43!FS25</f>
        <v>0.14437288332661372</v>
      </c>
      <c r="EV25">
        <f>Sheet43!FT25</f>
        <v>0.23959824260458545</v>
      </c>
      <c r="EW25">
        <f>Sheet43!FU25</f>
        <v>0.63153638530464484</v>
      </c>
      <c r="EZ25">
        <f t="shared" si="20"/>
        <v>0.40593349221104225</v>
      </c>
      <c r="FA25">
        <f t="shared" si="17"/>
        <v>0.53525013935181021</v>
      </c>
      <c r="FB25">
        <f t="shared" si="17"/>
        <v>0.40089561997997247</v>
      </c>
      <c r="FC25">
        <f t="shared" si="17"/>
        <v>0.58221919406407396</v>
      </c>
      <c r="FD25">
        <f t="shared" si="17"/>
        <v>0.59298464018647379</v>
      </c>
      <c r="FE25">
        <f t="shared" si="17"/>
        <v>0.38252364784153797</v>
      </c>
      <c r="FF25">
        <f t="shared" si="17"/>
        <v>0.41242441618631115</v>
      </c>
      <c r="FG25">
        <f t="shared" si="17"/>
        <v>0.4912676978598387</v>
      </c>
      <c r="FH25">
        <f t="shared" si="17"/>
        <v>0.60499594419843028</v>
      </c>
      <c r="FI25">
        <f t="shared" si="17"/>
        <v>0.6354862636601244</v>
      </c>
      <c r="FL25">
        <f t="shared" si="21"/>
        <v>0.99680441195558656</v>
      </c>
      <c r="FM25">
        <f t="shared" si="18"/>
        <v>0.58811072549375021</v>
      </c>
      <c r="FN25">
        <f t="shared" si="18"/>
        <v>0.72086168897241409</v>
      </c>
      <c r="FO25">
        <f t="shared" si="18"/>
        <v>0.11933776365390993</v>
      </c>
      <c r="FP25">
        <f t="shared" si="18"/>
        <v>0.15030116814702593</v>
      </c>
      <c r="FQ25">
        <f t="shared" si="18"/>
        <v>0.53355535035337576</v>
      </c>
      <c r="FR25">
        <f t="shared" si="18"/>
        <v>0.2342476291146843</v>
      </c>
      <c r="FS25">
        <f t="shared" si="18"/>
        <v>0.14388161562875387</v>
      </c>
      <c r="FT25">
        <f t="shared" si="18"/>
        <v>0.23899324666038702</v>
      </c>
      <c r="FU25">
        <f t="shared" si="18"/>
        <v>0.63090089904098468</v>
      </c>
    </row>
    <row r="26" spans="1:177">
      <c r="A26">
        <v>25</v>
      </c>
      <c r="B26">
        <v>0.15747389085301022</v>
      </c>
      <c r="C26">
        <v>0.12285190703859579</v>
      </c>
      <c r="D26">
        <v>1.0274726577268349E-2</v>
      </c>
      <c r="E26">
        <v>0.92237296113425715</v>
      </c>
      <c r="F26">
        <v>0.66067103006170391</v>
      </c>
      <c r="G26">
        <v>0.75221495427164109</v>
      </c>
      <c r="H26">
        <v>0.33613962345858744</v>
      </c>
      <c r="I26">
        <v>0.9637388540619527</v>
      </c>
      <c r="J26">
        <v>0.12783527515334439</v>
      </c>
      <c r="K26">
        <v>0.119919982847974</v>
      </c>
      <c r="M26">
        <v>0.28883859417730912</v>
      </c>
      <c r="S26">
        <f t="shared" si="27"/>
        <v>0.99125167921354618</v>
      </c>
      <c r="T26">
        <f t="shared" si="25"/>
        <v>0.96662599452829723</v>
      </c>
      <c r="U26">
        <f t="shared" si="25"/>
        <v>0.88241181391118162</v>
      </c>
      <c r="V26">
        <f t="shared" si="25"/>
        <v>0.92237296113425715</v>
      </c>
      <c r="W26">
        <f t="shared" si="25"/>
        <v>0.35522211853254271</v>
      </c>
      <c r="X26">
        <f t="shared" si="25"/>
        <v>0.81155490748377479</v>
      </c>
      <c r="Y26">
        <f t="shared" si="25"/>
        <v>0.6502974186386753</v>
      </c>
      <c r="Z26">
        <f t="shared" si="25"/>
        <v>0.79132309057346184</v>
      </c>
      <c r="AA26">
        <f t="shared" si="25"/>
        <v>0.8082431555390398</v>
      </c>
      <c r="AB26">
        <f t="shared" si="25"/>
        <v>0.61272677635650252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1.2399013150192889E-7</v>
      </c>
      <c r="BN26">
        <f t="shared" si="26"/>
        <v>7.5462955315098918E-8</v>
      </c>
      <c r="BO26">
        <f t="shared" si="26"/>
        <v>5.2785003118812286E-10</v>
      </c>
      <c r="BP26">
        <f t="shared" si="26"/>
        <v>4.2538593971578895E-6</v>
      </c>
      <c r="BQ26">
        <f t="shared" si="26"/>
        <v>2.1824310498139647E-6</v>
      </c>
      <c r="BR26">
        <f t="shared" si="26"/>
        <v>2.829136687149436E-6</v>
      </c>
      <c r="BS26">
        <f t="shared" si="26"/>
        <v>5.6494923229440478E-7</v>
      </c>
      <c r="BT26">
        <f t="shared" si="26"/>
        <v>4.6439628941432292E-6</v>
      </c>
      <c r="BU26">
        <f t="shared" si="26"/>
        <v>8.1709287867656349E-8</v>
      </c>
      <c r="BV26">
        <f t="shared" si="26"/>
        <v>7.1904011431291899E-8</v>
      </c>
      <c r="BY26">
        <f>$BJ$7-$BO$7</f>
        <v>9.9720183150171976E-19</v>
      </c>
      <c r="BZ26">
        <f>$BJ$8-$BO$8</f>
        <v>2.6865015950888391E-4</v>
      </c>
      <c r="CA26">
        <f>$BJ$9-$BO$9</f>
        <v>-0.9999999999940038</v>
      </c>
      <c r="CB26">
        <f>$BJ$10-$BO$10</f>
        <v>9.7470739283697327E-10</v>
      </c>
      <c r="CC26">
        <f>$BJ$11-$BO$11</f>
        <v>0.99973134883272885</v>
      </c>
      <c r="CD26">
        <f>$BJ$12-$BO$12</f>
        <v>1.6794240433123107E-13</v>
      </c>
      <c r="CE26">
        <f>$BJ$13-$BO$13</f>
        <v>1.2249932466311331E-23</v>
      </c>
      <c r="CF26">
        <f>$BJ$14-$BO$14</f>
        <v>2.6014900558366382E-16</v>
      </c>
      <c r="CG26">
        <f>$BJ$15-$BO$15</f>
        <v>3.4579326621295134E-14</v>
      </c>
      <c r="CH26">
        <f>$BJ$16-$BO$16</f>
        <v>2.6855816098004243E-11</v>
      </c>
      <c r="CW26">
        <f>IF($AK$7&gt;0,$CU$7,0)</f>
        <v>0.27551518242450818</v>
      </c>
      <c r="CX26">
        <f>IF($AK$8&gt;0,$CU$8,0)</f>
        <v>0.24609066022992132</v>
      </c>
      <c r="CY26">
        <f>IF($AK$9&gt;0,$CU$9,0)</f>
        <v>-0.10609527059060411</v>
      </c>
      <c r="CZ26">
        <f>IF($AK$10&gt;0,$CU$10,0)</f>
        <v>-0.29964240926244418</v>
      </c>
      <c r="DA26">
        <f>IF($AK$11&gt;0,$CU$11,0)</f>
        <v>-0.55905851820306862</v>
      </c>
      <c r="DB26">
        <f>IF($AK$12&gt;0,$CU$12,0)</f>
        <v>0.24737680186551733</v>
      </c>
      <c r="DC26">
        <f>IF($AK$13&gt;0,$CU$13,0)</f>
        <v>0.73066331522169869</v>
      </c>
      <c r="DD26">
        <f>IF($AK$14&gt;0,$CU$14,0)</f>
        <v>0.3066574994363821</v>
      </c>
      <c r="DE26">
        <f>IF($AK$15&gt;0,$CU$15,0)</f>
        <v>0.6148502792654299</v>
      </c>
      <c r="DF26">
        <f>IF($AK$16&gt;0,$CU$16,0)</f>
        <v>-2.534024596632713E-2</v>
      </c>
      <c r="DT26">
        <f>IF($V$7&gt;0,$DR$7,0)</f>
        <v>0.47836560195690986</v>
      </c>
      <c r="DU26">
        <f>IF($V$8&gt;0,$DR$8,0)</f>
        <v>1.1460791647170785</v>
      </c>
      <c r="DV26">
        <f>IF($V$9&gt;0,$DR$9,0)</f>
        <v>0.77537182412457317</v>
      </c>
      <c r="DW26">
        <f>IF($V$10&gt;0,$DR$10,0)</f>
        <v>0.87617436853734387</v>
      </c>
      <c r="DX26">
        <f>IF($V$11&gt;0,$DR$11,0)</f>
        <v>0.95056942434649327</v>
      </c>
      <c r="DY26">
        <f>IF($V$12&gt;0,$DR$12,0)</f>
        <v>0.28775537357231529</v>
      </c>
      <c r="DZ26">
        <f>IF($V$13&gt;0,$DR$13,0)</f>
        <v>0.57080368441589524</v>
      </c>
      <c r="EA26">
        <f>IF($V$14&gt;0,$DR$14,0)</f>
        <v>0.65298810642818284</v>
      </c>
      <c r="EB26">
        <f>IF($V$15&gt;0,$DR$15,0)</f>
        <v>1.2681205647558182</v>
      </c>
      <c r="EC26">
        <f>IF($V$16&gt;0,$DR$16,0)</f>
        <v>1.0880481818879708</v>
      </c>
    </row>
    <row r="27" spans="1:177">
      <c r="A27">
        <v>26</v>
      </c>
      <c r="B27">
        <v>0.43256315915396271</v>
      </c>
      <c r="C27">
        <v>0.84771757925423907</v>
      </c>
      <c r="D27">
        <v>0.37286625571985971</v>
      </c>
      <c r="E27">
        <v>0.35522211853254271</v>
      </c>
      <c r="F27">
        <v>0.49775396274629291</v>
      </c>
      <c r="G27">
        <v>0.46145507859786677</v>
      </c>
      <c r="H27">
        <v>8.0763953707424562E-4</v>
      </c>
      <c r="I27">
        <v>0.53888339166496702</v>
      </c>
      <c r="J27">
        <v>0.53453624962898849</v>
      </c>
      <c r="K27">
        <v>0.15089415278721241</v>
      </c>
      <c r="M27">
        <v>0.80308425983114529</v>
      </c>
      <c r="S27">
        <f t="shared" si="27"/>
        <v>0.62953750355843341</v>
      </c>
      <c r="T27">
        <f t="shared" si="25"/>
        <v>0.28976740093758474</v>
      </c>
      <c r="U27">
        <f t="shared" si="25"/>
        <v>0.77698621631596343</v>
      </c>
      <c r="V27">
        <f t="shared" si="25"/>
        <v>0.66067103006170391</v>
      </c>
      <c r="W27">
        <f t="shared" si="25"/>
        <v>0.49775396274629291</v>
      </c>
      <c r="X27">
        <f t="shared" si="25"/>
        <v>0.4565493093646954</v>
      </c>
      <c r="Y27">
        <f t="shared" si="25"/>
        <v>0.3274968933176014</v>
      </c>
      <c r="Z27">
        <f t="shared" si="25"/>
        <v>0.54441776537419462</v>
      </c>
      <c r="AA27">
        <f t="shared" si="25"/>
        <v>0.3849262186617351</v>
      </c>
      <c r="AB27">
        <f t="shared" si="25"/>
        <v>0.10091660578628235</v>
      </c>
      <c r="BG27">
        <f t="shared" si="24"/>
        <v>4.1241571302424454E-12</v>
      </c>
      <c r="BH27">
        <f t="shared" si="24"/>
        <v>9.9999999999999998E-13</v>
      </c>
      <c r="BI27">
        <f t="shared" si="24"/>
        <v>9.9999999999999998E-13</v>
      </c>
      <c r="BJ27">
        <f t="shared" si="24"/>
        <v>9.9999999999999998E-13</v>
      </c>
      <c r="BM27">
        <f t="shared" si="28"/>
        <v>9.3555443328628239E-7</v>
      </c>
      <c r="BN27">
        <f t="shared" si="26"/>
        <v>3.5931254708833362E-6</v>
      </c>
      <c r="BO27">
        <f t="shared" si="26"/>
        <v>6.9514622327273909E-7</v>
      </c>
      <c r="BP27">
        <f t="shared" si="26"/>
        <v>6.309137674737391E-7</v>
      </c>
      <c r="BQ27">
        <f t="shared" si="26"/>
        <v>1.2387950371481899E-6</v>
      </c>
      <c r="BR27">
        <f t="shared" si="26"/>
        <v>1.0647039478188172E-6</v>
      </c>
      <c r="BS27">
        <f t="shared" si="26"/>
        <v>3.2614081092275092E-12</v>
      </c>
      <c r="BT27">
        <f t="shared" si="26"/>
        <v>1.4519765490616913E-6</v>
      </c>
      <c r="BU27">
        <f t="shared" si="26"/>
        <v>1.4286450108371216E-6</v>
      </c>
      <c r="BV27">
        <f t="shared" si="26"/>
        <v>1.1384522672685302E-7</v>
      </c>
    </row>
    <row r="28" spans="1:177">
      <c r="A28">
        <v>27</v>
      </c>
      <c r="B28">
        <v>0.5105613635353472</v>
      </c>
      <c r="C28">
        <v>0.57049659553772658</v>
      </c>
      <c r="D28">
        <v>0.79138583932494611</v>
      </c>
      <c r="E28">
        <v>0.81155490748377479</v>
      </c>
      <c r="F28">
        <v>0.4565493093646954</v>
      </c>
      <c r="G28">
        <v>0.95775492308585242</v>
      </c>
      <c r="H28">
        <v>5.7987592464722092E-2</v>
      </c>
      <c r="I28">
        <v>0.77861715686960098</v>
      </c>
      <c r="J28">
        <v>0.88687971070346883</v>
      </c>
      <c r="K28">
        <v>0.53393787400121728</v>
      </c>
      <c r="M28">
        <v>0.87195724858840484</v>
      </c>
      <c r="S28">
        <f t="shared" si="27"/>
        <v>0.9443257314467417</v>
      </c>
      <c r="T28">
        <f t="shared" si="25"/>
        <v>0.50625178253153225</v>
      </c>
      <c r="U28">
        <f t="shared" si="25"/>
        <v>0.45399071517265799</v>
      </c>
      <c r="V28">
        <f t="shared" si="25"/>
        <v>0.75221495427164109</v>
      </c>
      <c r="W28">
        <f t="shared" si="25"/>
        <v>0.46145507859786677</v>
      </c>
      <c r="X28">
        <f t="shared" si="25"/>
        <v>0.95775492308585242</v>
      </c>
      <c r="Y28">
        <f t="shared" si="25"/>
        <v>0.35255303908461272</v>
      </c>
      <c r="Z28">
        <f t="shared" si="25"/>
        <v>0.86288342889499214</v>
      </c>
      <c r="AA28">
        <f t="shared" si="25"/>
        <v>0.13877778251048564</v>
      </c>
      <c r="AB28">
        <f t="shared" si="25"/>
        <v>0.98757569006773516</v>
      </c>
      <c r="BG28">
        <f t="shared" si="24"/>
        <v>1.3998623173974951E-10</v>
      </c>
      <c r="BH28">
        <f t="shared" si="24"/>
        <v>9.9999999999999998E-13</v>
      </c>
      <c r="BI28">
        <f t="shared" si="24"/>
        <v>3.9093841747415037E-12</v>
      </c>
      <c r="BJ28">
        <f t="shared" si="24"/>
        <v>9.9999999999999998E-13</v>
      </c>
      <c r="BM28">
        <f t="shared" si="28"/>
        <v>1.3033645296753648E-6</v>
      </c>
      <c r="BN28">
        <f t="shared" si="26"/>
        <v>1.6273318276006821E-6</v>
      </c>
      <c r="BO28">
        <f t="shared" si="26"/>
        <v>3.1314577334202472E-6</v>
      </c>
      <c r="BP28">
        <f t="shared" si="26"/>
        <v>3.2931068393049918E-6</v>
      </c>
      <c r="BQ28">
        <f t="shared" si="26"/>
        <v>1.0421863594069018E-6</v>
      </c>
      <c r="BR28">
        <f t="shared" si="26"/>
        <v>4.5864724634759357E-6</v>
      </c>
      <c r="BS28">
        <f t="shared" si="26"/>
        <v>1.6812804399273474E-8</v>
      </c>
      <c r="BT28">
        <f t="shared" si="26"/>
        <v>3.0312233848585043E-6</v>
      </c>
      <c r="BU28">
        <f t="shared" si="26"/>
        <v>3.9327781062873431E-6</v>
      </c>
      <c r="BV28">
        <f t="shared" si="26"/>
        <v>1.4254482664646989E-6</v>
      </c>
      <c r="EN28" t="s">
        <v>19</v>
      </c>
      <c r="EZ28" t="s">
        <v>25</v>
      </c>
    </row>
    <row r="29" spans="1:177">
      <c r="A29">
        <v>28</v>
      </c>
      <c r="B29">
        <v>0.75264453108700713</v>
      </c>
      <c r="C29">
        <v>3.8226788560743054E-2</v>
      </c>
      <c r="D29">
        <v>0.49240451988212947</v>
      </c>
      <c r="E29">
        <v>0.6502974186386753</v>
      </c>
      <c r="F29">
        <v>0.3274968933176014</v>
      </c>
      <c r="G29">
        <v>0.35255303908461272</v>
      </c>
      <c r="H29">
        <v>0.63173881288405553</v>
      </c>
      <c r="I29">
        <v>0.20339085208524207</v>
      </c>
      <c r="J29">
        <v>0.54429183282420091</v>
      </c>
      <c r="K29">
        <v>0.2346600535308706</v>
      </c>
      <c r="M29">
        <v>0.41123454870809217</v>
      </c>
      <c r="S29">
        <f t="shared" si="27"/>
        <v>0.23660571840131087</v>
      </c>
      <c r="T29">
        <f t="shared" si="25"/>
        <v>0.55587708976268546</v>
      </c>
      <c r="U29">
        <f t="shared" si="25"/>
        <v>0.9917423322170319</v>
      </c>
      <c r="V29">
        <f t="shared" si="25"/>
        <v>0.33613962345858744</v>
      </c>
      <c r="W29">
        <f t="shared" si="25"/>
        <v>8.0763953707424562E-4</v>
      </c>
      <c r="X29">
        <f t="shared" si="25"/>
        <v>5.7987592464722092E-2</v>
      </c>
      <c r="Y29">
        <f t="shared" si="25"/>
        <v>0.63173881288405553</v>
      </c>
      <c r="Z29">
        <f t="shared" si="25"/>
        <v>0.73088443638611533</v>
      </c>
      <c r="AA29">
        <f t="shared" si="25"/>
        <v>0.20651331202003442</v>
      </c>
      <c r="AB29">
        <f t="shared" si="25"/>
        <v>0.60404416419264839</v>
      </c>
      <c r="BG29">
        <f t="shared" si="24"/>
        <v>3.2650241084741456E-8</v>
      </c>
      <c r="BH29">
        <f t="shared" si="24"/>
        <v>1.2526400592981206E-10</v>
      </c>
      <c r="BI29">
        <f t="shared" si="24"/>
        <v>9.4823502242411769E-10</v>
      </c>
      <c r="BJ29">
        <f t="shared" si="24"/>
        <v>2.6855816098004243E-11</v>
      </c>
      <c r="BM29">
        <f t="shared" si="28"/>
        <v>2.8323689508759045E-6</v>
      </c>
      <c r="BN29">
        <f t="shared" si="26"/>
        <v>7.3064368183387808E-9</v>
      </c>
      <c r="BO29">
        <f t="shared" si="26"/>
        <v>1.2123110560017524E-6</v>
      </c>
      <c r="BP29">
        <f t="shared" si="26"/>
        <v>2.1144336634406226E-6</v>
      </c>
      <c r="BQ29">
        <f t="shared" si="26"/>
        <v>5.3627107566340198E-7</v>
      </c>
      <c r="BR29">
        <f t="shared" si="26"/>
        <v>6.2146822683898236E-7</v>
      </c>
      <c r="BS29">
        <f t="shared" si="26"/>
        <v>1.9954696385207787E-6</v>
      </c>
      <c r="BT29">
        <f t="shared" si="26"/>
        <v>2.0683919355980413E-7</v>
      </c>
      <c r="BU29">
        <f t="shared" si="26"/>
        <v>1.4812679963956394E-6</v>
      </c>
      <c r="BV29">
        <f t="shared" si="26"/>
        <v>2.7532670361555533E-7</v>
      </c>
    </row>
    <row r="30" spans="1:177">
      <c r="A30">
        <v>29</v>
      </c>
      <c r="B30">
        <v>0.9520909809820679</v>
      </c>
      <c r="C30">
        <v>0.44393310916691531</v>
      </c>
      <c r="D30">
        <v>0.86748975837759956</v>
      </c>
      <c r="E30">
        <v>0.79132309057346184</v>
      </c>
      <c r="F30">
        <v>0.54441776537419462</v>
      </c>
      <c r="G30">
        <v>0.86288342889499214</v>
      </c>
      <c r="H30">
        <v>0.73088443638611533</v>
      </c>
      <c r="I30">
        <v>0.40100403984138672</v>
      </c>
      <c r="J30">
        <v>0.74394174990737261</v>
      </c>
      <c r="K30">
        <v>0.14437288332661372</v>
      </c>
      <c r="M30">
        <v>5.4026662626573838E-2</v>
      </c>
      <c r="S30">
        <f t="shared" si="27"/>
        <v>0.67301439151367426</v>
      </c>
      <c r="T30">
        <f t="shared" si="25"/>
        <v>0.21094292028098605</v>
      </c>
      <c r="U30">
        <f t="shared" si="25"/>
        <v>0.69456338857936784</v>
      </c>
      <c r="V30">
        <f t="shared" si="25"/>
        <v>0.9637388540619527</v>
      </c>
      <c r="W30">
        <f t="shared" si="25"/>
        <v>0.53888339166496702</v>
      </c>
      <c r="X30">
        <f t="shared" si="25"/>
        <v>0.77861715686960098</v>
      </c>
      <c r="Y30">
        <f t="shared" si="25"/>
        <v>0.20339085208524207</v>
      </c>
      <c r="Z30">
        <f t="shared" si="25"/>
        <v>0.40100403984138672</v>
      </c>
      <c r="AA30">
        <f t="shared" si="25"/>
        <v>0.27381707122096277</v>
      </c>
      <c r="AB30">
        <f t="shared" si="25"/>
        <v>0.76987393515418301</v>
      </c>
      <c r="BM30">
        <f t="shared" si="28"/>
        <v>4.5323861803369822E-6</v>
      </c>
      <c r="BN30">
        <f t="shared" si="26"/>
        <v>9.8538302707302194E-7</v>
      </c>
      <c r="BO30">
        <f t="shared" si="26"/>
        <v>3.7626924044501302E-6</v>
      </c>
      <c r="BP30">
        <f t="shared" si="26"/>
        <v>3.1309611683736766E-6</v>
      </c>
      <c r="BQ30">
        <f t="shared" si="26"/>
        <v>1.4819535162751581E-6</v>
      </c>
      <c r="BR30">
        <f t="shared" si="26"/>
        <v>3.7228390593078953E-6</v>
      </c>
      <c r="BS30">
        <f t="shared" si="26"/>
        <v>2.6709602967572478E-6</v>
      </c>
      <c r="BT30">
        <f t="shared" si="26"/>
        <v>8.0402119984556248E-7</v>
      </c>
      <c r="BU30">
        <f t="shared" si="26"/>
        <v>2.7672466362762189E-6</v>
      </c>
      <c r="BV30">
        <f t="shared" si="26"/>
        <v>1.0421764720020009E-7</v>
      </c>
      <c r="EN30">
        <f>Sheet43!FL30</f>
        <v>0.33931574770523137</v>
      </c>
      <c r="EO30">
        <f>Sheet43!FM30</f>
        <v>0.40261007163160323</v>
      </c>
      <c r="EP30">
        <f>Sheet43!FN30</f>
        <v>0.38992122938736301</v>
      </c>
      <c r="EQ30">
        <f>Sheet43!FO30</f>
        <v>9.1752320180406313E-2</v>
      </c>
      <c r="ER30">
        <f>Sheet43!FP30</f>
        <v>0.24382271608013031</v>
      </c>
      <c r="ES30">
        <f>Sheet43!FQ30</f>
        <v>0.72200330240557509</v>
      </c>
      <c r="ET30">
        <f>Sheet43!FR30</f>
        <v>0.87295942586968223</v>
      </c>
      <c r="EU30">
        <f>Sheet43!FS30</f>
        <v>0.25794312095503358</v>
      </c>
      <c r="EV30">
        <f>Sheet43!FT30</f>
        <v>0.20556682972827933</v>
      </c>
      <c r="EW30">
        <f>Sheet43!FU30</f>
        <v>0.48935194490142958</v>
      </c>
      <c r="EZ30">
        <f>(1/4)*SUM($CW$7:$CZ$7)</f>
        <v>0.14612577548404121</v>
      </c>
      <c r="FA30">
        <f>(1/4)*SUM($CW$8:$CZ$8)</f>
        <v>0.24821215454304851</v>
      </c>
      <c r="FB30">
        <f>(1/4)*SUM($CW$9:$CZ$9)</f>
        <v>-0.11248476860398235</v>
      </c>
      <c r="FC30">
        <f>(1/4)*SUM($CW$10:$CZ$10)</f>
        <v>1.7379648699119218E-2</v>
      </c>
      <c r="FD30">
        <f>(1/4)*SUM($CW$11:$CZ$11)</f>
        <v>-0.26812821421162569</v>
      </c>
      <c r="FE30">
        <f>(1/4)*SUM($CW$12:$CZ$12)</f>
        <v>0.24775867584135525</v>
      </c>
      <c r="FF30">
        <f>(1/4)*SUM($CW$13:$CZ$13)</f>
        <v>0.33604008072764419</v>
      </c>
      <c r="FG30">
        <f>(1/4)*SUM($CW$14:$CZ$14)</f>
        <v>0.40011518456207318</v>
      </c>
      <c r="FH30">
        <f>(1/4)*SUM($CW$15:$CZ$15)</f>
        <v>0.31922492083934373</v>
      </c>
      <c r="FI30">
        <f>(1/4)*SUM($CW$16:$CZ$16)</f>
        <v>0.25975472267372379</v>
      </c>
      <c r="FL30">
        <f t="shared" ref="FL30:FU30" si="29">EN30-($EU$10*EZ30)</f>
        <v>0.33916962192974731</v>
      </c>
      <c r="FM30">
        <f t="shared" si="29"/>
        <v>0.40236185947706016</v>
      </c>
      <c r="FN30">
        <f t="shared" si="29"/>
        <v>0.39003371415596699</v>
      </c>
      <c r="FO30">
        <f t="shared" si="29"/>
        <v>9.1734940531707193E-2</v>
      </c>
      <c r="FP30">
        <f t="shared" si="29"/>
        <v>0.24409084429434194</v>
      </c>
      <c r="FQ30">
        <f t="shared" si="29"/>
        <v>0.72175554372973372</v>
      </c>
      <c r="FR30">
        <f t="shared" si="29"/>
        <v>0.8726233857889546</v>
      </c>
      <c r="FS30">
        <f t="shared" si="29"/>
        <v>0.25754300577047151</v>
      </c>
      <c r="FT30">
        <f t="shared" si="29"/>
        <v>0.20524760480743998</v>
      </c>
      <c r="FU30">
        <f t="shared" si="29"/>
        <v>0.48909219017875588</v>
      </c>
    </row>
    <row r="31" spans="1:177">
      <c r="A31">
        <v>30</v>
      </c>
      <c r="B31">
        <v>0.38166768727508804</v>
      </c>
      <c r="C31">
        <v>0.88466444629773622</v>
      </c>
      <c r="D31">
        <v>0.72185589539285155</v>
      </c>
      <c r="E31">
        <v>0.8082431555390398</v>
      </c>
      <c r="F31">
        <v>0.3849262186617351</v>
      </c>
      <c r="G31">
        <v>0.13877778251048564</v>
      </c>
      <c r="H31">
        <v>0.20651331202003442</v>
      </c>
      <c r="I31">
        <v>0.27381707122096277</v>
      </c>
      <c r="J31">
        <v>0.12024418290224155</v>
      </c>
      <c r="K31">
        <v>0.23959824260458545</v>
      </c>
      <c r="M31">
        <v>0.22526554006951985</v>
      </c>
      <c r="S31">
        <f t="shared" si="27"/>
        <v>0.96702999288584601</v>
      </c>
      <c r="T31">
        <f t="shared" si="25"/>
        <v>0.26716865083830876</v>
      </c>
      <c r="U31">
        <f t="shared" si="25"/>
        <v>0.89202094038314417</v>
      </c>
      <c r="V31">
        <f t="shared" si="25"/>
        <v>0.12783527515334439</v>
      </c>
      <c r="W31">
        <f t="shared" si="25"/>
        <v>0.53453624962898849</v>
      </c>
      <c r="X31">
        <f t="shared" si="25"/>
        <v>0.88687971070346883</v>
      </c>
      <c r="Y31">
        <f t="shared" si="25"/>
        <v>0.54429183282420091</v>
      </c>
      <c r="Z31">
        <f t="shared" si="25"/>
        <v>0.74394174990737261</v>
      </c>
      <c r="AA31">
        <f t="shared" si="25"/>
        <v>0.12024418290224155</v>
      </c>
      <c r="AB31">
        <f t="shared" si="25"/>
        <v>0.87843628392863393</v>
      </c>
      <c r="BM31">
        <f t="shared" si="28"/>
        <v>7.2835111754957203E-7</v>
      </c>
      <c r="BN31">
        <f t="shared" si="26"/>
        <v>3.9131559127164012E-6</v>
      </c>
      <c r="BO31">
        <f t="shared" si="26"/>
        <v>2.6053796685670776E-6</v>
      </c>
      <c r="BP31">
        <f t="shared" si="26"/>
        <v>3.2662849923785227E-6</v>
      </c>
      <c r="BQ31">
        <f t="shared" si="26"/>
        <v>7.4084096906610947E-7</v>
      </c>
      <c r="BR31">
        <f t="shared" si="26"/>
        <v>9.6296364592638276E-8</v>
      </c>
      <c r="BS31">
        <f t="shared" si="26"/>
        <v>2.1323874020742048E-7</v>
      </c>
      <c r="BT31">
        <f t="shared" si="26"/>
        <v>3.74878942460129E-7</v>
      </c>
      <c r="BU31">
        <f t="shared" si="26"/>
        <v>7.2293317609138605E-8</v>
      </c>
      <c r="BV31">
        <f t="shared" si="26"/>
        <v>2.8703658929602893E-7</v>
      </c>
    </row>
    <row r="32" spans="1:177">
      <c r="A32">
        <v>31</v>
      </c>
      <c r="B32">
        <v>0.39027454042993304</v>
      </c>
      <c r="C32">
        <v>0.23326104328598155</v>
      </c>
      <c r="D32">
        <v>0.66365799187674468</v>
      </c>
      <c r="E32">
        <v>0.61272677635650252</v>
      </c>
      <c r="F32">
        <v>0.10091660578628235</v>
      </c>
      <c r="G32">
        <v>0.98757569006773516</v>
      </c>
      <c r="H32">
        <v>0.60404416419264839</v>
      </c>
      <c r="I32">
        <v>0.76987393515418301</v>
      </c>
      <c r="J32">
        <v>0.87843628392863393</v>
      </c>
      <c r="K32">
        <v>0.63153638530464484</v>
      </c>
      <c r="M32">
        <v>0.64820383382613356</v>
      </c>
      <c r="S32">
        <f t="shared" si="27"/>
        <v>0.99721034544779763</v>
      </c>
      <c r="T32">
        <f t="shared" si="25"/>
        <v>0.58864597563310206</v>
      </c>
      <c r="U32">
        <f t="shared" si="25"/>
        <v>0.72126258459239412</v>
      </c>
      <c r="V32">
        <f t="shared" si="25"/>
        <v>0.119919982847974</v>
      </c>
      <c r="W32">
        <f t="shared" si="25"/>
        <v>0.15089415278721241</v>
      </c>
      <c r="X32">
        <f t="shared" si="25"/>
        <v>0.53393787400121728</v>
      </c>
      <c r="Y32">
        <f t="shared" si="25"/>
        <v>0.2346600535308706</v>
      </c>
      <c r="Z32">
        <f t="shared" si="25"/>
        <v>0.14437288332661372</v>
      </c>
      <c r="AA32">
        <f t="shared" si="25"/>
        <v>0.23959824260458545</v>
      </c>
      <c r="AB32">
        <f t="shared" si="25"/>
        <v>0.63153638530464484</v>
      </c>
      <c r="BG32">
        <f>IF(BG20&gt;(1-0.000000000001),(1-0.000000000001),BG20)</f>
        <v>9.9999999999999998E-13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7.615710845389772E-7</v>
      </c>
      <c r="BN32">
        <f t="shared" si="26"/>
        <v>2.7205357157432279E-7</v>
      </c>
      <c r="BO32">
        <f t="shared" si="26"/>
        <v>2.2022096509093669E-6</v>
      </c>
      <c r="BP32">
        <f t="shared" si="26"/>
        <v>1.8771705123211574E-6</v>
      </c>
      <c r="BQ32">
        <f t="shared" si="26"/>
        <v>5.0920806617119586E-8</v>
      </c>
      <c r="BR32">
        <f t="shared" si="26"/>
        <v>4.8765287180638172E-6</v>
      </c>
      <c r="BS32">
        <f t="shared" si="26"/>
        <v>1.8243467614759759E-6</v>
      </c>
      <c r="BT32">
        <f t="shared" si="26"/>
        <v>2.9635293801489363E-6</v>
      </c>
      <c r="BU32">
        <f t="shared" si="26"/>
        <v>3.8582515246117389E-6</v>
      </c>
      <c r="BV32">
        <f t="shared" si="26"/>
        <v>1.9941910298182845E-6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2.3966622217621021E-3</v>
      </c>
      <c r="BH33">
        <f t="shared" si="31"/>
        <v>4.1620719421017971E-4</v>
      </c>
      <c r="BI33">
        <f t="shared" si="31"/>
        <v>5.6301234954452873E-4</v>
      </c>
      <c r="BJ33">
        <f t="shared" si="31"/>
        <v>2.6865015950888391E-4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7.1516553009040251E-9</v>
      </c>
      <c r="BH34">
        <f t="shared" si="31"/>
        <v>2.711071204256615E-11</v>
      </c>
      <c r="BI34">
        <f t="shared" si="31"/>
        <v>1.7041229022591034E-10</v>
      </c>
      <c r="BJ34">
        <f t="shared" si="31"/>
        <v>5.9961992798290499E-12</v>
      </c>
      <c r="BS34">
        <f>SUM(BM36:BV45)</f>
        <v>1.5938646542302734E-4</v>
      </c>
      <c r="EN34">
        <f>Sheet43!FL34</f>
        <v>9.3667361379405192E-2</v>
      </c>
      <c r="EO34">
        <f>Sheet43!FM34</f>
        <v>0.53233988050933034</v>
      </c>
      <c r="EP34">
        <f>Sheet43!FN34</f>
        <v>6.6104081545539178E-2</v>
      </c>
      <c r="EQ34">
        <f>Sheet43!FO34</f>
        <v>0.68684795373131202</v>
      </c>
      <c r="ER34">
        <f>Sheet43!FP34</f>
        <v>0.73647450042918028</v>
      </c>
      <c r="ES34">
        <f>Sheet43!FQ34</f>
        <v>0.49430692133230714</v>
      </c>
      <c r="ET34">
        <f>Sheet43!FR34</f>
        <v>0.80823564686862481</v>
      </c>
      <c r="EU34">
        <f>Sheet43!FS34</f>
        <v>0.4977153556669891</v>
      </c>
      <c r="EV34">
        <f>Sheet43!FT34</f>
        <v>0.14357931783051214</v>
      </c>
      <c r="EW34">
        <f>Sheet43!FU34</f>
        <v>0.30097318397937162</v>
      </c>
      <c r="EZ34">
        <f>EZ81+($EV$10*EN34)</f>
        <v>0.6027723196969812</v>
      </c>
      <c r="FA34">
        <f t="shared" ref="FA34:FI43" si="32">FA81+($EV$10*EO34)</f>
        <v>0.99699645189552111</v>
      </c>
      <c r="FB34">
        <f t="shared" si="32"/>
        <v>-0.39162259461859089</v>
      </c>
      <c r="FC34">
        <f t="shared" si="32"/>
        <v>4.3994759836451978E-2</v>
      </c>
      <c r="FD34">
        <f t="shared" si="32"/>
        <v>-1.1423273596006285</v>
      </c>
      <c r="FE34">
        <f t="shared" si="32"/>
        <v>0.93631387264516464</v>
      </c>
      <c r="FF34">
        <f t="shared" si="32"/>
        <v>1.3417781176742389</v>
      </c>
      <c r="FG34">
        <f t="shared" si="32"/>
        <v>1.5140660517220639</v>
      </c>
      <c r="FH34">
        <f t="shared" si="32"/>
        <v>1.2844255641592028</v>
      </c>
      <c r="FI34">
        <f t="shared" si="32"/>
        <v>0.93226688665003421</v>
      </c>
      <c r="FL34">
        <f t="shared" ref="FL34:FU43" si="33">EN34-($EU$10*EZ34)</f>
        <v>9.3064589059708214E-2</v>
      </c>
      <c r="FM34">
        <f t="shared" si="33"/>
        <v>0.53134288405743479</v>
      </c>
      <c r="FN34">
        <f t="shared" si="33"/>
        <v>6.6495704140157763E-2</v>
      </c>
      <c r="FO34">
        <f t="shared" si="33"/>
        <v>0.68680395897147561</v>
      </c>
      <c r="FP34">
        <f t="shared" si="33"/>
        <v>0.7376168277887809</v>
      </c>
      <c r="FQ34">
        <f t="shared" si="33"/>
        <v>0.49337060745966199</v>
      </c>
      <c r="FR34">
        <f t="shared" si="33"/>
        <v>0.80689386875095059</v>
      </c>
      <c r="FS34">
        <f t="shared" si="33"/>
        <v>0.49620128961526705</v>
      </c>
      <c r="FT34">
        <f t="shared" si="33"/>
        <v>0.14229489226635295</v>
      </c>
      <c r="FU34">
        <f t="shared" si="33"/>
        <v>0.30004091709272157</v>
      </c>
    </row>
    <row r="35" spans="1:177">
      <c r="A35">
        <v>34</v>
      </c>
      <c r="BG35">
        <f t="shared" si="31"/>
        <v>3.2558451861711169E-7</v>
      </c>
      <c r="BH35">
        <f t="shared" si="31"/>
        <v>2.5179453621693717E-9</v>
      </c>
      <c r="BI35">
        <f t="shared" si="31"/>
        <v>1.6271548685131526E-8</v>
      </c>
      <c r="BJ35">
        <f t="shared" si="31"/>
        <v>9.7470739283697327E-10</v>
      </c>
      <c r="EN35">
        <f>Sheet43!FL35</f>
        <v>0.18946132911155855</v>
      </c>
      <c r="EO35">
        <f>Sheet43!FM35</f>
        <v>0.27392584682424509</v>
      </c>
      <c r="EP35">
        <f>Sheet43!FN35</f>
        <v>0.85012456594213803</v>
      </c>
      <c r="EQ35">
        <f>Sheet43!FO35</f>
        <v>0.12492687704689241</v>
      </c>
      <c r="ER35">
        <f>Sheet43!FP35</f>
        <v>1.9306095110693436E-2</v>
      </c>
      <c r="ES35">
        <f>Sheet43!FQ35</f>
        <v>0.79339674103954672</v>
      </c>
      <c r="ET35">
        <f>Sheet43!FR35</f>
        <v>0.45887132262423874</v>
      </c>
      <c r="EU35">
        <f>Sheet43!FS35</f>
        <v>0.17154577170070873</v>
      </c>
      <c r="EV35">
        <f>Sheet43!FT35</f>
        <v>0.9580273393419072</v>
      </c>
      <c r="EW35">
        <f>Sheet43!FU35</f>
        <v>0.32784377965175115</v>
      </c>
      <c r="EZ35">
        <f t="shared" ref="EZ35:EZ43" si="34">EZ82+($EV$10*EN35)</f>
        <v>0.38275486185301477</v>
      </c>
      <c r="FA35">
        <f t="shared" si="32"/>
        <v>0.63882058281363752</v>
      </c>
      <c r="FB35">
        <f t="shared" si="32"/>
        <v>-0.29248202679267488</v>
      </c>
      <c r="FC35">
        <f t="shared" si="32"/>
        <v>2.77141135050256E-2</v>
      </c>
      <c r="FD35">
        <f t="shared" si="32"/>
        <v>-0.70355905345804481</v>
      </c>
      <c r="FE35">
        <f t="shared" si="32"/>
        <v>0.64092682363741649</v>
      </c>
      <c r="FF35">
        <f t="shared" si="32"/>
        <v>0.88808399716733488</v>
      </c>
      <c r="FG35">
        <f t="shared" si="32"/>
        <v>1.0294446125448575</v>
      </c>
      <c r="FH35">
        <f t="shared" si="32"/>
        <v>0.83892406966337096</v>
      </c>
      <c r="FI35">
        <f t="shared" si="32"/>
        <v>0.65816747171720535</v>
      </c>
      <c r="FL35">
        <f t="shared" si="33"/>
        <v>0.18907857424970553</v>
      </c>
      <c r="FM35">
        <f t="shared" si="33"/>
        <v>0.27328702624143147</v>
      </c>
      <c r="FN35">
        <f t="shared" si="33"/>
        <v>0.85041704796893069</v>
      </c>
      <c r="FO35">
        <f t="shared" si="33"/>
        <v>0.12489916293338739</v>
      </c>
      <c r="FP35">
        <f t="shared" si="33"/>
        <v>2.0009654164151482E-2</v>
      </c>
      <c r="FQ35">
        <f t="shared" si="33"/>
        <v>0.79275581421590935</v>
      </c>
      <c r="FR35">
        <f t="shared" si="33"/>
        <v>0.45798323862707141</v>
      </c>
      <c r="FS35">
        <f t="shared" si="33"/>
        <v>0.17051632708816386</v>
      </c>
      <c r="FT35">
        <f t="shared" si="33"/>
        <v>0.95718841527224385</v>
      </c>
      <c r="FU35">
        <f t="shared" si="33"/>
        <v>0.32718561218003395</v>
      </c>
    </row>
    <row r="36" spans="1:177">
      <c r="A36">
        <v>35</v>
      </c>
      <c r="B36">
        <f t="array" ref="B36:K45">TRANSPOSE(EN34:EW43)</f>
        <v>9.3667361379405192E-2</v>
      </c>
      <c r="C36">
        <v>0.18946132911155855</v>
      </c>
      <c r="D36">
        <v>0.63035700981795173</v>
      </c>
      <c r="E36">
        <v>0.34791774377615958</v>
      </c>
      <c r="F36">
        <v>0.24787603455779592</v>
      </c>
      <c r="G36">
        <v>0.86867326543809686</v>
      </c>
      <c r="H36">
        <v>0.30138665626740241</v>
      </c>
      <c r="I36">
        <v>0.19366436276467403</v>
      </c>
      <c r="J36">
        <v>0.68015581469434272</v>
      </c>
      <c r="K36">
        <v>0.3147327387960972</v>
      </c>
      <c r="M36">
        <f t="array" ref="M36:M45">TRANSPOSE(EN30:EW30)</f>
        <v>0.33931574770523137</v>
      </c>
      <c r="S36">
        <f>EN34</f>
        <v>9.3667361379405192E-2</v>
      </c>
      <c r="T36">
        <f t="shared" ref="T36:AB45" si="35">EO34</f>
        <v>0.53233988050933034</v>
      </c>
      <c r="U36">
        <f t="shared" si="35"/>
        <v>6.6104081545539178E-2</v>
      </c>
      <c r="V36">
        <f t="shared" si="35"/>
        <v>0.68684795373131202</v>
      </c>
      <c r="W36">
        <f t="shared" si="35"/>
        <v>0.73647450042918028</v>
      </c>
      <c r="X36">
        <f t="shared" si="35"/>
        <v>0.49430692133230714</v>
      </c>
      <c r="Y36">
        <f t="shared" si="35"/>
        <v>0.80823564686862481</v>
      </c>
      <c r="Z36">
        <f t="shared" si="35"/>
        <v>0.4977153556669891</v>
      </c>
      <c r="AA36">
        <f t="shared" si="35"/>
        <v>0.14357931783051214</v>
      </c>
      <c r="AB36">
        <f t="shared" si="35"/>
        <v>0.30097318397937162</v>
      </c>
      <c r="BG36">
        <f t="shared" si="31"/>
        <v>0.99760297178191415</v>
      </c>
      <c r="BH36">
        <f t="shared" si="31"/>
        <v>0.99958379013435605</v>
      </c>
      <c r="BI36">
        <f t="shared" si="31"/>
        <v>0.99943697023984979</v>
      </c>
      <c r="BJ36">
        <f t="shared" si="31"/>
        <v>0.99973134883272885</v>
      </c>
      <c r="BM36">
        <f>0.5*$BL$21*B36*B36</f>
        <v>4.3867872938900438E-8</v>
      </c>
      <c r="BN36">
        <f t="shared" ref="BN36:BV45" si="36">0.5*$BL$21*C36*C36</f>
        <v>1.7947797614359155E-7</v>
      </c>
      <c r="BO36">
        <f t="shared" si="36"/>
        <v>1.9867497991331467E-6</v>
      </c>
      <c r="BP36">
        <f t="shared" si="36"/>
        <v>6.0523378217146719E-7</v>
      </c>
      <c r="BQ36">
        <f t="shared" si="36"/>
        <v>3.0721264254048819E-7</v>
      </c>
      <c r="BR36">
        <f t="shared" si="36"/>
        <v>3.7729662104344315E-6</v>
      </c>
      <c r="BS36">
        <f t="shared" si="36"/>
        <v>4.5416958288022691E-7</v>
      </c>
      <c r="BT36">
        <f t="shared" si="36"/>
        <v>1.8752942702523631E-7</v>
      </c>
      <c r="BU36">
        <f t="shared" si="36"/>
        <v>2.3130596613126255E-6</v>
      </c>
      <c r="BV36">
        <f t="shared" si="36"/>
        <v>4.9528348435046175E-7</v>
      </c>
      <c r="EN36">
        <f>Sheet43!FL36</f>
        <v>0.63035700981795173</v>
      </c>
      <c r="EO36">
        <f>Sheet43!FM36</f>
        <v>0.34386217777941303</v>
      </c>
      <c r="EP36">
        <f>Sheet43!FN36</f>
        <v>0.54636464431150167</v>
      </c>
      <c r="EQ36">
        <f>Sheet43!FO36</f>
        <v>0.33072765633095885</v>
      </c>
      <c r="ER36">
        <f>Sheet43!FP36</f>
        <v>0.70691782744928167</v>
      </c>
      <c r="ES36">
        <f>Sheet43!FQ36</f>
        <v>0.31231225803794066</v>
      </c>
      <c r="ET36">
        <f>Sheet43!FR36</f>
        <v>0.94993785397925568</v>
      </c>
      <c r="EU36">
        <f>Sheet43!FS36</f>
        <v>0.17877560086081931</v>
      </c>
      <c r="EV36">
        <f>Sheet43!FT36</f>
        <v>0.41139140313259281</v>
      </c>
      <c r="EW36">
        <f>Sheet43!FU36</f>
        <v>0.38506927695738519</v>
      </c>
      <c r="EZ36">
        <f t="shared" si="34"/>
        <v>0.50990274818917813</v>
      </c>
      <c r="FA36">
        <f t="shared" si="32"/>
        <v>0.82253267325702784</v>
      </c>
      <c r="FB36">
        <f t="shared" si="32"/>
        <v>-0.36992729540528085</v>
      </c>
      <c r="FC36">
        <f t="shared" si="32"/>
        <v>-4.3881773152140962E-3</v>
      </c>
      <c r="FD36">
        <f t="shared" si="32"/>
        <v>-0.94710990464747158</v>
      </c>
      <c r="FE36">
        <f t="shared" si="32"/>
        <v>0.81958116037614959</v>
      </c>
      <c r="FF36">
        <f t="shared" si="32"/>
        <v>1.1898870861260842</v>
      </c>
      <c r="FG36">
        <f t="shared" si="32"/>
        <v>1.3056202713749911</v>
      </c>
      <c r="FH36">
        <f t="shared" si="32"/>
        <v>1.1156402380441703</v>
      </c>
      <c r="FI36">
        <f t="shared" si="32"/>
        <v>0.80285227959512173</v>
      </c>
      <c r="FL36">
        <f t="shared" si="33"/>
        <v>0.62984710706976255</v>
      </c>
      <c r="FM36">
        <f t="shared" si="33"/>
        <v>0.34303964510615598</v>
      </c>
      <c r="FN36">
        <f t="shared" si="33"/>
        <v>0.54673457160690697</v>
      </c>
      <c r="FO36">
        <f t="shared" si="33"/>
        <v>0.33073204450827409</v>
      </c>
      <c r="FP36">
        <f t="shared" si="33"/>
        <v>0.70786493735392919</v>
      </c>
      <c r="FQ36">
        <f t="shared" si="33"/>
        <v>0.31149267687756449</v>
      </c>
      <c r="FR36">
        <f t="shared" si="33"/>
        <v>0.94874796689312957</v>
      </c>
      <c r="FS36">
        <f t="shared" si="33"/>
        <v>0.17746998058944433</v>
      </c>
      <c r="FT36">
        <f t="shared" si="33"/>
        <v>0.41027576289454865</v>
      </c>
      <c r="FU36">
        <f t="shared" si="33"/>
        <v>0.38426642467779004</v>
      </c>
    </row>
    <row r="37" spans="1:177">
      <c r="A37">
        <v>36</v>
      </c>
      <c r="B37">
        <v>0.53233988050933034</v>
      </c>
      <c r="C37">
        <v>0.27392584682424509</v>
      </c>
      <c r="D37">
        <v>0.34386217777941303</v>
      </c>
      <c r="E37">
        <v>0.76810672217196385</v>
      </c>
      <c r="F37">
        <v>0.91719900862660864</v>
      </c>
      <c r="G37">
        <v>0.11647639947844653</v>
      </c>
      <c r="H37">
        <v>0.96279698350792164</v>
      </c>
      <c r="I37">
        <v>0.85831640409459664</v>
      </c>
      <c r="J37">
        <v>0.2792491323761882</v>
      </c>
      <c r="K37">
        <v>0.91203477566555058</v>
      </c>
      <c r="M37">
        <v>0.40261007163160323</v>
      </c>
      <c r="S37">
        <f t="shared" ref="S37:S45" si="37">EN35</f>
        <v>0.18946132911155855</v>
      </c>
      <c r="T37">
        <f t="shared" si="35"/>
        <v>0.27392584682424509</v>
      </c>
      <c r="U37">
        <f t="shared" si="35"/>
        <v>0.85012456594213803</v>
      </c>
      <c r="V37">
        <f t="shared" si="35"/>
        <v>0.12492687704689241</v>
      </c>
      <c r="W37">
        <f t="shared" si="35"/>
        <v>1.9306095110693436E-2</v>
      </c>
      <c r="X37">
        <f t="shared" si="35"/>
        <v>0.79339674103954672</v>
      </c>
      <c r="Y37">
        <f t="shared" si="35"/>
        <v>0.45887132262423874</v>
      </c>
      <c r="Z37">
        <f t="shared" si="35"/>
        <v>0.17154577170070873</v>
      </c>
      <c r="AA37">
        <f t="shared" si="35"/>
        <v>0.9580273393419072</v>
      </c>
      <c r="AB37">
        <f t="shared" si="35"/>
        <v>0.32784377965175115</v>
      </c>
      <c r="BG37">
        <f t="shared" si="31"/>
        <v>4.6573840486815621E-10</v>
      </c>
      <c r="BH37">
        <f t="shared" si="31"/>
        <v>9.9999999999999998E-13</v>
      </c>
      <c r="BI37">
        <f t="shared" si="31"/>
        <v>1.6444421375131626E-11</v>
      </c>
      <c r="BJ37">
        <f t="shared" si="31"/>
        <v>9.9999999999999998E-13</v>
      </c>
      <c r="BM37">
        <f t="shared" ref="BM37:BM45" si="38">0.5*$BL$21*B37*B37</f>
        <v>1.4169287419034406E-6</v>
      </c>
      <c r="BN37">
        <f t="shared" si="36"/>
        <v>3.7517684779189894E-7</v>
      </c>
      <c r="BO37">
        <f t="shared" si="36"/>
        <v>5.9120598653600325E-7</v>
      </c>
      <c r="BP37">
        <f t="shared" si="36"/>
        <v>2.9499396832287925E-6</v>
      </c>
      <c r="BQ37">
        <f t="shared" si="36"/>
        <v>4.2062701071281687E-6</v>
      </c>
      <c r="BR37">
        <f t="shared" si="36"/>
        <v>6.7833758177313291E-8</v>
      </c>
      <c r="BS37">
        <f t="shared" si="36"/>
        <v>4.6348901572597656E-6</v>
      </c>
      <c r="BT37">
        <f t="shared" si="36"/>
        <v>3.6835352476893946E-6</v>
      </c>
      <c r="BU37">
        <f t="shared" si="36"/>
        <v>3.8990038966426944E-7</v>
      </c>
      <c r="BV37">
        <f t="shared" si="36"/>
        <v>4.1590371601165556E-6</v>
      </c>
      <c r="EN37">
        <f>Sheet43!FL37</f>
        <v>0.34791774377615958</v>
      </c>
      <c r="EO37">
        <f>Sheet43!FM37</f>
        <v>0.76810672217196385</v>
      </c>
      <c r="EP37">
        <f>Sheet43!FN37</f>
        <v>0.98838339713152201</v>
      </c>
      <c r="EQ37">
        <f>Sheet43!FO37</f>
        <v>0.43078696198295963</v>
      </c>
      <c r="ER37">
        <f>Sheet43!FP37</f>
        <v>0.41059363026685969</v>
      </c>
      <c r="ES37">
        <f>Sheet43!FQ37</f>
        <v>0.87534391167187908</v>
      </c>
      <c r="ET37">
        <f>Sheet43!FR37</f>
        <v>0.5775239760045322</v>
      </c>
      <c r="EU37">
        <f>Sheet43!FS37</f>
        <v>0.80565509617779529</v>
      </c>
      <c r="EV37">
        <f>Sheet43!FT37</f>
        <v>0.28339873229745727</v>
      </c>
      <c r="EW37">
        <f>Sheet43!FU37</f>
        <v>0.1988440078636996</v>
      </c>
      <c r="EZ37">
        <f t="shared" si="34"/>
        <v>0.32047036861476036</v>
      </c>
      <c r="FA37">
        <f t="shared" si="32"/>
        <v>0.53203680965516364</v>
      </c>
      <c r="FB37">
        <f t="shared" si="32"/>
        <v>-0.24633069023055176</v>
      </c>
      <c r="FC37">
        <f t="shared" si="32"/>
        <v>1.8358855900907828E-2</v>
      </c>
      <c r="FD37">
        <f t="shared" si="32"/>
        <v>-0.58835800509024538</v>
      </c>
      <c r="FE37">
        <f t="shared" si="32"/>
        <v>0.53659702324210423</v>
      </c>
      <c r="FF37">
        <f t="shared" si="32"/>
        <v>0.74743175891125313</v>
      </c>
      <c r="FG37">
        <f t="shared" si="32"/>
        <v>0.86005468978288313</v>
      </c>
      <c r="FH37">
        <f t="shared" si="32"/>
        <v>0.7041840623881862</v>
      </c>
      <c r="FI37">
        <f t="shared" si="32"/>
        <v>0.54808740153050628</v>
      </c>
      <c r="FL37">
        <f t="shared" si="33"/>
        <v>0.34759727340754482</v>
      </c>
      <c r="FM37">
        <f t="shared" si="33"/>
        <v>0.76757468536230866</v>
      </c>
      <c r="FN37">
        <f t="shared" si="33"/>
        <v>0.98862972782175251</v>
      </c>
      <c r="FO37">
        <f t="shared" si="33"/>
        <v>0.43076860312705872</v>
      </c>
      <c r="FP37">
        <f t="shared" si="33"/>
        <v>0.41118198827194996</v>
      </c>
      <c r="FQ37">
        <f t="shared" si="33"/>
        <v>0.87480731464863692</v>
      </c>
      <c r="FR37">
        <f t="shared" si="33"/>
        <v>0.57677654424562097</v>
      </c>
      <c r="FS37">
        <f t="shared" si="33"/>
        <v>0.8047950414880124</v>
      </c>
      <c r="FT37">
        <f t="shared" si="33"/>
        <v>0.28269454823506907</v>
      </c>
      <c r="FU37">
        <f t="shared" si="33"/>
        <v>0.1982959204621691</v>
      </c>
    </row>
    <row r="38" spans="1:177">
      <c r="A38">
        <v>37</v>
      </c>
      <c r="B38">
        <v>6.6104081545539178E-2</v>
      </c>
      <c r="C38">
        <v>0.85012456594213803</v>
      </c>
      <c r="D38">
        <v>0.54636464431150167</v>
      </c>
      <c r="E38">
        <v>0.98838339713152201</v>
      </c>
      <c r="F38">
        <v>0.40076640281776221</v>
      </c>
      <c r="G38">
        <v>0.24726544944103779</v>
      </c>
      <c r="H38">
        <v>9.6499719403675119E-2</v>
      </c>
      <c r="I38">
        <v>0.69130347110260093</v>
      </c>
      <c r="J38">
        <v>3.668238148836328E-2</v>
      </c>
      <c r="K38">
        <v>0.74994224581834723</v>
      </c>
      <c r="M38">
        <v>0.38992122938736301</v>
      </c>
      <c r="S38">
        <f t="shared" si="37"/>
        <v>0.63035700981795173</v>
      </c>
      <c r="T38">
        <f t="shared" si="35"/>
        <v>0.34386217777941303</v>
      </c>
      <c r="U38">
        <f t="shared" si="35"/>
        <v>0.54636464431150167</v>
      </c>
      <c r="V38">
        <f t="shared" si="35"/>
        <v>0.33072765633095885</v>
      </c>
      <c r="W38">
        <f t="shared" si="35"/>
        <v>0.70691782744928167</v>
      </c>
      <c r="X38">
        <f t="shared" si="35"/>
        <v>0.31231225803794066</v>
      </c>
      <c r="Y38">
        <f t="shared" si="35"/>
        <v>0.94993785397925568</v>
      </c>
      <c r="Z38">
        <f t="shared" si="35"/>
        <v>0.17877560086081931</v>
      </c>
      <c r="AA38">
        <f t="shared" si="35"/>
        <v>0.41139140313259281</v>
      </c>
      <c r="AB38">
        <f t="shared" si="35"/>
        <v>0.38506927695738519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2.1848747984896468E-8</v>
      </c>
      <c r="BN38">
        <f t="shared" si="36"/>
        <v>3.613558888091543E-6</v>
      </c>
      <c r="BO38">
        <f t="shared" si="36"/>
        <v>1.4925716227681688E-6</v>
      </c>
      <c r="BP38">
        <f t="shared" si="36"/>
        <v>4.8845086986262398E-6</v>
      </c>
      <c r="BQ38">
        <f t="shared" si="36"/>
        <v>8.0306854813744426E-7</v>
      </c>
      <c r="BR38">
        <f t="shared" si="36"/>
        <v>3.0570101243639212E-7</v>
      </c>
      <c r="BS38">
        <f t="shared" si="36"/>
        <v>4.6560979224940166E-8</v>
      </c>
      <c r="BT38">
        <f t="shared" si="36"/>
        <v>2.389502445792523E-6</v>
      </c>
      <c r="BU38">
        <f t="shared" si="36"/>
        <v>6.7279855582890862E-9</v>
      </c>
      <c r="BV38">
        <f t="shared" si="36"/>
        <v>2.8120668603153319E-6</v>
      </c>
      <c r="EN38">
        <f>Sheet43!FL38</f>
        <v>0.24787603455779592</v>
      </c>
      <c r="EO38">
        <f>Sheet43!FM38</f>
        <v>0.91719900862660864</v>
      </c>
      <c r="EP38">
        <f>Sheet43!FN38</f>
        <v>0.40076640281776221</v>
      </c>
      <c r="EQ38">
        <f>Sheet43!FO38</f>
        <v>0.26376145949506147</v>
      </c>
      <c r="ER38">
        <f>Sheet43!FP38</f>
        <v>0.53767386517554483</v>
      </c>
      <c r="ES38">
        <f>Sheet43!FQ38</f>
        <v>0.88030037800452432</v>
      </c>
      <c r="ET38">
        <f>Sheet43!FR38</f>
        <v>0.73531727455024642</v>
      </c>
      <c r="EU38">
        <f>Sheet43!FS38</f>
        <v>0.10093347676133019</v>
      </c>
      <c r="EV38">
        <f>Sheet43!FT38</f>
        <v>0.5065584378333563</v>
      </c>
      <c r="EW38">
        <f>Sheet43!FU38</f>
        <v>0.73947415432293617</v>
      </c>
      <c r="EZ38">
        <f t="shared" si="34"/>
        <v>0.43960478805210212</v>
      </c>
      <c r="FA38">
        <f t="shared" si="32"/>
        <v>0.77656057344393925</v>
      </c>
      <c r="FB38">
        <f t="shared" si="32"/>
        <v>-0.23951457178249561</v>
      </c>
      <c r="FC38">
        <f t="shared" si="32"/>
        <v>0.12097558422575184</v>
      </c>
      <c r="FD38">
        <f t="shared" si="32"/>
        <v>-0.85598687247510863</v>
      </c>
      <c r="FE38">
        <f t="shared" si="32"/>
        <v>0.66270737900591203</v>
      </c>
      <c r="FF38">
        <f t="shared" si="32"/>
        <v>0.89129131027411557</v>
      </c>
      <c r="FG38">
        <f t="shared" si="32"/>
        <v>1.1079345601797705</v>
      </c>
      <c r="FH38">
        <f t="shared" si="32"/>
        <v>0.8939265566497937</v>
      </c>
      <c r="FI38">
        <f t="shared" si="32"/>
        <v>0.70483359453353189</v>
      </c>
      <c r="FL38">
        <f t="shared" si="33"/>
        <v>0.24743642976974381</v>
      </c>
      <c r="FM38">
        <f t="shared" si="33"/>
        <v>0.91642244805316475</v>
      </c>
      <c r="FN38">
        <f t="shared" si="33"/>
        <v>0.40100591738954472</v>
      </c>
      <c r="FO38">
        <f t="shared" si="33"/>
        <v>0.26364048391083572</v>
      </c>
      <c r="FP38">
        <f t="shared" si="33"/>
        <v>0.53852985204801995</v>
      </c>
      <c r="FQ38">
        <f t="shared" si="33"/>
        <v>0.87963767062551845</v>
      </c>
      <c r="FR38">
        <f t="shared" si="33"/>
        <v>0.73442598323997232</v>
      </c>
      <c r="FS38">
        <f t="shared" si="33"/>
        <v>9.9825542201150419E-2</v>
      </c>
      <c r="FT38">
        <f t="shared" si="33"/>
        <v>0.50566451127670653</v>
      </c>
      <c r="FU38">
        <f t="shared" si="33"/>
        <v>0.73876932072840262</v>
      </c>
    </row>
    <row r="39" spans="1:177">
      <c r="A39">
        <v>38</v>
      </c>
      <c r="B39">
        <v>0.68684795373131202</v>
      </c>
      <c r="C39">
        <v>0.12492687704689241</v>
      </c>
      <c r="D39">
        <v>0.33072765633095885</v>
      </c>
      <c r="E39">
        <v>0.43078696198295963</v>
      </c>
      <c r="F39">
        <v>0.26376145949506147</v>
      </c>
      <c r="G39">
        <v>0.23448267762503741</v>
      </c>
      <c r="H39">
        <v>0.14911341869052705</v>
      </c>
      <c r="I39">
        <v>0.73931607034482139</v>
      </c>
      <c r="J39">
        <v>0.40257559901831452</v>
      </c>
      <c r="K39">
        <v>0.31544052276565215</v>
      </c>
      <c r="M39">
        <v>9.1752320180406313E-2</v>
      </c>
      <c r="S39">
        <f t="shared" si="37"/>
        <v>0.34791774377615958</v>
      </c>
      <c r="T39">
        <f t="shared" si="35"/>
        <v>0.76810672217196385</v>
      </c>
      <c r="U39">
        <f t="shared" si="35"/>
        <v>0.98838339713152201</v>
      </c>
      <c r="V39">
        <f t="shared" si="35"/>
        <v>0.43078696198295963</v>
      </c>
      <c r="W39">
        <f t="shared" si="35"/>
        <v>0.41059363026685969</v>
      </c>
      <c r="X39">
        <f t="shared" si="35"/>
        <v>0.87534391167187908</v>
      </c>
      <c r="Y39">
        <f t="shared" si="35"/>
        <v>0.5775239760045322</v>
      </c>
      <c r="Z39">
        <f t="shared" si="35"/>
        <v>0.80565509617779529</v>
      </c>
      <c r="AA39">
        <f t="shared" si="35"/>
        <v>0.28339873229745727</v>
      </c>
      <c r="AB39">
        <f t="shared" si="35"/>
        <v>0.1988440078636996</v>
      </c>
      <c r="BG39">
        <f t="shared" si="31"/>
        <v>4.1241571302424454E-12</v>
      </c>
      <c r="BH39">
        <f t="shared" si="31"/>
        <v>9.9999999999999998E-13</v>
      </c>
      <c r="BI39">
        <f t="shared" si="31"/>
        <v>9.9999999999999998E-13</v>
      </c>
      <c r="BJ39">
        <f t="shared" si="31"/>
        <v>9.9999999999999998E-13</v>
      </c>
      <c r="BM39">
        <f t="shared" si="38"/>
        <v>2.3588005577244529E-6</v>
      </c>
      <c r="BN39">
        <f t="shared" si="36"/>
        <v>7.8033623043446879E-8</v>
      </c>
      <c r="BO39">
        <f t="shared" si="36"/>
        <v>5.4690391331084416E-7</v>
      </c>
      <c r="BP39">
        <f t="shared" si="36"/>
        <v>9.278870330725396E-7</v>
      </c>
      <c r="BQ39">
        <f t="shared" si="36"/>
        <v>3.478505375748248E-7</v>
      </c>
      <c r="BR39">
        <f t="shared" si="36"/>
        <v>2.7491063053103611E-7</v>
      </c>
      <c r="BS39">
        <f t="shared" si="36"/>
        <v>1.1117405816788211E-7</v>
      </c>
      <c r="BT39">
        <f t="shared" si="36"/>
        <v>2.7329412593505446E-6</v>
      </c>
      <c r="BU39">
        <f t="shared" si="36"/>
        <v>8.1033556462477388E-7</v>
      </c>
      <c r="BV39">
        <f t="shared" si="36"/>
        <v>4.9751361701333966E-7</v>
      </c>
      <c r="EN39">
        <f>Sheet43!FL39</f>
        <v>0.86867326543809686</v>
      </c>
      <c r="EO39">
        <f>Sheet43!FM39</f>
        <v>0.11647639947844653</v>
      </c>
      <c r="EP39">
        <f>Sheet43!FN39</f>
        <v>0.24726544944103779</v>
      </c>
      <c r="EQ39">
        <f>Sheet43!FO39</f>
        <v>0.23448267762503741</v>
      </c>
      <c r="ER39">
        <f>Sheet43!FP39</f>
        <v>0.7388975542463706</v>
      </c>
      <c r="ES39">
        <f>Sheet43!FQ39</f>
        <v>0.34054692606139397</v>
      </c>
      <c r="ET39">
        <f>Sheet43!FR39</f>
        <v>9.6026216197755504E-2</v>
      </c>
      <c r="EU39">
        <f>Sheet43!FS39</f>
        <v>0.9655362173893437</v>
      </c>
      <c r="EV39">
        <f>Sheet43!FT39</f>
        <v>0.15372049910845584</v>
      </c>
      <c r="EW39">
        <f>Sheet43!FU39</f>
        <v>0.61837163956254393</v>
      </c>
      <c r="EZ39">
        <f t="shared" si="34"/>
        <v>0.59949818879533023</v>
      </c>
      <c r="FA39">
        <f t="shared" si="32"/>
        <v>1.0544969639090611</v>
      </c>
      <c r="FB39">
        <f t="shared" si="32"/>
        <v>-0.35937487251282091</v>
      </c>
      <c r="FC39">
        <f t="shared" si="32"/>
        <v>0.15082883906217059</v>
      </c>
      <c r="FD39">
        <f t="shared" si="32"/>
        <v>-1.1509708116381816</v>
      </c>
      <c r="FE39">
        <f t="shared" si="32"/>
        <v>0.9338791551178276</v>
      </c>
      <c r="FF39">
        <f t="shared" si="32"/>
        <v>1.2502819764820938</v>
      </c>
      <c r="FG39">
        <f t="shared" si="32"/>
        <v>1.5499211867914273</v>
      </c>
      <c r="FH39">
        <f t="shared" si="32"/>
        <v>1.2392825994023273</v>
      </c>
      <c r="FI39">
        <f t="shared" si="32"/>
        <v>0.99572831877352175</v>
      </c>
      <c r="FL39">
        <f t="shared" si="33"/>
        <v>0.86807376724930152</v>
      </c>
      <c r="FM39">
        <f t="shared" si="33"/>
        <v>0.11542190251453746</v>
      </c>
      <c r="FN39">
        <f t="shared" si="33"/>
        <v>0.2476248243135506</v>
      </c>
      <c r="FO39">
        <f t="shared" si="33"/>
        <v>0.23433184878597524</v>
      </c>
      <c r="FP39">
        <f t="shared" si="33"/>
        <v>0.74004852505800878</v>
      </c>
      <c r="FQ39">
        <f t="shared" si="33"/>
        <v>0.33961304690627614</v>
      </c>
      <c r="FR39">
        <f t="shared" si="33"/>
        <v>9.4775934221273408E-2</v>
      </c>
      <c r="FS39">
        <f t="shared" si="33"/>
        <v>0.96398629620255227</v>
      </c>
      <c r="FT39">
        <f t="shared" si="33"/>
        <v>0.15248121650905352</v>
      </c>
      <c r="FU39">
        <f t="shared" si="33"/>
        <v>0.61737591124377045</v>
      </c>
    </row>
    <row r="40" spans="1:177">
      <c r="A40">
        <v>39</v>
      </c>
      <c r="B40">
        <v>0.73647450042918028</v>
      </c>
      <c r="C40">
        <v>1.9306095110693436E-2</v>
      </c>
      <c r="D40">
        <v>0.70691782744928167</v>
      </c>
      <c r="E40">
        <v>0.41059363026685969</v>
      </c>
      <c r="F40">
        <v>0.53767386517554483</v>
      </c>
      <c r="G40">
        <v>0.7388975542463706</v>
      </c>
      <c r="H40">
        <v>0.99477651964971603</v>
      </c>
      <c r="I40">
        <v>0.93365724321397048</v>
      </c>
      <c r="J40">
        <v>0.28837892006527988</v>
      </c>
      <c r="K40">
        <v>1.1787535557591355E-2</v>
      </c>
      <c r="M40">
        <v>0.24382271608013031</v>
      </c>
      <c r="S40">
        <f t="shared" si="37"/>
        <v>0.24787603455779592</v>
      </c>
      <c r="T40">
        <f t="shared" si="35"/>
        <v>0.91719900862660864</v>
      </c>
      <c r="U40">
        <f t="shared" si="35"/>
        <v>0.40076640281776221</v>
      </c>
      <c r="V40">
        <f t="shared" si="35"/>
        <v>0.26376145949506147</v>
      </c>
      <c r="W40">
        <f t="shared" si="35"/>
        <v>0.53767386517554483</v>
      </c>
      <c r="X40">
        <f t="shared" si="35"/>
        <v>0.88030037800452432</v>
      </c>
      <c r="Y40">
        <f t="shared" si="35"/>
        <v>0.73531727455024642</v>
      </c>
      <c r="Z40">
        <f t="shared" si="35"/>
        <v>0.10093347676133019</v>
      </c>
      <c r="AA40">
        <f t="shared" si="35"/>
        <v>0.5065584378333563</v>
      </c>
      <c r="AB40">
        <f t="shared" si="35"/>
        <v>0.73947415432293617</v>
      </c>
      <c r="BG40">
        <f t="shared" si="31"/>
        <v>1.3998623173974951E-10</v>
      </c>
      <c r="BH40">
        <f t="shared" si="31"/>
        <v>9.9999999999999998E-13</v>
      </c>
      <c r="BI40">
        <f t="shared" si="31"/>
        <v>3.9093841747415037E-12</v>
      </c>
      <c r="BJ40">
        <f t="shared" si="31"/>
        <v>9.9999999999999998E-13</v>
      </c>
      <c r="BM40">
        <f t="shared" si="38"/>
        <v>2.7119734489120536E-6</v>
      </c>
      <c r="BN40">
        <f t="shared" si="36"/>
        <v>1.8636265421157051E-9</v>
      </c>
      <c r="BO40">
        <f t="shared" si="36"/>
        <v>2.4986640738280619E-6</v>
      </c>
      <c r="BP40">
        <f t="shared" si="36"/>
        <v>8.4293564607859347E-7</v>
      </c>
      <c r="BQ40">
        <f t="shared" si="36"/>
        <v>1.4454659264640498E-6</v>
      </c>
      <c r="BR40">
        <f t="shared" si="36"/>
        <v>2.7298479783563411E-6</v>
      </c>
      <c r="BS40">
        <f t="shared" si="36"/>
        <v>4.9479016202320091E-6</v>
      </c>
      <c r="BT40">
        <f t="shared" si="36"/>
        <v>4.3585792390295562E-6</v>
      </c>
      <c r="BU40">
        <f t="shared" si="36"/>
        <v>4.1581200769008546E-7</v>
      </c>
      <c r="BV40">
        <f t="shared" si="36"/>
        <v>6.9472997260740275E-10</v>
      </c>
      <c r="EN40">
        <f>Sheet43!FL40</f>
        <v>0.30138665626740241</v>
      </c>
      <c r="EO40">
        <f>Sheet43!FM40</f>
        <v>0.96279698350792164</v>
      </c>
      <c r="EP40">
        <f>Sheet43!FN40</f>
        <v>9.6499719403675119E-2</v>
      </c>
      <c r="EQ40">
        <f>Sheet43!FO40</f>
        <v>0.14911341869052705</v>
      </c>
      <c r="ER40">
        <f>Sheet43!FP40</f>
        <v>0.99477651964971603</v>
      </c>
      <c r="ES40">
        <f>Sheet43!FQ40</f>
        <v>0.10574012616178917</v>
      </c>
      <c r="ET40">
        <f>Sheet43!FR40</f>
        <v>0.31728019824342718</v>
      </c>
      <c r="EU40">
        <f>Sheet43!FS40</f>
        <v>0.21577518890320388</v>
      </c>
      <c r="EV40">
        <f>Sheet43!FT40</f>
        <v>0.8992648453401999</v>
      </c>
      <c r="EW40">
        <f>Sheet43!FU40</f>
        <v>0.59889247075572416</v>
      </c>
      <c r="EZ40">
        <f t="shared" si="34"/>
        <v>0.35489510410185532</v>
      </c>
      <c r="FA40">
        <f t="shared" si="32"/>
        <v>0.56054966372270254</v>
      </c>
      <c r="FB40">
        <f t="shared" si="32"/>
        <v>-0.31302848827394086</v>
      </c>
      <c r="FC40">
        <f t="shared" si="32"/>
        <v>-3.3906950863147961E-2</v>
      </c>
      <c r="FD40">
        <f t="shared" si="32"/>
        <v>-0.63140807998365878</v>
      </c>
      <c r="FE40">
        <f t="shared" si="32"/>
        <v>0.61937688216426978</v>
      </c>
      <c r="FF40">
        <f t="shared" si="32"/>
        <v>0.89116493745564085</v>
      </c>
      <c r="FG40">
        <f t="shared" si="32"/>
        <v>0.96913736160128294</v>
      </c>
      <c r="FH40">
        <f t="shared" si="32"/>
        <v>0.81216336791836152</v>
      </c>
      <c r="FI40">
        <f t="shared" si="32"/>
        <v>0.61008678851527698</v>
      </c>
      <c r="FL40">
        <f t="shared" si="33"/>
        <v>0.30103176116330055</v>
      </c>
      <c r="FM40">
        <f t="shared" si="33"/>
        <v>0.96223643384419899</v>
      </c>
      <c r="FN40">
        <f t="shared" si="33"/>
        <v>9.6812747891949061E-2</v>
      </c>
      <c r="FO40">
        <f t="shared" si="33"/>
        <v>0.14914732564139019</v>
      </c>
      <c r="FP40">
        <f t="shared" si="33"/>
        <v>0.99540792772969966</v>
      </c>
      <c r="FQ40">
        <f t="shared" si="33"/>
        <v>0.10512074927962491</v>
      </c>
      <c r="FR40">
        <f t="shared" si="33"/>
        <v>0.31638903330597151</v>
      </c>
      <c r="FS40">
        <f t="shared" si="33"/>
        <v>0.21480605154160259</v>
      </c>
      <c r="FT40">
        <f t="shared" si="33"/>
        <v>0.89845268197228156</v>
      </c>
      <c r="FU40">
        <f t="shared" si="33"/>
        <v>0.5982823839672089</v>
      </c>
    </row>
    <row r="41" spans="1:177">
      <c r="A41">
        <v>40</v>
      </c>
      <c r="B41">
        <v>0.49430692133230714</v>
      </c>
      <c r="C41">
        <v>0.79339674103954672</v>
      </c>
      <c r="D41">
        <v>0.31231225803794066</v>
      </c>
      <c r="E41">
        <v>0.87534391167187908</v>
      </c>
      <c r="F41">
        <v>0.88030037800452432</v>
      </c>
      <c r="G41">
        <v>0.34054692606139397</v>
      </c>
      <c r="H41">
        <v>0.10574012616178917</v>
      </c>
      <c r="I41">
        <v>0.8485744160502543</v>
      </c>
      <c r="J41">
        <v>0.54147065720436338</v>
      </c>
      <c r="K41">
        <v>0.57994722626247108</v>
      </c>
      <c r="M41">
        <v>0.72200330240557509</v>
      </c>
      <c r="S41">
        <f t="shared" si="37"/>
        <v>0.86867326543809686</v>
      </c>
      <c r="T41">
        <f t="shared" si="35"/>
        <v>0.11647639947844653</v>
      </c>
      <c r="U41">
        <f t="shared" si="35"/>
        <v>0.24726544944103779</v>
      </c>
      <c r="V41">
        <f t="shared" si="35"/>
        <v>0.23448267762503741</v>
      </c>
      <c r="W41">
        <f t="shared" si="35"/>
        <v>0.7388975542463706</v>
      </c>
      <c r="X41">
        <f t="shared" si="35"/>
        <v>0.34054692606139397</v>
      </c>
      <c r="Y41">
        <f t="shared" si="35"/>
        <v>9.6026216197755504E-2</v>
      </c>
      <c r="Z41">
        <f t="shared" si="35"/>
        <v>0.9655362173893437</v>
      </c>
      <c r="AA41">
        <f t="shared" si="35"/>
        <v>0.15372049910845584</v>
      </c>
      <c r="AB41">
        <f t="shared" si="35"/>
        <v>0.61837163956254393</v>
      </c>
      <c r="BG41">
        <f t="shared" si="31"/>
        <v>3.2650241084741456E-8</v>
      </c>
      <c r="BH41">
        <f t="shared" si="31"/>
        <v>1.2526400592981206E-10</v>
      </c>
      <c r="BI41">
        <f t="shared" si="31"/>
        <v>9.4823502242411769E-10</v>
      </c>
      <c r="BJ41">
        <f t="shared" si="31"/>
        <v>2.6855816098004243E-11</v>
      </c>
      <c r="BM41">
        <f t="shared" si="38"/>
        <v>1.2216966623851186E-6</v>
      </c>
      <c r="BN41">
        <f t="shared" si="36"/>
        <v>3.1473919434608679E-6</v>
      </c>
      <c r="BO41">
        <f t="shared" si="36"/>
        <v>4.8769473260378622E-7</v>
      </c>
      <c r="BP41">
        <f t="shared" si="36"/>
        <v>3.8311348185051327E-6</v>
      </c>
      <c r="BQ41">
        <f t="shared" si="36"/>
        <v>3.8746437775745425E-6</v>
      </c>
      <c r="BR41">
        <f t="shared" si="36"/>
        <v>5.7986104424932275E-7</v>
      </c>
      <c r="BS41">
        <f t="shared" si="36"/>
        <v>5.5904871403555453E-8</v>
      </c>
      <c r="BT41">
        <f t="shared" si="36"/>
        <v>3.6003926978751506E-6</v>
      </c>
      <c r="BU41">
        <f t="shared" si="36"/>
        <v>1.4659523630666263E-6</v>
      </c>
      <c r="BV41">
        <f t="shared" si="36"/>
        <v>1.6816939262476692E-6</v>
      </c>
      <c r="EN41">
        <f>Sheet43!FL41</f>
        <v>0.19366436276467403</v>
      </c>
      <c r="EO41">
        <f>Sheet43!FM41</f>
        <v>0.85831640409459664</v>
      </c>
      <c r="EP41">
        <f>Sheet43!FN41</f>
        <v>0.69130347110260093</v>
      </c>
      <c r="EQ41">
        <f>Sheet43!FO41</f>
        <v>0.73931607034482139</v>
      </c>
      <c r="ER41">
        <f>Sheet43!FP41</f>
        <v>0.93365724321397048</v>
      </c>
      <c r="ES41">
        <f>Sheet43!FQ41</f>
        <v>0.8485744160502543</v>
      </c>
      <c r="ET41">
        <f>Sheet43!FR41</f>
        <v>0.39230482566501673</v>
      </c>
      <c r="EU41">
        <f>Sheet43!FS41</f>
        <v>0.51093219618060337</v>
      </c>
      <c r="EV41">
        <f>Sheet43!FT41</f>
        <v>0.90055372807717948</v>
      </c>
      <c r="EW41">
        <f>Sheet43!FU41</f>
        <v>6.6959676606055299E-2</v>
      </c>
      <c r="EZ41">
        <f t="shared" si="34"/>
        <v>0.46689381458828799</v>
      </c>
      <c r="FA41">
        <f t="shared" si="32"/>
        <v>0.7783704822844314</v>
      </c>
      <c r="FB41">
        <f t="shared" si="32"/>
        <v>-0.35016347252605406</v>
      </c>
      <c r="FC41">
        <f t="shared" si="32"/>
        <v>3.3930537346642559E-2</v>
      </c>
      <c r="FD41">
        <f t="shared" si="32"/>
        <v>-0.8613888943213589</v>
      </c>
      <c r="FE41">
        <f t="shared" si="32"/>
        <v>0.77485576618025731</v>
      </c>
      <c r="FF41">
        <f t="shared" si="32"/>
        <v>1.0780057132934859</v>
      </c>
      <c r="FG41">
        <f t="shared" si="32"/>
        <v>1.245636431011772</v>
      </c>
      <c r="FH41">
        <f t="shared" si="32"/>
        <v>1.0196384382086188</v>
      </c>
      <c r="FI41">
        <f t="shared" si="32"/>
        <v>0.79292362077954037</v>
      </c>
      <c r="FL41">
        <f t="shared" si="33"/>
        <v>0.19319746895008574</v>
      </c>
      <c r="FM41">
        <f t="shared" si="33"/>
        <v>0.85753803361231218</v>
      </c>
      <c r="FN41">
        <f t="shared" si="33"/>
        <v>0.69165363457512696</v>
      </c>
      <c r="FO41">
        <f t="shared" si="33"/>
        <v>0.7392821398074747</v>
      </c>
      <c r="FP41">
        <f t="shared" si="33"/>
        <v>0.93451863210829189</v>
      </c>
      <c r="FQ41">
        <f t="shared" si="33"/>
        <v>0.84779956028407399</v>
      </c>
      <c r="FR41">
        <f t="shared" si="33"/>
        <v>0.39122681995172326</v>
      </c>
      <c r="FS41">
        <f t="shared" si="33"/>
        <v>0.50968655974959165</v>
      </c>
      <c r="FT41">
        <f t="shared" si="33"/>
        <v>0.89953408963897086</v>
      </c>
      <c r="FU41">
        <f t="shared" si="33"/>
        <v>6.6166752985275759E-2</v>
      </c>
    </row>
    <row r="42" spans="1:177">
      <c r="A42">
        <v>41</v>
      </c>
      <c r="B42">
        <v>0.80823564686862481</v>
      </c>
      <c r="C42">
        <v>0.45887132262423874</v>
      </c>
      <c r="D42">
        <v>0.94993785397925568</v>
      </c>
      <c r="E42">
        <v>0.5775239760045322</v>
      </c>
      <c r="F42">
        <v>0.73531727455024642</v>
      </c>
      <c r="G42">
        <v>9.6026216197755504E-2</v>
      </c>
      <c r="H42">
        <v>0.31728019824342718</v>
      </c>
      <c r="I42">
        <v>0.39230482566501673</v>
      </c>
      <c r="J42">
        <v>0.97206476687729415</v>
      </c>
      <c r="K42">
        <v>0.42729854602459844</v>
      </c>
      <c r="M42">
        <v>0.87295942586968223</v>
      </c>
      <c r="S42">
        <f t="shared" si="37"/>
        <v>0.30138665626740241</v>
      </c>
      <c r="T42">
        <f t="shared" si="35"/>
        <v>0.96279698350792164</v>
      </c>
      <c r="U42">
        <f t="shared" si="35"/>
        <v>9.6499719403675119E-2</v>
      </c>
      <c r="V42">
        <f t="shared" si="35"/>
        <v>0.14911341869052705</v>
      </c>
      <c r="W42">
        <f t="shared" si="35"/>
        <v>0.99477651964971603</v>
      </c>
      <c r="X42">
        <f t="shared" si="35"/>
        <v>0.10574012616178917</v>
      </c>
      <c r="Y42">
        <f t="shared" si="35"/>
        <v>0.31728019824342718</v>
      </c>
      <c r="Z42">
        <f t="shared" si="35"/>
        <v>0.21577518890320388</v>
      </c>
      <c r="AA42">
        <f t="shared" si="35"/>
        <v>0.8992648453401999</v>
      </c>
      <c r="AB42">
        <f t="shared" si="35"/>
        <v>0.59889247075572416</v>
      </c>
      <c r="BM42">
        <f t="shared" si="38"/>
        <v>3.2662243043457222E-6</v>
      </c>
      <c r="BN42">
        <f t="shared" si="36"/>
        <v>1.0528144536345911E-6</v>
      </c>
      <c r="BO42">
        <f t="shared" si="36"/>
        <v>4.5119096321135686E-6</v>
      </c>
      <c r="BP42">
        <f t="shared" si="36"/>
        <v>1.6676697143004176E-6</v>
      </c>
      <c r="BQ42">
        <f t="shared" si="36"/>
        <v>2.7034574712600125E-6</v>
      </c>
      <c r="BR42">
        <f t="shared" si="36"/>
        <v>4.6105170986290414E-8</v>
      </c>
      <c r="BS42">
        <f t="shared" si="36"/>
        <v>5.0333362098694235E-7</v>
      </c>
      <c r="BT42">
        <f t="shared" si="36"/>
        <v>7.6951538120029587E-7</v>
      </c>
      <c r="BU42">
        <f t="shared" si="36"/>
        <v>4.7245495550210417E-6</v>
      </c>
      <c r="BV42">
        <f t="shared" si="36"/>
        <v>9.1292023717367946E-7</v>
      </c>
      <c r="EN42">
        <f>Sheet43!FL42</f>
        <v>0.68015581469434272</v>
      </c>
      <c r="EO42">
        <f>Sheet43!FM42</f>
        <v>0.2792491323761882</v>
      </c>
      <c r="EP42">
        <f>Sheet43!FN42</f>
        <v>3.668238148836328E-2</v>
      </c>
      <c r="EQ42">
        <f>Sheet43!FO42</f>
        <v>0.40257559901831452</v>
      </c>
      <c r="ER42">
        <f>Sheet43!FP42</f>
        <v>0.28837892006527988</v>
      </c>
      <c r="ES42">
        <f>Sheet43!FQ42</f>
        <v>0.54147065720436338</v>
      </c>
      <c r="ET42">
        <f>Sheet43!FR42</f>
        <v>0.97206476687729415</v>
      </c>
      <c r="EU42">
        <f>Sheet43!FS42</f>
        <v>0.35230403387793413</v>
      </c>
      <c r="EV42">
        <f>Sheet43!FT42</f>
        <v>0.57172101328219138</v>
      </c>
      <c r="EW42">
        <f>Sheet43!FU42</f>
        <v>0.23720740737728283</v>
      </c>
      <c r="EZ42">
        <f t="shared" si="34"/>
        <v>0.33877207310383062</v>
      </c>
      <c r="FA42">
        <f t="shared" si="32"/>
        <v>0.57261619332847558</v>
      </c>
      <c r="FB42">
        <f t="shared" si="32"/>
        <v>-0.26435244587313089</v>
      </c>
      <c r="FC42">
        <f t="shared" si="32"/>
        <v>3.4932484775333041E-2</v>
      </c>
      <c r="FD42">
        <f t="shared" si="32"/>
        <v>-0.61991578783548307</v>
      </c>
      <c r="FE42">
        <f t="shared" si="32"/>
        <v>0.57643725081570152</v>
      </c>
      <c r="FF42">
        <f t="shared" si="32"/>
        <v>0.78482104821146592</v>
      </c>
      <c r="FG42">
        <f t="shared" si="32"/>
        <v>0.92853877342637359</v>
      </c>
      <c r="FH42">
        <f t="shared" si="32"/>
        <v>0.74320210560282174</v>
      </c>
      <c r="FI42">
        <f t="shared" si="32"/>
        <v>0.60191355394309998</v>
      </c>
      <c r="FL42">
        <f t="shared" si="33"/>
        <v>0.67981704262123888</v>
      </c>
      <c r="FM42">
        <f t="shared" si="33"/>
        <v>0.27867651618285971</v>
      </c>
      <c r="FN42">
        <f t="shared" si="33"/>
        <v>3.6946733934236413E-2</v>
      </c>
      <c r="FO42">
        <f t="shared" si="33"/>
        <v>0.4025406665335392</v>
      </c>
      <c r="FP42">
        <f t="shared" si="33"/>
        <v>0.28899883585311537</v>
      </c>
      <c r="FQ42">
        <f t="shared" si="33"/>
        <v>0.54089421995354769</v>
      </c>
      <c r="FR42">
        <f t="shared" si="33"/>
        <v>0.97127994582908272</v>
      </c>
      <c r="FS42">
        <f t="shared" si="33"/>
        <v>0.35137549510450777</v>
      </c>
      <c r="FT42">
        <f t="shared" si="33"/>
        <v>0.57097781117658852</v>
      </c>
      <c r="FU42">
        <f t="shared" si="33"/>
        <v>0.23660549382333973</v>
      </c>
    </row>
    <row r="43" spans="1:177">
      <c r="A43">
        <v>42</v>
      </c>
      <c r="B43">
        <v>0.4977153556669891</v>
      </c>
      <c r="C43">
        <v>0.17154577170070873</v>
      </c>
      <c r="D43">
        <v>0.17877560086081931</v>
      </c>
      <c r="E43">
        <v>0.80565509617779529</v>
      </c>
      <c r="F43">
        <v>0.10093347676133019</v>
      </c>
      <c r="G43">
        <v>0.9655362173893437</v>
      </c>
      <c r="H43">
        <v>0.21577518890320388</v>
      </c>
      <c r="I43">
        <v>0.51093219618060337</v>
      </c>
      <c r="J43">
        <v>0.35230403387793413</v>
      </c>
      <c r="K43">
        <v>0.77329995046968114</v>
      </c>
      <c r="M43">
        <v>0.25794312095503358</v>
      </c>
      <c r="S43">
        <f t="shared" si="37"/>
        <v>0.19366436276467403</v>
      </c>
      <c r="T43">
        <f t="shared" si="35"/>
        <v>0.85831640409459664</v>
      </c>
      <c r="U43">
        <f t="shared" si="35"/>
        <v>0.69130347110260093</v>
      </c>
      <c r="V43">
        <f t="shared" si="35"/>
        <v>0.73931607034482139</v>
      </c>
      <c r="W43">
        <f t="shared" si="35"/>
        <v>0.93365724321397048</v>
      </c>
      <c r="X43">
        <f t="shared" si="35"/>
        <v>0.8485744160502543</v>
      </c>
      <c r="Y43">
        <f t="shared" si="35"/>
        <v>0.39230482566501673</v>
      </c>
      <c r="Z43">
        <f t="shared" si="35"/>
        <v>0.51093219618060337</v>
      </c>
      <c r="AA43">
        <f t="shared" si="35"/>
        <v>0.90055372807717948</v>
      </c>
      <c r="AB43">
        <f t="shared" si="35"/>
        <v>6.6959676606055299E-2</v>
      </c>
      <c r="BM43">
        <f t="shared" si="38"/>
        <v>1.2386028763335873E-6</v>
      </c>
      <c r="BN43">
        <f t="shared" si="36"/>
        <v>1.4713975894195842E-7</v>
      </c>
      <c r="BO43">
        <f t="shared" si="36"/>
        <v>1.5980357731573491E-7</v>
      </c>
      <c r="BP43">
        <f t="shared" si="36"/>
        <v>3.2454006699862636E-6</v>
      </c>
      <c r="BQ43">
        <f t="shared" si="36"/>
        <v>5.0937833655649902E-8</v>
      </c>
      <c r="BR43">
        <f t="shared" si="36"/>
        <v>4.6613009354526106E-6</v>
      </c>
      <c r="BS43">
        <f t="shared" si="36"/>
        <v>2.3279466073106659E-7</v>
      </c>
      <c r="BT43">
        <f t="shared" si="36"/>
        <v>1.3052585454696729E-6</v>
      </c>
      <c r="BU43">
        <f t="shared" si="36"/>
        <v>6.2059066143332283E-7</v>
      </c>
      <c r="BV43">
        <f t="shared" si="36"/>
        <v>2.9899640669820568E-6</v>
      </c>
      <c r="EN43">
        <f>Sheet43!FL43</f>
        <v>0.3147327387960972</v>
      </c>
      <c r="EO43">
        <f>Sheet43!FM43</f>
        <v>0.91203477566555058</v>
      </c>
      <c r="EP43">
        <f>Sheet43!FN43</f>
        <v>0.74994224581834723</v>
      </c>
      <c r="EQ43">
        <f>Sheet43!FO43</f>
        <v>0.31544052276565215</v>
      </c>
      <c r="ER43">
        <f>Sheet43!FP43</f>
        <v>1.1787535557591355E-2</v>
      </c>
      <c r="ES43">
        <f>Sheet43!FQ43</f>
        <v>0.57994722626247108</v>
      </c>
      <c r="ET43">
        <f>Sheet43!FR43</f>
        <v>0.42729854602459844</v>
      </c>
      <c r="EU43">
        <f>Sheet43!FS43</f>
        <v>0.77329995046968114</v>
      </c>
      <c r="EV43">
        <f>Sheet43!FT43</f>
        <v>0.43628259872792269</v>
      </c>
      <c r="EW43">
        <f>Sheet43!FU43</f>
        <v>0.13802823304735362</v>
      </c>
      <c r="EZ43">
        <f t="shared" si="34"/>
        <v>0.51230966803023426</v>
      </c>
      <c r="FA43">
        <f t="shared" si="32"/>
        <v>0.89158278180289396</v>
      </c>
      <c r="FB43">
        <f t="shared" si="32"/>
        <v>-0.33092616918286138</v>
      </c>
      <c r="FC43">
        <f t="shared" si="32"/>
        <v>0.10852753824434877</v>
      </c>
      <c r="FD43">
        <f t="shared" si="32"/>
        <v>-0.97172014789346151</v>
      </c>
      <c r="FE43">
        <f t="shared" si="32"/>
        <v>0.81674519513433896</v>
      </c>
      <c r="FF43">
        <f t="shared" si="32"/>
        <v>1.0993821848135699</v>
      </c>
      <c r="FG43">
        <f t="shared" si="32"/>
        <v>1.34433085753762</v>
      </c>
      <c r="FH43">
        <f t="shared" si="32"/>
        <v>1.0758708524375737</v>
      </c>
      <c r="FI43">
        <f>FI90+($EV$10*EW43)</f>
        <v>0.86530185651698399</v>
      </c>
      <c r="FL43">
        <f t="shared" si="33"/>
        <v>0.31422042912806697</v>
      </c>
      <c r="FM43">
        <f t="shared" si="33"/>
        <v>0.91114319288374768</v>
      </c>
      <c r="FN43">
        <f t="shared" si="33"/>
        <v>0.75027317198753007</v>
      </c>
      <c r="FO43">
        <f t="shared" si="33"/>
        <v>0.31533199522740779</v>
      </c>
      <c r="FP43">
        <f t="shared" si="33"/>
        <v>1.2759255705484817E-2</v>
      </c>
      <c r="FQ43">
        <f t="shared" si="33"/>
        <v>0.57913048106733678</v>
      </c>
      <c r="FR43">
        <f t="shared" si="33"/>
        <v>0.42619916383978484</v>
      </c>
      <c r="FS43">
        <f t="shared" si="33"/>
        <v>0.77195561961214354</v>
      </c>
      <c r="FT43">
        <f t="shared" si="33"/>
        <v>0.43520672787548509</v>
      </c>
      <c r="FU43">
        <f t="shared" si="33"/>
        <v>0.13716293119083664</v>
      </c>
    </row>
    <row r="44" spans="1:177">
      <c r="A44">
        <v>43</v>
      </c>
      <c r="B44">
        <v>0.14357931783051214</v>
      </c>
      <c r="C44">
        <v>0.9580273393419072</v>
      </c>
      <c r="D44">
        <v>0.41139140313259281</v>
      </c>
      <c r="E44">
        <v>0.28339873229745727</v>
      </c>
      <c r="F44">
        <v>0.5065584378333563</v>
      </c>
      <c r="G44">
        <v>0.15372049910845584</v>
      </c>
      <c r="H44">
        <v>0.8992648453401999</v>
      </c>
      <c r="I44">
        <v>0.90055372807717948</v>
      </c>
      <c r="J44">
        <v>0.57172101328219138</v>
      </c>
      <c r="K44">
        <v>0.43628259872792269</v>
      </c>
      <c r="M44">
        <v>0.20556682972827933</v>
      </c>
      <c r="S44">
        <f t="shared" si="37"/>
        <v>0.68015581469434272</v>
      </c>
      <c r="T44">
        <f t="shared" si="35"/>
        <v>0.2792491323761882</v>
      </c>
      <c r="U44">
        <f t="shared" si="35"/>
        <v>3.668238148836328E-2</v>
      </c>
      <c r="V44">
        <f t="shared" si="35"/>
        <v>0.40257559901831452</v>
      </c>
      <c r="W44">
        <f t="shared" si="35"/>
        <v>0.28837892006527988</v>
      </c>
      <c r="X44">
        <f t="shared" si="35"/>
        <v>0.54147065720436338</v>
      </c>
      <c r="Y44">
        <f t="shared" si="35"/>
        <v>0.97206476687729415</v>
      </c>
      <c r="Z44">
        <f t="shared" si="35"/>
        <v>0.35230403387793413</v>
      </c>
      <c r="AA44">
        <f t="shared" si="35"/>
        <v>0.57172101328219138</v>
      </c>
      <c r="AB44">
        <f t="shared" si="35"/>
        <v>0.23720740737728283</v>
      </c>
      <c r="BM44">
        <f t="shared" si="38"/>
        <v>1.0307510254337611E-7</v>
      </c>
      <c r="BN44">
        <f t="shared" si="36"/>
        <v>4.5890819146326693E-6</v>
      </c>
      <c r="BO44">
        <f t="shared" si="36"/>
        <v>8.4621443285701755E-7</v>
      </c>
      <c r="BP44">
        <f t="shared" si="36"/>
        <v>4.0157420733902931E-7</v>
      </c>
      <c r="BQ44">
        <f t="shared" si="36"/>
        <v>1.2830072547008517E-6</v>
      </c>
      <c r="BR44">
        <f t="shared" si="36"/>
        <v>1.1814995923076388E-7</v>
      </c>
      <c r="BS44">
        <f t="shared" si="36"/>
        <v>4.0433863103236689E-6</v>
      </c>
      <c r="BT44">
        <f t="shared" si="36"/>
        <v>4.0549850857685335E-6</v>
      </c>
      <c r="BU44">
        <f t="shared" si="36"/>
        <v>1.6343245851420784E-6</v>
      </c>
      <c r="BV44">
        <f t="shared" si="36"/>
        <v>9.5171252976394807E-7</v>
      </c>
    </row>
    <row r="45" spans="1:177">
      <c r="A45">
        <v>44</v>
      </c>
      <c r="B45">
        <v>0.30097318397937162</v>
      </c>
      <c r="C45">
        <v>0.32784377965175115</v>
      </c>
      <c r="D45">
        <v>0.38506927695738519</v>
      </c>
      <c r="E45">
        <v>0.1988440078636996</v>
      </c>
      <c r="F45">
        <v>0.73947415432293617</v>
      </c>
      <c r="G45">
        <v>0.61837163956254393</v>
      </c>
      <c r="H45">
        <v>0.59889247075572416</v>
      </c>
      <c r="I45">
        <v>6.6959676606055299E-2</v>
      </c>
      <c r="J45">
        <v>0.23720740737728283</v>
      </c>
      <c r="K45">
        <v>0.13802823304735362</v>
      </c>
      <c r="M45">
        <v>0.48935194490142958</v>
      </c>
      <c r="S45">
        <f t="shared" si="37"/>
        <v>0.3147327387960972</v>
      </c>
      <c r="T45">
        <f t="shared" si="35"/>
        <v>0.91203477566555058</v>
      </c>
      <c r="U45">
        <f t="shared" si="35"/>
        <v>0.74994224581834723</v>
      </c>
      <c r="V45">
        <f t="shared" si="35"/>
        <v>0.31544052276565215</v>
      </c>
      <c r="W45">
        <f t="shared" si="35"/>
        <v>1.1787535557591355E-2</v>
      </c>
      <c r="X45">
        <f t="shared" si="35"/>
        <v>0.57994722626247108</v>
      </c>
      <c r="Y45">
        <f t="shared" si="35"/>
        <v>0.42729854602459844</v>
      </c>
      <c r="Z45">
        <f t="shared" si="35"/>
        <v>0.77329995046968114</v>
      </c>
      <c r="AA45">
        <f t="shared" si="35"/>
        <v>0.43628259872792269</v>
      </c>
      <c r="AB45">
        <f t="shared" si="35"/>
        <v>0.13802823304735362</v>
      </c>
      <c r="BM45">
        <f t="shared" si="38"/>
        <v>4.5292428737340346E-7</v>
      </c>
      <c r="BN45">
        <f t="shared" si="36"/>
        <v>5.3740771928172991E-7</v>
      </c>
      <c r="BO45">
        <f t="shared" si="36"/>
        <v>7.413917402824171E-7</v>
      </c>
      <c r="BP45">
        <f t="shared" si="36"/>
        <v>1.9769469731649514E-7</v>
      </c>
      <c r="BQ45">
        <f t="shared" si="36"/>
        <v>2.7341101245581084E-6</v>
      </c>
      <c r="BR45">
        <f t="shared" si="36"/>
        <v>1.911917423076344E-6</v>
      </c>
      <c r="BS45">
        <f t="shared" si="36"/>
        <v>1.7933609576394798E-6</v>
      </c>
      <c r="BT45">
        <f t="shared" si="36"/>
        <v>2.2417991455937549E-8</v>
      </c>
      <c r="BU45">
        <f t="shared" si="36"/>
        <v>2.8133677057326109E-7</v>
      </c>
      <c r="BV45">
        <f t="shared" si="36"/>
        <v>9.5258965590872818E-8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1.7216149403349811E-4</v>
      </c>
    </row>
    <row r="48" spans="1:177">
      <c r="A48">
        <v>47</v>
      </c>
      <c r="EN48">
        <f>Sheet43!FL48</f>
        <v>0.69617410498046051</v>
      </c>
      <c r="EO48">
        <f>Sheet43!FM48</f>
        <v>0.78452070878779345</v>
      </c>
      <c r="EP48">
        <f>Sheet43!FN48</f>
        <v>0.29440426379210727</v>
      </c>
      <c r="EQ48">
        <f>Sheet43!FO48</f>
        <v>0.46947786240165729</v>
      </c>
      <c r="ER48">
        <f>Sheet43!FP48</f>
        <v>0.26497788420740775</v>
      </c>
      <c r="ES48">
        <f>Sheet43!FQ48</f>
        <v>0.8526365576757049</v>
      </c>
      <c r="ET48">
        <f>Sheet43!FR48</f>
        <v>0.19517575051130454</v>
      </c>
      <c r="EU48">
        <f>Sheet43!FS48</f>
        <v>0.80601643521789512</v>
      </c>
      <c r="EV48">
        <f>Sheet43!FT48</f>
        <v>2.6598324646100041E-3</v>
      </c>
      <c r="EW48">
        <f>Sheet43!FU48</f>
        <v>0.60949948761863892</v>
      </c>
      <c r="EZ48">
        <f>(1/4)*SUM($BY$7:$CB$7)</f>
        <v>-0.24999999999998487</v>
      </c>
      <c r="FA48">
        <f>(1/4)*SUM($BY$8:$CB$8)</f>
        <v>9.111329812564236E-4</v>
      </c>
      <c r="FB48">
        <f>(1/4)*SUM($BY$9:$CB$9)</f>
        <v>-0.24999999816120638</v>
      </c>
      <c r="FC48">
        <f>(1/4)*SUM($BY$10:$CB$10)</f>
        <v>8.6337180014312387E-8</v>
      </c>
      <c r="FD48">
        <f>(1/4)*SUM($BY$11:$CB$11)</f>
        <v>0.74908877024721221</v>
      </c>
      <c r="FE48">
        <f>(1/4)*SUM($BY$12:$CB$12)</f>
        <v>1.2081921931156621E-10</v>
      </c>
      <c r="FF48">
        <f>(1/4)*SUM($BY$13:$CB$13)</f>
        <v>4.6425399177907068E-18</v>
      </c>
      <c r="FG48">
        <f>(1/4)*SUM($BY$14:$CB$14)</f>
        <v>-0.24999999999895445</v>
      </c>
      <c r="FH48">
        <f>(1/4)*SUM($BY$15:$CB$15)</f>
        <v>3.6028765094619311E-11</v>
      </c>
      <c r="FI48">
        <f>(1/4)*SUM($BY$16:$CB$16)</f>
        <v>8.4376489822983479E-9</v>
      </c>
      <c r="FL48">
        <f t="shared" ref="FL48:FU48" si="39">EN48-($EU$10*EZ48)</f>
        <v>0.69642410498046048</v>
      </c>
      <c r="FM48">
        <f t="shared" si="39"/>
        <v>0.78451979765481217</v>
      </c>
      <c r="FN48">
        <f t="shared" si="39"/>
        <v>0.29465426379026849</v>
      </c>
      <c r="FO48">
        <f t="shared" si="39"/>
        <v>0.46947786231532013</v>
      </c>
      <c r="FP48">
        <f t="shared" si="39"/>
        <v>0.26422879543716055</v>
      </c>
      <c r="FQ48">
        <f t="shared" si="39"/>
        <v>0.85263655767558411</v>
      </c>
      <c r="FR48">
        <f t="shared" si="39"/>
        <v>0.19517575051130454</v>
      </c>
      <c r="FS48">
        <f t="shared" si="39"/>
        <v>0.8062664352178941</v>
      </c>
      <c r="FT48">
        <f t="shared" si="39"/>
        <v>2.6598324645739752E-3</v>
      </c>
      <c r="FU48">
        <f t="shared" si="39"/>
        <v>0.60949948761020123</v>
      </c>
    </row>
    <row r="49" spans="1:177">
      <c r="A49">
        <v>48</v>
      </c>
      <c r="B49">
        <f t="array" ref="B49:K58">TRANSPOSE(EN52:EW61)</f>
        <v>0.24015856612954409</v>
      </c>
      <c r="C49">
        <v>0.11026650455839668</v>
      </c>
      <c r="D49">
        <v>0.26742567763648745</v>
      </c>
      <c r="E49">
        <v>7.3380281827787081E-2</v>
      </c>
      <c r="F49">
        <v>0.88061922813983051</v>
      </c>
      <c r="G49">
        <v>0.6174490795167491</v>
      </c>
      <c r="H49">
        <v>0.77662791565164802</v>
      </c>
      <c r="I49">
        <v>0.1671901566648635</v>
      </c>
      <c r="J49">
        <v>0.57412171801713274</v>
      </c>
      <c r="K49">
        <v>0.32225485492435485</v>
      </c>
      <c r="M49">
        <f t="array" ref="M49:M58">TRANSPOSE(EN48:EW48)</f>
        <v>0.69617410498046051</v>
      </c>
      <c r="S49">
        <f>EN52</f>
        <v>0.24015856612954409</v>
      </c>
      <c r="T49">
        <f t="shared" ref="T49:AB58" si="40">EO52</f>
        <v>0.3603424820373638</v>
      </c>
      <c r="U49">
        <f t="shared" si="40"/>
        <v>0.20870373653668836</v>
      </c>
      <c r="V49">
        <f t="shared" si="40"/>
        <v>0.27698504020890119</v>
      </c>
      <c r="W49">
        <f t="shared" si="40"/>
        <v>0.48425220753650999</v>
      </c>
      <c r="X49">
        <f t="shared" si="40"/>
        <v>0.58445155302236018</v>
      </c>
      <c r="Y49">
        <f t="shared" si="40"/>
        <v>2.4574650502908107E-2</v>
      </c>
      <c r="Z49">
        <f t="shared" si="40"/>
        <v>0.41893954629137281</v>
      </c>
      <c r="AA49">
        <f t="shared" si="40"/>
        <v>0.35410525843463098</v>
      </c>
      <c r="AB49">
        <f t="shared" si="40"/>
        <v>0.33051925163833895</v>
      </c>
      <c r="BM49">
        <f>0.5*$BL$21*B49*B49</f>
        <v>2.8838068442699305E-7</v>
      </c>
      <c r="BN49">
        <f t="shared" ref="BN49:BV58" si="41">0.5*$BL$21*C49*C49</f>
        <v>6.0793510137634586E-8</v>
      </c>
      <c r="BO49">
        <f t="shared" si="41"/>
        <v>3.5758246529667255E-7</v>
      </c>
      <c r="BP49">
        <f t="shared" si="41"/>
        <v>2.6923328805627298E-8</v>
      </c>
      <c r="BQ49">
        <f t="shared" si="41"/>
        <v>3.8774511248479544E-6</v>
      </c>
      <c r="BR49">
        <f t="shared" si="41"/>
        <v>1.9062168289804037E-6</v>
      </c>
      <c r="BS49">
        <f t="shared" si="41"/>
        <v>3.0157545968471168E-6</v>
      </c>
      <c r="BT49">
        <f t="shared" si="41"/>
        <v>1.3976274242810802E-7</v>
      </c>
      <c r="BU49">
        <f t="shared" si="41"/>
        <v>1.6480787354947206E-6</v>
      </c>
      <c r="BV49">
        <f t="shared" si="41"/>
        <v>5.1924095761158507E-7</v>
      </c>
    </row>
    <row r="50" spans="1:177">
      <c r="A50">
        <v>49</v>
      </c>
      <c r="B50">
        <v>0.3603424820373638</v>
      </c>
      <c r="C50">
        <v>0.65988220875831005</v>
      </c>
      <c r="D50">
        <v>0.58075418411696578</v>
      </c>
      <c r="E50">
        <v>0.97941884940439439</v>
      </c>
      <c r="F50">
        <v>0.71527181388287953</v>
      </c>
      <c r="G50">
        <v>0.71023070455402337</v>
      </c>
      <c r="H50">
        <v>0.65777738580493661</v>
      </c>
      <c r="I50">
        <v>0.82791710808054642</v>
      </c>
      <c r="J50">
        <v>7.9796078168582293E-2</v>
      </c>
      <c r="K50">
        <v>0.83262300651518983</v>
      </c>
      <c r="M50">
        <v>0.78452070878779345</v>
      </c>
      <c r="S50">
        <f t="shared" ref="S50:S58" si="42">EN53</f>
        <v>0.11026650455839668</v>
      </c>
      <c r="T50">
        <f t="shared" si="40"/>
        <v>0.65988220875831005</v>
      </c>
      <c r="U50">
        <f t="shared" si="40"/>
        <v>0.58341643556646539</v>
      </c>
      <c r="V50">
        <f t="shared" si="40"/>
        <v>0.98069222922090038</v>
      </c>
      <c r="W50">
        <f t="shared" si="40"/>
        <v>0.82955267765278806</v>
      </c>
      <c r="X50">
        <f t="shared" si="40"/>
        <v>0.56204500494590148</v>
      </c>
      <c r="Y50">
        <f t="shared" si="40"/>
        <v>0.75153711473592399</v>
      </c>
      <c r="Z50">
        <f t="shared" si="40"/>
        <v>0.80150815084984972</v>
      </c>
      <c r="AA50">
        <f t="shared" si="40"/>
        <v>0.6191412197024837</v>
      </c>
      <c r="AB50">
        <f t="shared" si="40"/>
        <v>0.69336103004981142</v>
      </c>
      <c r="BM50">
        <f t="shared" ref="BM50:BM58" si="43">0.5*$BL$21*B50*B50</f>
        <v>6.4923352180423937E-7</v>
      </c>
      <c r="BN50">
        <f t="shared" si="41"/>
        <v>2.1772226471787296E-6</v>
      </c>
      <c r="BO50">
        <f t="shared" si="41"/>
        <v>1.6863771118468131E-6</v>
      </c>
      <c r="BP50">
        <f t="shared" si="41"/>
        <v>4.7963064128431392E-6</v>
      </c>
      <c r="BQ50">
        <f t="shared" si="41"/>
        <v>2.5580688386765235E-6</v>
      </c>
      <c r="BR50">
        <f t="shared" si="41"/>
        <v>2.5221382684565222E-6</v>
      </c>
      <c r="BS50">
        <f t="shared" si="41"/>
        <v>2.1633554463818821E-6</v>
      </c>
      <c r="BT50">
        <f t="shared" si="41"/>
        <v>3.4272336892622762E-6</v>
      </c>
      <c r="BU50">
        <f t="shared" si="41"/>
        <v>3.1837070455432481E-8</v>
      </c>
      <c r="BV50">
        <f t="shared" si="41"/>
        <v>3.4663053548919696E-6</v>
      </c>
      <c r="EN50" t="s">
        <v>22</v>
      </c>
      <c r="EZ50" t="s">
        <v>27</v>
      </c>
    </row>
    <row r="51" spans="1:177">
      <c r="A51">
        <v>50</v>
      </c>
      <c r="B51">
        <v>0.20870373653668836</v>
      </c>
      <c r="C51">
        <v>0.58341643556646539</v>
      </c>
      <c r="D51">
        <v>0.48497281305703382</v>
      </c>
      <c r="E51">
        <v>0.9527532049597659</v>
      </c>
      <c r="F51">
        <v>0.84287419953651377</v>
      </c>
      <c r="G51">
        <v>0.64438841762997234</v>
      </c>
      <c r="H51">
        <v>5.468683751376148E-2</v>
      </c>
      <c r="I51">
        <v>0.53017597212373724</v>
      </c>
      <c r="J51">
        <v>0.22037775676354138</v>
      </c>
      <c r="K51">
        <v>0.91502463958665992</v>
      </c>
      <c r="M51">
        <v>0.29440426379210727</v>
      </c>
      <c r="S51">
        <f t="shared" si="42"/>
        <v>0.26742567763648745</v>
      </c>
      <c r="T51">
        <f t="shared" si="40"/>
        <v>0.58075418411696578</v>
      </c>
      <c r="U51">
        <f t="shared" si="40"/>
        <v>0.48497281305703382</v>
      </c>
      <c r="V51">
        <f t="shared" si="40"/>
        <v>3.5918727915224602E-2</v>
      </c>
      <c r="W51">
        <f t="shared" si="40"/>
        <v>0.37882329403835679</v>
      </c>
      <c r="X51">
        <f t="shared" si="40"/>
        <v>0.91831320845542763</v>
      </c>
      <c r="Y51">
        <f t="shared" si="40"/>
        <v>0.10657928187215666</v>
      </c>
      <c r="Z51">
        <f t="shared" si="40"/>
        <v>0.83474628673307794</v>
      </c>
      <c r="AA51">
        <f t="shared" si="40"/>
        <v>0.7971461589672636</v>
      </c>
      <c r="AB51">
        <f t="shared" si="40"/>
        <v>0.21995362941482766</v>
      </c>
      <c r="BM51">
        <f t="shared" si="43"/>
        <v>2.1778624822187717E-7</v>
      </c>
      <c r="BN51">
        <f t="shared" si="41"/>
        <v>1.7018736864453985E-6</v>
      </c>
      <c r="BO51">
        <f t="shared" si="41"/>
        <v>1.1759931470222635E-6</v>
      </c>
      <c r="BP51">
        <f t="shared" si="41"/>
        <v>4.5386933478055283E-6</v>
      </c>
      <c r="BQ51">
        <f t="shared" si="41"/>
        <v>3.5521845812215943E-6</v>
      </c>
      <c r="BR51">
        <f t="shared" si="41"/>
        <v>2.0761821638782985E-6</v>
      </c>
      <c r="BS51">
        <f t="shared" si="41"/>
        <v>1.495325098628275E-8</v>
      </c>
      <c r="BT51">
        <f t="shared" si="41"/>
        <v>1.4054328070867491E-6</v>
      </c>
      <c r="BU51">
        <f t="shared" si="41"/>
        <v>2.4283177838065306E-7</v>
      </c>
      <c r="BV51">
        <f t="shared" si="41"/>
        <v>4.1863504552534846E-6</v>
      </c>
    </row>
    <row r="52" spans="1:177">
      <c r="A52">
        <v>51</v>
      </c>
      <c r="B52">
        <v>0.27698504020890119</v>
      </c>
      <c r="C52">
        <v>0.98069222922090038</v>
      </c>
      <c r="D52">
        <v>3.5918727915224602E-2</v>
      </c>
      <c r="E52">
        <v>2.8897389985130459E-2</v>
      </c>
      <c r="F52">
        <v>0.94726555444582239</v>
      </c>
      <c r="G52">
        <v>0.96755541096198994</v>
      </c>
      <c r="H52">
        <v>0.66162199293102053</v>
      </c>
      <c r="I52">
        <v>0.3192615914470503</v>
      </c>
      <c r="J52">
        <v>0.38342584163027299</v>
      </c>
      <c r="K52">
        <v>0.55236747320648305</v>
      </c>
      <c r="M52">
        <v>0.46947786240165729</v>
      </c>
      <c r="S52">
        <f t="shared" si="42"/>
        <v>7.3380281827787081E-2</v>
      </c>
      <c r="T52">
        <f t="shared" si="40"/>
        <v>0.97941884940439439</v>
      </c>
      <c r="U52">
        <f t="shared" si="40"/>
        <v>0.9527532049597659</v>
      </c>
      <c r="V52">
        <f t="shared" si="40"/>
        <v>2.8897389985130459E-2</v>
      </c>
      <c r="W52">
        <f t="shared" si="40"/>
        <v>0.65302311005184543</v>
      </c>
      <c r="X52">
        <f t="shared" si="40"/>
        <v>0.44810836801859782</v>
      </c>
      <c r="Y52">
        <f t="shared" si="40"/>
        <v>0.45109574719845702</v>
      </c>
      <c r="Z52">
        <f t="shared" si="40"/>
        <v>0.86460657545295005</v>
      </c>
      <c r="AA52">
        <f t="shared" si="40"/>
        <v>0.26280074259612879</v>
      </c>
      <c r="AB52">
        <f t="shared" si="40"/>
        <v>8.0590261587619713E-2</v>
      </c>
      <c r="BM52">
        <f t="shared" si="43"/>
        <v>3.8360356249763305E-7</v>
      </c>
      <c r="BN52">
        <f t="shared" si="41"/>
        <v>4.8087862422712956E-6</v>
      </c>
      <c r="BO52">
        <f t="shared" si="41"/>
        <v>6.4507750752396756E-9</v>
      </c>
      <c r="BP52">
        <f t="shared" si="41"/>
        <v>4.1752957397635913E-9</v>
      </c>
      <c r="BQ52">
        <f t="shared" si="41"/>
        <v>4.4865601531977569E-6</v>
      </c>
      <c r="BR52">
        <f t="shared" si="41"/>
        <v>4.6808173664091269E-6</v>
      </c>
      <c r="BS52">
        <f t="shared" si="41"/>
        <v>2.188718307650077E-6</v>
      </c>
      <c r="BT52">
        <f t="shared" si="41"/>
        <v>5.0963981886651638E-7</v>
      </c>
      <c r="BU52">
        <f t="shared" si="41"/>
        <v>7.3507688014941603E-7</v>
      </c>
      <c r="BV52">
        <f t="shared" si="41"/>
        <v>1.5255491272825739E-6</v>
      </c>
      <c r="EN52">
        <f>Sheet43!FL52</f>
        <v>0.24015856612954409</v>
      </c>
      <c r="EO52">
        <f>Sheet43!FM52</f>
        <v>0.3603424820373638</v>
      </c>
      <c r="EP52">
        <f>Sheet43!FN52</f>
        <v>0.20870373653668836</v>
      </c>
      <c r="EQ52">
        <f>Sheet43!FO52</f>
        <v>0.27698504020890119</v>
      </c>
      <c r="ER52">
        <f>Sheet43!FP52</f>
        <v>0.48425220753650999</v>
      </c>
      <c r="ES52">
        <f>Sheet43!FQ52</f>
        <v>0.58445155302236018</v>
      </c>
      <c r="ET52">
        <f>Sheet43!FR52</f>
        <v>2.4574650502908107E-2</v>
      </c>
      <c r="EU52">
        <f>Sheet43!FS52</f>
        <v>0.41893954629137281</v>
      </c>
      <c r="EV52">
        <f>Sheet43!FT52</f>
        <v>0.35410525843463098</v>
      </c>
      <c r="EW52">
        <f>Sheet43!FU52</f>
        <v>0.33051925163833895</v>
      </c>
      <c r="EZ52">
        <f>EZ94+($EV$10*EN52)</f>
        <v>-3.0932281326133046</v>
      </c>
      <c r="FA52">
        <f t="shared" ref="FA52:FI61" si="44">FA94+($EV$10*EO52)</f>
        <v>9.454606591793497E-3</v>
      </c>
      <c r="FB52">
        <f t="shared" si="44"/>
        <v>-3.2466970703610434</v>
      </c>
      <c r="FC52">
        <f t="shared" si="44"/>
        <v>3.6037744367140951E-6</v>
      </c>
      <c r="FD52">
        <f t="shared" si="44"/>
        <v>9.1131465739304254</v>
      </c>
      <c r="FE52">
        <f t="shared" si="44"/>
        <v>5.8456771642536029E-6</v>
      </c>
      <c r="FF52">
        <f t="shared" si="44"/>
        <v>2.4574650507344576E-7</v>
      </c>
      <c r="FG52">
        <f t="shared" si="44"/>
        <v>-2.7826597701158815</v>
      </c>
      <c r="FH52">
        <f t="shared" si="44"/>
        <v>3.5413985186776882E-6</v>
      </c>
      <c r="FI52">
        <f t="shared" si="44"/>
        <v>3.3862943086885973E-6</v>
      </c>
      <c r="FL52">
        <f t="shared" ref="FL52:FU61" si="45">EN52-($EU$10*EZ52)</f>
        <v>0.2432517942621574</v>
      </c>
      <c r="FM52">
        <f t="shared" si="45"/>
        <v>0.360333027430772</v>
      </c>
      <c r="FN52">
        <f t="shared" si="45"/>
        <v>0.2119504336070494</v>
      </c>
      <c r="FO52">
        <f t="shared" si="45"/>
        <v>0.27698503660512674</v>
      </c>
      <c r="FP52">
        <f t="shared" si="45"/>
        <v>0.47513906096257957</v>
      </c>
      <c r="FQ52">
        <f t="shared" si="45"/>
        <v>0.58445154717668302</v>
      </c>
      <c r="FR52">
        <f t="shared" si="45"/>
        <v>2.4574650257161601E-2</v>
      </c>
      <c r="FS52">
        <f t="shared" si="45"/>
        <v>0.42172220606148869</v>
      </c>
      <c r="FT52">
        <f t="shared" si="45"/>
        <v>0.35410525489323247</v>
      </c>
      <c r="FU52">
        <f t="shared" si="45"/>
        <v>0.33051924825204465</v>
      </c>
    </row>
    <row r="53" spans="1:177">
      <c r="A53">
        <v>52</v>
      </c>
      <c r="B53">
        <v>0.48425220753650999</v>
      </c>
      <c r="C53">
        <v>0.82955267765278806</v>
      </c>
      <c r="D53">
        <v>0.37882329403835679</v>
      </c>
      <c r="E53">
        <v>0.65302311005184543</v>
      </c>
      <c r="F53">
        <v>0.28369973876299792</v>
      </c>
      <c r="G53">
        <v>0.89181400181592319</v>
      </c>
      <c r="H53">
        <v>0.78538443453013196</v>
      </c>
      <c r="I53">
        <v>0.83683586809171917</v>
      </c>
      <c r="J53">
        <v>0.83543103792774309</v>
      </c>
      <c r="K53">
        <v>0.88969972762009886</v>
      </c>
      <c r="M53">
        <v>0.26497788420740775</v>
      </c>
      <c r="S53">
        <f t="shared" si="42"/>
        <v>0.88061922813983051</v>
      </c>
      <c r="T53">
        <f t="shared" si="40"/>
        <v>0.71527181388287953</v>
      </c>
      <c r="U53">
        <f t="shared" si="40"/>
        <v>0.84287419953651377</v>
      </c>
      <c r="V53">
        <f t="shared" si="40"/>
        <v>0.94726555444582239</v>
      </c>
      <c r="W53">
        <f t="shared" si="40"/>
        <v>0.28369973876299792</v>
      </c>
      <c r="X53">
        <f t="shared" si="40"/>
        <v>0.35222968352245437</v>
      </c>
      <c r="Y53">
        <f t="shared" si="40"/>
        <v>0.28347303885712655</v>
      </c>
      <c r="Z53">
        <f t="shared" si="40"/>
        <v>0.20169177393926885</v>
      </c>
      <c r="AA53">
        <f t="shared" si="40"/>
        <v>0.54905029529774929</v>
      </c>
      <c r="AB53">
        <f t="shared" si="40"/>
        <v>0.78528818165039826</v>
      </c>
      <c r="BM53">
        <f t="shared" si="43"/>
        <v>1.1725010025199158E-6</v>
      </c>
      <c r="BN53">
        <f t="shared" si="41"/>
        <v>3.4407882250045529E-6</v>
      </c>
      <c r="BO53">
        <f t="shared" si="41"/>
        <v>7.1753544053035669E-7</v>
      </c>
      <c r="BP53">
        <f t="shared" si="41"/>
        <v>2.1321959113089233E-6</v>
      </c>
      <c r="BQ53">
        <f t="shared" si="41"/>
        <v>4.0242770887096637E-7</v>
      </c>
      <c r="BR53">
        <f t="shared" si="41"/>
        <v>3.976661069174657E-6</v>
      </c>
      <c r="BS53">
        <f t="shared" si="41"/>
        <v>3.0841435500110759E-6</v>
      </c>
      <c r="BT53">
        <f t="shared" si="41"/>
        <v>3.5014713506241061E-6</v>
      </c>
      <c r="BU53">
        <f t="shared" si="41"/>
        <v>3.4897250956651308E-6</v>
      </c>
      <c r="BV53">
        <f t="shared" si="41"/>
        <v>3.9578280266363905E-6</v>
      </c>
      <c r="EN53">
        <f>Sheet43!FL53</f>
        <v>0.11026650455839668</v>
      </c>
      <c r="EO53">
        <f>Sheet43!FM53</f>
        <v>0.65988220875831005</v>
      </c>
      <c r="EP53">
        <f>Sheet43!FN53</f>
        <v>0.58341643556646539</v>
      </c>
      <c r="EQ53">
        <f>Sheet43!FO53</f>
        <v>0.98069222922090038</v>
      </c>
      <c r="ER53">
        <f>Sheet43!FP53</f>
        <v>0.82955267765278806</v>
      </c>
      <c r="ES53">
        <f>Sheet43!FQ53</f>
        <v>0.56204500494590148</v>
      </c>
      <c r="ET53">
        <f>Sheet43!FR53</f>
        <v>0.75153711473592399</v>
      </c>
      <c r="EU53">
        <f>Sheet43!FS53</f>
        <v>0.80150815084984972</v>
      </c>
      <c r="EV53">
        <f>Sheet43!FT53</f>
        <v>0.6191412197024837</v>
      </c>
      <c r="EW53">
        <f>Sheet43!FU53</f>
        <v>0.69336103004981142</v>
      </c>
      <c r="EZ53">
        <f t="shared" ref="EZ53:EZ61" si="46">EZ95+($EV$10*EN53)</f>
        <v>-4.4726707710510158</v>
      </c>
      <c r="FA53">
        <f t="shared" si="44"/>
        <v>1.4126615784931009E-2</v>
      </c>
      <c r="FB53">
        <f t="shared" si="44"/>
        <v>-4.80478947703849</v>
      </c>
      <c r="FC53">
        <f t="shared" si="44"/>
        <v>1.1064457339816037E-5</v>
      </c>
      <c r="FD53">
        <f t="shared" si="44"/>
        <v>13.387965125871352</v>
      </c>
      <c r="FE53">
        <f t="shared" si="44"/>
        <v>5.6222028763928141E-6</v>
      </c>
      <c r="FF53">
        <f t="shared" si="44"/>
        <v>7.5153711474262394E-6</v>
      </c>
      <c r="FG53">
        <f t="shared" si="44"/>
        <v>-4.1246030294960834</v>
      </c>
      <c r="FH53">
        <f t="shared" si="44"/>
        <v>6.1919342848818911E-6</v>
      </c>
      <c r="FI53">
        <f t="shared" si="44"/>
        <v>7.0559894150177209E-6</v>
      </c>
      <c r="FL53">
        <f t="shared" si="45"/>
        <v>0.11473917532944769</v>
      </c>
      <c r="FM53">
        <f t="shared" si="45"/>
        <v>0.65986808214252513</v>
      </c>
      <c r="FN53">
        <f t="shared" si="45"/>
        <v>0.58822122504350383</v>
      </c>
      <c r="FO53">
        <f t="shared" si="45"/>
        <v>0.98069221815644303</v>
      </c>
      <c r="FP53">
        <f t="shared" si="45"/>
        <v>0.81616471252691669</v>
      </c>
      <c r="FQ53">
        <f t="shared" si="45"/>
        <v>0.56204499932369856</v>
      </c>
      <c r="FR53">
        <f t="shared" si="45"/>
        <v>0.75153710722055289</v>
      </c>
      <c r="FS53">
        <f t="shared" si="45"/>
        <v>0.80563275387934585</v>
      </c>
      <c r="FT53">
        <f t="shared" si="45"/>
        <v>0.6191412135105494</v>
      </c>
      <c r="FU53">
        <f t="shared" si="45"/>
        <v>0.69336102299382196</v>
      </c>
    </row>
    <row r="54" spans="1:177">
      <c r="A54">
        <v>53</v>
      </c>
      <c r="B54">
        <v>0.58445155302236018</v>
      </c>
      <c r="C54">
        <v>0.56204500494590148</v>
      </c>
      <c r="D54">
        <v>0.91831320845542763</v>
      </c>
      <c r="E54">
        <v>0.44810836801859782</v>
      </c>
      <c r="F54">
        <v>0.35222968352245437</v>
      </c>
      <c r="G54">
        <v>9.5069801218749153E-2</v>
      </c>
      <c r="H54">
        <v>0.53558800748336455</v>
      </c>
      <c r="I54">
        <v>0.47163962109549451</v>
      </c>
      <c r="J54">
        <v>0.76565160295736212</v>
      </c>
      <c r="K54">
        <v>0.38408248284144431</v>
      </c>
      <c r="M54">
        <v>0.8526365576757049</v>
      </c>
      <c r="S54">
        <f t="shared" si="42"/>
        <v>0.6174490795167491</v>
      </c>
      <c r="T54">
        <f t="shared" si="40"/>
        <v>0.71023070455402337</v>
      </c>
      <c r="U54">
        <f t="shared" si="40"/>
        <v>0.64438841762997234</v>
      </c>
      <c r="V54">
        <f t="shared" si="40"/>
        <v>0.96755541096198994</v>
      </c>
      <c r="W54">
        <f t="shared" si="40"/>
        <v>0.89181400181592319</v>
      </c>
      <c r="X54">
        <f t="shared" si="40"/>
        <v>9.5069801218749153E-2</v>
      </c>
      <c r="Y54">
        <f t="shared" si="40"/>
        <v>0.51653787360374803</v>
      </c>
      <c r="Z54">
        <f t="shared" si="40"/>
        <v>0.42190802902290897</v>
      </c>
      <c r="AA54">
        <f t="shared" si="40"/>
        <v>8.8506209077748491E-2</v>
      </c>
      <c r="AB54">
        <f t="shared" si="40"/>
        <v>0.48816669094777032</v>
      </c>
      <c r="BM54">
        <f t="shared" si="43"/>
        <v>1.7079180891512435E-6</v>
      </c>
      <c r="BN54">
        <f t="shared" si="41"/>
        <v>1.5794729379231921E-6</v>
      </c>
      <c r="BO54">
        <f t="shared" si="41"/>
        <v>4.2164957441185092E-6</v>
      </c>
      <c r="BP54">
        <f t="shared" si="41"/>
        <v>1.0040055474414555E-6</v>
      </c>
      <c r="BQ54">
        <f t="shared" si="41"/>
        <v>6.2032874977164184E-7</v>
      </c>
      <c r="BR54">
        <f t="shared" si="41"/>
        <v>4.5191335518862395E-8</v>
      </c>
      <c r="BS54">
        <f t="shared" si="41"/>
        <v>1.4342725688000029E-6</v>
      </c>
      <c r="BT54">
        <f t="shared" si="41"/>
        <v>1.1122196609355084E-6</v>
      </c>
      <c r="BU54">
        <f t="shared" si="41"/>
        <v>2.9311118855558908E-6</v>
      </c>
      <c r="BV54">
        <f t="shared" si="41"/>
        <v>7.3759676812824192E-7</v>
      </c>
      <c r="EN54">
        <f>Sheet43!FL54</f>
        <v>0.26742567763648745</v>
      </c>
      <c r="EO54">
        <f>Sheet43!FM54</f>
        <v>0.58075418411696578</v>
      </c>
      <c r="EP54">
        <f>Sheet43!FN54</f>
        <v>0.48497281305703382</v>
      </c>
      <c r="EQ54">
        <f>Sheet43!FO54</f>
        <v>3.5918727915224602E-2</v>
      </c>
      <c r="ER54">
        <f>Sheet43!FP54</f>
        <v>0.37882329403835679</v>
      </c>
      <c r="ES54">
        <f>Sheet43!FQ54</f>
        <v>0.91831320845542763</v>
      </c>
      <c r="ET54">
        <f>Sheet43!FR54</f>
        <v>0.10657928187215666</v>
      </c>
      <c r="EU54">
        <f>Sheet43!FS54</f>
        <v>0.83474628673307794</v>
      </c>
      <c r="EV54">
        <f>Sheet43!FT54</f>
        <v>0.7971461589672636</v>
      </c>
      <c r="EW54">
        <f>Sheet43!FU54</f>
        <v>0.21995362941482766</v>
      </c>
      <c r="EZ54">
        <f t="shared" si="46"/>
        <v>-3.5145031289698259</v>
      </c>
      <c r="FA54">
        <f t="shared" si="44"/>
        <v>1.0648470812875056E-2</v>
      </c>
      <c r="FB54">
        <f t="shared" si="44"/>
        <v>-3.7288465059889528</v>
      </c>
      <c r="FC54">
        <f t="shared" si="44"/>
        <v>1.2876191033407581E-6</v>
      </c>
      <c r="FD54">
        <f t="shared" si="44"/>
        <v>10.471973112981503</v>
      </c>
      <c r="FE54">
        <f t="shared" si="44"/>
        <v>9.1844240712816091E-6</v>
      </c>
      <c r="FF54">
        <f t="shared" si="44"/>
        <v>1.0657928187708144E-6</v>
      </c>
      <c r="FG54">
        <f t="shared" si="44"/>
        <v>-3.2392475019008002</v>
      </c>
      <c r="FH54">
        <f t="shared" si="44"/>
        <v>7.9718461850578318E-6</v>
      </c>
      <c r="FI54">
        <f t="shared" si="44"/>
        <v>2.2897156424919039E-6</v>
      </c>
      <c r="FL54">
        <f t="shared" si="45"/>
        <v>0.27094018076545728</v>
      </c>
      <c r="FM54">
        <f t="shared" si="45"/>
        <v>0.58074353564615289</v>
      </c>
      <c r="FN54">
        <f t="shared" si="45"/>
        <v>0.48870165956302281</v>
      </c>
      <c r="FO54">
        <f t="shared" si="45"/>
        <v>3.59187266276055E-2</v>
      </c>
      <c r="FP54">
        <f t="shared" si="45"/>
        <v>0.36835132092537531</v>
      </c>
      <c r="FQ54">
        <f t="shared" si="45"/>
        <v>0.91831319927100352</v>
      </c>
      <c r="FR54">
        <f t="shared" si="45"/>
        <v>0.10657928080636385</v>
      </c>
      <c r="FS54">
        <f t="shared" si="45"/>
        <v>0.83798553423497879</v>
      </c>
      <c r="FT54">
        <f t="shared" si="45"/>
        <v>0.79714615099541741</v>
      </c>
      <c r="FU54">
        <f t="shared" si="45"/>
        <v>0.21995362712511202</v>
      </c>
    </row>
    <row r="55" spans="1:177">
      <c r="A55">
        <v>54</v>
      </c>
      <c r="B55">
        <v>2.4574650502908107E-2</v>
      </c>
      <c r="C55">
        <v>0.75153711473592399</v>
      </c>
      <c r="D55">
        <v>0.10657928187215666</v>
      </c>
      <c r="E55">
        <v>0.45109574719845702</v>
      </c>
      <c r="F55">
        <v>0.28347303885712655</v>
      </c>
      <c r="G55">
        <v>0.51653787360374803</v>
      </c>
      <c r="H55">
        <v>0.2509659849478913</v>
      </c>
      <c r="I55">
        <v>0.21765632601966586</v>
      </c>
      <c r="J55">
        <v>0.18729908766859246</v>
      </c>
      <c r="K55">
        <v>0.80309997800064203</v>
      </c>
      <c r="M55">
        <v>0.19517575051130454</v>
      </c>
      <c r="S55">
        <f t="shared" si="42"/>
        <v>0.77662791565164802</v>
      </c>
      <c r="T55">
        <f t="shared" si="40"/>
        <v>0.65777738580493661</v>
      </c>
      <c r="U55">
        <f t="shared" si="40"/>
        <v>5.468683751376148E-2</v>
      </c>
      <c r="V55">
        <f t="shared" si="40"/>
        <v>0.66162199293102053</v>
      </c>
      <c r="W55">
        <f t="shared" si="40"/>
        <v>0.78538443453013196</v>
      </c>
      <c r="X55">
        <f t="shared" si="40"/>
        <v>0.53558800748336455</v>
      </c>
      <c r="Y55">
        <f t="shared" si="40"/>
        <v>0.2509659849478913</v>
      </c>
      <c r="Z55">
        <f t="shared" si="40"/>
        <v>0.18021309164877872</v>
      </c>
      <c r="AA55">
        <f t="shared" si="40"/>
        <v>0.46964341120055636</v>
      </c>
      <c r="AB55">
        <f t="shared" si="40"/>
        <v>0.20411088771316327</v>
      </c>
      <c r="BM55">
        <f t="shared" si="43"/>
        <v>3.0195672367004086E-9</v>
      </c>
      <c r="BN55">
        <f t="shared" si="41"/>
        <v>2.8240401741279873E-6</v>
      </c>
      <c r="BO55">
        <f t="shared" si="41"/>
        <v>5.6795716621923112E-8</v>
      </c>
      <c r="BP55">
        <f t="shared" si="41"/>
        <v>1.0174368657026714E-6</v>
      </c>
      <c r="BQ55">
        <f t="shared" si="41"/>
        <v>4.0178481879446989E-7</v>
      </c>
      <c r="BR55">
        <f t="shared" si="41"/>
        <v>1.334056874335408E-6</v>
      </c>
      <c r="BS55">
        <f t="shared" si="41"/>
        <v>3.14919628004326E-7</v>
      </c>
      <c r="BT55">
        <f t="shared" si="41"/>
        <v>2.3687138128189538E-7</v>
      </c>
      <c r="BU55">
        <f t="shared" si="41"/>
        <v>1.7540474120743545E-7</v>
      </c>
      <c r="BV55">
        <f t="shared" si="41"/>
        <v>3.2248478733231587E-6</v>
      </c>
      <c r="EN55">
        <f>Sheet43!FL55</f>
        <v>7.3380281827787081E-2</v>
      </c>
      <c r="EO55">
        <f>Sheet43!FM55</f>
        <v>0.97941884940439439</v>
      </c>
      <c r="EP55">
        <f>Sheet43!FN55</f>
        <v>0.9527532049597659</v>
      </c>
      <c r="EQ55">
        <f>Sheet43!FO55</f>
        <v>2.8897389985130459E-2</v>
      </c>
      <c r="ER55">
        <f>Sheet43!FP55</f>
        <v>0.65302311005184543</v>
      </c>
      <c r="ES55">
        <f>Sheet43!FQ55</f>
        <v>0.44810836801859782</v>
      </c>
      <c r="ET55">
        <f>Sheet43!FR55</f>
        <v>0.45109574719845702</v>
      </c>
      <c r="EU55">
        <f>Sheet43!FS55</f>
        <v>0.86460657545295005</v>
      </c>
      <c r="EV55">
        <f>Sheet43!FT55</f>
        <v>0.26280074259612879</v>
      </c>
      <c r="EW55">
        <f>Sheet43!FU55</f>
        <v>8.0590261587619713E-2</v>
      </c>
      <c r="EZ55">
        <f t="shared" si="46"/>
        <v>-2.8773396070114283</v>
      </c>
      <c r="FA55">
        <f t="shared" si="44"/>
        <v>8.9455978041770891E-3</v>
      </c>
      <c r="FB55">
        <f t="shared" si="44"/>
        <v>-3.1268311136999203</v>
      </c>
      <c r="FC55">
        <f t="shared" si="44"/>
        <v>1.0780908345378184E-6</v>
      </c>
      <c r="FD55">
        <f t="shared" si="44"/>
        <v>8.6241001793877565</v>
      </c>
      <c r="FE55">
        <f t="shared" si="44"/>
        <v>4.4821829945096673E-6</v>
      </c>
      <c r="FF55">
        <f t="shared" si="44"/>
        <v>4.51095747202656E-6</v>
      </c>
      <c r="FG55">
        <f t="shared" si="44"/>
        <v>-2.6288406919535534</v>
      </c>
      <c r="FH55">
        <f t="shared" si="44"/>
        <v>2.6283348099852364E-6</v>
      </c>
      <c r="FI55">
        <f t="shared" si="44"/>
        <v>8.8265216619146921E-7</v>
      </c>
      <c r="FL55">
        <f t="shared" si="45"/>
        <v>7.6257621434798514E-2</v>
      </c>
      <c r="FM55">
        <f t="shared" si="45"/>
        <v>0.97940990380659021</v>
      </c>
      <c r="FN55">
        <f t="shared" si="45"/>
        <v>0.95588003607346583</v>
      </c>
      <c r="FO55">
        <f t="shared" si="45"/>
        <v>2.8897388907039624E-2</v>
      </c>
      <c r="FP55">
        <f t="shared" si="45"/>
        <v>0.64439900987245768</v>
      </c>
      <c r="FQ55">
        <f t="shared" si="45"/>
        <v>0.44810836353641481</v>
      </c>
      <c r="FR55">
        <f t="shared" si="45"/>
        <v>0.45109574268749952</v>
      </c>
      <c r="FS55">
        <f t="shared" si="45"/>
        <v>0.86723541614490363</v>
      </c>
      <c r="FT55">
        <f t="shared" si="45"/>
        <v>0.26280073996779396</v>
      </c>
      <c r="FU55">
        <f t="shared" si="45"/>
        <v>8.0590260704967553E-2</v>
      </c>
    </row>
    <row r="56" spans="1:177">
      <c r="A56">
        <v>55</v>
      </c>
      <c r="B56">
        <v>0.41893954629137281</v>
      </c>
      <c r="C56">
        <v>0.80150815084984972</v>
      </c>
      <c r="D56">
        <v>0.83474628673307794</v>
      </c>
      <c r="E56">
        <v>0.86460657545295005</v>
      </c>
      <c r="F56">
        <v>0.20169177393926885</v>
      </c>
      <c r="G56">
        <v>0.42190802902290897</v>
      </c>
      <c r="H56">
        <v>0.18021309164877872</v>
      </c>
      <c r="I56">
        <v>0.2126480526947187</v>
      </c>
      <c r="J56">
        <v>0.43213985670514116</v>
      </c>
      <c r="K56">
        <v>0.39259266209565991</v>
      </c>
      <c r="M56">
        <v>0.80601643521789512</v>
      </c>
      <c r="S56">
        <f t="shared" si="42"/>
        <v>0.1671901566648635</v>
      </c>
      <c r="T56">
        <f t="shared" si="40"/>
        <v>0.82791710808054642</v>
      </c>
      <c r="U56">
        <f t="shared" si="40"/>
        <v>0.53017597212373724</v>
      </c>
      <c r="V56">
        <f t="shared" si="40"/>
        <v>0.3192615914470503</v>
      </c>
      <c r="W56">
        <f t="shared" si="40"/>
        <v>0.83683586809171917</v>
      </c>
      <c r="X56">
        <f t="shared" si="40"/>
        <v>0.47163962109549451</v>
      </c>
      <c r="Y56">
        <f t="shared" si="40"/>
        <v>0.21765632601966586</v>
      </c>
      <c r="Z56">
        <f t="shared" si="40"/>
        <v>0.2126480526947187</v>
      </c>
      <c r="AA56">
        <f t="shared" si="40"/>
        <v>0.62397139700697646</v>
      </c>
      <c r="AB56">
        <f t="shared" si="40"/>
        <v>0.8774578792580946</v>
      </c>
      <c r="BM56">
        <f t="shared" si="43"/>
        <v>8.7755171723410651E-7</v>
      </c>
      <c r="BN56">
        <f t="shared" si="41"/>
        <v>3.2120765793937276E-6</v>
      </c>
      <c r="BO56">
        <f t="shared" si="41"/>
        <v>3.4840068160733096E-6</v>
      </c>
      <c r="BP56">
        <f t="shared" si="41"/>
        <v>3.7377226515823897E-6</v>
      </c>
      <c r="BQ56">
        <f t="shared" si="41"/>
        <v>2.0339785837384563E-7</v>
      </c>
      <c r="BR56">
        <f t="shared" si="41"/>
        <v>8.9003192476997902E-7</v>
      </c>
      <c r="BS56">
        <f t="shared" si="41"/>
        <v>1.6238379200805562E-7</v>
      </c>
      <c r="BT56">
        <f t="shared" si="41"/>
        <v>2.2609597157427933E-7</v>
      </c>
      <c r="BU56">
        <f t="shared" si="41"/>
        <v>9.3372427876569971E-7</v>
      </c>
      <c r="BV56">
        <f t="shared" si="41"/>
        <v>7.7064499165678514E-7</v>
      </c>
      <c r="EN56">
        <f>Sheet43!FL56</f>
        <v>0.88061922813983051</v>
      </c>
      <c r="EO56">
        <f>Sheet43!FM56</f>
        <v>0.71527181388287953</v>
      </c>
      <c r="EP56">
        <f>Sheet43!FN56</f>
        <v>0.84287419953651377</v>
      </c>
      <c r="EQ56">
        <f>Sheet43!FO56</f>
        <v>0.94726555444582239</v>
      </c>
      <c r="ER56">
        <f>Sheet43!FP56</f>
        <v>0.28369973876299792</v>
      </c>
      <c r="ES56">
        <f>Sheet43!FQ56</f>
        <v>0.35222968352245437</v>
      </c>
      <c r="ET56">
        <f>Sheet43!FR56</f>
        <v>0.28347303885712655</v>
      </c>
      <c r="EU56">
        <f>Sheet43!FS56</f>
        <v>0.20169177393926885</v>
      </c>
      <c r="EV56">
        <f>Sheet43!FT56</f>
        <v>0.54905029529774929</v>
      </c>
      <c r="EW56">
        <f>Sheet43!FU56</f>
        <v>0.78528818165039826</v>
      </c>
      <c r="EZ56">
        <f t="shared" si="46"/>
        <v>-4.1972007960970767</v>
      </c>
      <c r="FA56">
        <f t="shared" si="44"/>
        <v>1.3434273295548263E-2</v>
      </c>
      <c r="FB56">
        <f t="shared" si="44"/>
        <v>-4.6222018905301709</v>
      </c>
      <c r="FC56">
        <f t="shared" si="44"/>
        <v>1.0671154786020959E-5</v>
      </c>
      <c r="FD56">
        <f t="shared" si="44"/>
        <v>12.702640068913718</v>
      </c>
      <c r="FE56">
        <f t="shared" si="44"/>
        <v>3.5239677316207587E-6</v>
      </c>
      <c r="FF56">
        <f t="shared" si="44"/>
        <v>2.8347303886351568E-6</v>
      </c>
      <c r="FG56">
        <f t="shared" si="44"/>
        <v>-3.8966437313450411</v>
      </c>
      <c r="FH56">
        <f t="shared" si="44"/>
        <v>5.4910006793175425E-6</v>
      </c>
      <c r="FI56">
        <f t="shared" si="44"/>
        <v>7.9695445161996683E-6</v>
      </c>
      <c r="FL56">
        <f t="shared" si="45"/>
        <v>0.8848164289359276</v>
      </c>
      <c r="FM56">
        <f t="shared" si="45"/>
        <v>0.71525837960958394</v>
      </c>
      <c r="FN56">
        <f t="shared" si="45"/>
        <v>0.84749640142704397</v>
      </c>
      <c r="FO56">
        <f t="shared" si="45"/>
        <v>0.94726554377466765</v>
      </c>
      <c r="FP56">
        <f t="shared" si="45"/>
        <v>0.27099709869408423</v>
      </c>
      <c r="FQ56">
        <f t="shared" si="45"/>
        <v>0.35222967999848664</v>
      </c>
      <c r="FR56">
        <f t="shared" si="45"/>
        <v>0.28347303602239615</v>
      </c>
      <c r="FS56">
        <f t="shared" si="45"/>
        <v>0.20558841767061389</v>
      </c>
      <c r="FT56">
        <f t="shared" si="45"/>
        <v>0.54905028980674864</v>
      </c>
      <c r="FU56">
        <f t="shared" si="45"/>
        <v>0.7852881736808538</v>
      </c>
    </row>
    <row r="57" spans="1:177">
      <c r="A57">
        <v>56</v>
      </c>
      <c r="B57">
        <v>0.35410525843463098</v>
      </c>
      <c r="C57">
        <v>0.6191412197024837</v>
      </c>
      <c r="D57">
        <v>0.7971461589672636</v>
      </c>
      <c r="E57">
        <v>0.26280074259612879</v>
      </c>
      <c r="F57">
        <v>0.54905029529774929</v>
      </c>
      <c r="G57">
        <v>8.8506209077748491E-2</v>
      </c>
      <c r="H57">
        <v>0.46964341120055636</v>
      </c>
      <c r="I57">
        <v>0.62397139700697646</v>
      </c>
      <c r="J57">
        <v>0.87028463338493101</v>
      </c>
      <c r="K57">
        <v>0.30175467283601076</v>
      </c>
      <c r="M57">
        <v>2.6598324646100041E-3</v>
      </c>
      <c r="S57">
        <f t="shared" si="42"/>
        <v>0.57412171801713274</v>
      </c>
      <c r="T57">
        <f t="shared" si="40"/>
        <v>7.9796078168582293E-2</v>
      </c>
      <c r="U57">
        <f t="shared" si="40"/>
        <v>0.22037775676354138</v>
      </c>
      <c r="V57">
        <f t="shared" si="40"/>
        <v>0.38342584163027299</v>
      </c>
      <c r="W57">
        <f t="shared" si="40"/>
        <v>0.83543103792774309</v>
      </c>
      <c r="X57">
        <f t="shared" si="40"/>
        <v>0.76565160295736212</v>
      </c>
      <c r="Y57">
        <f t="shared" si="40"/>
        <v>0.18729908766859246</v>
      </c>
      <c r="Z57">
        <f t="shared" si="40"/>
        <v>0.43213985670514116</v>
      </c>
      <c r="AA57">
        <f t="shared" si="40"/>
        <v>0.87028463338493101</v>
      </c>
      <c r="AB57">
        <f t="shared" si="40"/>
        <v>0.75982086721309727</v>
      </c>
      <c r="BM57">
        <f t="shared" si="43"/>
        <v>6.2695267025528401E-7</v>
      </c>
      <c r="BN57">
        <f t="shared" si="41"/>
        <v>1.9166792496733961E-6</v>
      </c>
      <c r="BO57">
        <f t="shared" si="41"/>
        <v>3.1772099937813095E-6</v>
      </c>
      <c r="BP57">
        <f t="shared" si="41"/>
        <v>3.4532115154538373E-7</v>
      </c>
      <c r="BQ57">
        <f t="shared" si="41"/>
        <v>1.5072811338327287E-6</v>
      </c>
      <c r="BR57">
        <f t="shared" si="41"/>
        <v>3.916674522657065E-8</v>
      </c>
      <c r="BS57">
        <f t="shared" si="41"/>
        <v>1.1028246684204743E-6</v>
      </c>
      <c r="BT57">
        <f t="shared" si="41"/>
        <v>1.9467015214141892E-6</v>
      </c>
      <c r="BU57">
        <f t="shared" si="41"/>
        <v>3.786976715529719E-6</v>
      </c>
      <c r="BV57">
        <f t="shared" si="41"/>
        <v>4.5527941289183953E-7</v>
      </c>
      <c r="EN57">
        <f>Sheet43!FL57</f>
        <v>0.6174490795167491</v>
      </c>
      <c r="EO57">
        <f>Sheet43!FM57</f>
        <v>0.71023070455402337</v>
      </c>
      <c r="EP57">
        <f>Sheet43!FN57</f>
        <v>0.64438841762997234</v>
      </c>
      <c r="EQ57">
        <f>Sheet43!FO57</f>
        <v>0.96755541096198994</v>
      </c>
      <c r="ER57">
        <f>Sheet43!FP57</f>
        <v>0.89181400181592319</v>
      </c>
      <c r="ES57">
        <f>Sheet43!FQ57</f>
        <v>9.5069801218749153E-2</v>
      </c>
      <c r="ET57">
        <f>Sheet43!FR57</f>
        <v>0.51653787360374803</v>
      </c>
      <c r="EU57">
        <f>Sheet43!FS57</f>
        <v>0.42190802902290897</v>
      </c>
      <c r="EV57">
        <f>Sheet43!FT57</f>
        <v>8.8506209077748491E-2</v>
      </c>
      <c r="EW57">
        <f>Sheet43!FU57</f>
        <v>0.48816669094777032</v>
      </c>
      <c r="EZ57">
        <f t="shared" si="46"/>
        <v>-4.4784763533688787</v>
      </c>
      <c r="FA57">
        <f t="shared" si="44"/>
        <v>1.3571609239872953E-2</v>
      </c>
      <c r="FB57">
        <f t="shared" si="44"/>
        <v>-4.7086117901875681</v>
      </c>
      <c r="FC57">
        <f t="shared" si="44"/>
        <v>1.0866289400103192E-5</v>
      </c>
      <c r="FD57">
        <f t="shared" si="44"/>
        <v>13.205759981371457</v>
      </c>
      <c r="FE57">
        <f t="shared" si="44"/>
        <v>9.5235601776760518E-7</v>
      </c>
      <c r="FF57">
        <f t="shared" si="44"/>
        <v>5.1653787361007618E-6</v>
      </c>
      <c r="FG57">
        <f t="shared" si="44"/>
        <v>-4.0322118977890771</v>
      </c>
      <c r="FH57">
        <f t="shared" si="44"/>
        <v>8.8555577479159667E-7</v>
      </c>
      <c r="FI57">
        <f t="shared" si="44"/>
        <v>4.9974164472167784E-6</v>
      </c>
      <c r="FL57">
        <f t="shared" si="45"/>
        <v>0.62192755587011794</v>
      </c>
      <c r="FM57">
        <f t="shared" si="45"/>
        <v>0.7102171329447835</v>
      </c>
      <c r="FN57">
        <f t="shared" si="45"/>
        <v>0.6490970294201599</v>
      </c>
      <c r="FO57">
        <f t="shared" si="45"/>
        <v>0.96755540009570051</v>
      </c>
      <c r="FP57">
        <f t="shared" si="45"/>
        <v>0.87860824183455177</v>
      </c>
      <c r="FQ57">
        <f t="shared" si="45"/>
        <v>9.506980026639314E-2</v>
      </c>
      <c r="FR57">
        <f t="shared" si="45"/>
        <v>0.51653786843836924</v>
      </c>
      <c r="FS57">
        <f t="shared" si="45"/>
        <v>0.42594024092069804</v>
      </c>
      <c r="FT57">
        <f t="shared" si="45"/>
        <v>8.8506208192192709E-2</v>
      </c>
      <c r="FU57">
        <f t="shared" si="45"/>
        <v>0.4881666859503539</v>
      </c>
    </row>
    <row r="58" spans="1:177">
      <c r="A58">
        <v>57</v>
      </c>
      <c r="B58">
        <v>0.33051925163833895</v>
      </c>
      <c r="C58">
        <v>0.69336103004981142</v>
      </c>
      <c r="D58">
        <v>0.21995362941482766</v>
      </c>
      <c r="E58">
        <v>8.0590261587619713E-2</v>
      </c>
      <c r="F58">
        <v>0.78528818165039826</v>
      </c>
      <c r="G58">
        <v>0.48816669094777032</v>
      </c>
      <c r="H58">
        <v>0.20411088771316327</v>
      </c>
      <c r="I58">
        <v>0.8774578792580946</v>
      </c>
      <c r="J58">
        <v>0.75982086721309727</v>
      </c>
      <c r="K58">
        <v>0.86053602234965842</v>
      </c>
      <c r="M58">
        <v>0.60949948761863892</v>
      </c>
      <c r="S58">
        <f t="shared" si="42"/>
        <v>0.32225485492435485</v>
      </c>
      <c r="T58">
        <f t="shared" si="40"/>
        <v>0.83262300651518983</v>
      </c>
      <c r="U58">
        <f t="shared" si="40"/>
        <v>0.91502463958665992</v>
      </c>
      <c r="V58">
        <f t="shared" si="40"/>
        <v>0.55236747320648305</v>
      </c>
      <c r="W58">
        <f t="shared" si="40"/>
        <v>0.88969972762009886</v>
      </c>
      <c r="X58">
        <f t="shared" si="40"/>
        <v>0.38408248284144431</v>
      </c>
      <c r="Y58">
        <f t="shared" si="40"/>
        <v>0.80309997800064203</v>
      </c>
      <c r="Z58">
        <f t="shared" si="40"/>
        <v>0.39259266209565991</v>
      </c>
      <c r="AA58">
        <f t="shared" si="40"/>
        <v>0.30175467283601076</v>
      </c>
      <c r="AB58">
        <f t="shared" si="40"/>
        <v>0.86053602234965842</v>
      </c>
      <c r="BM58">
        <f t="shared" si="43"/>
        <v>5.4621487851783818E-7</v>
      </c>
      <c r="BN58">
        <f t="shared" si="41"/>
        <v>2.4037475899586779E-6</v>
      </c>
      <c r="BO58">
        <f t="shared" si="41"/>
        <v>2.4189799546377674E-7</v>
      </c>
      <c r="BP58">
        <f t="shared" si="41"/>
        <v>3.2473951313804866E-8</v>
      </c>
      <c r="BQ58">
        <f t="shared" si="41"/>
        <v>3.0833876411989447E-6</v>
      </c>
      <c r="BR58">
        <f t="shared" si="41"/>
        <v>1.1915335907544796E-6</v>
      </c>
      <c r="BS58">
        <f t="shared" si="41"/>
        <v>2.0830627241527775E-7</v>
      </c>
      <c r="BT58">
        <f t="shared" si="41"/>
        <v>3.8496616493605648E-6</v>
      </c>
      <c r="BU58">
        <f t="shared" si="41"/>
        <v>2.886638751262316E-6</v>
      </c>
      <c r="BV58">
        <f t="shared" si="41"/>
        <v>3.7026112288068594E-6</v>
      </c>
      <c r="EN58">
        <f>Sheet43!FL58</f>
        <v>0.77662791565164802</v>
      </c>
      <c r="EO58">
        <f>Sheet43!FM58</f>
        <v>0.65777738580493661</v>
      </c>
      <c r="EP58">
        <f>Sheet43!FN58</f>
        <v>5.468683751376148E-2</v>
      </c>
      <c r="EQ58">
        <f>Sheet43!FO58</f>
        <v>0.66162199293102053</v>
      </c>
      <c r="ER58">
        <f>Sheet43!FP58</f>
        <v>0.78538443453013196</v>
      </c>
      <c r="ES58">
        <f>Sheet43!FQ58</f>
        <v>0.53558800748336455</v>
      </c>
      <c r="ET58">
        <f>Sheet43!FR58</f>
        <v>0.2509659849478913</v>
      </c>
      <c r="EU58">
        <f>Sheet43!FS58</f>
        <v>0.18021309164877872</v>
      </c>
      <c r="EV58">
        <f>Sheet43!FT58</f>
        <v>0.46964341120055636</v>
      </c>
      <c r="EW58">
        <f>Sheet43!FU58</f>
        <v>0.20411088771316327</v>
      </c>
      <c r="EZ58">
        <f t="shared" si="46"/>
        <v>-4.4376803443804729</v>
      </c>
      <c r="FA58">
        <f t="shared" si="44"/>
        <v>1.3690281515718777E-2</v>
      </c>
      <c r="FB58">
        <f t="shared" si="44"/>
        <v>-4.8450693079450513</v>
      </c>
      <c r="FC58">
        <f t="shared" si="44"/>
        <v>7.8161806879072643E-6</v>
      </c>
      <c r="FD58">
        <f t="shared" si="44"/>
        <v>13.373112532484086</v>
      </c>
      <c r="FE58">
        <f t="shared" si="44"/>
        <v>5.3575507283639719E-6</v>
      </c>
      <c r="FF58">
        <f t="shared" si="44"/>
        <v>2.5096598495426523E-6</v>
      </c>
      <c r="FG58">
        <f t="shared" si="44"/>
        <v>-4.1040299335275723</v>
      </c>
      <c r="FH58">
        <f t="shared" si="44"/>
        <v>4.69693152503175E-6</v>
      </c>
      <c r="FI58">
        <f t="shared" si="44"/>
        <v>2.1577299937312715E-6</v>
      </c>
      <c r="FL58">
        <f t="shared" si="45"/>
        <v>0.78106559599602854</v>
      </c>
      <c r="FM58">
        <f t="shared" si="45"/>
        <v>0.65776369552342084</v>
      </c>
      <c r="FN58">
        <f t="shared" si="45"/>
        <v>5.9531906821706532E-2</v>
      </c>
      <c r="FO58">
        <f t="shared" si="45"/>
        <v>0.66162198511483983</v>
      </c>
      <c r="FP58">
        <f t="shared" si="45"/>
        <v>0.77201132199764788</v>
      </c>
      <c r="FQ58">
        <f t="shared" si="45"/>
        <v>0.53558800212581381</v>
      </c>
      <c r="FR58">
        <f t="shared" si="45"/>
        <v>0.25096598243823143</v>
      </c>
      <c r="FS58">
        <f t="shared" si="45"/>
        <v>0.18431712158230629</v>
      </c>
      <c r="FT58">
        <f t="shared" si="45"/>
        <v>0.46964340650362485</v>
      </c>
      <c r="FU58">
        <f t="shared" si="45"/>
        <v>0.20411088555543327</v>
      </c>
    </row>
    <row r="59" spans="1:177">
      <c r="EN59">
        <f>Sheet43!FL59</f>
        <v>0.1671901566648635</v>
      </c>
      <c r="EO59">
        <f>Sheet43!FM59</f>
        <v>0.82791710808054642</v>
      </c>
      <c r="EP59">
        <f>Sheet43!FN59</f>
        <v>0.53017597212373724</v>
      </c>
      <c r="EQ59">
        <f>Sheet43!FO59</f>
        <v>0.3192615914470503</v>
      </c>
      <c r="ER59">
        <f>Sheet43!FP59</f>
        <v>0.83683586809171917</v>
      </c>
      <c r="ES59">
        <f>Sheet43!FQ59</f>
        <v>0.47163962109549451</v>
      </c>
      <c r="ET59">
        <f>Sheet43!FR59</f>
        <v>0.21765632601966586</v>
      </c>
      <c r="EU59">
        <f>Sheet43!FS59</f>
        <v>0.2126480526947187</v>
      </c>
      <c r="EV59">
        <f>Sheet43!FT59</f>
        <v>0.62397139700697646</v>
      </c>
      <c r="EW59">
        <f>Sheet43!FU59</f>
        <v>0.8774578792580946</v>
      </c>
      <c r="EZ59">
        <f t="shared" si="46"/>
        <v>-3.7546178482648513</v>
      </c>
      <c r="FA59">
        <f t="shared" si="44"/>
        <v>1.1427678699066884E-2</v>
      </c>
      <c r="FB59">
        <f t="shared" si="44"/>
        <v>-3.90095111694417</v>
      </c>
      <c r="FC59">
        <f t="shared" si="44"/>
        <v>4.2028589967792474E-6</v>
      </c>
      <c r="FD59">
        <f t="shared" si="44"/>
        <v>10.96018940845553</v>
      </c>
      <c r="FE59">
        <f t="shared" si="44"/>
        <v>4.7178038481172585E-6</v>
      </c>
      <c r="FF59">
        <f t="shared" si="44"/>
        <v>2.1765632602504543E-6</v>
      </c>
      <c r="FG59">
        <f t="shared" si="44"/>
        <v>-3.3160234846322849</v>
      </c>
      <c r="FH59">
        <f t="shared" si="44"/>
        <v>6.2401332218065845E-6</v>
      </c>
      <c r="FI59">
        <f t="shared" si="44"/>
        <v>8.8728671057529333E-6</v>
      </c>
      <c r="FL59">
        <f t="shared" si="45"/>
        <v>0.17094477451312837</v>
      </c>
      <c r="FM59">
        <f t="shared" si="45"/>
        <v>0.82790568040184731</v>
      </c>
      <c r="FN59">
        <f t="shared" si="45"/>
        <v>0.53407692324068146</v>
      </c>
      <c r="FO59">
        <f t="shared" si="45"/>
        <v>0.31926158724419129</v>
      </c>
      <c r="FP59">
        <f t="shared" si="45"/>
        <v>0.82587567868326361</v>
      </c>
      <c r="FQ59">
        <f t="shared" si="45"/>
        <v>0.47163961637769064</v>
      </c>
      <c r="FR59">
        <f t="shared" si="45"/>
        <v>0.2176563238431026</v>
      </c>
      <c r="FS59">
        <f t="shared" si="45"/>
        <v>0.21596407617935098</v>
      </c>
      <c r="FT59">
        <f t="shared" si="45"/>
        <v>0.62397139076684327</v>
      </c>
      <c r="FU59">
        <f t="shared" si="45"/>
        <v>0.87745787038522749</v>
      </c>
    </row>
    <row r="60" spans="1:177">
      <c r="EN60">
        <f>Sheet43!FL60</f>
        <v>0.57412171801713274</v>
      </c>
      <c r="EO60">
        <f>Sheet43!FM60</f>
        <v>7.9796078168582293E-2</v>
      </c>
      <c r="EP60">
        <f>Sheet43!FN60</f>
        <v>0.22037775676354138</v>
      </c>
      <c r="EQ60">
        <f>Sheet43!FO60</f>
        <v>0.38342584163027299</v>
      </c>
      <c r="ER60">
        <f>Sheet43!FP60</f>
        <v>0.83543103792774309</v>
      </c>
      <c r="ES60">
        <f>Sheet43!FQ60</f>
        <v>0.76565160295736212</v>
      </c>
      <c r="ET60">
        <f>Sheet43!FR60</f>
        <v>0.18729908766859246</v>
      </c>
      <c r="EU60">
        <f>Sheet43!FS60</f>
        <v>0.43213985670514116</v>
      </c>
      <c r="EV60">
        <f>Sheet43!FT60</f>
        <v>0.87028463338493101</v>
      </c>
      <c r="EW60">
        <f>Sheet43!FU60</f>
        <v>0.75982086721309727</v>
      </c>
      <c r="EZ60">
        <f t="shared" si="46"/>
        <v>-3.7248368056410333</v>
      </c>
      <c r="FA60">
        <f t="shared" si="44"/>
        <v>1.1875039369784738E-2</v>
      </c>
      <c r="FB60">
        <f t="shared" si="44"/>
        <v>-4.0390124544979278</v>
      </c>
      <c r="FC60">
        <f t="shared" si="44"/>
        <v>4.8861910636852583E-6</v>
      </c>
      <c r="FD60">
        <f t="shared" si="44"/>
        <v>11.347107050772463</v>
      </c>
      <c r="FE60">
        <f t="shared" si="44"/>
        <v>7.6579813060977611E-6</v>
      </c>
      <c r="FF60">
        <f t="shared" si="44"/>
        <v>1.8729908767418389E-6</v>
      </c>
      <c r="FG60">
        <f t="shared" si="44"/>
        <v>-3.5951125674452897</v>
      </c>
      <c r="FH60">
        <f t="shared" si="44"/>
        <v>8.7032826223621125E-6</v>
      </c>
      <c r="FI60">
        <f t="shared" si="44"/>
        <v>7.7004809360310536E-6</v>
      </c>
      <c r="FL60">
        <f t="shared" si="45"/>
        <v>0.57784655482277381</v>
      </c>
      <c r="FM60">
        <f t="shared" si="45"/>
        <v>7.9784203129212514E-2</v>
      </c>
      <c r="FN60">
        <f t="shared" si="45"/>
        <v>0.2244167692180393</v>
      </c>
      <c r="FO60">
        <f t="shared" si="45"/>
        <v>0.38342583674408193</v>
      </c>
      <c r="FP60">
        <f t="shared" si="45"/>
        <v>0.82408393087697063</v>
      </c>
      <c r="FQ60">
        <f t="shared" si="45"/>
        <v>0.76565159529938076</v>
      </c>
      <c r="FR60">
        <f t="shared" si="45"/>
        <v>0.18729908579560159</v>
      </c>
      <c r="FS60">
        <f t="shared" si="45"/>
        <v>0.43573496927258643</v>
      </c>
      <c r="FT60">
        <f t="shared" si="45"/>
        <v>0.87028462468164836</v>
      </c>
      <c r="FU60">
        <f t="shared" si="45"/>
        <v>0.75982085951261635</v>
      </c>
    </row>
    <row r="61" spans="1:177">
      <c r="EN61">
        <f>Sheet43!FL61</f>
        <v>0.32225485492435485</v>
      </c>
      <c r="EO61">
        <f>Sheet43!FM61</f>
        <v>0.83262300651518983</v>
      </c>
      <c r="EP61">
        <f>Sheet43!FN61</f>
        <v>0.91502463958665992</v>
      </c>
      <c r="EQ61">
        <f>Sheet43!FO61</f>
        <v>0.55236747320648305</v>
      </c>
      <c r="ER61">
        <f>Sheet43!FP61</f>
        <v>0.88969972762009886</v>
      </c>
      <c r="ES61">
        <f>Sheet43!FQ61</f>
        <v>0.38408248284144431</v>
      </c>
      <c r="ET61">
        <f>Sheet43!FR61</f>
        <v>0.80309997800064203</v>
      </c>
      <c r="EU61">
        <f>Sheet43!FS61</f>
        <v>0.39259266209565991</v>
      </c>
      <c r="EV61">
        <f>Sheet43!FT61</f>
        <v>0.30175467283601076</v>
      </c>
      <c r="EW61">
        <f>Sheet43!FU61</f>
        <v>0.86053602234965842</v>
      </c>
      <c r="EZ61">
        <f t="shared" si="46"/>
        <v>-2.9142051135626144</v>
      </c>
      <c r="FA61">
        <f t="shared" si="44"/>
        <v>8.9835573713604993E-3</v>
      </c>
      <c r="FB61">
        <f t="shared" si="44"/>
        <v>-3.0853985899213359</v>
      </c>
      <c r="FC61">
        <f t="shared" si="44"/>
        <v>6.3203660484371632E-6</v>
      </c>
      <c r="FD61">
        <f t="shared" si="44"/>
        <v>8.5740235185651965</v>
      </c>
      <c r="FE61">
        <f t="shared" si="44"/>
        <v>3.841935240475938E-6</v>
      </c>
      <c r="FF61">
        <f t="shared" si="44"/>
        <v>8.0309997800488792E-6</v>
      </c>
      <c r="FG61">
        <f t="shared" si="44"/>
        <v>-2.5833707261746457</v>
      </c>
      <c r="FH61">
        <f t="shared" si="44"/>
        <v>3.0178774922132694E-6</v>
      </c>
      <c r="FI61">
        <f>FI103+($EV$10*EW61)</f>
        <v>8.6828986757011915E-6</v>
      </c>
      <c r="FL61">
        <f t="shared" si="45"/>
        <v>0.32516906003791746</v>
      </c>
      <c r="FM61">
        <f t="shared" si="45"/>
        <v>0.8326140229578185</v>
      </c>
      <c r="FN61">
        <f t="shared" si="45"/>
        <v>0.91811003817658121</v>
      </c>
      <c r="FO61">
        <f t="shared" si="45"/>
        <v>0.55236746688611704</v>
      </c>
      <c r="FP61">
        <f t="shared" si="45"/>
        <v>0.88112570410153368</v>
      </c>
      <c r="FQ61">
        <f t="shared" si="45"/>
        <v>0.38408247899950909</v>
      </c>
      <c r="FR61">
        <f t="shared" si="45"/>
        <v>0.80309996996964228</v>
      </c>
      <c r="FS61">
        <f t="shared" si="45"/>
        <v>0.39517603282183456</v>
      </c>
      <c r="FT61">
        <f t="shared" si="45"/>
        <v>0.30175466981813326</v>
      </c>
      <c r="FU61">
        <f t="shared" si="45"/>
        <v>0.8605360136667598</v>
      </c>
    </row>
    <row r="68" spans="156:165">
      <c r="EZ68">
        <f t="array" ref="EZ68:FI77">(1/4)*(MMULT($C$7:$F$16,$DT$23:$EC$26))</f>
        <v>0.22329874684064516</v>
      </c>
      <c r="FA68">
        <v>0.31673128747837859</v>
      </c>
      <c r="FB68">
        <v>0.25229554879647342</v>
      </c>
      <c r="FC68">
        <v>0.29037485741783264</v>
      </c>
      <c r="FD68">
        <v>0.33317517529142471</v>
      </c>
      <c r="FE68">
        <v>0.19210316062634331</v>
      </c>
      <c r="FF68">
        <v>0.23254546546375143</v>
      </c>
      <c r="FG68">
        <v>0.24472834548690411</v>
      </c>
      <c r="FH68">
        <v>0.38668863497758355</v>
      </c>
      <c r="FI68">
        <v>0.31735484025151184</v>
      </c>
    </row>
    <row r="69" spans="156:165">
      <c r="EZ69">
        <v>0.30873640382941769</v>
      </c>
      <c r="FA69">
        <v>0.4285857628218378</v>
      </c>
      <c r="FB69">
        <v>0.29720918864825474</v>
      </c>
      <c r="FC69">
        <v>0.49247199884802761</v>
      </c>
      <c r="FD69">
        <v>0.46574488471521647</v>
      </c>
      <c r="FE69">
        <v>0.29637048384632375</v>
      </c>
      <c r="FF69">
        <v>0.3149009286990001</v>
      </c>
      <c r="FG69">
        <v>0.40807650646905397</v>
      </c>
      <c r="FH69">
        <v>0.45070705360251562</v>
      </c>
      <c r="FI69">
        <v>0.54878046886295673</v>
      </c>
    </row>
    <row r="70" spans="156:165">
      <c r="EZ70">
        <v>0.42875714673813176</v>
      </c>
      <c r="FA70">
        <v>0.42698824257620654</v>
      </c>
      <c r="FB70">
        <v>0.34756515415420469</v>
      </c>
      <c r="FC70">
        <v>0.55289219495305686</v>
      </c>
      <c r="FD70">
        <v>0.5575715614992004</v>
      </c>
      <c r="FE70">
        <v>0.44448044291178734</v>
      </c>
      <c r="FF70">
        <v>0.4133581733653704</v>
      </c>
      <c r="FG70">
        <v>0.49063696359249637</v>
      </c>
      <c r="FH70">
        <v>0.49867717795777744</v>
      </c>
      <c r="FI70">
        <v>0.56656179733792889</v>
      </c>
    </row>
    <row r="71" spans="156:165">
      <c r="EZ71">
        <v>0.34521562462439248</v>
      </c>
      <c r="FA71">
        <v>0.38103793486331206</v>
      </c>
      <c r="FB71">
        <v>0.34597094934860317</v>
      </c>
      <c r="FC71">
        <v>0.36789841116236116</v>
      </c>
      <c r="FD71">
        <v>0.45795354601672622</v>
      </c>
      <c r="FE71">
        <v>0.31952769179531443</v>
      </c>
      <c r="FF71">
        <v>0.34414148023845359</v>
      </c>
      <c r="FG71">
        <v>0.33214348305046509</v>
      </c>
      <c r="FH71">
        <v>0.51260341883510252</v>
      </c>
      <c r="FI71">
        <v>0.36880879946791456</v>
      </c>
    </row>
    <row r="72" spans="156:165">
      <c r="EZ72">
        <v>0.44584500558978313</v>
      </c>
      <c r="FA72">
        <v>0.56042031947452409</v>
      </c>
      <c r="FB72">
        <v>0.4271767953613298</v>
      </c>
      <c r="FC72">
        <v>0.62319202612566904</v>
      </c>
      <c r="FD72">
        <v>0.63725471228856556</v>
      </c>
      <c r="FE72">
        <v>0.4270135459697425</v>
      </c>
      <c r="FF72">
        <v>0.44879608578125008</v>
      </c>
      <c r="FG72">
        <v>0.53100256246254296</v>
      </c>
      <c r="FH72">
        <v>0.63972211482564689</v>
      </c>
      <c r="FI72">
        <v>0.67233045020546434</v>
      </c>
    </row>
    <row r="73" spans="156:165">
      <c r="EZ73">
        <v>0.23889880241875089</v>
      </c>
      <c r="FA73">
        <v>0.32662609941678611</v>
      </c>
      <c r="FB73">
        <v>0.22138340422199548</v>
      </c>
      <c r="FC73">
        <v>0.39083493472745223</v>
      </c>
      <c r="FD73">
        <v>0.35911681773605897</v>
      </c>
      <c r="FE73">
        <v>0.23431141322468929</v>
      </c>
      <c r="FF73">
        <v>0.24218955969068406</v>
      </c>
      <c r="FG73">
        <v>0.32376113960129416</v>
      </c>
      <c r="FH73">
        <v>0.33429539306460609</v>
      </c>
      <c r="FI73">
        <v>0.43562039581478085</v>
      </c>
    </row>
    <row r="74" spans="156:165">
      <c r="EZ74">
        <v>0.33933277690505936</v>
      </c>
      <c r="FA74">
        <v>0.36798024292697229</v>
      </c>
      <c r="FB74">
        <v>0.32655161331116361</v>
      </c>
      <c r="FC74">
        <v>0.37908830644056596</v>
      </c>
      <c r="FD74">
        <v>0.44894776424878413</v>
      </c>
      <c r="FE74">
        <v>0.32196449576937458</v>
      </c>
      <c r="FF74">
        <v>0.33606416530322558</v>
      </c>
      <c r="FG74">
        <v>0.34045121783145543</v>
      </c>
      <c r="FH74">
        <v>0.48129125310206644</v>
      </c>
      <c r="FI74">
        <v>0.38264405752891961</v>
      </c>
    </row>
    <row r="75" spans="156:165">
      <c r="EZ75">
        <v>0.18133416435946478</v>
      </c>
      <c r="FA75">
        <v>0.21510126082338554</v>
      </c>
      <c r="FB75">
        <v>0.15164554567347621</v>
      </c>
      <c r="FC75">
        <v>0.27861218809748356</v>
      </c>
      <c r="FD75">
        <v>0.25594310766802242</v>
      </c>
      <c r="FE75">
        <v>0.18648748604708978</v>
      </c>
      <c r="FF75">
        <v>0.17875463925669383</v>
      </c>
      <c r="FG75">
        <v>0.2365623488103773</v>
      </c>
      <c r="FH75">
        <v>0.22303224490712703</v>
      </c>
      <c r="FI75">
        <v>0.30174367532200963</v>
      </c>
    </row>
    <row r="76" spans="156:165">
      <c r="EZ76">
        <v>0.30105388857665438</v>
      </c>
      <c r="FA76">
        <v>0.43643952799810742</v>
      </c>
      <c r="FB76">
        <v>0.30099397468198963</v>
      </c>
      <c r="FC76">
        <v>0.48677412785795388</v>
      </c>
      <c r="FD76">
        <v>0.46308515142732637</v>
      </c>
      <c r="FE76">
        <v>0.28288609393373559</v>
      </c>
      <c r="FF76">
        <v>0.30991353046867398</v>
      </c>
      <c r="FG76">
        <v>0.40021925873066122</v>
      </c>
      <c r="FH76">
        <v>0.45982035515158248</v>
      </c>
      <c r="FI76">
        <v>0.54694604896108412</v>
      </c>
    </row>
    <row r="77" spans="156:165">
      <c r="EZ77">
        <v>0.40592352010758775</v>
      </c>
      <c r="FA77">
        <v>0.53524425289205391</v>
      </c>
      <c r="FB77">
        <v>0.40088840735412656</v>
      </c>
      <c r="FC77">
        <v>0.58221799486424552</v>
      </c>
      <c r="FD77">
        <v>0.59298313124494595</v>
      </c>
      <c r="FE77">
        <v>0.38251830846279794</v>
      </c>
      <c r="FF77">
        <v>0.41242206958577582</v>
      </c>
      <c r="FG77">
        <v>0.49126625413100544</v>
      </c>
      <c r="FH77">
        <v>0.60499354821600426</v>
      </c>
      <c r="FI77">
        <v>0.6354799482962713</v>
      </c>
    </row>
    <row r="81" spans="156:165">
      <c r="EZ81">
        <f t="array" ref="EZ81:FI90">(1/4)*(MMULT($X$7:$AA$16,$CW$23:$DF$26))</f>
        <v>0.60277138302336741</v>
      </c>
      <c r="FA81">
        <v>0.99699112849671601</v>
      </c>
      <c r="FB81">
        <v>-0.39162325565940637</v>
      </c>
      <c r="FC81">
        <v>4.3987891356914666E-2</v>
      </c>
      <c r="FD81">
        <v>-1.1423347243456328</v>
      </c>
      <c r="FE81">
        <v>0.93630892957595135</v>
      </c>
      <c r="FF81">
        <v>1.3417700353177702</v>
      </c>
      <c r="FG81">
        <v>1.5140610745685072</v>
      </c>
      <c r="FH81">
        <v>1.2844241283660245</v>
      </c>
      <c r="FI81">
        <v>0.93226387691819446</v>
      </c>
    </row>
    <row r="82" spans="156:165">
      <c r="EZ82">
        <v>0.38275296723972363</v>
      </c>
      <c r="FA82">
        <v>0.63881784355516924</v>
      </c>
      <c r="FB82">
        <v>-0.29249052803833431</v>
      </c>
      <c r="FC82">
        <v>2.771286423625513E-2</v>
      </c>
      <c r="FD82">
        <v>-0.70355924651899593</v>
      </c>
      <c r="FE82">
        <v>0.6409188896700061</v>
      </c>
      <c r="FF82">
        <v>0.8880794084541086</v>
      </c>
      <c r="FG82">
        <v>1.0294428970871405</v>
      </c>
      <c r="FH82">
        <v>0.83891448938997759</v>
      </c>
      <c r="FI82">
        <v>0.65816419327940878</v>
      </c>
    </row>
    <row r="83" spans="156:165">
      <c r="EZ83">
        <v>0.5098964446190799</v>
      </c>
      <c r="FA83">
        <v>0.82252923463525007</v>
      </c>
      <c r="FB83">
        <v>-0.36993275905172396</v>
      </c>
      <c r="FC83">
        <v>-4.3914845917774059E-3</v>
      </c>
      <c r="FD83">
        <v>-0.94711697382574611</v>
      </c>
      <c r="FE83">
        <v>0.81957803725356926</v>
      </c>
      <c r="FF83">
        <v>1.1898775867475444</v>
      </c>
      <c r="FG83">
        <v>1.3056184836189826</v>
      </c>
      <c r="FH83">
        <v>1.1156361241301389</v>
      </c>
      <c r="FI83">
        <v>0.8028484289023522</v>
      </c>
    </row>
    <row r="84" spans="156:165">
      <c r="EZ84">
        <v>0.3204668894373226</v>
      </c>
      <c r="FA84">
        <v>0.53202912858794194</v>
      </c>
      <c r="FB84">
        <v>-0.24634057406452309</v>
      </c>
      <c r="FC84">
        <v>1.8354548031287998E-2</v>
      </c>
      <c r="FD84">
        <v>-0.58836211102654801</v>
      </c>
      <c r="FE84">
        <v>0.53658826980298746</v>
      </c>
      <c r="FF84">
        <v>0.74742598367149304</v>
      </c>
      <c r="FG84">
        <v>0.86004663323192132</v>
      </c>
      <c r="FH84">
        <v>0.70418122840086328</v>
      </c>
      <c r="FI84">
        <v>0.54808541309042769</v>
      </c>
    </row>
    <row r="85" spans="156:165">
      <c r="EZ85">
        <v>0.43960230929175653</v>
      </c>
      <c r="FA85">
        <v>0.77655140145385293</v>
      </c>
      <c r="FB85">
        <v>-0.23951857944652377</v>
      </c>
      <c r="FC85">
        <v>0.1209729466111569</v>
      </c>
      <c r="FD85">
        <v>-0.85599224921376038</v>
      </c>
      <c r="FE85">
        <v>0.662698576002132</v>
      </c>
      <c r="FF85">
        <v>0.89128395710137009</v>
      </c>
      <c r="FG85">
        <v>1.107933550845003</v>
      </c>
      <c r="FH85">
        <v>0.89392149106541541</v>
      </c>
      <c r="FI85">
        <v>0.70482619979198868</v>
      </c>
    </row>
    <row r="86" spans="156:165">
      <c r="EZ86">
        <v>0.59948950206267582</v>
      </c>
      <c r="FA86">
        <v>1.0544957991450663</v>
      </c>
      <c r="FB86">
        <v>-0.35937734516731534</v>
      </c>
      <c r="FC86">
        <v>0.15082649423539435</v>
      </c>
      <c r="FD86">
        <v>-1.1509782006137241</v>
      </c>
      <c r="FE86">
        <v>0.93387574964856701</v>
      </c>
      <c r="FF86">
        <v>1.2502810162199318</v>
      </c>
      <c r="FG86">
        <v>1.5499115314292535</v>
      </c>
      <c r="FH86">
        <v>1.2392810621973362</v>
      </c>
      <c r="FI86">
        <v>0.99572213505712615</v>
      </c>
    </row>
    <row r="87" spans="156:165">
      <c r="EZ87">
        <v>0.35489209023529267</v>
      </c>
      <c r="FA87">
        <v>0.56054003575286748</v>
      </c>
      <c r="FB87">
        <v>-0.31302945327113491</v>
      </c>
      <c r="FC87">
        <v>-3.3908441997334865E-2</v>
      </c>
      <c r="FD87">
        <v>-0.63141802774885525</v>
      </c>
      <c r="FE87">
        <v>0.61937582476300812</v>
      </c>
      <c r="FF87">
        <v>0.89116176465365837</v>
      </c>
      <c r="FG87">
        <v>0.96913520384939389</v>
      </c>
      <c r="FH87">
        <v>0.81215437526990808</v>
      </c>
      <c r="FI87">
        <v>0.61008079959056938</v>
      </c>
    </row>
    <row r="88" spans="156:165">
      <c r="EZ88">
        <v>0.46689187794466036</v>
      </c>
      <c r="FA88">
        <v>0.77836189912039044</v>
      </c>
      <c r="FB88">
        <v>-0.35017038556076507</v>
      </c>
      <c r="FC88">
        <v>3.3923144185939114E-2</v>
      </c>
      <c r="FD88">
        <v>-0.86139823089379108</v>
      </c>
      <c r="FE88">
        <v>0.77484728043609685</v>
      </c>
      <c r="FF88">
        <v>1.0780017902452292</v>
      </c>
      <c r="FG88">
        <v>1.2456313216898103</v>
      </c>
      <c r="FH88">
        <v>1.019629432671338</v>
      </c>
      <c r="FI88">
        <v>0.79292295118277434</v>
      </c>
    </row>
    <row r="89" spans="156:165">
      <c r="EZ89">
        <v>0.3387652715456837</v>
      </c>
      <c r="FA89">
        <v>0.57261340083715184</v>
      </c>
      <c r="FB89">
        <v>-0.26435281269694577</v>
      </c>
      <c r="FC89">
        <v>3.4928459019342856E-2</v>
      </c>
      <c r="FD89">
        <v>-0.61991867162468373</v>
      </c>
      <c r="FE89">
        <v>0.57643183610912951</v>
      </c>
      <c r="FF89">
        <v>0.78481132756379712</v>
      </c>
      <c r="FG89">
        <v>0.92853525038603479</v>
      </c>
      <c r="FH89">
        <v>0.74319638839268887</v>
      </c>
      <c r="FI89">
        <v>0.60191118186902626</v>
      </c>
    </row>
    <row r="90" spans="156:165">
      <c r="EZ90">
        <v>0.51230652070284632</v>
      </c>
      <c r="FA90">
        <v>0.89157366145513728</v>
      </c>
      <c r="FB90">
        <v>-0.33093366860531959</v>
      </c>
      <c r="FC90">
        <v>0.10852438383912111</v>
      </c>
      <c r="FD90">
        <v>-0.97172026576881709</v>
      </c>
      <c r="FE90">
        <v>0.81673939566207632</v>
      </c>
      <c r="FF90">
        <v>1.0993779118281095</v>
      </c>
      <c r="FG90">
        <v>1.3443231245381153</v>
      </c>
      <c r="FH90">
        <v>1.0758664896115864</v>
      </c>
      <c r="FI90">
        <v>0.86530047623465356</v>
      </c>
    </row>
    <row r="94" spans="156:165">
      <c r="EZ94">
        <f t="array" ref="EZ94:FI103">(1/4)*(MMULT($AM$7:$AP$16,$BY$23:$CH$26))</f>
        <v>-3.0932305341989661</v>
      </c>
      <c r="FA94">
        <v>9.4510031669731241E-3</v>
      </c>
      <c r="FB94">
        <v>-3.2466991573984085</v>
      </c>
      <c r="FC94">
        <v>8.3392403462508301E-7</v>
      </c>
      <c r="FD94">
        <v>9.1131417314083496</v>
      </c>
      <c r="FE94">
        <v>1.1616340300006804E-9</v>
      </c>
      <c r="FF94">
        <v>4.4364699074576116E-17</v>
      </c>
      <c r="FG94">
        <v>-2.7826639595113445</v>
      </c>
      <c r="FH94">
        <v>3.4593433137818921E-10</v>
      </c>
      <c r="FI94">
        <v>8.1101792305207538E-8</v>
      </c>
    </row>
    <row r="95" spans="156:165">
      <c r="EZ95">
        <v>-4.4726718737160613</v>
      </c>
      <c r="FA95">
        <v>1.4120016962843426E-2</v>
      </c>
      <c r="FB95">
        <v>-4.8047953112028461</v>
      </c>
      <c r="FC95">
        <v>1.2575350476070319E-6</v>
      </c>
      <c r="FD95">
        <v>13.387956830344576</v>
      </c>
      <c r="FE95">
        <v>1.7528269337991543E-9</v>
      </c>
      <c r="FF95">
        <v>6.6998248576748518E-17</v>
      </c>
      <c r="FG95">
        <v>-4.1246110445775921</v>
      </c>
      <c r="FH95">
        <v>5.2208785705385385E-10</v>
      </c>
      <c r="FI95">
        <v>1.2237911451960551E-7</v>
      </c>
    </row>
    <row r="96" spans="156:165">
      <c r="EZ96">
        <v>-3.5145058032266023</v>
      </c>
      <c r="FA96">
        <v>1.0642663271033886E-2</v>
      </c>
      <c r="FB96">
        <v>-3.7288513557170835</v>
      </c>
      <c r="FC96">
        <v>9.2843182418851206E-7</v>
      </c>
      <c r="FD96">
        <v>10.471969324748564</v>
      </c>
      <c r="FE96">
        <v>1.2919867273321309E-9</v>
      </c>
      <c r="FF96">
        <v>4.924786475483124E-17</v>
      </c>
      <c r="FG96">
        <v>-3.2392558493636674</v>
      </c>
      <c r="FH96">
        <v>3.8459538519590906E-10</v>
      </c>
      <c r="FI96">
        <v>9.0179348343627087E-8</v>
      </c>
    </row>
    <row r="97" spans="156:165">
      <c r="EZ97">
        <v>-2.8773403408142464</v>
      </c>
      <c r="FA97">
        <v>8.9358036156830453E-3</v>
      </c>
      <c r="FB97">
        <v>-3.1268406412319698</v>
      </c>
      <c r="FC97">
        <v>7.8911693468651376E-7</v>
      </c>
      <c r="FD97">
        <v>8.6240936491566558</v>
      </c>
      <c r="FE97">
        <v>1.0993143236893124E-9</v>
      </c>
      <c r="FF97">
        <v>4.198894941285273E-17</v>
      </c>
      <c r="FG97">
        <v>-2.6288493380193079</v>
      </c>
      <c r="FH97">
        <v>3.2738402394836114E-10</v>
      </c>
      <c r="FI97">
        <v>7.6749550315272047E-8</v>
      </c>
    </row>
    <row r="98" spans="156:165">
      <c r="EZ98">
        <v>-4.1972096022893579</v>
      </c>
      <c r="FA98">
        <v>1.3427120577409433E-2</v>
      </c>
      <c r="FB98">
        <v>-4.622210319272166</v>
      </c>
      <c r="FC98">
        <v>1.1984992415627328E-6</v>
      </c>
      <c r="FD98">
        <v>12.702637231916331</v>
      </c>
      <c r="FE98">
        <v>1.6708963962146002E-9</v>
      </c>
      <c r="FF98">
        <v>6.3891118298456114E-17</v>
      </c>
      <c r="FG98">
        <v>-3.8966457482627805</v>
      </c>
      <c r="FH98">
        <v>4.9772634004916082E-10</v>
      </c>
      <c r="FI98">
        <v>1.166626996956858E-7</v>
      </c>
    </row>
    <row r="99" spans="156:165">
      <c r="EZ99">
        <v>-4.4784825278596738</v>
      </c>
      <c r="FA99">
        <v>1.3564506932827413E-2</v>
      </c>
      <c r="FB99">
        <v>-4.7086182340717446</v>
      </c>
      <c r="FC99">
        <v>1.1907352904832916E-6</v>
      </c>
      <c r="FD99">
        <v>13.205751063231439</v>
      </c>
      <c r="FE99">
        <v>1.6580055801135379E-9</v>
      </c>
      <c r="FF99">
        <v>6.3280669459700432E-17</v>
      </c>
      <c r="FG99">
        <v>-4.0322161168693675</v>
      </c>
      <c r="FH99">
        <v>4.9368401411162973E-10</v>
      </c>
      <c r="FI99">
        <v>1.1574953773907485E-7</v>
      </c>
    </row>
    <row r="100" spans="156:165">
      <c r="EZ100">
        <v>-4.4376881106596295</v>
      </c>
      <c r="FA100">
        <v>1.3683703741860728E-2</v>
      </c>
      <c r="FB100">
        <v>-4.8450698548134268</v>
      </c>
      <c r="FC100">
        <v>1.199960758597059E-6</v>
      </c>
      <c r="FD100">
        <v>13.373104678639741</v>
      </c>
      <c r="FE100">
        <v>1.6706535303265575E-9</v>
      </c>
      <c r="FF100">
        <v>6.3739380791467378E-17</v>
      </c>
      <c r="FG100">
        <v>-4.1040317356584888</v>
      </c>
      <c r="FH100">
        <v>4.9741302618591403E-10</v>
      </c>
      <c r="FI100">
        <v>1.1662111659963874E-7</v>
      </c>
    </row>
    <row r="101" spans="156:165">
      <c r="EZ101">
        <v>-3.7546195201664179</v>
      </c>
      <c r="FA101">
        <v>1.1419399527986079E-2</v>
      </c>
      <c r="FB101">
        <v>-3.900956418703891</v>
      </c>
      <c r="FC101">
        <v>1.010243082308744E-6</v>
      </c>
      <c r="FD101">
        <v>10.960181040096849</v>
      </c>
      <c r="FE101">
        <v>1.4076371623127553E-9</v>
      </c>
      <c r="FF101">
        <v>5.3795493501752226E-17</v>
      </c>
      <c r="FG101">
        <v>-3.3160256111128117</v>
      </c>
      <c r="FH101">
        <v>4.1925173681950964E-10</v>
      </c>
      <c r="FI101">
        <v>9.828831317198698E-8</v>
      </c>
    </row>
    <row r="102" spans="156:165">
      <c r="EZ102">
        <v>-3.7248425468582136</v>
      </c>
      <c r="FA102">
        <v>1.1874241409003053E-2</v>
      </c>
      <c r="FB102">
        <v>-4.0390146582754953</v>
      </c>
      <c r="FC102">
        <v>1.0519326473825279E-6</v>
      </c>
      <c r="FD102">
        <v>11.347098696462083</v>
      </c>
      <c r="FE102">
        <v>1.4652765241384209E-9</v>
      </c>
      <c r="FF102">
        <v>5.5914079494734144E-17</v>
      </c>
      <c r="FG102">
        <v>-3.5951168888438567</v>
      </c>
      <c r="FH102">
        <v>4.3628851280254399E-10</v>
      </c>
      <c r="FI102">
        <v>1.0227226390008137E-7</v>
      </c>
    </row>
    <row r="103" spans="156:165">
      <c r="EZ103">
        <v>-2.9142083361111637</v>
      </c>
      <c r="FA103">
        <v>8.9752311412953471E-3</v>
      </c>
      <c r="FB103">
        <v>-3.0854077401677316</v>
      </c>
      <c r="FC103">
        <v>7.9669131637233247E-7</v>
      </c>
      <c r="FD103">
        <v>8.5740146215679207</v>
      </c>
      <c r="FE103">
        <v>1.1104120614942794E-9</v>
      </c>
      <c r="FF103">
        <v>4.2458796282880997E-17</v>
      </c>
      <c r="FG103">
        <v>-2.5833746521012668</v>
      </c>
      <c r="FH103">
        <v>3.3076385316150631E-10</v>
      </c>
      <c r="FI103">
        <v>7.7538452204605892E-8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19.624611861446493</v>
      </c>
      <c r="EN2" t="s">
        <v>10</v>
      </c>
    </row>
    <row r="3" spans="1:177">
      <c r="A3">
        <v>2</v>
      </c>
      <c r="C3" t="s">
        <v>99</v>
      </c>
      <c r="H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19.624096757054772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2.19723259631954</v>
      </c>
      <c r="O7">
        <v>3.0676794745977292</v>
      </c>
      <c r="P7">
        <v>2.5322845489450252</v>
      </c>
      <c r="Q7">
        <v>3.7519327429748386</v>
      </c>
      <c r="S7">
        <f>N7+$M23</f>
        <v>2.9889737965115537</v>
      </c>
      <c r="T7">
        <f t="shared" ref="T7:V16" si="0">O7+$M23</f>
        <v>3.8594206747897428</v>
      </c>
      <c r="U7">
        <f t="shared" si="0"/>
        <v>3.3240257491370389</v>
      </c>
      <c r="V7">
        <f t="shared" si="0"/>
        <v>4.5436739431668522</v>
      </c>
      <c r="X7">
        <f xml:space="preserve"> IF(S7&gt;0,S7,0)</f>
        <v>2.9889737965115537</v>
      </c>
      <c r="Y7">
        <f t="shared" ref="Y7:AA16" si="1" xml:space="preserve"> IF(T7&gt;0,T7,0)</f>
        <v>3.8594206747897428</v>
      </c>
      <c r="Z7">
        <f t="shared" si="1"/>
        <v>3.3240257491370389</v>
      </c>
      <c r="AA7">
        <f t="shared" si="1"/>
        <v>4.5436739431668522</v>
      </c>
      <c r="AC7">
        <f t="array" ref="AC7:AF16">MMULT(B36:K45,X7:AA16)</f>
        <v>9.1953223747882546</v>
      </c>
      <c r="AD7">
        <v>12.008359270188631</v>
      </c>
      <c r="AE7">
        <v>10.768572239406543</v>
      </c>
      <c r="AF7">
        <v>12.62095513746978</v>
      </c>
      <c r="AH7">
        <f>AC7+$M36</f>
        <v>9.5344919967180015</v>
      </c>
      <c r="AI7">
        <f t="shared" ref="AI7:AK16" si="2">AD7+$M36</f>
        <v>12.347528892118378</v>
      </c>
      <c r="AJ7">
        <f t="shared" si="2"/>
        <v>11.10774186133629</v>
      </c>
      <c r="AK7">
        <f t="shared" si="2"/>
        <v>12.960124759399527</v>
      </c>
      <c r="AM7">
        <f xml:space="preserve"> IF(AH7&gt;0,AH7,0)</f>
        <v>9.5344919967180015</v>
      </c>
      <c r="AN7">
        <f t="shared" ref="AN7:AP16" si="3" xml:space="preserve"> IF(AI7&gt;0,AI7,0)</f>
        <v>12.347528892118378</v>
      </c>
      <c r="AO7">
        <f t="shared" si="3"/>
        <v>11.10774186133629</v>
      </c>
      <c r="AP7">
        <f t="shared" si="3"/>
        <v>12.960124759399527</v>
      </c>
      <c r="AR7">
        <f t="array" ref="AR7:AU16">MMULT(B49:K58,AM7:AP16)</f>
        <v>50.738894004412437</v>
      </c>
      <c r="AS7">
        <v>64.465134856562216</v>
      </c>
      <c r="AT7">
        <v>59.393547159160242</v>
      </c>
      <c r="AU7">
        <v>69.468670898786328</v>
      </c>
      <c r="AW7">
        <f>AR7+$M49</f>
        <v>51.435318109392895</v>
      </c>
      <c r="AX7">
        <f t="shared" ref="AX7:AZ16" si="4">AS7+$M49</f>
        <v>65.161558961542681</v>
      </c>
      <c r="AY7">
        <f t="shared" si="4"/>
        <v>60.089971264140701</v>
      </c>
      <c r="AZ7">
        <f t="shared" si="4"/>
        <v>70.165095003766794</v>
      </c>
      <c r="BB7">
        <f>EXP(AW7-AW$20)</f>
        <v>4.0218419300092081E-13</v>
      </c>
      <c r="BC7">
        <f t="shared" ref="BC7:BE16" si="5">EXP(AX7-AX$20)</f>
        <v>9.5539380238576593E-17</v>
      </c>
      <c r="BD7">
        <f t="shared" si="5"/>
        <v>3.6531440491798711E-15</v>
      </c>
      <c r="BE7">
        <f t="shared" si="5"/>
        <v>1.3326278236151579E-17</v>
      </c>
      <c r="BG7">
        <f>BB7/BB$20</f>
        <v>3.9832312528067464E-13</v>
      </c>
      <c r="BH7">
        <f t="shared" ref="BH7:BJ16" si="6">BC7/BC$20</f>
        <v>9.5304707624551035E-17</v>
      </c>
      <c r="BI7">
        <f t="shared" si="6"/>
        <v>3.6426891326520417E-15</v>
      </c>
      <c r="BJ7">
        <f t="shared" si="6"/>
        <v>1.3302281124725872E-17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3.9832312528067464E-13</v>
      </c>
      <c r="BZ7">
        <f>$BH$7-$BM$7</f>
        <v>-0.99999999999999989</v>
      </c>
      <c r="CA7">
        <f>$BI$7-$BN$7</f>
        <v>3.6426891326520417E-15</v>
      </c>
      <c r="CB7">
        <f>$BJ$7-$BO$7</f>
        <v>1.3302281124725872E-17</v>
      </c>
      <c r="CD7">
        <f t="array" ref="CD7:CM16">(1/4)*(MMULT($AM$7:$AP$16,$BY$23:$CH$26))</f>
        <v>-3.0868822230286344</v>
      </c>
      <c r="CE7">
        <v>4.424348288863654E-2</v>
      </c>
      <c r="CF7">
        <v>-3.2400310690798761</v>
      </c>
      <c r="CG7">
        <v>3.4541065464932018E-6</v>
      </c>
      <c r="CH7">
        <v>9.0596014833177989</v>
      </c>
      <c r="CI7">
        <v>4.8249761231634543E-9</v>
      </c>
      <c r="CJ7">
        <v>1.8657473576673442E-16</v>
      </c>
      <c r="CK7">
        <v>-2.7769354652705474</v>
      </c>
      <c r="CL7">
        <v>1.4358166447598669E-9</v>
      </c>
      <c r="CM7">
        <v>3.3080528359792905E-7</v>
      </c>
      <c r="CO7">
        <f>(1/4)*SUM($BY$7:$CB$7)</f>
        <v>-0.24999999999989947</v>
      </c>
      <c r="CR7">
        <f t="array" ref="CR7:CU16">MMULT(S49:AB58,BY7:CB16)</f>
        <v>-1.1022872181431073E-3</v>
      </c>
      <c r="CS7">
        <v>0.23160526823170385</v>
      </c>
      <c r="CT7">
        <v>5.3088284662822539E-2</v>
      </c>
      <c r="CU7">
        <v>0.26298189140460154</v>
      </c>
      <c r="CW7">
        <f>IF($AH$7&gt;0,$CR$7,0)</f>
        <v>-1.1022872181431073E-3</v>
      </c>
      <c r="CX7">
        <f>IF($AI$7&gt;0,$CS$7,0)</f>
        <v>0.23160526823170385</v>
      </c>
      <c r="CY7">
        <f>IF($AJ$7&gt;0,$CT$7,0)</f>
        <v>5.3088284662822539E-2</v>
      </c>
      <c r="CZ7">
        <f>IF($AK$7&gt;0,$CU$7,0)</f>
        <v>0.26298189140460154</v>
      </c>
      <c r="DB7">
        <f t="array" ref="DB7:DK16">(1/4)*(MMULT($X$7:$AA$16,$CW$23:$DF$26))</f>
        <v>0.56548456142224102</v>
      </c>
      <c r="DC7">
        <v>0.94226868636622663</v>
      </c>
      <c r="DD7">
        <v>-0.43002364194963971</v>
      </c>
      <c r="DE7">
        <v>1.3856731159148872E-2</v>
      </c>
      <c r="DF7">
        <v>-1.1865424824134265</v>
      </c>
      <c r="DG7">
        <v>0.88218399842569939</v>
      </c>
      <c r="DH7">
        <v>1.2873643275387536</v>
      </c>
      <c r="DI7">
        <v>1.470241334140588</v>
      </c>
      <c r="DJ7">
        <v>1.2310813564301797</v>
      </c>
      <c r="DK7">
        <v>0.89755587676278181</v>
      </c>
      <c r="DM7">
        <f>(1/4)*SUM($CW$7:$CZ$7)</f>
        <v>0.13664328927024622</v>
      </c>
      <c r="DO7">
        <f t="array" ref="DO7:DR16">MMULT(S36:AB45,CW7:CZ16)</f>
        <v>1.7603259369402932E-3</v>
      </c>
      <c r="DP7">
        <v>0.98480275816598772</v>
      </c>
      <c r="DQ7">
        <v>1.076308940371939</v>
      </c>
      <c r="DR7">
        <v>0.40592830077931946</v>
      </c>
      <c r="DT7">
        <f>IF($S$7&gt;0,$DO$7,0)</f>
        <v>1.7603259369402932E-3</v>
      </c>
      <c r="DU7">
        <f>IF($T$7&gt;0,$DP$7,0)</f>
        <v>0.98480275816598772</v>
      </c>
      <c r="DV7">
        <f>IF($U$7&gt;0,$DQ$7,0)</f>
        <v>1.076308940371939</v>
      </c>
      <c r="DW7">
        <f>IF($V$7&gt;0,$DR$7,0)</f>
        <v>0.40592830077931946</v>
      </c>
      <c r="DY7">
        <f t="array" ref="DY7:EH16">(1/4)*(MMULT($C$7:$F$16,$DT$23:$EC$26))</f>
        <v>0.20232504284393663</v>
      </c>
      <c r="DZ7">
        <v>0.29576688722123623</v>
      </c>
      <c r="EA7">
        <v>0.22954429598077525</v>
      </c>
      <c r="EB7">
        <v>0.26355400717018518</v>
      </c>
      <c r="EC7">
        <v>0.30690447216473365</v>
      </c>
      <c r="ED7">
        <v>0.17269925106118847</v>
      </c>
      <c r="EE7">
        <v>0.20971014341426658</v>
      </c>
      <c r="EF7">
        <v>0.21507575010371138</v>
      </c>
      <c r="EG7">
        <v>0.36536144778427404</v>
      </c>
      <c r="EH7">
        <v>0.29444702529653932</v>
      </c>
      <c r="EJ7">
        <f>(1/4)*SUM($DT$7:$DW$7)</f>
        <v>0.61720008131354664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1.5701528279012269</v>
      </c>
      <c r="O8">
        <v>2.4575909869452239</v>
      </c>
      <c r="P8">
        <v>2.4866741720660031</v>
      </c>
      <c r="Q8">
        <v>2.6506406609653732</v>
      </c>
      <c r="S8">
        <f t="shared" ref="S8:S16" si="8">N8+$M24</f>
        <v>1.6342365377880754</v>
      </c>
      <c r="T8">
        <f t="shared" si="0"/>
        <v>2.5216746968320725</v>
      </c>
      <c r="U8">
        <f t="shared" si="0"/>
        <v>2.5507578819528516</v>
      </c>
      <c r="V8">
        <f t="shared" si="0"/>
        <v>2.7147243708522217</v>
      </c>
      <c r="X8">
        <f t="shared" ref="X8:X16" si="9" xml:space="preserve"> IF(S8&gt;0,S8,0)</f>
        <v>1.6342365377880754</v>
      </c>
      <c r="Y8">
        <f t="shared" si="1"/>
        <v>2.5216746968320725</v>
      </c>
      <c r="Z8">
        <f t="shared" si="1"/>
        <v>2.5507578819528516</v>
      </c>
      <c r="AA8">
        <f t="shared" si="1"/>
        <v>2.7147243708522217</v>
      </c>
      <c r="AC8">
        <v>13.993773048708519</v>
      </c>
      <c r="AD8">
        <v>17.445941926021206</v>
      </c>
      <c r="AE8">
        <v>16.058350561238981</v>
      </c>
      <c r="AF8">
        <v>18.772600618442397</v>
      </c>
      <c r="AH8">
        <f t="shared" ref="AH8:AH16" si="10">AC8+$M37</f>
        <v>14.39613490818558</v>
      </c>
      <c r="AI8">
        <f t="shared" si="2"/>
        <v>17.848303785498267</v>
      </c>
      <c r="AJ8">
        <f t="shared" si="2"/>
        <v>16.460712420716042</v>
      </c>
      <c r="AK8">
        <f t="shared" si="2"/>
        <v>19.174962477919458</v>
      </c>
      <c r="AM8">
        <f t="shared" ref="AM8:AM16" si="11" xml:space="preserve"> IF(AH8&gt;0,AH8,0)</f>
        <v>14.39613490818558</v>
      </c>
      <c r="AN8">
        <f t="shared" si="3"/>
        <v>17.848303785498267</v>
      </c>
      <c r="AO8">
        <f t="shared" si="3"/>
        <v>16.460712420716042</v>
      </c>
      <c r="AP8">
        <f t="shared" si="3"/>
        <v>19.174962477919458</v>
      </c>
      <c r="AR8">
        <v>74.556187934285234</v>
      </c>
      <c r="AS8">
        <v>95.257382646241254</v>
      </c>
      <c r="AT8">
        <v>86.695202908061788</v>
      </c>
      <c r="AU8">
        <v>101.91960779614105</v>
      </c>
      <c r="AW8">
        <f t="shared" ref="AW8:AW16" si="12">AR8+$M50</f>
        <v>75.340707731940043</v>
      </c>
      <c r="AX8">
        <f t="shared" si="4"/>
        <v>96.041902443896063</v>
      </c>
      <c r="AY8">
        <f t="shared" si="4"/>
        <v>87.479722705716597</v>
      </c>
      <c r="AZ8">
        <f t="shared" si="4"/>
        <v>102.70412759379586</v>
      </c>
      <c r="BB8">
        <f t="shared" ref="BB8:BB16" si="13">EXP(AW8-AW$20)</f>
        <v>9.6917856045754276E-3</v>
      </c>
      <c r="BC8">
        <f t="shared" si="5"/>
        <v>2.4623239729722056E-3</v>
      </c>
      <c r="BD8">
        <f t="shared" si="5"/>
        <v>2.8700185862647006E-3</v>
      </c>
      <c r="BE8">
        <f t="shared" si="5"/>
        <v>1.8039777506750412E-3</v>
      </c>
      <c r="BG8">
        <f t="shared" ref="BG8:BG16" si="14">BB8/BB$20</f>
        <v>9.5987420658173363E-3</v>
      </c>
      <c r="BH8">
        <f t="shared" si="6"/>
        <v>2.4562757863305063E-3</v>
      </c>
      <c r="BI8">
        <f t="shared" si="6"/>
        <v>2.8618048929778313E-3</v>
      </c>
      <c r="BJ8">
        <f t="shared" si="6"/>
        <v>1.8007292626632115E-3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9.5987420658173363E-3</v>
      </c>
      <c r="BZ8">
        <f>$BH$8-$BM$8</f>
        <v>2.4562757863305063E-3</v>
      </c>
      <c r="CA8">
        <f>$BI$8-$BN$8</f>
        <v>2.8618048929778313E-3</v>
      </c>
      <c r="CB8">
        <f>$BJ$8-$BO$8</f>
        <v>1.8007292626632115E-3</v>
      </c>
      <c r="CD8">
        <v>-4.4620759463731172</v>
      </c>
      <c r="CE8">
        <v>6.5915351383934409E-2</v>
      </c>
      <c r="CF8">
        <v>-4.7937404373229544</v>
      </c>
      <c r="CG8">
        <v>5.2051620694119232E-6</v>
      </c>
      <c r="CH8">
        <v>13.305073423851479</v>
      </c>
      <c r="CI8">
        <v>7.2773003743316825E-9</v>
      </c>
      <c r="CJ8">
        <v>2.8170071137618239E-16</v>
      </c>
      <c r="CK8">
        <v>-4.1151781050831362</v>
      </c>
      <c r="CL8">
        <v>2.1660967117391198E-9</v>
      </c>
      <c r="CM8">
        <v>4.9893832819895853E-7</v>
      </c>
      <c r="CO8">
        <f>(1/4)*SUM($BY$8:$CB$8)</f>
        <v>4.1793880019472211E-3</v>
      </c>
      <c r="CR8">
        <v>-1.5000612533415233E-3</v>
      </c>
      <c r="CS8">
        <v>0.70104163189432356</v>
      </c>
      <c r="CT8">
        <v>1.0084681026561144E-2</v>
      </c>
      <c r="CU8">
        <v>0.22766204062123321</v>
      </c>
      <c r="CW8">
        <f>IF($AH$8&gt;0,$CR$8,0)</f>
        <v>-1.5000612533415233E-3</v>
      </c>
      <c r="CX8">
        <f>IF($AI$8&gt;0,$CS$8,0)</f>
        <v>0.70104163189432356</v>
      </c>
      <c r="CY8">
        <f>IF($AJ$8&gt;0,$CT$8,0)</f>
        <v>1.0084681026561144E-2</v>
      </c>
      <c r="CZ8">
        <f>IF($AK$8&gt;0,$CU$8,0)</f>
        <v>0.22766204062123321</v>
      </c>
      <c r="DB8">
        <v>0.35789261418445051</v>
      </c>
      <c r="DC8">
        <v>0.60227768981813501</v>
      </c>
      <c r="DD8">
        <v>-0.3179417109775623</v>
      </c>
      <c r="DE8">
        <v>7.5231819766586328E-3</v>
      </c>
      <c r="DF8">
        <v>-0.73272760289619865</v>
      </c>
      <c r="DG8">
        <v>0.60480864120545275</v>
      </c>
      <c r="DH8">
        <v>0.85163154318635759</v>
      </c>
      <c r="DI8">
        <v>0.99987015574813798</v>
      </c>
      <c r="DJ8">
        <v>0.80352181476885298</v>
      </c>
      <c r="DK8">
        <v>0.63485648623571278</v>
      </c>
      <c r="DM8">
        <f>(1/4)*SUM($CW$8:$CZ$8)</f>
        <v>0.23432207307219408</v>
      </c>
      <c r="DO8">
        <v>-7.1701768351429785E-3</v>
      </c>
      <c r="DP8">
        <v>1.1038304977367503</v>
      </c>
      <c r="DQ8">
        <v>0.84766064152849485</v>
      </c>
      <c r="DR8">
        <v>1.0778253537440665</v>
      </c>
      <c r="DT8">
        <f>IF($S$8&gt;0,$DO$8,0)</f>
        <v>-7.1701768351429785E-3</v>
      </c>
      <c r="DU8">
        <f>IF($T$8&gt;0,$DP$8,0)</f>
        <v>1.1038304977367503</v>
      </c>
      <c r="DV8">
        <f>IF($U$8&gt;0,$DQ$8,0)</f>
        <v>0.84766064152849485</v>
      </c>
      <c r="DW8">
        <f>IF($V$8&gt;0,$DR$8,0)</f>
        <v>1.0778253537440665</v>
      </c>
      <c r="DY8">
        <v>0.28183564520217702</v>
      </c>
      <c r="DZ8">
        <v>0.40304204350761225</v>
      </c>
      <c r="EA8">
        <v>0.26844500933637949</v>
      </c>
      <c r="EB8">
        <v>0.45850255502825843</v>
      </c>
      <c r="EC8">
        <v>0.43293677210042558</v>
      </c>
      <c r="ED8">
        <v>0.27146659815059843</v>
      </c>
      <c r="EE8">
        <v>0.28656788693182134</v>
      </c>
      <c r="EF8">
        <v>0.37074837215711964</v>
      </c>
      <c r="EG8">
        <v>0.42433267595568402</v>
      </c>
      <c r="EH8">
        <v>0.52019995837884803</v>
      </c>
      <c r="EJ8">
        <f>(1/4)*SUM($DT$8:$DW$8)</f>
        <v>0.75553657904354221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2.2393015109119916</v>
      </c>
      <c r="O9">
        <v>2.97978572442962</v>
      </c>
      <c r="P9">
        <v>2.9636102050978206</v>
      </c>
      <c r="Q9">
        <v>3.7711566560648775</v>
      </c>
      <c r="S9">
        <f t="shared" si="8"/>
        <v>2.3750832520205649</v>
      </c>
      <c r="T9">
        <f t="shared" si="0"/>
        <v>3.1155674655381933</v>
      </c>
      <c r="U9">
        <f t="shared" si="0"/>
        <v>3.0993919462063939</v>
      </c>
      <c r="V9">
        <f t="shared" si="0"/>
        <v>3.9069383971734508</v>
      </c>
      <c r="X9">
        <f t="shared" si="9"/>
        <v>2.3750832520205649</v>
      </c>
      <c r="Y9">
        <f t="shared" si="1"/>
        <v>3.1155674655381933</v>
      </c>
      <c r="Z9">
        <f t="shared" si="1"/>
        <v>3.0993919462063939</v>
      </c>
      <c r="AA9">
        <f t="shared" si="1"/>
        <v>3.9069383971734508</v>
      </c>
      <c r="AC9">
        <v>10.21210034847728</v>
      </c>
      <c r="AD9">
        <v>13.663655520499923</v>
      </c>
      <c r="AE9">
        <v>12.563522593070083</v>
      </c>
      <c r="AF9">
        <v>14.521653968036112</v>
      </c>
      <c r="AH9">
        <f t="shared" si="10"/>
        <v>10.602134062633247</v>
      </c>
      <c r="AI9">
        <f t="shared" si="2"/>
        <v>14.05368923465589</v>
      </c>
      <c r="AJ9">
        <f t="shared" si="2"/>
        <v>12.95355630722605</v>
      </c>
      <c r="AK9">
        <f t="shared" si="2"/>
        <v>14.911687682192079</v>
      </c>
      <c r="AM9">
        <f t="shared" si="11"/>
        <v>10.602134062633247</v>
      </c>
      <c r="AN9">
        <f t="shared" si="3"/>
        <v>14.05368923465589</v>
      </c>
      <c r="AO9">
        <f t="shared" si="3"/>
        <v>12.95355630722605</v>
      </c>
      <c r="AP9">
        <f t="shared" si="3"/>
        <v>14.911687682192079</v>
      </c>
      <c r="AR9">
        <v>62.8462541379143</v>
      </c>
      <c r="AS9">
        <v>79.866181490420601</v>
      </c>
      <c r="AT9">
        <v>72.783930232343977</v>
      </c>
      <c r="AU9">
        <v>85.504338710616281</v>
      </c>
      <c r="AW9">
        <f t="shared" si="12"/>
        <v>63.140908401704571</v>
      </c>
      <c r="AX9">
        <f t="shared" si="4"/>
        <v>80.160835754210865</v>
      </c>
      <c r="AY9">
        <f t="shared" si="4"/>
        <v>73.078584496134241</v>
      </c>
      <c r="AZ9">
        <f t="shared" si="4"/>
        <v>85.798992974406545</v>
      </c>
      <c r="BB9">
        <f t="shared" si="13"/>
        <v>4.8763881692360182E-8</v>
      </c>
      <c r="BC9">
        <f t="shared" si="5"/>
        <v>3.1209410337456031E-10</v>
      </c>
      <c r="BD9">
        <f t="shared" si="5"/>
        <v>1.5979009379990388E-9</v>
      </c>
      <c r="BE9">
        <f t="shared" si="5"/>
        <v>8.2115377894366933E-11</v>
      </c>
      <c r="BG9">
        <f t="shared" si="14"/>
        <v>4.8295736367922121E-8</v>
      </c>
      <c r="BH9">
        <f t="shared" si="6"/>
        <v>3.113275091295696E-10</v>
      </c>
      <c r="BI9">
        <f t="shared" si="6"/>
        <v>1.5933279124896094E-9</v>
      </c>
      <c r="BJ9">
        <f t="shared" si="6"/>
        <v>8.1967509762081543E-11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23.224698169594777</v>
      </c>
      <c r="BY9">
        <f>$BG$9-$BL$9</f>
        <v>4.8295736367922121E-8</v>
      </c>
      <c r="BZ9">
        <f>$BH$9-$BM$9</f>
        <v>3.113275091295696E-10</v>
      </c>
      <c r="CA9">
        <f>$BI$9-$BN$9</f>
        <v>1.5933279124896094E-9</v>
      </c>
      <c r="CB9">
        <f>$BJ$9-$BO$9</f>
        <v>-0.99999999991803246</v>
      </c>
      <c r="CD9">
        <v>-3.5134223086629044</v>
      </c>
      <c r="CE9">
        <v>5.0052337494158189E-2</v>
      </c>
      <c r="CF9">
        <v>-3.7279217859793428</v>
      </c>
      <c r="CG9">
        <v>3.8555916562140302E-6</v>
      </c>
      <c r="CH9">
        <v>10.429676602650087</v>
      </c>
      <c r="CI9">
        <v>5.378830405132407E-9</v>
      </c>
      <c r="CJ9">
        <v>2.074827877298724E-16</v>
      </c>
      <c r="CK9">
        <v>-3.2383890767357997</v>
      </c>
      <c r="CL9">
        <v>1.5998053879495988E-9</v>
      </c>
      <c r="CM9">
        <v>3.6866350704808959E-7</v>
      </c>
      <c r="CO9">
        <f>(1/4)*SUM($BY$9:$CB$9)</f>
        <v>-0.24999998742941015</v>
      </c>
      <c r="CR9">
        <v>2.0382459818351281E-3</v>
      </c>
      <c r="CS9">
        <v>9.7932828913241524E-2</v>
      </c>
      <c r="CT9">
        <v>-0.46902641664301314</v>
      </c>
      <c r="CU9">
        <v>-0.11996787999069028</v>
      </c>
      <c r="CW9">
        <f>IF($AH$9&gt;0,$CR$9,0)</f>
        <v>2.0382459818351281E-3</v>
      </c>
      <c r="CX9">
        <f>IF($AI$9&gt;0,$CS$9,0)</f>
        <v>9.7932828913241524E-2</v>
      </c>
      <c r="CY9">
        <f>IF($AJ$9&gt;0,$CT$9,0)</f>
        <v>-0.46902641664301314</v>
      </c>
      <c r="CZ9">
        <f>IF($AK$9&gt;0,$CU$9,0)</f>
        <v>-0.11996787999069028</v>
      </c>
      <c r="DB9">
        <v>0.47773981646275399</v>
      </c>
      <c r="DC9">
        <v>0.77532441929842055</v>
      </c>
      <c r="DD9">
        <v>-0.40311161889983893</v>
      </c>
      <c r="DE9">
        <v>-3.0496086043983406E-2</v>
      </c>
      <c r="DF9">
        <v>-0.98535475628306357</v>
      </c>
      <c r="DG9">
        <v>0.77289549463587182</v>
      </c>
      <c r="DH9">
        <v>1.1429004916128878</v>
      </c>
      <c r="DI9">
        <v>1.2677421523312842</v>
      </c>
      <c r="DJ9">
        <v>1.0697933256167813</v>
      </c>
      <c r="DK9">
        <v>0.77288086855370342</v>
      </c>
      <c r="DM9">
        <f>(1/4)*SUM($CW$9:$CZ$9)</f>
        <v>-0.12225580543465669</v>
      </c>
      <c r="DO9">
        <v>-6.6325124970950037E-4</v>
      </c>
      <c r="DP9">
        <v>0.69541536930608805</v>
      </c>
      <c r="DQ9">
        <v>0.90577762602805501</v>
      </c>
      <c r="DR9">
        <v>0.69799490710620193</v>
      </c>
      <c r="DT9">
        <f>IF($S$9&gt;0,$DO$9,0)</f>
        <v>-6.6325124970950037E-4</v>
      </c>
      <c r="DU9">
        <f>IF($T$9&gt;0,$DP$9,0)</f>
        <v>0.69541536930608805</v>
      </c>
      <c r="DV9">
        <f>IF($U$9&gt;0,$DQ$9,0)</f>
        <v>0.90577762602805501</v>
      </c>
      <c r="DW9">
        <f>IF($V$9&gt;0,$DR$9,0)</f>
        <v>0.69799490710620193</v>
      </c>
      <c r="DY9">
        <v>0.4006093610343569</v>
      </c>
      <c r="DZ9">
        <v>0.39887299325321907</v>
      </c>
      <c r="EA9">
        <v>0.31706453561804793</v>
      </c>
      <c r="EB9">
        <v>0.51689442525391982</v>
      </c>
      <c r="EC9">
        <v>0.52231104895701108</v>
      </c>
      <c r="ED9">
        <v>0.41835435525778636</v>
      </c>
      <c r="EE9">
        <v>0.38277986697581984</v>
      </c>
      <c r="EF9">
        <v>0.45086287594712382</v>
      </c>
      <c r="EG9">
        <v>0.47007839038995541</v>
      </c>
      <c r="EH9">
        <v>0.53577825546842317</v>
      </c>
      <c r="EJ9">
        <f>(1/4)*SUM($DT$9:$DW$9)</f>
        <v>0.5746311627976588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1.0084728256551692</v>
      </c>
      <c r="O10">
        <v>1.8000033046248902</v>
      </c>
      <c r="P10">
        <v>1.8497225211410124</v>
      </c>
      <c r="Q10">
        <v>2.0034215475243649</v>
      </c>
      <c r="S10">
        <f t="shared" si="8"/>
        <v>1.2964082908489576</v>
      </c>
      <c r="T10">
        <f t="shared" si="0"/>
        <v>2.0879387698186784</v>
      </c>
      <c r="U10">
        <f t="shared" si="0"/>
        <v>2.1376579863348009</v>
      </c>
      <c r="V10">
        <f t="shared" si="0"/>
        <v>2.2913570127181533</v>
      </c>
      <c r="X10">
        <f t="shared" si="9"/>
        <v>1.2964082908489576</v>
      </c>
      <c r="Y10">
        <f t="shared" si="1"/>
        <v>2.0879387698186784</v>
      </c>
      <c r="Z10">
        <f t="shared" si="1"/>
        <v>2.1376579863348009</v>
      </c>
      <c r="AA10">
        <f t="shared" si="1"/>
        <v>2.2913570127181533</v>
      </c>
      <c r="AC10">
        <v>8.9413820078833588</v>
      </c>
      <c r="AD10">
        <v>11.405203588891499</v>
      </c>
      <c r="AE10">
        <v>10.412697411328219</v>
      </c>
      <c r="AF10">
        <v>12.403074601141293</v>
      </c>
      <c r="AH10">
        <f t="shared" si="10"/>
        <v>9.0331169484150653</v>
      </c>
      <c r="AI10">
        <f t="shared" si="2"/>
        <v>11.496938529423206</v>
      </c>
      <c r="AJ10">
        <f t="shared" si="2"/>
        <v>10.504432351859926</v>
      </c>
      <c r="AK10">
        <f t="shared" si="2"/>
        <v>12.494809541673</v>
      </c>
      <c r="AM10">
        <f t="shared" si="11"/>
        <v>9.0331169484150653</v>
      </c>
      <c r="AN10">
        <f t="shared" si="3"/>
        <v>11.496938529423206</v>
      </c>
      <c r="AO10">
        <f t="shared" si="3"/>
        <v>10.504432351859926</v>
      </c>
      <c r="AP10">
        <f t="shared" si="3"/>
        <v>12.494809541673</v>
      </c>
      <c r="AR10">
        <v>65.981397677398704</v>
      </c>
      <c r="AS10">
        <v>83.575215126813873</v>
      </c>
      <c r="AT10">
        <v>76.574610883182402</v>
      </c>
      <c r="AU10">
        <v>89.726549421737261</v>
      </c>
      <c r="AW10">
        <f t="shared" si="12"/>
        <v>66.450875539714019</v>
      </c>
      <c r="AX10">
        <f t="shared" si="4"/>
        <v>84.044692989129189</v>
      </c>
      <c r="AY10">
        <f t="shared" si="4"/>
        <v>77.044088745497717</v>
      </c>
      <c r="AZ10">
        <f t="shared" si="4"/>
        <v>90.196027284052576</v>
      </c>
      <c r="BB10">
        <f t="shared" si="13"/>
        <v>1.3353611352962728E-6</v>
      </c>
      <c r="BC10">
        <f t="shared" si="5"/>
        <v>1.5171318607749739E-8</v>
      </c>
      <c r="BD10">
        <f t="shared" si="5"/>
        <v>8.4284257478894755E-8</v>
      </c>
      <c r="BE10">
        <f t="shared" si="5"/>
        <v>6.6685626133502232E-9</v>
      </c>
      <c r="BG10">
        <f t="shared" si="14"/>
        <v>1.3225413381384269E-6</v>
      </c>
      <c r="BH10">
        <f t="shared" si="6"/>
        <v>1.5134053419436768E-8</v>
      </c>
      <c r="BI10">
        <f t="shared" si="6"/>
        <v>8.4043044741403685E-8</v>
      </c>
      <c r="BJ10">
        <f t="shared" si="6"/>
        <v>6.6565542913531823E-9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1.3225413381384269E-6</v>
      </c>
      <c r="BZ10">
        <f>$BH$10-$BM$10</f>
        <v>1.5134053419436768E-8</v>
      </c>
      <c r="CA10">
        <f>$BI$10-$BN$10</f>
        <v>8.4043044741403685E-8</v>
      </c>
      <c r="CB10">
        <f>$BJ$10-$BO$10</f>
        <v>6.6565542913531823E-9</v>
      </c>
      <c r="CD10">
        <v>-2.8742346323548915</v>
      </c>
      <c r="CE10">
        <v>4.1876904110138287E-2</v>
      </c>
      <c r="CF10">
        <v>-3.1237022710178692</v>
      </c>
      <c r="CG10">
        <v>3.2716656786466776E-6</v>
      </c>
      <c r="CH10">
        <v>8.5821644962123429</v>
      </c>
      <c r="CI10">
        <v>4.5706178049887013E-9</v>
      </c>
      <c r="CJ10">
        <v>1.7676302643515101E-16</v>
      </c>
      <c r="CK10">
        <v>-2.6261080879048002</v>
      </c>
      <c r="CL10">
        <v>1.3601712078805741E-9</v>
      </c>
      <c r="CM10">
        <v>3.1335861193416901E-7</v>
      </c>
      <c r="CO10">
        <f>(1/4)*SUM($BY$10:$CB$10)</f>
        <v>3.5709374764765512E-7</v>
      </c>
      <c r="CR10">
        <v>3.2148092218473082E-3</v>
      </c>
      <c r="CS10">
        <v>0.56896425794356476</v>
      </c>
      <c r="CT10">
        <v>-0.22187772445798917</v>
      </c>
      <c r="CU10">
        <v>-0.31087776645550735</v>
      </c>
      <c r="CW10">
        <f>IF($AH$10&gt;0,$CR$10,0)</f>
        <v>3.2148092218473082E-3</v>
      </c>
      <c r="CX10">
        <f>IF($AI$10&gt;0,$CS$10,0)</f>
        <v>0.56896425794356476</v>
      </c>
      <c r="CY10">
        <f>IF($AJ$10&gt;0,$CT$10,0)</f>
        <v>-0.22187772445798917</v>
      </c>
      <c r="CZ10">
        <f>IF($AK$10&gt;0,$CU$10,0)</f>
        <v>-0.31087776645550735</v>
      </c>
      <c r="DB10">
        <v>0.29955465033121165</v>
      </c>
      <c r="DC10">
        <v>0.50124998072168869</v>
      </c>
      <c r="DD10">
        <v>-0.26759678978522783</v>
      </c>
      <c r="DE10">
        <v>1.3748995466970892E-3</v>
      </c>
      <c r="DF10">
        <v>-0.61260060969740382</v>
      </c>
      <c r="DG10">
        <v>0.50619778635518786</v>
      </c>
      <c r="DH10">
        <v>0.71668771088618766</v>
      </c>
      <c r="DI10">
        <v>0.83497715780483051</v>
      </c>
      <c r="DJ10">
        <v>0.67440823614616219</v>
      </c>
      <c r="DK10">
        <v>0.52837581655066446</v>
      </c>
      <c r="DM10">
        <f>(1/4)*SUM($CW$10:$CZ$10)</f>
        <v>9.8558940629789038E-3</v>
      </c>
      <c r="DO10">
        <v>-5.2455186668445798E-4</v>
      </c>
      <c r="DP10">
        <v>1.6337784111868494</v>
      </c>
      <c r="DQ10">
        <v>0.92507044432071472</v>
      </c>
      <c r="DR10">
        <v>0.78489131831123204</v>
      </c>
      <c r="DT10">
        <f>IF($S$10&gt;0,$DO$10,0)</f>
        <v>-5.2455186668445798E-4</v>
      </c>
      <c r="DU10">
        <f>IF($T$10&gt;0,$DP$10,0)</f>
        <v>1.6337784111868494</v>
      </c>
      <c r="DV10">
        <f>IF($U$10&gt;0,$DQ$10,0)</f>
        <v>0.92507044432071472</v>
      </c>
      <c r="DW10">
        <f>IF($V$10&gt;0,$DR$10,0)</f>
        <v>0.78489131831123204</v>
      </c>
      <c r="DY10">
        <v>0.31843007632349585</v>
      </c>
      <c r="DZ10">
        <v>0.35497001522538441</v>
      </c>
      <c r="EA10">
        <v>0.31711120260786863</v>
      </c>
      <c r="EB10">
        <v>0.33384785748494844</v>
      </c>
      <c r="EC10">
        <v>0.42489603508184109</v>
      </c>
      <c r="ED10">
        <v>0.2947797759993403</v>
      </c>
      <c r="EE10">
        <v>0.31543942022391291</v>
      </c>
      <c r="EF10">
        <v>0.29460669645933057</v>
      </c>
      <c r="EG10">
        <v>0.48588074844903117</v>
      </c>
      <c r="EH10">
        <v>0.33999847816778339</v>
      </c>
      <c r="EJ10">
        <f>(1/4)*SUM($DT$10:$DW$10)</f>
        <v>0.83580390548802785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1.4103585815320869</v>
      </c>
      <c r="O11">
        <v>2.3905279621864155</v>
      </c>
      <c r="P11">
        <v>1.3736608759427493</v>
      </c>
      <c r="Q11">
        <v>2.2321018932258196</v>
      </c>
      <c r="S11">
        <f t="shared" si="8"/>
        <v>2.2125042507811807</v>
      </c>
      <c r="T11">
        <f t="shared" si="0"/>
        <v>3.1926736314355093</v>
      </c>
      <c r="U11">
        <f t="shared" si="0"/>
        <v>2.1758065451918429</v>
      </c>
      <c r="V11">
        <f t="shared" si="0"/>
        <v>3.0342475624749135</v>
      </c>
      <c r="X11">
        <f t="shared" si="9"/>
        <v>2.2125042507811807</v>
      </c>
      <c r="Y11">
        <f t="shared" si="1"/>
        <v>3.1926736314355093</v>
      </c>
      <c r="Z11">
        <f t="shared" si="1"/>
        <v>2.1758065451918429</v>
      </c>
      <c r="AA11">
        <f t="shared" si="1"/>
        <v>3.0342475624749135</v>
      </c>
      <c r="AC11">
        <v>13.525830911602242</v>
      </c>
      <c r="AD11">
        <v>16.557691410677002</v>
      </c>
      <c r="AE11">
        <v>15.353680750706639</v>
      </c>
      <c r="AF11">
        <v>18.259257464886147</v>
      </c>
      <c r="AH11">
        <f t="shared" si="10"/>
        <v>13.769921755896585</v>
      </c>
      <c r="AI11">
        <f t="shared" si="2"/>
        <v>16.801782254971343</v>
      </c>
      <c r="AJ11">
        <f t="shared" si="2"/>
        <v>15.597771595000982</v>
      </c>
      <c r="AK11">
        <f t="shared" si="2"/>
        <v>18.503348309180488</v>
      </c>
      <c r="AM11">
        <f t="shared" si="11"/>
        <v>13.769921755896585</v>
      </c>
      <c r="AN11">
        <f t="shared" si="3"/>
        <v>16.801782254971343</v>
      </c>
      <c r="AO11">
        <f t="shared" si="3"/>
        <v>15.597771595000982</v>
      </c>
      <c r="AP11">
        <f t="shared" si="3"/>
        <v>18.503348309180488</v>
      </c>
      <c r="AR11">
        <v>79.71295553364051</v>
      </c>
      <c r="AS11">
        <v>101.78432331898894</v>
      </c>
      <c r="AT11">
        <v>93.068930683460593</v>
      </c>
      <c r="AU11">
        <v>108.75765998910515</v>
      </c>
      <c r="AW11">
        <f t="shared" si="12"/>
        <v>79.977184329077673</v>
      </c>
      <c r="AX11">
        <f t="shared" si="4"/>
        <v>102.0485521144261</v>
      </c>
      <c r="AY11">
        <f t="shared" si="4"/>
        <v>93.333159478897755</v>
      </c>
      <c r="AZ11">
        <f t="shared" si="4"/>
        <v>109.02188878454231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0.99039975268188296</v>
      </c>
      <c r="BH11">
        <f t="shared" si="6"/>
        <v>0.99754370801401948</v>
      </c>
      <c r="BI11">
        <f t="shared" si="6"/>
        <v>0.99713810449654283</v>
      </c>
      <c r="BJ11">
        <f t="shared" si="6"/>
        <v>0.99819926381541335</v>
      </c>
      <c r="BL11">
        <v>1</v>
      </c>
      <c r="BM11">
        <v>0</v>
      </c>
      <c r="BN11">
        <v>0</v>
      </c>
      <c r="BO11">
        <v>0</v>
      </c>
      <c r="BQ11">
        <f t="shared" si="15"/>
        <v>9.6466267672213075E-3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-9.6002473181170389E-3</v>
      </c>
      <c r="BZ11">
        <f>$BH$11-$BM$11</f>
        <v>0.99754370801401948</v>
      </c>
      <c r="CA11">
        <f>$BI$11-$BN$11</f>
        <v>0.99713810449654283</v>
      </c>
      <c r="CB11">
        <f>$BJ$11-$BO$11</f>
        <v>0.99819926381541335</v>
      </c>
      <c r="CD11">
        <v>-4.2004455637414493</v>
      </c>
      <c r="CE11">
        <v>6.2850259487284288E-2</v>
      </c>
      <c r="CF11">
        <v>-4.62583690313802</v>
      </c>
      <c r="CG11">
        <v>4.9749056434775324E-6</v>
      </c>
      <c r="CH11">
        <v>12.662869645103495</v>
      </c>
      <c r="CI11">
        <v>6.9572485495894418E-9</v>
      </c>
      <c r="CJ11">
        <v>2.6944309905064429E-16</v>
      </c>
      <c r="CK11">
        <v>-3.8994428986585614</v>
      </c>
      <c r="CL11">
        <v>2.0710538354122486E-9</v>
      </c>
      <c r="CM11">
        <v>4.7701330682949982E-7</v>
      </c>
      <c r="CO11">
        <f>(1/4)*SUM($BY$11:$CB$11)</f>
        <v>0.74582020725196463</v>
      </c>
      <c r="CR11">
        <v>4.2653398287418607E-3</v>
      </c>
      <c r="CS11">
        <v>-0.6127280912153793</v>
      </c>
      <c r="CT11">
        <v>6.6680130400870272E-2</v>
      </c>
      <c r="CU11">
        <v>-0.57569930380151701</v>
      </c>
      <c r="CW11">
        <f>IF($AH$11&gt;0,$CR$11,0)</f>
        <v>4.2653398287418607E-3</v>
      </c>
      <c r="CX11">
        <f>IF($AI$11&gt;0,$CS$11,0)</f>
        <v>-0.6127280912153793</v>
      </c>
      <c r="CY11">
        <f>IF($AJ$11&gt;0,$CT$11,0)</f>
        <v>6.6680130400870272E-2</v>
      </c>
      <c r="CZ11">
        <f>IF($AK$11&gt;0,$CU$11,0)</f>
        <v>-0.57569930380151701</v>
      </c>
      <c r="DB11">
        <v>0.41261580446025431</v>
      </c>
      <c r="DC11">
        <v>0.73690088689872002</v>
      </c>
      <c r="DD11">
        <v>-0.26683645155366004</v>
      </c>
      <c r="DE11">
        <v>9.9396713107811174E-2</v>
      </c>
      <c r="DF11">
        <v>-0.88713372066970853</v>
      </c>
      <c r="DG11">
        <v>0.62348608304523634</v>
      </c>
      <c r="DH11">
        <v>0.85174550028735418</v>
      </c>
      <c r="DI11">
        <v>1.0758752704744494</v>
      </c>
      <c r="DJ11">
        <v>0.85507996846910472</v>
      </c>
      <c r="DK11">
        <v>0.67953052491003041</v>
      </c>
      <c r="DM11">
        <f>(1/4)*SUM($CW$11:$CZ$11)</f>
        <v>-0.27937048119682106</v>
      </c>
      <c r="DO11">
        <v>-3.8682614767251598E-3</v>
      </c>
      <c r="DP11">
        <v>1.3772295823904672</v>
      </c>
      <c r="DQ11">
        <v>1.2559310522522127</v>
      </c>
      <c r="DR11">
        <v>0.86263370190944255</v>
      </c>
      <c r="DT11">
        <f>IF($S$11&gt;0,$DO$11,0)</f>
        <v>-3.8682614767251598E-3</v>
      </c>
      <c r="DU11">
        <f>IF($T$11&gt;0,$DP$11,0)</f>
        <v>1.3772295823904672</v>
      </c>
      <c r="DV11">
        <f>IF($U$11&gt;0,$DQ$11,0)</f>
        <v>1.2559310522522127</v>
      </c>
      <c r="DW11">
        <f>IF($V$11&gt;0,$DR$11,0)</f>
        <v>0.86263370190944255</v>
      </c>
      <c r="DY11">
        <v>0.40939527162874345</v>
      </c>
      <c r="DZ11">
        <v>0.5252695146935259</v>
      </c>
      <c r="EA11">
        <v>0.38803184818764724</v>
      </c>
      <c r="EB11">
        <v>0.57698226607311509</v>
      </c>
      <c r="EC11">
        <v>0.59245128396284408</v>
      </c>
      <c r="ED11">
        <v>0.39327627632963497</v>
      </c>
      <c r="EE11">
        <v>0.41001751179773199</v>
      </c>
      <c r="EF11">
        <v>0.48013104190263967</v>
      </c>
      <c r="EG11">
        <v>0.60359390289637838</v>
      </c>
      <c r="EH11">
        <v>0.63328321161961187</v>
      </c>
      <c r="EJ11">
        <f>(1/4)*SUM($DT$11:$DW$11)</f>
        <v>0.87298151876884922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2.3516406362670028</v>
      </c>
      <c r="O12">
        <v>3.4669596268092731</v>
      </c>
      <c r="P12">
        <v>2.3936612953831999</v>
      </c>
      <c r="Q12">
        <v>3.2150056047914251</v>
      </c>
      <c r="S12">
        <f t="shared" si="8"/>
        <v>3.2229512319121607</v>
      </c>
      <c r="T12">
        <f t="shared" si="0"/>
        <v>4.3382702224544305</v>
      </c>
      <c r="U12">
        <f t="shared" si="0"/>
        <v>3.2649718910283578</v>
      </c>
      <c r="V12">
        <f t="shared" si="0"/>
        <v>4.0863162004365829</v>
      </c>
      <c r="X12">
        <f t="shared" si="9"/>
        <v>3.2229512319121607</v>
      </c>
      <c r="Y12">
        <f t="shared" si="1"/>
        <v>4.3382702224544305</v>
      </c>
      <c r="Z12">
        <f t="shared" si="1"/>
        <v>3.2649718910283578</v>
      </c>
      <c r="AA12">
        <f t="shared" si="1"/>
        <v>4.0863162004365829</v>
      </c>
      <c r="AC12">
        <v>12.87424570423414</v>
      </c>
      <c r="AD12">
        <v>17.151343743795167</v>
      </c>
      <c r="AE12">
        <v>15.370509957926947</v>
      </c>
      <c r="AF12">
        <v>18.069940595064654</v>
      </c>
      <c r="AH12">
        <f t="shared" si="10"/>
        <v>13.596001247963873</v>
      </c>
      <c r="AI12">
        <f t="shared" si="2"/>
        <v>17.873099287524902</v>
      </c>
      <c r="AJ12">
        <f t="shared" si="2"/>
        <v>16.09226550165668</v>
      </c>
      <c r="AK12">
        <f t="shared" si="2"/>
        <v>18.791696138794389</v>
      </c>
      <c r="AM12">
        <f t="shared" si="11"/>
        <v>13.596001247963873</v>
      </c>
      <c r="AN12">
        <f t="shared" si="3"/>
        <v>17.873099287524902</v>
      </c>
      <c r="AO12">
        <f t="shared" si="3"/>
        <v>16.09226550165668</v>
      </c>
      <c r="AP12">
        <f t="shared" si="3"/>
        <v>18.791696138794389</v>
      </c>
      <c r="AR12">
        <v>59.060619538641589</v>
      </c>
      <c r="AS12">
        <v>75.299301340623529</v>
      </c>
      <c r="AT12">
        <v>69.308475718038736</v>
      </c>
      <c r="AU12">
        <v>80.693232337720943</v>
      </c>
      <c r="AW12">
        <f t="shared" si="12"/>
        <v>59.91325609631717</v>
      </c>
      <c r="AX12">
        <f t="shared" si="4"/>
        <v>76.15193789829911</v>
      </c>
      <c r="AY12">
        <f t="shared" si="4"/>
        <v>70.161112275714316</v>
      </c>
      <c r="AZ12">
        <f t="shared" si="4"/>
        <v>81.545868895396524</v>
      </c>
      <c r="BB12">
        <f t="shared" si="13"/>
        <v>1.9335111604275701E-9</v>
      </c>
      <c r="BC12">
        <f t="shared" si="5"/>
        <v>5.6655665584757503E-12</v>
      </c>
      <c r="BD12">
        <f t="shared" si="5"/>
        <v>8.6398810879375572E-11</v>
      </c>
      <c r="BE12">
        <f t="shared" si="5"/>
        <v>1.1676593935686592E-12</v>
      </c>
      <c r="BG12">
        <f t="shared" si="14"/>
        <v>1.9149489750951257E-9</v>
      </c>
      <c r="BH12">
        <f t="shared" si="6"/>
        <v>5.6516502727421271E-12</v>
      </c>
      <c r="BI12">
        <f t="shared" si="6"/>
        <v>8.6151546511015841E-11</v>
      </c>
      <c r="BJ12">
        <f t="shared" si="6"/>
        <v>1.1655567470473876E-12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1.9149489750951257E-9</v>
      </c>
      <c r="BZ12">
        <f>$BH$12-$BM$12</f>
        <v>5.6516502727421271E-12</v>
      </c>
      <c r="CA12">
        <f>$BI$12-$BN$12</f>
        <v>8.6151546511015841E-11</v>
      </c>
      <c r="CB12">
        <f>$BJ$12-$BO$12</f>
        <v>1.1655567470473876E-12</v>
      </c>
      <c r="CD12">
        <v>-4.4682748218798558</v>
      </c>
      <c r="CE12">
        <v>6.3574362849076513E-2</v>
      </c>
      <c r="CF12">
        <v>-4.6979238623551369</v>
      </c>
      <c r="CG12">
        <v>4.9323242645807352E-6</v>
      </c>
      <c r="CH12">
        <v>13.125685283356749</v>
      </c>
      <c r="CI12">
        <v>6.8862343774250457E-9</v>
      </c>
      <c r="CJ12">
        <v>2.660587571625401E-16</v>
      </c>
      <c r="CK12">
        <v>-4.0230663753235527</v>
      </c>
      <c r="CL12">
        <v>2.0488379814965776E-9</v>
      </c>
      <c r="CM12">
        <v>4.7209338162395758E-7</v>
      </c>
      <c r="CO12">
        <f>(1/4)*SUM($BY$12:$CB$12)</f>
        <v>5.0197943215648271E-10</v>
      </c>
      <c r="CR12">
        <v>-1.6162897346171496E-3</v>
      </c>
      <c r="CS12">
        <v>0.25626707193853931</v>
      </c>
      <c r="CT12">
        <v>0.45218610354000627</v>
      </c>
      <c r="CU12">
        <v>0.22920798611814869</v>
      </c>
      <c r="CW12">
        <f>IF($AH$12&gt;0,$CR$12,0)</f>
        <v>-1.6162897346171496E-3</v>
      </c>
      <c r="CX12">
        <f>IF($AI$12&gt;0,$CS$12,0)</f>
        <v>0.25626707193853931</v>
      </c>
      <c r="CY12">
        <f>IF($AJ$12&gt;0,$CT$12,0)</f>
        <v>0.45218610354000627</v>
      </c>
      <c r="CZ12">
        <f>IF($AK$12&gt;0,$CU$12,0)</f>
        <v>0.22920798611814869</v>
      </c>
      <c r="DB12">
        <v>0.56229313525516034</v>
      </c>
      <c r="DC12">
        <v>0.99992467424507725</v>
      </c>
      <c r="DD12">
        <v>-0.39753912878851172</v>
      </c>
      <c r="DE12">
        <v>0.12097812104900352</v>
      </c>
      <c r="DF12">
        <v>-1.1948034226451771</v>
      </c>
      <c r="DG12">
        <v>0.87988445217775868</v>
      </c>
      <c r="DH12">
        <v>1.1960701160065086</v>
      </c>
      <c r="DI12">
        <v>1.5062773560056388</v>
      </c>
      <c r="DJ12">
        <v>1.1858079346976371</v>
      </c>
      <c r="DK12">
        <v>0.96113575054645062</v>
      </c>
      <c r="DM12">
        <f>(1/4)*SUM($CW$12:$CZ$12)</f>
        <v>0.23401121796551927</v>
      </c>
      <c r="DO12">
        <v>1.2726386177918827E-3</v>
      </c>
      <c r="DP12">
        <v>1.084019153469914</v>
      </c>
      <c r="DQ12">
        <v>1.0844670535613168</v>
      </c>
      <c r="DR12">
        <v>0.22095224790958939</v>
      </c>
      <c r="DT12">
        <f>IF($S$12&gt;0,$DO$12,0)</f>
        <v>1.2726386177918827E-3</v>
      </c>
      <c r="DU12">
        <f>IF($T$12&gt;0,$DP$12,0)</f>
        <v>1.084019153469914</v>
      </c>
      <c r="DV12">
        <f>IF($U$12&gt;0,$DQ$12,0)</f>
        <v>1.0844670535613168</v>
      </c>
      <c r="DW12">
        <f>IF($V$12&gt;0,$DR$12,0)</f>
        <v>0.22095224790958939</v>
      </c>
      <c r="DY12">
        <v>0.21861484902944212</v>
      </c>
      <c r="DZ12">
        <v>0.30735378088955889</v>
      </c>
      <c r="EA12">
        <v>0.19969533130841932</v>
      </c>
      <c r="EB12">
        <v>0.36521883369072439</v>
      </c>
      <c r="EC12">
        <v>0.334366650050966</v>
      </c>
      <c r="ED12">
        <v>0.21552182672088885</v>
      </c>
      <c r="EE12">
        <v>0.22082603773129425</v>
      </c>
      <c r="EF12">
        <v>0.2956131719293727</v>
      </c>
      <c r="EG12">
        <v>0.31440062167264859</v>
      </c>
      <c r="EH12">
        <v>0.41405594828704795</v>
      </c>
      <c r="EJ12">
        <f>(1/4)*SUM($DT$12:$DW$12)</f>
        <v>0.597677773389653</v>
      </c>
      <c r="EN12">
        <f>Sheet44!FL12</f>
        <v>0.79174120019201366</v>
      </c>
      <c r="EO12">
        <f>Sheet44!FM12</f>
        <v>6.4083709886848556E-2</v>
      </c>
      <c r="EP12">
        <f>Sheet44!FN12</f>
        <v>0.1357817411085733</v>
      </c>
      <c r="EQ12">
        <f>Sheet44!FO12</f>
        <v>0.28793546519378843</v>
      </c>
      <c r="ER12">
        <f>Sheet44!FP12</f>
        <v>0.8021456692490937</v>
      </c>
      <c r="ES12">
        <f>Sheet44!FQ12</f>
        <v>0.87131059564515778</v>
      </c>
      <c r="ET12">
        <f>Sheet44!FR12</f>
        <v>0.41056473657376419</v>
      </c>
      <c r="EU12">
        <f>Sheet44!FS12</f>
        <v>5.3249194780434446E-2</v>
      </c>
      <c r="EV12">
        <f>Sheet44!FT12</f>
        <v>0.22432539854757394</v>
      </c>
      <c r="EW12">
        <f>Sheet44!FU12</f>
        <v>0.64724168933871529</v>
      </c>
      <c r="EZ12">
        <f>(1/4)*SUM($DT$7:$DW$7)</f>
        <v>0.61720008131354664</v>
      </c>
      <c r="FA12">
        <f>(1/4)*SUM($DT$8:$DW$8)</f>
        <v>0.75553657904354221</v>
      </c>
      <c r="FB12">
        <f>(1/4)*SUM($DT$9:$DW$9)</f>
        <v>0.5746311627976588</v>
      </c>
      <c r="FC12">
        <f>(1/4)*SUM($DT$10:$DW$10)</f>
        <v>0.83580390548802785</v>
      </c>
      <c r="FD12">
        <f>(1/4)*SUM($DT$11:$DW$11)</f>
        <v>0.87298151876884922</v>
      </c>
      <c r="FE12">
        <f>(1/4)*SUM($DT$12:$DW$12)</f>
        <v>0.597677773389653</v>
      </c>
      <c r="FF12">
        <f>(1/4)*SUM($DT$13:$DW$13)</f>
        <v>0.61294180699090717</v>
      </c>
      <c r="FG12">
        <f>(1/4)*SUM($DT$14:$DW$14)</f>
        <v>0.70320645064373566</v>
      </c>
      <c r="FH12">
        <f>(1/4)*SUM($DT$15:$DW$15)</f>
        <v>0.88707168140676806</v>
      </c>
      <c r="FI12">
        <f>(1/4)*SUM($DT$16:$DW$16)</f>
        <v>0.90493070036185419</v>
      </c>
      <c r="FL12">
        <f>EN12-($EU$10*EZ12)</f>
        <v>0.79112400011070017</v>
      </c>
      <c r="FM12">
        <f t="shared" ref="FM12:FU12" si="16">EO12-($EU$10*FA12)</f>
        <v>6.3328173307805019E-2</v>
      </c>
      <c r="FN12">
        <f t="shared" si="16"/>
        <v>0.13520710994577564</v>
      </c>
      <c r="FO12">
        <f t="shared" si="16"/>
        <v>0.28709966128830039</v>
      </c>
      <c r="FP12">
        <f t="shared" si="16"/>
        <v>0.8012726877303249</v>
      </c>
      <c r="FQ12">
        <f t="shared" si="16"/>
        <v>0.87071291787176808</v>
      </c>
      <c r="FR12">
        <f t="shared" si="16"/>
        <v>0.40995179476677329</v>
      </c>
      <c r="FS12">
        <f t="shared" si="16"/>
        <v>5.254598832979071E-2</v>
      </c>
      <c r="FT12">
        <f t="shared" si="16"/>
        <v>0.22343832686616716</v>
      </c>
      <c r="FU12">
        <f t="shared" si="16"/>
        <v>0.64633675863835338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1.9651549418066903</v>
      </c>
      <c r="O13">
        <v>1.6912775243730798</v>
      </c>
      <c r="P13">
        <v>2.2310770286992243</v>
      </c>
      <c r="Q13">
        <v>2.2520422624283354</v>
      </c>
      <c r="S13">
        <f t="shared" si="8"/>
        <v>2.3757196783804546</v>
      </c>
      <c r="T13">
        <f t="shared" si="0"/>
        <v>2.1018422609468441</v>
      </c>
      <c r="U13">
        <f t="shared" si="0"/>
        <v>2.6416417652729884</v>
      </c>
      <c r="V13">
        <f t="shared" si="0"/>
        <v>2.6626069990020995</v>
      </c>
      <c r="X13">
        <f t="shared" si="9"/>
        <v>2.3757196783804546</v>
      </c>
      <c r="Y13">
        <f t="shared" si="1"/>
        <v>2.1018422609468441</v>
      </c>
      <c r="Z13">
        <f t="shared" si="1"/>
        <v>2.6416417652729884</v>
      </c>
      <c r="AA13">
        <f t="shared" si="1"/>
        <v>2.6626069990020995</v>
      </c>
      <c r="AC13">
        <v>12.815441604206555</v>
      </c>
      <c r="AD13">
        <v>16.829152963337439</v>
      </c>
      <c r="AE13">
        <v>15.499168362812938</v>
      </c>
      <c r="AF13">
        <v>18.455797970198738</v>
      </c>
      <c r="AH13">
        <f t="shared" si="10"/>
        <v>13.68806498999551</v>
      </c>
      <c r="AI13">
        <f t="shared" si="2"/>
        <v>17.701776349126394</v>
      </c>
      <c r="AJ13">
        <f t="shared" si="2"/>
        <v>16.371791748601893</v>
      </c>
      <c r="AK13">
        <f t="shared" si="2"/>
        <v>19.328421355987693</v>
      </c>
      <c r="AM13">
        <f t="shared" si="11"/>
        <v>13.68806498999551</v>
      </c>
      <c r="AN13">
        <f t="shared" si="3"/>
        <v>17.701776349126394</v>
      </c>
      <c r="AO13">
        <f t="shared" si="3"/>
        <v>16.371791748601893</v>
      </c>
      <c r="AP13">
        <f t="shared" si="3"/>
        <v>19.328421355987693</v>
      </c>
      <c r="AR13">
        <v>42.703731697553998</v>
      </c>
      <c r="AS13">
        <v>54.21263913132546</v>
      </c>
      <c r="AT13">
        <v>49.442331988902403</v>
      </c>
      <c r="AU13">
        <v>58.041555606177226</v>
      </c>
      <c r="AW13">
        <f t="shared" si="12"/>
        <v>42.898907448065302</v>
      </c>
      <c r="AX13">
        <f t="shared" si="4"/>
        <v>54.407814881836764</v>
      </c>
      <c r="AY13">
        <f t="shared" si="4"/>
        <v>49.637507739413707</v>
      </c>
      <c r="AZ13">
        <f t="shared" si="4"/>
        <v>58.23673135668853</v>
      </c>
      <c r="BB13">
        <f t="shared" si="13"/>
        <v>7.8905804494259585E-17</v>
      </c>
      <c r="BC13">
        <f t="shared" si="5"/>
        <v>2.0412241885224135E-21</v>
      </c>
      <c r="BD13">
        <f t="shared" si="5"/>
        <v>1.0549200978268173E-19</v>
      </c>
      <c r="BE13">
        <f t="shared" si="5"/>
        <v>8.7960232066647765E-23</v>
      </c>
      <c r="BG13">
        <f t="shared" si="14"/>
        <v>7.8148289256279698E-17</v>
      </c>
      <c r="BH13">
        <f t="shared" si="6"/>
        <v>2.0362103459065562E-21</v>
      </c>
      <c r="BI13">
        <f t="shared" si="6"/>
        <v>1.0519010267423402E-19</v>
      </c>
      <c r="BJ13">
        <f t="shared" si="6"/>
        <v>8.7801838893960721E-23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7.8148289256279698E-17</v>
      </c>
      <c r="BZ13">
        <f>$BH$13-$BM$13</f>
        <v>2.0362103459065562E-21</v>
      </c>
      <c r="CA13">
        <f>$BI$13-$BN$13</f>
        <v>1.0519010267423402E-19</v>
      </c>
      <c r="CB13">
        <f>$BJ$13-$BO$13</f>
        <v>8.7801838893960721E-23</v>
      </c>
      <c r="CD13">
        <v>-4.4254440872802192</v>
      </c>
      <c r="CE13">
        <v>6.4131694377570811E-2</v>
      </c>
      <c r="CF13">
        <v>-4.8321051654328819</v>
      </c>
      <c r="CG13">
        <v>4.9688818324569981E-6</v>
      </c>
      <c r="CH13">
        <v>13.286360042051514</v>
      </c>
      <c r="CI13">
        <v>6.9362434557446303E-9</v>
      </c>
      <c r="CJ13">
        <v>2.6786468856575051E-16</v>
      </c>
      <c r="CK13">
        <v>-4.0929479370592228</v>
      </c>
      <c r="CL13">
        <v>2.0635285963498912E-9</v>
      </c>
      <c r="CM13">
        <v>4.7546163364942603E-7</v>
      </c>
      <c r="CO13">
        <f>(1/4)*SUM($BY$13:$CB$13)</f>
        <v>1.9563900842784683E-17</v>
      </c>
      <c r="CR13">
        <v>-1.0968894492033349E-3</v>
      </c>
      <c r="CS13">
        <v>-9.3348999955640936E-3</v>
      </c>
      <c r="CT13">
        <v>0.58736723279541969</v>
      </c>
      <c r="CU13">
        <v>0.71227368523484291</v>
      </c>
      <c r="CW13">
        <f>IF($AH$13&gt;0,$CR$13,0)</f>
        <v>-1.0968894492033349E-3</v>
      </c>
      <c r="CX13">
        <f>IF($AI$13&gt;0,$CS$13,0)</f>
        <v>-9.3348999955640936E-3</v>
      </c>
      <c r="CY13">
        <f>IF($AJ$13&gt;0,$CT$13,0)</f>
        <v>0.58736723279541969</v>
      </c>
      <c r="CZ13">
        <f>IF($AK$13&gt;0,$CU$13,0)</f>
        <v>0.71227368523484291</v>
      </c>
      <c r="DB13">
        <v>0.33115916746716761</v>
      </c>
      <c r="DC13">
        <v>0.52568246522867668</v>
      </c>
      <c r="DD13">
        <v>-0.33693635712670389</v>
      </c>
      <c r="DE13">
        <v>-5.258904316647578E-2</v>
      </c>
      <c r="DF13">
        <v>-0.65861013076535557</v>
      </c>
      <c r="DG13">
        <v>0.58489939885343201</v>
      </c>
      <c r="DH13">
        <v>0.85647308101366115</v>
      </c>
      <c r="DI13">
        <v>0.94118873144354054</v>
      </c>
      <c r="DJ13">
        <v>0.77752408590840616</v>
      </c>
      <c r="DK13">
        <v>0.58795154930858984</v>
      </c>
      <c r="DM13">
        <f>(1/4)*SUM($CW$13:$CZ$13)</f>
        <v>0.3223022821463738</v>
      </c>
      <c r="DO13">
        <v>-4.0638471106917698E-3</v>
      </c>
      <c r="DP13">
        <v>0.94552214535213475</v>
      </c>
      <c r="DQ13">
        <v>1.0155949092362886</v>
      </c>
      <c r="DR13">
        <v>0.49471402048589691</v>
      </c>
      <c r="DT13">
        <f>IF($S$13&gt;0,$DO$13,0)</f>
        <v>-4.0638471106917698E-3</v>
      </c>
      <c r="DU13">
        <f>IF($T$13&gt;0,$DP$13,0)</f>
        <v>0.94552214535213475</v>
      </c>
      <c r="DV13">
        <f>IF($U$13&gt;0,$DQ$13,0)</f>
        <v>1.0155949092362886</v>
      </c>
      <c r="DW13">
        <f>IF($V$13&gt;0,$DR$13,0)</f>
        <v>0.49471402048589691</v>
      </c>
      <c r="DY13">
        <v>0.31380468762661068</v>
      </c>
      <c r="DZ13">
        <v>0.34302953911351269</v>
      </c>
      <c r="EA13">
        <v>0.29902206949460208</v>
      </c>
      <c r="EB13">
        <v>0.34660491437821245</v>
      </c>
      <c r="EC13">
        <v>0.41736416754493966</v>
      </c>
      <c r="ED13">
        <v>0.29835850050335549</v>
      </c>
      <c r="EE13">
        <v>0.30864978808172444</v>
      </c>
      <c r="EF13">
        <v>0.30462921093393586</v>
      </c>
      <c r="EG13">
        <v>0.45574685139854498</v>
      </c>
      <c r="EH13">
        <v>0.35510987885731238</v>
      </c>
      <c r="EJ13">
        <f>(1/4)*SUM($DT$13:$DW$13)</f>
        <v>0.61294180699090717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2.7289556303694047</v>
      </c>
      <c r="O14">
        <v>3.0126446310959372</v>
      </c>
      <c r="P14">
        <v>2.9929936745611152</v>
      </c>
      <c r="Q14">
        <v>3.2851802427215393</v>
      </c>
      <c r="S14">
        <f t="shared" si="8"/>
        <v>2.7822048251498392</v>
      </c>
      <c r="T14">
        <f t="shared" si="0"/>
        <v>3.0658938258763717</v>
      </c>
      <c r="U14">
        <f t="shared" si="0"/>
        <v>3.0462428693415498</v>
      </c>
      <c r="V14">
        <f t="shared" si="0"/>
        <v>3.3384294375019739</v>
      </c>
      <c r="X14">
        <f t="shared" si="9"/>
        <v>2.7822048251498392</v>
      </c>
      <c r="Y14">
        <f t="shared" si="1"/>
        <v>3.0658938258763717</v>
      </c>
      <c r="Z14">
        <f t="shared" si="1"/>
        <v>3.0462428693415498</v>
      </c>
      <c r="AA14">
        <f t="shared" si="1"/>
        <v>3.3384294375019739</v>
      </c>
      <c r="AC14">
        <v>11.288249974301758</v>
      </c>
      <c r="AD14">
        <v>14.709734933245826</v>
      </c>
      <c r="AE14">
        <v>12.960754602185309</v>
      </c>
      <c r="AF14">
        <v>15.292373299123589</v>
      </c>
      <c r="AH14">
        <f t="shared" si="10"/>
        <v>11.54579298007223</v>
      </c>
      <c r="AI14">
        <f t="shared" si="2"/>
        <v>14.967277939016299</v>
      </c>
      <c r="AJ14">
        <f t="shared" si="2"/>
        <v>13.218297607955781</v>
      </c>
      <c r="AK14">
        <f t="shared" si="2"/>
        <v>15.549916304894062</v>
      </c>
      <c r="AM14">
        <f t="shared" si="11"/>
        <v>11.54579298007223</v>
      </c>
      <c r="AN14">
        <f t="shared" si="3"/>
        <v>14.967277939016299</v>
      </c>
      <c r="AO14">
        <f t="shared" si="3"/>
        <v>13.218297607955781</v>
      </c>
      <c r="AP14">
        <f t="shared" si="3"/>
        <v>15.549916304894062</v>
      </c>
      <c r="AR14">
        <v>54.809730285138549</v>
      </c>
      <c r="AS14">
        <v>69.961042078515987</v>
      </c>
      <c r="AT14">
        <v>64.163051875308838</v>
      </c>
      <c r="AU14">
        <v>74.855641916120717</v>
      </c>
      <c r="AW14">
        <f t="shared" si="12"/>
        <v>55.615996720356442</v>
      </c>
      <c r="AX14">
        <f t="shared" si="4"/>
        <v>70.76730851373388</v>
      </c>
      <c r="AY14">
        <f t="shared" si="4"/>
        <v>64.969318310526731</v>
      </c>
      <c r="AZ14">
        <f t="shared" si="4"/>
        <v>75.66190835133861</v>
      </c>
      <c r="BB14">
        <f t="shared" si="13"/>
        <v>2.6306959059552364E-11</v>
      </c>
      <c r="BC14">
        <f t="shared" si="5"/>
        <v>2.5985346791837255E-14</v>
      </c>
      <c r="BD14">
        <f t="shared" si="5"/>
        <v>4.8055189590341497E-13</v>
      </c>
      <c r="BE14">
        <f t="shared" si="5"/>
        <v>3.2504581697296174E-15</v>
      </c>
      <c r="BG14">
        <f t="shared" si="14"/>
        <v>2.6054405746393081E-11</v>
      </c>
      <c r="BH14">
        <f t="shared" si="6"/>
        <v>2.5921519192759541E-14</v>
      </c>
      <c r="BI14">
        <f t="shared" si="6"/>
        <v>4.7917660659335119E-13</v>
      </c>
      <c r="BJ14">
        <f t="shared" si="6"/>
        <v>3.2446049520869002E-15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2.6054405746393081E-11</v>
      </c>
      <c r="BZ14">
        <f>$BH$14-$BM$14</f>
        <v>2.5921519192759541E-14</v>
      </c>
      <c r="CA14">
        <f>$BI$14-$BN$14</f>
        <v>-0.99999999999952083</v>
      </c>
      <c r="CB14">
        <f>$BJ$14-$BO$14</f>
        <v>3.2446049520869002E-15</v>
      </c>
      <c r="CD14">
        <v>-3.7418194847529125</v>
      </c>
      <c r="CE14">
        <v>5.3354557310848469E-2</v>
      </c>
      <c r="CF14">
        <v>-3.8874789300715227</v>
      </c>
      <c r="CG14">
        <v>4.1776797302466888E-6</v>
      </c>
      <c r="CH14">
        <v>10.880513673868759</v>
      </c>
      <c r="CI14">
        <v>5.8377738363323779E-9</v>
      </c>
      <c r="CJ14">
        <v>2.2592656135495083E-16</v>
      </c>
      <c r="CK14">
        <v>-3.3045744019120478</v>
      </c>
      <c r="CL14">
        <v>1.7375041030167307E-9</v>
      </c>
      <c r="CM14">
        <v>4.0030186617604616E-7</v>
      </c>
      <c r="CO14">
        <f>(1/4)*SUM($BY$14:$CB$14)</f>
        <v>-0.24999999999335931</v>
      </c>
      <c r="CR14">
        <v>1.8807344793501297E-5</v>
      </c>
      <c r="CS14">
        <v>0.65493588269254255</v>
      </c>
      <c r="CT14">
        <v>0.60991736914653283</v>
      </c>
      <c r="CU14">
        <v>0.29180240753878189</v>
      </c>
      <c r="CW14">
        <f>IF($AH$14&gt;0,$CR$14,0)</f>
        <v>1.8807344793501297E-5</v>
      </c>
      <c r="CX14">
        <f>IF($AI$14&gt;0,$CS$14,0)</f>
        <v>0.65493588269254255</v>
      </c>
      <c r="CY14">
        <f>IF($AJ$14&gt;0,$CT$14,0)</f>
        <v>0.60991736914653283</v>
      </c>
      <c r="CZ14">
        <f>IF($AK$14&gt;0,$CU$14,0)</f>
        <v>0.29180240753878189</v>
      </c>
      <c r="DB14">
        <v>0.43666916737244243</v>
      </c>
      <c r="DC14">
        <v>0.73397494478211911</v>
      </c>
      <c r="DD14">
        <v>-0.38083755150650095</v>
      </c>
      <c r="DE14">
        <v>9.8978350766645296E-3</v>
      </c>
      <c r="DF14">
        <v>-0.8963749634864443</v>
      </c>
      <c r="DG14">
        <v>0.7309635415561867</v>
      </c>
      <c r="DH14">
        <v>1.0338667748885344</v>
      </c>
      <c r="DI14">
        <v>1.2100335972222478</v>
      </c>
      <c r="DJ14">
        <v>0.97586059367295341</v>
      </c>
      <c r="DK14">
        <v>0.76474461053709342</v>
      </c>
      <c r="DM14">
        <f>(1/4)*SUM($CW$14:$CZ$14)</f>
        <v>0.38916861668066272</v>
      </c>
      <c r="DO14">
        <v>-1.9746802124888077E-3</v>
      </c>
      <c r="DP14">
        <v>1.3657257080961129</v>
      </c>
      <c r="DQ14">
        <v>0.89636953439049138</v>
      </c>
      <c r="DR14">
        <v>0.55270524030082657</v>
      </c>
      <c r="DT14">
        <f>IF($S$14&gt;0,$DO$14,0)</f>
        <v>-1.9746802124888077E-3</v>
      </c>
      <c r="DU14">
        <f>IF($T$14&gt;0,$DP$14,0)</f>
        <v>1.3657257080961129</v>
      </c>
      <c r="DV14">
        <f>IF($U$14&gt;0,$DQ$14,0)</f>
        <v>0.89636953439049138</v>
      </c>
      <c r="DW14">
        <f>IF($V$14&gt;0,$DR$14,0)</f>
        <v>0.55270524030082657</v>
      </c>
      <c r="DY14">
        <v>0.16785316979928888</v>
      </c>
      <c r="DZ14">
        <v>0.20215381728783033</v>
      </c>
      <c r="EA14">
        <v>0.1371935226870224</v>
      </c>
      <c r="EB14">
        <v>0.26154114724886018</v>
      </c>
      <c r="EC14">
        <v>0.23939900499210676</v>
      </c>
      <c r="ED14">
        <v>0.17398495535847208</v>
      </c>
      <c r="EE14">
        <v>0.16446795450008</v>
      </c>
      <c r="EF14">
        <v>0.21778426080125551</v>
      </c>
      <c r="EG14">
        <v>0.20971050800840899</v>
      </c>
      <c r="EH14">
        <v>0.28731893073950637</v>
      </c>
      <c r="EJ14">
        <f>(1/4)*SUM($DT$14:$DW$14)</f>
        <v>0.70320645064373566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1.4927917122442744</v>
      </c>
      <c r="O15">
        <v>2.0693705377852414</v>
      </c>
      <c r="P15">
        <v>2.1133855820379002</v>
      </c>
      <c r="Q15">
        <v>2.1033440765187446</v>
      </c>
      <c r="S15">
        <f t="shared" si="8"/>
        <v>1.7171171107918484</v>
      </c>
      <c r="T15">
        <f t="shared" si="0"/>
        <v>2.2936959363328153</v>
      </c>
      <c r="U15">
        <f t="shared" si="0"/>
        <v>2.3377109805854741</v>
      </c>
      <c r="V15">
        <f t="shared" si="0"/>
        <v>2.3276694750663185</v>
      </c>
      <c r="X15">
        <f t="shared" si="9"/>
        <v>1.7171171107918484</v>
      </c>
      <c r="Y15">
        <f t="shared" si="1"/>
        <v>2.2936959363328153</v>
      </c>
      <c r="Z15">
        <f t="shared" si="1"/>
        <v>2.3377109805854741</v>
      </c>
      <c r="AA15">
        <f t="shared" si="1"/>
        <v>2.3276694750663185</v>
      </c>
      <c r="AC15">
        <v>11.799835916168496</v>
      </c>
      <c r="AD15">
        <v>14.647773798886632</v>
      </c>
      <c r="AE15">
        <v>14.133535075641623</v>
      </c>
      <c r="AF15">
        <v>15.9018754314883</v>
      </c>
      <c r="AH15">
        <f t="shared" si="10"/>
        <v>12.005083520975935</v>
      </c>
      <c r="AI15">
        <f t="shared" si="2"/>
        <v>14.853021403694072</v>
      </c>
      <c r="AJ15">
        <f t="shared" si="2"/>
        <v>14.338782680449063</v>
      </c>
      <c r="AK15">
        <f t="shared" si="2"/>
        <v>16.107123036295739</v>
      </c>
      <c r="AM15">
        <f t="shared" si="11"/>
        <v>12.005083520975935</v>
      </c>
      <c r="AN15">
        <f t="shared" si="3"/>
        <v>14.853021403694072</v>
      </c>
      <c r="AO15">
        <f t="shared" si="3"/>
        <v>14.338782680449063</v>
      </c>
      <c r="AP15">
        <f t="shared" si="3"/>
        <v>16.107123036295739</v>
      </c>
      <c r="AR15">
        <v>58.710410191856162</v>
      </c>
      <c r="AS15">
        <v>74.540366845300525</v>
      </c>
      <c r="AT15">
        <v>68.723975937483175</v>
      </c>
      <c r="AU15">
        <v>79.965416769725223</v>
      </c>
      <c r="AW15">
        <f t="shared" si="12"/>
        <v>58.713070024320736</v>
      </c>
      <c r="AX15">
        <f t="shared" si="4"/>
        <v>74.543026677765098</v>
      </c>
      <c r="AY15">
        <f t="shared" si="4"/>
        <v>68.726635769947748</v>
      </c>
      <c r="AZ15">
        <f t="shared" si="4"/>
        <v>79.968076602189797</v>
      </c>
      <c r="BB15">
        <f t="shared" si="13"/>
        <v>5.8225401894043949E-10</v>
      </c>
      <c r="BC15">
        <f t="shared" si="5"/>
        <v>1.1337102704911841E-12</v>
      </c>
      <c r="BD15">
        <f t="shared" si="5"/>
        <v>2.0583656908728761E-11</v>
      </c>
      <c r="BE15">
        <f t="shared" si="5"/>
        <v>2.410403176273245E-13</v>
      </c>
      <c r="BG15">
        <f t="shared" si="14"/>
        <v>5.7666423635664362E-10</v>
      </c>
      <c r="BH15">
        <f t="shared" si="6"/>
        <v>1.1309255470393527E-12</v>
      </c>
      <c r="BI15">
        <f t="shared" si="6"/>
        <v>2.0524748633576966E-11</v>
      </c>
      <c r="BJ15">
        <f t="shared" si="6"/>
        <v>2.406062676054287E-13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5.7666423635664362E-10</v>
      </c>
      <c r="BZ15">
        <f>$BH$15-$BM$15</f>
        <v>1.1309255470393527E-12</v>
      </c>
      <c r="CA15">
        <f>$BI$15-$BN$15</f>
        <v>2.0524748633576966E-11</v>
      </c>
      <c r="CB15">
        <f>$BJ$15-$BO$15</f>
        <v>2.406062676054287E-13</v>
      </c>
      <c r="CD15">
        <v>-3.7132553509223092</v>
      </c>
      <c r="CE15">
        <v>5.543904581180352E-2</v>
      </c>
      <c r="CF15">
        <v>-4.0267806069276473</v>
      </c>
      <c r="CG15">
        <v>4.3535746342443709E-6</v>
      </c>
      <c r="CH15">
        <v>11.269287803790522</v>
      </c>
      <c r="CI15">
        <v>6.0817871339570035E-9</v>
      </c>
      <c r="CJ15">
        <v>2.3492917391906902E-16</v>
      </c>
      <c r="CK15">
        <v>-3.5846956700322425</v>
      </c>
      <c r="CL15">
        <v>1.8094688418402008E-9</v>
      </c>
      <c r="CM15">
        <v>4.1681398228488056E-7</v>
      </c>
      <c r="CO15">
        <f>(1/4)*SUM($BY$15:$CB$15)</f>
        <v>1.4964012920121631E-10</v>
      </c>
      <c r="CR15">
        <v>-7.1449614278069158E-3</v>
      </c>
      <c r="CS15">
        <v>0.24440916375119962</v>
      </c>
      <c r="CT15">
        <v>0.38621888269492127</v>
      </c>
      <c r="CU15">
        <v>0.59832687636481219</v>
      </c>
      <c r="CW15">
        <f>IF($AH$15&gt;0,$CR$15,0)</f>
        <v>-7.1449614278069158E-3</v>
      </c>
      <c r="CX15">
        <f>IF($AI$15&gt;0,$CS$15,0)</f>
        <v>0.24440916375119962</v>
      </c>
      <c r="CY15">
        <f>IF($AJ$15&gt;0,$CT$15,0)</f>
        <v>0.38621888269492127</v>
      </c>
      <c r="CZ15">
        <f>IF($AK$15&gt;0,$CU$15,0)</f>
        <v>0.59832687636481219</v>
      </c>
      <c r="DB15">
        <v>0.31639482336186853</v>
      </c>
      <c r="DC15">
        <v>0.53972440339690841</v>
      </c>
      <c r="DD15">
        <v>-0.28689143446262194</v>
      </c>
      <c r="DE15">
        <v>1.706113250462396E-2</v>
      </c>
      <c r="DF15">
        <v>-0.64556166703628493</v>
      </c>
      <c r="DG15">
        <v>0.54390605875107512</v>
      </c>
      <c r="DH15">
        <v>0.75193440873208084</v>
      </c>
      <c r="DI15">
        <v>0.9018215387466304</v>
      </c>
      <c r="DJ15">
        <v>0.71097672484662899</v>
      </c>
      <c r="DK15">
        <v>0.58087911680011073</v>
      </c>
      <c r="DM15">
        <f>(1/4)*SUM($CW$15:$CZ$15)</f>
        <v>0.30545249034578154</v>
      </c>
      <c r="DO15">
        <v>-4.6882227682139236E-3</v>
      </c>
      <c r="DP15">
        <v>1.0391263008116778</v>
      </c>
      <c r="DQ15">
        <v>1.3163881640461346</v>
      </c>
      <c r="DR15">
        <v>1.1974604835374736</v>
      </c>
      <c r="DT15">
        <f>IF($S$15&gt;0,$DO$15,0)</f>
        <v>-4.6882227682139236E-3</v>
      </c>
      <c r="DU15">
        <f>IF($T$15&gt;0,$DP$15,0)</f>
        <v>1.0391263008116778</v>
      </c>
      <c r="DV15">
        <f>IF($U$15&gt;0,$DQ$15,0)</f>
        <v>1.3163881640461346</v>
      </c>
      <c r="DW15">
        <f>IF($V$15&gt;0,$DR$15,0)</f>
        <v>1.1974604835374736</v>
      </c>
      <c r="DY15">
        <v>0.27394460423166622</v>
      </c>
      <c r="DZ15">
        <v>0.40941582284530037</v>
      </c>
      <c r="EA15">
        <v>0.27163559524050412</v>
      </c>
      <c r="EB15">
        <v>0.45214444265374154</v>
      </c>
      <c r="EC15">
        <v>0.42915179896654693</v>
      </c>
      <c r="ED15">
        <v>0.25774486860716678</v>
      </c>
      <c r="EE15">
        <v>0.28049835672109247</v>
      </c>
      <c r="EF15">
        <v>0.36196097445459197</v>
      </c>
      <c r="EG15">
        <v>0.43231070573976527</v>
      </c>
      <c r="EH15">
        <v>0.51734411241037348</v>
      </c>
      <c r="EJ15">
        <f>(1/4)*SUM($DT$15:$DW$15)</f>
        <v>0.88707168140676806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2.2054286056771351</v>
      </c>
      <c r="O16">
        <v>2.9936294863602195</v>
      </c>
      <c r="P16">
        <v>2.3321057906084928</v>
      </c>
      <c r="Q16">
        <v>2.8555809277870625</v>
      </c>
      <c r="S16">
        <f t="shared" si="8"/>
        <v>2.8526702950158502</v>
      </c>
      <c r="T16">
        <f t="shared" si="0"/>
        <v>3.6408711756989347</v>
      </c>
      <c r="U16">
        <f t="shared" si="0"/>
        <v>2.9793474799472079</v>
      </c>
      <c r="V16">
        <f t="shared" si="0"/>
        <v>3.5028226171257777</v>
      </c>
      <c r="X16">
        <f t="shared" si="9"/>
        <v>2.8526702950158502</v>
      </c>
      <c r="Y16">
        <f t="shared" si="1"/>
        <v>3.6408711756989347</v>
      </c>
      <c r="Z16">
        <f t="shared" si="1"/>
        <v>2.9793474799472079</v>
      </c>
      <c r="AA16">
        <f t="shared" si="1"/>
        <v>3.5028226171257777</v>
      </c>
      <c r="AC16">
        <v>8.6285537157598675</v>
      </c>
      <c r="AD16">
        <v>11.133719431281548</v>
      </c>
      <c r="AE16">
        <v>9.8137092798018539</v>
      </c>
      <c r="AF16">
        <v>11.816661749936983</v>
      </c>
      <c r="AH16">
        <f t="shared" si="10"/>
        <v>9.1176459059386232</v>
      </c>
      <c r="AI16">
        <f t="shared" si="2"/>
        <v>11.622811621460304</v>
      </c>
      <c r="AJ16">
        <f t="shared" si="2"/>
        <v>10.30280146998061</v>
      </c>
      <c r="AK16">
        <f t="shared" si="2"/>
        <v>12.305753940115739</v>
      </c>
      <c r="AM16">
        <f t="shared" si="11"/>
        <v>9.1176459059386232</v>
      </c>
      <c r="AN16">
        <f t="shared" si="3"/>
        <v>11.622811621460304</v>
      </c>
      <c r="AO16">
        <f t="shared" si="3"/>
        <v>10.30280146998061</v>
      </c>
      <c r="AP16">
        <f t="shared" si="3"/>
        <v>12.305753940115739</v>
      </c>
      <c r="AR16">
        <v>63.536088153524148</v>
      </c>
      <c r="AS16">
        <v>80.427172424103034</v>
      </c>
      <c r="AT16">
        <v>73.585727085797473</v>
      </c>
      <c r="AU16">
        <v>85.987132826548532</v>
      </c>
      <c r="AW16">
        <f t="shared" si="12"/>
        <v>64.145587641134355</v>
      </c>
      <c r="AX16">
        <f t="shared" si="4"/>
        <v>81.036671911713242</v>
      </c>
      <c r="AY16">
        <f t="shared" si="4"/>
        <v>74.19522657340768</v>
      </c>
      <c r="AZ16">
        <f t="shared" si="4"/>
        <v>86.59663231415874</v>
      </c>
      <c r="BB16">
        <f t="shared" si="13"/>
        <v>1.3317567868816845E-7</v>
      </c>
      <c r="BC16">
        <f t="shared" si="5"/>
        <v>7.4930110585179197E-10</v>
      </c>
      <c r="BD16">
        <f t="shared" si="5"/>
        <v>4.8809161185457927E-9</v>
      </c>
      <c r="BE16">
        <f t="shared" si="5"/>
        <v>1.8232022983411272E-10</v>
      </c>
      <c r="BG16">
        <f t="shared" si="14"/>
        <v>1.3189715923600395E-7</v>
      </c>
      <c r="BH16">
        <f t="shared" si="6"/>
        <v>7.4746060355040188E-10</v>
      </c>
      <c r="BI16">
        <f t="shared" si="6"/>
        <v>4.8669474466533749E-9</v>
      </c>
      <c r="BJ16">
        <f t="shared" si="6"/>
        <v>1.8199191919906829E-10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1.3189715923600395E-7</v>
      </c>
      <c r="BZ16">
        <f>$BH$16-$BM$16</f>
        <v>7.4746060355040188E-10</v>
      </c>
      <c r="CA16">
        <f>$BI$16-$BN$16</f>
        <v>4.8669474466533749E-9</v>
      </c>
      <c r="CB16">
        <f>$BJ$16-$BO$16</f>
        <v>1.8199191919906829E-10</v>
      </c>
      <c r="CD16">
        <v>-2.9057029053641581</v>
      </c>
      <c r="CE16">
        <v>4.1927675232675814E-2</v>
      </c>
      <c r="CF16">
        <v>-3.0764383696823505</v>
      </c>
      <c r="CG16">
        <v>3.2955391482943598E-6</v>
      </c>
      <c r="CH16">
        <v>8.5159103498154334</v>
      </c>
      <c r="CI16">
        <v>4.6068650209737735E-9</v>
      </c>
      <c r="CJ16">
        <v>1.784092323237956E-16</v>
      </c>
      <c r="CK16">
        <v>-2.5757003674344445</v>
      </c>
      <c r="CL16">
        <v>1.3713470250570276E-9</v>
      </c>
      <c r="CM16">
        <v>3.1591548219676682E-7</v>
      </c>
      <c r="CO16">
        <f>(1/4)*SUM($BY$16:$CB$16)</f>
        <v>3.4423389801351691E-8</v>
      </c>
      <c r="CR16">
        <v>-4.6608813917020051E-4</v>
      </c>
      <c r="CS16">
        <v>0.55583748101307151</v>
      </c>
      <c r="CT16">
        <v>0.48581081258716408</v>
      </c>
      <c r="CU16">
        <v>-3.7071692668697184E-2</v>
      </c>
      <c r="CW16">
        <f>IF($AH$16&gt;0,$CR$16,0)</f>
        <v>-4.6608813917020051E-4</v>
      </c>
      <c r="CX16">
        <f>IF($AI$16&gt;0,$CS$16,0)</f>
        <v>0.55583748101307151</v>
      </c>
      <c r="CY16">
        <f>IF($AJ$16&gt;0,$CT$16,0)</f>
        <v>0.48581081258716408</v>
      </c>
      <c r="CZ16">
        <f>IF($AK$16&gt;0,$CU$16,0)</f>
        <v>-3.7071692668697184E-2</v>
      </c>
      <c r="DB16">
        <v>0.47986196186812802</v>
      </c>
      <c r="DC16">
        <v>0.84390715107562342</v>
      </c>
      <c r="DD16">
        <v>-0.36381090452571463</v>
      </c>
      <c r="DE16">
        <v>8.2673961699684495E-2</v>
      </c>
      <c r="DF16">
        <v>-1.0091514252916589</v>
      </c>
      <c r="DG16">
        <v>0.76962977490931972</v>
      </c>
      <c r="DH16">
        <v>1.0519558066965484</v>
      </c>
      <c r="DI16">
        <v>1.3059696694953473</v>
      </c>
      <c r="DJ16">
        <v>1.0289983074960769</v>
      </c>
      <c r="DK16">
        <v>0.83498668097043749</v>
      </c>
      <c r="DM16">
        <f>(1/4)*SUM($CW$16:$CZ$16)</f>
        <v>0.2510276281980921</v>
      </c>
      <c r="DO16">
        <v>-3.6782185980486493E-3</v>
      </c>
      <c r="DP16">
        <v>1.7892192638592601</v>
      </c>
      <c r="DQ16">
        <v>0.82261732899303164</v>
      </c>
      <c r="DR16">
        <v>1.0115644271931736</v>
      </c>
      <c r="DT16">
        <f>IF($S$16&gt;0,$DO$16,0)</f>
        <v>-3.6782185980486493E-3</v>
      </c>
      <c r="DU16">
        <f>IF($T$16&gt;0,$DP$16,0)</f>
        <v>1.7892192638592601</v>
      </c>
      <c r="DV16">
        <f>IF($U$16&gt;0,$DQ$16,0)</f>
        <v>0.82261732899303164</v>
      </c>
      <c r="DW16">
        <f>IF($V$16&gt;0,$DR$16,0)</f>
        <v>1.0115644271931736</v>
      </c>
      <c r="DY16">
        <v>0.37129371085865503</v>
      </c>
      <c r="DZ16">
        <v>0.50200170280004031</v>
      </c>
      <c r="EA16">
        <v>0.36374168454991707</v>
      </c>
      <c r="EB16">
        <v>0.53836627624947575</v>
      </c>
      <c r="EC16">
        <v>0.55051988582050382</v>
      </c>
      <c r="ED16">
        <v>0.35047591129370165</v>
      </c>
      <c r="EE16">
        <v>0.37568094991603973</v>
      </c>
      <c r="EF16">
        <v>0.44301382141739998</v>
      </c>
      <c r="EG16">
        <v>0.57077944985566686</v>
      </c>
      <c r="EH16">
        <v>0.59848106821717884</v>
      </c>
      <c r="EJ16">
        <f>(1/4)*SUM($DT$16:$DW$16)</f>
        <v>0.90493070036185419</v>
      </c>
      <c r="EN16">
        <f>Sheet44!FL16</f>
        <v>0.62619184909935155</v>
      </c>
      <c r="EO16">
        <f>Sheet44!FM16</f>
        <v>0.1400584380755609</v>
      </c>
      <c r="EP16">
        <f>Sheet44!FN16</f>
        <v>0.45539124923540053</v>
      </c>
      <c r="EQ16">
        <f>Sheet44!FO16</f>
        <v>0.15718351442085349</v>
      </c>
      <c r="ER16">
        <f>Sheet44!FP16</f>
        <v>0.43222997965303966</v>
      </c>
      <c r="ES16">
        <f>Sheet44!FQ16</f>
        <v>0.51036925526910726</v>
      </c>
      <c r="ET16">
        <f>Sheet44!FR16</f>
        <v>0.75241197809509808</v>
      </c>
      <c r="EU16">
        <f>Sheet44!FS16</f>
        <v>0.95184624311567123</v>
      </c>
      <c r="EV16">
        <f>Sheet44!FT16</f>
        <v>0.38128099482343358</v>
      </c>
      <c r="EW16">
        <f>Sheet44!FU16</f>
        <v>0.38995718168693611</v>
      </c>
      <c r="EZ16">
        <f>EZ68+($EV$10*EN16)</f>
        <v>0.20233130476242761</v>
      </c>
      <c r="FA16">
        <f t="shared" ref="FA16:FI25" si="17">FA68+($EV$10*EO16)</f>
        <v>0.29576828780561698</v>
      </c>
      <c r="FB16">
        <f t="shared" si="17"/>
        <v>0.2295488498932676</v>
      </c>
      <c r="FC16">
        <f t="shared" si="17"/>
        <v>0.26355557900532939</v>
      </c>
      <c r="FD16">
        <f t="shared" si="17"/>
        <v>0.30690879446453018</v>
      </c>
      <c r="FE16">
        <f t="shared" si="17"/>
        <v>0.17270435475374116</v>
      </c>
      <c r="FF16">
        <f t="shared" si="17"/>
        <v>0.20971766753404752</v>
      </c>
      <c r="FG16">
        <f t="shared" si="17"/>
        <v>0.21508526856614255</v>
      </c>
      <c r="FH16">
        <f t="shared" si="17"/>
        <v>0.36536526059422225</v>
      </c>
      <c r="FI16">
        <f t="shared" si="17"/>
        <v>0.29445092486835617</v>
      </c>
      <c r="FL16">
        <f>EN16-($EU$10*EZ16)</f>
        <v>0.62598951779458911</v>
      </c>
      <c r="FM16">
        <f t="shared" ref="FM16:FU25" si="18">EO16-($EU$10*FA16)</f>
        <v>0.13976266978775528</v>
      </c>
      <c r="FN16">
        <f t="shared" si="18"/>
        <v>0.45516170038550724</v>
      </c>
      <c r="FO16">
        <f t="shared" si="18"/>
        <v>0.15691995884184815</v>
      </c>
      <c r="FP16">
        <f t="shared" si="18"/>
        <v>0.43192307085857512</v>
      </c>
      <c r="FQ16">
        <f t="shared" si="18"/>
        <v>0.51019655091435356</v>
      </c>
      <c r="FR16">
        <f t="shared" si="18"/>
        <v>0.752202260427564</v>
      </c>
      <c r="FS16">
        <f t="shared" si="18"/>
        <v>0.95163115784710506</v>
      </c>
      <c r="FT16">
        <f t="shared" si="18"/>
        <v>0.38091562956283936</v>
      </c>
      <c r="FU16">
        <f t="shared" si="18"/>
        <v>0.38966273076206775</v>
      </c>
    </row>
    <row r="17" spans="1:177">
      <c r="A17">
        <v>16</v>
      </c>
      <c r="BQ17">
        <f>SUM(BQ7:BQ16)</f>
        <v>9.6466267672213075E-3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23.224698169594777</v>
      </c>
      <c r="EN17">
        <f>Sheet44!FL17</f>
        <v>0.24191248935416432</v>
      </c>
      <c r="EO17">
        <f>Sheet44!FM17</f>
        <v>0.91092316817756314</v>
      </c>
      <c r="EP17">
        <f>Sheet44!FN17</f>
        <v>0.6180932938216086</v>
      </c>
      <c r="EQ17">
        <f>Sheet44!FO17</f>
        <v>0.12235943381122869</v>
      </c>
      <c r="ER17">
        <f>Sheet44!FP17</f>
        <v>0.84725182589234804</v>
      </c>
      <c r="ES17">
        <f>Sheet44!FQ17</f>
        <v>0.57020021934891429</v>
      </c>
      <c r="ET17">
        <f>Sheet44!FR17</f>
        <v>3.791188724977617E-2</v>
      </c>
      <c r="EU17">
        <f>Sheet44!FS17</f>
        <v>0.44352502822111517</v>
      </c>
      <c r="EV17">
        <f>Sheet44!FT17</f>
        <v>0.88421373039748918</v>
      </c>
      <c r="EW17">
        <f>Sheet44!FU17</f>
        <v>0.23271226048450816</v>
      </c>
      <c r="EZ17">
        <f t="shared" ref="EZ17:EZ25" si="20">EZ69+($EV$10*EN17)</f>
        <v>0.28183806432707054</v>
      </c>
      <c r="FA17">
        <f t="shared" si="17"/>
        <v>0.40305115273929404</v>
      </c>
      <c r="FB17">
        <f t="shared" si="17"/>
        <v>0.26845119026931769</v>
      </c>
      <c r="FC17">
        <f t="shared" si="17"/>
        <v>0.45850377862259656</v>
      </c>
      <c r="FD17">
        <f t="shared" si="17"/>
        <v>0.4329452446186845</v>
      </c>
      <c r="FE17">
        <f t="shared" si="17"/>
        <v>0.27147230015279189</v>
      </c>
      <c r="FF17">
        <f t="shared" si="17"/>
        <v>0.28656826605069385</v>
      </c>
      <c r="FG17">
        <f t="shared" si="17"/>
        <v>0.37075280740740185</v>
      </c>
      <c r="FH17">
        <f t="shared" si="17"/>
        <v>0.42434151809298798</v>
      </c>
      <c r="FI17">
        <f t="shared" si="17"/>
        <v>0.52020228550145287</v>
      </c>
      <c r="FL17">
        <f t="shared" ref="FL17:FL25" si="21">EN17-($EU$10*EZ17)</f>
        <v>0.24163065128983724</v>
      </c>
      <c r="FM17">
        <f t="shared" si="18"/>
        <v>0.91052011702482383</v>
      </c>
      <c r="FN17">
        <f t="shared" si="18"/>
        <v>0.6178248426313393</v>
      </c>
      <c r="FO17">
        <f t="shared" si="18"/>
        <v>0.12190093003260609</v>
      </c>
      <c r="FP17">
        <f t="shared" si="18"/>
        <v>0.84681888064772937</v>
      </c>
      <c r="FQ17">
        <f t="shared" si="18"/>
        <v>0.56992874704876151</v>
      </c>
      <c r="FR17">
        <f t="shared" si="18"/>
        <v>3.7625318983725474E-2</v>
      </c>
      <c r="FS17">
        <f t="shared" si="18"/>
        <v>0.44315427541370778</v>
      </c>
      <c r="FT17">
        <f t="shared" si="18"/>
        <v>0.88378938887939618</v>
      </c>
      <c r="FU17">
        <f t="shared" si="18"/>
        <v>0.23219205819900671</v>
      </c>
    </row>
    <row r="18" spans="1:177">
      <c r="A18">
        <v>17</v>
      </c>
      <c r="EN18">
        <f>Sheet44!FL18</f>
        <v>5.4923698971594027E-2</v>
      </c>
      <c r="EO18">
        <f>Sheet44!FM18</f>
        <v>0.55159729594730322</v>
      </c>
      <c r="EP18">
        <f>Sheet44!FN18</f>
        <v>2.7003458812707375E-2</v>
      </c>
      <c r="EQ18">
        <f>Sheet44!FO18</f>
        <v>9.7218342795680271E-3</v>
      </c>
      <c r="ER18">
        <f>Sheet44!FP18</f>
        <v>0.37230868042969795</v>
      </c>
      <c r="ES18">
        <f>Sheet44!FQ18</f>
        <v>0.79094135096817597</v>
      </c>
      <c r="ET18">
        <f>Sheet44!FR18</f>
        <v>0.49199115678471889</v>
      </c>
      <c r="EU18">
        <f>Sheet44!FS18</f>
        <v>0.86699911273910946</v>
      </c>
      <c r="EV18">
        <f>Sheet44!FT18</f>
        <v>0.72135721099633487</v>
      </c>
      <c r="EW18">
        <f>Sheet44!FU18</f>
        <v>0.66309142344282679</v>
      </c>
      <c r="EZ18">
        <f t="shared" si="20"/>
        <v>0.40060991027134663</v>
      </c>
      <c r="FA18">
        <f t="shared" si="17"/>
        <v>0.39887850922617851</v>
      </c>
      <c r="FB18">
        <f t="shared" si="17"/>
        <v>0.31706480565263606</v>
      </c>
      <c r="FC18">
        <f t="shared" si="17"/>
        <v>0.51689452247226264</v>
      </c>
      <c r="FD18">
        <f t="shared" si="17"/>
        <v>0.52231477204381538</v>
      </c>
      <c r="FE18">
        <f t="shared" si="17"/>
        <v>0.41836226467129606</v>
      </c>
      <c r="FF18">
        <f t="shared" si="17"/>
        <v>0.38278478688738771</v>
      </c>
      <c r="FG18">
        <f t="shared" si="17"/>
        <v>0.45087154593825118</v>
      </c>
      <c r="FH18">
        <f t="shared" si="17"/>
        <v>0.47008560396206539</v>
      </c>
      <c r="FI18">
        <f t="shared" si="17"/>
        <v>0.53578488638265764</v>
      </c>
      <c r="FL18">
        <f t="shared" si="21"/>
        <v>5.452308906132268E-2</v>
      </c>
      <c r="FM18">
        <f t="shared" si="18"/>
        <v>0.55119841743807707</v>
      </c>
      <c r="FN18">
        <f t="shared" si="18"/>
        <v>2.6686394007054737E-2</v>
      </c>
      <c r="FO18">
        <f t="shared" si="18"/>
        <v>9.2049397570957651E-3</v>
      </c>
      <c r="FP18">
        <f t="shared" si="18"/>
        <v>0.37178636565765411</v>
      </c>
      <c r="FQ18">
        <f t="shared" si="18"/>
        <v>0.79052298870350468</v>
      </c>
      <c r="FR18">
        <f t="shared" si="18"/>
        <v>0.49160837199783147</v>
      </c>
      <c r="FS18">
        <f t="shared" si="18"/>
        <v>0.8665482411931712</v>
      </c>
      <c r="FT18">
        <f t="shared" si="18"/>
        <v>0.72088712539237276</v>
      </c>
      <c r="FU18">
        <f t="shared" si="18"/>
        <v>0.66255563855644417</v>
      </c>
    </row>
    <row r="19" spans="1:177">
      <c r="A19">
        <v>18</v>
      </c>
      <c r="BN19" t="s">
        <v>35</v>
      </c>
      <c r="BO19">
        <f>BS21+BS34+BS47</f>
        <v>5.1510439172030415E-4</v>
      </c>
      <c r="EN19">
        <f>Sheet44!FL19</f>
        <v>0.99090645367640495</v>
      </c>
      <c r="EO19">
        <f>Sheet44!FM19</f>
        <v>0.966244946927174</v>
      </c>
      <c r="EP19">
        <f>Sheet44!FN19</f>
        <v>0.88206583413771489</v>
      </c>
      <c r="EQ19">
        <f>Sheet44!FO19</f>
        <v>0.92200505349936523</v>
      </c>
      <c r="ER19">
        <f>Sheet44!FP19</f>
        <v>0.35476416143430478</v>
      </c>
      <c r="ES19">
        <f>Sheet44!FQ19</f>
        <v>0.81123537167643045</v>
      </c>
      <c r="ET19">
        <f>Sheet44!FR19</f>
        <v>0.6499532706554626</v>
      </c>
      <c r="EU19">
        <f>Sheet44!FS19</f>
        <v>0.79099093917718044</v>
      </c>
      <c r="EV19">
        <f>Sheet44!FT19</f>
        <v>0.80773054403777311</v>
      </c>
      <c r="EW19">
        <f>Sheet44!FU19</f>
        <v>0.61235796142976684</v>
      </c>
      <c r="EZ19">
        <f t="shared" si="20"/>
        <v>0.31843998538803259</v>
      </c>
      <c r="FA19">
        <f t="shared" si="17"/>
        <v>0.35497967767485367</v>
      </c>
      <c r="FB19">
        <f t="shared" si="17"/>
        <v>0.31712002326621003</v>
      </c>
      <c r="FC19">
        <f t="shared" si="17"/>
        <v>0.33385707753548344</v>
      </c>
      <c r="FD19">
        <f t="shared" si="17"/>
        <v>0.42489958272345546</v>
      </c>
      <c r="FE19">
        <f t="shared" si="17"/>
        <v>0.29478788835305708</v>
      </c>
      <c r="FF19">
        <f t="shared" si="17"/>
        <v>0.31544591975661945</v>
      </c>
      <c r="FG19">
        <f t="shared" si="17"/>
        <v>0.29461460636872233</v>
      </c>
      <c r="FH19">
        <f t="shared" si="17"/>
        <v>0.48588882575447156</v>
      </c>
      <c r="FI19">
        <f t="shared" si="17"/>
        <v>0.34000460174739766</v>
      </c>
      <c r="FL19">
        <f t="shared" si="21"/>
        <v>0.9905880136910169</v>
      </c>
      <c r="FM19">
        <f t="shared" si="18"/>
        <v>0.96588996724949916</v>
      </c>
      <c r="FN19">
        <f t="shared" si="18"/>
        <v>0.88174871411444866</v>
      </c>
      <c r="FO19">
        <f t="shared" si="18"/>
        <v>0.92167119642182971</v>
      </c>
      <c r="FP19">
        <f t="shared" si="18"/>
        <v>0.35433926185158132</v>
      </c>
      <c r="FQ19">
        <f t="shared" si="18"/>
        <v>0.81094058378807743</v>
      </c>
      <c r="FR19">
        <f t="shared" si="18"/>
        <v>0.64963782473570597</v>
      </c>
      <c r="FS19">
        <f t="shared" si="18"/>
        <v>0.79069632457081174</v>
      </c>
      <c r="FT19">
        <f t="shared" si="18"/>
        <v>0.8072446552120186</v>
      </c>
      <c r="FU19">
        <f t="shared" si="18"/>
        <v>0.6120179568280194</v>
      </c>
    </row>
    <row r="20" spans="1:177">
      <c r="A20">
        <v>19</v>
      </c>
      <c r="AV20" t="s">
        <v>67</v>
      </c>
      <c r="AW20">
        <f>MAX(AW7:AW16)</f>
        <v>79.977184329077673</v>
      </c>
      <c r="AX20">
        <f>MAX(AX7:AX16)</f>
        <v>102.0485521144261</v>
      </c>
      <c r="AY20">
        <f>MAX(AY7:AY16)</f>
        <v>93.333159478897755</v>
      </c>
      <c r="AZ20">
        <f>MAX(AZ7:AZ16)</f>
        <v>109.02188878454231</v>
      </c>
      <c r="BB20">
        <f>SUM(BB7:BB16)</f>
        <v>1.0096933054477455</v>
      </c>
      <c r="BC20">
        <f t="shared" ref="BC20:BE20" si="22">SUM(BC7:BC16)</f>
        <v>1.0024623402125112</v>
      </c>
      <c r="BD20">
        <f t="shared" si="22"/>
        <v>1.002870109456806</v>
      </c>
      <c r="BE20">
        <f t="shared" si="22"/>
        <v>1.0018039846850855</v>
      </c>
      <c r="BG20">
        <f>IF(BG7&lt;0.000000000001,0.000000000001,BG7)</f>
        <v>9.9999999999999998E-13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Sheet44!FL20</f>
        <v>0.62909165225746855</v>
      </c>
      <c r="EO20">
        <f>Sheet44!FM20</f>
        <v>0.28920697772043619</v>
      </c>
      <c r="EP20">
        <f>Sheet44!FN20</f>
        <v>0.77655903175073993</v>
      </c>
      <c r="EQ20">
        <f>Sheet44!FO20</f>
        <v>0.66004783142886791</v>
      </c>
      <c r="ER20">
        <f>Sheet44!FP20</f>
        <v>0.49711670305646471</v>
      </c>
      <c r="ES20">
        <f>Sheet44!FQ20</f>
        <v>0.45612229125323256</v>
      </c>
      <c r="ET20">
        <f>Sheet44!FR20</f>
        <v>0.32704809395685119</v>
      </c>
      <c r="EU20">
        <f>Sheet44!FS20</f>
        <v>0.54388675736755443</v>
      </c>
      <c r="EV20">
        <f>Sheet44!FT20</f>
        <v>0.38428649269764725</v>
      </c>
      <c r="EW20">
        <f>Sheet44!FU20</f>
        <v>0.10024427432691083</v>
      </c>
      <c r="EZ20">
        <f t="shared" si="20"/>
        <v>0.40940156254526605</v>
      </c>
      <c r="FA20">
        <f t="shared" si="17"/>
        <v>0.52527240676330311</v>
      </c>
      <c r="FB20">
        <f t="shared" si="17"/>
        <v>0.38803961377796475</v>
      </c>
      <c r="FC20">
        <f t="shared" si="17"/>
        <v>0.57698886655142934</v>
      </c>
      <c r="FD20">
        <f t="shared" si="17"/>
        <v>0.59245625512987465</v>
      </c>
      <c r="FE20">
        <f t="shared" si="17"/>
        <v>0.3932808375525475</v>
      </c>
      <c r="FF20">
        <f t="shared" si="17"/>
        <v>0.41002078227867156</v>
      </c>
      <c r="FG20">
        <f t="shared" si="17"/>
        <v>0.48013648077021331</v>
      </c>
      <c r="FH20">
        <f t="shared" si="17"/>
        <v>0.60359774576130532</v>
      </c>
      <c r="FI20">
        <f t="shared" si="17"/>
        <v>0.63328421406235513</v>
      </c>
      <c r="FL20">
        <f t="shared" si="21"/>
        <v>0.62868225069492323</v>
      </c>
      <c r="FM20">
        <f t="shared" si="18"/>
        <v>0.28868170531367288</v>
      </c>
      <c r="FN20">
        <f t="shared" si="18"/>
        <v>0.77617099213696195</v>
      </c>
      <c r="FO20">
        <f t="shared" si="18"/>
        <v>0.65947084256231647</v>
      </c>
      <c r="FP20">
        <f t="shared" si="18"/>
        <v>0.49652424680133483</v>
      </c>
      <c r="FQ20">
        <f t="shared" si="18"/>
        <v>0.45572901041568004</v>
      </c>
      <c r="FR20">
        <f t="shared" si="18"/>
        <v>0.3266380731745725</v>
      </c>
      <c r="FS20">
        <f t="shared" si="18"/>
        <v>0.54340662088678426</v>
      </c>
      <c r="FT20">
        <f t="shared" si="18"/>
        <v>0.38368289495188596</v>
      </c>
      <c r="FU20">
        <f t="shared" si="18"/>
        <v>9.9610990112848477E-2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9.5987420658173363E-3</v>
      </c>
      <c r="BH21">
        <f t="shared" si="24"/>
        <v>2.4562757863305063E-3</v>
      </c>
      <c r="BI21">
        <f t="shared" si="24"/>
        <v>2.8618048929778313E-3</v>
      </c>
      <c r="BJ21">
        <f t="shared" si="24"/>
        <v>1.8007292626632115E-3</v>
      </c>
      <c r="BL21">
        <v>1.0000000000000001E-5</v>
      </c>
      <c r="BS21">
        <f>SUM(BM23:BV32)</f>
        <v>1.8402269130726677E-4</v>
      </c>
      <c r="EN21">
        <f>Sheet44!FL21</f>
        <v>0.94408682320106563</v>
      </c>
      <c r="EO21">
        <f>Sheet44!FM21</f>
        <v>0.50592515136959759</v>
      </c>
      <c r="EP21">
        <f>Sheet44!FN21</f>
        <v>0.45376932722852886</v>
      </c>
      <c r="EQ21">
        <f>Sheet44!FO21</f>
        <v>0.75182411181476405</v>
      </c>
      <c r="ER21">
        <f>Sheet44!FP21</f>
        <v>0.46109595716557994</v>
      </c>
      <c r="ES21">
        <f>Sheet44!FQ21</f>
        <v>0.9575206020950785</v>
      </c>
      <c r="ET21">
        <f>Sheet44!FR21</f>
        <v>0.35231084599939166</v>
      </c>
      <c r="EU21">
        <f>Sheet44!FS21</f>
        <v>0.86255965912655652</v>
      </c>
      <c r="EV21">
        <f>Sheet44!FT21</f>
        <v>0.13844348572964321</v>
      </c>
      <c r="EW21">
        <f>Sheet44!FU21</f>
        <v>0.98714005979616348</v>
      </c>
      <c r="EZ21">
        <f t="shared" si="20"/>
        <v>0.21862428989767413</v>
      </c>
      <c r="FA21">
        <f t="shared" si="17"/>
        <v>0.30735884014107256</v>
      </c>
      <c r="FB21">
        <f t="shared" si="17"/>
        <v>0.19969986900169159</v>
      </c>
      <c r="FC21">
        <f t="shared" si="17"/>
        <v>0.36522635193184255</v>
      </c>
      <c r="FD21">
        <f t="shared" si="17"/>
        <v>0.33437126101053766</v>
      </c>
      <c r="FE21">
        <f t="shared" si="17"/>
        <v>0.21553140192690981</v>
      </c>
      <c r="FF21">
        <f t="shared" si="17"/>
        <v>0.22082956083975425</v>
      </c>
      <c r="FG21">
        <f t="shared" si="17"/>
        <v>0.29562179752596396</v>
      </c>
      <c r="FH21">
        <f t="shared" si="17"/>
        <v>0.3144020061075059</v>
      </c>
      <c r="FI21">
        <f t="shared" si="17"/>
        <v>0.41406581968764589</v>
      </c>
      <c r="FL21">
        <f t="shared" si="21"/>
        <v>0.94386819891116791</v>
      </c>
      <c r="FM21">
        <f t="shared" si="18"/>
        <v>0.50561779252945649</v>
      </c>
      <c r="FN21">
        <f t="shared" si="18"/>
        <v>0.45356962735952716</v>
      </c>
      <c r="FO21">
        <f t="shared" si="18"/>
        <v>0.75145888546283224</v>
      </c>
      <c r="FP21">
        <f t="shared" si="18"/>
        <v>0.46076158590456939</v>
      </c>
      <c r="FQ21">
        <f t="shared" si="18"/>
        <v>0.95730507069315163</v>
      </c>
      <c r="FR21">
        <f t="shared" si="18"/>
        <v>0.35209001643855192</v>
      </c>
      <c r="FS21">
        <f t="shared" si="18"/>
        <v>0.86226403732903056</v>
      </c>
      <c r="FT21">
        <f t="shared" si="18"/>
        <v>0.13812908372353572</v>
      </c>
      <c r="FU21">
        <f t="shared" si="18"/>
        <v>0.98672599397647587</v>
      </c>
    </row>
    <row r="22" spans="1:177">
      <c r="A22">
        <v>21</v>
      </c>
      <c r="BG22">
        <f t="shared" si="24"/>
        <v>4.8295736367922121E-8</v>
      </c>
      <c r="BH22">
        <f t="shared" si="24"/>
        <v>3.113275091295696E-10</v>
      </c>
      <c r="BI22">
        <f t="shared" si="24"/>
        <v>1.5933279124896094E-9</v>
      </c>
      <c r="BJ22">
        <f t="shared" si="24"/>
        <v>8.1967509762081543E-11</v>
      </c>
      <c r="EN22">
        <f>Sheet44!FL22</f>
        <v>0.23626638325834862</v>
      </c>
      <c r="EO22">
        <f>Sheet44!FM22</f>
        <v>0.55550910396098763</v>
      </c>
      <c r="EP22">
        <f>Sheet44!FN22</f>
        <v>0.99141577068629738</v>
      </c>
      <c r="EQ22">
        <f>Sheet44!FO22</f>
        <v>0.33576053179075066</v>
      </c>
      <c r="ER22">
        <f>Sheet44!FP22</f>
        <v>3.5869176474906611E-4</v>
      </c>
      <c r="ES22">
        <f>Sheet44!FQ22</f>
        <v>5.7665627389076796E-2</v>
      </c>
      <c r="ET22">
        <f>Sheet44!FR22</f>
        <v>0.63140274240136418</v>
      </c>
      <c r="EU22">
        <f>Sheet44!FS22</f>
        <v>0.73054397785943948</v>
      </c>
      <c r="EV22">
        <f>Sheet44!FT22</f>
        <v>0.20603201870179924</v>
      </c>
      <c r="EW22">
        <f>Sheet44!FU22</f>
        <v>0.60366151409467783</v>
      </c>
      <c r="EZ22">
        <f t="shared" si="20"/>
        <v>0.31380705029044326</v>
      </c>
      <c r="FA22">
        <f t="shared" si="17"/>
        <v>0.3430350942045523</v>
      </c>
      <c r="FB22">
        <f t="shared" si="17"/>
        <v>0.29903198365230893</v>
      </c>
      <c r="FC22">
        <f t="shared" si="17"/>
        <v>0.34660827198353034</v>
      </c>
      <c r="FD22">
        <f t="shared" si="17"/>
        <v>0.41736417113185731</v>
      </c>
      <c r="FE22">
        <f t="shared" si="17"/>
        <v>0.29835907715962939</v>
      </c>
      <c r="FF22">
        <f t="shared" si="17"/>
        <v>0.30865610210914846</v>
      </c>
      <c r="FG22">
        <f t="shared" si="17"/>
        <v>0.30463651637371447</v>
      </c>
      <c r="FH22">
        <f t="shared" si="17"/>
        <v>0.455748911718732</v>
      </c>
      <c r="FI22">
        <f t="shared" si="17"/>
        <v>0.3551159154724533</v>
      </c>
      <c r="FL22">
        <f t="shared" si="21"/>
        <v>0.23595257620805818</v>
      </c>
      <c r="FM22">
        <f t="shared" si="18"/>
        <v>0.5551660688667831</v>
      </c>
      <c r="FN22">
        <f t="shared" si="18"/>
        <v>0.99111673870264505</v>
      </c>
      <c r="FO22">
        <f t="shared" si="18"/>
        <v>0.33541392351876714</v>
      </c>
      <c r="FP22">
        <f t="shared" si="18"/>
        <v>-5.8672406382791198E-5</v>
      </c>
      <c r="FQ22">
        <f t="shared" si="18"/>
        <v>5.7367268311917165E-2</v>
      </c>
      <c r="FR22">
        <f t="shared" si="18"/>
        <v>0.63109408629925501</v>
      </c>
      <c r="FS22">
        <f t="shared" si="18"/>
        <v>0.73023934134306578</v>
      </c>
      <c r="FT22">
        <f t="shared" si="18"/>
        <v>0.20557626979008051</v>
      </c>
      <c r="FU22">
        <f t="shared" si="18"/>
        <v>0.60330639817920539</v>
      </c>
    </row>
    <row r="23" spans="1:177">
      <c r="A23">
        <v>22</v>
      </c>
      <c r="B23">
        <f t="array" ref="B23:K32">TRANSPOSE(EN16:EW25)</f>
        <v>0.62619184909935155</v>
      </c>
      <c r="C23">
        <v>0.24191248935416432</v>
      </c>
      <c r="D23">
        <v>5.4923698971594027E-2</v>
      </c>
      <c r="E23">
        <v>0.99090645367640495</v>
      </c>
      <c r="F23">
        <v>0.62909165225746855</v>
      </c>
      <c r="G23">
        <v>0.94408682320106563</v>
      </c>
      <c r="H23">
        <v>0.23626638325834862</v>
      </c>
      <c r="I23">
        <v>0.67283305061917087</v>
      </c>
      <c r="J23">
        <v>0.96672892932696941</v>
      </c>
      <c r="K23">
        <v>0.99680441195558656</v>
      </c>
      <c r="M23">
        <f t="array" ref="M23:M32">TRANSPOSE(EN12:EW12)</f>
        <v>0.79174120019201366</v>
      </c>
      <c r="S23">
        <f>EN16</f>
        <v>0.62619184909935155</v>
      </c>
      <c r="T23">
        <f t="shared" ref="T23:AB32" si="25">EO16</f>
        <v>0.1400584380755609</v>
      </c>
      <c r="U23">
        <f t="shared" si="25"/>
        <v>0.45539124923540053</v>
      </c>
      <c r="V23">
        <f t="shared" si="25"/>
        <v>0.15718351442085349</v>
      </c>
      <c r="W23">
        <f t="shared" si="25"/>
        <v>0.43222997965303966</v>
      </c>
      <c r="X23">
        <f t="shared" si="25"/>
        <v>0.51036925526910726</v>
      </c>
      <c r="Y23">
        <f t="shared" si="25"/>
        <v>0.75241197809509808</v>
      </c>
      <c r="Z23">
        <f t="shared" si="25"/>
        <v>0.95184624311567123</v>
      </c>
      <c r="AA23">
        <f t="shared" si="25"/>
        <v>0.38128099482343358</v>
      </c>
      <c r="AB23">
        <f t="shared" si="25"/>
        <v>0.38995718168693611</v>
      </c>
      <c r="BG23">
        <f t="shared" si="24"/>
        <v>1.3225413381384269E-6</v>
      </c>
      <c r="BH23">
        <f t="shared" si="24"/>
        <v>1.5134053419436768E-8</v>
      </c>
      <c r="BI23">
        <f t="shared" si="24"/>
        <v>8.4043044741403685E-8</v>
      </c>
      <c r="BJ23">
        <f t="shared" si="24"/>
        <v>6.6565542913531823E-9</v>
      </c>
      <c r="BM23">
        <f>0.5*$BL$21*B23*B23</f>
        <v>1.9605811593923256E-6</v>
      </c>
      <c r="BN23">
        <f t="shared" ref="BN23:BV32" si="26">0.5*$BL$21*C23*C23</f>
        <v>2.9260826252764336E-7</v>
      </c>
      <c r="BO23">
        <f t="shared" si="26"/>
        <v>1.5083063543611396E-8</v>
      </c>
      <c r="BP23">
        <f t="shared" si="26"/>
        <v>4.9094779996877464E-6</v>
      </c>
      <c r="BQ23">
        <f t="shared" si="26"/>
        <v>1.9787815347001589E-6</v>
      </c>
      <c r="BR23">
        <f t="shared" si="26"/>
        <v>4.4564996487094011E-6</v>
      </c>
      <c r="BS23">
        <f t="shared" si="26"/>
        <v>2.7910901928990439E-7</v>
      </c>
      <c r="BT23">
        <f t="shared" si="26"/>
        <v>2.2635215700274986E-6</v>
      </c>
      <c r="BU23">
        <f t="shared" si="26"/>
        <v>4.6728241139883435E-6</v>
      </c>
      <c r="BV23">
        <f t="shared" si="26"/>
        <v>4.968095178470614E-6</v>
      </c>
      <c r="BY23">
        <f>$BG$7-$BL$7</f>
        <v>3.9832312528067464E-13</v>
      </c>
      <c r="BZ23">
        <f>$BG$8-$BL$8</f>
        <v>9.5987420658173363E-3</v>
      </c>
      <c r="CA23">
        <f>$BG$9-$BL$9</f>
        <v>4.8295736367922121E-8</v>
      </c>
      <c r="CB23">
        <f>$BG$10-$BL$10</f>
        <v>1.3225413381384269E-6</v>
      </c>
      <c r="CC23">
        <f>$BG$11-$BL$11</f>
        <v>-9.6002473181170389E-3</v>
      </c>
      <c r="CD23">
        <f>$BG$12-$BL$12</f>
        <v>1.9149489750951257E-9</v>
      </c>
      <c r="CE23">
        <f>$BG$13-$BL$13</f>
        <v>7.8148289256279698E-17</v>
      </c>
      <c r="CF23">
        <f>$BG$14-$BL$14</f>
        <v>2.6054405746393081E-11</v>
      </c>
      <c r="CG23">
        <f>$BG$15-$BL$15</f>
        <v>5.7666423635664362E-10</v>
      </c>
      <c r="CH23">
        <f>$BG$16-$BL$16</f>
        <v>1.3189715923600395E-7</v>
      </c>
      <c r="CW23">
        <f>IF($AH$7&gt;0,$CR$7,0)</f>
        <v>-1.1022872181431073E-3</v>
      </c>
      <c r="CX23">
        <f>IF($AH$8&gt;0,$CR$8,0)</f>
        <v>-1.5000612533415233E-3</v>
      </c>
      <c r="CY23">
        <f>IF($AH$9&gt;0,$CR$9,0)</f>
        <v>2.0382459818351281E-3</v>
      </c>
      <c r="CZ23">
        <f>IF($AH$10&gt;0,$CR$10,0)</f>
        <v>3.2148092218473082E-3</v>
      </c>
      <c r="DA23">
        <f>IF($AH$11&gt;0,$CR$11,0)</f>
        <v>4.2653398287418607E-3</v>
      </c>
      <c r="DB23">
        <f>IF($AH$12&gt;0,$CR$12,0)</f>
        <v>-1.6162897346171496E-3</v>
      </c>
      <c r="DC23">
        <f>IF($AH$13&gt;0,$CR$13,0)</f>
        <v>-1.0968894492033349E-3</v>
      </c>
      <c r="DD23">
        <f>IF($AH$14&gt;0,$CR$14,0)</f>
        <v>1.8807344793501297E-5</v>
      </c>
      <c r="DE23">
        <f>IF($AH$15&gt;0,$CR$15,0)</f>
        <v>-7.1449614278069158E-3</v>
      </c>
      <c r="DF23">
        <f>IF($AH$16&gt;0,$CR$16,0)</f>
        <v>-4.6608813917020051E-4</v>
      </c>
      <c r="DT23">
        <f>IF($S$7&gt;0,$DO$7,0)</f>
        <v>1.7603259369402932E-3</v>
      </c>
      <c r="DU23">
        <f>IF($S$8&gt;0,$DO$8,0)</f>
        <v>-7.1701768351429785E-3</v>
      </c>
      <c r="DV23">
        <f>IF($S$9&gt;0,$DO$9,0)</f>
        <v>-6.6325124970950037E-4</v>
      </c>
      <c r="DW23">
        <f>IF($S$10&gt;0,$DO$10,0)</f>
        <v>-5.2455186668445798E-4</v>
      </c>
      <c r="DX23">
        <f>IF($S$11&gt;0,$DO$11,0)</f>
        <v>-3.8682614767251598E-3</v>
      </c>
      <c r="DY23">
        <f>IF($S$12&gt;0,$DO$12,0)</f>
        <v>1.2726386177918827E-3</v>
      </c>
      <c r="DZ23">
        <f>IF($S$13&gt;0,$DO$13,0)</f>
        <v>-4.0638471106917698E-3</v>
      </c>
      <c r="EA23">
        <f>IF($S$14&gt;0,$DO$14,0)</f>
        <v>-1.9746802124888077E-3</v>
      </c>
      <c r="EB23">
        <f>IF($S$15&gt;0,$DO$15,0)</f>
        <v>-4.6882227682139236E-3</v>
      </c>
      <c r="EC23">
        <f>IF($S$16&gt;0,$DO$16,0)</f>
        <v>-3.6782185980486493E-3</v>
      </c>
      <c r="EN23">
        <f>Sheet44!FL23</f>
        <v>0.67283305061917087</v>
      </c>
      <c r="EO23">
        <f>Sheet44!FM23</f>
        <v>0.21072781691073345</v>
      </c>
      <c r="EP23">
        <f>Sheet44!FN23</f>
        <v>0.6944117360880605</v>
      </c>
      <c r="EQ23">
        <f>Sheet44!FO23</f>
        <v>0.96346023223646671</v>
      </c>
      <c r="ER23">
        <f>Sheet44!FP23</f>
        <v>0.53862744316846511</v>
      </c>
      <c r="ES23">
        <f>Sheet44!FQ23</f>
        <v>0.77843066159738228</v>
      </c>
      <c r="ET23">
        <f>Sheet44!FR23</f>
        <v>0.20321209541207685</v>
      </c>
      <c r="EU23">
        <f>Sheet44!FS23</f>
        <v>0.40076747348253594</v>
      </c>
      <c r="EV23">
        <f>Sheet44!FT23</f>
        <v>0.27359403623788492</v>
      </c>
      <c r="EW23">
        <f>Sheet44!FU23</f>
        <v>0.7695721837801216</v>
      </c>
      <c r="EZ23">
        <f t="shared" si="20"/>
        <v>0.16785989812979507</v>
      </c>
      <c r="FA23">
        <f t="shared" si="17"/>
        <v>0.20215592456599943</v>
      </c>
      <c r="FB23">
        <f t="shared" si="17"/>
        <v>0.13720046680438328</v>
      </c>
      <c r="FC23">
        <f t="shared" si="17"/>
        <v>0.26155078185118252</v>
      </c>
      <c r="FD23">
        <f t="shared" si="17"/>
        <v>0.23940439126653845</v>
      </c>
      <c r="FE23">
        <f t="shared" si="17"/>
        <v>0.17399273966508805</v>
      </c>
      <c r="FF23">
        <f t="shared" si="17"/>
        <v>0.16446998662103413</v>
      </c>
      <c r="FG23">
        <f t="shared" si="17"/>
        <v>0.21778826847599034</v>
      </c>
      <c r="FH23">
        <f t="shared" si="17"/>
        <v>0.20971324394877136</v>
      </c>
      <c r="FI23">
        <f t="shared" si="17"/>
        <v>0.28732662646134416</v>
      </c>
      <c r="FL23">
        <f t="shared" si="21"/>
        <v>0.67266519072104103</v>
      </c>
      <c r="FM23">
        <f t="shared" si="18"/>
        <v>0.21052566098616746</v>
      </c>
      <c r="FN23">
        <f t="shared" si="18"/>
        <v>0.69427453562125607</v>
      </c>
      <c r="FO23">
        <f t="shared" si="18"/>
        <v>0.96319868145461551</v>
      </c>
      <c r="FP23">
        <f t="shared" si="18"/>
        <v>0.53838803877719854</v>
      </c>
      <c r="FQ23">
        <f t="shared" si="18"/>
        <v>0.77825666885771716</v>
      </c>
      <c r="FR23">
        <f t="shared" si="18"/>
        <v>0.20304762542545582</v>
      </c>
      <c r="FS23">
        <f t="shared" si="18"/>
        <v>0.40054968521405993</v>
      </c>
      <c r="FT23">
        <f t="shared" si="18"/>
        <v>0.27338432299393617</v>
      </c>
      <c r="FU23">
        <f t="shared" si="18"/>
        <v>0.76928485715366024</v>
      </c>
    </row>
    <row r="24" spans="1:177">
      <c r="A24">
        <v>23</v>
      </c>
      <c r="B24">
        <v>0.1400584380755609</v>
      </c>
      <c r="C24">
        <v>0.91092316817756314</v>
      </c>
      <c r="D24">
        <v>0.55159729594730322</v>
      </c>
      <c r="E24">
        <v>0.966244946927174</v>
      </c>
      <c r="F24">
        <v>0.28920697772043619</v>
      </c>
      <c r="G24">
        <v>0.50592515136959759</v>
      </c>
      <c r="H24">
        <v>0.55550910396098763</v>
      </c>
      <c r="I24">
        <v>0.21072781691073345</v>
      </c>
      <c r="J24">
        <v>0.26673220863862412</v>
      </c>
      <c r="K24">
        <v>0.58811072549375021</v>
      </c>
      <c r="M24">
        <v>6.4083709886848556E-2</v>
      </c>
      <c r="S24">
        <f t="shared" ref="S24:S32" si="27">EN17</f>
        <v>0.24191248935416432</v>
      </c>
      <c r="T24">
        <f t="shared" si="25"/>
        <v>0.91092316817756314</v>
      </c>
      <c r="U24">
        <f t="shared" si="25"/>
        <v>0.6180932938216086</v>
      </c>
      <c r="V24">
        <f t="shared" si="25"/>
        <v>0.12235943381122869</v>
      </c>
      <c r="W24">
        <f t="shared" si="25"/>
        <v>0.84725182589234804</v>
      </c>
      <c r="X24">
        <f t="shared" si="25"/>
        <v>0.57020021934891429</v>
      </c>
      <c r="Y24">
        <f t="shared" si="25"/>
        <v>3.791188724977617E-2</v>
      </c>
      <c r="Z24">
        <f t="shared" si="25"/>
        <v>0.44352502822111517</v>
      </c>
      <c r="AA24">
        <f t="shared" si="25"/>
        <v>0.88421373039748918</v>
      </c>
      <c r="AB24">
        <f t="shared" si="25"/>
        <v>0.23271226048450816</v>
      </c>
      <c r="BG24">
        <f t="shared" si="24"/>
        <v>0.99039975268188296</v>
      </c>
      <c r="BH24">
        <f t="shared" si="24"/>
        <v>0.99754370801401948</v>
      </c>
      <c r="BI24">
        <f t="shared" si="24"/>
        <v>0.99713810449654283</v>
      </c>
      <c r="BJ24">
        <f t="shared" si="24"/>
        <v>0.99819926381541335</v>
      </c>
      <c r="BM24">
        <f t="shared" ref="BM24:BM32" si="28">0.5*$BL$21*B24*B24</f>
        <v>9.8081830380828643E-8</v>
      </c>
      <c r="BN24">
        <f t="shared" si="26"/>
        <v>4.1489050916132452E-6</v>
      </c>
      <c r="BO24">
        <f t="shared" si="26"/>
        <v>1.5212978844818841E-6</v>
      </c>
      <c r="BP24">
        <f t="shared" si="26"/>
        <v>4.6681464873114871E-6</v>
      </c>
      <c r="BQ24">
        <f t="shared" si="26"/>
        <v>4.1820337981094442E-7</v>
      </c>
      <c r="BR24">
        <f t="shared" si="26"/>
        <v>1.2798012939417513E-6</v>
      </c>
      <c r="BS24">
        <f t="shared" si="26"/>
        <v>1.5429518229176969E-6</v>
      </c>
      <c r="BT24">
        <f t="shared" si="26"/>
        <v>2.2203106409981802E-7</v>
      </c>
      <c r="BU24">
        <f t="shared" si="26"/>
        <v>3.557303556261926E-7</v>
      </c>
      <c r="BV24">
        <f t="shared" si="26"/>
        <v>1.7293711272039262E-6</v>
      </c>
      <c r="BY24">
        <f>$BH$7-$BM$7</f>
        <v>-0.99999999999999989</v>
      </c>
      <c r="BZ24">
        <f>$BH$8-$BM$8</f>
        <v>2.4562757863305063E-3</v>
      </c>
      <c r="CA24">
        <f>$BH$9-$BM$9</f>
        <v>3.113275091295696E-10</v>
      </c>
      <c r="CB24">
        <f>$BH$10-$BM$10</f>
        <v>1.5134053419436768E-8</v>
      </c>
      <c r="CC24">
        <f>$BH$11-$BM$11</f>
        <v>0.99754370801401948</v>
      </c>
      <c r="CD24">
        <f>$BH$12-$BM$12</f>
        <v>5.6516502727421271E-12</v>
      </c>
      <c r="CE24">
        <f>$BH$13-$BM$13</f>
        <v>2.0362103459065562E-21</v>
      </c>
      <c r="CF24">
        <f>$BH$14-$BM$14</f>
        <v>2.5921519192759541E-14</v>
      </c>
      <c r="CG24">
        <f>$BH$15-$BM$15</f>
        <v>1.1309255470393527E-12</v>
      </c>
      <c r="CH24">
        <f>$BH$16-$BM$16</f>
        <v>7.4746060355040188E-10</v>
      </c>
      <c r="CW24">
        <f>IF($AI$7&gt;0,$CS$7,0)</f>
        <v>0.23160526823170385</v>
      </c>
      <c r="CX24">
        <f>IF($AI$8&gt;0,$CS$8,0)</f>
        <v>0.70104163189432356</v>
      </c>
      <c r="CY24">
        <f>IF($AI$9&gt;0,$CS$9,0)</f>
        <v>9.7932828913241524E-2</v>
      </c>
      <c r="CZ24">
        <f>IF($AI$10&gt;0,$CS$10,0)</f>
        <v>0.56896425794356476</v>
      </c>
      <c r="DA24">
        <f>IF($AI$11&gt;0,$CS$11,0)</f>
        <v>-0.6127280912153793</v>
      </c>
      <c r="DB24">
        <f>IF($AI$12&gt;0,$CS$12,0)</f>
        <v>0.25626707193853931</v>
      </c>
      <c r="DC24">
        <f>IF($AI$13&gt;0,$CS$13,0)</f>
        <v>-9.3348999955640936E-3</v>
      </c>
      <c r="DD24">
        <f>IF($AI$14&gt;0,$CS$14,0)</f>
        <v>0.65493588269254255</v>
      </c>
      <c r="DE24">
        <f>IF($AI$15&gt;0,$CS$15,0)</f>
        <v>0.24440916375119962</v>
      </c>
      <c r="DF24">
        <f>IF($AI$16&gt;0,$CS$16,0)</f>
        <v>0.55583748101307151</v>
      </c>
      <c r="DT24">
        <f>IF($T$7&gt;0,$DP$7,0)</f>
        <v>0.98480275816598772</v>
      </c>
      <c r="DU24">
        <f>IF($T$8&gt;0,$DP$8,0)</f>
        <v>1.1038304977367503</v>
      </c>
      <c r="DV24">
        <f>IF($T$9&gt;0,$DP$9,0)</f>
        <v>0.69541536930608805</v>
      </c>
      <c r="DW24">
        <f>IF($T$10&gt;0,$DP$10,0)</f>
        <v>1.6337784111868494</v>
      </c>
      <c r="DX24">
        <f>IF($T$11&gt;0,$DP$11,0)</f>
        <v>1.3772295823904672</v>
      </c>
      <c r="DY24">
        <f>IF($T$12&gt;0,$DP$12,0)</f>
        <v>1.084019153469914</v>
      </c>
      <c r="DZ24">
        <f>IF($T$13&gt;0,$DP$13,0)</f>
        <v>0.94552214535213475</v>
      </c>
      <c r="EA24">
        <f>IF($T$14&gt;0,$DP$14,0)</f>
        <v>1.3657257080961129</v>
      </c>
      <c r="EB24">
        <f>IF($T$15&gt;0,$DP$15,0)</f>
        <v>1.0391263008116778</v>
      </c>
      <c r="EC24">
        <f>IF($T$16&gt;0,$DP$16,0)</f>
        <v>1.7892192638592601</v>
      </c>
      <c r="EN24">
        <f>Sheet44!FL24</f>
        <v>0.96672892932696941</v>
      </c>
      <c r="EO24">
        <f>Sheet44!FM24</f>
        <v>0.26673220863862412</v>
      </c>
      <c r="EP24">
        <f>Sheet44!FN24</f>
        <v>0.89171993748825273</v>
      </c>
      <c r="EQ24">
        <f>Sheet44!FO24</f>
        <v>0.12734849974713369</v>
      </c>
      <c r="ER24">
        <f>Sheet44!FP24</f>
        <v>0.53407315913219866</v>
      </c>
      <c r="ES24">
        <f>Sheet44!FQ24</f>
        <v>0.88659681574073801</v>
      </c>
      <c r="ET24">
        <f>Sheet44!FR24</f>
        <v>0.54398191385081396</v>
      </c>
      <c r="EU24">
        <f>Sheet44!FS24</f>
        <v>0.7435415232092244</v>
      </c>
      <c r="EV24">
        <f>Sheet44!FT24</f>
        <v>0.11978436134464814</v>
      </c>
      <c r="EW24">
        <f>Sheet44!FU24</f>
        <v>0.87788932909531003</v>
      </c>
      <c r="EZ24">
        <f t="shared" si="20"/>
        <v>0.27395427152095947</v>
      </c>
      <c r="FA24">
        <f t="shared" si="17"/>
        <v>0.40941849016738674</v>
      </c>
      <c r="FB24">
        <f t="shared" si="17"/>
        <v>0.27164451243987903</v>
      </c>
      <c r="FC24">
        <f t="shared" si="17"/>
        <v>0.452145716138739</v>
      </c>
      <c r="FD24">
        <f t="shared" si="17"/>
        <v>0.42915713969813823</v>
      </c>
      <c r="FE24">
        <f t="shared" si="17"/>
        <v>0.25775373457532419</v>
      </c>
      <c r="FF24">
        <f t="shared" si="17"/>
        <v>0.280503796540231</v>
      </c>
      <c r="FG24">
        <f t="shared" si="17"/>
        <v>0.36196840986982404</v>
      </c>
      <c r="FH24">
        <f t="shared" si="17"/>
        <v>0.43231190358337873</v>
      </c>
      <c r="FI24">
        <f t="shared" si="17"/>
        <v>0.51735289130366446</v>
      </c>
      <c r="FL24">
        <f t="shared" si="21"/>
        <v>0.96645497505544842</v>
      </c>
      <c r="FM24">
        <f t="shared" si="18"/>
        <v>0.26632279014845672</v>
      </c>
      <c r="FN24">
        <f t="shared" si="18"/>
        <v>0.89144829297581285</v>
      </c>
      <c r="FO24">
        <f t="shared" si="18"/>
        <v>0.12689635403099495</v>
      </c>
      <c r="FP24">
        <f t="shared" si="18"/>
        <v>0.53364400199250051</v>
      </c>
      <c r="FQ24">
        <f t="shared" si="18"/>
        <v>0.88633906200616264</v>
      </c>
      <c r="FR24">
        <f t="shared" si="18"/>
        <v>0.54370141005427375</v>
      </c>
      <c r="FS24">
        <f t="shared" si="18"/>
        <v>0.7431795547993546</v>
      </c>
      <c r="FT24">
        <f t="shared" si="18"/>
        <v>0.11935204944106476</v>
      </c>
      <c r="FU24">
        <f t="shared" si="18"/>
        <v>0.87737197620400642</v>
      </c>
    </row>
    <row r="25" spans="1:177">
      <c r="A25">
        <v>24</v>
      </c>
      <c r="B25">
        <v>0.45539124923540053</v>
      </c>
      <c r="C25">
        <v>0.6180932938216086</v>
      </c>
      <c r="D25">
        <v>2.7003458812707375E-2</v>
      </c>
      <c r="E25">
        <v>0.88206583413771489</v>
      </c>
      <c r="F25">
        <v>0.77655903175073993</v>
      </c>
      <c r="G25">
        <v>0.45376932722852886</v>
      </c>
      <c r="H25">
        <v>0.99141577068629738</v>
      </c>
      <c r="I25">
        <v>0.6944117360880605</v>
      </c>
      <c r="J25">
        <v>0.89171993748825273</v>
      </c>
      <c r="K25">
        <v>0.72086168897241409</v>
      </c>
      <c r="M25">
        <v>0.1357817411085733</v>
      </c>
      <c r="S25">
        <f t="shared" si="27"/>
        <v>5.4923698971594027E-2</v>
      </c>
      <c r="T25">
        <f t="shared" si="25"/>
        <v>0.55159729594730322</v>
      </c>
      <c r="U25">
        <f t="shared" si="25"/>
        <v>2.7003458812707375E-2</v>
      </c>
      <c r="V25">
        <f t="shared" si="25"/>
        <v>9.7218342795680271E-3</v>
      </c>
      <c r="W25">
        <f t="shared" si="25"/>
        <v>0.37230868042969795</v>
      </c>
      <c r="X25">
        <f t="shared" si="25"/>
        <v>0.79094135096817597</v>
      </c>
      <c r="Y25">
        <f t="shared" si="25"/>
        <v>0.49199115678471889</v>
      </c>
      <c r="Z25">
        <f t="shared" si="25"/>
        <v>0.86699911273910946</v>
      </c>
      <c r="AA25">
        <f t="shared" si="25"/>
        <v>0.72135721099633487</v>
      </c>
      <c r="AB25">
        <f t="shared" si="25"/>
        <v>0.66309142344282679</v>
      </c>
      <c r="BG25">
        <f t="shared" si="24"/>
        <v>1.9149489750951257E-9</v>
      </c>
      <c r="BH25">
        <f t="shared" si="24"/>
        <v>5.6516502727421271E-12</v>
      </c>
      <c r="BI25">
        <f t="shared" si="24"/>
        <v>8.6151546511015841E-11</v>
      </c>
      <c r="BJ25">
        <f t="shared" si="24"/>
        <v>1.1655567470473876E-12</v>
      </c>
      <c r="BM25">
        <f t="shared" si="28"/>
        <v>1.0369059494008933E-6</v>
      </c>
      <c r="BN25">
        <f t="shared" si="26"/>
        <v>1.9101965993362272E-6</v>
      </c>
      <c r="BO25">
        <f t="shared" si="26"/>
        <v>3.6459339392479177E-9</v>
      </c>
      <c r="BP25">
        <f t="shared" si="26"/>
        <v>3.8902006787653143E-6</v>
      </c>
      <c r="BQ25">
        <f t="shared" si="26"/>
        <v>3.0152196489682337E-6</v>
      </c>
      <c r="BR25">
        <f t="shared" si="26"/>
        <v>1.0295330116671586E-6</v>
      </c>
      <c r="BS25">
        <f t="shared" si="26"/>
        <v>4.9145261518275256E-6</v>
      </c>
      <c r="BT25">
        <f t="shared" si="26"/>
        <v>2.4110382960841712E-6</v>
      </c>
      <c r="BU25">
        <f t="shared" si="26"/>
        <v>3.9758222345702667E-6</v>
      </c>
      <c r="BV25">
        <f t="shared" si="26"/>
        <v>2.5982078731408078E-6</v>
      </c>
      <c r="BY25">
        <f>$BI$7-$BN$7</f>
        <v>3.6426891326520417E-15</v>
      </c>
      <c r="BZ25">
        <f>$BI$8-$BN$8</f>
        <v>2.8618048929778313E-3</v>
      </c>
      <c r="CA25">
        <f>$BI$9-$BN$9</f>
        <v>1.5933279124896094E-9</v>
      </c>
      <c r="CB25">
        <f>$BI$10-$BN$10</f>
        <v>8.4043044741403685E-8</v>
      </c>
      <c r="CC25">
        <f>$BI$11-$BN$11</f>
        <v>0.99713810449654283</v>
      </c>
      <c r="CD25">
        <f>$BI$12-$BN$12</f>
        <v>8.6151546511015841E-11</v>
      </c>
      <c r="CE25">
        <f>$BI$13-$BN$13</f>
        <v>1.0519010267423402E-19</v>
      </c>
      <c r="CF25">
        <f>$BI$14-$BN$14</f>
        <v>-0.99999999999952083</v>
      </c>
      <c r="CG25">
        <f>$BI$15-$BN$15</f>
        <v>2.0524748633576966E-11</v>
      </c>
      <c r="CH25">
        <f>$BI$16-$BN$16</f>
        <v>4.8669474466533749E-9</v>
      </c>
      <c r="CW25">
        <f>IF($AJ$7&gt;0,$CT$7,0)</f>
        <v>5.3088284662822539E-2</v>
      </c>
      <c r="CX25">
        <f>IF($AJ$8&gt;0,$CT$8,0)</f>
        <v>1.0084681026561144E-2</v>
      </c>
      <c r="CY25">
        <f>IF($AJ$9&gt;0,$CT$9,0)</f>
        <v>-0.46902641664301314</v>
      </c>
      <c r="CZ25">
        <f>IF($AJ$10&gt;0,$CT$10,0)</f>
        <v>-0.22187772445798917</v>
      </c>
      <c r="DA25">
        <f>IF($AJ$11&gt;0,$CT$11,0)</f>
        <v>6.6680130400870272E-2</v>
      </c>
      <c r="DB25">
        <f>IF($AJ$12&gt;0,$CT$12,0)</f>
        <v>0.45218610354000627</v>
      </c>
      <c r="DC25">
        <f>IF($AJ$13&gt;0,$CT$13,0)</f>
        <v>0.58736723279541969</v>
      </c>
      <c r="DD25">
        <f>IF($AJ$14&gt;0,$CT$14,0)</f>
        <v>0.60991736914653283</v>
      </c>
      <c r="DE25">
        <f>IF($AJ$15&gt;0,$CT$15,0)</f>
        <v>0.38621888269492127</v>
      </c>
      <c r="DF25">
        <f>IF($AJ$16&gt;0,$CT$16,0)</f>
        <v>0.48581081258716408</v>
      </c>
      <c r="DT25">
        <f>IF($U$7&gt;0,$DQ$7,0)</f>
        <v>1.076308940371939</v>
      </c>
      <c r="DU25">
        <f>IF($U$8&gt;0,$DQ$8,0)</f>
        <v>0.84766064152849485</v>
      </c>
      <c r="DV25">
        <f>IF($U$9&gt;0,$DQ$9,0)</f>
        <v>0.90577762602805501</v>
      </c>
      <c r="DW25">
        <f>IF($U$10&gt;0,$DQ$10,0)</f>
        <v>0.92507044432071472</v>
      </c>
      <c r="DX25">
        <f>IF($U$11&gt;0,$DQ$11,0)</f>
        <v>1.2559310522522127</v>
      </c>
      <c r="DY25">
        <f>IF($U$12&gt;0,$DQ$12,0)</f>
        <v>1.0844670535613168</v>
      </c>
      <c r="DZ25">
        <f>IF($U$13&gt;0,$DQ$13,0)</f>
        <v>1.0155949092362886</v>
      </c>
      <c r="EA25">
        <f>IF($U$14&gt;0,$DQ$14,0)</f>
        <v>0.89636953439049138</v>
      </c>
      <c r="EB25">
        <f>IF($U$15&gt;0,$DQ$15,0)</f>
        <v>1.3163881640461346</v>
      </c>
      <c r="EC25">
        <f>IF($U$16&gt;0,$DQ$16,0)</f>
        <v>0.82261732899303164</v>
      </c>
      <c r="EN25">
        <f>Sheet44!FL25</f>
        <v>0.99680441195558656</v>
      </c>
      <c r="EO25">
        <f>Sheet44!FM25</f>
        <v>0.58811072549375021</v>
      </c>
      <c r="EP25">
        <f>Sheet44!FN25</f>
        <v>0.72086168897241409</v>
      </c>
      <c r="EQ25">
        <f>Sheet44!FO25</f>
        <v>0.11933776365390993</v>
      </c>
      <c r="ER25">
        <f>Sheet44!FP25</f>
        <v>0.15030116814702593</v>
      </c>
      <c r="ES25">
        <f>Sheet44!FQ25</f>
        <v>0.53355535035337576</v>
      </c>
      <c r="ET25">
        <f>Sheet44!FR25</f>
        <v>0.2342476291146843</v>
      </c>
      <c r="EU25">
        <f>Sheet44!FS25</f>
        <v>0.14388161562875387</v>
      </c>
      <c r="EV25">
        <f>Sheet44!FT25</f>
        <v>0.23899324666038702</v>
      </c>
      <c r="EW25">
        <f>Sheet44!FU25</f>
        <v>0.63090089904098468</v>
      </c>
      <c r="EZ25">
        <f t="shared" si="20"/>
        <v>0.3713036789027746</v>
      </c>
      <c r="FA25">
        <f t="shared" si="17"/>
        <v>0.50200758390729527</v>
      </c>
      <c r="FB25">
        <f t="shared" si="17"/>
        <v>0.36374889316680681</v>
      </c>
      <c r="FC25">
        <f t="shared" si="17"/>
        <v>0.53836746962711224</v>
      </c>
      <c r="FD25">
        <f t="shared" si="17"/>
        <v>0.55052138883218527</v>
      </c>
      <c r="FE25">
        <f t="shared" si="17"/>
        <v>0.35048124684720516</v>
      </c>
      <c r="FF25">
        <f t="shared" si="17"/>
        <v>0.37568329239233089</v>
      </c>
      <c r="FG25">
        <f t="shared" si="17"/>
        <v>0.44301526023355625</v>
      </c>
      <c r="FH25">
        <f t="shared" si="17"/>
        <v>0.57078183978813346</v>
      </c>
      <c r="FI25">
        <f t="shared" si="17"/>
        <v>0.59848737722616929</v>
      </c>
      <c r="FL25">
        <f t="shared" si="21"/>
        <v>0.99643310827668374</v>
      </c>
      <c r="FM25">
        <f t="shared" si="18"/>
        <v>0.58760871790984293</v>
      </c>
      <c r="FN25">
        <f t="shared" si="18"/>
        <v>0.72049794007924728</v>
      </c>
      <c r="FO25">
        <f t="shared" si="18"/>
        <v>0.11879939618428281</v>
      </c>
      <c r="FP25">
        <f t="shared" si="18"/>
        <v>0.14975064675819375</v>
      </c>
      <c r="FQ25">
        <f t="shared" si="18"/>
        <v>0.53320486910652853</v>
      </c>
      <c r="FR25">
        <f t="shared" si="18"/>
        <v>0.23387194582229198</v>
      </c>
      <c r="FS25">
        <f t="shared" si="18"/>
        <v>0.14343860036852032</v>
      </c>
      <c r="FT25">
        <f t="shared" si="18"/>
        <v>0.2384224648205989</v>
      </c>
      <c r="FU25">
        <f t="shared" si="18"/>
        <v>0.63030241166375855</v>
      </c>
    </row>
    <row r="26" spans="1:177">
      <c r="A26">
        <v>25</v>
      </c>
      <c r="B26">
        <v>0.15718351442085349</v>
      </c>
      <c r="C26">
        <v>0.12235943381122869</v>
      </c>
      <c r="D26">
        <v>9.7218342795680271E-3</v>
      </c>
      <c r="E26">
        <v>0.92200505349936523</v>
      </c>
      <c r="F26">
        <v>0.66004783142886791</v>
      </c>
      <c r="G26">
        <v>0.75182411181476405</v>
      </c>
      <c r="H26">
        <v>0.33576053179075066</v>
      </c>
      <c r="I26">
        <v>0.96346023223646671</v>
      </c>
      <c r="J26">
        <v>0.12734849974713369</v>
      </c>
      <c r="K26">
        <v>0.11933776365390993</v>
      </c>
      <c r="M26">
        <v>0.28793546519378843</v>
      </c>
      <c r="S26">
        <f t="shared" si="27"/>
        <v>0.99090645367640495</v>
      </c>
      <c r="T26">
        <f t="shared" si="25"/>
        <v>0.966244946927174</v>
      </c>
      <c r="U26">
        <f t="shared" si="25"/>
        <v>0.88206583413771489</v>
      </c>
      <c r="V26">
        <f t="shared" si="25"/>
        <v>0.92200505349936523</v>
      </c>
      <c r="W26">
        <f t="shared" si="25"/>
        <v>0.35476416143430478</v>
      </c>
      <c r="X26">
        <f t="shared" si="25"/>
        <v>0.81123537167643045</v>
      </c>
      <c r="Y26">
        <f t="shared" si="25"/>
        <v>0.6499532706554626</v>
      </c>
      <c r="Z26">
        <f t="shared" si="25"/>
        <v>0.79099093917718044</v>
      </c>
      <c r="AA26">
        <f t="shared" si="25"/>
        <v>0.80773054403777311</v>
      </c>
      <c r="AB26">
        <f t="shared" si="25"/>
        <v>0.61235796142976684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1.235332860284533E-7</v>
      </c>
      <c r="BN26">
        <f t="shared" si="26"/>
        <v>7.4859155213022277E-8</v>
      </c>
      <c r="BO26">
        <f t="shared" si="26"/>
        <v>4.7257030879691997E-10</v>
      </c>
      <c r="BP26">
        <f t="shared" si="26"/>
        <v>4.2504665933918371E-6</v>
      </c>
      <c r="BQ26">
        <f t="shared" si="26"/>
        <v>2.1783156988697562E-6</v>
      </c>
      <c r="BR26">
        <f t="shared" si="26"/>
        <v>2.8261974755302943E-6</v>
      </c>
      <c r="BS26">
        <f t="shared" si="26"/>
        <v>5.6367567354203846E-7</v>
      </c>
      <c r="BT26">
        <f t="shared" si="26"/>
        <v>4.6412780955057318E-6</v>
      </c>
      <c r="BU26">
        <f t="shared" si="26"/>
        <v>8.1088201939228559E-8</v>
      </c>
      <c r="BV26">
        <f t="shared" si="26"/>
        <v>7.1207509169582326E-8</v>
      </c>
      <c r="BY26">
        <f>$BJ$7-$BO$7</f>
        <v>1.3302281124725872E-17</v>
      </c>
      <c r="BZ26">
        <f>$BJ$8-$BO$8</f>
        <v>1.8007292626632115E-3</v>
      </c>
      <c r="CA26">
        <f>$BJ$9-$BO$9</f>
        <v>-0.99999999991803246</v>
      </c>
      <c r="CB26">
        <f>$BJ$10-$BO$10</f>
        <v>6.6565542913531823E-9</v>
      </c>
      <c r="CC26">
        <f>$BJ$11-$BO$11</f>
        <v>0.99819926381541335</v>
      </c>
      <c r="CD26">
        <f>$BJ$12-$BO$12</f>
        <v>1.1655567470473876E-12</v>
      </c>
      <c r="CE26">
        <f>$BJ$13-$BO$13</f>
        <v>8.7801838893960721E-23</v>
      </c>
      <c r="CF26">
        <f>$BJ$14-$BO$14</f>
        <v>3.2446049520869002E-15</v>
      </c>
      <c r="CG26">
        <f>$BJ$15-$BO$15</f>
        <v>2.406062676054287E-13</v>
      </c>
      <c r="CH26">
        <f>$BJ$16-$BO$16</f>
        <v>1.8199191919906829E-10</v>
      </c>
      <c r="CW26">
        <f>IF($AK$7&gt;0,$CU$7,0)</f>
        <v>0.26298189140460154</v>
      </c>
      <c r="CX26">
        <f>IF($AK$8&gt;0,$CU$8,0)</f>
        <v>0.22766204062123321</v>
      </c>
      <c r="CY26">
        <f>IF($AK$9&gt;0,$CU$9,0)</f>
        <v>-0.11996787999069028</v>
      </c>
      <c r="CZ26">
        <f>IF($AK$10&gt;0,$CU$10,0)</f>
        <v>-0.31087776645550735</v>
      </c>
      <c r="DA26">
        <f>IF($AK$11&gt;0,$CU$11,0)</f>
        <v>-0.57569930380151701</v>
      </c>
      <c r="DB26">
        <f>IF($AK$12&gt;0,$CU$12,0)</f>
        <v>0.22920798611814869</v>
      </c>
      <c r="DC26">
        <f>IF($AK$13&gt;0,$CU$13,0)</f>
        <v>0.71227368523484291</v>
      </c>
      <c r="DD26">
        <f>IF($AK$14&gt;0,$CU$14,0)</f>
        <v>0.29180240753878189</v>
      </c>
      <c r="DE26">
        <f>IF($AK$15&gt;0,$CU$15,0)</f>
        <v>0.59832687636481219</v>
      </c>
      <c r="DF26">
        <f>IF($AK$16&gt;0,$CU$16,0)</f>
        <v>-3.7071692668697184E-2</v>
      </c>
      <c r="DT26">
        <f>IF($V$7&gt;0,$DR$7,0)</f>
        <v>0.40592830077931946</v>
      </c>
      <c r="DU26">
        <f>IF($V$8&gt;0,$DR$8,0)</f>
        <v>1.0778253537440665</v>
      </c>
      <c r="DV26">
        <f>IF($V$9&gt;0,$DR$9,0)</f>
        <v>0.69799490710620193</v>
      </c>
      <c r="DW26">
        <f>IF($V$10&gt;0,$DR$10,0)</f>
        <v>0.78489131831123204</v>
      </c>
      <c r="DX26">
        <f>IF($V$11&gt;0,$DR$11,0)</f>
        <v>0.86263370190944255</v>
      </c>
      <c r="DY26">
        <f>IF($V$12&gt;0,$DR$12,0)</f>
        <v>0.22095224790958939</v>
      </c>
      <c r="DZ26">
        <f>IF($V$13&gt;0,$DR$13,0)</f>
        <v>0.49471402048589691</v>
      </c>
      <c r="EA26">
        <f>IF($V$14&gt;0,$DR$14,0)</f>
        <v>0.55270524030082657</v>
      </c>
      <c r="EB26">
        <f>IF($V$15&gt;0,$DR$15,0)</f>
        <v>1.1974604835374736</v>
      </c>
      <c r="EC26">
        <f>IF($V$16&gt;0,$DR$16,0)</f>
        <v>1.0115644271931736</v>
      </c>
    </row>
    <row r="27" spans="1:177">
      <c r="A27">
        <v>26</v>
      </c>
      <c r="B27">
        <v>0.43222997965303966</v>
      </c>
      <c r="C27">
        <v>0.84725182589234804</v>
      </c>
      <c r="D27">
        <v>0.37230868042969795</v>
      </c>
      <c r="E27">
        <v>0.35476416143430478</v>
      </c>
      <c r="F27">
        <v>0.49711670305646471</v>
      </c>
      <c r="G27">
        <v>0.46109595716557994</v>
      </c>
      <c r="H27">
        <v>3.5869176474906611E-4</v>
      </c>
      <c r="I27">
        <v>0.53862744316846511</v>
      </c>
      <c r="J27">
        <v>0.53407315913219866</v>
      </c>
      <c r="K27">
        <v>0.15030116814702593</v>
      </c>
      <c r="M27">
        <v>0.8021456692490937</v>
      </c>
      <c r="S27">
        <f t="shared" si="27"/>
        <v>0.62909165225746855</v>
      </c>
      <c r="T27">
        <f t="shared" si="25"/>
        <v>0.28920697772043619</v>
      </c>
      <c r="U27">
        <f t="shared" si="25"/>
        <v>0.77655903175073993</v>
      </c>
      <c r="V27">
        <f t="shared" si="25"/>
        <v>0.66004783142886791</v>
      </c>
      <c r="W27">
        <f t="shared" si="25"/>
        <v>0.49711670305646471</v>
      </c>
      <c r="X27">
        <f t="shared" si="25"/>
        <v>0.45612229125323256</v>
      </c>
      <c r="Y27">
        <f t="shared" si="25"/>
        <v>0.32704809395685119</v>
      </c>
      <c r="Z27">
        <f t="shared" si="25"/>
        <v>0.54388675736755443</v>
      </c>
      <c r="AA27">
        <f t="shared" si="25"/>
        <v>0.38428649269764725</v>
      </c>
      <c r="AB27">
        <f t="shared" si="25"/>
        <v>0.10024427432691083</v>
      </c>
      <c r="BG27">
        <f t="shared" si="24"/>
        <v>2.6054405746393081E-11</v>
      </c>
      <c r="BH27">
        <f t="shared" si="24"/>
        <v>9.9999999999999998E-13</v>
      </c>
      <c r="BI27">
        <f t="shared" si="24"/>
        <v>9.9999999999999998E-13</v>
      </c>
      <c r="BJ27">
        <f t="shared" si="24"/>
        <v>9.9999999999999998E-13</v>
      </c>
      <c r="BM27">
        <f t="shared" si="28"/>
        <v>9.341137765543354E-7</v>
      </c>
      <c r="BN27">
        <f t="shared" si="26"/>
        <v>3.5891782823895882E-6</v>
      </c>
      <c r="BO27">
        <f t="shared" si="26"/>
        <v>6.9306876761651481E-7</v>
      </c>
      <c r="BP27">
        <f t="shared" si="26"/>
        <v>6.2928805119092738E-7</v>
      </c>
      <c r="BQ27">
        <f t="shared" si="26"/>
        <v>1.2356250822886466E-6</v>
      </c>
      <c r="BR27">
        <f t="shared" si="26"/>
        <v>1.0630474085722117E-6</v>
      </c>
      <c r="BS27">
        <f t="shared" si="26"/>
        <v>6.4329891049399702E-13</v>
      </c>
      <c r="BT27">
        <f t="shared" si="26"/>
        <v>1.4505976126709906E-6</v>
      </c>
      <c r="BU27">
        <f t="shared" si="26"/>
        <v>1.4261706965272342E-6</v>
      </c>
      <c r="BV27">
        <f t="shared" si="26"/>
        <v>1.1295220573180283E-7</v>
      </c>
    </row>
    <row r="28" spans="1:177">
      <c r="A28">
        <v>27</v>
      </c>
      <c r="B28">
        <v>0.51036925526910726</v>
      </c>
      <c r="C28">
        <v>0.57020021934891429</v>
      </c>
      <c r="D28">
        <v>0.79094135096817597</v>
      </c>
      <c r="E28">
        <v>0.81123537167643045</v>
      </c>
      <c r="F28">
        <v>0.45612229125323256</v>
      </c>
      <c r="G28">
        <v>0.9575206020950785</v>
      </c>
      <c r="H28">
        <v>5.7665627389076796E-2</v>
      </c>
      <c r="I28">
        <v>0.77843066159738228</v>
      </c>
      <c r="J28">
        <v>0.88659681574073801</v>
      </c>
      <c r="K28">
        <v>0.53355535035337576</v>
      </c>
      <c r="M28">
        <v>0.87131059564515778</v>
      </c>
      <c r="S28">
        <f t="shared" si="27"/>
        <v>0.94408682320106563</v>
      </c>
      <c r="T28">
        <f t="shared" si="25"/>
        <v>0.50592515136959759</v>
      </c>
      <c r="U28">
        <f t="shared" si="25"/>
        <v>0.45376932722852886</v>
      </c>
      <c r="V28">
        <f t="shared" si="25"/>
        <v>0.75182411181476405</v>
      </c>
      <c r="W28">
        <f t="shared" si="25"/>
        <v>0.46109595716557994</v>
      </c>
      <c r="X28">
        <f t="shared" si="25"/>
        <v>0.9575206020950785</v>
      </c>
      <c r="Y28">
        <f t="shared" si="25"/>
        <v>0.35231084599939166</v>
      </c>
      <c r="Z28">
        <f t="shared" si="25"/>
        <v>0.86255965912655652</v>
      </c>
      <c r="AA28">
        <f t="shared" si="25"/>
        <v>0.13844348572964321</v>
      </c>
      <c r="AB28">
        <f t="shared" si="25"/>
        <v>0.98714005979616348</v>
      </c>
      <c r="BG28">
        <f t="shared" si="24"/>
        <v>5.7666423635664362E-10</v>
      </c>
      <c r="BH28">
        <f t="shared" si="24"/>
        <v>1.1309255470393527E-12</v>
      </c>
      <c r="BI28">
        <f t="shared" si="24"/>
        <v>2.0524748633576966E-11</v>
      </c>
      <c r="BJ28">
        <f t="shared" si="24"/>
        <v>9.9999999999999998E-13</v>
      </c>
      <c r="BM28">
        <f t="shared" si="28"/>
        <v>1.3023838836197159E-6</v>
      </c>
      <c r="BN28">
        <f t="shared" si="26"/>
        <v>1.6256414507277499E-6</v>
      </c>
      <c r="BO28">
        <f t="shared" si="26"/>
        <v>3.1279411033568167E-6</v>
      </c>
      <c r="BP28">
        <f t="shared" si="26"/>
        <v>3.2905141412949814E-6</v>
      </c>
      <c r="BQ28">
        <f t="shared" si="26"/>
        <v>1.0402377228904936E-6</v>
      </c>
      <c r="BR28">
        <f t="shared" si="26"/>
        <v>4.5842285171826094E-6</v>
      </c>
      <c r="BS28">
        <f t="shared" si="26"/>
        <v>1.6626622910879223E-8</v>
      </c>
      <c r="BT28">
        <f t="shared" si="26"/>
        <v>3.0297714745746918E-6</v>
      </c>
      <c r="BU28">
        <f t="shared" si="26"/>
        <v>3.930269568408081E-6</v>
      </c>
      <c r="BV28">
        <f t="shared" si="26"/>
        <v>1.4234065594535677E-6</v>
      </c>
      <c r="EN28" t="s">
        <v>19</v>
      </c>
      <c r="EZ28" t="s">
        <v>25</v>
      </c>
    </row>
    <row r="29" spans="1:177">
      <c r="A29">
        <v>28</v>
      </c>
      <c r="B29">
        <v>0.75241197809509808</v>
      </c>
      <c r="C29">
        <v>3.791188724977617E-2</v>
      </c>
      <c r="D29">
        <v>0.49199115678471889</v>
      </c>
      <c r="E29">
        <v>0.6499532706554626</v>
      </c>
      <c r="F29">
        <v>0.32704809395685119</v>
      </c>
      <c r="G29">
        <v>0.35231084599939166</v>
      </c>
      <c r="H29">
        <v>0.63140274240136418</v>
      </c>
      <c r="I29">
        <v>0.20321209541207685</v>
      </c>
      <c r="J29">
        <v>0.54398191385081396</v>
      </c>
      <c r="K29">
        <v>0.2342476291146843</v>
      </c>
      <c r="M29">
        <v>0.41056473657376419</v>
      </c>
      <c r="S29">
        <f t="shared" si="27"/>
        <v>0.23626638325834862</v>
      </c>
      <c r="T29">
        <f t="shared" si="25"/>
        <v>0.55550910396098763</v>
      </c>
      <c r="U29">
        <f t="shared" si="25"/>
        <v>0.99141577068629738</v>
      </c>
      <c r="V29">
        <f t="shared" si="25"/>
        <v>0.33576053179075066</v>
      </c>
      <c r="W29">
        <f t="shared" si="25"/>
        <v>3.5869176474906611E-4</v>
      </c>
      <c r="X29">
        <f t="shared" si="25"/>
        <v>5.7665627389076796E-2</v>
      </c>
      <c r="Y29">
        <f t="shared" si="25"/>
        <v>0.63140274240136418</v>
      </c>
      <c r="Z29">
        <f t="shared" si="25"/>
        <v>0.73054397785943948</v>
      </c>
      <c r="AA29">
        <f t="shared" si="25"/>
        <v>0.20603201870179924</v>
      </c>
      <c r="AB29">
        <f t="shared" si="25"/>
        <v>0.60366151409467783</v>
      </c>
      <c r="BG29">
        <f t="shared" si="24"/>
        <v>1.3189715923600395E-7</v>
      </c>
      <c r="BH29">
        <f t="shared" si="24"/>
        <v>7.4746060355040188E-10</v>
      </c>
      <c r="BI29">
        <f t="shared" si="24"/>
        <v>4.8669474466533749E-9</v>
      </c>
      <c r="BJ29">
        <f t="shared" si="24"/>
        <v>1.8199191919906829E-10</v>
      </c>
      <c r="BM29">
        <f t="shared" si="28"/>
        <v>2.8306189239048918E-6</v>
      </c>
      <c r="BN29">
        <f t="shared" si="26"/>
        <v>7.1865559741987048E-9</v>
      </c>
      <c r="BO29">
        <f t="shared" si="26"/>
        <v>1.2102764917718292E-6</v>
      </c>
      <c r="BP29">
        <f t="shared" si="26"/>
        <v>2.1121962701786652E-6</v>
      </c>
      <c r="BQ29">
        <f t="shared" si="26"/>
        <v>5.3480227880404693E-7</v>
      </c>
      <c r="BR29">
        <f t="shared" si="26"/>
        <v>6.2061466104403541E-7</v>
      </c>
      <c r="BS29">
        <f t="shared" si="26"/>
        <v>1.9933471155598176E-6</v>
      </c>
      <c r="BT29">
        <f t="shared" si="26"/>
        <v>2.0647577860883515E-7</v>
      </c>
      <c r="BU29">
        <f t="shared" si="26"/>
        <v>1.4795816129839719E-6</v>
      </c>
      <c r="BV29">
        <f t="shared" si="26"/>
        <v>2.7435975872925349E-7</v>
      </c>
    </row>
    <row r="30" spans="1:177">
      <c r="A30">
        <v>29</v>
      </c>
      <c r="B30">
        <v>0.95184624311567123</v>
      </c>
      <c r="C30">
        <v>0.44352502822111517</v>
      </c>
      <c r="D30">
        <v>0.86699911273910946</v>
      </c>
      <c r="E30">
        <v>0.79099093917718044</v>
      </c>
      <c r="F30">
        <v>0.54388675736755443</v>
      </c>
      <c r="G30">
        <v>0.86255965912655652</v>
      </c>
      <c r="H30">
        <v>0.73054397785943948</v>
      </c>
      <c r="I30">
        <v>0.40076747348253594</v>
      </c>
      <c r="J30">
        <v>0.7435415232092244</v>
      </c>
      <c r="K30">
        <v>0.14388161562875387</v>
      </c>
      <c r="M30">
        <v>5.3249194780434446E-2</v>
      </c>
      <c r="S30">
        <f t="shared" si="27"/>
        <v>0.67283305061917087</v>
      </c>
      <c r="T30">
        <f t="shared" si="25"/>
        <v>0.21072781691073345</v>
      </c>
      <c r="U30">
        <f t="shared" si="25"/>
        <v>0.6944117360880605</v>
      </c>
      <c r="V30">
        <f t="shared" si="25"/>
        <v>0.96346023223646671</v>
      </c>
      <c r="W30">
        <f t="shared" si="25"/>
        <v>0.53862744316846511</v>
      </c>
      <c r="X30">
        <f t="shared" si="25"/>
        <v>0.77843066159738228</v>
      </c>
      <c r="Y30">
        <f t="shared" si="25"/>
        <v>0.20321209541207685</v>
      </c>
      <c r="Z30">
        <f t="shared" si="25"/>
        <v>0.40076747348253594</v>
      </c>
      <c r="AA30">
        <f t="shared" si="25"/>
        <v>0.27359403623788492</v>
      </c>
      <c r="AB30">
        <f t="shared" si="25"/>
        <v>0.7695721837801216</v>
      </c>
      <c r="BM30">
        <f t="shared" si="28"/>
        <v>4.5300563526670877E-6</v>
      </c>
      <c r="BN30">
        <f t="shared" si="26"/>
        <v>9.8357225329270518E-7</v>
      </c>
      <c r="BO30">
        <f t="shared" si="26"/>
        <v>3.758437307452016E-6</v>
      </c>
      <c r="BP30">
        <f t="shared" si="26"/>
        <v>3.12833332930199E-6</v>
      </c>
      <c r="BQ30">
        <f t="shared" si="26"/>
        <v>1.4790640241989652E-6</v>
      </c>
      <c r="BR30">
        <f t="shared" si="26"/>
        <v>3.7200458277626069E-6</v>
      </c>
      <c r="BS30">
        <f t="shared" si="26"/>
        <v>2.6684725179334664E-6</v>
      </c>
      <c r="BT30">
        <f t="shared" si="26"/>
        <v>8.0307283900787585E-7</v>
      </c>
      <c r="BU30">
        <f t="shared" si="26"/>
        <v>2.7642699836814681E-6</v>
      </c>
      <c r="BV30">
        <f t="shared" si="26"/>
        <v>1.0350959657970237E-7</v>
      </c>
      <c r="EN30">
        <f>Sheet44!FL30</f>
        <v>0.33916962192974731</v>
      </c>
      <c r="EO30">
        <f>Sheet44!FM30</f>
        <v>0.40236185947706016</v>
      </c>
      <c r="EP30">
        <f>Sheet44!FN30</f>
        <v>0.39003371415596699</v>
      </c>
      <c r="EQ30">
        <f>Sheet44!FO30</f>
        <v>9.1734940531707193E-2</v>
      </c>
      <c r="ER30">
        <f>Sheet44!FP30</f>
        <v>0.24409084429434194</v>
      </c>
      <c r="ES30">
        <f>Sheet44!FQ30</f>
        <v>0.72175554372973372</v>
      </c>
      <c r="ET30">
        <f>Sheet44!FR30</f>
        <v>0.8726233857889546</v>
      </c>
      <c r="EU30">
        <f>Sheet44!FS30</f>
        <v>0.25754300577047151</v>
      </c>
      <c r="EV30">
        <f>Sheet44!FT30</f>
        <v>0.20524760480743998</v>
      </c>
      <c r="EW30">
        <f>Sheet44!FU30</f>
        <v>0.48909219017875588</v>
      </c>
      <c r="EZ30">
        <f>(1/4)*SUM($CW$7:$CZ$7)</f>
        <v>0.13664328927024622</v>
      </c>
      <c r="FA30">
        <f>(1/4)*SUM($CW$8:$CZ$8)</f>
        <v>0.23432207307219408</v>
      </c>
      <c r="FB30">
        <f>(1/4)*SUM($CW$9:$CZ$9)</f>
        <v>-0.12225580543465669</v>
      </c>
      <c r="FC30">
        <f>(1/4)*SUM($CW$10:$CZ$10)</f>
        <v>9.8558940629789038E-3</v>
      </c>
      <c r="FD30">
        <f>(1/4)*SUM($CW$11:$CZ$11)</f>
        <v>-0.27937048119682106</v>
      </c>
      <c r="FE30">
        <f>(1/4)*SUM($CW$12:$CZ$12)</f>
        <v>0.23401121796551927</v>
      </c>
      <c r="FF30">
        <f>(1/4)*SUM($CW$13:$CZ$13)</f>
        <v>0.3223022821463738</v>
      </c>
      <c r="FG30">
        <f>(1/4)*SUM($CW$14:$CZ$14)</f>
        <v>0.38916861668066272</v>
      </c>
      <c r="FH30">
        <f>(1/4)*SUM($CW$15:$CZ$15)</f>
        <v>0.30545249034578154</v>
      </c>
      <c r="FI30">
        <f>(1/4)*SUM($CW$16:$CZ$16)</f>
        <v>0.2510276281980921</v>
      </c>
      <c r="FL30">
        <f t="shared" ref="FL30:FU30" si="29">EN30-($EU$10*EZ30)</f>
        <v>0.33903297864047705</v>
      </c>
      <c r="FM30">
        <f t="shared" si="29"/>
        <v>0.40212753740398799</v>
      </c>
      <c r="FN30">
        <f t="shared" si="29"/>
        <v>0.39015596996140167</v>
      </c>
      <c r="FO30">
        <f t="shared" si="29"/>
        <v>9.1725084637644214E-2</v>
      </c>
      <c r="FP30">
        <f t="shared" si="29"/>
        <v>0.24437021477553877</v>
      </c>
      <c r="FQ30">
        <f t="shared" si="29"/>
        <v>0.7215215325117682</v>
      </c>
      <c r="FR30">
        <f t="shared" si="29"/>
        <v>0.87230108350680824</v>
      </c>
      <c r="FS30">
        <f t="shared" si="29"/>
        <v>0.25715383715379087</v>
      </c>
      <c r="FT30">
        <f t="shared" si="29"/>
        <v>0.2049421523170942</v>
      </c>
      <c r="FU30">
        <f t="shared" si="29"/>
        <v>0.48884116255055776</v>
      </c>
    </row>
    <row r="31" spans="1:177">
      <c r="A31">
        <v>30</v>
      </c>
      <c r="B31">
        <v>0.38128099482343358</v>
      </c>
      <c r="C31">
        <v>0.88421373039748918</v>
      </c>
      <c r="D31">
        <v>0.72135721099633487</v>
      </c>
      <c r="E31">
        <v>0.80773054403777311</v>
      </c>
      <c r="F31">
        <v>0.38428649269764725</v>
      </c>
      <c r="G31">
        <v>0.13844348572964321</v>
      </c>
      <c r="H31">
        <v>0.20603201870179924</v>
      </c>
      <c r="I31">
        <v>0.27359403623788492</v>
      </c>
      <c r="J31">
        <v>0.11978436134464814</v>
      </c>
      <c r="K31">
        <v>0.23899324666038702</v>
      </c>
      <c r="M31">
        <v>0.22432539854757394</v>
      </c>
      <c r="S31">
        <f t="shared" si="27"/>
        <v>0.96672892932696941</v>
      </c>
      <c r="T31">
        <f t="shared" si="25"/>
        <v>0.26673220863862412</v>
      </c>
      <c r="U31">
        <f t="shared" si="25"/>
        <v>0.89171993748825273</v>
      </c>
      <c r="V31">
        <f t="shared" si="25"/>
        <v>0.12734849974713369</v>
      </c>
      <c r="W31">
        <f t="shared" si="25"/>
        <v>0.53407315913219866</v>
      </c>
      <c r="X31">
        <f t="shared" si="25"/>
        <v>0.88659681574073801</v>
      </c>
      <c r="Y31">
        <f t="shared" si="25"/>
        <v>0.54398191385081396</v>
      </c>
      <c r="Z31">
        <f t="shared" si="25"/>
        <v>0.7435415232092244</v>
      </c>
      <c r="AA31">
        <f t="shared" si="25"/>
        <v>0.11978436134464814</v>
      </c>
      <c r="AB31">
        <f t="shared" si="25"/>
        <v>0.87788932909531003</v>
      </c>
      <c r="BM31">
        <f t="shared" si="28"/>
        <v>7.2687598506773596E-7</v>
      </c>
      <c r="BN31">
        <f t="shared" si="26"/>
        <v>3.9091696051172187E-6</v>
      </c>
      <c r="BO31">
        <f t="shared" si="26"/>
        <v>2.6017811292820542E-6</v>
      </c>
      <c r="BP31">
        <f t="shared" si="26"/>
        <v>3.2621431588577849E-6</v>
      </c>
      <c r="BQ31">
        <f t="shared" si="26"/>
        <v>7.3838054234929461E-7</v>
      </c>
      <c r="BR31">
        <f t="shared" si="26"/>
        <v>9.5832993704869634E-8</v>
      </c>
      <c r="BS31">
        <f t="shared" si="26"/>
        <v>2.1224596365169278E-7</v>
      </c>
      <c r="BT31">
        <f t="shared" si="26"/>
        <v>3.742684833246855E-7</v>
      </c>
      <c r="BU31">
        <f t="shared" si="26"/>
        <v>7.1741466113726167E-8</v>
      </c>
      <c r="BV31">
        <f t="shared" si="26"/>
        <v>2.8558885974636297E-7</v>
      </c>
    </row>
    <row r="32" spans="1:177">
      <c r="A32">
        <v>31</v>
      </c>
      <c r="B32">
        <v>0.38995718168693611</v>
      </c>
      <c r="C32">
        <v>0.23271226048450816</v>
      </c>
      <c r="D32">
        <v>0.66309142344282679</v>
      </c>
      <c r="E32">
        <v>0.61235796142976684</v>
      </c>
      <c r="F32">
        <v>0.10024427432691083</v>
      </c>
      <c r="G32">
        <v>0.98714005979616348</v>
      </c>
      <c r="H32">
        <v>0.60366151409467783</v>
      </c>
      <c r="I32">
        <v>0.7695721837801216</v>
      </c>
      <c r="J32">
        <v>0.87788932909531003</v>
      </c>
      <c r="K32">
        <v>0.63090089904098468</v>
      </c>
      <c r="M32">
        <v>0.64724168933871529</v>
      </c>
      <c r="S32">
        <f t="shared" si="27"/>
        <v>0.99680441195558656</v>
      </c>
      <c r="T32">
        <f t="shared" si="25"/>
        <v>0.58811072549375021</v>
      </c>
      <c r="U32">
        <f t="shared" si="25"/>
        <v>0.72086168897241409</v>
      </c>
      <c r="V32">
        <f t="shared" si="25"/>
        <v>0.11933776365390993</v>
      </c>
      <c r="W32">
        <f t="shared" si="25"/>
        <v>0.15030116814702593</v>
      </c>
      <c r="X32">
        <f t="shared" si="25"/>
        <v>0.53355535035337576</v>
      </c>
      <c r="Y32">
        <f t="shared" si="25"/>
        <v>0.2342476291146843</v>
      </c>
      <c r="Z32">
        <f t="shared" si="25"/>
        <v>0.14388161562875387</v>
      </c>
      <c r="AA32">
        <f t="shared" si="25"/>
        <v>0.23899324666038702</v>
      </c>
      <c r="AB32">
        <f t="shared" si="25"/>
        <v>0.63090089904098468</v>
      </c>
      <c r="BG32">
        <f>IF(BG20&gt;(1-0.000000000001),(1-0.000000000001),BG20)</f>
        <v>9.9999999999999998E-13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7.6033301774609062E-7</v>
      </c>
      <c r="BN32">
        <f t="shared" si="26"/>
        <v>2.7077498089904791E-7</v>
      </c>
      <c r="BO32">
        <f t="shared" si="26"/>
        <v>2.1984511792171715E-6</v>
      </c>
      <c r="BP32">
        <f t="shared" si="26"/>
        <v>1.8749113646320992E-6</v>
      </c>
      <c r="BQ32">
        <f t="shared" si="26"/>
        <v>5.0244572676644772E-8</v>
      </c>
      <c r="BR32">
        <f t="shared" si="26"/>
        <v>4.8722274882718665E-6</v>
      </c>
      <c r="BS32">
        <f t="shared" si="26"/>
        <v>1.8220361179953947E-6</v>
      </c>
      <c r="BT32">
        <f t="shared" si="26"/>
        <v>2.9612067302405266E-6</v>
      </c>
      <c r="BU32">
        <f t="shared" si="26"/>
        <v>3.8534483706970685E-6</v>
      </c>
      <c r="BV32">
        <f t="shared" si="26"/>
        <v>1.9901797220536137E-6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9.5987420658173363E-3</v>
      </c>
      <c r="BH33">
        <f t="shared" si="31"/>
        <v>2.4562757863305063E-3</v>
      </c>
      <c r="BI33">
        <f t="shared" si="31"/>
        <v>2.8618048929778313E-3</v>
      </c>
      <c r="BJ33">
        <f t="shared" si="31"/>
        <v>1.8007292626632115E-3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4.8295736367922121E-8</v>
      </c>
      <c r="BH34">
        <f t="shared" si="31"/>
        <v>3.113275091295696E-10</v>
      </c>
      <c r="BI34">
        <f t="shared" si="31"/>
        <v>1.5933279124896094E-9</v>
      </c>
      <c r="BJ34">
        <f t="shared" si="31"/>
        <v>8.1967509762081543E-11</v>
      </c>
      <c r="BS34">
        <f>SUM(BM36:BV45)</f>
        <v>1.5915326045156015E-4</v>
      </c>
      <c r="EN34">
        <f>Sheet44!FL34</f>
        <v>9.3064589059708214E-2</v>
      </c>
      <c r="EO34">
        <f>Sheet44!FM34</f>
        <v>0.53134288405743479</v>
      </c>
      <c r="EP34">
        <f>Sheet44!FN34</f>
        <v>6.6495704140157763E-2</v>
      </c>
      <c r="EQ34">
        <f>Sheet44!FO34</f>
        <v>0.68680395897147561</v>
      </c>
      <c r="ER34">
        <f>Sheet44!FP34</f>
        <v>0.7376168277887809</v>
      </c>
      <c r="ES34">
        <f>Sheet44!FQ34</f>
        <v>0.49337060745966199</v>
      </c>
      <c r="ET34">
        <f>Sheet44!FR34</f>
        <v>0.80689386875095059</v>
      </c>
      <c r="EU34">
        <f>Sheet44!FS34</f>
        <v>0.49620128961526705</v>
      </c>
      <c r="EV34">
        <f>Sheet44!FT34</f>
        <v>0.14229489226635295</v>
      </c>
      <c r="EW34">
        <f>Sheet44!FU34</f>
        <v>0.30004091709272157</v>
      </c>
      <c r="EZ34">
        <f>EZ81+($EV$10*EN34)</f>
        <v>0.56548549206813159</v>
      </c>
      <c r="FA34">
        <f t="shared" ref="FA34:FI43" si="32">FA81+($EV$10*EO34)</f>
        <v>0.94227399979506721</v>
      </c>
      <c r="FB34">
        <f t="shared" si="32"/>
        <v>-0.43002297699259834</v>
      </c>
      <c r="FC34">
        <f t="shared" si="32"/>
        <v>1.3863599198738587E-2</v>
      </c>
      <c r="FD34">
        <f t="shared" si="32"/>
        <v>-1.1865351062451486</v>
      </c>
      <c r="FE34">
        <f t="shared" si="32"/>
        <v>0.88218893213177396</v>
      </c>
      <c r="FF34">
        <f t="shared" si="32"/>
        <v>1.2873723964774411</v>
      </c>
      <c r="FG34">
        <f t="shared" si="32"/>
        <v>1.4702462961534841</v>
      </c>
      <c r="FH34">
        <f t="shared" si="32"/>
        <v>1.2310827793791024</v>
      </c>
      <c r="FI34">
        <f t="shared" si="32"/>
        <v>0.89755887717195271</v>
      </c>
      <c r="FL34">
        <f t="shared" ref="FL34:FU43" si="33">EN34-($EU$10*EZ34)</f>
        <v>9.2499103567640087E-2</v>
      </c>
      <c r="FM34">
        <f t="shared" si="33"/>
        <v>0.53040061005763972</v>
      </c>
      <c r="FN34">
        <f t="shared" si="33"/>
        <v>6.6925727117150363E-2</v>
      </c>
      <c r="FO34">
        <f t="shared" si="33"/>
        <v>0.68679009537227687</v>
      </c>
      <c r="FP34">
        <f t="shared" si="33"/>
        <v>0.73880336289502602</v>
      </c>
      <c r="FQ34">
        <f t="shared" si="33"/>
        <v>0.49248841852753023</v>
      </c>
      <c r="FR34">
        <f t="shared" si="33"/>
        <v>0.80560649635447312</v>
      </c>
      <c r="FS34">
        <f t="shared" si="33"/>
        <v>0.49473104331911355</v>
      </c>
      <c r="FT34">
        <f t="shared" si="33"/>
        <v>0.14106380948697383</v>
      </c>
      <c r="FU34">
        <f t="shared" si="33"/>
        <v>0.2991433582155496</v>
      </c>
    </row>
    <row r="35" spans="1:177">
      <c r="A35">
        <v>34</v>
      </c>
      <c r="BG35">
        <f t="shared" si="31"/>
        <v>1.3225413381384269E-6</v>
      </c>
      <c r="BH35">
        <f t="shared" si="31"/>
        <v>1.5134053419436768E-8</v>
      </c>
      <c r="BI35">
        <f t="shared" si="31"/>
        <v>8.4043044741403685E-8</v>
      </c>
      <c r="BJ35">
        <f t="shared" si="31"/>
        <v>6.6565542913531823E-9</v>
      </c>
      <c r="EN35">
        <f>Sheet44!FL35</f>
        <v>0.18907857424970553</v>
      </c>
      <c r="EO35">
        <f>Sheet44!FM35</f>
        <v>0.27328702624143147</v>
      </c>
      <c r="EP35">
        <f>Sheet44!FN35</f>
        <v>0.85041704796893069</v>
      </c>
      <c r="EQ35">
        <f>Sheet44!FO35</f>
        <v>0.12489916293338739</v>
      </c>
      <c r="ER35">
        <f>Sheet44!FP35</f>
        <v>2.0009654164151482E-2</v>
      </c>
      <c r="ES35">
        <f>Sheet44!FQ35</f>
        <v>0.79275581421590935</v>
      </c>
      <c r="ET35">
        <f>Sheet44!FR35</f>
        <v>0.45798323862707141</v>
      </c>
      <c r="EU35">
        <f>Sheet44!FS35</f>
        <v>0.17051632708816386</v>
      </c>
      <c r="EV35">
        <f>Sheet44!FT35</f>
        <v>0.95718841527224385</v>
      </c>
      <c r="EW35">
        <f>Sheet44!FU35</f>
        <v>0.32718561218003395</v>
      </c>
      <c r="EZ35">
        <f t="shared" ref="EZ35:EZ43" si="34">EZ82+($EV$10*EN35)</f>
        <v>0.35789450497019298</v>
      </c>
      <c r="FA35">
        <f t="shared" si="32"/>
        <v>0.60228042268839743</v>
      </c>
      <c r="FB35">
        <f t="shared" si="32"/>
        <v>-0.31793320680708259</v>
      </c>
      <c r="FC35">
        <f t="shared" si="32"/>
        <v>7.5244309682879667E-3</v>
      </c>
      <c r="FD35">
        <f t="shared" si="32"/>
        <v>-0.73272740279965698</v>
      </c>
      <c r="FE35">
        <f t="shared" si="32"/>
        <v>0.60481656876359491</v>
      </c>
      <c r="FF35">
        <f t="shared" si="32"/>
        <v>0.85163612301874381</v>
      </c>
      <c r="FG35">
        <f t="shared" si="32"/>
        <v>0.99987186091140889</v>
      </c>
      <c r="FH35">
        <f t="shared" si="32"/>
        <v>0.80353138665300572</v>
      </c>
      <c r="FI35">
        <f t="shared" si="32"/>
        <v>0.63485975809183459</v>
      </c>
      <c r="FL35">
        <f t="shared" si="33"/>
        <v>0.18872067974473533</v>
      </c>
      <c r="FM35">
        <f t="shared" si="33"/>
        <v>0.27268474581874308</v>
      </c>
      <c r="FN35">
        <f t="shared" si="33"/>
        <v>0.85073498117573776</v>
      </c>
      <c r="FO35">
        <f t="shared" si="33"/>
        <v>0.12489163850241911</v>
      </c>
      <c r="FP35">
        <f t="shared" si="33"/>
        <v>2.074238156695114E-2</v>
      </c>
      <c r="FQ35">
        <f t="shared" si="33"/>
        <v>0.7921509976471458</v>
      </c>
      <c r="FR35">
        <f t="shared" si="33"/>
        <v>0.45713160250405266</v>
      </c>
      <c r="FS35">
        <f t="shared" si="33"/>
        <v>0.16951645522725245</v>
      </c>
      <c r="FT35">
        <f t="shared" si="33"/>
        <v>0.95638488388559084</v>
      </c>
      <c r="FU35">
        <f t="shared" si="33"/>
        <v>0.32655075242194209</v>
      </c>
    </row>
    <row r="36" spans="1:177">
      <c r="A36">
        <v>35</v>
      </c>
      <c r="B36">
        <f t="array" ref="B36:K45">TRANSPOSE(EN34:EW43)</f>
        <v>9.3064589059708214E-2</v>
      </c>
      <c r="C36">
        <v>0.18907857424970553</v>
      </c>
      <c r="D36">
        <v>0.62984710706976255</v>
      </c>
      <c r="E36">
        <v>0.34759727340754482</v>
      </c>
      <c r="F36">
        <v>0.24743642976974381</v>
      </c>
      <c r="G36">
        <v>0.86807376724930152</v>
      </c>
      <c r="H36">
        <v>0.30103176116330055</v>
      </c>
      <c r="I36">
        <v>0.19319746895008574</v>
      </c>
      <c r="J36">
        <v>0.67981704262123888</v>
      </c>
      <c r="K36">
        <v>0.31422042912806697</v>
      </c>
      <c r="M36">
        <f t="array" ref="M36:M45">TRANSPOSE(EN30:EW30)</f>
        <v>0.33916962192974731</v>
      </c>
      <c r="S36">
        <f>EN34</f>
        <v>9.3064589059708214E-2</v>
      </c>
      <c r="T36">
        <f t="shared" ref="T36:AB45" si="35">EO34</f>
        <v>0.53134288405743479</v>
      </c>
      <c r="U36">
        <f t="shared" si="35"/>
        <v>6.6495704140157763E-2</v>
      </c>
      <c r="V36">
        <f t="shared" si="35"/>
        <v>0.68680395897147561</v>
      </c>
      <c r="W36">
        <f t="shared" si="35"/>
        <v>0.7376168277887809</v>
      </c>
      <c r="X36">
        <f t="shared" si="35"/>
        <v>0.49337060745966199</v>
      </c>
      <c r="Y36">
        <f t="shared" si="35"/>
        <v>0.80689386875095059</v>
      </c>
      <c r="Z36">
        <f t="shared" si="35"/>
        <v>0.49620128961526705</v>
      </c>
      <c r="AA36">
        <f t="shared" si="35"/>
        <v>0.14229489226635295</v>
      </c>
      <c r="AB36">
        <f t="shared" si="35"/>
        <v>0.30004091709272157</v>
      </c>
      <c r="BG36">
        <f t="shared" si="31"/>
        <v>0.99039975268188296</v>
      </c>
      <c r="BH36">
        <f t="shared" si="31"/>
        <v>0.99754370801401948</v>
      </c>
      <c r="BI36">
        <f t="shared" si="31"/>
        <v>0.99713810449654283</v>
      </c>
      <c r="BJ36">
        <f t="shared" si="31"/>
        <v>0.99819926381541335</v>
      </c>
      <c r="BM36">
        <f>0.5*$BL$21*B36*B36</f>
        <v>4.3305088684261813E-8</v>
      </c>
      <c r="BN36">
        <f t="shared" ref="BN36:BV45" si="36">0.5*$BL$21*C36*C36</f>
        <v>1.7875353620150707E-7</v>
      </c>
      <c r="BO36">
        <f t="shared" si="36"/>
        <v>1.9835368914207448E-6</v>
      </c>
      <c r="BP36">
        <f t="shared" si="36"/>
        <v>6.0411932240179735E-7</v>
      </c>
      <c r="BQ36">
        <f t="shared" si="36"/>
        <v>3.0612393388598684E-7</v>
      </c>
      <c r="BR36">
        <f t="shared" si="36"/>
        <v>3.7677603269319726E-6</v>
      </c>
      <c r="BS36">
        <f t="shared" si="36"/>
        <v>4.5310060614539218E-7</v>
      </c>
      <c r="BT36">
        <f t="shared" si="36"/>
        <v>1.8662631004359674E-7</v>
      </c>
      <c r="BU36">
        <f t="shared" si="36"/>
        <v>2.3107560571914368E-6</v>
      </c>
      <c r="BV36">
        <f t="shared" si="36"/>
        <v>4.9367239040713288E-7</v>
      </c>
      <c r="EN36">
        <f>Sheet44!FL36</f>
        <v>0.62984710706976255</v>
      </c>
      <c r="EO36">
        <f>Sheet44!FM36</f>
        <v>0.34303964510615598</v>
      </c>
      <c r="EP36">
        <f>Sheet44!FN36</f>
        <v>0.54673457160690697</v>
      </c>
      <c r="EQ36">
        <f>Sheet44!FO36</f>
        <v>0.33073204450827409</v>
      </c>
      <c r="ER36">
        <f>Sheet44!FP36</f>
        <v>0.70786493735392919</v>
      </c>
      <c r="ES36">
        <f>Sheet44!FQ36</f>
        <v>0.31149267687756449</v>
      </c>
      <c r="ET36">
        <f>Sheet44!FR36</f>
        <v>0.94874796689312957</v>
      </c>
      <c r="EU36">
        <f>Sheet44!FS36</f>
        <v>0.17746998058944433</v>
      </c>
      <c r="EV36">
        <f>Sheet44!FT36</f>
        <v>0.41027576289454865</v>
      </c>
      <c r="EW36">
        <f>Sheet44!FU36</f>
        <v>0.38426642467779004</v>
      </c>
      <c r="EZ36">
        <f t="shared" si="34"/>
        <v>0.47774611493382468</v>
      </c>
      <c r="FA36">
        <f t="shared" si="32"/>
        <v>0.77532784969487156</v>
      </c>
      <c r="FB36">
        <f t="shared" si="32"/>
        <v>-0.40310615155412288</v>
      </c>
      <c r="FC36">
        <f t="shared" si="32"/>
        <v>-3.0492778723538325E-2</v>
      </c>
      <c r="FD36">
        <f t="shared" si="32"/>
        <v>-0.98534767763369002</v>
      </c>
      <c r="FE36">
        <f t="shared" si="32"/>
        <v>0.77289860956264056</v>
      </c>
      <c r="FF36">
        <f t="shared" si="32"/>
        <v>1.1429099790925568</v>
      </c>
      <c r="FG36">
        <f t="shared" si="32"/>
        <v>1.2677439270310902</v>
      </c>
      <c r="FH36">
        <f t="shared" si="32"/>
        <v>1.0697974283744103</v>
      </c>
      <c r="FI36">
        <f t="shared" si="32"/>
        <v>0.77288471121795022</v>
      </c>
      <c r="FL36">
        <f t="shared" si="33"/>
        <v>0.62936936095482876</v>
      </c>
      <c r="FM36">
        <f t="shared" si="33"/>
        <v>0.34226431725646111</v>
      </c>
      <c r="FN36">
        <f t="shared" si="33"/>
        <v>0.54713767775846112</v>
      </c>
      <c r="FO36">
        <f t="shared" si="33"/>
        <v>0.33076253728699762</v>
      </c>
      <c r="FP36">
        <f t="shared" si="33"/>
        <v>0.70885028503156289</v>
      </c>
      <c r="FQ36">
        <f t="shared" si="33"/>
        <v>0.31071977826800184</v>
      </c>
      <c r="FR36">
        <f t="shared" si="33"/>
        <v>0.94760505691403696</v>
      </c>
      <c r="FS36">
        <f t="shared" si="33"/>
        <v>0.17620223666241325</v>
      </c>
      <c r="FT36">
        <f t="shared" si="33"/>
        <v>0.40920596546617422</v>
      </c>
      <c r="FU36">
        <f t="shared" si="33"/>
        <v>0.38349353996657209</v>
      </c>
    </row>
    <row r="37" spans="1:177">
      <c r="A37">
        <v>36</v>
      </c>
      <c r="B37">
        <v>0.53134288405743479</v>
      </c>
      <c r="C37">
        <v>0.27328702624143147</v>
      </c>
      <c r="D37">
        <v>0.34303964510615598</v>
      </c>
      <c r="E37">
        <v>0.76757468536230866</v>
      </c>
      <c r="F37">
        <v>0.91642244805316475</v>
      </c>
      <c r="G37">
        <v>0.11542190251453746</v>
      </c>
      <c r="H37">
        <v>0.96223643384419899</v>
      </c>
      <c r="I37">
        <v>0.85753803361231218</v>
      </c>
      <c r="J37">
        <v>0.27867651618285971</v>
      </c>
      <c r="K37">
        <v>0.91114319288374768</v>
      </c>
      <c r="M37">
        <v>0.40236185947706016</v>
      </c>
      <c r="S37">
        <f t="shared" ref="S37:S45" si="37">EN35</f>
        <v>0.18907857424970553</v>
      </c>
      <c r="T37">
        <f t="shared" si="35"/>
        <v>0.27328702624143147</v>
      </c>
      <c r="U37">
        <f t="shared" si="35"/>
        <v>0.85041704796893069</v>
      </c>
      <c r="V37">
        <f t="shared" si="35"/>
        <v>0.12489916293338739</v>
      </c>
      <c r="W37">
        <f t="shared" si="35"/>
        <v>2.0009654164151482E-2</v>
      </c>
      <c r="X37">
        <f t="shared" si="35"/>
        <v>0.79275581421590935</v>
      </c>
      <c r="Y37">
        <f t="shared" si="35"/>
        <v>0.45798323862707141</v>
      </c>
      <c r="Z37">
        <f t="shared" si="35"/>
        <v>0.17051632708816386</v>
      </c>
      <c r="AA37">
        <f t="shared" si="35"/>
        <v>0.95718841527224385</v>
      </c>
      <c r="AB37">
        <f t="shared" si="35"/>
        <v>0.32718561218003395</v>
      </c>
      <c r="BG37">
        <f t="shared" si="31"/>
        <v>1.9149489750951257E-9</v>
      </c>
      <c r="BH37">
        <f t="shared" si="31"/>
        <v>5.6516502727421271E-12</v>
      </c>
      <c r="BI37">
        <f t="shared" si="31"/>
        <v>8.6151546511015841E-11</v>
      </c>
      <c r="BJ37">
        <f t="shared" si="31"/>
        <v>1.1655567470473876E-12</v>
      </c>
      <c r="BM37">
        <f t="shared" ref="BM37:BM45" si="38">0.5*$BL$21*B37*B37</f>
        <v>1.4116263021923632E-6</v>
      </c>
      <c r="BN37">
        <f t="shared" si="36"/>
        <v>3.7342899355942426E-7</v>
      </c>
      <c r="BO37">
        <f t="shared" si="36"/>
        <v>5.8838099057278721E-7</v>
      </c>
      <c r="BP37">
        <f t="shared" si="36"/>
        <v>2.9458544880452355E-6</v>
      </c>
      <c r="BQ37">
        <f t="shared" si="36"/>
        <v>4.1991505164787778E-6</v>
      </c>
      <c r="BR37">
        <f t="shared" si="36"/>
        <v>6.6611077900376953E-8</v>
      </c>
      <c r="BS37">
        <f t="shared" si="36"/>
        <v>4.6294947730860085E-6</v>
      </c>
      <c r="BT37">
        <f t="shared" si="36"/>
        <v>3.6768573954583554E-6</v>
      </c>
      <c r="BU37">
        <f t="shared" si="36"/>
        <v>3.8830300335907838E-7</v>
      </c>
      <c r="BV37">
        <f t="shared" si="36"/>
        <v>4.1509095896919508E-6</v>
      </c>
      <c r="EN37">
        <f>Sheet44!FL37</f>
        <v>0.34759727340754482</v>
      </c>
      <c r="EO37">
        <f>Sheet44!FM37</f>
        <v>0.76757468536230866</v>
      </c>
      <c r="EP37">
        <f>Sheet44!FN37</f>
        <v>0.98862972782175251</v>
      </c>
      <c r="EQ37">
        <f>Sheet44!FO37</f>
        <v>0.43076860312705872</v>
      </c>
      <c r="ER37">
        <f>Sheet44!FP37</f>
        <v>0.41118198827194996</v>
      </c>
      <c r="ES37">
        <f>Sheet44!FQ37</f>
        <v>0.87480731464863692</v>
      </c>
      <c r="ET37">
        <f>Sheet44!FR37</f>
        <v>0.57677654424562097</v>
      </c>
      <c r="EU37">
        <f>Sheet44!FS37</f>
        <v>0.8047950414880124</v>
      </c>
      <c r="EV37">
        <f>Sheet44!FT37</f>
        <v>0.28269454823506907</v>
      </c>
      <c r="EW37">
        <f>Sheet44!FU37</f>
        <v>0.1982959204621691</v>
      </c>
      <c r="EZ37">
        <f t="shared" si="34"/>
        <v>0.29955812630394574</v>
      </c>
      <c r="FA37">
        <f t="shared" si="32"/>
        <v>0.50125765646854237</v>
      </c>
      <c r="FB37">
        <f t="shared" si="32"/>
        <v>-0.26758690348794961</v>
      </c>
      <c r="FC37">
        <f t="shared" si="32"/>
        <v>1.3792072327283599E-3</v>
      </c>
      <c r="FD37">
        <f t="shared" si="32"/>
        <v>-0.61259649787752113</v>
      </c>
      <c r="FE37">
        <f t="shared" si="32"/>
        <v>0.5062065344283343</v>
      </c>
      <c r="FF37">
        <f t="shared" si="32"/>
        <v>0.71669347865163013</v>
      </c>
      <c r="FG37">
        <f t="shared" si="32"/>
        <v>0.83498520575524537</v>
      </c>
      <c r="FH37">
        <f t="shared" si="32"/>
        <v>0.67441106309164456</v>
      </c>
      <c r="FI37">
        <f t="shared" si="32"/>
        <v>0.52837779950986907</v>
      </c>
      <c r="FL37">
        <f t="shared" si="33"/>
        <v>0.34729771528124087</v>
      </c>
      <c r="FM37">
        <f t="shared" si="33"/>
        <v>0.76707342770584008</v>
      </c>
      <c r="FN37">
        <f t="shared" si="33"/>
        <v>0.98889731472524045</v>
      </c>
      <c r="FO37">
        <f t="shared" si="33"/>
        <v>0.43076722391982597</v>
      </c>
      <c r="FP37">
        <f t="shared" si="33"/>
        <v>0.4117945847698275</v>
      </c>
      <c r="FQ37">
        <f t="shared" si="33"/>
        <v>0.87430110811420858</v>
      </c>
      <c r="FR37">
        <f t="shared" si="33"/>
        <v>0.57605985076696931</v>
      </c>
      <c r="FS37">
        <f t="shared" si="33"/>
        <v>0.8039600562822572</v>
      </c>
      <c r="FT37">
        <f t="shared" si="33"/>
        <v>0.28202013717197744</v>
      </c>
      <c r="FU37">
        <f t="shared" si="33"/>
        <v>0.19776754266265922</v>
      </c>
    </row>
    <row r="38" spans="1:177">
      <c r="A38">
        <v>37</v>
      </c>
      <c r="B38">
        <v>6.6495704140157763E-2</v>
      </c>
      <c r="C38">
        <v>0.85041704796893069</v>
      </c>
      <c r="D38">
        <v>0.54673457160690697</v>
      </c>
      <c r="E38">
        <v>0.98862972782175251</v>
      </c>
      <c r="F38">
        <v>0.40100591738954472</v>
      </c>
      <c r="G38">
        <v>0.2476248243135506</v>
      </c>
      <c r="H38">
        <v>9.6812747891949061E-2</v>
      </c>
      <c r="I38">
        <v>0.69165363457512696</v>
      </c>
      <c r="J38">
        <v>3.6946733934236413E-2</v>
      </c>
      <c r="K38">
        <v>0.75027317198753007</v>
      </c>
      <c r="M38">
        <v>0.39003371415596699</v>
      </c>
      <c r="S38">
        <f t="shared" si="37"/>
        <v>0.62984710706976255</v>
      </c>
      <c r="T38">
        <f t="shared" si="35"/>
        <v>0.34303964510615598</v>
      </c>
      <c r="U38">
        <f t="shared" si="35"/>
        <v>0.54673457160690697</v>
      </c>
      <c r="V38">
        <f t="shared" si="35"/>
        <v>0.33073204450827409</v>
      </c>
      <c r="W38">
        <f t="shared" si="35"/>
        <v>0.70786493735392919</v>
      </c>
      <c r="X38">
        <f t="shared" si="35"/>
        <v>0.31149267687756449</v>
      </c>
      <c r="Y38">
        <f t="shared" si="35"/>
        <v>0.94874796689312957</v>
      </c>
      <c r="Z38">
        <f t="shared" si="35"/>
        <v>0.17746998058944433</v>
      </c>
      <c r="AA38">
        <f t="shared" si="35"/>
        <v>0.41027576289454865</v>
      </c>
      <c r="AB38">
        <f t="shared" si="35"/>
        <v>0.38426642467779004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2.2108393345476974E-8</v>
      </c>
      <c r="BN38">
        <f t="shared" si="36"/>
        <v>3.6160457773809528E-6</v>
      </c>
      <c r="BO38">
        <f t="shared" si="36"/>
        <v>1.4945934589509404E-6</v>
      </c>
      <c r="BP38">
        <f t="shared" si="36"/>
        <v>4.8869436936645632E-6</v>
      </c>
      <c r="BQ38">
        <f t="shared" si="36"/>
        <v>8.0402872890715193E-7</v>
      </c>
      <c r="BR38">
        <f t="shared" si="36"/>
        <v>3.06590268081584E-7</v>
      </c>
      <c r="BS38">
        <f t="shared" si="36"/>
        <v>4.6863540771950439E-8</v>
      </c>
      <c r="BT38">
        <f t="shared" si="36"/>
        <v>2.3919237511049167E-6</v>
      </c>
      <c r="BU38">
        <f t="shared" si="36"/>
        <v>6.8253057420362828E-9</v>
      </c>
      <c r="BV38">
        <f t="shared" si="36"/>
        <v>2.8145491630211496E-6</v>
      </c>
      <c r="EN38">
        <f>Sheet44!FL38</f>
        <v>0.24743642976974381</v>
      </c>
      <c r="EO38">
        <f>Sheet44!FM38</f>
        <v>0.91642244805316475</v>
      </c>
      <c r="EP38">
        <f>Sheet44!FN38</f>
        <v>0.40100591738954472</v>
      </c>
      <c r="EQ38">
        <f>Sheet44!FO38</f>
        <v>0.26364048391083572</v>
      </c>
      <c r="ER38">
        <f>Sheet44!FP38</f>
        <v>0.53852985204801995</v>
      </c>
      <c r="ES38">
        <f>Sheet44!FQ38</f>
        <v>0.87963767062551845</v>
      </c>
      <c r="ET38">
        <f>Sheet44!FR38</f>
        <v>0.73442598323997232</v>
      </c>
      <c r="EU38">
        <f>Sheet44!FS38</f>
        <v>9.9825542201150419E-2</v>
      </c>
      <c r="EV38">
        <f>Sheet44!FT38</f>
        <v>0.50566451127670653</v>
      </c>
      <c r="EW38">
        <f>Sheet44!FU38</f>
        <v>0.73876932072840262</v>
      </c>
      <c r="EZ38">
        <f t="shared" si="34"/>
        <v>0.41261827882455199</v>
      </c>
      <c r="FA38">
        <f t="shared" si="32"/>
        <v>0.73691005112320052</v>
      </c>
      <c r="FB38">
        <f t="shared" si="32"/>
        <v>-0.26683244149448615</v>
      </c>
      <c r="FC38">
        <f t="shared" si="32"/>
        <v>9.9399349512650281E-2</v>
      </c>
      <c r="FD38">
        <f t="shared" si="32"/>
        <v>-0.88712833537118807</v>
      </c>
      <c r="FE38">
        <f t="shared" si="32"/>
        <v>0.62349487942194259</v>
      </c>
      <c r="FF38">
        <f t="shared" si="32"/>
        <v>0.85175284454718658</v>
      </c>
      <c r="FG38">
        <f t="shared" si="32"/>
        <v>1.0758762687298715</v>
      </c>
      <c r="FH38">
        <f t="shared" si="32"/>
        <v>0.85508502511421747</v>
      </c>
      <c r="FI38">
        <f t="shared" si="32"/>
        <v>0.6795379126032377</v>
      </c>
      <c r="FL38">
        <f t="shared" si="33"/>
        <v>0.24702381149091926</v>
      </c>
      <c r="FM38">
        <f t="shared" si="33"/>
        <v>0.91568553800204155</v>
      </c>
      <c r="FN38">
        <f t="shared" si="33"/>
        <v>0.40127274983103922</v>
      </c>
      <c r="FO38">
        <f t="shared" si="33"/>
        <v>0.26354108456132308</v>
      </c>
      <c r="FP38">
        <f t="shared" si="33"/>
        <v>0.53941698038339114</v>
      </c>
      <c r="FQ38">
        <f t="shared" si="33"/>
        <v>0.87901417574609653</v>
      </c>
      <c r="FR38">
        <f t="shared" si="33"/>
        <v>0.73357423039542513</v>
      </c>
      <c r="FS38">
        <f t="shared" si="33"/>
        <v>9.8749665932420544E-2</v>
      </c>
      <c r="FT38">
        <f t="shared" si="33"/>
        <v>0.50480942625159231</v>
      </c>
      <c r="FU38">
        <f t="shared" si="33"/>
        <v>0.7380897828157994</v>
      </c>
    </row>
    <row r="39" spans="1:177">
      <c r="A39">
        <v>38</v>
      </c>
      <c r="B39">
        <v>0.68680395897147561</v>
      </c>
      <c r="C39">
        <v>0.12489916293338739</v>
      </c>
      <c r="D39">
        <v>0.33073204450827409</v>
      </c>
      <c r="E39">
        <v>0.43076860312705872</v>
      </c>
      <c r="F39">
        <v>0.26364048391083572</v>
      </c>
      <c r="G39">
        <v>0.23433184878597524</v>
      </c>
      <c r="H39">
        <v>0.14914732564139019</v>
      </c>
      <c r="I39">
        <v>0.7392821398074747</v>
      </c>
      <c r="J39">
        <v>0.4025406665335392</v>
      </c>
      <c r="K39">
        <v>0.31533199522740779</v>
      </c>
      <c r="M39">
        <v>9.1734940531707193E-2</v>
      </c>
      <c r="S39">
        <f t="shared" si="37"/>
        <v>0.34759727340754482</v>
      </c>
      <c r="T39">
        <f t="shared" si="35"/>
        <v>0.76757468536230866</v>
      </c>
      <c r="U39">
        <f t="shared" si="35"/>
        <v>0.98862972782175251</v>
      </c>
      <c r="V39">
        <f t="shared" si="35"/>
        <v>0.43076860312705872</v>
      </c>
      <c r="W39">
        <f t="shared" si="35"/>
        <v>0.41118198827194996</v>
      </c>
      <c r="X39">
        <f t="shared" si="35"/>
        <v>0.87480731464863692</v>
      </c>
      <c r="Y39">
        <f t="shared" si="35"/>
        <v>0.57677654424562097</v>
      </c>
      <c r="Z39">
        <f t="shared" si="35"/>
        <v>0.8047950414880124</v>
      </c>
      <c r="AA39">
        <f t="shared" si="35"/>
        <v>0.28269454823506907</v>
      </c>
      <c r="AB39">
        <f t="shared" si="35"/>
        <v>0.1982959204621691</v>
      </c>
      <c r="BG39">
        <f t="shared" si="31"/>
        <v>2.6054405746393081E-11</v>
      </c>
      <c r="BH39">
        <f t="shared" si="31"/>
        <v>9.9999999999999998E-13</v>
      </c>
      <c r="BI39">
        <f t="shared" si="31"/>
        <v>9.9999999999999998E-13</v>
      </c>
      <c r="BJ39">
        <f t="shared" si="31"/>
        <v>9.9999999999999998E-13</v>
      </c>
      <c r="BM39">
        <f t="shared" si="38"/>
        <v>2.3584983902944619E-6</v>
      </c>
      <c r="BN39">
        <f t="shared" si="36"/>
        <v>7.7999004507304255E-8</v>
      </c>
      <c r="BO39">
        <f t="shared" si="36"/>
        <v>5.4691842632311505E-7</v>
      </c>
      <c r="BP39">
        <f t="shared" si="36"/>
        <v>9.278079472001872E-7</v>
      </c>
      <c r="BQ39">
        <f t="shared" si="36"/>
        <v>3.4753152378369813E-7</v>
      </c>
      <c r="BR39">
        <f t="shared" si="36"/>
        <v>2.7455707677726589E-7</v>
      </c>
      <c r="BS39">
        <f t="shared" si="36"/>
        <v>1.1122462372989445E-7</v>
      </c>
      <c r="BT39">
        <f t="shared" si="36"/>
        <v>2.7326904111915931E-6</v>
      </c>
      <c r="BU39">
        <f t="shared" si="36"/>
        <v>8.1019494106633015E-7</v>
      </c>
      <c r="BV39">
        <f t="shared" si="36"/>
        <v>4.9717133607048974E-7</v>
      </c>
      <c r="EN39">
        <f>Sheet44!FL39</f>
        <v>0.86807376724930152</v>
      </c>
      <c r="EO39">
        <f>Sheet44!FM39</f>
        <v>0.11542190251453746</v>
      </c>
      <c r="EP39">
        <f>Sheet44!FN39</f>
        <v>0.2476248243135506</v>
      </c>
      <c r="EQ39">
        <f>Sheet44!FO39</f>
        <v>0.23433184878597524</v>
      </c>
      <c r="ER39">
        <f>Sheet44!FP39</f>
        <v>0.74004852505800878</v>
      </c>
      <c r="ES39">
        <f>Sheet44!FQ39</f>
        <v>0.33961304690627614</v>
      </c>
      <c r="ET39">
        <f>Sheet44!FR39</f>
        <v>9.4775934221273408E-2</v>
      </c>
      <c r="EU39">
        <f>Sheet44!FS39</f>
        <v>0.96398629620255227</v>
      </c>
      <c r="EV39">
        <f>Sheet44!FT39</f>
        <v>0.15248121650905352</v>
      </c>
      <c r="EW39">
        <f>Sheet44!FU39</f>
        <v>0.61737591124377045</v>
      </c>
      <c r="EZ39">
        <f t="shared" si="34"/>
        <v>0.5623018159928328</v>
      </c>
      <c r="FA39">
        <f t="shared" si="32"/>
        <v>0.99992582846410238</v>
      </c>
      <c r="FB39">
        <f t="shared" si="32"/>
        <v>-0.3975366525402686</v>
      </c>
      <c r="FC39">
        <f t="shared" si="32"/>
        <v>0.12098046436749138</v>
      </c>
      <c r="FD39">
        <f t="shared" si="32"/>
        <v>-1.1947960221599265</v>
      </c>
      <c r="FE39">
        <f t="shared" si="32"/>
        <v>0.87988784830822775</v>
      </c>
      <c r="FF39">
        <f t="shared" si="32"/>
        <v>1.1960710637658507</v>
      </c>
      <c r="FG39">
        <f t="shared" si="32"/>
        <v>1.5062869958686009</v>
      </c>
      <c r="FH39">
        <f t="shared" si="32"/>
        <v>1.1858094595098023</v>
      </c>
      <c r="FI39">
        <f t="shared" si="32"/>
        <v>0.961141924305563</v>
      </c>
      <c r="FL39">
        <f t="shared" si="33"/>
        <v>0.8675114654333087</v>
      </c>
      <c r="FM39">
        <f t="shared" si="33"/>
        <v>0.11442197668607336</v>
      </c>
      <c r="FN39">
        <f t="shared" si="33"/>
        <v>0.24802236096609087</v>
      </c>
      <c r="FO39">
        <f t="shared" si="33"/>
        <v>0.23421086832160776</v>
      </c>
      <c r="FP39">
        <f t="shared" si="33"/>
        <v>0.74124332108016866</v>
      </c>
      <c r="FQ39">
        <f t="shared" si="33"/>
        <v>0.33873315905796791</v>
      </c>
      <c r="FR39">
        <f t="shared" si="33"/>
        <v>9.3579863157507562E-2</v>
      </c>
      <c r="FS39">
        <f t="shared" si="33"/>
        <v>0.96248000920668364</v>
      </c>
      <c r="FT39">
        <f t="shared" si="33"/>
        <v>0.15129540704954372</v>
      </c>
      <c r="FU39">
        <f t="shared" si="33"/>
        <v>0.61641476931946493</v>
      </c>
    </row>
    <row r="40" spans="1:177">
      <c r="A40">
        <v>39</v>
      </c>
      <c r="B40">
        <v>0.7376168277887809</v>
      </c>
      <c r="C40">
        <v>2.0009654164151482E-2</v>
      </c>
      <c r="D40">
        <v>0.70786493735392919</v>
      </c>
      <c r="E40">
        <v>0.41118198827194996</v>
      </c>
      <c r="F40">
        <v>0.53852985204801995</v>
      </c>
      <c r="G40">
        <v>0.74004852505800878</v>
      </c>
      <c r="H40">
        <v>0.99540792772969966</v>
      </c>
      <c r="I40">
        <v>0.93451863210829189</v>
      </c>
      <c r="J40">
        <v>0.28899883585311537</v>
      </c>
      <c r="K40">
        <v>1.2759255705484817E-2</v>
      </c>
      <c r="M40">
        <v>0.24409084429434194</v>
      </c>
      <c r="S40">
        <f t="shared" si="37"/>
        <v>0.24743642976974381</v>
      </c>
      <c r="T40">
        <f t="shared" si="35"/>
        <v>0.91642244805316475</v>
      </c>
      <c r="U40">
        <f t="shared" si="35"/>
        <v>0.40100591738954472</v>
      </c>
      <c r="V40">
        <f t="shared" si="35"/>
        <v>0.26364048391083572</v>
      </c>
      <c r="W40">
        <f t="shared" si="35"/>
        <v>0.53852985204801995</v>
      </c>
      <c r="X40">
        <f t="shared" si="35"/>
        <v>0.87963767062551845</v>
      </c>
      <c r="Y40">
        <f t="shared" si="35"/>
        <v>0.73442598323997232</v>
      </c>
      <c r="Z40">
        <f t="shared" si="35"/>
        <v>9.9825542201150419E-2</v>
      </c>
      <c r="AA40">
        <f t="shared" si="35"/>
        <v>0.50566451127670653</v>
      </c>
      <c r="AB40">
        <f t="shared" si="35"/>
        <v>0.73876932072840262</v>
      </c>
      <c r="BG40">
        <f t="shared" si="31"/>
        <v>5.7666423635664362E-10</v>
      </c>
      <c r="BH40">
        <f t="shared" si="31"/>
        <v>1.1309255470393527E-12</v>
      </c>
      <c r="BI40">
        <f t="shared" si="31"/>
        <v>2.0524748633576966E-11</v>
      </c>
      <c r="BJ40">
        <f t="shared" si="31"/>
        <v>9.9999999999999998E-13</v>
      </c>
      <c r="BM40">
        <f t="shared" si="38"/>
        <v>2.7203929231859204E-6</v>
      </c>
      <c r="BN40">
        <f t="shared" si="36"/>
        <v>2.0019312988447239E-9</v>
      </c>
      <c r="BO40">
        <f t="shared" si="36"/>
        <v>2.505363847675411E-6</v>
      </c>
      <c r="BP40">
        <f t="shared" si="36"/>
        <v>8.4535313739637016E-7</v>
      </c>
      <c r="BQ40">
        <f t="shared" si="36"/>
        <v>1.4500720077343114E-6</v>
      </c>
      <c r="BR40">
        <f t="shared" si="36"/>
        <v>2.7383590972026713E-6</v>
      </c>
      <c r="BS40">
        <f t="shared" si="36"/>
        <v>4.9541847129356753E-6</v>
      </c>
      <c r="BT40">
        <f t="shared" si="36"/>
        <v>4.3666253687877647E-6</v>
      </c>
      <c r="BU40">
        <f t="shared" si="36"/>
        <v>4.1760163562227962E-7</v>
      </c>
      <c r="BV40">
        <f t="shared" si="36"/>
        <v>8.1399303078973441E-10</v>
      </c>
      <c r="EN40">
        <f>Sheet44!FL40</f>
        <v>0.30103176116330055</v>
      </c>
      <c r="EO40">
        <f>Sheet44!FM40</f>
        <v>0.96223643384419899</v>
      </c>
      <c r="EP40">
        <f>Sheet44!FN40</f>
        <v>9.6812747891949061E-2</v>
      </c>
      <c r="EQ40">
        <f>Sheet44!FO40</f>
        <v>0.14914732564139019</v>
      </c>
      <c r="ER40">
        <f>Sheet44!FP40</f>
        <v>0.99540792772969966</v>
      </c>
      <c r="ES40">
        <f>Sheet44!FQ40</f>
        <v>0.10512074927962491</v>
      </c>
      <c r="ET40">
        <f>Sheet44!FR40</f>
        <v>0.31638903330597151</v>
      </c>
      <c r="EU40">
        <f>Sheet44!FS40</f>
        <v>0.21480605154160259</v>
      </c>
      <c r="EV40">
        <f>Sheet44!FT40</f>
        <v>0.89845268197228156</v>
      </c>
      <c r="EW40">
        <f>Sheet44!FU40</f>
        <v>0.5982823839672089</v>
      </c>
      <c r="EZ40">
        <f t="shared" si="34"/>
        <v>0.33116217778477924</v>
      </c>
      <c r="FA40">
        <f t="shared" si="32"/>
        <v>0.52569208759301511</v>
      </c>
      <c r="FB40">
        <f t="shared" si="32"/>
        <v>-0.33693538899922498</v>
      </c>
      <c r="FC40">
        <f t="shared" si="32"/>
        <v>-5.2587551693219367E-2</v>
      </c>
      <c r="FD40">
        <f t="shared" si="32"/>
        <v>-0.65860017668607829</v>
      </c>
      <c r="FE40">
        <f t="shared" si="32"/>
        <v>0.58490045006092484</v>
      </c>
      <c r="FF40">
        <f t="shared" si="32"/>
        <v>0.85647624490399421</v>
      </c>
      <c r="FG40">
        <f t="shared" si="32"/>
        <v>0.941190879504056</v>
      </c>
      <c r="FH40">
        <f t="shared" si="32"/>
        <v>0.7775330704352259</v>
      </c>
      <c r="FI40">
        <f t="shared" si="32"/>
        <v>0.58795753213242952</v>
      </c>
      <c r="FL40">
        <f t="shared" si="33"/>
        <v>0.30070059898551577</v>
      </c>
      <c r="FM40">
        <f t="shared" si="33"/>
        <v>0.96171074175660598</v>
      </c>
      <c r="FN40">
        <f t="shared" si="33"/>
        <v>9.7149683280948279E-2</v>
      </c>
      <c r="FO40">
        <f t="shared" si="33"/>
        <v>0.1491999131930834</v>
      </c>
      <c r="FP40">
        <f t="shared" si="33"/>
        <v>0.99606652790638572</v>
      </c>
      <c r="FQ40">
        <f t="shared" si="33"/>
        <v>0.10453584882956399</v>
      </c>
      <c r="FR40">
        <f t="shared" si="33"/>
        <v>0.31553255706106753</v>
      </c>
      <c r="FS40">
        <f t="shared" si="33"/>
        <v>0.21386486066209853</v>
      </c>
      <c r="FT40">
        <f t="shared" si="33"/>
        <v>0.8976751489018463</v>
      </c>
      <c r="FU40">
        <f t="shared" si="33"/>
        <v>0.59769442643507642</v>
      </c>
    </row>
    <row r="41" spans="1:177">
      <c r="A41">
        <v>40</v>
      </c>
      <c r="B41">
        <v>0.49337060745966199</v>
      </c>
      <c r="C41">
        <v>0.79275581421590935</v>
      </c>
      <c r="D41">
        <v>0.31149267687756449</v>
      </c>
      <c r="E41">
        <v>0.87480731464863692</v>
      </c>
      <c r="F41">
        <v>0.87963767062551845</v>
      </c>
      <c r="G41">
        <v>0.33961304690627614</v>
      </c>
      <c r="H41">
        <v>0.10512074927962491</v>
      </c>
      <c r="I41">
        <v>0.84779956028407399</v>
      </c>
      <c r="J41">
        <v>0.54089421995354769</v>
      </c>
      <c r="K41">
        <v>0.57913048106733678</v>
      </c>
      <c r="M41">
        <v>0.72175554372973372</v>
      </c>
      <c r="S41">
        <f t="shared" si="37"/>
        <v>0.86807376724930152</v>
      </c>
      <c r="T41">
        <f t="shared" si="35"/>
        <v>0.11542190251453746</v>
      </c>
      <c r="U41">
        <f t="shared" si="35"/>
        <v>0.2476248243135506</v>
      </c>
      <c r="V41">
        <f t="shared" si="35"/>
        <v>0.23433184878597524</v>
      </c>
      <c r="W41">
        <f t="shared" si="35"/>
        <v>0.74004852505800878</v>
      </c>
      <c r="X41">
        <f t="shared" si="35"/>
        <v>0.33961304690627614</v>
      </c>
      <c r="Y41">
        <f t="shared" si="35"/>
        <v>9.4775934221273408E-2</v>
      </c>
      <c r="Z41">
        <f t="shared" si="35"/>
        <v>0.96398629620255227</v>
      </c>
      <c r="AA41">
        <f t="shared" si="35"/>
        <v>0.15248121650905352</v>
      </c>
      <c r="AB41">
        <f t="shared" si="35"/>
        <v>0.61737591124377045</v>
      </c>
      <c r="BG41">
        <f t="shared" si="31"/>
        <v>1.3189715923600395E-7</v>
      </c>
      <c r="BH41">
        <f t="shared" si="31"/>
        <v>7.4746060355040188E-10</v>
      </c>
      <c r="BI41">
        <f t="shared" si="31"/>
        <v>4.8669474466533749E-9</v>
      </c>
      <c r="BJ41">
        <f t="shared" si="31"/>
        <v>1.8199191919906829E-10</v>
      </c>
      <c r="BM41">
        <f t="shared" si="38"/>
        <v>1.2170727815255795E-6</v>
      </c>
      <c r="BN41">
        <f t="shared" si="36"/>
        <v>3.1423089048656474E-6</v>
      </c>
      <c r="BO41">
        <f t="shared" si="36"/>
        <v>4.8513843874175407E-7</v>
      </c>
      <c r="BP41">
        <f t="shared" si="36"/>
        <v>3.8264391888137968E-6</v>
      </c>
      <c r="BQ41">
        <f t="shared" si="36"/>
        <v>3.8688121579174409E-6</v>
      </c>
      <c r="BR41">
        <f t="shared" si="36"/>
        <v>5.7668510814482262E-7</v>
      </c>
      <c r="BS41">
        <f t="shared" si="36"/>
        <v>5.5251859645548805E-8</v>
      </c>
      <c r="BT41">
        <f t="shared" si="36"/>
        <v>3.5938204720893462E-6</v>
      </c>
      <c r="BU41">
        <f t="shared" si="36"/>
        <v>1.4628327858957844E-6</v>
      </c>
      <c r="BV41">
        <f t="shared" si="36"/>
        <v>1.6769605705064248E-6</v>
      </c>
      <c r="EN41">
        <f>Sheet44!FL41</f>
        <v>0.19319746895008574</v>
      </c>
      <c r="EO41">
        <f>Sheet44!FM41</f>
        <v>0.85753803361231218</v>
      </c>
      <c r="EP41">
        <f>Sheet44!FN41</f>
        <v>0.69165363457512696</v>
      </c>
      <c r="EQ41">
        <f>Sheet44!FO41</f>
        <v>0.7392821398074747</v>
      </c>
      <c r="ER41">
        <f>Sheet44!FP41</f>
        <v>0.93451863210829189</v>
      </c>
      <c r="ES41">
        <f>Sheet44!FQ41</f>
        <v>0.84779956028407399</v>
      </c>
      <c r="ET41">
        <f>Sheet44!FR41</f>
        <v>0.39122681995172326</v>
      </c>
      <c r="EU41">
        <f>Sheet44!FS41</f>
        <v>0.50968655974959165</v>
      </c>
      <c r="EV41">
        <f>Sheet44!FT41</f>
        <v>0.89953408963897086</v>
      </c>
      <c r="EW41">
        <f>Sheet44!FU41</f>
        <v>6.6166752985275759E-2</v>
      </c>
      <c r="EZ41">
        <f t="shared" si="34"/>
        <v>0.43667109934713194</v>
      </c>
      <c r="FA41">
        <f t="shared" si="32"/>
        <v>0.73398352016245527</v>
      </c>
      <c r="FB41">
        <f t="shared" si="32"/>
        <v>-0.38083063497015518</v>
      </c>
      <c r="FC41">
        <f t="shared" si="32"/>
        <v>9.9052278980626043E-3</v>
      </c>
      <c r="FD41">
        <f t="shared" si="32"/>
        <v>-0.89636561830012318</v>
      </c>
      <c r="FE41">
        <f t="shared" si="32"/>
        <v>0.73097201955178959</v>
      </c>
      <c r="FF41">
        <f t="shared" si="32"/>
        <v>1.033870687156734</v>
      </c>
      <c r="FG41">
        <f t="shared" si="32"/>
        <v>1.2100386940878454</v>
      </c>
      <c r="FH41">
        <f t="shared" si="32"/>
        <v>0.97586958901384979</v>
      </c>
      <c r="FI41">
        <f t="shared" si="32"/>
        <v>0.76474527220462329</v>
      </c>
      <c r="FL41">
        <f t="shared" si="33"/>
        <v>0.1927607978507386</v>
      </c>
      <c r="FM41">
        <f t="shared" si="33"/>
        <v>0.85680405009214977</v>
      </c>
      <c r="FN41">
        <f t="shared" si="33"/>
        <v>0.69203446521009715</v>
      </c>
      <c r="FO41">
        <f t="shared" si="33"/>
        <v>0.73927223457957669</v>
      </c>
      <c r="FP41">
        <f t="shared" si="33"/>
        <v>0.93541499772659198</v>
      </c>
      <c r="FQ41">
        <f t="shared" si="33"/>
        <v>0.84706858826452225</v>
      </c>
      <c r="FR41">
        <f t="shared" si="33"/>
        <v>0.39019294926456655</v>
      </c>
      <c r="FS41">
        <f t="shared" si="33"/>
        <v>0.50847652105550378</v>
      </c>
      <c r="FT41">
        <f t="shared" si="33"/>
        <v>0.898558220049957</v>
      </c>
      <c r="FU41">
        <f t="shared" si="33"/>
        <v>6.5402007713071142E-2</v>
      </c>
    </row>
    <row r="42" spans="1:177">
      <c r="A42">
        <v>41</v>
      </c>
      <c r="B42">
        <v>0.80689386875095059</v>
      </c>
      <c r="C42">
        <v>0.45798323862707141</v>
      </c>
      <c r="D42">
        <v>0.94874796689312957</v>
      </c>
      <c r="E42">
        <v>0.57677654424562097</v>
      </c>
      <c r="F42">
        <v>0.73442598323997232</v>
      </c>
      <c r="G42">
        <v>9.4775934221273408E-2</v>
      </c>
      <c r="H42">
        <v>0.31638903330597151</v>
      </c>
      <c r="I42">
        <v>0.39122681995172326</v>
      </c>
      <c r="J42">
        <v>0.97127994582908272</v>
      </c>
      <c r="K42">
        <v>0.42619916383978484</v>
      </c>
      <c r="M42">
        <v>0.8726233857889546</v>
      </c>
      <c r="S42">
        <f t="shared" si="37"/>
        <v>0.30103176116330055</v>
      </c>
      <c r="T42">
        <f t="shared" si="35"/>
        <v>0.96223643384419899</v>
      </c>
      <c r="U42">
        <f t="shared" si="35"/>
        <v>9.6812747891949061E-2</v>
      </c>
      <c r="V42">
        <f t="shared" si="35"/>
        <v>0.14914732564139019</v>
      </c>
      <c r="W42">
        <f t="shared" si="35"/>
        <v>0.99540792772969966</v>
      </c>
      <c r="X42">
        <f t="shared" si="35"/>
        <v>0.10512074927962491</v>
      </c>
      <c r="Y42">
        <f t="shared" si="35"/>
        <v>0.31638903330597151</v>
      </c>
      <c r="Z42">
        <f t="shared" si="35"/>
        <v>0.21480605154160259</v>
      </c>
      <c r="AA42">
        <f t="shared" si="35"/>
        <v>0.89845268197228156</v>
      </c>
      <c r="AB42">
        <f t="shared" si="35"/>
        <v>0.5982823839672089</v>
      </c>
      <c r="BM42">
        <f t="shared" si="38"/>
        <v>3.2553885771393816E-6</v>
      </c>
      <c r="BN42">
        <f t="shared" si="36"/>
        <v>1.0487432343167053E-6</v>
      </c>
      <c r="BO42">
        <f t="shared" si="36"/>
        <v>4.5006135234192345E-6</v>
      </c>
      <c r="BP42">
        <f t="shared" si="36"/>
        <v>1.6633559099596039E-6</v>
      </c>
      <c r="BQ42">
        <f t="shared" si="36"/>
        <v>2.6969076242900005E-6</v>
      </c>
      <c r="BR42">
        <f t="shared" si="36"/>
        <v>4.4912388537575723E-8</v>
      </c>
      <c r="BS42">
        <f t="shared" si="36"/>
        <v>5.0051010198143582E-7</v>
      </c>
      <c r="BT42">
        <f t="shared" si="36"/>
        <v>7.6529212324769056E-7</v>
      </c>
      <c r="BU42">
        <f t="shared" si="36"/>
        <v>4.7169236658487298E-6</v>
      </c>
      <c r="BV42">
        <f t="shared" si="36"/>
        <v>9.0822863628865883E-7</v>
      </c>
      <c r="EN42">
        <f>Sheet44!FL42</f>
        <v>0.67981704262123888</v>
      </c>
      <c r="EO42">
        <f>Sheet44!FM42</f>
        <v>0.27867651618285971</v>
      </c>
      <c r="EP42">
        <f>Sheet44!FN42</f>
        <v>3.6946733934236413E-2</v>
      </c>
      <c r="EQ42">
        <f>Sheet44!FO42</f>
        <v>0.4025406665335392</v>
      </c>
      <c r="ER42">
        <f>Sheet44!FP42</f>
        <v>0.28899883585311537</v>
      </c>
      <c r="ES42">
        <f>Sheet44!FQ42</f>
        <v>0.54089421995354769</v>
      </c>
      <c r="ET42">
        <f>Sheet44!FR42</f>
        <v>0.97127994582908272</v>
      </c>
      <c r="EU42">
        <f>Sheet44!FS42</f>
        <v>0.35137549510450777</v>
      </c>
      <c r="EV42">
        <f>Sheet44!FT42</f>
        <v>0.57097781117658852</v>
      </c>
      <c r="EW42">
        <f>Sheet44!FU42</f>
        <v>0.23660549382333973</v>
      </c>
      <c r="EZ42">
        <f t="shared" si="34"/>
        <v>0.31640162153229473</v>
      </c>
      <c r="FA42">
        <f t="shared" si="32"/>
        <v>0.53972719016207027</v>
      </c>
      <c r="FB42">
        <f t="shared" si="32"/>
        <v>-0.28689106499528261</v>
      </c>
      <c r="FC42">
        <f t="shared" si="32"/>
        <v>1.7065157911289295E-2</v>
      </c>
      <c r="FD42">
        <f t="shared" si="32"/>
        <v>-0.64555877704792641</v>
      </c>
      <c r="FE42">
        <f t="shared" si="32"/>
        <v>0.5439114676932747</v>
      </c>
      <c r="FF42">
        <f t="shared" si="32"/>
        <v>0.75194412153153911</v>
      </c>
      <c r="FG42">
        <f t="shared" si="32"/>
        <v>0.9018250525015814</v>
      </c>
      <c r="FH42">
        <f t="shared" si="32"/>
        <v>0.71098243462474076</v>
      </c>
      <c r="FI42">
        <f t="shared" si="32"/>
        <v>0.58088148285504893</v>
      </c>
      <c r="FL42">
        <f t="shared" si="33"/>
        <v>0.67950064099970653</v>
      </c>
      <c r="FM42">
        <f t="shared" si="33"/>
        <v>0.27813678899269767</v>
      </c>
      <c r="FN42">
        <f t="shared" si="33"/>
        <v>3.7233624999231697E-2</v>
      </c>
      <c r="FO42">
        <f t="shared" si="33"/>
        <v>0.40252360137562793</v>
      </c>
      <c r="FP42">
        <f t="shared" si="33"/>
        <v>0.28964439463016328</v>
      </c>
      <c r="FQ42">
        <f t="shared" si="33"/>
        <v>0.54035030848585441</v>
      </c>
      <c r="FR42">
        <f t="shared" si="33"/>
        <v>0.97052800170755116</v>
      </c>
      <c r="FS42">
        <f t="shared" si="33"/>
        <v>0.35047367005200619</v>
      </c>
      <c r="FT42">
        <f t="shared" si="33"/>
        <v>0.57026682874196377</v>
      </c>
      <c r="FU42">
        <f t="shared" si="33"/>
        <v>0.23602461234048469</v>
      </c>
    </row>
    <row r="43" spans="1:177">
      <c r="A43">
        <v>42</v>
      </c>
      <c r="B43">
        <v>0.49620128961526705</v>
      </c>
      <c r="C43">
        <v>0.17051632708816386</v>
      </c>
      <c r="D43">
        <v>0.17746998058944433</v>
      </c>
      <c r="E43">
        <v>0.8047950414880124</v>
      </c>
      <c r="F43">
        <v>9.9825542201150419E-2</v>
      </c>
      <c r="G43">
        <v>0.96398629620255227</v>
      </c>
      <c r="H43">
        <v>0.21480605154160259</v>
      </c>
      <c r="I43">
        <v>0.50968655974959165</v>
      </c>
      <c r="J43">
        <v>0.35137549510450777</v>
      </c>
      <c r="K43">
        <v>0.77195561961214354</v>
      </c>
      <c r="M43">
        <v>0.25754300577047151</v>
      </c>
      <c r="S43">
        <f t="shared" si="37"/>
        <v>0.19319746895008574</v>
      </c>
      <c r="T43">
        <f t="shared" si="35"/>
        <v>0.85753803361231218</v>
      </c>
      <c r="U43">
        <f t="shared" si="35"/>
        <v>0.69165363457512696</v>
      </c>
      <c r="V43">
        <f t="shared" si="35"/>
        <v>0.7392821398074747</v>
      </c>
      <c r="W43">
        <f t="shared" si="35"/>
        <v>0.93451863210829189</v>
      </c>
      <c r="X43">
        <f t="shared" si="35"/>
        <v>0.84779956028407399</v>
      </c>
      <c r="Y43">
        <f t="shared" si="35"/>
        <v>0.39122681995172326</v>
      </c>
      <c r="Z43">
        <f t="shared" si="35"/>
        <v>0.50968655974959165</v>
      </c>
      <c r="AA43">
        <f t="shared" si="35"/>
        <v>0.89953408963897086</v>
      </c>
      <c r="AB43">
        <f t="shared" si="35"/>
        <v>6.6166752985275759E-2</v>
      </c>
      <c r="BM43">
        <f t="shared" si="38"/>
        <v>1.2310785990792708E-6</v>
      </c>
      <c r="BN43">
        <f t="shared" si="36"/>
        <v>1.4537908901818842E-7</v>
      </c>
      <c r="BO43">
        <f t="shared" si="36"/>
        <v>1.5747797005208874E-7</v>
      </c>
      <c r="BP43">
        <f t="shared" si="36"/>
        <v>3.2384752940184585E-6</v>
      </c>
      <c r="BQ43">
        <f t="shared" si="36"/>
        <v>4.9825694378768319E-8</v>
      </c>
      <c r="BR43">
        <f t="shared" si="36"/>
        <v>4.6463478963315744E-6</v>
      </c>
      <c r="BS43">
        <f t="shared" si="36"/>
        <v>2.3070819889446815E-7</v>
      </c>
      <c r="BT43">
        <f t="shared" si="36"/>
        <v>1.2989019459468703E-6</v>
      </c>
      <c r="BU43">
        <f t="shared" si="36"/>
        <v>6.1732369279968992E-7</v>
      </c>
      <c r="BV43">
        <f t="shared" si="36"/>
        <v>2.9795773932538421E-6</v>
      </c>
      <c r="EN43">
        <f>Sheet44!FL43</f>
        <v>0.31422042912806697</v>
      </c>
      <c r="EO43">
        <f>Sheet44!FM43</f>
        <v>0.91114319288374768</v>
      </c>
      <c r="EP43">
        <f>Sheet44!FN43</f>
        <v>0.75027317198753007</v>
      </c>
      <c r="EQ43">
        <f>Sheet44!FO43</f>
        <v>0.31533199522740779</v>
      </c>
      <c r="ER43">
        <f>Sheet44!FP43</f>
        <v>1.2759255705484817E-2</v>
      </c>
      <c r="ES43">
        <f>Sheet44!FQ43</f>
        <v>0.57913048106733678</v>
      </c>
      <c r="ET43">
        <f>Sheet44!FR43</f>
        <v>0.42619916383978484</v>
      </c>
      <c r="EU43">
        <f>Sheet44!FS43</f>
        <v>0.77195561961214354</v>
      </c>
      <c r="EV43">
        <f>Sheet44!FT43</f>
        <v>0.43520672787548509</v>
      </c>
      <c r="EW43">
        <f>Sheet44!FU43</f>
        <v>0.13716293119083664</v>
      </c>
      <c r="EZ43">
        <f t="shared" si="34"/>
        <v>0.47986510407241928</v>
      </c>
      <c r="FA43">
        <f t="shared" si="32"/>
        <v>0.84391626250755225</v>
      </c>
      <c r="FB43">
        <f t="shared" si="32"/>
        <v>-0.36380340179399473</v>
      </c>
      <c r="FC43">
        <f t="shared" si="32"/>
        <v>8.2677115019636774E-2</v>
      </c>
      <c r="FD43">
        <f t="shared" si="32"/>
        <v>-1.0091512976991019</v>
      </c>
      <c r="FE43">
        <f t="shared" si="32"/>
        <v>0.76963556621413043</v>
      </c>
      <c r="FF43">
        <f t="shared" si="32"/>
        <v>1.0519600686881869</v>
      </c>
      <c r="FG43">
        <f t="shared" si="32"/>
        <v>1.3059773890515434</v>
      </c>
      <c r="FH43">
        <f t="shared" si="32"/>
        <v>1.0290026595633557</v>
      </c>
      <c r="FI43">
        <f>FI90+($EV$10*EW43)</f>
        <v>0.8349880525997494</v>
      </c>
      <c r="FL43">
        <f t="shared" si="33"/>
        <v>0.31374056402399453</v>
      </c>
      <c r="FM43">
        <f t="shared" si="33"/>
        <v>0.91029927662124011</v>
      </c>
      <c r="FN43">
        <f t="shared" si="33"/>
        <v>0.75063697538932406</v>
      </c>
      <c r="FO43">
        <f t="shared" si="33"/>
        <v>0.31524931811238815</v>
      </c>
      <c r="FP43">
        <f t="shared" si="33"/>
        <v>1.3768407003183918E-2</v>
      </c>
      <c r="FQ43">
        <f t="shared" si="33"/>
        <v>0.57836084550112266</v>
      </c>
      <c r="FR43">
        <f t="shared" si="33"/>
        <v>0.42514720377109666</v>
      </c>
      <c r="FS43">
        <f t="shared" si="33"/>
        <v>0.77064964222309196</v>
      </c>
      <c r="FT43">
        <f t="shared" si="33"/>
        <v>0.43417772521592174</v>
      </c>
      <c r="FU43">
        <f t="shared" si="33"/>
        <v>0.1363279431382369</v>
      </c>
    </row>
    <row r="44" spans="1:177">
      <c r="A44">
        <v>43</v>
      </c>
      <c r="B44">
        <v>0.14229489226635295</v>
      </c>
      <c r="C44">
        <v>0.95718841527224385</v>
      </c>
      <c r="D44">
        <v>0.41027576289454865</v>
      </c>
      <c r="E44">
        <v>0.28269454823506907</v>
      </c>
      <c r="F44">
        <v>0.50566451127670653</v>
      </c>
      <c r="G44">
        <v>0.15248121650905352</v>
      </c>
      <c r="H44">
        <v>0.89845268197228156</v>
      </c>
      <c r="I44">
        <v>0.89953408963897086</v>
      </c>
      <c r="J44">
        <v>0.57097781117658852</v>
      </c>
      <c r="K44">
        <v>0.43520672787548509</v>
      </c>
      <c r="M44">
        <v>0.20524760480743998</v>
      </c>
      <c r="S44">
        <f t="shared" si="37"/>
        <v>0.67981704262123888</v>
      </c>
      <c r="T44">
        <f t="shared" si="35"/>
        <v>0.27867651618285971</v>
      </c>
      <c r="U44">
        <f t="shared" si="35"/>
        <v>3.6946733934236413E-2</v>
      </c>
      <c r="V44">
        <f t="shared" si="35"/>
        <v>0.4025406665335392</v>
      </c>
      <c r="W44">
        <f t="shared" si="35"/>
        <v>0.28899883585311537</v>
      </c>
      <c r="X44">
        <f t="shared" si="35"/>
        <v>0.54089421995354769</v>
      </c>
      <c r="Y44">
        <f t="shared" si="35"/>
        <v>0.97127994582908272</v>
      </c>
      <c r="Z44">
        <f t="shared" si="35"/>
        <v>0.35137549510450777</v>
      </c>
      <c r="AA44">
        <f t="shared" si="35"/>
        <v>0.57097781117658852</v>
      </c>
      <c r="AB44">
        <f t="shared" si="35"/>
        <v>0.23660549382333973</v>
      </c>
      <c r="BM44">
        <f t="shared" si="38"/>
        <v>1.0123918182546497E-7</v>
      </c>
      <c r="BN44">
        <f t="shared" si="36"/>
        <v>4.581048311656948E-6</v>
      </c>
      <c r="BO44">
        <f t="shared" si="36"/>
        <v>8.4163100809351959E-7</v>
      </c>
      <c r="BP44">
        <f t="shared" si="36"/>
        <v>3.9958103800914895E-7</v>
      </c>
      <c r="BQ44">
        <f t="shared" si="36"/>
        <v>1.2784829898235525E-6</v>
      </c>
      <c r="BR44">
        <f t="shared" si="36"/>
        <v>1.1625260694040429E-7</v>
      </c>
      <c r="BS44">
        <f t="shared" si="36"/>
        <v>4.0360861087159285E-6</v>
      </c>
      <c r="BT44">
        <f t="shared" si="36"/>
        <v>4.0458078921130608E-6</v>
      </c>
      <c r="BU44">
        <f t="shared" si="36"/>
        <v>1.6300783042800398E-6</v>
      </c>
      <c r="BV44">
        <f t="shared" si="36"/>
        <v>9.470244799404328E-7</v>
      </c>
    </row>
    <row r="45" spans="1:177">
      <c r="A45">
        <v>44</v>
      </c>
      <c r="B45">
        <v>0.30004091709272157</v>
      </c>
      <c r="C45">
        <v>0.32718561218003395</v>
      </c>
      <c r="D45">
        <v>0.38426642467779004</v>
      </c>
      <c r="E45">
        <v>0.1982959204621691</v>
      </c>
      <c r="F45">
        <v>0.73876932072840262</v>
      </c>
      <c r="G45">
        <v>0.61737591124377045</v>
      </c>
      <c r="H45">
        <v>0.5982823839672089</v>
      </c>
      <c r="I45">
        <v>6.6166752985275759E-2</v>
      </c>
      <c r="J45">
        <v>0.23660549382333973</v>
      </c>
      <c r="K45">
        <v>0.13716293119083664</v>
      </c>
      <c r="M45">
        <v>0.48909219017875588</v>
      </c>
      <c r="S45">
        <f t="shared" si="37"/>
        <v>0.31422042912806697</v>
      </c>
      <c r="T45">
        <f t="shared" si="35"/>
        <v>0.91114319288374768</v>
      </c>
      <c r="U45">
        <f t="shared" si="35"/>
        <v>0.75027317198753007</v>
      </c>
      <c r="V45">
        <f t="shared" si="35"/>
        <v>0.31533199522740779</v>
      </c>
      <c r="W45">
        <f t="shared" si="35"/>
        <v>1.2759255705484817E-2</v>
      </c>
      <c r="X45">
        <f t="shared" si="35"/>
        <v>0.57913048106733678</v>
      </c>
      <c r="Y45">
        <f t="shared" si="35"/>
        <v>0.42619916383978484</v>
      </c>
      <c r="Z45">
        <f t="shared" si="35"/>
        <v>0.77195561961214354</v>
      </c>
      <c r="AA45">
        <f t="shared" si="35"/>
        <v>0.43520672787548509</v>
      </c>
      <c r="AB45">
        <f t="shared" si="35"/>
        <v>0.13716293119083664</v>
      </c>
      <c r="BM45">
        <f t="shared" si="38"/>
        <v>4.5012275964920709E-7</v>
      </c>
      <c r="BN45">
        <f t="shared" si="36"/>
        <v>5.3525212408811796E-7</v>
      </c>
      <c r="BO45">
        <f t="shared" si="36"/>
        <v>7.3830342567325844E-7</v>
      </c>
      <c r="BP45">
        <f t="shared" si="36"/>
        <v>1.9660636035969446E-7</v>
      </c>
      <c r="BQ45">
        <f t="shared" si="36"/>
        <v>2.7289005462475275E-6</v>
      </c>
      <c r="BR45">
        <f t="shared" si="36"/>
        <v>1.9057650789203798E-6</v>
      </c>
      <c r="BS45">
        <f t="shared" si="36"/>
        <v>1.7897090548274341E-6</v>
      </c>
      <c r="BT45">
        <f t="shared" si="36"/>
        <v>2.1890196003072495E-8</v>
      </c>
      <c r="BU45">
        <f t="shared" si="36"/>
        <v>2.7991079853693229E-7</v>
      </c>
      <c r="BV45">
        <f t="shared" si="36"/>
        <v>9.4068348464310941E-8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1.719284399614772E-4</v>
      </c>
    </row>
    <row r="48" spans="1:177">
      <c r="A48">
        <v>47</v>
      </c>
      <c r="EN48">
        <f>Sheet44!FL48</f>
        <v>0.69642410498046048</v>
      </c>
      <c r="EO48">
        <f>Sheet44!FM48</f>
        <v>0.78451979765481217</v>
      </c>
      <c r="EP48">
        <f>Sheet44!FN48</f>
        <v>0.29465426379026849</v>
      </c>
      <c r="EQ48">
        <f>Sheet44!FO48</f>
        <v>0.46947786231532013</v>
      </c>
      <c r="ER48">
        <f>Sheet44!FP48</f>
        <v>0.26422879543716055</v>
      </c>
      <c r="ES48">
        <f>Sheet44!FQ48</f>
        <v>0.85263655767558411</v>
      </c>
      <c r="ET48">
        <f>Sheet44!FR48</f>
        <v>0.19517575051130454</v>
      </c>
      <c r="EU48">
        <f>Sheet44!FS48</f>
        <v>0.8062664352178941</v>
      </c>
      <c r="EV48">
        <f>Sheet44!FT48</f>
        <v>2.6598324645739752E-3</v>
      </c>
      <c r="EW48">
        <f>Sheet44!FU48</f>
        <v>0.60949948761020123</v>
      </c>
      <c r="EZ48">
        <f>(1/4)*SUM($BY$7:$CB$7)</f>
        <v>-0.24999999999989947</v>
      </c>
      <c r="FA48">
        <f>(1/4)*SUM($BY$8:$CB$8)</f>
        <v>4.1793880019472211E-3</v>
      </c>
      <c r="FB48">
        <f>(1/4)*SUM($BY$9:$CB$9)</f>
        <v>-0.24999998742941015</v>
      </c>
      <c r="FC48">
        <f>(1/4)*SUM($BY$10:$CB$10)</f>
        <v>3.5709374764765512E-7</v>
      </c>
      <c r="FD48">
        <f>(1/4)*SUM($BY$11:$CB$11)</f>
        <v>0.74582020725196463</v>
      </c>
      <c r="FE48">
        <f>(1/4)*SUM($BY$12:$CB$12)</f>
        <v>5.0197943215648271E-10</v>
      </c>
      <c r="FF48">
        <f>(1/4)*SUM($BY$13:$CB$13)</f>
        <v>1.9563900842784683E-17</v>
      </c>
      <c r="FG48">
        <f>(1/4)*SUM($BY$14:$CB$14)</f>
        <v>-0.24999999999335931</v>
      </c>
      <c r="FH48">
        <f>(1/4)*SUM($BY$15:$CB$15)</f>
        <v>1.4964012920121631E-10</v>
      </c>
      <c r="FI48">
        <f>(1/4)*SUM($BY$16:$CB$16)</f>
        <v>3.4423389801351691E-8</v>
      </c>
      <c r="FL48">
        <f t="shared" ref="FL48:FU48" si="39">EN48-($EU$10*EZ48)</f>
        <v>0.69667410498046034</v>
      </c>
      <c r="FM48">
        <f t="shared" si="39"/>
        <v>0.78451561826681027</v>
      </c>
      <c r="FN48">
        <f t="shared" si="39"/>
        <v>0.29490426377769791</v>
      </c>
      <c r="FO48">
        <f t="shared" si="39"/>
        <v>0.46947786195822638</v>
      </c>
      <c r="FP48">
        <f t="shared" si="39"/>
        <v>0.2634829752299086</v>
      </c>
      <c r="FQ48">
        <f t="shared" si="39"/>
        <v>0.85263655767508217</v>
      </c>
      <c r="FR48">
        <f t="shared" si="39"/>
        <v>0.19517575051130454</v>
      </c>
      <c r="FS48">
        <f t="shared" si="39"/>
        <v>0.80651643521788741</v>
      </c>
      <c r="FT48">
        <f t="shared" si="39"/>
        <v>2.6598324644243349E-3</v>
      </c>
      <c r="FU48">
        <f t="shared" si="39"/>
        <v>0.60949948757577788</v>
      </c>
    </row>
    <row r="49" spans="1:177">
      <c r="A49">
        <v>48</v>
      </c>
      <c r="B49">
        <f t="array" ref="B49:K58">TRANSPOSE(EN52:EW61)</f>
        <v>0.2432517942621574</v>
      </c>
      <c r="C49">
        <v>0.11473917532944769</v>
      </c>
      <c r="D49">
        <v>0.27094018076545728</v>
      </c>
      <c r="E49">
        <v>7.6257621434798514E-2</v>
      </c>
      <c r="F49">
        <v>0.8848164289359276</v>
      </c>
      <c r="G49">
        <v>0.62192755587011794</v>
      </c>
      <c r="H49">
        <v>0.78106559599602854</v>
      </c>
      <c r="I49">
        <v>0.17094477451312837</v>
      </c>
      <c r="J49">
        <v>0.57784655482277381</v>
      </c>
      <c r="K49">
        <v>0.32516906003791746</v>
      </c>
      <c r="M49">
        <f t="array" ref="M49:M58">TRANSPOSE(EN48:EW48)</f>
        <v>0.69642410498046048</v>
      </c>
      <c r="S49">
        <f>EN52</f>
        <v>0.2432517942621574</v>
      </c>
      <c r="T49">
        <f t="shared" ref="T49:AB58" si="40">EO52</f>
        <v>0.360333027430772</v>
      </c>
      <c r="U49">
        <f t="shared" si="40"/>
        <v>0.2119504336070494</v>
      </c>
      <c r="V49">
        <f t="shared" si="40"/>
        <v>0.27698503660512674</v>
      </c>
      <c r="W49">
        <f t="shared" si="40"/>
        <v>0.47513906096257957</v>
      </c>
      <c r="X49">
        <f t="shared" si="40"/>
        <v>0.58445154717668302</v>
      </c>
      <c r="Y49">
        <f t="shared" si="40"/>
        <v>2.4574650257161601E-2</v>
      </c>
      <c r="Z49">
        <f t="shared" si="40"/>
        <v>0.42172220606148869</v>
      </c>
      <c r="AA49">
        <f t="shared" si="40"/>
        <v>0.35410525489323247</v>
      </c>
      <c r="AB49">
        <f t="shared" si="40"/>
        <v>0.33051924825204465</v>
      </c>
      <c r="BM49">
        <f>0.5*$BL$21*B49*B49</f>
        <v>2.9585717705879476E-7</v>
      </c>
      <c r="BN49">
        <f t="shared" ref="BN49:BV58" si="41">0.5*$BL$21*C49*C49</f>
        <v>6.5825391776408688E-8</v>
      </c>
      <c r="BO49">
        <f t="shared" si="41"/>
        <v>3.6704290776609338E-7</v>
      </c>
      <c r="BP49">
        <f t="shared" si="41"/>
        <v>2.9076124134465211E-8</v>
      </c>
      <c r="BQ49">
        <f t="shared" si="41"/>
        <v>3.9145005645746376E-6</v>
      </c>
      <c r="BR49">
        <f t="shared" si="41"/>
        <v>1.9339694237528935E-6</v>
      </c>
      <c r="BS49">
        <f t="shared" si="41"/>
        <v>3.0503173262431567E-6</v>
      </c>
      <c r="BT49">
        <f t="shared" si="41"/>
        <v>1.4611057966672151E-7</v>
      </c>
      <c r="BU49">
        <f t="shared" si="41"/>
        <v>1.6695332046027446E-6</v>
      </c>
      <c r="BV49">
        <f t="shared" si="41"/>
        <v>5.2867458802971386E-7</v>
      </c>
    </row>
    <row r="50" spans="1:177">
      <c r="A50">
        <v>49</v>
      </c>
      <c r="B50">
        <v>0.360333027430772</v>
      </c>
      <c r="C50">
        <v>0.65986808214252513</v>
      </c>
      <c r="D50">
        <v>0.58074353564615289</v>
      </c>
      <c r="E50">
        <v>0.97940990380659021</v>
      </c>
      <c r="F50">
        <v>0.71525837960958394</v>
      </c>
      <c r="G50">
        <v>0.7102171329447835</v>
      </c>
      <c r="H50">
        <v>0.65776369552342084</v>
      </c>
      <c r="I50">
        <v>0.82790568040184731</v>
      </c>
      <c r="J50">
        <v>7.9784203129212514E-2</v>
      </c>
      <c r="K50">
        <v>0.8326140229578185</v>
      </c>
      <c r="M50">
        <v>0.78451979765481217</v>
      </c>
      <c r="S50">
        <f t="shared" ref="S50:S58" si="42">EN53</f>
        <v>0.11473917532944769</v>
      </c>
      <c r="T50">
        <f t="shared" si="40"/>
        <v>0.65986808214252513</v>
      </c>
      <c r="U50">
        <f t="shared" si="40"/>
        <v>0.58822122504350383</v>
      </c>
      <c r="V50">
        <f t="shared" si="40"/>
        <v>0.98069221815644303</v>
      </c>
      <c r="W50">
        <f t="shared" si="40"/>
        <v>0.81616471252691669</v>
      </c>
      <c r="X50">
        <f t="shared" si="40"/>
        <v>0.56204499932369856</v>
      </c>
      <c r="Y50">
        <f t="shared" si="40"/>
        <v>0.75153710722055289</v>
      </c>
      <c r="Z50">
        <f t="shared" si="40"/>
        <v>0.80563275387934585</v>
      </c>
      <c r="AA50">
        <f t="shared" si="40"/>
        <v>0.6191412135105494</v>
      </c>
      <c r="AB50">
        <f t="shared" si="40"/>
        <v>0.69336102299382196</v>
      </c>
      <c r="BM50">
        <f t="shared" ref="BM50:BM58" si="43">0.5*$BL$21*B50*B50</f>
        <v>6.4919945328712754E-7</v>
      </c>
      <c r="BN50">
        <f t="shared" si="41"/>
        <v>2.1771294291522718E-6</v>
      </c>
      <c r="BO50">
        <f t="shared" si="41"/>
        <v>1.6863152709739722E-6</v>
      </c>
      <c r="BP50">
        <f t="shared" si="41"/>
        <v>4.7962187983721724E-6</v>
      </c>
      <c r="BQ50">
        <f t="shared" si="41"/>
        <v>2.5579727480086386E-6</v>
      </c>
      <c r="BR50">
        <f t="shared" si="41"/>
        <v>2.5220418796415416E-6</v>
      </c>
      <c r="BS50">
        <f t="shared" si="41"/>
        <v>2.1632653957431376E-6</v>
      </c>
      <c r="BT50">
        <f t="shared" si="41"/>
        <v>3.4271390782082294E-6</v>
      </c>
      <c r="BU50">
        <f t="shared" si="41"/>
        <v>3.1827595344817219E-8</v>
      </c>
      <c r="BV50">
        <f t="shared" si="41"/>
        <v>3.4662305561300143E-6</v>
      </c>
      <c r="EN50" t="s">
        <v>22</v>
      </c>
      <c r="EZ50" t="s">
        <v>27</v>
      </c>
    </row>
    <row r="51" spans="1:177">
      <c r="A51">
        <v>50</v>
      </c>
      <c r="B51">
        <v>0.2119504336070494</v>
      </c>
      <c r="C51">
        <v>0.58822122504350383</v>
      </c>
      <c r="D51">
        <v>0.48870165956302281</v>
      </c>
      <c r="E51">
        <v>0.95588003607346583</v>
      </c>
      <c r="F51">
        <v>0.84749640142704397</v>
      </c>
      <c r="G51">
        <v>0.6490970294201599</v>
      </c>
      <c r="H51">
        <v>5.9531906821706532E-2</v>
      </c>
      <c r="I51">
        <v>0.53407692324068146</v>
      </c>
      <c r="J51">
        <v>0.2244167692180393</v>
      </c>
      <c r="K51">
        <v>0.91811003817658121</v>
      </c>
      <c r="M51">
        <v>0.29465426379026849</v>
      </c>
      <c r="S51">
        <f t="shared" si="42"/>
        <v>0.27094018076545728</v>
      </c>
      <c r="T51">
        <f t="shared" si="40"/>
        <v>0.58074353564615289</v>
      </c>
      <c r="U51">
        <f t="shared" si="40"/>
        <v>0.48870165956302281</v>
      </c>
      <c r="V51">
        <f t="shared" si="40"/>
        <v>3.59187266276055E-2</v>
      </c>
      <c r="W51">
        <f t="shared" si="40"/>
        <v>0.36835132092537531</v>
      </c>
      <c r="X51">
        <f t="shared" si="40"/>
        <v>0.91831319927100352</v>
      </c>
      <c r="Y51">
        <f t="shared" si="40"/>
        <v>0.10657928080636385</v>
      </c>
      <c r="Z51">
        <f t="shared" si="40"/>
        <v>0.83798553423497879</v>
      </c>
      <c r="AA51">
        <f t="shared" si="40"/>
        <v>0.79714615099541741</v>
      </c>
      <c r="AB51">
        <f t="shared" si="40"/>
        <v>0.21995362712511202</v>
      </c>
      <c r="BM51">
        <f t="shared" si="43"/>
        <v>2.2461493153108131E-7</v>
      </c>
      <c r="BN51">
        <f t="shared" si="41"/>
        <v>1.7300210479584021E-6</v>
      </c>
      <c r="BO51">
        <f t="shared" si="41"/>
        <v>1.1941465602982632E-6</v>
      </c>
      <c r="BP51">
        <f t="shared" si="41"/>
        <v>4.5685332168190527E-6</v>
      </c>
      <c r="BQ51">
        <f t="shared" si="41"/>
        <v>3.5912507521589469E-6</v>
      </c>
      <c r="BR51">
        <f t="shared" si="41"/>
        <v>2.1066347680103797E-6</v>
      </c>
      <c r="BS51">
        <f t="shared" si="41"/>
        <v>1.7720239649141744E-8</v>
      </c>
      <c r="BT51">
        <f t="shared" si="41"/>
        <v>1.4261907996911638E-6</v>
      </c>
      <c r="BU51">
        <f t="shared" si="41"/>
        <v>2.518144315313136E-7</v>
      </c>
      <c r="BV51">
        <f t="shared" si="41"/>
        <v>4.214630211003017E-6</v>
      </c>
    </row>
    <row r="52" spans="1:177">
      <c r="A52">
        <v>51</v>
      </c>
      <c r="B52">
        <v>0.27698503660512674</v>
      </c>
      <c r="C52">
        <v>0.98069221815644303</v>
      </c>
      <c r="D52">
        <v>3.59187266276055E-2</v>
      </c>
      <c r="E52">
        <v>2.8897388907039624E-2</v>
      </c>
      <c r="F52">
        <v>0.94726554377466765</v>
      </c>
      <c r="G52">
        <v>0.96755540009570051</v>
      </c>
      <c r="H52">
        <v>0.66162198511483983</v>
      </c>
      <c r="I52">
        <v>0.31926158724419129</v>
      </c>
      <c r="J52">
        <v>0.38342583674408193</v>
      </c>
      <c r="K52">
        <v>0.55236746688611704</v>
      </c>
      <c r="M52">
        <v>0.46947786231532013</v>
      </c>
      <c r="S52">
        <f t="shared" si="42"/>
        <v>7.6257621434798514E-2</v>
      </c>
      <c r="T52">
        <f t="shared" si="40"/>
        <v>0.97940990380659021</v>
      </c>
      <c r="U52">
        <f t="shared" si="40"/>
        <v>0.95588003607346583</v>
      </c>
      <c r="V52">
        <f t="shared" si="40"/>
        <v>2.8897388907039624E-2</v>
      </c>
      <c r="W52">
        <f t="shared" si="40"/>
        <v>0.64439900987245768</v>
      </c>
      <c r="X52">
        <f t="shared" si="40"/>
        <v>0.44810836353641481</v>
      </c>
      <c r="Y52">
        <f t="shared" si="40"/>
        <v>0.45109574268749952</v>
      </c>
      <c r="Z52">
        <f t="shared" si="40"/>
        <v>0.86723541614490363</v>
      </c>
      <c r="AA52">
        <f t="shared" si="40"/>
        <v>0.26280073996779396</v>
      </c>
      <c r="AB52">
        <f t="shared" si="40"/>
        <v>8.0590260704967553E-2</v>
      </c>
      <c r="BM52">
        <f t="shared" si="43"/>
        <v>3.8360355251571706E-7</v>
      </c>
      <c r="BN52">
        <f t="shared" si="41"/>
        <v>4.8087861337630225E-6</v>
      </c>
      <c r="BO52">
        <f t="shared" si="41"/>
        <v>6.4507746127432826E-9</v>
      </c>
      <c r="BP52">
        <f t="shared" si="41"/>
        <v>4.1752954282234836E-9</v>
      </c>
      <c r="BQ52">
        <f t="shared" si="41"/>
        <v>4.4865600521135836E-6</v>
      </c>
      <c r="BR52">
        <f t="shared" si="41"/>
        <v>4.6808172612717552E-6</v>
      </c>
      <c r="BS52">
        <f t="shared" si="41"/>
        <v>2.1887182559365069E-6</v>
      </c>
      <c r="BT52">
        <f t="shared" si="41"/>
        <v>5.0963980544840191E-7</v>
      </c>
      <c r="BU52">
        <f t="shared" si="41"/>
        <v>7.3507686141449693E-7</v>
      </c>
      <c r="BV52">
        <f t="shared" si="41"/>
        <v>1.5255490923709283E-6</v>
      </c>
      <c r="EN52">
        <f>Sheet44!FL52</f>
        <v>0.2432517942621574</v>
      </c>
      <c r="EO52">
        <f>Sheet44!FM52</f>
        <v>0.360333027430772</v>
      </c>
      <c r="EP52">
        <f>Sheet44!FN52</f>
        <v>0.2119504336070494</v>
      </c>
      <c r="EQ52">
        <f>Sheet44!FO52</f>
        <v>0.27698503660512674</v>
      </c>
      <c r="ER52">
        <f>Sheet44!FP52</f>
        <v>0.47513906096257957</v>
      </c>
      <c r="ES52">
        <f>Sheet44!FQ52</f>
        <v>0.58445154717668302</v>
      </c>
      <c r="ET52">
        <f>Sheet44!FR52</f>
        <v>2.4574650257161601E-2</v>
      </c>
      <c r="EU52">
        <f>Sheet44!FS52</f>
        <v>0.42172220606148869</v>
      </c>
      <c r="EV52">
        <f>Sheet44!FT52</f>
        <v>0.35410525489323247</v>
      </c>
      <c r="EW52">
        <f>Sheet44!FU52</f>
        <v>0.33051924825204465</v>
      </c>
      <c r="EZ52">
        <f>EZ94+($EV$10*EN52)</f>
        <v>-3.0868797905106917</v>
      </c>
      <c r="FA52">
        <f t="shared" ref="FA52:FI61" si="44">FA94+($EV$10*EO52)</f>
        <v>4.4247086218910846E-2</v>
      </c>
      <c r="FB52">
        <f t="shared" si="44"/>
        <v>-3.2400289495755401</v>
      </c>
      <c r="FC52">
        <f t="shared" si="44"/>
        <v>6.223956912544469E-6</v>
      </c>
      <c r="FD52">
        <f t="shared" si="44"/>
        <v>9.0596062347084079</v>
      </c>
      <c r="FE52">
        <f t="shared" si="44"/>
        <v>5.8493404478899935E-6</v>
      </c>
      <c r="FF52">
        <f t="shared" si="44"/>
        <v>2.4574650275819074E-7</v>
      </c>
      <c r="FG52">
        <f t="shared" si="44"/>
        <v>-2.7769312480484869</v>
      </c>
      <c r="FH52">
        <f t="shared" si="44"/>
        <v>3.5424883655770848E-6</v>
      </c>
      <c r="FI52">
        <f t="shared" si="44"/>
        <v>3.635997766118376E-6</v>
      </c>
      <c r="FL52">
        <f t="shared" ref="FL52:FU61" si="45">EN52-($EU$10*EZ52)</f>
        <v>0.2463386740526681</v>
      </c>
      <c r="FM52">
        <f t="shared" si="45"/>
        <v>0.36028878034455308</v>
      </c>
      <c r="FN52">
        <f t="shared" si="45"/>
        <v>0.21519046255662494</v>
      </c>
      <c r="FO52">
        <f t="shared" si="45"/>
        <v>0.27698503038116984</v>
      </c>
      <c r="FP52">
        <f t="shared" si="45"/>
        <v>0.46607945472787116</v>
      </c>
      <c r="FQ52">
        <f t="shared" si="45"/>
        <v>0.58445154132734256</v>
      </c>
      <c r="FR52">
        <f t="shared" si="45"/>
        <v>2.4574650011415098E-2</v>
      </c>
      <c r="FS52">
        <f t="shared" si="45"/>
        <v>0.4244991373095372</v>
      </c>
      <c r="FT52">
        <f t="shared" si="45"/>
        <v>0.35410525135074411</v>
      </c>
      <c r="FU52">
        <f t="shared" si="45"/>
        <v>0.33051924461604687</v>
      </c>
    </row>
    <row r="53" spans="1:177">
      <c r="A53">
        <v>52</v>
      </c>
      <c r="B53">
        <v>0.47513906096257957</v>
      </c>
      <c r="C53">
        <v>0.81616471252691669</v>
      </c>
      <c r="D53">
        <v>0.36835132092537531</v>
      </c>
      <c r="E53">
        <v>0.64439900987245768</v>
      </c>
      <c r="F53">
        <v>0.27099709869408423</v>
      </c>
      <c r="G53">
        <v>0.87860824183455177</v>
      </c>
      <c r="H53">
        <v>0.77201132199764788</v>
      </c>
      <c r="I53">
        <v>0.82587567868326361</v>
      </c>
      <c r="J53">
        <v>0.82408393087697063</v>
      </c>
      <c r="K53">
        <v>0.88112570410153368</v>
      </c>
      <c r="M53">
        <v>0.26422879543716055</v>
      </c>
      <c r="S53">
        <f t="shared" si="42"/>
        <v>0.8848164289359276</v>
      </c>
      <c r="T53">
        <f t="shared" si="40"/>
        <v>0.71525837960958394</v>
      </c>
      <c r="U53">
        <f t="shared" si="40"/>
        <v>0.84749640142704397</v>
      </c>
      <c r="V53">
        <f t="shared" si="40"/>
        <v>0.94726554377466765</v>
      </c>
      <c r="W53">
        <f t="shared" si="40"/>
        <v>0.27099709869408423</v>
      </c>
      <c r="X53">
        <f t="shared" si="40"/>
        <v>0.35222967999848664</v>
      </c>
      <c r="Y53">
        <f t="shared" si="40"/>
        <v>0.28347303602239615</v>
      </c>
      <c r="Z53">
        <f t="shared" si="40"/>
        <v>0.20558841767061389</v>
      </c>
      <c r="AA53">
        <f t="shared" si="40"/>
        <v>0.54905028980674864</v>
      </c>
      <c r="AB53">
        <f t="shared" si="40"/>
        <v>0.7852881736808538</v>
      </c>
      <c r="BM53">
        <f t="shared" si="43"/>
        <v>1.1287856362620098E-6</v>
      </c>
      <c r="BN53">
        <f t="shared" si="41"/>
        <v>3.3306241898707235E-6</v>
      </c>
      <c r="BO53">
        <f t="shared" si="41"/>
        <v>6.7841347813734429E-7</v>
      </c>
      <c r="BP53">
        <f t="shared" si="41"/>
        <v>2.0762504196230192E-6</v>
      </c>
      <c r="BQ53">
        <f t="shared" si="41"/>
        <v>3.671971375030562E-7</v>
      </c>
      <c r="BR53">
        <f t="shared" si="41"/>
        <v>3.8597622130980109E-6</v>
      </c>
      <c r="BS53">
        <f t="shared" si="41"/>
        <v>2.9800074064627797E-6</v>
      </c>
      <c r="BT53">
        <f t="shared" si="41"/>
        <v>3.4103531832027065E-6</v>
      </c>
      <c r="BU53">
        <f t="shared" si="41"/>
        <v>3.3955716256481988E-6</v>
      </c>
      <c r="BV53">
        <f t="shared" si="41"/>
        <v>3.8819125321421179E-6</v>
      </c>
      <c r="EN53">
        <f>Sheet44!FL53</f>
        <v>0.11473917532944769</v>
      </c>
      <c r="EO53">
        <f>Sheet44!FM53</f>
        <v>0.65986808214252513</v>
      </c>
      <c r="EP53">
        <f>Sheet44!FN53</f>
        <v>0.58822122504350383</v>
      </c>
      <c r="EQ53">
        <f>Sheet44!FO53</f>
        <v>0.98069221815644303</v>
      </c>
      <c r="ER53">
        <f>Sheet44!FP53</f>
        <v>0.81616471252691669</v>
      </c>
      <c r="ES53">
        <f>Sheet44!FQ53</f>
        <v>0.56204499932369856</v>
      </c>
      <c r="ET53">
        <f>Sheet44!FR53</f>
        <v>0.75153710722055289</v>
      </c>
      <c r="EU53">
        <f>Sheet44!FS53</f>
        <v>0.80563275387934585</v>
      </c>
      <c r="EV53">
        <f>Sheet44!FT53</f>
        <v>0.6191412135105494</v>
      </c>
      <c r="EW53">
        <f>Sheet44!FU53</f>
        <v>0.69336102299382196</v>
      </c>
      <c r="EZ53">
        <f t="shared" ref="EZ53:EZ61" si="46">EZ95+($EV$10*EN53)</f>
        <v>-4.4620747989813641</v>
      </c>
      <c r="FA53">
        <f t="shared" si="44"/>
        <v>6.5921950064755833E-2</v>
      </c>
      <c r="FB53">
        <f t="shared" si="44"/>
        <v>-4.7937345551107038</v>
      </c>
      <c r="FC53">
        <f t="shared" si="44"/>
        <v>1.5012084250976355E-5</v>
      </c>
      <c r="FD53">
        <f t="shared" si="44"/>
        <v>13.305081585498604</v>
      </c>
      <c r="FE53">
        <f t="shared" si="44"/>
        <v>5.6277272936113182E-6</v>
      </c>
      <c r="FF53">
        <f t="shared" si="44"/>
        <v>7.5153710724872296E-6</v>
      </c>
      <c r="FG53">
        <f t="shared" si="44"/>
        <v>-4.1151700487555978</v>
      </c>
      <c r="FH53">
        <f t="shared" si="44"/>
        <v>6.1935782318172341E-6</v>
      </c>
      <c r="FI53">
        <f t="shared" si="44"/>
        <v>7.4325485581371784E-6</v>
      </c>
      <c r="FL53">
        <f t="shared" si="45"/>
        <v>0.11920125012842905</v>
      </c>
      <c r="FM53">
        <f t="shared" si="45"/>
        <v>0.65980216019246041</v>
      </c>
      <c r="FN53">
        <f t="shared" si="45"/>
        <v>0.5930149595986145</v>
      </c>
      <c r="FO53">
        <f t="shared" si="45"/>
        <v>0.98069220314435879</v>
      </c>
      <c r="FP53">
        <f t="shared" si="45"/>
        <v>0.8028596309414181</v>
      </c>
      <c r="FQ53">
        <f t="shared" si="45"/>
        <v>0.56204499369597127</v>
      </c>
      <c r="FR53">
        <f t="shared" si="45"/>
        <v>0.75153709970518179</v>
      </c>
      <c r="FS53">
        <f t="shared" si="45"/>
        <v>0.80974792392810147</v>
      </c>
      <c r="FT53">
        <f t="shared" si="45"/>
        <v>0.6191412073169712</v>
      </c>
      <c r="FU53">
        <f t="shared" si="45"/>
        <v>0.69336101556127339</v>
      </c>
    </row>
    <row r="54" spans="1:177">
      <c r="A54">
        <v>53</v>
      </c>
      <c r="B54">
        <v>0.58445154717668302</v>
      </c>
      <c r="C54">
        <v>0.56204499932369856</v>
      </c>
      <c r="D54">
        <v>0.91831319927100352</v>
      </c>
      <c r="E54">
        <v>0.44810836353641481</v>
      </c>
      <c r="F54">
        <v>0.35222967999848664</v>
      </c>
      <c r="G54">
        <v>9.506980026639314E-2</v>
      </c>
      <c r="H54">
        <v>0.53558800212581381</v>
      </c>
      <c r="I54">
        <v>0.47163961637769064</v>
      </c>
      <c r="J54">
        <v>0.76565159529938076</v>
      </c>
      <c r="K54">
        <v>0.38408247899950909</v>
      </c>
      <c r="M54">
        <v>0.85263655767558411</v>
      </c>
      <c r="S54">
        <f t="shared" si="42"/>
        <v>0.62192755587011794</v>
      </c>
      <c r="T54">
        <f t="shared" si="40"/>
        <v>0.7102171329447835</v>
      </c>
      <c r="U54">
        <f t="shared" si="40"/>
        <v>0.6490970294201599</v>
      </c>
      <c r="V54">
        <f t="shared" si="40"/>
        <v>0.96755540009570051</v>
      </c>
      <c r="W54">
        <f t="shared" si="40"/>
        <v>0.87860824183455177</v>
      </c>
      <c r="X54">
        <f t="shared" si="40"/>
        <v>9.506980026639314E-2</v>
      </c>
      <c r="Y54">
        <f t="shared" si="40"/>
        <v>0.51653786843836924</v>
      </c>
      <c r="Z54">
        <f t="shared" si="40"/>
        <v>0.42594024092069804</v>
      </c>
      <c r="AA54">
        <f t="shared" si="40"/>
        <v>8.8506208192192709E-2</v>
      </c>
      <c r="AB54">
        <f t="shared" si="40"/>
        <v>0.4881666859503539</v>
      </c>
      <c r="BM54">
        <f t="shared" si="43"/>
        <v>1.7079180549860927E-6</v>
      </c>
      <c r="BN54">
        <f t="shared" si="41"/>
        <v>1.5794729063238817E-6</v>
      </c>
      <c r="BO54">
        <f t="shared" si="41"/>
        <v>4.216495659776729E-6</v>
      </c>
      <c r="BP54">
        <f t="shared" si="41"/>
        <v>1.0040055273564184E-6</v>
      </c>
      <c r="BQ54">
        <f t="shared" si="41"/>
        <v>6.2032873735918154E-7</v>
      </c>
      <c r="BR54">
        <f t="shared" si="41"/>
        <v>4.5191334613459428E-8</v>
      </c>
      <c r="BS54">
        <f t="shared" si="41"/>
        <v>1.4342725401056037E-6</v>
      </c>
      <c r="BT54">
        <f t="shared" si="41"/>
        <v>1.1122196386844761E-6</v>
      </c>
      <c r="BU54">
        <f t="shared" si="41"/>
        <v>2.9311118269224342E-6</v>
      </c>
      <c r="BV54">
        <f t="shared" si="41"/>
        <v>7.3759675337204187E-7</v>
      </c>
      <c r="EN54">
        <f>Sheet44!FL54</f>
        <v>0.27094018076545728</v>
      </c>
      <c r="EO54">
        <f>Sheet44!FM54</f>
        <v>0.58074353564615289</v>
      </c>
      <c r="EP54">
        <f>Sheet44!FN54</f>
        <v>0.48870165956302281</v>
      </c>
      <c r="EQ54">
        <f>Sheet44!FO54</f>
        <v>3.59187266276055E-2</v>
      </c>
      <c r="ER54">
        <f>Sheet44!FP54</f>
        <v>0.36835132092537531</v>
      </c>
      <c r="ES54">
        <f>Sheet44!FQ54</f>
        <v>0.91831319927100352</v>
      </c>
      <c r="ET54">
        <f>Sheet44!FR54</f>
        <v>0.10657928080636385</v>
      </c>
      <c r="EU54">
        <f>Sheet44!FS54</f>
        <v>0.83798553423497879</v>
      </c>
      <c r="EV54">
        <f>Sheet44!FT54</f>
        <v>0.79714615099541741</v>
      </c>
      <c r="EW54">
        <f>Sheet44!FU54</f>
        <v>0.21995362712511202</v>
      </c>
      <c r="EZ54">
        <f t="shared" si="46"/>
        <v>-3.5134195992610966</v>
      </c>
      <c r="FA54">
        <f t="shared" si="44"/>
        <v>5.0058144929514652E-2</v>
      </c>
      <c r="FB54">
        <f t="shared" si="44"/>
        <v>-3.7279168989627469</v>
      </c>
      <c r="FC54">
        <f t="shared" si="44"/>
        <v>4.2147789224900851E-6</v>
      </c>
      <c r="FD54">
        <f t="shared" si="44"/>
        <v>10.429680286163297</v>
      </c>
      <c r="FE54">
        <f t="shared" si="44"/>
        <v>9.1885108231151687E-6</v>
      </c>
      <c r="FF54">
        <f t="shared" si="44"/>
        <v>1.0657928082711215E-6</v>
      </c>
      <c r="FG54">
        <f t="shared" si="44"/>
        <v>-3.2383806968804572</v>
      </c>
      <c r="FH54">
        <f t="shared" si="44"/>
        <v>7.9730613153421246E-6</v>
      </c>
      <c r="FI54">
        <f t="shared" si="44"/>
        <v>2.5681997782992102E-6</v>
      </c>
      <c r="FL54">
        <f t="shared" si="45"/>
        <v>0.27445360036471839</v>
      </c>
      <c r="FM54">
        <f t="shared" si="45"/>
        <v>0.58069347750122335</v>
      </c>
      <c r="FN54">
        <f t="shared" si="45"/>
        <v>0.49242957646198554</v>
      </c>
      <c r="FO54">
        <f t="shared" si="45"/>
        <v>3.5918722412826579E-2</v>
      </c>
      <c r="FP54">
        <f t="shared" si="45"/>
        <v>0.357921640639212</v>
      </c>
      <c r="FQ54">
        <f t="shared" si="45"/>
        <v>0.91831319008249268</v>
      </c>
      <c r="FR54">
        <f t="shared" si="45"/>
        <v>0.10657927974057103</v>
      </c>
      <c r="FS54">
        <f t="shared" si="45"/>
        <v>0.84122391493185922</v>
      </c>
      <c r="FT54">
        <f t="shared" si="45"/>
        <v>0.79714614302235609</v>
      </c>
      <c r="FU54">
        <f t="shared" si="45"/>
        <v>0.21995362455691223</v>
      </c>
    </row>
    <row r="55" spans="1:177">
      <c r="A55">
        <v>54</v>
      </c>
      <c r="B55">
        <v>2.4574650257161601E-2</v>
      </c>
      <c r="C55">
        <v>0.75153710722055289</v>
      </c>
      <c r="D55">
        <v>0.10657928080636385</v>
      </c>
      <c r="E55">
        <v>0.45109574268749952</v>
      </c>
      <c r="F55">
        <v>0.28347303602239615</v>
      </c>
      <c r="G55">
        <v>0.51653786843836924</v>
      </c>
      <c r="H55">
        <v>0.25096598243823143</v>
      </c>
      <c r="I55">
        <v>0.2176563238431026</v>
      </c>
      <c r="J55">
        <v>0.18729908579560159</v>
      </c>
      <c r="K55">
        <v>0.80309996996964228</v>
      </c>
      <c r="M55">
        <v>0.19517575051130454</v>
      </c>
      <c r="S55">
        <f t="shared" si="42"/>
        <v>0.78106559599602854</v>
      </c>
      <c r="T55">
        <f t="shared" si="40"/>
        <v>0.65776369552342084</v>
      </c>
      <c r="U55">
        <f t="shared" si="40"/>
        <v>5.9531906821706532E-2</v>
      </c>
      <c r="V55">
        <f t="shared" si="40"/>
        <v>0.66162198511483983</v>
      </c>
      <c r="W55">
        <f t="shared" si="40"/>
        <v>0.77201132199764788</v>
      </c>
      <c r="X55">
        <f t="shared" si="40"/>
        <v>0.53558800212581381</v>
      </c>
      <c r="Y55">
        <f t="shared" si="40"/>
        <v>0.25096598243823143</v>
      </c>
      <c r="Z55">
        <f t="shared" si="40"/>
        <v>0.18431712158230629</v>
      </c>
      <c r="AA55">
        <f t="shared" si="40"/>
        <v>0.46964340650362485</v>
      </c>
      <c r="AB55">
        <f t="shared" si="40"/>
        <v>0.20411088555543327</v>
      </c>
      <c r="BM55">
        <f t="shared" si="43"/>
        <v>3.0195671763090639E-9</v>
      </c>
      <c r="BN55">
        <f t="shared" si="41"/>
        <v>2.8240401176471841E-6</v>
      </c>
      <c r="BO55">
        <f t="shared" si="41"/>
        <v>5.6795715486008797E-8</v>
      </c>
      <c r="BP55">
        <f t="shared" si="41"/>
        <v>1.0174368453539339E-6</v>
      </c>
      <c r="BQ55">
        <f t="shared" si="41"/>
        <v>4.0178481075877356E-7</v>
      </c>
      <c r="BR55">
        <f t="shared" si="41"/>
        <v>1.3340568476542704E-6</v>
      </c>
      <c r="BS55">
        <f t="shared" si="41"/>
        <v>3.1491962170593348E-7</v>
      </c>
      <c r="BT55">
        <f t="shared" si="41"/>
        <v>2.3687137654446779E-7</v>
      </c>
      <c r="BU55">
        <f t="shared" si="41"/>
        <v>1.7540473769934066E-7</v>
      </c>
      <c r="BV55">
        <f t="shared" si="41"/>
        <v>3.2248478088262021E-6</v>
      </c>
      <c r="EN55">
        <f>Sheet44!FL55</f>
        <v>7.6257621434798514E-2</v>
      </c>
      <c r="EO55">
        <f>Sheet44!FM55</f>
        <v>0.97940990380659021</v>
      </c>
      <c r="EP55">
        <f>Sheet44!FN55</f>
        <v>0.95588003607346583</v>
      </c>
      <c r="EQ55">
        <f>Sheet44!FO55</f>
        <v>2.8897388907039624E-2</v>
      </c>
      <c r="ER55">
        <f>Sheet44!FP55</f>
        <v>0.64439900987245768</v>
      </c>
      <c r="ES55">
        <f>Sheet44!FQ55</f>
        <v>0.44810836353641481</v>
      </c>
      <c r="ET55">
        <f>Sheet44!FR55</f>
        <v>0.45109574268749952</v>
      </c>
      <c r="EU55">
        <f>Sheet44!FS55</f>
        <v>0.86723541614490363</v>
      </c>
      <c r="EV55">
        <f>Sheet44!FT55</f>
        <v>0.26280073996779396</v>
      </c>
      <c r="EW55">
        <f>Sheet44!FU55</f>
        <v>8.0590260704967553E-2</v>
      </c>
      <c r="EZ55">
        <f t="shared" si="46"/>
        <v>-2.8742338697786773</v>
      </c>
      <c r="FA55">
        <f t="shared" si="44"/>
        <v>4.188669820917635E-2</v>
      </c>
      <c r="FB55">
        <f t="shared" si="44"/>
        <v>-3.1236927122175087</v>
      </c>
      <c r="FC55">
        <f t="shared" si="44"/>
        <v>3.5606395677170739E-6</v>
      </c>
      <c r="FD55">
        <f t="shared" si="44"/>
        <v>8.5821709402024418</v>
      </c>
      <c r="FE55">
        <f t="shared" si="44"/>
        <v>4.4856542531691365E-6</v>
      </c>
      <c r="FF55">
        <f t="shared" si="44"/>
        <v>4.5109574270517583E-6</v>
      </c>
      <c r="FG55">
        <f t="shared" si="44"/>
        <v>-2.6260994155506387</v>
      </c>
      <c r="FH55">
        <f t="shared" si="44"/>
        <v>2.6293675708858204E-6</v>
      </c>
      <c r="FI55">
        <f t="shared" si="44"/>
        <v>1.1192612189838446E-6</v>
      </c>
      <c r="FL55">
        <f t="shared" si="45"/>
        <v>7.9131855304577198E-2</v>
      </c>
      <c r="FM55">
        <f t="shared" si="45"/>
        <v>0.97936801710838106</v>
      </c>
      <c r="FN55">
        <f t="shared" si="45"/>
        <v>0.9590037287856833</v>
      </c>
      <c r="FO55">
        <f t="shared" si="45"/>
        <v>2.8897385346400056E-2</v>
      </c>
      <c r="FP55">
        <f t="shared" si="45"/>
        <v>0.63581683893225527</v>
      </c>
      <c r="FQ55">
        <f t="shared" si="45"/>
        <v>0.44810835905076057</v>
      </c>
      <c r="FR55">
        <f t="shared" si="45"/>
        <v>0.45109573817654208</v>
      </c>
      <c r="FS55">
        <f t="shared" si="45"/>
        <v>0.86986151556045421</v>
      </c>
      <c r="FT55">
        <f t="shared" si="45"/>
        <v>0.2628007373384264</v>
      </c>
      <c r="FU55">
        <f t="shared" si="45"/>
        <v>8.0590259585706328E-2</v>
      </c>
    </row>
    <row r="56" spans="1:177">
      <c r="A56">
        <v>55</v>
      </c>
      <c r="B56">
        <v>0.42172220606148869</v>
      </c>
      <c r="C56">
        <v>0.80563275387934585</v>
      </c>
      <c r="D56">
        <v>0.83798553423497879</v>
      </c>
      <c r="E56">
        <v>0.86723541614490363</v>
      </c>
      <c r="F56">
        <v>0.20558841767061389</v>
      </c>
      <c r="G56">
        <v>0.42594024092069804</v>
      </c>
      <c r="H56">
        <v>0.18431712158230629</v>
      </c>
      <c r="I56">
        <v>0.21596407617935098</v>
      </c>
      <c r="J56">
        <v>0.43573496927258643</v>
      </c>
      <c r="K56">
        <v>0.39517603282183456</v>
      </c>
      <c r="M56">
        <v>0.8062664352178941</v>
      </c>
      <c r="S56">
        <f t="shared" si="42"/>
        <v>0.17094477451312837</v>
      </c>
      <c r="T56">
        <f t="shared" si="40"/>
        <v>0.82790568040184731</v>
      </c>
      <c r="U56">
        <f t="shared" si="40"/>
        <v>0.53407692324068146</v>
      </c>
      <c r="V56">
        <f t="shared" si="40"/>
        <v>0.31926158724419129</v>
      </c>
      <c r="W56">
        <f t="shared" si="40"/>
        <v>0.82587567868326361</v>
      </c>
      <c r="X56">
        <f t="shared" si="40"/>
        <v>0.47163961637769064</v>
      </c>
      <c r="Y56">
        <f t="shared" si="40"/>
        <v>0.2176563238431026</v>
      </c>
      <c r="Z56">
        <f t="shared" si="40"/>
        <v>0.21596407617935098</v>
      </c>
      <c r="AA56">
        <f t="shared" si="40"/>
        <v>0.62397139076684327</v>
      </c>
      <c r="AB56">
        <f t="shared" si="40"/>
        <v>0.87745787038522749</v>
      </c>
      <c r="BM56">
        <f t="shared" si="43"/>
        <v>8.892480954268438E-7</v>
      </c>
      <c r="BN56">
        <f t="shared" si="41"/>
        <v>3.2452206706160937E-6</v>
      </c>
      <c r="BO56">
        <f t="shared" si="41"/>
        <v>3.5110987779354143E-6</v>
      </c>
      <c r="BP56">
        <f t="shared" si="41"/>
        <v>3.7604863350801216E-6</v>
      </c>
      <c r="BQ56">
        <f t="shared" si="41"/>
        <v>2.1133298740153394E-7</v>
      </c>
      <c r="BR56">
        <f t="shared" si="41"/>
        <v>9.0712544417791158E-7</v>
      </c>
      <c r="BS56">
        <f t="shared" si="41"/>
        <v>1.6986400654193341E-7</v>
      </c>
      <c r="BT56">
        <f t="shared" si="41"/>
        <v>2.332024110000026E-7</v>
      </c>
      <c r="BU56">
        <f t="shared" si="41"/>
        <v>9.4932481723490932E-7</v>
      </c>
      <c r="BV56">
        <f t="shared" si="41"/>
        <v>7.8082048458401829E-7</v>
      </c>
      <c r="EN56">
        <f>Sheet44!FL56</f>
        <v>0.8848164289359276</v>
      </c>
      <c r="EO56">
        <f>Sheet44!FM56</f>
        <v>0.71525837960958394</v>
      </c>
      <c r="EP56">
        <f>Sheet44!FN56</f>
        <v>0.84749640142704397</v>
      </c>
      <c r="EQ56">
        <f>Sheet44!FO56</f>
        <v>0.94726554377466765</v>
      </c>
      <c r="ER56">
        <f>Sheet44!FP56</f>
        <v>0.27099709869408423</v>
      </c>
      <c r="ES56">
        <f>Sheet44!FQ56</f>
        <v>0.35222967999848664</v>
      </c>
      <c r="ET56">
        <f>Sheet44!FR56</f>
        <v>0.28347303602239615</v>
      </c>
      <c r="EU56">
        <f>Sheet44!FS56</f>
        <v>0.20558841767061389</v>
      </c>
      <c r="EV56">
        <f>Sheet44!FT56</f>
        <v>0.54905028980674864</v>
      </c>
      <c r="EW56">
        <f>Sheet44!FU56</f>
        <v>0.7852881736808538</v>
      </c>
      <c r="EZ56">
        <f t="shared" si="46"/>
        <v>-4.20043671557716</v>
      </c>
      <c r="FA56">
        <f t="shared" si="44"/>
        <v>6.2857412071080379E-2</v>
      </c>
      <c r="FB56">
        <f t="shared" si="44"/>
        <v>-4.6258284281740059</v>
      </c>
      <c r="FC56">
        <f t="shared" si="44"/>
        <v>1.4447561081224209E-5</v>
      </c>
      <c r="FD56">
        <f t="shared" si="44"/>
        <v>12.662872355074482</v>
      </c>
      <c r="FE56">
        <f t="shared" si="44"/>
        <v>3.5292540485344562E-6</v>
      </c>
      <c r="FF56">
        <f t="shared" si="44"/>
        <v>2.8347303604934049E-6</v>
      </c>
      <c r="FG56">
        <f t="shared" si="44"/>
        <v>-3.8994408427743847</v>
      </c>
      <c r="FH56">
        <f t="shared" si="44"/>
        <v>5.4925739519028988E-6</v>
      </c>
      <c r="FI56">
        <f t="shared" si="44"/>
        <v>8.329895043638039E-6</v>
      </c>
      <c r="FL56">
        <f t="shared" si="45"/>
        <v>0.88901686565150473</v>
      </c>
      <c r="FM56">
        <f t="shared" si="45"/>
        <v>0.71519552219751281</v>
      </c>
      <c r="FN56">
        <f t="shared" si="45"/>
        <v>0.85212222985521802</v>
      </c>
      <c r="FO56">
        <f t="shared" si="45"/>
        <v>0.94726552932710661</v>
      </c>
      <c r="FP56">
        <f t="shared" si="45"/>
        <v>0.25833422633900976</v>
      </c>
      <c r="FQ56">
        <f t="shared" si="45"/>
        <v>0.35222967646923259</v>
      </c>
      <c r="FR56">
        <f t="shared" si="45"/>
        <v>0.28347303318766581</v>
      </c>
      <c r="FS56">
        <f t="shared" si="45"/>
        <v>0.20948785851338828</v>
      </c>
      <c r="FT56">
        <f t="shared" si="45"/>
        <v>0.54905028431417469</v>
      </c>
      <c r="FU56">
        <f t="shared" si="45"/>
        <v>0.7852881653509588</v>
      </c>
    </row>
    <row r="57" spans="1:177">
      <c r="A57">
        <v>56</v>
      </c>
      <c r="B57">
        <v>0.35410525489323247</v>
      </c>
      <c r="C57">
        <v>0.6191412135105494</v>
      </c>
      <c r="D57">
        <v>0.79714615099541741</v>
      </c>
      <c r="E57">
        <v>0.26280073996779396</v>
      </c>
      <c r="F57">
        <v>0.54905028980674864</v>
      </c>
      <c r="G57">
        <v>8.8506208192192709E-2</v>
      </c>
      <c r="H57">
        <v>0.46964340650362485</v>
      </c>
      <c r="I57">
        <v>0.62397139076684327</v>
      </c>
      <c r="J57">
        <v>0.87028462468164836</v>
      </c>
      <c r="K57">
        <v>0.30175466981813326</v>
      </c>
      <c r="M57">
        <v>2.6598324645739752E-3</v>
      </c>
      <c r="S57">
        <f t="shared" si="42"/>
        <v>0.57784655482277381</v>
      </c>
      <c r="T57">
        <f t="shared" si="40"/>
        <v>7.9784203129212514E-2</v>
      </c>
      <c r="U57">
        <f t="shared" si="40"/>
        <v>0.2244167692180393</v>
      </c>
      <c r="V57">
        <f t="shared" si="40"/>
        <v>0.38342583674408193</v>
      </c>
      <c r="W57">
        <f t="shared" si="40"/>
        <v>0.82408393087697063</v>
      </c>
      <c r="X57">
        <f t="shared" si="40"/>
        <v>0.76565159529938076</v>
      </c>
      <c r="Y57">
        <f t="shared" si="40"/>
        <v>0.18729908579560159</v>
      </c>
      <c r="Z57">
        <f t="shared" si="40"/>
        <v>0.43573496927258643</v>
      </c>
      <c r="AA57">
        <f t="shared" si="40"/>
        <v>0.87028462468164836</v>
      </c>
      <c r="AB57">
        <f t="shared" si="40"/>
        <v>0.75982085951261635</v>
      </c>
      <c r="BM57">
        <f t="shared" si="43"/>
        <v>6.269526577150057E-7</v>
      </c>
      <c r="BN57">
        <f t="shared" si="41"/>
        <v>1.916679211336579E-6</v>
      </c>
      <c r="BO57">
        <f t="shared" si="41"/>
        <v>3.1772099302340442E-6</v>
      </c>
      <c r="BP57">
        <f t="shared" si="41"/>
        <v>3.453211446381003E-7</v>
      </c>
      <c r="BQ57">
        <f t="shared" si="41"/>
        <v>1.5072811036843735E-6</v>
      </c>
      <c r="BR57">
        <f t="shared" si="41"/>
        <v>3.9166744442798802E-8</v>
      </c>
      <c r="BS57">
        <f t="shared" si="41"/>
        <v>1.102824646361645E-6</v>
      </c>
      <c r="BT57">
        <f t="shared" si="41"/>
        <v>1.9467014824775432E-6</v>
      </c>
      <c r="BU57">
        <f t="shared" si="41"/>
        <v>3.7869766397863883E-6</v>
      </c>
      <c r="BV57">
        <f t="shared" si="41"/>
        <v>4.5527940378525316E-7</v>
      </c>
      <c r="EN57">
        <f>Sheet44!FL57</f>
        <v>0.62192755587011794</v>
      </c>
      <c r="EO57">
        <f>Sheet44!FM57</f>
        <v>0.7102171329447835</v>
      </c>
      <c r="EP57">
        <f>Sheet44!FN57</f>
        <v>0.6490970294201599</v>
      </c>
      <c r="EQ57">
        <f>Sheet44!FO57</f>
        <v>0.96755540009570051</v>
      </c>
      <c r="ER57">
        <f>Sheet44!FP57</f>
        <v>0.87860824183455177</v>
      </c>
      <c r="ES57">
        <f>Sheet44!FQ57</f>
        <v>9.506980026639314E-2</v>
      </c>
      <c r="ET57">
        <f>Sheet44!FR57</f>
        <v>0.51653786843836924</v>
      </c>
      <c r="EU57">
        <f>Sheet44!FS57</f>
        <v>0.42594024092069804</v>
      </c>
      <c r="EV57">
        <f>Sheet44!FT57</f>
        <v>8.8506208192192709E-2</v>
      </c>
      <c r="EW57">
        <f>Sheet44!FU57</f>
        <v>0.4881666859503539</v>
      </c>
      <c r="EZ57">
        <f t="shared" si="46"/>
        <v>-4.4682686026042973</v>
      </c>
      <c r="FA57">
        <f t="shared" si="44"/>
        <v>6.3581465020405958E-2</v>
      </c>
      <c r="FB57">
        <f t="shared" si="44"/>
        <v>-4.6979173713848423</v>
      </c>
      <c r="FC57">
        <f t="shared" si="44"/>
        <v>1.460787826553774E-5</v>
      </c>
      <c r="FD57">
        <f t="shared" si="44"/>
        <v>13.125694069439167</v>
      </c>
      <c r="FE57">
        <f t="shared" si="44"/>
        <v>9.5758423704135643E-7</v>
      </c>
      <c r="FF57">
        <f t="shared" si="44"/>
        <v>5.1653786846497521E-6</v>
      </c>
      <c r="FG57">
        <f t="shared" si="44"/>
        <v>-4.0230621159211433</v>
      </c>
      <c r="FH57">
        <f t="shared" si="44"/>
        <v>8.871109199034237E-7</v>
      </c>
      <c r="FI57">
        <f t="shared" si="44"/>
        <v>5.3537602411274966E-6</v>
      </c>
      <c r="FL57">
        <f t="shared" si="45"/>
        <v>0.62639582447272224</v>
      </c>
      <c r="FM57">
        <f t="shared" si="45"/>
        <v>0.71015355147976311</v>
      </c>
      <c r="FN57">
        <f t="shared" si="45"/>
        <v>0.65379494679154471</v>
      </c>
      <c r="FO57">
        <f t="shared" si="45"/>
        <v>0.96755538548782227</v>
      </c>
      <c r="FP57">
        <f t="shared" si="45"/>
        <v>0.86548254776511258</v>
      </c>
      <c r="FQ57">
        <f t="shared" si="45"/>
        <v>9.5069799308808906E-2</v>
      </c>
      <c r="FR57">
        <f t="shared" si="45"/>
        <v>0.51653786327299056</v>
      </c>
      <c r="FS57">
        <f t="shared" si="45"/>
        <v>0.42996330303661917</v>
      </c>
      <c r="FT57">
        <f t="shared" si="45"/>
        <v>8.8506207305081783E-2</v>
      </c>
      <c r="FU57">
        <f t="shared" si="45"/>
        <v>0.48816668059659363</v>
      </c>
    </row>
    <row r="58" spans="1:177">
      <c r="A58">
        <v>57</v>
      </c>
      <c r="B58">
        <v>0.33051924825204465</v>
      </c>
      <c r="C58">
        <v>0.69336102299382196</v>
      </c>
      <c r="D58">
        <v>0.21995362712511202</v>
      </c>
      <c r="E58">
        <v>8.0590260704967553E-2</v>
      </c>
      <c r="F58">
        <v>0.7852881736808538</v>
      </c>
      <c r="G58">
        <v>0.4881666859503539</v>
      </c>
      <c r="H58">
        <v>0.20411088555543327</v>
      </c>
      <c r="I58">
        <v>0.87745787038522749</v>
      </c>
      <c r="J58">
        <v>0.75982085951261635</v>
      </c>
      <c r="K58">
        <v>0.8605360136667598</v>
      </c>
      <c r="M58">
        <v>0.60949948761020123</v>
      </c>
      <c r="S58">
        <f t="shared" si="42"/>
        <v>0.32516906003791746</v>
      </c>
      <c r="T58">
        <f t="shared" si="40"/>
        <v>0.8326140229578185</v>
      </c>
      <c r="U58">
        <f t="shared" si="40"/>
        <v>0.91811003817658121</v>
      </c>
      <c r="V58">
        <f t="shared" si="40"/>
        <v>0.55236746688611704</v>
      </c>
      <c r="W58">
        <f t="shared" si="40"/>
        <v>0.88112570410153368</v>
      </c>
      <c r="X58">
        <f t="shared" si="40"/>
        <v>0.38408247899950909</v>
      </c>
      <c r="Y58">
        <f t="shared" si="40"/>
        <v>0.80309996996964228</v>
      </c>
      <c r="Z58">
        <f t="shared" si="40"/>
        <v>0.39517603282183456</v>
      </c>
      <c r="AA58">
        <f t="shared" si="40"/>
        <v>0.30175466981813326</v>
      </c>
      <c r="AB58">
        <f t="shared" si="40"/>
        <v>0.8605360136667598</v>
      </c>
      <c r="BM58">
        <f t="shared" si="43"/>
        <v>5.4621486732548362E-7</v>
      </c>
      <c r="BN58">
        <f t="shared" si="41"/>
        <v>2.4037475410351967E-6</v>
      </c>
      <c r="BO58">
        <f t="shared" si="41"/>
        <v>2.418979904274641E-7</v>
      </c>
      <c r="BP58">
        <f t="shared" si="41"/>
        <v>3.2473950602473188E-8</v>
      </c>
      <c r="BQ58">
        <f t="shared" si="41"/>
        <v>3.0833875786150539E-6</v>
      </c>
      <c r="BR58">
        <f t="shared" si="41"/>
        <v>1.1915335663587574E-6</v>
      </c>
      <c r="BS58">
        <f t="shared" si="41"/>
        <v>2.0830626801111591E-7</v>
      </c>
      <c r="BT58">
        <f t="shared" si="41"/>
        <v>3.8496615715048937E-6</v>
      </c>
      <c r="BU58">
        <f t="shared" si="41"/>
        <v>2.8866386927524556E-6</v>
      </c>
      <c r="BV58">
        <f t="shared" si="41"/>
        <v>3.7026111540873892E-6</v>
      </c>
      <c r="EN58">
        <f>Sheet44!FL58</f>
        <v>0.78106559599602854</v>
      </c>
      <c r="EO58">
        <f>Sheet44!FM58</f>
        <v>0.65776369552342084</v>
      </c>
      <c r="EP58">
        <f>Sheet44!FN58</f>
        <v>5.9531906821706532E-2</v>
      </c>
      <c r="EQ58">
        <f>Sheet44!FO58</f>
        <v>0.66162198511483983</v>
      </c>
      <c r="ER58">
        <f>Sheet44!FP58</f>
        <v>0.77201132199764788</v>
      </c>
      <c r="ES58">
        <f>Sheet44!FQ58</f>
        <v>0.53558800212581381</v>
      </c>
      <c r="ET58">
        <f>Sheet44!FR58</f>
        <v>0.25096598243823143</v>
      </c>
      <c r="EU58">
        <f>Sheet44!FS58</f>
        <v>0.18431712158230629</v>
      </c>
      <c r="EV58">
        <f>Sheet44!FT58</f>
        <v>0.46964340650362485</v>
      </c>
      <c r="EW58">
        <f>Sheet44!FU58</f>
        <v>0.20411088555543327</v>
      </c>
      <c r="EZ58">
        <f t="shared" si="46"/>
        <v>-4.425436276624259</v>
      </c>
      <c r="FA58">
        <f t="shared" si="44"/>
        <v>6.4138272014526043E-2</v>
      </c>
      <c r="FB58">
        <f t="shared" si="44"/>
        <v>-4.8321045701138141</v>
      </c>
      <c r="FC58">
        <f t="shared" si="44"/>
        <v>1.1585101683605397E-5</v>
      </c>
      <c r="FD58">
        <f t="shared" si="44"/>
        <v>13.286367762164735</v>
      </c>
      <c r="FE58">
        <f t="shared" si="44"/>
        <v>5.362816264713883E-6</v>
      </c>
      <c r="FF58">
        <f t="shared" si="44"/>
        <v>2.5096598246501794E-6</v>
      </c>
      <c r="FG58">
        <f t="shared" si="44"/>
        <v>-4.0929460938880071</v>
      </c>
      <c r="FH58">
        <f t="shared" si="44"/>
        <v>4.6984975936325981E-6</v>
      </c>
      <c r="FI58">
        <f t="shared" si="44"/>
        <v>2.516570489203759E-6</v>
      </c>
      <c r="FL58">
        <f t="shared" si="45"/>
        <v>0.78549103227265282</v>
      </c>
      <c r="FM58">
        <f t="shared" si="45"/>
        <v>0.65769955725140627</v>
      </c>
      <c r="FN58">
        <f t="shared" si="45"/>
        <v>6.4364011391820353E-2</v>
      </c>
      <c r="FO58">
        <f t="shared" si="45"/>
        <v>0.66162197352973817</v>
      </c>
      <c r="FP58">
        <f t="shared" si="45"/>
        <v>0.75872495423548314</v>
      </c>
      <c r="FQ58">
        <f t="shared" si="45"/>
        <v>0.53558799676299751</v>
      </c>
      <c r="FR58">
        <f t="shared" si="45"/>
        <v>0.25096597992857161</v>
      </c>
      <c r="FS58">
        <f t="shared" si="45"/>
        <v>0.18841006767619428</v>
      </c>
      <c r="FT58">
        <f t="shared" si="45"/>
        <v>0.46964340180512726</v>
      </c>
      <c r="FU58">
        <f t="shared" si="45"/>
        <v>0.20411088303886279</v>
      </c>
    </row>
    <row r="59" spans="1:177">
      <c r="EN59">
        <f>Sheet44!FL59</f>
        <v>0.17094477451312837</v>
      </c>
      <c r="EO59">
        <f>Sheet44!FM59</f>
        <v>0.82790568040184731</v>
      </c>
      <c r="EP59">
        <f>Sheet44!FN59</f>
        <v>0.53407692324068146</v>
      </c>
      <c r="EQ59">
        <f>Sheet44!FO59</f>
        <v>0.31926158724419129</v>
      </c>
      <c r="ER59">
        <f>Sheet44!FP59</f>
        <v>0.82587567868326361</v>
      </c>
      <c r="ES59">
        <f>Sheet44!FQ59</f>
        <v>0.47163961637769064</v>
      </c>
      <c r="ET59">
        <f>Sheet44!FR59</f>
        <v>0.2176563238431026</v>
      </c>
      <c r="EU59">
        <f>Sheet44!FS59</f>
        <v>0.21596407617935098</v>
      </c>
      <c r="EV59">
        <f>Sheet44!FT59</f>
        <v>0.62397139076684327</v>
      </c>
      <c r="EW59">
        <f>Sheet44!FU59</f>
        <v>0.87745787038522749</v>
      </c>
      <c r="EZ59">
        <f t="shared" si="46"/>
        <v>-3.7418177753051673</v>
      </c>
      <c r="FA59">
        <f t="shared" si="44"/>
        <v>5.3362836367652489E-2</v>
      </c>
      <c r="FB59">
        <f t="shared" si="44"/>
        <v>-3.8874735893022905</v>
      </c>
      <c r="FC59">
        <f t="shared" si="44"/>
        <v>7.3702956026886017E-6</v>
      </c>
      <c r="FD59">
        <f t="shared" si="44"/>
        <v>10.880521932625545</v>
      </c>
      <c r="FE59">
        <f t="shared" si="44"/>
        <v>4.7222339376132392E-6</v>
      </c>
      <c r="FF59">
        <f t="shared" si="44"/>
        <v>2.1765632386569527E-6</v>
      </c>
      <c r="FG59">
        <f t="shared" si="44"/>
        <v>-3.304572242271286</v>
      </c>
      <c r="FH59">
        <f t="shared" si="44"/>
        <v>6.24145141177145E-6</v>
      </c>
      <c r="FI59">
        <f t="shared" si="44"/>
        <v>9.174880570028321E-6</v>
      </c>
      <c r="FL59">
        <f t="shared" si="45"/>
        <v>0.17468659228843353</v>
      </c>
      <c r="FM59">
        <f t="shared" si="45"/>
        <v>0.82785231756547961</v>
      </c>
      <c r="FN59">
        <f t="shared" si="45"/>
        <v>0.53796439682998376</v>
      </c>
      <c r="FO59">
        <f t="shared" si="45"/>
        <v>0.3192615798738957</v>
      </c>
      <c r="FP59">
        <f t="shared" si="45"/>
        <v>0.81499515675063805</v>
      </c>
      <c r="FQ59">
        <f t="shared" si="45"/>
        <v>0.4716396116554567</v>
      </c>
      <c r="FR59">
        <f t="shared" si="45"/>
        <v>0.21765632166653937</v>
      </c>
      <c r="FS59">
        <f t="shared" si="45"/>
        <v>0.21926864842162228</v>
      </c>
      <c r="FT59">
        <f t="shared" si="45"/>
        <v>0.6239713845253918</v>
      </c>
      <c r="FU59">
        <f t="shared" si="45"/>
        <v>0.87745786121034697</v>
      </c>
    </row>
    <row r="60" spans="1:177">
      <c r="EN60">
        <f>Sheet44!FL60</f>
        <v>0.57784655482277381</v>
      </c>
      <c r="EO60">
        <f>Sheet44!FM60</f>
        <v>7.9784203129212514E-2</v>
      </c>
      <c r="EP60">
        <f>Sheet44!FN60</f>
        <v>0.2244167692180393</v>
      </c>
      <c r="EQ60">
        <f>Sheet44!FO60</f>
        <v>0.38342583674408193</v>
      </c>
      <c r="ER60">
        <f>Sheet44!FP60</f>
        <v>0.82408393087697063</v>
      </c>
      <c r="ES60">
        <f>Sheet44!FQ60</f>
        <v>0.76565159529938076</v>
      </c>
      <c r="ET60">
        <f>Sheet44!FR60</f>
        <v>0.18729908579560159</v>
      </c>
      <c r="EU60">
        <f>Sheet44!FS60</f>
        <v>0.43573496927258643</v>
      </c>
      <c r="EV60">
        <f>Sheet44!FT60</f>
        <v>0.87028462468164836</v>
      </c>
      <c r="EW60">
        <f>Sheet44!FU60</f>
        <v>0.75982085951261635</v>
      </c>
      <c r="EZ60">
        <f t="shared" si="46"/>
        <v>-3.7132495724567609</v>
      </c>
      <c r="FA60">
        <f t="shared" si="44"/>
        <v>5.5439843653834808E-2</v>
      </c>
      <c r="FB60">
        <f t="shared" si="44"/>
        <v>-4.0267783627599547</v>
      </c>
      <c r="FC60">
        <f t="shared" si="44"/>
        <v>8.1878330016851907E-6</v>
      </c>
      <c r="FD60">
        <f t="shared" si="44"/>
        <v>11.269296044629831</v>
      </c>
      <c r="FE60">
        <f t="shared" si="44"/>
        <v>7.6625977401277656E-6</v>
      </c>
      <c r="FF60">
        <f t="shared" si="44"/>
        <v>1.8729908581909453E-6</v>
      </c>
      <c r="FG60">
        <f t="shared" si="44"/>
        <v>-3.5846913126825499</v>
      </c>
      <c r="FH60">
        <f t="shared" si="44"/>
        <v>8.7046557156583253E-6</v>
      </c>
      <c r="FI60">
        <f t="shared" si="44"/>
        <v>8.0150225774110443E-6</v>
      </c>
      <c r="FL60">
        <f t="shared" si="45"/>
        <v>0.58155980439523058</v>
      </c>
      <c r="FM60">
        <f t="shared" si="45"/>
        <v>7.9728763285558682E-2</v>
      </c>
      <c r="FN60">
        <f t="shared" si="45"/>
        <v>0.22844354758079924</v>
      </c>
      <c r="FO60">
        <f t="shared" si="45"/>
        <v>0.3834258285562489</v>
      </c>
      <c r="FP60">
        <f t="shared" si="45"/>
        <v>0.81281463483234084</v>
      </c>
      <c r="FQ60">
        <f t="shared" si="45"/>
        <v>0.76565158763678298</v>
      </c>
      <c r="FR60">
        <f t="shared" si="45"/>
        <v>0.18729908392261074</v>
      </c>
      <c r="FS60">
        <f t="shared" si="45"/>
        <v>0.439319660585269</v>
      </c>
      <c r="FT60">
        <f t="shared" si="45"/>
        <v>0.87028461597699269</v>
      </c>
      <c r="FU60">
        <f t="shared" si="45"/>
        <v>0.75982085149759382</v>
      </c>
    </row>
    <row r="61" spans="1:177">
      <c r="EN61">
        <f>Sheet44!FL61</f>
        <v>0.32516906003791746</v>
      </c>
      <c r="EO61">
        <f>Sheet44!FM61</f>
        <v>0.8326140229578185</v>
      </c>
      <c r="EP61">
        <f>Sheet44!FN61</f>
        <v>0.91811003817658121</v>
      </c>
      <c r="EQ61">
        <f>Sheet44!FO61</f>
        <v>0.55236746688611704</v>
      </c>
      <c r="ER61">
        <f>Sheet44!FP61</f>
        <v>0.88112570410153368</v>
      </c>
      <c r="ES61">
        <f>Sheet44!FQ61</f>
        <v>0.38408247899950909</v>
      </c>
      <c r="ET61">
        <f>Sheet44!FR61</f>
        <v>0.80309996996964228</v>
      </c>
      <c r="EU61">
        <f>Sheet44!FS61</f>
        <v>0.39517603282183456</v>
      </c>
      <c r="EV61">
        <f>Sheet44!FT61</f>
        <v>0.30175466981813326</v>
      </c>
      <c r="EW61">
        <f>Sheet44!FU61</f>
        <v>0.8605360136667598</v>
      </c>
      <c r="EZ61">
        <f t="shared" si="46"/>
        <v>-2.9056996536735578</v>
      </c>
      <c r="FA61">
        <f t="shared" si="44"/>
        <v>4.1936001372905395E-2</v>
      </c>
      <c r="FB61">
        <f t="shared" si="44"/>
        <v>-3.0764291885819688</v>
      </c>
      <c r="FC61">
        <f t="shared" si="44"/>
        <v>8.8192138171555312E-6</v>
      </c>
      <c r="FD61">
        <f t="shared" si="44"/>
        <v>8.5159191610724747</v>
      </c>
      <c r="FE61">
        <f t="shared" si="44"/>
        <v>3.8454316550160655E-6</v>
      </c>
      <c r="FF61">
        <f t="shared" si="44"/>
        <v>8.0309996998748323E-6</v>
      </c>
      <c r="FG61">
        <f t="shared" si="44"/>
        <v>-2.5756964156741162</v>
      </c>
      <c r="FH61">
        <f t="shared" si="44"/>
        <v>3.0189180452063899E-6</v>
      </c>
      <c r="FI61">
        <f>FI103+($EV$10*EW61)</f>
        <v>8.9212756188643657E-6</v>
      </c>
      <c r="FL61">
        <f t="shared" si="45"/>
        <v>0.328074759691591</v>
      </c>
      <c r="FM61">
        <f t="shared" si="45"/>
        <v>0.83257208695644558</v>
      </c>
      <c r="FN61">
        <f t="shared" si="45"/>
        <v>0.92118646736516319</v>
      </c>
      <c r="FO61">
        <f t="shared" si="45"/>
        <v>0.55236745806690324</v>
      </c>
      <c r="FP61">
        <f t="shared" si="45"/>
        <v>0.87260978494046115</v>
      </c>
      <c r="FQ61">
        <f t="shared" si="45"/>
        <v>0.38408247515407745</v>
      </c>
      <c r="FR61">
        <f t="shared" si="45"/>
        <v>0.80309996193864253</v>
      </c>
      <c r="FS61">
        <f t="shared" si="45"/>
        <v>0.39775172923750868</v>
      </c>
      <c r="FT61">
        <f t="shared" si="45"/>
        <v>0.3017546667992152</v>
      </c>
      <c r="FU61">
        <f t="shared" si="45"/>
        <v>0.8605360047454842</v>
      </c>
    </row>
    <row r="68" spans="156:165">
      <c r="EZ68">
        <f t="array" ref="EZ68:FI77">(1/4)*(MMULT($C$7:$F$16,$DT$23:$EC$26))</f>
        <v>0.20232504284393663</v>
      </c>
      <c r="FA68">
        <v>0.29576688722123623</v>
      </c>
      <c r="FB68">
        <v>0.22954429598077525</v>
      </c>
      <c r="FC68">
        <v>0.26355400717018518</v>
      </c>
      <c r="FD68">
        <v>0.30690447216473365</v>
      </c>
      <c r="FE68">
        <v>0.17269925106118847</v>
      </c>
      <c r="FF68">
        <v>0.20971014341426658</v>
      </c>
      <c r="FG68">
        <v>0.21507575010371138</v>
      </c>
      <c r="FH68">
        <v>0.36536144778427404</v>
      </c>
      <c r="FI68">
        <v>0.29444702529653932</v>
      </c>
    </row>
    <row r="69" spans="156:165">
      <c r="EZ69">
        <v>0.28183564520217702</v>
      </c>
      <c r="FA69">
        <v>0.40304204350761225</v>
      </c>
      <c r="FB69">
        <v>0.26844500933637949</v>
      </c>
      <c r="FC69">
        <v>0.45850255502825843</v>
      </c>
      <c r="FD69">
        <v>0.43293677210042558</v>
      </c>
      <c r="FE69">
        <v>0.27146659815059843</v>
      </c>
      <c r="FF69">
        <v>0.28656788693182134</v>
      </c>
      <c r="FG69">
        <v>0.37074837215711964</v>
      </c>
      <c r="FH69">
        <v>0.42433267595568402</v>
      </c>
      <c r="FI69">
        <v>0.52019995837884803</v>
      </c>
    </row>
    <row r="70" spans="156:165">
      <c r="EZ70">
        <v>0.4006093610343569</v>
      </c>
      <c r="FA70">
        <v>0.39887299325321907</v>
      </c>
      <c r="FB70">
        <v>0.31706453561804793</v>
      </c>
      <c r="FC70">
        <v>0.51689442525391982</v>
      </c>
      <c r="FD70">
        <v>0.52231104895701108</v>
      </c>
      <c r="FE70">
        <v>0.41835435525778636</v>
      </c>
      <c r="FF70">
        <v>0.38277986697581984</v>
      </c>
      <c r="FG70">
        <v>0.45086287594712382</v>
      </c>
      <c r="FH70">
        <v>0.47007839038995541</v>
      </c>
      <c r="FI70">
        <v>0.53577825546842317</v>
      </c>
    </row>
    <row r="71" spans="156:165">
      <c r="EZ71">
        <v>0.31843007632349585</v>
      </c>
      <c r="FA71">
        <v>0.35497001522538441</v>
      </c>
      <c r="FB71">
        <v>0.31711120260786863</v>
      </c>
      <c r="FC71">
        <v>0.33384785748494844</v>
      </c>
      <c r="FD71">
        <v>0.42489603508184109</v>
      </c>
      <c r="FE71">
        <v>0.2947797759993403</v>
      </c>
      <c r="FF71">
        <v>0.31543942022391291</v>
      </c>
      <c r="FG71">
        <v>0.29460669645933057</v>
      </c>
      <c r="FH71">
        <v>0.48588074844903117</v>
      </c>
      <c r="FI71">
        <v>0.33999847816778339</v>
      </c>
    </row>
    <row r="72" spans="156:165">
      <c r="EZ72">
        <v>0.40939527162874345</v>
      </c>
      <c r="FA72">
        <v>0.5252695146935259</v>
      </c>
      <c r="FB72">
        <v>0.38803184818764724</v>
      </c>
      <c r="FC72">
        <v>0.57698226607311509</v>
      </c>
      <c r="FD72">
        <v>0.59245128396284408</v>
      </c>
      <c r="FE72">
        <v>0.39327627632963497</v>
      </c>
      <c r="FF72">
        <v>0.41001751179773199</v>
      </c>
      <c r="FG72">
        <v>0.48013104190263967</v>
      </c>
      <c r="FH72">
        <v>0.60359390289637838</v>
      </c>
      <c r="FI72">
        <v>0.63328321161961187</v>
      </c>
    </row>
    <row r="73" spans="156:165">
      <c r="EZ73">
        <v>0.21861484902944212</v>
      </c>
      <c r="FA73">
        <v>0.30735378088955889</v>
      </c>
      <c r="FB73">
        <v>0.19969533130841932</v>
      </c>
      <c r="FC73">
        <v>0.36521883369072439</v>
      </c>
      <c r="FD73">
        <v>0.334366650050966</v>
      </c>
      <c r="FE73">
        <v>0.21552182672088885</v>
      </c>
      <c r="FF73">
        <v>0.22082603773129425</v>
      </c>
      <c r="FG73">
        <v>0.2956131719293727</v>
      </c>
      <c r="FH73">
        <v>0.31440062167264859</v>
      </c>
      <c r="FI73">
        <v>0.41405594828704795</v>
      </c>
    </row>
    <row r="74" spans="156:165">
      <c r="EZ74">
        <v>0.31380468762661068</v>
      </c>
      <c r="FA74">
        <v>0.34302953911351269</v>
      </c>
      <c r="FB74">
        <v>0.29902206949460208</v>
      </c>
      <c r="FC74">
        <v>0.34660491437821245</v>
      </c>
      <c r="FD74">
        <v>0.41736416754493966</v>
      </c>
      <c r="FE74">
        <v>0.29835850050335549</v>
      </c>
      <c r="FF74">
        <v>0.30864978808172444</v>
      </c>
      <c r="FG74">
        <v>0.30462921093393586</v>
      </c>
      <c r="FH74">
        <v>0.45574685139854498</v>
      </c>
      <c r="FI74">
        <v>0.35510987885731238</v>
      </c>
    </row>
    <row r="75" spans="156:165">
      <c r="EZ75">
        <v>0.16785316979928888</v>
      </c>
      <c r="FA75">
        <v>0.20215381728783033</v>
      </c>
      <c r="FB75">
        <v>0.1371935226870224</v>
      </c>
      <c r="FC75">
        <v>0.26154114724886018</v>
      </c>
      <c r="FD75">
        <v>0.23939900499210676</v>
      </c>
      <c r="FE75">
        <v>0.17398495535847208</v>
      </c>
      <c r="FF75">
        <v>0.16446795450008</v>
      </c>
      <c r="FG75">
        <v>0.21778426080125551</v>
      </c>
      <c r="FH75">
        <v>0.20971050800840899</v>
      </c>
      <c r="FI75">
        <v>0.28731893073950637</v>
      </c>
    </row>
    <row r="76" spans="156:165">
      <c r="EZ76">
        <v>0.27394460423166622</v>
      </c>
      <c r="FA76">
        <v>0.40941582284530037</v>
      </c>
      <c r="FB76">
        <v>0.27163559524050412</v>
      </c>
      <c r="FC76">
        <v>0.45214444265374154</v>
      </c>
      <c r="FD76">
        <v>0.42915179896654693</v>
      </c>
      <c r="FE76">
        <v>0.25774486860716678</v>
      </c>
      <c r="FF76">
        <v>0.28049835672109247</v>
      </c>
      <c r="FG76">
        <v>0.36196097445459197</v>
      </c>
      <c r="FH76">
        <v>0.43231070573976527</v>
      </c>
      <c r="FI76">
        <v>0.51734411241037348</v>
      </c>
    </row>
    <row r="77" spans="156:165">
      <c r="EZ77">
        <v>0.37129371085865503</v>
      </c>
      <c r="FA77">
        <v>0.50200170280004031</v>
      </c>
      <c r="FB77">
        <v>0.36374168454991707</v>
      </c>
      <c r="FC77">
        <v>0.53836627624947575</v>
      </c>
      <c r="FD77">
        <v>0.55051988582050382</v>
      </c>
      <c r="FE77">
        <v>0.35047591129370165</v>
      </c>
      <c r="FF77">
        <v>0.37568094991603973</v>
      </c>
      <c r="FG77">
        <v>0.44301382141739998</v>
      </c>
      <c r="FH77">
        <v>0.57077944985566686</v>
      </c>
      <c r="FI77">
        <v>0.59848106821717884</v>
      </c>
    </row>
    <row r="81" spans="156:165">
      <c r="EZ81">
        <f t="array" ref="EZ81:FI90">(1/4)*(MMULT($X$7:$AA$16,$CW$23:$DF$26))</f>
        <v>0.56548456142224102</v>
      </c>
      <c r="FA81">
        <v>0.94226868636622663</v>
      </c>
      <c r="FB81">
        <v>-0.43002364194963971</v>
      </c>
      <c r="FC81">
        <v>1.3856731159148872E-2</v>
      </c>
      <c r="FD81">
        <v>-1.1865424824134265</v>
      </c>
      <c r="FE81">
        <v>0.88218399842569939</v>
      </c>
      <c r="FF81">
        <v>1.2873643275387536</v>
      </c>
      <c r="FG81">
        <v>1.470241334140588</v>
      </c>
      <c r="FH81">
        <v>1.2310813564301797</v>
      </c>
      <c r="FI81">
        <v>0.89755587676278181</v>
      </c>
    </row>
    <row r="82" spans="156:165">
      <c r="EZ82">
        <v>0.35789261418445051</v>
      </c>
      <c r="FA82">
        <v>0.60227768981813501</v>
      </c>
      <c r="FB82">
        <v>-0.3179417109775623</v>
      </c>
      <c r="FC82">
        <v>7.5231819766586328E-3</v>
      </c>
      <c r="FD82">
        <v>-0.73272760289619865</v>
      </c>
      <c r="FE82">
        <v>0.60480864120545275</v>
      </c>
      <c r="FF82">
        <v>0.85163154318635759</v>
      </c>
      <c r="FG82">
        <v>0.99987015574813798</v>
      </c>
      <c r="FH82">
        <v>0.80352181476885298</v>
      </c>
      <c r="FI82">
        <v>0.63485648623571278</v>
      </c>
    </row>
    <row r="83" spans="156:165">
      <c r="EZ83">
        <v>0.47773981646275399</v>
      </c>
      <c r="FA83">
        <v>0.77532441929842055</v>
      </c>
      <c r="FB83">
        <v>-0.40311161889983893</v>
      </c>
      <c r="FC83">
        <v>-3.0496086043983406E-2</v>
      </c>
      <c r="FD83">
        <v>-0.98535475628306357</v>
      </c>
      <c r="FE83">
        <v>0.77289549463587182</v>
      </c>
      <c r="FF83">
        <v>1.1429004916128878</v>
      </c>
      <c r="FG83">
        <v>1.2677421523312842</v>
      </c>
      <c r="FH83">
        <v>1.0697933256167813</v>
      </c>
      <c r="FI83">
        <v>0.77288086855370342</v>
      </c>
    </row>
    <row r="84" spans="156:165">
      <c r="EZ84">
        <v>0.29955465033121165</v>
      </c>
      <c r="FA84">
        <v>0.50124998072168869</v>
      </c>
      <c r="FB84">
        <v>-0.26759678978522783</v>
      </c>
      <c r="FC84">
        <v>1.3748995466970892E-3</v>
      </c>
      <c r="FD84">
        <v>-0.61260060969740382</v>
      </c>
      <c r="FE84">
        <v>0.50619778635518786</v>
      </c>
      <c r="FF84">
        <v>0.71668771088618766</v>
      </c>
      <c r="FG84">
        <v>0.83497715780483051</v>
      </c>
      <c r="FH84">
        <v>0.67440823614616219</v>
      </c>
      <c r="FI84">
        <v>0.52837581655066446</v>
      </c>
    </row>
    <row r="85" spans="156:165">
      <c r="EZ85">
        <v>0.41261580446025431</v>
      </c>
      <c r="FA85">
        <v>0.73690088689872002</v>
      </c>
      <c r="FB85">
        <v>-0.26683645155366004</v>
      </c>
      <c r="FC85">
        <v>9.9396713107811174E-2</v>
      </c>
      <c r="FD85">
        <v>-0.88713372066970853</v>
      </c>
      <c r="FE85">
        <v>0.62348608304523634</v>
      </c>
      <c r="FF85">
        <v>0.85174550028735418</v>
      </c>
      <c r="FG85">
        <v>1.0758752704744494</v>
      </c>
      <c r="FH85">
        <v>0.85507996846910472</v>
      </c>
      <c r="FI85">
        <v>0.67953052491003041</v>
      </c>
    </row>
    <row r="86" spans="156:165">
      <c r="EZ86">
        <v>0.56229313525516034</v>
      </c>
      <c r="FA86">
        <v>0.99992467424507725</v>
      </c>
      <c r="FB86">
        <v>-0.39753912878851172</v>
      </c>
      <c r="FC86">
        <v>0.12097812104900352</v>
      </c>
      <c r="FD86">
        <v>-1.1948034226451771</v>
      </c>
      <c r="FE86">
        <v>0.87988445217775868</v>
      </c>
      <c r="FF86">
        <v>1.1960701160065086</v>
      </c>
      <c r="FG86">
        <v>1.5062773560056388</v>
      </c>
      <c r="FH86">
        <v>1.1858079346976371</v>
      </c>
      <c r="FI86">
        <v>0.96113575054645062</v>
      </c>
    </row>
    <row r="87" spans="156:165">
      <c r="EZ87">
        <v>0.33115916746716761</v>
      </c>
      <c r="FA87">
        <v>0.52568246522867668</v>
      </c>
      <c r="FB87">
        <v>-0.33693635712670389</v>
      </c>
      <c r="FC87">
        <v>-5.258904316647578E-2</v>
      </c>
      <c r="FD87">
        <v>-0.65861013076535557</v>
      </c>
      <c r="FE87">
        <v>0.58489939885343201</v>
      </c>
      <c r="FF87">
        <v>0.85647308101366115</v>
      </c>
      <c r="FG87">
        <v>0.94118873144354054</v>
      </c>
      <c r="FH87">
        <v>0.77752408590840616</v>
      </c>
      <c r="FI87">
        <v>0.58795154930858984</v>
      </c>
    </row>
    <row r="88" spans="156:165">
      <c r="EZ88">
        <v>0.43666916737244243</v>
      </c>
      <c r="FA88">
        <v>0.73397494478211911</v>
      </c>
      <c r="FB88">
        <v>-0.38083755150650095</v>
      </c>
      <c r="FC88">
        <v>9.8978350766645296E-3</v>
      </c>
      <c r="FD88">
        <v>-0.8963749634864443</v>
      </c>
      <c r="FE88">
        <v>0.7309635415561867</v>
      </c>
      <c r="FF88">
        <v>1.0338667748885344</v>
      </c>
      <c r="FG88">
        <v>1.2100335972222478</v>
      </c>
      <c r="FH88">
        <v>0.97586059367295341</v>
      </c>
      <c r="FI88">
        <v>0.76474461053709342</v>
      </c>
    </row>
    <row r="89" spans="156:165">
      <c r="EZ89">
        <v>0.31639482336186853</v>
      </c>
      <c r="FA89">
        <v>0.53972440339690841</v>
      </c>
      <c r="FB89">
        <v>-0.28689143446262194</v>
      </c>
      <c r="FC89">
        <v>1.706113250462396E-2</v>
      </c>
      <c r="FD89">
        <v>-0.64556166703628493</v>
      </c>
      <c r="FE89">
        <v>0.54390605875107512</v>
      </c>
      <c r="FF89">
        <v>0.75193440873208084</v>
      </c>
      <c r="FG89">
        <v>0.9018215387466304</v>
      </c>
      <c r="FH89">
        <v>0.71097672484662899</v>
      </c>
      <c r="FI89">
        <v>0.58087911680011073</v>
      </c>
    </row>
    <row r="90" spans="156:165">
      <c r="EZ90">
        <v>0.47986196186812802</v>
      </c>
      <c r="FA90">
        <v>0.84390715107562342</v>
      </c>
      <c r="FB90">
        <v>-0.36381090452571463</v>
      </c>
      <c r="FC90">
        <v>8.2673961699684495E-2</v>
      </c>
      <c r="FD90">
        <v>-1.0091514252916589</v>
      </c>
      <c r="FE90">
        <v>0.76962977490931972</v>
      </c>
      <c r="FF90">
        <v>1.0519558066965484</v>
      </c>
      <c r="FG90">
        <v>1.3059696694953473</v>
      </c>
      <c r="FH90">
        <v>1.0289983074960769</v>
      </c>
      <c r="FI90">
        <v>0.83498668097043749</v>
      </c>
    </row>
    <row r="94" spans="156:165">
      <c r="EZ94">
        <f t="array" ref="EZ94:FI103">(1/4)*(MMULT($AM$7:$AP$16,$BY$23:$CH$26))</f>
        <v>-3.0868822230286344</v>
      </c>
      <c r="FA94">
        <v>4.424348288863654E-2</v>
      </c>
      <c r="FB94">
        <v>-3.2400310690798761</v>
      </c>
      <c r="FC94">
        <v>3.4541065464932018E-6</v>
      </c>
      <c r="FD94">
        <v>9.0596014833177989</v>
      </c>
      <c r="FE94">
        <v>4.8249761231634543E-9</v>
      </c>
      <c r="FF94">
        <v>1.8657473576673442E-16</v>
      </c>
      <c r="FG94">
        <v>-2.7769354652705474</v>
      </c>
      <c r="FH94">
        <v>1.4358166447598669E-9</v>
      </c>
      <c r="FI94">
        <v>3.3080528359792905E-7</v>
      </c>
    </row>
    <row r="95" spans="156:165">
      <c r="EZ95">
        <v>-4.4620759463731172</v>
      </c>
      <c r="FA95">
        <v>6.5915351383934409E-2</v>
      </c>
      <c r="FB95">
        <v>-4.7937404373229544</v>
      </c>
      <c r="FC95">
        <v>5.2051620694119232E-6</v>
      </c>
      <c r="FD95">
        <v>13.305073423851479</v>
      </c>
      <c r="FE95">
        <v>7.2773003743316825E-9</v>
      </c>
      <c r="FF95">
        <v>2.8170071137618239E-16</v>
      </c>
      <c r="FG95">
        <v>-4.1151781050831362</v>
      </c>
      <c r="FH95">
        <v>2.1660967117391198E-9</v>
      </c>
      <c r="FI95">
        <v>4.9893832819895853E-7</v>
      </c>
    </row>
    <row r="96" spans="156:165">
      <c r="EZ96">
        <v>-3.5134223086629044</v>
      </c>
      <c r="FA96">
        <v>5.0052337494158189E-2</v>
      </c>
      <c r="FB96">
        <v>-3.7279217859793428</v>
      </c>
      <c r="FC96">
        <v>3.8555916562140302E-6</v>
      </c>
      <c r="FD96">
        <v>10.429676602650087</v>
      </c>
      <c r="FE96">
        <v>5.378830405132407E-9</v>
      </c>
      <c r="FF96">
        <v>2.074827877298724E-16</v>
      </c>
      <c r="FG96">
        <v>-3.2383890767357997</v>
      </c>
      <c r="FH96">
        <v>1.5998053879495988E-9</v>
      </c>
      <c r="FI96">
        <v>3.6866350704808959E-7</v>
      </c>
    </row>
    <row r="97" spans="156:165">
      <c r="EZ97">
        <v>-2.8742346323548915</v>
      </c>
      <c r="FA97">
        <v>4.1876904110138287E-2</v>
      </c>
      <c r="FB97">
        <v>-3.1237022710178692</v>
      </c>
      <c r="FC97">
        <v>3.2716656786466776E-6</v>
      </c>
      <c r="FD97">
        <v>8.5821644962123429</v>
      </c>
      <c r="FE97">
        <v>4.5706178049887013E-9</v>
      </c>
      <c r="FF97">
        <v>1.7676302643515101E-16</v>
      </c>
      <c r="FG97">
        <v>-2.6261080879048002</v>
      </c>
      <c r="FH97">
        <v>1.3601712078805741E-9</v>
      </c>
      <c r="FI97">
        <v>3.1335861193416901E-7</v>
      </c>
    </row>
    <row r="98" spans="156:165">
      <c r="EZ98">
        <v>-4.2004455637414493</v>
      </c>
      <c r="FA98">
        <v>6.2850259487284288E-2</v>
      </c>
      <c r="FB98">
        <v>-4.62583690313802</v>
      </c>
      <c r="FC98">
        <v>4.9749056434775324E-6</v>
      </c>
      <c r="FD98">
        <v>12.662869645103495</v>
      </c>
      <c r="FE98">
        <v>6.9572485495894418E-9</v>
      </c>
      <c r="FF98">
        <v>2.6944309905064429E-16</v>
      </c>
      <c r="FG98">
        <v>-3.8994428986585614</v>
      </c>
      <c r="FH98">
        <v>2.0710538354122486E-9</v>
      </c>
      <c r="FI98">
        <v>4.7701330682949982E-7</v>
      </c>
    </row>
    <row r="99" spans="156:165">
      <c r="EZ99">
        <v>-4.4682748218798558</v>
      </c>
      <c r="FA99">
        <v>6.3574362849076513E-2</v>
      </c>
      <c r="FB99">
        <v>-4.6979238623551369</v>
      </c>
      <c r="FC99">
        <v>4.9323242645807352E-6</v>
      </c>
      <c r="FD99">
        <v>13.125685283356749</v>
      </c>
      <c r="FE99">
        <v>6.8862343774250457E-9</v>
      </c>
      <c r="FF99">
        <v>2.660587571625401E-16</v>
      </c>
      <c r="FG99">
        <v>-4.0230663753235527</v>
      </c>
      <c r="FH99">
        <v>2.0488379814965776E-9</v>
      </c>
      <c r="FI99">
        <v>4.7209338162395758E-7</v>
      </c>
    </row>
    <row r="100" spans="156:165">
      <c r="EZ100">
        <v>-4.4254440872802192</v>
      </c>
      <c r="FA100">
        <v>6.4131694377570811E-2</v>
      </c>
      <c r="FB100">
        <v>-4.8321051654328819</v>
      </c>
      <c r="FC100">
        <v>4.9688818324569981E-6</v>
      </c>
      <c r="FD100">
        <v>13.286360042051514</v>
      </c>
      <c r="FE100">
        <v>6.9362434557446303E-9</v>
      </c>
      <c r="FF100">
        <v>2.6786468856575051E-16</v>
      </c>
      <c r="FG100">
        <v>-4.0929479370592228</v>
      </c>
      <c r="FH100">
        <v>2.0635285963498912E-9</v>
      </c>
      <c r="FI100">
        <v>4.7546163364942603E-7</v>
      </c>
    </row>
    <row r="101" spans="156:165">
      <c r="EZ101">
        <v>-3.7418194847529125</v>
      </c>
      <c r="FA101">
        <v>5.3354557310848469E-2</v>
      </c>
      <c r="FB101">
        <v>-3.8874789300715227</v>
      </c>
      <c r="FC101">
        <v>4.1776797302466888E-6</v>
      </c>
      <c r="FD101">
        <v>10.880513673868759</v>
      </c>
      <c r="FE101">
        <v>5.8377738363323779E-9</v>
      </c>
      <c r="FF101">
        <v>2.2592656135495083E-16</v>
      </c>
      <c r="FG101">
        <v>-3.3045744019120478</v>
      </c>
      <c r="FH101">
        <v>1.7375041030167307E-9</v>
      </c>
      <c r="FI101">
        <v>4.0030186617604616E-7</v>
      </c>
    </row>
    <row r="102" spans="156:165">
      <c r="EZ102">
        <v>-3.7132553509223092</v>
      </c>
      <c r="FA102">
        <v>5.543904581180352E-2</v>
      </c>
      <c r="FB102">
        <v>-4.0267806069276473</v>
      </c>
      <c r="FC102">
        <v>4.3535746342443709E-6</v>
      </c>
      <c r="FD102">
        <v>11.269287803790522</v>
      </c>
      <c r="FE102">
        <v>6.0817871339570035E-9</v>
      </c>
      <c r="FF102">
        <v>2.3492917391906902E-16</v>
      </c>
      <c r="FG102">
        <v>-3.5846956700322425</v>
      </c>
      <c r="FH102">
        <v>1.8094688418402008E-9</v>
      </c>
      <c r="FI102">
        <v>4.1681398228488056E-7</v>
      </c>
    </row>
    <row r="103" spans="156:165">
      <c r="EZ103">
        <v>-2.9057029053641581</v>
      </c>
      <c r="FA103">
        <v>4.1927675232675814E-2</v>
      </c>
      <c r="FB103">
        <v>-3.0764383696823505</v>
      </c>
      <c r="FC103">
        <v>3.2955391482943598E-6</v>
      </c>
      <c r="FD103">
        <v>8.5159103498154334</v>
      </c>
      <c r="FE103">
        <v>4.6068650209737735E-9</v>
      </c>
      <c r="FF103">
        <v>1.784092323237956E-16</v>
      </c>
      <c r="FG103">
        <v>-2.5757003674344445</v>
      </c>
      <c r="FH103">
        <v>1.3713470250570276E-9</v>
      </c>
      <c r="FI103">
        <v>3.1591548219676682E-7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18.638332784682007</v>
      </c>
      <c r="EN2" t="s">
        <v>10</v>
      </c>
    </row>
    <row r="3" spans="1:177">
      <c r="A3">
        <v>2</v>
      </c>
      <c r="C3" t="s">
        <v>99</v>
      </c>
      <c r="H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18.637818295074965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2.1960887702893457</v>
      </c>
      <c r="O7">
        <v>3.066112548118368</v>
      </c>
      <c r="P7">
        <v>2.5308427340246258</v>
      </c>
      <c r="Q7">
        <v>3.750326756327615</v>
      </c>
      <c r="S7">
        <f>N7+$M23</f>
        <v>2.987212770400046</v>
      </c>
      <c r="T7">
        <f t="shared" ref="T7:V16" si="0">O7+$M23</f>
        <v>3.8572365482290683</v>
      </c>
      <c r="U7">
        <f t="shared" si="0"/>
        <v>3.3219667341353261</v>
      </c>
      <c r="V7">
        <f t="shared" si="0"/>
        <v>4.5414507564383149</v>
      </c>
      <c r="X7">
        <f xml:space="preserve"> IF(S7&gt;0,S7,0)</f>
        <v>2.987212770400046</v>
      </c>
      <c r="Y7">
        <f t="shared" ref="Y7:AA16" si="1" xml:space="preserve"> IF(T7&gt;0,T7,0)</f>
        <v>3.8572365482290683</v>
      </c>
      <c r="Z7">
        <f t="shared" si="1"/>
        <v>3.3219667341353261</v>
      </c>
      <c r="AA7">
        <f t="shared" si="1"/>
        <v>4.5414507564383149</v>
      </c>
      <c r="AC7">
        <f t="array" ref="AC7:AF16">MMULT(B36:K45,X7:AA16)</f>
        <v>9.1768962653430144</v>
      </c>
      <c r="AD7">
        <v>11.984828619179492</v>
      </c>
      <c r="AE7">
        <v>10.747362239920919</v>
      </c>
      <c r="AF7">
        <v>12.596250507594522</v>
      </c>
      <c r="AH7">
        <f>AC7+$M36</f>
        <v>9.515929243983491</v>
      </c>
      <c r="AI7">
        <f t="shared" ref="AI7:AK16" si="2">AD7+$M36</f>
        <v>12.323861597819969</v>
      </c>
      <c r="AJ7">
        <f t="shared" si="2"/>
        <v>11.086395218561396</v>
      </c>
      <c r="AK7">
        <f t="shared" si="2"/>
        <v>12.935283486234999</v>
      </c>
      <c r="AM7">
        <f xml:space="preserve"> IF(AH7&gt;0,AH7,0)</f>
        <v>9.515929243983491</v>
      </c>
      <c r="AN7">
        <f t="shared" ref="AN7:AP16" si="3" xml:space="preserve"> IF(AI7&gt;0,AI7,0)</f>
        <v>12.323861597819969</v>
      </c>
      <c r="AO7">
        <f t="shared" si="3"/>
        <v>11.086395218561396</v>
      </c>
      <c r="AP7">
        <f t="shared" si="3"/>
        <v>12.935283486234999</v>
      </c>
      <c r="AR7">
        <f t="array" ref="AR7:AU16">MMULT(B49:K58,AM7:AP16)</f>
        <v>51.107835968908297</v>
      </c>
      <c r="AS7">
        <v>64.935318948136583</v>
      </c>
      <c r="AT7">
        <v>59.825949208044335</v>
      </c>
      <c r="AU7">
        <v>69.975333180492584</v>
      </c>
      <c r="AW7">
        <f>AR7+$M49</f>
        <v>51.804510073888757</v>
      </c>
      <c r="AX7">
        <f t="shared" ref="AX7:AZ16" si="4">AS7+$M49</f>
        <v>65.631993053117043</v>
      </c>
      <c r="AY7">
        <f t="shared" si="4"/>
        <v>60.522623313024795</v>
      </c>
      <c r="AZ7">
        <f t="shared" si="4"/>
        <v>70.672007285473043</v>
      </c>
      <c r="BB7">
        <f>EXP(AW7-AW$20)</f>
        <v>2.6364257591127187E-12</v>
      </c>
      <c r="BC7">
        <f t="shared" ref="BC7:BE16" si="5">EXP(AX7-AX$20)</f>
        <v>1.0494237149269053E-15</v>
      </c>
      <c r="BD7">
        <f t="shared" si="5"/>
        <v>3.2773121942014301E-14</v>
      </c>
      <c r="BE7">
        <f t="shared" si="5"/>
        <v>1.733546865323482E-16</v>
      </c>
      <c r="BG7">
        <f>BB7/BB$20</f>
        <v>2.5390100388494948E-12</v>
      </c>
      <c r="BH7">
        <f t="shared" ref="BH7:BJ16" si="6">BC7/BC$20</f>
        <v>1.0347180500136754E-15</v>
      </c>
      <c r="BI7">
        <f t="shared" si="6"/>
        <v>3.2310984122476508E-14</v>
      </c>
      <c r="BJ7">
        <f t="shared" si="6"/>
        <v>1.7133260719553358E-16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2.5390100388494948E-12</v>
      </c>
      <c r="BZ7">
        <f>$BH$7-$BM$7</f>
        <v>-0.999999999999999</v>
      </c>
      <c r="CA7">
        <f>$BI$7-$BN$7</f>
        <v>3.2310984122476508E-14</v>
      </c>
      <c r="CB7">
        <f>$BJ$7-$BO$7</f>
        <v>1.7133260719553358E-16</v>
      </c>
      <c r="CD7">
        <f t="array" ref="CD7:CM16">(1/4)*(MMULT($AM$7:$AP$16,$BY$23:$CH$26))</f>
        <v>-3.0809653994488588</v>
      </c>
      <c r="CE7">
        <v>0.20786423994172731</v>
      </c>
      <c r="CF7">
        <v>-3.2338200712113307</v>
      </c>
      <c r="CG7">
        <v>1.3918751264094787E-5</v>
      </c>
      <c r="CH7">
        <v>8.8785047837566271</v>
      </c>
      <c r="CI7">
        <v>1.9402701783588839E-8</v>
      </c>
      <c r="CJ7">
        <v>7.5474277143243573E-16</v>
      </c>
      <c r="CK7">
        <v>-2.7715988042519144</v>
      </c>
      <c r="CL7">
        <v>5.764156265188236E-9</v>
      </c>
      <c r="CM7">
        <v>1.3072956265979847E-6</v>
      </c>
      <c r="CO7">
        <f>(1/4)*SUM($BY$7:$CB$7)</f>
        <v>-0.24999999999935688</v>
      </c>
      <c r="CR7">
        <f t="array" ref="CR7:CU16">MMULT(S49:AB58,BY7:CB16)</f>
        <v>-3.9094478576021776E-3</v>
      </c>
      <c r="CS7">
        <v>0.21825831885594965</v>
      </c>
      <c r="CT7">
        <v>4.0088512177512234E-2</v>
      </c>
      <c r="CU7">
        <v>0.24965500298945711</v>
      </c>
      <c r="CW7">
        <f>IF($AH$7&gt;0,$CR$7,0)</f>
        <v>-3.9094478576021776E-3</v>
      </c>
      <c r="CX7">
        <f>IF($AI$7&gt;0,$CS$7,0)</f>
        <v>0.21825831885594965</v>
      </c>
      <c r="CY7">
        <f>IF($AJ$7&gt;0,$CT$7,0)</f>
        <v>4.0088512177512234E-2</v>
      </c>
      <c r="CZ7">
        <f>IF($AK$7&gt;0,$CU$7,0)</f>
        <v>0.24965500298945711</v>
      </c>
      <c r="DB7">
        <f t="array" ref="DB7:DK16">(1/4)*(MMULT($X$7:$AA$16,$CW$23:$DF$26))</f>
        <v>0.52429105448262869</v>
      </c>
      <c r="DC7">
        <v>0.88233797271072978</v>
      </c>
      <c r="DD7">
        <v>-0.45889072561055688</v>
      </c>
      <c r="DE7">
        <v>-1.7991045123179061E-3</v>
      </c>
      <c r="DF7">
        <v>-1.2115892774240302</v>
      </c>
      <c r="DG7">
        <v>0.82233057778101015</v>
      </c>
      <c r="DH7">
        <v>1.2295083000107447</v>
      </c>
      <c r="DI7">
        <v>1.4275787901905699</v>
      </c>
      <c r="DJ7">
        <v>1.148231666176835</v>
      </c>
      <c r="DK7">
        <v>0.86166747370848418</v>
      </c>
      <c r="DM7">
        <f>(1/4)*SUM($CW$7:$CZ$7)</f>
        <v>0.1260230965413292</v>
      </c>
      <c r="DO7">
        <f t="array" ref="DO7:DR16">MMULT(S36:AB45,CW7:CZ16)</f>
        <v>8.7098689728469236E-3</v>
      </c>
      <c r="DP7">
        <v>0.91668524426575893</v>
      </c>
      <c r="DQ7">
        <v>1.0099196996234767</v>
      </c>
      <c r="DR7">
        <v>0.33619647025452309</v>
      </c>
      <c r="DT7">
        <f>IF($S$7&gt;0,$DO$7,0)</f>
        <v>8.7098689728469236E-3</v>
      </c>
      <c r="DU7">
        <f>IF($T$7&gt;0,$DP$7,0)</f>
        <v>0.91668524426575893</v>
      </c>
      <c r="DV7">
        <f>IF($U$7&gt;0,$DQ$7,0)</f>
        <v>1.0099196996234767</v>
      </c>
      <c r="DW7">
        <f>IF($V$7&gt;0,$DR$7,0)</f>
        <v>0.33619647025452309</v>
      </c>
      <c r="DY7">
        <f t="array" ref="DY7:EH16">(1/4)*(MMULT($C$7:$F$16,$DT$23:$EC$26))</f>
        <v>0.18307991493453257</v>
      </c>
      <c r="DZ7">
        <v>0.27104544570725314</v>
      </c>
      <c r="EA7">
        <v>0.20707477764207871</v>
      </c>
      <c r="EB7">
        <v>0.23719626214894954</v>
      </c>
      <c r="EC7">
        <v>0.27904764961044914</v>
      </c>
      <c r="ED7">
        <v>0.1546835135916188</v>
      </c>
      <c r="EE7">
        <v>0.18506211852356974</v>
      </c>
      <c r="EF7">
        <v>0.18508840709399749</v>
      </c>
      <c r="EG7">
        <v>0.34180452325351462</v>
      </c>
      <c r="EH7">
        <v>0.26999134097652694</v>
      </c>
      <c r="EJ7">
        <f>(1/4)*SUM($DT$7:$DW$7)</f>
        <v>0.56787782077915139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1.5687374275843458</v>
      </c>
      <c r="O8">
        <v>2.4555824510865665</v>
      </c>
      <c r="P8">
        <v>2.4849699255193096</v>
      </c>
      <c r="Q8">
        <v>2.6485227258112896</v>
      </c>
      <c r="S8">
        <f t="shared" ref="S8:S16" si="8">N8+$M24</f>
        <v>1.6320656008921508</v>
      </c>
      <c r="T8">
        <f t="shared" si="0"/>
        <v>2.5189106243943713</v>
      </c>
      <c r="U8">
        <f t="shared" si="0"/>
        <v>2.5482980988271144</v>
      </c>
      <c r="V8">
        <f t="shared" si="0"/>
        <v>2.7118508991190944</v>
      </c>
      <c r="X8">
        <f t="shared" ref="X8:X16" si="9" xml:space="preserve"> IF(S8&gt;0,S8,0)</f>
        <v>1.6320656008921508</v>
      </c>
      <c r="Y8">
        <f t="shared" si="1"/>
        <v>2.5189106243943713</v>
      </c>
      <c r="Z8">
        <f t="shared" si="1"/>
        <v>2.5482980988271144</v>
      </c>
      <c r="AA8">
        <f t="shared" si="1"/>
        <v>2.7118508991190944</v>
      </c>
      <c r="AC8">
        <v>13.96313612858436</v>
      </c>
      <c r="AD8">
        <v>17.406489739691128</v>
      </c>
      <c r="AE8">
        <v>16.023304844768305</v>
      </c>
      <c r="AF8">
        <v>18.731475310623757</v>
      </c>
      <c r="AH8">
        <f t="shared" ref="AH8:AH16" si="10">AC8+$M37</f>
        <v>14.365263665988348</v>
      </c>
      <c r="AI8">
        <f t="shared" si="2"/>
        <v>17.808617277095117</v>
      </c>
      <c r="AJ8">
        <f t="shared" si="2"/>
        <v>16.425432382172293</v>
      </c>
      <c r="AK8">
        <f t="shared" si="2"/>
        <v>19.133602848027746</v>
      </c>
      <c r="AM8">
        <f t="shared" ref="AM8:AM16" si="11" xml:space="preserve"> IF(AH8&gt;0,AH8,0)</f>
        <v>14.365263665988348</v>
      </c>
      <c r="AN8">
        <f t="shared" si="3"/>
        <v>17.808617277095117</v>
      </c>
      <c r="AO8">
        <f t="shared" si="3"/>
        <v>16.425432382172293</v>
      </c>
      <c r="AP8">
        <f t="shared" si="3"/>
        <v>19.133602848027746</v>
      </c>
      <c r="AR8">
        <v>74.420886541214998</v>
      </c>
      <c r="AS8">
        <v>95.084354327395062</v>
      </c>
      <c r="AT8">
        <v>86.53994323232304</v>
      </c>
      <c r="AU8">
        <v>101.73919926854464</v>
      </c>
      <c r="AW8">
        <f t="shared" ref="AW8:AW16" si="12">AR8+$M50</f>
        <v>75.205402159481807</v>
      </c>
      <c r="AX8">
        <f t="shared" si="4"/>
        <v>95.868869945661871</v>
      </c>
      <c r="AY8">
        <f t="shared" si="4"/>
        <v>87.324458850589849</v>
      </c>
      <c r="AZ8">
        <f t="shared" si="4"/>
        <v>102.52371488681145</v>
      </c>
      <c r="BB8">
        <f t="shared" ref="BB8:BB16" si="13">EXP(AW8-AW$20)</f>
        <v>3.8361347201663683E-2</v>
      </c>
      <c r="BC8">
        <f t="shared" si="5"/>
        <v>1.421214594421456E-2</v>
      </c>
      <c r="BD8">
        <f t="shared" si="5"/>
        <v>1.4302339826392089E-2</v>
      </c>
      <c r="BE8">
        <f t="shared" si="5"/>
        <v>1.1802022478646767E-2</v>
      </c>
      <c r="BG8">
        <f t="shared" ref="BG8:BG16" si="14">BB8/BB$20</f>
        <v>3.6943898500519393E-2</v>
      </c>
      <c r="BH8">
        <f t="shared" si="6"/>
        <v>1.4012989918882984E-2</v>
      </c>
      <c r="BI8">
        <f t="shared" si="6"/>
        <v>1.4100660775084378E-2</v>
      </c>
      <c r="BJ8">
        <f t="shared" si="6"/>
        <v>1.1664358904248736E-2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3.6943898500519393E-2</v>
      </c>
      <c r="BZ8">
        <f>$BH$8-$BM$8</f>
        <v>1.4012989918882984E-2</v>
      </c>
      <c r="CA8">
        <f>$BI$8-$BN$8</f>
        <v>1.4100660775084378E-2</v>
      </c>
      <c r="CB8">
        <f>$BJ$8-$BO$8</f>
        <v>1.1664358904248736E-2</v>
      </c>
      <c r="CD8">
        <v>-4.4521543192645234</v>
      </c>
      <c r="CE8">
        <v>0.30876286950962517</v>
      </c>
      <c r="CF8">
        <v>-4.7833995057178988</v>
      </c>
      <c r="CG8">
        <v>2.0957017281861661E-5</v>
      </c>
      <c r="CH8">
        <v>13.033126084843932</v>
      </c>
      <c r="CI8">
        <v>2.9248823909992482E-8</v>
      </c>
      <c r="CJ8">
        <v>1.1393158134844658E-15</v>
      </c>
      <c r="CK8">
        <v>-4.1063580949570602</v>
      </c>
      <c r="CL8">
        <v>8.6919447456801509E-9</v>
      </c>
      <c r="CM8">
        <v>1.9706278728280502E-6</v>
      </c>
      <c r="CO8">
        <f>(1/4)*SUM($BY$8:$CB$8)</f>
        <v>1.9180477024683871E-2</v>
      </c>
      <c r="CR8">
        <v>-5.2843031982865562E-3</v>
      </c>
      <c r="CS8">
        <v>0.68165373242637961</v>
      </c>
      <c r="CT8">
        <v>-8.9054284899060237E-3</v>
      </c>
      <c r="CU8">
        <v>0.20817600515520354</v>
      </c>
      <c r="CW8">
        <f>IF($AH$8&gt;0,$CR$8,0)</f>
        <v>-5.2843031982865562E-3</v>
      </c>
      <c r="CX8">
        <f>IF($AI$8&gt;0,$CS$8,0)</f>
        <v>0.68165373242637961</v>
      </c>
      <c r="CY8">
        <f>IF($AJ$8&gt;0,$CT$8,0)</f>
        <v>-8.9054284899060237E-3</v>
      </c>
      <c r="CZ8">
        <f>IF($AK$8&gt;0,$CU$8,0)</f>
        <v>0.20817600515520354</v>
      </c>
      <c r="DB8">
        <v>0.33064433663878334</v>
      </c>
      <c r="DC8">
        <v>0.56256227488934241</v>
      </c>
      <c r="DD8">
        <v>-0.33744290816617672</v>
      </c>
      <c r="DE8">
        <v>-3.6410204649541533E-3</v>
      </c>
      <c r="DF8">
        <v>-0.74996871808661258</v>
      </c>
      <c r="DG8">
        <v>0.56519841897491907</v>
      </c>
      <c r="DH8">
        <v>0.81310736664598793</v>
      </c>
      <c r="DI8">
        <v>0.97108190612899536</v>
      </c>
      <c r="DJ8">
        <v>0.74985032809619168</v>
      </c>
      <c r="DK8">
        <v>0.61086165814707349</v>
      </c>
      <c r="DM8">
        <f>(1/4)*SUM($CW$8:$CZ$8)</f>
        <v>0.21891000147334763</v>
      </c>
      <c r="DO8">
        <v>-2.5803434045549772E-2</v>
      </c>
      <c r="DP8">
        <v>1.0302469923405304</v>
      </c>
      <c r="DQ8">
        <v>0.77570419400867607</v>
      </c>
      <c r="DR8">
        <v>1.0043986106272624</v>
      </c>
      <c r="DT8">
        <f>IF($S$8&gt;0,$DO$8,0)</f>
        <v>-2.5803434045549772E-2</v>
      </c>
      <c r="DU8">
        <f>IF($T$8&gt;0,$DP$8,0)</f>
        <v>1.0302469923405304</v>
      </c>
      <c r="DV8">
        <f>IF($U$8&gt;0,$DQ$8,0)</f>
        <v>0.77570419400867607</v>
      </c>
      <c r="DW8">
        <f>IF($V$8&gt;0,$DR$8,0)</f>
        <v>1.0043986106272624</v>
      </c>
      <c r="DY8">
        <v>0.25607329230980974</v>
      </c>
      <c r="DZ8">
        <v>0.37529115145453606</v>
      </c>
      <c r="EA8">
        <v>0.23993440043323325</v>
      </c>
      <c r="EB8">
        <v>0.42489063623573781</v>
      </c>
      <c r="EC8">
        <v>0.39925061214623514</v>
      </c>
      <c r="ED8">
        <v>0.24749273129363974</v>
      </c>
      <c r="EE8">
        <v>0.25720522971645232</v>
      </c>
      <c r="EF8">
        <v>0.33330742741118025</v>
      </c>
      <c r="EG8">
        <v>0.39667738277946696</v>
      </c>
      <c r="EH8">
        <v>0.49077013015285909</v>
      </c>
      <c r="EJ8">
        <f>(1/4)*SUM($DT$8:$DW$8)</f>
        <v>0.69613659073272971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2.2382250707665987</v>
      </c>
      <c r="O9">
        <v>2.9783486642097952</v>
      </c>
      <c r="P9">
        <v>2.9622504766206808</v>
      </c>
      <c r="Q9">
        <v>3.7695917423007379</v>
      </c>
      <c r="S9">
        <f t="shared" si="8"/>
        <v>2.3734321807123742</v>
      </c>
      <c r="T9">
        <f t="shared" si="0"/>
        <v>3.1135557741555706</v>
      </c>
      <c r="U9">
        <f t="shared" si="0"/>
        <v>3.0974575865664562</v>
      </c>
      <c r="V9">
        <f t="shared" si="0"/>
        <v>3.9047988522465134</v>
      </c>
      <c r="X9">
        <f t="shared" si="9"/>
        <v>2.3734321807123742</v>
      </c>
      <c r="Y9">
        <f t="shared" si="1"/>
        <v>3.1135557741555706</v>
      </c>
      <c r="Z9">
        <f t="shared" si="1"/>
        <v>3.0974575865664562</v>
      </c>
      <c r="AA9">
        <f t="shared" si="1"/>
        <v>3.9047988522465134</v>
      </c>
      <c r="AC9">
        <v>10.210228770090763</v>
      </c>
      <c r="AD9">
        <v>13.661142768543099</v>
      </c>
      <c r="AE9">
        <v>12.561701347926647</v>
      </c>
      <c r="AF9">
        <v>14.519875349247183</v>
      </c>
      <c r="AH9">
        <f t="shared" si="10"/>
        <v>10.600384740052165</v>
      </c>
      <c r="AI9">
        <f t="shared" si="2"/>
        <v>14.051298738504501</v>
      </c>
      <c r="AJ9">
        <f t="shared" si="2"/>
        <v>12.951857317888049</v>
      </c>
      <c r="AK9">
        <f t="shared" si="2"/>
        <v>14.910031319208585</v>
      </c>
      <c r="AM9">
        <f t="shared" si="11"/>
        <v>10.600384740052165</v>
      </c>
      <c r="AN9">
        <f t="shared" si="3"/>
        <v>14.051298738504501</v>
      </c>
      <c r="AO9">
        <f t="shared" si="3"/>
        <v>12.951857317888049</v>
      </c>
      <c r="AP9">
        <f t="shared" si="3"/>
        <v>14.910031319208585</v>
      </c>
      <c r="AR9">
        <v>63.233810801286104</v>
      </c>
      <c r="AS9">
        <v>80.359445565817282</v>
      </c>
      <c r="AT9">
        <v>73.238714320635751</v>
      </c>
      <c r="AU9">
        <v>86.037343040485283</v>
      </c>
      <c r="AW9">
        <f t="shared" si="12"/>
        <v>63.5287150650638</v>
      </c>
      <c r="AX9">
        <f t="shared" si="4"/>
        <v>80.654349829594977</v>
      </c>
      <c r="AY9">
        <f t="shared" si="4"/>
        <v>73.533618584413446</v>
      </c>
      <c r="AZ9">
        <f t="shared" si="4"/>
        <v>86.332247304262978</v>
      </c>
      <c r="BB9">
        <f t="shared" si="13"/>
        <v>3.2566649391034518E-7</v>
      </c>
      <c r="BC9">
        <f t="shared" si="5"/>
        <v>3.5081449345300084E-9</v>
      </c>
      <c r="BD9">
        <f t="shared" si="5"/>
        <v>1.4659571105008657E-8</v>
      </c>
      <c r="BE9">
        <f t="shared" si="5"/>
        <v>1.096709012621326E-9</v>
      </c>
      <c r="BG9">
        <f t="shared" si="14"/>
        <v>3.1363314309050182E-7</v>
      </c>
      <c r="BH9">
        <f t="shared" si="6"/>
        <v>3.4589849973755134E-9</v>
      </c>
      <c r="BI9">
        <f t="shared" si="6"/>
        <v>1.4452854691545986E-8</v>
      </c>
      <c r="BJ9">
        <f t="shared" si="6"/>
        <v>1.0839165541232044E-9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20.642684916483176</v>
      </c>
      <c r="BY9">
        <f>$BG$9-$BL$9</f>
        <v>3.1363314309050182E-7</v>
      </c>
      <c r="BZ9">
        <f>$BH$9-$BM$9</f>
        <v>3.4589849973755134E-9</v>
      </c>
      <c r="CA9">
        <f>$BI$9-$BN$9</f>
        <v>1.4452854691545986E-8</v>
      </c>
      <c r="CB9">
        <f>$BJ$9-$BO$9</f>
        <v>-0.99999999891608349</v>
      </c>
      <c r="CD9">
        <v>-3.5128246846192877</v>
      </c>
      <c r="CE9">
        <v>0.2362664871251226</v>
      </c>
      <c r="CF9">
        <v>-3.7275069356552071</v>
      </c>
      <c r="CG9">
        <v>1.5581259379162953E-5</v>
      </c>
      <c r="CH9">
        <v>10.242012392369514</v>
      </c>
      <c r="CI9">
        <v>2.1683652869479379E-8</v>
      </c>
      <c r="CJ9">
        <v>8.408386738409749E-16</v>
      </c>
      <c r="CK9">
        <v>-3.2379643290386801</v>
      </c>
      <c r="CL9">
        <v>6.4375755995029189E-9</v>
      </c>
      <c r="CM9">
        <v>1.4604379294466787E-6</v>
      </c>
      <c r="CO9">
        <f>(1/4)*SUM($BY$9:$CB$9)</f>
        <v>-0.24999991684277517</v>
      </c>
      <c r="CR9">
        <v>8.2283675950766948E-3</v>
      </c>
      <c r="CS9">
        <v>8.6589711206778788E-2</v>
      </c>
      <c r="CT9">
        <v>-0.48016118144450137</v>
      </c>
      <c r="CU9">
        <v>-0.13190945940306611</v>
      </c>
      <c r="CW9">
        <f>IF($AH$9&gt;0,$CR$9,0)</f>
        <v>8.2283675950766948E-3</v>
      </c>
      <c r="CX9">
        <f>IF($AI$9&gt;0,$CS$9,0)</f>
        <v>8.6589711206778788E-2</v>
      </c>
      <c r="CY9">
        <f>IF($AJ$9&gt;0,$CT$9,0)</f>
        <v>-0.48016118144450137</v>
      </c>
      <c r="CZ9">
        <f>IF($AK$9&gt;0,$CU$9,0)</f>
        <v>-0.13190945940306611</v>
      </c>
      <c r="DB9">
        <v>0.44232641872165218</v>
      </c>
      <c r="DC9">
        <v>0.72378155456625359</v>
      </c>
      <c r="DD9">
        <v>-0.42830685804057972</v>
      </c>
      <c r="DE9">
        <v>-4.4474172855178518E-2</v>
      </c>
      <c r="DF9">
        <v>-1.0075557369276218</v>
      </c>
      <c r="DG9">
        <v>0.72143866495938991</v>
      </c>
      <c r="DH9">
        <v>1.0930614469259126</v>
      </c>
      <c r="DI9">
        <v>1.2308629445084924</v>
      </c>
      <c r="DJ9">
        <v>0.99927047364768484</v>
      </c>
      <c r="DK9">
        <v>0.74194409742190726</v>
      </c>
      <c r="DM9">
        <f>(1/4)*SUM($CW$9:$CZ$9)</f>
        <v>-0.129313140511428</v>
      </c>
      <c r="DO9">
        <v>-4.9192676174890924E-4</v>
      </c>
      <c r="DP9">
        <v>0.62004943519038769</v>
      </c>
      <c r="DQ9">
        <v>0.83207088795683459</v>
      </c>
      <c r="DR9">
        <v>0.62123859116454228</v>
      </c>
      <c r="DT9">
        <f>IF($S$9&gt;0,$DO$9,0)</f>
        <v>-4.9192676174890924E-4</v>
      </c>
      <c r="DU9">
        <f>IF($T$9&gt;0,$DP$9,0)</f>
        <v>0.62004943519038769</v>
      </c>
      <c r="DV9">
        <f>IF($U$9&gt;0,$DQ$9,0)</f>
        <v>0.83207088795683459</v>
      </c>
      <c r="DW9">
        <f>IF($V$9&gt;0,$DR$9,0)</f>
        <v>0.62123859116454228</v>
      </c>
      <c r="DY9">
        <v>0.37473317817375368</v>
      </c>
      <c r="DZ9">
        <v>0.36587035354105307</v>
      </c>
      <c r="EA9">
        <v>0.28694715490516631</v>
      </c>
      <c r="EB9">
        <v>0.48151460171901783</v>
      </c>
      <c r="EC9">
        <v>0.48499694345649957</v>
      </c>
      <c r="ED9">
        <v>0.39405537462436174</v>
      </c>
      <c r="EE9">
        <v>0.34985017211972913</v>
      </c>
      <c r="EF9">
        <v>0.41066910222400782</v>
      </c>
      <c r="EG9">
        <v>0.43858385770296182</v>
      </c>
      <c r="EH9">
        <v>0.5029917953369476</v>
      </c>
      <c r="EJ9">
        <f>(1/4)*SUM($DT$9:$DW$9)</f>
        <v>0.51821674688750385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1.00692375236202</v>
      </c>
      <c r="O10">
        <v>1.7976968794499133</v>
      </c>
      <c r="P10">
        <v>1.8479012794048668</v>
      </c>
      <c r="Q10">
        <v>2.0011567650621274</v>
      </c>
      <c r="S10">
        <f t="shared" si="8"/>
        <v>1.2940234136503204</v>
      </c>
      <c r="T10">
        <f t="shared" si="0"/>
        <v>2.0847965407382136</v>
      </c>
      <c r="U10">
        <f t="shared" si="0"/>
        <v>2.1350009406931671</v>
      </c>
      <c r="V10">
        <f t="shared" si="0"/>
        <v>2.2882564263504279</v>
      </c>
      <c r="X10">
        <f t="shared" si="9"/>
        <v>1.2940234136503204</v>
      </c>
      <c r="Y10">
        <f t="shared" si="1"/>
        <v>2.0847965407382136</v>
      </c>
      <c r="Z10">
        <f t="shared" si="1"/>
        <v>2.1350009406931671</v>
      </c>
      <c r="AA10">
        <f t="shared" si="1"/>
        <v>2.2882564263504279</v>
      </c>
      <c r="AC10">
        <v>8.932926017028139</v>
      </c>
      <c r="AD10">
        <v>11.394327577974403</v>
      </c>
      <c r="AE10">
        <v>10.403140084505916</v>
      </c>
      <c r="AF10">
        <v>12.392160990364708</v>
      </c>
      <c r="AH10">
        <f t="shared" si="10"/>
        <v>9.0246511016657838</v>
      </c>
      <c r="AI10">
        <f t="shared" si="2"/>
        <v>11.486052662612048</v>
      </c>
      <c r="AJ10">
        <f t="shared" si="2"/>
        <v>10.49486516914356</v>
      </c>
      <c r="AK10">
        <f t="shared" si="2"/>
        <v>12.483886075002353</v>
      </c>
      <c r="AM10">
        <f t="shared" si="11"/>
        <v>9.0246511016657838</v>
      </c>
      <c r="AN10">
        <f t="shared" si="3"/>
        <v>11.486052662612048</v>
      </c>
      <c r="AO10">
        <f t="shared" si="3"/>
        <v>10.49486516914356</v>
      </c>
      <c r="AP10">
        <f t="shared" si="3"/>
        <v>12.483886075002353</v>
      </c>
      <c r="AR10">
        <v>65.864276673557029</v>
      </c>
      <c r="AS10">
        <v>83.425636132086908</v>
      </c>
      <c r="AT10">
        <v>76.440100516977466</v>
      </c>
      <c r="AU10">
        <v>89.570374410889997</v>
      </c>
      <c r="AW10">
        <f t="shared" si="12"/>
        <v>66.333754535515254</v>
      </c>
      <c r="AX10">
        <f t="shared" si="4"/>
        <v>83.895113994045133</v>
      </c>
      <c r="AY10">
        <f t="shared" si="4"/>
        <v>76.909578378935691</v>
      </c>
      <c r="AZ10">
        <f t="shared" si="4"/>
        <v>90.039852272848222</v>
      </c>
      <c r="BB10">
        <f t="shared" si="13"/>
        <v>5.3825273115078092E-6</v>
      </c>
      <c r="BC10">
        <f t="shared" si="5"/>
        <v>8.9644473560358975E-8</v>
      </c>
      <c r="BD10">
        <f t="shared" si="5"/>
        <v>4.288268542940516E-7</v>
      </c>
      <c r="BE10">
        <f t="shared" si="5"/>
        <v>4.4697557464824334E-8</v>
      </c>
      <c r="BG10">
        <f t="shared" si="14"/>
        <v>5.1836433592195137E-6</v>
      </c>
      <c r="BH10">
        <f t="shared" si="6"/>
        <v>8.8388277830502275E-8</v>
      </c>
      <c r="BI10">
        <f t="shared" si="6"/>
        <v>4.2277991412907918E-7</v>
      </c>
      <c r="BJ10">
        <f t="shared" si="6"/>
        <v>4.4176187035425301E-8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5.1836433592195137E-6</v>
      </c>
      <c r="BZ10">
        <f>$BH$10-$BM$10</f>
        <v>8.8388277830502275E-8</v>
      </c>
      <c r="CA10">
        <f>$BI$10-$BN$10</f>
        <v>4.2277991412907918E-7</v>
      </c>
      <c r="CB10">
        <f>$BJ$10-$BO$10</f>
        <v>4.4176187035425301E-8</v>
      </c>
      <c r="CD10">
        <v>-2.8715131656471957</v>
      </c>
      <c r="CE10">
        <v>0.19699019895010131</v>
      </c>
      <c r="CF10">
        <v>-3.1209707599075815</v>
      </c>
      <c r="CG10">
        <v>1.3196078461881668E-5</v>
      </c>
      <c r="CH10">
        <v>8.4191955590463898</v>
      </c>
      <c r="CI10">
        <v>1.8397633016785046E-8</v>
      </c>
      <c r="CJ10">
        <v>7.1577449777219889E-16</v>
      </c>
      <c r="CK10">
        <v>-2.6237162919175399</v>
      </c>
      <c r="CL10">
        <v>5.4658176619242218E-9</v>
      </c>
      <c r="CM10">
        <v>1.2395339123863823E-6</v>
      </c>
      <c r="CO10">
        <f>(1/4)*SUM($BY$10:$CB$10)</f>
        <v>1.4347469345536303E-6</v>
      </c>
      <c r="CR10">
        <v>1.2688787564505781E-2</v>
      </c>
      <c r="CS10">
        <v>0.56149910788340884</v>
      </c>
      <c r="CT10">
        <v>-0.22920064355208869</v>
      </c>
      <c r="CU10">
        <v>-0.31917961273747858</v>
      </c>
      <c r="CW10">
        <f>IF($AH$10&gt;0,$CR$10,0)</f>
        <v>1.2688787564505781E-2</v>
      </c>
      <c r="CX10">
        <f>IF($AI$10&gt;0,$CS$10,0)</f>
        <v>0.56149910788340884</v>
      </c>
      <c r="CY10">
        <f>IF($AJ$10&gt;0,$CT$10,0)</f>
        <v>-0.22920064355208869</v>
      </c>
      <c r="CZ10">
        <f>IF($AK$10&gt;0,$CU$10,0)</f>
        <v>-0.31917961273747858</v>
      </c>
      <c r="DB10">
        <v>0.27670723681179454</v>
      </c>
      <c r="DC10">
        <v>0.4679045786713818</v>
      </c>
      <c r="DD10">
        <v>-0.28395440288306639</v>
      </c>
      <c r="DE10">
        <v>-8.1693509138839049E-3</v>
      </c>
      <c r="DF10">
        <v>-0.62703887537690095</v>
      </c>
      <c r="DG10">
        <v>0.47297288289638384</v>
      </c>
      <c r="DH10">
        <v>0.68429413391739979</v>
      </c>
      <c r="DI10">
        <v>0.81060591391100856</v>
      </c>
      <c r="DJ10">
        <v>0.62965490832575388</v>
      </c>
      <c r="DK10">
        <v>0.50813775012483031</v>
      </c>
      <c r="DM10">
        <f>(1/4)*SUM($CW$10:$CZ$10)</f>
        <v>6.4519097895868321E-3</v>
      </c>
      <c r="DO10">
        <v>4.2450971074755846E-4</v>
      </c>
      <c r="DP10">
        <v>1.5448329555320925</v>
      </c>
      <c r="DQ10">
        <v>0.83817535740019478</v>
      </c>
      <c r="DR10">
        <v>0.69447474057977698</v>
      </c>
      <c r="DT10">
        <f>IF($S$10&gt;0,$DO$10,0)</f>
        <v>4.2450971074755846E-4</v>
      </c>
      <c r="DU10">
        <f>IF($T$10&gt;0,$DP$10,0)</f>
        <v>1.5448329555320925</v>
      </c>
      <c r="DV10">
        <f>IF($U$10&gt;0,$DQ$10,0)</f>
        <v>0.83817535740019478</v>
      </c>
      <c r="DW10">
        <f>IF($V$10&gt;0,$DR$10,0)</f>
        <v>0.69447474057977698</v>
      </c>
      <c r="DY10">
        <v>0.29319901701985979</v>
      </c>
      <c r="DZ10">
        <v>0.32571557992586703</v>
      </c>
      <c r="EA10">
        <v>0.28855478948003105</v>
      </c>
      <c r="EB10">
        <v>0.30025501915519992</v>
      </c>
      <c r="EC10">
        <v>0.39053370439598084</v>
      </c>
      <c r="ED10">
        <v>0.27129099019212766</v>
      </c>
      <c r="EE10">
        <v>0.28522707133371095</v>
      </c>
      <c r="EF10">
        <v>0.25684927975839489</v>
      </c>
      <c r="EG10">
        <v>0.45728854075999159</v>
      </c>
      <c r="EH10">
        <v>0.30991818053851422</v>
      </c>
      <c r="EJ10">
        <f>(1/4)*SUM($DT$10:$DW$10)</f>
        <v>0.76947689080570303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1.4087339179733092</v>
      </c>
      <c r="O11">
        <v>2.3882517452082221</v>
      </c>
      <c r="P11">
        <v>1.3716621044100505</v>
      </c>
      <c r="Q11">
        <v>2.2297518429072372</v>
      </c>
      <c r="S11">
        <f t="shared" si="8"/>
        <v>2.2100066057036338</v>
      </c>
      <c r="T11">
        <f t="shared" si="0"/>
        <v>3.1895244329385468</v>
      </c>
      <c r="U11">
        <f t="shared" si="0"/>
        <v>2.1729347921403752</v>
      </c>
      <c r="V11">
        <f t="shared" si="0"/>
        <v>3.0310245306375618</v>
      </c>
      <c r="X11">
        <f t="shared" si="9"/>
        <v>2.2100066057036338</v>
      </c>
      <c r="Y11">
        <f t="shared" si="1"/>
        <v>3.1895244329385468</v>
      </c>
      <c r="Z11">
        <f t="shared" si="1"/>
        <v>2.1729347921403752</v>
      </c>
      <c r="AA11">
        <f t="shared" si="1"/>
        <v>3.0310245306375618</v>
      </c>
      <c r="AC11">
        <v>13.537069864243053</v>
      </c>
      <c r="AD11">
        <v>16.572536559120788</v>
      </c>
      <c r="AE11">
        <v>15.366573342827254</v>
      </c>
      <c r="AF11">
        <v>18.2757997122423</v>
      </c>
      <c r="AH11">
        <f t="shared" si="10"/>
        <v>13.781440079018592</v>
      </c>
      <c r="AI11">
        <f t="shared" si="2"/>
        <v>16.816906773896328</v>
      </c>
      <c r="AJ11">
        <f t="shared" si="2"/>
        <v>15.610943557602793</v>
      </c>
      <c r="AK11">
        <f t="shared" si="2"/>
        <v>18.520169927017839</v>
      </c>
      <c r="AM11">
        <f t="shared" si="11"/>
        <v>13.781440079018592</v>
      </c>
      <c r="AN11">
        <f t="shared" si="3"/>
        <v>16.816906773896328</v>
      </c>
      <c r="AO11">
        <f t="shared" si="3"/>
        <v>15.610943557602793</v>
      </c>
      <c r="AP11">
        <f t="shared" si="3"/>
        <v>18.520169927017839</v>
      </c>
      <c r="AR11">
        <v>78.202624093875542</v>
      </c>
      <c r="AS11">
        <v>99.859045302224558</v>
      </c>
      <c r="AT11">
        <v>91.308308006237979</v>
      </c>
      <c r="AU11">
        <v>106.69971627728327</v>
      </c>
      <c r="AW11">
        <f t="shared" si="12"/>
        <v>78.466107069105448</v>
      </c>
      <c r="AX11">
        <f t="shared" si="4"/>
        <v>100.12252827745446</v>
      </c>
      <c r="AY11">
        <f t="shared" si="4"/>
        <v>91.571790981467885</v>
      </c>
      <c r="AZ11">
        <f t="shared" si="4"/>
        <v>106.96319925251318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0.963050080235899</v>
      </c>
      <c r="BH11">
        <f t="shared" si="6"/>
        <v>0.98598691386133375</v>
      </c>
      <c r="BI11">
        <f t="shared" si="6"/>
        <v>0.98589887712389868</v>
      </c>
      <c r="BJ11">
        <f t="shared" si="6"/>
        <v>0.98833559462820009</v>
      </c>
      <c r="BL11">
        <v>1</v>
      </c>
      <c r="BM11">
        <v>0</v>
      </c>
      <c r="BN11">
        <v>0</v>
      </c>
      <c r="BO11">
        <v>0</v>
      </c>
      <c r="BQ11">
        <f t="shared" si="15"/>
        <v>3.7649864137544342E-2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-3.6949919764101002E-2</v>
      </c>
      <c r="BZ11">
        <f>$BH$11-$BM$11</f>
        <v>0.98598691386133375</v>
      </c>
      <c r="CA11">
        <f>$BI$11-$BN$11</f>
        <v>0.98589887712389868</v>
      </c>
      <c r="CB11">
        <f>$BJ$11-$BO$11</f>
        <v>0.98833559462820009</v>
      </c>
      <c r="CD11">
        <v>-4.2042266934652028</v>
      </c>
      <c r="CE11">
        <v>0.29523644926020332</v>
      </c>
      <c r="CF11">
        <v>-4.6300413252087571</v>
      </c>
      <c r="CG11">
        <v>2.0085657910412047E-5</v>
      </c>
      <c r="CH11">
        <v>12.441745446813485</v>
      </c>
      <c r="CI11">
        <v>2.804206130696977E-8</v>
      </c>
      <c r="CJ11">
        <v>1.0929914912321873E-15</v>
      </c>
      <c r="CK11">
        <v>-3.9027358888386652</v>
      </c>
      <c r="CL11">
        <v>8.3344583732278024E-9</v>
      </c>
      <c r="CM11">
        <v>1.8894045071361334E-6</v>
      </c>
      <c r="CO11">
        <f>(1/4)*SUM($BY$11:$CB$11)</f>
        <v>0.73081786646233293</v>
      </c>
      <c r="CR11">
        <v>1.6882266947021857E-2</v>
      </c>
      <c r="CS11">
        <v>-0.62428058134406461</v>
      </c>
      <c r="CT11">
        <v>5.5288726715212871E-2</v>
      </c>
      <c r="CU11">
        <v>-0.58845897768141675</v>
      </c>
      <c r="CW11">
        <f>IF($AH$11&gt;0,$CR$11,0)</f>
        <v>1.6882266947021857E-2</v>
      </c>
      <c r="CX11">
        <f>IF($AI$11&gt;0,$CS$11,0)</f>
        <v>-0.62428058134406461</v>
      </c>
      <c r="CY11">
        <f>IF($AJ$11&gt;0,$CT$11,0)</f>
        <v>5.5288726715212871E-2</v>
      </c>
      <c r="CZ11">
        <f>IF($AK$11&gt;0,$CU$11,0)</f>
        <v>-0.58845897768141675</v>
      </c>
      <c r="DB11">
        <v>0.38283012405657157</v>
      </c>
      <c r="DC11">
        <v>0.69352713807846422</v>
      </c>
      <c r="DD11">
        <v>-0.28720374949885669</v>
      </c>
      <c r="DE11">
        <v>8.836953484031615E-2</v>
      </c>
      <c r="DF11">
        <v>-0.90433576111686298</v>
      </c>
      <c r="DG11">
        <v>0.58017088111600712</v>
      </c>
      <c r="DH11">
        <v>0.80976945486797891</v>
      </c>
      <c r="DI11">
        <v>1.0447270279153351</v>
      </c>
      <c r="DJ11">
        <v>0.79485290122511087</v>
      </c>
      <c r="DK11">
        <v>0.65342536813321672</v>
      </c>
      <c r="DM11">
        <f>(1/4)*SUM($CW$11:$CZ$11)</f>
        <v>-0.28514214134081162</v>
      </c>
      <c r="DO11">
        <v>-1.2553994032839012E-2</v>
      </c>
      <c r="DP11">
        <v>1.2879495127028249</v>
      </c>
      <c r="DQ11">
        <v>1.1689603992598994</v>
      </c>
      <c r="DR11">
        <v>0.77265800514053073</v>
      </c>
      <c r="DT11">
        <f>IF($S$11&gt;0,$DO$11,0)</f>
        <v>-1.2553994032839012E-2</v>
      </c>
      <c r="DU11">
        <f>IF($T$11&gt;0,$DP$11,0)</f>
        <v>1.2879495127028249</v>
      </c>
      <c r="DV11">
        <f>IF($U$11&gt;0,$DQ$11,0)</f>
        <v>1.1689603992598994</v>
      </c>
      <c r="DW11">
        <f>IF($V$11&gt;0,$DR$11,0)</f>
        <v>0.77265800514053073</v>
      </c>
      <c r="DY11">
        <v>0.37488710431091599</v>
      </c>
      <c r="DZ11">
        <v>0.48617794943703224</v>
      </c>
      <c r="EA11">
        <v>0.34927483963734174</v>
      </c>
      <c r="EB11">
        <v>0.53134864870033149</v>
      </c>
      <c r="EC11">
        <v>0.54604089753317853</v>
      </c>
      <c r="ED11">
        <v>0.36111452154769069</v>
      </c>
      <c r="EE11">
        <v>0.36937508532522678</v>
      </c>
      <c r="EF11">
        <v>0.42899703693666946</v>
      </c>
      <c r="EG11">
        <v>0.56515738369426083</v>
      </c>
      <c r="EH11">
        <v>0.59267494508437357</v>
      </c>
      <c r="EJ11">
        <f>(1/4)*SUM($DT$11:$DW$11)</f>
        <v>0.80425348076760406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2.3505394789840444</v>
      </c>
      <c r="O12">
        <v>3.4654256994216848</v>
      </c>
      <c r="P12">
        <v>2.3922774782847802</v>
      </c>
      <c r="Q12">
        <v>3.213486824107104</v>
      </c>
      <c r="S12">
        <f t="shared" si="8"/>
        <v>3.2212523968558124</v>
      </c>
      <c r="T12">
        <f t="shared" si="0"/>
        <v>4.3361386172934528</v>
      </c>
      <c r="U12">
        <f t="shared" si="0"/>
        <v>3.2629903961565483</v>
      </c>
      <c r="V12">
        <f t="shared" si="0"/>
        <v>4.084199741978872</v>
      </c>
      <c r="X12">
        <f t="shared" si="9"/>
        <v>3.2212523968558124</v>
      </c>
      <c r="Y12">
        <f t="shared" si="1"/>
        <v>4.3361386172934528</v>
      </c>
      <c r="Z12">
        <f t="shared" si="1"/>
        <v>3.2629903961565483</v>
      </c>
      <c r="AA12">
        <f t="shared" si="1"/>
        <v>4.084199741978872</v>
      </c>
      <c r="AC12">
        <v>12.844649452583766</v>
      </c>
      <c r="AD12">
        <v>17.11337131999975</v>
      </c>
      <c r="AE12">
        <v>15.336529978844656</v>
      </c>
      <c r="AF12">
        <v>18.030180136494348</v>
      </c>
      <c r="AH12">
        <f t="shared" si="10"/>
        <v>13.566170985095535</v>
      </c>
      <c r="AI12">
        <f t="shared" si="2"/>
        <v>17.834892852511519</v>
      </c>
      <c r="AJ12">
        <f t="shared" si="2"/>
        <v>16.058051511356425</v>
      </c>
      <c r="AK12">
        <f t="shared" si="2"/>
        <v>18.751701669006117</v>
      </c>
      <c r="AM12">
        <f t="shared" si="11"/>
        <v>13.566170985095535</v>
      </c>
      <c r="AN12">
        <f t="shared" si="3"/>
        <v>17.834892852511519</v>
      </c>
      <c r="AO12">
        <f t="shared" si="3"/>
        <v>16.058051511356425</v>
      </c>
      <c r="AP12">
        <f t="shared" si="3"/>
        <v>18.751701669006117</v>
      </c>
      <c r="AR12">
        <v>58.954720148331901</v>
      </c>
      <c r="AS12">
        <v>75.16377453271123</v>
      </c>
      <c r="AT12">
        <v>69.187126619237503</v>
      </c>
      <c r="AU12">
        <v>80.551945558437893</v>
      </c>
      <c r="AW12">
        <f t="shared" si="12"/>
        <v>59.807356706006985</v>
      </c>
      <c r="AX12">
        <f t="shared" si="4"/>
        <v>76.016411090386313</v>
      </c>
      <c r="AY12">
        <f t="shared" si="4"/>
        <v>70.039763176912587</v>
      </c>
      <c r="AZ12">
        <f t="shared" si="4"/>
        <v>81.404582116112977</v>
      </c>
      <c r="BB12">
        <f t="shared" si="13"/>
        <v>7.8814781900556097E-9</v>
      </c>
      <c r="BC12">
        <f t="shared" si="5"/>
        <v>3.395051179520837E-11</v>
      </c>
      <c r="BD12">
        <f t="shared" si="5"/>
        <v>4.4540915598146967E-10</v>
      </c>
      <c r="BE12">
        <f t="shared" si="5"/>
        <v>7.9438971479936424E-12</v>
      </c>
      <c r="BG12">
        <f t="shared" si="14"/>
        <v>7.5902582033105423E-9</v>
      </c>
      <c r="BH12">
        <f t="shared" si="6"/>
        <v>3.3474760348970307E-11</v>
      </c>
      <c r="BI12">
        <f t="shared" si="6"/>
        <v>4.391283867428344E-10</v>
      </c>
      <c r="BJ12">
        <f t="shared" si="6"/>
        <v>7.8512363114275586E-12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7.5902582033105423E-9</v>
      </c>
      <c r="BZ12">
        <f>$BH$12-$BM$12</f>
        <v>3.3474760348970307E-11</v>
      </c>
      <c r="CA12">
        <f>$BI$12-$BN$12</f>
        <v>4.391283867428344E-10</v>
      </c>
      <c r="CB12">
        <f>$BJ$12-$BO$12</f>
        <v>7.8512363114275586E-12</v>
      </c>
      <c r="CD12">
        <v>-4.4587232131191339</v>
      </c>
      <c r="CE12">
        <v>0.29906578326595457</v>
      </c>
      <c r="CF12">
        <v>-4.6879242750261705</v>
      </c>
      <c r="CG12">
        <v>1.9878996980166516E-5</v>
      </c>
      <c r="CH12">
        <v>12.862072801615458</v>
      </c>
      <c r="CI12">
        <v>2.7691632416670567E-8</v>
      </c>
      <c r="CJ12">
        <v>1.0760177331128016E-15</v>
      </c>
      <c r="CK12">
        <v>-4.0145128772850684</v>
      </c>
      <c r="CL12">
        <v>8.2247424429251977E-9</v>
      </c>
      <c r="CM12">
        <v>1.8656356035874553E-6</v>
      </c>
      <c r="CO12">
        <f>(1/4)*SUM($BY$12:$CB$12)</f>
        <v>2.0176781466784433E-9</v>
      </c>
      <c r="CR12">
        <v>-5.7381975724033725E-3</v>
      </c>
      <c r="CS12">
        <v>0.23691010625747272</v>
      </c>
      <c r="CT12">
        <v>0.43332903374026266</v>
      </c>
      <c r="CU12">
        <v>0.20987579163306871</v>
      </c>
      <c r="CW12">
        <f>IF($AH$12&gt;0,$CR$12,0)</f>
        <v>-5.7381975724033725E-3</v>
      </c>
      <c r="CX12">
        <f>IF($AI$12&gt;0,$CS$12,0)</f>
        <v>0.23691010625747272</v>
      </c>
      <c r="CY12">
        <f>IF($AJ$12&gt;0,$CT$12,0)</f>
        <v>0.43332903374026266</v>
      </c>
      <c r="CZ12">
        <f>IF($AK$12&gt;0,$CU$12,0)</f>
        <v>0.20987579163306871</v>
      </c>
      <c r="DB12">
        <v>0.52106358391996244</v>
      </c>
      <c r="DC12">
        <v>0.93997426433947562</v>
      </c>
      <c r="DD12">
        <v>-0.42588381606432801</v>
      </c>
      <c r="DE12">
        <v>0.10603474048343464</v>
      </c>
      <c r="DF12">
        <v>-1.2188906286122703</v>
      </c>
      <c r="DG12">
        <v>0.8199785018480128</v>
      </c>
      <c r="DH12">
        <v>1.1382884188140023</v>
      </c>
      <c r="DI12">
        <v>1.4638178657769561</v>
      </c>
      <c r="DJ12">
        <v>1.1019260796765717</v>
      </c>
      <c r="DK12">
        <v>0.92532169460366043</v>
      </c>
      <c r="DM12">
        <f>(1/4)*SUM($CW$12:$CZ$12)</f>
        <v>0.21859418351460017</v>
      </c>
      <c r="DO12">
        <v>6.6812730055352942E-3</v>
      </c>
      <c r="DP12">
        <v>1.0203960973491637</v>
      </c>
      <c r="DQ12">
        <v>1.0228429458284536</v>
      </c>
      <c r="DR12">
        <v>0.15636374614554294</v>
      </c>
      <c r="DT12">
        <f>IF($S$12&gt;0,$DO$12,0)</f>
        <v>6.6812730055352942E-3</v>
      </c>
      <c r="DU12">
        <f>IF($T$12&gt;0,$DP$12,0)</f>
        <v>1.0203960973491637</v>
      </c>
      <c r="DV12">
        <f>IF($U$12&gt;0,$DQ$12,0)</f>
        <v>1.0228429458284536</v>
      </c>
      <c r="DW12">
        <f>IF($V$12&gt;0,$DR$12,0)</f>
        <v>0.15636374614554294</v>
      </c>
      <c r="DY12">
        <v>0.19920452682808359</v>
      </c>
      <c r="DZ12">
        <v>0.28638053319983414</v>
      </c>
      <c r="EA12">
        <v>0.17819996285118567</v>
      </c>
      <c r="EB12">
        <v>0.33987531961985606</v>
      </c>
      <c r="EC12">
        <v>0.308938018562668</v>
      </c>
      <c r="ED12">
        <v>0.19744558226235054</v>
      </c>
      <c r="EE12">
        <v>0.19866783550221676</v>
      </c>
      <c r="EF12">
        <v>0.26737547915551602</v>
      </c>
      <c r="EG12">
        <v>0.2935177394189189</v>
      </c>
      <c r="EH12">
        <v>0.39183517834379633</v>
      </c>
      <c r="EJ12">
        <f>(1/4)*SUM($DT$12:$DW$12)</f>
        <v>0.55157101558217392</v>
      </c>
      <c r="EN12">
        <f>Sheet45!FL12</f>
        <v>0.79112400011070017</v>
      </c>
      <c r="EO12">
        <f>Sheet45!FM12</f>
        <v>6.3328173307805019E-2</v>
      </c>
      <c r="EP12">
        <f>Sheet45!FN12</f>
        <v>0.13520710994577564</v>
      </c>
      <c r="EQ12">
        <f>Sheet45!FO12</f>
        <v>0.28709966128830039</v>
      </c>
      <c r="ER12">
        <f>Sheet45!FP12</f>
        <v>0.8012726877303249</v>
      </c>
      <c r="ES12">
        <f>Sheet45!FQ12</f>
        <v>0.87071291787176808</v>
      </c>
      <c r="ET12">
        <f>Sheet45!FR12</f>
        <v>0.40995179476677329</v>
      </c>
      <c r="EU12">
        <f>Sheet45!FS12</f>
        <v>5.254598832979071E-2</v>
      </c>
      <c r="EV12">
        <f>Sheet45!FT12</f>
        <v>0.22343832686616716</v>
      </c>
      <c r="EW12">
        <f>Sheet45!FU12</f>
        <v>0.64633675863835338</v>
      </c>
      <c r="EZ12">
        <f>(1/4)*SUM($DT$7:$DW$7)</f>
        <v>0.56787782077915139</v>
      </c>
      <c r="FA12">
        <f>(1/4)*SUM($DT$8:$DW$8)</f>
        <v>0.69613659073272971</v>
      </c>
      <c r="FB12">
        <f>(1/4)*SUM($DT$9:$DW$9)</f>
        <v>0.51821674688750385</v>
      </c>
      <c r="FC12">
        <f>(1/4)*SUM($DT$10:$DW$10)</f>
        <v>0.76947689080570303</v>
      </c>
      <c r="FD12">
        <f>(1/4)*SUM($DT$11:$DW$11)</f>
        <v>0.80425348076760406</v>
      </c>
      <c r="FE12">
        <f>(1/4)*SUM($DT$12:$DW$12)</f>
        <v>0.55157101558217392</v>
      </c>
      <c r="FF12">
        <f>(1/4)*SUM($DT$13:$DW$13)</f>
        <v>0.55248472806884197</v>
      </c>
      <c r="FG12">
        <f>(1/4)*SUM($DT$14:$DW$14)</f>
        <v>0.62834974320904657</v>
      </c>
      <c r="FH12">
        <f>(1/4)*SUM($DT$15:$DW$15)</f>
        <v>0.8295767765219646</v>
      </c>
      <c r="FI12">
        <f>(1/4)*SUM($DT$16:$DW$16)</f>
        <v>0.84467901739343854</v>
      </c>
      <c r="FL12">
        <f>EN12-($EU$10*EZ12)</f>
        <v>0.790556122289921</v>
      </c>
      <c r="FM12">
        <f t="shared" ref="FM12:FU12" si="16">EO12-($EU$10*FA12)</f>
        <v>6.2632036717072292E-2</v>
      </c>
      <c r="FN12">
        <f t="shared" si="16"/>
        <v>0.13468889319888813</v>
      </c>
      <c r="FO12">
        <f t="shared" si="16"/>
        <v>0.28633018439749469</v>
      </c>
      <c r="FP12">
        <f t="shared" si="16"/>
        <v>0.80046843424955727</v>
      </c>
      <c r="FQ12">
        <f t="shared" si="16"/>
        <v>0.87016134685618596</v>
      </c>
      <c r="FR12">
        <f t="shared" si="16"/>
        <v>0.40939931003870444</v>
      </c>
      <c r="FS12">
        <f t="shared" si="16"/>
        <v>5.1917638586581667E-2</v>
      </c>
      <c r="FT12">
        <f t="shared" si="16"/>
        <v>0.2226087500896452</v>
      </c>
      <c r="FU12">
        <f t="shared" si="16"/>
        <v>0.64549207962095989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1.9640165896955541</v>
      </c>
      <c r="O13">
        <v>1.6897144039772836</v>
      </c>
      <c r="P13">
        <v>2.2296484411932074</v>
      </c>
      <c r="Q13">
        <v>2.2504244265875437</v>
      </c>
      <c r="S13">
        <f t="shared" si="8"/>
        <v>2.3739683844623274</v>
      </c>
      <c r="T13">
        <f t="shared" si="0"/>
        <v>2.0996661987440568</v>
      </c>
      <c r="U13">
        <f t="shared" si="0"/>
        <v>2.6396002359599806</v>
      </c>
      <c r="V13">
        <f t="shared" si="0"/>
        <v>2.660376221354317</v>
      </c>
      <c r="X13">
        <f t="shared" si="9"/>
        <v>2.3739683844623274</v>
      </c>
      <c r="Y13">
        <f t="shared" si="1"/>
        <v>2.0996661987440568</v>
      </c>
      <c r="Z13">
        <f t="shared" si="1"/>
        <v>2.6396002359599806</v>
      </c>
      <c r="AA13">
        <f t="shared" si="1"/>
        <v>2.660376221354317</v>
      </c>
      <c r="AC13">
        <v>12.77936436688484</v>
      </c>
      <c r="AD13">
        <v>16.783098212121743</v>
      </c>
      <c r="AE13">
        <v>15.457516744353835</v>
      </c>
      <c r="AF13">
        <v>18.40701761866768</v>
      </c>
      <c r="AH13">
        <f t="shared" si="10"/>
        <v>13.651665450391649</v>
      </c>
      <c r="AI13">
        <f t="shared" si="2"/>
        <v>17.655399295628552</v>
      </c>
      <c r="AJ13">
        <f t="shared" si="2"/>
        <v>16.329817827860644</v>
      </c>
      <c r="AK13">
        <f t="shared" si="2"/>
        <v>19.279318702174489</v>
      </c>
      <c r="AM13">
        <f t="shared" si="11"/>
        <v>13.651665450391649</v>
      </c>
      <c r="AN13">
        <f t="shared" si="3"/>
        <v>17.655399295628552</v>
      </c>
      <c r="AO13">
        <f t="shared" si="3"/>
        <v>16.329817827860644</v>
      </c>
      <c r="AP13">
        <f t="shared" si="3"/>
        <v>19.279318702174489</v>
      </c>
      <c r="AR13">
        <v>42.619679635388515</v>
      </c>
      <c r="AS13">
        <v>54.10507123108566</v>
      </c>
      <c r="AT13">
        <v>49.345927406968272</v>
      </c>
      <c r="AU13">
        <v>57.929206509415927</v>
      </c>
      <c r="AW13">
        <f t="shared" si="12"/>
        <v>42.814855385899818</v>
      </c>
      <c r="AX13">
        <f t="shared" si="4"/>
        <v>54.300246981596963</v>
      </c>
      <c r="AY13">
        <f t="shared" si="4"/>
        <v>49.541103157479576</v>
      </c>
      <c r="AZ13">
        <f t="shared" si="4"/>
        <v>58.124382259927231</v>
      </c>
      <c r="BB13">
        <f t="shared" si="13"/>
        <v>3.2874421641630304E-16</v>
      </c>
      <c r="BC13">
        <f t="shared" si="5"/>
        <v>1.2578709430477809E-20</v>
      </c>
      <c r="BD13">
        <f t="shared" si="5"/>
        <v>5.5757617394898531E-19</v>
      </c>
      <c r="BE13">
        <f t="shared" si="5"/>
        <v>6.1598661799973728E-22</v>
      </c>
      <c r="BG13">
        <f t="shared" si="14"/>
        <v>3.1659714399680838E-16</v>
      </c>
      <c r="BH13">
        <f t="shared" si="6"/>
        <v>1.2402442891715269E-20</v>
      </c>
      <c r="BI13">
        <f t="shared" si="6"/>
        <v>5.4971372380734426E-19</v>
      </c>
      <c r="BJ13">
        <f t="shared" si="6"/>
        <v>6.0880150038378426E-22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3.1659714399680838E-16</v>
      </c>
      <c r="BZ13">
        <f>$BH$13-$BM$13</f>
        <v>1.2402442891715269E-20</v>
      </c>
      <c r="CA13">
        <f>$BI$13-$BN$13</f>
        <v>5.4971372380734426E-19</v>
      </c>
      <c r="CB13">
        <f>$BJ$13-$BO$13</f>
        <v>6.0880150038378426E-22</v>
      </c>
      <c r="CD13">
        <v>-4.4138498238983352</v>
      </c>
      <c r="CE13">
        <v>0.30172319739673986</v>
      </c>
      <c r="CF13">
        <v>-4.8198285256450824</v>
      </c>
      <c r="CG13">
        <v>2.0020375265067218E-5</v>
      </c>
      <c r="CH13">
        <v>13.014387673778469</v>
      </c>
      <c r="CI13">
        <v>2.7883232244894947E-8</v>
      </c>
      <c r="CJ13">
        <v>1.0828214311801985E-15</v>
      </c>
      <c r="CK13">
        <v>-4.0824544564074756</v>
      </c>
      <c r="CL13">
        <v>8.2807217106060474E-9</v>
      </c>
      <c r="CM13">
        <v>1.8782364648685002E-6</v>
      </c>
      <c r="CO13">
        <f>(1/4)*SUM($BY$13:$CB$13)</f>
        <v>7.9289967241251955E-17</v>
      </c>
      <c r="CR13">
        <v>-3.7332806215526655E-3</v>
      </c>
      <c r="CS13">
        <v>-2.8181759303394061E-2</v>
      </c>
      <c r="CT13">
        <v>0.56889029699913363</v>
      </c>
      <c r="CU13">
        <v>0.69318254064589357</v>
      </c>
      <c r="CW13">
        <f>IF($AH$13&gt;0,$CR$13,0)</f>
        <v>-3.7332806215526655E-3</v>
      </c>
      <c r="CX13">
        <f>IF($AI$13&gt;0,$CS$13,0)</f>
        <v>-2.8181759303394061E-2</v>
      </c>
      <c r="CY13">
        <f>IF($AJ$13&gt;0,$CT$13,0)</f>
        <v>0.56889029699913363</v>
      </c>
      <c r="CZ13">
        <f>IF($AK$13&gt;0,$CU$13,0)</f>
        <v>0.69318254064589357</v>
      </c>
      <c r="DB13">
        <v>0.30474564719505676</v>
      </c>
      <c r="DC13">
        <v>0.48725506383122658</v>
      </c>
      <c r="DD13">
        <v>-0.35425474567525483</v>
      </c>
      <c r="DE13">
        <v>-6.1263111726777175E-2</v>
      </c>
      <c r="DF13">
        <v>-0.67257125064321199</v>
      </c>
      <c r="DG13">
        <v>0.54649345695915785</v>
      </c>
      <c r="DH13">
        <v>0.81943358319754878</v>
      </c>
      <c r="DI13">
        <v>0.91407415281988991</v>
      </c>
      <c r="DJ13">
        <v>0.72254448598100307</v>
      </c>
      <c r="DK13">
        <v>0.56502962009018964</v>
      </c>
      <c r="DM13">
        <f>(1/4)*SUM($CW$13:$CZ$13)</f>
        <v>0.3075394494300201</v>
      </c>
      <c r="DO13">
        <v>-1.3624967552918072E-2</v>
      </c>
      <c r="DP13">
        <v>0.86789858017288679</v>
      </c>
      <c r="DQ13">
        <v>0.93944296333434196</v>
      </c>
      <c r="DR13">
        <v>0.41622233632105721</v>
      </c>
      <c r="DT13">
        <f>IF($S$13&gt;0,$DO$13,0)</f>
        <v>-1.3624967552918072E-2</v>
      </c>
      <c r="DU13">
        <f>IF($T$13&gt;0,$DP$13,0)</f>
        <v>0.86789858017288679</v>
      </c>
      <c r="DV13">
        <f>IF($U$13&gt;0,$DQ$13,0)</f>
        <v>0.93944296333434196</v>
      </c>
      <c r="DW13">
        <f>IF($V$13&gt;0,$DR$13,0)</f>
        <v>0.41622233632105721</v>
      </c>
      <c r="DY13">
        <v>0.28985407225876991</v>
      </c>
      <c r="DZ13">
        <v>0.31481022872545406</v>
      </c>
      <c r="EA13">
        <v>0.27179123223010127</v>
      </c>
      <c r="EB13">
        <v>0.31457821539055592</v>
      </c>
      <c r="EC13">
        <v>0.38443417444483252</v>
      </c>
      <c r="ED13">
        <v>0.27602831274333323</v>
      </c>
      <c r="EE13">
        <v>0.27968088442928979</v>
      </c>
      <c r="EF13">
        <v>0.26856851542785659</v>
      </c>
      <c r="EG13">
        <v>0.42828044112382008</v>
      </c>
      <c r="EH13">
        <v>0.32626466651629987</v>
      </c>
      <c r="EJ13">
        <f>(1/4)*SUM($DT$13:$DW$13)</f>
        <v>0.55248472806884197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2.7276548239263816</v>
      </c>
      <c r="O14">
        <v>3.0107329432162762</v>
      </c>
      <c r="P14">
        <v>2.9914405825210992</v>
      </c>
      <c r="Q14">
        <v>3.283304968004809</v>
      </c>
      <c r="S14">
        <f t="shared" si="8"/>
        <v>2.7802008122561723</v>
      </c>
      <c r="T14">
        <f t="shared" si="0"/>
        <v>3.0632789315460669</v>
      </c>
      <c r="U14">
        <f t="shared" si="0"/>
        <v>3.04398657085089</v>
      </c>
      <c r="V14">
        <f t="shared" si="0"/>
        <v>3.3358509563345997</v>
      </c>
      <c r="X14">
        <f t="shared" si="9"/>
        <v>2.7802008122561723</v>
      </c>
      <c r="Y14">
        <f t="shared" si="1"/>
        <v>3.0632789315460669</v>
      </c>
      <c r="Z14">
        <f t="shared" si="1"/>
        <v>3.04398657085089</v>
      </c>
      <c r="AA14">
        <f t="shared" si="1"/>
        <v>3.3358509563345997</v>
      </c>
      <c r="AC14">
        <v>11.250406524493197</v>
      </c>
      <c r="AD14">
        <v>14.661027283520436</v>
      </c>
      <c r="AE14">
        <v>12.917249045147013</v>
      </c>
      <c r="AF14">
        <v>15.241081989839607</v>
      </c>
      <c r="AH14">
        <f t="shared" si="10"/>
        <v>11.507560361646988</v>
      </c>
      <c r="AI14">
        <f t="shared" si="2"/>
        <v>14.918181120674227</v>
      </c>
      <c r="AJ14">
        <f t="shared" si="2"/>
        <v>13.174402882300804</v>
      </c>
      <c r="AK14">
        <f t="shared" si="2"/>
        <v>15.498235826993398</v>
      </c>
      <c r="AM14">
        <f t="shared" si="11"/>
        <v>11.507560361646988</v>
      </c>
      <c r="AN14">
        <f t="shared" si="3"/>
        <v>14.918181120674227</v>
      </c>
      <c r="AO14">
        <f t="shared" si="3"/>
        <v>13.174402882300804</v>
      </c>
      <c r="AP14">
        <f t="shared" si="3"/>
        <v>15.498235826993398</v>
      </c>
      <c r="AR14">
        <v>55.130076790471705</v>
      </c>
      <c r="AS14">
        <v>70.368425900493676</v>
      </c>
      <c r="AT14">
        <v>64.539558750836292</v>
      </c>
      <c r="AU14">
        <v>75.296223086022366</v>
      </c>
      <c r="AW14">
        <f t="shared" si="12"/>
        <v>55.936593225689592</v>
      </c>
      <c r="AX14">
        <f t="shared" si="4"/>
        <v>71.174942335711563</v>
      </c>
      <c r="AY14">
        <f t="shared" si="4"/>
        <v>65.346075186054179</v>
      </c>
      <c r="AZ14">
        <f t="shared" si="4"/>
        <v>76.102739521240252</v>
      </c>
      <c r="BB14">
        <f t="shared" si="13"/>
        <v>1.6426931942416066E-10</v>
      </c>
      <c r="BC14">
        <f t="shared" si="5"/>
        <v>2.6805453622018332E-13</v>
      </c>
      <c r="BD14">
        <f t="shared" si="5"/>
        <v>4.0767712731713171E-12</v>
      </c>
      <c r="BE14">
        <f t="shared" si="5"/>
        <v>3.9579711995726843E-14</v>
      </c>
      <c r="BG14">
        <f t="shared" si="14"/>
        <v>1.5819958125173445E-10</v>
      </c>
      <c r="BH14">
        <f t="shared" si="6"/>
        <v>2.6429826491426965E-13</v>
      </c>
      <c r="BI14">
        <f t="shared" si="6"/>
        <v>4.0192842205105683E-12</v>
      </c>
      <c r="BJ14">
        <f t="shared" si="6"/>
        <v>3.9118038190509594E-14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26.239917283750582</v>
      </c>
      <c r="BT14">
        <f t="shared" si="7"/>
        <v>0</v>
      </c>
      <c r="BY14">
        <f>$BG$14-$BL$14</f>
        <v>1.5819958125173445E-10</v>
      </c>
      <c r="BZ14">
        <f>$BH$14-$BM$14</f>
        <v>2.6429826491426965E-13</v>
      </c>
      <c r="CA14">
        <f>$BI$14-$BN$14</f>
        <v>-0.99999999999598077</v>
      </c>
      <c r="CB14">
        <f>$BJ$14-$BO$14</f>
        <v>3.9118038190509594E-14</v>
      </c>
      <c r="CD14">
        <v>-3.7295452801611417</v>
      </c>
      <c r="CE14">
        <v>0.25018180866692996</v>
      </c>
      <c r="CF14">
        <v>-3.8745579897581957</v>
      </c>
      <c r="CG14">
        <v>1.6806051767745609E-5</v>
      </c>
      <c r="CH14">
        <v>10.647503765438099</v>
      </c>
      <c r="CI14">
        <v>2.3437917892208058E-8</v>
      </c>
      <c r="CJ14">
        <v>9.1267433804357635E-16</v>
      </c>
      <c r="CK14">
        <v>-3.2936007201057032</v>
      </c>
      <c r="CL14">
        <v>6.9644401366628906E-9</v>
      </c>
      <c r="CM14">
        <v>1.5794658840955832E-6</v>
      </c>
      <c r="CO14">
        <f>(1/4)*SUM($BY$14:$CB$14)</f>
        <v>-0.24999999995936945</v>
      </c>
      <c r="CR14">
        <v>4.7236601507038791E-4</v>
      </c>
      <c r="CS14">
        <v>0.64048868720946417</v>
      </c>
      <c r="CT14">
        <v>0.59590759054800169</v>
      </c>
      <c r="CU14">
        <v>0.27718070833078723</v>
      </c>
      <c r="CW14">
        <f>IF($AH$14&gt;0,$CR$14,0)</f>
        <v>4.7236601507038791E-4</v>
      </c>
      <c r="CX14">
        <f>IF($AI$14&gt;0,$CS$14,0)</f>
        <v>0.64048868720946417</v>
      </c>
      <c r="CY14">
        <f>IF($AJ$14&gt;0,$CT$14,0)</f>
        <v>0.59590759054800169</v>
      </c>
      <c r="CZ14">
        <f>IF($AK$14&gt;0,$CU$14,0)</f>
        <v>0.27718070833078723</v>
      </c>
      <c r="DB14">
        <v>0.40313945821668828</v>
      </c>
      <c r="DC14">
        <v>0.68518505356483494</v>
      </c>
      <c r="DD14">
        <v>-0.40337738304012483</v>
      </c>
      <c r="DE14">
        <v>-1.7783831603053746E-3</v>
      </c>
      <c r="DF14">
        <v>-0.91503069043686258</v>
      </c>
      <c r="DG14">
        <v>0.68223262882824476</v>
      </c>
      <c r="DH14">
        <v>0.98683505153409445</v>
      </c>
      <c r="DI14">
        <v>1.1754692519650294</v>
      </c>
      <c r="DJ14">
        <v>0.90698101071016357</v>
      </c>
      <c r="DK14">
        <v>0.73559178006800163</v>
      </c>
      <c r="DM14">
        <f>(1/4)*SUM($CW$14:$CZ$14)</f>
        <v>0.37851233802583084</v>
      </c>
      <c r="DO14">
        <v>-4.9263865897309512E-3</v>
      </c>
      <c r="DP14">
        <v>1.26667615709751</v>
      </c>
      <c r="DQ14">
        <v>0.7994649999189577</v>
      </c>
      <c r="DR14">
        <v>0.45218420240944973</v>
      </c>
      <c r="DT14">
        <f>IF($S$14&gt;0,$DO$14,0)</f>
        <v>-4.9263865897309512E-3</v>
      </c>
      <c r="DU14">
        <f>IF($T$14&gt;0,$DP$14,0)</f>
        <v>1.26667615709751</v>
      </c>
      <c r="DV14">
        <f>IF($U$14&gt;0,$DQ$14,0)</f>
        <v>0.7994649999189577</v>
      </c>
      <c r="DW14">
        <f>IF($V$14&gt;0,$DR$14,0)</f>
        <v>0.45218420240944973</v>
      </c>
      <c r="DY14">
        <v>0.15505793795767586</v>
      </c>
      <c r="DZ14">
        <v>0.18782868726467083</v>
      </c>
      <c r="EA14">
        <v>0.12288199863446969</v>
      </c>
      <c r="EB14">
        <v>0.24467566762860554</v>
      </c>
      <c r="EC14">
        <v>0.22229578571363068</v>
      </c>
      <c r="ED14">
        <v>0.162039826103205</v>
      </c>
      <c r="EE14">
        <v>0.14953137569584576</v>
      </c>
      <c r="EF14">
        <v>0.19891865797753897</v>
      </c>
      <c r="EG14">
        <v>0.1955831897959624</v>
      </c>
      <c r="EH14">
        <v>0.27235181591149443</v>
      </c>
      <c r="EJ14">
        <f>(1/4)*SUM($DT$14:$DW$14)</f>
        <v>0.62834974320904657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1.4911267347123298</v>
      </c>
      <c r="O15">
        <v>2.0671393204745181</v>
      </c>
      <c r="P15">
        <v>2.1112944542664147</v>
      </c>
      <c r="Q15">
        <v>2.1008979107331864</v>
      </c>
      <c r="S15">
        <f t="shared" si="8"/>
        <v>1.7145650615784969</v>
      </c>
      <c r="T15">
        <f t="shared" si="0"/>
        <v>2.2905776473406854</v>
      </c>
      <c r="U15">
        <f t="shared" si="0"/>
        <v>2.334732781132582</v>
      </c>
      <c r="V15">
        <f t="shared" si="0"/>
        <v>2.3243362375993537</v>
      </c>
      <c r="X15">
        <f t="shared" si="9"/>
        <v>1.7145650615784969</v>
      </c>
      <c r="Y15">
        <f t="shared" si="1"/>
        <v>2.2905776473406854</v>
      </c>
      <c r="Z15">
        <f t="shared" si="1"/>
        <v>2.334732781132582</v>
      </c>
      <c r="AA15">
        <f t="shared" si="1"/>
        <v>2.3243362375993537</v>
      </c>
      <c r="AC15">
        <v>11.765854251489264</v>
      </c>
      <c r="AD15">
        <v>14.604225631259046</v>
      </c>
      <c r="AE15">
        <v>14.094422349927653</v>
      </c>
      <c r="AF15">
        <v>15.855890962830408</v>
      </c>
      <c r="AH15">
        <f t="shared" si="10"/>
        <v>11.970796403806359</v>
      </c>
      <c r="AI15">
        <f t="shared" si="2"/>
        <v>14.809167783576141</v>
      </c>
      <c r="AJ15">
        <f t="shared" si="2"/>
        <v>14.299364502244748</v>
      </c>
      <c r="AK15">
        <f t="shared" si="2"/>
        <v>16.060833115147503</v>
      </c>
      <c r="AM15">
        <f t="shared" si="11"/>
        <v>11.970796403806359</v>
      </c>
      <c r="AN15">
        <f t="shared" si="3"/>
        <v>14.809167783576141</v>
      </c>
      <c r="AO15">
        <f t="shared" si="3"/>
        <v>14.299364502244748</v>
      </c>
      <c r="AP15">
        <f t="shared" si="3"/>
        <v>16.060833115147503</v>
      </c>
      <c r="AR15">
        <v>58.606344271944671</v>
      </c>
      <c r="AS15">
        <v>74.407217140330133</v>
      </c>
      <c r="AT15">
        <v>68.604687165608269</v>
      </c>
      <c r="AU15">
        <v>79.826621650563297</v>
      </c>
      <c r="AW15">
        <f t="shared" si="12"/>
        <v>58.609004104409095</v>
      </c>
      <c r="AX15">
        <f t="shared" si="4"/>
        <v>74.409876972794564</v>
      </c>
      <c r="AY15">
        <f t="shared" si="4"/>
        <v>68.6073469980727</v>
      </c>
      <c r="AZ15">
        <f t="shared" si="4"/>
        <v>79.829281483027728</v>
      </c>
      <c r="BB15">
        <f t="shared" si="13"/>
        <v>2.3777695210978139E-9</v>
      </c>
      <c r="BC15">
        <f t="shared" si="5"/>
        <v>6.8098480781348269E-12</v>
      </c>
      <c r="BD15">
        <f t="shared" si="5"/>
        <v>1.0633315452511848E-10</v>
      </c>
      <c r="BE15">
        <f t="shared" si="5"/>
        <v>1.6439524065750998E-12</v>
      </c>
      <c r="BG15">
        <f t="shared" si="14"/>
        <v>2.2899111280757251E-9</v>
      </c>
      <c r="BH15">
        <f t="shared" si="6"/>
        <v>6.7144210904246927E-12</v>
      </c>
      <c r="BI15">
        <f t="shared" si="6"/>
        <v>1.0483373764735632E-10</v>
      </c>
      <c r="BJ15">
        <f t="shared" si="6"/>
        <v>1.6247766792928618E-12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2.2899111280757251E-9</v>
      </c>
      <c r="BZ15">
        <f>$BH$15-$BM$15</f>
        <v>6.7144210904246927E-12</v>
      </c>
      <c r="CA15">
        <f>$BI$15-$BN$15</f>
        <v>1.0483373764735632E-10</v>
      </c>
      <c r="CB15">
        <f>$BJ$15-$BO$15</f>
        <v>1.6247766792928618E-12</v>
      </c>
      <c r="CD15">
        <v>-3.702291945886317</v>
      </c>
      <c r="CE15">
        <v>0.25968460401816601</v>
      </c>
      <c r="CF15">
        <v>-4.015207271352268</v>
      </c>
      <c r="CG15">
        <v>1.7529071645912965E-5</v>
      </c>
      <c r="CH15">
        <v>11.03263653164548</v>
      </c>
      <c r="CI15">
        <v>2.4440630802034595E-8</v>
      </c>
      <c r="CJ15">
        <v>9.49493489359493E-16</v>
      </c>
      <c r="CK15">
        <v>-3.5748411250722394</v>
      </c>
      <c r="CL15">
        <v>7.2591614948376213E-9</v>
      </c>
      <c r="CM15">
        <v>1.6458757393273322E-6</v>
      </c>
      <c r="CO15">
        <f>(1/4)*SUM($BY$15:$CB$15)</f>
        <v>6.0077101587319983E-10</v>
      </c>
      <c r="CR15">
        <v>-2.7085486629168595E-2</v>
      </c>
      <c r="CS15">
        <v>0.22098206530431724</v>
      </c>
      <c r="CT15">
        <v>0.36315778776557472</v>
      </c>
      <c r="CU15">
        <v>0.57582009087224162</v>
      </c>
      <c r="CW15">
        <f>IF($AH$15&gt;0,$CR$15,0)</f>
        <v>-2.7085486629168595E-2</v>
      </c>
      <c r="CX15">
        <f>IF($AI$15&gt;0,$CS$15,0)</f>
        <v>0.22098206530431724</v>
      </c>
      <c r="CY15">
        <f>IF($AJ$15&gt;0,$CT$15,0)</f>
        <v>0.36315778776557472</v>
      </c>
      <c r="CZ15">
        <f>IF($AK$15&gt;0,$CU$15,0)</f>
        <v>0.57582009087224162</v>
      </c>
      <c r="DB15">
        <v>0.2917781894212319</v>
      </c>
      <c r="DC15">
        <v>0.5038499394597844</v>
      </c>
      <c r="DD15">
        <v>-0.30380036463655957</v>
      </c>
      <c r="DE15">
        <v>7.7275153012426046E-3</v>
      </c>
      <c r="DF15">
        <v>-0.65992738092611392</v>
      </c>
      <c r="DG15">
        <v>0.50808797218147173</v>
      </c>
      <c r="DH15">
        <v>0.71711066583117322</v>
      </c>
      <c r="DI15">
        <v>0.87586128086928827</v>
      </c>
      <c r="DJ15">
        <v>0.66150316139275134</v>
      </c>
      <c r="DK15">
        <v>0.5592074550071966</v>
      </c>
      <c r="DM15">
        <f>(1/4)*SUM($CW$15:$CZ$15)</f>
        <v>0.28321861432824125</v>
      </c>
      <c r="DO15">
        <v>-1.6176268325284942E-2</v>
      </c>
      <c r="DP15">
        <v>0.96586863411559964</v>
      </c>
      <c r="DQ15">
        <v>1.2448056098014899</v>
      </c>
      <c r="DR15">
        <v>1.1238091304960534</v>
      </c>
      <c r="DT15">
        <f>IF($S$15&gt;0,$DO$15,0)</f>
        <v>-1.6176268325284942E-2</v>
      </c>
      <c r="DU15">
        <f>IF($T$15&gt;0,$DP$15,0)</f>
        <v>0.96586863411559964</v>
      </c>
      <c r="DV15">
        <f>IF($U$15&gt;0,$DQ$15,0)</f>
        <v>1.2448056098014899</v>
      </c>
      <c r="DW15">
        <f>IF($V$15&gt;0,$DR$15,0)</f>
        <v>1.1238091304960534</v>
      </c>
      <c r="DY15">
        <v>0.24906168354103536</v>
      </c>
      <c r="DZ15">
        <v>0.37754679716585149</v>
      </c>
      <c r="EA15">
        <v>0.24263782088410685</v>
      </c>
      <c r="EB15">
        <v>0.41810732779833093</v>
      </c>
      <c r="EC15">
        <v>0.39317022484906355</v>
      </c>
      <c r="ED15">
        <v>0.23439159243511395</v>
      </c>
      <c r="EE15">
        <v>0.24874334144334653</v>
      </c>
      <c r="EF15">
        <v>0.32326688925636632</v>
      </c>
      <c r="EG15">
        <v>0.4019240144039683</v>
      </c>
      <c r="EH15">
        <v>0.48574455303385056</v>
      </c>
      <c r="EJ15">
        <f>(1/4)*SUM($DT$15:$DW$15)</f>
        <v>0.8295767765219646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2.2037480634510365</v>
      </c>
      <c r="O16">
        <v>2.9910860546793852</v>
      </c>
      <c r="P16">
        <v>2.3301658482319825</v>
      </c>
      <c r="Q16">
        <v>2.8530823900878763</v>
      </c>
      <c r="S16">
        <f t="shared" si="8"/>
        <v>2.8500848220893897</v>
      </c>
      <c r="T16">
        <f t="shared" si="0"/>
        <v>3.6374228133177384</v>
      </c>
      <c r="U16">
        <f t="shared" si="0"/>
        <v>2.9765026068703357</v>
      </c>
      <c r="V16">
        <f t="shared" si="0"/>
        <v>3.4994191487262296</v>
      </c>
      <c r="X16">
        <f t="shared" si="9"/>
        <v>2.8500848220893897</v>
      </c>
      <c r="Y16">
        <f t="shared" si="1"/>
        <v>3.6374228133177384</v>
      </c>
      <c r="Z16">
        <f t="shared" si="1"/>
        <v>2.9765026068703357</v>
      </c>
      <c r="AA16">
        <f t="shared" si="1"/>
        <v>3.4994191487262296</v>
      </c>
      <c r="AC16">
        <v>8.6034438405354496</v>
      </c>
      <c r="AD16">
        <v>11.101586198570539</v>
      </c>
      <c r="AE16">
        <v>9.7847503117922123</v>
      </c>
      <c r="AF16">
        <v>11.782771610328385</v>
      </c>
      <c r="AH16">
        <f t="shared" si="10"/>
        <v>9.0922850030860083</v>
      </c>
      <c r="AI16">
        <f t="shared" si="2"/>
        <v>11.590427361121098</v>
      </c>
      <c r="AJ16">
        <f t="shared" si="2"/>
        <v>10.273591474342769</v>
      </c>
      <c r="AK16">
        <f t="shared" si="2"/>
        <v>12.271612772878942</v>
      </c>
      <c r="AM16">
        <f t="shared" si="11"/>
        <v>9.0922850030860083</v>
      </c>
      <c r="AN16">
        <f t="shared" si="3"/>
        <v>11.590427361121098</v>
      </c>
      <c r="AO16">
        <f t="shared" si="3"/>
        <v>10.273591474342769</v>
      </c>
      <c r="AP16">
        <f t="shared" si="3"/>
        <v>12.271612772878942</v>
      </c>
      <c r="AR16">
        <v>63.413110143686538</v>
      </c>
      <c r="AS16">
        <v>80.26991971982082</v>
      </c>
      <c r="AT16">
        <v>73.44453583592059</v>
      </c>
      <c r="AU16">
        <v>85.822763849076125</v>
      </c>
      <c r="AW16">
        <f t="shared" si="12"/>
        <v>64.022609631262313</v>
      </c>
      <c r="AX16">
        <f t="shared" si="4"/>
        <v>80.879419207396595</v>
      </c>
      <c r="AY16">
        <f t="shared" si="4"/>
        <v>74.054035323496365</v>
      </c>
      <c r="AZ16">
        <f t="shared" si="4"/>
        <v>86.4322633366519</v>
      </c>
      <c r="BB16">
        <f t="shared" si="13"/>
        <v>5.336650522071916E-7</v>
      </c>
      <c r="BC16">
        <f t="shared" si="5"/>
        <v>4.3936344033277116E-9</v>
      </c>
      <c r="BD16">
        <f t="shared" si="5"/>
        <v>2.4668081943424465E-8</v>
      </c>
      <c r="BE16">
        <f t="shared" si="5"/>
        <v>1.2120703385678435E-9</v>
      </c>
      <c r="BG16">
        <f t="shared" si="14"/>
        <v>5.1394617134723115E-7</v>
      </c>
      <c r="BH16">
        <f t="shared" si="6"/>
        <v>4.3320660259720723E-9</v>
      </c>
      <c r="BI16">
        <f t="shared" si="6"/>
        <v>2.4320234288822503E-8</v>
      </c>
      <c r="BJ16">
        <f t="shared" si="6"/>
        <v>1.1979322587996534E-9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5.1394617134723115E-7</v>
      </c>
      <c r="BZ16">
        <f>$BH$16-$BM$16</f>
        <v>4.3320660259720723E-9</v>
      </c>
      <c r="CA16">
        <f>$BI$16-$BN$16</f>
        <v>2.4320234288822503E-8</v>
      </c>
      <c r="CB16">
        <f>$BJ$16-$BO$16</f>
        <v>1.1979322587996534E-9</v>
      </c>
      <c r="CD16">
        <v>-2.8976068402744164</v>
      </c>
      <c r="CE16">
        <v>0.19658148002426723</v>
      </c>
      <c r="CF16">
        <v>-3.0679024298404438</v>
      </c>
      <c r="CG16">
        <v>1.3260300468136969E-5</v>
      </c>
      <c r="CH16">
        <v>8.3373111270759761</v>
      </c>
      <c r="CI16">
        <v>1.8502137647937985E-8</v>
      </c>
      <c r="CJ16">
        <v>7.2109755479949588E-16</v>
      </c>
      <c r="CK16">
        <v>-2.5683978682148849</v>
      </c>
      <c r="CL16">
        <v>5.49882631042282E-9</v>
      </c>
      <c r="CM16">
        <v>1.2469280687958267E-6</v>
      </c>
      <c r="CO16">
        <f>(1/4)*SUM($BY$16:$CB$16)</f>
        <v>1.3594910098020637E-7</v>
      </c>
      <c r="CR16">
        <v>-1.4808047343030796E-3</v>
      </c>
      <c r="CS16">
        <v>0.54397394918038644</v>
      </c>
      <c r="CT16">
        <v>0.47429336244557835</v>
      </c>
      <c r="CU16">
        <v>-4.904371061736483E-2</v>
      </c>
      <c r="CW16">
        <f>IF($AH$16&gt;0,$CR$16,0)</f>
        <v>-1.4808047343030796E-3</v>
      </c>
      <c r="CX16">
        <f>IF($AI$16&gt;0,$CS$16,0)</f>
        <v>0.54397394918038644</v>
      </c>
      <c r="CY16">
        <f>IF($AJ$16&gt;0,$CT$16,0)</f>
        <v>0.47429336244557835</v>
      </c>
      <c r="CZ16">
        <f>IF($AK$16&gt;0,$CU$16,0)</f>
        <v>-4.904371061736483E-2</v>
      </c>
      <c r="DB16">
        <v>0.44393164730995882</v>
      </c>
      <c r="DC16">
        <v>0.7915975481000227</v>
      </c>
      <c r="DD16">
        <v>-0.38809813997132031</v>
      </c>
      <c r="DE16">
        <v>6.985355594881959E-2</v>
      </c>
      <c r="DF16">
        <v>-1.0293385278109577</v>
      </c>
      <c r="DG16">
        <v>0.71740905951363398</v>
      </c>
      <c r="DH16">
        <v>1.001472641923604</v>
      </c>
      <c r="DI16">
        <v>1.2686916052119652</v>
      </c>
      <c r="DJ16">
        <v>0.95564630638509818</v>
      </c>
      <c r="DK16">
        <v>0.80363844079578328</v>
      </c>
      <c r="DM16">
        <f>(1/4)*SUM($CW$16:$CZ$16)</f>
        <v>0.24193569906857423</v>
      </c>
      <c r="DO16">
        <v>-1.2131463191804658E-2</v>
      </c>
      <c r="DP16">
        <v>1.7111345391510642</v>
      </c>
      <c r="DQ16">
        <v>0.74660303901417646</v>
      </c>
      <c r="DR16">
        <v>0.93310995460031831</v>
      </c>
      <c r="DT16">
        <f>IF($S$16&gt;0,$DO$16,0)</f>
        <v>-1.2131463191804658E-2</v>
      </c>
      <c r="DU16">
        <f>IF($T$16&gt;0,$DP$16,0)</f>
        <v>1.7111345391510642</v>
      </c>
      <c r="DV16">
        <f>IF($U$16&gt;0,$DQ$16,0)</f>
        <v>0.74660303901417646</v>
      </c>
      <c r="DW16">
        <f>IF($V$16&gt;0,$DR$16,0)</f>
        <v>0.93310995460031831</v>
      </c>
      <c r="DY16">
        <v>0.33839180019720794</v>
      </c>
      <c r="DZ16">
        <v>0.46529157645556296</v>
      </c>
      <c r="EA16">
        <v>0.32695023309363769</v>
      </c>
      <c r="EB16">
        <v>0.49503514938498422</v>
      </c>
      <c r="EC16">
        <v>0.50665121049430351</v>
      </c>
      <c r="ED16">
        <v>0.31983799251828515</v>
      </c>
      <c r="EE16">
        <v>0.33730537242751973</v>
      </c>
      <c r="EF16">
        <v>0.39454371133119165</v>
      </c>
      <c r="EG16">
        <v>0.53453889427499912</v>
      </c>
      <c r="EH16">
        <v>0.56011818136431857</v>
      </c>
      <c r="EJ16">
        <f>(1/4)*SUM($DT$16:$DW$16)</f>
        <v>0.84467901739343854</v>
      </c>
      <c r="EN16">
        <f>Sheet45!FL16</f>
        <v>0.62598951779458911</v>
      </c>
      <c r="EO16">
        <f>Sheet45!FM16</f>
        <v>0.13976266978775528</v>
      </c>
      <c r="EP16">
        <f>Sheet45!FN16</f>
        <v>0.45516170038550724</v>
      </c>
      <c r="EQ16">
        <f>Sheet45!FO16</f>
        <v>0.15691995884184815</v>
      </c>
      <c r="ER16">
        <f>Sheet45!FP16</f>
        <v>0.43192307085857512</v>
      </c>
      <c r="ES16">
        <f>Sheet45!FQ16</f>
        <v>0.51019655091435356</v>
      </c>
      <c r="ET16">
        <f>Sheet45!FR16</f>
        <v>0.752202260427564</v>
      </c>
      <c r="EU16">
        <f>Sheet45!FS16</f>
        <v>0.95163115784710506</v>
      </c>
      <c r="EV16">
        <f>Sheet45!FT16</f>
        <v>0.38091562956283936</v>
      </c>
      <c r="EW16">
        <f>Sheet45!FU16</f>
        <v>0.38966273076206775</v>
      </c>
      <c r="EZ16">
        <f>EZ68+($EV$10*EN16)</f>
        <v>0.18308617482971051</v>
      </c>
      <c r="FA16">
        <f t="shared" ref="FA16:FI25" si="17">FA68+($EV$10*EO16)</f>
        <v>0.27104684333395102</v>
      </c>
      <c r="FB16">
        <f t="shared" si="17"/>
        <v>0.20707932925908257</v>
      </c>
      <c r="FC16">
        <f t="shared" si="17"/>
        <v>0.23719783134853795</v>
      </c>
      <c r="FD16">
        <f t="shared" si="17"/>
        <v>0.27905196884115774</v>
      </c>
      <c r="FE16">
        <f t="shared" si="17"/>
        <v>0.15468861555712796</v>
      </c>
      <c r="FF16">
        <f t="shared" si="17"/>
        <v>0.18506964054617403</v>
      </c>
      <c r="FG16">
        <f t="shared" si="17"/>
        <v>0.18509792340557596</v>
      </c>
      <c r="FH16">
        <f t="shared" si="17"/>
        <v>0.34180833240981023</v>
      </c>
      <c r="FI16">
        <f t="shared" si="17"/>
        <v>0.26999523760383454</v>
      </c>
      <c r="FL16">
        <f>EN16-($EU$10*EZ16)</f>
        <v>0.62580643161975935</v>
      </c>
      <c r="FM16">
        <f t="shared" ref="FM16:FU25" si="18">EO16-($EU$10*FA16)</f>
        <v>0.13949162294442133</v>
      </c>
      <c r="FN16">
        <f t="shared" si="18"/>
        <v>0.45495462105624818</v>
      </c>
      <c r="FO16">
        <f t="shared" si="18"/>
        <v>0.1566827610104996</v>
      </c>
      <c r="FP16">
        <f t="shared" si="18"/>
        <v>0.43164401888973397</v>
      </c>
      <c r="FQ16">
        <f t="shared" si="18"/>
        <v>0.51004186229879644</v>
      </c>
      <c r="FR16">
        <f t="shared" si="18"/>
        <v>0.75201719078701779</v>
      </c>
      <c r="FS16">
        <f t="shared" si="18"/>
        <v>0.95144605992369946</v>
      </c>
      <c r="FT16">
        <f t="shared" si="18"/>
        <v>0.38057382123042954</v>
      </c>
      <c r="FU16">
        <f t="shared" si="18"/>
        <v>0.38939273552446391</v>
      </c>
    </row>
    <row r="17" spans="1:177">
      <c r="A17">
        <v>16</v>
      </c>
      <c r="BQ17">
        <f>SUM(BQ7:BQ16)</f>
        <v>3.7649864137544342E-2</v>
      </c>
      <c r="BR17">
        <f t="shared" ref="BR17:BT17" si="19">SUM(BR7:BR16)</f>
        <v>27.631021115928547</v>
      </c>
      <c r="BS17">
        <f t="shared" si="19"/>
        <v>26.239917283750582</v>
      </c>
      <c r="BT17">
        <f t="shared" si="19"/>
        <v>20.642684916483176</v>
      </c>
      <c r="EN17">
        <f>Sheet45!FL17</f>
        <v>0.24163065128983724</v>
      </c>
      <c r="EO17">
        <f>Sheet45!FM17</f>
        <v>0.91052011702482383</v>
      </c>
      <c r="EP17">
        <f>Sheet45!FN17</f>
        <v>0.6178248426313393</v>
      </c>
      <c r="EQ17">
        <f>Sheet45!FO17</f>
        <v>0.12190093003260609</v>
      </c>
      <c r="ER17">
        <f>Sheet45!FP17</f>
        <v>0.84681888064772937</v>
      </c>
      <c r="ES17">
        <f>Sheet45!FQ17</f>
        <v>0.56992874704876151</v>
      </c>
      <c r="ET17">
        <f>Sheet45!FR17</f>
        <v>3.7625318983725474E-2</v>
      </c>
      <c r="EU17">
        <f>Sheet45!FS17</f>
        <v>0.44315427541370778</v>
      </c>
      <c r="EV17">
        <f>Sheet45!FT17</f>
        <v>0.88378938887939618</v>
      </c>
      <c r="EW17">
        <f>Sheet45!FU17</f>
        <v>0.23219205819900671</v>
      </c>
      <c r="EZ17">
        <f t="shared" ref="EZ17:EZ25" si="20">EZ69+($EV$10*EN17)</f>
        <v>0.25607570861632262</v>
      </c>
      <c r="FA17">
        <f t="shared" si="17"/>
        <v>0.37530025665570632</v>
      </c>
      <c r="FB17">
        <f t="shared" si="17"/>
        <v>0.23994057868165955</v>
      </c>
      <c r="FC17">
        <f t="shared" si="17"/>
        <v>0.42489185524503814</v>
      </c>
      <c r="FD17">
        <f t="shared" si="17"/>
        <v>0.39925908033504159</v>
      </c>
      <c r="FE17">
        <f t="shared" si="17"/>
        <v>0.24749843058111023</v>
      </c>
      <c r="FF17">
        <f t="shared" si="17"/>
        <v>0.25720560596964215</v>
      </c>
      <c r="FG17">
        <f t="shared" si="17"/>
        <v>0.33331185895393439</v>
      </c>
      <c r="FH17">
        <f t="shared" si="17"/>
        <v>0.39668622067335574</v>
      </c>
      <c r="FI17">
        <f t="shared" si="17"/>
        <v>0.49077245207344106</v>
      </c>
      <c r="FL17">
        <f t="shared" ref="FL17:FL25" si="21">EN17-($EU$10*EZ17)</f>
        <v>0.24137457558122091</v>
      </c>
      <c r="FM17">
        <f t="shared" si="18"/>
        <v>0.91014481676816816</v>
      </c>
      <c r="FN17">
        <f t="shared" si="18"/>
        <v>0.61758490205265759</v>
      </c>
      <c r="FO17">
        <f t="shared" si="18"/>
        <v>0.12147603817736105</v>
      </c>
      <c r="FP17">
        <f t="shared" si="18"/>
        <v>0.84641962156739436</v>
      </c>
      <c r="FQ17">
        <f t="shared" si="18"/>
        <v>0.56968124861818037</v>
      </c>
      <c r="FR17">
        <f t="shared" si="18"/>
        <v>3.7368113377755835E-2</v>
      </c>
      <c r="FS17">
        <f t="shared" si="18"/>
        <v>0.44282096355475387</v>
      </c>
      <c r="FT17">
        <f t="shared" si="18"/>
        <v>0.88339270265872283</v>
      </c>
      <c r="FU17">
        <f t="shared" si="18"/>
        <v>0.23170128574693327</v>
      </c>
    </row>
    <row r="18" spans="1:177">
      <c r="A18">
        <v>17</v>
      </c>
      <c r="EN18">
        <f>Sheet45!FL18</f>
        <v>5.452308906132268E-2</v>
      </c>
      <c r="EO18">
        <f>Sheet45!FM18</f>
        <v>0.55119841743807707</v>
      </c>
      <c r="EP18">
        <f>Sheet45!FN18</f>
        <v>2.6686394007054737E-2</v>
      </c>
      <c r="EQ18">
        <f>Sheet45!FO18</f>
        <v>9.2049397570957651E-3</v>
      </c>
      <c r="ER18">
        <f>Sheet45!FP18</f>
        <v>0.37178636565765411</v>
      </c>
      <c r="ES18">
        <f>Sheet45!FQ18</f>
        <v>0.79052298870350468</v>
      </c>
      <c r="ET18">
        <f>Sheet45!FR18</f>
        <v>0.49160837199783147</v>
      </c>
      <c r="EU18">
        <f>Sheet45!FS18</f>
        <v>0.8665482411931712</v>
      </c>
      <c r="EV18">
        <f>Sheet45!FT18</f>
        <v>0.72088712539237276</v>
      </c>
      <c r="EW18">
        <f>Sheet45!FU18</f>
        <v>0.66255563855644417</v>
      </c>
      <c r="EZ18">
        <f t="shared" si="20"/>
        <v>0.37473372340464428</v>
      </c>
      <c r="FA18">
        <f t="shared" si="17"/>
        <v>0.36587586552522744</v>
      </c>
      <c r="FB18">
        <f t="shared" si="17"/>
        <v>0.28694742176910637</v>
      </c>
      <c r="FC18">
        <f t="shared" si="17"/>
        <v>0.48151469376841538</v>
      </c>
      <c r="FD18">
        <f t="shared" si="17"/>
        <v>0.48500066132015612</v>
      </c>
      <c r="FE18">
        <f t="shared" si="17"/>
        <v>0.39406327985424877</v>
      </c>
      <c r="FF18">
        <f t="shared" si="17"/>
        <v>0.34985508820344913</v>
      </c>
      <c r="FG18">
        <f t="shared" si="17"/>
        <v>0.41067776770641973</v>
      </c>
      <c r="FH18">
        <f t="shared" si="17"/>
        <v>0.43859106657421576</v>
      </c>
      <c r="FI18">
        <f t="shared" si="17"/>
        <v>0.50299842089333313</v>
      </c>
      <c r="FL18">
        <f t="shared" si="21"/>
        <v>5.4148355337918036E-2</v>
      </c>
      <c r="FM18">
        <f t="shared" si="18"/>
        <v>0.55083254157255179</v>
      </c>
      <c r="FN18">
        <f t="shared" si="18"/>
        <v>2.6399446585285632E-2</v>
      </c>
      <c r="FO18">
        <f t="shared" si="18"/>
        <v>8.7234250633273502E-3</v>
      </c>
      <c r="FP18">
        <f t="shared" si="18"/>
        <v>0.37130136499633393</v>
      </c>
      <c r="FQ18">
        <f t="shared" si="18"/>
        <v>0.79012892542365043</v>
      </c>
      <c r="FR18">
        <f t="shared" si="18"/>
        <v>0.49125851690962802</v>
      </c>
      <c r="FS18">
        <f t="shared" si="18"/>
        <v>0.86613756342546477</v>
      </c>
      <c r="FT18">
        <f t="shared" si="18"/>
        <v>0.72044853432579858</v>
      </c>
      <c r="FU18">
        <f t="shared" si="18"/>
        <v>0.66205264013555087</v>
      </c>
    </row>
    <row r="19" spans="1:177">
      <c r="A19">
        <v>18</v>
      </c>
      <c r="BN19" t="s">
        <v>35</v>
      </c>
      <c r="BO19">
        <f>BS21+BS34+BS47</f>
        <v>5.1448960704241539E-4</v>
      </c>
      <c r="EN19">
        <f>Sheet45!FL19</f>
        <v>0.9905880136910169</v>
      </c>
      <c r="EO19">
        <f>Sheet45!FM19</f>
        <v>0.96588996724949916</v>
      </c>
      <c r="EP19">
        <f>Sheet45!FN19</f>
        <v>0.88174871411444866</v>
      </c>
      <c r="EQ19">
        <f>Sheet45!FO19</f>
        <v>0.92167119642182971</v>
      </c>
      <c r="ER19">
        <f>Sheet45!FP19</f>
        <v>0.35433926185158132</v>
      </c>
      <c r="ES19">
        <f>Sheet45!FQ19</f>
        <v>0.81094058378807743</v>
      </c>
      <c r="ET19">
        <f>Sheet45!FR19</f>
        <v>0.64963782473570597</v>
      </c>
      <c r="EU19">
        <f>Sheet45!FS19</f>
        <v>0.79069632457081174</v>
      </c>
      <c r="EV19">
        <f>Sheet45!FT19</f>
        <v>0.8072446552120186</v>
      </c>
      <c r="EW19">
        <f>Sheet45!FU19</f>
        <v>0.6120179568280194</v>
      </c>
      <c r="EZ19">
        <f t="shared" si="20"/>
        <v>0.29320892289999667</v>
      </c>
      <c r="FA19">
        <f t="shared" si="17"/>
        <v>0.3257252388255395</v>
      </c>
      <c r="FB19">
        <f t="shared" si="17"/>
        <v>0.2885636069671722</v>
      </c>
      <c r="FC19">
        <f t="shared" si="17"/>
        <v>0.30026423586716416</v>
      </c>
      <c r="FD19">
        <f t="shared" si="17"/>
        <v>0.39053724778859938</v>
      </c>
      <c r="FE19">
        <f t="shared" si="17"/>
        <v>0.27129909959796555</v>
      </c>
      <c r="FF19">
        <f t="shared" si="17"/>
        <v>0.28523356771195829</v>
      </c>
      <c r="FG19">
        <f t="shared" si="17"/>
        <v>0.2568571867216406</v>
      </c>
      <c r="FH19">
        <f t="shared" si="17"/>
        <v>0.45729661320654369</v>
      </c>
      <c r="FI19">
        <f t="shared" si="17"/>
        <v>0.30992430071808252</v>
      </c>
      <c r="FL19">
        <f t="shared" si="21"/>
        <v>0.99029480476811693</v>
      </c>
      <c r="FM19">
        <f t="shared" si="18"/>
        <v>0.96556424201067359</v>
      </c>
      <c r="FN19">
        <f t="shared" si="18"/>
        <v>0.8814601505074815</v>
      </c>
      <c r="FO19">
        <f t="shared" si="18"/>
        <v>0.92137093218596255</v>
      </c>
      <c r="FP19">
        <f t="shared" si="18"/>
        <v>0.35394872460379273</v>
      </c>
      <c r="FQ19">
        <f t="shared" si="18"/>
        <v>0.81066928468847943</v>
      </c>
      <c r="FR19">
        <f t="shared" si="18"/>
        <v>0.64935259116799404</v>
      </c>
      <c r="FS19">
        <f t="shared" si="18"/>
        <v>0.7904394673840901</v>
      </c>
      <c r="FT19">
        <f t="shared" si="18"/>
        <v>0.80678735859881201</v>
      </c>
      <c r="FU19">
        <f t="shared" si="18"/>
        <v>0.61170803252730133</v>
      </c>
    </row>
    <row r="20" spans="1:177">
      <c r="A20">
        <v>19</v>
      </c>
      <c r="AV20" t="s">
        <v>67</v>
      </c>
      <c r="AW20">
        <f>MAX(AW7:AW16)</f>
        <v>78.466107069105448</v>
      </c>
      <c r="AX20">
        <f>MAX(AX7:AX16)</f>
        <v>100.12252827745446</v>
      </c>
      <c r="AY20">
        <f>MAX(AY7:AY16)</f>
        <v>91.571790981467885</v>
      </c>
      <c r="AZ20">
        <f>MAX(AZ7:AZ16)</f>
        <v>106.96319925251318</v>
      </c>
      <c r="BB20">
        <f>SUM(BB7:BB16)</f>
        <v>1.0383675994866748</v>
      </c>
      <c r="BC20">
        <f t="shared" ref="BC20:BE20" si="22">SUM(BC7:BC16)</f>
        <v>1.0142122435314969</v>
      </c>
      <c r="BD20">
        <f t="shared" si="22"/>
        <v>1.0143028085367514</v>
      </c>
      <c r="BE20">
        <f t="shared" si="22"/>
        <v>1.0118020694946113</v>
      </c>
      <c r="BG20">
        <f>IF(BG7&lt;0.000000000001,0.000000000001,BG7)</f>
        <v>2.5390100388494948E-12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Sheet45!FL20</f>
        <v>0.62868225069492323</v>
      </c>
      <c r="EO20">
        <f>Sheet45!FM20</f>
        <v>0.28868170531367288</v>
      </c>
      <c r="EP20">
        <f>Sheet45!FN20</f>
        <v>0.77617099213696195</v>
      </c>
      <c r="EQ20">
        <f>Sheet45!FO20</f>
        <v>0.65947084256231647</v>
      </c>
      <c r="ER20">
        <f>Sheet45!FP20</f>
        <v>0.49652424680133483</v>
      </c>
      <c r="ES20">
        <f>Sheet45!FQ20</f>
        <v>0.45572901041568004</v>
      </c>
      <c r="ET20">
        <f>Sheet45!FR20</f>
        <v>0.3266380731745725</v>
      </c>
      <c r="EU20">
        <f>Sheet45!FS20</f>
        <v>0.54340662088678426</v>
      </c>
      <c r="EV20">
        <f>Sheet45!FT20</f>
        <v>0.38368289495188596</v>
      </c>
      <c r="EW20">
        <f>Sheet45!FU20</f>
        <v>9.9610990112848477E-2</v>
      </c>
      <c r="EZ20">
        <f t="shared" si="20"/>
        <v>0.37489339113342296</v>
      </c>
      <c r="FA20">
        <f t="shared" si="17"/>
        <v>0.48618083625408537</v>
      </c>
      <c r="FB20">
        <f t="shared" si="17"/>
        <v>0.34928260134726313</v>
      </c>
      <c r="FC20">
        <f t="shared" si="17"/>
        <v>0.53135524340875717</v>
      </c>
      <c r="FD20">
        <f t="shared" si="17"/>
        <v>0.54604586277564648</v>
      </c>
      <c r="FE20">
        <f t="shared" si="17"/>
        <v>0.36111907883779487</v>
      </c>
      <c r="FF20">
        <f t="shared" si="17"/>
        <v>0.36937835170595851</v>
      </c>
      <c r="FG20">
        <f t="shared" si="17"/>
        <v>0.42900247100287831</v>
      </c>
      <c r="FH20">
        <f t="shared" si="17"/>
        <v>0.56516122052321038</v>
      </c>
      <c r="FI20">
        <f t="shared" si="17"/>
        <v>0.59267594119427469</v>
      </c>
      <c r="FL20">
        <f t="shared" si="21"/>
        <v>0.62830735730378984</v>
      </c>
      <c r="FM20">
        <f t="shared" si="18"/>
        <v>0.28819552447741881</v>
      </c>
      <c r="FN20">
        <f t="shared" si="18"/>
        <v>0.77582170953561469</v>
      </c>
      <c r="FO20">
        <f t="shared" si="18"/>
        <v>0.65893948731890772</v>
      </c>
      <c r="FP20">
        <f t="shared" si="18"/>
        <v>0.49597820093855921</v>
      </c>
      <c r="FQ20">
        <f t="shared" si="18"/>
        <v>0.45536789133684225</v>
      </c>
      <c r="FR20">
        <f t="shared" si="18"/>
        <v>0.32626869482286652</v>
      </c>
      <c r="FS20">
        <f t="shared" si="18"/>
        <v>0.5429776184157814</v>
      </c>
      <c r="FT20">
        <f t="shared" si="18"/>
        <v>0.38311773373136276</v>
      </c>
      <c r="FU20">
        <f t="shared" si="18"/>
        <v>9.9018314171654201E-2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3.6943898500519393E-2</v>
      </c>
      <c r="BH21">
        <f t="shared" si="24"/>
        <v>1.4012989918882984E-2</v>
      </c>
      <c r="BI21">
        <f t="shared" si="24"/>
        <v>1.4100660775084378E-2</v>
      </c>
      <c r="BJ21">
        <f t="shared" si="24"/>
        <v>1.1664358904248736E-2</v>
      </c>
      <c r="BL21">
        <v>1.0000000000000001E-5</v>
      </c>
      <c r="BS21">
        <f>SUM(BM23:BV32)</f>
        <v>1.8383842378284402E-4</v>
      </c>
      <c r="EN21">
        <f>Sheet45!FL21</f>
        <v>0.94386819891116791</v>
      </c>
      <c r="EO21">
        <f>Sheet45!FM21</f>
        <v>0.50561779252945649</v>
      </c>
      <c r="EP21">
        <f>Sheet45!FN21</f>
        <v>0.45356962735952716</v>
      </c>
      <c r="EQ21">
        <f>Sheet45!FO21</f>
        <v>0.75145888546283224</v>
      </c>
      <c r="ER21">
        <f>Sheet45!FP21</f>
        <v>0.46076158590456939</v>
      </c>
      <c r="ES21">
        <f>Sheet45!FQ21</f>
        <v>0.95730507069315163</v>
      </c>
      <c r="ET21">
        <f>Sheet45!FR21</f>
        <v>0.35209001643855192</v>
      </c>
      <c r="EU21">
        <f>Sheet45!FS21</f>
        <v>0.86226403732903056</v>
      </c>
      <c r="EV21">
        <f>Sheet45!FT21</f>
        <v>0.13812908372353572</v>
      </c>
      <c r="EW21">
        <f>Sheet45!FU21</f>
        <v>0.98672599397647587</v>
      </c>
      <c r="EZ21">
        <f t="shared" si="20"/>
        <v>0.1992139655100727</v>
      </c>
      <c r="FA21">
        <f t="shared" si="17"/>
        <v>0.28638558937775943</v>
      </c>
      <c r="FB21">
        <f t="shared" si="17"/>
        <v>0.17820449854745926</v>
      </c>
      <c r="FC21">
        <f t="shared" si="17"/>
        <v>0.33988283420871068</v>
      </c>
      <c r="FD21">
        <f t="shared" si="17"/>
        <v>0.30894262617852702</v>
      </c>
      <c r="FE21">
        <f t="shared" si="17"/>
        <v>0.19745515531305746</v>
      </c>
      <c r="FF21">
        <f t="shared" si="17"/>
        <v>0.19867135640238115</v>
      </c>
      <c r="FG21">
        <f t="shared" si="17"/>
        <v>0.26738410179588928</v>
      </c>
      <c r="FH21">
        <f t="shared" si="17"/>
        <v>0.29351912070975611</v>
      </c>
      <c r="FI21">
        <f t="shared" si="17"/>
        <v>0.39184504560373612</v>
      </c>
      <c r="FL21">
        <f t="shared" si="21"/>
        <v>0.94366898494565787</v>
      </c>
      <c r="FM21">
        <f t="shared" si="18"/>
        <v>0.50533140694007872</v>
      </c>
      <c r="FN21">
        <f t="shared" si="18"/>
        <v>0.45339142286097972</v>
      </c>
      <c r="FO21">
        <f t="shared" si="18"/>
        <v>0.75111900262862352</v>
      </c>
      <c r="FP21">
        <f t="shared" si="18"/>
        <v>0.46045264327839086</v>
      </c>
      <c r="FQ21">
        <f t="shared" si="18"/>
        <v>0.95710761553783852</v>
      </c>
      <c r="FR21">
        <f t="shared" si="18"/>
        <v>0.35189134508214953</v>
      </c>
      <c r="FS21">
        <f t="shared" si="18"/>
        <v>0.86199665322723462</v>
      </c>
      <c r="FT21">
        <f t="shared" si="18"/>
        <v>0.13783556460282595</v>
      </c>
      <c r="FU21">
        <f t="shared" si="18"/>
        <v>0.98633414893087212</v>
      </c>
    </row>
    <row r="22" spans="1:177">
      <c r="A22">
        <v>21</v>
      </c>
      <c r="BG22">
        <f t="shared" si="24"/>
        <v>3.1363314309050182E-7</v>
      </c>
      <c r="BH22">
        <f t="shared" si="24"/>
        <v>3.4589849973755134E-9</v>
      </c>
      <c r="BI22">
        <f t="shared" si="24"/>
        <v>1.4452854691545986E-8</v>
      </c>
      <c r="BJ22">
        <f t="shared" si="24"/>
        <v>1.0839165541232044E-9</v>
      </c>
      <c r="EN22">
        <f>Sheet45!FL22</f>
        <v>0.23595257620805818</v>
      </c>
      <c r="EO22">
        <f>Sheet45!FM22</f>
        <v>0.5551660688667831</v>
      </c>
      <c r="EP22">
        <f>Sheet45!FN22</f>
        <v>0.99111673870264505</v>
      </c>
      <c r="EQ22">
        <f>Sheet45!FO22</f>
        <v>0.33541392351876714</v>
      </c>
      <c r="ER22">
        <f>Sheet45!FP22</f>
        <v>-5.8672406382791198E-5</v>
      </c>
      <c r="ES22">
        <f>Sheet45!FQ22</f>
        <v>5.7367268311917165E-2</v>
      </c>
      <c r="ET22">
        <f>Sheet45!FR22</f>
        <v>0.63109408629925501</v>
      </c>
      <c r="EU22">
        <f>Sheet45!FS22</f>
        <v>0.73023934134306578</v>
      </c>
      <c r="EV22">
        <f>Sheet45!FT22</f>
        <v>0.20557626979008051</v>
      </c>
      <c r="EW22">
        <f>Sheet45!FU22</f>
        <v>0.60330639817920539</v>
      </c>
      <c r="EZ22">
        <f t="shared" si="20"/>
        <v>0.28985643178453202</v>
      </c>
      <c r="FA22">
        <f t="shared" si="17"/>
        <v>0.31481578038614272</v>
      </c>
      <c r="FB22">
        <f t="shared" si="17"/>
        <v>0.27180114339748829</v>
      </c>
      <c r="FC22">
        <f t="shared" si="17"/>
        <v>0.31458156952979111</v>
      </c>
      <c r="FD22">
        <f t="shared" si="17"/>
        <v>0.38443417385810846</v>
      </c>
      <c r="FE22">
        <f t="shared" si="17"/>
        <v>0.27602888641601636</v>
      </c>
      <c r="FF22">
        <f t="shared" si="17"/>
        <v>0.2796871953701528</v>
      </c>
      <c r="FG22">
        <f t="shared" si="17"/>
        <v>0.26857581782127005</v>
      </c>
      <c r="FH22">
        <f t="shared" si="17"/>
        <v>0.42828249688651798</v>
      </c>
      <c r="FI22">
        <f t="shared" si="17"/>
        <v>0.32627069958028165</v>
      </c>
      <c r="FL22">
        <f t="shared" si="21"/>
        <v>0.23566271977627365</v>
      </c>
      <c r="FM22">
        <f t="shared" si="18"/>
        <v>0.55485125308639693</v>
      </c>
      <c r="FN22">
        <f t="shared" si="18"/>
        <v>0.99084493755924752</v>
      </c>
      <c r="FO22">
        <f t="shared" si="18"/>
        <v>0.33509934194923735</v>
      </c>
      <c r="FP22">
        <f t="shared" si="18"/>
        <v>-4.4310658024089968E-4</v>
      </c>
      <c r="FQ22">
        <f t="shared" si="18"/>
        <v>5.709123942550115E-2</v>
      </c>
      <c r="FR22">
        <f t="shared" si="18"/>
        <v>0.63081439910388482</v>
      </c>
      <c r="FS22">
        <f t="shared" si="18"/>
        <v>0.72997076552524454</v>
      </c>
      <c r="FT22">
        <f t="shared" si="18"/>
        <v>0.205147987293194</v>
      </c>
      <c r="FU22">
        <f t="shared" si="18"/>
        <v>0.60298012747962515</v>
      </c>
    </row>
    <row r="23" spans="1:177">
      <c r="A23">
        <v>22</v>
      </c>
      <c r="B23">
        <f t="array" ref="B23:K32">TRANSPOSE(EN16:EW25)</f>
        <v>0.62598951779458911</v>
      </c>
      <c r="C23">
        <v>0.24163065128983724</v>
      </c>
      <c r="D23">
        <v>5.452308906132268E-2</v>
      </c>
      <c r="E23">
        <v>0.9905880136910169</v>
      </c>
      <c r="F23">
        <v>0.62868225069492323</v>
      </c>
      <c r="G23">
        <v>0.94386819891116791</v>
      </c>
      <c r="H23">
        <v>0.23595257620805818</v>
      </c>
      <c r="I23">
        <v>0.67266519072104103</v>
      </c>
      <c r="J23">
        <v>0.96645497505544842</v>
      </c>
      <c r="K23">
        <v>0.99643310827668374</v>
      </c>
      <c r="M23">
        <f t="array" ref="M23:M32">TRANSPOSE(EN12:EW12)</f>
        <v>0.79112400011070017</v>
      </c>
      <c r="S23">
        <f>EN16</f>
        <v>0.62598951779458911</v>
      </c>
      <c r="T23">
        <f t="shared" ref="T23:AB32" si="25">EO16</f>
        <v>0.13976266978775528</v>
      </c>
      <c r="U23">
        <f t="shared" si="25"/>
        <v>0.45516170038550724</v>
      </c>
      <c r="V23">
        <f t="shared" si="25"/>
        <v>0.15691995884184815</v>
      </c>
      <c r="W23">
        <f t="shared" si="25"/>
        <v>0.43192307085857512</v>
      </c>
      <c r="X23">
        <f t="shared" si="25"/>
        <v>0.51019655091435356</v>
      </c>
      <c r="Y23">
        <f t="shared" si="25"/>
        <v>0.752202260427564</v>
      </c>
      <c r="Z23">
        <f t="shared" si="25"/>
        <v>0.95163115784710506</v>
      </c>
      <c r="AA23">
        <f t="shared" si="25"/>
        <v>0.38091562956283936</v>
      </c>
      <c r="AB23">
        <f t="shared" si="25"/>
        <v>0.38966273076206775</v>
      </c>
      <c r="BG23">
        <f t="shared" si="24"/>
        <v>5.1836433592195137E-6</v>
      </c>
      <c r="BH23">
        <f t="shared" si="24"/>
        <v>8.8388277830502275E-8</v>
      </c>
      <c r="BI23">
        <f t="shared" si="24"/>
        <v>4.2277991412907918E-7</v>
      </c>
      <c r="BJ23">
        <f t="shared" si="24"/>
        <v>4.4176187035425301E-8</v>
      </c>
      <c r="BM23">
        <f>0.5*$BL$21*B23*B23</f>
        <v>1.9593143819435113E-6</v>
      </c>
      <c r="BN23">
        <f t="shared" ref="BN23:BV32" si="26">0.5*$BL$21*C23*C23</f>
        <v>2.9192685821375462E-7</v>
      </c>
      <c r="BO23">
        <f t="shared" si="26"/>
        <v>1.4863836203944626E-8</v>
      </c>
      <c r="BP23">
        <f t="shared" si="26"/>
        <v>4.9063230643415717E-6</v>
      </c>
      <c r="BQ23">
        <f t="shared" si="26"/>
        <v>1.9762068616941719E-6</v>
      </c>
      <c r="BR23">
        <f t="shared" si="26"/>
        <v>4.4544358845790607E-6</v>
      </c>
      <c r="BS23">
        <f t="shared" si="26"/>
        <v>2.7836809109609756E-7</v>
      </c>
      <c r="BT23">
        <f t="shared" si="26"/>
        <v>2.2623922940388728E-6</v>
      </c>
      <c r="BU23">
        <f t="shared" si="26"/>
        <v>4.670176094047137E-6</v>
      </c>
      <c r="BV23">
        <f t="shared" si="26"/>
        <v>4.9643946963496676E-6</v>
      </c>
      <c r="BY23">
        <f>$BG$7-$BL$7</f>
        <v>2.5390100388494948E-12</v>
      </c>
      <c r="BZ23">
        <f>$BG$8-$BL$8</f>
        <v>3.6943898500519393E-2</v>
      </c>
      <c r="CA23">
        <f>$BG$9-$BL$9</f>
        <v>3.1363314309050182E-7</v>
      </c>
      <c r="CB23">
        <f>$BG$10-$BL$10</f>
        <v>5.1836433592195137E-6</v>
      </c>
      <c r="CC23">
        <f>$BG$11-$BL$11</f>
        <v>-3.6949919764101002E-2</v>
      </c>
      <c r="CD23">
        <f>$BG$12-$BL$12</f>
        <v>7.5902582033105423E-9</v>
      </c>
      <c r="CE23">
        <f>$BG$13-$BL$13</f>
        <v>3.1659714399680838E-16</v>
      </c>
      <c r="CF23">
        <f>$BG$14-$BL$14</f>
        <v>1.5819958125173445E-10</v>
      </c>
      <c r="CG23">
        <f>$BG$15-$BL$15</f>
        <v>2.2899111280757251E-9</v>
      </c>
      <c r="CH23">
        <f>$BG$16-$BL$16</f>
        <v>5.1394617134723115E-7</v>
      </c>
      <c r="CW23">
        <f>IF($AH$7&gt;0,$CR$7,0)</f>
        <v>-3.9094478576021776E-3</v>
      </c>
      <c r="CX23">
        <f>IF($AH$8&gt;0,$CR$8,0)</f>
        <v>-5.2843031982865562E-3</v>
      </c>
      <c r="CY23">
        <f>IF($AH$9&gt;0,$CR$9,0)</f>
        <v>8.2283675950766948E-3</v>
      </c>
      <c r="CZ23">
        <f>IF($AH$10&gt;0,$CR$10,0)</f>
        <v>1.2688787564505781E-2</v>
      </c>
      <c r="DA23">
        <f>IF($AH$11&gt;0,$CR$11,0)</f>
        <v>1.6882266947021857E-2</v>
      </c>
      <c r="DB23">
        <f>IF($AH$12&gt;0,$CR$12,0)</f>
        <v>-5.7381975724033725E-3</v>
      </c>
      <c r="DC23">
        <f>IF($AH$13&gt;0,$CR$13,0)</f>
        <v>-3.7332806215526655E-3</v>
      </c>
      <c r="DD23">
        <f>IF($AH$14&gt;0,$CR$14,0)</f>
        <v>4.7236601507038791E-4</v>
      </c>
      <c r="DE23">
        <f>IF($AH$15&gt;0,$CR$15,0)</f>
        <v>-2.7085486629168595E-2</v>
      </c>
      <c r="DF23">
        <f>IF($AH$16&gt;0,$CR$16,0)</f>
        <v>-1.4808047343030796E-3</v>
      </c>
      <c r="DT23">
        <f>IF($S$7&gt;0,$DO$7,0)</f>
        <v>8.7098689728469236E-3</v>
      </c>
      <c r="DU23">
        <f>IF($S$8&gt;0,$DO$8,0)</f>
        <v>-2.5803434045549772E-2</v>
      </c>
      <c r="DV23">
        <f>IF($S$9&gt;0,$DO$9,0)</f>
        <v>-4.9192676174890924E-4</v>
      </c>
      <c r="DW23">
        <f>IF($S$10&gt;0,$DO$10,0)</f>
        <v>4.2450971074755846E-4</v>
      </c>
      <c r="DX23">
        <f>IF($S$11&gt;0,$DO$11,0)</f>
        <v>-1.2553994032839012E-2</v>
      </c>
      <c r="DY23">
        <f>IF($S$12&gt;0,$DO$12,0)</f>
        <v>6.6812730055352942E-3</v>
      </c>
      <c r="DZ23">
        <f>IF($S$13&gt;0,$DO$13,0)</f>
        <v>-1.3624967552918072E-2</v>
      </c>
      <c r="EA23">
        <f>IF($S$14&gt;0,$DO$14,0)</f>
        <v>-4.9263865897309512E-3</v>
      </c>
      <c r="EB23">
        <f>IF($S$15&gt;0,$DO$15,0)</f>
        <v>-1.6176268325284942E-2</v>
      </c>
      <c r="EC23">
        <f>IF($S$16&gt;0,$DO$16,0)</f>
        <v>-1.2131463191804658E-2</v>
      </c>
      <c r="EN23">
        <f>Sheet45!FL23</f>
        <v>0.67266519072104103</v>
      </c>
      <c r="EO23">
        <f>Sheet45!FM23</f>
        <v>0.21052566098616746</v>
      </c>
      <c r="EP23">
        <f>Sheet45!FN23</f>
        <v>0.69427453562125607</v>
      </c>
      <c r="EQ23">
        <f>Sheet45!FO23</f>
        <v>0.96319868145461551</v>
      </c>
      <c r="ER23">
        <f>Sheet45!FP23</f>
        <v>0.53838803877719854</v>
      </c>
      <c r="ES23">
        <f>Sheet45!FQ23</f>
        <v>0.77825666885771716</v>
      </c>
      <c r="ET23">
        <f>Sheet45!FR23</f>
        <v>0.20304762542545582</v>
      </c>
      <c r="EU23">
        <f>Sheet45!FS23</f>
        <v>0.40054968521405993</v>
      </c>
      <c r="EV23">
        <f>Sheet45!FT23</f>
        <v>0.27338432299393617</v>
      </c>
      <c r="EW23">
        <f>Sheet45!FU23</f>
        <v>0.76928485715366024</v>
      </c>
      <c r="EZ23">
        <f t="shared" si="20"/>
        <v>0.15506466460958307</v>
      </c>
      <c r="FA23">
        <f t="shared" si="17"/>
        <v>0.18783079252128071</v>
      </c>
      <c r="FB23">
        <f t="shared" si="17"/>
        <v>0.12288894137982591</v>
      </c>
      <c r="FC23">
        <f t="shared" si="17"/>
        <v>0.2446852996154201</v>
      </c>
      <c r="FD23">
        <f t="shared" si="17"/>
        <v>0.22230116959401844</v>
      </c>
      <c r="FE23">
        <f t="shared" si="17"/>
        <v>0.16204760866989357</v>
      </c>
      <c r="FF23">
        <f t="shared" si="17"/>
        <v>0.14953340617210001</v>
      </c>
      <c r="FG23">
        <f t="shared" si="17"/>
        <v>0.19892266347439111</v>
      </c>
      <c r="FH23">
        <f t="shared" si="17"/>
        <v>0.19558592363919233</v>
      </c>
      <c r="FI23">
        <f t="shared" si="17"/>
        <v>0.27235950876006598</v>
      </c>
      <c r="FL23">
        <f t="shared" si="21"/>
        <v>0.67251012605643146</v>
      </c>
      <c r="FM23">
        <f t="shared" si="18"/>
        <v>0.21033783019364619</v>
      </c>
      <c r="FN23">
        <f t="shared" si="18"/>
        <v>0.69415164667987628</v>
      </c>
      <c r="FO23">
        <f t="shared" si="18"/>
        <v>0.9629539961550001</v>
      </c>
      <c r="FP23">
        <f t="shared" si="18"/>
        <v>0.53816573760760456</v>
      </c>
      <c r="FQ23">
        <f t="shared" si="18"/>
        <v>0.77809462124904727</v>
      </c>
      <c r="FR23">
        <f t="shared" si="18"/>
        <v>0.20289809201928372</v>
      </c>
      <c r="FS23">
        <f t="shared" si="18"/>
        <v>0.40035076255058555</v>
      </c>
      <c r="FT23">
        <f t="shared" si="18"/>
        <v>0.27318873707029695</v>
      </c>
      <c r="FU23">
        <f t="shared" si="18"/>
        <v>0.76901249764490021</v>
      </c>
    </row>
    <row r="24" spans="1:177">
      <c r="A24">
        <v>23</v>
      </c>
      <c r="B24">
        <v>0.13976266978775528</v>
      </c>
      <c r="C24">
        <v>0.91052011702482383</v>
      </c>
      <c r="D24">
        <v>0.55119841743807707</v>
      </c>
      <c r="E24">
        <v>0.96588996724949916</v>
      </c>
      <c r="F24">
        <v>0.28868170531367288</v>
      </c>
      <c r="G24">
        <v>0.50561779252945649</v>
      </c>
      <c r="H24">
        <v>0.5551660688667831</v>
      </c>
      <c r="I24">
        <v>0.21052566098616746</v>
      </c>
      <c r="J24">
        <v>0.26632279014845672</v>
      </c>
      <c r="K24">
        <v>0.58760871790984293</v>
      </c>
      <c r="M24">
        <v>6.3328173307805019E-2</v>
      </c>
      <c r="S24">
        <f t="shared" ref="S24:S32" si="27">EN17</f>
        <v>0.24163065128983724</v>
      </c>
      <c r="T24">
        <f t="shared" si="25"/>
        <v>0.91052011702482383</v>
      </c>
      <c r="U24">
        <f t="shared" si="25"/>
        <v>0.6178248426313393</v>
      </c>
      <c r="V24">
        <f t="shared" si="25"/>
        <v>0.12190093003260609</v>
      </c>
      <c r="W24">
        <f t="shared" si="25"/>
        <v>0.84681888064772937</v>
      </c>
      <c r="X24">
        <f t="shared" si="25"/>
        <v>0.56992874704876151</v>
      </c>
      <c r="Y24">
        <f t="shared" si="25"/>
        <v>3.7625318983725474E-2</v>
      </c>
      <c r="Z24">
        <f t="shared" si="25"/>
        <v>0.44315427541370778</v>
      </c>
      <c r="AA24">
        <f t="shared" si="25"/>
        <v>0.88378938887939618</v>
      </c>
      <c r="AB24">
        <f t="shared" si="25"/>
        <v>0.23219205819900671</v>
      </c>
      <c r="BG24">
        <f t="shared" si="24"/>
        <v>0.963050080235899</v>
      </c>
      <c r="BH24">
        <f t="shared" si="24"/>
        <v>0.98598691386133375</v>
      </c>
      <c r="BI24">
        <f t="shared" si="24"/>
        <v>0.98589887712389868</v>
      </c>
      <c r="BJ24">
        <f t="shared" si="24"/>
        <v>0.98833559462820009</v>
      </c>
      <c r="BM24">
        <f t="shared" ref="BM24:BM32" si="28">0.5*$BL$21*B24*B24</f>
        <v>9.7668019331005627E-8</v>
      </c>
      <c r="BN24">
        <f t="shared" si="26"/>
        <v>4.1452344175344943E-6</v>
      </c>
      <c r="BO24">
        <f t="shared" si="26"/>
        <v>1.5190984769312034E-6</v>
      </c>
      <c r="BP24">
        <f t="shared" si="26"/>
        <v>4.6647171441661929E-6</v>
      </c>
      <c r="BQ24">
        <f t="shared" si="26"/>
        <v>4.1668563491405136E-7</v>
      </c>
      <c r="BR24">
        <f t="shared" si="26"/>
        <v>1.2782467606118027E-6</v>
      </c>
      <c r="BS24">
        <f t="shared" si="26"/>
        <v>1.5410468201049888E-6</v>
      </c>
      <c r="BT24">
        <f t="shared" si="26"/>
        <v>2.2160526966831358E-7</v>
      </c>
      <c r="BU24">
        <f t="shared" si="26"/>
        <v>3.5463914276229457E-7</v>
      </c>
      <c r="BV24">
        <f t="shared" si="26"/>
        <v>1.7264200268182471E-6</v>
      </c>
      <c r="BY24">
        <f>$BH$7-$BM$7</f>
        <v>-0.999999999999999</v>
      </c>
      <c r="BZ24">
        <f>$BH$8-$BM$8</f>
        <v>1.4012989918882984E-2</v>
      </c>
      <c r="CA24">
        <f>$BH$9-$BM$9</f>
        <v>3.4589849973755134E-9</v>
      </c>
      <c r="CB24">
        <f>$BH$10-$BM$10</f>
        <v>8.8388277830502275E-8</v>
      </c>
      <c r="CC24">
        <f>$BH$11-$BM$11</f>
        <v>0.98598691386133375</v>
      </c>
      <c r="CD24">
        <f>$BH$12-$BM$12</f>
        <v>3.3474760348970307E-11</v>
      </c>
      <c r="CE24">
        <f>$BH$13-$BM$13</f>
        <v>1.2402442891715269E-20</v>
      </c>
      <c r="CF24">
        <f>$BH$14-$BM$14</f>
        <v>2.6429826491426965E-13</v>
      </c>
      <c r="CG24">
        <f>$BH$15-$BM$15</f>
        <v>6.7144210904246927E-12</v>
      </c>
      <c r="CH24">
        <f>$BH$16-$BM$16</f>
        <v>4.3320660259720723E-9</v>
      </c>
      <c r="CW24">
        <f>IF($AI$7&gt;0,$CS$7,0)</f>
        <v>0.21825831885594965</v>
      </c>
      <c r="CX24">
        <f>IF($AI$8&gt;0,$CS$8,0)</f>
        <v>0.68165373242637961</v>
      </c>
      <c r="CY24">
        <f>IF($AI$9&gt;0,$CS$9,0)</f>
        <v>8.6589711206778788E-2</v>
      </c>
      <c r="CZ24">
        <f>IF($AI$10&gt;0,$CS$10,0)</f>
        <v>0.56149910788340884</v>
      </c>
      <c r="DA24">
        <f>IF($AI$11&gt;0,$CS$11,0)</f>
        <v>-0.62428058134406461</v>
      </c>
      <c r="DB24">
        <f>IF($AI$12&gt;0,$CS$12,0)</f>
        <v>0.23691010625747272</v>
      </c>
      <c r="DC24">
        <f>IF($AI$13&gt;0,$CS$13,0)</f>
        <v>-2.8181759303394061E-2</v>
      </c>
      <c r="DD24">
        <f>IF($AI$14&gt;0,$CS$14,0)</f>
        <v>0.64048868720946417</v>
      </c>
      <c r="DE24">
        <f>IF($AI$15&gt;0,$CS$15,0)</f>
        <v>0.22098206530431724</v>
      </c>
      <c r="DF24">
        <f>IF($AI$16&gt;0,$CS$16,0)</f>
        <v>0.54397394918038644</v>
      </c>
      <c r="DT24">
        <f>IF($T$7&gt;0,$DP$7,0)</f>
        <v>0.91668524426575893</v>
      </c>
      <c r="DU24">
        <f>IF($T$8&gt;0,$DP$8,0)</f>
        <v>1.0302469923405304</v>
      </c>
      <c r="DV24">
        <f>IF($T$9&gt;0,$DP$9,0)</f>
        <v>0.62004943519038769</v>
      </c>
      <c r="DW24">
        <f>IF($T$10&gt;0,$DP$10,0)</f>
        <v>1.5448329555320925</v>
      </c>
      <c r="DX24">
        <f>IF($T$11&gt;0,$DP$11,0)</f>
        <v>1.2879495127028249</v>
      </c>
      <c r="DY24">
        <f>IF($T$12&gt;0,$DP$12,0)</f>
        <v>1.0203960973491637</v>
      </c>
      <c r="DZ24">
        <f>IF($T$13&gt;0,$DP$13,0)</f>
        <v>0.86789858017288679</v>
      </c>
      <c r="EA24">
        <f>IF($T$14&gt;0,$DP$14,0)</f>
        <v>1.26667615709751</v>
      </c>
      <c r="EB24">
        <f>IF($T$15&gt;0,$DP$15,0)</f>
        <v>0.96586863411559964</v>
      </c>
      <c r="EC24">
        <f>IF($T$16&gt;0,$DP$16,0)</f>
        <v>1.7111345391510642</v>
      </c>
      <c r="EN24">
        <f>Sheet45!FL24</f>
        <v>0.96645497505544842</v>
      </c>
      <c r="EO24">
        <f>Sheet45!FM24</f>
        <v>0.26632279014845672</v>
      </c>
      <c r="EP24">
        <f>Sheet45!FN24</f>
        <v>0.89144829297581285</v>
      </c>
      <c r="EQ24">
        <f>Sheet45!FO24</f>
        <v>0.12689635403099495</v>
      </c>
      <c r="ER24">
        <f>Sheet45!FP24</f>
        <v>0.53364400199250051</v>
      </c>
      <c r="ES24">
        <f>Sheet45!FQ24</f>
        <v>0.88633906200616264</v>
      </c>
      <c r="ET24">
        <f>Sheet45!FR24</f>
        <v>0.54370141005427375</v>
      </c>
      <c r="EU24">
        <f>Sheet45!FS24</f>
        <v>0.7431795547993546</v>
      </c>
      <c r="EV24">
        <f>Sheet45!FT24</f>
        <v>0.11935204944106476</v>
      </c>
      <c r="EW24">
        <f>Sheet45!FU24</f>
        <v>0.87737197620400642</v>
      </c>
      <c r="EZ24">
        <f t="shared" si="20"/>
        <v>0.2490713480907859</v>
      </c>
      <c r="FA24">
        <f t="shared" si="17"/>
        <v>0.37754946039375298</v>
      </c>
      <c r="FB24">
        <f t="shared" si="17"/>
        <v>0.2426467353670366</v>
      </c>
      <c r="FC24">
        <f t="shared" si="17"/>
        <v>0.41810859676187123</v>
      </c>
      <c r="FD24">
        <f t="shared" si="17"/>
        <v>0.39317556128908349</v>
      </c>
      <c r="FE24">
        <f t="shared" si="17"/>
        <v>0.23440045582573402</v>
      </c>
      <c r="FF24">
        <f t="shared" si="17"/>
        <v>0.24874877845744708</v>
      </c>
      <c r="FG24">
        <f t="shared" si="17"/>
        <v>0.32327432105191434</v>
      </c>
      <c r="FH24">
        <f t="shared" si="17"/>
        <v>0.40192520792446274</v>
      </c>
      <c r="FI24">
        <f t="shared" si="17"/>
        <v>0.4857533267536126</v>
      </c>
      <c r="FL24">
        <f t="shared" si="21"/>
        <v>0.96620590370735759</v>
      </c>
      <c r="FM24">
        <f t="shared" si="18"/>
        <v>0.26594524068806297</v>
      </c>
      <c r="FN24">
        <f t="shared" si="18"/>
        <v>0.89120564624044585</v>
      </c>
      <c r="FO24">
        <f t="shared" si="18"/>
        <v>0.12647824543423308</v>
      </c>
      <c r="FP24">
        <f t="shared" si="18"/>
        <v>0.53325082643121147</v>
      </c>
      <c r="FQ24">
        <f t="shared" si="18"/>
        <v>0.88610466155033696</v>
      </c>
      <c r="FR24">
        <f t="shared" si="18"/>
        <v>0.54345266127581626</v>
      </c>
      <c r="FS24">
        <f t="shared" si="18"/>
        <v>0.74285628047830266</v>
      </c>
      <c r="FT24">
        <f t="shared" si="18"/>
        <v>0.11895012423314029</v>
      </c>
      <c r="FU24">
        <f t="shared" si="18"/>
        <v>0.87688622287725282</v>
      </c>
    </row>
    <row r="25" spans="1:177">
      <c r="A25">
        <v>24</v>
      </c>
      <c r="B25">
        <v>0.45516170038550724</v>
      </c>
      <c r="C25">
        <v>0.6178248426313393</v>
      </c>
      <c r="D25">
        <v>2.6686394007054737E-2</v>
      </c>
      <c r="E25">
        <v>0.88174871411444866</v>
      </c>
      <c r="F25">
        <v>0.77617099213696195</v>
      </c>
      <c r="G25">
        <v>0.45356962735952716</v>
      </c>
      <c r="H25">
        <v>0.99111673870264505</v>
      </c>
      <c r="I25">
        <v>0.69427453562125607</v>
      </c>
      <c r="J25">
        <v>0.89144829297581285</v>
      </c>
      <c r="K25">
        <v>0.72049794007924728</v>
      </c>
      <c r="M25">
        <v>0.13520710994577564</v>
      </c>
      <c r="S25">
        <f t="shared" si="27"/>
        <v>5.452308906132268E-2</v>
      </c>
      <c r="T25">
        <f t="shared" si="25"/>
        <v>0.55119841743807707</v>
      </c>
      <c r="U25">
        <f t="shared" si="25"/>
        <v>2.6686394007054737E-2</v>
      </c>
      <c r="V25">
        <f t="shared" si="25"/>
        <v>9.2049397570957651E-3</v>
      </c>
      <c r="W25">
        <f t="shared" si="25"/>
        <v>0.37178636565765411</v>
      </c>
      <c r="X25">
        <f t="shared" si="25"/>
        <v>0.79052298870350468</v>
      </c>
      <c r="Y25">
        <f t="shared" si="25"/>
        <v>0.49160837199783147</v>
      </c>
      <c r="Z25">
        <f t="shared" si="25"/>
        <v>0.8665482411931712</v>
      </c>
      <c r="AA25">
        <f t="shared" si="25"/>
        <v>0.72088712539237276</v>
      </c>
      <c r="AB25">
        <f t="shared" si="25"/>
        <v>0.66255563855644417</v>
      </c>
      <c r="BG25">
        <f t="shared" si="24"/>
        <v>7.5902582033105423E-9</v>
      </c>
      <c r="BH25">
        <f t="shared" si="24"/>
        <v>3.3474760348970307E-11</v>
      </c>
      <c r="BI25">
        <f t="shared" si="24"/>
        <v>4.391283867428344E-10</v>
      </c>
      <c r="BJ25">
        <f t="shared" si="24"/>
        <v>7.8512363114275586E-12</v>
      </c>
      <c r="BM25">
        <f t="shared" si="28"/>
        <v>1.0358608674891314E-6</v>
      </c>
      <c r="BN25">
        <f t="shared" si="26"/>
        <v>1.908537680862196E-6</v>
      </c>
      <c r="BO25">
        <f t="shared" si="26"/>
        <v>3.5608181254988353E-9</v>
      </c>
      <c r="BP25">
        <f t="shared" si="26"/>
        <v>3.8874039742124186E-6</v>
      </c>
      <c r="BQ25">
        <f t="shared" si="26"/>
        <v>3.0122070451743793E-6</v>
      </c>
      <c r="BR25">
        <f t="shared" si="26"/>
        <v>1.0286270343153017E-6</v>
      </c>
      <c r="BS25">
        <f t="shared" si="26"/>
        <v>4.9115619486828358E-6</v>
      </c>
      <c r="BT25">
        <f t="shared" si="26"/>
        <v>2.4100856540605542E-6</v>
      </c>
      <c r="BU25">
        <f t="shared" si="26"/>
        <v>3.9734002952474537E-6</v>
      </c>
      <c r="BV25">
        <f t="shared" si="26"/>
        <v>2.5955864082921933E-6</v>
      </c>
      <c r="BY25">
        <f>$BI$7-$BN$7</f>
        <v>3.2310984122476508E-14</v>
      </c>
      <c r="BZ25">
        <f>$BI$8-$BN$8</f>
        <v>1.4100660775084378E-2</v>
      </c>
      <c r="CA25">
        <f>$BI$9-$BN$9</f>
        <v>1.4452854691545986E-8</v>
      </c>
      <c r="CB25">
        <f>$BI$10-$BN$10</f>
        <v>4.2277991412907918E-7</v>
      </c>
      <c r="CC25">
        <f>$BI$11-$BN$11</f>
        <v>0.98589887712389868</v>
      </c>
      <c r="CD25">
        <f>$BI$12-$BN$12</f>
        <v>4.391283867428344E-10</v>
      </c>
      <c r="CE25">
        <f>$BI$13-$BN$13</f>
        <v>5.4971372380734426E-19</v>
      </c>
      <c r="CF25">
        <f>$BI$14-$BN$14</f>
        <v>-0.99999999999598077</v>
      </c>
      <c r="CG25">
        <f>$BI$15-$BN$15</f>
        <v>1.0483373764735632E-10</v>
      </c>
      <c r="CH25">
        <f>$BI$16-$BN$16</f>
        <v>2.4320234288822503E-8</v>
      </c>
      <c r="CW25">
        <f>IF($AJ$7&gt;0,$CT$7,0)</f>
        <v>4.0088512177512234E-2</v>
      </c>
      <c r="CX25">
        <f>IF($AJ$8&gt;0,$CT$8,0)</f>
        <v>-8.9054284899060237E-3</v>
      </c>
      <c r="CY25">
        <f>IF($AJ$9&gt;0,$CT$9,0)</f>
        <v>-0.48016118144450137</v>
      </c>
      <c r="CZ25">
        <f>IF($AJ$10&gt;0,$CT$10,0)</f>
        <v>-0.22920064355208869</v>
      </c>
      <c r="DA25">
        <f>IF($AJ$11&gt;0,$CT$11,0)</f>
        <v>5.5288726715212871E-2</v>
      </c>
      <c r="DB25">
        <f>IF($AJ$12&gt;0,$CT$12,0)</f>
        <v>0.43332903374026266</v>
      </c>
      <c r="DC25">
        <f>IF($AJ$13&gt;0,$CT$13,0)</f>
        <v>0.56889029699913363</v>
      </c>
      <c r="DD25">
        <f>IF($AJ$14&gt;0,$CT$14,0)</f>
        <v>0.59590759054800169</v>
      </c>
      <c r="DE25">
        <f>IF($AJ$15&gt;0,$CT$15,0)</f>
        <v>0.36315778776557472</v>
      </c>
      <c r="DF25">
        <f>IF($AJ$16&gt;0,$CT$16,0)</f>
        <v>0.47429336244557835</v>
      </c>
      <c r="DT25">
        <f>IF($U$7&gt;0,$DQ$7,0)</f>
        <v>1.0099196996234767</v>
      </c>
      <c r="DU25">
        <f>IF($U$8&gt;0,$DQ$8,0)</f>
        <v>0.77570419400867607</v>
      </c>
      <c r="DV25">
        <f>IF($U$9&gt;0,$DQ$9,0)</f>
        <v>0.83207088795683459</v>
      </c>
      <c r="DW25">
        <f>IF($U$10&gt;0,$DQ$10,0)</f>
        <v>0.83817535740019478</v>
      </c>
      <c r="DX25">
        <f>IF($U$11&gt;0,$DQ$11,0)</f>
        <v>1.1689603992598994</v>
      </c>
      <c r="DY25">
        <f>IF($U$12&gt;0,$DQ$12,0)</f>
        <v>1.0228429458284536</v>
      </c>
      <c r="DZ25">
        <f>IF($U$13&gt;0,$DQ$13,0)</f>
        <v>0.93944296333434196</v>
      </c>
      <c r="EA25">
        <f>IF($U$14&gt;0,$DQ$14,0)</f>
        <v>0.7994649999189577</v>
      </c>
      <c r="EB25">
        <f>IF($U$15&gt;0,$DQ$15,0)</f>
        <v>1.2448056098014899</v>
      </c>
      <c r="EC25">
        <f>IF($U$16&gt;0,$DQ$16,0)</f>
        <v>0.74660303901417646</v>
      </c>
      <c r="EN25">
        <f>Sheet45!FL25</f>
        <v>0.99643310827668374</v>
      </c>
      <c r="EO25">
        <f>Sheet45!FM25</f>
        <v>0.58760871790984293</v>
      </c>
      <c r="EP25">
        <f>Sheet45!FN25</f>
        <v>0.72049794007924728</v>
      </c>
      <c r="EQ25">
        <f>Sheet45!FO25</f>
        <v>0.11879939618428281</v>
      </c>
      <c r="ER25">
        <f>Sheet45!FP25</f>
        <v>0.14975064675819375</v>
      </c>
      <c r="ES25">
        <f>Sheet45!FQ25</f>
        <v>0.53320486910652853</v>
      </c>
      <c r="ET25">
        <f>Sheet45!FR25</f>
        <v>0.23387194582229198</v>
      </c>
      <c r="EU25">
        <f>Sheet45!FS25</f>
        <v>0.14343860036852032</v>
      </c>
      <c r="EV25">
        <f>Sheet45!FT25</f>
        <v>0.2384224648205989</v>
      </c>
      <c r="EW25">
        <f>Sheet45!FU25</f>
        <v>0.63030241166375855</v>
      </c>
      <c r="EZ25">
        <f t="shared" si="20"/>
        <v>0.33840176452829068</v>
      </c>
      <c r="FA25">
        <f t="shared" si="17"/>
        <v>0.46529745254274207</v>
      </c>
      <c r="FB25">
        <f t="shared" si="17"/>
        <v>0.32695743807303845</v>
      </c>
      <c r="FC25">
        <f t="shared" si="17"/>
        <v>0.49503633737894603</v>
      </c>
      <c r="FD25">
        <f t="shared" si="17"/>
        <v>0.50665270800077111</v>
      </c>
      <c r="FE25">
        <f t="shared" si="17"/>
        <v>0.31984332456697623</v>
      </c>
      <c r="FF25">
        <f t="shared" si="17"/>
        <v>0.33730771114697794</v>
      </c>
      <c r="FG25">
        <f t="shared" si="17"/>
        <v>0.39454514571719534</v>
      </c>
      <c r="FH25">
        <f t="shared" si="17"/>
        <v>0.53454127849964728</v>
      </c>
      <c r="FI25">
        <f t="shared" si="17"/>
        <v>0.56012448438843521</v>
      </c>
      <c r="FL25">
        <f t="shared" si="21"/>
        <v>0.99609470651215548</v>
      </c>
      <c r="FM25">
        <f t="shared" si="18"/>
        <v>0.58714342045730017</v>
      </c>
      <c r="FN25">
        <f t="shared" si="18"/>
        <v>0.7201709826411743</v>
      </c>
      <c r="FO25">
        <f t="shared" si="18"/>
        <v>0.11830435984690386</v>
      </c>
      <c r="FP25">
        <f t="shared" si="18"/>
        <v>0.14924399405019298</v>
      </c>
      <c r="FQ25">
        <f t="shared" si="18"/>
        <v>0.53288502578196151</v>
      </c>
      <c r="FR25">
        <f t="shared" si="18"/>
        <v>0.233534638111145</v>
      </c>
      <c r="FS25">
        <f t="shared" si="18"/>
        <v>0.14304405522280314</v>
      </c>
      <c r="FT25">
        <f t="shared" si="18"/>
        <v>0.23788792354209926</v>
      </c>
      <c r="FU25">
        <f t="shared" si="18"/>
        <v>0.62974228717937009</v>
      </c>
    </row>
    <row r="26" spans="1:177">
      <c r="A26">
        <v>25</v>
      </c>
      <c r="B26">
        <v>0.15691995884184815</v>
      </c>
      <c r="C26">
        <v>0.12190093003260609</v>
      </c>
      <c r="D26">
        <v>9.2049397570957651E-3</v>
      </c>
      <c r="E26">
        <v>0.92167119642182971</v>
      </c>
      <c r="F26">
        <v>0.65947084256231647</v>
      </c>
      <c r="G26">
        <v>0.75145888546283224</v>
      </c>
      <c r="H26">
        <v>0.33541392351876714</v>
      </c>
      <c r="I26">
        <v>0.96319868145461551</v>
      </c>
      <c r="J26">
        <v>0.12689635403099495</v>
      </c>
      <c r="K26">
        <v>0.11879939618428281</v>
      </c>
      <c r="M26">
        <v>0.28709966128830039</v>
      </c>
      <c r="S26">
        <f t="shared" si="27"/>
        <v>0.9905880136910169</v>
      </c>
      <c r="T26">
        <f t="shared" si="25"/>
        <v>0.96588996724949916</v>
      </c>
      <c r="U26">
        <f t="shared" si="25"/>
        <v>0.88174871411444866</v>
      </c>
      <c r="V26">
        <f t="shared" si="25"/>
        <v>0.92167119642182971</v>
      </c>
      <c r="W26">
        <f t="shared" si="25"/>
        <v>0.35433926185158132</v>
      </c>
      <c r="X26">
        <f t="shared" si="25"/>
        <v>0.81094058378807743</v>
      </c>
      <c r="Y26">
        <f t="shared" si="25"/>
        <v>0.64963782473570597</v>
      </c>
      <c r="Z26">
        <f t="shared" si="25"/>
        <v>0.79069632457081174</v>
      </c>
      <c r="AA26">
        <f t="shared" si="25"/>
        <v>0.8072446552120186</v>
      </c>
      <c r="AB26">
        <f t="shared" si="25"/>
        <v>0.6120179568280194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1.2311936741463659E-7</v>
      </c>
      <c r="BN26">
        <f t="shared" si="26"/>
        <v>7.4299183714071642E-8</v>
      </c>
      <c r="BO26">
        <f t="shared" si="26"/>
        <v>4.2365457965881127E-10</v>
      </c>
      <c r="BP26">
        <f t="shared" si="26"/>
        <v>4.2473889715682355E-6</v>
      </c>
      <c r="BQ26">
        <f t="shared" si="26"/>
        <v>2.1745089609492584E-6</v>
      </c>
      <c r="BR26">
        <f t="shared" si="26"/>
        <v>2.8234522827052101E-6</v>
      </c>
      <c r="BS26">
        <f t="shared" si="26"/>
        <v>5.625125004512669E-7</v>
      </c>
      <c r="BT26">
        <f t="shared" si="26"/>
        <v>4.6387584997795497E-6</v>
      </c>
      <c r="BU26">
        <f t="shared" si="26"/>
        <v>8.0513423331798052E-8</v>
      </c>
      <c r="BV26">
        <f t="shared" si="26"/>
        <v>7.0566482668750948E-8</v>
      </c>
      <c r="BY26">
        <f>$BJ$7-$BO$7</f>
        <v>1.7133260719553358E-16</v>
      </c>
      <c r="BZ26">
        <f>$BJ$8-$BO$8</f>
        <v>1.1664358904248736E-2</v>
      </c>
      <c r="CA26">
        <f>$BJ$9-$BO$9</f>
        <v>-0.99999999891608349</v>
      </c>
      <c r="CB26">
        <f>$BJ$10-$BO$10</f>
        <v>4.4176187035425301E-8</v>
      </c>
      <c r="CC26">
        <f>$BJ$11-$BO$11</f>
        <v>0.98833559462820009</v>
      </c>
      <c r="CD26">
        <f>$BJ$12-$BO$12</f>
        <v>7.8512363114275586E-12</v>
      </c>
      <c r="CE26">
        <f>$BJ$13-$BO$13</f>
        <v>6.0880150038378426E-22</v>
      </c>
      <c r="CF26">
        <f>$BJ$14-$BO$14</f>
        <v>3.9118038190509594E-14</v>
      </c>
      <c r="CG26">
        <f>$BJ$15-$BO$15</f>
        <v>1.6247766792928618E-12</v>
      </c>
      <c r="CH26">
        <f>$BJ$16-$BO$16</f>
        <v>1.1979322587996534E-9</v>
      </c>
      <c r="CW26">
        <f>IF($AK$7&gt;0,$CU$7,0)</f>
        <v>0.24965500298945711</v>
      </c>
      <c r="CX26">
        <f>IF($AK$8&gt;0,$CU$8,0)</f>
        <v>0.20817600515520354</v>
      </c>
      <c r="CY26">
        <f>IF($AK$9&gt;0,$CU$9,0)</f>
        <v>-0.13190945940306611</v>
      </c>
      <c r="CZ26">
        <f>IF($AK$10&gt;0,$CU$10,0)</f>
        <v>-0.31917961273747858</v>
      </c>
      <c r="DA26">
        <f>IF($AK$11&gt;0,$CU$11,0)</f>
        <v>-0.58845897768141675</v>
      </c>
      <c r="DB26">
        <f>IF($AK$12&gt;0,$CU$12,0)</f>
        <v>0.20987579163306871</v>
      </c>
      <c r="DC26">
        <f>IF($AK$13&gt;0,$CU$13,0)</f>
        <v>0.69318254064589357</v>
      </c>
      <c r="DD26">
        <f>IF($AK$14&gt;0,$CU$14,0)</f>
        <v>0.27718070833078723</v>
      </c>
      <c r="DE26">
        <f>IF($AK$15&gt;0,$CU$15,0)</f>
        <v>0.57582009087224162</v>
      </c>
      <c r="DF26">
        <f>IF($AK$16&gt;0,$CU$16,0)</f>
        <v>-4.904371061736483E-2</v>
      </c>
      <c r="DT26">
        <f>IF($V$7&gt;0,$DR$7,0)</f>
        <v>0.33619647025452309</v>
      </c>
      <c r="DU26">
        <f>IF($V$8&gt;0,$DR$8,0)</f>
        <v>1.0043986106272624</v>
      </c>
      <c r="DV26">
        <f>IF($V$9&gt;0,$DR$9,0)</f>
        <v>0.62123859116454228</v>
      </c>
      <c r="DW26">
        <f>IF($V$10&gt;0,$DR$10,0)</f>
        <v>0.69447474057977698</v>
      </c>
      <c r="DX26">
        <f>IF($V$11&gt;0,$DR$11,0)</f>
        <v>0.77265800514053073</v>
      </c>
      <c r="DY26">
        <f>IF($V$12&gt;0,$DR$12,0)</f>
        <v>0.15636374614554294</v>
      </c>
      <c r="DZ26">
        <f>IF($V$13&gt;0,$DR$13,0)</f>
        <v>0.41622233632105721</v>
      </c>
      <c r="EA26">
        <f>IF($V$14&gt;0,$DR$14,0)</f>
        <v>0.45218420240944973</v>
      </c>
      <c r="EB26">
        <f>IF($V$15&gt;0,$DR$15,0)</f>
        <v>1.1238091304960534</v>
      </c>
      <c r="EC26">
        <f>IF($V$16&gt;0,$DR$16,0)</f>
        <v>0.93310995460031831</v>
      </c>
    </row>
    <row r="27" spans="1:177">
      <c r="A27">
        <v>26</v>
      </c>
      <c r="B27">
        <v>0.43192307085857512</v>
      </c>
      <c r="C27">
        <v>0.84681888064772937</v>
      </c>
      <c r="D27">
        <v>0.37178636565765411</v>
      </c>
      <c r="E27">
        <v>0.35433926185158132</v>
      </c>
      <c r="F27">
        <v>0.49652424680133483</v>
      </c>
      <c r="G27">
        <v>0.46076158590456939</v>
      </c>
      <c r="H27">
        <v>-5.8672406382791198E-5</v>
      </c>
      <c r="I27">
        <v>0.53838803877719854</v>
      </c>
      <c r="J27">
        <v>0.53364400199250051</v>
      </c>
      <c r="K27">
        <v>0.14975064675819375</v>
      </c>
      <c r="M27">
        <v>0.8012726877303249</v>
      </c>
      <c r="S27">
        <f t="shared" si="27"/>
        <v>0.62868225069492323</v>
      </c>
      <c r="T27">
        <f t="shared" si="25"/>
        <v>0.28868170531367288</v>
      </c>
      <c r="U27">
        <f t="shared" si="25"/>
        <v>0.77617099213696195</v>
      </c>
      <c r="V27">
        <f t="shared" si="25"/>
        <v>0.65947084256231647</v>
      </c>
      <c r="W27">
        <f t="shared" si="25"/>
        <v>0.49652424680133483</v>
      </c>
      <c r="X27">
        <f t="shared" si="25"/>
        <v>0.45572901041568004</v>
      </c>
      <c r="Y27">
        <f t="shared" si="25"/>
        <v>0.3266380731745725</v>
      </c>
      <c r="Z27">
        <f t="shared" si="25"/>
        <v>0.54340662088678426</v>
      </c>
      <c r="AA27">
        <f t="shared" si="25"/>
        <v>0.38368289495188596</v>
      </c>
      <c r="AB27">
        <f t="shared" si="25"/>
        <v>9.9610990112848477E-2</v>
      </c>
      <c r="BG27">
        <f t="shared" si="24"/>
        <v>1.5819958125173445E-10</v>
      </c>
      <c r="BH27">
        <f t="shared" si="24"/>
        <v>9.9999999999999998E-13</v>
      </c>
      <c r="BI27">
        <f t="shared" si="24"/>
        <v>4.0192842205105683E-12</v>
      </c>
      <c r="BJ27">
        <f t="shared" si="24"/>
        <v>9.9999999999999998E-13</v>
      </c>
      <c r="BM27">
        <f t="shared" si="28"/>
        <v>9.3278769569950853E-7</v>
      </c>
      <c r="BN27">
        <f t="shared" si="26"/>
        <v>3.5855110831073668E-6</v>
      </c>
      <c r="BO27">
        <f t="shared" si="26"/>
        <v>6.9112550844463452E-7</v>
      </c>
      <c r="BP27">
        <f t="shared" si="26"/>
        <v>6.2778156244761761E-7</v>
      </c>
      <c r="BQ27">
        <f t="shared" si="26"/>
        <v>1.2326816383081645E-6</v>
      </c>
      <c r="BR27">
        <f t="shared" si="26"/>
        <v>1.0615061952264696E-6</v>
      </c>
      <c r="BS27">
        <f t="shared" si="26"/>
        <v>1.7212256353736988E-14</v>
      </c>
      <c r="BT27">
        <f t="shared" si="26"/>
        <v>1.4493084014917915E-6</v>
      </c>
      <c r="BU27">
        <f t="shared" si="26"/>
        <v>1.4238796043128596E-6</v>
      </c>
      <c r="BV27">
        <f t="shared" si="26"/>
        <v>1.1212628102248663E-7</v>
      </c>
    </row>
    <row r="28" spans="1:177">
      <c r="A28">
        <v>27</v>
      </c>
      <c r="B28">
        <v>0.51019655091435356</v>
      </c>
      <c r="C28">
        <v>0.56992874704876151</v>
      </c>
      <c r="D28">
        <v>0.79052298870350468</v>
      </c>
      <c r="E28">
        <v>0.81094058378807743</v>
      </c>
      <c r="F28">
        <v>0.45572901041568004</v>
      </c>
      <c r="G28">
        <v>0.95730507069315163</v>
      </c>
      <c r="H28">
        <v>5.7367268311917165E-2</v>
      </c>
      <c r="I28">
        <v>0.77825666885771716</v>
      </c>
      <c r="J28">
        <v>0.88633906200616264</v>
      </c>
      <c r="K28">
        <v>0.53320486910652853</v>
      </c>
      <c r="M28">
        <v>0.87071291787176808</v>
      </c>
      <c r="S28">
        <f t="shared" si="27"/>
        <v>0.94386819891116791</v>
      </c>
      <c r="T28">
        <f t="shared" si="25"/>
        <v>0.50561779252945649</v>
      </c>
      <c r="U28">
        <f t="shared" si="25"/>
        <v>0.45356962735952716</v>
      </c>
      <c r="V28">
        <f t="shared" si="25"/>
        <v>0.75145888546283224</v>
      </c>
      <c r="W28">
        <f t="shared" si="25"/>
        <v>0.46076158590456939</v>
      </c>
      <c r="X28">
        <f t="shared" si="25"/>
        <v>0.95730507069315163</v>
      </c>
      <c r="Y28">
        <f t="shared" si="25"/>
        <v>0.35209001643855192</v>
      </c>
      <c r="Z28">
        <f t="shared" si="25"/>
        <v>0.86226403732903056</v>
      </c>
      <c r="AA28">
        <f t="shared" si="25"/>
        <v>0.13812908372353572</v>
      </c>
      <c r="AB28">
        <f t="shared" si="25"/>
        <v>0.98672599397647587</v>
      </c>
      <c r="BG28">
        <f t="shared" si="24"/>
        <v>2.2899111280757251E-9</v>
      </c>
      <c r="BH28">
        <f t="shared" si="24"/>
        <v>6.7144210904246927E-12</v>
      </c>
      <c r="BI28">
        <f t="shared" si="24"/>
        <v>1.0483373764735632E-10</v>
      </c>
      <c r="BJ28">
        <f t="shared" si="24"/>
        <v>1.6247766792928618E-12</v>
      </c>
      <c r="BM28">
        <f t="shared" si="28"/>
        <v>1.301502602824513E-6</v>
      </c>
      <c r="BN28">
        <f t="shared" si="26"/>
        <v>1.6240938835628559E-6</v>
      </c>
      <c r="BO28">
        <f t="shared" si="26"/>
        <v>3.1246329783436071E-6</v>
      </c>
      <c r="BP28">
        <f t="shared" si="26"/>
        <v>3.2881231521727393E-6</v>
      </c>
      <c r="BQ28">
        <f t="shared" si="26"/>
        <v>1.0384446546722751E-6</v>
      </c>
      <c r="BR28">
        <f t="shared" si="26"/>
        <v>4.5821649918741004E-6</v>
      </c>
      <c r="BS28">
        <f t="shared" si="26"/>
        <v>1.6455017367857478E-8</v>
      </c>
      <c r="BT28">
        <f t="shared" si="26"/>
        <v>3.0284172131075522E-6</v>
      </c>
      <c r="BU28">
        <f t="shared" si="26"/>
        <v>3.9279846641898215E-6</v>
      </c>
      <c r="BV28">
        <f t="shared" si="26"/>
        <v>1.4215371621945512E-6</v>
      </c>
      <c r="EN28" t="s">
        <v>19</v>
      </c>
      <c r="EZ28" t="s">
        <v>25</v>
      </c>
    </row>
    <row r="29" spans="1:177">
      <c r="A29">
        <v>28</v>
      </c>
      <c r="B29">
        <v>0.752202260427564</v>
      </c>
      <c r="C29">
        <v>3.7625318983725474E-2</v>
      </c>
      <c r="D29">
        <v>0.49160837199783147</v>
      </c>
      <c r="E29">
        <v>0.64963782473570597</v>
      </c>
      <c r="F29">
        <v>0.3266380731745725</v>
      </c>
      <c r="G29">
        <v>0.35209001643855192</v>
      </c>
      <c r="H29">
        <v>0.63109408629925501</v>
      </c>
      <c r="I29">
        <v>0.20304762542545582</v>
      </c>
      <c r="J29">
        <v>0.54370141005427375</v>
      </c>
      <c r="K29">
        <v>0.23387194582229198</v>
      </c>
      <c r="M29">
        <v>0.40995179476677329</v>
      </c>
      <c r="S29">
        <f t="shared" si="27"/>
        <v>0.23595257620805818</v>
      </c>
      <c r="T29">
        <f t="shared" si="25"/>
        <v>0.5551660688667831</v>
      </c>
      <c r="U29">
        <f t="shared" si="25"/>
        <v>0.99111673870264505</v>
      </c>
      <c r="V29">
        <f t="shared" si="25"/>
        <v>0.33541392351876714</v>
      </c>
      <c r="W29">
        <f t="shared" si="25"/>
        <v>-5.8672406382791198E-5</v>
      </c>
      <c r="X29">
        <f t="shared" si="25"/>
        <v>5.7367268311917165E-2</v>
      </c>
      <c r="Y29">
        <f t="shared" si="25"/>
        <v>0.63109408629925501</v>
      </c>
      <c r="Z29">
        <f t="shared" si="25"/>
        <v>0.73023934134306578</v>
      </c>
      <c r="AA29">
        <f t="shared" si="25"/>
        <v>0.20557626979008051</v>
      </c>
      <c r="AB29">
        <f t="shared" si="25"/>
        <v>0.60330639817920539</v>
      </c>
      <c r="BG29">
        <f t="shared" si="24"/>
        <v>5.1394617134723115E-7</v>
      </c>
      <c r="BH29">
        <f t="shared" si="24"/>
        <v>4.3320660259720723E-9</v>
      </c>
      <c r="BI29">
        <f t="shared" si="24"/>
        <v>2.4320234288822503E-8</v>
      </c>
      <c r="BJ29">
        <f t="shared" si="24"/>
        <v>1.1979322587996534E-9</v>
      </c>
      <c r="BM29">
        <f t="shared" si="28"/>
        <v>2.829041202961684E-6</v>
      </c>
      <c r="BN29">
        <f t="shared" si="26"/>
        <v>7.0783231431354632E-9</v>
      </c>
      <c r="BO29">
        <f t="shared" si="26"/>
        <v>1.2083939570917912E-6</v>
      </c>
      <c r="BP29">
        <f t="shared" si="26"/>
        <v>2.1101465166366995E-6</v>
      </c>
      <c r="BQ29">
        <f t="shared" si="26"/>
        <v>5.3346215423598687E-7</v>
      </c>
      <c r="BR29">
        <f t="shared" si="26"/>
        <v>6.1983689837849889E-7</v>
      </c>
      <c r="BS29">
        <f t="shared" si="26"/>
        <v>1.9913987288094579E-6</v>
      </c>
      <c r="BT29">
        <f t="shared" si="26"/>
        <v>2.0614169095458107E-7</v>
      </c>
      <c r="BU29">
        <f t="shared" si="26"/>
        <v>1.4780561164750277E-6</v>
      </c>
      <c r="BV29">
        <f t="shared" si="26"/>
        <v>2.7348043521352539E-7</v>
      </c>
    </row>
    <row r="30" spans="1:177">
      <c r="A30">
        <v>29</v>
      </c>
      <c r="B30">
        <v>0.95163115784710506</v>
      </c>
      <c r="C30">
        <v>0.44315427541370778</v>
      </c>
      <c r="D30">
        <v>0.8665482411931712</v>
      </c>
      <c r="E30">
        <v>0.79069632457081174</v>
      </c>
      <c r="F30">
        <v>0.54340662088678426</v>
      </c>
      <c r="G30">
        <v>0.86226403732903056</v>
      </c>
      <c r="H30">
        <v>0.73023934134306578</v>
      </c>
      <c r="I30">
        <v>0.40054968521405993</v>
      </c>
      <c r="J30">
        <v>0.7431795547993546</v>
      </c>
      <c r="K30">
        <v>0.14343860036852032</v>
      </c>
      <c r="M30">
        <v>5.254598832979071E-2</v>
      </c>
      <c r="S30">
        <f t="shared" si="27"/>
        <v>0.67266519072104103</v>
      </c>
      <c r="T30">
        <f t="shared" si="25"/>
        <v>0.21052566098616746</v>
      </c>
      <c r="U30">
        <f t="shared" si="25"/>
        <v>0.69427453562125607</v>
      </c>
      <c r="V30">
        <f t="shared" si="25"/>
        <v>0.96319868145461551</v>
      </c>
      <c r="W30">
        <f t="shared" si="25"/>
        <v>0.53838803877719854</v>
      </c>
      <c r="X30">
        <f t="shared" si="25"/>
        <v>0.77825666885771716</v>
      </c>
      <c r="Y30">
        <f t="shared" si="25"/>
        <v>0.20304762542545582</v>
      </c>
      <c r="Z30">
        <f t="shared" si="25"/>
        <v>0.40054968521405993</v>
      </c>
      <c r="AA30">
        <f t="shared" si="25"/>
        <v>0.27338432299393617</v>
      </c>
      <c r="AB30">
        <f t="shared" si="25"/>
        <v>0.76928485715366024</v>
      </c>
      <c r="BM30">
        <f t="shared" si="28"/>
        <v>4.5280093029271095E-6</v>
      </c>
      <c r="BN30">
        <f t="shared" si="26"/>
        <v>9.8192855908724187E-7</v>
      </c>
      <c r="BO30">
        <f t="shared" si="26"/>
        <v>3.7545292715748925E-6</v>
      </c>
      <c r="BP30">
        <f t="shared" si="26"/>
        <v>3.1260033884489527E-6</v>
      </c>
      <c r="BQ30">
        <f t="shared" si="26"/>
        <v>1.4764537781179665E-6</v>
      </c>
      <c r="BR30">
        <f t="shared" si="26"/>
        <v>3.7174963503547997E-6</v>
      </c>
      <c r="BS30">
        <f t="shared" si="26"/>
        <v>2.6662474782257729E-6</v>
      </c>
      <c r="BT30">
        <f t="shared" si="26"/>
        <v>8.0220025162541258E-7</v>
      </c>
      <c r="BU30">
        <f t="shared" si="26"/>
        <v>2.7615792533588349E-6</v>
      </c>
      <c r="BV30">
        <f t="shared" si="26"/>
        <v>1.0287316037840041E-7</v>
      </c>
      <c r="EN30">
        <f>Sheet45!FL30</f>
        <v>0.33903297864047705</v>
      </c>
      <c r="EO30">
        <f>Sheet45!FM30</f>
        <v>0.40212753740398799</v>
      </c>
      <c r="EP30">
        <f>Sheet45!FN30</f>
        <v>0.39015596996140167</v>
      </c>
      <c r="EQ30">
        <f>Sheet45!FO30</f>
        <v>9.1725084637644214E-2</v>
      </c>
      <c r="ER30">
        <f>Sheet45!FP30</f>
        <v>0.24437021477553877</v>
      </c>
      <c r="ES30">
        <f>Sheet45!FQ30</f>
        <v>0.7215215325117682</v>
      </c>
      <c r="ET30">
        <f>Sheet45!FR30</f>
        <v>0.87230108350680824</v>
      </c>
      <c r="EU30">
        <f>Sheet45!FS30</f>
        <v>0.25715383715379087</v>
      </c>
      <c r="EV30">
        <f>Sheet45!FT30</f>
        <v>0.2049421523170942</v>
      </c>
      <c r="EW30">
        <f>Sheet45!FU30</f>
        <v>0.48884116255055776</v>
      </c>
      <c r="EZ30">
        <f>(1/4)*SUM($CW$7:$CZ$7)</f>
        <v>0.1260230965413292</v>
      </c>
      <c r="FA30">
        <f>(1/4)*SUM($CW$8:$CZ$8)</f>
        <v>0.21891000147334763</v>
      </c>
      <c r="FB30">
        <f>(1/4)*SUM($CW$9:$CZ$9)</f>
        <v>-0.129313140511428</v>
      </c>
      <c r="FC30">
        <f>(1/4)*SUM($CW$10:$CZ$10)</f>
        <v>6.4519097895868321E-3</v>
      </c>
      <c r="FD30">
        <f>(1/4)*SUM($CW$11:$CZ$11)</f>
        <v>-0.28514214134081162</v>
      </c>
      <c r="FE30">
        <f>(1/4)*SUM($CW$12:$CZ$12)</f>
        <v>0.21859418351460017</v>
      </c>
      <c r="FF30">
        <f>(1/4)*SUM($CW$13:$CZ$13)</f>
        <v>0.3075394494300201</v>
      </c>
      <c r="FG30">
        <f>(1/4)*SUM($CW$14:$CZ$14)</f>
        <v>0.37851233802583084</v>
      </c>
      <c r="FH30">
        <f>(1/4)*SUM($CW$15:$CZ$15)</f>
        <v>0.28321861432824125</v>
      </c>
      <c r="FI30">
        <f>(1/4)*SUM($CW$16:$CZ$16)</f>
        <v>0.24193569906857423</v>
      </c>
      <c r="FL30">
        <f t="shared" ref="FL30:FU30" si="29">EN30-($EU$10*EZ30)</f>
        <v>0.33890695554393574</v>
      </c>
      <c r="FM30">
        <f t="shared" si="29"/>
        <v>0.40190862740251465</v>
      </c>
      <c r="FN30">
        <f t="shared" si="29"/>
        <v>0.39028528310191313</v>
      </c>
      <c r="FO30">
        <f t="shared" si="29"/>
        <v>9.1718632727854632E-2</v>
      </c>
      <c r="FP30">
        <f t="shared" si="29"/>
        <v>0.24465535691687959</v>
      </c>
      <c r="FQ30">
        <f t="shared" si="29"/>
        <v>0.72130293832825365</v>
      </c>
      <c r="FR30">
        <f t="shared" si="29"/>
        <v>0.87199354405737817</v>
      </c>
      <c r="FS30">
        <f t="shared" si="29"/>
        <v>0.25677532481576504</v>
      </c>
      <c r="FT30">
        <f t="shared" si="29"/>
        <v>0.20465893370276597</v>
      </c>
      <c r="FU30">
        <f t="shared" si="29"/>
        <v>0.48859922685148921</v>
      </c>
    </row>
    <row r="31" spans="1:177">
      <c r="A31">
        <v>30</v>
      </c>
      <c r="B31">
        <v>0.38091562956283936</v>
      </c>
      <c r="C31">
        <v>0.88378938887939618</v>
      </c>
      <c r="D31">
        <v>0.72088712539237276</v>
      </c>
      <c r="E31">
        <v>0.8072446552120186</v>
      </c>
      <c r="F31">
        <v>0.38368289495188596</v>
      </c>
      <c r="G31">
        <v>0.13812908372353572</v>
      </c>
      <c r="H31">
        <v>0.20557626979008051</v>
      </c>
      <c r="I31">
        <v>0.27338432299393617</v>
      </c>
      <c r="J31">
        <v>0.11935204944106476</v>
      </c>
      <c r="K31">
        <v>0.2384224648205989</v>
      </c>
      <c r="M31">
        <v>0.22343832686616716</v>
      </c>
      <c r="S31">
        <f t="shared" si="27"/>
        <v>0.96645497505544842</v>
      </c>
      <c r="T31">
        <f t="shared" si="25"/>
        <v>0.26632279014845672</v>
      </c>
      <c r="U31">
        <f t="shared" si="25"/>
        <v>0.89144829297581285</v>
      </c>
      <c r="V31">
        <f t="shared" si="25"/>
        <v>0.12689635403099495</v>
      </c>
      <c r="W31">
        <f t="shared" si="25"/>
        <v>0.53364400199250051</v>
      </c>
      <c r="X31">
        <f t="shared" si="25"/>
        <v>0.88633906200616264</v>
      </c>
      <c r="Y31">
        <f t="shared" si="25"/>
        <v>0.54370141005427375</v>
      </c>
      <c r="Z31">
        <f t="shared" si="25"/>
        <v>0.7431795547993546</v>
      </c>
      <c r="AA31">
        <f t="shared" si="25"/>
        <v>0.11935204944106476</v>
      </c>
      <c r="AB31">
        <f t="shared" si="25"/>
        <v>0.87737197620400642</v>
      </c>
      <c r="BM31">
        <f t="shared" si="28"/>
        <v>7.2548358422627144E-7</v>
      </c>
      <c r="BN31">
        <f t="shared" si="26"/>
        <v>3.9054184194790826E-6</v>
      </c>
      <c r="BO31">
        <f t="shared" si="26"/>
        <v>2.5983912377823927E-6</v>
      </c>
      <c r="BP31">
        <f t="shared" si="26"/>
        <v>3.2582196668418542E-6</v>
      </c>
      <c r="BQ31">
        <f t="shared" si="26"/>
        <v>7.3606281939329979E-7</v>
      </c>
      <c r="BR31">
        <f t="shared" si="26"/>
        <v>9.539821885151771E-8</v>
      </c>
      <c r="BS31">
        <f t="shared" si="26"/>
        <v>2.1130801350401983E-7</v>
      </c>
      <c r="BT31">
        <f t="shared" si="26"/>
        <v>3.7369494029426415E-7</v>
      </c>
      <c r="BU31">
        <f t="shared" si="26"/>
        <v>7.1224558528911833E-8</v>
      </c>
      <c r="BV31">
        <f t="shared" si="26"/>
        <v>2.8422635865564863E-7</v>
      </c>
    </row>
    <row r="32" spans="1:177">
      <c r="A32">
        <v>31</v>
      </c>
      <c r="B32">
        <v>0.38966273076206775</v>
      </c>
      <c r="C32">
        <v>0.23219205819900671</v>
      </c>
      <c r="D32">
        <v>0.66255563855644417</v>
      </c>
      <c r="E32">
        <v>0.6120179568280194</v>
      </c>
      <c r="F32">
        <v>9.9610990112848477E-2</v>
      </c>
      <c r="G32">
        <v>0.98672599397647587</v>
      </c>
      <c r="H32">
        <v>0.60330639817920539</v>
      </c>
      <c r="I32">
        <v>0.76928485715366024</v>
      </c>
      <c r="J32">
        <v>0.87737197620400642</v>
      </c>
      <c r="K32">
        <v>0.63030241166375855</v>
      </c>
      <c r="M32">
        <v>0.64633675863835338</v>
      </c>
      <c r="S32">
        <f t="shared" si="27"/>
        <v>0.99643310827668374</v>
      </c>
      <c r="T32">
        <f t="shared" si="25"/>
        <v>0.58760871790984293</v>
      </c>
      <c r="U32">
        <f t="shared" si="25"/>
        <v>0.72049794007924728</v>
      </c>
      <c r="V32">
        <f t="shared" si="25"/>
        <v>0.11879939618428281</v>
      </c>
      <c r="W32">
        <f t="shared" si="25"/>
        <v>0.14975064675819375</v>
      </c>
      <c r="X32">
        <f t="shared" si="25"/>
        <v>0.53320486910652853</v>
      </c>
      <c r="Y32">
        <f t="shared" si="25"/>
        <v>0.23387194582229198</v>
      </c>
      <c r="Z32">
        <f t="shared" si="25"/>
        <v>0.14343860036852032</v>
      </c>
      <c r="AA32">
        <f t="shared" si="25"/>
        <v>0.2384224648205989</v>
      </c>
      <c r="AB32">
        <f t="shared" si="25"/>
        <v>0.63030241166375855</v>
      </c>
      <c r="BG32">
        <f>IF(BG20&gt;(1-0.000000000001),(1-0.000000000001),BG20)</f>
        <v>2.5390100388494948E-12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7.5918521872475858E-7</v>
      </c>
      <c r="BN32">
        <f t="shared" si="26"/>
        <v>2.6956575945345461E-7</v>
      </c>
      <c r="BO32">
        <f t="shared" si="26"/>
        <v>2.1948998709146877E-6</v>
      </c>
      <c r="BP32">
        <f t="shared" si="26"/>
        <v>1.8728298973997172E-6</v>
      </c>
      <c r="BQ32">
        <f t="shared" si="26"/>
        <v>4.9611746756309987E-8</v>
      </c>
      <c r="BR32">
        <f t="shared" si="26"/>
        <v>4.8681409359443223E-6</v>
      </c>
      <c r="BS32">
        <f t="shared" si="26"/>
        <v>1.8198930504198297E-6</v>
      </c>
      <c r="BT32">
        <f t="shared" si="26"/>
        <v>2.9589959572296374E-6</v>
      </c>
      <c r="BU32">
        <f t="shared" si="26"/>
        <v>3.8489079231406182E-6</v>
      </c>
      <c r="BV32">
        <f t="shared" si="26"/>
        <v>1.9864056507457508E-6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3.6943898500519393E-2</v>
      </c>
      <c r="BH33">
        <f t="shared" si="31"/>
        <v>1.4012989918882984E-2</v>
      </c>
      <c r="BI33">
        <f t="shared" si="31"/>
        <v>1.4100660775084378E-2</v>
      </c>
      <c r="BJ33">
        <f t="shared" si="31"/>
        <v>1.1664358904248736E-2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3.1363314309050182E-7</v>
      </c>
      <c r="BH34">
        <f t="shared" si="31"/>
        <v>3.4589849973755134E-9</v>
      </c>
      <c r="BI34">
        <f t="shared" si="31"/>
        <v>1.4452854691545986E-8</v>
      </c>
      <c r="BJ34">
        <f t="shared" si="31"/>
        <v>1.0839165541232044E-9</v>
      </c>
      <c r="BS34">
        <f>SUM(BM36:BV45)</f>
        <v>1.5893771535589624E-4</v>
      </c>
      <c r="EN34">
        <f>Sheet45!FL34</f>
        <v>9.2499103567640087E-2</v>
      </c>
      <c r="EO34">
        <f>Sheet45!FM34</f>
        <v>0.53040061005763972</v>
      </c>
      <c r="EP34">
        <f>Sheet45!FN34</f>
        <v>6.6925727117150363E-2</v>
      </c>
      <c r="EQ34">
        <f>Sheet45!FO34</f>
        <v>0.68679009537227687</v>
      </c>
      <c r="ER34">
        <f>Sheet45!FP34</f>
        <v>0.73880336289502602</v>
      </c>
      <c r="ES34">
        <f>Sheet45!FQ34</f>
        <v>0.49248841852753023</v>
      </c>
      <c r="ET34">
        <f>Sheet45!FR34</f>
        <v>0.80560649635447312</v>
      </c>
      <c r="EU34">
        <f>Sheet45!FS34</f>
        <v>0.49473104331911355</v>
      </c>
      <c r="EV34">
        <f>Sheet45!FT34</f>
        <v>0.14106380948697383</v>
      </c>
      <c r="EW34">
        <f>Sheet45!FU34</f>
        <v>0.2991433582155496</v>
      </c>
      <c r="EZ34">
        <f>EZ81+($EV$10*EN34)</f>
        <v>0.52429197947366435</v>
      </c>
      <c r="FA34">
        <f t="shared" ref="FA34:FI43" si="32">FA81+($EV$10*EO34)</f>
        <v>0.88234327671683033</v>
      </c>
      <c r="FB34">
        <f t="shared" si="32"/>
        <v>-0.45889005635328572</v>
      </c>
      <c r="FC34">
        <f t="shared" si="32"/>
        <v>-1.7922366113641835E-3</v>
      </c>
      <c r="FD34">
        <f t="shared" si="32"/>
        <v>-1.2115818893904013</v>
      </c>
      <c r="FE34">
        <f t="shared" si="32"/>
        <v>0.82233550266519539</v>
      </c>
      <c r="FF34">
        <f t="shared" si="32"/>
        <v>1.2295163560757083</v>
      </c>
      <c r="FG34">
        <f t="shared" si="32"/>
        <v>1.427583737501003</v>
      </c>
      <c r="FH34">
        <f t="shared" si="32"/>
        <v>1.1482330768149298</v>
      </c>
      <c r="FI34">
        <f t="shared" si="32"/>
        <v>0.86167046514206636</v>
      </c>
      <c r="FL34">
        <f t="shared" ref="FL34:FU43" si="33">EN34-($EU$10*EZ34)</f>
        <v>9.1974811588166422E-2</v>
      </c>
      <c r="FM34">
        <f t="shared" si="33"/>
        <v>0.52951826678092284</v>
      </c>
      <c r="FN34">
        <f t="shared" si="33"/>
        <v>6.738461717350365E-2</v>
      </c>
      <c r="FO34">
        <f t="shared" si="33"/>
        <v>0.68679188760888821</v>
      </c>
      <c r="FP34">
        <f t="shared" si="33"/>
        <v>0.74001494478441643</v>
      </c>
      <c r="FQ34">
        <f t="shared" si="33"/>
        <v>0.49166608302486503</v>
      </c>
      <c r="FR34">
        <f t="shared" si="33"/>
        <v>0.80437697999839741</v>
      </c>
      <c r="FS34">
        <f t="shared" si="33"/>
        <v>0.49330345958161254</v>
      </c>
      <c r="FT34">
        <f t="shared" si="33"/>
        <v>0.13991557641015889</v>
      </c>
      <c r="FU34">
        <f t="shared" si="33"/>
        <v>0.29828168775040753</v>
      </c>
    </row>
    <row r="35" spans="1:177">
      <c r="A35">
        <v>34</v>
      </c>
      <c r="BG35">
        <f t="shared" si="31"/>
        <v>5.1836433592195137E-6</v>
      </c>
      <c r="BH35">
        <f t="shared" si="31"/>
        <v>8.8388277830502275E-8</v>
      </c>
      <c r="BI35">
        <f t="shared" si="31"/>
        <v>4.2277991412907918E-7</v>
      </c>
      <c r="BJ35">
        <f t="shared" si="31"/>
        <v>4.4176187035425301E-8</v>
      </c>
      <c r="EN35">
        <f>Sheet45!FL35</f>
        <v>0.18872067974473533</v>
      </c>
      <c r="EO35">
        <f>Sheet45!FM35</f>
        <v>0.27268474581874308</v>
      </c>
      <c r="EP35">
        <f>Sheet45!FN35</f>
        <v>0.85073498117573776</v>
      </c>
      <c r="EQ35">
        <f>Sheet45!FO35</f>
        <v>0.12489163850241911</v>
      </c>
      <c r="ER35">
        <f>Sheet45!FP35</f>
        <v>2.074238156695114E-2</v>
      </c>
      <c r="ES35">
        <f>Sheet45!FQ35</f>
        <v>0.7921509976471458</v>
      </c>
      <c r="ET35">
        <f>Sheet45!FR35</f>
        <v>0.45713160250405266</v>
      </c>
      <c r="EU35">
        <f>Sheet45!FS35</f>
        <v>0.16951645522725245</v>
      </c>
      <c r="EV35">
        <f>Sheet45!FT35</f>
        <v>0.95638488388559084</v>
      </c>
      <c r="EW35">
        <f>Sheet45!FU35</f>
        <v>0.32655075242194209</v>
      </c>
      <c r="EZ35">
        <f t="shared" ref="EZ35:EZ43" si="34">EZ82+($EV$10*EN35)</f>
        <v>0.33064622384558079</v>
      </c>
      <c r="FA35">
        <f t="shared" si="32"/>
        <v>0.56256500173680057</v>
      </c>
      <c r="FB35">
        <f t="shared" si="32"/>
        <v>-0.33743440081636494</v>
      </c>
      <c r="FC35">
        <f t="shared" si="32"/>
        <v>-3.6397715485691293E-3</v>
      </c>
      <c r="FD35">
        <f t="shared" si="32"/>
        <v>-0.74996851066279691</v>
      </c>
      <c r="FE35">
        <f t="shared" si="32"/>
        <v>0.56520634048489549</v>
      </c>
      <c r="FF35">
        <f t="shared" si="32"/>
        <v>0.81311193796201298</v>
      </c>
      <c r="FG35">
        <f t="shared" si="32"/>
        <v>0.97108360129354765</v>
      </c>
      <c r="FH35">
        <f t="shared" si="32"/>
        <v>0.74985989194503055</v>
      </c>
      <c r="FI35">
        <f t="shared" si="32"/>
        <v>0.61086492365459777</v>
      </c>
      <c r="FL35">
        <f t="shared" si="33"/>
        <v>0.18839003352088976</v>
      </c>
      <c r="FM35">
        <f t="shared" si="33"/>
        <v>0.27212218081700629</v>
      </c>
      <c r="FN35">
        <f t="shared" si="33"/>
        <v>0.85107241557655411</v>
      </c>
      <c r="FO35">
        <f t="shared" si="33"/>
        <v>0.12489527827396768</v>
      </c>
      <c r="FP35">
        <f t="shared" si="33"/>
        <v>2.1492350077613936E-2</v>
      </c>
      <c r="FQ35">
        <f t="shared" si="33"/>
        <v>0.79158579130666096</v>
      </c>
      <c r="FR35">
        <f t="shared" si="33"/>
        <v>0.45631849056609064</v>
      </c>
      <c r="FS35">
        <f t="shared" si="33"/>
        <v>0.1685453716259589</v>
      </c>
      <c r="FT35">
        <f t="shared" si="33"/>
        <v>0.95563502399364586</v>
      </c>
      <c r="FU35">
        <f t="shared" si="33"/>
        <v>0.32593988749828751</v>
      </c>
    </row>
    <row r="36" spans="1:177">
      <c r="A36">
        <v>35</v>
      </c>
      <c r="B36">
        <f t="array" ref="B36:K45">TRANSPOSE(EN34:EW43)</f>
        <v>9.2499103567640087E-2</v>
      </c>
      <c r="C36">
        <v>0.18872067974473533</v>
      </c>
      <c r="D36">
        <v>0.62936936095482876</v>
      </c>
      <c r="E36">
        <v>0.34729771528124087</v>
      </c>
      <c r="F36">
        <v>0.24702381149091926</v>
      </c>
      <c r="G36">
        <v>0.8675114654333087</v>
      </c>
      <c r="H36">
        <v>0.30070059898551577</v>
      </c>
      <c r="I36">
        <v>0.1927607978507386</v>
      </c>
      <c r="J36">
        <v>0.67950064099970653</v>
      </c>
      <c r="K36">
        <v>0.31374056402399453</v>
      </c>
      <c r="M36">
        <f t="array" ref="M36:M45">TRANSPOSE(EN30:EW30)</f>
        <v>0.33903297864047705</v>
      </c>
      <c r="S36">
        <f>EN34</f>
        <v>9.2499103567640087E-2</v>
      </c>
      <c r="T36">
        <f t="shared" ref="T36:AB45" si="35">EO34</f>
        <v>0.53040061005763972</v>
      </c>
      <c r="U36">
        <f t="shared" si="35"/>
        <v>6.6925727117150363E-2</v>
      </c>
      <c r="V36">
        <f t="shared" si="35"/>
        <v>0.68679009537227687</v>
      </c>
      <c r="W36">
        <f t="shared" si="35"/>
        <v>0.73880336289502602</v>
      </c>
      <c r="X36">
        <f t="shared" si="35"/>
        <v>0.49248841852753023</v>
      </c>
      <c r="Y36">
        <f t="shared" si="35"/>
        <v>0.80560649635447312</v>
      </c>
      <c r="Z36">
        <f t="shared" si="35"/>
        <v>0.49473104331911355</v>
      </c>
      <c r="AA36">
        <f t="shared" si="35"/>
        <v>0.14106380948697383</v>
      </c>
      <c r="AB36">
        <f t="shared" si="35"/>
        <v>0.2991433582155496</v>
      </c>
      <c r="BG36">
        <f t="shared" si="31"/>
        <v>0.963050080235899</v>
      </c>
      <c r="BH36">
        <f t="shared" si="31"/>
        <v>0.98598691386133375</v>
      </c>
      <c r="BI36">
        <f t="shared" si="31"/>
        <v>0.98589887712389868</v>
      </c>
      <c r="BJ36">
        <f t="shared" si="31"/>
        <v>0.98833559462820009</v>
      </c>
      <c r="BM36">
        <f>0.5*$BL$21*B36*B36</f>
        <v>4.278042080408504E-8</v>
      </c>
      <c r="BN36">
        <f t="shared" ref="BN36:BV45" si="36">0.5*$BL$21*C36*C36</f>
        <v>1.7807747481657479E-7</v>
      </c>
      <c r="BO36">
        <f t="shared" si="36"/>
        <v>1.980528962543448E-6</v>
      </c>
      <c r="BP36">
        <f t="shared" si="36"/>
        <v>6.030785151978493E-7</v>
      </c>
      <c r="BQ36">
        <f t="shared" si="36"/>
        <v>3.0510381721750612E-7</v>
      </c>
      <c r="BR36">
        <f t="shared" si="36"/>
        <v>3.7628807132912343E-6</v>
      </c>
      <c r="BS36">
        <f t="shared" si="36"/>
        <v>4.5210425115123984E-7</v>
      </c>
      <c r="BT36">
        <f t="shared" si="36"/>
        <v>1.8578362594026659E-7</v>
      </c>
      <c r="BU36">
        <f t="shared" si="36"/>
        <v>2.3086056055950607E-6</v>
      </c>
      <c r="BV36">
        <f t="shared" si="36"/>
        <v>4.9216570757047112E-7</v>
      </c>
      <c r="EN36">
        <f>Sheet45!FL36</f>
        <v>0.62936936095482876</v>
      </c>
      <c r="EO36">
        <f>Sheet45!FM36</f>
        <v>0.34226431725646111</v>
      </c>
      <c r="EP36">
        <f>Sheet45!FN36</f>
        <v>0.54713767775846112</v>
      </c>
      <c r="EQ36">
        <f>Sheet45!FO36</f>
        <v>0.33076253728699762</v>
      </c>
      <c r="ER36">
        <f>Sheet45!FP36</f>
        <v>0.70885028503156289</v>
      </c>
      <c r="ES36">
        <f>Sheet45!FQ36</f>
        <v>0.31071977826800184</v>
      </c>
      <c r="ET36">
        <f>Sheet45!FR36</f>
        <v>0.94760505691403696</v>
      </c>
      <c r="EU36">
        <f>Sheet45!FS36</f>
        <v>0.17620223666241325</v>
      </c>
      <c r="EV36">
        <f>Sheet45!FT36</f>
        <v>0.40920596546617422</v>
      </c>
      <c r="EW36">
        <f>Sheet45!FU36</f>
        <v>0.38349353996657209</v>
      </c>
      <c r="EZ36">
        <f t="shared" si="34"/>
        <v>0.44233271241526173</v>
      </c>
      <c r="FA36">
        <f t="shared" si="32"/>
        <v>0.72378497720942614</v>
      </c>
      <c r="FB36">
        <f t="shared" si="32"/>
        <v>-0.42830138666380213</v>
      </c>
      <c r="FC36">
        <f t="shared" si="32"/>
        <v>-4.4470865229805645E-2</v>
      </c>
      <c r="FD36">
        <f t="shared" si="32"/>
        <v>-1.0075486484247715</v>
      </c>
      <c r="FE36">
        <f t="shared" si="32"/>
        <v>0.72144177215717253</v>
      </c>
      <c r="FF36">
        <f t="shared" si="32"/>
        <v>1.0930709229764817</v>
      </c>
      <c r="FG36">
        <f t="shared" si="32"/>
        <v>1.2308647065308591</v>
      </c>
      <c r="FH36">
        <f t="shared" si="32"/>
        <v>0.99927456570733952</v>
      </c>
      <c r="FI36">
        <f t="shared" si="32"/>
        <v>0.74194793235730694</v>
      </c>
      <c r="FL36">
        <f t="shared" si="33"/>
        <v>0.62892702824241353</v>
      </c>
      <c r="FM36">
        <f t="shared" si="33"/>
        <v>0.34154053227925169</v>
      </c>
      <c r="FN36">
        <f t="shared" si="33"/>
        <v>0.54756597914512495</v>
      </c>
      <c r="FO36">
        <f t="shared" si="33"/>
        <v>0.33080700815222741</v>
      </c>
      <c r="FP36">
        <f t="shared" si="33"/>
        <v>0.70985783367998767</v>
      </c>
      <c r="FQ36">
        <f t="shared" si="33"/>
        <v>0.30999833649584468</v>
      </c>
      <c r="FR36">
        <f t="shared" si="33"/>
        <v>0.94651198599106046</v>
      </c>
      <c r="FS36">
        <f t="shared" si="33"/>
        <v>0.17497137195588239</v>
      </c>
      <c r="FT36">
        <f t="shared" si="33"/>
        <v>0.40820669090046685</v>
      </c>
      <c r="FU36">
        <f t="shared" si="33"/>
        <v>0.38275159203421477</v>
      </c>
    </row>
    <row r="37" spans="1:177">
      <c r="A37">
        <v>36</v>
      </c>
      <c r="B37">
        <v>0.53040061005763972</v>
      </c>
      <c r="C37">
        <v>0.27268474581874308</v>
      </c>
      <c r="D37">
        <v>0.34226431725646111</v>
      </c>
      <c r="E37">
        <v>0.76707342770584008</v>
      </c>
      <c r="F37">
        <v>0.91568553800204155</v>
      </c>
      <c r="G37">
        <v>0.11442197668607336</v>
      </c>
      <c r="H37">
        <v>0.96171074175660598</v>
      </c>
      <c r="I37">
        <v>0.85680405009214977</v>
      </c>
      <c r="J37">
        <v>0.27813678899269767</v>
      </c>
      <c r="K37">
        <v>0.91029927662124011</v>
      </c>
      <c r="M37">
        <v>0.40212753740398799</v>
      </c>
      <c r="S37">
        <f t="shared" ref="S37:S45" si="37">EN35</f>
        <v>0.18872067974473533</v>
      </c>
      <c r="T37">
        <f t="shared" si="35"/>
        <v>0.27268474581874308</v>
      </c>
      <c r="U37">
        <f t="shared" si="35"/>
        <v>0.85073498117573776</v>
      </c>
      <c r="V37">
        <f t="shared" si="35"/>
        <v>0.12489163850241911</v>
      </c>
      <c r="W37">
        <f t="shared" si="35"/>
        <v>2.074238156695114E-2</v>
      </c>
      <c r="X37">
        <f t="shared" si="35"/>
        <v>0.7921509976471458</v>
      </c>
      <c r="Y37">
        <f t="shared" si="35"/>
        <v>0.45713160250405266</v>
      </c>
      <c r="Z37">
        <f t="shared" si="35"/>
        <v>0.16951645522725245</v>
      </c>
      <c r="AA37">
        <f t="shared" si="35"/>
        <v>0.95638488388559084</v>
      </c>
      <c r="AB37">
        <f t="shared" si="35"/>
        <v>0.32655075242194209</v>
      </c>
      <c r="BG37">
        <f t="shared" si="31"/>
        <v>7.5902582033105423E-9</v>
      </c>
      <c r="BH37">
        <f t="shared" si="31"/>
        <v>3.3474760348970307E-11</v>
      </c>
      <c r="BI37">
        <f t="shared" si="31"/>
        <v>4.391283867428344E-10</v>
      </c>
      <c r="BJ37">
        <f t="shared" si="31"/>
        <v>7.8512363114275586E-12</v>
      </c>
      <c r="BM37">
        <f t="shared" ref="BM37:BM45" si="38">0.5*$BL$21*B37*B37</f>
        <v>1.406624035747582E-6</v>
      </c>
      <c r="BN37">
        <f t="shared" si="36"/>
        <v>3.7178485301116261E-7</v>
      </c>
      <c r="BO37">
        <f t="shared" si="36"/>
        <v>5.8572431433515734E-7</v>
      </c>
      <c r="BP37">
        <f t="shared" si="36"/>
        <v>2.9420082174619332E-6</v>
      </c>
      <c r="BQ37">
        <f t="shared" si="36"/>
        <v>4.1924000225304418E-6</v>
      </c>
      <c r="BR37">
        <f t="shared" si="36"/>
        <v>6.546194374374158E-8</v>
      </c>
      <c r="BS37">
        <f t="shared" si="36"/>
        <v>4.6244377540502067E-6</v>
      </c>
      <c r="BT37">
        <f t="shared" si="36"/>
        <v>3.6705659012715557E-6</v>
      </c>
      <c r="BU37">
        <f t="shared" si="36"/>
        <v>3.8680036695584216E-7</v>
      </c>
      <c r="BV37">
        <f t="shared" si="36"/>
        <v>4.1432238650857655E-6</v>
      </c>
      <c r="EN37">
        <f>Sheet45!FL37</f>
        <v>0.34729771528124087</v>
      </c>
      <c r="EO37">
        <f>Sheet45!FM37</f>
        <v>0.76707342770584008</v>
      </c>
      <c r="EP37">
        <f>Sheet45!FN37</f>
        <v>0.98889731472524045</v>
      </c>
      <c r="EQ37">
        <f>Sheet45!FO37</f>
        <v>0.43076722391982597</v>
      </c>
      <c r="ER37">
        <f>Sheet45!FP37</f>
        <v>0.4117945847698275</v>
      </c>
      <c r="ES37">
        <f>Sheet45!FQ37</f>
        <v>0.87430110811420858</v>
      </c>
      <c r="ET37">
        <f>Sheet45!FR37</f>
        <v>0.57605985076696931</v>
      </c>
      <c r="EU37">
        <f>Sheet45!FS37</f>
        <v>0.8039600562822572</v>
      </c>
      <c r="EV37">
        <f>Sheet45!FT37</f>
        <v>0.28202013717197744</v>
      </c>
      <c r="EW37">
        <f>Sheet45!FU37</f>
        <v>0.19776754266265922</v>
      </c>
      <c r="EZ37">
        <f t="shared" si="34"/>
        <v>0.27671070978894735</v>
      </c>
      <c r="FA37">
        <f t="shared" si="32"/>
        <v>0.46791224940565884</v>
      </c>
      <c r="FB37">
        <f t="shared" si="32"/>
        <v>-0.28394451390991915</v>
      </c>
      <c r="FC37">
        <f t="shared" si="32"/>
        <v>-8.1650432416447063E-3</v>
      </c>
      <c r="FD37">
        <f t="shared" si="32"/>
        <v>-0.6270347574310533</v>
      </c>
      <c r="FE37">
        <f t="shared" si="32"/>
        <v>0.47298162590746501</v>
      </c>
      <c r="FF37">
        <f t="shared" si="32"/>
        <v>0.68429989451590745</v>
      </c>
      <c r="FG37">
        <f t="shared" si="32"/>
        <v>0.81061395351157139</v>
      </c>
      <c r="FH37">
        <f t="shared" si="32"/>
        <v>0.62965772852712565</v>
      </c>
      <c r="FI37">
        <f t="shared" si="32"/>
        <v>0.50813972780025696</v>
      </c>
      <c r="FL37">
        <f t="shared" si="33"/>
        <v>0.34702100457145191</v>
      </c>
      <c r="FM37">
        <f t="shared" si="33"/>
        <v>0.76660551545643441</v>
      </c>
      <c r="FN37">
        <f t="shared" si="33"/>
        <v>0.98918125923915035</v>
      </c>
      <c r="FO37">
        <f t="shared" si="33"/>
        <v>0.43077538896306761</v>
      </c>
      <c r="FP37">
        <f t="shared" si="33"/>
        <v>0.41242161952725853</v>
      </c>
      <c r="FQ37">
        <f t="shared" si="33"/>
        <v>0.8738281264883011</v>
      </c>
      <c r="FR37">
        <f t="shared" si="33"/>
        <v>0.5753755508724534</v>
      </c>
      <c r="FS37">
        <f t="shared" si="33"/>
        <v>0.80314944232874563</v>
      </c>
      <c r="FT37">
        <f t="shared" si="33"/>
        <v>0.2813904794434503</v>
      </c>
      <c r="FU37">
        <f t="shared" si="33"/>
        <v>0.19725940293485897</v>
      </c>
    </row>
    <row r="38" spans="1:177">
      <c r="A38">
        <v>37</v>
      </c>
      <c r="B38">
        <v>6.6925727117150363E-2</v>
      </c>
      <c r="C38">
        <v>0.85073498117573776</v>
      </c>
      <c r="D38">
        <v>0.54713767775846112</v>
      </c>
      <c r="E38">
        <v>0.98889731472524045</v>
      </c>
      <c r="F38">
        <v>0.40127274983103922</v>
      </c>
      <c r="G38">
        <v>0.24802236096609087</v>
      </c>
      <c r="H38">
        <v>9.7149683280948279E-2</v>
      </c>
      <c r="I38">
        <v>0.69203446521009715</v>
      </c>
      <c r="J38">
        <v>3.7233624999231697E-2</v>
      </c>
      <c r="K38">
        <v>0.75063697538932406</v>
      </c>
      <c r="M38">
        <v>0.39015596996140167</v>
      </c>
      <c r="S38">
        <f t="shared" si="37"/>
        <v>0.62936936095482876</v>
      </c>
      <c r="T38">
        <f t="shared" si="35"/>
        <v>0.34226431725646111</v>
      </c>
      <c r="U38">
        <f t="shared" si="35"/>
        <v>0.54713767775846112</v>
      </c>
      <c r="V38">
        <f t="shared" si="35"/>
        <v>0.33076253728699762</v>
      </c>
      <c r="W38">
        <f t="shared" si="35"/>
        <v>0.70885028503156289</v>
      </c>
      <c r="X38">
        <f t="shared" si="35"/>
        <v>0.31071977826800184</v>
      </c>
      <c r="Y38">
        <f t="shared" si="35"/>
        <v>0.94760505691403696</v>
      </c>
      <c r="Z38">
        <f t="shared" si="35"/>
        <v>0.17620223666241325</v>
      </c>
      <c r="AA38">
        <f t="shared" si="35"/>
        <v>0.40920596546617422</v>
      </c>
      <c r="AB38">
        <f t="shared" si="35"/>
        <v>0.38349353996657209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2.239526475079638E-8</v>
      </c>
      <c r="BN38">
        <f t="shared" si="36"/>
        <v>3.6187500409804148E-6</v>
      </c>
      <c r="BO38">
        <f t="shared" si="36"/>
        <v>1.4967981921146082E-6</v>
      </c>
      <c r="BP38">
        <f t="shared" si="36"/>
        <v>4.8895894953539567E-6</v>
      </c>
      <c r="BQ38">
        <f t="shared" si="36"/>
        <v>8.0509909878481905E-7</v>
      </c>
      <c r="BR38">
        <f t="shared" si="36"/>
        <v>3.0757545769596943E-7</v>
      </c>
      <c r="BS38">
        <f t="shared" si="36"/>
        <v>4.7190304807942806E-8</v>
      </c>
      <c r="BT38">
        <f t="shared" si="36"/>
        <v>2.3945585051931257E-6</v>
      </c>
      <c r="BU38">
        <f t="shared" si="36"/>
        <v>6.9317141529170586E-9</v>
      </c>
      <c r="BV38">
        <f t="shared" si="36"/>
        <v>2.8172793441081637E-6</v>
      </c>
      <c r="EN38">
        <f>Sheet45!FL38</f>
        <v>0.24702381149091926</v>
      </c>
      <c r="EO38">
        <f>Sheet45!FM38</f>
        <v>0.91568553800204155</v>
      </c>
      <c r="EP38">
        <f>Sheet45!FN38</f>
        <v>0.40127274983103922</v>
      </c>
      <c r="EQ38">
        <f>Sheet45!FO38</f>
        <v>0.26354108456132308</v>
      </c>
      <c r="ER38">
        <f>Sheet45!FP38</f>
        <v>0.53941698038339114</v>
      </c>
      <c r="ES38">
        <f>Sheet45!FQ38</f>
        <v>0.87901417574609653</v>
      </c>
      <c r="ET38">
        <f>Sheet45!FR38</f>
        <v>0.73357423039542513</v>
      </c>
      <c r="EU38">
        <f>Sheet45!FS38</f>
        <v>9.8749665932420544E-2</v>
      </c>
      <c r="EV38">
        <f>Sheet45!FT38</f>
        <v>0.50480942625159231</v>
      </c>
      <c r="EW38">
        <f>Sheet45!FU38</f>
        <v>0.7380897828157994</v>
      </c>
      <c r="EZ38">
        <f t="shared" si="34"/>
        <v>0.38283259429468647</v>
      </c>
      <c r="FA38">
        <f t="shared" si="32"/>
        <v>0.69353629493384428</v>
      </c>
      <c r="FB38">
        <f t="shared" si="32"/>
        <v>-0.28719973677135835</v>
      </c>
      <c r="FC38">
        <f t="shared" si="32"/>
        <v>8.8372170251161758E-2</v>
      </c>
      <c r="FD38">
        <f t="shared" si="32"/>
        <v>-0.90433036694705915</v>
      </c>
      <c r="FE38">
        <f t="shared" si="32"/>
        <v>0.5801796712577646</v>
      </c>
      <c r="FF38">
        <f t="shared" si="32"/>
        <v>0.80977679061028285</v>
      </c>
      <c r="FG38">
        <f t="shared" si="32"/>
        <v>1.0447280154119944</v>
      </c>
      <c r="FH38">
        <f t="shared" si="32"/>
        <v>0.79485794931937337</v>
      </c>
      <c r="FI38">
        <f t="shared" si="32"/>
        <v>0.65343274903104487</v>
      </c>
      <c r="FL38">
        <f t="shared" si="33"/>
        <v>0.24664097889662456</v>
      </c>
      <c r="FM38">
        <f t="shared" si="33"/>
        <v>0.9149920017071077</v>
      </c>
      <c r="FN38">
        <f t="shared" si="33"/>
        <v>0.4015599495678106</v>
      </c>
      <c r="FO38">
        <f t="shared" si="33"/>
        <v>0.26345271239107193</v>
      </c>
      <c r="FP38">
        <f t="shared" si="33"/>
        <v>0.54032131075033818</v>
      </c>
      <c r="FQ38">
        <f t="shared" si="33"/>
        <v>0.87843399607483874</v>
      </c>
      <c r="FR38">
        <f t="shared" si="33"/>
        <v>0.7327644536048149</v>
      </c>
      <c r="FS38">
        <f t="shared" si="33"/>
        <v>9.7704937917008544E-2</v>
      </c>
      <c r="FT38">
        <f t="shared" si="33"/>
        <v>0.50401456830227298</v>
      </c>
      <c r="FU38">
        <f t="shared" si="33"/>
        <v>0.73743635006676833</v>
      </c>
    </row>
    <row r="39" spans="1:177">
      <c r="A39">
        <v>38</v>
      </c>
      <c r="B39">
        <v>0.68679009537227687</v>
      </c>
      <c r="C39">
        <v>0.12489163850241911</v>
      </c>
      <c r="D39">
        <v>0.33076253728699762</v>
      </c>
      <c r="E39">
        <v>0.43076722391982597</v>
      </c>
      <c r="F39">
        <v>0.26354108456132308</v>
      </c>
      <c r="G39">
        <v>0.23421086832160776</v>
      </c>
      <c r="H39">
        <v>0.1491999131930834</v>
      </c>
      <c r="I39">
        <v>0.73927223457957669</v>
      </c>
      <c r="J39">
        <v>0.40252360137562793</v>
      </c>
      <c r="K39">
        <v>0.31524931811238815</v>
      </c>
      <c r="M39">
        <v>9.1725084637644214E-2</v>
      </c>
      <c r="S39">
        <f t="shared" si="37"/>
        <v>0.34729771528124087</v>
      </c>
      <c r="T39">
        <f t="shared" si="35"/>
        <v>0.76707342770584008</v>
      </c>
      <c r="U39">
        <f t="shared" si="35"/>
        <v>0.98889731472524045</v>
      </c>
      <c r="V39">
        <f t="shared" si="35"/>
        <v>0.43076722391982597</v>
      </c>
      <c r="W39">
        <f t="shared" si="35"/>
        <v>0.4117945847698275</v>
      </c>
      <c r="X39">
        <f t="shared" si="35"/>
        <v>0.87430110811420858</v>
      </c>
      <c r="Y39">
        <f t="shared" si="35"/>
        <v>0.57605985076696931</v>
      </c>
      <c r="Z39">
        <f t="shared" si="35"/>
        <v>0.8039600562822572</v>
      </c>
      <c r="AA39">
        <f t="shared" si="35"/>
        <v>0.28202013717197744</v>
      </c>
      <c r="AB39">
        <f t="shared" si="35"/>
        <v>0.19776754266265922</v>
      </c>
      <c r="BG39">
        <f t="shared" si="31"/>
        <v>1.5819958125173445E-10</v>
      </c>
      <c r="BH39">
        <f t="shared" si="31"/>
        <v>9.9999999999999998E-13</v>
      </c>
      <c r="BI39">
        <f t="shared" si="31"/>
        <v>4.0192842205105683E-12</v>
      </c>
      <c r="BJ39">
        <f t="shared" si="31"/>
        <v>9.9999999999999998E-13</v>
      </c>
      <c r="BM39">
        <f t="shared" si="38"/>
        <v>2.3584031755073062E-6</v>
      </c>
      <c r="BN39">
        <f t="shared" si="36"/>
        <v>7.7989606839094673E-8</v>
      </c>
      <c r="BO39">
        <f t="shared" si="36"/>
        <v>5.4701928036266252E-7</v>
      </c>
      <c r="BP39">
        <f t="shared" si="36"/>
        <v>9.2780200601796748E-7</v>
      </c>
      <c r="BQ39">
        <f t="shared" si="36"/>
        <v>3.4726951625879229E-7</v>
      </c>
      <c r="BR39">
        <f t="shared" si="36"/>
        <v>2.742736541998075E-7</v>
      </c>
      <c r="BS39">
        <f t="shared" si="36"/>
        <v>1.1130307048411812E-7</v>
      </c>
      <c r="BT39">
        <f t="shared" si="36"/>
        <v>2.7326171841014038E-6</v>
      </c>
      <c r="BU39">
        <f t="shared" si="36"/>
        <v>8.1012624832202711E-7</v>
      </c>
      <c r="BV39">
        <f t="shared" si="36"/>
        <v>4.9691066285162862E-7</v>
      </c>
      <c r="EN39">
        <f>Sheet45!FL39</f>
        <v>0.8675114654333087</v>
      </c>
      <c r="EO39">
        <f>Sheet45!FM39</f>
        <v>0.11442197668607336</v>
      </c>
      <c r="EP39">
        <f>Sheet45!FN39</f>
        <v>0.24802236096609087</v>
      </c>
      <c r="EQ39">
        <f>Sheet45!FO39</f>
        <v>0.23421086832160776</v>
      </c>
      <c r="ER39">
        <f>Sheet45!FP39</f>
        <v>0.74124332108016866</v>
      </c>
      <c r="ES39">
        <f>Sheet45!FQ39</f>
        <v>0.33873315905796791</v>
      </c>
      <c r="ET39">
        <f>Sheet45!FR39</f>
        <v>9.3579863157507562E-2</v>
      </c>
      <c r="EU39">
        <f>Sheet45!FS39</f>
        <v>0.96248000920668364</v>
      </c>
      <c r="EV39">
        <f>Sheet45!FT39</f>
        <v>0.15129540704954372</v>
      </c>
      <c r="EW39">
        <f>Sheet45!FU39</f>
        <v>0.61641476931946493</v>
      </c>
      <c r="EZ39">
        <f t="shared" si="34"/>
        <v>0.52107225903461674</v>
      </c>
      <c r="FA39">
        <f t="shared" si="32"/>
        <v>0.93997540855924244</v>
      </c>
      <c r="FB39">
        <f t="shared" si="32"/>
        <v>-0.42588133584071836</v>
      </c>
      <c r="FC39">
        <f t="shared" si="32"/>
        <v>0.10603708259211786</v>
      </c>
      <c r="FD39">
        <f t="shared" si="32"/>
        <v>-1.2188832161790595</v>
      </c>
      <c r="FE39">
        <f t="shared" si="32"/>
        <v>0.81998188917960335</v>
      </c>
      <c r="FF39">
        <f t="shared" si="32"/>
        <v>1.1382893546126338</v>
      </c>
      <c r="FG39">
        <f t="shared" si="32"/>
        <v>1.4638274905770481</v>
      </c>
      <c r="FH39">
        <f t="shared" si="32"/>
        <v>1.1019275926306422</v>
      </c>
      <c r="FI39">
        <f t="shared" si="32"/>
        <v>0.92532785875135359</v>
      </c>
      <c r="FL39">
        <f t="shared" si="33"/>
        <v>0.86699039317427407</v>
      </c>
      <c r="FM39">
        <f t="shared" si="33"/>
        <v>0.11348200127751412</v>
      </c>
      <c r="FN39">
        <f t="shared" si="33"/>
        <v>0.24844824230193158</v>
      </c>
      <c r="FO39">
        <f t="shared" si="33"/>
        <v>0.23410483123901563</v>
      </c>
      <c r="FP39">
        <f t="shared" si="33"/>
        <v>0.74246220429634768</v>
      </c>
      <c r="FQ39">
        <f t="shared" si="33"/>
        <v>0.33791317716878833</v>
      </c>
      <c r="FR39">
        <f t="shared" si="33"/>
        <v>9.244157380289493E-2</v>
      </c>
      <c r="FS39">
        <f t="shared" si="33"/>
        <v>0.96101618171610659</v>
      </c>
      <c r="FT39">
        <f t="shared" si="33"/>
        <v>0.15019347945691308</v>
      </c>
      <c r="FU39">
        <f t="shared" si="33"/>
        <v>0.6154894414607136</v>
      </c>
    </row>
    <row r="40" spans="1:177">
      <c r="A40">
        <v>39</v>
      </c>
      <c r="B40">
        <v>0.73880336289502602</v>
      </c>
      <c r="C40">
        <v>2.074238156695114E-2</v>
      </c>
      <c r="D40">
        <v>0.70885028503156289</v>
      </c>
      <c r="E40">
        <v>0.4117945847698275</v>
      </c>
      <c r="F40">
        <v>0.53941698038339114</v>
      </c>
      <c r="G40">
        <v>0.74124332108016866</v>
      </c>
      <c r="H40">
        <v>0.99606652790638572</v>
      </c>
      <c r="I40">
        <v>0.93541499772659198</v>
      </c>
      <c r="J40">
        <v>0.28964439463016328</v>
      </c>
      <c r="K40">
        <v>1.3768407003183918E-2</v>
      </c>
      <c r="M40">
        <v>0.24437021477553877</v>
      </c>
      <c r="S40">
        <f t="shared" si="37"/>
        <v>0.24702381149091926</v>
      </c>
      <c r="T40">
        <f t="shared" si="35"/>
        <v>0.91568553800204155</v>
      </c>
      <c r="U40">
        <f t="shared" si="35"/>
        <v>0.40127274983103922</v>
      </c>
      <c r="V40">
        <f t="shared" si="35"/>
        <v>0.26354108456132308</v>
      </c>
      <c r="W40">
        <f t="shared" si="35"/>
        <v>0.53941698038339114</v>
      </c>
      <c r="X40">
        <f t="shared" si="35"/>
        <v>0.87901417574609653</v>
      </c>
      <c r="Y40">
        <f t="shared" si="35"/>
        <v>0.73357423039542513</v>
      </c>
      <c r="Z40">
        <f t="shared" si="35"/>
        <v>9.8749665932420544E-2</v>
      </c>
      <c r="AA40">
        <f t="shared" si="35"/>
        <v>0.50480942625159231</v>
      </c>
      <c r="AB40">
        <f t="shared" si="35"/>
        <v>0.7380897828157994</v>
      </c>
      <c r="BG40">
        <f t="shared" si="31"/>
        <v>2.2899111280757251E-9</v>
      </c>
      <c r="BH40">
        <f t="shared" si="31"/>
        <v>6.7144210904246927E-12</v>
      </c>
      <c r="BI40">
        <f t="shared" si="31"/>
        <v>1.0483373764735632E-10</v>
      </c>
      <c r="BJ40">
        <f t="shared" si="31"/>
        <v>1.6247766792928618E-12</v>
      </c>
      <c r="BM40">
        <f t="shared" si="38"/>
        <v>2.7291520451249976E-6</v>
      </c>
      <c r="BN40">
        <f t="shared" si="36"/>
        <v>2.1512319653449721E-9</v>
      </c>
      <c r="BO40">
        <f t="shared" si="36"/>
        <v>2.5123436329466402E-6</v>
      </c>
      <c r="BP40">
        <f t="shared" si="36"/>
        <v>8.4787390022877327E-7</v>
      </c>
      <c r="BQ40">
        <f t="shared" si="36"/>
        <v>1.4548533936296791E-6</v>
      </c>
      <c r="BR40">
        <f t="shared" si="36"/>
        <v>2.7472083052297904E-6</v>
      </c>
      <c r="BS40">
        <f t="shared" si="36"/>
        <v>4.960742640077414E-6</v>
      </c>
      <c r="BT40">
        <f t="shared" si="36"/>
        <v>4.3750060898592014E-6</v>
      </c>
      <c r="BU40">
        <f t="shared" si="36"/>
        <v>4.194693767033688E-7</v>
      </c>
      <c r="BV40">
        <f t="shared" si="36"/>
        <v>9.4784515702661981E-10</v>
      </c>
      <c r="EN40">
        <f>Sheet45!FL40</f>
        <v>0.30070059898551577</v>
      </c>
      <c r="EO40">
        <f>Sheet45!FM40</f>
        <v>0.96171074175660598</v>
      </c>
      <c r="EP40">
        <f>Sheet45!FN40</f>
        <v>9.7149683280948279E-2</v>
      </c>
      <c r="EQ40">
        <f>Sheet45!FO40</f>
        <v>0.1491999131930834</v>
      </c>
      <c r="ER40">
        <f>Sheet45!FP40</f>
        <v>0.99606652790638572</v>
      </c>
      <c r="ES40">
        <f>Sheet45!FQ40</f>
        <v>0.10453584882956399</v>
      </c>
      <c r="ET40">
        <f>Sheet45!FR40</f>
        <v>0.31553255706106753</v>
      </c>
      <c r="EU40">
        <f>Sheet45!FS40</f>
        <v>0.21386486066209853</v>
      </c>
      <c r="EV40">
        <f>Sheet45!FT40</f>
        <v>0.8976751489018463</v>
      </c>
      <c r="EW40">
        <f>Sheet45!FU40</f>
        <v>0.59769442643507642</v>
      </c>
      <c r="EZ40">
        <f t="shared" si="34"/>
        <v>0.30474865420104663</v>
      </c>
      <c r="FA40">
        <f t="shared" si="32"/>
        <v>0.48726468093864417</v>
      </c>
      <c r="FB40">
        <f t="shared" si="32"/>
        <v>-0.35425377417842202</v>
      </c>
      <c r="FC40">
        <f t="shared" si="32"/>
        <v>-6.1261619727645246E-2</v>
      </c>
      <c r="FD40">
        <f t="shared" si="32"/>
        <v>-0.67256128997793296</v>
      </c>
      <c r="FE40">
        <f t="shared" si="32"/>
        <v>0.54649450231764618</v>
      </c>
      <c r="FF40">
        <f t="shared" si="32"/>
        <v>0.81943673852311938</v>
      </c>
      <c r="FG40">
        <f t="shared" si="32"/>
        <v>0.91407629146849656</v>
      </c>
      <c r="FH40">
        <f t="shared" si="32"/>
        <v>0.7225534627324921</v>
      </c>
      <c r="FI40">
        <f t="shared" si="32"/>
        <v>0.56503559703445394</v>
      </c>
      <c r="FL40">
        <f t="shared" si="33"/>
        <v>0.30039585033131472</v>
      </c>
      <c r="FM40">
        <f t="shared" si="33"/>
        <v>0.96122347707566735</v>
      </c>
      <c r="FN40">
        <f t="shared" si="33"/>
        <v>9.7503937055126708E-2</v>
      </c>
      <c r="FO40">
        <f t="shared" si="33"/>
        <v>0.14926117481281104</v>
      </c>
      <c r="FP40">
        <f t="shared" si="33"/>
        <v>0.99673908919636367</v>
      </c>
      <c r="FQ40">
        <f t="shared" si="33"/>
        <v>0.10398935432724635</v>
      </c>
      <c r="FR40">
        <f t="shared" si="33"/>
        <v>0.31471312032254439</v>
      </c>
      <c r="FS40">
        <f t="shared" si="33"/>
        <v>0.21295078437063003</v>
      </c>
      <c r="FT40">
        <f t="shared" si="33"/>
        <v>0.89695259543911376</v>
      </c>
      <c r="FU40">
        <f t="shared" si="33"/>
        <v>0.59712939083804195</v>
      </c>
    </row>
    <row r="41" spans="1:177">
      <c r="A41">
        <v>40</v>
      </c>
      <c r="B41">
        <v>0.49248841852753023</v>
      </c>
      <c r="C41">
        <v>0.7921509976471458</v>
      </c>
      <c r="D41">
        <v>0.31071977826800184</v>
      </c>
      <c r="E41">
        <v>0.87430110811420858</v>
      </c>
      <c r="F41">
        <v>0.87901417574609653</v>
      </c>
      <c r="G41">
        <v>0.33873315905796791</v>
      </c>
      <c r="H41">
        <v>0.10453584882956399</v>
      </c>
      <c r="I41">
        <v>0.84706858826452225</v>
      </c>
      <c r="J41">
        <v>0.54035030848585441</v>
      </c>
      <c r="K41">
        <v>0.57836084550112266</v>
      </c>
      <c r="M41">
        <v>0.7215215325117682</v>
      </c>
      <c r="S41">
        <f t="shared" si="37"/>
        <v>0.8675114654333087</v>
      </c>
      <c r="T41">
        <f t="shared" si="35"/>
        <v>0.11442197668607336</v>
      </c>
      <c r="U41">
        <f t="shared" si="35"/>
        <v>0.24802236096609087</v>
      </c>
      <c r="V41">
        <f t="shared" si="35"/>
        <v>0.23421086832160776</v>
      </c>
      <c r="W41">
        <f t="shared" si="35"/>
        <v>0.74124332108016866</v>
      </c>
      <c r="X41">
        <f t="shared" si="35"/>
        <v>0.33873315905796791</v>
      </c>
      <c r="Y41">
        <f t="shared" si="35"/>
        <v>9.3579863157507562E-2</v>
      </c>
      <c r="Z41">
        <f t="shared" si="35"/>
        <v>0.96248000920668364</v>
      </c>
      <c r="AA41">
        <f t="shared" si="35"/>
        <v>0.15129540704954372</v>
      </c>
      <c r="AB41">
        <f t="shared" si="35"/>
        <v>0.61641476931946493</v>
      </c>
      <c r="BG41">
        <f t="shared" si="31"/>
        <v>5.1394617134723115E-7</v>
      </c>
      <c r="BH41">
        <f t="shared" si="31"/>
        <v>4.3320660259720723E-9</v>
      </c>
      <c r="BI41">
        <f t="shared" si="31"/>
        <v>2.4320234288822503E-8</v>
      </c>
      <c r="BJ41">
        <f t="shared" si="31"/>
        <v>1.1979322587996534E-9</v>
      </c>
      <c r="BM41">
        <f t="shared" si="38"/>
        <v>1.2127242119187388E-6</v>
      </c>
      <c r="BN41">
        <f t="shared" si="36"/>
        <v>3.1375160153668421E-6</v>
      </c>
      <c r="BO41">
        <f t="shared" si="36"/>
        <v>4.8273390303458118E-7</v>
      </c>
      <c r="BP41">
        <f t="shared" si="36"/>
        <v>3.8220121382486658E-6</v>
      </c>
      <c r="BQ41">
        <f t="shared" si="36"/>
        <v>3.863329605812948E-6</v>
      </c>
      <c r="BR41">
        <f t="shared" si="36"/>
        <v>5.7370076522695298E-7</v>
      </c>
      <c r="BS41">
        <f t="shared" si="36"/>
        <v>5.4638718452587273E-8</v>
      </c>
      <c r="BT41">
        <f t="shared" si="36"/>
        <v>3.5876259661222541E-6</v>
      </c>
      <c r="BU41">
        <f t="shared" si="36"/>
        <v>1.4598922794037904E-6</v>
      </c>
      <c r="BV41">
        <f t="shared" si="36"/>
        <v>1.6725063380438676E-6</v>
      </c>
      <c r="EN41">
        <f>Sheet45!FL41</f>
        <v>0.1927607978507386</v>
      </c>
      <c r="EO41">
        <f>Sheet45!FM41</f>
        <v>0.85680405009214977</v>
      </c>
      <c r="EP41">
        <f>Sheet45!FN41</f>
        <v>0.69203446521009715</v>
      </c>
      <c r="EQ41">
        <f>Sheet45!FO41</f>
        <v>0.73927223457957669</v>
      </c>
      <c r="ER41">
        <f>Sheet45!FP41</f>
        <v>0.93541499772659198</v>
      </c>
      <c r="ES41">
        <f>Sheet45!FQ41</f>
        <v>0.84706858826452225</v>
      </c>
      <c r="ET41">
        <f>Sheet45!FR41</f>
        <v>0.39019294926456655</v>
      </c>
      <c r="EU41">
        <f>Sheet45!FS41</f>
        <v>0.50847652105550378</v>
      </c>
      <c r="EV41">
        <f>Sheet45!FT41</f>
        <v>0.898558220049957</v>
      </c>
      <c r="EW41">
        <f>Sheet45!FU41</f>
        <v>6.5402007713071142E-2</v>
      </c>
      <c r="EZ41">
        <f t="shared" si="34"/>
        <v>0.4031413858246668</v>
      </c>
      <c r="FA41">
        <f t="shared" si="32"/>
        <v>0.68519362160533581</v>
      </c>
      <c r="FB41">
        <f t="shared" si="32"/>
        <v>-0.40337046269547272</v>
      </c>
      <c r="FC41">
        <f t="shared" si="32"/>
        <v>-1.7709904379595788E-3</v>
      </c>
      <c r="FD41">
        <f t="shared" si="32"/>
        <v>-0.91502133628688531</v>
      </c>
      <c r="FE41">
        <f t="shared" si="32"/>
        <v>0.68224109951412737</v>
      </c>
      <c r="FF41">
        <f t="shared" si="32"/>
        <v>0.98683895346358708</v>
      </c>
      <c r="FG41">
        <f t="shared" si="32"/>
        <v>1.17547433673024</v>
      </c>
      <c r="FH41">
        <f t="shared" si="32"/>
        <v>0.9069899962923641</v>
      </c>
      <c r="FI41">
        <f t="shared" si="32"/>
        <v>0.73559243408807873</v>
      </c>
      <c r="FL41">
        <f t="shared" si="33"/>
        <v>0.19235765646491393</v>
      </c>
      <c r="FM41">
        <f t="shared" si="33"/>
        <v>0.85611885647054442</v>
      </c>
      <c r="FN41">
        <f t="shared" si="33"/>
        <v>0.6924378356727926</v>
      </c>
      <c r="FO41">
        <f t="shared" si="33"/>
        <v>0.73927400557001466</v>
      </c>
      <c r="FP41">
        <f t="shared" si="33"/>
        <v>0.93633001906287883</v>
      </c>
      <c r="FQ41">
        <f t="shared" si="33"/>
        <v>0.84638634716500816</v>
      </c>
      <c r="FR41">
        <f t="shared" si="33"/>
        <v>0.38920611031110297</v>
      </c>
      <c r="FS41">
        <f t="shared" si="33"/>
        <v>0.50730104671877352</v>
      </c>
      <c r="FT41">
        <f t="shared" si="33"/>
        <v>0.89765123005366465</v>
      </c>
      <c r="FU41">
        <f t="shared" si="33"/>
        <v>6.4666415278983064E-2</v>
      </c>
    </row>
    <row r="42" spans="1:177">
      <c r="A42">
        <v>41</v>
      </c>
      <c r="B42">
        <v>0.80560649635447312</v>
      </c>
      <c r="C42">
        <v>0.45713160250405266</v>
      </c>
      <c r="D42">
        <v>0.94760505691403696</v>
      </c>
      <c r="E42">
        <v>0.57605985076696931</v>
      </c>
      <c r="F42">
        <v>0.73357423039542513</v>
      </c>
      <c r="G42">
        <v>9.3579863157507562E-2</v>
      </c>
      <c r="H42">
        <v>0.31553255706106753</v>
      </c>
      <c r="I42">
        <v>0.39019294926456655</v>
      </c>
      <c r="J42">
        <v>0.97052800170755116</v>
      </c>
      <c r="K42">
        <v>0.42514720377109666</v>
      </c>
      <c r="M42">
        <v>0.87230108350680824</v>
      </c>
      <c r="S42">
        <f t="shared" si="37"/>
        <v>0.30070059898551577</v>
      </c>
      <c r="T42">
        <f t="shared" si="35"/>
        <v>0.96171074175660598</v>
      </c>
      <c r="U42">
        <f t="shared" si="35"/>
        <v>9.7149683280948279E-2</v>
      </c>
      <c r="V42">
        <f t="shared" si="35"/>
        <v>0.1491999131930834</v>
      </c>
      <c r="W42">
        <f t="shared" si="35"/>
        <v>0.99606652790638572</v>
      </c>
      <c r="X42">
        <f t="shared" si="35"/>
        <v>0.10453584882956399</v>
      </c>
      <c r="Y42">
        <f t="shared" si="35"/>
        <v>0.31553255706106753</v>
      </c>
      <c r="Z42">
        <f t="shared" si="35"/>
        <v>0.21386486066209853</v>
      </c>
      <c r="AA42">
        <f t="shared" si="35"/>
        <v>0.8976751489018463</v>
      </c>
      <c r="AB42">
        <f t="shared" si="35"/>
        <v>0.59769442643507642</v>
      </c>
      <c r="BM42">
        <f t="shared" si="38"/>
        <v>3.2450091348426489E-6</v>
      </c>
      <c r="BN42">
        <f t="shared" si="36"/>
        <v>1.044846510039616E-6</v>
      </c>
      <c r="BO42">
        <f t="shared" si="36"/>
        <v>4.4897767194452765E-6</v>
      </c>
      <c r="BP42">
        <f t="shared" si="36"/>
        <v>1.6592247583283148E-6</v>
      </c>
      <c r="BQ42">
        <f t="shared" si="36"/>
        <v>2.6906557575012015E-6</v>
      </c>
      <c r="BR42">
        <f t="shared" si="36"/>
        <v>4.3785953942889205E-8</v>
      </c>
      <c r="BS42">
        <f t="shared" si="36"/>
        <v>4.9780397282747922E-7</v>
      </c>
      <c r="BT42">
        <f t="shared" si="36"/>
        <v>7.6125268827890309E-7</v>
      </c>
      <c r="BU42">
        <f t="shared" si="36"/>
        <v>4.7096230104922625E-6</v>
      </c>
      <c r="BV42">
        <f t="shared" si="36"/>
        <v>9.0375072437191206E-7</v>
      </c>
      <c r="EN42">
        <f>Sheet45!FL42</f>
        <v>0.67950064099970653</v>
      </c>
      <c r="EO42">
        <f>Sheet45!FM42</f>
        <v>0.27813678899269767</v>
      </c>
      <c r="EP42">
        <f>Sheet45!FN42</f>
        <v>3.7233624999231697E-2</v>
      </c>
      <c r="EQ42">
        <f>Sheet45!FO42</f>
        <v>0.40252360137562793</v>
      </c>
      <c r="ER42">
        <f>Sheet45!FP42</f>
        <v>0.28964439463016328</v>
      </c>
      <c r="ES42">
        <f>Sheet45!FQ42</f>
        <v>0.54035030848585441</v>
      </c>
      <c r="ET42">
        <f>Sheet45!FR42</f>
        <v>0.97052800170755116</v>
      </c>
      <c r="EU42">
        <f>Sheet45!FS42</f>
        <v>0.35047367005200619</v>
      </c>
      <c r="EV42">
        <f>Sheet45!FT42</f>
        <v>0.57026682874196377</v>
      </c>
      <c r="EW42">
        <f>Sheet45!FU42</f>
        <v>0.23602461234048469</v>
      </c>
      <c r="EZ42">
        <f t="shared" si="34"/>
        <v>0.29178498442764189</v>
      </c>
      <c r="FA42">
        <f t="shared" si="32"/>
        <v>0.50385272082767429</v>
      </c>
      <c r="FB42">
        <f t="shared" si="32"/>
        <v>-0.30379999230030957</v>
      </c>
      <c r="FC42">
        <f t="shared" si="32"/>
        <v>7.7315405372563612E-3</v>
      </c>
      <c r="FD42">
        <f t="shared" si="32"/>
        <v>-0.65992448448216756</v>
      </c>
      <c r="FE42">
        <f t="shared" si="32"/>
        <v>0.50809337568455659</v>
      </c>
      <c r="FF42">
        <f t="shared" si="32"/>
        <v>0.71712037111119031</v>
      </c>
      <c r="FG42">
        <f t="shared" si="32"/>
        <v>0.87586478560598879</v>
      </c>
      <c r="FH42">
        <f t="shared" si="32"/>
        <v>0.6615088640610387</v>
      </c>
      <c r="FI42">
        <f t="shared" si="32"/>
        <v>0.55920981525332003</v>
      </c>
      <c r="FL42">
        <f t="shared" si="33"/>
        <v>0.67920885601527892</v>
      </c>
      <c r="FM42">
        <f t="shared" si="33"/>
        <v>0.27763293627187002</v>
      </c>
      <c r="FN42">
        <f t="shared" si="33"/>
        <v>3.7537424991532009E-2</v>
      </c>
      <c r="FO42">
        <f t="shared" si="33"/>
        <v>0.40251586983509069</v>
      </c>
      <c r="FP42">
        <f t="shared" si="33"/>
        <v>0.29030431911464544</v>
      </c>
      <c r="FQ42">
        <f t="shared" si="33"/>
        <v>0.53984221511016983</v>
      </c>
      <c r="FR42">
        <f t="shared" si="33"/>
        <v>0.96981088133644</v>
      </c>
      <c r="FS42">
        <f t="shared" si="33"/>
        <v>0.34959780526640022</v>
      </c>
      <c r="FT42">
        <f t="shared" si="33"/>
        <v>0.56960531987790275</v>
      </c>
      <c r="FU42">
        <f t="shared" si="33"/>
        <v>0.23546540252523138</v>
      </c>
    </row>
    <row r="43" spans="1:177">
      <c r="A43">
        <v>42</v>
      </c>
      <c r="B43">
        <v>0.49473104331911355</v>
      </c>
      <c r="C43">
        <v>0.16951645522725245</v>
      </c>
      <c r="D43">
        <v>0.17620223666241325</v>
      </c>
      <c r="E43">
        <v>0.8039600562822572</v>
      </c>
      <c r="F43">
        <v>9.8749665932420544E-2</v>
      </c>
      <c r="G43">
        <v>0.96248000920668364</v>
      </c>
      <c r="H43">
        <v>0.21386486066209853</v>
      </c>
      <c r="I43">
        <v>0.50847652105550378</v>
      </c>
      <c r="J43">
        <v>0.35047367005200619</v>
      </c>
      <c r="K43">
        <v>0.77064964222309196</v>
      </c>
      <c r="M43">
        <v>0.25715383715379087</v>
      </c>
      <c r="S43">
        <f t="shared" si="37"/>
        <v>0.1927607978507386</v>
      </c>
      <c r="T43">
        <f t="shared" si="35"/>
        <v>0.85680405009214977</v>
      </c>
      <c r="U43">
        <f t="shared" si="35"/>
        <v>0.69203446521009715</v>
      </c>
      <c r="V43">
        <f t="shared" si="35"/>
        <v>0.73927223457957669</v>
      </c>
      <c r="W43">
        <f t="shared" si="35"/>
        <v>0.93541499772659198</v>
      </c>
      <c r="X43">
        <f t="shared" si="35"/>
        <v>0.84706858826452225</v>
      </c>
      <c r="Y43">
        <f t="shared" si="35"/>
        <v>0.39019294926456655</v>
      </c>
      <c r="Z43">
        <f t="shared" si="35"/>
        <v>0.50847652105550378</v>
      </c>
      <c r="AA43">
        <f t="shared" si="35"/>
        <v>0.898558220049957</v>
      </c>
      <c r="AB43">
        <f t="shared" si="35"/>
        <v>6.5402007713071142E-2</v>
      </c>
      <c r="BM43">
        <f t="shared" si="38"/>
        <v>1.2237940261180931E-6</v>
      </c>
      <c r="BN43">
        <f t="shared" si="36"/>
        <v>1.4367914296406544E-7</v>
      </c>
      <c r="BO43">
        <f t="shared" si="36"/>
        <v>1.5523614102418545E-7</v>
      </c>
      <c r="BP43">
        <f t="shared" si="36"/>
        <v>3.2317588604868512E-6</v>
      </c>
      <c r="BQ43">
        <f t="shared" si="36"/>
        <v>4.87574826088233E-8</v>
      </c>
      <c r="BR43">
        <f t="shared" si="36"/>
        <v>4.6318388406124892E-6</v>
      </c>
      <c r="BS43">
        <f t="shared" si="36"/>
        <v>2.286908931300941E-7</v>
      </c>
      <c r="BT43">
        <f t="shared" si="36"/>
        <v>1.2927418623235411E-6</v>
      </c>
      <c r="BU43">
        <f t="shared" si="36"/>
        <v>6.1415896699861256E-7</v>
      </c>
      <c r="BV43">
        <f t="shared" si="36"/>
        <v>2.9695043552928984E-6</v>
      </c>
      <c r="EN43">
        <f>Sheet45!FL43</f>
        <v>0.31374056402399453</v>
      </c>
      <c r="EO43">
        <f>Sheet45!FM43</f>
        <v>0.91029927662124011</v>
      </c>
      <c r="EP43">
        <f>Sheet45!FN43</f>
        <v>0.75063697538932406</v>
      </c>
      <c r="EQ43">
        <f>Sheet45!FO43</f>
        <v>0.31524931811238815</v>
      </c>
      <c r="ER43">
        <f>Sheet45!FP43</f>
        <v>1.3768407003183918E-2</v>
      </c>
      <c r="ES43">
        <f>Sheet45!FQ43</f>
        <v>0.57836084550112266</v>
      </c>
      <c r="ET43">
        <f>Sheet45!FR43</f>
        <v>0.42514720377109666</v>
      </c>
      <c r="EU43">
        <f>Sheet45!FS43</f>
        <v>0.77064964222309196</v>
      </c>
      <c r="EV43">
        <f>Sheet45!FT43</f>
        <v>0.43417772521592174</v>
      </c>
      <c r="EW43">
        <f>Sheet45!FU43</f>
        <v>0.1363279431382369</v>
      </c>
      <c r="EZ43">
        <f t="shared" si="34"/>
        <v>0.44393478471559905</v>
      </c>
      <c r="FA43">
        <f t="shared" si="32"/>
        <v>0.79160665109278894</v>
      </c>
      <c r="FB43">
        <f t="shared" si="32"/>
        <v>-0.38809063360156643</v>
      </c>
      <c r="FC43">
        <f t="shared" si="32"/>
        <v>6.9856708442000717E-2</v>
      </c>
      <c r="FD43">
        <f t="shared" si="32"/>
        <v>-1.0293383901268878</v>
      </c>
      <c r="FE43">
        <f t="shared" si="32"/>
        <v>0.71741484312208903</v>
      </c>
      <c r="FF43">
        <f t="shared" si="32"/>
        <v>1.0014768933956417</v>
      </c>
      <c r="FG43">
        <f t="shared" si="32"/>
        <v>1.2686993117083873</v>
      </c>
      <c r="FH43">
        <f t="shared" si="32"/>
        <v>0.95565064816235035</v>
      </c>
      <c r="FI43">
        <f>FI90+($EV$10*EW43)</f>
        <v>0.80363980407521463</v>
      </c>
      <c r="FL43">
        <f t="shared" si="33"/>
        <v>0.31329662923927892</v>
      </c>
      <c r="FM43">
        <f t="shared" si="33"/>
        <v>0.90950766997014731</v>
      </c>
      <c r="FN43">
        <f t="shared" si="33"/>
        <v>0.75102506602292562</v>
      </c>
      <c r="FO43">
        <f t="shared" si="33"/>
        <v>0.31517946140394615</v>
      </c>
      <c r="FP43">
        <f t="shared" si="33"/>
        <v>1.4797745393310805E-2</v>
      </c>
      <c r="FQ43">
        <f t="shared" si="33"/>
        <v>0.57764343065800061</v>
      </c>
      <c r="FR43">
        <f t="shared" si="33"/>
        <v>0.42414572687770102</v>
      </c>
      <c r="FS43">
        <f t="shared" si="33"/>
        <v>0.76938094291138359</v>
      </c>
      <c r="FT43">
        <f t="shared" si="33"/>
        <v>0.43322207456775941</v>
      </c>
      <c r="FU43">
        <f t="shared" si="33"/>
        <v>0.13552430333416168</v>
      </c>
    </row>
    <row r="44" spans="1:177">
      <c r="A44">
        <v>43</v>
      </c>
      <c r="B44">
        <v>0.14106380948697383</v>
      </c>
      <c r="C44">
        <v>0.95638488388559084</v>
      </c>
      <c r="D44">
        <v>0.40920596546617422</v>
      </c>
      <c r="E44">
        <v>0.28202013717197744</v>
      </c>
      <c r="F44">
        <v>0.50480942625159231</v>
      </c>
      <c r="G44">
        <v>0.15129540704954372</v>
      </c>
      <c r="H44">
        <v>0.8976751489018463</v>
      </c>
      <c r="I44">
        <v>0.898558220049957</v>
      </c>
      <c r="J44">
        <v>0.57026682874196377</v>
      </c>
      <c r="K44">
        <v>0.43417772521592174</v>
      </c>
      <c r="M44">
        <v>0.2049421523170942</v>
      </c>
      <c r="S44">
        <f t="shared" si="37"/>
        <v>0.67950064099970653</v>
      </c>
      <c r="T44">
        <f t="shared" si="35"/>
        <v>0.27813678899269767</v>
      </c>
      <c r="U44">
        <f t="shared" si="35"/>
        <v>3.7233624999231697E-2</v>
      </c>
      <c r="V44">
        <f t="shared" si="35"/>
        <v>0.40252360137562793</v>
      </c>
      <c r="W44">
        <f t="shared" si="35"/>
        <v>0.28964439463016328</v>
      </c>
      <c r="X44">
        <f t="shared" si="35"/>
        <v>0.54035030848585441</v>
      </c>
      <c r="Y44">
        <f t="shared" si="35"/>
        <v>0.97052800170755116</v>
      </c>
      <c r="Z44">
        <f t="shared" si="35"/>
        <v>0.35047367005200619</v>
      </c>
      <c r="AA44">
        <f t="shared" si="35"/>
        <v>0.57026682874196377</v>
      </c>
      <c r="AB44">
        <f t="shared" si="35"/>
        <v>0.23602461234048469</v>
      </c>
      <c r="BM44">
        <f t="shared" si="38"/>
        <v>9.949499173488626E-8</v>
      </c>
      <c r="BN44">
        <f t="shared" si="36"/>
        <v>4.5733602306242761E-6</v>
      </c>
      <c r="BO44">
        <f t="shared" si="36"/>
        <v>8.3724761086551893E-7</v>
      </c>
      <c r="BP44">
        <f t="shared" si="36"/>
        <v>3.9767678885250488E-7</v>
      </c>
      <c r="BQ44">
        <f t="shared" si="36"/>
        <v>1.2741627841623092E-6</v>
      </c>
      <c r="BR44">
        <f t="shared" si="36"/>
        <v>1.1445150097143564E-7</v>
      </c>
      <c r="BS44">
        <f t="shared" si="36"/>
        <v>4.0291033647797599E-6</v>
      </c>
      <c r="BT44">
        <f t="shared" si="36"/>
        <v>4.0370343740967354E-6</v>
      </c>
      <c r="BU44">
        <f t="shared" si="36"/>
        <v>1.6260212798170814E-6</v>
      </c>
      <c r="BV44">
        <f t="shared" si="36"/>
        <v>9.4255148536836221E-7</v>
      </c>
    </row>
    <row r="45" spans="1:177">
      <c r="A45">
        <v>44</v>
      </c>
      <c r="B45">
        <v>0.2991433582155496</v>
      </c>
      <c r="C45">
        <v>0.32655075242194209</v>
      </c>
      <c r="D45">
        <v>0.38349353996657209</v>
      </c>
      <c r="E45">
        <v>0.19776754266265922</v>
      </c>
      <c r="F45">
        <v>0.7380897828157994</v>
      </c>
      <c r="G45">
        <v>0.61641476931946493</v>
      </c>
      <c r="H45">
        <v>0.59769442643507642</v>
      </c>
      <c r="I45">
        <v>6.5402007713071142E-2</v>
      </c>
      <c r="J45">
        <v>0.23602461234048469</v>
      </c>
      <c r="K45">
        <v>0.1363279431382369</v>
      </c>
      <c r="M45">
        <v>0.48884116255055776</v>
      </c>
      <c r="S45">
        <f t="shared" si="37"/>
        <v>0.31374056402399453</v>
      </c>
      <c r="T45">
        <f t="shared" si="35"/>
        <v>0.91029927662124011</v>
      </c>
      <c r="U45">
        <f t="shared" si="35"/>
        <v>0.75063697538932406</v>
      </c>
      <c r="V45">
        <f t="shared" si="35"/>
        <v>0.31524931811238815</v>
      </c>
      <c r="W45">
        <f t="shared" si="35"/>
        <v>1.3768407003183918E-2</v>
      </c>
      <c r="X45">
        <f t="shared" si="35"/>
        <v>0.57836084550112266</v>
      </c>
      <c r="Y45">
        <f t="shared" si="35"/>
        <v>0.42514720377109666</v>
      </c>
      <c r="Z45">
        <f t="shared" si="35"/>
        <v>0.77064964222309196</v>
      </c>
      <c r="AA45">
        <f t="shared" si="35"/>
        <v>0.43417772521592174</v>
      </c>
      <c r="AB45">
        <f t="shared" si="35"/>
        <v>0.1363279431382369</v>
      </c>
      <c r="BM45">
        <f t="shared" si="38"/>
        <v>4.4743374382238318E-7</v>
      </c>
      <c r="BN45">
        <f t="shared" si="36"/>
        <v>5.3317696953668265E-7</v>
      </c>
      <c r="BO45">
        <f t="shared" si="36"/>
        <v>7.3533647598046418E-7</v>
      </c>
      <c r="BP45">
        <f t="shared" si="36"/>
        <v>1.9556000465413369E-7</v>
      </c>
      <c r="BQ45">
        <f t="shared" si="36"/>
        <v>2.7238826374853697E-6</v>
      </c>
      <c r="BR45">
        <f t="shared" si="36"/>
        <v>1.899835839175846E-6</v>
      </c>
      <c r="BS45">
        <f t="shared" si="36"/>
        <v>1.7861931369577751E-6</v>
      </c>
      <c r="BT45">
        <f t="shared" si="36"/>
        <v>2.1387113064503089E-8</v>
      </c>
      <c r="BU45">
        <f t="shared" si="36"/>
        <v>2.7853808815238038E-7</v>
      </c>
      <c r="BV45">
        <f t="shared" si="36"/>
        <v>9.292654040151177E-8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1.717134679036751E-4</v>
      </c>
    </row>
    <row r="48" spans="1:177">
      <c r="A48">
        <v>47</v>
      </c>
      <c r="EN48">
        <f>Sheet45!FL48</f>
        <v>0.69667410498046034</v>
      </c>
      <c r="EO48">
        <f>Sheet45!FM48</f>
        <v>0.78451561826681027</v>
      </c>
      <c r="EP48">
        <f>Sheet45!FN48</f>
        <v>0.29490426377769791</v>
      </c>
      <c r="EQ48">
        <f>Sheet45!FO48</f>
        <v>0.46947786195822638</v>
      </c>
      <c r="ER48">
        <f>Sheet45!FP48</f>
        <v>0.2634829752299086</v>
      </c>
      <c r="ES48">
        <f>Sheet45!FQ48</f>
        <v>0.85263655767508217</v>
      </c>
      <c r="ET48">
        <f>Sheet45!FR48</f>
        <v>0.19517575051130454</v>
      </c>
      <c r="EU48">
        <f>Sheet45!FS48</f>
        <v>0.80651643521788741</v>
      </c>
      <c r="EV48">
        <f>Sheet45!FT48</f>
        <v>2.6598324644243349E-3</v>
      </c>
      <c r="EW48">
        <f>Sheet45!FU48</f>
        <v>0.60949948757577788</v>
      </c>
      <c r="EZ48">
        <f>(1/4)*SUM($BY$7:$CB$7)</f>
        <v>-0.24999999999935688</v>
      </c>
      <c r="FA48">
        <f>(1/4)*SUM($BY$8:$CB$8)</f>
        <v>1.9180477024683871E-2</v>
      </c>
      <c r="FB48">
        <f>(1/4)*SUM($BY$9:$CB$9)</f>
        <v>-0.24999991684277517</v>
      </c>
      <c r="FC48">
        <f>(1/4)*SUM($BY$10:$CB$10)</f>
        <v>1.4347469345536303E-6</v>
      </c>
      <c r="FD48">
        <f>(1/4)*SUM($BY$11:$CB$11)</f>
        <v>0.73081786646233293</v>
      </c>
      <c r="FE48">
        <f>(1/4)*SUM($BY$12:$CB$12)</f>
        <v>2.0176781466784433E-9</v>
      </c>
      <c r="FF48">
        <f>(1/4)*SUM($BY$13:$CB$13)</f>
        <v>7.9289967241251955E-17</v>
      </c>
      <c r="FG48">
        <f>(1/4)*SUM($BY$14:$CB$14)</f>
        <v>-0.24999999995936945</v>
      </c>
      <c r="FH48">
        <f>(1/4)*SUM($BY$15:$CB$15)</f>
        <v>6.0077101587319983E-10</v>
      </c>
      <c r="FI48">
        <f>(1/4)*SUM($BY$16:$CB$16)</f>
        <v>1.3594910098020637E-7</v>
      </c>
      <c r="FL48">
        <f t="shared" ref="FL48:FU48" si="39">EN48-($EU$10*EZ48)</f>
        <v>0.69692410498045965</v>
      </c>
      <c r="FM48">
        <f t="shared" si="39"/>
        <v>0.78449643778978562</v>
      </c>
      <c r="FN48">
        <f t="shared" si="39"/>
        <v>0.29515426369454068</v>
      </c>
      <c r="FO48">
        <f t="shared" si="39"/>
        <v>0.46947786052347945</v>
      </c>
      <c r="FP48">
        <f t="shared" si="39"/>
        <v>0.26275215736344626</v>
      </c>
      <c r="FQ48">
        <f t="shared" si="39"/>
        <v>0.85263655767306445</v>
      </c>
      <c r="FR48">
        <f t="shared" si="39"/>
        <v>0.19517575051130454</v>
      </c>
      <c r="FS48">
        <f t="shared" si="39"/>
        <v>0.80676643521784674</v>
      </c>
      <c r="FT48">
        <f t="shared" si="39"/>
        <v>2.6598324638235638E-3</v>
      </c>
      <c r="FU48">
        <f t="shared" si="39"/>
        <v>0.60949948743982874</v>
      </c>
    </row>
    <row r="49" spans="1:177">
      <c r="A49">
        <v>48</v>
      </c>
      <c r="B49">
        <f t="array" ref="B49:K58">TRANSPOSE(EN52:EW61)</f>
        <v>0.2463386740526681</v>
      </c>
      <c r="C49">
        <v>0.11920125012842905</v>
      </c>
      <c r="D49">
        <v>0.27445360036471839</v>
      </c>
      <c r="E49">
        <v>7.9131855304577198E-2</v>
      </c>
      <c r="F49">
        <v>0.88901686565150473</v>
      </c>
      <c r="G49">
        <v>0.62639582447272224</v>
      </c>
      <c r="H49">
        <v>0.78549103227265282</v>
      </c>
      <c r="I49">
        <v>0.17468659228843353</v>
      </c>
      <c r="J49">
        <v>0.58155980439523058</v>
      </c>
      <c r="K49">
        <v>0.328074759691591</v>
      </c>
      <c r="M49">
        <f t="array" ref="M49:M58">TRANSPOSE(EN48:EW48)</f>
        <v>0.69667410498046034</v>
      </c>
      <c r="S49">
        <f>EN52</f>
        <v>0.2463386740526681</v>
      </c>
      <c r="T49">
        <f t="shared" ref="T49:AB58" si="40">EO52</f>
        <v>0.36028878034455308</v>
      </c>
      <c r="U49">
        <f t="shared" si="40"/>
        <v>0.21519046255662494</v>
      </c>
      <c r="V49">
        <f t="shared" si="40"/>
        <v>0.27698503038116984</v>
      </c>
      <c r="W49">
        <f t="shared" si="40"/>
        <v>0.46607945472787116</v>
      </c>
      <c r="X49">
        <f t="shared" si="40"/>
        <v>0.58445154132734256</v>
      </c>
      <c r="Y49">
        <f t="shared" si="40"/>
        <v>2.4574650011415098E-2</v>
      </c>
      <c r="Z49">
        <f t="shared" si="40"/>
        <v>0.4244991373095372</v>
      </c>
      <c r="AA49">
        <f t="shared" si="40"/>
        <v>0.35410525135074411</v>
      </c>
      <c r="AB49">
        <f t="shared" si="40"/>
        <v>0.33051924461604687</v>
      </c>
      <c r="BM49">
        <f>0.5*$BL$21*B49*B49</f>
        <v>3.034137116701333E-7</v>
      </c>
      <c r="BN49">
        <f t="shared" ref="BN49:BV58" si="41">0.5*$BL$21*C49*C49</f>
        <v>7.1044690160901544E-8</v>
      </c>
      <c r="BO49">
        <f t="shared" si="41"/>
        <v>3.7662389376578277E-7</v>
      </c>
      <c r="BP49">
        <f t="shared" si="41"/>
        <v>3.1309252619722716E-8</v>
      </c>
      <c r="BQ49">
        <f t="shared" si="41"/>
        <v>3.9517549370641284E-6</v>
      </c>
      <c r="BR49">
        <f t="shared" si="41"/>
        <v>1.9618586445843076E-6</v>
      </c>
      <c r="BS49">
        <f t="shared" si="41"/>
        <v>3.0849808089037883E-6</v>
      </c>
      <c r="BT49">
        <f t="shared" si="41"/>
        <v>1.5257702762672703E-7</v>
      </c>
      <c r="BU49">
        <f t="shared" si="41"/>
        <v>1.6910590304410943E-6</v>
      </c>
      <c r="BV49">
        <f t="shared" si="41"/>
        <v>5.38165239733476E-7</v>
      </c>
    </row>
    <row r="50" spans="1:177">
      <c r="A50">
        <v>49</v>
      </c>
      <c r="B50">
        <v>0.36028878034455308</v>
      </c>
      <c r="C50">
        <v>0.65980216019246041</v>
      </c>
      <c r="D50">
        <v>0.58069347750122335</v>
      </c>
      <c r="E50">
        <v>0.97936801710838106</v>
      </c>
      <c r="F50">
        <v>0.71519552219751281</v>
      </c>
      <c r="G50">
        <v>0.71015355147976311</v>
      </c>
      <c r="H50">
        <v>0.65769955725140627</v>
      </c>
      <c r="I50">
        <v>0.82785231756547961</v>
      </c>
      <c r="J50">
        <v>7.9728763285558682E-2</v>
      </c>
      <c r="K50">
        <v>0.83257208695644558</v>
      </c>
      <c r="M50">
        <v>0.78451561826681027</v>
      </c>
      <c r="S50">
        <f t="shared" ref="S50:S58" si="42">EN53</f>
        <v>0.11920125012842905</v>
      </c>
      <c r="T50">
        <f t="shared" si="40"/>
        <v>0.65980216019246041</v>
      </c>
      <c r="U50">
        <f t="shared" si="40"/>
        <v>0.5930149595986145</v>
      </c>
      <c r="V50">
        <f t="shared" si="40"/>
        <v>0.98069220314435879</v>
      </c>
      <c r="W50">
        <f t="shared" si="40"/>
        <v>0.8028596309414181</v>
      </c>
      <c r="X50">
        <f t="shared" si="40"/>
        <v>0.56204499369597127</v>
      </c>
      <c r="Y50">
        <f t="shared" si="40"/>
        <v>0.75153709970518179</v>
      </c>
      <c r="Z50">
        <f t="shared" si="40"/>
        <v>0.80974792392810147</v>
      </c>
      <c r="AA50">
        <f t="shared" si="40"/>
        <v>0.6191412073169712</v>
      </c>
      <c r="AB50">
        <f t="shared" si="40"/>
        <v>0.69336101556127339</v>
      </c>
      <c r="BM50">
        <f t="shared" ref="BM50:BM58" si="43">0.5*$BL$21*B50*B50</f>
        <v>6.4904002621082818E-7</v>
      </c>
      <c r="BN50">
        <f t="shared" si="41"/>
        <v>2.1766944529731858E-6</v>
      </c>
      <c r="BO50">
        <f t="shared" si="41"/>
        <v>1.6860245740623192E-6</v>
      </c>
      <c r="BP50">
        <f t="shared" si="41"/>
        <v>4.7958085646740113E-6</v>
      </c>
      <c r="BQ50">
        <f t="shared" si="41"/>
        <v>2.5575231748568654E-6</v>
      </c>
      <c r="BR50">
        <f t="shared" si="41"/>
        <v>2.521590333396603E-6</v>
      </c>
      <c r="BS50">
        <f t="shared" si="41"/>
        <v>2.1628435380434791E-6</v>
      </c>
      <c r="BT50">
        <f t="shared" si="41"/>
        <v>3.4266972984926791E-6</v>
      </c>
      <c r="BU50">
        <f t="shared" si="41"/>
        <v>3.1783378475223251E-8</v>
      </c>
      <c r="BV50">
        <f t="shared" si="41"/>
        <v>3.465881399895056E-6</v>
      </c>
      <c r="EN50" t="s">
        <v>22</v>
      </c>
      <c r="EZ50" t="s">
        <v>27</v>
      </c>
    </row>
    <row r="51" spans="1:177">
      <c r="A51">
        <v>50</v>
      </c>
      <c r="B51">
        <v>0.21519046255662494</v>
      </c>
      <c r="C51">
        <v>0.5930149595986145</v>
      </c>
      <c r="D51">
        <v>0.49242957646198554</v>
      </c>
      <c r="E51">
        <v>0.9590037287856833</v>
      </c>
      <c r="F51">
        <v>0.85212222985521802</v>
      </c>
      <c r="G51">
        <v>0.65379494679154471</v>
      </c>
      <c r="H51">
        <v>6.4364011391820353E-2</v>
      </c>
      <c r="I51">
        <v>0.53796439682998376</v>
      </c>
      <c r="J51">
        <v>0.22844354758079924</v>
      </c>
      <c r="K51">
        <v>0.92118646736516319</v>
      </c>
      <c r="M51">
        <v>0.29490426377769791</v>
      </c>
      <c r="S51">
        <f t="shared" si="42"/>
        <v>0.27445360036471839</v>
      </c>
      <c r="T51">
        <f t="shared" si="40"/>
        <v>0.58069347750122335</v>
      </c>
      <c r="U51">
        <f t="shared" si="40"/>
        <v>0.49242957646198554</v>
      </c>
      <c r="V51">
        <f t="shared" si="40"/>
        <v>3.5918722412826579E-2</v>
      </c>
      <c r="W51">
        <f t="shared" si="40"/>
        <v>0.357921640639212</v>
      </c>
      <c r="X51">
        <f t="shared" si="40"/>
        <v>0.91831319008249268</v>
      </c>
      <c r="Y51">
        <f t="shared" si="40"/>
        <v>0.10657927974057103</v>
      </c>
      <c r="Z51">
        <f t="shared" si="40"/>
        <v>0.84122391493185922</v>
      </c>
      <c r="AA51">
        <f t="shared" si="40"/>
        <v>0.79714614302235609</v>
      </c>
      <c r="AB51">
        <f t="shared" si="40"/>
        <v>0.21995362455691223</v>
      </c>
      <c r="BM51">
        <f t="shared" si="43"/>
        <v>2.31534675876671E-7</v>
      </c>
      <c r="BN51">
        <f t="shared" si="41"/>
        <v>1.758333711538732E-6</v>
      </c>
      <c r="BO51">
        <f t="shared" si="41"/>
        <v>1.2124344388726525E-6</v>
      </c>
      <c r="BP51">
        <f t="shared" si="41"/>
        <v>4.5984407591242217E-6</v>
      </c>
      <c r="BQ51">
        <f t="shared" si="41"/>
        <v>3.6305614730671455E-6</v>
      </c>
      <c r="BR51">
        <f t="shared" si="41"/>
        <v>2.1372391622507942E-6</v>
      </c>
      <c r="BS51">
        <f t="shared" si="41"/>
        <v>2.0713629812231904E-8</v>
      </c>
      <c r="BT51">
        <f t="shared" si="41"/>
        <v>1.4470284612832413E-6</v>
      </c>
      <c r="BU51">
        <f t="shared" si="41"/>
        <v>2.6093227215650446E-7</v>
      </c>
      <c r="BV51">
        <f t="shared" si="41"/>
        <v>4.242922538283545E-6</v>
      </c>
    </row>
    <row r="52" spans="1:177">
      <c r="A52">
        <v>51</v>
      </c>
      <c r="B52">
        <v>0.27698503038116984</v>
      </c>
      <c r="C52">
        <v>0.98069220314435879</v>
      </c>
      <c r="D52">
        <v>3.5918722412826579E-2</v>
      </c>
      <c r="E52">
        <v>2.8897385346400056E-2</v>
      </c>
      <c r="F52">
        <v>0.94726552932710661</v>
      </c>
      <c r="G52">
        <v>0.96755538548782227</v>
      </c>
      <c r="H52">
        <v>0.66162197352973817</v>
      </c>
      <c r="I52">
        <v>0.3192615798738957</v>
      </c>
      <c r="J52">
        <v>0.3834258285562489</v>
      </c>
      <c r="K52">
        <v>0.55236745806690324</v>
      </c>
      <c r="M52">
        <v>0.46947786195822638</v>
      </c>
      <c r="S52">
        <f t="shared" si="42"/>
        <v>7.9131855304577198E-2</v>
      </c>
      <c r="T52">
        <f t="shared" si="40"/>
        <v>0.97936801710838106</v>
      </c>
      <c r="U52">
        <f t="shared" si="40"/>
        <v>0.9590037287856833</v>
      </c>
      <c r="V52">
        <f t="shared" si="40"/>
        <v>2.8897385346400056E-2</v>
      </c>
      <c r="W52">
        <f t="shared" si="40"/>
        <v>0.63581683893225527</v>
      </c>
      <c r="X52">
        <f t="shared" si="40"/>
        <v>0.44810835905076057</v>
      </c>
      <c r="Y52">
        <f t="shared" si="40"/>
        <v>0.45109573817654208</v>
      </c>
      <c r="Z52">
        <f t="shared" si="40"/>
        <v>0.86986151556045421</v>
      </c>
      <c r="AA52">
        <f t="shared" si="40"/>
        <v>0.2628007373384264</v>
      </c>
      <c r="AB52">
        <f t="shared" si="40"/>
        <v>8.0590259585706328E-2</v>
      </c>
      <c r="BM52">
        <f t="shared" si="43"/>
        <v>3.8360353527628794E-7</v>
      </c>
      <c r="BN52">
        <f t="shared" si="41"/>
        <v>4.8087859865406817E-6</v>
      </c>
      <c r="BO52">
        <f t="shared" si="41"/>
        <v>6.4507730988484519E-9</v>
      </c>
      <c r="BP52">
        <f t="shared" si="41"/>
        <v>4.1752943992916841E-9</v>
      </c>
      <c r="BQ52">
        <f t="shared" si="41"/>
        <v>4.4865599152568178E-6</v>
      </c>
      <c r="BR52">
        <f t="shared" si="41"/>
        <v>4.6808171199324419E-6</v>
      </c>
      <c r="BS52">
        <f t="shared" si="41"/>
        <v>2.1887181792869281E-6</v>
      </c>
      <c r="BT52">
        <f t="shared" si="41"/>
        <v>5.0963978191787947E-7</v>
      </c>
      <c r="BU52">
        <f t="shared" si="41"/>
        <v>7.3507683002022988E-7</v>
      </c>
      <c r="BV52">
        <f t="shared" si="41"/>
        <v>1.5255490436564607E-6</v>
      </c>
      <c r="EN52">
        <f>Sheet45!FL52</f>
        <v>0.2463386740526681</v>
      </c>
      <c r="EO52">
        <f>Sheet45!FM52</f>
        <v>0.36028878034455308</v>
      </c>
      <c r="EP52">
        <f>Sheet45!FN52</f>
        <v>0.21519046255662494</v>
      </c>
      <c r="EQ52">
        <f>Sheet45!FO52</f>
        <v>0.27698503038116984</v>
      </c>
      <c r="ER52">
        <f>Sheet45!FP52</f>
        <v>0.46607945472787116</v>
      </c>
      <c r="ES52">
        <f>Sheet45!FQ52</f>
        <v>0.58445154132734256</v>
      </c>
      <c r="ET52">
        <f>Sheet45!FR52</f>
        <v>2.4574650011415098E-2</v>
      </c>
      <c r="EU52">
        <f>Sheet45!FS52</f>
        <v>0.4244991373095372</v>
      </c>
      <c r="EV52">
        <f>Sheet45!FT52</f>
        <v>0.35410525135074411</v>
      </c>
      <c r="EW52">
        <f>Sheet45!FU52</f>
        <v>0.33051924461604687</v>
      </c>
      <c r="EZ52">
        <f>EZ94+($EV$10*EN52)</f>
        <v>-3.0809629360621185</v>
      </c>
      <c r="FA52">
        <f t="shared" ref="FA52:FI61" si="44">FA94+($EV$10*EO52)</f>
        <v>0.20786784282953075</v>
      </c>
      <c r="FB52">
        <f t="shared" si="44"/>
        <v>-3.2338179193067051</v>
      </c>
      <c r="FC52">
        <f t="shared" si="44"/>
        <v>1.6688601567906485E-5</v>
      </c>
      <c r="FD52">
        <f t="shared" si="44"/>
        <v>8.8785094445511739</v>
      </c>
      <c r="FE52">
        <f t="shared" si="44"/>
        <v>5.8639181150570151E-6</v>
      </c>
      <c r="FF52">
        <f t="shared" si="44"/>
        <v>2.4574650086889375E-7</v>
      </c>
      <c r="FG52">
        <f t="shared" si="44"/>
        <v>-2.7715945592605413</v>
      </c>
      <c r="FH52">
        <f t="shared" si="44"/>
        <v>3.5468166697726294E-6</v>
      </c>
      <c r="FI52">
        <f t="shared" si="44"/>
        <v>4.6124880727584539E-6</v>
      </c>
      <c r="FL52">
        <f t="shared" ref="FL52:FU61" si="45">EN52-($EU$10*EZ52)</f>
        <v>0.24941963698873021</v>
      </c>
      <c r="FM52">
        <f t="shared" si="45"/>
        <v>0.36008091250172353</v>
      </c>
      <c r="FN52">
        <f t="shared" si="45"/>
        <v>0.21842428047593165</v>
      </c>
      <c r="FO52">
        <f t="shared" si="45"/>
        <v>0.27698501369256828</v>
      </c>
      <c r="FP52">
        <f t="shared" si="45"/>
        <v>0.45720094528332</v>
      </c>
      <c r="FQ52">
        <f t="shared" si="45"/>
        <v>0.58445153546342443</v>
      </c>
      <c r="FR52">
        <f t="shared" si="45"/>
        <v>2.4574649765668598E-2</v>
      </c>
      <c r="FS52">
        <f t="shared" si="45"/>
        <v>0.42727073186879772</v>
      </c>
      <c r="FT52">
        <f t="shared" si="45"/>
        <v>0.35410524780392744</v>
      </c>
      <c r="FU52">
        <f t="shared" si="45"/>
        <v>0.33051924000355881</v>
      </c>
    </row>
    <row r="53" spans="1:177">
      <c r="A53">
        <v>52</v>
      </c>
      <c r="B53">
        <v>0.46607945472787116</v>
      </c>
      <c r="C53">
        <v>0.8028596309414181</v>
      </c>
      <c r="D53">
        <v>0.357921640639212</v>
      </c>
      <c r="E53">
        <v>0.63581683893225527</v>
      </c>
      <c r="F53">
        <v>0.25833422633900976</v>
      </c>
      <c r="G53">
        <v>0.86548254776511258</v>
      </c>
      <c r="H53">
        <v>0.75872495423548314</v>
      </c>
      <c r="I53">
        <v>0.81499515675063805</v>
      </c>
      <c r="J53">
        <v>0.81281463483234084</v>
      </c>
      <c r="K53">
        <v>0.87260978494046115</v>
      </c>
      <c r="M53">
        <v>0.2634829752299086</v>
      </c>
      <c r="S53">
        <f t="shared" si="42"/>
        <v>0.88901686565150473</v>
      </c>
      <c r="T53">
        <f t="shared" si="40"/>
        <v>0.71519552219751281</v>
      </c>
      <c r="U53">
        <f t="shared" si="40"/>
        <v>0.85212222985521802</v>
      </c>
      <c r="V53">
        <f t="shared" si="40"/>
        <v>0.94726552932710661</v>
      </c>
      <c r="W53">
        <f t="shared" si="40"/>
        <v>0.25833422633900976</v>
      </c>
      <c r="X53">
        <f t="shared" si="40"/>
        <v>0.35222967646923259</v>
      </c>
      <c r="Y53">
        <f t="shared" si="40"/>
        <v>0.28347303318766581</v>
      </c>
      <c r="Z53">
        <f t="shared" si="40"/>
        <v>0.20948785851338828</v>
      </c>
      <c r="AA53">
        <f t="shared" si="40"/>
        <v>0.54905028431417469</v>
      </c>
      <c r="AB53">
        <f t="shared" si="40"/>
        <v>0.7852881653509588</v>
      </c>
      <c r="BM53">
        <f t="shared" si="43"/>
        <v>1.0861502905971487E-6</v>
      </c>
      <c r="BN53">
        <f t="shared" si="41"/>
        <v>3.2229179349769506E-6</v>
      </c>
      <c r="BO53">
        <f t="shared" si="41"/>
        <v>6.4053950418932615E-7</v>
      </c>
      <c r="BP53">
        <f t="shared" si="41"/>
        <v>2.0213152633490276E-6</v>
      </c>
      <c r="BQ53">
        <f t="shared" si="41"/>
        <v>3.3368286249087371E-7</v>
      </c>
      <c r="BR53">
        <f t="shared" si="41"/>
        <v>3.7453002024299519E-6</v>
      </c>
      <c r="BS53">
        <f t="shared" si="41"/>
        <v>2.8783177808981799E-6</v>
      </c>
      <c r="BT53">
        <f t="shared" si="41"/>
        <v>3.3210855276349858E-6</v>
      </c>
      <c r="BU53">
        <f t="shared" si="41"/>
        <v>3.3033381529881581E-6</v>
      </c>
      <c r="BV53">
        <f t="shared" si="41"/>
        <v>3.8072391838691893E-6</v>
      </c>
      <c r="EN53">
        <f>Sheet45!FL53</f>
        <v>0.11920125012842905</v>
      </c>
      <c r="EO53">
        <f>Sheet45!FM53</f>
        <v>0.65980216019246041</v>
      </c>
      <c r="EP53">
        <f>Sheet45!FN53</f>
        <v>0.5930149595986145</v>
      </c>
      <c r="EQ53">
        <f>Sheet45!FO53</f>
        <v>0.98069220314435879</v>
      </c>
      <c r="ER53">
        <f>Sheet45!FP53</f>
        <v>0.8028596309414181</v>
      </c>
      <c r="ES53">
        <f>Sheet45!FQ53</f>
        <v>0.56204499369597127</v>
      </c>
      <c r="ET53">
        <f>Sheet45!FR53</f>
        <v>0.75153709970518179</v>
      </c>
      <c r="EU53">
        <f>Sheet45!FS53</f>
        <v>0.80974792392810147</v>
      </c>
      <c r="EV53">
        <f>Sheet45!FT53</f>
        <v>0.6191412073169712</v>
      </c>
      <c r="EW53">
        <f>Sheet45!FU53</f>
        <v>0.69336101556127339</v>
      </c>
      <c r="EZ53">
        <f t="shared" ref="EZ53:EZ61" si="46">EZ95+($EV$10*EN53)</f>
        <v>-4.4521531272520223</v>
      </c>
      <c r="FA53">
        <f t="shared" si="44"/>
        <v>0.30876946753122708</v>
      </c>
      <c r="FB53">
        <f t="shared" si="44"/>
        <v>-4.7833935755683026</v>
      </c>
      <c r="FC53">
        <f t="shared" si="44"/>
        <v>3.0763939313305248E-5</v>
      </c>
      <c r="FD53">
        <f t="shared" si="44"/>
        <v>13.033134113440241</v>
      </c>
      <c r="FE53">
        <f t="shared" si="44"/>
        <v>5.6496987608697055E-6</v>
      </c>
      <c r="FF53">
        <f t="shared" si="44"/>
        <v>7.5153709981911348E-6</v>
      </c>
      <c r="FG53">
        <f t="shared" si="44"/>
        <v>-4.106349997477821</v>
      </c>
      <c r="FH53">
        <f t="shared" si="44"/>
        <v>6.2001040179153925E-6</v>
      </c>
      <c r="FI53">
        <f t="shared" si="44"/>
        <v>8.9042380284407855E-6</v>
      </c>
      <c r="FL53">
        <f t="shared" si="45"/>
        <v>0.12365340325568108</v>
      </c>
      <c r="FM53">
        <f t="shared" si="45"/>
        <v>0.65949339072492918</v>
      </c>
      <c r="FN53">
        <f t="shared" si="45"/>
        <v>0.59779835317418284</v>
      </c>
      <c r="FO53">
        <f t="shared" si="45"/>
        <v>0.9806921723804195</v>
      </c>
      <c r="FP53">
        <f t="shared" si="45"/>
        <v>0.7898264968279779</v>
      </c>
      <c r="FQ53">
        <f t="shared" si="45"/>
        <v>0.56204498804627256</v>
      </c>
      <c r="FR53">
        <f t="shared" si="45"/>
        <v>0.7515370921898108</v>
      </c>
      <c r="FS53">
        <f t="shared" si="45"/>
        <v>0.8138542739255793</v>
      </c>
      <c r="FT53">
        <f t="shared" si="45"/>
        <v>0.61914120111686721</v>
      </c>
      <c r="FU53">
        <f t="shared" si="45"/>
        <v>0.69336100665703537</v>
      </c>
    </row>
    <row r="54" spans="1:177">
      <c r="A54">
        <v>53</v>
      </c>
      <c r="B54">
        <v>0.58445154132734256</v>
      </c>
      <c r="C54">
        <v>0.56204499369597127</v>
      </c>
      <c r="D54">
        <v>0.91831319008249268</v>
      </c>
      <c r="E54">
        <v>0.44810835905076057</v>
      </c>
      <c r="F54">
        <v>0.35222967646923259</v>
      </c>
      <c r="G54">
        <v>9.5069799308808906E-2</v>
      </c>
      <c r="H54">
        <v>0.53558799676299751</v>
      </c>
      <c r="I54">
        <v>0.4716396116554567</v>
      </c>
      <c r="J54">
        <v>0.76565158763678298</v>
      </c>
      <c r="K54">
        <v>0.38408247515407745</v>
      </c>
      <c r="M54">
        <v>0.85263655767508217</v>
      </c>
      <c r="S54">
        <f t="shared" si="42"/>
        <v>0.62639582447272224</v>
      </c>
      <c r="T54">
        <f t="shared" si="40"/>
        <v>0.71015355147976311</v>
      </c>
      <c r="U54">
        <f t="shared" si="40"/>
        <v>0.65379494679154471</v>
      </c>
      <c r="V54">
        <f t="shared" si="40"/>
        <v>0.96755538548782227</v>
      </c>
      <c r="W54">
        <f t="shared" si="40"/>
        <v>0.86548254776511258</v>
      </c>
      <c r="X54">
        <f t="shared" si="40"/>
        <v>9.5069799308808906E-2</v>
      </c>
      <c r="Y54">
        <f t="shared" si="40"/>
        <v>0.51653786327299056</v>
      </c>
      <c r="Z54">
        <f t="shared" si="40"/>
        <v>0.42996330303661917</v>
      </c>
      <c r="AA54">
        <f t="shared" si="40"/>
        <v>8.8506207305081783E-2</v>
      </c>
      <c r="AB54">
        <f t="shared" si="40"/>
        <v>0.48816668059659363</v>
      </c>
      <c r="BM54">
        <f t="shared" si="43"/>
        <v>1.7079180207995321E-6</v>
      </c>
      <c r="BN54">
        <f t="shared" si="41"/>
        <v>1.5794728746935221E-6</v>
      </c>
      <c r="BO54">
        <f t="shared" si="41"/>
        <v>4.2164955753974227E-6</v>
      </c>
      <c r="BP54">
        <f t="shared" si="41"/>
        <v>1.0040055072558268E-6</v>
      </c>
      <c r="BQ54">
        <f t="shared" si="41"/>
        <v>6.2032872492810133E-7</v>
      </c>
      <c r="BR54">
        <f t="shared" si="41"/>
        <v>4.5191333703086019E-8</v>
      </c>
      <c r="BS54">
        <f t="shared" si="41"/>
        <v>1.4342725113830032E-6</v>
      </c>
      <c r="BT54">
        <f t="shared" si="41"/>
        <v>1.1122196164125501E-6</v>
      </c>
      <c r="BU54">
        <f t="shared" si="41"/>
        <v>2.9311117682536323E-6</v>
      </c>
      <c r="BV54">
        <f t="shared" si="41"/>
        <v>7.3759673860241265E-7</v>
      </c>
      <c r="EN54">
        <f>Sheet45!FL54</f>
        <v>0.27445360036471839</v>
      </c>
      <c r="EO54">
        <f>Sheet45!FM54</f>
        <v>0.58069347750122335</v>
      </c>
      <c r="EP54">
        <f>Sheet45!FN54</f>
        <v>0.49242957646198554</v>
      </c>
      <c r="EQ54">
        <f>Sheet45!FO54</f>
        <v>3.5918722412826579E-2</v>
      </c>
      <c r="ER54">
        <f>Sheet45!FP54</f>
        <v>0.357921640639212</v>
      </c>
      <c r="ES54">
        <f>Sheet45!FQ54</f>
        <v>0.91831319008249268</v>
      </c>
      <c r="ET54">
        <f>Sheet45!FR54</f>
        <v>0.10657927974057103</v>
      </c>
      <c r="EU54">
        <f>Sheet45!FS54</f>
        <v>0.84122391493185922</v>
      </c>
      <c r="EV54">
        <f>Sheet45!FT54</f>
        <v>0.79714614302235609</v>
      </c>
      <c r="EW54">
        <f>Sheet45!FU54</f>
        <v>0.21995362455691223</v>
      </c>
      <c r="EZ54">
        <f t="shared" si="46"/>
        <v>-3.5128219400832839</v>
      </c>
      <c r="FA54">
        <f t="shared" si="44"/>
        <v>0.23627229405989761</v>
      </c>
      <c r="FB54">
        <f t="shared" si="44"/>
        <v>-3.7275020113594426</v>
      </c>
      <c r="FC54">
        <f t="shared" si="44"/>
        <v>1.5940446603291217E-5</v>
      </c>
      <c r="FD54">
        <f t="shared" si="44"/>
        <v>10.24201597158592</v>
      </c>
      <c r="FE54">
        <f t="shared" si="44"/>
        <v>9.2048155536944073E-6</v>
      </c>
      <c r="FF54">
        <f t="shared" si="44"/>
        <v>1.065792798246549E-6</v>
      </c>
      <c r="FG54">
        <f t="shared" si="44"/>
        <v>-3.2379559167995309</v>
      </c>
      <c r="FH54">
        <f t="shared" si="44"/>
        <v>7.9778990058230644E-6</v>
      </c>
      <c r="FI54">
        <f t="shared" si="44"/>
        <v>3.6599741750158011E-6</v>
      </c>
      <c r="FL54">
        <f t="shared" si="45"/>
        <v>0.27796642230480167</v>
      </c>
      <c r="FM54">
        <f t="shared" si="45"/>
        <v>0.58045720520716348</v>
      </c>
      <c r="FN54">
        <f t="shared" si="45"/>
        <v>0.496157078473345</v>
      </c>
      <c r="FO54">
        <f t="shared" si="45"/>
        <v>3.5918706472379977E-2</v>
      </c>
      <c r="FP54">
        <f t="shared" si="45"/>
        <v>0.34767962466762609</v>
      </c>
      <c r="FQ54">
        <f t="shared" si="45"/>
        <v>0.9183131808776771</v>
      </c>
      <c r="FR54">
        <f t="shared" si="45"/>
        <v>0.10657927867477823</v>
      </c>
      <c r="FS54">
        <f t="shared" si="45"/>
        <v>0.84446187084865876</v>
      </c>
      <c r="FT54">
        <f t="shared" si="45"/>
        <v>0.79714613504445708</v>
      </c>
      <c r="FU54">
        <f t="shared" si="45"/>
        <v>0.21995362089693804</v>
      </c>
    </row>
    <row r="55" spans="1:177">
      <c r="A55">
        <v>54</v>
      </c>
      <c r="B55">
        <v>2.4574650011415098E-2</v>
      </c>
      <c r="C55">
        <v>0.75153709970518179</v>
      </c>
      <c r="D55">
        <v>0.10657927974057103</v>
      </c>
      <c r="E55">
        <v>0.45109573817654208</v>
      </c>
      <c r="F55">
        <v>0.28347303318766581</v>
      </c>
      <c r="G55">
        <v>0.51653786327299056</v>
      </c>
      <c r="H55">
        <v>0.25096597992857161</v>
      </c>
      <c r="I55">
        <v>0.21765632166653937</v>
      </c>
      <c r="J55">
        <v>0.18729908392261074</v>
      </c>
      <c r="K55">
        <v>0.80309996193864253</v>
      </c>
      <c r="M55">
        <v>0.19517575051130454</v>
      </c>
      <c r="S55">
        <f t="shared" si="42"/>
        <v>0.78549103227265282</v>
      </c>
      <c r="T55">
        <f t="shared" si="40"/>
        <v>0.65769955725140627</v>
      </c>
      <c r="U55">
        <f t="shared" si="40"/>
        <v>6.4364011391820353E-2</v>
      </c>
      <c r="V55">
        <f t="shared" si="40"/>
        <v>0.66162197352973817</v>
      </c>
      <c r="W55">
        <f t="shared" si="40"/>
        <v>0.75872495423548314</v>
      </c>
      <c r="X55">
        <f t="shared" si="40"/>
        <v>0.53558799676299751</v>
      </c>
      <c r="Y55">
        <f t="shared" si="40"/>
        <v>0.25096597992857161</v>
      </c>
      <c r="Z55">
        <f t="shared" si="40"/>
        <v>0.18841006767619428</v>
      </c>
      <c r="AA55">
        <f t="shared" si="40"/>
        <v>0.46964340180512726</v>
      </c>
      <c r="AB55">
        <f t="shared" si="40"/>
        <v>0.20411088303886279</v>
      </c>
      <c r="BM55">
        <f t="shared" si="43"/>
        <v>3.0195671159177203E-9</v>
      </c>
      <c r="BN55">
        <f t="shared" si="41"/>
        <v>2.8240400611663822E-6</v>
      </c>
      <c r="BO55">
        <f t="shared" si="41"/>
        <v>5.6795714350094482E-8</v>
      </c>
      <c r="BP55">
        <f t="shared" si="41"/>
        <v>1.017436825005197E-6</v>
      </c>
      <c r="BQ55">
        <f t="shared" si="41"/>
        <v>4.0178480272307745E-7</v>
      </c>
      <c r="BR55">
        <f t="shared" si="41"/>
        <v>1.3340568209731336E-6</v>
      </c>
      <c r="BS55">
        <f t="shared" si="41"/>
        <v>3.1491961540754106E-7</v>
      </c>
      <c r="BT55">
        <f t="shared" si="41"/>
        <v>2.3687137180704031E-7</v>
      </c>
      <c r="BU55">
        <f t="shared" si="41"/>
        <v>1.7540473419124592E-7</v>
      </c>
      <c r="BV55">
        <f t="shared" si="41"/>
        <v>3.2248477443292455E-6</v>
      </c>
      <c r="EN55">
        <f>Sheet45!FL55</f>
        <v>7.9131855304577198E-2</v>
      </c>
      <c r="EO55">
        <f>Sheet45!FM55</f>
        <v>0.97936801710838106</v>
      </c>
      <c r="EP55">
        <f>Sheet45!FN55</f>
        <v>0.9590037287856833</v>
      </c>
      <c r="EQ55">
        <f>Sheet45!FO55</f>
        <v>2.8897385346400056E-2</v>
      </c>
      <c r="ER55">
        <f>Sheet45!FP55</f>
        <v>0.63581683893225527</v>
      </c>
      <c r="ES55">
        <f>Sheet45!FQ55</f>
        <v>0.44810835905076057</v>
      </c>
      <c r="ET55">
        <f>Sheet45!FR55</f>
        <v>0.45109573817654208</v>
      </c>
      <c r="EU55">
        <f>Sheet45!FS55</f>
        <v>0.86986151556045421</v>
      </c>
      <c r="EV55">
        <f>Sheet45!FT55</f>
        <v>0.2628007373384264</v>
      </c>
      <c r="EW55">
        <f>Sheet45!FU55</f>
        <v>8.0590259585706328E-2</v>
      </c>
      <c r="EZ55">
        <f t="shared" si="46"/>
        <v>-2.8715123743286428</v>
      </c>
      <c r="FA55">
        <f t="shared" si="44"/>
        <v>0.1969999926302724</v>
      </c>
      <c r="FB55">
        <f t="shared" si="44"/>
        <v>-3.1209611698702937</v>
      </c>
      <c r="FC55">
        <f t="shared" si="44"/>
        <v>1.3485052315345668E-5</v>
      </c>
      <c r="FD55">
        <f t="shared" si="44"/>
        <v>8.4192019172147798</v>
      </c>
      <c r="FE55">
        <f t="shared" si="44"/>
        <v>4.4994812235243905E-6</v>
      </c>
      <c r="FF55">
        <f t="shared" si="44"/>
        <v>4.5109573824811955E-6</v>
      </c>
      <c r="FG55">
        <f t="shared" si="44"/>
        <v>-2.6237075933023841</v>
      </c>
      <c r="FH55">
        <f t="shared" si="44"/>
        <v>2.6334731910461884E-6</v>
      </c>
      <c r="FI55">
        <f t="shared" si="44"/>
        <v>2.0454365082434455E-6</v>
      </c>
      <c r="FL55">
        <f t="shared" si="45"/>
        <v>8.2003367678905842E-2</v>
      </c>
      <c r="FM55">
        <f t="shared" si="45"/>
        <v>0.97917101711575083</v>
      </c>
      <c r="FN55">
        <f t="shared" si="45"/>
        <v>0.96212468995555356</v>
      </c>
      <c r="FO55">
        <f t="shared" si="45"/>
        <v>2.8897371861347741E-2</v>
      </c>
      <c r="FP55">
        <f t="shared" si="45"/>
        <v>0.62739763701504048</v>
      </c>
      <c r="FQ55">
        <f t="shared" si="45"/>
        <v>0.44810835455127934</v>
      </c>
      <c r="FR55">
        <f t="shared" si="45"/>
        <v>0.4510957336655847</v>
      </c>
      <c r="FS55">
        <f t="shared" si="45"/>
        <v>0.87248522315375665</v>
      </c>
      <c r="FT55">
        <f t="shared" si="45"/>
        <v>0.26280073470495319</v>
      </c>
      <c r="FU55">
        <f t="shared" si="45"/>
        <v>8.0590257540269813E-2</v>
      </c>
    </row>
    <row r="56" spans="1:177">
      <c r="A56">
        <v>55</v>
      </c>
      <c r="B56">
        <v>0.4244991373095372</v>
      </c>
      <c r="C56">
        <v>0.80974792392810147</v>
      </c>
      <c r="D56">
        <v>0.84122391493185922</v>
      </c>
      <c r="E56">
        <v>0.86986151556045421</v>
      </c>
      <c r="F56">
        <v>0.20948785851338828</v>
      </c>
      <c r="G56">
        <v>0.42996330303661917</v>
      </c>
      <c r="H56">
        <v>0.18841006767619428</v>
      </c>
      <c r="I56">
        <v>0.21926864842162228</v>
      </c>
      <c r="J56">
        <v>0.439319660585269</v>
      </c>
      <c r="K56">
        <v>0.39775172923750868</v>
      </c>
      <c r="M56">
        <v>0.80651643521788741</v>
      </c>
      <c r="S56">
        <f t="shared" si="42"/>
        <v>0.17468659228843353</v>
      </c>
      <c r="T56">
        <f t="shared" si="40"/>
        <v>0.82785231756547961</v>
      </c>
      <c r="U56">
        <f t="shared" si="40"/>
        <v>0.53796439682998376</v>
      </c>
      <c r="V56">
        <f t="shared" si="40"/>
        <v>0.3192615798738957</v>
      </c>
      <c r="W56">
        <f t="shared" si="40"/>
        <v>0.81499515675063805</v>
      </c>
      <c r="X56">
        <f t="shared" si="40"/>
        <v>0.4716396116554567</v>
      </c>
      <c r="Y56">
        <f t="shared" si="40"/>
        <v>0.21765632166653937</v>
      </c>
      <c r="Z56">
        <f t="shared" si="40"/>
        <v>0.21926864842162228</v>
      </c>
      <c r="AA56">
        <f t="shared" si="40"/>
        <v>0.6239713845253918</v>
      </c>
      <c r="AB56">
        <f t="shared" si="40"/>
        <v>0.87745786121034697</v>
      </c>
      <c r="BM56">
        <f t="shared" si="43"/>
        <v>9.0099758788270666E-7</v>
      </c>
      <c r="BN56">
        <f t="shared" si="41"/>
        <v>3.2784585015293521E-6</v>
      </c>
      <c r="BO56">
        <f t="shared" si="41"/>
        <v>3.5382883752664193E-6</v>
      </c>
      <c r="BP56">
        <f t="shared" si="41"/>
        <v>3.783295281265652E-6</v>
      </c>
      <c r="BQ56">
        <f t="shared" si="41"/>
        <v>2.1942581432262694E-7</v>
      </c>
      <c r="BR56">
        <f t="shared" si="41"/>
        <v>9.2434220979079811E-7</v>
      </c>
      <c r="BS56">
        <f t="shared" si="41"/>
        <v>1.7749176800874055E-7</v>
      </c>
      <c r="BT56">
        <f t="shared" si="41"/>
        <v>2.4039370090322498E-7</v>
      </c>
      <c r="BU56">
        <f t="shared" si="41"/>
        <v>9.6500882088377987E-7</v>
      </c>
      <c r="BV56">
        <f t="shared" si="41"/>
        <v>7.9103219055714218E-7</v>
      </c>
      <c r="EN56">
        <f>Sheet45!FL56</f>
        <v>0.88901686565150473</v>
      </c>
      <c r="EO56">
        <f>Sheet45!FM56</f>
        <v>0.71519552219751281</v>
      </c>
      <c r="EP56">
        <f>Sheet45!FN56</f>
        <v>0.85212222985521802</v>
      </c>
      <c r="EQ56">
        <f>Sheet45!FO56</f>
        <v>0.94726552932710661</v>
      </c>
      <c r="ER56">
        <f>Sheet45!FP56</f>
        <v>0.25833422633900976</v>
      </c>
      <c r="ES56">
        <f>Sheet45!FQ56</f>
        <v>0.35222967646923259</v>
      </c>
      <c r="ET56">
        <f>Sheet45!FR56</f>
        <v>0.28347303318766581</v>
      </c>
      <c r="EU56">
        <f>Sheet45!FS56</f>
        <v>0.20948785851338828</v>
      </c>
      <c r="EV56">
        <f>Sheet45!FT56</f>
        <v>0.54905028431417469</v>
      </c>
      <c r="EW56">
        <f>Sheet45!FU56</f>
        <v>0.7852881653509588</v>
      </c>
      <c r="EZ56">
        <f t="shared" si="46"/>
        <v>-4.2042178032965465</v>
      </c>
      <c r="FA56">
        <f t="shared" si="44"/>
        <v>0.29524360121542531</v>
      </c>
      <c r="FB56">
        <f t="shared" si="44"/>
        <v>-4.6300328039864587</v>
      </c>
      <c r="FC56">
        <f t="shared" si="44"/>
        <v>2.9558313203683113E-5</v>
      </c>
      <c r="FD56">
        <f t="shared" si="44"/>
        <v>12.441748030155749</v>
      </c>
      <c r="FE56">
        <f t="shared" si="44"/>
        <v>3.5503388259992958E-6</v>
      </c>
      <c r="FF56">
        <f t="shared" si="44"/>
        <v>2.8347303329696499E-6</v>
      </c>
      <c r="FG56">
        <f t="shared" si="44"/>
        <v>-3.9027337939600799</v>
      </c>
      <c r="FH56">
        <f t="shared" si="44"/>
        <v>5.4988373015149751E-6</v>
      </c>
      <c r="FI56">
        <f t="shared" si="44"/>
        <v>9.7422861606457225E-6</v>
      </c>
      <c r="FL56">
        <f t="shared" si="45"/>
        <v>0.89322108345480122</v>
      </c>
      <c r="FM56">
        <f t="shared" si="45"/>
        <v>0.71490027859629734</v>
      </c>
      <c r="FN56">
        <f t="shared" si="45"/>
        <v>0.85675226265920446</v>
      </c>
      <c r="FO56">
        <f t="shared" si="45"/>
        <v>0.94726549976879337</v>
      </c>
      <c r="FP56">
        <f t="shared" si="45"/>
        <v>0.24589247830885402</v>
      </c>
      <c r="FQ56">
        <f t="shared" si="45"/>
        <v>0.35222967291889379</v>
      </c>
      <c r="FR56">
        <f t="shared" si="45"/>
        <v>0.28347303035293547</v>
      </c>
      <c r="FS56">
        <f t="shared" si="45"/>
        <v>0.21339059230734836</v>
      </c>
      <c r="FT56">
        <f t="shared" si="45"/>
        <v>0.54905027881533741</v>
      </c>
      <c r="FU56">
        <f t="shared" si="45"/>
        <v>0.7852881556086726</v>
      </c>
    </row>
    <row r="57" spans="1:177">
      <c r="A57">
        <v>56</v>
      </c>
      <c r="B57">
        <v>0.35410525135074411</v>
      </c>
      <c r="C57">
        <v>0.6191412073169712</v>
      </c>
      <c r="D57">
        <v>0.79714614302235609</v>
      </c>
      <c r="E57">
        <v>0.2628007373384264</v>
      </c>
      <c r="F57">
        <v>0.54905028431417469</v>
      </c>
      <c r="G57">
        <v>8.8506207305081783E-2</v>
      </c>
      <c r="H57">
        <v>0.46964340180512726</v>
      </c>
      <c r="I57">
        <v>0.6239713845253918</v>
      </c>
      <c r="J57">
        <v>0.87028461597699269</v>
      </c>
      <c r="K57">
        <v>0.3017546667992152</v>
      </c>
      <c r="M57">
        <v>2.6598324644243349E-3</v>
      </c>
      <c r="S57">
        <f t="shared" si="42"/>
        <v>0.58155980439523058</v>
      </c>
      <c r="T57">
        <f t="shared" si="40"/>
        <v>7.9728763285558682E-2</v>
      </c>
      <c r="U57">
        <f t="shared" si="40"/>
        <v>0.22844354758079924</v>
      </c>
      <c r="V57">
        <f t="shared" si="40"/>
        <v>0.3834258285562489</v>
      </c>
      <c r="W57">
        <f t="shared" si="40"/>
        <v>0.81281463483234084</v>
      </c>
      <c r="X57">
        <f t="shared" si="40"/>
        <v>0.76565158763678298</v>
      </c>
      <c r="Y57">
        <f t="shared" si="40"/>
        <v>0.18729908392261074</v>
      </c>
      <c r="Z57">
        <f t="shared" si="40"/>
        <v>0.439319660585269</v>
      </c>
      <c r="AA57">
        <f t="shared" si="40"/>
        <v>0.87028461597699269</v>
      </c>
      <c r="AB57">
        <f t="shared" si="40"/>
        <v>0.75982085149759382</v>
      </c>
      <c r="BM57">
        <f t="shared" si="43"/>
        <v>6.269526451708683E-7</v>
      </c>
      <c r="BN57">
        <f t="shared" si="41"/>
        <v>1.9166791729895836E-6</v>
      </c>
      <c r="BO57">
        <f t="shared" si="41"/>
        <v>3.1772098666770934E-6</v>
      </c>
      <c r="BP57">
        <f t="shared" si="41"/>
        <v>3.4532113772810292E-7</v>
      </c>
      <c r="BQ57">
        <f t="shared" si="41"/>
        <v>1.5072810735273803E-6</v>
      </c>
      <c r="BR57">
        <f t="shared" si="41"/>
        <v>3.9166743657650565E-8</v>
      </c>
      <c r="BS57">
        <f t="shared" si="41"/>
        <v>1.102824624295461E-6</v>
      </c>
      <c r="BT57">
        <f t="shared" si="41"/>
        <v>1.9467014435326717E-6</v>
      </c>
      <c r="BU57">
        <f t="shared" si="41"/>
        <v>3.7869765640311086E-6</v>
      </c>
      <c r="BV57">
        <f t="shared" si="41"/>
        <v>4.5527939467552694E-7</v>
      </c>
      <c r="EN57">
        <f>Sheet45!FL57</f>
        <v>0.62639582447272224</v>
      </c>
      <c r="EO57">
        <f>Sheet45!FM57</f>
        <v>0.71015355147976311</v>
      </c>
      <c r="EP57">
        <f>Sheet45!FN57</f>
        <v>0.65379494679154471</v>
      </c>
      <c r="EQ57">
        <f>Sheet45!FO57</f>
        <v>0.96755538548782227</v>
      </c>
      <c r="ER57">
        <f>Sheet45!FP57</f>
        <v>0.86548254776511258</v>
      </c>
      <c r="ES57">
        <f>Sheet45!FQ57</f>
        <v>9.5069799308808906E-2</v>
      </c>
      <c r="ET57">
        <f>Sheet45!FR57</f>
        <v>0.51653786327299056</v>
      </c>
      <c r="EU57">
        <f>Sheet45!FS57</f>
        <v>0.42996330303661917</v>
      </c>
      <c r="EV57">
        <f>Sheet45!FT57</f>
        <v>8.8506207305081783E-2</v>
      </c>
      <c r="EW57">
        <f>Sheet45!FU57</f>
        <v>0.48816668059659363</v>
      </c>
      <c r="EZ57">
        <f t="shared" si="46"/>
        <v>-4.4587169491608893</v>
      </c>
      <c r="FA57">
        <f t="shared" si="44"/>
        <v>0.29907288480146937</v>
      </c>
      <c r="FB57">
        <f t="shared" si="44"/>
        <v>-4.6879177370767025</v>
      </c>
      <c r="FC57">
        <f t="shared" si="44"/>
        <v>2.9554550835044741E-5</v>
      </c>
      <c r="FD57">
        <f t="shared" si="44"/>
        <v>12.862081456440936</v>
      </c>
      <c r="FE57">
        <f t="shared" si="44"/>
        <v>9.7838962550475983E-7</v>
      </c>
      <c r="FF57">
        <f t="shared" si="44"/>
        <v>5.1653786338059243E-6</v>
      </c>
      <c r="FG57">
        <f t="shared" si="44"/>
        <v>-4.0145085776520384</v>
      </c>
      <c r="FH57">
        <f t="shared" si="44"/>
        <v>8.9328681549374314E-7</v>
      </c>
      <c r="FI57">
        <f t="shared" si="44"/>
        <v>6.7473024095533924E-6</v>
      </c>
      <c r="FL57">
        <f t="shared" si="45"/>
        <v>0.63085454142188313</v>
      </c>
      <c r="FM57">
        <f t="shared" si="45"/>
        <v>0.70985447859496165</v>
      </c>
      <c r="FN57">
        <f t="shared" si="45"/>
        <v>0.65848286452862137</v>
      </c>
      <c r="FO57">
        <f t="shared" si="45"/>
        <v>0.96755535593327147</v>
      </c>
      <c r="FP57">
        <f t="shared" si="45"/>
        <v>0.85262046630867161</v>
      </c>
      <c r="FQ57">
        <f t="shared" si="45"/>
        <v>9.5069798330419286E-2</v>
      </c>
      <c r="FR57">
        <f t="shared" si="45"/>
        <v>0.51653785810761188</v>
      </c>
      <c r="FS57">
        <f t="shared" si="45"/>
        <v>0.43397781161427124</v>
      </c>
      <c r="FT57">
        <f t="shared" si="45"/>
        <v>8.8506206411794963E-2</v>
      </c>
      <c r="FU57">
        <f t="shared" si="45"/>
        <v>0.48816667384929124</v>
      </c>
    </row>
    <row r="58" spans="1:177">
      <c r="A58">
        <v>57</v>
      </c>
      <c r="B58">
        <v>0.33051924461604687</v>
      </c>
      <c r="C58">
        <v>0.69336101556127339</v>
      </c>
      <c r="D58">
        <v>0.21995362455691223</v>
      </c>
      <c r="E58">
        <v>8.0590259585706328E-2</v>
      </c>
      <c r="F58">
        <v>0.7852881653509588</v>
      </c>
      <c r="G58">
        <v>0.48816668059659363</v>
      </c>
      <c r="H58">
        <v>0.20411088303886279</v>
      </c>
      <c r="I58">
        <v>0.87745786121034697</v>
      </c>
      <c r="J58">
        <v>0.75982085149759382</v>
      </c>
      <c r="K58">
        <v>0.8605360047454842</v>
      </c>
      <c r="M58">
        <v>0.60949948757577788</v>
      </c>
      <c r="S58">
        <f t="shared" si="42"/>
        <v>0.328074759691591</v>
      </c>
      <c r="T58">
        <f t="shared" si="40"/>
        <v>0.83257208695644558</v>
      </c>
      <c r="U58">
        <f t="shared" si="40"/>
        <v>0.92118646736516319</v>
      </c>
      <c r="V58">
        <f t="shared" si="40"/>
        <v>0.55236745806690324</v>
      </c>
      <c r="W58">
        <f t="shared" si="40"/>
        <v>0.87260978494046115</v>
      </c>
      <c r="X58">
        <f t="shared" si="40"/>
        <v>0.38408247515407745</v>
      </c>
      <c r="Y58">
        <f t="shared" si="40"/>
        <v>0.80309996193864253</v>
      </c>
      <c r="Z58">
        <f t="shared" si="40"/>
        <v>0.39775172923750868</v>
      </c>
      <c r="AA58">
        <f t="shared" si="40"/>
        <v>0.3017546667992152</v>
      </c>
      <c r="AB58">
        <f t="shared" si="40"/>
        <v>0.8605360047454842</v>
      </c>
      <c r="BM58">
        <f t="shared" si="43"/>
        <v>5.4621485530781119E-7</v>
      </c>
      <c r="BN58">
        <f t="shared" si="41"/>
        <v>2.4037474895008025E-6</v>
      </c>
      <c r="BO58">
        <f t="shared" si="41"/>
        <v>2.4189798477861551E-7</v>
      </c>
      <c r="BP58">
        <f t="shared" si="41"/>
        <v>3.2473949700457658E-8</v>
      </c>
      <c r="BQ58">
        <f t="shared" si="41"/>
        <v>3.0833875132013744E-6</v>
      </c>
      <c r="BR58">
        <f t="shared" si="41"/>
        <v>1.1915335402234833E-6</v>
      </c>
      <c r="BS58">
        <f t="shared" si="41"/>
        <v>2.0830626287452164E-7</v>
      </c>
      <c r="BT58">
        <f t="shared" si="41"/>
        <v>3.8496614909991834E-6</v>
      </c>
      <c r="BU58">
        <f t="shared" si="41"/>
        <v>2.8866386318526429E-6</v>
      </c>
      <c r="BV58">
        <f t="shared" si="41"/>
        <v>3.7026110773166004E-6</v>
      </c>
      <c r="EN58">
        <f>Sheet45!FL58</f>
        <v>0.78549103227265282</v>
      </c>
      <c r="EO58">
        <f>Sheet45!FM58</f>
        <v>0.65769955725140627</v>
      </c>
      <c r="EP58">
        <f>Sheet45!FN58</f>
        <v>6.4364011391820353E-2</v>
      </c>
      <c r="EQ58">
        <f>Sheet45!FO58</f>
        <v>0.66162197352973817</v>
      </c>
      <c r="ER58">
        <f>Sheet45!FP58</f>
        <v>0.75872495423548314</v>
      </c>
      <c r="ES58">
        <f>Sheet45!FQ58</f>
        <v>0.53558799676299751</v>
      </c>
      <c r="ET58">
        <f>Sheet45!FR58</f>
        <v>0.25096597992857161</v>
      </c>
      <c r="EU58">
        <f>Sheet45!FS58</f>
        <v>0.18841006767619428</v>
      </c>
      <c r="EV58">
        <f>Sheet45!FT58</f>
        <v>0.46964340180512726</v>
      </c>
      <c r="EW58">
        <f>Sheet45!FU58</f>
        <v>0.20411088303886279</v>
      </c>
      <c r="EZ58">
        <f t="shared" si="46"/>
        <v>-4.4138419689880122</v>
      </c>
      <c r="FA58">
        <f t="shared" si="44"/>
        <v>0.30172977439231236</v>
      </c>
      <c r="FB58">
        <f t="shared" si="44"/>
        <v>-4.8198278820049687</v>
      </c>
      <c r="FC58">
        <f t="shared" si="44"/>
        <v>2.6636595000364602E-5</v>
      </c>
      <c r="FD58">
        <f t="shared" si="44"/>
        <v>13.01439526102801</v>
      </c>
      <c r="FE58">
        <f t="shared" si="44"/>
        <v>5.3837631998748707E-6</v>
      </c>
      <c r="FF58">
        <f t="shared" si="44"/>
        <v>2.5096598003685378E-6</v>
      </c>
      <c r="FG58">
        <f t="shared" si="44"/>
        <v>-4.0824525723067993</v>
      </c>
      <c r="FH58">
        <f t="shared" si="44"/>
        <v>4.7047147397618784E-6</v>
      </c>
      <c r="FI58">
        <f t="shared" si="44"/>
        <v>3.9193452952571283E-6</v>
      </c>
      <c r="FL58">
        <f t="shared" si="45"/>
        <v>0.7899048742416408</v>
      </c>
      <c r="FM58">
        <f t="shared" si="45"/>
        <v>0.65739782747701392</v>
      </c>
      <c r="FN58">
        <f t="shared" si="45"/>
        <v>6.9183839273825321E-2</v>
      </c>
      <c r="FO58">
        <f t="shared" si="45"/>
        <v>0.66162194689314313</v>
      </c>
      <c r="FP58">
        <f t="shared" si="45"/>
        <v>0.74571055897445515</v>
      </c>
      <c r="FQ58">
        <f t="shared" si="45"/>
        <v>0.5355879913792343</v>
      </c>
      <c r="FR58">
        <f t="shared" si="45"/>
        <v>0.2509659774189118</v>
      </c>
      <c r="FS58">
        <f t="shared" si="45"/>
        <v>0.19249252024850108</v>
      </c>
      <c r="FT58">
        <f t="shared" si="45"/>
        <v>0.46964339710041253</v>
      </c>
      <c r="FU58">
        <f t="shared" si="45"/>
        <v>0.2041108791195175</v>
      </c>
    </row>
    <row r="59" spans="1:177">
      <c r="EN59">
        <f>Sheet45!FL59</f>
        <v>0.17468659228843353</v>
      </c>
      <c r="EO59">
        <f>Sheet45!FM59</f>
        <v>0.82785231756547961</v>
      </c>
      <c r="EP59">
        <f>Sheet45!FN59</f>
        <v>0.53796439682998376</v>
      </c>
      <c r="EQ59">
        <f>Sheet45!FO59</f>
        <v>0.3192615798738957</v>
      </c>
      <c r="ER59">
        <f>Sheet45!FP59</f>
        <v>0.81499515675063805</v>
      </c>
      <c r="ES59">
        <f>Sheet45!FQ59</f>
        <v>0.4716396116554567</v>
      </c>
      <c r="ET59">
        <f>Sheet45!FR59</f>
        <v>0.21765632166653937</v>
      </c>
      <c r="EU59">
        <f>Sheet45!FS59</f>
        <v>0.21926864842162228</v>
      </c>
      <c r="EV59">
        <f>Sheet45!FT59</f>
        <v>0.6239713845253918</v>
      </c>
      <c r="EW59">
        <f>Sheet45!FU59</f>
        <v>0.87745786121034697</v>
      </c>
      <c r="EZ59">
        <f t="shared" si="46"/>
        <v>-3.7295435332952187</v>
      </c>
      <c r="FA59">
        <f t="shared" si="44"/>
        <v>0.2501900871901056</v>
      </c>
      <c r="FB59">
        <f t="shared" si="44"/>
        <v>-3.8745526101142271</v>
      </c>
      <c r="FC59">
        <f t="shared" si="44"/>
        <v>1.9998667566484568E-5</v>
      </c>
      <c r="FD59">
        <f t="shared" si="44"/>
        <v>10.647511915389666</v>
      </c>
      <c r="FE59">
        <f t="shared" si="44"/>
        <v>4.7398340344467755E-6</v>
      </c>
      <c r="FF59">
        <f t="shared" si="44"/>
        <v>2.1765632175780681E-6</v>
      </c>
      <c r="FG59">
        <f t="shared" si="44"/>
        <v>-3.2935985274192188</v>
      </c>
      <c r="FH59">
        <f t="shared" si="44"/>
        <v>6.246678285390581E-6</v>
      </c>
      <c r="FI59">
        <f t="shared" si="44"/>
        <v>1.0354044496199054E-5</v>
      </c>
      <c r="FL59">
        <f t="shared" si="45"/>
        <v>0.17841613582172874</v>
      </c>
      <c r="FM59">
        <f t="shared" si="45"/>
        <v>0.82760212747828954</v>
      </c>
      <c r="FN59">
        <f t="shared" si="45"/>
        <v>0.54183894944009803</v>
      </c>
      <c r="FO59">
        <f t="shared" si="45"/>
        <v>0.31926155987522814</v>
      </c>
      <c r="FP59">
        <f t="shared" si="45"/>
        <v>0.80434764483524834</v>
      </c>
      <c r="FQ59">
        <f t="shared" si="45"/>
        <v>0.47163960691562268</v>
      </c>
      <c r="FR59">
        <f t="shared" si="45"/>
        <v>0.21765631948997616</v>
      </c>
      <c r="FS59">
        <f t="shared" si="45"/>
        <v>0.2225622469490415</v>
      </c>
      <c r="FT59">
        <f t="shared" si="45"/>
        <v>0.62397137827871352</v>
      </c>
      <c r="FU59">
        <f t="shared" si="45"/>
        <v>0.87745785085630246</v>
      </c>
    </row>
    <row r="60" spans="1:177">
      <c r="EN60">
        <f>Sheet45!FL60</f>
        <v>0.58155980439523058</v>
      </c>
      <c r="EO60">
        <f>Sheet45!FM60</f>
        <v>7.9728763285558682E-2</v>
      </c>
      <c r="EP60">
        <f>Sheet45!FN60</f>
        <v>0.22844354758079924</v>
      </c>
      <c r="EQ60">
        <f>Sheet45!FO60</f>
        <v>0.3834258285562489</v>
      </c>
      <c r="ER60">
        <f>Sheet45!FP60</f>
        <v>0.81281463483234084</v>
      </c>
      <c r="ES60">
        <f>Sheet45!FQ60</f>
        <v>0.76565158763678298</v>
      </c>
      <c r="ET60">
        <f>Sheet45!FR60</f>
        <v>0.18729908392261074</v>
      </c>
      <c r="EU60">
        <f>Sheet45!FS60</f>
        <v>0.439319660585269</v>
      </c>
      <c r="EV60">
        <f>Sheet45!FT60</f>
        <v>0.87028461597699269</v>
      </c>
      <c r="EW60">
        <f>Sheet45!FU60</f>
        <v>0.75982085149759382</v>
      </c>
      <c r="EZ60">
        <f t="shared" si="46"/>
        <v>-3.702286130288273</v>
      </c>
      <c r="FA60">
        <f t="shared" si="44"/>
        <v>0.25968540130579887</v>
      </c>
      <c r="FB60">
        <f t="shared" si="44"/>
        <v>-4.0152049869167925</v>
      </c>
      <c r="FC60">
        <f t="shared" si="44"/>
        <v>2.1363329931475456E-5</v>
      </c>
      <c r="FD60">
        <f t="shared" si="44"/>
        <v>11.032644659791828</v>
      </c>
      <c r="FE60">
        <f t="shared" si="44"/>
        <v>7.6809565071698654E-6</v>
      </c>
      <c r="FF60">
        <f t="shared" si="44"/>
        <v>1.8729908401756011E-6</v>
      </c>
      <c r="FG60">
        <f t="shared" si="44"/>
        <v>-3.5748367318756333</v>
      </c>
      <c r="FH60">
        <f t="shared" si="44"/>
        <v>8.7101053212647655E-6</v>
      </c>
      <c r="FI60">
        <f t="shared" si="44"/>
        <v>9.2440842543032717E-6</v>
      </c>
      <c r="FL60">
        <f t="shared" si="45"/>
        <v>0.58526209052551881</v>
      </c>
      <c r="FM60">
        <f t="shared" si="45"/>
        <v>7.9469077884252878E-2</v>
      </c>
      <c r="FN60">
        <f t="shared" si="45"/>
        <v>0.23245875256771603</v>
      </c>
      <c r="FO60">
        <f t="shared" si="45"/>
        <v>0.38342580719291897</v>
      </c>
      <c r="FP60">
        <f t="shared" si="45"/>
        <v>0.80178199017254903</v>
      </c>
      <c r="FQ60">
        <f t="shared" si="45"/>
        <v>0.76565157995582644</v>
      </c>
      <c r="FR60">
        <f t="shared" si="45"/>
        <v>0.1872990820496199</v>
      </c>
      <c r="FS60">
        <f t="shared" si="45"/>
        <v>0.44289449731714464</v>
      </c>
      <c r="FT60">
        <f t="shared" si="45"/>
        <v>0.87028460726688739</v>
      </c>
      <c r="FU60">
        <f t="shared" si="45"/>
        <v>0.75982084225350954</v>
      </c>
    </row>
    <row r="61" spans="1:177">
      <c r="EN61">
        <f>Sheet45!FL61</f>
        <v>0.328074759691591</v>
      </c>
      <c r="EO61">
        <f>Sheet45!FM61</f>
        <v>0.83257208695644558</v>
      </c>
      <c r="EP61">
        <f>Sheet45!FN61</f>
        <v>0.92118646736516319</v>
      </c>
      <c r="EQ61">
        <f>Sheet45!FO61</f>
        <v>0.55236745806690324</v>
      </c>
      <c r="ER61">
        <f>Sheet45!FP61</f>
        <v>0.87260978494046115</v>
      </c>
      <c r="ES61">
        <f>Sheet45!FQ61</f>
        <v>0.38408247515407745</v>
      </c>
      <c r="ET61">
        <f>Sheet45!FR61</f>
        <v>0.80309996193864253</v>
      </c>
      <c r="EU61">
        <f>Sheet45!FS61</f>
        <v>0.39775172923750868</v>
      </c>
      <c r="EV61">
        <f>Sheet45!FT61</f>
        <v>0.3017546667992152</v>
      </c>
      <c r="EW61">
        <f>Sheet45!FU61</f>
        <v>0.8605360047454842</v>
      </c>
      <c r="EZ61">
        <f t="shared" si="46"/>
        <v>-2.8976035595268197</v>
      </c>
      <c r="FA61">
        <f t="shared" si="44"/>
        <v>0.19658980574513679</v>
      </c>
      <c r="FB61">
        <f t="shared" si="44"/>
        <v>-3.0678932179757701</v>
      </c>
      <c r="FC61">
        <f t="shared" si="44"/>
        <v>1.8783975048806001E-5</v>
      </c>
      <c r="FD61">
        <f t="shared" si="44"/>
        <v>8.3373198531738257</v>
      </c>
      <c r="FE61">
        <f t="shared" si="44"/>
        <v>3.8593268891887131E-6</v>
      </c>
      <c r="FF61">
        <f t="shared" si="44"/>
        <v>8.0309996201075238E-6</v>
      </c>
      <c r="FG61">
        <f t="shared" si="44"/>
        <v>-2.5683938906975925</v>
      </c>
      <c r="FH61">
        <f t="shared" si="44"/>
        <v>3.0230454943025747E-6</v>
      </c>
      <c r="FI61">
        <f>FI103+($EV$10*EW61)</f>
        <v>9.8522881162506686E-6</v>
      </c>
      <c r="FL61">
        <f t="shared" si="45"/>
        <v>0.33097236325111784</v>
      </c>
      <c r="FM61">
        <f t="shared" si="45"/>
        <v>0.83237549715070047</v>
      </c>
      <c r="FN61">
        <f t="shared" si="45"/>
        <v>0.92425436058313892</v>
      </c>
      <c r="FO61">
        <f t="shared" si="45"/>
        <v>0.5523674392829282</v>
      </c>
      <c r="FP61">
        <f t="shared" si="45"/>
        <v>0.86427246508728728</v>
      </c>
      <c r="FQ61">
        <f t="shared" si="45"/>
        <v>0.38408247129475054</v>
      </c>
      <c r="FR61">
        <f t="shared" si="45"/>
        <v>0.80309995390764288</v>
      </c>
      <c r="FS61">
        <f t="shared" si="45"/>
        <v>0.40032012312820625</v>
      </c>
      <c r="FT61">
        <f t="shared" si="45"/>
        <v>0.30175466377616972</v>
      </c>
      <c r="FU61">
        <f t="shared" si="45"/>
        <v>0.8605359948931961</v>
      </c>
    </row>
    <row r="68" spans="156:165">
      <c r="EZ68">
        <f t="array" ref="EZ68:FI77">(1/4)*(MMULT($C$7:$F$16,$DT$23:$EC$26))</f>
        <v>0.18307991493453257</v>
      </c>
      <c r="FA68">
        <v>0.27104544570725314</v>
      </c>
      <c r="FB68">
        <v>0.20707477764207871</v>
      </c>
      <c r="FC68">
        <v>0.23719626214894954</v>
      </c>
      <c r="FD68">
        <v>0.27904764961044914</v>
      </c>
      <c r="FE68">
        <v>0.1546835135916188</v>
      </c>
      <c r="FF68">
        <v>0.18506211852356974</v>
      </c>
      <c r="FG68">
        <v>0.18508840709399749</v>
      </c>
      <c r="FH68">
        <v>0.34180452325351462</v>
      </c>
      <c r="FI68">
        <v>0.26999134097652694</v>
      </c>
    </row>
    <row r="69" spans="156:165">
      <c r="EZ69">
        <v>0.25607329230980974</v>
      </c>
      <c r="FA69">
        <v>0.37529115145453606</v>
      </c>
      <c r="FB69">
        <v>0.23993440043323325</v>
      </c>
      <c r="FC69">
        <v>0.42489063623573781</v>
      </c>
      <c r="FD69">
        <v>0.39925061214623514</v>
      </c>
      <c r="FE69">
        <v>0.24749273129363974</v>
      </c>
      <c r="FF69">
        <v>0.25720522971645232</v>
      </c>
      <c r="FG69">
        <v>0.33330742741118025</v>
      </c>
      <c r="FH69">
        <v>0.39667738277946696</v>
      </c>
      <c r="FI69">
        <v>0.49077013015285909</v>
      </c>
    </row>
    <row r="70" spans="156:165">
      <c r="EZ70">
        <v>0.37473317817375368</v>
      </c>
      <c r="FA70">
        <v>0.36587035354105307</v>
      </c>
      <c r="FB70">
        <v>0.28694715490516631</v>
      </c>
      <c r="FC70">
        <v>0.48151460171901783</v>
      </c>
      <c r="FD70">
        <v>0.48499694345649957</v>
      </c>
      <c r="FE70">
        <v>0.39405537462436174</v>
      </c>
      <c r="FF70">
        <v>0.34985017211972913</v>
      </c>
      <c r="FG70">
        <v>0.41066910222400782</v>
      </c>
      <c r="FH70">
        <v>0.43858385770296182</v>
      </c>
      <c r="FI70">
        <v>0.5029917953369476</v>
      </c>
    </row>
    <row r="71" spans="156:165">
      <c r="EZ71">
        <v>0.29319901701985979</v>
      </c>
      <c r="FA71">
        <v>0.32571557992586703</v>
      </c>
      <c r="FB71">
        <v>0.28855478948003105</v>
      </c>
      <c r="FC71">
        <v>0.30025501915519992</v>
      </c>
      <c r="FD71">
        <v>0.39053370439598084</v>
      </c>
      <c r="FE71">
        <v>0.27129099019212766</v>
      </c>
      <c r="FF71">
        <v>0.28522707133371095</v>
      </c>
      <c r="FG71">
        <v>0.25684927975839489</v>
      </c>
      <c r="FH71">
        <v>0.45728854075999159</v>
      </c>
      <c r="FI71">
        <v>0.30991818053851422</v>
      </c>
    </row>
    <row r="72" spans="156:165">
      <c r="EZ72">
        <v>0.37488710431091599</v>
      </c>
      <c r="FA72">
        <v>0.48617794943703224</v>
      </c>
      <c r="FB72">
        <v>0.34927483963734174</v>
      </c>
      <c r="FC72">
        <v>0.53134864870033149</v>
      </c>
      <c r="FD72">
        <v>0.54604089753317853</v>
      </c>
      <c r="FE72">
        <v>0.36111452154769069</v>
      </c>
      <c r="FF72">
        <v>0.36937508532522678</v>
      </c>
      <c r="FG72">
        <v>0.42899703693666946</v>
      </c>
      <c r="FH72">
        <v>0.56515738369426083</v>
      </c>
      <c r="FI72">
        <v>0.59267494508437357</v>
      </c>
    </row>
    <row r="73" spans="156:165">
      <c r="EZ73">
        <v>0.19920452682808359</v>
      </c>
      <c r="FA73">
        <v>0.28638053319983414</v>
      </c>
      <c r="FB73">
        <v>0.17819996285118567</v>
      </c>
      <c r="FC73">
        <v>0.33987531961985606</v>
      </c>
      <c r="FD73">
        <v>0.308938018562668</v>
      </c>
      <c r="FE73">
        <v>0.19744558226235054</v>
      </c>
      <c r="FF73">
        <v>0.19866783550221676</v>
      </c>
      <c r="FG73">
        <v>0.26737547915551602</v>
      </c>
      <c r="FH73">
        <v>0.2935177394189189</v>
      </c>
      <c r="FI73">
        <v>0.39183517834379633</v>
      </c>
    </row>
    <row r="74" spans="156:165">
      <c r="EZ74">
        <v>0.28985407225876991</v>
      </c>
      <c r="FA74">
        <v>0.31481022872545406</v>
      </c>
      <c r="FB74">
        <v>0.27179123223010127</v>
      </c>
      <c r="FC74">
        <v>0.31457821539055592</v>
      </c>
      <c r="FD74">
        <v>0.38443417444483252</v>
      </c>
      <c r="FE74">
        <v>0.27602831274333323</v>
      </c>
      <c r="FF74">
        <v>0.27968088442928979</v>
      </c>
      <c r="FG74">
        <v>0.26856851542785659</v>
      </c>
      <c r="FH74">
        <v>0.42828044112382008</v>
      </c>
      <c r="FI74">
        <v>0.32626466651629987</v>
      </c>
    </row>
    <row r="75" spans="156:165">
      <c r="EZ75">
        <v>0.15505793795767586</v>
      </c>
      <c r="FA75">
        <v>0.18782868726467083</v>
      </c>
      <c r="FB75">
        <v>0.12288199863446969</v>
      </c>
      <c r="FC75">
        <v>0.24467566762860554</v>
      </c>
      <c r="FD75">
        <v>0.22229578571363068</v>
      </c>
      <c r="FE75">
        <v>0.162039826103205</v>
      </c>
      <c r="FF75">
        <v>0.14953137569584576</v>
      </c>
      <c r="FG75">
        <v>0.19891865797753897</v>
      </c>
      <c r="FH75">
        <v>0.1955831897959624</v>
      </c>
      <c r="FI75">
        <v>0.27235181591149443</v>
      </c>
    </row>
    <row r="76" spans="156:165">
      <c r="EZ76">
        <v>0.24906168354103536</v>
      </c>
      <c r="FA76">
        <v>0.37754679716585149</v>
      </c>
      <c r="FB76">
        <v>0.24263782088410685</v>
      </c>
      <c r="FC76">
        <v>0.41810732779833093</v>
      </c>
      <c r="FD76">
        <v>0.39317022484906355</v>
      </c>
      <c r="FE76">
        <v>0.23439159243511395</v>
      </c>
      <c r="FF76">
        <v>0.24874334144334653</v>
      </c>
      <c r="FG76">
        <v>0.32326688925636632</v>
      </c>
      <c r="FH76">
        <v>0.4019240144039683</v>
      </c>
      <c r="FI76">
        <v>0.48574455303385056</v>
      </c>
    </row>
    <row r="77" spans="156:165">
      <c r="EZ77">
        <v>0.33839180019720794</v>
      </c>
      <c r="FA77">
        <v>0.46529157645556296</v>
      </c>
      <c r="FB77">
        <v>0.32695023309363769</v>
      </c>
      <c r="FC77">
        <v>0.49503514938498422</v>
      </c>
      <c r="FD77">
        <v>0.50665121049430351</v>
      </c>
      <c r="FE77">
        <v>0.31983799251828515</v>
      </c>
      <c r="FF77">
        <v>0.33730537242751973</v>
      </c>
      <c r="FG77">
        <v>0.39454371133119165</v>
      </c>
      <c r="FH77">
        <v>0.53453889427499912</v>
      </c>
      <c r="FI77">
        <v>0.56011818136431857</v>
      </c>
    </row>
    <row r="81" spans="156:165">
      <c r="EZ81">
        <f t="array" ref="EZ81:FI90">(1/4)*(MMULT($X$7:$AA$16,$CW$23:$DF$26))</f>
        <v>0.52429105448262869</v>
      </c>
      <c r="FA81">
        <v>0.88233797271072978</v>
      </c>
      <c r="FB81">
        <v>-0.45889072561055688</v>
      </c>
      <c r="FC81">
        <v>-1.7991045123179061E-3</v>
      </c>
      <c r="FD81">
        <v>-1.2115892774240302</v>
      </c>
      <c r="FE81">
        <v>0.82233057778101015</v>
      </c>
      <c r="FF81">
        <v>1.2295083000107447</v>
      </c>
      <c r="FG81">
        <v>1.4275787901905699</v>
      </c>
      <c r="FH81">
        <v>1.148231666176835</v>
      </c>
      <c r="FI81">
        <v>0.86166747370848418</v>
      </c>
    </row>
    <row r="82" spans="156:165">
      <c r="EZ82">
        <v>0.33064433663878334</v>
      </c>
      <c r="FA82">
        <v>0.56256227488934241</v>
      </c>
      <c r="FB82">
        <v>-0.33744290816617672</v>
      </c>
      <c r="FC82">
        <v>-3.6410204649541533E-3</v>
      </c>
      <c r="FD82">
        <v>-0.74996871808661258</v>
      </c>
      <c r="FE82">
        <v>0.56519841897491907</v>
      </c>
      <c r="FF82">
        <v>0.81310736664598793</v>
      </c>
      <c r="FG82">
        <v>0.97108190612899536</v>
      </c>
      <c r="FH82">
        <v>0.74985032809619168</v>
      </c>
      <c r="FI82">
        <v>0.61086165814707349</v>
      </c>
    </row>
    <row r="83" spans="156:165">
      <c r="EZ83">
        <v>0.44232641872165218</v>
      </c>
      <c r="FA83">
        <v>0.72378155456625359</v>
      </c>
      <c r="FB83">
        <v>-0.42830685804057972</v>
      </c>
      <c r="FC83">
        <v>-4.4474172855178518E-2</v>
      </c>
      <c r="FD83">
        <v>-1.0075557369276218</v>
      </c>
      <c r="FE83">
        <v>0.72143866495938991</v>
      </c>
      <c r="FF83">
        <v>1.0930614469259126</v>
      </c>
      <c r="FG83">
        <v>1.2308629445084924</v>
      </c>
      <c r="FH83">
        <v>0.99927047364768484</v>
      </c>
      <c r="FI83">
        <v>0.74194409742190726</v>
      </c>
    </row>
    <row r="84" spans="156:165">
      <c r="EZ84">
        <v>0.27670723681179454</v>
      </c>
      <c r="FA84">
        <v>0.4679045786713818</v>
      </c>
      <c r="FB84">
        <v>-0.28395440288306639</v>
      </c>
      <c r="FC84">
        <v>-8.1693509138839049E-3</v>
      </c>
      <c r="FD84">
        <v>-0.62703887537690095</v>
      </c>
      <c r="FE84">
        <v>0.47297288289638384</v>
      </c>
      <c r="FF84">
        <v>0.68429413391739979</v>
      </c>
      <c r="FG84">
        <v>0.81060591391100856</v>
      </c>
      <c r="FH84">
        <v>0.62965490832575388</v>
      </c>
      <c r="FI84">
        <v>0.50813775012483031</v>
      </c>
    </row>
    <row r="85" spans="156:165">
      <c r="EZ85">
        <v>0.38283012405657157</v>
      </c>
      <c r="FA85">
        <v>0.69352713807846422</v>
      </c>
      <c r="FB85">
        <v>-0.28720374949885669</v>
      </c>
      <c r="FC85">
        <v>8.836953484031615E-2</v>
      </c>
      <c r="FD85">
        <v>-0.90433576111686298</v>
      </c>
      <c r="FE85">
        <v>0.58017088111600712</v>
      </c>
      <c r="FF85">
        <v>0.80976945486797891</v>
      </c>
      <c r="FG85">
        <v>1.0447270279153351</v>
      </c>
      <c r="FH85">
        <v>0.79485290122511087</v>
      </c>
      <c r="FI85">
        <v>0.65342536813321672</v>
      </c>
    </row>
    <row r="86" spans="156:165">
      <c r="EZ86">
        <v>0.52106358391996244</v>
      </c>
      <c r="FA86">
        <v>0.93997426433947562</v>
      </c>
      <c r="FB86">
        <v>-0.42588381606432801</v>
      </c>
      <c r="FC86">
        <v>0.10603474048343464</v>
      </c>
      <c r="FD86">
        <v>-1.2188906286122703</v>
      </c>
      <c r="FE86">
        <v>0.8199785018480128</v>
      </c>
      <c r="FF86">
        <v>1.1382884188140023</v>
      </c>
      <c r="FG86">
        <v>1.4638178657769561</v>
      </c>
      <c r="FH86">
        <v>1.1019260796765717</v>
      </c>
      <c r="FI86">
        <v>0.92532169460366043</v>
      </c>
    </row>
    <row r="87" spans="156:165">
      <c r="EZ87">
        <v>0.30474564719505676</v>
      </c>
      <c r="FA87">
        <v>0.48725506383122658</v>
      </c>
      <c r="FB87">
        <v>-0.35425474567525483</v>
      </c>
      <c r="FC87">
        <v>-6.1263111726777175E-2</v>
      </c>
      <c r="FD87">
        <v>-0.67257125064321199</v>
      </c>
      <c r="FE87">
        <v>0.54649345695915785</v>
      </c>
      <c r="FF87">
        <v>0.81943358319754878</v>
      </c>
      <c r="FG87">
        <v>0.91407415281988991</v>
      </c>
      <c r="FH87">
        <v>0.72254448598100307</v>
      </c>
      <c r="FI87">
        <v>0.56502962009018964</v>
      </c>
    </row>
    <row r="88" spans="156:165">
      <c r="EZ88">
        <v>0.40313945821668828</v>
      </c>
      <c r="FA88">
        <v>0.68518505356483494</v>
      </c>
      <c r="FB88">
        <v>-0.40337738304012483</v>
      </c>
      <c r="FC88">
        <v>-1.7783831603053746E-3</v>
      </c>
      <c r="FD88">
        <v>-0.91503069043686258</v>
      </c>
      <c r="FE88">
        <v>0.68223262882824476</v>
      </c>
      <c r="FF88">
        <v>0.98683505153409445</v>
      </c>
      <c r="FG88">
        <v>1.1754692519650294</v>
      </c>
      <c r="FH88">
        <v>0.90698101071016357</v>
      </c>
      <c r="FI88">
        <v>0.73559178006800163</v>
      </c>
    </row>
    <row r="89" spans="156:165">
      <c r="EZ89">
        <v>0.2917781894212319</v>
      </c>
      <c r="FA89">
        <v>0.5038499394597844</v>
      </c>
      <c r="FB89">
        <v>-0.30380036463655957</v>
      </c>
      <c r="FC89">
        <v>7.7275153012426046E-3</v>
      </c>
      <c r="FD89">
        <v>-0.65992738092611392</v>
      </c>
      <c r="FE89">
        <v>0.50808797218147173</v>
      </c>
      <c r="FF89">
        <v>0.71711066583117322</v>
      </c>
      <c r="FG89">
        <v>0.87586128086928827</v>
      </c>
      <c r="FH89">
        <v>0.66150316139275134</v>
      </c>
      <c r="FI89">
        <v>0.5592074550071966</v>
      </c>
    </row>
    <row r="90" spans="156:165">
      <c r="EZ90">
        <v>0.44393164730995882</v>
      </c>
      <c r="FA90">
        <v>0.7915975481000227</v>
      </c>
      <c r="FB90">
        <v>-0.38809813997132031</v>
      </c>
      <c r="FC90">
        <v>6.985355594881959E-2</v>
      </c>
      <c r="FD90">
        <v>-1.0293385278109577</v>
      </c>
      <c r="FE90">
        <v>0.71740905951363398</v>
      </c>
      <c r="FF90">
        <v>1.001472641923604</v>
      </c>
      <c r="FG90">
        <v>1.2686916052119652</v>
      </c>
      <c r="FH90">
        <v>0.95564630638509818</v>
      </c>
      <c r="FI90">
        <v>0.80363844079578328</v>
      </c>
    </row>
    <row r="94" spans="156:165">
      <c r="EZ94">
        <f t="array" ref="EZ94:FI103">(1/4)*(MMULT($AM$7:$AP$16,$BY$23:$CH$26))</f>
        <v>-3.0809653994488588</v>
      </c>
      <c r="FA94">
        <v>0.20786423994172731</v>
      </c>
      <c r="FB94">
        <v>-3.2338200712113307</v>
      </c>
      <c r="FC94">
        <v>1.3918751264094787E-5</v>
      </c>
      <c r="FD94">
        <v>8.8785047837566271</v>
      </c>
      <c r="FE94">
        <v>1.9402701783588839E-8</v>
      </c>
      <c r="FF94">
        <v>7.5474277143243573E-16</v>
      </c>
      <c r="FG94">
        <v>-2.7715988042519144</v>
      </c>
      <c r="FH94">
        <v>5.764156265188236E-9</v>
      </c>
      <c r="FI94">
        <v>1.3072956265979847E-6</v>
      </c>
    </row>
    <row r="95" spans="156:165">
      <c r="EZ95">
        <v>-4.4521543192645234</v>
      </c>
      <c r="FA95">
        <v>0.30876286950962517</v>
      </c>
      <c r="FB95">
        <v>-4.7833995057178988</v>
      </c>
      <c r="FC95">
        <v>2.0957017281861661E-5</v>
      </c>
      <c r="FD95">
        <v>13.033126084843932</v>
      </c>
      <c r="FE95">
        <v>2.9248823909992482E-8</v>
      </c>
      <c r="FF95">
        <v>1.1393158134844658E-15</v>
      </c>
      <c r="FG95">
        <v>-4.1063580949570602</v>
      </c>
      <c r="FH95">
        <v>8.6919447456801509E-9</v>
      </c>
      <c r="FI95">
        <v>1.9706278728280502E-6</v>
      </c>
    </row>
    <row r="96" spans="156:165">
      <c r="EZ96">
        <v>-3.5128246846192877</v>
      </c>
      <c r="FA96">
        <v>0.2362664871251226</v>
      </c>
      <c r="FB96">
        <v>-3.7275069356552071</v>
      </c>
      <c r="FC96">
        <v>1.5581259379162953E-5</v>
      </c>
      <c r="FD96">
        <v>10.242012392369514</v>
      </c>
      <c r="FE96">
        <v>2.1683652869479379E-8</v>
      </c>
      <c r="FF96">
        <v>8.408386738409749E-16</v>
      </c>
      <c r="FG96">
        <v>-3.2379643290386801</v>
      </c>
      <c r="FH96">
        <v>6.4375755995029189E-9</v>
      </c>
      <c r="FI96">
        <v>1.4604379294466787E-6</v>
      </c>
    </row>
    <row r="97" spans="156:165">
      <c r="EZ97">
        <v>-2.8715131656471957</v>
      </c>
      <c r="FA97">
        <v>0.19699019895010131</v>
      </c>
      <c r="FB97">
        <v>-3.1209707599075815</v>
      </c>
      <c r="FC97">
        <v>1.3196078461881668E-5</v>
      </c>
      <c r="FD97">
        <v>8.4191955590463898</v>
      </c>
      <c r="FE97">
        <v>1.8397633016785046E-8</v>
      </c>
      <c r="FF97">
        <v>7.1577449777219889E-16</v>
      </c>
      <c r="FG97">
        <v>-2.6237162919175399</v>
      </c>
      <c r="FH97">
        <v>5.4658176619242218E-9</v>
      </c>
      <c r="FI97">
        <v>1.2395339123863823E-6</v>
      </c>
    </row>
    <row r="98" spans="156:165">
      <c r="EZ98">
        <v>-4.2042266934652028</v>
      </c>
      <c r="FA98">
        <v>0.29523644926020332</v>
      </c>
      <c r="FB98">
        <v>-4.6300413252087571</v>
      </c>
      <c r="FC98">
        <v>2.0085657910412047E-5</v>
      </c>
      <c r="FD98">
        <v>12.441745446813485</v>
      </c>
      <c r="FE98">
        <v>2.804206130696977E-8</v>
      </c>
      <c r="FF98">
        <v>1.0929914912321873E-15</v>
      </c>
      <c r="FG98">
        <v>-3.9027358888386652</v>
      </c>
      <c r="FH98">
        <v>8.3344583732278024E-9</v>
      </c>
      <c r="FI98">
        <v>1.8894045071361334E-6</v>
      </c>
    </row>
    <row r="99" spans="156:165">
      <c r="EZ99">
        <v>-4.4587232131191339</v>
      </c>
      <c r="FA99">
        <v>0.29906578326595457</v>
      </c>
      <c r="FB99">
        <v>-4.6879242750261705</v>
      </c>
      <c r="FC99">
        <v>1.9878996980166516E-5</v>
      </c>
      <c r="FD99">
        <v>12.862072801615458</v>
      </c>
      <c r="FE99">
        <v>2.7691632416670567E-8</v>
      </c>
      <c r="FF99">
        <v>1.0760177331128016E-15</v>
      </c>
      <c r="FG99">
        <v>-4.0145128772850684</v>
      </c>
      <c r="FH99">
        <v>8.2247424429251977E-9</v>
      </c>
      <c r="FI99">
        <v>1.8656356035874553E-6</v>
      </c>
    </row>
    <row r="100" spans="156:165">
      <c r="EZ100">
        <v>-4.4138498238983352</v>
      </c>
      <c r="FA100">
        <v>0.30172319739673986</v>
      </c>
      <c r="FB100">
        <v>-4.8198285256450824</v>
      </c>
      <c r="FC100">
        <v>2.0020375265067218E-5</v>
      </c>
      <c r="FD100">
        <v>13.014387673778469</v>
      </c>
      <c r="FE100">
        <v>2.7883232244894947E-8</v>
      </c>
      <c r="FF100">
        <v>1.0828214311801985E-15</v>
      </c>
      <c r="FG100">
        <v>-4.0824544564074756</v>
      </c>
      <c r="FH100">
        <v>8.2807217106060474E-9</v>
      </c>
      <c r="FI100">
        <v>1.8782364648685002E-6</v>
      </c>
    </row>
    <row r="101" spans="156:165">
      <c r="EZ101">
        <v>-3.7295452801611417</v>
      </c>
      <c r="FA101">
        <v>0.25018180866692996</v>
      </c>
      <c r="FB101">
        <v>-3.8745579897581957</v>
      </c>
      <c r="FC101">
        <v>1.6806051767745609E-5</v>
      </c>
      <c r="FD101">
        <v>10.647503765438099</v>
      </c>
      <c r="FE101">
        <v>2.3437917892208058E-8</v>
      </c>
      <c r="FF101">
        <v>9.1267433804357635E-16</v>
      </c>
      <c r="FG101">
        <v>-3.2936007201057032</v>
      </c>
      <c r="FH101">
        <v>6.9644401366628906E-9</v>
      </c>
      <c r="FI101">
        <v>1.5794658840955832E-6</v>
      </c>
    </row>
    <row r="102" spans="156:165">
      <c r="EZ102">
        <v>-3.702291945886317</v>
      </c>
      <c r="FA102">
        <v>0.25968460401816601</v>
      </c>
      <c r="FB102">
        <v>-4.015207271352268</v>
      </c>
      <c r="FC102">
        <v>1.7529071645912965E-5</v>
      </c>
      <c r="FD102">
        <v>11.03263653164548</v>
      </c>
      <c r="FE102">
        <v>2.4440630802034595E-8</v>
      </c>
      <c r="FF102">
        <v>9.49493489359493E-16</v>
      </c>
      <c r="FG102">
        <v>-3.5748411250722394</v>
      </c>
      <c r="FH102">
        <v>7.2591614948376213E-9</v>
      </c>
      <c r="FI102">
        <v>1.6458757393273322E-6</v>
      </c>
    </row>
    <row r="103" spans="156:165">
      <c r="EZ103">
        <v>-2.8976068402744164</v>
      </c>
      <c r="FA103">
        <v>0.19658148002426723</v>
      </c>
      <c r="FB103">
        <v>-3.0679024298404438</v>
      </c>
      <c r="FC103">
        <v>1.3260300468136969E-5</v>
      </c>
      <c r="FD103">
        <v>8.3373111270759761</v>
      </c>
      <c r="FE103">
        <v>1.8502137647937985E-8</v>
      </c>
      <c r="FF103">
        <v>7.2109755479949588E-16</v>
      </c>
      <c r="FG103">
        <v>-2.5683978682148849</v>
      </c>
      <c r="FH103">
        <v>5.49882631042282E-9</v>
      </c>
      <c r="FI103">
        <v>1.2469280687958267E-6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17.530247713147912</v>
      </c>
      <c r="EN2" t="s">
        <v>10</v>
      </c>
    </row>
    <row r="3" spans="1:177">
      <c r="A3">
        <v>2</v>
      </c>
      <c r="C3" t="s">
        <v>99</v>
      </c>
      <c r="H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17.529733786938372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2.195036992000265</v>
      </c>
      <c r="O7">
        <v>3.0646747238831731</v>
      </c>
      <c r="P7">
        <v>2.5295152479521752</v>
      </c>
      <c r="Q7">
        <v>3.7488590547327743</v>
      </c>
      <c r="S7">
        <f>N7+$M23</f>
        <v>2.9855931142901859</v>
      </c>
      <c r="T7">
        <f t="shared" ref="T7:V16" si="0">O7+$M23</f>
        <v>3.855230846173094</v>
      </c>
      <c r="U7">
        <f t="shared" si="0"/>
        <v>3.3200713702420961</v>
      </c>
      <c r="V7">
        <f t="shared" si="0"/>
        <v>4.5394151770226951</v>
      </c>
      <c r="X7">
        <f xml:space="preserve"> IF(S7&gt;0,S7,0)</f>
        <v>2.9855931142901859</v>
      </c>
      <c r="Y7">
        <f t="shared" ref="Y7:AA16" si="1" xml:space="preserve"> IF(T7&gt;0,T7,0)</f>
        <v>3.855230846173094</v>
      </c>
      <c r="Z7">
        <f t="shared" si="1"/>
        <v>3.3200713702420961</v>
      </c>
      <c r="AA7">
        <f t="shared" si="1"/>
        <v>4.5394151770226951</v>
      </c>
      <c r="AC7">
        <f t="array" ref="AC7:AF16">MMULT(B36:K45,X7:AA16)</f>
        <v>9.159905244215782</v>
      </c>
      <c r="AD7">
        <v>11.963116590776933</v>
      </c>
      <c r="AE7">
        <v>10.727802290300883</v>
      </c>
      <c r="AF7">
        <v>12.573476254264508</v>
      </c>
      <c r="AH7">
        <f>AC7+$M36</f>
        <v>9.4988121997597172</v>
      </c>
      <c r="AI7">
        <f t="shared" ref="AI7:AK16" si="2">AD7+$M36</f>
        <v>12.302023546320868</v>
      </c>
      <c r="AJ7">
        <f t="shared" si="2"/>
        <v>11.066709245844818</v>
      </c>
      <c r="AK7">
        <f t="shared" si="2"/>
        <v>12.912383209808443</v>
      </c>
      <c r="AM7">
        <f xml:space="preserve"> IF(AH7&gt;0,AH7,0)</f>
        <v>9.4988121997597172</v>
      </c>
      <c r="AN7">
        <f t="shared" ref="AN7:AP16" si="3" xml:space="preserve"> IF(AI7&gt;0,AI7,0)</f>
        <v>12.302023546320868</v>
      </c>
      <c r="AO7">
        <f t="shared" si="3"/>
        <v>11.066709245844818</v>
      </c>
      <c r="AP7">
        <f t="shared" si="3"/>
        <v>12.912383209808443</v>
      </c>
      <c r="AR7">
        <f t="array" ref="AR7:AU16">MMULT(B49:K58,AM7:AP16)</f>
        <v>51.481973419819226</v>
      </c>
      <c r="AS7">
        <v>65.412024633202321</v>
      </c>
      <c r="AT7">
        <v>60.26430100185987</v>
      </c>
      <c r="AU7">
        <v>70.488942947679121</v>
      </c>
      <c r="AW7">
        <f>AR7+$M49</f>
        <v>52.178897524799687</v>
      </c>
      <c r="AX7">
        <f t="shared" ref="AX7:AZ16" si="4">AS7+$M49</f>
        <v>66.108948738182775</v>
      </c>
      <c r="AY7">
        <f t="shared" si="4"/>
        <v>60.961225106840331</v>
      </c>
      <c r="AZ7">
        <f t="shared" si="4"/>
        <v>71.185867052659574</v>
      </c>
      <c r="BB7">
        <f>EXP(AW7-AW$20)</f>
        <v>1.6637767144080898E-11</v>
      </c>
      <c r="BC7">
        <f t="shared" ref="BC7:BE16" si="5">EXP(AX7-AX$20)</f>
        <v>1.0982022147796886E-14</v>
      </c>
      <c r="BD7">
        <f t="shared" si="5"/>
        <v>2.8130485340994696E-13</v>
      </c>
      <c r="BE7">
        <f t="shared" si="5"/>
        <v>2.141686432277991E-15</v>
      </c>
      <c r="BG7">
        <f>BB7/BB$20</f>
        <v>1.4550492616714384E-11</v>
      </c>
      <c r="BH7">
        <f t="shared" ref="BH7:BJ16" si="6">BC7/BC$20</f>
        <v>1.0203653665736392E-14</v>
      </c>
      <c r="BI7">
        <f t="shared" si="6"/>
        <v>2.6371650014532419E-13</v>
      </c>
      <c r="BJ7">
        <f t="shared" si="6"/>
        <v>1.9988793006733756E-15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1.4550492616714384E-11</v>
      </c>
      <c r="BZ7">
        <f>$BH$7-$BM$7</f>
        <v>-0.99999999999998979</v>
      </c>
      <c r="CA7">
        <f>$BI$7-$BN$7</f>
        <v>2.6371650014532419E-13</v>
      </c>
      <c r="CB7">
        <f>$BJ$7-$BO$7</f>
        <v>1.9988793006733756E-15</v>
      </c>
      <c r="CD7">
        <f t="array" ref="CD7:CM16">(1/4)*(MMULT($AM$7:$AP$16,$BY$23:$CH$26))</f>
        <v>-3.0755058865448959</v>
      </c>
      <c r="CE7">
        <v>0.90406932986449884</v>
      </c>
      <c r="CF7">
        <v>-3.2280909663692383</v>
      </c>
      <c r="CG7">
        <v>5.1331270476705825E-5</v>
      </c>
      <c r="CH7">
        <v>8.1661487103728128</v>
      </c>
      <c r="CI7">
        <v>7.0903669394690289E-8</v>
      </c>
      <c r="CJ7">
        <v>2.7488247078558953E-15</v>
      </c>
      <c r="CK7">
        <v>-2.7666773093141157</v>
      </c>
      <c r="CL7">
        <v>2.0998079778869648E-8</v>
      </c>
      <c r="CM7">
        <v>4.6988187110668246E-6</v>
      </c>
      <c r="CO7">
        <f>(1/4)*SUM($BY$7:$CB$7)</f>
        <v>-0.24999999999629341</v>
      </c>
      <c r="CR7">
        <f t="array" ref="CR7:CU16">MMULT(S49:AB58,BY7:CB16)</f>
        <v>-1.2185928896820269E-2</v>
      </c>
      <c r="CS7">
        <v>0.20089772499629022</v>
      </c>
      <c r="CT7">
        <v>2.3857680260351451E-2</v>
      </c>
      <c r="CU7">
        <v>0.23230070034280967</v>
      </c>
      <c r="CW7">
        <f>IF($AH$7&gt;0,$CR$7,0)</f>
        <v>-1.2185928896820269E-2</v>
      </c>
      <c r="CX7">
        <f>IF($AI$7&gt;0,$CS$7,0)</f>
        <v>0.20089772499629022</v>
      </c>
      <c r="CY7">
        <f>IF($AJ$7&gt;0,$CT$7,0)</f>
        <v>2.3857680260351451E-2</v>
      </c>
      <c r="CZ7">
        <f>IF($AK$7&gt;0,$CU$7,0)</f>
        <v>0.23230070034280967</v>
      </c>
      <c r="DB7">
        <f t="array" ref="DB7:DK16">(1/4)*(MMULT($X$7:$AA$16,$CW$23:$DF$26))</f>
        <v>0.46796085172201385</v>
      </c>
      <c r="DC7">
        <v>0.80231448552093965</v>
      </c>
      <c r="DD7">
        <v>-0.44626431129046917</v>
      </c>
      <c r="DE7">
        <v>4.418994975026197E-2</v>
      </c>
      <c r="DF7">
        <v>-1.1543694385253787</v>
      </c>
      <c r="DG7">
        <v>0.74020877128293983</v>
      </c>
      <c r="DH7">
        <v>1.158775311579801</v>
      </c>
      <c r="DI7">
        <v>1.3908029097832615</v>
      </c>
      <c r="DJ7">
        <v>0.9435487413625242</v>
      </c>
      <c r="DK7">
        <v>0.82177770625590763</v>
      </c>
      <c r="DM7">
        <f>(1/4)*SUM($CW$7:$CZ$7)</f>
        <v>0.11121754417565777</v>
      </c>
      <c r="DO7">
        <f t="array" ref="DO7:DR16">MMULT(S36:AB45,CW7:CZ16)</f>
        <v>3.5876640056155956E-2</v>
      </c>
      <c r="DP7">
        <v>0.86400232094222651</v>
      </c>
      <c r="DQ7">
        <v>0.95659455346888334</v>
      </c>
      <c r="DR7">
        <v>0.28167612333006242</v>
      </c>
      <c r="DT7">
        <f>IF($S$7&gt;0,$DO$7,0)</f>
        <v>3.5876640056155956E-2</v>
      </c>
      <c r="DU7">
        <f>IF($T$7&gt;0,$DP$7,0)</f>
        <v>0.86400232094222651</v>
      </c>
      <c r="DV7">
        <f>IF($U$7&gt;0,$DQ$7,0)</f>
        <v>0.95659455346888334</v>
      </c>
      <c r="DW7">
        <f>IF($V$7&gt;0,$DR$7,0)</f>
        <v>0.28167612333006242</v>
      </c>
      <c r="DY7">
        <f t="array" ref="DY7:EH16">(1/4)*(MMULT($C$7:$F$16,$DT$23:$EC$26))</f>
        <v>0.17141638576720189</v>
      </c>
      <c r="DZ7">
        <v>0.23269922579422037</v>
      </c>
      <c r="EA7">
        <v>0.18671268606174748</v>
      </c>
      <c r="EB7">
        <v>0.2139256230345763</v>
      </c>
      <c r="EC7">
        <v>0.24625845147105105</v>
      </c>
      <c r="ED7">
        <v>0.14284259404429853</v>
      </c>
      <c r="EE7">
        <v>0.15445614863859974</v>
      </c>
      <c r="EF7">
        <v>0.15520322065330852</v>
      </c>
      <c r="EG7">
        <v>0.31057183825336909</v>
      </c>
      <c r="EH7">
        <v>0.24052293345966239</v>
      </c>
      <c r="EJ7">
        <f>(1/4)*SUM($DT$7:$DW$7)</f>
        <v>0.53453740944933203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1.5674344666744509</v>
      </c>
      <c r="O8">
        <v>2.4537239594244666</v>
      </c>
      <c r="P8">
        <v>2.4834004631310416</v>
      </c>
      <c r="Q8">
        <v>2.6465655208546375</v>
      </c>
      <c r="S8">
        <f t="shared" ref="S8:S16" si="8">N8+$M24</f>
        <v>1.6300665033915231</v>
      </c>
      <c r="T8">
        <f t="shared" si="0"/>
        <v>2.5163559961415389</v>
      </c>
      <c r="U8">
        <f t="shared" si="0"/>
        <v>2.5460324998481139</v>
      </c>
      <c r="V8">
        <f t="shared" si="0"/>
        <v>2.7091975575717098</v>
      </c>
      <c r="X8">
        <f t="shared" ref="X8:X16" si="9" xml:space="preserve"> IF(S8&gt;0,S8,0)</f>
        <v>1.6300665033915231</v>
      </c>
      <c r="Y8">
        <f t="shared" si="1"/>
        <v>2.5163559961415389</v>
      </c>
      <c r="Z8">
        <f t="shared" si="1"/>
        <v>2.5460324998481139</v>
      </c>
      <c r="AA8">
        <f t="shared" si="1"/>
        <v>2.7091975575717098</v>
      </c>
      <c r="AC8">
        <v>13.934739229077231</v>
      </c>
      <c r="AD8">
        <v>17.369870610773958</v>
      </c>
      <c r="AE8">
        <v>15.990832900060784</v>
      </c>
      <c r="AF8">
        <v>18.693355138103573</v>
      </c>
      <c r="AH8">
        <f t="shared" ref="AH8:AH16" si="10">AC8+$M37</f>
        <v>14.336647856479745</v>
      </c>
      <c r="AI8">
        <f t="shared" si="2"/>
        <v>17.771779238176475</v>
      </c>
      <c r="AJ8">
        <f t="shared" si="2"/>
        <v>16.392741527463301</v>
      </c>
      <c r="AK8">
        <f t="shared" si="2"/>
        <v>19.09526376550609</v>
      </c>
      <c r="AM8">
        <f t="shared" ref="AM8:AM16" si="11" xml:space="preserve"> IF(AH8&gt;0,AH8,0)</f>
        <v>14.336647856479745</v>
      </c>
      <c r="AN8">
        <f t="shared" si="3"/>
        <v>17.771779238176475</v>
      </c>
      <c r="AO8">
        <f t="shared" si="3"/>
        <v>16.392741527463301</v>
      </c>
      <c r="AP8">
        <f t="shared" si="3"/>
        <v>19.09526376550609</v>
      </c>
      <c r="AR8">
        <v>74.271805678390393</v>
      </c>
      <c r="AS8">
        <v>94.893660537663308</v>
      </c>
      <c r="AT8">
        <v>86.368393132769711</v>
      </c>
      <c r="AU8">
        <v>101.53970216497474</v>
      </c>
      <c r="AW8">
        <f t="shared" ref="AW8:AW16" si="12">AR8+$M50</f>
        <v>75.056302116180177</v>
      </c>
      <c r="AX8">
        <f t="shared" si="4"/>
        <v>95.678156975453092</v>
      </c>
      <c r="AY8">
        <f t="shared" si="4"/>
        <v>87.152889570559495</v>
      </c>
      <c r="AZ8">
        <f t="shared" si="4"/>
        <v>102.32419860276453</v>
      </c>
      <c r="BB8">
        <f t="shared" ref="BB8:BB16" si="13">EXP(AW8-AW$20)</f>
        <v>0.14342525017395322</v>
      </c>
      <c r="BC8">
        <f t="shared" si="5"/>
        <v>7.6282740499793472E-2</v>
      </c>
      <c r="BD8">
        <f t="shared" si="5"/>
        <v>6.6691820661504003E-2</v>
      </c>
      <c r="BE8">
        <f t="shared" si="5"/>
        <v>7.1443291227879666E-2</v>
      </c>
      <c r="BG8">
        <f t="shared" ref="BG8:BG16" si="14">BB8/BB$20</f>
        <v>0.12543197807940018</v>
      </c>
      <c r="BH8">
        <f t="shared" si="6"/>
        <v>7.0876078581692134E-2</v>
      </c>
      <c r="BI8">
        <f t="shared" si="6"/>
        <v>6.2521969741989356E-2</v>
      </c>
      <c r="BJ8">
        <f t="shared" si="6"/>
        <v>6.6679469905168695E-2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0.12543197807940018</v>
      </c>
      <c r="BZ8">
        <f>$BH$8-$BM$8</f>
        <v>7.0876078581692134E-2</v>
      </c>
      <c r="CA8">
        <f>$BI$8-$BN$8</f>
        <v>6.2521969741989356E-2</v>
      </c>
      <c r="CB8">
        <f>$BJ$8-$BO$8</f>
        <v>6.6679469905168695E-2</v>
      </c>
      <c r="CD8">
        <v>-4.4429448094908315</v>
      </c>
      <c r="CE8">
        <v>1.3390091692097905</v>
      </c>
      <c r="CF8">
        <v>-4.7738086598318725</v>
      </c>
      <c r="CG8">
        <v>7.7202025771032197E-5</v>
      </c>
      <c r="CH8">
        <v>11.975845260271541</v>
      </c>
      <c r="CI8">
        <v>1.0681437336417584E-7</v>
      </c>
      <c r="CJ8">
        <v>4.1486079577725634E-15</v>
      </c>
      <c r="CK8">
        <v>-4.0981853786281413</v>
      </c>
      <c r="CL8">
        <v>3.1645993091347784E-8</v>
      </c>
      <c r="CM8">
        <v>7.0779833735158604E-6</v>
      </c>
      <c r="CO8">
        <f>(1/4)*SUM($BY$8:$CB$8)</f>
        <v>8.1377374077062595E-2</v>
      </c>
      <c r="CR8">
        <v>-1.6344970932083824E-2</v>
      </c>
      <c r="CS8">
        <v>0.65693567514688922</v>
      </c>
      <c r="CT8">
        <v>-3.2176118706919818E-2</v>
      </c>
      <c r="CU8">
        <v>0.18333764902381861</v>
      </c>
      <c r="CW8">
        <f>IF($AH$8&gt;0,$CR$8,0)</f>
        <v>-1.6344970932083824E-2</v>
      </c>
      <c r="CX8">
        <f>IF($AI$8&gt;0,$CS$8,0)</f>
        <v>0.65693567514688922</v>
      </c>
      <c r="CY8">
        <f>IF($AJ$8&gt;0,$CT$8,0)</f>
        <v>-3.2176118706919818E-2</v>
      </c>
      <c r="CZ8">
        <f>IF($AK$8&gt;0,$CU$8,0)</f>
        <v>0.18333764902381861</v>
      </c>
      <c r="DB8">
        <v>0.29393930992574213</v>
      </c>
      <c r="DC8">
        <v>0.51030427565483671</v>
      </c>
      <c r="DD8">
        <v>-0.33086289972176497</v>
      </c>
      <c r="DE8">
        <v>2.3936805001506328E-2</v>
      </c>
      <c r="DF8">
        <v>-0.71553584978369356</v>
      </c>
      <c r="DG8">
        <v>0.51167761130202272</v>
      </c>
      <c r="DH8">
        <v>0.76658031010019778</v>
      </c>
      <c r="DI8">
        <v>0.94607127363317078</v>
      </c>
      <c r="DJ8">
        <v>0.61974945493071742</v>
      </c>
      <c r="DK8">
        <v>0.58441160123386615</v>
      </c>
      <c r="DM8">
        <f>(1/4)*SUM($CW$8:$CZ$8)</f>
        <v>0.19793805863292602</v>
      </c>
      <c r="DO8">
        <v>-8.1761593179020708E-2</v>
      </c>
      <c r="DP8">
        <v>0.92938580545514016</v>
      </c>
      <c r="DQ8">
        <v>0.68172218295518971</v>
      </c>
      <c r="DR8">
        <v>0.90363139281867011</v>
      </c>
      <c r="DT8">
        <f>IF($S$8&gt;0,$DO$8,0)</f>
        <v>-8.1761593179020708E-2</v>
      </c>
      <c r="DU8">
        <f>IF($T$8&gt;0,$DP$8,0)</f>
        <v>0.92938580545514016</v>
      </c>
      <c r="DV8">
        <f>IF($U$8&gt;0,$DQ$8,0)</f>
        <v>0.68172218295518971</v>
      </c>
      <c r="DW8">
        <f>IF($V$8&gt;0,$DR$8,0)</f>
        <v>0.90363139281867011</v>
      </c>
      <c r="DY8">
        <v>0.23617247679699105</v>
      </c>
      <c r="DZ8">
        <v>0.33712879569091919</v>
      </c>
      <c r="EA8">
        <v>0.21308130434255407</v>
      </c>
      <c r="EB8">
        <v>0.39368098806767848</v>
      </c>
      <c r="EC8">
        <v>0.36182303620968964</v>
      </c>
      <c r="ED8">
        <v>0.22830206663032171</v>
      </c>
      <c r="EE8">
        <v>0.22330739841385183</v>
      </c>
      <c r="EF8">
        <v>0.29598744311966019</v>
      </c>
      <c r="EG8">
        <v>0.36317223548500666</v>
      </c>
      <c r="EH8">
        <v>0.45754412672458294</v>
      </c>
      <c r="EJ8">
        <f>(1/4)*SUM($DT$8:$DW$8)</f>
        <v>0.6082444470124948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2.2372543732512429</v>
      </c>
      <c r="O9">
        <v>2.9770576643063524</v>
      </c>
      <c r="P9">
        <v>2.9610207087388698</v>
      </c>
      <c r="Q9">
        <v>3.7681833253650012</v>
      </c>
      <c r="S9">
        <f t="shared" si="8"/>
        <v>2.3719432664501312</v>
      </c>
      <c r="T9">
        <f t="shared" si="0"/>
        <v>3.1117465575052408</v>
      </c>
      <c r="U9">
        <f t="shared" si="0"/>
        <v>3.0957096019377581</v>
      </c>
      <c r="V9">
        <f t="shared" si="0"/>
        <v>3.9028722185638896</v>
      </c>
      <c r="X9">
        <f t="shared" si="9"/>
        <v>2.3719432664501312</v>
      </c>
      <c r="Y9">
        <f t="shared" si="1"/>
        <v>3.1117465575052408</v>
      </c>
      <c r="Z9">
        <f t="shared" si="1"/>
        <v>3.0957096019377581</v>
      </c>
      <c r="AA9">
        <f t="shared" si="1"/>
        <v>3.9028722185638896</v>
      </c>
      <c r="AC9">
        <v>10.209728108279151</v>
      </c>
      <c r="AD9">
        <v>13.660356682863972</v>
      </c>
      <c r="AE9">
        <v>12.561454778203812</v>
      </c>
      <c r="AF9">
        <v>14.519926433463404</v>
      </c>
      <c r="AH9">
        <f t="shared" si="10"/>
        <v>10.600013391381065</v>
      </c>
      <c r="AI9">
        <f t="shared" si="2"/>
        <v>14.050641965965886</v>
      </c>
      <c r="AJ9">
        <f t="shared" si="2"/>
        <v>12.951740061305726</v>
      </c>
      <c r="AK9">
        <f t="shared" si="2"/>
        <v>14.910211716565318</v>
      </c>
      <c r="AM9">
        <f t="shared" si="11"/>
        <v>10.600013391381065</v>
      </c>
      <c r="AN9">
        <f t="shared" si="3"/>
        <v>14.050641965965886</v>
      </c>
      <c r="AO9">
        <f t="shared" si="3"/>
        <v>12.951740061305726</v>
      </c>
      <c r="AP9">
        <f t="shared" si="3"/>
        <v>14.910211716565318</v>
      </c>
      <c r="AR9">
        <v>63.627512036822019</v>
      </c>
      <c r="AS9">
        <v>80.860423210231289</v>
      </c>
      <c r="AT9">
        <v>73.700541184458544</v>
      </c>
      <c r="AU9">
        <v>86.578555318221063</v>
      </c>
      <c r="AW9">
        <f t="shared" si="12"/>
        <v>63.922666300516561</v>
      </c>
      <c r="AX9">
        <f t="shared" si="4"/>
        <v>81.155577473925831</v>
      </c>
      <c r="AY9">
        <f t="shared" si="4"/>
        <v>73.995695448153086</v>
      </c>
      <c r="AZ9">
        <f t="shared" si="4"/>
        <v>86.873709581915605</v>
      </c>
      <c r="BB9">
        <f t="shared" si="13"/>
        <v>2.0957960515801749E-6</v>
      </c>
      <c r="BC9">
        <f t="shared" si="5"/>
        <v>3.7614054233775104E-8</v>
      </c>
      <c r="BD9">
        <f t="shared" si="5"/>
        <v>1.2881776770762489E-7</v>
      </c>
      <c r="BE9">
        <f t="shared" si="5"/>
        <v>1.3928339011306913E-8</v>
      </c>
      <c r="BG9">
        <f t="shared" si="14"/>
        <v>1.8328700426310173E-6</v>
      </c>
      <c r="BH9">
        <f t="shared" si="6"/>
        <v>3.4948097645446965E-8</v>
      </c>
      <c r="BI9">
        <f t="shared" si="6"/>
        <v>1.2076354333951555E-7</v>
      </c>
      <c r="BJ9">
        <f t="shared" si="6"/>
        <v>1.299960074587104E-8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18.158347191812567</v>
      </c>
      <c r="BY9">
        <f>$BG$9-$BL$9</f>
        <v>1.8328700426310173E-6</v>
      </c>
      <c r="BZ9">
        <f>$BH$9-$BM$9</f>
        <v>3.4948097645446965E-8</v>
      </c>
      <c r="CA9">
        <f>$BI$9-$BN$9</f>
        <v>1.2076354333951555E-7</v>
      </c>
      <c r="CB9">
        <f>$BJ$9-$BO$9</f>
        <v>-0.99999998700039927</v>
      </c>
      <c r="CD9">
        <v>-3.512660491452015</v>
      </c>
      <c r="CE9">
        <v>1.0323520912763891</v>
      </c>
      <c r="CF9">
        <v>-3.727547509787573</v>
      </c>
      <c r="CG9">
        <v>5.7649713133862343E-5</v>
      </c>
      <c r="CH9">
        <v>9.4457279069904327</v>
      </c>
      <c r="CI9">
        <v>7.9455495775726976E-8</v>
      </c>
      <c r="CJ9">
        <v>3.0679014653438477E-15</v>
      </c>
      <c r="CK9">
        <v>-3.2379350129255053</v>
      </c>
      <c r="CL9">
        <v>2.3511052289018724E-8</v>
      </c>
      <c r="CM9">
        <v>5.2632185867366266E-6</v>
      </c>
      <c r="CO9">
        <f>(1/4)*SUM($BY$9:$CB$9)</f>
        <v>-0.2499994996046789</v>
      </c>
      <c r="CR9">
        <v>2.9192092405857545E-2</v>
      </c>
      <c r="CS9">
        <v>8.6211419803129338E-2</v>
      </c>
      <c r="CT9">
        <v>-0.48222914167211306</v>
      </c>
      <c r="CU9">
        <v>-0.13295605038527858</v>
      </c>
      <c r="CW9">
        <f>IF($AH$9&gt;0,$CR$9,0)</f>
        <v>2.9192092405857545E-2</v>
      </c>
      <c r="CX9">
        <f>IF($AI$9&gt;0,$CS$9,0)</f>
        <v>8.6211419803129338E-2</v>
      </c>
      <c r="CY9">
        <f>IF($AJ$9&gt;0,$CT$9,0)</f>
        <v>-0.48222914167211306</v>
      </c>
      <c r="CZ9">
        <f>IF($AK$9&gt;0,$CU$9,0)</f>
        <v>-0.13295605038527858</v>
      </c>
      <c r="DB9">
        <v>0.39418371793960139</v>
      </c>
      <c r="DC9">
        <v>0.65534586981395293</v>
      </c>
      <c r="DD9">
        <v>-0.41856044593538944</v>
      </c>
      <c r="DE9">
        <v>-6.5367089027451586E-3</v>
      </c>
      <c r="DF9">
        <v>-0.96049077574094233</v>
      </c>
      <c r="DG9">
        <v>0.65125619467949791</v>
      </c>
      <c r="DH9">
        <v>1.0324101463355859</v>
      </c>
      <c r="DI9">
        <v>1.1989726358834525</v>
      </c>
      <c r="DJ9">
        <v>0.82618813405940394</v>
      </c>
      <c r="DK9">
        <v>0.70765986816343041</v>
      </c>
      <c r="DM9">
        <f>(1/4)*SUM($CW$9:$CZ$9)</f>
        <v>-0.12494541996210119</v>
      </c>
      <c r="DO9">
        <v>5.0496713477164246E-3</v>
      </c>
      <c r="DP9">
        <v>0.54908684238210392</v>
      </c>
      <c r="DQ9">
        <v>0.76239239739672948</v>
      </c>
      <c r="DR9">
        <v>0.54869023163791797</v>
      </c>
      <c r="DT9">
        <f>IF($S$9&gt;0,$DO$9,0)</f>
        <v>5.0496713477164246E-3</v>
      </c>
      <c r="DU9">
        <f>IF($T$9&gt;0,$DP$9,0)</f>
        <v>0.54908684238210392</v>
      </c>
      <c r="DV9">
        <f>IF($U$9&gt;0,$DQ$9,0)</f>
        <v>0.76239239739672948</v>
      </c>
      <c r="DW9">
        <f>IF($V$9&gt;0,$DR$9,0)</f>
        <v>0.54869023163791797</v>
      </c>
      <c r="DY9">
        <v>0.35857383491217398</v>
      </c>
      <c r="DZ9">
        <v>0.31556134779071837</v>
      </c>
      <c r="EA9">
        <v>0.2595744779009112</v>
      </c>
      <c r="EB9">
        <v>0.45013558591461328</v>
      </c>
      <c r="EC9">
        <v>0.44146486979724869</v>
      </c>
      <c r="ED9">
        <v>0.37767699275558431</v>
      </c>
      <c r="EE9">
        <v>0.30938642667871485</v>
      </c>
      <c r="EF9">
        <v>0.37068023652942073</v>
      </c>
      <c r="EG9">
        <v>0.39736354726273876</v>
      </c>
      <c r="EH9">
        <v>0.46387835119257781</v>
      </c>
      <c r="EJ9">
        <f>(1/4)*SUM($DT$9:$DW$9)</f>
        <v>0.46630478569111689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1.0054989532288512</v>
      </c>
      <c r="O10">
        <v>1.7955623464899504</v>
      </c>
      <c r="P10">
        <v>1.8462329014483496</v>
      </c>
      <c r="Q10">
        <v>1.9990761143429456</v>
      </c>
      <c r="S10">
        <f t="shared" si="8"/>
        <v>1.2918291376263458</v>
      </c>
      <c r="T10">
        <f t="shared" si="0"/>
        <v>2.081892530887445</v>
      </c>
      <c r="U10">
        <f t="shared" si="0"/>
        <v>2.1325630858458444</v>
      </c>
      <c r="V10">
        <f t="shared" si="0"/>
        <v>2.2854062987404404</v>
      </c>
      <c r="X10">
        <f t="shared" si="9"/>
        <v>1.2918291376263458</v>
      </c>
      <c r="Y10">
        <f t="shared" si="1"/>
        <v>2.081892530887445</v>
      </c>
      <c r="Z10">
        <f t="shared" si="1"/>
        <v>2.1325630858458444</v>
      </c>
      <c r="AA10">
        <f t="shared" si="1"/>
        <v>2.2854062987404404</v>
      </c>
      <c r="AC10">
        <v>8.9254038619976725</v>
      </c>
      <c r="AD10">
        <v>11.384628627619923</v>
      </c>
      <c r="AE10">
        <v>10.394657791457103</v>
      </c>
      <c r="AF10">
        <v>12.382492511884209</v>
      </c>
      <c r="AH10">
        <f t="shared" si="10"/>
        <v>9.0171224947255268</v>
      </c>
      <c r="AI10">
        <f t="shared" si="2"/>
        <v>11.476347260347778</v>
      </c>
      <c r="AJ10">
        <f t="shared" si="2"/>
        <v>10.486376424184957</v>
      </c>
      <c r="AK10">
        <f t="shared" si="2"/>
        <v>12.474211144612063</v>
      </c>
      <c r="AM10">
        <f t="shared" si="11"/>
        <v>9.0171224947255268</v>
      </c>
      <c r="AN10">
        <f t="shared" si="3"/>
        <v>11.476347260347778</v>
      </c>
      <c r="AO10">
        <f t="shared" si="3"/>
        <v>10.486376424184957</v>
      </c>
      <c r="AP10">
        <f t="shared" si="3"/>
        <v>12.474211144612063</v>
      </c>
      <c r="AR10">
        <v>65.75692486847116</v>
      </c>
      <c r="AS10">
        <v>83.288397472488128</v>
      </c>
      <c r="AT10">
        <v>76.31680880739853</v>
      </c>
      <c r="AU10">
        <v>89.427285772977939</v>
      </c>
      <c r="AW10">
        <f t="shared" si="12"/>
        <v>66.226402728994643</v>
      </c>
      <c r="AX10">
        <f t="shared" si="4"/>
        <v>83.757875333011611</v>
      </c>
      <c r="AY10">
        <f t="shared" si="4"/>
        <v>76.786286667922013</v>
      </c>
      <c r="AZ10">
        <f t="shared" si="4"/>
        <v>89.896763633501422</v>
      </c>
      <c r="BB10">
        <f t="shared" si="13"/>
        <v>2.0982104055406551E-5</v>
      </c>
      <c r="BC10">
        <f t="shared" si="5"/>
        <v>5.0759080572913085E-7</v>
      </c>
      <c r="BD10">
        <f t="shared" si="5"/>
        <v>2.0985249496180313E-6</v>
      </c>
      <c r="BE10">
        <f t="shared" si="5"/>
        <v>2.8628264557064436E-7</v>
      </c>
      <c r="BG10">
        <f t="shared" si="14"/>
        <v>1.8349815062169589E-5</v>
      </c>
      <c r="BH10">
        <f t="shared" si="6"/>
        <v>4.7161449101713522E-7</v>
      </c>
      <c r="BI10">
        <f t="shared" si="6"/>
        <v>1.9673164130389698E-6</v>
      </c>
      <c r="BJ10">
        <f t="shared" si="6"/>
        <v>2.6719338823308007E-7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1.8349815062169589E-5</v>
      </c>
      <c r="BZ10">
        <f>$BH$10-$BM$10</f>
        <v>4.7161449101713522E-7</v>
      </c>
      <c r="CA10">
        <f>$BI$10-$BN$10</f>
        <v>1.9673164130389698E-6</v>
      </c>
      <c r="CB10">
        <f>$BJ$10-$BO$10</f>
        <v>2.6719338823308007E-7</v>
      </c>
      <c r="CD10">
        <v>-2.8690868150534166</v>
      </c>
      <c r="CE10">
        <v>0.85795917436418945</v>
      </c>
      <c r="CF10">
        <v>-3.1185481969475322</v>
      </c>
      <c r="CG10">
        <v>4.8709497259233807E-5</v>
      </c>
      <c r="CH10">
        <v>7.7512166856929419</v>
      </c>
      <c r="CI10">
        <v>6.7291690648955171E-8</v>
      </c>
      <c r="CJ10">
        <v>2.6094144576908778E-15</v>
      </c>
      <c r="CK10">
        <v>-2.6215941040082793</v>
      </c>
      <c r="CL10">
        <v>1.9929594673247922E-8</v>
      </c>
      <c r="CM10">
        <v>4.4592335499106113E-6</v>
      </c>
      <c r="CO10">
        <f>(1/4)*SUM($BY$10:$CB$10)</f>
        <v>5.2639848386146928E-6</v>
      </c>
      <c r="CR10">
        <v>4.4112265598611214E-2</v>
      </c>
      <c r="CS10">
        <v>0.57032630391965489</v>
      </c>
      <c r="CT10">
        <v>-0.22309522052558844</v>
      </c>
      <c r="CU10">
        <v>-0.31127114993318278</v>
      </c>
      <c r="CW10">
        <f>IF($AH$10&gt;0,$CR$10,0)</f>
        <v>4.4112265598611214E-2</v>
      </c>
      <c r="CX10">
        <f>IF($AI$10&gt;0,$CS$10,0)</f>
        <v>0.57032630391965489</v>
      </c>
      <c r="CY10">
        <f>IF($AJ$10&gt;0,$CT$10,0)</f>
        <v>-0.22309522052558844</v>
      </c>
      <c r="CZ10">
        <f>IF($AK$10&gt;0,$CU$10,0)</f>
        <v>-0.31127114993318278</v>
      </c>
      <c r="DB10">
        <v>0.24607120678162814</v>
      </c>
      <c r="DC10">
        <v>0.42423449513330402</v>
      </c>
      <c r="DD10">
        <v>-0.27876213873293421</v>
      </c>
      <c r="DE10">
        <v>1.4299475932746691E-2</v>
      </c>
      <c r="DF10">
        <v>-0.59879700050218909</v>
      </c>
      <c r="DG10">
        <v>0.42829228668601593</v>
      </c>
      <c r="DH10">
        <v>0.64533083423845949</v>
      </c>
      <c r="DI10">
        <v>0.78939602862685598</v>
      </c>
      <c r="DJ10">
        <v>0.52180968321210108</v>
      </c>
      <c r="DK10">
        <v>0.48590008168960364</v>
      </c>
      <c r="DM10">
        <f>(1/4)*SUM($CW$10:$CZ$10)</f>
        <v>2.001804976487373E-2</v>
      </c>
      <c r="DO10">
        <v>9.4134963271869914E-3</v>
      </c>
      <c r="DP10">
        <v>1.4622518104345146</v>
      </c>
      <c r="DQ10">
        <v>0.75698108223036475</v>
      </c>
      <c r="DR10">
        <v>0.61019130539789501</v>
      </c>
      <c r="DT10">
        <f>IF($S$10&gt;0,$DO$10,0)</f>
        <v>9.4134963271869914E-3</v>
      </c>
      <c r="DU10">
        <f>IF($T$10&gt;0,$DP$10,0)</f>
        <v>1.4622518104345146</v>
      </c>
      <c r="DV10">
        <f>IF($U$10&gt;0,$DQ$10,0)</f>
        <v>0.75698108223036475</v>
      </c>
      <c r="DW10">
        <f>IF($V$10&gt;0,$DR$10,0)</f>
        <v>0.61019130539789501</v>
      </c>
      <c r="DY10">
        <v>0.27495840061330645</v>
      </c>
      <c r="DZ10">
        <v>0.28416800105352835</v>
      </c>
      <c r="EA10">
        <v>0.26201429547620525</v>
      </c>
      <c r="EB10">
        <v>0.26957683477329342</v>
      </c>
      <c r="EC10">
        <v>0.35179930186648639</v>
      </c>
      <c r="ED10">
        <v>0.2535092712692662</v>
      </c>
      <c r="EE10">
        <v>0.24969464325459823</v>
      </c>
      <c r="EF10">
        <v>0.21930768597618724</v>
      </c>
      <c r="EG10">
        <v>0.42181161558876656</v>
      </c>
      <c r="EH10">
        <v>0.27538665547040214</v>
      </c>
      <c r="EJ10">
        <f>(1/4)*SUM($DT$10:$DW$10)</f>
        <v>0.70970942359749034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1.4072385935505627</v>
      </c>
      <c r="O11">
        <v>2.386151772392787</v>
      </c>
      <c r="P11">
        <v>1.3698206354739328</v>
      </c>
      <c r="Q11">
        <v>2.2275905391303477</v>
      </c>
      <c r="S11">
        <f t="shared" si="8"/>
        <v>2.2077070278001201</v>
      </c>
      <c r="T11">
        <f t="shared" si="0"/>
        <v>3.1866202066423441</v>
      </c>
      <c r="U11">
        <f t="shared" si="0"/>
        <v>2.17028906972349</v>
      </c>
      <c r="V11">
        <f t="shared" si="0"/>
        <v>3.0280589733799048</v>
      </c>
      <c r="X11">
        <f t="shared" si="9"/>
        <v>2.2077070278001201</v>
      </c>
      <c r="Y11">
        <f t="shared" si="1"/>
        <v>3.1866202066423441</v>
      </c>
      <c r="Z11">
        <f t="shared" si="1"/>
        <v>2.17028906972349</v>
      </c>
      <c r="AA11">
        <f t="shared" si="1"/>
        <v>3.0280589733799048</v>
      </c>
      <c r="AC11">
        <v>13.549662480237927</v>
      </c>
      <c r="AD11">
        <v>16.589088592994322</v>
      </c>
      <c r="AE11">
        <v>15.381024306845109</v>
      </c>
      <c r="AF11">
        <v>18.2941505471534</v>
      </c>
      <c r="AH11">
        <f t="shared" si="10"/>
        <v>13.794317837154807</v>
      </c>
      <c r="AI11">
        <f t="shared" si="2"/>
        <v>16.833743949911202</v>
      </c>
      <c r="AJ11">
        <f t="shared" si="2"/>
        <v>15.625679663761989</v>
      </c>
      <c r="AK11">
        <f t="shared" si="2"/>
        <v>18.53880590407028</v>
      </c>
      <c r="AM11">
        <f t="shared" si="11"/>
        <v>13.794317837154807</v>
      </c>
      <c r="AN11">
        <f t="shared" si="3"/>
        <v>16.833743949911202</v>
      </c>
      <c r="AO11">
        <f t="shared" si="3"/>
        <v>15.625679663761989</v>
      </c>
      <c r="AP11">
        <f t="shared" si="3"/>
        <v>18.53880590407028</v>
      </c>
      <c r="AR11">
        <v>76.735491243028306</v>
      </c>
      <c r="AS11">
        <v>97.988713390139168</v>
      </c>
      <c r="AT11">
        <v>89.597810375539183</v>
      </c>
      <c r="AU11">
        <v>104.700297719057</v>
      </c>
      <c r="AW11">
        <f t="shared" si="12"/>
        <v>76.998243400391758</v>
      </c>
      <c r="AX11">
        <f t="shared" si="4"/>
        <v>98.251465547502619</v>
      </c>
      <c r="AY11">
        <f t="shared" si="4"/>
        <v>89.860562532902634</v>
      </c>
      <c r="AZ11">
        <f t="shared" si="4"/>
        <v>104.96304987642046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0.87454599470644179</v>
      </c>
      <c r="BH11">
        <f t="shared" si="6"/>
        <v>0.92912339170462854</v>
      </c>
      <c r="BI11">
        <f t="shared" si="6"/>
        <v>0.93747582719807843</v>
      </c>
      <c r="BJ11">
        <f t="shared" si="6"/>
        <v>0.93332024265909008</v>
      </c>
      <c r="BL11">
        <v>1</v>
      </c>
      <c r="BM11">
        <v>0</v>
      </c>
      <c r="BN11">
        <v>0</v>
      </c>
      <c r="BO11">
        <v>0</v>
      </c>
      <c r="BQ11">
        <f t="shared" si="15"/>
        <v>0.13405039047324765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-0.12545400529355821</v>
      </c>
      <c r="BZ11">
        <f>$BH$11-$BM$11</f>
        <v>0.92912339170462854</v>
      </c>
      <c r="CA11">
        <f>$BI$11-$BN$11</f>
        <v>0.93747582719807843</v>
      </c>
      <c r="CB11">
        <f>$BJ$11-$BO$11</f>
        <v>0.93332024265909008</v>
      </c>
      <c r="CD11">
        <v>-4.2084359874265402</v>
      </c>
      <c r="CE11">
        <v>1.2841160882705589</v>
      </c>
      <c r="CF11">
        <v>-4.6346944761403783</v>
      </c>
      <c r="CG11">
        <v>7.4189080309035061E-5</v>
      </c>
      <c r="CH11">
        <v>11.465353161044858</v>
      </c>
      <c r="CI11">
        <v>1.0268776135211704E-7</v>
      </c>
      <c r="CJ11">
        <v>3.9915718194197352E-15</v>
      </c>
      <c r="CK11">
        <v>-3.9064199128265749</v>
      </c>
      <c r="CL11">
        <v>3.042870067089922E-8</v>
      </c>
      <c r="CM11">
        <v>6.8048813011163956E-6</v>
      </c>
      <c r="CO11">
        <f>(1/4)*SUM($BY$11:$CB$11)</f>
        <v>0.66861636406705971</v>
      </c>
      <c r="CR11">
        <v>5.8843546559655374E-2</v>
      </c>
      <c r="CS11">
        <v>-0.61408680691203188</v>
      </c>
      <c r="CT11">
        <v>6.1826692081447795E-2</v>
      </c>
      <c r="CU11">
        <v>-0.57958639361937014</v>
      </c>
      <c r="CW11">
        <f>IF($AH$11&gt;0,$CR$11,0)</f>
        <v>5.8843546559655374E-2</v>
      </c>
      <c r="CX11">
        <f>IF($AI$11&gt;0,$CS$11,0)</f>
        <v>-0.61408680691203188</v>
      </c>
      <c r="CY11">
        <f>IF($AJ$11&gt;0,$CT$11,0)</f>
        <v>6.1826692081447795E-2</v>
      </c>
      <c r="CZ11">
        <f>IF($AK$11&gt;0,$CU$11,0)</f>
        <v>-0.57958639361937014</v>
      </c>
      <c r="DB11">
        <v>0.34212001799233804</v>
      </c>
      <c r="DC11">
        <v>0.63566133106013833</v>
      </c>
      <c r="DD11">
        <v>-0.27750118918971023</v>
      </c>
      <c r="DE11">
        <v>0.12201794147514061</v>
      </c>
      <c r="DF11">
        <v>-0.86194802556610672</v>
      </c>
      <c r="DG11">
        <v>0.52078644538261687</v>
      </c>
      <c r="DH11">
        <v>0.75853761286640142</v>
      </c>
      <c r="DI11">
        <v>1.0179147486170008</v>
      </c>
      <c r="DJ11">
        <v>0.64644160707354081</v>
      </c>
      <c r="DK11">
        <v>0.62447176283204575</v>
      </c>
      <c r="DM11">
        <f>(1/4)*SUM($CW$11:$CZ$11)</f>
        <v>-0.26825074047257469</v>
      </c>
      <c r="DO11">
        <v>-3.5011301813512502E-2</v>
      </c>
      <c r="DP11">
        <v>1.1889083274663925</v>
      </c>
      <c r="DQ11">
        <v>1.0744442852284153</v>
      </c>
      <c r="DR11">
        <v>0.67275455163871023</v>
      </c>
      <c r="DT11">
        <f>IF($S$11&gt;0,$DO$11,0)</f>
        <v>-3.5011301813512502E-2</v>
      </c>
      <c r="DU11">
        <f>IF($T$11&gt;0,$DP$11,0)</f>
        <v>1.1889083274663925</v>
      </c>
      <c r="DV11">
        <f>IF($U$11&gt;0,$DQ$11,0)</f>
        <v>1.0744442852284153</v>
      </c>
      <c r="DW11">
        <f>IF($V$11&gt;0,$DR$11,0)</f>
        <v>0.67275455163871023</v>
      </c>
      <c r="DY11">
        <v>0.3495881990809282</v>
      </c>
      <c r="DZ11">
        <v>0.43074523051079727</v>
      </c>
      <c r="EA11">
        <v>0.31313061558191446</v>
      </c>
      <c r="EB11">
        <v>0.48950654544867622</v>
      </c>
      <c r="EC11">
        <v>0.49376962396945062</v>
      </c>
      <c r="ED11">
        <v>0.33646605243600702</v>
      </c>
      <c r="EE11">
        <v>0.32162429558922123</v>
      </c>
      <c r="EF11">
        <v>0.37807167084883708</v>
      </c>
      <c r="EG11">
        <v>0.51754424655234033</v>
      </c>
      <c r="EH11">
        <v>0.54611128865028946</v>
      </c>
      <c r="EJ11">
        <f>(1/4)*SUM($DT$11:$DW$11)</f>
        <v>0.72527396563000135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2.3495244230743655</v>
      </c>
      <c r="O12">
        <v>3.4640123229890176</v>
      </c>
      <c r="P12">
        <v>2.3910003581803285</v>
      </c>
      <c r="Q12">
        <v>3.2120970557517321</v>
      </c>
      <c r="S12">
        <f t="shared" si="8"/>
        <v>3.2196857699305514</v>
      </c>
      <c r="T12">
        <f t="shared" si="0"/>
        <v>4.3341736698452031</v>
      </c>
      <c r="U12">
        <f t="shared" si="0"/>
        <v>3.2611617050365145</v>
      </c>
      <c r="V12">
        <f t="shared" si="0"/>
        <v>4.0822584026079181</v>
      </c>
      <c r="X12">
        <f t="shared" si="9"/>
        <v>3.2196857699305514</v>
      </c>
      <c r="Y12">
        <f t="shared" si="1"/>
        <v>4.3341736698452031</v>
      </c>
      <c r="Z12">
        <f t="shared" si="1"/>
        <v>3.2611617050365145</v>
      </c>
      <c r="AA12">
        <f t="shared" si="1"/>
        <v>4.0822584026079181</v>
      </c>
      <c r="AC12">
        <v>12.817246278306516</v>
      </c>
      <c r="AD12">
        <v>17.078173142994622</v>
      </c>
      <c r="AE12">
        <v>15.305069638510295</v>
      </c>
      <c r="AF12">
        <v>17.993362943504366</v>
      </c>
      <c r="AH12">
        <f t="shared" si="10"/>
        <v>13.53854921663477</v>
      </c>
      <c r="AI12">
        <f t="shared" si="2"/>
        <v>17.799476081322876</v>
      </c>
      <c r="AJ12">
        <f t="shared" si="2"/>
        <v>16.026372576838547</v>
      </c>
      <c r="AK12">
        <f t="shared" si="2"/>
        <v>18.714665881832619</v>
      </c>
      <c r="AM12">
        <f t="shared" si="11"/>
        <v>13.53854921663477</v>
      </c>
      <c r="AN12">
        <f t="shared" si="3"/>
        <v>17.799476081322876</v>
      </c>
      <c r="AO12">
        <f t="shared" si="3"/>
        <v>16.026372576838547</v>
      </c>
      <c r="AP12">
        <f t="shared" si="3"/>
        <v>18.714665881832619</v>
      </c>
      <c r="AR12">
        <v>58.857708046821848</v>
      </c>
      <c r="AS12">
        <v>75.039472259166601</v>
      </c>
      <c r="AT12">
        <v>69.075981983207612</v>
      </c>
      <c r="AU12">
        <v>80.422562100894226</v>
      </c>
      <c r="AW12">
        <f t="shared" si="12"/>
        <v>59.710344604494914</v>
      </c>
      <c r="AX12">
        <f t="shared" si="4"/>
        <v>75.892108816839666</v>
      </c>
      <c r="AY12">
        <f t="shared" si="4"/>
        <v>69.928618540880677</v>
      </c>
      <c r="AZ12">
        <f t="shared" si="4"/>
        <v>81.275198658567291</v>
      </c>
      <c r="BB12">
        <f t="shared" si="13"/>
        <v>3.1042804458283926E-8</v>
      </c>
      <c r="BC12">
        <f t="shared" si="5"/>
        <v>1.9473981494158424E-10</v>
      </c>
      <c r="BD12">
        <f t="shared" si="5"/>
        <v>2.2063109004556432E-9</v>
      </c>
      <c r="BE12">
        <f t="shared" si="5"/>
        <v>5.1581851632586677E-11</v>
      </c>
      <c r="BG12">
        <f t="shared" si="14"/>
        <v>2.7148360303447484E-8</v>
      </c>
      <c r="BH12">
        <f t="shared" si="6"/>
        <v>1.8093731735845644E-10</v>
      </c>
      <c r="BI12">
        <f t="shared" si="6"/>
        <v>2.0683631364607911E-9</v>
      </c>
      <c r="BJ12">
        <f t="shared" si="6"/>
        <v>4.8142386282530985E-11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2.7148360303447484E-8</v>
      </c>
      <c r="BZ12">
        <f>$BH$12-$BM$12</f>
        <v>1.8093731735845644E-10</v>
      </c>
      <c r="CA12">
        <f>$BI$12-$BN$12</f>
        <v>2.0683631364607911E-9</v>
      </c>
      <c r="CB12">
        <f>$BJ$12-$BO$12</f>
        <v>4.8142386282530985E-11</v>
      </c>
      <c r="CD12">
        <v>-4.4498690202803592</v>
      </c>
      <c r="CE12">
        <v>1.302402113949124</v>
      </c>
      <c r="CF12">
        <v>-4.6786595666721968</v>
      </c>
      <c r="CG12">
        <v>7.3338436496575695E-5</v>
      </c>
      <c r="CH12">
        <v>11.832639438181364</v>
      </c>
      <c r="CI12">
        <v>1.0120483212371216E-7</v>
      </c>
      <c r="CJ12">
        <v>3.9180409949416471E-15</v>
      </c>
      <c r="CK12">
        <v>-4.0065931411472553</v>
      </c>
      <c r="CL12">
        <v>2.996282566485446E-8</v>
      </c>
      <c r="CM12">
        <v>6.7063651649673922E-6</v>
      </c>
      <c r="CO12">
        <f>(1/4)*SUM($BY$12:$CB$12)</f>
        <v>7.3614507858873155E-9</v>
      </c>
      <c r="CR12">
        <v>-1.7906353278030245E-2</v>
      </c>
      <c r="CS12">
        <v>0.21164727041971942</v>
      </c>
      <c r="CT12">
        <v>0.40971680368158109</v>
      </c>
      <c r="CU12">
        <v>0.18461806692235599</v>
      </c>
      <c r="CW12">
        <f>IF($AH$12&gt;0,$CR$12,0)</f>
        <v>-1.7906353278030245E-2</v>
      </c>
      <c r="CX12">
        <f>IF($AI$12&gt;0,$CS$12,0)</f>
        <v>0.21164727041971942</v>
      </c>
      <c r="CY12">
        <f>IF($AJ$12&gt;0,$CT$12,0)</f>
        <v>0.40971680368158109</v>
      </c>
      <c r="CZ12">
        <f>IF($AK$12&gt;0,$CU$12,0)</f>
        <v>0.18461806692235599</v>
      </c>
      <c r="DB12">
        <v>0.46440150182261208</v>
      </c>
      <c r="DC12">
        <v>0.85953694194545482</v>
      </c>
      <c r="DD12">
        <v>-0.41193588336806408</v>
      </c>
      <c r="DE12">
        <v>0.15392050660926426</v>
      </c>
      <c r="DF12">
        <v>-1.1591239312079669</v>
      </c>
      <c r="DG12">
        <v>0.73736865023762166</v>
      </c>
      <c r="DH12">
        <v>1.0673728809923029</v>
      </c>
      <c r="DI12">
        <v>1.427348038819221</v>
      </c>
      <c r="DJ12">
        <v>0.89385796886096625</v>
      </c>
      <c r="DK12">
        <v>0.88542251789036253</v>
      </c>
      <c r="DM12">
        <f>(1/4)*SUM($CW$12:$CZ$12)</f>
        <v>0.19701894693640659</v>
      </c>
      <c r="DO12">
        <v>2.849288791287025E-2</v>
      </c>
      <c r="DP12">
        <v>0.96937391851622468</v>
      </c>
      <c r="DQ12">
        <v>0.9719299593704418</v>
      </c>
      <c r="DR12">
        <v>0.10417651192470767</v>
      </c>
      <c r="DT12">
        <f>IF($S$12&gt;0,$DO$12,0)</f>
        <v>2.849288791287025E-2</v>
      </c>
      <c r="DU12">
        <f>IF($T$12&gt;0,$DP$12,0)</f>
        <v>0.96937391851622468</v>
      </c>
      <c r="DV12">
        <f>IF($U$12&gt;0,$DQ$12,0)</f>
        <v>0.9719299593704418</v>
      </c>
      <c r="DW12">
        <f>IF($V$12&gt;0,$DR$12,0)</f>
        <v>0.10417651192470767</v>
      </c>
      <c r="DY12">
        <v>0.18427920925987998</v>
      </c>
      <c r="DZ12">
        <v>0.25743123999939638</v>
      </c>
      <c r="EA12">
        <v>0.15797024370063784</v>
      </c>
      <c r="EB12">
        <v>0.3163674150032974</v>
      </c>
      <c r="EC12">
        <v>0.28064025581394736</v>
      </c>
      <c r="ED12">
        <v>0.18302874829782068</v>
      </c>
      <c r="EE12">
        <v>0.17303321956643372</v>
      </c>
      <c r="EF12">
        <v>0.23922589560723551</v>
      </c>
      <c r="EG12">
        <v>0.26815185774013595</v>
      </c>
      <c r="EH12">
        <v>0.36670359367057492</v>
      </c>
      <c r="EJ12">
        <f>(1/4)*SUM($DT$12:$DW$12)</f>
        <v>0.51849331943106114</v>
      </c>
      <c r="EN12">
        <f>Sheet46!FL12</f>
        <v>0.790556122289921</v>
      </c>
      <c r="EO12">
        <f>Sheet46!FM12</f>
        <v>6.2632036717072292E-2</v>
      </c>
      <c r="EP12">
        <f>Sheet46!FN12</f>
        <v>0.13468889319888813</v>
      </c>
      <c r="EQ12">
        <f>Sheet46!FO12</f>
        <v>0.28633018439749469</v>
      </c>
      <c r="ER12">
        <f>Sheet46!FP12</f>
        <v>0.80046843424955727</v>
      </c>
      <c r="ES12">
        <f>Sheet46!FQ12</f>
        <v>0.87016134685618596</v>
      </c>
      <c r="ET12">
        <f>Sheet46!FR12</f>
        <v>0.40939931003870444</v>
      </c>
      <c r="EU12">
        <f>Sheet46!FS12</f>
        <v>5.1917638586581667E-2</v>
      </c>
      <c r="EV12">
        <f>Sheet46!FT12</f>
        <v>0.2226087500896452</v>
      </c>
      <c r="EW12">
        <f>Sheet46!FU12</f>
        <v>0.64549207962095989</v>
      </c>
      <c r="EZ12">
        <f>(1/4)*SUM($DT$7:$DW$7)</f>
        <v>0.53453740944933203</v>
      </c>
      <c r="FA12">
        <f>(1/4)*SUM($DT$8:$DW$8)</f>
        <v>0.6082444470124948</v>
      </c>
      <c r="FB12">
        <f>(1/4)*SUM($DT$9:$DW$9)</f>
        <v>0.46630478569111689</v>
      </c>
      <c r="FC12">
        <f>(1/4)*SUM($DT$10:$DW$10)</f>
        <v>0.70970942359749034</v>
      </c>
      <c r="FD12">
        <f>(1/4)*SUM($DT$11:$DW$11)</f>
        <v>0.72527396563000135</v>
      </c>
      <c r="FE12">
        <f>(1/4)*SUM($DT$12:$DW$12)</f>
        <v>0.51849331943106114</v>
      </c>
      <c r="FF12">
        <f>(1/4)*SUM($DT$13:$DW$13)</f>
        <v>0.47961220530332505</v>
      </c>
      <c r="FG12">
        <f>(1/4)*SUM($DT$14:$DW$14)</f>
        <v>0.55380625792904969</v>
      </c>
      <c r="FH12">
        <f>(1/4)*SUM($DT$15:$DW$15)</f>
        <v>0.7560635844938346</v>
      </c>
      <c r="FI12">
        <f>(1/4)*SUM($DT$16:$DW$16)</f>
        <v>0.77400584729527699</v>
      </c>
      <c r="FL12">
        <f>EN12-($EU$10*EZ12)</f>
        <v>0.79002158488047169</v>
      </c>
      <c r="FM12">
        <f t="shared" ref="FM12:FU12" si="16">EO12-($EU$10*FA12)</f>
        <v>6.2023792270059795E-2</v>
      </c>
      <c r="FN12">
        <f t="shared" si="16"/>
        <v>0.13422258841319701</v>
      </c>
      <c r="FO12">
        <f t="shared" si="16"/>
        <v>0.2856204749738972</v>
      </c>
      <c r="FP12">
        <f t="shared" si="16"/>
        <v>0.79974316028392722</v>
      </c>
      <c r="FQ12">
        <f t="shared" si="16"/>
        <v>0.86964285353675486</v>
      </c>
      <c r="FR12">
        <f t="shared" si="16"/>
        <v>0.4089196978334011</v>
      </c>
      <c r="FS12">
        <f t="shared" si="16"/>
        <v>5.1363832328652617E-2</v>
      </c>
      <c r="FT12">
        <f t="shared" si="16"/>
        <v>0.22185268650515136</v>
      </c>
      <c r="FU12">
        <f t="shared" si="16"/>
        <v>0.64471807377366463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1.9629921321045902</v>
      </c>
      <c r="O13">
        <v>1.6883058183726092</v>
      </c>
      <c r="P13">
        <v>2.2283581008659139</v>
      </c>
      <c r="Q13">
        <v>2.2489722096621279</v>
      </c>
      <c r="S13">
        <f t="shared" si="8"/>
        <v>2.3723914421432948</v>
      </c>
      <c r="T13">
        <f t="shared" si="0"/>
        <v>2.0977051284113135</v>
      </c>
      <c r="U13">
        <f t="shared" si="0"/>
        <v>2.6377574109046185</v>
      </c>
      <c r="V13">
        <f t="shared" si="0"/>
        <v>2.6583715197008324</v>
      </c>
      <c r="X13">
        <f t="shared" si="9"/>
        <v>2.3723914421432948</v>
      </c>
      <c r="Y13">
        <f t="shared" si="1"/>
        <v>2.0977051284113135</v>
      </c>
      <c r="Z13">
        <f t="shared" si="1"/>
        <v>2.6377574109046185</v>
      </c>
      <c r="AA13">
        <f t="shared" si="1"/>
        <v>2.6583715197008324</v>
      </c>
      <c r="AC13">
        <v>12.745409377891127</v>
      </c>
      <c r="AD13">
        <v>16.739729445611339</v>
      </c>
      <c r="AE13">
        <v>15.418304347744014</v>
      </c>
      <c r="AF13">
        <v>18.361086455415016</v>
      </c>
      <c r="AH13">
        <f t="shared" si="10"/>
        <v>13.617402921948505</v>
      </c>
      <c r="AI13">
        <f t="shared" si="2"/>
        <v>17.611722989668717</v>
      </c>
      <c r="AJ13">
        <f t="shared" si="2"/>
        <v>16.290297891801391</v>
      </c>
      <c r="AK13">
        <f t="shared" si="2"/>
        <v>19.233079999472395</v>
      </c>
      <c r="AM13">
        <f t="shared" si="11"/>
        <v>13.617402921948505</v>
      </c>
      <c r="AN13">
        <f t="shared" si="3"/>
        <v>17.611722989668717</v>
      </c>
      <c r="AO13">
        <f t="shared" si="3"/>
        <v>16.290297891801391</v>
      </c>
      <c r="AP13">
        <f t="shared" si="3"/>
        <v>19.233079999472395</v>
      </c>
      <c r="AR13">
        <v>42.541893688918705</v>
      </c>
      <c r="AS13">
        <v>54.005417677976908</v>
      </c>
      <c r="AT13">
        <v>49.256718862668549</v>
      </c>
      <c r="AU13">
        <v>57.825248529891816</v>
      </c>
      <c r="AW13">
        <f t="shared" si="12"/>
        <v>42.737069439430009</v>
      </c>
      <c r="AX13">
        <f t="shared" si="4"/>
        <v>54.200593428488212</v>
      </c>
      <c r="AY13">
        <f t="shared" si="4"/>
        <v>49.451894613179853</v>
      </c>
      <c r="AZ13">
        <f t="shared" si="4"/>
        <v>58.02042428040312</v>
      </c>
      <c r="BB13">
        <f t="shared" si="13"/>
        <v>1.3199613210695676E-15</v>
      </c>
      <c r="BC13">
        <f t="shared" si="5"/>
        <v>7.3951896450158661E-20</v>
      </c>
      <c r="BD13">
        <f t="shared" si="5"/>
        <v>2.8231795623394608E-18</v>
      </c>
      <c r="BE13">
        <f t="shared" si="5"/>
        <v>4.1027659034386865E-21</v>
      </c>
      <c r="BG13">
        <f t="shared" si="14"/>
        <v>1.1543668865088141E-15</v>
      </c>
      <c r="BH13">
        <f t="shared" si="6"/>
        <v>6.8710436852760899E-20</v>
      </c>
      <c r="BI13">
        <f t="shared" si="6"/>
        <v>2.646662595532895E-18</v>
      </c>
      <c r="BJ13">
        <f t="shared" si="6"/>
        <v>3.8291944685708357E-21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1.1543668865088141E-15</v>
      </c>
      <c r="BZ13">
        <f>$BH$13-$BM$13</f>
        <v>6.8710436852760899E-20</v>
      </c>
      <c r="CA13">
        <f>$BI$13-$BN$13</f>
        <v>2.646662595532895E-18</v>
      </c>
      <c r="CB13">
        <f>$BJ$13-$BO$13</f>
        <v>3.8291944685708357E-21</v>
      </c>
      <c r="CD13">
        <v>-4.4029307473665158</v>
      </c>
      <c r="CE13">
        <v>1.3143151845666701</v>
      </c>
      <c r="CF13">
        <v>-4.8082630519374625</v>
      </c>
      <c r="CG13">
        <v>7.3842472811390546E-5</v>
      </c>
      <c r="CH13">
        <v>11.969372360819406</v>
      </c>
      <c r="CI13">
        <v>1.0187423921054797E-7</v>
      </c>
      <c r="CJ13">
        <v>3.9409694229574852E-15</v>
      </c>
      <c r="CK13">
        <v>-4.0725744698689397</v>
      </c>
      <c r="CL13">
        <v>3.0156812994660873E-8</v>
      </c>
      <c r="CM13">
        <v>6.7492829739575749E-6</v>
      </c>
      <c r="CO13">
        <f>(1/4)*SUM($BY$13:$CB$13)</f>
        <v>2.8927152218391708E-16</v>
      </c>
      <c r="CR13">
        <v>-1.1081011417397606E-2</v>
      </c>
      <c r="CS13">
        <v>-5.0453651134301572E-2</v>
      </c>
      <c r="CT13">
        <v>0.5476962442144413</v>
      </c>
      <c r="CU13">
        <v>0.67063803841193848</v>
      </c>
      <c r="CW13">
        <f>IF($AH$13&gt;0,$CR$13,0)</f>
        <v>-1.1081011417397606E-2</v>
      </c>
      <c r="CX13">
        <f>IF($AI$13&gt;0,$CS$13,0)</f>
        <v>-5.0453651134301572E-2</v>
      </c>
      <c r="CY13">
        <f>IF($AJ$13&gt;0,$CT$13,0)</f>
        <v>0.5476962442144413</v>
      </c>
      <c r="CZ13">
        <f>IF($AK$13&gt;0,$CU$13,0)</f>
        <v>0.67063803841193848</v>
      </c>
      <c r="DB13">
        <v>0.2682466833232795</v>
      </c>
      <c r="DC13">
        <v>0.43544686367778096</v>
      </c>
      <c r="DD13">
        <v>-0.34383721556634128</v>
      </c>
      <c r="DE13">
        <v>-2.8729364291461279E-2</v>
      </c>
      <c r="DF13">
        <v>-0.63156131615997579</v>
      </c>
      <c r="DG13">
        <v>0.49325240792719122</v>
      </c>
      <c r="DH13">
        <v>0.77384237726379312</v>
      </c>
      <c r="DI13">
        <v>0.89094579822703968</v>
      </c>
      <c r="DJ13">
        <v>0.5862025963325348</v>
      </c>
      <c r="DK13">
        <v>0.53947049363130484</v>
      </c>
      <c r="DM13">
        <f>(1/4)*SUM($CW$13:$CZ$13)</f>
        <v>0.28919990501867016</v>
      </c>
      <c r="DO13">
        <v>-3.9684989314533153E-2</v>
      </c>
      <c r="DP13">
        <v>0.77842200821837682</v>
      </c>
      <c r="DQ13">
        <v>0.85396502135657504</v>
      </c>
      <c r="DR13">
        <v>0.32574678095288156</v>
      </c>
      <c r="DT13">
        <f>IF($S$13&gt;0,$DO$13,0)</f>
        <v>-3.9684989314533153E-2</v>
      </c>
      <c r="DU13">
        <f>IF($T$13&gt;0,$DP$13,0)</f>
        <v>0.77842200821837682</v>
      </c>
      <c r="DV13">
        <f>IF($U$13&gt;0,$DQ$13,0)</f>
        <v>0.85396502135657504</v>
      </c>
      <c r="DW13">
        <f>IF($V$13&gt;0,$DR$13,0)</f>
        <v>0.32574678095288156</v>
      </c>
      <c r="DY13">
        <v>0.27292697302597885</v>
      </c>
      <c r="DZ13">
        <v>0.27420387947089553</v>
      </c>
      <c r="EA13">
        <v>0.24657639654988336</v>
      </c>
      <c r="EB13">
        <v>0.28547148056191268</v>
      </c>
      <c r="EC13">
        <v>0.3470883259664016</v>
      </c>
      <c r="ED13">
        <v>0.25943022097872404</v>
      </c>
      <c r="EE13">
        <v>0.24534390832500555</v>
      </c>
      <c r="EF13">
        <v>0.23270894717471469</v>
      </c>
      <c r="EG13">
        <v>0.39387122664813567</v>
      </c>
      <c r="EH13">
        <v>0.29292436507545383</v>
      </c>
      <c r="EJ13">
        <f>(1/4)*SUM($DT$13:$DW$13)</f>
        <v>0.47961220530332505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2.7264945118804018</v>
      </c>
      <c r="O14">
        <v>3.0090144218177968</v>
      </c>
      <c r="P14">
        <v>2.9900595952967839</v>
      </c>
      <c r="Q14">
        <v>3.2816366461271573</v>
      </c>
      <c r="S14">
        <f t="shared" si="8"/>
        <v>2.7784121504669836</v>
      </c>
      <c r="T14">
        <f t="shared" si="0"/>
        <v>3.0609320604043786</v>
      </c>
      <c r="U14">
        <f t="shared" si="0"/>
        <v>3.0419772338833657</v>
      </c>
      <c r="V14">
        <f t="shared" si="0"/>
        <v>3.3335542847137392</v>
      </c>
      <c r="X14">
        <f t="shared" si="9"/>
        <v>2.7784121504669836</v>
      </c>
      <c r="Y14">
        <f t="shared" si="1"/>
        <v>3.0609320604043786</v>
      </c>
      <c r="Z14">
        <f t="shared" si="1"/>
        <v>3.0419772338833657</v>
      </c>
      <c r="AA14">
        <f t="shared" si="1"/>
        <v>3.3335542847137392</v>
      </c>
      <c r="AC14">
        <v>11.214184978921459</v>
      </c>
      <c r="AD14">
        <v>14.614375715794528</v>
      </c>
      <c r="AE14">
        <v>12.875610180119377</v>
      </c>
      <c r="AF14">
        <v>15.191970085057246</v>
      </c>
      <c r="AH14">
        <f t="shared" si="10"/>
        <v>11.470960303737224</v>
      </c>
      <c r="AI14">
        <f t="shared" si="2"/>
        <v>14.871151040610293</v>
      </c>
      <c r="AJ14">
        <f t="shared" si="2"/>
        <v>13.132385504935142</v>
      </c>
      <c r="AK14">
        <f t="shared" si="2"/>
        <v>15.448745409873011</v>
      </c>
      <c r="AM14">
        <f t="shared" si="11"/>
        <v>11.470960303737224</v>
      </c>
      <c r="AN14">
        <f t="shared" si="3"/>
        <v>14.871151040610293</v>
      </c>
      <c r="AO14">
        <f t="shared" si="3"/>
        <v>13.132385504935142</v>
      </c>
      <c r="AP14">
        <f t="shared" si="3"/>
        <v>15.448745409873011</v>
      </c>
      <c r="AR14">
        <v>55.456338966755723</v>
      </c>
      <c r="AS14">
        <v>70.783240511070133</v>
      </c>
      <c r="AT14">
        <v>64.922843953937701</v>
      </c>
      <c r="AU14">
        <v>75.744710154087684</v>
      </c>
      <c r="AW14">
        <f t="shared" si="12"/>
        <v>56.263105401973569</v>
      </c>
      <c r="AX14">
        <f t="shared" si="4"/>
        <v>71.590006946287986</v>
      </c>
      <c r="AY14">
        <f t="shared" si="4"/>
        <v>65.729610389155553</v>
      </c>
      <c r="AZ14">
        <f t="shared" si="4"/>
        <v>76.551476589305537</v>
      </c>
      <c r="BB14">
        <f t="shared" si="13"/>
        <v>9.881980345696994E-10</v>
      </c>
      <c r="BC14">
        <f t="shared" si="5"/>
        <v>2.6367906498734136E-12</v>
      </c>
      <c r="BD14">
        <f t="shared" si="5"/>
        <v>3.3117736082423782E-11</v>
      </c>
      <c r="BE14">
        <f t="shared" si="5"/>
        <v>4.5815296258365734E-13</v>
      </c>
      <c r="BG14">
        <f t="shared" si="14"/>
        <v>8.6422463310970847E-10</v>
      </c>
      <c r="BH14">
        <f t="shared" si="6"/>
        <v>2.4499038718254376E-12</v>
      </c>
      <c r="BI14">
        <f t="shared" si="6"/>
        <v>3.1047077028797884E-11</v>
      </c>
      <c r="BJ14">
        <f t="shared" si="6"/>
        <v>4.2760343421356011E-13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24.195516449539124</v>
      </c>
      <c r="BT14">
        <f t="shared" si="7"/>
        <v>0</v>
      </c>
      <c r="BY14">
        <f>$BG$14-$BL$14</f>
        <v>8.6422463310970847E-10</v>
      </c>
      <c r="BZ14">
        <f>$BH$14-$BM$14</f>
        <v>2.4499038718254376E-12</v>
      </c>
      <c r="CA14">
        <f>$BI$14-$BN$14</f>
        <v>-0.99999999996895295</v>
      </c>
      <c r="CB14">
        <f>$BJ$14-$BO$14</f>
        <v>4.2760343421356011E-13</v>
      </c>
      <c r="CD14">
        <v>-3.7177877601099345</v>
      </c>
      <c r="CE14">
        <v>1.08600271873312</v>
      </c>
      <c r="CF14">
        <v>-3.8621805196585357</v>
      </c>
      <c r="CG14">
        <v>6.1866702666037816E-5</v>
      </c>
      <c r="CH14">
        <v>9.7769942894451773</v>
      </c>
      <c r="CI14">
        <v>8.5503697767256111E-8</v>
      </c>
      <c r="CJ14">
        <v>3.3193836710330856E-15</v>
      </c>
      <c r="CK14">
        <v>-3.2830963736427234</v>
      </c>
      <c r="CL14">
        <v>2.5328789226179562E-8</v>
      </c>
      <c r="CM14">
        <v>5.6676977390365888E-6</v>
      </c>
      <c r="CO14">
        <f>(1/4)*SUM($BY$14:$CB$14)</f>
        <v>-0.24999999977546269</v>
      </c>
      <c r="CR14">
        <v>2.9075945533873319E-3</v>
      </c>
      <c r="CS14">
        <v>0.62757945921321823</v>
      </c>
      <c r="CT14">
        <v>0.58323833534797509</v>
      </c>
      <c r="CU14">
        <v>0.26405915945357317</v>
      </c>
      <c r="CW14">
        <f>IF($AH$14&gt;0,$CR$14,0)</f>
        <v>2.9075945533873319E-3</v>
      </c>
      <c r="CX14">
        <f>IF($AI$14&gt;0,$CS$14,0)</f>
        <v>0.62757945921321823</v>
      </c>
      <c r="CY14">
        <f>IF($AJ$14&gt;0,$CT$14,0)</f>
        <v>0.58323833534797509</v>
      </c>
      <c r="CZ14">
        <f>IF($AK$14&gt;0,$CU$14,0)</f>
        <v>0.26405915945357317</v>
      </c>
      <c r="DB14">
        <v>0.35700956739170697</v>
      </c>
      <c r="DC14">
        <v>0.61967734717882328</v>
      </c>
      <c r="DD14">
        <v>-0.39128782970894405</v>
      </c>
      <c r="DE14">
        <v>3.8000566472212061E-2</v>
      </c>
      <c r="DF14">
        <v>-0.86504842161600737</v>
      </c>
      <c r="DG14">
        <v>0.61496755579249474</v>
      </c>
      <c r="DH14">
        <v>0.92911624933522174</v>
      </c>
      <c r="DI14">
        <v>1.145877465915921</v>
      </c>
      <c r="DJ14">
        <v>0.73648967798177756</v>
      </c>
      <c r="DK14">
        <v>0.7031410155634249</v>
      </c>
      <c r="DM14">
        <f>(1/4)*SUM($CW$14:$CZ$14)</f>
        <v>0.36944613714203844</v>
      </c>
      <c r="DO14">
        <v>-8.0042268257560847E-3</v>
      </c>
      <c r="DP14">
        <v>1.1680095603661644</v>
      </c>
      <c r="DQ14">
        <v>0.7034032809071703</v>
      </c>
      <c r="DR14">
        <v>0.35181641726862023</v>
      </c>
      <c r="DT14">
        <f>IF($S$14&gt;0,$DO$14,0)</f>
        <v>-8.0042268257560847E-3</v>
      </c>
      <c r="DU14">
        <f>IF($T$14&gt;0,$DP$14,0)</f>
        <v>1.1680095603661644</v>
      </c>
      <c r="DV14">
        <f>IF($U$14&gt;0,$DQ$14,0)</f>
        <v>0.7034032809071703</v>
      </c>
      <c r="DW14">
        <f>IF($V$14&gt;0,$DR$14,0)</f>
        <v>0.35181641726862023</v>
      </c>
      <c r="DY14">
        <v>0.14556502396755366</v>
      </c>
      <c r="DZ14">
        <v>0.16764176992081353</v>
      </c>
      <c r="EA14">
        <v>0.10950644837465363</v>
      </c>
      <c r="EB14">
        <v>0.2291679522684601</v>
      </c>
      <c r="EC14">
        <v>0.20308883595687297</v>
      </c>
      <c r="ED14">
        <v>0.15278896719648569</v>
      </c>
      <c r="EE14">
        <v>0.13204373398173472</v>
      </c>
      <c r="EF14">
        <v>0.18012573851895039</v>
      </c>
      <c r="EG14">
        <v>0.17816345016369273</v>
      </c>
      <c r="EH14">
        <v>0.2552479167038858</v>
      </c>
      <c r="EJ14">
        <f>(1/4)*SUM($DT$14:$DW$14)</f>
        <v>0.55380625792904969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1.4895702070818444</v>
      </c>
      <c r="O15">
        <v>2.0650546515904522</v>
      </c>
      <c r="P15">
        <v>2.1093344935966472</v>
      </c>
      <c r="Q15">
        <v>2.0986087333614494</v>
      </c>
      <c r="S15">
        <f t="shared" si="8"/>
        <v>1.7121789571714896</v>
      </c>
      <c r="T15">
        <f t="shared" si="0"/>
        <v>2.2876634016800974</v>
      </c>
      <c r="U15">
        <f t="shared" si="0"/>
        <v>2.3319432436862924</v>
      </c>
      <c r="V15">
        <f t="shared" si="0"/>
        <v>2.3212174834510946</v>
      </c>
      <c r="X15">
        <f t="shared" si="9"/>
        <v>1.7121789571714896</v>
      </c>
      <c r="Y15">
        <f t="shared" si="1"/>
        <v>2.2876634016800974</v>
      </c>
      <c r="Z15">
        <f t="shared" si="1"/>
        <v>2.3319432436862924</v>
      </c>
      <c r="AA15">
        <f t="shared" si="1"/>
        <v>2.3212174834510946</v>
      </c>
      <c r="AC15">
        <v>11.734432276775642</v>
      </c>
      <c r="AD15">
        <v>14.563920556290736</v>
      </c>
      <c r="AE15">
        <v>14.058247595648275</v>
      </c>
      <c r="AF15">
        <v>15.813352552475436</v>
      </c>
      <c r="AH15">
        <f t="shared" si="10"/>
        <v>11.939091210478407</v>
      </c>
      <c r="AI15">
        <f t="shared" si="2"/>
        <v>14.768579489993501</v>
      </c>
      <c r="AJ15">
        <f t="shared" si="2"/>
        <v>14.26290652935104</v>
      </c>
      <c r="AK15">
        <f t="shared" si="2"/>
        <v>16.018011486178203</v>
      </c>
      <c r="AM15">
        <f t="shared" si="11"/>
        <v>11.939091210478407</v>
      </c>
      <c r="AN15">
        <f t="shared" si="3"/>
        <v>14.768579489993501</v>
      </c>
      <c r="AO15">
        <f t="shared" si="3"/>
        <v>14.26290652935104</v>
      </c>
      <c r="AP15">
        <f t="shared" si="3"/>
        <v>16.018011486178203</v>
      </c>
      <c r="AR15">
        <v>58.511142626602719</v>
      </c>
      <c r="AS15">
        <v>74.285263646610417</v>
      </c>
      <c r="AT15">
        <v>68.495576445295285</v>
      </c>
      <c r="AU15">
        <v>79.699700372450337</v>
      </c>
      <c r="AW15">
        <f t="shared" si="12"/>
        <v>58.51380245906654</v>
      </c>
      <c r="AX15">
        <f t="shared" si="4"/>
        <v>74.287923479074237</v>
      </c>
      <c r="AY15">
        <f t="shared" si="4"/>
        <v>68.498236277759105</v>
      </c>
      <c r="AZ15">
        <f t="shared" si="4"/>
        <v>79.702360204914157</v>
      </c>
      <c r="BB15">
        <f t="shared" si="13"/>
        <v>9.3822996256617983E-9</v>
      </c>
      <c r="BC15">
        <f t="shared" si="5"/>
        <v>3.9153078292244204E-11</v>
      </c>
      <c r="BD15">
        <f t="shared" si="5"/>
        <v>5.2778809123294793E-10</v>
      </c>
      <c r="BE15">
        <f t="shared" si="5"/>
        <v>1.0700938462764338E-11</v>
      </c>
      <c r="BG15">
        <f t="shared" si="14"/>
        <v>8.2052525587582743E-9</v>
      </c>
      <c r="BH15">
        <f t="shared" si="6"/>
        <v>3.6378040898566798E-11</v>
      </c>
      <c r="BI15">
        <f t="shared" si="6"/>
        <v>4.9478857741390273E-10</v>
      </c>
      <c r="BJ15">
        <f t="shared" si="6"/>
        <v>9.9874024827472038E-12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8.2052525587582743E-9</v>
      </c>
      <c r="BZ15">
        <f>$BH$15-$BM$15</f>
        <v>3.6378040898566798E-11</v>
      </c>
      <c r="CA15">
        <f>$BI$15-$BN$15</f>
        <v>4.9478857741390273E-10</v>
      </c>
      <c r="CB15">
        <f>$BJ$15-$BO$15</f>
        <v>9.9874024827472038E-12</v>
      </c>
      <c r="CD15">
        <v>-3.6921448724539596</v>
      </c>
      <c r="CE15">
        <v>1.1260250881919016</v>
      </c>
      <c r="CF15">
        <v>-4.0044967891437366</v>
      </c>
      <c r="CG15">
        <v>6.4596187174113492E-5</v>
      </c>
      <c r="CH15">
        <v>10.136272579632678</v>
      </c>
      <c r="CI15">
        <v>8.9267738103111628E-8</v>
      </c>
      <c r="CJ15">
        <v>3.4552291853072385E-15</v>
      </c>
      <c r="CK15">
        <v>-3.5657266296367829</v>
      </c>
      <c r="CL15">
        <v>2.6429403062964469E-8</v>
      </c>
      <c r="CM15">
        <v>5.9115255789197189E-6</v>
      </c>
      <c r="CO15">
        <f>(1/4)*SUM($BY$15:$CB$15)</f>
        <v>2.1866016448883725E-9</v>
      </c>
      <c r="CR15">
        <v>-9.0609934245022367E-2</v>
      </c>
      <c r="CS15">
        <v>0.16532497474836047</v>
      </c>
      <c r="CT15">
        <v>0.31372617024872951</v>
      </c>
      <c r="CU15">
        <v>0.52115967602214386</v>
      </c>
      <c r="CW15">
        <f>IF($AH$15&gt;0,$CR$15,0)</f>
        <v>-9.0609934245022367E-2</v>
      </c>
      <c r="CX15">
        <f>IF($AI$15&gt;0,$CS$15,0)</f>
        <v>0.16532497474836047</v>
      </c>
      <c r="CY15">
        <f>IF($AJ$15&gt;0,$CT$15,0)</f>
        <v>0.31372617024872951</v>
      </c>
      <c r="CZ15">
        <f>IF($AK$15&gt;0,$CU$15,0)</f>
        <v>0.52115967602214386</v>
      </c>
      <c r="DB15">
        <v>0.25839427131772508</v>
      </c>
      <c r="DC15">
        <v>0.45634896491707722</v>
      </c>
      <c r="DD15">
        <v>-0.29648652532305608</v>
      </c>
      <c r="DE15">
        <v>3.4367319470349073E-2</v>
      </c>
      <c r="DF15">
        <v>-0.62631074115082752</v>
      </c>
      <c r="DG15">
        <v>0.45937346254837091</v>
      </c>
      <c r="DH15">
        <v>0.67487491259081001</v>
      </c>
      <c r="DI15">
        <v>0.85342157896528703</v>
      </c>
      <c r="DJ15">
        <v>0.54109601153047493</v>
      </c>
      <c r="DK15">
        <v>0.53526738628876358</v>
      </c>
      <c r="DM15">
        <f>(1/4)*SUM($CW$15:$CZ$15)</f>
        <v>0.22740022169355287</v>
      </c>
      <c r="DO15">
        <v>-4.883237831298487E-2</v>
      </c>
      <c r="DP15">
        <v>0.87730536795575742</v>
      </c>
      <c r="DQ15">
        <v>1.1610368901263171</v>
      </c>
      <c r="DR15">
        <v>1.0347444582062486</v>
      </c>
      <c r="DT15">
        <f>IF($S$15&gt;0,$DO$15,0)</f>
        <v>-4.883237831298487E-2</v>
      </c>
      <c r="DU15">
        <f>IF($T$15&gt;0,$DP$15,0)</f>
        <v>0.87730536795575742</v>
      </c>
      <c r="DV15">
        <f>IF($U$15&gt;0,$DQ$15,0)</f>
        <v>1.1610368901263171</v>
      </c>
      <c r="DW15">
        <f>IF($V$15&gt;0,$DR$15,0)</f>
        <v>1.0347444582062486</v>
      </c>
      <c r="DY15">
        <v>0.23410204913587088</v>
      </c>
      <c r="DZ15">
        <v>0.32775899557706734</v>
      </c>
      <c r="EA15">
        <v>0.21637371831969571</v>
      </c>
      <c r="EB15">
        <v>0.38808421289078798</v>
      </c>
      <c r="EC15">
        <v>0.35067423776288031</v>
      </c>
      <c r="ED15">
        <v>0.21911682813122693</v>
      </c>
      <c r="EE15">
        <v>0.20913234224472366</v>
      </c>
      <c r="EF15">
        <v>0.28466344331173465</v>
      </c>
      <c r="EG15">
        <v>0.36142837806691203</v>
      </c>
      <c r="EH15">
        <v>0.44753004163477594</v>
      </c>
      <c r="EJ15">
        <f>(1/4)*SUM($DT$15:$DW$15)</f>
        <v>0.7560635844938346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2.202180954216769</v>
      </c>
      <c r="O16">
        <v>2.9886969732952298</v>
      </c>
      <c r="P16">
        <v>2.3283637091931841</v>
      </c>
      <c r="Q16">
        <v>2.8507491200034467</v>
      </c>
      <c r="S16">
        <f t="shared" si="8"/>
        <v>2.847673033837729</v>
      </c>
      <c r="T16">
        <f t="shared" si="0"/>
        <v>3.6341890529161898</v>
      </c>
      <c r="U16">
        <f t="shared" si="0"/>
        <v>2.9738557888141441</v>
      </c>
      <c r="V16">
        <f t="shared" si="0"/>
        <v>3.4962411996244067</v>
      </c>
      <c r="X16">
        <f t="shared" si="9"/>
        <v>2.847673033837729</v>
      </c>
      <c r="Y16">
        <f t="shared" si="1"/>
        <v>3.6341890529161898</v>
      </c>
      <c r="Z16">
        <f t="shared" si="1"/>
        <v>2.9738557888141441</v>
      </c>
      <c r="AA16">
        <f t="shared" si="1"/>
        <v>3.4962411996244067</v>
      </c>
      <c r="AC16">
        <v>8.5796503824331509</v>
      </c>
      <c r="AD16">
        <v>11.071119498288466</v>
      </c>
      <c r="AE16">
        <v>9.7573045120633441</v>
      </c>
      <c r="AF16">
        <v>11.750648939745098</v>
      </c>
      <c r="AH16">
        <f t="shared" si="10"/>
        <v>9.0682496092846403</v>
      </c>
      <c r="AI16">
        <f t="shared" si="2"/>
        <v>11.559718725139955</v>
      </c>
      <c r="AJ16">
        <f t="shared" si="2"/>
        <v>10.245903738914834</v>
      </c>
      <c r="AK16">
        <f t="shared" si="2"/>
        <v>12.239248166596587</v>
      </c>
      <c r="AM16">
        <f t="shared" si="11"/>
        <v>9.0682496092846403</v>
      </c>
      <c r="AN16">
        <f t="shared" si="3"/>
        <v>11.559718725139955</v>
      </c>
      <c r="AO16">
        <f t="shared" si="3"/>
        <v>10.245903738914834</v>
      </c>
      <c r="AP16">
        <f t="shared" si="3"/>
        <v>12.239248166596587</v>
      </c>
      <c r="AR16">
        <v>63.299669078069954</v>
      </c>
      <c r="AS16">
        <v>80.124717401554648</v>
      </c>
      <c r="AT16">
        <v>73.314296559962131</v>
      </c>
      <c r="AU16">
        <v>85.671174616540455</v>
      </c>
      <c r="AW16">
        <f t="shared" si="12"/>
        <v>63.909168565509781</v>
      </c>
      <c r="AX16">
        <f t="shared" si="4"/>
        <v>80.734216888994482</v>
      </c>
      <c r="AY16">
        <f t="shared" si="4"/>
        <v>73.923796047401964</v>
      </c>
      <c r="AZ16">
        <f t="shared" si="4"/>
        <v>86.280674103980289</v>
      </c>
      <c r="BB16">
        <f t="shared" si="13"/>
        <v>2.067697611100127E-6</v>
      </c>
      <c r="BC16">
        <f t="shared" si="5"/>
        <v>2.4680591818714525E-8</v>
      </c>
      <c r="BD16">
        <f t="shared" si="5"/>
        <v>1.1988097211053525E-7</v>
      </c>
      <c r="BE16">
        <f t="shared" si="5"/>
        <v>7.6974573843696278E-9</v>
      </c>
      <c r="BG16">
        <f t="shared" si="14"/>
        <v>1.8082966640516939E-6</v>
      </c>
      <c r="BH16">
        <f t="shared" si="6"/>
        <v>2.2931315179881545E-8</v>
      </c>
      <c r="BI16">
        <f t="shared" si="6"/>
        <v>1.123855134946338E-7</v>
      </c>
      <c r="BJ16">
        <f t="shared" si="6"/>
        <v>7.1841927938378662E-9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1.8082966640516939E-6</v>
      </c>
      <c r="BZ16">
        <f>$BH$16-$BM$16</f>
        <v>2.2931315179881545E-8</v>
      </c>
      <c r="CA16">
        <f>$BI$16-$BN$16</f>
        <v>1.123855134946338E-7</v>
      </c>
      <c r="CB16">
        <f>$BJ$16-$BO$16</f>
        <v>7.1841927938378662E-9</v>
      </c>
      <c r="CD16">
        <v>-2.8899296812512909</v>
      </c>
      <c r="CE16">
        <v>0.85336417057145864</v>
      </c>
      <c r="CF16">
        <v>-3.0598074363115955</v>
      </c>
      <c r="CG16">
        <v>4.8819903727466466E-5</v>
      </c>
      <c r="CH16">
        <v>7.6577954966027146</v>
      </c>
      <c r="CI16">
        <v>6.7515292104085678E-8</v>
      </c>
      <c r="CJ16">
        <v>2.6240114143806941E-15</v>
      </c>
      <c r="CK16">
        <v>-2.5614759326815428</v>
      </c>
      <c r="CL16">
        <v>2.0004898165856016E-8</v>
      </c>
      <c r="CM16">
        <v>4.4756463355323611E-6</v>
      </c>
      <c r="CO16">
        <f>(1/4)*SUM($BY$16:$CB$16)</f>
        <v>4.8769942138001183E-7</v>
      </c>
      <c r="CR16">
        <v>-4.0065380608795016E-3</v>
      </c>
      <c r="CS16">
        <v>0.53103922463332953</v>
      </c>
      <c r="CT16">
        <v>0.46195747261663345</v>
      </c>
      <c r="CU16">
        <v>-6.2108851024443947E-2</v>
      </c>
      <c r="CW16">
        <f>IF($AH$16&gt;0,$CR$16,0)</f>
        <v>-4.0065380608795016E-3</v>
      </c>
      <c r="CX16">
        <f>IF($AI$16&gt;0,$CS$16,0)</f>
        <v>0.53103922463332953</v>
      </c>
      <c r="CY16">
        <f>IF($AJ$16&gt;0,$CT$16,0)</f>
        <v>0.46195747261663345</v>
      </c>
      <c r="CZ16">
        <f>IF($AK$16&gt;0,$CU$16,0)</f>
        <v>-6.2108851024443947E-2</v>
      </c>
      <c r="DB16">
        <v>0.39463183790390094</v>
      </c>
      <c r="DC16">
        <v>0.72154720280199591</v>
      </c>
      <c r="DD16">
        <v>-0.37562205329062115</v>
      </c>
      <c r="DE16">
        <v>0.11163972195849142</v>
      </c>
      <c r="DF16">
        <v>-0.97666263310769652</v>
      </c>
      <c r="DG16">
        <v>0.64552068351164338</v>
      </c>
      <c r="DH16">
        <v>0.93964219556677342</v>
      </c>
      <c r="DI16">
        <v>1.2366758728408571</v>
      </c>
      <c r="DJ16">
        <v>0.77446776636124515</v>
      </c>
      <c r="DK16">
        <v>0.76878375168761703</v>
      </c>
      <c r="DM16">
        <f>(1/4)*SUM($CW$16:$CZ$16)</f>
        <v>0.23172032704115988</v>
      </c>
      <c r="DO16">
        <v>-3.4589271927266775E-2</v>
      </c>
      <c r="DP16">
        <v>1.6231393700335208</v>
      </c>
      <c r="DQ16">
        <v>0.66286906433883086</v>
      </c>
      <c r="DR16">
        <v>0.84460422673602287</v>
      </c>
      <c r="DT16">
        <f>IF($S$16&gt;0,$DO$16,0)</f>
        <v>-3.4589271927266775E-2</v>
      </c>
      <c r="DU16">
        <f>IF($T$16&gt;0,$DP$16,0)</f>
        <v>1.6231393700335208</v>
      </c>
      <c r="DV16">
        <f>IF($U$16&gt;0,$DQ$16,0)</f>
        <v>0.66286906433883086</v>
      </c>
      <c r="DW16">
        <f>IF($V$16&gt;0,$DR$16,0)</f>
        <v>0.84460422673602287</v>
      </c>
      <c r="DY16">
        <v>0.31386963196272688</v>
      </c>
      <c r="DZ16">
        <v>0.41370827900393586</v>
      </c>
      <c r="EA16">
        <v>0.29253416305705238</v>
      </c>
      <c r="EB16">
        <v>0.45514992986154246</v>
      </c>
      <c r="EC16">
        <v>0.4574454956448335</v>
      </c>
      <c r="ED16">
        <v>0.2960370497164963</v>
      </c>
      <c r="EE16">
        <v>0.29245775736315721</v>
      </c>
      <c r="EF16">
        <v>0.34625908471000011</v>
      </c>
      <c r="EG16">
        <v>0.48994496551271544</v>
      </c>
      <c r="EH16">
        <v>0.51633428620772925</v>
      </c>
      <c r="EJ16">
        <f>(1/4)*SUM($DT$16:$DW$16)</f>
        <v>0.77400584729527699</v>
      </c>
      <c r="EN16">
        <f>Sheet46!FL16</f>
        <v>0.62580643161975935</v>
      </c>
      <c r="EO16">
        <f>Sheet46!FM16</f>
        <v>0.13949162294442133</v>
      </c>
      <c r="EP16">
        <f>Sheet46!FN16</f>
        <v>0.45495462105624818</v>
      </c>
      <c r="EQ16">
        <f>Sheet46!FO16</f>
        <v>0.1566827610104996</v>
      </c>
      <c r="ER16">
        <f>Sheet46!FP16</f>
        <v>0.43164401888973397</v>
      </c>
      <c r="ES16">
        <f>Sheet46!FQ16</f>
        <v>0.51004186229879644</v>
      </c>
      <c r="ET16">
        <f>Sheet46!FR16</f>
        <v>0.75201719078701779</v>
      </c>
      <c r="EU16">
        <f>Sheet46!FS16</f>
        <v>0.95144605992369946</v>
      </c>
      <c r="EV16">
        <f>Sheet46!FT16</f>
        <v>0.38057382123042954</v>
      </c>
      <c r="EW16">
        <f>Sheet46!FU16</f>
        <v>0.38939273552446391</v>
      </c>
      <c r="EZ16">
        <f>EZ68+($EV$10*EN16)</f>
        <v>0.17142264383151809</v>
      </c>
      <c r="FA16">
        <f t="shared" ref="FA16:FI25" si="17">FA68+($EV$10*EO16)</f>
        <v>0.23270062071044981</v>
      </c>
      <c r="FB16">
        <f t="shared" si="17"/>
        <v>0.18671723560795805</v>
      </c>
      <c r="FC16">
        <f t="shared" si="17"/>
        <v>0.2139271898621864</v>
      </c>
      <c r="FD16">
        <f t="shared" si="17"/>
        <v>0.24626276791123994</v>
      </c>
      <c r="FE16">
        <f t="shared" si="17"/>
        <v>0.1428476944629215</v>
      </c>
      <c r="FF16">
        <f t="shared" si="17"/>
        <v>0.1544636688105076</v>
      </c>
      <c r="FG16">
        <f t="shared" si="17"/>
        <v>0.15521273511390776</v>
      </c>
      <c r="FH16">
        <f t="shared" si="17"/>
        <v>0.31057564399158138</v>
      </c>
      <c r="FI16">
        <f t="shared" si="17"/>
        <v>0.24052682738701764</v>
      </c>
      <c r="FL16">
        <f>EN16-($EU$10*EZ16)</f>
        <v>0.62563500897592783</v>
      </c>
      <c r="FM16">
        <f t="shared" ref="FM16:FU25" si="18">EO16-($EU$10*FA16)</f>
        <v>0.13925892232371087</v>
      </c>
      <c r="FN16">
        <f t="shared" si="18"/>
        <v>0.4547679038206402</v>
      </c>
      <c r="FO16">
        <f t="shared" si="18"/>
        <v>0.15646883382063742</v>
      </c>
      <c r="FP16">
        <f t="shared" si="18"/>
        <v>0.43139775612182274</v>
      </c>
      <c r="FQ16">
        <f t="shared" si="18"/>
        <v>0.50989901460433351</v>
      </c>
      <c r="FR16">
        <f t="shared" si="18"/>
        <v>0.75186272711820723</v>
      </c>
      <c r="FS16">
        <f t="shared" si="18"/>
        <v>0.95129084718858559</v>
      </c>
      <c r="FT16">
        <f t="shared" si="18"/>
        <v>0.38026324558643798</v>
      </c>
      <c r="FU16">
        <f t="shared" si="18"/>
        <v>0.3891522086970769</v>
      </c>
    </row>
    <row r="17" spans="1:177">
      <c r="A17">
        <v>16</v>
      </c>
      <c r="BQ17">
        <f>SUM(BQ7:BQ16)</f>
        <v>0.13405039047324765</v>
      </c>
      <c r="BR17">
        <f t="shared" ref="BR17:BT17" si="19">SUM(BR7:BR16)</f>
        <v>27.631021115928547</v>
      </c>
      <c r="BS17">
        <f t="shared" si="19"/>
        <v>24.195516449539124</v>
      </c>
      <c r="BT17">
        <f t="shared" si="19"/>
        <v>18.158347191812567</v>
      </c>
      <c r="EN17">
        <f>Sheet46!FL17</f>
        <v>0.24137457558122091</v>
      </c>
      <c r="EO17">
        <f>Sheet46!FM17</f>
        <v>0.91014481676816816</v>
      </c>
      <c r="EP17">
        <f>Sheet46!FN17</f>
        <v>0.61758490205265759</v>
      </c>
      <c r="EQ17">
        <f>Sheet46!FO17</f>
        <v>0.12147603817736105</v>
      </c>
      <c r="ER17">
        <f>Sheet46!FP17</f>
        <v>0.84641962156739436</v>
      </c>
      <c r="ES17">
        <f>Sheet46!FQ17</f>
        <v>0.56968124861818037</v>
      </c>
      <c r="ET17">
        <f>Sheet46!FR17</f>
        <v>3.7368113377755835E-2</v>
      </c>
      <c r="EU17">
        <f>Sheet46!FS17</f>
        <v>0.44282096355475387</v>
      </c>
      <c r="EV17">
        <f>Sheet46!FT17</f>
        <v>0.88339270265872283</v>
      </c>
      <c r="EW17">
        <f>Sheet46!FU17</f>
        <v>0.23170128574693327</v>
      </c>
      <c r="EZ17">
        <f t="shared" ref="EZ17:EZ25" si="20">EZ69+($EV$10*EN17)</f>
        <v>0.23617489054274687</v>
      </c>
      <c r="FA17">
        <f t="shared" si="17"/>
        <v>0.33713789713908687</v>
      </c>
      <c r="FB17">
        <f t="shared" si="17"/>
        <v>0.21308748019157459</v>
      </c>
      <c r="FC17">
        <f t="shared" si="17"/>
        <v>0.39368220282806027</v>
      </c>
      <c r="FD17">
        <f t="shared" si="17"/>
        <v>0.36183150040590534</v>
      </c>
      <c r="FE17">
        <f t="shared" si="17"/>
        <v>0.2283077634428079</v>
      </c>
      <c r="FF17">
        <f t="shared" si="17"/>
        <v>0.22330777209498562</v>
      </c>
      <c r="FG17">
        <f t="shared" si="17"/>
        <v>0.29599187132929572</v>
      </c>
      <c r="FH17">
        <f t="shared" si="17"/>
        <v>0.36318106941203326</v>
      </c>
      <c r="FI17">
        <f t="shared" si="17"/>
        <v>0.45754644373744041</v>
      </c>
      <c r="FL17">
        <f t="shared" ref="FL17:FL25" si="21">EN17-($EU$10*EZ17)</f>
        <v>0.24113840069067816</v>
      </c>
      <c r="FM17">
        <f t="shared" si="18"/>
        <v>0.90980767887102909</v>
      </c>
      <c r="FN17">
        <f t="shared" si="18"/>
        <v>0.61737181457246604</v>
      </c>
      <c r="FO17">
        <f t="shared" si="18"/>
        <v>0.12108235597453298</v>
      </c>
      <c r="FP17">
        <f t="shared" si="18"/>
        <v>0.84605779006698845</v>
      </c>
      <c r="FQ17">
        <f t="shared" si="18"/>
        <v>0.56945294085473752</v>
      </c>
      <c r="FR17">
        <f t="shared" si="18"/>
        <v>3.7144805605660851E-2</v>
      </c>
      <c r="FS17">
        <f t="shared" si="18"/>
        <v>0.44252497168342458</v>
      </c>
      <c r="FT17">
        <f t="shared" si="18"/>
        <v>0.88302952158931081</v>
      </c>
      <c r="FU17">
        <f t="shared" si="18"/>
        <v>0.23124373930319583</v>
      </c>
    </row>
    <row r="18" spans="1:177">
      <c r="A18">
        <v>17</v>
      </c>
      <c r="EN18">
        <f>Sheet46!FL18</f>
        <v>5.4148355337918036E-2</v>
      </c>
      <c r="EO18">
        <f>Sheet46!FM18</f>
        <v>0.55083254157255179</v>
      </c>
      <c r="EP18">
        <f>Sheet46!FN18</f>
        <v>2.6399446585285632E-2</v>
      </c>
      <c r="EQ18">
        <f>Sheet46!FO18</f>
        <v>8.7234250633273502E-3</v>
      </c>
      <c r="ER18">
        <f>Sheet46!FP18</f>
        <v>0.37130136499633393</v>
      </c>
      <c r="ES18">
        <f>Sheet46!FQ18</f>
        <v>0.79012892542365043</v>
      </c>
      <c r="ET18">
        <f>Sheet46!FR18</f>
        <v>0.49125851690962802</v>
      </c>
      <c r="EU18">
        <f>Sheet46!FS18</f>
        <v>0.86613756342546477</v>
      </c>
      <c r="EV18">
        <f>Sheet46!FT18</f>
        <v>0.72044853432579858</v>
      </c>
      <c r="EW18">
        <f>Sheet46!FU18</f>
        <v>0.66205264013555087</v>
      </c>
      <c r="EZ18">
        <f t="shared" si="20"/>
        <v>0.35857437639572737</v>
      </c>
      <c r="FA18">
        <f t="shared" si="17"/>
        <v>0.31556685611613411</v>
      </c>
      <c r="FB18">
        <f t="shared" si="17"/>
        <v>0.25957474189537705</v>
      </c>
      <c r="FC18">
        <f t="shared" si="17"/>
        <v>0.45013567314886394</v>
      </c>
      <c r="FD18">
        <f t="shared" si="17"/>
        <v>0.44146858281089868</v>
      </c>
      <c r="FE18">
        <f t="shared" si="17"/>
        <v>0.37768489404483857</v>
      </c>
      <c r="FF18">
        <f t="shared" si="17"/>
        <v>0.30939133926388396</v>
      </c>
      <c r="FG18">
        <f t="shared" si="17"/>
        <v>0.37068889790505499</v>
      </c>
      <c r="FH18">
        <f t="shared" si="17"/>
        <v>0.39737075174808201</v>
      </c>
      <c r="FI18">
        <f t="shared" si="17"/>
        <v>0.46388497171897919</v>
      </c>
      <c r="FL18">
        <f t="shared" si="21"/>
        <v>5.3789780961522309E-2</v>
      </c>
      <c r="FM18">
        <f t="shared" si="18"/>
        <v>0.55051697471643568</v>
      </c>
      <c r="FN18">
        <f t="shared" si="18"/>
        <v>2.6139871843390255E-2</v>
      </c>
      <c r="FO18">
        <f t="shared" si="18"/>
        <v>8.2732893901784864E-3</v>
      </c>
      <c r="FP18">
        <f t="shared" si="18"/>
        <v>0.37085989641352302</v>
      </c>
      <c r="FQ18">
        <f t="shared" si="18"/>
        <v>0.78975124052960555</v>
      </c>
      <c r="FR18">
        <f t="shared" si="18"/>
        <v>0.49094912557036413</v>
      </c>
      <c r="FS18">
        <f t="shared" si="18"/>
        <v>0.86576687452755974</v>
      </c>
      <c r="FT18">
        <f t="shared" si="18"/>
        <v>0.72005116357405052</v>
      </c>
      <c r="FU18">
        <f t="shared" si="18"/>
        <v>0.66158875516383187</v>
      </c>
    </row>
    <row r="19" spans="1:177">
      <c r="A19">
        <v>18</v>
      </c>
      <c r="BN19" t="s">
        <v>35</v>
      </c>
      <c r="BO19">
        <f>BS21+BS34+BS47</f>
        <v>5.1392620953884856E-4</v>
      </c>
      <c r="EN19">
        <f>Sheet46!FL19</f>
        <v>0.99029480476811693</v>
      </c>
      <c r="EO19">
        <f>Sheet46!FM19</f>
        <v>0.96556424201067359</v>
      </c>
      <c r="EP19">
        <f>Sheet46!FN19</f>
        <v>0.8814601505074815</v>
      </c>
      <c r="EQ19">
        <f>Sheet46!FO19</f>
        <v>0.92137093218596255</v>
      </c>
      <c r="ER19">
        <f>Sheet46!FP19</f>
        <v>0.35394872460379273</v>
      </c>
      <c r="ES19">
        <f>Sheet46!FQ19</f>
        <v>0.81066928468847943</v>
      </c>
      <c r="ET19">
        <f>Sheet46!FR19</f>
        <v>0.64935259116799404</v>
      </c>
      <c r="EU19">
        <f>Sheet46!FS19</f>
        <v>0.7904394673840901</v>
      </c>
      <c r="EV19">
        <f>Sheet46!FT19</f>
        <v>0.80678735859881201</v>
      </c>
      <c r="EW19">
        <f>Sheet46!FU19</f>
        <v>0.61170803252730133</v>
      </c>
      <c r="EZ19">
        <f t="shared" si="20"/>
        <v>0.27496830356135415</v>
      </c>
      <c r="FA19">
        <f t="shared" si="17"/>
        <v>0.28417765669594847</v>
      </c>
      <c r="FB19">
        <f t="shared" si="17"/>
        <v>0.26202311007771034</v>
      </c>
      <c r="FC19">
        <f t="shared" si="17"/>
        <v>0.2695860484826153</v>
      </c>
      <c r="FD19">
        <f t="shared" si="17"/>
        <v>0.35180284135373241</v>
      </c>
      <c r="FE19">
        <f t="shared" si="17"/>
        <v>0.2535173779621131</v>
      </c>
      <c r="FF19">
        <f t="shared" si="17"/>
        <v>0.2497011367805099</v>
      </c>
      <c r="FG19">
        <f t="shared" si="17"/>
        <v>0.2193155903708611</v>
      </c>
      <c r="FH19">
        <f t="shared" si="17"/>
        <v>0.42181968346235255</v>
      </c>
      <c r="FI19">
        <f t="shared" si="17"/>
        <v>0.27539277255072742</v>
      </c>
      <c r="FL19">
        <f t="shared" si="21"/>
        <v>0.9900198364645556</v>
      </c>
      <c r="FM19">
        <f t="shared" si="18"/>
        <v>0.96528006435397762</v>
      </c>
      <c r="FN19">
        <f t="shared" si="18"/>
        <v>0.88119812739740377</v>
      </c>
      <c r="FO19">
        <f t="shared" si="18"/>
        <v>0.92110134613747996</v>
      </c>
      <c r="FP19">
        <f t="shared" si="18"/>
        <v>0.35359692176243901</v>
      </c>
      <c r="FQ19">
        <f t="shared" si="18"/>
        <v>0.81041576731051734</v>
      </c>
      <c r="FR19">
        <f t="shared" si="18"/>
        <v>0.64910289003121358</v>
      </c>
      <c r="FS19">
        <f t="shared" si="18"/>
        <v>0.79022015179371918</v>
      </c>
      <c r="FT19">
        <f t="shared" si="18"/>
        <v>0.80636553891534968</v>
      </c>
      <c r="FU19">
        <f t="shared" si="18"/>
        <v>0.6114326397547506</v>
      </c>
    </row>
    <row r="20" spans="1:177">
      <c r="A20">
        <v>19</v>
      </c>
      <c r="AV20" t="s">
        <v>67</v>
      </c>
      <c r="AW20">
        <f>MAX(AW7:AW16)</f>
        <v>76.998243400391758</v>
      </c>
      <c r="AX20">
        <f>MAX(AX7:AX16)</f>
        <v>98.251465547502619</v>
      </c>
      <c r="AY20">
        <f>MAX(AY7:AY16)</f>
        <v>89.860562532902634</v>
      </c>
      <c r="AZ20">
        <f>MAX(AZ7:AZ16)</f>
        <v>104.96304987642046</v>
      </c>
      <c r="BB20">
        <f>SUM(BB7:BB16)</f>
        <v>1.1434504372016125</v>
      </c>
      <c r="BC20">
        <f t="shared" ref="BC20:BE20" si="22">SUM(BC7:BC16)</f>
        <v>1.0762833106217859</v>
      </c>
      <c r="BD20">
        <f t="shared" si="22"/>
        <v>1.0666941706526913</v>
      </c>
      <c r="BE20">
        <f t="shared" si="22"/>
        <v>1.0714435991990647</v>
      </c>
      <c r="BG20">
        <f>IF(BG7&lt;0.000000000001,0.000000000001,BG7)</f>
        <v>1.4550492616714384E-11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Sheet46!FL20</f>
        <v>0.62830735730378984</v>
      </c>
      <c r="EO20">
        <f>Sheet46!FM20</f>
        <v>0.28819552447741881</v>
      </c>
      <c r="EP20">
        <f>Sheet46!FN20</f>
        <v>0.77582170953561469</v>
      </c>
      <c r="EQ20">
        <f>Sheet46!FO20</f>
        <v>0.65893948731890772</v>
      </c>
      <c r="ER20">
        <f>Sheet46!FP20</f>
        <v>0.49597820093855921</v>
      </c>
      <c r="ES20">
        <f>Sheet46!FQ20</f>
        <v>0.45536789133684225</v>
      </c>
      <c r="ET20">
        <f>Sheet46!FR20</f>
        <v>0.32626869482286652</v>
      </c>
      <c r="EU20">
        <f>Sheet46!FS20</f>
        <v>0.5429776184157814</v>
      </c>
      <c r="EV20">
        <f>Sheet46!FT20</f>
        <v>0.38311773373136276</v>
      </c>
      <c r="EW20">
        <f>Sheet46!FU20</f>
        <v>9.9018314171654201E-2</v>
      </c>
      <c r="EZ20">
        <f t="shared" si="20"/>
        <v>0.34959448215450123</v>
      </c>
      <c r="FA20">
        <f t="shared" si="17"/>
        <v>0.43074811246604205</v>
      </c>
      <c r="FB20">
        <f t="shared" si="17"/>
        <v>0.31313837379900983</v>
      </c>
      <c r="FC20">
        <f t="shared" si="17"/>
        <v>0.48951313484354941</v>
      </c>
      <c r="FD20">
        <f t="shared" si="17"/>
        <v>0.49377458375145999</v>
      </c>
      <c r="FE20">
        <f t="shared" si="17"/>
        <v>0.33647060611492041</v>
      </c>
      <c r="FF20">
        <f t="shared" si="17"/>
        <v>0.32162755827616946</v>
      </c>
      <c r="FG20">
        <f t="shared" si="17"/>
        <v>0.37807710062502126</v>
      </c>
      <c r="FH20">
        <f t="shared" si="17"/>
        <v>0.51754807772967759</v>
      </c>
      <c r="FI20">
        <f t="shared" si="17"/>
        <v>0.54611227883343116</v>
      </c>
      <c r="FL20">
        <f t="shared" si="21"/>
        <v>0.62795776282163529</v>
      </c>
      <c r="FM20">
        <f t="shared" si="18"/>
        <v>0.28776477636495279</v>
      </c>
      <c r="FN20">
        <f t="shared" si="18"/>
        <v>0.77550857116181571</v>
      </c>
      <c r="FO20">
        <f t="shared" si="18"/>
        <v>0.65844997418406415</v>
      </c>
      <c r="FP20">
        <f t="shared" si="18"/>
        <v>0.49548442635480777</v>
      </c>
      <c r="FQ20">
        <f t="shared" si="18"/>
        <v>0.45503142073072733</v>
      </c>
      <c r="FR20">
        <f t="shared" si="18"/>
        <v>0.32594706726459033</v>
      </c>
      <c r="FS20">
        <f t="shared" si="18"/>
        <v>0.54259954131515642</v>
      </c>
      <c r="FT20">
        <f t="shared" si="18"/>
        <v>0.38260018565363307</v>
      </c>
      <c r="FU20">
        <f t="shared" si="18"/>
        <v>9.8472201892820771E-2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0.12543197807940018</v>
      </c>
      <c r="BH21">
        <f t="shared" si="24"/>
        <v>7.0876078581692134E-2</v>
      </c>
      <c r="BI21">
        <f t="shared" si="24"/>
        <v>6.2521969741989356E-2</v>
      </c>
      <c r="BJ21">
        <f t="shared" si="24"/>
        <v>6.6679469905168695E-2</v>
      </c>
      <c r="BL21">
        <v>1.0000000000000001E-5</v>
      </c>
      <c r="BS21">
        <f>SUM(BM23:BV32)</f>
        <v>1.8366952955564515E-4</v>
      </c>
      <c r="EN21">
        <f>Sheet46!FL21</f>
        <v>0.94366898494565787</v>
      </c>
      <c r="EO21">
        <f>Sheet46!FM21</f>
        <v>0.50533140694007872</v>
      </c>
      <c r="EP21">
        <f>Sheet46!FN21</f>
        <v>0.45339142286097972</v>
      </c>
      <c r="EQ21">
        <f>Sheet46!FO21</f>
        <v>0.75111900262862352</v>
      </c>
      <c r="ER21">
        <f>Sheet46!FP21</f>
        <v>0.46045264327839086</v>
      </c>
      <c r="ES21">
        <f>Sheet46!FQ21</f>
        <v>0.95710761553783852</v>
      </c>
      <c r="ET21">
        <f>Sheet46!FR21</f>
        <v>0.35189134508214953</v>
      </c>
      <c r="EU21">
        <f>Sheet46!FS21</f>
        <v>0.86199665322723462</v>
      </c>
      <c r="EV21">
        <f>Sheet46!FT21</f>
        <v>0.13783556460282595</v>
      </c>
      <c r="EW21">
        <f>Sheet46!FU21</f>
        <v>0.98633414893087212</v>
      </c>
      <c r="EZ21">
        <f t="shared" si="20"/>
        <v>0.18428864594972943</v>
      </c>
      <c r="FA21">
        <f t="shared" si="17"/>
        <v>0.25743629331346579</v>
      </c>
      <c r="FB21">
        <f t="shared" si="17"/>
        <v>0.15797477761486645</v>
      </c>
      <c r="FC21">
        <f t="shared" si="17"/>
        <v>0.31637492619332369</v>
      </c>
      <c r="FD21">
        <f t="shared" si="17"/>
        <v>0.28064486034038016</v>
      </c>
      <c r="FE21">
        <f t="shared" si="17"/>
        <v>0.18303831937397605</v>
      </c>
      <c r="FF21">
        <f t="shared" si="17"/>
        <v>0.17303673847988454</v>
      </c>
      <c r="FG21">
        <f t="shared" si="17"/>
        <v>0.23923451557376779</v>
      </c>
      <c r="FH21">
        <f t="shared" si="17"/>
        <v>0.26815323609578195</v>
      </c>
      <c r="FI21">
        <f t="shared" si="17"/>
        <v>0.36671345701206426</v>
      </c>
      <c r="FL21">
        <f t="shared" si="21"/>
        <v>0.9434846962997081</v>
      </c>
      <c r="FM21">
        <f t="shared" si="18"/>
        <v>0.50507397064676529</v>
      </c>
      <c r="FN21">
        <f t="shared" si="18"/>
        <v>0.45323344808336485</v>
      </c>
      <c r="FO21">
        <f t="shared" si="18"/>
        <v>0.75080262770243023</v>
      </c>
      <c r="FP21">
        <f t="shared" si="18"/>
        <v>0.46017199841805045</v>
      </c>
      <c r="FQ21">
        <f t="shared" si="18"/>
        <v>0.95692457721846458</v>
      </c>
      <c r="FR21">
        <f t="shared" si="18"/>
        <v>0.35171830834366963</v>
      </c>
      <c r="FS21">
        <f t="shared" si="18"/>
        <v>0.86175741871166089</v>
      </c>
      <c r="FT21">
        <f t="shared" si="18"/>
        <v>0.13756741136673017</v>
      </c>
      <c r="FU21">
        <f t="shared" si="18"/>
        <v>0.98596743547386001</v>
      </c>
    </row>
    <row r="22" spans="1:177">
      <c r="A22">
        <v>21</v>
      </c>
      <c r="BG22">
        <f t="shared" si="24"/>
        <v>1.8328700426310173E-6</v>
      </c>
      <c r="BH22">
        <f t="shared" si="24"/>
        <v>3.4948097645446965E-8</v>
      </c>
      <c r="BI22">
        <f t="shared" si="24"/>
        <v>1.2076354333951555E-7</v>
      </c>
      <c r="BJ22">
        <f t="shared" si="24"/>
        <v>1.299960074587104E-8</v>
      </c>
      <c r="EN22">
        <f>Sheet46!FL22</f>
        <v>0.23566271977627365</v>
      </c>
      <c r="EO22">
        <f>Sheet46!FM22</f>
        <v>0.55485125308639693</v>
      </c>
      <c r="EP22">
        <f>Sheet46!FN22</f>
        <v>0.99084493755924752</v>
      </c>
      <c r="EQ22">
        <f>Sheet46!FO22</f>
        <v>0.33509934194923735</v>
      </c>
      <c r="ER22">
        <f>Sheet46!FP22</f>
        <v>-4.4310658024089968E-4</v>
      </c>
      <c r="ES22">
        <f>Sheet46!FQ22</f>
        <v>5.709123942550115E-2</v>
      </c>
      <c r="ET22">
        <f>Sheet46!FR22</f>
        <v>0.63081439910388482</v>
      </c>
      <c r="EU22">
        <f>Sheet46!FS22</f>
        <v>0.72997076552524454</v>
      </c>
      <c r="EV22">
        <f>Sheet46!FT22</f>
        <v>0.205147987293194</v>
      </c>
      <c r="EW22">
        <f>Sheet46!FU22</f>
        <v>0.60298012747962515</v>
      </c>
      <c r="EZ22">
        <f t="shared" si="20"/>
        <v>0.27292932965317662</v>
      </c>
      <c r="FA22">
        <f t="shared" si="17"/>
        <v>0.2742094279834264</v>
      </c>
      <c r="FB22">
        <f t="shared" si="17"/>
        <v>0.24658630499925896</v>
      </c>
      <c r="FC22">
        <f t="shared" si="17"/>
        <v>0.28547483155533215</v>
      </c>
      <c r="FD22">
        <f t="shared" si="17"/>
        <v>0.34708832153533581</v>
      </c>
      <c r="FE22">
        <f t="shared" si="17"/>
        <v>0.25943079189111828</v>
      </c>
      <c r="FF22">
        <f t="shared" si="17"/>
        <v>0.2453502164689966</v>
      </c>
      <c r="FG22">
        <f t="shared" si="17"/>
        <v>0.23271624688236994</v>
      </c>
      <c r="FH22">
        <f t="shared" si="17"/>
        <v>0.3938732781280086</v>
      </c>
      <c r="FI22">
        <f t="shared" si="17"/>
        <v>0.29293039487672862</v>
      </c>
      <c r="FL22">
        <f t="shared" si="21"/>
        <v>0.23538979044662048</v>
      </c>
      <c r="FM22">
        <f t="shared" si="18"/>
        <v>0.55457704365841354</v>
      </c>
      <c r="FN22">
        <f t="shared" si="18"/>
        <v>0.99059835125424822</v>
      </c>
      <c r="FO22">
        <f t="shared" si="18"/>
        <v>0.33481386711768202</v>
      </c>
      <c r="FP22">
        <f t="shared" si="18"/>
        <v>-7.9019490177623542E-4</v>
      </c>
      <c r="FQ22">
        <f t="shared" si="18"/>
        <v>5.683180863361003E-2</v>
      </c>
      <c r="FR22">
        <f t="shared" si="18"/>
        <v>0.63056904888741583</v>
      </c>
      <c r="FS22">
        <f t="shared" si="18"/>
        <v>0.72973804927836217</v>
      </c>
      <c r="FT22">
        <f t="shared" si="18"/>
        <v>0.20475411401506599</v>
      </c>
      <c r="FU22">
        <f t="shared" si="18"/>
        <v>0.60268719708474838</v>
      </c>
    </row>
    <row r="23" spans="1:177">
      <c r="A23">
        <v>22</v>
      </c>
      <c r="B23">
        <f t="array" ref="B23:K32">TRANSPOSE(EN16:EW25)</f>
        <v>0.62580643161975935</v>
      </c>
      <c r="C23">
        <v>0.24137457558122091</v>
      </c>
      <c r="D23">
        <v>5.4148355337918036E-2</v>
      </c>
      <c r="E23">
        <v>0.99029480476811693</v>
      </c>
      <c r="F23">
        <v>0.62830735730378984</v>
      </c>
      <c r="G23">
        <v>0.94366898494565787</v>
      </c>
      <c r="H23">
        <v>0.23566271977627365</v>
      </c>
      <c r="I23">
        <v>0.67251012605643146</v>
      </c>
      <c r="J23">
        <v>0.96620590370735759</v>
      </c>
      <c r="K23">
        <v>0.99609470651215548</v>
      </c>
      <c r="M23">
        <f t="array" ref="M23:M32">TRANSPOSE(EN12:EW12)</f>
        <v>0.790556122289921</v>
      </c>
      <c r="S23">
        <f>EN16</f>
        <v>0.62580643161975935</v>
      </c>
      <c r="T23">
        <f t="shared" ref="T23:AB32" si="25">EO16</f>
        <v>0.13949162294442133</v>
      </c>
      <c r="U23">
        <f t="shared" si="25"/>
        <v>0.45495462105624818</v>
      </c>
      <c r="V23">
        <f t="shared" si="25"/>
        <v>0.1566827610104996</v>
      </c>
      <c r="W23">
        <f t="shared" si="25"/>
        <v>0.43164401888973397</v>
      </c>
      <c r="X23">
        <f t="shared" si="25"/>
        <v>0.51004186229879644</v>
      </c>
      <c r="Y23">
        <f t="shared" si="25"/>
        <v>0.75201719078701779</v>
      </c>
      <c r="Z23">
        <f t="shared" si="25"/>
        <v>0.95144605992369946</v>
      </c>
      <c r="AA23">
        <f t="shared" si="25"/>
        <v>0.38057382123042954</v>
      </c>
      <c r="AB23">
        <f t="shared" si="25"/>
        <v>0.38939273552446391</v>
      </c>
      <c r="BG23">
        <f t="shared" si="24"/>
        <v>1.8349815062169589E-5</v>
      </c>
      <c r="BH23">
        <f t="shared" si="24"/>
        <v>4.7161449101713522E-7</v>
      </c>
      <c r="BI23">
        <f t="shared" si="24"/>
        <v>1.9673164130389698E-6</v>
      </c>
      <c r="BJ23">
        <f t="shared" si="24"/>
        <v>2.6719338823308007E-7</v>
      </c>
      <c r="BM23">
        <f>0.5*$BL$21*B23*B23</f>
        <v>1.9581684492832829E-6</v>
      </c>
      <c r="BN23">
        <f t="shared" ref="BN23:BV32" si="26">0.5*$BL$21*C23*C23</f>
        <v>2.9130842868507267E-7</v>
      </c>
      <c r="BO23">
        <f t="shared" si="26"/>
        <v>1.4660221929007184E-8</v>
      </c>
      <c r="BP23">
        <f t="shared" si="26"/>
        <v>4.9034190017536138E-6</v>
      </c>
      <c r="BQ23">
        <f t="shared" si="26"/>
        <v>1.9738506762103611E-6</v>
      </c>
      <c r="BR23">
        <f t="shared" si="26"/>
        <v>4.4525557657418424E-6</v>
      </c>
      <c r="BS23">
        <f t="shared" si="26"/>
        <v>2.7768458746175239E-7</v>
      </c>
      <c r="BT23">
        <f t="shared" si="26"/>
        <v>2.2613493482421868E-6</v>
      </c>
      <c r="BU23">
        <f t="shared" si="26"/>
        <v>4.6677692417947584E-6</v>
      </c>
      <c r="BV23">
        <f t="shared" si="26"/>
        <v>4.9610233217076857E-6</v>
      </c>
      <c r="BY23">
        <f>$BG$7-$BL$7</f>
        <v>1.4550492616714384E-11</v>
      </c>
      <c r="BZ23">
        <f>$BG$8-$BL$8</f>
        <v>0.12543197807940018</v>
      </c>
      <c r="CA23">
        <f>$BG$9-$BL$9</f>
        <v>1.8328700426310173E-6</v>
      </c>
      <c r="CB23">
        <f>$BG$10-$BL$10</f>
        <v>1.8349815062169589E-5</v>
      </c>
      <c r="CC23">
        <f>$BG$11-$BL$11</f>
        <v>-0.12545400529355821</v>
      </c>
      <c r="CD23">
        <f>$BG$12-$BL$12</f>
        <v>2.7148360303447484E-8</v>
      </c>
      <c r="CE23">
        <f>$BG$13-$BL$13</f>
        <v>1.1543668865088141E-15</v>
      </c>
      <c r="CF23">
        <f>$BG$14-$BL$14</f>
        <v>8.6422463310970847E-10</v>
      </c>
      <c r="CG23">
        <f>$BG$15-$BL$15</f>
        <v>8.2052525587582743E-9</v>
      </c>
      <c r="CH23">
        <f>$BG$16-$BL$16</f>
        <v>1.8082966640516939E-6</v>
      </c>
      <c r="CW23">
        <f>IF($AH$7&gt;0,$CR$7,0)</f>
        <v>-1.2185928896820269E-2</v>
      </c>
      <c r="CX23">
        <f>IF($AH$8&gt;0,$CR$8,0)</f>
        <v>-1.6344970932083824E-2</v>
      </c>
      <c r="CY23">
        <f>IF($AH$9&gt;0,$CR$9,0)</f>
        <v>2.9192092405857545E-2</v>
      </c>
      <c r="CZ23">
        <f>IF($AH$10&gt;0,$CR$10,0)</f>
        <v>4.4112265598611214E-2</v>
      </c>
      <c r="DA23">
        <f>IF($AH$11&gt;0,$CR$11,0)</f>
        <v>5.8843546559655374E-2</v>
      </c>
      <c r="DB23">
        <f>IF($AH$12&gt;0,$CR$12,0)</f>
        <v>-1.7906353278030245E-2</v>
      </c>
      <c r="DC23">
        <f>IF($AH$13&gt;0,$CR$13,0)</f>
        <v>-1.1081011417397606E-2</v>
      </c>
      <c r="DD23">
        <f>IF($AH$14&gt;0,$CR$14,0)</f>
        <v>2.9075945533873319E-3</v>
      </c>
      <c r="DE23">
        <f>IF($AH$15&gt;0,$CR$15,0)</f>
        <v>-9.0609934245022367E-2</v>
      </c>
      <c r="DF23">
        <f>IF($AH$16&gt;0,$CR$16,0)</f>
        <v>-4.0065380608795016E-3</v>
      </c>
      <c r="DT23">
        <f>IF($S$7&gt;0,$DO$7,0)</f>
        <v>3.5876640056155956E-2</v>
      </c>
      <c r="DU23">
        <f>IF($S$8&gt;0,$DO$8,0)</f>
        <v>-8.1761593179020708E-2</v>
      </c>
      <c r="DV23">
        <f>IF($S$9&gt;0,$DO$9,0)</f>
        <v>5.0496713477164246E-3</v>
      </c>
      <c r="DW23">
        <f>IF($S$10&gt;0,$DO$10,0)</f>
        <v>9.4134963271869914E-3</v>
      </c>
      <c r="DX23">
        <f>IF($S$11&gt;0,$DO$11,0)</f>
        <v>-3.5011301813512502E-2</v>
      </c>
      <c r="DY23">
        <f>IF($S$12&gt;0,$DO$12,0)</f>
        <v>2.849288791287025E-2</v>
      </c>
      <c r="DZ23">
        <f>IF($S$13&gt;0,$DO$13,0)</f>
        <v>-3.9684989314533153E-2</v>
      </c>
      <c r="EA23">
        <f>IF($S$14&gt;0,$DO$14,0)</f>
        <v>-8.0042268257560847E-3</v>
      </c>
      <c r="EB23">
        <f>IF($S$15&gt;0,$DO$15,0)</f>
        <v>-4.883237831298487E-2</v>
      </c>
      <c r="EC23">
        <f>IF($S$16&gt;0,$DO$16,0)</f>
        <v>-3.4589271927266775E-2</v>
      </c>
      <c r="EN23">
        <f>Sheet46!FL23</f>
        <v>0.67251012605643146</v>
      </c>
      <c r="EO23">
        <f>Sheet46!FM23</f>
        <v>0.21033783019364619</v>
      </c>
      <c r="EP23">
        <f>Sheet46!FN23</f>
        <v>0.69415164667987628</v>
      </c>
      <c r="EQ23">
        <f>Sheet46!FO23</f>
        <v>0.9629539961550001</v>
      </c>
      <c r="ER23">
        <f>Sheet46!FP23</f>
        <v>0.53816573760760456</v>
      </c>
      <c r="ES23">
        <f>Sheet46!FQ23</f>
        <v>0.77809462124904727</v>
      </c>
      <c r="ET23">
        <f>Sheet46!FR23</f>
        <v>0.20289809201928372</v>
      </c>
      <c r="EU23">
        <f>Sheet46!FS23</f>
        <v>0.40035076255058555</v>
      </c>
      <c r="EV23">
        <f>Sheet46!FT23</f>
        <v>0.27318873707029695</v>
      </c>
      <c r="EW23">
        <f>Sheet46!FU23</f>
        <v>0.76901249764490021</v>
      </c>
      <c r="EZ23">
        <f t="shared" si="20"/>
        <v>0.14557174906881423</v>
      </c>
      <c r="FA23">
        <f t="shared" si="17"/>
        <v>0.16764387329911548</v>
      </c>
      <c r="FB23">
        <f t="shared" si="17"/>
        <v>0.10951338989112043</v>
      </c>
      <c r="FC23">
        <f t="shared" si="17"/>
        <v>0.22917758180842165</v>
      </c>
      <c r="FD23">
        <f t="shared" si="17"/>
        <v>0.20309421761424903</v>
      </c>
      <c r="FE23">
        <f t="shared" si="17"/>
        <v>0.15279674814269817</v>
      </c>
      <c r="FF23">
        <f t="shared" si="17"/>
        <v>0.13204576296265491</v>
      </c>
      <c r="FG23">
        <f t="shared" si="17"/>
        <v>0.18012974202657589</v>
      </c>
      <c r="FH23">
        <f t="shared" si="17"/>
        <v>0.17816618205106344</v>
      </c>
      <c r="FI23">
        <f t="shared" si="17"/>
        <v>0.25525560682886222</v>
      </c>
      <c r="FL23">
        <f t="shared" si="21"/>
        <v>0.67236455430736264</v>
      </c>
      <c r="FM23">
        <f t="shared" si="18"/>
        <v>0.21017018632034706</v>
      </c>
      <c r="FN23">
        <f t="shared" si="18"/>
        <v>0.69404213328998521</v>
      </c>
      <c r="FO23">
        <f t="shared" si="18"/>
        <v>0.9627248185731917</v>
      </c>
      <c r="FP23">
        <f t="shared" si="18"/>
        <v>0.53796264338999034</v>
      </c>
      <c r="FQ23">
        <f t="shared" si="18"/>
        <v>0.77794182450090454</v>
      </c>
      <c r="FR23">
        <f t="shared" si="18"/>
        <v>0.20276604625632105</v>
      </c>
      <c r="FS23">
        <f t="shared" si="18"/>
        <v>0.40017063280855897</v>
      </c>
      <c r="FT23">
        <f t="shared" si="18"/>
        <v>0.27301057088824587</v>
      </c>
      <c r="FU23">
        <f t="shared" si="18"/>
        <v>0.76875724203807139</v>
      </c>
    </row>
    <row r="24" spans="1:177">
      <c r="A24">
        <v>23</v>
      </c>
      <c r="B24">
        <v>0.13949162294442133</v>
      </c>
      <c r="C24">
        <v>0.91014481676816816</v>
      </c>
      <c r="D24">
        <v>0.55083254157255179</v>
      </c>
      <c r="E24">
        <v>0.96556424201067359</v>
      </c>
      <c r="F24">
        <v>0.28819552447741881</v>
      </c>
      <c r="G24">
        <v>0.50533140694007872</v>
      </c>
      <c r="H24">
        <v>0.55485125308639693</v>
      </c>
      <c r="I24">
        <v>0.21033783019364619</v>
      </c>
      <c r="J24">
        <v>0.26594524068806297</v>
      </c>
      <c r="K24">
        <v>0.58714342045730017</v>
      </c>
      <c r="M24">
        <v>6.2632036717072292E-2</v>
      </c>
      <c r="S24">
        <f t="shared" ref="S24:S32" si="27">EN17</f>
        <v>0.24137457558122091</v>
      </c>
      <c r="T24">
        <f t="shared" si="25"/>
        <v>0.91014481676816816</v>
      </c>
      <c r="U24">
        <f t="shared" si="25"/>
        <v>0.61758490205265759</v>
      </c>
      <c r="V24">
        <f t="shared" si="25"/>
        <v>0.12147603817736105</v>
      </c>
      <c r="W24">
        <f t="shared" si="25"/>
        <v>0.84641962156739436</v>
      </c>
      <c r="X24">
        <f t="shared" si="25"/>
        <v>0.56968124861818037</v>
      </c>
      <c r="Y24">
        <f t="shared" si="25"/>
        <v>3.7368113377755835E-2</v>
      </c>
      <c r="Z24">
        <f t="shared" si="25"/>
        <v>0.44282096355475387</v>
      </c>
      <c r="AA24">
        <f t="shared" si="25"/>
        <v>0.88339270265872283</v>
      </c>
      <c r="AB24">
        <f t="shared" si="25"/>
        <v>0.23170128574693327</v>
      </c>
      <c r="BG24">
        <f t="shared" si="24"/>
        <v>0.87454599470644179</v>
      </c>
      <c r="BH24">
        <f t="shared" si="24"/>
        <v>0.92912339170462854</v>
      </c>
      <c r="BI24">
        <f t="shared" si="24"/>
        <v>0.93747582719807843</v>
      </c>
      <c r="BJ24">
        <f t="shared" si="24"/>
        <v>0.93332024265909008</v>
      </c>
      <c r="BM24">
        <f t="shared" ref="BM24:BM32" si="28">0.5*$BL$21*B24*B24</f>
        <v>9.7289564358343058E-8</v>
      </c>
      <c r="BN24">
        <f t="shared" si="26"/>
        <v>4.1418179374498118E-6</v>
      </c>
      <c r="BO24">
        <f t="shared" si="26"/>
        <v>1.5170824442763851E-6</v>
      </c>
      <c r="BP24">
        <f t="shared" si="26"/>
        <v>4.6615715272482333E-6</v>
      </c>
      <c r="BQ24">
        <f t="shared" si="26"/>
        <v>4.1528330164407258E-7</v>
      </c>
      <c r="BR24">
        <f t="shared" si="26"/>
        <v>1.2767991542001974E-6</v>
      </c>
      <c r="BS24">
        <f t="shared" si="26"/>
        <v>1.5392995652577246E-6</v>
      </c>
      <c r="BT24">
        <f t="shared" si="26"/>
        <v>2.2121001405285568E-7</v>
      </c>
      <c r="BU24">
        <f t="shared" si="26"/>
        <v>3.5363435522315871E-7</v>
      </c>
      <c r="BV24">
        <f t="shared" si="26"/>
        <v>1.7236869809314899E-6</v>
      </c>
      <c r="BY24">
        <f>$BH$7-$BM$7</f>
        <v>-0.99999999999998979</v>
      </c>
      <c r="BZ24">
        <f>$BH$8-$BM$8</f>
        <v>7.0876078581692134E-2</v>
      </c>
      <c r="CA24">
        <f>$BH$9-$BM$9</f>
        <v>3.4948097645446965E-8</v>
      </c>
      <c r="CB24">
        <f>$BH$10-$BM$10</f>
        <v>4.7161449101713522E-7</v>
      </c>
      <c r="CC24">
        <f>$BH$11-$BM$11</f>
        <v>0.92912339170462854</v>
      </c>
      <c r="CD24">
        <f>$BH$12-$BM$12</f>
        <v>1.8093731735845644E-10</v>
      </c>
      <c r="CE24">
        <f>$BH$13-$BM$13</f>
        <v>6.8710436852760899E-20</v>
      </c>
      <c r="CF24">
        <f>$BH$14-$BM$14</f>
        <v>2.4499038718254376E-12</v>
      </c>
      <c r="CG24">
        <f>$BH$15-$BM$15</f>
        <v>3.6378040898566798E-11</v>
      </c>
      <c r="CH24">
        <f>$BH$16-$BM$16</f>
        <v>2.2931315179881545E-8</v>
      </c>
      <c r="CW24">
        <f>IF($AI$7&gt;0,$CS$7,0)</f>
        <v>0.20089772499629022</v>
      </c>
      <c r="CX24">
        <f>IF($AI$8&gt;0,$CS$8,0)</f>
        <v>0.65693567514688922</v>
      </c>
      <c r="CY24">
        <f>IF($AI$9&gt;0,$CS$9,0)</f>
        <v>8.6211419803129338E-2</v>
      </c>
      <c r="CZ24">
        <f>IF($AI$10&gt;0,$CS$10,0)</f>
        <v>0.57032630391965489</v>
      </c>
      <c r="DA24">
        <f>IF($AI$11&gt;0,$CS$11,0)</f>
        <v>-0.61408680691203188</v>
      </c>
      <c r="DB24">
        <f>IF($AI$12&gt;0,$CS$12,0)</f>
        <v>0.21164727041971942</v>
      </c>
      <c r="DC24">
        <f>IF($AI$13&gt;0,$CS$13,0)</f>
        <v>-5.0453651134301572E-2</v>
      </c>
      <c r="DD24">
        <f>IF($AI$14&gt;0,$CS$14,0)</f>
        <v>0.62757945921321823</v>
      </c>
      <c r="DE24">
        <f>IF($AI$15&gt;0,$CS$15,0)</f>
        <v>0.16532497474836047</v>
      </c>
      <c r="DF24">
        <f>IF($AI$16&gt;0,$CS$16,0)</f>
        <v>0.53103922463332953</v>
      </c>
      <c r="DT24">
        <f>IF($T$7&gt;0,$DP$7,0)</f>
        <v>0.86400232094222651</v>
      </c>
      <c r="DU24">
        <f>IF($T$8&gt;0,$DP$8,0)</f>
        <v>0.92938580545514016</v>
      </c>
      <c r="DV24">
        <f>IF($T$9&gt;0,$DP$9,0)</f>
        <v>0.54908684238210392</v>
      </c>
      <c r="DW24">
        <f>IF($T$10&gt;0,$DP$10,0)</f>
        <v>1.4622518104345146</v>
      </c>
      <c r="DX24">
        <f>IF($T$11&gt;0,$DP$11,0)</f>
        <v>1.1889083274663925</v>
      </c>
      <c r="DY24">
        <f>IF($T$12&gt;0,$DP$12,0)</f>
        <v>0.96937391851622468</v>
      </c>
      <c r="DZ24">
        <f>IF($T$13&gt;0,$DP$13,0)</f>
        <v>0.77842200821837682</v>
      </c>
      <c r="EA24">
        <f>IF($T$14&gt;0,$DP$14,0)</f>
        <v>1.1680095603661644</v>
      </c>
      <c r="EB24">
        <f>IF($T$15&gt;0,$DP$15,0)</f>
        <v>0.87730536795575742</v>
      </c>
      <c r="EC24">
        <f>IF($T$16&gt;0,$DP$16,0)</f>
        <v>1.6231393700335208</v>
      </c>
      <c r="EN24">
        <f>Sheet46!FL24</f>
        <v>0.96620590370735759</v>
      </c>
      <c r="EO24">
        <f>Sheet46!FM24</f>
        <v>0.26594524068806297</v>
      </c>
      <c r="EP24">
        <f>Sheet46!FN24</f>
        <v>0.89120564624044585</v>
      </c>
      <c r="EQ24">
        <f>Sheet46!FO24</f>
        <v>0.12647824543423308</v>
      </c>
      <c r="ER24">
        <f>Sheet46!FP24</f>
        <v>0.53325082643121147</v>
      </c>
      <c r="ES24">
        <f>Sheet46!FQ24</f>
        <v>0.88610466155033696</v>
      </c>
      <c r="ET24">
        <f>Sheet46!FR24</f>
        <v>0.54345266127581626</v>
      </c>
      <c r="EU24">
        <f>Sheet46!FS24</f>
        <v>0.74285628047830266</v>
      </c>
      <c r="EV24">
        <f>Sheet46!FT24</f>
        <v>0.11895012423314029</v>
      </c>
      <c r="EW24">
        <f>Sheet46!FU24</f>
        <v>0.87688622287725282</v>
      </c>
      <c r="EZ24">
        <f t="shared" si="20"/>
        <v>0.23411171119490795</v>
      </c>
      <c r="FA24">
        <f t="shared" si="17"/>
        <v>0.32776165502947424</v>
      </c>
      <c r="FB24">
        <f t="shared" si="17"/>
        <v>0.21638263037615812</v>
      </c>
      <c r="FC24">
        <f t="shared" si="17"/>
        <v>0.38808547767324231</v>
      </c>
      <c r="FD24">
        <f t="shared" si="17"/>
        <v>0.3506795702711446</v>
      </c>
      <c r="FE24">
        <f t="shared" si="17"/>
        <v>0.21912568917784245</v>
      </c>
      <c r="FF24">
        <f t="shared" si="17"/>
        <v>0.20913777677133641</v>
      </c>
      <c r="FG24">
        <f t="shared" si="17"/>
        <v>0.28467087187453943</v>
      </c>
      <c r="FH24">
        <f t="shared" si="17"/>
        <v>0.36142956756815436</v>
      </c>
      <c r="FI24">
        <f t="shared" si="17"/>
        <v>0.44753881049700472</v>
      </c>
      <c r="FL24">
        <f t="shared" si="21"/>
        <v>0.96597179199616268</v>
      </c>
      <c r="FM24">
        <f t="shared" si="18"/>
        <v>0.26561747903303351</v>
      </c>
      <c r="FN24">
        <f t="shared" si="18"/>
        <v>0.89098926361006969</v>
      </c>
      <c r="FO24">
        <f t="shared" si="18"/>
        <v>0.12609015995655984</v>
      </c>
      <c r="FP24">
        <f t="shared" si="18"/>
        <v>0.53290014686094034</v>
      </c>
      <c r="FQ24">
        <f t="shared" si="18"/>
        <v>0.88588553586115915</v>
      </c>
      <c r="FR24">
        <f t="shared" si="18"/>
        <v>0.54324352349904492</v>
      </c>
      <c r="FS24">
        <f t="shared" si="18"/>
        <v>0.7425716096064281</v>
      </c>
      <c r="FT24">
        <f t="shared" si="18"/>
        <v>0.11858869466557213</v>
      </c>
      <c r="FU24">
        <f t="shared" si="18"/>
        <v>0.87643868406675585</v>
      </c>
    </row>
    <row r="25" spans="1:177">
      <c r="A25">
        <v>24</v>
      </c>
      <c r="B25">
        <v>0.45495462105624818</v>
      </c>
      <c r="C25">
        <v>0.61758490205265759</v>
      </c>
      <c r="D25">
        <v>2.6399446585285632E-2</v>
      </c>
      <c r="E25">
        <v>0.8814601505074815</v>
      </c>
      <c r="F25">
        <v>0.77582170953561469</v>
      </c>
      <c r="G25">
        <v>0.45339142286097972</v>
      </c>
      <c r="H25">
        <v>0.99084493755924752</v>
      </c>
      <c r="I25">
        <v>0.69415164667987628</v>
      </c>
      <c r="J25">
        <v>0.89120564624044585</v>
      </c>
      <c r="K25">
        <v>0.7201709826411743</v>
      </c>
      <c r="M25">
        <v>0.13468889319888813</v>
      </c>
      <c r="S25">
        <f t="shared" si="27"/>
        <v>5.4148355337918036E-2</v>
      </c>
      <c r="T25">
        <f t="shared" si="25"/>
        <v>0.55083254157255179</v>
      </c>
      <c r="U25">
        <f t="shared" si="25"/>
        <v>2.6399446585285632E-2</v>
      </c>
      <c r="V25">
        <f t="shared" si="25"/>
        <v>8.7234250633273502E-3</v>
      </c>
      <c r="W25">
        <f t="shared" si="25"/>
        <v>0.37130136499633393</v>
      </c>
      <c r="X25">
        <f t="shared" si="25"/>
        <v>0.79012892542365043</v>
      </c>
      <c r="Y25">
        <f t="shared" si="25"/>
        <v>0.49125851690962802</v>
      </c>
      <c r="Z25">
        <f t="shared" si="25"/>
        <v>0.86613756342546477</v>
      </c>
      <c r="AA25">
        <f t="shared" si="25"/>
        <v>0.72044853432579858</v>
      </c>
      <c r="AB25">
        <f t="shared" si="25"/>
        <v>0.66205264013555087</v>
      </c>
      <c r="BG25">
        <f t="shared" si="24"/>
        <v>2.7148360303447484E-8</v>
      </c>
      <c r="BH25">
        <f t="shared" si="24"/>
        <v>1.8093731735845644E-10</v>
      </c>
      <c r="BI25">
        <f t="shared" si="24"/>
        <v>2.0683631364607911E-9</v>
      </c>
      <c r="BJ25">
        <f t="shared" si="24"/>
        <v>4.8142386282530985E-11</v>
      </c>
      <c r="BM25">
        <f t="shared" si="28"/>
        <v>1.034918536102172E-6</v>
      </c>
      <c r="BN25">
        <f t="shared" si="26"/>
        <v>1.9070555562169536E-6</v>
      </c>
      <c r="BO25">
        <f t="shared" si="26"/>
        <v>3.4846539000467468E-9</v>
      </c>
      <c r="BP25">
        <f t="shared" si="26"/>
        <v>3.8848599846633602E-6</v>
      </c>
      <c r="BQ25">
        <f t="shared" si="26"/>
        <v>3.0094966249338189E-6</v>
      </c>
      <c r="BR25">
        <f t="shared" si="26"/>
        <v>1.0278189116195189E-6</v>
      </c>
      <c r="BS25">
        <f t="shared" si="26"/>
        <v>4.9088684514339466E-6</v>
      </c>
      <c r="BT25">
        <f t="shared" si="26"/>
        <v>2.4092325429419191E-6</v>
      </c>
      <c r="BU25">
        <f t="shared" si="26"/>
        <v>3.9712375194542541E-6</v>
      </c>
      <c r="BV25">
        <f t="shared" si="26"/>
        <v>2.593231221191773E-6</v>
      </c>
      <c r="BY25">
        <f>$BI$7-$BN$7</f>
        <v>2.6371650014532419E-13</v>
      </c>
      <c r="BZ25">
        <f>$BI$8-$BN$8</f>
        <v>6.2521969741989356E-2</v>
      </c>
      <c r="CA25">
        <f>$BI$9-$BN$9</f>
        <v>1.2076354333951555E-7</v>
      </c>
      <c r="CB25">
        <f>$BI$10-$BN$10</f>
        <v>1.9673164130389698E-6</v>
      </c>
      <c r="CC25">
        <f>$BI$11-$BN$11</f>
        <v>0.93747582719807843</v>
      </c>
      <c r="CD25">
        <f>$BI$12-$BN$12</f>
        <v>2.0683631364607911E-9</v>
      </c>
      <c r="CE25">
        <f>$BI$13-$BN$13</f>
        <v>2.646662595532895E-18</v>
      </c>
      <c r="CF25">
        <f>$BI$14-$BN$14</f>
        <v>-0.99999999996895295</v>
      </c>
      <c r="CG25">
        <f>$BI$15-$BN$15</f>
        <v>4.9478857741390273E-10</v>
      </c>
      <c r="CH25">
        <f>$BI$16-$BN$16</f>
        <v>1.123855134946338E-7</v>
      </c>
      <c r="CW25">
        <f>IF($AJ$7&gt;0,$CT$7,0)</f>
        <v>2.3857680260351451E-2</v>
      </c>
      <c r="CX25">
        <f>IF($AJ$8&gt;0,$CT$8,0)</f>
        <v>-3.2176118706919818E-2</v>
      </c>
      <c r="CY25">
        <f>IF($AJ$9&gt;0,$CT$9,0)</f>
        <v>-0.48222914167211306</v>
      </c>
      <c r="CZ25">
        <f>IF($AJ$10&gt;0,$CT$10,0)</f>
        <v>-0.22309522052558844</v>
      </c>
      <c r="DA25">
        <f>IF($AJ$11&gt;0,$CT$11,0)</f>
        <v>6.1826692081447795E-2</v>
      </c>
      <c r="DB25">
        <f>IF($AJ$12&gt;0,$CT$12,0)</f>
        <v>0.40971680368158109</v>
      </c>
      <c r="DC25">
        <f>IF($AJ$13&gt;0,$CT$13,0)</f>
        <v>0.5476962442144413</v>
      </c>
      <c r="DD25">
        <f>IF($AJ$14&gt;0,$CT$14,0)</f>
        <v>0.58323833534797509</v>
      </c>
      <c r="DE25">
        <f>IF($AJ$15&gt;0,$CT$15,0)</f>
        <v>0.31372617024872951</v>
      </c>
      <c r="DF25">
        <f>IF($AJ$16&gt;0,$CT$16,0)</f>
        <v>0.46195747261663345</v>
      </c>
      <c r="DT25">
        <f>IF($U$7&gt;0,$DQ$7,0)</f>
        <v>0.95659455346888334</v>
      </c>
      <c r="DU25">
        <f>IF($U$8&gt;0,$DQ$8,0)</f>
        <v>0.68172218295518971</v>
      </c>
      <c r="DV25">
        <f>IF($U$9&gt;0,$DQ$9,0)</f>
        <v>0.76239239739672948</v>
      </c>
      <c r="DW25">
        <f>IF($U$10&gt;0,$DQ$10,0)</f>
        <v>0.75698108223036475</v>
      </c>
      <c r="DX25">
        <f>IF($U$11&gt;0,$DQ$11,0)</f>
        <v>1.0744442852284153</v>
      </c>
      <c r="DY25">
        <f>IF($U$12&gt;0,$DQ$12,0)</f>
        <v>0.9719299593704418</v>
      </c>
      <c r="DZ25">
        <f>IF($U$13&gt;0,$DQ$13,0)</f>
        <v>0.85396502135657504</v>
      </c>
      <c r="EA25">
        <f>IF($U$14&gt;0,$DQ$14,0)</f>
        <v>0.7034032809071703</v>
      </c>
      <c r="EB25">
        <f>IF($U$15&gt;0,$DQ$15,0)</f>
        <v>1.1610368901263171</v>
      </c>
      <c r="EC25">
        <f>IF($U$16&gt;0,$DQ$16,0)</f>
        <v>0.66286906433883086</v>
      </c>
      <c r="EN25">
        <f>Sheet46!FL25</f>
        <v>0.99609470651215548</v>
      </c>
      <c r="EO25">
        <f>Sheet46!FM25</f>
        <v>0.58714342045730017</v>
      </c>
      <c r="EP25">
        <f>Sheet46!FN25</f>
        <v>0.7201709826411743</v>
      </c>
      <c r="EQ25">
        <f>Sheet46!FO25</f>
        <v>0.11830435984690386</v>
      </c>
      <c r="ER25">
        <f>Sheet46!FP25</f>
        <v>0.14924399405019298</v>
      </c>
      <c r="ES25">
        <f>Sheet46!FQ25</f>
        <v>0.53288502578196151</v>
      </c>
      <c r="ET25">
        <f>Sheet46!FR25</f>
        <v>0.233534638111145</v>
      </c>
      <c r="EU25">
        <f>Sheet46!FS25</f>
        <v>0.14304405522280314</v>
      </c>
      <c r="EV25">
        <f>Sheet46!FT25</f>
        <v>0.23788792354209926</v>
      </c>
      <c r="EW25">
        <f>Sheet46!FU25</f>
        <v>0.62974228717937009</v>
      </c>
      <c r="EZ25">
        <f t="shared" si="20"/>
        <v>0.313879592909792</v>
      </c>
      <c r="FA25">
        <f t="shared" si="17"/>
        <v>0.41371415043814042</v>
      </c>
      <c r="FB25">
        <f t="shared" si="17"/>
        <v>0.29254136476687881</v>
      </c>
      <c r="FC25">
        <f t="shared" si="17"/>
        <v>0.45515111290514093</v>
      </c>
      <c r="FD25">
        <f t="shared" si="17"/>
        <v>0.45744698808477402</v>
      </c>
      <c r="FE25">
        <f t="shared" si="17"/>
        <v>0.29604237856675414</v>
      </c>
      <c r="FF25">
        <f t="shared" si="17"/>
        <v>0.29246009270953832</v>
      </c>
      <c r="FG25">
        <f t="shared" si="17"/>
        <v>0.34626051515055234</v>
      </c>
      <c r="FH25">
        <f t="shared" si="17"/>
        <v>0.48994734439195087</v>
      </c>
      <c r="FI25">
        <f t="shared" si="17"/>
        <v>0.51634058363060109</v>
      </c>
      <c r="FL25">
        <f t="shared" si="21"/>
        <v>0.99578082691924574</v>
      </c>
      <c r="FM25">
        <f t="shared" si="18"/>
        <v>0.58672970630686205</v>
      </c>
      <c r="FN25">
        <f t="shared" si="18"/>
        <v>0.71987844127640743</v>
      </c>
      <c r="FO25">
        <f t="shared" si="18"/>
        <v>0.11784920873399872</v>
      </c>
      <c r="FP25">
        <f t="shared" si="18"/>
        <v>0.1487865470621082</v>
      </c>
      <c r="FQ25">
        <f t="shared" si="18"/>
        <v>0.53258898340339478</v>
      </c>
      <c r="FR25">
        <f t="shared" si="18"/>
        <v>0.23324217801843547</v>
      </c>
      <c r="FS25">
        <f t="shared" si="18"/>
        <v>0.14269779470765259</v>
      </c>
      <c r="FT25">
        <f t="shared" si="18"/>
        <v>0.23739797619770731</v>
      </c>
      <c r="FU25">
        <f t="shared" si="18"/>
        <v>0.62922594659573949</v>
      </c>
    </row>
    <row r="26" spans="1:177">
      <c r="A26">
        <v>25</v>
      </c>
      <c r="B26">
        <v>0.1566827610104996</v>
      </c>
      <c r="C26">
        <v>0.12147603817736105</v>
      </c>
      <c r="D26">
        <v>8.7234250633273502E-3</v>
      </c>
      <c r="E26">
        <v>0.92137093218596255</v>
      </c>
      <c r="F26">
        <v>0.65893948731890772</v>
      </c>
      <c r="G26">
        <v>0.75111900262862352</v>
      </c>
      <c r="H26">
        <v>0.33509934194923735</v>
      </c>
      <c r="I26">
        <v>0.9629539961550001</v>
      </c>
      <c r="J26">
        <v>0.12647824543423308</v>
      </c>
      <c r="K26">
        <v>0.11830435984690386</v>
      </c>
      <c r="M26">
        <v>0.28633018439749469</v>
      </c>
      <c r="S26">
        <f t="shared" si="27"/>
        <v>0.99029480476811693</v>
      </c>
      <c r="T26">
        <f t="shared" si="25"/>
        <v>0.96556424201067359</v>
      </c>
      <c r="U26">
        <f t="shared" si="25"/>
        <v>0.8814601505074815</v>
      </c>
      <c r="V26">
        <f t="shared" si="25"/>
        <v>0.92137093218596255</v>
      </c>
      <c r="W26">
        <f t="shared" si="25"/>
        <v>0.35394872460379273</v>
      </c>
      <c r="X26">
        <f t="shared" si="25"/>
        <v>0.81066928468847943</v>
      </c>
      <c r="Y26">
        <f t="shared" si="25"/>
        <v>0.64935259116799404</v>
      </c>
      <c r="Z26">
        <f t="shared" si="25"/>
        <v>0.7904394673840901</v>
      </c>
      <c r="AA26">
        <f t="shared" si="25"/>
        <v>0.80678735859881201</v>
      </c>
      <c r="AB26">
        <f t="shared" si="25"/>
        <v>0.61170803252730133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1.227474379893667E-7</v>
      </c>
      <c r="BN26">
        <f t="shared" si="26"/>
        <v>7.3782139256338408E-8</v>
      </c>
      <c r="BO26">
        <f t="shared" si="26"/>
        <v>3.8049072417743895E-10</v>
      </c>
      <c r="BP26">
        <f t="shared" si="26"/>
        <v>4.2446219733861479E-6</v>
      </c>
      <c r="BQ26">
        <f t="shared" si="26"/>
        <v>2.1710062397405248E-6</v>
      </c>
      <c r="BR26">
        <f t="shared" si="26"/>
        <v>2.820898780549091E-6</v>
      </c>
      <c r="BS26">
        <f t="shared" si="26"/>
        <v>5.6145784487405956E-7</v>
      </c>
      <c r="BT26">
        <f t="shared" si="26"/>
        <v>4.6364019935544205E-6</v>
      </c>
      <c r="BU26">
        <f t="shared" si="26"/>
        <v>7.9983732840610509E-8</v>
      </c>
      <c r="BV26">
        <f t="shared" si="26"/>
        <v>6.99796077939286E-8</v>
      </c>
      <c r="BY26">
        <f>$BJ$7-$BO$7</f>
        <v>1.9988793006733756E-15</v>
      </c>
      <c r="BZ26">
        <f>$BJ$8-$BO$8</f>
        <v>6.6679469905168695E-2</v>
      </c>
      <c r="CA26">
        <f>$BJ$9-$BO$9</f>
        <v>-0.99999998700039927</v>
      </c>
      <c r="CB26">
        <f>$BJ$10-$BO$10</f>
        <v>2.6719338823308007E-7</v>
      </c>
      <c r="CC26">
        <f>$BJ$11-$BO$11</f>
        <v>0.93332024265909008</v>
      </c>
      <c r="CD26">
        <f>$BJ$12-$BO$12</f>
        <v>4.8142386282530985E-11</v>
      </c>
      <c r="CE26">
        <f>$BJ$13-$BO$13</f>
        <v>3.8291944685708357E-21</v>
      </c>
      <c r="CF26">
        <f>$BJ$14-$BO$14</f>
        <v>4.2760343421356011E-13</v>
      </c>
      <c r="CG26">
        <f>$BJ$15-$BO$15</f>
        <v>9.9874024827472038E-12</v>
      </c>
      <c r="CH26">
        <f>$BJ$16-$BO$16</f>
        <v>7.1841927938378662E-9</v>
      </c>
      <c r="CW26">
        <f>IF($AK$7&gt;0,$CU$7,0)</f>
        <v>0.23230070034280967</v>
      </c>
      <c r="CX26">
        <f>IF($AK$8&gt;0,$CU$8,0)</f>
        <v>0.18333764902381861</v>
      </c>
      <c r="CY26">
        <f>IF($AK$9&gt;0,$CU$9,0)</f>
        <v>-0.13295605038527858</v>
      </c>
      <c r="CZ26">
        <f>IF($AK$10&gt;0,$CU$10,0)</f>
        <v>-0.31127114993318278</v>
      </c>
      <c r="DA26">
        <f>IF($AK$11&gt;0,$CU$11,0)</f>
        <v>-0.57958639361937014</v>
      </c>
      <c r="DB26">
        <f>IF($AK$12&gt;0,$CU$12,0)</f>
        <v>0.18461806692235599</v>
      </c>
      <c r="DC26">
        <f>IF($AK$13&gt;0,$CU$13,0)</f>
        <v>0.67063803841193848</v>
      </c>
      <c r="DD26">
        <f>IF($AK$14&gt;0,$CU$14,0)</f>
        <v>0.26405915945357317</v>
      </c>
      <c r="DE26">
        <f>IF($AK$15&gt;0,$CU$15,0)</f>
        <v>0.52115967602214386</v>
      </c>
      <c r="DF26">
        <f>IF($AK$16&gt;0,$CU$16,0)</f>
        <v>-6.2108851024443947E-2</v>
      </c>
      <c r="DT26">
        <f>IF($V$7&gt;0,$DR$7,0)</f>
        <v>0.28167612333006242</v>
      </c>
      <c r="DU26">
        <f>IF($V$8&gt;0,$DR$8,0)</f>
        <v>0.90363139281867011</v>
      </c>
      <c r="DV26">
        <f>IF($V$9&gt;0,$DR$9,0)</f>
        <v>0.54869023163791797</v>
      </c>
      <c r="DW26">
        <f>IF($V$10&gt;0,$DR$10,0)</f>
        <v>0.61019130539789501</v>
      </c>
      <c r="DX26">
        <f>IF($V$11&gt;0,$DR$11,0)</f>
        <v>0.67275455163871023</v>
      </c>
      <c r="DY26">
        <f>IF($V$12&gt;0,$DR$12,0)</f>
        <v>0.10417651192470767</v>
      </c>
      <c r="DZ26">
        <f>IF($V$13&gt;0,$DR$13,0)</f>
        <v>0.32574678095288156</v>
      </c>
      <c r="EA26">
        <f>IF($V$14&gt;0,$DR$14,0)</f>
        <v>0.35181641726862023</v>
      </c>
      <c r="EB26">
        <f>IF($V$15&gt;0,$DR$15,0)</f>
        <v>1.0347444582062486</v>
      </c>
      <c r="EC26">
        <f>IF($V$16&gt;0,$DR$16,0)</f>
        <v>0.84460422673602287</v>
      </c>
    </row>
    <row r="27" spans="1:177">
      <c r="A27">
        <v>26</v>
      </c>
      <c r="B27">
        <v>0.43164401888973397</v>
      </c>
      <c r="C27">
        <v>0.84641962156739436</v>
      </c>
      <c r="D27">
        <v>0.37130136499633393</v>
      </c>
      <c r="E27">
        <v>0.35394872460379273</v>
      </c>
      <c r="F27">
        <v>0.49597820093855921</v>
      </c>
      <c r="G27">
        <v>0.46045264327839086</v>
      </c>
      <c r="H27">
        <v>-4.4310658024089968E-4</v>
      </c>
      <c r="I27">
        <v>0.53816573760760456</v>
      </c>
      <c r="J27">
        <v>0.53325082643121147</v>
      </c>
      <c r="K27">
        <v>0.14924399405019298</v>
      </c>
      <c r="M27">
        <v>0.80046843424955727</v>
      </c>
      <c r="S27">
        <f t="shared" si="27"/>
        <v>0.62830735730378984</v>
      </c>
      <c r="T27">
        <f t="shared" si="25"/>
        <v>0.28819552447741881</v>
      </c>
      <c r="U27">
        <f t="shared" si="25"/>
        <v>0.77582170953561469</v>
      </c>
      <c r="V27">
        <f t="shared" si="25"/>
        <v>0.65893948731890772</v>
      </c>
      <c r="W27">
        <f t="shared" si="25"/>
        <v>0.49597820093855921</v>
      </c>
      <c r="X27">
        <f t="shared" si="25"/>
        <v>0.45536789133684225</v>
      </c>
      <c r="Y27">
        <f t="shared" si="25"/>
        <v>0.32626869482286652</v>
      </c>
      <c r="Z27">
        <f t="shared" si="25"/>
        <v>0.5429776184157814</v>
      </c>
      <c r="AA27">
        <f t="shared" si="25"/>
        <v>0.38311773373136276</v>
      </c>
      <c r="AB27">
        <f t="shared" si="25"/>
        <v>9.9018314171654201E-2</v>
      </c>
      <c r="BG27">
        <f t="shared" si="24"/>
        <v>8.6422463310970847E-10</v>
      </c>
      <c r="BH27">
        <f t="shared" si="24"/>
        <v>2.4499038718254376E-12</v>
      </c>
      <c r="BI27">
        <f t="shared" si="24"/>
        <v>3.1047077028797884E-11</v>
      </c>
      <c r="BJ27">
        <f t="shared" si="24"/>
        <v>9.9999999999999998E-13</v>
      </c>
      <c r="BM27">
        <f t="shared" si="28"/>
        <v>9.3158279521640523E-7</v>
      </c>
      <c r="BN27">
        <f t="shared" si="26"/>
        <v>3.5821308788714558E-6</v>
      </c>
      <c r="BO27">
        <f t="shared" si="26"/>
        <v>6.8932351824070398E-7</v>
      </c>
      <c r="BP27">
        <f t="shared" si="26"/>
        <v>6.2639849824325759E-7</v>
      </c>
      <c r="BQ27">
        <f t="shared" si="26"/>
        <v>1.2299718790312492E-6</v>
      </c>
      <c r="BR27">
        <f t="shared" si="26"/>
        <v>1.0600831835102856E-6</v>
      </c>
      <c r="BS27">
        <f t="shared" si="26"/>
        <v>9.8171720726392429E-13</v>
      </c>
      <c r="BT27">
        <f t="shared" si="26"/>
        <v>1.4481118056736854E-6</v>
      </c>
      <c r="BU27">
        <f t="shared" si="26"/>
        <v>1.4217822194478503E-6</v>
      </c>
      <c r="BV27">
        <f t="shared" si="26"/>
        <v>1.1136884880027019E-7</v>
      </c>
    </row>
    <row r="28" spans="1:177">
      <c r="A28">
        <v>27</v>
      </c>
      <c r="B28">
        <v>0.51004186229879644</v>
      </c>
      <c r="C28">
        <v>0.56968124861818037</v>
      </c>
      <c r="D28">
        <v>0.79012892542365043</v>
      </c>
      <c r="E28">
        <v>0.81066928468847943</v>
      </c>
      <c r="F28">
        <v>0.45536789133684225</v>
      </c>
      <c r="G28">
        <v>0.95710761553783852</v>
      </c>
      <c r="H28">
        <v>5.709123942550115E-2</v>
      </c>
      <c r="I28">
        <v>0.77809462124904727</v>
      </c>
      <c r="J28">
        <v>0.88610466155033696</v>
      </c>
      <c r="K28">
        <v>0.53288502578196151</v>
      </c>
      <c r="M28">
        <v>0.87016134685618596</v>
      </c>
      <c r="S28">
        <f t="shared" si="27"/>
        <v>0.94366898494565787</v>
      </c>
      <c r="T28">
        <f t="shared" si="25"/>
        <v>0.50533140694007872</v>
      </c>
      <c r="U28">
        <f t="shared" si="25"/>
        <v>0.45339142286097972</v>
      </c>
      <c r="V28">
        <f t="shared" si="25"/>
        <v>0.75111900262862352</v>
      </c>
      <c r="W28">
        <f t="shared" si="25"/>
        <v>0.46045264327839086</v>
      </c>
      <c r="X28">
        <f t="shared" si="25"/>
        <v>0.95710761553783852</v>
      </c>
      <c r="Y28">
        <f t="shared" si="25"/>
        <v>0.35189134508214953</v>
      </c>
      <c r="Z28">
        <f t="shared" si="25"/>
        <v>0.86199665322723462</v>
      </c>
      <c r="AA28">
        <f t="shared" si="25"/>
        <v>0.13783556460282595</v>
      </c>
      <c r="AB28">
        <f t="shared" si="25"/>
        <v>0.98633414893087212</v>
      </c>
      <c r="BG28">
        <f t="shared" si="24"/>
        <v>8.2052525587582743E-9</v>
      </c>
      <c r="BH28">
        <f t="shared" si="24"/>
        <v>3.6378040898566798E-11</v>
      </c>
      <c r="BI28">
        <f t="shared" si="24"/>
        <v>4.9478857741390273E-10</v>
      </c>
      <c r="BJ28">
        <f t="shared" si="24"/>
        <v>9.9874024827472038E-12</v>
      </c>
      <c r="BM28">
        <f t="shared" si="28"/>
        <v>1.3007135064861223E-6</v>
      </c>
      <c r="BN28">
        <f t="shared" si="26"/>
        <v>1.6226836251358452E-6</v>
      </c>
      <c r="BO28">
        <f t="shared" si="26"/>
        <v>3.1215185939556633E-6</v>
      </c>
      <c r="BP28">
        <f t="shared" si="26"/>
        <v>3.2859234456866553E-6</v>
      </c>
      <c r="BQ28">
        <f t="shared" si="26"/>
        <v>1.036799582302811E-6</v>
      </c>
      <c r="BR28">
        <f t="shared" si="26"/>
        <v>4.5802749386026347E-6</v>
      </c>
      <c r="BS28">
        <f t="shared" si="26"/>
        <v>1.6297048095699485E-8</v>
      </c>
      <c r="BT28">
        <f t="shared" si="26"/>
        <v>3.0271561980834918E-6</v>
      </c>
      <c r="BU28">
        <f t="shared" si="26"/>
        <v>3.9259073561061866E-6</v>
      </c>
      <c r="BV28">
        <f t="shared" si="26"/>
        <v>1.4198322535132089E-6</v>
      </c>
      <c r="EN28" t="s">
        <v>19</v>
      </c>
      <c r="EZ28" t="s">
        <v>25</v>
      </c>
    </row>
    <row r="29" spans="1:177">
      <c r="A29">
        <v>28</v>
      </c>
      <c r="B29">
        <v>0.75201719078701779</v>
      </c>
      <c r="C29">
        <v>3.7368113377755835E-2</v>
      </c>
      <c r="D29">
        <v>0.49125851690962802</v>
      </c>
      <c r="E29">
        <v>0.64935259116799404</v>
      </c>
      <c r="F29">
        <v>0.32626869482286652</v>
      </c>
      <c r="G29">
        <v>0.35189134508214953</v>
      </c>
      <c r="H29">
        <v>0.63081439910388482</v>
      </c>
      <c r="I29">
        <v>0.20289809201928372</v>
      </c>
      <c r="J29">
        <v>0.54345266127581626</v>
      </c>
      <c r="K29">
        <v>0.233534638111145</v>
      </c>
      <c r="M29">
        <v>0.40939931003870444</v>
      </c>
      <c r="S29">
        <f t="shared" si="27"/>
        <v>0.23566271977627365</v>
      </c>
      <c r="T29">
        <f t="shared" si="25"/>
        <v>0.55485125308639693</v>
      </c>
      <c r="U29">
        <f t="shared" si="25"/>
        <v>0.99084493755924752</v>
      </c>
      <c r="V29">
        <f t="shared" si="25"/>
        <v>0.33509934194923735</v>
      </c>
      <c r="W29">
        <f t="shared" si="25"/>
        <v>-4.4310658024089968E-4</v>
      </c>
      <c r="X29">
        <f t="shared" si="25"/>
        <v>5.709123942550115E-2</v>
      </c>
      <c r="Y29">
        <f t="shared" si="25"/>
        <v>0.63081439910388482</v>
      </c>
      <c r="Z29">
        <f t="shared" si="25"/>
        <v>0.72997076552524454</v>
      </c>
      <c r="AA29">
        <f t="shared" si="25"/>
        <v>0.205147987293194</v>
      </c>
      <c r="AB29">
        <f t="shared" si="25"/>
        <v>0.60298012747962515</v>
      </c>
      <c r="BG29">
        <f t="shared" si="24"/>
        <v>1.8082966640516939E-6</v>
      </c>
      <c r="BH29">
        <f t="shared" si="24"/>
        <v>2.2931315179881545E-8</v>
      </c>
      <c r="BI29">
        <f t="shared" si="24"/>
        <v>1.123855134946338E-7</v>
      </c>
      <c r="BJ29">
        <f t="shared" si="24"/>
        <v>7.1841927938378662E-9</v>
      </c>
      <c r="BM29">
        <f t="shared" si="28"/>
        <v>2.8276492761959897E-6</v>
      </c>
      <c r="BN29">
        <f t="shared" si="26"/>
        <v>6.9818794870640737E-9</v>
      </c>
      <c r="BO29">
        <f t="shared" si="26"/>
        <v>1.2066746521812364E-6</v>
      </c>
      <c r="BP29">
        <f t="shared" si="26"/>
        <v>2.10829393828294E-6</v>
      </c>
      <c r="BQ29">
        <f t="shared" si="26"/>
        <v>5.322563061070841E-7</v>
      </c>
      <c r="BR29">
        <f t="shared" si="26"/>
        <v>6.1913759371862225E-7</v>
      </c>
      <c r="BS29">
        <f t="shared" si="26"/>
        <v>1.9896340305839767E-6</v>
      </c>
      <c r="BT29">
        <f t="shared" si="26"/>
        <v>2.0583817872532864E-7</v>
      </c>
      <c r="BU29">
        <f t="shared" si="26"/>
        <v>1.4767039752388354E-6</v>
      </c>
      <c r="BV29">
        <f t="shared" si="26"/>
        <v>2.7269213598851731E-7</v>
      </c>
    </row>
    <row r="30" spans="1:177">
      <c r="A30">
        <v>29</v>
      </c>
      <c r="B30">
        <v>0.95144605992369946</v>
      </c>
      <c r="C30">
        <v>0.44282096355475387</v>
      </c>
      <c r="D30">
        <v>0.86613756342546477</v>
      </c>
      <c r="E30">
        <v>0.7904394673840901</v>
      </c>
      <c r="F30">
        <v>0.5429776184157814</v>
      </c>
      <c r="G30">
        <v>0.86199665322723462</v>
      </c>
      <c r="H30">
        <v>0.72997076552524454</v>
      </c>
      <c r="I30">
        <v>0.40035076255058555</v>
      </c>
      <c r="J30">
        <v>0.74285628047830266</v>
      </c>
      <c r="K30">
        <v>0.14304405522280314</v>
      </c>
      <c r="M30">
        <v>5.1917638586581667E-2</v>
      </c>
      <c r="S30">
        <f t="shared" si="27"/>
        <v>0.67251012605643146</v>
      </c>
      <c r="T30">
        <f t="shared" si="25"/>
        <v>0.21033783019364619</v>
      </c>
      <c r="U30">
        <f t="shared" si="25"/>
        <v>0.69415164667987628</v>
      </c>
      <c r="V30">
        <f t="shared" si="25"/>
        <v>0.9629539961550001</v>
      </c>
      <c r="W30">
        <f t="shared" si="25"/>
        <v>0.53816573760760456</v>
      </c>
      <c r="X30">
        <f t="shared" si="25"/>
        <v>0.77809462124904727</v>
      </c>
      <c r="Y30">
        <f t="shared" si="25"/>
        <v>0.20289809201928372</v>
      </c>
      <c r="Z30">
        <f t="shared" si="25"/>
        <v>0.40035076255058555</v>
      </c>
      <c r="AA30">
        <f t="shared" si="25"/>
        <v>0.27318873707029695</v>
      </c>
      <c r="AB30">
        <f t="shared" si="25"/>
        <v>0.76901249764490021</v>
      </c>
      <c r="BM30">
        <f t="shared" si="28"/>
        <v>4.5262480247216599E-6</v>
      </c>
      <c r="BN30">
        <f t="shared" si="26"/>
        <v>9.8045202881780334E-7</v>
      </c>
      <c r="BO30">
        <f t="shared" si="26"/>
        <v>3.7509713938830056E-6</v>
      </c>
      <c r="BP30">
        <f t="shared" si="26"/>
        <v>3.1239727579922206E-6</v>
      </c>
      <c r="BQ30">
        <f t="shared" si="26"/>
        <v>1.4741234705023695E-6</v>
      </c>
      <c r="BR30">
        <f t="shared" si="26"/>
        <v>3.7151911508747672E-6</v>
      </c>
      <c r="BS30">
        <f t="shared" si="26"/>
        <v>2.6642865926075578E-6</v>
      </c>
      <c r="BT30">
        <f t="shared" si="26"/>
        <v>8.0140366537417672E-7</v>
      </c>
      <c r="BU30">
        <f t="shared" si="26"/>
        <v>2.7591772672302934E-6</v>
      </c>
      <c r="BV30">
        <f t="shared" si="26"/>
        <v>1.0230800867292177E-7</v>
      </c>
      <c r="EN30">
        <f>Sheet46!FL30</f>
        <v>0.33890695554393574</v>
      </c>
      <c r="EO30">
        <f>Sheet46!FM30</f>
        <v>0.40190862740251465</v>
      </c>
      <c r="EP30">
        <f>Sheet46!FN30</f>
        <v>0.39028528310191313</v>
      </c>
      <c r="EQ30">
        <f>Sheet46!FO30</f>
        <v>9.1718632727854632E-2</v>
      </c>
      <c r="ER30">
        <f>Sheet46!FP30</f>
        <v>0.24465535691687959</v>
      </c>
      <c r="ES30">
        <f>Sheet46!FQ30</f>
        <v>0.72130293832825365</v>
      </c>
      <c r="ET30">
        <f>Sheet46!FR30</f>
        <v>0.87199354405737817</v>
      </c>
      <c r="EU30">
        <f>Sheet46!FS30</f>
        <v>0.25677532481576504</v>
      </c>
      <c r="EV30">
        <f>Sheet46!FT30</f>
        <v>0.20465893370276597</v>
      </c>
      <c r="EW30">
        <f>Sheet46!FU30</f>
        <v>0.48859922685148921</v>
      </c>
      <c r="EZ30">
        <f>(1/4)*SUM($CW$7:$CZ$7)</f>
        <v>0.11121754417565777</v>
      </c>
      <c r="FA30">
        <f>(1/4)*SUM($CW$8:$CZ$8)</f>
        <v>0.19793805863292602</v>
      </c>
      <c r="FB30">
        <f>(1/4)*SUM($CW$9:$CZ$9)</f>
        <v>-0.12494541996210119</v>
      </c>
      <c r="FC30">
        <f>(1/4)*SUM($CW$10:$CZ$10)</f>
        <v>2.001804976487373E-2</v>
      </c>
      <c r="FD30">
        <f>(1/4)*SUM($CW$11:$CZ$11)</f>
        <v>-0.26825074047257469</v>
      </c>
      <c r="FE30">
        <f>(1/4)*SUM($CW$12:$CZ$12)</f>
        <v>0.19701894693640659</v>
      </c>
      <c r="FF30">
        <f>(1/4)*SUM($CW$13:$CZ$13)</f>
        <v>0.28919990501867016</v>
      </c>
      <c r="FG30">
        <f>(1/4)*SUM($CW$14:$CZ$14)</f>
        <v>0.36944613714203844</v>
      </c>
      <c r="FH30">
        <f>(1/4)*SUM($CW$15:$CZ$15)</f>
        <v>0.22740022169355287</v>
      </c>
      <c r="FI30">
        <f>(1/4)*SUM($CW$16:$CZ$16)</f>
        <v>0.23172032704115988</v>
      </c>
      <c r="FL30">
        <f t="shared" ref="FL30:FU30" si="29">EN30-($EU$10*EZ30)</f>
        <v>0.33879573799976009</v>
      </c>
      <c r="FM30">
        <f t="shared" si="29"/>
        <v>0.40171068934388171</v>
      </c>
      <c r="FN30">
        <f t="shared" si="29"/>
        <v>0.39041022852187524</v>
      </c>
      <c r="FO30">
        <f t="shared" si="29"/>
        <v>9.1698614678089763E-2</v>
      </c>
      <c r="FP30">
        <f t="shared" si="29"/>
        <v>0.24492360765735216</v>
      </c>
      <c r="FQ30">
        <f t="shared" si="29"/>
        <v>0.7211059193813173</v>
      </c>
      <c r="FR30">
        <f t="shared" si="29"/>
        <v>0.87170434415235953</v>
      </c>
      <c r="FS30">
        <f t="shared" si="29"/>
        <v>0.25640587867862302</v>
      </c>
      <c r="FT30">
        <f t="shared" si="29"/>
        <v>0.20443153348107243</v>
      </c>
      <c r="FU30">
        <f t="shared" si="29"/>
        <v>0.48836750652444805</v>
      </c>
    </row>
    <row r="31" spans="1:177">
      <c r="A31">
        <v>30</v>
      </c>
      <c r="B31">
        <v>0.38057382123042954</v>
      </c>
      <c r="C31">
        <v>0.88339270265872283</v>
      </c>
      <c r="D31">
        <v>0.72044853432579858</v>
      </c>
      <c r="E31">
        <v>0.80678735859881201</v>
      </c>
      <c r="F31">
        <v>0.38311773373136276</v>
      </c>
      <c r="G31">
        <v>0.13783556460282595</v>
      </c>
      <c r="H31">
        <v>0.205147987293194</v>
      </c>
      <c r="I31">
        <v>0.27318873707029695</v>
      </c>
      <c r="J31">
        <v>0.11895012423314029</v>
      </c>
      <c r="K31">
        <v>0.23788792354209926</v>
      </c>
      <c r="M31">
        <v>0.2226087500896452</v>
      </c>
      <c r="S31">
        <f t="shared" si="27"/>
        <v>0.96620590370735759</v>
      </c>
      <c r="T31">
        <f t="shared" si="25"/>
        <v>0.26594524068806297</v>
      </c>
      <c r="U31">
        <f t="shared" si="25"/>
        <v>0.89120564624044585</v>
      </c>
      <c r="V31">
        <f t="shared" si="25"/>
        <v>0.12647824543423308</v>
      </c>
      <c r="W31">
        <f t="shared" si="25"/>
        <v>0.53325082643121147</v>
      </c>
      <c r="X31">
        <f t="shared" si="25"/>
        <v>0.88610466155033696</v>
      </c>
      <c r="Y31">
        <f t="shared" si="25"/>
        <v>0.54345266127581626</v>
      </c>
      <c r="Z31">
        <f t="shared" si="25"/>
        <v>0.74285628047830266</v>
      </c>
      <c r="AA31">
        <f t="shared" si="25"/>
        <v>0.11895012423314029</v>
      </c>
      <c r="AB31">
        <f t="shared" si="25"/>
        <v>0.87688622287725282</v>
      </c>
      <c r="BM31">
        <f t="shared" si="28"/>
        <v>7.2418216702965482E-7</v>
      </c>
      <c r="BN31">
        <f t="shared" si="26"/>
        <v>3.9019133355534137E-6</v>
      </c>
      <c r="BO31">
        <f t="shared" si="26"/>
        <v>2.5952304530609571E-6</v>
      </c>
      <c r="BP31">
        <f t="shared" si="26"/>
        <v>3.2545292099742407E-6</v>
      </c>
      <c r="BQ31">
        <f t="shared" si="26"/>
        <v>7.3389598949727688E-7</v>
      </c>
      <c r="BR31">
        <f t="shared" si="26"/>
        <v>9.4993214346899039E-8</v>
      </c>
      <c r="BS31">
        <f t="shared" si="26"/>
        <v>2.1042848345224247E-7</v>
      </c>
      <c r="BT31">
        <f t="shared" si="26"/>
        <v>3.7316043031031921E-7</v>
      </c>
      <c r="BU31">
        <f t="shared" si="26"/>
        <v>7.0745660275397544E-8</v>
      </c>
      <c r="BV31">
        <f t="shared" si="26"/>
        <v>2.8295332083585831E-7</v>
      </c>
    </row>
    <row r="32" spans="1:177">
      <c r="A32">
        <v>31</v>
      </c>
      <c r="B32">
        <v>0.38939273552446391</v>
      </c>
      <c r="C32">
        <v>0.23170128574693327</v>
      </c>
      <c r="D32">
        <v>0.66205264013555087</v>
      </c>
      <c r="E32">
        <v>0.61170803252730133</v>
      </c>
      <c r="F32">
        <v>9.9018314171654201E-2</v>
      </c>
      <c r="G32">
        <v>0.98633414893087212</v>
      </c>
      <c r="H32">
        <v>0.60298012747962515</v>
      </c>
      <c r="I32">
        <v>0.76901249764490021</v>
      </c>
      <c r="J32">
        <v>0.87688622287725282</v>
      </c>
      <c r="K32">
        <v>0.62974228717937009</v>
      </c>
      <c r="M32">
        <v>0.64549207962095989</v>
      </c>
      <c r="S32">
        <f t="shared" si="27"/>
        <v>0.99609470651215548</v>
      </c>
      <c r="T32">
        <f t="shared" si="25"/>
        <v>0.58714342045730017</v>
      </c>
      <c r="U32">
        <f t="shared" si="25"/>
        <v>0.7201709826411743</v>
      </c>
      <c r="V32">
        <f t="shared" si="25"/>
        <v>0.11830435984690386</v>
      </c>
      <c r="W32">
        <f t="shared" si="25"/>
        <v>0.14924399405019298</v>
      </c>
      <c r="X32">
        <f t="shared" si="25"/>
        <v>0.53288502578196151</v>
      </c>
      <c r="Y32">
        <f t="shared" si="25"/>
        <v>0.233534638111145</v>
      </c>
      <c r="Z32">
        <f t="shared" si="25"/>
        <v>0.14304405522280314</v>
      </c>
      <c r="AA32">
        <f t="shared" si="25"/>
        <v>0.23788792354209926</v>
      </c>
      <c r="AB32">
        <f t="shared" si="25"/>
        <v>0.62974228717937009</v>
      </c>
      <c r="BG32">
        <f>IF(BG20&gt;(1-0.000000000001),(1-0.000000000001),BG20)</f>
        <v>1.4550492616714384E-11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7.5813351239612555E-7</v>
      </c>
      <c r="BN32">
        <f t="shared" si="26"/>
        <v>2.6842742908391012E-7</v>
      </c>
      <c r="BO32">
        <f t="shared" si="26"/>
        <v>2.1915684915522664E-6</v>
      </c>
      <c r="BP32">
        <f t="shared" si="26"/>
        <v>1.8709335852921098E-6</v>
      </c>
      <c r="BQ32">
        <f t="shared" si="26"/>
        <v>4.9023132706982075E-8</v>
      </c>
      <c r="BR32">
        <f t="shared" si="26"/>
        <v>4.8642752667359395E-6</v>
      </c>
      <c r="BS32">
        <f t="shared" si="26"/>
        <v>1.8179251706767251E-6</v>
      </c>
      <c r="BT32">
        <f t="shared" si="26"/>
        <v>2.9569011076702384E-6</v>
      </c>
      <c r="BU32">
        <f t="shared" si="26"/>
        <v>3.844647239359676E-6</v>
      </c>
      <c r="BV32">
        <f t="shared" si="26"/>
        <v>1.9828767413095214E-6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0.12543197807940018</v>
      </c>
      <c r="BH33">
        <f t="shared" si="31"/>
        <v>7.0876078581692134E-2</v>
      </c>
      <c r="BI33">
        <f t="shared" si="31"/>
        <v>6.2521969741989356E-2</v>
      </c>
      <c r="BJ33">
        <f t="shared" si="31"/>
        <v>6.6679469905168695E-2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1.8328700426310173E-6</v>
      </c>
      <c r="BH34">
        <f t="shared" si="31"/>
        <v>3.4948097645446965E-8</v>
      </c>
      <c r="BI34">
        <f t="shared" si="31"/>
        <v>1.2076354333951555E-7</v>
      </c>
      <c r="BJ34">
        <f t="shared" si="31"/>
        <v>1.299960074587104E-8</v>
      </c>
      <c r="BS34">
        <f>SUM(BM36:BV45)</f>
        <v>1.5874004007846292E-4</v>
      </c>
      <c r="EN34">
        <f>Sheet46!FL34</f>
        <v>9.1974811588166422E-2</v>
      </c>
      <c r="EO34">
        <f>Sheet46!FM34</f>
        <v>0.52951826678092284</v>
      </c>
      <c r="EP34">
        <f>Sheet46!FN34</f>
        <v>6.738461717350365E-2</v>
      </c>
      <c r="EQ34">
        <f>Sheet46!FO34</f>
        <v>0.68679188760888821</v>
      </c>
      <c r="ER34">
        <f>Sheet46!FP34</f>
        <v>0.74001494478441643</v>
      </c>
      <c r="ES34">
        <f>Sheet46!FQ34</f>
        <v>0.49166608302486503</v>
      </c>
      <c r="ET34">
        <f>Sheet46!FR34</f>
        <v>0.80437697999839741</v>
      </c>
      <c r="EU34">
        <f>Sheet46!FS34</f>
        <v>0.49330345958161254</v>
      </c>
      <c r="EV34">
        <f>Sheet46!FT34</f>
        <v>0.13991557641015889</v>
      </c>
      <c r="EW34">
        <f>Sheet46!FU34</f>
        <v>0.29828168775040753</v>
      </c>
      <c r="EZ34">
        <f>EZ81+($EV$10*EN34)</f>
        <v>0.46796177147012974</v>
      </c>
      <c r="FA34">
        <f t="shared" ref="FA34:FI43" si="32">FA81+($EV$10*EO34)</f>
        <v>0.80231978070360743</v>
      </c>
      <c r="FB34">
        <f t="shared" si="32"/>
        <v>-0.44626363744429742</v>
      </c>
      <c r="FC34">
        <f t="shared" si="32"/>
        <v>4.4196817669138057E-2</v>
      </c>
      <c r="FD34">
        <f t="shared" si="32"/>
        <v>-1.1543620383759308</v>
      </c>
      <c r="FE34">
        <f t="shared" si="32"/>
        <v>0.74021368794377007</v>
      </c>
      <c r="FF34">
        <f t="shared" si="32"/>
        <v>1.158783355349601</v>
      </c>
      <c r="FG34">
        <f t="shared" si="32"/>
        <v>1.3908078428178574</v>
      </c>
      <c r="FH34">
        <f t="shared" si="32"/>
        <v>0.94355014051828834</v>
      </c>
      <c r="FI34">
        <f t="shared" si="32"/>
        <v>0.82178068907278512</v>
      </c>
      <c r="FL34">
        <f t="shared" ref="FL34:FU43" si="33">EN34-($EU$10*EZ34)</f>
        <v>9.1506849816696295E-2</v>
      </c>
      <c r="FM34">
        <f t="shared" si="33"/>
        <v>0.52871594700021929</v>
      </c>
      <c r="FN34">
        <f t="shared" si="33"/>
        <v>6.7830880810947944E-2</v>
      </c>
      <c r="FO34">
        <f t="shared" si="33"/>
        <v>0.68674769079121911</v>
      </c>
      <c r="FP34">
        <f t="shared" si="33"/>
        <v>0.74116930682279236</v>
      </c>
      <c r="FQ34">
        <f t="shared" si="33"/>
        <v>0.49092586933692128</v>
      </c>
      <c r="FR34">
        <f t="shared" si="33"/>
        <v>0.80321819664304783</v>
      </c>
      <c r="FS34">
        <f t="shared" si="33"/>
        <v>0.49191265173879467</v>
      </c>
      <c r="FT34">
        <f t="shared" si="33"/>
        <v>0.13897202626964061</v>
      </c>
      <c r="FU34">
        <f t="shared" si="33"/>
        <v>0.29745990706133474</v>
      </c>
    </row>
    <row r="35" spans="1:177">
      <c r="A35">
        <v>34</v>
      </c>
      <c r="BG35">
        <f t="shared" si="31"/>
        <v>1.8349815062169589E-5</v>
      </c>
      <c r="BH35">
        <f t="shared" si="31"/>
        <v>4.7161449101713522E-7</v>
      </c>
      <c r="BI35">
        <f t="shared" si="31"/>
        <v>1.9673164130389698E-6</v>
      </c>
      <c r="BJ35">
        <f t="shared" si="31"/>
        <v>2.6719338823308007E-7</v>
      </c>
      <c r="EN35">
        <f>Sheet46!FL35</f>
        <v>0.18839003352088976</v>
      </c>
      <c r="EO35">
        <f>Sheet46!FM35</f>
        <v>0.27212218081700629</v>
      </c>
      <c r="EP35">
        <f>Sheet46!FN35</f>
        <v>0.85107241557655411</v>
      </c>
      <c r="EQ35">
        <f>Sheet46!FO35</f>
        <v>0.12489527827396768</v>
      </c>
      <c r="ER35">
        <f>Sheet46!FP35</f>
        <v>2.1492350077613936E-2</v>
      </c>
      <c r="ES35">
        <f>Sheet46!FQ35</f>
        <v>0.79158579130666096</v>
      </c>
      <c r="ET35">
        <f>Sheet46!FR35</f>
        <v>0.45631849056609064</v>
      </c>
      <c r="EU35">
        <f>Sheet46!FS35</f>
        <v>0.1685453716259589</v>
      </c>
      <c r="EV35">
        <f>Sheet46!FT35</f>
        <v>0.95563502399364586</v>
      </c>
      <c r="EW35">
        <f>Sheet46!FU35</f>
        <v>0.32593988749828751</v>
      </c>
      <c r="EZ35">
        <f t="shared" ref="EZ35:EZ43" si="34">EZ82+($EV$10*EN35)</f>
        <v>0.29394119382607736</v>
      </c>
      <c r="FA35">
        <f t="shared" si="32"/>
        <v>0.51030699687664494</v>
      </c>
      <c r="FB35">
        <f t="shared" si="32"/>
        <v>-0.33085438899760922</v>
      </c>
      <c r="FC35">
        <f t="shared" si="32"/>
        <v>2.3938053954289069E-2</v>
      </c>
      <c r="FD35">
        <f t="shared" si="32"/>
        <v>-0.71553563486019278</v>
      </c>
      <c r="FE35">
        <f t="shared" si="32"/>
        <v>0.51168552715993576</v>
      </c>
      <c r="FF35">
        <f t="shared" si="32"/>
        <v>0.7665848732851035</v>
      </c>
      <c r="FG35">
        <f t="shared" si="32"/>
        <v>0.94607295908688704</v>
      </c>
      <c r="FH35">
        <f t="shared" si="32"/>
        <v>0.61975901128095734</v>
      </c>
      <c r="FI35">
        <f t="shared" si="32"/>
        <v>0.58441486063274117</v>
      </c>
      <c r="FL35">
        <f t="shared" si="33"/>
        <v>0.18809609232706367</v>
      </c>
      <c r="FM35">
        <f t="shared" si="33"/>
        <v>0.27161187382012963</v>
      </c>
      <c r="FN35">
        <f t="shared" si="33"/>
        <v>0.85140326996555171</v>
      </c>
      <c r="FO35">
        <f t="shared" si="33"/>
        <v>0.12487134022001339</v>
      </c>
      <c r="FP35">
        <f t="shared" si="33"/>
        <v>2.2207885712474128E-2</v>
      </c>
      <c r="FQ35">
        <f t="shared" si="33"/>
        <v>0.79107410577950099</v>
      </c>
      <c r="FR35">
        <f t="shared" si="33"/>
        <v>0.45555190569280551</v>
      </c>
      <c r="FS35">
        <f t="shared" si="33"/>
        <v>0.16759929866687201</v>
      </c>
      <c r="FT35">
        <f t="shared" si="33"/>
        <v>0.95501526498236489</v>
      </c>
      <c r="FU35">
        <f t="shared" si="33"/>
        <v>0.32535547263765474</v>
      </c>
    </row>
    <row r="36" spans="1:177">
      <c r="A36">
        <v>35</v>
      </c>
      <c r="B36">
        <f t="array" ref="B36:K45">TRANSPOSE(EN34:EW43)</f>
        <v>9.1974811588166422E-2</v>
      </c>
      <c r="C36">
        <v>0.18839003352088976</v>
      </c>
      <c r="D36">
        <v>0.62892702824241353</v>
      </c>
      <c r="E36">
        <v>0.34702100457145191</v>
      </c>
      <c r="F36">
        <v>0.24664097889662456</v>
      </c>
      <c r="G36">
        <v>0.86699039317427407</v>
      </c>
      <c r="H36">
        <v>0.30039585033131472</v>
      </c>
      <c r="I36">
        <v>0.19235765646491393</v>
      </c>
      <c r="J36">
        <v>0.67920885601527892</v>
      </c>
      <c r="K36">
        <v>0.31329662923927892</v>
      </c>
      <c r="M36">
        <f t="array" ref="M36:M45">TRANSPOSE(EN30:EW30)</f>
        <v>0.33890695554393574</v>
      </c>
      <c r="S36">
        <f>EN34</f>
        <v>9.1974811588166422E-2</v>
      </c>
      <c r="T36">
        <f t="shared" ref="T36:AB45" si="35">EO34</f>
        <v>0.52951826678092284</v>
      </c>
      <c r="U36">
        <f t="shared" si="35"/>
        <v>6.738461717350365E-2</v>
      </c>
      <c r="V36">
        <f t="shared" si="35"/>
        <v>0.68679188760888821</v>
      </c>
      <c r="W36">
        <f t="shared" si="35"/>
        <v>0.74001494478441643</v>
      </c>
      <c r="X36">
        <f t="shared" si="35"/>
        <v>0.49166608302486503</v>
      </c>
      <c r="Y36">
        <f t="shared" si="35"/>
        <v>0.80437697999839741</v>
      </c>
      <c r="Z36">
        <f t="shared" si="35"/>
        <v>0.49330345958161254</v>
      </c>
      <c r="AA36">
        <f t="shared" si="35"/>
        <v>0.13991557641015889</v>
      </c>
      <c r="AB36">
        <f t="shared" si="35"/>
        <v>0.29828168775040753</v>
      </c>
      <c r="BG36">
        <f t="shared" si="31"/>
        <v>0.87454599470644179</v>
      </c>
      <c r="BH36">
        <f t="shared" si="31"/>
        <v>0.92912339170462854</v>
      </c>
      <c r="BI36">
        <f t="shared" si="31"/>
        <v>0.93747582719807843</v>
      </c>
      <c r="BJ36">
        <f t="shared" si="31"/>
        <v>0.93332024265909008</v>
      </c>
      <c r="BM36">
        <f>0.5*$BL$21*B36*B36</f>
        <v>4.2296829833393566E-8</v>
      </c>
      <c r="BN36">
        <f t="shared" ref="BN36:BV45" si="36">0.5*$BL$21*C36*C36</f>
        <v>1.7745402365000985E-7</v>
      </c>
      <c r="BO36">
        <f t="shared" si="36"/>
        <v>1.9777460342691685E-6</v>
      </c>
      <c r="BP36">
        <f t="shared" si="36"/>
        <v>6.021178880688983E-7</v>
      </c>
      <c r="BQ36">
        <f t="shared" si="36"/>
        <v>3.0415886235542603E-7</v>
      </c>
      <c r="BR36">
        <f t="shared" si="36"/>
        <v>3.758361709282412E-6</v>
      </c>
      <c r="BS36">
        <f t="shared" si="36"/>
        <v>4.5118833448136824E-7</v>
      </c>
      <c r="BT36">
        <f t="shared" si="36"/>
        <v>1.8500734000336923E-7</v>
      </c>
      <c r="BU36">
        <f t="shared" si="36"/>
        <v>2.3066233504479198E-6</v>
      </c>
      <c r="BV36">
        <f t="shared" si="36"/>
        <v>4.9077388946347109E-7</v>
      </c>
      <c r="EN36">
        <f>Sheet46!FL36</f>
        <v>0.62892702824241353</v>
      </c>
      <c r="EO36">
        <f>Sheet46!FM36</f>
        <v>0.34154053227925169</v>
      </c>
      <c r="EP36">
        <f>Sheet46!FN36</f>
        <v>0.54756597914512495</v>
      </c>
      <c r="EQ36">
        <f>Sheet46!FO36</f>
        <v>0.33080700815222741</v>
      </c>
      <c r="ER36">
        <f>Sheet46!FP36</f>
        <v>0.70985783367998767</v>
      </c>
      <c r="ES36">
        <f>Sheet46!FQ36</f>
        <v>0.30999833649584468</v>
      </c>
      <c r="ET36">
        <f>Sheet46!FR36</f>
        <v>0.94651198599106046</v>
      </c>
      <c r="EU36">
        <f>Sheet46!FS36</f>
        <v>0.17497137195588239</v>
      </c>
      <c r="EV36">
        <f>Sheet46!FT36</f>
        <v>0.40820669090046685</v>
      </c>
      <c r="EW36">
        <f>Sheet46!FU36</f>
        <v>0.38275159203421477</v>
      </c>
      <c r="EZ36">
        <f t="shared" si="34"/>
        <v>0.39419000720988379</v>
      </c>
      <c r="FA36">
        <f t="shared" si="32"/>
        <v>0.65534928521927571</v>
      </c>
      <c r="FB36">
        <f t="shared" si="32"/>
        <v>-0.41855497027559796</v>
      </c>
      <c r="FC36">
        <f t="shared" si="32"/>
        <v>-6.5334008326636359E-3</v>
      </c>
      <c r="FD36">
        <f t="shared" si="32"/>
        <v>-0.96048367716260552</v>
      </c>
      <c r="FE36">
        <f t="shared" si="32"/>
        <v>0.65125929466286292</v>
      </c>
      <c r="FF36">
        <f t="shared" si="32"/>
        <v>1.0324196114554458</v>
      </c>
      <c r="FG36">
        <f t="shared" si="32"/>
        <v>1.198974385597172</v>
      </c>
      <c r="FH36">
        <f t="shared" si="32"/>
        <v>0.82619221612631299</v>
      </c>
      <c r="FI36">
        <f t="shared" si="32"/>
        <v>0.70766369567935072</v>
      </c>
      <c r="FL36">
        <f t="shared" si="33"/>
        <v>0.62853283823520367</v>
      </c>
      <c r="FM36">
        <f t="shared" si="33"/>
        <v>0.34088518299403242</v>
      </c>
      <c r="FN36">
        <f t="shared" si="33"/>
        <v>0.5479845341154006</v>
      </c>
      <c r="FO36">
        <f t="shared" si="33"/>
        <v>0.33081354155306009</v>
      </c>
      <c r="FP36">
        <f t="shared" si="33"/>
        <v>0.71081831735715029</v>
      </c>
      <c r="FQ36">
        <f t="shared" si="33"/>
        <v>0.30934707720118182</v>
      </c>
      <c r="FR36">
        <f t="shared" si="33"/>
        <v>0.94547956637960506</v>
      </c>
      <c r="FS36">
        <f t="shared" si="33"/>
        <v>0.1737723975702852</v>
      </c>
      <c r="FT36">
        <f t="shared" si="33"/>
        <v>0.40738049868434056</v>
      </c>
      <c r="FU36">
        <f t="shared" si="33"/>
        <v>0.3820439283385354</v>
      </c>
    </row>
    <row r="37" spans="1:177">
      <c r="A37">
        <v>36</v>
      </c>
      <c r="B37">
        <v>0.52951826678092284</v>
      </c>
      <c r="C37">
        <v>0.27212218081700629</v>
      </c>
      <c r="D37">
        <v>0.34154053227925169</v>
      </c>
      <c r="E37">
        <v>0.76660551545643441</v>
      </c>
      <c r="F37">
        <v>0.9149920017071077</v>
      </c>
      <c r="G37">
        <v>0.11348200127751412</v>
      </c>
      <c r="H37">
        <v>0.96122347707566735</v>
      </c>
      <c r="I37">
        <v>0.85611885647054442</v>
      </c>
      <c r="J37">
        <v>0.27763293627187002</v>
      </c>
      <c r="K37">
        <v>0.90950766997014731</v>
      </c>
      <c r="M37">
        <v>0.40190862740251465</v>
      </c>
      <c r="S37">
        <f t="shared" ref="S37:S45" si="37">EN35</f>
        <v>0.18839003352088976</v>
      </c>
      <c r="T37">
        <f t="shared" si="35"/>
        <v>0.27212218081700629</v>
      </c>
      <c r="U37">
        <f t="shared" si="35"/>
        <v>0.85107241557655411</v>
      </c>
      <c r="V37">
        <f t="shared" si="35"/>
        <v>0.12489527827396768</v>
      </c>
      <c r="W37">
        <f t="shared" si="35"/>
        <v>2.1492350077613936E-2</v>
      </c>
      <c r="X37">
        <f t="shared" si="35"/>
        <v>0.79158579130666096</v>
      </c>
      <c r="Y37">
        <f t="shared" si="35"/>
        <v>0.45631849056609064</v>
      </c>
      <c r="Z37">
        <f t="shared" si="35"/>
        <v>0.1685453716259589</v>
      </c>
      <c r="AA37">
        <f t="shared" si="35"/>
        <v>0.95563502399364586</v>
      </c>
      <c r="AB37">
        <f t="shared" si="35"/>
        <v>0.32593988749828751</v>
      </c>
      <c r="BG37">
        <f t="shared" si="31"/>
        <v>2.7148360303447484E-8</v>
      </c>
      <c r="BH37">
        <f t="shared" si="31"/>
        <v>1.8093731735845644E-10</v>
      </c>
      <c r="BI37">
        <f t="shared" si="31"/>
        <v>2.0683631364607911E-9</v>
      </c>
      <c r="BJ37">
        <f t="shared" si="31"/>
        <v>4.8142386282530985E-11</v>
      </c>
      <c r="BM37">
        <f t="shared" ref="BM37:BM45" si="38">0.5*$BL$21*B37*B37</f>
        <v>1.401947974273363E-6</v>
      </c>
      <c r="BN37">
        <f t="shared" si="36"/>
        <v>3.7025240646301739E-7</v>
      </c>
      <c r="BO37">
        <f t="shared" si="36"/>
        <v>5.8324967594797288E-7</v>
      </c>
      <c r="BP37">
        <f t="shared" si="36"/>
        <v>2.9384200816411273E-6</v>
      </c>
      <c r="BQ37">
        <f t="shared" si="36"/>
        <v>4.1860518159398998E-6</v>
      </c>
      <c r="BR37">
        <f t="shared" si="36"/>
        <v>6.4390823069748588E-8</v>
      </c>
      <c r="BS37">
        <f t="shared" si="36"/>
        <v>4.6197528644071801E-6</v>
      </c>
      <c r="BT37">
        <f t="shared" si="36"/>
        <v>3.6646974820221637E-6</v>
      </c>
      <c r="BU37">
        <f t="shared" si="36"/>
        <v>3.8540023651470122E-7</v>
      </c>
      <c r="BV37">
        <f t="shared" si="36"/>
        <v>4.1360210086726329E-6</v>
      </c>
      <c r="EN37">
        <f>Sheet46!FL37</f>
        <v>0.34702100457145191</v>
      </c>
      <c r="EO37">
        <f>Sheet46!FM37</f>
        <v>0.76660551545643441</v>
      </c>
      <c r="EP37">
        <f>Sheet46!FN37</f>
        <v>0.98918125923915035</v>
      </c>
      <c r="EQ37">
        <f>Sheet46!FO37</f>
        <v>0.43077538896306761</v>
      </c>
      <c r="ER37">
        <f>Sheet46!FP37</f>
        <v>0.41242161952725853</v>
      </c>
      <c r="ES37">
        <f>Sheet46!FQ37</f>
        <v>0.8738281264883011</v>
      </c>
      <c r="ET37">
        <f>Sheet46!FR37</f>
        <v>0.5753755508724534</v>
      </c>
      <c r="EU37">
        <f>Sheet46!FS37</f>
        <v>0.80314944232874563</v>
      </c>
      <c r="EV37">
        <f>Sheet46!FT37</f>
        <v>0.2813904794434503</v>
      </c>
      <c r="EW37">
        <f>Sheet46!FU37</f>
        <v>0.19725940293485897</v>
      </c>
      <c r="EZ37">
        <f t="shared" si="34"/>
        <v>0.24607467699167385</v>
      </c>
      <c r="FA37">
        <f t="shared" si="32"/>
        <v>0.42424216118845859</v>
      </c>
      <c r="FB37">
        <f t="shared" si="32"/>
        <v>-0.27875224692034184</v>
      </c>
      <c r="FC37">
        <f t="shared" si="32"/>
        <v>1.4303783686636321E-2</v>
      </c>
      <c r="FD37">
        <f t="shared" si="32"/>
        <v>-0.59879287628599387</v>
      </c>
      <c r="FE37">
        <f t="shared" si="32"/>
        <v>0.42830102496728084</v>
      </c>
      <c r="FF37">
        <f t="shared" si="32"/>
        <v>0.6453365879939682</v>
      </c>
      <c r="FG37">
        <f t="shared" si="32"/>
        <v>0.78940406012127928</v>
      </c>
      <c r="FH37">
        <f t="shared" si="32"/>
        <v>0.52181249711689548</v>
      </c>
      <c r="FI37">
        <f t="shared" si="32"/>
        <v>0.48590205428363298</v>
      </c>
      <c r="FL37">
        <f t="shared" si="33"/>
        <v>0.34677492989446024</v>
      </c>
      <c r="FM37">
        <f t="shared" si="33"/>
        <v>0.76618127329524599</v>
      </c>
      <c r="FN37">
        <f t="shared" si="33"/>
        <v>0.98946001148607066</v>
      </c>
      <c r="FO37">
        <f t="shared" si="33"/>
        <v>0.430761085179381</v>
      </c>
      <c r="FP37">
        <f t="shared" si="33"/>
        <v>0.41302041240354453</v>
      </c>
      <c r="FQ37">
        <f t="shared" si="33"/>
        <v>0.87339982546333383</v>
      </c>
      <c r="FR37">
        <f t="shared" si="33"/>
        <v>0.57473021428445947</v>
      </c>
      <c r="FS37">
        <f t="shared" si="33"/>
        <v>0.80236003826862434</v>
      </c>
      <c r="FT37">
        <f t="shared" si="33"/>
        <v>0.28086866694633339</v>
      </c>
      <c r="FU37">
        <f t="shared" si="33"/>
        <v>0.19677350088057532</v>
      </c>
    </row>
    <row r="38" spans="1:177">
      <c r="A38">
        <v>37</v>
      </c>
      <c r="B38">
        <v>6.738461717350365E-2</v>
      </c>
      <c r="C38">
        <v>0.85107241557655411</v>
      </c>
      <c r="D38">
        <v>0.54756597914512495</v>
      </c>
      <c r="E38">
        <v>0.98918125923915035</v>
      </c>
      <c r="F38">
        <v>0.4015599495678106</v>
      </c>
      <c r="G38">
        <v>0.24844824230193158</v>
      </c>
      <c r="H38">
        <v>9.7503937055126708E-2</v>
      </c>
      <c r="I38">
        <v>0.6924378356727926</v>
      </c>
      <c r="J38">
        <v>3.7537424991532009E-2</v>
      </c>
      <c r="K38">
        <v>0.75102506602292562</v>
      </c>
      <c r="M38">
        <v>0.39028528310191313</v>
      </c>
      <c r="S38">
        <f t="shared" si="37"/>
        <v>0.62892702824241353</v>
      </c>
      <c r="T38">
        <f t="shared" si="35"/>
        <v>0.34154053227925169</v>
      </c>
      <c r="U38">
        <f t="shared" si="35"/>
        <v>0.54756597914512495</v>
      </c>
      <c r="V38">
        <f t="shared" si="35"/>
        <v>0.33080700815222741</v>
      </c>
      <c r="W38">
        <f t="shared" si="35"/>
        <v>0.70985783367998767</v>
      </c>
      <c r="X38">
        <f t="shared" si="35"/>
        <v>0.30999833649584468</v>
      </c>
      <c r="Y38">
        <f t="shared" si="35"/>
        <v>0.94651198599106046</v>
      </c>
      <c r="Z38">
        <f t="shared" si="35"/>
        <v>0.17497137195588239</v>
      </c>
      <c r="AA38">
        <f t="shared" si="35"/>
        <v>0.40820669090046685</v>
      </c>
      <c r="AB38">
        <f t="shared" si="35"/>
        <v>0.38275159203421477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2.2703433158098217E-8</v>
      </c>
      <c r="BN38">
        <f t="shared" si="36"/>
        <v>3.6216212827765548E-6</v>
      </c>
      <c r="BO38">
        <f t="shared" si="36"/>
        <v>1.4991425075857973E-6</v>
      </c>
      <c r="BP38">
        <f t="shared" si="36"/>
        <v>4.8923978181497566E-6</v>
      </c>
      <c r="BQ38">
        <f t="shared" si="36"/>
        <v>8.0625196548451305E-7</v>
      </c>
      <c r="BR38">
        <f t="shared" si="36"/>
        <v>3.0863264551459654E-7</v>
      </c>
      <c r="BS38">
        <f t="shared" si="36"/>
        <v>4.7535088706250556E-8</v>
      </c>
      <c r="BT38">
        <f t="shared" si="36"/>
        <v>2.3973507813561068E-6</v>
      </c>
      <c r="BU38">
        <f t="shared" si="36"/>
        <v>7.0452913749744602E-9</v>
      </c>
      <c r="BV38">
        <f t="shared" si="36"/>
        <v>2.8201932489736993E-6</v>
      </c>
      <c r="EN38">
        <f>Sheet46!FL38</f>
        <v>0.24664097889662456</v>
      </c>
      <c r="EO38">
        <f>Sheet46!FM38</f>
        <v>0.9149920017071077</v>
      </c>
      <c r="EP38">
        <f>Sheet46!FN38</f>
        <v>0.4015599495678106</v>
      </c>
      <c r="EQ38">
        <f>Sheet46!FO38</f>
        <v>0.26345271239107193</v>
      </c>
      <c r="ER38">
        <f>Sheet46!FP38</f>
        <v>0.54032131075033818</v>
      </c>
      <c r="ES38">
        <f>Sheet46!FQ38</f>
        <v>0.87843399607483874</v>
      </c>
      <c r="ET38">
        <f>Sheet46!FR38</f>
        <v>0.7327644536048149</v>
      </c>
      <c r="EU38">
        <f>Sheet46!FS38</f>
        <v>9.7704937917008544E-2</v>
      </c>
      <c r="EV38">
        <f>Sheet46!FT38</f>
        <v>0.50401456830227298</v>
      </c>
      <c r="EW38">
        <f>Sheet46!FU38</f>
        <v>0.73743635006676833</v>
      </c>
      <c r="EZ38">
        <f t="shared" si="34"/>
        <v>0.342122484402127</v>
      </c>
      <c r="FA38">
        <f t="shared" si="32"/>
        <v>0.63567048098015544</v>
      </c>
      <c r="FB38">
        <f t="shared" si="32"/>
        <v>-0.27749717359021453</v>
      </c>
      <c r="FC38">
        <f t="shared" si="32"/>
        <v>0.12202057600226453</v>
      </c>
      <c r="FD38">
        <f t="shared" si="32"/>
        <v>-0.86194262235299923</v>
      </c>
      <c r="FE38">
        <f t="shared" si="32"/>
        <v>0.52079522972257764</v>
      </c>
      <c r="FF38">
        <f t="shared" si="32"/>
        <v>0.75854494051093746</v>
      </c>
      <c r="FG38">
        <f t="shared" si="32"/>
        <v>1.01791572566638</v>
      </c>
      <c r="FH38">
        <f t="shared" si="32"/>
        <v>0.64644664721922385</v>
      </c>
      <c r="FI38">
        <f t="shared" si="32"/>
        <v>0.62447913719554637</v>
      </c>
      <c r="FL38">
        <f t="shared" si="33"/>
        <v>0.24629885641222243</v>
      </c>
      <c r="FM38">
        <f t="shared" si="33"/>
        <v>0.91435633122612758</v>
      </c>
      <c r="FN38">
        <f t="shared" si="33"/>
        <v>0.40183744674140082</v>
      </c>
      <c r="FO38">
        <f t="shared" si="33"/>
        <v>0.26333069181506968</v>
      </c>
      <c r="FP38">
        <f t="shared" si="33"/>
        <v>0.54118325337269113</v>
      </c>
      <c r="FQ38">
        <f t="shared" si="33"/>
        <v>0.87791320084511615</v>
      </c>
      <c r="FR38">
        <f t="shared" si="33"/>
        <v>0.73200590866430393</v>
      </c>
      <c r="FS38">
        <f t="shared" si="33"/>
        <v>9.6687022191342162E-2</v>
      </c>
      <c r="FT38">
        <f t="shared" si="33"/>
        <v>0.50336812165505374</v>
      </c>
      <c r="FU38">
        <f t="shared" si="33"/>
        <v>0.73681187092957279</v>
      </c>
    </row>
    <row r="39" spans="1:177">
      <c r="A39">
        <v>38</v>
      </c>
      <c r="B39">
        <v>0.68679188760888821</v>
      </c>
      <c r="C39">
        <v>0.12489527827396768</v>
      </c>
      <c r="D39">
        <v>0.33080700815222741</v>
      </c>
      <c r="E39">
        <v>0.43077538896306761</v>
      </c>
      <c r="F39">
        <v>0.26345271239107193</v>
      </c>
      <c r="G39">
        <v>0.23410483123901563</v>
      </c>
      <c r="H39">
        <v>0.14926117481281104</v>
      </c>
      <c r="I39">
        <v>0.73927400557001466</v>
      </c>
      <c r="J39">
        <v>0.40251586983509069</v>
      </c>
      <c r="K39">
        <v>0.31517946140394615</v>
      </c>
      <c r="M39">
        <v>9.1718632727854632E-2</v>
      </c>
      <c r="S39">
        <f t="shared" si="37"/>
        <v>0.34702100457145191</v>
      </c>
      <c r="T39">
        <f t="shared" si="35"/>
        <v>0.76660551545643441</v>
      </c>
      <c r="U39">
        <f t="shared" si="35"/>
        <v>0.98918125923915035</v>
      </c>
      <c r="V39">
        <f t="shared" si="35"/>
        <v>0.43077538896306761</v>
      </c>
      <c r="W39">
        <f t="shared" si="35"/>
        <v>0.41242161952725853</v>
      </c>
      <c r="X39">
        <f t="shared" si="35"/>
        <v>0.8738281264883011</v>
      </c>
      <c r="Y39">
        <f t="shared" si="35"/>
        <v>0.5753755508724534</v>
      </c>
      <c r="Z39">
        <f t="shared" si="35"/>
        <v>0.80314944232874563</v>
      </c>
      <c r="AA39">
        <f t="shared" si="35"/>
        <v>0.2813904794434503</v>
      </c>
      <c r="AB39">
        <f t="shared" si="35"/>
        <v>0.19725940293485897</v>
      </c>
      <c r="BG39">
        <f t="shared" si="31"/>
        <v>8.6422463310970847E-10</v>
      </c>
      <c r="BH39">
        <f t="shared" si="31"/>
        <v>2.4499038718254376E-12</v>
      </c>
      <c r="BI39">
        <f t="shared" si="31"/>
        <v>3.1047077028797884E-11</v>
      </c>
      <c r="BJ39">
        <f t="shared" si="31"/>
        <v>9.9999999999999998E-13</v>
      </c>
      <c r="BM39">
        <f t="shared" si="38"/>
        <v>2.3584154844268991E-6</v>
      </c>
      <c r="BN39">
        <f t="shared" si="36"/>
        <v>7.7994152675659123E-8</v>
      </c>
      <c r="BO39">
        <f t="shared" si="36"/>
        <v>5.4716638321313938E-7</v>
      </c>
      <c r="BP39">
        <f t="shared" si="36"/>
        <v>9.2783717868141102E-7</v>
      </c>
      <c r="BQ39">
        <f t="shared" si="36"/>
        <v>3.4703665833106433E-7</v>
      </c>
      <c r="BR39">
        <f t="shared" si="36"/>
        <v>2.7402536004723996E-7</v>
      </c>
      <c r="BS39">
        <f t="shared" si="36"/>
        <v>1.1139449153250269E-7</v>
      </c>
      <c r="BT39">
        <f t="shared" si="36"/>
        <v>2.7326302765576704E-6</v>
      </c>
      <c r="BU39">
        <f t="shared" si="36"/>
        <v>8.1009512734549837E-7</v>
      </c>
      <c r="BV39">
        <f t="shared" si="36"/>
        <v>4.9669046445440795E-7</v>
      </c>
      <c r="EN39">
        <f>Sheet46!FL39</f>
        <v>0.86699039317427407</v>
      </c>
      <c r="EO39">
        <f>Sheet46!FM39</f>
        <v>0.11348200127751412</v>
      </c>
      <c r="EP39">
        <f>Sheet46!FN39</f>
        <v>0.24844824230193158</v>
      </c>
      <c r="EQ39">
        <f>Sheet46!FO39</f>
        <v>0.23410483123901563</v>
      </c>
      <c r="ER39">
        <f>Sheet46!FP39</f>
        <v>0.74246220429634768</v>
      </c>
      <c r="ES39">
        <f>Sheet46!FQ39</f>
        <v>0.33791317716878833</v>
      </c>
      <c r="ET39">
        <f>Sheet46!FR39</f>
        <v>9.244157380289493E-2</v>
      </c>
      <c r="EU39">
        <f>Sheet46!FS39</f>
        <v>0.96101618171610659</v>
      </c>
      <c r="EV39">
        <f>Sheet46!FT39</f>
        <v>0.15019347945691308</v>
      </c>
      <c r="EW39">
        <f>Sheet46!FU39</f>
        <v>0.6154894414607136</v>
      </c>
      <c r="EZ39">
        <f t="shared" si="34"/>
        <v>0.46441017172654381</v>
      </c>
      <c r="FA39">
        <f t="shared" si="32"/>
        <v>0.85953807676546756</v>
      </c>
      <c r="FB39">
        <f t="shared" si="32"/>
        <v>-0.41193339888564107</v>
      </c>
      <c r="FC39">
        <f t="shared" si="32"/>
        <v>0.15392284765757666</v>
      </c>
      <c r="FD39">
        <f t="shared" si="32"/>
        <v>-1.1591165065859239</v>
      </c>
      <c r="FE39">
        <f t="shared" si="32"/>
        <v>0.73737202936939339</v>
      </c>
      <c r="FF39">
        <f t="shared" si="32"/>
        <v>1.0673738054080408</v>
      </c>
      <c r="FG39">
        <f t="shared" si="32"/>
        <v>1.4273576489810382</v>
      </c>
      <c r="FH39">
        <f t="shared" si="32"/>
        <v>0.89385947079576078</v>
      </c>
      <c r="FI39">
        <f t="shared" si="32"/>
        <v>0.8854286727847771</v>
      </c>
      <c r="FL39">
        <f t="shared" si="33"/>
        <v>0.86652598300254757</v>
      </c>
      <c r="FM39">
        <f t="shared" si="33"/>
        <v>0.11262246320074866</v>
      </c>
      <c r="FN39">
        <f t="shared" si="33"/>
        <v>0.24886017570081723</v>
      </c>
      <c r="FO39">
        <f t="shared" si="33"/>
        <v>0.23395090839135804</v>
      </c>
      <c r="FP39">
        <f t="shared" si="33"/>
        <v>0.74362132080293364</v>
      </c>
      <c r="FQ39">
        <f t="shared" si="33"/>
        <v>0.33717580513941892</v>
      </c>
      <c r="FR39">
        <f t="shared" si="33"/>
        <v>9.1374199997486888E-2</v>
      </c>
      <c r="FS39">
        <f t="shared" si="33"/>
        <v>0.95958882406712553</v>
      </c>
      <c r="FT39">
        <f t="shared" si="33"/>
        <v>0.14929961998611732</v>
      </c>
      <c r="FU39">
        <f t="shared" si="33"/>
        <v>0.61460401278792887</v>
      </c>
    </row>
    <row r="40" spans="1:177">
      <c r="A40">
        <v>39</v>
      </c>
      <c r="B40">
        <v>0.74001494478441643</v>
      </c>
      <c r="C40">
        <v>2.1492350077613936E-2</v>
      </c>
      <c r="D40">
        <v>0.70985783367998767</v>
      </c>
      <c r="E40">
        <v>0.41242161952725853</v>
      </c>
      <c r="F40">
        <v>0.54032131075033818</v>
      </c>
      <c r="G40">
        <v>0.74246220429634768</v>
      </c>
      <c r="H40">
        <v>0.99673908919636367</v>
      </c>
      <c r="I40">
        <v>0.93633001906287883</v>
      </c>
      <c r="J40">
        <v>0.29030431911464544</v>
      </c>
      <c r="K40">
        <v>1.4797745393310805E-2</v>
      </c>
      <c r="M40">
        <v>0.24465535691687959</v>
      </c>
      <c r="S40">
        <f t="shared" si="37"/>
        <v>0.24664097889662456</v>
      </c>
      <c r="T40">
        <f t="shared" si="35"/>
        <v>0.9149920017071077</v>
      </c>
      <c r="U40">
        <f t="shared" si="35"/>
        <v>0.4015599495678106</v>
      </c>
      <c r="V40">
        <f t="shared" si="35"/>
        <v>0.26345271239107193</v>
      </c>
      <c r="W40">
        <f t="shared" si="35"/>
        <v>0.54032131075033818</v>
      </c>
      <c r="X40">
        <f t="shared" si="35"/>
        <v>0.87843399607483874</v>
      </c>
      <c r="Y40">
        <f t="shared" si="35"/>
        <v>0.7327644536048149</v>
      </c>
      <c r="Z40">
        <f t="shared" si="35"/>
        <v>9.7704937917008544E-2</v>
      </c>
      <c r="AA40">
        <f t="shared" si="35"/>
        <v>0.50401456830227298</v>
      </c>
      <c r="AB40">
        <f t="shared" si="35"/>
        <v>0.73743635006676833</v>
      </c>
      <c r="BG40">
        <f t="shared" si="31"/>
        <v>8.2052525587582743E-9</v>
      </c>
      <c r="BH40">
        <f t="shared" si="31"/>
        <v>3.6378040898566798E-11</v>
      </c>
      <c r="BI40">
        <f t="shared" si="31"/>
        <v>4.9478857741390273E-10</v>
      </c>
      <c r="BJ40">
        <f t="shared" si="31"/>
        <v>9.9874024827472038E-12</v>
      </c>
      <c r="BM40">
        <f t="shared" si="38"/>
        <v>2.7381105925214148E-6</v>
      </c>
      <c r="BN40">
        <f t="shared" si="36"/>
        <v>2.3096055592935591E-9</v>
      </c>
      <c r="BO40">
        <f t="shared" si="36"/>
        <v>2.5194907201842254E-6</v>
      </c>
      <c r="BP40">
        <f t="shared" si="36"/>
        <v>8.5045796126743416E-7</v>
      </c>
      <c r="BQ40">
        <f t="shared" si="36"/>
        <v>1.4597355942548177E-6</v>
      </c>
      <c r="BR40">
        <f t="shared" si="36"/>
        <v>2.7562506240429579E-6</v>
      </c>
      <c r="BS40">
        <f t="shared" si="36"/>
        <v>4.9674440596599834E-6</v>
      </c>
      <c r="BT40">
        <f t="shared" si="36"/>
        <v>4.3835695229914555E-6</v>
      </c>
      <c r="BU40">
        <f t="shared" si="36"/>
        <v>4.2138298848308948E-7</v>
      </c>
      <c r="BV40">
        <f t="shared" si="36"/>
        <v>1.094866343626256E-9</v>
      </c>
      <c r="EN40">
        <f>Sheet46!FL40</f>
        <v>0.30039585033131472</v>
      </c>
      <c r="EO40">
        <f>Sheet46!FM40</f>
        <v>0.96122347707566735</v>
      </c>
      <c r="EP40">
        <f>Sheet46!FN40</f>
        <v>9.7503937055126708E-2</v>
      </c>
      <c r="EQ40">
        <f>Sheet46!FO40</f>
        <v>0.14926117481281104</v>
      </c>
      <c r="ER40">
        <f>Sheet46!FP40</f>
        <v>0.99673908919636367</v>
      </c>
      <c r="ES40">
        <f>Sheet46!FQ40</f>
        <v>0.10398935432724635</v>
      </c>
      <c r="ET40">
        <f>Sheet46!FR40</f>
        <v>0.31471312032254439</v>
      </c>
      <c r="EU40">
        <f>Sheet46!FS40</f>
        <v>0.21295078437063003</v>
      </c>
      <c r="EV40">
        <f>Sheet46!FT40</f>
        <v>0.89695259543911376</v>
      </c>
      <c r="EW40">
        <f>Sheet46!FU40</f>
        <v>0.59712939083804195</v>
      </c>
      <c r="EZ40">
        <f t="shared" si="34"/>
        <v>0.26824968728178283</v>
      </c>
      <c r="FA40">
        <f t="shared" si="32"/>
        <v>0.43545647591255171</v>
      </c>
      <c r="FB40">
        <f t="shared" si="32"/>
        <v>-0.3438362405269707</v>
      </c>
      <c r="FC40">
        <f t="shared" si="32"/>
        <v>-2.8727871679713152E-2</v>
      </c>
      <c r="FD40">
        <f t="shared" si="32"/>
        <v>-0.63155134876908381</v>
      </c>
      <c r="FE40">
        <f t="shared" si="32"/>
        <v>0.49325344782073449</v>
      </c>
      <c r="FF40">
        <f t="shared" si="32"/>
        <v>0.77384552439499632</v>
      </c>
      <c r="FG40">
        <f t="shared" si="32"/>
        <v>0.8909479277348834</v>
      </c>
      <c r="FH40">
        <f t="shared" si="32"/>
        <v>0.58621156585848921</v>
      </c>
      <c r="FI40">
        <f t="shared" si="32"/>
        <v>0.53947646492521317</v>
      </c>
      <c r="FL40">
        <f t="shared" si="33"/>
        <v>0.30012760064403293</v>
      </c>
      <c r="FM40">
        <f t="shared" si="33"/>
        <v>0.96078802059975477</v>
      </c>
      <c r="FN40">
        <f t="shared" si="33"/>
        <v>9.7847773295653681E-2</v>
      </c>
      <c r="FO40">
        <f t="shared" si="33"/>
        <v>0.14928990268449074</v>
      </c>
      <c r="FP40">
        <f t="shared" si="33"/>
        <v>0.9973706405451328</v>
      </c>
      <c r="FQ40">
        <f t="shared" si="33"/>
        <v>0.10349610087942561</v>
      </c>
      <c r="FR40">
        <f t="shared" si="33"/>
        <v>0.31393927479814937</v>
      </c>
      <c r="FS40">
        <f t="shared" si="33"/>
        <v>0.21205983644289514</v>
      </c>
      <c r="FT40">
        <f t="shared" si="33"/>
        <v>0.89636638387325529</v>
      </c>
      <c r="FU40">
        <f t="shared" si="33"/>
        <v>0.5965899143731167</v>
      </c>
    </row>
    <row r="41" spans="1:177">
      <c r="A41">
        <v>40</v>
      </c>
      <c r="B41">
        <v>0.49166608302486503</v>
      </c>
      <c r="C41">
        <v>0.79158579130666096</v>
      </c>
      <c r="D41">
        <v>0.30999833649584468</v>
      </c>
      <c r="E41">
        <v>0.8738281264883011</v>
      </c>
      <c r="F41">
        <v>0.87843399607483874</v>
      </c>
      <c r="G41">
        <v>0.33791317716878833</v>
      </c>
      <c r="H41">
        <v>0.10398935432724635</v>
      </c>
      <c r="I41">
        <v>0.84638634716500816</v>
      </c>
      <c r="J41">
        <v>0.53984221511016983</v>
      </c>
      <c r="K41">
        <v>0.57764343065800061</v>
      </c>
      <c r="M41">
        <v>0.72130293832825365</v>
      </c>
      <c r="S41">
        <f t="shared" si="37"/>
        <v>0.86699039317427407</v>
      </c>
      <c r="T41">
        <f t="shared" si="35"/>
        <v>0.11348200127751412</v>
      </c>
      <c r="U41">
        <f t="shared" si="35"/>
        <v>0.24844824230193158</v>
      </c>
      <c r="V41">
        <f t="shared" si="35"/>
        <v>0.23410483123901563</v>
      </c>
      <c r="W41">
        <f t="shared" si="35"/>
        <v>0.74246220429634768</v>
      </c>
      <c r="X41">
        <f t="shared" si="35"/>
        <v>0.33791317716878833</v>
      </c>
      <c r="Y41">
        <f t="shared" si="35"/>
        <v>9.244157380289493E-2</v>
      </c>
      <c r="Z41">
        <f t="shared" si="35"/>
        <v>0.96101618171610659</v>
      </c>
      <c r="AA41">
        <f t="shared" si="35"/>
        <v>0.15019347945691308</v>
      </c>
      <c r="AB41">
        <f t="shared" si="35"/>
        <v>0.6154894414607136</v>
      </c>
      <c r="BG41">
        <f t="shared" si="31"/>
        <v>1.8082966640516939E-6</v>
      </c>
      <c r="BH41">
        <f t="shared" si="31"/>
        <v>2.2931315179881545E-8</v>
      </c>
      <c r="BI41">
        <f t="shared" si="31"/>
        <v>1.123855134946338E-7</v>
      </c>
      <c r="BJ41">
        <f t="shared" si="31"/>
        <v>7.1841927938378662E-9</v>
      </c>
      <c r="BM41">
        <f t="shared" si="38"/>
        <v>1.2086776859850676E-6</v>
      </c>
      <c r="BN41">
        <f t="shared" si="36"/>
        <v>3.1330403249929632E-6</v>
      </c>
      <c r="BO41">
        <f t="shared" si="36"/>
        <v>4.8049484315095485E-7</v>
      </c>
      <c r="BP41">
        <f t="shared" si="36"/>
        <v>3.8178779732102725E-6</v>
      </c>
      <c r="BQ41">
        <f t="shared" si="36"/>
        <v>3.8582314273000491E-6</v>
      </c>
      <c r="BR41">
        <f t="shared" si="36"/>
        <v>5.7092657652152471E-7</v>
      </c>
      <c r="BS41">
        <f t="shared" si="36"/>
        <v>5.4068929066987951E-8</v>
      </c>
      <c r="BT41">
        <f t="shared" si="36"/>
        <v>3.5818492433366289E-6</v>
      </c>
      <c r="BU41">
        <f t="shared" si="36"/>
        <v>1.4571480860752745E-6</v>
      </c>
      <c r="BV41">
        <f t="shared" si="36"/>
        <v>1.6683596649117219E-6</v>
      </c>
      <c r="EN41">
        <f>Sheet46!FL41</f>
        <v>0.19235765646491393</v>
      </c>
      <c r="EO41">
        <f>Sheet46!FM41</f>
        <v>0.85611885647054442</v>
      </c>
      <c r="EP41">
        <f>Sheet46!FN41</f>
        <v>0.6924378356727926</v>
      </c>
      <c r="EQ41">
        <f>Sheet46!FO41</f>
        <v>0.73927400557001466</v>
      </c>
      <c r="ER41">
        <f>Sheet46!FP41</f>
        <v>0.93633001906287883</v>
      </c>
      <c r="ES41">
        <f>Sheet46!FQ41</f>
        <v>0.84638634716500816</v>
      </c>
      <c r="ET41">
        <f>Sheet46!FR41</f>
        <v>0.38920611031110297</v>
      </c>
      <c r="EU41">
        <f>Sheet46!FS41</f>
        <v>0.50730104671877352</v>
      </c>
      <c r="EV41">
        <f>Sheet46!FT41</f>
        <v>0.89765123005366465</v>
      </c>
      <c r="EW41">
        <f>Sheet46!FU41</f>
        <v>6.4666415278983064E-2</v>
      </c>
      <c r="EZ41">
        <f t="shared" si="34"/>
        <v>0.35701149096827162</v>
      </c>
      <c r="FA41">
        <f t="shared" si="32"/>
        <v>0.61968590836738802</v>
      </c>
      <c r="FB41">
        <f t="shared" si="32"/>
        <v>-0.39128090533058729</v>
      </c>
      <c r="FC41">
        <f t="shared" si="32"/>
        <v>3.800795921226776E-2</v>
      </c>
      <c r="FD41">
        <f t="shared" si="32"/>
        <v>-0.86503905831581673</v>
      </c>
      <c r="FE41">
        <f t="shared" si="32"/>
        <v>0.61497601965596638</v>
      </c>
      <c r="FF41">
        <f t="shared" si="32"/>
        <v>0.92912014139632482</v>
      </c>
      <c r="FG41">
        <f t="shared" si="32"/>
        <v>1.1458825389263882</v>
      </c>
      <c r="FH41">
        <f t="shared" si="32"/>
        <v>0.73649865449407814</v>
      </c>
      <c r="FI41">
        <f t="shared" si="32"/>
        <v>0.70314166222757768</v>
      </c>
      <c r="FL41">
        <f t="shared" si="33"/>
        <v>0.19200064497394564</v>
      </c>
      <c r="FM41">
        <f t="shared" si="33"/>
        <v>0.85549917056217706</v>
      </c>
      <c r="FN41">
        <f t="shared" si="33"/>
        <v>0.69282911657812318</v>
      </c>
      <c r="FO41">
        <f t="shared" si="33"/>
        <v>0.73923599761080239</v>
      </c>
      <c r="FP41">
        <f t="shared" si="33"/>
        <v>0.93719505812119464</v>
      </c>
      <c r="FQ41">
        <f t="shared" si="33"/>
        <v>0.84577137114535217</v>
      </c>
      <c r="FR41">
        <f t="shared" si="33"/>
        <v>0.38827699016970663</v>
      </c>
      <c r="FS41">
        <f t="shared" si="33"/>
        <v>0.50615516417984718</v>
      </c>
      <c r="FT41">
        <f t="shared" si="33"/>
        <v>0.89691473139917055</v>
      </c>
      <c r="FU41">
        <f t="shared" si="33"/>
        <v>6.3963273616755481E-2</v>
      </c>
    </row>
    <row r="42" spans="1:177">
      <c r="A42">
        <v>41</v>
      </c>
      <c r="B42">
        <v>0.80437697999839741</v>
      </c>
      <c r="C42">
        <v>0.45631849056609064</v>
      </c>
      <c r="D42">
        <v>0.94651198599106046</v>
      </c>
      <c r="E42">
        <v>0.5753755508724534</v>
      </c>
      <c r="F42">
        <v>0.7327644536048149</v>
      </c>
      <c r="G42">
        <v>9.244157380289493E-2</v>
      </c>
      <c r="H42">
        <v>0.31471312032254439</v>
      </c>
      <c r="I42">
        <v>0.38920611031110297</v>
      </c>
      <c r="J42">
        <v>0.96981088133644</v>
      </c>
      <c r="K42">
        <v>0.42414572687770102</v>
      </c>
      <c r="M42">
        <v>0.87199354405737817</v>
      </c>
      <c r="S42">
        <f t="shared" si="37"/>
        <v>0.30039585033131472</v>
      </c>
      <c r="T42">
        <f t="shared" si="35"/>
        <v>0.96122347707566735</v>
      </c>
      <c r="U42">
        <f t="shared" si="35"/>
        <v>9.7503937055126708E-2</v>
      </c>
      <c r="V42">
        <f t="shared" si="35"/>
        <v>0.14926117481281104</v>
      </c>
      <c r="W42">
        <f t="shared" si="35"/>
        <v>0.99673908919636367</v>
      </c>
      <c r="X42">
        <f t="shared" si="35"/>
        <v>0.10398935432724635</v>
      </c>
      <c r="Y42">
        <f t="shared" si="35"/>
        <v>0.31471312032254439</v>
      </c>
      <c r="Z42">
        <f t="shared" si="35"/>
        <v>0.21295078437063003</v>
      </c>
      <c r="AA42">
        <f t="shared" si="35"/>
        <v>0.89695259543911376</v>
      </c>
      <c r="AB42">
        <f t="shared" si="35"/>
        <v>0.59712939083804195</v>
      </c>
      <c r="BM42">
        <f t="shared" si="38"/>
        <v>3.2351116297567112E-6</v>
      </c>
      <c r="BN42">
        <f t="shared" si="36"/>
        <v>1.0411328241625769E-6</v>
      </c>
      <c r="BO42">
        <f t="shared" si="36"/>
        <v>4.4794246981237069E-6</v>
      </c>
      <c r="BP42">
        <f t="shared" si="36"/>
        <v>1.6552851227088964E-6</v>
      </c>
      <c r="BQ42">
        <f t="shared" si="36"/>
        <v>2.6847187223338147E-6</v>
      </c>
      <c r="BR42">
        <f t="shared" si="36"/>
        <v>4.2727222835780353E-8</v>
      </c>
      <c r="BS42">
        <f t="shared" si="36"/>
        <v>4.9522174051576156E-7</v>
      </c>
      <c r="BT42">
        <f t="shared" si="36"/>
        <v>7.5740698151749241E-7</v>
      </c>
      <c r="BU42">
        <f t="shared" si="36"/>
        <v>4.7026657277928124E-6</v>
      </c>
      <c r="BV42">
        <f t="shared" si="36"/>
        <v>8.9949798814306686E-7</v>
      </c>
      <c r="EN42">
        <f>Sheet46!FL42</f>
        <v>0.67920885601527892</v>
      </c>
      <c r="EO42">
        <f>Sheet46!FM42</f>
        <v>0.27763293627187002</v>
      </c>
      <c r="EP42">
        <f>Sheet46!FN42</f>
        <v>3.7537424991532009E-2</v>
      </c>
      <c r="EQ42">
        <f>Sheet46!FO42</f>
        <v>0.40251586983509069</v>
      </c>
      <c r="ER42">
        <f>Sheet46!FP42</f>
        <v>0.29030431911464544</v>
      </c>
      <c r="ES42">
        <f>Sheet46!FQ42</f>
        <v>0.53984221511016983</v>
      </c>
      <c r="ET42">
        <f>Sheet46!FR42</f>
        <v>0.96981088133644</v>
      </c>
      <c r="EU42">
        <f>Sheet46!FS42</f>
        <v>0.34959780526640022</v>
      </c>
      <c r="EV42">
        <f>Sheet46!FT42</f>
        <v>0.56960531987790275</v>
      </c>
      <c r="EW42">
        <f>Sheet46!FU42</f>
        <v>0.23546540252523138</v>
      </c>
      <c r="EZ42">
        <f t="shared" si="34"/>
        <v>0.25840106340628521</v>
      </c>
      <c r="FA42">
        <f t="shared" si="32"/>
        <v>0.45635174124643996</v>
      </c>
      <c r="FB42">
        <f t="shared" si="32"/>
        <v>-0.29648614994880618</v>
      </c>
      <c r="FC42">
        <f t="shared" si="32"/>
        <v>3.4371344629047423E-2</v>
      </c>
      <c r="FD42">
        <f t="shared" si="32"/>
        <v>-0.62630783810763635</v>
      </c>
      <c r="FE42">
        <f t="shared" si="32"/>
        <v>0.459378860970522</v>
      </c>
      <c r="FF42">
        <f t="shared" si="32"/>
        <v>0.67488461069962336</v>
      </c>
      <c r="FG42">
        <f t="shared" si="32"/>
        <v>0.85342507494333975</v>
      </c>
      <c r="FH42">
        <f t="shared" si="32"/>
        <v>0.54110170758367371</v>
      </c>
      <c r="FI42">
        <f t="shared" si="32"/>
        <v>0.53526974094278879</v>
      </c>
      <c r="FL42">
        <f t="shared" si="33"/>
        <v>0.67895045495187267</v>
      </c>
      <c r="FM42">
        <f t="shared" si="33"/>
        <v>0.2771765845306236</v>
      </c>
      <c r="FN42">
        <f t="shared" si="33"/>
        <v>3.7833911141480818E-2</v>
      </c>
      <c r="FO42">
        <f t="shared" si="33"/>
        <v>0.40248149849046166</v>
      </c>
      <c r="FP42">
        <f t="shared" si="33"/>
        <v>0.29093062695275307</v>
      </c>
      <c r="FQ42">
        <f t="shared" si="33"/>
        <v>0.53938283624919936</v>
      </c>
      <c r="FR42">
        <f t="shared" si="33"/>
        <v>0.96913599672574036</v>
      </c>
      <c r="FS42">
        <f t="shared" si="33"/>
        <v>0.34874438019145687</v>
      </c>
      <c r="FT42">
        <f t="shared" si="33"/>
        <v>0.56906421817031905</v>
      </c>
      <c r="FU42">
        <f t="shared" si="33"/>
        <v>0.23493013278428859</v>
      </c>
    </row>
    <row r="43" spans="1:177">
      <c r="A43">
        <v>42</v>
      </c>
      <c r="B43">
        <v>0.49330345958161254</v>
      </c>
      <c r="C43">
        <v>0.1685453716259589</v>
      </c>
      <c r="D43">
        <v>0.17497137195588239</v>
      </c>
      <c r="E43">
        <v>0.80314944232874563</v>
      </c>
      <c r="F43">
        <v>9.7704937917008544E-2</v>
      </c>
      <c r="G43">
        <v>0.96101618171610659</v>
      </c>
      <c r="H43">
        <v>0.21295078437063003</v>
      </c>
      <c r="I43">
        <v>0.50730104671877352</v>
      </c>
      <c r="J43">
        <v>0.34959780526640022</v>
      </c>
      <c r="K43">
        <v>0.76938094291138359</v>
      </c>
      <c r="M43">
        <v>0.25677532481576504</v>
      </c>
      <c r="S43">
        <f t="shared" si="37"/>
        <v>0.19235765646491393</v>
      </c>
      <c r="T43">
        <f t="shared" si="35"/>
        <v>0.85611885647054442</v>
      </c>
      <c r="U43">
        <f t="shared" si="35"/>
        <v>0.6924378356727926</v>
      </c>
      <c r="V43">
        <f t="shared" si="35"/>
        <v>0.73927400557001466</v>
      </c>
      <c r="W43">
        <f t="shared" si="35"/>
        <v>0.93633001906287883</v>
      </c>
      <c r="X43">
        <f t="shared" si="35"/>
        <v>0.84638634716500816</v>
      </c>
      <c r="Y43">
        <f t="shared" si="35"/>
        <v>0.38920611031110297</v>
      </c>
      <c r="Z43">
        <f t="shared" si="35"/>
        <v>0.50730104671877352</v>
      </c>
      <c r="AA43">
        <f t="shared" si="35"/>
        <v>0.89765123005366465</v>
      </c>
      <c r="AB43">
        <f t="shared" si="35"/>
        <v>6.4666415278983064E-2</v>
      </c>
      <c r="BM43">
        <f t="shared" si="38"/>
        <v>1.2167415161759382E-6</v>
      </c>
      <c r="BN43">
        <f t="shared" si="36"/>
        <v>1.4203771148266296E-7</v>
      </c>
      <c r="BO43">
        <f t="shared" si="36"/>
        <v>1.5307490502061875E-7</v>
      </c>
      <c r="BP43">
        <f t="shared" si="36"/>
        <v>3.2252451335648759E-6</v>
      </c>
      <c r="BQ43">
        <f t="shared" si="36"/>
        <v>4.7731274466832475E-8</v>
      </c>
      <c r="BR43">
        <f t="shared" si="36"/>
        <v>4.6177605076010242E-6</v>
      </c>
      <c r="BS43">
        <f t="shared" si="36"/>
        <v>2.2674018282033286E-7</v>
      </c>
      <c r="BT43">
        <f t="shared" si="36"/>
        <v>1.2867717600098164E-6</v>
      </c>
      <c r="BU43">
        <f t="shared" si="36"/>
        <v>6.1109312723541948E-7</v>
      </c>
      <c r="BV43">
        <f t="shared" si="36"/>
        <v>2.9597351765760488E-6</v>
      </c>
      <c r="EN43">
        <f>Sheet46!FL43</f>
        <v>0.31329662923927892</v>
      </c>
      <c r="EO43">
        <f>Sheet46!FM43</f>
        <v>0.90950766997014731</v>
      </c>
      <c r="EP43">
        <f>Sheet46!FN43</f>
        <v>0.75102506602292562</v>
      </c>
      <c r="EQ43">
        <f>Sheet46!FO43</f>
        <v>0.31517946140394615</v>
      </c>
      <c r="ER43">
        <f>Sheet46!FP43</f>
        <v>1.4797745393310805E-2</v>
      </c>
      <c r="ES43">
        <f>Sheet46!FQ43</f>
        <v>0.57764343065800061</v>
      </c>
      <c r="ET43">
        <f>Sheet46!FR43</f>
        <v>0.42414572687770102</v>
      </c>
      <c r="EU43">
        <f>Sheet46!FS43</f>
        <v>0.76938094291138359</v>
      </c>
      <c r="EV43">
        <f>Sheet46!FT43</f>
        <v>0.43322207456775941</v>
      </c>
      <c r="EW43">
        <f>Sheet46!FU43</f>
        <v>0.13552430333416168</v>
      </c>
      <c r="EZ43">
        <f t="shared" si="34"/>
        <v>0.39463497087019334</v>
      </c>
      <c r="FA43">
        <f t="shared" si="32"/>
        <v>0.72155629787869557</v>
      </c>
      <c r="FB43">
        <f t="shared" si="32"/>
        <v>-0.37561454303996095</v>
      </c>
      <c r="FC43">
        <f t="shared" si="32"/>
        <v>0.11164287375310546</v>
      </c>
      <c r="FD43">
        <f t="shared" si="32"/>
        <v>-0.97666248513024256</v>
      </c>
      <c r="FE43">
        <f t="shared" si="32"/>
        <v>0.64552645994594993</v>
      </c>
      <c r="FF43">
        <f t="shared" si="32"/>
        <v>0.93964643702404216</v>
      </c>
      <c r="FG43">
        <f t="shared" si="32"/>
        <v>1.2366835666502862</v>
      </c>
      <c r="FH43">
        <f t="shared" si="32"/>
        <v>0.77447209858199084</v>
      </c>
      <c r="FI43">
        <f>FI90+($EV$10*EW43)</f>
        <v>0.76878510693065039</v>
      </c>
      <c r="FL43">
        <f t="shared" si="33"/>
        <v>0.31290199426840876</v>
      </c>
      <c r="FM43">
        <f t="shared" si="33"/>
        <v>0.90878611367226858</v>
      </c>
      <c r="FN43">
        <f t="shared" si="33"/>
        <v>0.75140068056596554</v>
      </c>
      <c r="FO43">
        <f t="shared" si="33"/>
        <v>0.31506781853019306</v>
      </c>
      <c r="FP43">
        <f t="shared" si="33"/>
        <v>1.5774407878441046E-2</v>
      </c>
      <c r="FQ43">
        <f t="shared" si="33"/>
        <v>0.57699790419805463</v>
      </c>
      <c r="FR43">
        <f t="shared" si="33"/>
        <v>0.42320608044067698</v>
      </c>
      <c r="FS43">
        <f t="shared" si="33"/>
        <v>0.76814425934473329</v>
      </c>
      <c r="FT43">
        <f t="shared" si="33"/>
        <v>0.43244760246917741</v>
      </c>
      <c r="FU43">
        <f t="shared" si="33"/>
        <v>0.13475551822723103</v>
      </c>
    </row>
    <row r="44" spans="1:177">
      <c r="A44">
        <v>43</v>
      </c>
      <c r="B44">
        <v>0.13991557641015889</v>
      </c>
      <c r="C44">
        <v>0.95563502399364586</v>
      </c>
      <c r="D44">
        <v>0.40820669090046685</v>
      </c>
      <c r="E44">
        <v>0.2813904794434503</v>
      </c>
      <c r="F44">
        <v>0.50401456830227298</v>
      </c>
      <c r="G44">
        <v>0.15019347945691308</v>
      </c>
      <c r="H44">
        <v>0.89695259543911376</v>
      </c>
      <c r="I44">
        <v>0.89765123005366465</v>
      </c>
      <c r="J44">
        <v>0.56960531987790275</v>
      </c>
      <c r="K44">
        <v>0.43322207456775941</v>
      </c>
      <c r="M44">
        <v>0.20465893370276597</v>
      </c>
      <c r="S44">
        <f t="shared" si="37"/>
        <v>0.67920885601527892</v>
      </c>
      <c r="T44">
        <f t="shared" si="35"/>
        <v>0.27763293627187002</v>
      </c>
      <c r="U44">
        <f t="shared" si="35"/>
        <v>3.7537424991532009E-2</v>
      </c>
      <c r="V44">
        <f t="shared" si="35"/>
        <v>0.40251586983509069</v>
      </c>
      <c r="W44">
        <f t="shared" si="35"/>
        <v>0.29030431911464544</v>
      </c>
      <c r="X44">
        <f t="shared" si="35"/>
        <v>0.53984221511016983</v>
      </c>
      <c r="Y44">
        <f t="shared" si="35"/>
        <v>0.96981088133644</v>
      </c>
      <c r="Z44">
        <f t="shared" si="35"/>
        <v>0.34959780526640022</v>
      </c>
      <c r="AA44">
        <f t="shared" si="35"/>
        <v>0.56960531987790275</v>
      </c>
      <c r="AB44">
        <f t="shared" si="35"/>
        <v>0.23546540252523138</v>
      </c>
      <c r="BM44">
        <f t="shared" si="38"/>
        <v>9.7881842610935072E-8</v>
      </c>
      <c r="BN44">
        <f t="shared" si="36"/>
        <v>4.5661914954166807E-6</v>
      </c>
      <c r="BO44">
        <f t="shared" si="36"/>
        <v>8.3316351247954655E-7</v>
      </c>
      <c r="BP44">
        <f t="shared" si="36"/>
        <v>3.9590300960707418E-7</v>
      </c>
      <c r="BQ44">
        <f t="shared" si="36"/>
        <v>1.2701534253046331E-6</v>
      </c>
      <c r="BR44">
        <f t="shared" si="36"/>
        <v>1.1279040635687087E-7</v>
      </c>
      <c r="BS44">
        <f t="shared" si="36"/>
        <v>4.0226197923248126E-6</v>
      </c>
      <c r="BT44">
        <f t="shared" si="36"/>
        <v>4.0288886540842859E-6</v>
      </c>
      <c r="BU44">
        <f t="shared" si="36"/>
        <v>1.6222511021660398E-6</v>
      </c>
      <c r="BV44">
        <f t="shared" si="36"/>
        <v>9.3840682946396651E-7</v>
      </c>
    </row>
    <row r="45" spans="1:177">
      <c r="A45">
        <v>44</v>
      </c>
      <c r="B45">
        <v>0.29828168775040753</v>
      </c>
      <c r="C45">
        <v>0.32593988749828751</v>
      </c>
      <c r="D45">
        <v>0.38275159203421477</v>
      </c>
      <c r="E45">
        <v>0.19725940293485897</v>
      </c>
      <c r="F45">
        <v>0.73743635006676833</v>
      </c>
      <c r="G45">
        <v>0.6154894414607136</v>
      </c>
      <c r="H45">
        <v>0.59712939083804195</v>
      </c>
      <c r="I45">
        <v>6.4666415278983064E-2</v>
      </c>
      <c r="J45">
        <v>0.23546540252523138</v>
      </c>
      <c r="K45">
        <v>0.13552430333416168</v>
      </c>
      <c r="M45">
        <v>0.48859922685148921</v>
      </c>
      <c r="S45">
        <f t="shared" si="37"/>
        <v>0.31329662923927892</v>
      </c>
      <c r="T45">
        <f t="shared" si="35"/>
        <v>0.90950766997014731</v>
      </c>
      <c r="U45">
        <f t="shared" si="35"/>
        <v>0.75102506602292562</v>
      </c>
      <c r="V45">
        <f t="shared" si="35"/>
        <v>0.31517946140394615</v>
      </c>
      <c r="W45">
        <f t="shared" si="35"/>
        <v>1.4797745393310805E-2</v>
      </c>
      <c r="X45">
        <f t="shared" si="35"/>
        <v>0.57764343065800061</v>
      </c>
      <c r="Y45">
        <f t="shared" si="35"/>
        <v>0.42414572687770102</v>
      </c>
      <c r="Z45">
        <f t="shared" si="35"/>
        <v>0.76938094291138359</v>
      </c>
      <c r="AA45">
        <f t="shared" si="35"/>
        <v>0.43322207456775941</v>
      </c>
      <c r="AB45">
        <f t="shared" si="35"/>
        <v>0.13552430333416168</v>
      </c>
      <c r="BM45">
        <f t="shared" si="38"/>
        <v>4.4485982623615811E-7</v>
      </c>
      <c r="BN45">
        <f t="shared" si="36"/>
        <v>5.3118405131198166E-7</v>
      </c>
      <c r="BO45">
        <f t="shared" si="36"/>
        <v>7.3249390602362999E-7</v>
      </c>
      <c r="BP45">
        <f t="shared" si="36"/>
        <v>1.9455636023108525E-7</v>
      </c>
      <c r="BQ45">
        <f t="shared" si="36"/>
        <v>2.7190618519989866E-6</v>
      </c>
      <c r="BR45">
        <f t="shared" si="36"/>
        <v>1.8941362627481061E-6</v>
      </c>
      <c r="BS45">
        <f t="shared" si="36"/>
        <v>1.7828175470130554E-6</v>
      </c>
      <c r="BT45">
        <f t="shared" si="36"/>
        <v>2.0908726325169471E-8</v>
      </c>
      <c r="BU45">
        <f t="shared" si="36"/>
        <v>2.7721977893184618E-7</v>
      </c>
      <c r="BV45">
        <f t="shared" si="36"/>
        <v>9.1834183971049346E-8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1.7151663990474053E-4</v>
      </c>
    </row>
    <row r="48" spans="1:177">
      <c r="A48">
        <v>47</v>
      </c>
      <c r="EN48">
        <f>Sheet46!FL48</f>
        <v>0.69692410498045965</v>
      </c>
      <c r="EO48">
        <f>Sheet46!FM48</f>
        <v>0.78449643778978562</v>
      </c>
      <c r="EP48">
        <f>Sheet46!FN48</f>
        <v>0.29515426369454068</v>
      </c>
      <c r="EQ48">
        <f>Sheet46!FO48</f>
        <v>0.46947786052347945</v>
      </c>
      <c r="ER48">
        <f>Sheet46!FP48</f>
        <v>0.26275215736344626</v>
      </c>
      <c r="ES48">
        <f>Sheet46!FQ48</f>
        <v>0.85263655767306445</v>
      </c>
      <c r="ET48">
        <f>Sheet46!FR48</f>
        <v>0.19517575051130454</v>
      </c>
      <c r="EU48">
        <f>Sheet46!FS48</f>
        <v>0.80676643521784674</v>
      </c>
      <c r="EV48">
        <f>Sheet46!FT48</f>
        <v>2.6598324638235638E-3</v>
      </c>
      <c r="EW48">
        <f>Sheet46!FU48</f>
        <v>0.60949948743982874</v>
      </c>
      <c r="EZ48">
        <f>(1/4)*SUM($BY$7:$CB$7)</f>
        <v>-0.24999999999629341</v>
      </c>
      <c r="FA48">
        <f>(1/4)*SUM($BY$8:$CB$8)</f>
        <v>8.1377374077062595E-2</v>
      </c>
      <c r="FB48">
        <f>(1/4)*SUM($BY$9:$CB$9)</f>
        <v>-0.2499994996046789</v>
      </c>
      <c r="FC48">
        <f>(1/4)*SUM($BY$10:$CB$10)</f>
        <v>5.2639848386146928E-6</v>
      </c>
      <c r="FD48">
        <f>(1/4)*SUM($BY$11:$CB$11)</f>
        <v>0.66861636406705971</v>
      </c>
      <c r="FE48">
        <f>(1/4)*SUM($BY$12:$CB$12)</f>
        <v>7.3614507858873155E-9</v>
      </c>
      <c r="FF48">
        <f>(1/4)*SUM($BY$13:$CB$13)</f>
        <v>2.8927152218391708E-16</v>
      </c>
      <c r="FG48">
        <f>(1/4)*SUM($BY$14:$CB$14)</f>
        <v>-0.24999999977546269</v>
      </c>
      <c r="FH48">
        <f>(1/4)*SUM($BY$15:$CB$15)</f>
        <v>2.1866016448883725E-9</v>
      </c>
      <c r="FI48">
        <f>(1/4)*SUM($BY$16:$CB$16)</f>
        <v>4.8769942138001183E-7</v>
      </c>
      <c r="FL48">
        <f t="shared" ref="FL48:FU48" si="39">EN48-($EU$10*EZ48)</f>
        <v>0.69717410498045596</v>
      </c>
      <c r="FM48">
        <f t="shared" si="39"/>
        <v>0.78441506041570852</v>
      </c>
      <c r="FN48">
        <f t="shared" si="39"/>
        <v>0.29540426319414537</v>
      </c>
      <c r="FO48">
        <f t="shared" si="39"/>
        <v>0.46947785525949459</v>
      </c>
      <c r="FP48">
        <f t="shared" si="39"/>
        <v>0.26208354099937919</v>
      </c>
      <c r="FQ48">
        <f t="shared" si="39"/>
        <v>0.85263655766570301</v>
      </c>
      <c r="FR48">
        <f t="shared" si="39"/>
        <v>0.19517575051130454</v>
      </c>
      <c r="FS48">
        <f t="shared" si="39"/>
        <v>0.80701643521762223</v>
      </c>
      <c r="FT48">
        <f t="shared" si="39"/>
        <v>2.6598324616369622E-3</v>
      </c>
      <c r="FU48">
        <f t="shared" si="39"/>
        <v>0.6094994869521293</v>
      </c>
    </row>
    <row r="49" spans="1:177">
      <c r="A49">
        <v>48</v>
      </c>
      <c r="B49">
        <f t="array" ref="B49:K58">TRANSPOSE(EN52:EW61)</f>
        <v>0.24941963698873021</v>
      </c>
      <c r="C49">
        <v>0.12365340325568108</v>
      </c>
      <c r="D49">
        <v>0.27796642230480167</v>
      </c>
      <c r="E49">
        <v>8.2003367678905842E-2</v>
      </c>
      <c r="F49">
        <v>0.89322108345480122</v>
      </c>
      <c r="G49">
        <v>0.63085454142188313</v>
      </c>
      <c r="H49">
        <v>0.7899048742416408</v>
      </c>
      <c r="I49">
        <v>0.17841613582172874</v>
      </c>
      <c r="J49">
        <v>0.58526209052551881</v>
      </c>
      <c r="K49">
        <v>0.33097236325111784</v>
      </c>
      <c r="M49">
        <f t="array" ref="M49:M58">TRANSPOSE(EN48:EW48)</f>
        <v>0.69692410498045965</v>
      </c>
      <c r="S49">
        <f>EN52</f>
        <v>0.24941963698873021</v>
      </c>
      <c r="T49">
        <f t="shared" ref="T49:AB58" si="40">EO52</f>
        <v>0.36008091250172353</v>
      </c>
      <c r="U49">
        <f t="shared" si="40"/>
        <v>0.21842428047593165</v>
      </c>
      <c r="V49">
        <f t="shared" si="40"/>
        <v>0.27698501369256828</v>
      </c>
      <c r="W49">
        <f t="shared" si="40"/>
        <v>0.45720094528332</v>
      </c>
      <c r="X49">
        <f t="shared" si="40"/>
        <v>0.58445153546342443</v>
      </c>
      <c r="Y49">
        <f t="shared" si="40"/>
        <v>2.4574649765668598E-2</v>
      </c>
      <c r="Z49">
        <f t="shared" si="40"/>
        <v>0.42727073186879772</v>
      </c>
      <c r="AA49">
        <f t="shared" si="40"/>
        <v>0.35410524780392744</v>
      </c>
      <c r="AB49">
        <f t="shared" si="40"/>
        <v>0.33051924000355881</v>
      </c>
      <c r="BM49">
        <f>0.5*$BL$21*B49*B49</f>
        <v>3.1105077657794978E-7</v>
      </c>
      <c r="BN49">
        <f t="shared" ref="BN49:BV58" si="41">0.5*$BL$21*C49*C49</f>
        <v>7.6450820683560416E-8</v>
      </c>
      <c r="BO49">
        <f t="shared" si="41"/>
        <v>3.8632665964465671E-7</v>
      </c>
      <c r="BP49">
        <f t="shared" si="41"/>
        <v>3.3622761553409098E-8</v>
      </c>
      <c r="BQ49">
        <f t="shared" si="41"/>
        <v>3.9892195196408457E-6</v>
      </c>
      <c r="BR49">
        <f t="shared" si="41"/>
        <v>1.9898872621630724E-6</v>
      </c>
      <c r="BS49">
        <f t="shared" si="41"/>
        <v>3.1197485517535125E-6</v>
      </c>
      <c r="BT49">
        <f t="shared" si="41"/>
        <v>1.5916158760778782E-7</v>
      </c>
      <c r="BU49">
        <f t="shared" si="41"/>
        <v>1.712658573031503E-6</v>
      </c>
      <c r="BV49">
        <f t="shared" si="41"/>
        <v>5.4771352618014951E-7</v>
      </c>
    </row>
    <row r="50" spans="1:177">
      <c r="A50">
        <v>49</v>
      </c>
      <c r="B50">
        <v>0.36008091250172353</v>
      </c>
      <c r="C50">
        <v>0.65949339072492918</v>
      </c>
      <c r="D50">
        <v>0.58045720520716348</v>
      </c>
      <c r="E50">
        <v>0.97917101711575083</v>
      </c>
      <c r="F50">
        <v>0.71490027859629734</v>
      </c>
      <c r="G50">
        <v>0.70985447859496165</v>
      </c>
      <c r="H50">
        <v>0.65739782747701392</v>
      </c>
      <c r="I50">
        <v>0.82760212747828954</v>
      </c>
      <c r="J50">
        <v>7.9469077884252878E-2</v>
      </c>
      <c r="K50">
        <v>0.83237549715070047</v>
      </c>
      <c r="M50">
        <v>0.78449643778978562</v>
      </c>
      <c r="S50">
        <f t="shared" ref="S50:S58" si="42">EN53</f>
        <v>0.12365340325568108</v>
      </c>
      <c r="T50">
        <f t="shared" si="40"/>
        <v>0.65949339072492918</v>
      </c>
      <c r="U50">
        <f t="shared" si="40"/>
        <v>0.59779835317418284</v>
      </c>
      <c r="V50">
        <f t="shared" si="40"/>
        <v>0.9806921723804195</v>
      </c>
      <c r="W50">
        <f t="shared" si="40"/>
        <v>0.7898264968279779</v>
      </c>
      <c r="X50">
        <f t="shared" si="40"/>
        <v>0.56204498804627256</v>
      </c>
      <c r="Y50">
        <f t="shared" si="40"/>
        <v>0.7515370921898108</v>
      </c>
      <c r="Z50">
        <f t="shared" si="40"/>
        <v>0.8138542739255793</v>
      </c>
      <c r="AA50">
        <f t="shared" si="40"/>
        <v>0.61914120111686721</v>
      </c>
      <c r="AB50">
        <f t="shared" si="40"/>
        <v>0.69336100665703537</v>
      </c>
      <c r="BM50">
        <f t="shared" ref="BM50:BM58" si="43">0.5*$BL$21*B50*B50</f>
        <v>6.4829131774036943E-7</v>
      </c>
      <c r="BN50">
        <f t="shared" si="41"/>
        <v>2.1746576620493207E-6</v>
      </c>
      <c r="BO50">
        <f t="shared" si="41"/>
        <v>1.6846528353845558E-6</v>
      </c>
      <c r="BP50">
        <f t="shared" si="41"/>
        <v>4.7938794037974704E-6</v>
      </c>
      <c r="BQ50">
        <f t="shared" si="41"/>
        <v>2.5554120416853179E-6</v>
      </c>
      <c r="BR50">
        <f t="shared" si="41"/>
        <v>2.5194669039066243E-6</v>
      </c>
      <c r="BS50">
        <f t="shared" si="41"/>
        <v>2.1608595178574891E-6</v>
      </c>
      <c r="BT50">
        <f t="shared" si="41"/>
        <v>3.4246264070329555E-6</v>
      </c>
      <c r="BU50">
        <f t="shared" si="41"/>
        <v>3.1576671698867254E-8</v>
      </c>
      <c r="BV50">
        <f t="shared" si="41"/>
        <v>3.4642448412843796E-6</v>
      </c>
      <c r="EN50" t="s">
        <v>22</v>
      </c>
      <c r="EZ50" t="s">
        <v>27</v>
      </c>
    </row>
    <row r="51" spans="1:177">
      <c r="A51">
        <v>50</v>
      </c>
      <c r="B51">
        <v>0.21842428047593165</v>
      </c>
      <c r="C51">
        <v>0.59779835317418284</v>
      </c>
      <c r="D51">
        <v>0.496157078473345</v>
      </c>
      <c r="E51">
        <v>0.96212468995555356</v>
      </c>
      <c r="F51">
        <v>0.85675226265920446</v>
      </c>
      <c r="G51">
        <v>0.65848286452862137</v>
      </c>
      <c r="H51">
        <v>6.9183839273825321E-2</v>
      </c>
      <c r="I51">
        <v>0.54183894944009803</v>
      </c>
      <c r="J51">
        <v>0.23245875256771603</v>
      </c>
      <c r="K51">
        <v>0.92425436058313892</v>
      </c>
      <c r="M51">
        <v>0.29515426369454068</v>
      </c>
      <c r="S51">
        <f t="shared" si="42"/>
        <v>0.27796642230480167</v>
      </c>
      <c r="T51">
        <f t="shared" si="40"/>
        <v>0.58045720520716348</v>
      </c>
      <c r="U51">
        <f t="shared" si="40"/>
        <v>0.496157078473345</v>
      </c>
      <c r="V51">
        <f t="shared" si="40"/>
        <v>3.5918706472379977E-2</v>
      </c>
      <c r="W51">
        <f t="shared" si="40"/>
        <v>0.34767962466762609</v>
      </c>
      <c r="X51">
        <f t="shared" si="40"/>
        <v>0.9183131808776771</v>
      </c>
      <c r="Y51">
        <f t="shared" si="40"/>
        <v>0.10657927867477823</v>
      </c>
      <c r="Z51">
        <f t="shared" si="40"/>
        <v>0.84446187084865876</v>
      </c>
      <c r="AA51">
        <f t="shared" si="40"/>
        <v>0.79714613504445708</v>
      </c>
      <c r="AB51">
        <f t="shared" si="40"/>
        <v>0.21995362089693804</v>
      </c>
      <c r="BM51">
        <f t="shared" si="43"/>
        <v>2.3854583150714234E-7</v>
      </c>
      <c r="BN51">
        <f t="shared" si="41"/>
        <v>1.7868143552888254E-6</v>
      </c>
      <c r="BO51">
        <f t="shared" si="41"/>
        <v>1.2308592325960252E-6</v>
      </c>
      <c r="BP51">
        <f t="shared" si="41"/>
        <v>4.6284195951103511E-6</v>
      </c>
      <c r="BQ51">
        <f t="shared" si="41"/>
        <v>3.670122197858333E-6</v>
      </c>
      <c r="BR51">
        <f t="shared" si="41"/>
        <v>2.1679984143890941E-6</v>
      </c>
      <c r="BS51">
        <f t="shared" si="41"/>
        <v>2.3932018083332476E-8</v>
      </c>
      <c r="BT51">
        <f t="shared" si="41"/>
        <v>1.4679472356517458E-6</v>
      </c>
      <c r="BU51">
        <f t="shared" si="41"/>
        <v>2.7018535822669318E-7</v>
      </c>
      <c r="BV51">
        <f t="shared" si="41"/>
        <v>4.2712306152847357E-6</v>
      </c>
    </row>
    <row r="52" spans="1:177">
      <c r="A52">
        <v>51</v>
      </c>
      <c r="B52">
        <v>0.27698501369256828</v>
      </c>
      <c r="C52">
        <v>0.9806921723804195</v>
      </c>
      <c r="D52">
        <v>3.5918706472379977E-2</v>
      </c>
      <c r="E52">
        <v>2.8897371861347741E-2</v>
      </c>
      <c r="F52">
        <v>0.94726549976879337</v>
      </c>
      <c r="G52">
        <v>0.96755535593327147</v>
      </c>
      <c r="H52">
        <v>0.66162194689314313</v>
      </c>
      <c r="I52">
        <v>0.31926155987522814</v>
      </c>
      <c r="J52">
        <v>0.38342580719291897</v>
      </c>
      <c r="K52">
        <v>0.5523674392829282</v>
      </c>
      <c r="M52">
        <v>0.46947786052347945</v>
      </c>
      <c r="S52">
        <f t="shared" si="42"/>
        <v>8.2003367678905842E-2</v>
      </c>
      <c r="T52">
        <f t="shared" si="40"/>
        <v>0.97917101711575083</v>
      </c>
      <c r="U52">
        <f t="shared" si="40"/>
        <v>0.96212468995555356</v>
      </c>
      <c r="V52">
        <f t="shared" si="40"/>
        <v>2.8897371861347741E-2</v>
      </c>
      <c r="W52">
        <f t="shared" si="40"/>
        <v>0.62739763701504048</v>
      </c>
      <c r="X52">
        <f t="shared" si="40"/>
        <v>0.44810835455127934</v>
      </c>
      <c r="Y52">
        <f t="shared" si="40"/>
        <v>0.4510957336655847</v>
      </c>
      <c r="Z52">
        <f t="shared" si="40"/>
        <v>0.87248522315375665</v>
      </c>
      <c r="AA52">
        <f t="shared" si="40"/>
        <v>0.26280073470495319</v>
      </c>
      <c r="AB52">
        <f t="shared" si="40"/>
        <v>8.0590257540269813E-2</v>
      </c>
      <c r="BM52">
        <f t="shared" si="43"/>
        <v>3.8360348905136124E-7</v>
      </c>
      <c r="BN52">
        <f t="shared" si="41"/>
        <v>4.8087856848411323E-6</v>
      </c>
      <c r="BO52">
        <f t="shared" si="41"/>
        <v>6.4507673732449569E-9</v>
      </c>
      <c r="BP52">
        <f t="shared" si="41"/>
        <v>4.1752905024650612E-9</v>
      </c>
      <c r="BQ52">
        <f t="shared" si="41"/>
        <v>4.4865596352611095E-6</v>
      </c>
      <c r="BR52">
        <f t="shared" si="41"/>
        <v>4.6808168339757986E-6</v>
      </c>
      <c r="BS52">
        <f t="shared" si="41"/>
        <v>2.1887180030533657E-6</v>
      </c>
      <c r="BT52">
        <f t="shared" si="41"/>
        <v>5.0963971806981938E-7</v>
      </c>
      <c r="BU52">
        <f t="shared" si="41"/>
        <v>7.3507674810770744E-7</v>
      </c>
      <c r="BV52">
        <f t="shared" si="41"/>
        <v>1.5255489398998969E-6</v>
      </c>
      <c r="EN52">
        <f>Sheet46!FL52</f>
        <v>0.24941963698873021</v>
      </c>
      <c r="EO52">
        <f>Sheet46!FM52</f>
        <v>0.36008091250172353</v>
      </c>
      <c r="EP52">
        <f>Sheet46!FN52</f>
        <v>0.21842428047593165</v>
      </c>
      <c r="EQ52">
        <f>Sheet46!FO52</f>
        <v>0.27698501369256828</v>
      </c>
      <c r="ER52">
        <f>Sheet46!FP52</f>
        <v>0.45720094528332</v>
      </c>
      <c r="ES52">
        <f>Sheet46!FQ52</f>
        <v>0.58445153546342443</v>
      </c>
      <c r="ET52">
        <f>Sheet46!FR52</f>
        <v>2.4574649765668598E-2</v>
      </c>
      <c r="EU52">
        <f>Sheet46!FS52</f>
        <v>0.42727073186879772</v>
      </c>
      <c r="EV52">
        <f>Sheet46!FT52</f>
        <v>0.35410524780392744</v>
      </c>
      <c r="EW52">
        <f>Sheet46!FU52</f>
        <v>0.33051924000355881</v>
      </c>
      <c r="EZ52">
        <f>EZ94+($EV$10*EN52)</f>
        <v>-3.075503392348526</v>
      </c>
      <c r="FA52">
        <f t="shared" ref="FA52:FI61" si="44">FA94+($EV$10*EO52)</f>
        <v>0.90407293067362382</v>
      </c>
      <c r="FB52">
        <f t="shared" si="44"/>
        <v>-3.2280887821264335</v>
      </c>
      <c r="FC52">
        <f t="shared" si="44"/>
        <v>5.4101120613631512E-5</v>
      </c>
      <c r="FD52">
        <f t="shared" si="44"/>
        <v>8.1661532823822665</v>
      </c>
      <c r="FE52">
        <f t="shared" si="44"/>
        <v>5.9154190240289352E-6</v>
      </c>
      <c r="FF52">
        <f t="shared" si="44"/>
        <v>2.4574650040551072E-7</v>
      </c>
      <c r="FG52">
        <f t="shared" si="44"/>
        <v>-2.7666730366067971</v>
      </c>
      <c r="FH52">
        <f t="shared" si="44"/>
        <v>3.5620505578181443E-6</v>
      </c>
      <c r="FI52">
        <f t="shared" si="44"/>
        <v>8.0040111111024132E-6</v>
      </c>
      <c r="FL52">
        <f t="shared" ref="FL52:FU61" si="45">EN52-($EU$10*EZ52)</f>
        <v>0.25249514038107873</v>
      </c>
      <c r="FM52">
        <f t="shared" si="45"/>
        <v>0.3591768395710499</v>
      </c>
      <c r="FN52">
        <f t="shared" si="45"/>
        <v>0.22165236925805809</v>
      </c>
      <c r="FO52">
        <f t="shared" si="45"/>
        <v>0.27698495959144764</v>
      </c>
      <c r="FP52">
        <f t="shared" si="45"/>
        <v>0.44903479200093777</v>
      </c>
      <c r="FQ52">
        <f t="shared" si="45"/>
        <v>0.58445152954800539</v>
      </c>
      <c r="FR52">
        <f t="shared" si="45"/>
        <v>2.4574649519922099E-2</v>
      </c>
      <c r="FS52">
        <f t="shared" si="45"/>
        <v>0.43003740490540449</v>
      </c>
      <c r="FT52">
        <f t="shared" si="45"/>
        <v>0.35410524424187689</v>
      </c>
      <c r="FU52">
        <f t="shared" si="45"/>
        <v>0.33051923199954769</v>
      </c>
    </row>
    <row r="53" spans="1:177">
      <c r="A53">
        <v>52</v>
      </c>
      <c r="B53">
        <v>0.45720094528332</v>
      </c>
      <c r="C53">
        <v>0.7898264968279779</v>
      </c>
      <c r="D53">
        <v>0.34767962466762609</v>
      </c>
      <c r="E53">
        <v>0.62739763701504048</v>
      </c>
      <c r="F53">
        <v>0.24589247830885402</v>
      </c>
      <c r="G53">
        <v>0.85262046630867161</v>
      </c>
      <c r="H53">
        <v>0.74571055897445515</v>
      </c>
      <c r="I53">
        <v>0.80434764483524834</v>
      </c>
      <c r="J53">
        <v>0.80178199017254903</v>
      </c>
      <c r="K53">
        <v>0.86427246508728728</v>
      </c>
      <c r="M53">
        <v>0.26275215736344626</v>
      </c>
      <c r="S53">
        <f t="shared" si="42"/>
        <v>0.89322108345480122</v>
      </c>
      <c r="T53">
        <f t="shared" si="40"/>
        <v>0.71490027859629734</v>
      </c>
      <c r="U53">
        <f t="shared" si="40"/>
        <v>0.85675226265920446</v>
      </c>
      <c r="V53">
        <f t="shared" si="40"/>
        <v>0.94726549976879337</v>
      </c>
      <c r="W53">
        <f t="shared" si="40"/>
        <v>0.24589247830885402</v>
      </c>
      <c r="X53">
        <f t="shared" si="40"/>
        <v>0.35222967291889379</v>
      </c>
      <c r="Y53">
        <f t="shared" si="40"/>
        <v>0.28347303035293547</v>
      </c>
      <c r="Z53">
        <f t="shared" si="40"/>
        <v>0.21339059230734836</v>
      </c>
      <c r="AA53">
        <f t="shared" si="40"/>
        <v>0.54905027881533741</v>
      </c>
      <c r="AB53">
        <f t="shared" si="40"/>
        <v>0.7852881556086726</v>
      </c>
      <c r="BM53">
        <f t="shared" si="43"/>
        <v>1.045163521839807E-6</v>
      </c>
      <c r="BN53">
        <f t="shared" si="41"/>
        <v>3.1191294754577792E-6</v>
      </c>
      <c r="BO53">
        <f t="shared" si="41"/>
        <v>6.0440560704510672E-7</v>
      </c>
      <c r="BP53">
        <f t="shared" si="41"/>
        <v>1.9681389746602825E-6</v>
      </c>
      <c r="BQ53">
        <f t="shared" si="41"/>
        <v>3.0231555444435125E-7</v>
      </c>
      <c r="BR53">
        <f t="shared" si="41"/>
        <v>3.6348082978420831E-6</v>
      </c>
      <c r="BS53">
        <f t="shared" si="41"/>
        <v>2.7804211888299719E-6</v>
      </c>
      <c r="BT53">
        <f t="shared" si="41"/>
        <v>3.2348756687600541E-6</v>
      </c>
      <c r="BU53">
        <f t="shared" si="41"/>
        <v>3.2142717988252674E-6</v>
      </c>
      <c r="BV53">
        <f t="shared" si="41"/>
        <v>3.734834469540281E-6</v>
      </c>
      <c r="EN53">
        <f>Sheet46!FL53</f>
        <v>0.12365340325568108</v>
      </c>
      <c r="EO53">
        <f>Sheet46!FM53</f>
        <v>0.65949339072492918</v>
      </c>
      <c r="EP53">
        <f>Sheet46!FN53</f>
        <v>0.59779835317418284</v>
      </c>
      <c r="EQ53">
        <f>Sheet46!FO53</f>
        <v>0.9806921723804195</v>
      </c>
      <c r="ER53">
        <f>Sheet46!FP53</f>
        <v>0.7898264968279779</v>
      </c>
      <c r="ES53">
        <f>Sheet46!FQ53</f>
        <v>0.56204498804627256</v>
      </c>
      <c r="ET53">
        <f>Sheet46!FR53</f>
        <v>0.7515370921898108</v>
      </c>
      <c r="EU53">
        <f>Sheet46!FS53</f>
        <v>0.8138542739255793</v>
      </c>
      <c r="EV53">
        <f>Sheet46!FT53</f>
        <v>0.61914120111686721</v>
      </c>
      <c r="EW53">
        <f>Sheet46!FU53</f>
        <v>0.69336100665703537</v>
      </c>
      <c r="EZ53">
        <f t="shared" ref="EZ53:EZ61" si="46">EZ95+($EV$10*EN53)</f>
        <v>-4.442943572956799</v>
      </c>
      <c r="FA53">
        <f t="shared" si="44"/>
        <v>1.3390157641436977</v>
      </c>
      <c r="FB53">
        <f t="shared" si="44"/>
        <v>-4.7738026818483412</v>
      </c>
      <c r="FC53">
        <f t="shared" si="44"/>
        <v>8.7008947494836392E-5</v>
      </c>
      <c r="FD53">
        <f t="shared" si="44"/>
        <v>11.975853158536509</v>
      </c>
      <c r="FE53">
        <f t="shared" si="44"/>
        <v>5.7272642538269015E-6</v>
      </c>
      <c r="FF53">
        <f t="shared" si="44"/>
        <v>7.5153709260467171E-6</v>
      </c>
      <c r="FG53">
        <f t="shared" si="44"/>
        <v>-4.098177240085402</v>
      </c>
      <c r="FH53">
        <f t="shared" si="44"/>
        <v>6.2230580042600199E-6</v>
      </c>
      <c r="FI53">
        <f t="shared" si="44"/>
        <v>1.4011593440086214E-5</v>
      </c>
      <c r="FL53">
        <f t="shared" si="45"/>
        <v>0.12809634682863788</v>
      </c>
      <c r="FM53">
        <f t="shared" si="45"/>
        <v>0.65815437496078544</v>
      </c>
      <c r="FN53">
        <f t="shared" si="45"/>
        <v>0.60257215585603119</v>
      </c>
      <c r="FO53">
        <f t="shared" si="45"/>
        <v>0.98069208537147201</v>
      </c>
      <c r="FP53">
        <f t="shared" si="45"/>
        <v>0.77785064366944134</v>
      </c>
      <c r="FQ53">
        <f t="shared" si="45"/>
        <v>0.56204498231900835</v>
      </c>
      <c r="FR53">
        <f t="shared" si="45"/>
        <v>0.75153708467443991</v>
      </c>
      <c r="FS53">
        <f t="shared" si="45"/>
        <v>0.81795245116566473</v>
      </c>
      <c r="FT53">
        <f t="shared" si="45"/>
        <v>0.61914119489380925</v>
      </c>
      <c r="FU53">
        <f t="shared" si="45"/>
        <v>0.69336099264544193</v>
      </c>
    </row>
    <row r="54" spans="1:177">
      <c r="A54">
        <v>53</v>
      </c>
      <c r="B54">
        <v>0.58445153546342443</v>
      </c>
      <c r="C54">
        <v>0.56204498804627256</v>
      </c>
      <c r="D54">
        <v>0.9183131808776771</v>
      </c>
      <c r="E54">
        <v>0.44810835455127934</v>
      </c>
      <c r="F54">
        <v>0.35222967291889379</v>
      </c>
      <c r="G54">
        <v>9.5069798330419286E-2</v>
      </c>
      <c r="H54">
        <v>0.5355879913792343</v>
      </c>
      <c r="I54">
        <v>0.47163960691562268</v>
      </c>
      <c r="J54">
        <v>0.76565157995582644</v>
      </c>
      <c r="K54">
        <v>0.38408247129475054</v>
      </c>
      <c r="M54">
        <v>0.85263655767306445</v>
      </c>
      <c r="S54">
        <f t="shared" si="42"/>
        <v>0.63085454142188313</v>
      </c>
      <c r="T54">
        <f t="shared" si="40"/>
        <v>0.70985447859496165</v>
      </c>
      <c r="U54">
        <f t="shared" si="40"/>
        <v>0.65848286452862137</v>
      </c>
      <c r="V54">
        <f t="shared" si="40"/>
        <v>0.96755535593327147</v>
      </c>
      <c r="W54">
        <f t="shared" si="40"/>
        <v>0.85262046630867161</v>
      </c>
      <c r="X54">
        <f t="shared" si="40"/>
        <v>9.5069798330419286E-2</v>
      </c>
      <c r="Y54">
        <f t="shared" si="40"/>
        <v>0.51653785810761188</v>
      </c>
      <c r="Z54">
        <f t="shared" si="40"/>
        <v>0.43397781161427124</v>
      </c>
      <c r="AA54">
        <f t="shared" si="40"/>
        <v>8.8506206411794963E-2</v>
      </c>
      <c r="AB54">
        <f t="shared" si="40"/>
        <v>0.48816667384929124</v>
      </c>
      <c r="BM54">
        <f t="shared" si="43"/>
        <v>1.7079179865277725E-6</v>
      </c>
      <c r="BN54">
        <f t="shared" si="41"/>
        <v>1.5794728429396734E-6</v>
      </c>
      <c r="BO54">
        <f t="shared" si="41"/>
        <v>4.2164954908683872E-6</v>
      </c>
      <c r="BP54">
        <f t="shared" si="41"/>
        <v>1.0040054870932754E-6</v>
      </c>
      <c r="BQ54">
        <f t="shared" si="41"/>
        <v>6.2032871242275455E-7</v>
      </c>
      <c r="BR54">
        <f t="shared" si="41"/>
        <v>4.5191332772932974E-8</v>
      </c>
      <c r="BS54">
        <f t="shared" si="41"/>
        <v>1.434272482548214E-6</v>
      </c>
      <c r="BT54">
        <f t="shared" si="41"/>
        <v>1.1122195940576154E-6</v>
      </c>
      <c r="BU54">
        <f t="shared" si="41"/>
        <v>2.9311117094442665E-6</v>
      </c>
      <c r="BV54">
        <f t="shared" si="41"/>
        <v>7.3759672377941442E-7</v>
      </c>
      <c r="EN54">
        <f>Sheet46!FL54</f>
        <v>0.27796642230480167</v>
      </c>
      <c r="EO54">
        <f>Sheet46!FM54</f>
        <v>0.58045720520716348</v>
      </c>
      <c r="EP54">
        <f>Sheet46!FN54</f>
        <v>0.496157078473345</v>
      </c>
      <c r="EQ54">
        <f>Sheet46!FO54</f>
        <v>3.5918706472379977E-2</v>
      </c>
      <c r="ER54">
        <f>Sheet46!FP54</f>
        <v>0.34767962466762609</v>
      </c>
      <c r="ES54">
        <f>Sheet46!FQ54</f>
        <v>0.9183131808776771</v>
      </c>
      <c r="ET54">
        <f>Sheet46!FR54</f>
        <v>0.10657927867477823</v>
      </c>
      <c r="EU54">
        <f>Sheet46!FS54</f>
        <v>0.84446187084865876</v>
      </c>
      <c r="EV54">
        <f>Sheet46!FT54</f>
        <v>0.79714613504445708</v>
      </c>
      <c r="EW54">
        <f>Sheet46!FU54</f>
        <v>0.21995362089693804</v>
      </c>
      <c r="EZ54">
        <f t="shared" si="46"/>
        <v>-3.5126577117877917</v>
      </c>
      <c r="FA54">
        <f t="shared" si="44"/>
        <v>1.0323578958484412</v>
      </c>
      <c r="FB54">
        <f t="shared" si="44"/>
        <v>-3.7275425482167881</v>
      </c>
      <c r="FC54">
        <f t="shared" si="44"/>
        <v>5.8008900198586142E-5</v>
      </c>
      <c r="FD54">
        <f t="shared" si="44"/>
        <v>9.4457313837866792</v>
      </c>
      <c r="FE54">
        <f t="shared" si="44"/>
        <v>9.2625873045524982E-6</v>
      </c>
      <c r="FF54">
        <f t="shared" si="44"/>
        <v>1.0657927898156839E-6</v>
      </c>
      <c r="FG54">
        <f t="shared" si="44"/>
        <v>-3.237926568306797</v>
      </c>
      <c r="FH54">
        <f t="shared" si="44"/>
        <v>7.9949724027335891E-6</v>
      </c>
      <c r="FI54">
        <f t="shared" si="44"/>
        <v>7.4627547957060066E-6</v>
      </c>
      <c r="FL54">
        <f t="shared" si="45"/>
        <v>0.28147908001658944</v>
      </c>
      <c r="FM54">
        <f t="shared" si="45"/>
        <v>0.57942484731131505</v>
      </c>
      <c r="FN54">
        <f t="shared" si="45"/>
        <v>0.49988462102156178</v>
      </c>
      <c r="FO54">
        <f t="shared" si="45"/>
        <v>3.591864846347978E-2</v>
      </c>
      <c r="FP54">
        <f t="shared" si="45"/>
        <v>0.3382338932838394</v>
      </c>
      <c r="FQ54">
        <f t="shared" si="45"/>
        <v>0.91831317161508985</v>
      </c>
      <c r="FR54">
        <f t="shared" si="45"/>
        <v>0.10657927760898545</v>
      </c>
      <c r="FS54">
        <f t="shared" si="45"/>
        <v>0.84769979741696555</v>
      </c>
      <c r="FT54">
        <f t="shared" si="45"/>
        <v>0.79714612704948473</v>
      </c>
      <c r="FU54">
        <f t="shared" si="45"/>
        <v>0.21995361343418324</v>
      </c>
    </row>
    <row r="55" spans="1:177">
      <c r="A55">
        <v>54</v>
      </c>
      <c r="B55">
        <v>2.4574649765668598E-2</v>
      </c>
      <c r="C55">
        <v>0.7515370921898108</v>
      </c>
      <c r="D55">
        <v>0.10657927867477823</v>
      </c>
      <c r="E55">
        <v>0.4510957336655847</v>
      </c>
      <c r="F55">
        <v>0.28347303035293547</v>
      </c>
      <c r="G55">
        <v>0.51653785810761188</v>
      </c>
      <c r="H55">
        <v>0.2509659774189118</v>
      </c>
      <c r="I55">
        <v>0.21765631948997616</v>
      </c>
      <c r="J55">
        <v>0.1872990820496199</v>
      </c>
      <c r="K55">
        <v>0.80309995390764288</v>
      </c>
      <c r="M55">
        <v>0.19517575051130454</v>
      </c>
      <c r="S55">
        <f t="shared" si="42"/>
        <v>0.7899048742416408</v>
      </c>
      <c r="T55">
        <f t="shared" si="40"/>
        <v>0.65739782747701392</v>
      </c>
      <c r="U55">
        <f t="shared" si="40"/>
        <v>6.9183839273825321E-2</v>
      </c>
      <c r="V55">
        <f t="shared" si="40"/>
        <v>0.66162194689314313</v>
      </c>
      <c r="W55">
        <f t="shared" si="40"/>
        <v>0.74571055897445515</v>
      </c>
      <c r="X55">
        <f t="shared" si="40"/>
        <v>0.5355879913792343</v>
      </c>
      <c r="Y55">
        <f t="shared" si="40"/>
        <v>0.2509659774189118</v>
      </c>
      <c r="Z55">
        <f t="shared" si="40"/>
        <v>0.19249252024850108</v>
      </c>
      <c r="AA55">
        <f t="shared" si="40"/>
        <v>0.46964339710041253</v>
      </c>
      <c r="AB55">
        <f t="shared" si="40"/>
        <v>0.2041108791195175</v>
      </c>
      <c r="BM55">
        <f t="shared" si="43"/>
        <v>3.0195670555263788E-9</v>
      </c>
      <c r="BN55">
        <f t="shared" si="41"/>
        <v>2.8240400046855811E-6</v>
      </c>
      <c r="BO55">
        <f t="shared" si="41"/>
        <v>5.6795713214180194E-8</v>
      </c>
      <c r="BP55">
        <f t="shared" si="41"/>
        <v>1.0174368046564608E-6</v>
      </c>
      <c r="BQ55">
        <f t="shared" si="41"/>
        <v>4.0178479468738144E-7</v>
      </c>
      <c r="BR55">
        <f t="shared" si="41"/>
        <v>1.3340567942919971E-6</v>
      </c>
      <c r="BS55">
        <f t="shared" si="41"/>
        <v>3.1491960910914875E-7</v>
      </c>
      <c r="BT55">
        <f t="shared" si="41"/>
        <v>2.3687136706961289E-7</v>
      </c>
      <c r="BU55">
        <f t="shared" si="41"/>
        <v>1.7540473068315124E-7</v>
      </c>
      <c r="BV55">
        <f t="shared" si="41"/>
        <v>3.2248476798322911E-6</v>
      </c>
      <c r="EN55">
        <f>Sheet46!FL55</f>
        <v>8.2003367678905842E-2</v>
      </c>
      <c r="EO55">
        <f>Sheet46!FM55</f>
        <v>0.97917101711575083</v>
      </c>
      <c r="EP55">
        <f>Sheet46!FN55</f>
        <v>0.96212468995555356</v>
      </c>
      <c r="EQ55">
        <f>Sheet46!FO55</f>
        <v>2.8897371861347741E-2</v>
      </c>
      <c r="ER55">
        <f>Sheet46!FP55</f>
        <v>0.62739763701504048</v>
      </c>
      <c r="ES55">
        <f>Sheet46!FQ55</f>
        <v>0.44810835455127934</v>
      </c>
      <c r="ET55">
        <f>Sheet46!FR55</f>
        <v>0.4510957336655847</v>
      </c>
      <c r="EU55">
        <f>Sheet46!FS55</f>
        <v>0.87248522315375665</v>
      </c>
      <c r="EV55">
        <f>Sheet46!FT55</f>
        <v>0.26280073470495319</v>
      </c>
      <c r="EW55">
        <f>Sheet46!FU55</f>
        <v>8.0590257540269813E-2</v>
      </c>
      <c r="EZ55">
        <f t="shared" si="46"/>
        <v>-2.8690859950197396</v>
      </c>
      <c r="FA55">
        <f t="shared" si="44"/>
        <v>0.85796896607436057</v>
      </c>
      <c r="FB55">
        <f t="shared" si="44"/>
        <v>-3.1185385757006325</v>
      </c>
      <c r="FC55">
        <f t="shared" si="44"/>
        <v>4.8998470977847286E-5</v>
      </c>
      <c r="FD55">
        <f t="shared" si="44"/>
        <v>7.7512229596693123</v>
      </c>
      <c r="FE55">
        <f t="shared" si="44"/>
        <v>4.5483752361617493E-6</v>
      </c>
      <c r="FF55">
        <f t="shared" si="44"/>
        <v>4.510957339265262E-6</v>
      </c>
      <c r="FG55">
        <f t="shared" si="44"/>
        <v>-2.6215853791560479</v>
      </c>
      <c r="FH55">
        <f t="shared" si="44"/>
        <v>2.6479369417227801E-6</v>
      </c>
      <c r="FI55">
        <f t="shared" si="44"/>
        <v>5.2651361253133093E-6</v>
      </c>
      <c r="FL55">
        <f t="shared" si="45"/>
        <v>8.4872453673925582E-2</v>
      </c>
      <c r="FM55">
        <f t="shared" si="45"/>
        <v>0.97831304814967646</v>
      </c>
      <c r="FN55">
        <f t="shared" si="45"/>
        <v>0.96524322853125422</v>
      </c>
      <c r="FO55">
        <f t="shared" si="45"/>
        <v>2.8897322862876763E-2</v>
      </c>
      <c r="FP55">
        <f t="shared" si="45"/>
        <v>0.61964641405537113</v>
      </c>
      <c r="FQ55">
        <f t="shared" si="45"/>
        <v>0.44810835000290411</v>
      </c>
      <c r="FR55">
        <f t="shared" si="45"/>
        <v>0.45109572915462737</v>
      </c>
      <c r="FS55">
        <f t="shared" si="45"/>
        <v>0.87510680853291267</v>
      </c>
      <c r="FT55">
        <f t="shared" si="45"/>
        <v>0.26280073205701626</v>
      </c>
      <c r="FU55">
        <f t="shared" si="45"/>
        <v>8.0590252275133695E-2</v>
      </c>
    </row>
    <row r="56" spans="1:177">
      <c r="A56">
        <v>55</v>
      </c>
      <c r="B56">
        <v>0.42727073186879772</v>
      </c>
      <c r="C56">
        <v>0.8138542739255793</v>
      </c>
      <c r="D56">
        <v>0.84446187084865876</v>
      </c>
      <c r="E56">
        <v>0.87248522315375665</v>
      </c>
      <c r="F56">
        <v>0.21339059230734836</v>
      </c>
      <c r="G56">
        <v>0.43397781161427124</v>
      </c>
      <c r="H56">
        <v>0.19249252024850108</v>
      </c>
      <c r="I56">
        <v>0.2225622469490415</v>
      </c>
      <c r="J56">
        <v>0.44289449731714464</v>
      </c>
      <c r="K56">
        <v>0.40032012312820625</v>
      </c>
      <c r="M56">
        <v>0.80676643521784674</v>
      </c>
      <c r="S56">
        <f t="shared" si="42"/>
        <v>0.17841613582172874</v>
      </c>
      <c r="T56">
        <f t="shared" si="40"/>
        <v>0.82760212747828954</v>
      </c>
      <c r="U56">
        <f t="shared" si="40"/>
        <v>0.54183894944009803</v>
      </c>
      <c r="V56">
        <f t="shared" si="40"/>
        <v>0.31926155987522814</v>
      </c>
      <c r="W56">
        <f t="shared" si="40"/>
        <v>0.80434764483524834</v>
      </c>
      <c r="X56">
        <f t="shared" si="40"/>
        <v>0.47163960691562268</v>
      </c>
      <c r="Y56">
        <f t="shared" si="40"/>
        <v>0.21765631948997616</v>
      </c>
      <c r="Z56">
        <f t="shared" si="40"/>
        <v>0.2225622469490415</v>
      </c>
      <c r="AA56">
        <f t="shared" si="40"/>
        <v>0.62397137827871352</v>
      </c>
      <c r="AB56">
        <f t="shared" si="40"/>
        <v>0.87745785085630246</v>
      </c>
      <c r="BM56">
        <f t="shared" si="43"/>
        <v>9.1280139155849015E-7</v>
      </c>
      <c r="BN56">
        <f t="shared" si="41"/>
        <v>3.3117938959346595E-6</v>
      </c>
      <c r="BO56">
        <f t="shared" si="41"/>
        <v>3.5655792565860845E-6</v>
      </c>
      <c r="BP56">
        <f t="shared" si="41"/>
        <v>3.8061523231083034E-6</v>
      </c>
      <c r="BQ56">
        <f t="shared" si="41"/>
        <v>2.2767772442640484E-7</v>
      </c>
      <c r="BR56">
        <f t="shared" si="41"/>
        <v>9.4168370486755951E-7</v>
      </c>
      <c r="BS56">
        <f t="shared" si="41"/>
        <v>1.8526685175809798E-7</v>
      </c>
      <c r="BT56">
        <f t="shared" si="41"/>
        <v>2.476697688350307E-7</v>
      </c>
      <c r="BU56">
        <f t="shared" si="41"/>
        <v>9.8077767876903129E-7</v>
      </c>
      <c r="BV56">
        <f t="shared" si="41"/>
        <v>8.0128100490691116E-7</v>
      </c>
      <c r="EN56">
        <f>Sheet46!FL56</f>
        <v>0.89322108345480122</v>
      </c>
      <c r="EO56">
        <f>Sheet46!FM56</f>
        <v>0.71490027859629734</v>
      </c>
      <c r="EP56">
        <f>Sheet46!FN56</f>
        <v>0.85675226265920446</v>
      </c>
      <c r="EQ56">
        <f>Sheet46!FO56</f>
        <v>0.94726549976879337</v>
      </c>
      <c r="ER56">
        <f>Sheet46!FP56</f>
        <v>0.24589247830885402</v>
      </c>
      <c r="ES56">
        <f>Sheet46!FQ56</f>
        <v>0.35222967291889379</v>
      </c>
      <c r="ET56">
        <f>Sheet46!FR56</f>
        <v>0.28347303035293547</v>
      </c>
      <c r="EU56">
        <f>Sheet46!FS56</f>
        <v>0.21339059230734836</v>
      </c>
      <c r="EV56">
        <f>Sheet46!FT56</f>
        <v>0.54905027881533741</v>
      </c>
      <c r="EW56">
        <f>Sheet46!FU56</f>
        <v>0.7852881556086726</v>
      </c>
      <c r="EZ56">
        <f t="shared" si="46"/>
        <v>-4.2084270552157053</v>
      </c>
      <c r="FA56">
        <f t="shared" si="44"/>
        <v>1.2841232372733449</v>
      </c>
      <c r="FB56">
        <f t="shared" si="44"/>
        <v>-4.6346859086177519</v>
      </c>
      <c r="FC56">
        <f t="shared" si="44"/>
        <v>8.3661735306722992E-5</v>
      </c>
      <c r="FD56">
        <f t="shared" si="44"/>
        <v>11.465355619969641</v>
      </c>
      <c r="FE56">
        <f t="shared" si="44"/>
        <v>3.6249844905410553E-6</v>
      </c>
      <c r="FF56">
        <f t="shared" si="44"/>
        <v>2.8347303075209266E-6</v>
      </c>
      <c r="FG56">
        <f t="shared" si="44"/>
        <v>-3.9064177789206518</v>
      </c>
      <c r="FH56">
        <f t="shared" si="44"/>
        <v>5.5209314888242738E-6</v>
      </c>
      <c r="FI56">
        <f t="shared" si="44"/>
        <v>1.4657762857203123E-5</v>
      </c>
      <c r="FL56">
        <f t="shared" si="45"/>
        <v>0.89742951051001696</v>
      </c>
      <c r="FM56">
        <f t="shared" si="45"/>
        <v>0.71361615535902401</v>
      </c>
      <c r="FN56">
        <f t="shared" si="45"/>
        <v>0.86138694856782216</v>
      </c>
      <c r="FO56">
        <f t="shared" si="45"/>
        <v>0.94726541610705806</v>
      </c>
      <c r="FP56">
        <f t="shared" si="45"/>
        <v>0.23442712268888438</v>
      </c>
      <c r="FQ56">
        <f t="shared" si="45"/>
        <v>0.35222966929390931</v>
      </c>
      <c r="FR56">
        <f t="shared" si="45"/>
        <v>0.28347302751820519</v>
      </c>
      <c r="FS56">
        <f t="shared" si="45"/>
        <v>0.217297010086269</v>
      </c>
      <c r="FT56">
        <f t="shared" si="45"/>
        <v>0.54905027329440592</v>
      </c>
      <c r="FU56">
        <f t="shared" si="45"/>
        <v>0.78528814095090971</v>
      </c>
    </row>
    <row r="57" spans="1:177">
      <c r="A57">
        <v>56</v>
      </c>
      <c r="B57">
        <v>0.35410524780392744</v>
      </c>
      <c r="C57">
        <v>0.61914120111686721</v>
      </c>
      <c r="D57">
        <v>0.79714613504445708</v>
      </c>
      <c r="E57">
        <v>0.26280073470495319</v>
      </c>
      <c r="F57">
        <v>0.54905027881533741</v>
      </c>
      <c r="G57">
        <v>8.8506206411794963E-2</v>
      </c>
      <c r="H57">
        <v>0.46964339710041253</v>
      </c>
      <c r="I57">
        <v>0.62397137827871352</v>
      </c>
      <c r="J57">
        <v>0.87028460726688739</v>
      </c>
      <c r="K57">
        <v>0.30175466377616972</v>
      </c>
      <c r="M57">
        <v>2.6598324638235638E-3</v>
      </c>
      <c r="S57">
        <f t="shared" si="42"/>
        <v>0.58526209052551881</v>
      </c>
      <c r="T57">
        <f t="shared" si="40"/>
        <v>7.9469077884252878E-2</v>
      </c>
      <c r="U57">
        <f t="shared" si="40"/>
        <v>0.23245875256771603</v>
      </c>
      <c r="V57">
        <f t="shared" si="40"/>
        <v>0.38342580719291897</v>
      </c>
      <c r="W57">
        <f t="shared" si="40"/>
        <v>0.80178199017254903</v>
      </c>
      <c r="X57">
        <f t="shared" si="40"/>
        <v>0.76565157995582644</v>
      </c>
      <c r="Y57">
        <f t="shared" si="40"/>
        <v>0.1872990820496199</v>
      </c>
      <c r="Z57">
        <f t="shared" si="40"/>
        <v>0.44289449731714464</v>
      </c>
      <c r="AA57">
        <f t="shared" si="40"/>
        <v>0.87028460726688739</v>
      </c>
      <c r="AB57">
        <f t="shared" si="40"/>
        <v>0.75982084225350954</v>
      </c>
      <c r="BM57">
        <f t="shared" si="43"/>
        <v>6.2695263261140437E-7</v>
      </c>
      <c r="BN57">
        <f t="shared" si="41"/>
        <v>1.9166791346021851E-6</v>
      </c>
      <c r="BO57">
        <f t="shared" si="41"/>
        <v>3.1772098030815789E-6</v>
      </c>
      <c r="BP57">
        <f t="shared" si="41"/>
        <v>3.4532113080731594E-7</v>
      </c>
      <c r="BQ57">
        <f t="shared" si="41"/>
        <v>1.5072810433359988E-6</v>
      </c>
      <c r="BR57">
        <f t="shared" si="41"/>
        <v>3.9166742867036279E-8</v>
      </c>
      <c r="BS57">
        <f t="shared" si="41"/>
        <v>1.1028246022000791E-6</v>
      </c>
      <c r="BT57">
        <f t="shared" si="41"/>
        <v>1.9467014045551873E-6</v>
      </c>
      <c r="BU57">
        <f t="shared" si="41"/>
        <v>3.7869764882284022E-6</v>
      </c>
      <c r="BV57">
        <f t="shared" si="41"/>
        <v>4.5527938555334617E-7</v>
      </c>
      <c r="EN57">
        <f>Sheet46!FL57</f>
        <v>0.63085454142188313</v>
      </c>
      <c r="EO57">
        <f>Sheet46!FM57</f>
        <v>0.70985447859496165</v>
      </c>
      <c r="EP57">
        <f>Sheet46!FN57</f>
        <v>0.65848286452862137</v>
      </c>
      <c r="EQ57">
        <f>Sheet46!FO57</f>
        <v>0.96755535593327147</v>
      </c>
      <c r="ER57">
        <f>Sheet46!FP57</f>
        <v>0.85262046630867161</v>
      </c>
      <c r="ES57">
        <f>Sheet46!FQ57</f>
        <v>9.5069798330419286E-2</v>
      </c>
      <c r="ET57">
        <f>Sheet46!FR57</f>
        <v>0.51653785810761188</v>
      </c>
      <c r="EU57">
        <f>Sheet46!FS57</f>
        <v>0.43397781161427124</v>
      </c>
      <c r="EV57">
        <f>Sheet46!FT57</f>
        <v>8.8506206411794963E-2</v>
      </c>
      <c r="EW57">
        <f>Sheet46!FU57</f>
        <v>0.48816667384929124</v>
      </c>
      <c r="EZ57">
        <f t="shared" si="46"/>
        <v>-4.4498627117349452</v>
      </c>
      <c r="FA57">
        <f t="shared" si="44"/>
        <v>1.30240921249391</v>
      </c>
      <c r="FB57">
        <f t="shared" si="44"/>
        <v>-4.6786529818435518</v>
      </c>
      <c r="FC57">
        <f t="shared" si="44"/>
        <v>8.3013990055908404E-5</v>
      </c>
      <c r="FD57">
        <f t="shared" si="44"/>
        <v>11.832647964386027</v>
      </c>
      <c r="FE57">
        <f t="shared" si="44"/>
        <v>1.0519028154279051E-6</v>
      </c>
      <c r="FF57">
        <f t="shared" si="44"/>
        <v>5.16537858499416E-6</v>
      </c>
      <c r="FG57">
        <f t="shared" si="44"/>
        <v>-4.0065888013691389</v>
      </c>
      <c r="FH57">
        <f t="shared" si="44"/>
        <v>9.1502488978280413E-7</v>
      </c>
      <c r="FI57">
        <f t="shared" si="44"/>
        <v>1.1588031903460305E-5</v>
      </c>
      <c r="FL57">
        <f t="shared" si="45"/>
        <v>0.63530440413361811</v>
      </c>
      <c r="FM57">
        <f t="shared" si="45"/>
        <v>0.70855206938246773</v>
      </c>
      <c r="FN57">
        <f t="shared" si="45"/>
        <v>0.66316151751046493</v>
      </c>
      <c r="FO57">
        <f t="shared" si="45"/>
        <v>0.96755527291928145</v>
      </c>
      <c r="FP57">
        <f t="shared" si="45"/>
        <v>0.84078781834428562</v>
      </c>
      <c r="FQ57">
        <f t="shared" si="45"/>
        <v>9.5069797278516471E-2</v>
      </c>
      <c r="FR57">
        <f t="shared" si="45"/>
        <v>0.51653785294223331</v>
      </c>
      <c r="FS57">
        <f t="shared" si="45"/>
        <v>0.43798440041564035</v>
      </c>
      <c r="FT57">
        <f t="shared" si="45"/>
        <v>8.8506205496770074E-2</v>
      </c>
      <c r="FU57">
        <f t="shared" si="45"/>
        <v>0.48816666226125932</v>
      </c>
    </row>
    <row r="58" spans="1:177">
      <c r="A58">
        <v>57</v>
      </c>
      <c r="B58">
        <v>0.33051924000355881</v>
      </c>
      <c r="C58">
        <v>0.69336100665703537</v>
      </c>
      <c r="D58">
        <v>0.21995362089693804</v>
      </c>
      <c r="E58">
        <v>8.0590257540269813E-2</v>
      </c>
      <c r="F58">
        <v>0.7852881556086726</v>
      </c>
      <c r="G58">
        <v>0.48816667384929124</v>
      </c>
      <c r="H58">
        <v>0.2041108791195175</v>
      </c>
      <c r="I58">
        <v>0.87745785085630246</v>
      </c>
      <c r="J58">
        <v>0.75982084225350954</v>
      </c>
      <c r="K58">
        <v>0.8605359948931961</v>
      </c>
      <c r="M58">
        <v>0.60949948743982874</v>
      </c>
      <c r="S58">
        <f t="shared" si="42"/>
        <v>0.33097236325111784</v>
      </c>
      <c r="T58">
        <f t="shared" si="40"/>
        <v>0.83237549715070047</v>
      </c>
      <c r="U58">
        <f t="shared" si="40"/>
        <v>0.92425436058313892</v>
      </c>
      <c r="V58">
        <f t="shared" si="40"/>
        <v>0.5523674392829282</v>
      </c>
      <c r="W58">
        <f t="shared" si="40"/>
        <v>0.86427246508728728</v>
      </c>
      <c r="X58">
        <f t="shared" si="40"/>
        <v>0.38408247129475054</v>
      </c>
      <c r="Y58">
        <f t="shared" si="40"/>
        <v>0.80309995390764288</v>
      </c>
      <c r="Z58">
        <f t="shared" si="40"/>
        <v>0.40032012312820625</v>
      </c>
      <c r="AA58">
        <f t="shared" si="40"/>
        <v>0.30175466377616972</v>
      </c>
      <c r="AB58">
        <f t="shared" si="40"/>
        <v>0.8605359948931961</v>
      </c>
      <c r="BM58">
        <f t="shared" si="43"/>
        <v>5.4621484006265058E-7</v>
      </c>
      <c r="BN58">
        <f t="shared" si="41"/>
        <v>2.4037474277622875E-6</v>
      </c>
      <c r="BO58">
        <f t="shared" si="41"/>
        <v>2.418979767283697E-7</v>
      </c>
      <c r="BP58">
        <f t="shared" si="41"/>
        <v>3.247394805203508E-8</v>
      </c>
      <c r="BQ58">
        <f t="shared" si="41"/>
        <v>3.0833874366963544E-6</v>
      </c>
      <c r="BR58">
        <f t="shared" si="41"/>
        <v>1.1915335072854014E-6</v>
      </c>
      <c r="BS58">
        <f t="shared" si="41"/>
        <v>2.0830625487471142E-7</v>
      </c>
      <c r="BT58">
        <f t="shared" si="41"/>
        <v>3.8496614001468064E-6</v>
      </c>
      <c r="BU58">
        <f t="shared" si="41"/>
        <v>2.8866385616141633E-6</v>
      </c>
      <c r="BV58">
        <f t="shared" si="41"/>
        <v>3.7026109925341144E-6</v>
      </c>
      <c r="EN58">
        <f>Sheet46!FL58</f>
        <v>0.7899048742416408</v>
      </c>
      <c r="EO58">
        <f>Sheet46!FM58</f>
        <v>0.65739782747701392</v>
      </c>
      <c r="EP58">
        <f>Sheet46!FN58</f>
        <v>6.9183839273825321E-2</v>
      </c>
      <c r="EQ58">
        <f>Sheet46!FO58</f>
        <v>0.66162194689314313</v>
      </c>
      <c r="ER58">
        <f>Sheet46!FP58</f>
        <v>0.74571055897445515</v>
      </c>
      <c r="ES58">
        <f>Sheet46!FQ58</f>
        <v>0.5355879913792343</v>
      </c>
      <c r="ET58">
        <f>Sheet46!FR58</f>
        <v>0.2509659774189118</v>
      </c>
      <c r="EU58">
        <f>Sheet46!FS58</f>
        <v>0.19249252024850108</v>
      </c>
      <c r="EV58">
        <f>Sheet46!FT58</f>
        <v>0.46964339710041253</v>
      </c>
      <c r="EW58">
        <f>Sheet46!FU58</f>
        <v>0.2041108791195175</v>
      </c>
      <c r="EZ58">
        <f t="shared" si="46"/>
        <v>-4.4029228483177736</v>
      </c>
      <c r="FA58">
        <f t="shared" si="44"/>
        <v>1.3143217585449449</v>
      </c>
      <c r="FB58">
        <f t="shared" si="44"/>
        <v>-4.8082623600990697</v>
      </c>
      <c r="FC58">
        <f t="shared" si="44"/>
        <v>8.0458692280321984E-5</v>
      </c>
      <c r="FD58">
        <f t="shared" si="44"/>
        <v>11.969379817924995</v>
      </c>
      <c r="FE58">
        <f t="shared" si="44"/>
        <v>5.4577541530028914E-6</v>
      </c>
      <c r="FF58">
        <f t="shared" si="44"/>
        <v>2.5096597781300876E-6</v>
      </c>
      <c r="FG58">
        <f t="shared" si="44"/>
        <v>-4.0725725449437373</v>
      </c>
      <c r="FH58">
        <f t="shared" si="44"/>
        <v>4.7265907839987873E-6</v>
      </c>
      <c r="FI58">
        <f t="shared" si="44"/>
        <v>8.7903917651527508E-6</v>
      </c>
      <c r="FL58">
        <f t="shared" si="45"/>
        <v>0.79430779708995858</v>
      </c>
      <c r="FM58">
        <f t="shared" si="45"/>
        <v>0.65608350571846896</v>
      </c>
      <c r="FN58">
        <f t="shared" si="45"/>
        <v>7.399210163392439E-2</v>
      </c>
      <c r="FO58">
        <f t="shared" si="45"/>
        <v>0.66162186643445087</v>
      </c>
      <c r="FP58">
        <f t="shared" si="45"/>
        <v>0.73374117915653014</v>
      </c>
      <c r="FQ58">
        <f t="shared" si="45"/>
        <v>0.53558798592148016</v>
      </c>
      <c r="FR58">
        <f t="shared" si="45"/>
        <v>0.25096597490925204</v>
      </c>
      <c r="FS58">
        <f t="shared" si="45"/>
        <v>0.19656509279344481</v>
      </c>
      <c r="FT58">
        <f t="shared" si="45"/>
        <v>0.46964339237382174</v>
      </c>
      <c r="FU58">
        <f t="shared" si="45"/>
        <v>0.20411087032912573</v>
      </c>
    </row>
    <row r="59" spans="1:177">
      <c r="EN59">
        <f>Sheet46!FL59</f>
        <v>0.17841613582172874</v>
      </c>
      <c r="EO59">
        <f>Sheet46!FM59</f>
        <v>0.82760212747828954</v>
      </c>
      <c r="EP59">
        <f>Sheet46!FN59</f>
        <v>0.54183894944009803</v>
      </c>
      <c r="EQ59">
        <f>Sheet46!FO59</f>
        <v>0.31926155987522814</v>
      </c>
      <c r="ER59">
        <f>Sheet46!FP59</f>
        <v>0.80434764483524834</v>
      </c>
      <c r="ES59">
        <f>Sheet46!FQ59</f>
        <v>0.47163960691562268</v>
      </c>
      <c r="ET59">
        <f>Sheet46!FR59</f>
        <v>0.21765631948997616</v>
      </c>
      <c r="EU59">
        <f>Sheet46!FS59</f>
        <v>0.2225622469490415</v>
      </c>
      <c r="EV59">
        <f>Sheet46!FT59</f>
        <v>0.62397137827871352</v>
      </c>
      <c r="EW59">
        <f>Sheet46!FU59</f>
        <v>0.87745785085630246</v>
      </c>
      <c r="EZ59">
        <f t="shared" si="46"/>
        <v>-3.7177859759485763</v>
      </c>
      <c r="FA59">
        <f t="shared" si="44"/>
        <v>1.0860109947543948</v>
      </c>
      <c r="FB59">
        <f t="shared" si="44"/>
        <v>-3.8621751012690413</v>
      </c>
      <c r="FC59">
        <f t="shared" si="44"/>
        <v>6.5059318264790094E-5</v>
      </c>
      <c r="FD59">
        <f t="shared" si="44"/>
        <v>9.7770023329216258</v>
      </c>
      <c r="FE59">
        <f t="shared" si="44"/>
        <v>4.8018997669234835E-6</v>
      </c>
      <c r="FF59">
        <f t="shared" si="44"/>
        <v>2.1765631982191454E-6</v>
      </c>
      <c r="FG59">
        <f t="shared" si="44"/>
        <v>-3.283094148020254</v>
      </c>
      <c r="FH59">
        <f t="shared" si="44"/>
        <v>6.2650425720133154E-6</v>
      </c>
      <c r="FI59">
        <f t="shared" si="44"/>
        <v>1.4442276247599614E-5</v>
      </c>
      <c r="FL59">
        <f t="shared" si="45"/>
        <v>0.18213392179767732</v>
      </c>
      <c r="FM59">
        <f t="shared" si="45"/>
        <v>0.82651611648353518</v>
      </c>
      <c r="FN59">
        <f t="shared" si="45"/>
        <v>0.5457011245413671</v>
      </c>
      <c r="FO59">
        <f t="shared" si="45"/>
        <v>0.31926149481590987</v>
      </c>
      <c r="FP59">
        <f t="shared" si="45"/>
        <v>0.79457064250232667</v>
      </c>
      <c r="FQ59">
        <f t="shared" si="45"/>
        <v>0.47163960211372291</v>
      </c>
      <c r="FR59">
        <f t="shared" si="45"/>
        <v>0.21765631731341295</v>
      </c>
      <c r="FS59">
        <f t="shared" si="45"/>
        <v>0.22584534109706175</v>
      </c>
      <c r="FT59">
        <f t="shared" si="45"/>
        <v>0.62397137201367092</v>
      </c>
      <c r="FU59">
        <f t="shared" si="45"/>
        <v>0.87745783641402619</v>
      </c>
    </row>
    <row r="60" spans="1:177">
      <c r="EN60">
        <f>Sheet46!FL60</f>
        <v>0.58526209052551881</v>
      </c>
      <c r="EO60">
        <f>Sheet46!FM60</f>
        <v>7.9469077884252878E-2</v>
      </c>
      <c r="EP60">
        <f>Sheet46!FN60</f>
        <v>0.23245875256771603</v>
      </c>
      <c r="EQ60">
        <f>Sheet46!FO60</f>
        <v>0.38342580719291897</v>
      </c>
      <c r="ER60">
        <f>Sheet46!FP60</f>
        <v>0.80178199017254903</v>
      </c>
      <c r="ES60">
        <f>Sheet46!FQ60</f>
        <v>0.76565157995582644</v>
      </c>
      <c r="ET60">
        <f>Sheet46!FR60</f>
        <v>0.1872990820496199</v>
      </c>
      <c r="EU60">
        <f>Sheet46!FS60</f>
        <v>0.44289449731714464</v>
      </c>
      <c r="EV60">
        <f>Sheet46!FT60</f>
        <v>0.87028460726688739</v>
      </c>
      <c r="EW60">
        <f>Sheet46!FU60</f>
        <v>0.75982084225350954</v>
      </c>
      <c r="EZ60">
        <f t="shared" si="46"/>
        <v>-3.6921390198330544</v>
      </c>
      <c r="FA60">
        <f t="shared" si="44"/>
        <v>1.1260258828826804</v>
      </c>
      <c r="FB60">
        <f t="shared" si="44"/>
        <v>-4.0044944645562106</v>
      </c>
      <c r="FC60">
        <f t="shared" si="44"/>
        <v>6.8430445246042679E-5</v>
      </c>
      <c r="FD60">
        <f t="shared" si="44"/>
        <v>10.136280597452579</v>
      </c>
      <c r="FE60">
        <f t="shared" si="44"/>
        <v>7.7457835376613764E-6</v>
      </c>
      <c r="FF60">
        <f t="shared" si="44"/>
        <v>1.8729908239514282E-6</v>
      </c>
      <c r="FG60">
        <f t="shared" si="44"/>
        <v>-3.5657222006918099</v>
      </c>
      <c r="FH60">
        <f t="shared" si="44"/>
        <v>8.7292754757318378E-6</v>
      </c>
      <c r="FI60">
        <f t="shared" si="44"/>
        <v>1.3509734001454815E-5</v>
      </c>
      <c r="FL60">
        <f t="shared" si="45"/>
        <v>0.58895422954535182</v>
      </c>
      <c r="FM60">
        <f t="shared" si="45"/>
        <v>7.8343052001370192E-2</v>
      </c>
      <c r="FN60">
        <f t="shared" si="45"/>
        <v>0.23646324703227223</v>
      </c>
      <c r="FO60">
        <f t="shared" si="45"/>
        <v>0.38342573876247371</v>
      </c>
      <c r="FP60">
        <f t="shared" si="45"/>
        <v>0.7916457095750965</v>
      </c>
      <c r="FQ60">
        <f t="shared" si="45"/>
        <v>0.76565157221004287</v>
      </c>
      <c r="FR60">
        <f t="shared" si="45"/>
        <v>0.18729908017662908</v>
      </c>
      <c r="FS60">
        <f t="shared" si="45"/>
        <v>0.44646021951783643</v>
      </c>
      <c r="FT60">
        <f t="shared" si="45"/>
        <v>0.87028459853761186</v>
      </c>
      <c r="FU60">
        <f t="shared" si="45"/>
        <v>0.75982082874377554</v>
      </c>
    </row>
    <row r="61" spans="1:177">
      <c r="EN61">
        <f>Sheet46!FL61</f>
        <v>0.33097236325111784</v>
      </c>
      <c r="EO61">
        <f>Sheet46!FM61</f>
        <v>0.83237549715070047</v>
      </c>
      <c r="EP61">
        <f>Sheet46!FN61</f>
        <v>0.92425436058313892</v>
      </c>
      <c r="EQ61">
        <f>Sheet46!FO61</f>
        <v>0.5523674392829282</v>
      </c>
      <c r="ER61">
        <f>Sheet46!FP61</f>
        <v>0.86427246508728728</v>
      </c>
      <c r="ES61">
        <f>Sheet46!FQ61</f>
        <v>0.38408247129475054</v>
      </c>
      <c r="ET61">
        <f>Sheet46!FR61</f>
        <v>0.80309995390764288</v>
      </c>
      <c r="EU61">
        <f>Sheet46!FS61</f>
        <v>0.40032012312820625</v>
      </c>
      <c r="EV61">
        <f>Sheet46!FT61</f>
        <v>0.30175466377616972</v>
      </c>
      <c r="EW61">
        <f>Sheet46!FU61</f>
        <v>0.8605359948931961</v>
      </c>
      <c r="EZ61">
        <f t="shared" si="46"/>
        <v>-2.8899263715276584</v>
      </c>
      <c r="FA61">
        <f t="shared" si="44"/>
        <v>0.85337249432643014</v>
      </c>
      <c r="FB61">
        <f t="shared" si="44"/>
        <v>-3.0597981937679894</v>
      </c>
      <c r="FC61">
        <f t="shared" si="44"/>
        <v>5.4343578120295747E-5</v>
      </c>
      <c r="FD61">
        <f t="shared" si="44"/>
        <v>7.6578041393273653</v>
      </c>
      <c r="FE61">
        <f t="shared" si="44"/>
        <v>3.9083400050515916E-6</v>
      </c>
      <c r="FF61">
        <f t="shared" si="44"/>
        <v>8.0309995417004418E-6</v>
      </c>
      <c r="FG61">
        <f t="shared" si="44"/>
        <v>-2.5614719294803114</v>
      </c>
      <c r="FH61">
        <f t="shared" si="44"/>
        <v>3.0375515359275532E-6</v>
      </c>
      <c r="FI61">
        <f>FI103+($EV$10*EW61)</f>
        <v>1.3081006284464322E-5</v>
      </c>
      <c r="FL61">
        <f t="shared" si="45"/>
        <v>0.33386228962264553</v>
      </c>
      <c r="FM61">
        <f t="shared" si="45"/>
        <v>0.8315221246563741</v>
      </c>
      <c r="FN61">
        <f t="shared" si="45"/>
        <v>0.92731415877690693</v>
      </c>
      <c r="FO61">
        <f t="shared" si="45"/>
        <v>0.55236738493935011</v>
      </c>
      <c r="FP61">
        <f t="shared" si="45"/>
        <v>0.85661466094795991</v>
      </c>
      <c r="FQ61">
        <f t="shared" si="45"/>
        <v>0.38408246738641055</v>
      </c>
      <c r="FR61">
        <f t="shared" si="45"/>
        <v>0.80309994587664335</v>
      </c>
      <c r="FS61">
        <f t="shared" si="45"/>
        <v>0.40288159505768656</v>
      </c>
      <c r="FT61">
        <f t="shared" si="45"/>
        <v>0.30175466073861817</v>
      </c>
      <c r="FU61">
        <f t="shared" si="45"/>
        <v>0.86053598181218982</v>
      </c>
    </row>
    <row r="68" spans="156:165">
      <c r="EZ68">
        <f t="array" ref="EZ68:FI77">(1/4)*(MMULT($C$7:$F$16,$DT$23:$EC$26))</f>
        <v>0.17141638576720189</v>
      </c>
      <c r="FA68">
        <v>0.23269922579422037</v>
      </c>
      <c r="FB68">
        <v>0.18671268606174748</v>
      </c>
      <c r="FC68">
        <v>0.2139256230345763</v>
      </c>
      <c r="FD68">
        <v>0.24625845147105105</v>
      </c>
      <c r="FE68">
        <v>0.14284259404429853</v>
      </c>
      <c r="FF68">
        <v>0.15445614863859974</v>
      </c>
      <c r="FG68">
        <v>0.15520322065330852</v>
      </c>
      <c r="FH68">
        <v>0.31057183825336909</v>
      </c>
      <c r="FI68">
        <v>0.24052293345966239</v>
      </c>
    </row>
    <row r="69" spans="156:165">
      <c r="EZ69">
        <v>0.23617247679699105</v>
      </c>
      <c r="FA69">
        <v>0.33712879569091919</v>
      </c>
      <c r="FB69">
        <v>0.21308130434255407</v>
      </c>
      <c r="FC69">
        <v>0.39368098806767848</v>
      </c>
      <c r="FD69">
        <v>0.36182303620968964</v>
      </c>
      <c r="FE69">
        <v>0.22830206663032171</v>
      </c>
      <c r="FF69">
        <v>0.22330739841385183</v>
      </c>
      <c r="FG69">
        <v>0.29598744311966019</v>
      </c>
      <c r="FH69">
        <v>0.36317223548500666</v>
      </c>
      <c r="FI69">
        <v>0.45754412672458294</v>
      </c>
    </row>
    <row r="70" spans="156:165">
      <c r="EZ70">
        <v>0.35857383491217398</v>
      </c>
      <c r="FA70">
        <v>0.31556134779071837</v>
      </c>
      <c r="FB70">
        <v>0.2595744779009112</v>
      </c>
      <c r="FC70">
        <v>0.45013558591461328</v>
      </c>
      <c r="FD70">
        <v>0.44146486979724869</v>
      </c>
      <c r="FE70">
        <v>0.37767699275558431</v>
      </c>
      <c r="FF70">
        <v>0.30938642667871485</v>
      </c>
      <c r="FG70">
        <v>0.37068023652942073</v>
      </c>
      <c r="FH70">
        <v>0.39736354726273876</v>
      </c>
      <c r="FI70">
        <v>0.46387835119257781</v>
      </c>
    </row>
    <row r="71" spans="156:165">
      <c r="EZ71">
        <v>0.27495840061330645</v>
      </c>
      <c r="FA71">
        <v>0.28416800105352835</v>
      </c>
      <c r="FB71">
        <v>0.26201429547620525</v>
      </c>
      <c r="FC71">
        <v>0.26957683477329342</v>
      </c>
      <c r="FD71">
        <v>0.35179930186648639</v>
      </c>
      <c r="FE71">
        <v>0.2535092712692662</v>
      </c>
      <c r="FF71">
        <v>0.24969464325459823</v>
      </c>
      <c r="FG71">
        <v>0.21930768597618724</v>
      </c>
      <c r="FH71">
        <v>0.42181161558876656</v>
      </c>
      <c r="FI71">
        <v>0.27538665547040214</v>
      </c>
    </row>
    <row r="72" spans="156:165">
      <c r="EZ72">
        <v>0.3495881990809282</v>
      </c>
      <c r="FA72">
        <v>0.43074523051079727</v>
      </c>
      <c r="FB72">
        <v>0.31313061558191446</v>
      </c>
      <c r="FC72">
        <v>0.48950654544867622</v>
      </c>
      <c r="FD72">
        <v>0.49376962396945062</v>
      </c>
      <c r="FE72">
        <v>0.33646605243600702</v>
      </c>
      <c r="FF72">
        <v>0.32162429558922123</v>
      </c>
      <c r="FG72">
        <v>0.37807167084883708</v>
      </c>
      <c r="FH72">
        <v>0.51754424655234033</v>
      </c>
      <c r="FI72">
        <v>0.54611128865028946</v>
      </c>
    </row>
    <row r="73" spans="156:165">
      <c r="EZ73">
        <v>0.18427920925987998</v>
      </c>
      <c r="FA73">
        <v>0.25743123999939638</v>
      </c>
      <c r="FB73">
        <v>0.15797024370063784</v>
      </c>
      <c r="FC73">
        <v>0.3163674150032974</v>
      </c>
      <c r="FD73">
        <v>0.28064025581394736</v>
      </c>
      <c r="FE73">
        <v>0.18302874829782068</v>
      </c>
      <c r="FF73">
        <v>0.17303321956643372</v>
      </c>
      <c r="FG73">
        <v>0.23922589560723551</v>
      </c>
      <c r="FH73">
        <v>0.26815185774013595</v>
      </c>
      <c r="FI73">
        <v>0.36670359367057492</v>
      </c>
    </row>
    <row r="74" spans="156:165">
      <c r="EZ74">
        <v>0.27292697302597885</v>
      </c>
      <c r="FA74">
        <v>0.27420387947089553</v>
      </c>
      <c r="FB74">
        <v>0.24657639654988336</v>
      </c>
      <c r="FC74">
        <v>0.28547148056191268</v>
      </c>
      <c r="FD74">
        <v>0.3470883259664016</v>
      </c>
      <c r="FE74">
        <v>0.25943022097872404</v>
      </c>
      <c r="FF74">
        <v>0.24534390832500555</v>
      </c>
      <c r="FG74">
        <v>0.23270894717471469</v>
      </c>
      <c r="FH74">
        <v>0.39387122664813567</v>
      </c>
      <c r="FI74">
        <v>0.29292436507545383</v>
      </c>
    </row>
    <row r="75" spans="156:165">
      <c r="EZ75">
        <v>0.14556502396755366</v>
      </c>
      <c r="FA75">
        <v>0.16764176992081353</v>
      </c>
      <c r="FB75">
        <v>0.10950644837465363</v>
      </c>
      <c r="FC75">
        <v>0.2291679522684601</v>
      </c>
      <c r="FD75">
        <v>0.20308883595687297</v>
      </c>
      <c r="FE75">
        <v>0.15278896719648569</v>
      </c>
      <c r="FF75">
        <v>0.13204373398173472</v>
      </c>
      <c r="FG75">
        <v>0.18012573851895039</v>
      </c>
      <c r="FH75">
        <v>0.17816345016369273</v>
      </c>
      <c r="FI75">
        <v>0.2552479167038858</v>
      </c>
    </row>
    <row r="76" spans="156:165">
      <c r="EZ76">
        <v>0.23410204913587088</v>
      </c>
      <c r="FA76">
        <v>0.32775899557706734</v>
      </c>
      <c r="FB76">
        <v>0.21637371831969571</v>
      </c>
      <c r="FC76">
        <v>0.38808421289078798</v>
      </c>
      <c r="FD76">
        <v>0.35067423776288031</v>
      </c>
      <c r="FE76">
        <v>0.21911682813122693</v>
      </c>
      <c r="FF76">
        <v>0.20913234224472366</v>
      </c>
      <c r="FG76">
        <v>0.28466344331173465</v>
      </c>
      <c r="FH76">
        <v>0.36142837806691203</v>
      </c>
      <c r="FI76">
        <v>0.44753004163477594</v>
      </c>
    </row>
    <row r="77" spans="156:165">
      <c r="EZ77">
        <v>0.31386963196272688</v>
      </c>
      <c r="FA77">
        <v>0.41370827900393586</v>
      </c>
      <c r="FB77">
        <v>0.29253416305705238</v>
      </c>
      <c r="FC77">
        <v>0.45514992986154246</v>
      </c>
      <c r="FD77">
        <v>0.4574454956448335</v>
      </c>
      <c r="FE77">
        <v>0.2960370497164963</v>
      </c>
      <c r="FF77">
        <v>0.29245775736315721</v>
      </c>
      <c r="FG77">
        <v>0.34625908471000011</v>
      </c>
      <c r="FH77">
        <v>0.48994496551271544</v>
      </c>
      <c r="FI77">
        <v>0.51633428620772925</v>
      </c>
    </row>
    <row r="81" spans="156:165">
      <c r="EZ81">
        <f t="array" ref="EZ81:FI90">(1/4)*(MMULT($X$7:$AA$16,$CW$23:$DF$26))</f>
        <v>0.46796085172201385</v>
      </c>
      <c r="FA81">
        <v>0.80231448552093965</v>
      </c>
      <c r="FB81">
        <v>-0.44626431129046917</v>
      </c>
      <c r="FC81">
        <v>4.418994975026197E-2</v>
      </c>
      <c r="FD81">
        <v>-1.1543694385253787</v>
      </c>
      <c r="FE81">
        <v>0.74020877128293983</v>
      </c>
      <c r="FF81">
        <v>1.158775311579801</v>
      </c>
      <c r="FG81">
        <v>1.3908029097832615</v>
      </c>
      <c r="FH81">
        <v>0.9435487413625242</v>
      </c>
      <c r="FI81">
        <v>0.82177770625590763</v>
      </c>
    </row>
    <row r="82" spans="156:165">
      <c r="EZ82">
        <v>0.29393930992574213</v>
      </c>
      <c r="FA82">
        <v>0.51030427565483671</v>
      </c>
      <c r="FB82">
        <v>-0.33086289972176497</v>
      </c>
      <c r="FC82">
        <v>2.3936805001506328E-2</v>
      </c>
      <c r="FD82">
        <v>-0.71553584978369356</v>
      </c>
      <c r="FE82">
        <v>0.51167761130202272</v>
      </c>
      <c r="FF82">
        <v>0.76658031010019778</v>
      </c>
      <c r="FG82">
        <v>0.94607127363317078</v>
      </c>
      <c r="FH82">
        <v>0.61974945493071742</v>
      </c>
      <c r="FI82">
        <v>0.58441160123386615</v>
      </c>
    </row>
    <row r="83" spans="156:165">
      <c r="EZ83">
        <v>0.39418371793960139</v>
      </c>
      <c r="FA83">
        <v>0.65534586981395293</v>
      </c>
      <c r="FB83">
        <v>-0.41856044593538944</v>
      </c>
      <c r="FC83">
        <v>-6.5367089027451586E-3</v>
      </c>
      <c r="FD83">
        <v>-0.96049077574094233</v>
      </c>
      <c r="FE83">
        <v>0.65125619467949791</v>
      </c>
      <c r="FF83">
        <v>1.0324101463355859</v>
      </c>
      <c r="FG83">
        <v>1.1989726358834525</v>
      </c>
      <c r="FH83">
        <v>0.82618813405940394</v>
      </c>
      <c r="FI83">
        <v>0.70765986816343041</v>
      </c>
    </row>
    <row r="84" spans="156:165">
      <c r="EZ84">
        <v>0.24607120678162814</v>
      </c>
      <c r="FA84">
        <v>0.42423449513330402</v>
      </c>
      <c r="FB84">
        <v>-0.27876213873293421</v>
      </c>
      <c r="FC84">
        <v>1.4299475932746691E-2</v>
      </c>
      <c r="FD84">
        <v>-0.59879700050218909</v>
      </c>
      <c r="FE84">
        <v>0.42829228668601593</v>
      </c>
      <c r="FF84">
        <v>0.64533083423845949</v>
      </c>
      <c r="FG84">
        <v>0.78939602862685598</v>
      </c>
      <c r="FH84">
        <v>0.52180968321210108</v>
      </c>
      <c r="FI84">
        <v>0.48590008168960364</v>
      </c>
    </row>
    <row r="85" spans="156:165">
      <c r="EZ85">
        <v>0.34212001799233804</v>
      </c>
      <c r="FA85">
        <v>0.63566133106013833</v>
      </c>
      <c r="FB85">
        <v>-0.27750118918971023</v>
      </c>
      <c r="FC85">
        <v>0.12201794147514061</v>
      </c>
      <c r="FD85">
        <v>-0.86194802556610672</v>
      </c>
      <c r="FE85">
        <v>0.52078644538261687</v>
      </c>
      <c r="FF85">
        <v>0.75853761286640142</v>
      </c>
      <c r="FG85">
        <v>1.0179147486170008</v>
      </c>
      <c r="FH85">
        <v>0.64644160707354081</v>
      </c>
      <c r="FI85">
        <v>0.62447176283204575</v>
      </c>
    </row>
    <row r="86" spans="156:165">
      <c r="EZ86">
        <v>0.46440150182261208</v>
      </c>
      <c r="FA86">
        <v>0.85953694194545482</v>
      </c>
      <c r="FB86">
        <v>-0.41193588336806408</v>
      </c>
      <c r="FC86">
        <v>0.15392050660926426</v>
      </c>
      <c r="FD86">
        <v>-1.1591239312079669</v>
      </c>
      <c r="FE86">
        <v>0.73736865023762166</v>
      </c>
      <c r="FF86">
        <v>1.0673728809923029</v>
      </c>
      <c r="FG86">
        <v>1.427348038819221</v>
      </c>
      <c r="FH86">
        <v>0.89385796886096625</v>
      </c>
      <c r="FI86">
        <v>0.88542251789036253</v>
      </c>
    </row>
    <row r="87" spans="156:165">
      <c r="EZ87">
        <v>0.2682466833232795</v>
      </c>
      <c r="FA87">
        <v>0.43544686367778096</v>
      </c>
      <c r="FB87">
        <v>-0.34383721556634128</v>
      </c>
      <c r="FC87">
        <v>-2.8729364291461279E-2</v>
      </c>
      <c r="FD87">
        <v>-0.63156131615997579</v>
      </c>
      <c r="FE87">
        <v>0.49325240792719122</v>
      </c>
      <c r="FF87">
        <v>0.77384237726379312</v>
      </c>
      <c r="FG87">
        <v>0.89094579822703968</v>
      </c>
      <c r="FH87">
        <v>0.5862025963325348</v>
      </c>
      <c r="FI87">
        <v>0.53947049363130484</v>
      </c>
    </row>
    <row r="88" spans="156:165">
      <c r="EZ88">
        <v>0.35700956739170697</v>
      </c>
      <c r="FA88">
        <v>0.61967734717882328</v>
      </c>
      <c r="FB88">
        <v>-0.39128782970894405</v>
      </c>
      <c r="FC88">
        <v>3.8000566472212061E-2</v>
      </c>
      <c r="FD88">
        <v>-0.86504842161600737</v>
      </c>
      <c r="FE88">
        <v>0.61496755579249474</v>
      </c>
      <c r="FF88">
        <v>0.92911624933522174</v>
      </c>
      <c r="FG88">
        <v>1.145877465915921</v>
      </c>
      <c r="FH88">
        <v>0.73648967798177756</v>
      </c>
      <c r="FI88">
        <v>0.7031410155634249</v>
      </c>
    </row>
    <row r="89" spans="156:165">
      <c r="EZ89">
        <v>0.25839427131772508</v>
      </c>
      <c r="FA89">
        <v>0.45634896491707722</v>
      </c>
      <c r="FB89">
        <v>-0.29648652532305608</v>
      </c>
      <c r="FC89">
        <v>3.4367319470349073E-2</v>
      </c>
      <c r="FD89">
        <v>-0.62631074115082752</v>
      </c>
      <c r="FE89">
        <v>0.45937346254837091</v>
      </c>
      <c r="FF89">
        <v>0.67487491259081001</v>
      </c>
      <c r="FG89">
        <v>0.85342157896528703</v>
      </c>
      <c r="FH89">
        <v>0.54109601153047493</v>
      </c>
      <c r="FI89">
        <v>0.53526738628876358</v>
      </c>
    </row>
    <row r="90" spans="156:165">
      <c r="EZ90">
        <v>0.39463183790390094</v>
      </c>
      <c r="FA90">
        <v>0.72154720280199591</v>
      </c>
      <c r="FB90">
        <v>-0.37562205329062115</v>
      </c>
      <c r="FC90">
        <v>0.11163972195849142</v>
      </c>
      <c r="FD90">
        <v>-0.97666263310769652</v>
      </c>
      <c r="FE90">
        <v>0.64552068351164338</v>
      </c>
      <c r="FF90">
        <v>0.93964219556677342</v>
      </c>
      <c r="FG90">
        <v>1.2366758728408571</v>
      </c>
      <c r="FH90">
        <v>0.77446776636124515</v>
      </c>
      <c r="FI90">
        <v>0.76878375168761703</v>
      </c>
    </row>
    <row r="94" spans="156:165">
      <c r="EZ94">
        <f t="array" ref="EZ94:FI103">(1/4)*(MMULT($AM$7:$AP$16,$BY$23:$CH$26))</f>
        <v>-3.0755058865448959</v>
      </c>
      <c r="FA94">
        <v>0.90406932986449884</v>
      </c>
      <c r="FB94">
        <v>-3.2280909663692383</v>
      </c>
      <c r="FC94">
        <v>5.1331270476705825E-5</v>
      </c>
      <c r="FD94">
        <v>8.1661487103728128</v>
      </c>
      <c r="FE94">
        <v>7.0903669394690289E-8</v>
      </c>
      <c r="FF94">
        <v>2.7488247078558953E-15</v>
      </c>
      <c r="FG94">
        <v>-2.7666773093141157</v>
      </c>
      <c r="FH94">
        <v>2.0998079778869648E-8</v>
      </c>
      <c r="FI94">
        <v>4.6988187110668246E-6</v>
      </c>
    </row>
    <row r="95" spans="156:165">
      <c r="EZ95">
        <v>-4.4429448094908315</v>
      </c>
      <c r="FA95">
        <v>1.3390091692097905</v>
      </c>
      <c r="FB95">
        <v>-4.7738086598318725</v>
      </c>
      <c r="FC95">
        <v>7.7202025771032197E-5</v>
      </c>
      <c r="FD95">
        <v>11.975845260271541</v>
      </c>
      <c r="FE95">
        <v>1.0681437336417584E-7</v>
      </c>
      <c r="FF95">
        <v>4.1486079577725634E-15</v>
      </c>
      <c r="FG95">
        <v>-4.0981853786281413</v>
      </c>
      <c r="FH95">
        <v>3.1645993091347784E-8</v>
      </c>
      <c r="FI95">
        <v>7.0779833735158604E-6</v>
      </c>
    </row>
    <row r="96" spans="156:165">
      <c r="EZ96">
        <v>-3.512660491452015</v>
      </c>
      <c r="FA96">
        <v>1.0323520912763891</v>
      </c>
      <c r="FB96">
        <v>-3.727547509787573</v>
      </c>
      <c r="FC96">
        <v>5.7649713133862343E-5</v>
      </c>
      <c r="FD96">
        <v>9.4457279069904327</v>
      </c>
      <c r="FE96">
        <v>7.9455495775726976E-8</v>
      </c>
      <c r="FF96">
        <v>3.0679014653438477E-15</v>
      </c>
      <c r="FG96">
        <v>-3.2379350129255053</v>
      </c>
      <c r="FH96">
        <v>2.3511052289018724E-8</v>
      </c>
      <c r="FI96">
        <v>5.2632185867366266E-6</v>
      </c>
    </row>
    <row r="97" spans="156:165">
      <c r="EZ97">
        <v>-2.8690868150534166</v>
      </c>
      <c r="FA97">
        <v>0.85795917436418945</v>
      </c>
      <c r="FB97">
        <v>-3.1185481969475322</v>
      </c>
      <c r="FC97">
        <v>4.8709497259233807E-5</v>
      </c>
      <c r="FD97">
        <v>7.7512166856929419</v>
      </c>
      <c r="FE97">
        <v>6.7291690648955171E-8</v>
      </c>
      <c r="FF97">
        <v>2.6094144576908778E-15</v>
      </c>
      <c r="FG97">
        <v>-2.6215941040082793</v>
      </c>
      <c r="FH97">
        <v>1.9929594673247922E-8</v>
      </c>
      <c r="FI97">
        <v>4.4592335499106113E-6</v>
      </c>
    </row>
    <row r="98" spans="156:165">
      <c r="EZ98">
        <v>-4.2084359874265402</v>
      </c>
      <c r="FA98">
        <v>1.2841160882705589</v>
      </c>
      <c r="FB98">
        <v>-4.6346944761403783</v>
      </c>
      <c r="FC98">
        <v>7.4189080309035061E-5</v>
      </c>
      <c r="FD98">
        <v>11.465353161044858</v>
      </c>
      <c r="FE98">
        <v>1.0268776135211704E-7</v>
      </c>
      <c r="FF98">
        <v>3.9915718194197352E-15</v>
      </c>
      <c r="FG98">
        <v>-3.9064199128265749</v>
      </c>
      <c r="FH98">
        <v>3.042870067089922E-8</v>
      </c>
      <c r="FI98">
        <v>6.8048813011163956E-6</v>
      </c>
    </row>
    <row r="99" spans="156:165">
      <c r="EZ99">
        <v>-4.4498690202803592</v>
      </c>
      <c r="FA99">
        <v>1.302402113949124</v>
      </c>
      <c r="FB99">
        <v>-4.6786595666721968</v>
      </c>
      <c r="FC99">
        <v>7.3338436496575695E-5</v>
      </c>
      <c r="FD99">
        <v>11.832639438181364</v>
      </c>
      <c r="FE99">
        <v>1.0120483212371216E-7</v>
      </c>
      <c r="FF99">
        <v>3.9180409949416471E-15</v>
      </c>
      <c r="FG99">
        <v>-4.0065931411472553</v>
      </c>
      <c r="FH99">
        <v>2.996282566485446E-8</v>
      </c>
      <c r="FI99">
        <v>6.7063651649673922E-6</v>
      </c>
    </row>
    <row r="100" spans="156:165">
      <c r="EZ100">
        <v>-4.4029307473665158</v>
      </c>
      <c r="FA100">
        <v>1.3143151845666701</v>
      </c>
      <c r="FB100">
        <v>-4.8082630519374625</v>
      </c>
      <c r="FC100">
        <v>7.3842472811390546E-5</v>
      </c>
      <c r="FD100">
        <v>11.969372360819406</v>
      </c>
      <c r="FE100">
        <v>1.0187423921054797E-7</v>
      </c>
      <c r="FF100">
        <v>3.9409694229574852E-15</v>
      </c>
      <c r="FG100">
        <v>-4.0725744698689397</v>
      </c>
      <c r="FH100">
        <v>3.0156812994660873E-8</v>
      </c>
      <c r="FI100">
        <v>6.7492829739575749E-6</v>
      </c>
    </row>
    <row r="101" spans="156:165">
      <c r="EZ101">
        <v>-3.7177877601099345</v>
      </c>
      <c r="FA101">
        <v>1.08600271873312</v>
      </c>
      <c r="FB101">
        <v>-3.8621805196585357</v>
      </c>
      <c r="FC101">
        <v>6.1866702666037816E-5</v>
      </c>
      <c r="FD101">
        <v>9.7769942894451773</v>
      </c>
      <c r="FE101">
        <v>8.5503697767256111E-8</v>
      </c>
      <c r="FF101">
        <v>3.3193836710330856E-15</v>
      </c>
      <c r="FG101">
        <v>-3.2830963736427234</v>
      </c>
      <c r="FH101">
        <v>2.5328789226179562E-8</v>
      </c>
      <c r="FI101">
        <v>5.6676977390365888E-6</v>
      </c>
    </row>
    <row r="102" spans="156:165">
      <c r="EZ102">
        <v>-3.6921448724539596</v>
      </c>
      <c r="FA102">
        <v>1.1260250881919016</v>
      </c>
      <c r="FB102">
        <v>-4.0044967891437366</v>
      </c>
      <c r="FC102">
        <v>6.4596187174113492E-5</v>
      </c>
      <c r="FD102">
        <v>10.136272579632678</v>
      </c>
      <c r="FE102">
        <v>8.9267738103111628E-8</v>
      </c>
      <c r="FF102">
        <v>3.4552291853072385E-15</v>
      </c>
      <c r="FG102">
        <v>-3.5657266296367829</v>
      </c>
      <c r="FH102">
        <v>2.6429403062964469E-8</v>
      </c>
      <c r="FI102">
        <v>5.9115255789197189E-6</v>
      </c>
    </row>
    <row r="103" spans="156:165">
      <c r="EZ103">
        <v>-2.8899296812512909</v>
      </c>
      <c r="FA103">
        <v>0.85336417057145864</v>
      </c>
      <c r="FB103">
        <v>-3.0598074363115955</v>
      </c>
      <c r="FC103">
        <v>4.8819903727466466E-5</v>
      </c>
      <c r="FD103">
        <v>7.6577954966027146</v>
      </c>
      <c r="FE103">
        <v>6.7515292104085678E-8</v>
      </c>
      <c r="FF103">
        <v>2.6240114143806941E-15</v>
      </c>
      <c r="FG103">
        <v>-2.5614759326815428</v>
      </c>
      <c r="FH103">
        <v>2.0004898165856016E-8</v>
      </c>
      <c r="FI103">
        <v>4.4756463355323611E-6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U103"/>
  <sheetViews>
    <sheetView topLeftCell="EH43" workbookViewId="0">
      <selection activeCell="EX57" sqref="EX57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16.59194046716005</v>
      </c>
      <c r="EN2" t="s">
        <v>10</v>
      </c>
    </row>
    <row r="3" spans="1:177">
      <c r="A3">
        <v>2</v>
      </c>
      <c r="C3" t="s">
        <v>99</v>
      </c>
      <c r="H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16.59142705197748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2.1940460905687393</v>
      </c>
      <c r="O7">
        <v>3.0633281974682633</v>
      </c>
      <c r="P7">
        <v>2.5282678136616532</v>
      </c>
      <c r="Q7">
        <v>3.7474892468064693</v>
      </c>
      <c r="S7">
        <f>N7+$M23</f>
        <v>2.9840676754492108</v>
      </c>
      <c r="T7">
        <f t="shared" ref="T7:V16" si="0">O7+$M23</f>
        <v>3.8533497823487348</v>
      </c>
      <c r="U7">
        <f t="shared" si="0"/>
        <v>3.3182893985421247</v>
      </c>
      <c r="V7">
        <f t="shared" si="0"/>
        <v>4.5375108316869408</v>
      </c>
      <c r="X7">
        <f xml:space="preserve"> IF(S7&gt;0,S7,0)</f>
        <v>2.9840676754492108</v>
      </c>
      <c r="Y7">
        <f t="shared" ref="Y7:AA16" si="1" xml:space="preserve"> IF(T7&gt;0,T7,0)</f>
        <v>3.8533497823487348</v>
      </c>
      <c r="Z7">
        <f t="shared" si="1"/>
        <v>3.3182893985421247</v>
      </c>
      <c r="AA7">
        <f t="shared" si="1"/>
        <v>4.5375108316869408</v>
      </c>
      <c r="AC7">
        <f t="array" ref="AC7:AF16">MMULT(B36:K45,X7:AA16)</f>
        <v>9.1446552298971149</v>
      </c>
      <c r="AD7">
        <v>11.943612526634222</v>
      </c>
      <c r="AE7">
        <v>10.710241447535267</v>
      </c>
      <c r="AF7">
        <v>12.553048509418261</v>
      </c>
      <c r="AH7">
        <f>AC7+$M36</f>
        <v>9.483450967896875</v>
      </c>
      <c r="AI7">
        <f t="shared" ref="AI7:AK16" si="2">AD7+$M36</f>
        <v>12.282408264633982</v>
      </c>
      <c r="AJ7">
        <f t="shared" si="2"/>
        <v>11.049037185535028</v>
      </c>
      <c r="AK7">
        <f t="shared" si="2"/>
        <v>12.891844247418021</v>
      </c>
      <c r="AM7">
        <f xml:space="preserve"> IF(AH7&gt;0,AH7,0)</f>
        <v>9.483450967896875</v>
      </c>
      <c r="AN7">
        <f t="shared" ref="AN7:AP16" si="3" xml:space="preserve"> IF(AI7&gt;0,AI7,0)</f>
        <v>12.282408264633982</v>
      </c>
      <c r="AO7">
        <f t="shared" si="3"/>
        <v>11.049037185535028</v>
      </c>
      <c r="AP7">
        <f t="shared" si="3"/>
        <v>12.891844247418021</v>
      </c>
      <c r="AR7">
        <f t="array" ref="AR7:AU16">MMULT(B49:K58,AM7:AP16)</f>
        <v>51.862016457007527</v>
      </c>
      <c r="AS7">
        <v>65.896124793799032</v>
      </c>
      <c r="AT7">
        <v>60.709396338443312</v>
      </c>
      <c r="AU7">
        <v>71.010426246433852</v>
      </c>
      <c r="AW7">
        <f>AR7+$M49</f>
        <v>52.559190561987982</v>
      </c>
      <c r="AX7">
        <f t="shared" ref="AX7:AZ16" si="4">AS7+$M49</f>
        <v>66.593298898779494</v>
      </c>
      <c r="AY7">
        <f t="shared" si="4"/>
        <v>61.406570443423767</v>
      </c>
      <c r="AZ7">
        <f t="shared" si="4"/>
        <v>71.707600351414314</v>
      </c>
      <c r="BB7">
        <f>EXP(AW7-AW$20)</f>
        <v>9.3439791422945853E-11</v>
      </c>
      <c r="BC7">
        <f t="shared" ref="BC7:BE16" si="5">EXP(AX7-AX$20)</f>
        <v>9.9061500661545739E-14</v>
      </c>
      <c r="BD7">
        <f t="shared" si="5"/>
        <v>2.1076239485289374E-12</v>
      </c>
      <c r="BE7">
        <f t="shared" si="5"/>
        <v>2.2572111971556715E-14</v>
      </c>
      <c r="BG7">
        <f>BB7/BB$20</f>
        <v>6.5249025232984965E-11</v>
      </c>
      <c r="BH7">
        <f t="shared" ref="BH7:BJ16" si="6">BC7/BC$20</f>
        <v>7.5570076412895212E-14</v>
      </c>
      <c r="BI7">
        <f t="shared" si="6"/>
        <v>1.6974594179254104E-12</v>
      </c>
      <c r="BJ7">
        <f t="shared" si="6"/>
        <v>1.7074444946200215E-14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6.5249025232984965E-11</v>
      </c>
      <c r="BZ7">
        <f>$BH$7-$BM$7</f>
        <v>-0.99999999999992439</v>
      </c>
      <c r="CA7">
        <f>$BI$7-$BN$7</f>
        <v>1.6974594179254104E-12</v>
      </c>
      <c r="CB7">
        <f>$BJ$7-$BO$7</f>
        <v>1.7074444946200215E-14</v>
      </c>
      <c r="CD7">
        <f t="array" ref="CD7:CM16">(1/4)*(MMULT($AM$7:$AP$16,$BY$23:$CH$26))</f>
        <v>-3.0706020659988229</v>
      </c>
      <c r="CE7">
        <v>2.7658110629780133</v>
      </c>
      <c r="CF7">
        <v>-3.2229378348160926</v>
      </c>
      <c r="CG7">
        <v>1.5076837483994979E-4</v>
      </c>
      <c r="CH7">
        <v>6.2898237102122314</v>
      </c>
      <c r="CI7">
        <v>2.0510156213524904E-7</v>
      </c>
      <c r="CJ7">
        <v>7.8412253803494195E-15</v>
      </c>
      <c r="CK7">
        <v>-2.7622592870376952</v>
      </c>
      <c r="CL7">
        <v>6.0469490128876527E-8</v>
      </c>
      <c r="CM7">
        <v>1.3380716465946452E-5</v>
      </c>
      <c r="CO7">
        <f>(1/4)*SUM($BY$7:$CB$7)</f>
        <v>-0.24999999998324021</v>
      </c>
      <c r="CR7">
        <f t="array" ref="CR7:CU16">MMULT(S49:AB58,BY7:CB16)</f>
        <v>-2.7115600096847801E-2</v>
      </c>
      <c r="CS7">
        <v>0.17523055983320723</v>
      </c>
      <c r="CT7">
        <v>1.5094222261986003E-3</v>
      </c>
      <c r="CU7">
        <v>0.20549649180347748</v>
      </c>
      <c r="CW7">
        <f>IF($AH$7&gt;0,$CR$7,0)</f>
        <v>-2.7115600096847801E-2</v>
      </c>
      <c r="CX7">
        <f>IF($AI$7&gt;0,$CS$7,0)</f>
        <v>0.17523055983320723</v>
      </c>
      <c r="CY7">
        <f>IF($AJ$7&gt;0,$CT$7,0)</f>
        <v>1.5094222261986003E-3</v>
      </c>
      <c r="CZ7">
        <f>IF($AK$7&gt;0,$CU$7,0)</f>
        <v>0.20549649180347748</v>
      </c>
      <c r="DB7">
        <f t="array" ref="DB7:DK16">(1/4)*(MMULT($X$7:$AA$16,$CW$23:$DF$26))</f>
        <v>0.38294027776194733</v>
      </c>
      <c r="DC7">
        <v>0.68483287117434055</v>
      </c>
      <c r="DD7">
        <v>-0.33640385427717046</v>
      </c>
      <c r="DE7">
        <v>0.2308207710557062</v>
      </c>
      <c r="DF7">
        <v>-0.9086034963360401</v>
      </c>
      <c r="DG7">
        <v>0.61575545598844372</v>
      </c>
      <c r="DH7">
        <v>1.0664666115919057</v>
      </c>
      <c r="DI7">
        <v>1.372539629802902</v>
      </c>
      <c r="DJ7">
        <v>0.47569002191526316</v>
      </c>
      <c r="DK7">
        <v>0.77741523533641632</v>
      </c>
      <c r="DM7">
        <f>(1/4)*SUM($CW$7:$CZ$7)</f>
        <v>8.8780218441508879E-2</v>
      </c>
      <c r="DO7">
        <f t="array" ref="DO7:DR16">MMULT(S36:AB45,CW7:CZ16)</f>
        <v>9.8968549768791825E-2</v>
      </c>
      <c r="DP7">
        <v>0.85620525851388918</v>
      </c>
      <c r="DQ7">
        <v>0.93901314946048509</v>
      </c>
      <c r="DR7">
        <v>0.27608825565973666</v>
      </c>
      <c r="DT7">
        <f>IF($S$7&gt;0,$DO$7,0)</f>
        <v>9.8968549768791825E-2</v>
      </c>
      <c r="DU7">
        <f>IF($T$7&gt;0,$DP$7,0)</f>
        <v>0.85620525851388918</v>
      </c>
      <c r="DV7">
        <f>IF($U$7&gt;0,$DQ$7,0)</f>
        <v>0.93901314946048509</v>
      </c>
      <c r="DW7">
        <f>IF($V$7&gt;0,$DR$7,0)</f>
        <v>0.27608825565973666</v>
      </c>
      <c r="DY7">
        <f t="array" ref="DY7:EH16">(1/4)*(MMULT($C$7:$F$16,$DT$23:$EC$26))</f>
        <v>0.17867348703033231</v>
      </c>
      <c r="DZ7">
        <v>0.16949254631205246</v>
      </c>
      <c r="EA7">
        <v>0.1742697316352253</v>
      </c>
      <c r="EB7">
        <v>0.20128544775702367</v>
      </c>
      <c r="EC7">
        <v>0.2074175138113187</v>
      </c>
      <c r="ED7">
        <v>0.14676058991470178</v>
      </c>
      <c r="EE7">
        <v>0.11514006516664649</v>
      </c>
      <c r="EF7">
        <v>0.13021256858855818</v>
      </c>
      <c r="EG7">
        <v>0.26682944543225251</v>
      </c>
      <c r="EH7">
        <v>0.20426928038813016</v>
      </c>
      <c r="EJ7">
        <f>(1/4)*SUM($DT$7:$DW$7)</f>
        <v>0.54256880335072566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1.5662996057804885</v>
      </c>
      <c r="O8">
        <v>2.4520828888858586</v>
      </c>
      <c r="P8">
        <v>2.4820265867764926</v>
      </c>
      <c r="Q8">
        <v>2.6448409916308044</v>
      </c>
      <c r="S8">
        <f t="shared" ref="S8:S16" si="8">N8+$M24</f>
        <v>1.6283233980505483</v>
      </c>
      <c r="T8">
        <f t="shared" si="0"/>
        <v>2.5141066811559183</v>
      </c>
      <c r="U8">
        <f t="shared" si="0"/>
        <v>2.5440503790465523</v>
      </c>
      <c r="V8">
        <f t="shared" si="0"/>
        <v>2.7068647839008642</v>
      </c>
      <c r="X8">
        <f t="shared" ref="X8:X16" si="9" xml:space="preserve"> IF(S8&gt;0,S8,0)</f>
        <v>1.6283233980505483</v>
      </c>
      <c r="Y8">
        <f t="shared" si="1"/>
        <v>2.5141066811559183</v>
      </c>
      <c r="Z8">
        <f t="shared" si="1"/>
        <v>2.5440503790465523</v>
      </c>
      <c r="AA8">
        <f t="shared" si="1"/>
        <v>2.7068647839008642</v>
      </c>
      <c r="AC8">
        <v>13.909034004557903</v>
      </c>
      <c r="AD8">
        <v>17.336653146808217</v>
      </c>
      <c r="AE8">
        <v>15.961446222836781</v>
      </c>
      <c r="AF8">
        <v>18.658846726716718</v>
      </c>
      <c r="AH8">
        <f t="shared" ref="AH8:AH16" si="10">AC8+$M37</f>
        <v>14.310744693901784</v>
      </c>
      <c r="AI8">
        <f t="shared" si="2"/>
        <v>17.7383638361521</v>
      </c>
      <c r="AJ8">
        <f t="shared" si="2"/>
        <v>16.363156912180663</v>
      </c>
      <c r="AK8">
        <f t="shared" si="2"/>
        <v>19.0605574160606</v>
      </c>
      <c r="AM8">
        <f t="shared" ref="AM8:AM16" si="11" xml:space="preserve"> IF(AH8&gt;0,AH8,0)</f>
        <v>14.310744693901784</v>
      </c>
      <c r="AN8">
        <f t="shared" si="3"/>
        <v>17.7383638361521</v>
      </c>
      <c r="AO8">
        <f t="shared" si="3"/>
        <v>16.363156912180663</v>
      </c>
      <c r="AP8">
        <f t="shared" si="3"/>
        <v>19.0605574160606</v>
      </c>
      <c r="AR8">
        <v>74.029048778545118</v>
      </c>
      <c r="AS8">
        <v>94.583484873444775</v>
      </c>
      <c r="AT8">
        <v>86.087242157166969</v>
      </c>
      <c r="AU8">
        <v>101.21198196520331</v>
      </c>
      <c r="AW8">
        <f t="shared" ref="AW8:AW16" si="12">AR8+$M50</f>
        <v>74.813463838960828</v>
      </c>
      <c r="AX8">
        <f t="shared" si="4"/>
        <v>95.367899933860485</v>
      </c>
      <c r="AY8">
        <f t="shared" si="4"/>
        <v>86.87165721758268</v>
      </c>
      <c r="AZ8">
        <f t="shared" si="4"/>
        <v>101.99639702561902</v>
      </c>
      <c r="BB8">
        <f t="shared" ref="BB8:BB16" si="13">EXP(AW8-AW$20)</f>
        <v>0.43195643009698553</v>
      </c>
      <c r="BC8">
        <f t="shared" si="5"/>
        <v>0.31085320627844171</v>
      </c>
      <c r="BD8">
        <f t="shared" si="5"/>
        <v>0.24162384549696148</v>
      </c>
      <c r="BE8">
        <f t="shared" si="5"/>
        <v>0.32198041445169356</v>
      </c>
      <c r="BG8">
        <f t="shared" ref="BG8:BG16" si="14">BB8/BB$20</f>
        <v>0.30163526242661365</v>
      </c>
      <c r="BH8">
        <f t="shared" si="6"/>
        <v>0.23713753975841259</v>
      </c>
      <c r="BI8">
        <f t="shared" si="6"/>
        <v>0.19460144795775472</v>
      </c>
      <c r="BJ8">
        <f t="shared" si="6"/>
        <v>0.24355881572968371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0.30163526242661365</v>
      </c>
      <c r="BZ8">
        <f>$BH$8-$BM$8</f>
        <v>0.23713753975841259</v>
      </c>
      <c r="CA8">
        <f>$BI$8-$BN$8</f>
        <v>0.19460144795775472</v>
      </c>
      <c r="CB8">
        <f>$BJ$8-$BO$8</f>
        <v>0.24355881572968371</v>
      </c>
      <c r="CD8">
        <v>-4.4345909587972239</v>
      </c>
      <c r="CE8">
        <v>4.0874295025959251</v>
      </c>
      <c r="CF8">
        <v>-4.7651044294216343</v>
      </c>
      <c r="CG8">
        <v>2.2645496402344832E-4</v>
      </c>
      <c r="CH8">
        <v>9.2028081063023564</v>
      </c>
      <c r="CI8">
        <v>3.0873650762734863E-7</v>
      </c>
      <c r="CJ8">
        <v>1.1831750476008754E-14</v>
      </c>
      <c r="CK8">
        <v>-4.0907892139601403</v>
      </c>
      <c r="CL8">
        <v>9.1072382770962393E-8</v>
      </c>
      <c r="CM8">
        <v>2.0138507792812748E-5</v>
      </c>
      <c r="CO8">
        <f>(1/4)*SUM($BY$8:$CB$8)</f>
        <v>0.24423326646811616</v>
      </c>
      <c r="CR8">
        <v>-3.6096169094499919E-2</v>
      </c>
      <c r="CS8">
        <v>0.62137014935319357</v>
      </c>
      <c r="CT8">
        <v>-6.3393578769558978E-2</v>
      </c>
      <c r="CU8">
        <v>0.14612562510442451</v>
      </c>
      <c r="CW8">
        <f>IF($AH$8&gt;0,$CR$8,0)</f>
        <v>-3.6096169094499919E-2</v>
      </c>
      <c r="CX8">
        <f>IF($AI$8&gt;0,$CS$8,0)</f>
        <v>0.62137014935319357</v>
      </c>
      <c r="CY8">
        <f>IF($AJ$8&gt;0,$CT$8,0)</f>
        <v>-6.3393578769558978E-2</v>
      </c>
      <c r="CZ8">
        <f>IF($AK$8&gt;0,$CU$8,0)</f>
        <v>0.14612562510442451</v>
      </c>
      <c r="DB8">
        <v>0.23912165454854672</v>
      </c>
      <c r="DC8">
        <v>0.43442011444150108</v>
      </c>
      <c r="DD8">
        <v>-0.26258457714921496</v>
      </c>
      <c r="DE8">
        <v>0.14076290704411168</v>
      </c>
      <c r="DF8">
        <v>-0.56151995634792473</v>
      </c>
      <c r="DG8">
        <v>0.43143590710351698</v>
      </c>
      <c r="DH8">
        <v>0.70651851045183878</v>
      </c>
      <c r="DI8">
        <v>0.93295251135768198</v>
      </c>
      <c r="DJ8">
        <v>0.32287309239599582</v>
      </c>
      <c r="DK8">
        <v>0.55522968039817566</v>
      </c>
      <c r="DM8">
        <f>(1/4)*SUM($CW$8:$CZ$8)</f>
        <v>0.16700150664838981</v>
      </c>
      <c r="DO8">
        <v>-0.18484652379921787</v>
      </c>
      <c r="DP8">
        <v>0.76980119548854709</v>
      </c>
      <c r="DQ8">
        <v>0.5441318030281419</v>
      </c>
      <c r="DR8">
        <v>0.73643427915787196</v>
      </c>
      <c r="DT8">
        <f>IF($S$8&gt;0,$DO$8,0)</f>
        <v>-0.18484652379921787</v>
      </c>
      <c r="DU8">
        <f>IF($T$8&gt;0,$DP$8,0)</f>
        <v>0.76980119548854709</v>
      </c>
      <c r="DV8">
        <f>IF($U$8&gt;0,$DQ$8,0)</f>
        <v>0.5441318030281419</v>
      </c>
      <c r="DW8">
        <f>IF($V$8&gt;0,$DR$8,0)</f>
        <v>0.73643427915787196</v>
      </c>
      <c r="DY8">
        <v>0.23380231505431098</v>
      </c>
      <c r="DZ8">
        <v>0.27574715216179913</v>
      </c>
      <c r="EA8">
        <v>0.19350788355443993</v>
      </c>
      <c r="EB8">
        <v>0.37225354733657129</v>
      </c>
      <c r="EC8">
        <v>0.31865763040446266</v>
      </c>
      <c r="ED8">
        <v>0.22370902613284618</v>
      </c>
      <c r="EE8">
        <v>0.18121091846771487</v>
      </c>
      <c r="EF8">
        <v>0.26310128986511688</v>
      </c>
      <c r="EG8">
        <v>0.31794165138612335</v>
      </c>
      <c r="EH8">
        <v>0.41791866673961819</v>
      </c>
      <c r="EJ8">
        <f>(1/4)*SUM($DT$8:$DW$8)</f>
        <v>0.46638018846883578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2.2363806599926286</v>
      </c>
      <c r="O9">
        <v>2.9759020765579329</v>
      </c>
      <c r="P9">
        <v>2.9599111617823279</v>
      </c>
      <c r="Q9">
        <v>3.7669200162505359</v>
      </c>
      <c r="S9">
        <f t="shared" si="8"/>
        <v>2.3706032484058257</v>
      </c>
      <c r="T9">
        <f t="shared" si="0"/>
        <v>3.11012466497113</v>
      </c>
      <c r="U9">
        <f t="shared" si="0"/>
        <v>3.0941337501955251</v>
      </c>
      <c r="V9">
        <f t="shared" si="0"/>
        <v>3.901142604663733</v>
      </c>
      <c r="X9">
        <f t="shared" si="9"/>
        <v>2.3706032484058257</v>
      </c>
      <c r="Y9">
        <f t="shared" si="1"/>
        <v>3.11012466497113</v>
      </c>
      <c r="Z9">
        <f t="shared" si="1"/>
        <v>3.0941337501955251</v>
      </c>
      <c r="AA9">
        <f t="shared" si="1"/>
        <v>3.901142604663733</v>
      </c>
      <c r="AC9">
        <v>10.209884270810202</v>
      </c>
      <c r="AD9">
        <v>13.6603697413234</v>
      </c>
      <c r="AE9">
        <v>12.561954839286642</v>
      </c>
      <c r="AF9">
        <v>14.520812907311912</v>
      </c>
      <c r="AH9">
        <f t="shared" si="10"/>
        <v>10.600294499332076</v>
      </c>
      <c r="AI9">
        <f t="shared" si="2"/>
        <v>14.050779969845275</v>
      </c>
      <c r="AJ9">
        <f t="shared" si="2"/>
        <v>12.952365067808516</v>
      </c>
      <c r="AK9">
        <f t="shared" si="2"/>
        <v>14.911223135833787</v>
      </c>
      <c r="AM9">
        <f t="shared" si="11"/>
        <v>10.600294499332076</v>
      </c>
      <c r="AN9">
        <f t="shared" si="3"/>
        <v>14.050779969845275</v>
      </c>
      <c r="AO9">
        <f t="shared" si="3"/>
        <v>12.952365067808516</v>
      </c>
      <c r="AP9">
        <f t="shared" si="3"/>
        <v>14.911223135833787</v>
      </c>
      <c r="AR9">
        <v>64.026082186180702</v>
      </c>
      <c r="AS9">
        <v>81.367449151280695</v>
      </c>
      <c r="AT9">
        <v>74.167927432587916</v>
      </c>
      <c r="AU9">
        <v>87.1261882037346</v>
      </c>
      <c r="AW9">
        <f t="shared" si="12"/>
        <v>64.321486449374845</v>
      </c>
      <c r="AX9">
        <f t="shared" si="4"/>
        <v>81.662853414474839</v>
      </c>
      <c r="AY9">
        <f t="shared" si="4"/>
        <v>74.46333169578206</v>
      </c>
      <c r="AZ9">
        <f t="shared" si="4"/>
        <v>87.421592466928743</v>
      </c>
      <c r="BB9">
        <f t="shared" si="13"/>
        <v>1.1990355475887187E-5</v>
      </c>
      <c r="BC9">
        <f t="shared" si="5"/>
        <v>3.4715967541130848E-7</v>
      </c>
      <c r="BD9">
        <f t="shared" si="5"/>
        <v>9.8689849835878821E-7</v>
      </c>
      <c r="BE9">
        <f t="shared" si="5"/>
        <v>1.5068577649790824E-7</v>
      </c>
      <c r="BG9">
        <f t="shared" si="14"/>
        <v>8.3728676518267562E-6</v>
      </c>
      <c r="BH9">
        <f t="shared" si="6"/>
        <v>2.6483430013787881E-7</v>
      </c>
      <c r="BI9">
        <f t="shared" si="6"/>
        <v>7.9483825933218639E-7</v>
      </c>
      <c r="BJ9">
        <f t="shared" si="6"/>
        <v>1.1398472585246185E-7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15.987201381278874</v>
      </c>
      <c r="BY9">
        <f>$BG$9-$BL$9</f>
        <v>8.3728676518267562E-6</v>
      </c>
      <c r="BZ9">
        <f>$BH$9-$BM$9</f>
        <v>2.6483430013787881E-7</v>
      </c>
      <c r="CA9">
        <f>$BI$9-$BN$9</f>
        <v>7.9483825933218639E-7</v>
      </c>
      <c r="CB9">
        <f>$BJ$9-$BO$9</f>
        <v>-0.99999988601527412</v>
      </c>
      <c r="CD9">
        <v>-3.5126949922825785</v>
      </c>
      <c r="CE9">
        <v>3.1704247128897567</v>
      </c>
      <c r="CF9">
        <v>-3.7277796662888516</v>
      </c>
      <c r="CG9">
        <v>1.6991846410731906E-4</v>
      </c>
      <c r="CH9">
        <v>7.3079559554252462</v>
      </c>
      <c r="CI9">
        <v>2.3050401166504982E-7</v>
      </c>
      <c r="CJ9">
        <v>8.7662067384204716E-15</v>
      </c>
      <c r="CK9">
        <v>-3.2380912564751267</v>
      </c>
      <c r="CL9">
        <v>6.7886934215411572E-8</v>
      </c>
      <c r="CM9">
        <v>1.5029876491036559E-5</v>
      </c>
      <c r="CO9">
        <f>(1/4)*SUM($BY$9:$CB$9)</f>
        <v>-0.24999761336876569</v>
      </c>
      <c r="CR9">
        <v>7.2737079831635951E-2</v>
      </c>
      <c r="CS9">
        <v>0.11394970057114395</v>
      </c>
      <c r="CT9">
        <v>-0.46253190390996574</v>
      </c>
      <c r="CU9">
        <v>-0.10290688966351506</v>
      </c>
      <c r="CW9">
        <f>IF($AH$9&gt;0,$CR$9,0)</f>
        <v>7.2737079831635951E-2</v>
      </c>
      <c r="CX9">
        <f>IF($AI$9&gt;0,$CS$9,0)</f>
        <v>0.11394970057114395</v>
      </c>
      <c r="CY9">
        <f>IF($AJ$9&gt;0,$CT$9,0)</f>
        <v>-0.46253190390996574</v>
      </c>
      <c r="CZ9">
        <f>IF($AK$9&gt;0,$CU$9,0)</f>
        <v>-0.10290688966351506</v>
      </c>
      <c r="DB9">
        <v>0.3217625075146876</v>
      </c>
      <c r="DC9">
        <v>0.55521940549528859</v>
      </c>
      <c r="DD9">
        <v>-0.32644037349224186</v>
      </c>
      <c r="DE9">
        <v>0.15055433943282881</v>
      </c>
      <c r="DF9">
        <v>-0.75371156431361075</v>
      </c>
      <c r="DG9">
        <v>0.54525298631973373</v>
      </c>
      <c r="DH9">
        <v>0.95352885117149611</v>
      </c>
      <c r="DI9">
        <v>1.1828139956899841</v>
      </c>
      <c r="DJ9">
        <v>0.43020922556177543</v>
      </c>
      <c r="DK9">
        <v>0.66962050851687871</v>
      </c>
      <c r="DM9">
        <f>(1/4)*SUM($CW$9:$CZ$9)</f>
        <v>-9.4688003292675224E-2</v>
      </c>
      <c r="DO9">
        <v>2.5679143692100517E-2</v>
      </c>
      <c r="DP9">
        <v>0.49697737514075579</v>
      </c>
      <c r="DQ9">
        <v>0.70862740445354</v>
      </c>
      <c r="DR9">
        <v>0.49598858716920124</v>
      </c>
      <c r="DT9">
        <f>IF($S$9&gt;0,$DO$9,0)</f>
        <v>2.5679143692100517E-2</v>
      </c>
      <c r="DU9">
        <f>IF($T$9&gt;0,$DP$9,0)</f>
        <v>0.49697737514075579</v>
      </c>
      <c r="DV9">
        <f>IF($U$9&gt;0,$DQ$9,0)</f>
        <v>0.70862740445354</v>
      </c>
      <c r="DW9">
        <f>IF($V$9&gt;0,$DR$9,0)</f>
        <v>0.49598858716920124</v>
      </c>
      <c r="DY9">
        <v>0.36596794194161603</v>
      </c>
      <c r="DZ9">
        <v>0.23490748155494937</v>
      </c>
      <c r="EA9">
        <v>0.2422351472853429</v>
      </c>
      <c r="EB9">
        <v>0.43218605952705524</v>
      </c>
      <c r="EC9">
        <v>0.39081291124110173</v>
      </c>
      <c r="ED9">
        <v>0.38093884943976902</v>
      </c>
      <c r="EE9">
        <v>0.25848534223296155</v>
      </c>
      <c r="EF9">
        <v>0.33709006381123846</v>
      </c>
      <c r="EG9">
        <v>0.34101012646643608</v>
      </c>
      <c r="EH9">
        <v>0.41669602647929704</v>
      </c>
      <c r="EJ9">
        <f>(1/4)*SUM($DT$9:$DW$9)</f>
        <v>0.43181812761389937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1.0041856538618299</v>
      </c>
      <c r="O10">
        <v>1.7935842086570908</v>
      </c>
      <c r="P10">
        <v>1.8447032404268788</v>
      </c>
      <c r="Q10">
        <v>1.9971630240581713</v>
      </c>
      <c r="S10">
        <f t="shared" si="8"/>
        <v>1.289806128835727</v>
      </c>
      <c r="T10">
        <f t="shared" si="0"/>
        <v>2.0792046836309881</v>
      </c>
      <c r="U10">
        <f t="shared" si="0"/>
        <v>2.1303237154007761</v>
      </c>
      <c r="V10">
        <f t="shared" si="0"/>
        <v>2.2827834990320683</v>
      </c>
      <c r="X10">
        <f t="shared" si="9"/>
        <v>1.289806128835727</v>
      </c>
      <c r="Y10">
        <f t="shared" si="1"/>
        <v>2.0792046836309881</v>
      </c>
      <c r="Z10">
        <f t="shared" si="1"/>
        <v>2.1303237154007761</v>
      </c>
      <c r="AA10">
        <f t="shared" si="1"/>
        <v>2.2827834990320683</v>
      </c>
      <c r="AC10">
        <v>8.9176431498748272</v>
      </c>
      <c r="AD10">
        <v>11.37460167727588</v>
      </c>
      <c r="AE10">
        <v>10.385902235353081</v>
      </c>
      <c r="AF10">
        <v>12.372458786907416</v>
      </c>
      <c r="AH10">
        <f t="shared" si="10"/>
        <v>9.0093417645529161</v>
      </c>
      <c r="AI10">
        <f t="shared" si="2"/>
        <v>11.466300291953969</v>
      </c>
      <c r="AJ10">
        <f t="shared" si="2"/>
        <v>10.47760085003117</v>
      </c>
      <c r="AK10">
        <f t="shared" si="2"/>
        <v>12.464157401585505</v>
      </c>
      <c r="AM10">
        <f t="shared" si="11"/>
        <v>9.0093417645529161</v>
      </c>
      <c r="AN10">
        <f t="shared" si="3"/>
        <v>11.466300291953969</v>
      </c>
      <c r="AO10">
        <f t="shared" si="3"/>
        <v>10.47760085003117</v>
      </c>
      <c r="AP10">
        <f t="shared" si="3"/>
        <v>12.464157401585505</v>
      </c>
      <c r="AR10">
        <v>65.659962681038991</v>
      </c>
      <c r="AS10">
        <v>83.164254720712975</v>
      </c>
      <c r="AT10">
        <v>76.205420163408192</v>
      </c>
      <c r="AU10">
        <v>89.298085415164394</v>
      </c>
      <c r="AW10">
        <f t="shared" si="12"/>
        <v>66.129440536298489</v>
      </c>
      <c r="AX10">
        <f t="shared" si="4"/>
        <v>83.633732575972473</v>
      </c>
      <c r="AY10">
        <f t="shared" si="4"/>
        <v>76.67489801866769</v>
      </c>
      <c r="AZ10">
        <f t="shared" si="4"/>
        <v>89.767563270423892</v>
      </c>
      <c r="BB10">
        <f t="shared" si="13"/>
        <v>7.311669330135366E-5</v>
      </c>
      <c r="BC10">
        <f t="shared" si="5"/>
        <v>2.4915592425169888E-6</v>
      </c>
      <c r="BD10">
        <f t="shared" si="5"/>
        <v>9.0103889510498957E-6</v>
      </c>
      <c r="BE10">
        <f t="shared" si="5"/>
        <v>1.573672788086588E-6</v>
      </c>
      <c r="BG10">
        <f t="shared" si="14"/>
        <v>5.1057401707779199E-5</v>
      </c>
      <c r="BH10">
        <f t="shared" si="6"/>
        <v>1.9007113872377933E-6</v>
      </c>
      <c r="BI10">
        <f t="shared" si="6"/>
        <v>7.2568778670436089E-6</v>
      </c>
      <c r="BJ10">
        <f t="shared" si="6"/>
        <v>1.1903888044404712E-6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5.1057401707779199E-5</v>
      </c>
      <c r="BZ10">
        <f>$BH$10-$BM$10</f>
        <v>1.9007113872377933E-6</v>
      </c>
      <c r="CA10">
        <f>$BI$10-$BN$10</f>
        <v>7.2568778670436089E-6</v>
      </c>
      <c r="CB10">
        <f>$BJ$10-$BO$10</f>
        <v>1.1903888044404712E-6</v>
      </c>
      <c r="CD10">
        <v>-2.8665750728368131</v>
      </c>
      <c r="CE10">
        <v>2.6278342802862764</v>
      </c>
      <c r="CF10">
        <v>-3.11601729554202</v>
      </c>
      <c r="CG10">
        <v>1.4316489306644877E-4</v>
      </c>
      <c r="CH10">
        <v>5.9740021677162432</v>
      </c>
      <c r="CI10">
        <v>1.9478558068517707E-7</v>
      </c>
      <c r="CJ10">
        <v>7.4491550818277874E-15</v>
      </c>
      <c r="CK10">
        <v>-2.6194002036305482</v>
      </c>
      <c r="CL10">
        <v>5.743253985334647E-8</v>
      </c>
      <c r="CM10">
        <v>1.2706895667536254E-5</v>
      </c>
      <c r="CO10">
        <f>(1/4)*SUM($BY$10:$CB$10)</f>
        <v>1.5351344941625267E-5</v>
      </c>
      <c r="CR10">
        <v>0.10815651899322976</v>
      </c>
      <c r="CS10">
        <v>0.61982620265244015</v>
      </c>
      <c r="CT10">
        <v>-0.18566758436769493</v>
      </c>
      <c r="CU10">
        <v>-0.25824107482800618</v>
      </c>
      <c r="CW10">
        <f>IF($AH$10&gt;0,$CR$10,0)</f>
        <v>0.10815651899322976</v>
      </c>
      <c r="CX10">
        <f>IF($AI$10&gt;0,$CS$10,0)</f>
        <v>0.61982620265244015</v>
      </c>
      <c r="CY10">
        <f>IF($AJ$10&gt;0,$CT$10,0)</f>
        <v>-0.18566758436769493</v>
      </c>
      <c r="CZ10">
        <f>IF($AK$10&gt;0,$CU$10,0)</f>
        <v>-0.25824107482800618</v>
      </c>
      <c r="DB10">
        <v>0.20042147302287316</v>
      </c>
      <c r="DC10">
        <v>0.3609807465488194</v>
      </c>
      <c r="DD10">
        <v>-0.22237883780078252</v>
      </c>
      <c r="DE10">
        <v>0.11080149052845403</v>
      </c>
      <c r="DF10">
        <v>-0.47134667458668844</v>
      </c>
      <c r="DG10">
        <v>0.3614609111115395</v>
      </c>
      <c r="DH10">
        <v>0.59515001648170807</v>
      </c>
      <c r="DI10">
        <v>0.77805130659734822</v>
      </c>
      <c r="DJ10">
        <v>0.27565028313573786</v>
      </c>
      <c r="DK10">
        <v>0.46140047837846065</v>
      </c>
      <c r="DM10">
        <f>(1/4)*SUM($CW$10:$CZ$10)</f>
        <v>7.10185156124922E-2</v>
      </c>
      <c r="DO10">
        <v>3.8693474847166717E-2</v>
      </c>
      <c r="DP10">
        <v>1.4049664527327956</v>
      </c>
      <c r="DQ10">
        <v>0.69688038328404289</v>
      </c>
      <c r="DR10">
        <v>0.55267902614020303</v>
      </c>
      <c r="DT10">
        <f>IF($S$10&gt;0,$DO$10,0)</f>
        <v>3.8693474847166717E-2</v>
      </c>
      <c r="DU10">
        <f>IF($T$10&gt;0,$DP$10,0)</f>
        <v>1.4049664527327956</v>
      </c>
      <c r="DV10">
        <f>IF($U$10&gt;0,$DQ$10,0)</f>
        <v>0.69688038328404289</v>
      </c>
      <c r="DW10">
        <f>IF($V$10&gt;0,$DR$10,0)</f>
        <v>0.55267902614020303</v>
      </c>
      <c r="DY10">
        <v>0.27522151955278717</v>
      </c>
      <c r="DZ10">
        <v>0.21883603950537583</v>
      </c>
      <c r="EA10">
        <v>0.24336721534524969</v>
      </c>
      <c r="EB10">
        <v>0.24945029438957941</v>
      </c>
      <c r="EC10">
        <v>0.30750252339165252</v>
      </c>
      <c r="ED10">
        <v>0.25116320391750457</v>
      </c>
      <c r="EE10">
        <v>0.20599537233483289</v>
      </c>
      <c r="EF10">
        <v>0.18681008062182736</v>
      </c>
      <c r="EG10">
        <v>0.37448332553248476</v>
      </c>
      <c r="EH10">
        <v>0.23455318618294374</v>
      </c>
      <c r="EJ10">
        <f>(1/4)*SUM($DT$10:$DW$10)</f>
        <v>0.67330483425105214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1.4058926594631085</v>
      </c>
      <c r="O11">
        <v>2.3842522923689069</v>
      </c>
      <c r="P11">
        <v>1.3681582554512906</v>
      </c>
      <c r="Q11">
        <v>2.2256438604778279</v>
      </c>
      <c r="S11">
        <f t="shared" si="8"/>
        <v>2.2056358197470356</v>
      </c>
      <c r="T11">
        <f t="shared" si="0"/>
        <v>3.1839954526528342</v>
      </c>
      <c r="U11">
        <f t="shared" si="0"/>
        <v>2.1679014157352179</v>
      </c>
      <c r="V11">
        <f t="shared" si="0"/>
        <v>3.0253870207617553</v>
      </c>
      <c r="X11">
        <f t="shared" si="9"/>
        <v>2.2056358197470356</v>
      </c>
      <c r="Y11">
        <f t="shared" si="1"/>
        <v>3.1839954526528342</v>
      </c>
      <c r="Z11">
        <f t="shared" si="1"/>
        <v>2.1679014157352179</v>
      </c>
      <c r="AA11">
        <f t="shared" si="1"/>
        <v>3.0253870207617553</v>
      </c>
      <c r="AC11">
        <v>13.56203912593498</v>
      </c>
      <c r="AD11">
        <v>16.605333732946733</v>
      </c>
      <c r="AE11">
        <v>15.395229327637082</v>
      </c>
      <c r="AF11">
        <v>18.312155427864035</v>
      </c>
      <c r="AH11">
        <f t="shared" si="10"/>
        <v>13.806962733592332</v>
      </c>
      <c r="AI11">
        <f t="shared" si="2"/>
        <v>16.850257340604085</v>
      </c>
      <c r="AJ11">
        <f t="shared" si="2"/>
        <v>15.640152935294434</v>
      </c>
      <c r="AK11">
        <f t="shared" si="2"/>
        <v>18.557079035521387</v>
      </c>
      <c r="AM11">
        <f t="shared" si="11"/>
        <v>13.806962733592332</v>
      </c>
      <c r="AN11">
        <f t="shared" si="3"/>
        <v>16.850257340604085</v>
      </c>
      <c r="AO11">
        <f t="shared" si="3"/>
        <v>15.640152935294434</v>
      </c>
      <c r="AP11">
        <f t="shared" si="3"/>
        <v>18.557079035521387</v>
      </c>
      <c r="AR11">
        <v>75.390810850042783</v>
      </c>
      <c r="AS11">
        <v>96.274250876629239</v>
      </c>
      <c r="AT11">
        <v>88.029946796126112</v>
      </c>
      <c r="AU11">
        <v>102.86757804459144</v>
      </c>
      <c r="AW11">
        <f t="shared" si="12"/>
        <v>75.652894391042167</v>
      </c>
      <c r="AX11">
        <f t="shared" si="4"/>
        <v>96.536334417628623</v>
      </c>
      <c r="AY11">
        <f t="shared" si="4"/>
        <v>88.292030337125496</v>
      </c>
      <c r="AZ11">
        <f t="shared" si="4"/>
        <v>103.12966158559082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0.69830020208030852</v>
      </c>
      <c r="BH11">
        <f t="shared" si="6"/>
        <v>0.76286020207879246</v>
      </c>
      <c r="BI11">
        <f t="shared" si="6"/>
        <v>0.80539007877102065</v>
      </c>
      <c r="BJ11">
        <f t="shared" si="6"/>
        <v>0.75643984788467511</v>
      </c>
      <c r="BL11">
        <v>1</v>
      </c>
      <c r="BM11">
        <v>0</v>
      </c>
      <c r="BN11">
        <v>0</v>
      </c>
      <c r="BO11">
        <v>0</v>
      </c>
      <c r="BQ11">
        <f t="shared" si="15"/>
        <v>0.35910617974123255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-0.30169979791969148</v>
      </c>
      <c r="BZ11">
        <f>$BH$11-$BM$11</f>
        <v>0.76286020207879246</v>
      </c>
      <c r="CA11">
        <f>$BI$11-$BN$11</f>
        <v>0.80539007877102065</v>
      </c>
      <c r="CB11">
        <f>$BJ$11-$BO$11</f>
        <v>0.75643984788467511</v>
      </c>
      <c r="CD11">
        <v>-4.2125643349187634</v>
      </c>
      <c r="CE11">
        <v>3.9309579995728345</v>
      </c>
      <c r="CF11">
        <v>-4.6392361056270337</v>
      </c>
      <c r="CG11">
        <v>2.1814098436471281E-4</v>
      </c>
      <c r="CH11">
        <v>8.8306427251711632</v>
      </c>
      <c r="CI11">
        <v>2.9754496988500938E-7</v>
      </c>
      <c r="CJ11">
        <v>1.1414849110578674E-14</v>
      </c>
      <c r="CK11">
        <v>-3.9100382202423511</v>
      </c>
      <c r="CL11">
        <v>8.7790472245546023E-8</v>
      </c>
      <c r="CM11">
        <v>1.9409724331273068E-5</v>
      </c>
      <c r="CO11">
        <f>(1/4)*SUM($BY$11:$CB$11)</f>
        <v>0.50574758270369924</v>
      </c>
      <c r="CR11">
        <v>0.14458472643694673</v>
      </c>
      <c r="CS11">
        <v>-0.54936710793947086</v>
      </c>
      <c r="CT11">
        <v>0.11038689185016574</v>
      </c>
      <c r="CU11">
        <v>-0.51024817502504305</v>
      </c>
      <c r="CW11">
        <f>IF($AH$11&gt;0,$CR$11,0)</f>
        <v>0.14458472643694673</v>
      </c>
      <c r="CX11">
        <f>IF($AI$11&gt;0,$CS$11,0)</f>
        <v>-0.54936710793947086</v>
      </c>
      <c r="CY11">
        <f>IF($AJ$11&gt;0,$CT$11,0)</f>
        <v>0.11038689185016574</v>
      </c>
      <c r="CZ11">
        <f>IF($AK$11&gt;0,$CU$11,0)</f>
        <v>-0.51024817502504305</v>
      </c>
      <c r="DB11">
        <v>0.28077621613065795</v>
      </c>
      <c r="DC11">
        <v>0.55087006671822014</v>
      </c>
      <c r="DD11">
        <v>-0.19770247512348768</v>
      </c>
      <c r="DE11">
        <v>0.25707237202299571</v>
      </c>
      <c r="DF11">
        <v>-0.68366785721655277</v>
      </c>
      <c r="DG11">
        <v>0.4309618526960653</v>
      </c>
      <c r="DH11">
        <v>0.69184534050016433</v>
      </c>
      <c r="DI11">
        <v>1.0045456643242112</v>
      </c>
      <c r="DJ11">
        <v>0.30840157579619476</v>
      </c>
      <c r="DK11">
        <v>0.59236005179467199</v>
      </c>
      <c r="DM11">
        <f>(1/4)*SUM($CW$11:$CZ$11)</f>
        <v>-0.20116091616935033</v>
      </c>
      <c r="DO11">
        <v>-6.8871864025837212E-2</v>
      </c>
      <c r="DP11">
        <v>1.0756797600637911</v>
      </c>
      <c r="DQ11">
        <v>0.97076740631601122</v>
      </c>
      <c r="DR11">
        <v>0.55572158823268614</v>
      </c>
      <c r="DT11">
        <f>IF($S$11&gt;0,$DO$11,0)</f>
        <v>-6.8871864025837212E-2</v>
      </c>
      <c r="DU11">
        <f>IF($T$11&gt;0,$DP$11,0)</f>
        <v>1.0756797600637911</v>
      </c>
      <c r="DV11">
        <f>IF($U$11&gt;0,$DQ$11,0)</f>
        <v>0.97076740631601122</v>
      </c>
      <c r="DW11">
        <f>IF($V$11&gt;0,$DR$11,0)</f>
        <v>0.55572158823268614</v>
      </c>
      <c r="DY11">
        <v>0.34976894365648625</v>
      </c>
      <c r="DZ11">
        <v>0.34196004053794654</v>
      </c>
      <c r="EA11">
        <v>0.28768282726419142</v>
      </c>
      <c r="EB11">
        <v>0.46201016221817121</v>
      </c>
      <c r="EC11">
        <v>0.43343029909319897</v>
      </c>
      <c r="ED11">
        <v>0.33304820034845239</v>
      </c>
      <c r="EE11">
        <v>0.26222444935387579</v>
      </c>
      <c r="EF11">
        <v>0.33379240363129309</v>
      </c>
      <c r="EG11">
        <v>0.4531761511128104</v>
      </c>
      <c r="EH11">
        <v>0.49049275491104588</v>
      </c>
      <c r="EJ11">
        <f>(1/4)*SUM($DT$11:$DW$11)</f>
        <v>0.63332422264666277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2.3485700619975534</v>
      </c>
      <c r="O12">
        <v>3.4626886719157794</v>
      </c>
      <c r="P12">
        <v>2.3898019753973694</v>
      </c>
      <c r="Q12">
        <v>3.2108033630033215</v>
      </c>
      <c r="S12">
        <f t="shared" si="8"/>
        <v>3.2182129155343082</v>
      </c>
      <c r="T12">
        <f t="shared" si="0"/>
        <v>4.3323315254525347</v>
      </c>
      <c r="U12">
        <f t="shared" si="0"/>
        <v>3.2594448289341242</v>
      </c>
      <c r="V12">
        <f t="shared" si="0"/>
        <v>4.0804462165400768</v>
      </c>
      <c r="X12">
        <f t="shared" si="9"/>
        <v>3.2182129155343082</v>
      </c>
      <c r="Y12">
        <f t="shared" si="1"/>
        <v>4.3323315254525347</v>
      </c>
      <c r="Z12">
        <f t="shared" si="1"/>
        <v>3.2594448289341242</v>
      </c>
      <c r="AA12">
        <f t="shared" si="1"/>
        <v>4.0804462165400768</v>
      </c>
      <c r="AC12">
        <v>12.792534119660662</v>
      </c>
      <c r="AD12">
        <v>17.046376542723056</v>
      </c>
      <c r="AE12">
        <v>15.276693260673143</v>
      </c>
      <c r="AF12">
        <v>17.960158354211821</v>
      </c>
      <c r="AH12">
        <f t="shared" si="10"/>
        <v>13.513640039041979</v>
      </c>
      <c r="AI12">
        <f t="shared" si="2"/>
        <v>17.767482462104372</v>
      </c>
      <c r="AJ12">
        <f t="shared" si="2"/>
        <v>15.997799180054461</v>
      </c>
      <c r="AK12">
        <f t="shared" si="2"/>
        <v>18.681264273593136</v>
      </c>
      <c r="AM12">
        <f t="shared" si="11"/>
        <v>13.513640039041979</v>
      </c>
      <c r="AN12">
        <f t="shared" si="3"/>
        <v>17.767482462104372</v>
      </c>
      <c r="AO12">
        <f t="shared" si="3"/>
        <v>15.997799180054461</v>
      </c>
      <c r="AP12">
        <f t="shared" si="3"/>
        <v>18.681264273593136</v>
      </c>
      <c r="AR12">
        <v>58.77035061939452</v>
      </c>
      <c r="AS12">
        <v>74.927336559016027</v>
      </c>
      <c r="AT12">
        <v>68.975894379798717</v>
      </c>
      <c r="AU12">
        <v>80.306082916313514</v>
      </c>
      <c r="AW12">
        <f t="shared" si="12"/>
        <v>59.622987177060224</v>
      </c>
      <c r="AX12">
        <f t="shared" si="4"/>
        <v>75.779973116681731</v>
      </c>
      <c r="AY12">
        <f t="shared" si="4"/>
        <v>69.828530937464421</v>
      </c>
      <c r="AZ12">
        <f t="shared" si="4"/>
        <v>81.158719473979218</v>
      </c>
      <c r="BB12">
        <f t="shared" si="13"/>
        <v>1.0921939123567966E-7</v>
      </c>
      <c r="BC12">
        <f t="shared" si="5"/>
        <v>9.6744619889614467E-10</v>
      </c>
      <c r="BD12">
        <f t="shared" si="5"/>
        <v>9.580851175809522E-9</v>
      </c>
      <c r="BE12">
        <f t="shared" si="5"/>
        <v>2.8717132943458915E-10</v>
      </c>
      <c r="BG12">
        <f t="shared" si="14"/>
        <v>7.6267922970963383E-8</v>
      </c>
      <c r="BH12">
        <f t="shared" si="6"/>
        <v>7.3802620279027254E-10</v>
      </c>
      <c r="BI12">
        <f t="shared" si="6"/>
        <v>7.7163224831786565E-9</v>
      </c>
      <c r="BJ12">
        <f t="shared" si="6"/>
        <v>2.1722783675434054E-10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7.6267922970963383E-8</v>
      </c>
      <c r="BZ12">
        <f>$BH$12-$BM$12</f>
        <v>7.3802620279027254E-10</v>
      </c>
      <c r="CA12">
        <f>$BI$12-$BN$12</f>
        <v>7.7163224831786565E-9</v>
      </c>
      <c r="CB12">
        <f>$BJ$12-$BO$12</f>
        <v>2.1722783675434054E-10</v>
      </c>
      <c r="CD12">
        <v>-4.4418706152984502</v>
      </c>
      <c r="CE12">
        <v>3.988177231416242</v>
      </c>
      <c r="CF12">
        <v>-4.6702828937982925</v>
      </c>
      <c r="CG12">
        <v>2.1551856172029736E-4</v>
      </c>
      <c r="CH12">
        <v>9.1231910599327914</v>
      </c>
      <c r="CI12">
        <v>2.9281809832251249E-7</v>
      </c>
      <c r="CJ12">
        <v>1.1174173616447113E-14</v>
      </c>
      <c r="CK12">
        <v>-3.999449781682376</v>
      </c>
      <c r="CL12">
        <v>8.6297754869493737E-8</v>
      </c>
      <c r="CM12">
        <v>1.9101752501135899E-5</v>
      </c>
      <c r="CO12">
        <f>(1/4)*SUM($BY$12:$CB$12)</f>
        <v>2.1234874873421664E-8</v>
      </c>
      <c r="CR12">
        <v>-3.988381926182788E-2</v>
      </c>
      <c r="CS12">
        <v>0.17412551493139383</v>
      </c>
      <c r="CT12">
        <v>0.37707077602956118</v>
      </c>
      <c r="CU12">
        <v>0.14541923768365925</v>
      </c>
      <c r="CW12">
        <f>IF($AH$12&gt;0,$CR$12,0)</f>
        <v>-3.988381926182788E-2</v>
      </c>
      <c r="CX12">
        <f>IF($AI$12&gt;0,$CS$12,0)</f>
        <v>0.17412551493139383</v>
      </c>
      <c r="CY12">
        <f>IF($AJ$12&gt;0,$CT$12,0)</f>
        <v>0.37707077602956118</v>
      </c>
      <c r="CZ12">
        <f>IF($AK$12&gt;0,$CU$12,0)</f>
        <v>0.14541923768365925</v>
      </c>
      <c r="DB12">
        <v>0.37883259127639535</v>
      </c>
      <c r="DC12">
        <v>0.74136155275639903</v>
      </c>
      <c r="DD12">
        <v>-0.29993799028678142</v>
      </c>
      <c r="DE12">
        <v>0.34361280996769694</v>
      </c>
      <c r="DF12">
        <v>-0.90924406455469031</v>
      </c>
      <c r="DG12">
        <v>0.61210790118596081</v>
      </c>
      <c r="DH12">
        <v>0.97473109615259867</v>
      </c>
      <c r="DI12">
        <v>1.4095613196127577</v>
      </c>
      <c r="DJ12">
        <v>0.42048735345880972</v>
      </c>
      <c r="DK12">
        <v>0.84102979580420112</v>
      </c>
      <c r="DM12">
        <f>(1/4)*SUM($CW$12:$CZ$12)</f>
        <v>0.16418292734569659</v>
      </c>
      <c r="DO12">
        <v>8.0203860758924106E-2</v>
      </c>
      <c r="DP12">
        <v>0.95575291270559504</v>
      </c>
      <c r="DQ12">
        <v>0.95093317596595761</v>
      </c>
      <c r="DR12">
        <v>9.2676002802706506E-2</v>
      </c>
      <c r="DT12">
        <f>IF($S$12&gt;0,$DO$12,0)</f>
        <v>8.0203860758924106E-2</v>
      </c>
      <c r="DU12">
        <f>IF($T$12&gt;0,$DP$12,0)</f>
        <v>0.95575291270559504</v>
      </c>
      <c r="DV12">
        <f>IF($U$12&gt;0,$DQ$12,0)</f>
        <v>0.95093317596595761</v>
      </c>
      <c r="DW12">
        <f>IF($V$12&gt;0,$DR$12,0)</f>
        <v>9.2676002802706506E-2</v>
      </c>
      <c r="DY12">
        <v>0.18269281126147627</v>
      </c>
      <c r="DZ12">
        <v>0.2108072897410575</v>
      </c>
      <c r="EA12">
        <v>0.14327777788686247</v>
      </c>
      <c r="EB12">
        <v>0.30030172045719961</v>
      </c>
      <c r="EC12">
        <v>0.24797213669876539</v>
      </c>
      <c r="ED12">
        <v>0.17971855338797002</v>
      </c>
      <c r="EE12">
        <v>0.14115567371422458</v>
      </c>
      <c r="EF12">
        <v>0.21444707296182816</v>
      </c>
      <c r="EG12">
        <v>0.23385913857346249</v>
      </c>
      <c r="EH12">
        <v>0.33669798817146396</v>
      </c>
      <c r="EJ12">
        <f>(1/4)*SUM($DT$12:$DW$12)</f>
        <v>0.51989148805829588</v>
      </c>
      <c r="EN12">
        <f>Sheet47!FL12</f>
        <v>0.79002158488047169</v>
      </c>
      <c r="EO12">
        <f>Sheet47!FM12</f>
        <v>6.2023792270059795E-2</v>
      </c>
      <c r="EP12">
        <f>Sheet47!FN12</f>
        <v>0.13422258841319701</v>
      </c>
      <c r="EQ12">
        <f>Sheet47!FO12</f>
        <v>0.2856204749738972</v>
      </c>
      <c r="ER12">
        <f>Sheet47!FP12</f>
        <v>0.79974316028392722</v>
      </c>
      <c r="ES12">
        <f>Sheet47!FQ12</f>
        <v>0.86964285353675486</v>
      </c>
      <c r="ET12">
        <f>Sheet47!FR12</f>
        <v>0.4089196978334011</v>
      </c>
      <c r="EU12">
        <f>Sheet47!FS12</f>
        <v>5.1363832328652617E-2</v>
      </c>
      <c r="EV12">
        <f>Sheet47!FT12</f>
        <v>0.22185268650515136</v>
      </c>
      <c r="EW12">
        <f>Sheet47!FU12</f>
        <v>0.64471807377366463</v>
      </c>
      <c r="EZ12">
        <f>(1/4)*SUM($DT$7:$DW$7)</f>
        <v>0.54256880335072566</v>
      </c>
      <c r="FA12">
        <f>(1/4)*SUM($DT$8:$DW$8)</f>
        <v>0.46638018846883578</v>
      </c>
      <c r="FB12">
        <f>(1/4)*SUM($DT$9:$DW$9)</f>
        <v>0.43181812761389937</v>
      </c>
      <c r="FC12">
        <f>(1/4)*SUM($DT$10:$DW$10)</f>
        <v>0.67330483425105214</v>
      </c>
      <c r="FD12">
        <f>(1/4)*SUM($DT$11:$DW$11)</f>
        <v>0.63332422264666277</v>
      </c>
      <c r="FE12">
        <f>(1/4)*SUM($DT$12:$DW$12)</f>
        <v>0.51989148805829588</v>
      </c>
      <c r="FF12">
        <f>(1/4)*SUM($DT$13:$DW$13)</f>
        <v>0.38795182507544201</v>
      </c>
      <c r="FG12">
        <f>(1/4)*SUM($DT$14:$DW$14)</f>
        <v>0.49015518817003745</v>
      </c>
      <c r="FH12">
        <f>(1/4)*SUM($DT$15:$DW$15)</f>
        <v>0.65547906719605309</v>
      </c>
      <c r="FI12">
        <f>(1/4)*SUM($DT$16:$DW$16)</f>
        <v>0.68874160075327906</v>
      </c>
      <c r="FL12">
        <f>EN12-($EU$10*EZ12)</f>
        <v>0.78947901607712101</v>
      </c>
      <c r="FM12">
        <f t="shared" ref="FM12:FU12" si="16">EO12-($EU$10*FA12)</f>
        <v>6.1557412081590962E-2</v>
      </c>
      <c r="FN12">
        <f t="shared" si="16"/>
        <v>0.13379077028558312</v>
      </c>
      <c r="FO12">
        <f t="shared" si="16"/>
        <v>0.28494717013964616</v>
      </c>
      <c r="FP12">
        <f t="shared" si="16"/>
        <v>0.79910983606128061</v>
      </c>
      <c r="FQ12">
        <f t="shared" si="16"/>
        <v>0.86912296204869655</v>
      </c>
      <c r="FR12">
        <f t="shared" si="16"/>
        <v>0.40853174600832565</v>
      </c>
      <c r="FS12">
        <f t="shared" si="16"/>
        <v>5.0873677140482583E-2</v>
      </c>
      <c r="FT12">
        <f t="shared" si="16"/>
        <v>0.22119720743795532</v>
      </c>
      <c r="FU12">
        <f t="shared" si="16"/>
        <v>0.64402933217291136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1.9621058400644578</v>
      </c>
      <c r="O13">
        <v>1.6870811347675971</v>
      </c>
      <c r="P13">
        <v>2.2272324378710611</v>
      </c>
      <c r="Q13">
        <v>2.2477169593091335</v>
      </c>
      <c r="S13">
        <f t="shared" si="8"/>
        <v>2.3710255378978591</v>
      </c>
      <c r="T13">
        <f t="shared" si="0"/>
        <v>2.096000832600998</v>
      </c>
      <c r="U13">
        <f t="shared" si="0"/>
        <v>2.6361521357044619</v>
      </c>
      <c r="V13">
        <f t="shared" si="0"/>
        <v>2.6566366571425348</v>
      </c>
      <c r="X13">
        <f t="shared" si="9"/>
        <v>2.3710255378978591</v>
      </c>
      <c r="Y13">
        <f t="shared" si="1"/>
        <v>2.096000832600998</v>
      </c>
      <c r="Z13">
        <f t="shared" si="1"/>
        <v>2.6361521357044619</v>
      </c>
      <c r="AA13">
        <f t="shared" si="1"/>
        <v>2.6566366571425348</v>
      </c>
      <c r="AC13">
        <v>12.713878059242296</v>
      </c>
      <c r="AD13">
        <v>16.699424179829691</v>
      </c>
      <c r="AE13">
        <v>15.381871056244034</v>
      </c>
      <c r="AF13">
        <v>18.318406972909145</v>
      </c>
      <c r="AH13">
        <f t="shared" si="10"/>
        <v>13.585582403394655</v>
      </c>
      <c r="AI13">
        <f t="shared" si="2"/>
        <v>17.57112852398205</v>
      </c>
      <c r="AJ13">
        <f t="shared" si="2"/>
        <v>16.253575400396393</v>
      </c>
      <c r="AK13">
        <f t="shared" si="2"/>
        <v>19.190111317061504</v>
      </c>
      <c r="AM13">
        <f t="shared" si="11"/>
        <v>13.585582403394655</v>
      </c>
      <c r="AN13">
        <f t="shared" si="3"/>
        <v>17.57112852398205</v>
      </c>
      <c r="AO13">
        <f t="shared" si="3"/>
        <v>16.253575400396393</v>
      </c>
      <c r="AP13">
        <f t="shared" si="3"/>
        <v>19.190111317061504</v>
      </c>
      <c r="AR13">
        <v>42.470521385614177</v>
      </c>
      <c r="AS13">
        <v>53.91384199184273</v>
      </c>
      <c r="AT13">
        <v>49.174857595051904</v>
      </c>
      <c r="AU13">
        <v>57.72985259821553</v>
      </c>
      <c r="AW13">
        <f t="shared" si="12"/>
        <v>42.66569713612548</v>
      </c>
      <c r="AX13">
        <f t="shared" si="4"/>
        <v>54.109017742354034</v>
      </c>
      <c r="AY13">
        <f t="shared" si="4"/>
        <v>49.370033345563208</v>
      </c>
      <c r="AZ13">
        <f t="shared" si="4"/>
        <v>57.925028348726833</v>
      </c>
      <c r="BB13">
        <f t="shared" si="13"/>
        <v>4.7189161311368524E-15</v>
      </c>
      <c r="BC13">
        <f t="shared" si="5"/>
        <v>3.7501659472840387E-19</v>
      </c>
      <c r="BD13">
        <f t="shared" si="5"/>
        <v>1.2485084381391137E-17</v>
      </c>
      <c r="BE13">
        <f t="shared" si="5"/>
        <v>2.3327985074393943E-20</v>
      </c>
      <c r="BG13">
        <f t="shared" si="14"/>
        <v>3.2952200879728917E-15</v>
      </c>
      <c r="BH13">
        <f t="shared" si="6"/>
        <v>2.860852352374108E-19</v>
      </c>
      <c r="BI13">
        <f t="shared" si="6"/>
        <v>1.0055363093391447E-17</v>
      </c>
      <c r="BJ13">
        <f t="shared" si="6"/>
        <v>1.7646217481130523E-20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3.2952200879728917E-15</v>
      </c>
      <c r="BZ13">
        <f>$BH$13-$BM$13</f>
        <v>2.860852352374108E-19</v>
      </c>
      <c r="CA13">
        <f>$BI$13-$BN$13</f>
        <v>1.0055363093391447E-17</v>
      </c>
      <c r="CB13">
        <f>$BJ$13-$BO$13</f>
        <v>1.7646217481130523E-20</v>
      </c>
      <c r="CD13">
        <v>-4.39278213076659</v>
      </c>
      <c r="CE13">
        <v>4.0253887489835707</v>
      </c>
      <c r="CF13">
        <v>-4.7974944517493459</v>
      </c>
      <c r="CG13">
        <v>2.1695902188191657E-4</v>
      </c>
      <c r="CH13">
        <v>9.2280451121089655</v>
      </c>
      <c r="CI13">
        <v>2.9467464029591803E-7</v>
      </c>
      <c r="CJ13">
        <v>1.1234071279502217E-14</v>
      </c>
      <c r="CK13">
        <v>-4.06339383668971</v>
      </c>
      <c r="CL13">
        <v>8.6829884832641983E-8</v>
      </c>
      <c r="CM13">
        <v>1.9217586691387406E-5</v>
      </c>
      <c r="CO13">
        <f>(1/4)*SUM($BY$13:$CB$13)</f>
        <v>8.2639479562975035E-16</v>
      </c>
      <c r="CR13">
        <v>-2.3436171380170755E-2</v>
      </c>
      <c r="CS13">
        <v>-7.8982528126849236E-2</v>
      </c>
      <c r="CT13">
        <v>0.5220625226923713</v>
      </c>
      <c r="CU13">
        <v>0.64083468862577275</v>
      </c>
      <c r="CW13">
        <f>IF($AH$13&gt;0,$CR$13,0)</f>
        <v>-2.3436171380170755E-2</v>
      </c>
      <c r="CX13">
        <f>IF($AI$13&gt;0,$CS$13,0)</f>
        <v>-7.8982528126849236E-2</v>
      </c>
      <c r="CY13">
        <f>IF($AJ$13&gt;0,$CT$13,0)</f>
        <v>0.5220625226923713</v>
      </c>
      <c r="CZ13">
        <f>IF($AK$13&gt;0,$CU$13,0)</f>
        <v>0.64083468862577275</v>
      </c>
      <c r="DB13">
        <v>0.21322504966676786</v>
      </c>
      <c r="DC13">
        <v>0.35947374644783026</v>
      </c>
      <c r="DD13">
        <v>-0.27034763514291182</v>
      </c>
      <c r="DE13">
        <v>9.5024350155138826E-2</v>
      </c>
      <c r="DF13">
        <v>-0.46830180054494358</v>
      </c>
      <c r="DG13">
        <v>0.41268591982019531</v>
      </c>
      <c r="DH13">
        <v>0.7143964883926901</v>
      </c>
      <c r="DI13">
        <v>0.87994470793102608</v>
      </c>
      <c r="DJ13">
        <v>0.27937503149643067</v>
      </c>
      <c r="DK13">
        <v>0.51110157734006878</v>
      </c>
      <c r="DM13">
        <f>(1/4)*SUM($CW$13:$CZ$13)</f>
        <v>0.26511962795278099</v>
      </c>
      <c r="DO13">
        <v>-8.2205090147759077E-2</v>
      </c>
      <c r="DP13">
        <v>0.66844488637344424</v>
      </c>
      <c r="DQ13">
        <v>0.75427181353250727</v>
      </c>
      <c r="DR13">
        <v>0.21129569054357569</v>
      </c>
      <c r="DT13">
        <f>IF($S$13&gt;0,$DO$13,0)</f>
        <v>-8.2205090147759077E-2</v>
      </c>
      <c r="DU13">
        <f>IF($T$13&gt;0,$DP$13,0)</f>
        <v>0.66844488637344424</v>
      </c>
      <c r="DV13">
        <f>IF($U$13&gt;0,$DQ$13,0)</f>
        <v>0.75427181353250727</v>
      </c>
      <c r="DW13">
        <f>IF($V$13&gt;0,$DR$13,0)</f>
        <v>0.21129569054357569</v>
      </c>
      <c r="DY13">
        <v>0.27427084017371589</v>
      </c>
      <c r="DZ13">
        <v>0.21009394313968099</v>
      </c>
      <c r="EA13">
        <v>0.22915130051086643</v>
      </c>
      <c r="EB13">
        <v>0.26678110779599579</v>
      </c>
      <c r="EC13">
        <v>0.30423879594590914</v>
      </c>
      <c r="ED13">
        <v>0.25807207836405688</v>
      </c>
      <c r="EE13">
        <v>0.20293125903750409</v>
      </c>
      <c r="EF13">
        <v>0.2018227696428789</v>
      </c>
      <c r="EG13">
        <v>0.34774687653518438</v>
      </c>
      <c r="EH13">
        <v>0.25334932249438236</v>
      </c>
      <c r="EJ13">
        <f>(1/4)*SUM($DT$13:$DW$13)</f>
        <v>0.38795182507544201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2.7254741208932352</v>
      </c>
      <c r="O14">
        <v>3.0074883377362704</v>
      </c>
      <c r="P14">
        <v>2.9888499019826225</v>
      </c>
      <c r="Q14">
        <v>3.2801744760032592</v>
      </c>
      <c r="S14">
        <f t="shared" si="8"/>
        <v>2.7768379532218876</v>
      </c>
      <c r="T14">
        <f t="shared" si="0"/>
        <v>3.0588521700649229</v>
      </c>
      <c r="U14">
        <f t="shared" si="0"/>
        <v>3.040213734311275</v>
      </c>
      <c r="V14">
        <f t="shared" si="0"/>
        <v>3.3315383083319117</v>
      </c>
      <c r="X14">
        <f t="shared" si="9"/>
        <v>2.7768379532218876</v>
      </c>
      <c r="Y14">
        <f t="shared" si="1"/>
        <v>3.0588521700649229</v>
      </c>
      <c r="Z14">
        <f t="shared" si="1"/>
        <v>3.040213734311275</v>
      </c>
      <c r="AA14">
        <f t="shared" si="1"/>
        <v>3.3315383083319117</v>
      </c>
      <c r="AC14">
        <v>11.179451666713854</v>
      </c>
      <c r="AD14">
        <v>14.569610586967503</v>
      </c>
      <c r="AE14">
        <v>12.835684715335384</v>
      </c>
      <c r="AF14">
        <v>15.144856600194549</v>
      </c>
      <c r="AH14">
        <f t="shared" si="10"/>
        <v>11.435857545392476</v>
      </c>
      <c r="AI14">
        <f t="shared" si="2"/>
        <v>14.826016465646125</v>
      </c>
      <c r="AJ14">
        <f t="shared" si="2"/>
        <v>13.092090594014007</v>
      </c>
      <c r="AK14">
        <f t="shared" si="2"/>
        <v>15.401262478873171</v>
      </c>
      <c r="AM14">
        <f t="shared" si="11"/>
        <v>11.435857545392476</v>
      </c>
      <c r="AN14">
        <f t="shared" si="3"/>
        <v>14.826016465646125</v>
      </c>
      <c r="AO14">
        <f t="shared" si="3"/>
        <v>13.092090594014007</v>
      </c>
      <c r="AP14">
        <f t="shared" si="3"/>
        <v>15.401262478873171</v>
      </c>
      <c r="AR14">
        <v>55.788673398712199</v>
      </c>
      <c r="AS14">
        <v>71.205646199730339</v>
      </c>
      <c r="AT14">
        <v>65.313062919974385</v>
      </c>
      <c r="AU14">
        <v>76.2012666680059</v>
      </c>
      <c r="AW14">
        <f t="shared" si="12"/>
        <v>56.595689833929818</v>
      </c>
      <c r="AX14">
        <f t="shared" si="4"/>
        <v>72.012662634947958</v>
      </c>
      <c r="AY14">
        <f t="shared" si="4"/>
        <v>66.120079355192004</v>
      </c>
      <c r="AZ14">
        <f t="shared" si="4"/>
        <v>77.008283103223519</v>
      </c>
      <c r="BB14">
        <f t="shared" si="13"/>
        <v>5.2912858059097101E-9</v>
      </c>
      <c r="BC14">
        <f t="shared" si="5"/>
        <v>2.2361692379770651E-11</v>
      </c>
      <c r="BD14">
        <f t="shared" si="5"/>
        <v>2.3487891686956198E-10</v>
      </c>
      <c r="BE14">
        <f t="shared" si="5"/>
        <v>4.5251133816727879E-12</v>
      </c>
      <c r="BG14">
        <f t="shared" si="14"/>
        <v>3.6949059475314188E-9</v>
      </c>
      <c r="BH14">
        <f t="shared" si="6"/>
        <v>1.7058845167655632E-11</v>
      </c>
      <c r="BI14">
        <f t="shared" si="6"/>
        <v>1.8916914935922851E-10</v>
      </c>
      <c r="BJ14">
        <f t="shared" si="6"/>
        <v>3.4229760780934715E-12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22.388379530961259</v>
      </c>
      <c r="BT14">
        <f t="shared" si="7"/>
        <v>0</v>
      </c>
      <c r="BY14">
        <f>$BG$14-$BL$14</f>
        <v>3.6949059475314188E-9</v>
      </c>
      <c r="BZ14">
        <f>$BH$14-$BM$14</f>
        <v>1.7058845167655632E-11</v>
      </c>
      <c r="CA14">
        <f>$BI$14-$BN$14</f>
        <v>-0.99999999981083088</v>
      </c>
      <c r="CB14">
        <f>$BJ$14-$BO$14</f>
        <v>3.4229760780934715E-12</v>
      </c>
      <c r="CD14">
        <v>-3.7065041162190848</v>
      </c>
      <c r="CE14">
        <v>3.3160289993361145</v>
      </c>
      <c r="CF14">
        <v>-3.8502876599776457</v>
      </c>
      <c r="CG14">
        <v>1.8135158594644998E-4</v>
      </c>
      <c r="CH14">
        <v>7.5135876320160184</v>
      </c>
      <c r="CI14">
        <v>2.4687486673688109E-7</v>
      </c>
      <c r="CJ14">
        <v>9.4549566274458584E-15</v>
      </c>
      <c r="CK14">
        <v>-3.2730226372443338</v>
      </c>
      <c r="CL14">
        <v>7.2810433563772249E-8</v>
      </c>
      <c r="CM14">
        <v>1.6110817675930108E-5</v>
      </c>
      <c r="CO14">
        <f>(1/4)*SUM($BY$14:$CB$14)</f>
        <v>-0.24999999902386077</v>
      </c>
      <c r="CR14">
        <v>9.6099135252858126E-3</v>
      </c>
      <c r="CS14">
        <v>0.62001122980466705</v>
      </c>
      <c r="CT14">
        <v>0.57493832104297626</v>
      </c>
      <c r="CU14">
        <v>0.2566495281532773</v>
      </c>
      <c r="CW14">
        <f>IF($AH$14&gt;0,$CR$14,0)</f>
        <v>9.6099135252858126E-3</v>
      </c>
      <c r="CX14">
        <f>IF($AI$14&gt;0,$CS$14,0)</f>
        <v>0.62001122980466705</v>
      </c>
      <c r="CY14">
        <f>IF($AJ$14&gt;0,$CT$14,0)</f>
        <v>0.57493832104297626</v>
      </c>
      <c r="CZ14">
        <f>IF($AK$14&gt;0,$CU$14,0)</f>
        <v>0.2566495281532773</v>
      </c>
      <c r="DB14">
        <v>0.28747928789706167</v>
      </c>
      <c r="DC14">
        <v>0.52363482661925997</v>
      </c>
      <c r="DD14">
        <v>-0.29962492979404942</v>
      </c>
      <c r="DE14">
        <v>0.19287016957247693</v>
      </c>
      <c r="DF14">
        <v>-0.66081400290454828</v>
      </c>
      <c r="DG14">
        <v>0.51317970484247433</v>
      </c>
      <c r="DH14">
        <v>0.85386815959963902</v>
      </c>
      <c r="DI14">
        <v>1.1315452458078739</v>
      </c>
      <c r="DJ14">
        <v>0.35082472207907478</v>
      </c>
      <c r="DK14">
        <v>0.66711343571948722</v>
      </c>
      <c r="DM14">
        <f>(1/4)*SUM($CW$14:$CZ$14)</f>
        <v>0.3653022481315516</v>
      </c>
      <c r="DO14">
        <v>-1.6887996008990301E-3</v>
      </c>
      <c r="DP14">
        <v>1.081071141263207</v>
      </c>
      <c r="DQ14">
        <v>0.6182396793785383</v>
      </c>
      <c r="DR14">
        <v>0.26299873163930332</v>
      </c>
      <c r="DT14">
        <f>IF($S$14&gt;0,$DO$14,0)</f>
        <v>-1.6887996008990301E-3</v>
      </c>
      <c r="DU14">
        <f>IF($T$14&gt;0,$DP$14,0)</f>
        <v>1.081071141263207</v>
      </c>
      <c r="DV14">
        <f>IF($U$14&gt;0,$DQ$14,0)</f>
        <v>0.6182396793785383</v>
      </c>
      <c r="DW14">
        <f>IF($V$14&gt;0,$DR$14,0)</f>
        <v>0.26299873163930332</v>
      </c>
      <c r="DY14">
        <v>0.14529758717628274</v>
      </c>
      <c r="DZ14">
        <v>0.13537051405473696</v>
      </c>
      <c r="EA14">
        <v>0.10000169403361471</v>
      </c>
      <c r="EB14">
        <v>0.21885377656074506</v>
      </c>
      <c r="EC14">
        <v>0.18095565069614497</v>
      </c>
      <c r="ED14">
        <v>0.1512245298023758</v>
      </c>
      <c r="EE14">
        <v>0.1103328887013411</v>
      </c>
      <c r="EF14">
        <v>0.16373591538271662</v>
      </c>
      <c r="EG14">
        <v>0.15467165894689477</v>
      </c>
      <c r="EH14">
        <v>0.23486024542322317</v>
      </c>
      <c r="EJ14">
        <f>(1/4)*SUM($DT$14:$DW$14)</f>
        <v>0.49015518817003745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1.4881534347984342</v>
      </c>
      <c r="O15">
        <v>2.0631544119175329</v>
      </c>
      <c r="P15">
        <v>2.1075398357122683</v>
      </c>
      <c r="Q15">
        <v>2.0965169863653879</v>
      </c>
      <c r="S15">
        <f t="shared" si="8"/>
        <v>1.7100061213035855</v>
      </c>
      <c r="T15">
        <f t="shared" si="0"/>
        <v>2.2850070984226845</v>
      </c>
      <c r="U15">
        <f t="shared" si="0"/>
        <v>2.3293925222174199</v>
      </c>
      <c r="V15">
        <f t="shared" si="0"/>
        <v>2.3183696728705394</v>
      </c>
      <c r="X15">
        <f t="shared" si="9"/>
        <v>1.7100061213035855</v>
      </c>
      <c r="Y15">
        <f t="shared" si="1"/>
        <v>2.2850070984226845</v>
      </c>
      <c r="Z15">
        <f t="shared" si="1"/>
        <v>2.3293925222174199</v>
      </c>
      <c r="AA15">
        <f t="shared" si="1"/>
        <v>2.3183696728705394</v>
      </c>
      <c r="AC15">
        <v>11.708016605280513</v>
      </c>
      <c r="AD15">
        <v>14.529978843938665</v>
      </c>
      <c r="AE15">
        <v>14.027810127844159</v>
      </c>
      <c r="AF15">
        <v>15.777595529936406</v>
      </c>
      <c r="AH15">
        <f t="shared" si="10"/>
        <v>11.912448138761585</v>
      </c>
      <c r="AI15">
        <f t="shared" si="2"/>
        <v>14.734410377419737</v>
      </c>
      <c r="AJ15">
        <f t="shared" si="2"/>
        <v>14.232241661325231</v>
      </c>
      <c r="AK15">
        <f t="shared" si="2"/>
        <v>15.982027063417478</v>
      </c>
      <c r="AM15">
        <f t="shared" si="11"/>
        <v>11.912448138761585</v>
      </c>
      <c r="AN15">
        <f t="shared" si="3"/>
        <v>14.734410377419737</v>
      </c>
      <c r="AO15">
        <f t="shared" si="3"/>
        <v>14.232241661325231</v>
      </c>
      <c r="AP15">
        <f t="shared" si="3"/>
        <v>15.982027063417478</v>
      </c>
      <c r="AR15">
        <v>58.425728540352836</v>
      </c>
      <c r="AS15">
        <v>74.17564889413616</v>
      </c>
      <c r="AT15">
        <v>68.397675861385991</v>
      </c>
      <c r="AU15">
        <v>79.58586842319832</v>
      </c>
      <c r="AW15">
        <f t="shared" si="12"/>
        <v>58.428388372814474</v>
      </c>
      <c r="AX15">
        <f t="shared" si="4"/>
        <v>74.178308726597791</v>
      </c>
      <c r="AY15">
        <f t="shared" si="4"/>
        <v>68.400335693847623</v>
      </c>
      <c r="AZ15">
        <f t="shared" si="4"/>
        <v>79.588528255659952</v>
      </c>
      <c r="BB15">
        <f t="shared" si="13"/>
        <v>3.3074408251131478E-8</v>
      </c>
      <c r="BC15">
        <f t="shared" si="5"/>
        <v>1.9499919393679E-10</v>
      </c>
      <c r="BD15">
        <f t="shared" si="5"/>
        <v>2.2969248203320658E-9</v>
      </c>
      <c r="BE15">
        <f t="shared" si="5"/>
        <v>5.9733188427906439E-11</v>
      </c>
      <c r="BG15">
        <f t="shared" si="14"/>
        <v>2.3095865965451734E-8</v>
      </c>
      <c r="BH15">
        <f t="shared" si="6"/>
        <v>1.4875712449182125E-10</v>
      </c>
      <c r="BI15">
        <f t="shared" si="6"/>
        <v>1.8499204619783548E-9</v>
      </c>
      <c r="BJ15">
        <f t="shared" si="6"/>
        <v>4.5184563968072183E-11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2.3095865965451734E-8</v>
      </c>
      <c r="BZ15">
        <f>$BH$15-$BM$15</f>
        <v>1.4875712449182125E-10</v>
      </c>
      <c r="CA15">
        <f>$BI$15-$BN$15</f>
        <v>1.8499204619783548E-9</v>
      </c>
      <c r="CB15">
        <f>$BJ$15-$BO$15</f>
        <v>4.5184563968072183E-11</v>
      </c>
      <c r="CD15">
        <v>-3.683602594154229</v>
      </c>
      <c r="CE15">
        <v>3.4373686666688008</v>
      </c>
      <c r="CF15">
        <v>-3.9954775714628452</v>
      </c>
      <c r="CG15">
        <v>1.8963274428286929E-4</v>
      </c>
      <c r="CH15">
        <v>7.7995651088200777</v>
      </c>
      <c r="CI15">
        <v>2.581760913667792E-7</v>
      </c>
      <c r="CJ15">
        <v>9.8504365202260582E-15</v>
      </c>
      <c r="CK15">
        <v>-3.558060403577874</v>
      </c>
      <c r="CL15">
        <v>7.6092702511338182E-8</v>
      </c>
      <c r="CM15">
        <v>1.6826692983443098E-5</v>
      </c>
      <c r="CO15">
        <f>(1/4)*SUM($BY$15:$CB$15)</f>
        <v>6.284932028972496E-9</v>
      </c>
      <c r="CR15">
        <v>-0.21518288607333841</v>
      </c>
      <c r="CS15">
        <v>3.3539716837716484E-2</v>
      </c>
      <c r="CT15">
        <v>0.20637234315239714</v>
      </c>
      <c r="CU15">
        <v>0.38145076177092829</v>
      </c>
      <c r="CW15">
        <f>IF($AH$15&gt;0,$CR$15,0)</f>
        <v>-0.21518288607333841</v>
      </c>
      <c r="CX15">
        <f>IF($AI$15&gt;0,$CS$15,0)</f>
        <v>3.3539716837716484E-2</v>
      </c>
      <c r="CY15">
        <f>IF($AJ$15&gt;0,$CT$15,0)</f>
        <v>0.20637234315239714</v>
      </c>
      <c r="CZ15">
        <f>IF($AK$15&gt;0,$CU$15,0)</f>
        <v>0.38145076177092829</v>
      </c>
      <c r="DB15">
        <v>0.20849202556401925</v>
      </c>
      <c r="DC15">
        <v>0.38730380531043573</v>
      </c>
      <c r="DD15">
        <v>-0.23280946098853503</v>
      </c>
      <c r="DE15">
        <v>0.14251615589287289</v>
      </c>
      <c r="DF15">
        <v>-0.48346911705411211</v>
      </c>
      <c r="DG15">
        <v>0.38628946477094406</v>
      </c>
      <c r="DH15">
        <v>0.62030715249544177</v>
      </c>
      <c r="DI15">
        <v>0.84185714513992971</v>
      </c>
      <c r="DJ15">
        <v>0.26843512734571362</v>
      </c>
      <c r="DK15">
        <v>0.50884809595278102</v>
      </c>
      <c r="DM15">
        <f>(1/4)*SUM($CW$15:$CZ$15)</f>
        <v>0.10154498392192587</v>
      </c>
      <c r="DO15">
        <v>-0.10517672842999949</v>
      </c>
      <c r="DP15">
        <v>0.75925356480002881</v>
      </c>
      <c r="DQ15">
        <v>1.0560699778703317</v>
      </c>
      <c r="DR15">
        <v>0.91176945454385117</v>
      </c>
      <c r="DT15">
        <f>IF($S$15&gt;0,$DO$15,0)</f>
        <v>-0.10517672842999949</v>
      </c>
      <c r="DU15">
        <f>IF($T$15&gt;0,$DP$15,0)</f>
        <v>0.75925356480002881</v>
      </c>
      <c r="DV15">
        <f>IF($U$15&gt;0,$DQ$15,0)</f>
        <v>1.0560699778703317</v>
      </c>
      <c r="DW15">
        <f>IF($V$15&gt;0,$DR$15,0)</f>
        <v>0.91176945454385117</v>
      </c>
      <c r="DY15">
        <v>0.24413567667050545</v>
      </c>
      <c r="DZ15">
        <v>0.24488839728230977</v>
      </c>
      <c r="EA15">
        <v>0.20050147705322974</v>
      </c>
      <c r="EB15">
        <v>0.37203309210873958</v>
      </c>
      <c r="EC15">
        <v>0.30002036575030233</v>
      </c>
      <c r="ED15">
        <v>0.22464819456173754</v>
      </c>
      <c r="EE15">
        <v>0.15785327552159173</v>
      </c>
      <c r="EF15">
        <v>0.25240660548172728</v>
      </c>
      <c r="EG15">
        <v>0.30423256686798683</v>
      </c>
      <c r="EH15">
        <v>0.40019954733722413</v>
      </c>
      <c r="EJ15">
        <f>(1/4)*SUM($DT$15:$DW$15)</f>
        <v>0.65547906719605309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2.2007476612222225</v>
      </c>
      <c r="O16">
        <v>2.9864868781104956</v>
      </c>
      <c r="P16">
        <v>2.326721530510294</v>
      </c>
      <c r="Q16">
        <v>2.848607412547365</v>
      </c>
      <c r="S16">
        <f t="shared" si="8"/>
        <v>2.8454657349958872</v>
      </c>
      <c r="T16">
        <f t="shared" si="0"/>
        <v>3.6312049518841603</v>
      </c>
      <c r="U16">
        <f t="shared" si="0"/>
        <v>2.9714396042839586</v>
      </c>
      <c r="V16">
        <f t="shared" si="0"/>
        <v>3.4933254863210297</v>
      </c>
      <c r="X16">
        <f t="shared" si="9"/>
        <v>2.8454657349958872</v>
      </c>
      <c r="Y16">
        <f t="shared" si="1"/>
        <v>3.6312049518841603</v>
      </c>
      <c r="Z16">
        <f t="shared" si="1"/>
        <v>2.9714396042839586</v>
      </c>
      <c r="AA16">
        <f t="shared" si="1"/>
        <v>3.4933254863210297</v>
      </c>
      <c r="AC16">
        <v>8.5572836372745229</v>
      </c>
      <c r="AD16">
        <v>11.042455133366303</v>
      </c>
      <c r="AE16">
        <v>9.7314945854051036</v>
      </c>
      <c r="AF16">
        <v>11.720438171193376</v>
      </c>
      <c r="AH16">
        <f t="shared" si="10"/>
        <v>9.0456511437989704</v>
      </c>
      <c r="AI16">
        <f t="shared" si="2"/>
        <v>11.530822639890751</v>
      </c>
      <c r="AJ16">
        <f t="shared" si="2"/>
        <v>10.219862091929551</v>
      </c>
      <c r="AK16">
        <f t="shared" si="2"/>
        <v>12.208805677717823</v>
      </c>
      <c r="AM16">
        <f t="shared" si="11"/>
        <v>9.0456511437989704</v>
      </c>
      <c r="AN16">
        <f t="shared" si="3"/>
        <v>11.530822639890751</v>
      </c>
      <c r="AO16">
        <f t="shared" si="3"/>
        <v>10.219862091929551</v>
      </c>
      <c r="AP16">
        <f t="shared" si="3"/>
        <v>12.208805677717823</v>
      </c>
      <c r="AR16">
        <v>63.196848304331837</v>
      </c>
      <c r="AS16">
        <v>79.992915786879664</v>
      </c>
      <c r="AT16">
        <v>73.19622647221243</v>
      </c>
      <c r="AU16">
        <v>85.533803397829814</v>
      </c>
      <c r="AW16">
        <f t="shared" si="12"/>
        <v>63.806347791283969</v>
      </c>
      <c r="AX16">
        <f t="shared" si="4"/>
        <v>80.602415273831795</v>
      </c>
      <c r="AY16">
        <f t="shared" si="4"/>
        <v>73.805725959164562</v>
      </c>
      <c r="AZ16">
        <f t="shared" si="4"/>
        <v>86.143302884781946</v>
      </c>
      <c r="BB16">
        <f t="shared" si="13"/>
        <v>7.1632512149249514E-6</v>
      </c>
      <c r="BC16">
        <f t="shared" si="5"/>
        <v>1.202228006222674E-7</v>
      </c>
      <c r="BD16">
        <f t="shared" si="5"/>
        <v>5.1130253446900793E-7</v>
      </c>
      <c r="BE16">
        <f t="shared" si="5"/>
        <v>4.1967987955731932E-8</v>
      </c>
      <c r="BG16">
        <f t="shared" si="14"/>
        <v>5.0020997709341094E-6</v>
      </c>
      <c r="BH16">
        <f t="shared" si="6"/>
        <v>9.1713189977181286E-8</v>
      </c>
      <c r="BI16">
        <f t="shared" si="6"/>
        <v>4.1179798851181678E-7</v>
      </c>
      <c r="BJ16">
        <f t="shared" si="6"/>
        <v>3.1746258425259742E-8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5.0020997709341094E-6</v>
      </c>
      <c r="BZ16">
        <f>$BH$16-$BM$16</f>
        <v>9.1713189977181286E-8</v>
      </c>
      <c r="CA16">
        <f>$BI$16-$BN$16</f>
        <v>4.1179798851181678E-7</v>
      </c>
      <c r="CB16">
        <f>$BJ$16-$BO$16</f>
        <v>3.1746258425259742E-8</v>
      </c>
      <c r="CD16">
        <v>-2.8827056598205258</v>
      </c>
      <c r="CE16">
        <v>2.6063101205376369</v>
      </c>
      <c r="CF16">
        <v>-3.0521793427914656</v>
      </c>
      <c r="CG16">
        <v>1.4311543166668555E-4</v>
      </c>
      <c r="CH16">
        <v>5.8833843030050339</v>
      </c>
      <c r="CI16">
        <v>1.9497872949677486E-7</v>
      </c>
      <c r="CJ16">
        <v>7.4784225048219139E-15</v>
      </c>
      <c r="CK16">
        <v>-2.5549655140837366</v>
      </c>
      <c r="CL16">
        <v>5.7522504992481877E-8</v>
      </c>
      <c r="CM16">
        <v>1.2725220148536387E-5</v>
      </c>
      <c r="CO16">
        <f>(1/4)*SUM($BY$16:$CB$16)</f>
        <v>1.3843393019620918E-6</v>
      </c>
      <c r="CR16">
        <v>-7.5837668369063988E-3</v>
      </c>
      <c r="CS16">
        <v>0.51680142936079587</v>
      </c>
      <c r="CT16">
        <v>0.44884786715975517</v>
      </c>
      <c r="CU16">
        <v>-7.6811360370461032E-2</v>
      </c>
      <c r="CW16">
        <f>IF($AH$16&gt;0,$CR$16,0)</f>
        <v>-7.5837668369063988E-3</v>
      </c>
      <c r="CX16">
        <f>IF($AI$16&gt;0,$CS$16,0)</f>
        <v>0.51680142936079587</v>
      </c>
      <c r="CY16">
        <f>IF($AJ$16&gt;0,$CT$16,0)</f>
        <v>0.44884786715975517</v>
      </c>
      <c r="CZ16">
        <f>IF($AK$16&gt;0,$CU$16,0)</f>
        <v>-7.6811360370461032E-2</v>
      </c>
      <c r="DB16">
        <v>0.32037321369437644</v>
      </c>
      <c r="DC16">
        <v>0.61892653268250386</v>
      </c>
      <c r="DD16">
        <v>-0.27828182314957051</v>
      </c>
      <c r="DE16">
        <v>0.27616287586431265</v>
      </c>
      <c r="DF16">
        <v>-0.75947716244959607</v>
      </c>
      <c r="DG16">
        <v>0.53680928942299577</v>
      </c>
      <c r="DH16">
        <v>0.85910820906680152</v>
      </c>
      <c r="DI16">
        <v>1.2209218406151761</v>
      </c>
      <c r="DJ16">
        <v>0.36381216958239204</v>
      </c>
      <c r="DK16">
        <v>0.73010745167871982</v>
      </c>
      <c r="DM16">
        <f>(1/4)*SUM($CW$16:$CZ$16)</f>
        <v>0.22031354232829592</v>
      </c>
      <c r="DO16">
        <v>-6.9902842394852505E-2</v>
      </c>
      <c r="DP16">
        <v>1.5192140385753312</v>
      </c>
      <c r="DQ16">
        <v>0.56843232105952735</v>
      </c>
      <c r="DR16">
        <v>0.73722288577311013</v>
      </c>
      <c r="DT16">
        <f>IF($S$16&gt;0,$DO$16,0)</f>
        <v>-6.9902842394852505E-2</v>
      </c>
      <c r="DU16">
        <f>IF($T$16&gt;0,$DP$16,0)</f>
        <v>1.5192140385753312</v>
      </c>
      <c r="DV16">
        <f>IF($U$16&gt;0,$DQ$16,0)</f>
        <v>0.56843232105952735</v>
      </c>
      <c r="DW16">
        <f>IF($V$16&gt;0,$DR$16,0)</f>
        <v>0.73722288577311013</v>
      </c>
      <c r="DY16">
        <v>0.31308150646746419</v>
      </c>
      <c r="DZ16">
        <v>0.33093803795709364</v>
      </c>
      <c r="EA16">
        <v>0.26804651097314797</v>
      </c>
      <c r="EB16">
        <v>0.42858790860919777</v>
      </c>
      <c r="EC16">
        <v>0.40064206079545467</v>
      </c>
      <c r="ED16">
        <v>0.29200815922509593</v>
      </c>
      <c r="EE16">
        <v>0.23667831454008667</v>
      </c>
      <c r="EF16">
        <v>0.30410374753178887</v>
      </c>
      <c r="EG16">
        <v>0.42965690492633807</v>
      </c>
      <c r="EH16">
        <v>0.46404145065492047</v>
      </c>
      <c r="EJ16">
        <f>(1/4)*SUM($DT$16:$DW$16)</f>
        <v>0.68874160075327906</v>
      </c>
      <c r="EN16">
        <f>Sheet47!FL16</f>
        <v>0.62563500897592783</v>
      </c>
      <c r="EO16">
        <f>Sheet47!FM16</f>
        <v>0.13925892232371087</v>
      </c>
      <c r="EP16">
        <f>Sheet47!FN16</f>
        <v>0.4547679038206402</v>
      </c>
      <c r="EQ16">
        <f>Sheet47!FO16</f>
        <v>0.15646883382063742</v>
      </c>
      <c r="ER16">
        <f>Sheet47!FP16</f>
        <v>0.43139775612182274</v>
      </c>
      <c r="ES16">
        <f>Sheet47!FQ16</f>
        <v>0.50989901460433351</v>
      </c>
      <c r="ET16">
        <f>Sheet47!FR16</f>
        <v>0.75186272711820723</v>
      </c>
      <c r="EU16">
        <f>Sheet47!FS16</f>
        <v>0.95129084718858559</v>
      </c>
      <c r="EV16">
        <f>Sheet47!FT16</f>
        <v>0.38026324558643798</v>
      </c>
      <c r="EW16">
        <f>Sheet47!FU16</f>
        <v>0.3891522086970769</v>
      </c>
      <c r="EZ16">
        <f>EZ68+($EV$10*EN16)</f>
        <v>0.17867974338042208</v>
      </c>
      <c r="FA16">
        <f t="shared" ref="FA16:FI25" si="17">FA68+($EV$10*EO16)</f>
        <v>0.1694939389012757</v>
      </c>
      <c r="FB16">
        <f t="shared" si="17"/>
        <v>0.17427427931426351</v>
      </c>
      <c r="FC16">
        <f t="shared" si="17"/>
        <v>0.20128701244536187</v>
      </c>
      <c r="FD16">
        <f t="shared" si="17"/>
        <v>0.20742182778887991</v>
      </c>
      <c r="FE16">
        <f t="shared" si="17"/>
        <v>0.14676568890484781</v>
      </c>
      <c r="FF16">
        <f t="shared" si="17"/>
        <v>0.11514758379391767</v>
      </c>
      <c r="FG16">
        <f t="shared" si="17"/>
        <v>0.13022208149703007</v>
      </c>
      <c r="FH16">
        <f t="shared" si="17"/>
        <v>0.26683324806470837</v>
      </c>
      <c r="FI16">
        <f t="shared" si="17"/>
        <v>0.20427317191021713</v>
      </c>
      <c r="FL16">
        <f>EN16-($EU$10*EZ16)</f>
        <v>0.62545632923254746</v>
      </c>
      <c r="FM16">
        <f t="shared" ref="FM16:FU25" si="18">EO16-($EU$10*FA16)</f>
        <v>0.13908942838480959</v>
      </c>
      <c r="FN16">
        <f t="shared" si="18"/>
        <v>0.45459362954132593</v>
      </c>
      <c r="FO16">
        <f t="shared" si="18"/>
        <v>0.15626754680819205</v>
      </c>
      <c r="FP16">
        <f t="shared" si="18"/>
        <v>0.43119033429403386</v>
      </c>
      <c r="FQ16">
        <f t="shared" si="18"/>
        <v>0.5097522489154287</v>
      </c>
      <c r="FR16">
        <f t="shared" si="18"/>
        <v>0.75174757953441329</v>
      </c>
      <c r="FS16">
        <f t="shared" si="18"/>
        <v>0.95116062510708854</v>
      </c>
      <c r="FT16">
        <f t="shared" si="18"/>
        <v>0.37999641233837328</v>
      </c>
      <c r="FU16">
        <f t="shared" si="18"/>
        <v>0.38894793552516665</v>
      </c>
    </row>
    <row r="17" spans="1:177">
      <c r="A17">
        <v>16</v>
      </c>
      <c r="BQ17">
        <f>SUM(BQ7:BQ16)</f>
        <v>0.35910617974123255</v>
      </c>
      <c r="BR17">
        <f t="shared" ref="BR17:BT17" si="19">SUM(BR7:BR16)</f>
        <v>27.631021115928547</v>
      </c>
      <c r="BS17">
        <f t="shared" si="19"/>
        <v>22.388379530961259</v>
      </c>
      <c r="BT17">
        <f t="shared" si="19"/>
        <v>15.987201381278874</v>
      </c>
      <c r="EN17">
        <f>Sheet47!FL17</f>
        <v>0.24113840069067816</v>
      </c>
      <c r="EO17">
        <f>Sheet47!FM17</f>
        <v>0.90980767887102909</v>
      </c>
      <c r="EP17">
        <f>Sheet47!FN17</f>
        <v>0.61737181457246604</v>
      </c>
      <c r="EQ17">
        <f>Sheet47!FO17</f>
        <v>0.12108235597453298</v>
      </c>
      <c r="ER17">
        <f>Sheet47!FP17</f>
        <v>0.84605779006698845</v>
      </c>
      <c r="ES17">
        <f>Sheet47!FQ17</f>
        <v>0.56945294085473752</v>
      </c>
      <c r="ET17">
        <f>Sheet47!FR17</f>
        <v>3.7144805605660851E-2</v>
      </c>
      <c r="EU17">
        <f>Sheet47!FS17</f>
        <v>0.44252497168342458</v>
      </c>
      <c r="EV17">
        <f>Sheet47!FT17</f>
        <v>0.88302952158931081</v>
      </c>
      <c r="EW17">
        <f>Sheet47!FU17</f>
        <v>0.23124373930319583</v>
      </c>
      <c r="EZ17">
        <f t="shared" ref="EZ17:EZ25" si="20">EZ69+($EV$10*EN17)</f>
        <v>0.2338047264383179</v>
      </c>
      <c r="FA17">
        <f t="shared" si="17"/>
        <v>0.27575625023858785</v>
      </c>
      <c r="FB17">
        <f t="shared" si="17"/>
        <v>0.19351405727258567</v>
      </c>
      <c r="FC17">
        <f t="shared" si="17"/>
        <v>0.37225475816013104</v>
      </c>
      <c r="FD17">
        <f t="shared" si="17"/>
        <v>0.31866609098236331</v>
      </c>
      <c r="FE17">
        <f t="shared" si="17"/>
        <v>0.22371472066225473</v>
      </c>
      <c r="FF17">
        <f t="shared" si="17"/>
        <v>0.18121128991577093</v>
      </c>
      <c r="FG17">
        <f t="shared" si="17"/>
        <v>0.26310571511483372</v>
      </c>
      <c r="FH17">
        <f t="shared" si="17"/>
        <v>0.31795048168133921</v>
      </c>
      <c r="FI17">
        <f t="shared" si="17"/>
        <v>0.41792097917701121</v>
      </c>
      <c r="FL17">
        <f t="shared" ref="FL17:FL25" si="21">EN17-($EU$10*EZ17)</f>
        <v>0.24090459596423983</v>
      </c>
      <c r="FM17">
        <f t="shared" si="18"/>
        <v>0.90953192262079052</v>
      </c>
      <c r="FN17">
        <f t="shared" si="18"/>
        <v>0.6171783005151934</v>
      </c>
      <c r="FO17">
        <f t="shared" si="18"/>
        <v>0.12071010121637285</v>
      </c>
      <c r="FP17">
        <f t="shared" si="18"/>
        <v>0.84573912397600604</v>
      </c>
      <c r="FQ17">
        <f t="shared" si="18"/>
        <v>0.56922922613407523</v>
      </c>
      <c r="FR17">
        <f t="shared" si="18"/>
        <v>3.6963594315745078E-2</v>
      </c>
      <c r="FS17">
        <f t="shared" si="18"/>
        <v>0.44226186596830974</v>
      </c>
      <c r="FT17">
        <f t="shared" si="18"/>
        <v>0.88271157110762943</v>
      </c>
      <c r="FU17">
        <f t="shared" si="18"/>
        <v>0.23082581832401883</v>
      </c>
    </row>
    <row r="18" spans="1:177">
      <c r="A18">
        <v>17</v>
      </c>
      <c r="EN18">
        <f>Sheet47!FL18</f>
        <v>5.3789780961522309E-2</v>
      </c>
      <c r="EO18">
        <f>Sheet47!FM18</f>
        <v>0.55051697471643568</v>
      </c>
      <c r="EP18">
        <f>Sheet47!FN18</f>
        <v>2.6139871843390255E-2</v>
      </c>
      <c r="EQ18">
        <f>Sheet47!FO18</f>
        <v>8.2732893901784864E-3</v>
      </c>
      <c r="ER18">
        <f>Sheet47!FP18</f>
        <v>0.37085989641352302</v>
      </c>
      <c r="ES18">
        <f>Sheet47!FQ18</f>
        <v>0.78975124052960555</v>
      </c>
      <c r="ET18">
        <f>Sheet47!FR18</f>
        <v>0.49094912557036413</v>
      </c>
      <c r="EU18">
        <f>Sheet47!FS18</f>
        <v>0.86576687452755974</v>
      </c>
      <c r="EV18">
        <f>Sheet47!FT18</f>
        <v>0.72005116357405052</v>
      </c>
      <c r="EW18">
        <f>Sheet47!FU18</f>
        <v>0.66158875516383187</v>
      </c>
      <c r="EZ18">
        <f t="shared" si="20"/>
        <v>0.36596847983942565</v>
      </c>
      <c r="FA18">
        <f t="shared" si="17"/>
        <v>0.23491298672469654</v>
      </c>
      <c r="FB18">
        <f t="shared" si="17"/>
        <v>0.24223540868406132</v>
      </c>
      <c r="FC18">
        <f t="shared" si="17"/>
        <v>0.43218614225994917</v>
      </c>
      <c r="FD18">
        <f t="shared" si="17"/>
        <v>0.39081661984006588</v>
      </c>
      <c r="FE18">
        <f t="shared" si="17"/>
        <v>0.38094674695217434</v>
      </c>
      <c r="FF18">
        <f t="shared" si="17"/>
        <v>0.25849025172421725</v>
      </c>
      <c r="FG18">
        <f t="shared" si="17"/>
        <v>0.33709872147998371</v>
      </c>
      <c r="FH18">
        <f t="shared" si="17"/>
        <v>0.3410173269780718</v>
      </c>
      <c r="FI18">
        <f t="shared" si="17"/>
        <v>0.41670264236684867</v>
      </c>
      <c r="FL18">
        <f t="shared" si="21"/>
        <v>5.3423812481682882E-2</v>
      </c>
      <c r="FM18">
        <f t="shared" si="18"/>
        <v>0.55028206172971095</v>
      </c>
      <c r="FN18">
        <f t="shared" si="18"/>
        <v>2.5897636434706193E-2</v>
      </c>
      <c r="FO18">
        <f t="shared" si="18"/>
        <v>7.8411032479185367E-3</v>
      </c>
      <c r="FP18">
        <f t="shared" si="18"/>
        <v>0.37046907979368293</v>
      </c>
      <c r="FQ18">
        <f t="shared" si="18"/>
        <v>0.78937029378265333</v>
      </c>
      <c r="FR18">
        <f t="shared" si="18"/>
        <v>0.49069063531863993</v>
      </c>
      <c r="FS18">
        <f t="shared" si="18"/>
        <v>0.86542977580607972</v>
      </c>
      <c r="FT18">
        <f t="shared" si="18"/>
        <v>0.71971014624707241</v>
      </c>
      <c r="FU18">
        <f t="shared" si="18"/>
        <v>0.66117205252146505</v>
      </c>
    </row>
    <row r="19" spans="1:177">
      <c r="A19">
        <v>18</v>
      </c>
      <c r="BN19" t="s">
        <v>35</v>
      </c>
      <c r="BO19">
        <f>BS21+BS34+BS47</f>
        <v>5.1341518257115603E-4</v>
      </c>
      <c r="EN19">
        <f>Sheet47!FL19</f>
        <v>0.9900198364645556</v>
      </c>
      <c r="EO19">
        <f>Sheet47!FM19</f>
        <v>0.96528006435397762</v>
      </c>
      <c r="EP19">
        <f>Sheet47!FN19</f>
        <v>0.88119812739740377</v>
      </c>
      <c r="EQ19">
        <f>Sheet47!FO19</f>
        <v>0.92110134613747996</v>
      </c>
      <c r="ER19">
        <f>Sheet47!FP19</f>
        <v>0.35359692176243901</v>
      </c>
      <c r="ES19">
        <f>Sheet47!FQ19</f>
        <v>0.81041576731051734</v>
      </c>
      <c r="ET19">
        <f>Sheet47!FR19</f>
        <v>0.64910289003121358</v>
      </c>
      <c r="EU19">
        <f>Sheet47!FS19</f>
        <v>0.79022015179371918</v>
      </c>
      <c r="EV19">
        <f>Sheet47!FT19</f>
        <v>0.80636553891534968</v>
      </c>
      <c r="EW19">
        <f>Sheet47!FU19</f>
        <v>0.6114326397547506</v>
      </c>
      <c r="EZ19">
        <f t="shared" si="20"/>
        <v>0.27523141975115184</v>
      </c>
      <c r="FA19">
        <f t="shared" si="17"/>
        <v>0.21884569230601938</v>
      </c>
      <c r="FB19">
        <f t="shared" si="17"/>
        <v>0.24337602732652366</v>
      </c>
      <c r="FC19">
        <f t="shared" si="17"/>
        <v>0.24945950540304079</v>
      </c>
      <c r="FD19">
        <f t="shared" si="17"/>
        <v>0.30750605936087017</v>
      </c>
      <c r="FE19">
        <f t="shared" si="17"/>
        <v>0.25117130807517768</v>
      </c>
      <c r="FF19">
        <f t="shared" si="17"/>
        <v>0.20600186336373322</v>
      </c>
      <c r="FG19">
        <f t="shared" si="17"/>
        <v>0.1868179828233453</v>
      </c>
      <c r="FH19">
        <f t="shared" si="17"/>
        <v>0.37449138918787389</v>
      </c>
      <c r="FI19">
        <f t="shared" si="17"/>
        <v>0.23455930050934129</v>
      </c>
      <c r="FL19">
        <f t="shared" si="21"/>
        <v>0.98974460504480444</v>
      </c>
      <c r="FM19">
        <f t="shared" si="18"/>
        <v>0.9650612186616716</v>
      </c>
      <c r="FN19">
        <f t="shared" si="18"/>
        <v>0.88095475137007728</v>
      </c>
      <c r="FO19">
        <f t="shared" si="18"/>
        <v>0.92085188663207695</v>
      </c>
      <c r="FP19">
        <f t="shared" si="18"/>
        <v>0.35328941570307815</v>
      </c>
      <c r="FQ19">
        <f t="shared" si="18"/>
        <v>0.81016459600244217</v>
      </c>
      <c r="FR19">
        <f t="shared" si="18"/>
        <v>0.64889688816784985</v>
      </c>
      <c r="FS19">
        <f t="shared" si="18"/>
        <v>0.7900333338108958</v>
      </c>
      <c r="FT19">
        <f t="shared" si="18"/>
        <v>0.8059910475261618</v>
      </c>
      <c r="FU19">
        <f t="shared" si="18"/>
        <v>0.61119808045424129</v>
      </c>
    </row>
    <row r="20" spans="1:177">
      <c r="A20">
        <v>19</v>
      </c>
      <c r="AV20" t="s">
        <v>67</v>
      </c>
      <c r="AW20">
        <f>MAX(AW7:AW16)</f>
        <v>75.652894391042167</v>
      </c>
      <c r="AX20">
        <f>MAX(AX7:AX16)</f>
        <v>96.536334417628623</v>
      </c>
      <c r="AY20">
        <f>MAX(AY7:AY16)</f>
        <v>88.292030337125496</v>
      </c>
      <c r="AZ20">
        <f>MAX(AZ7:AZ16)</f>
        <v>103.12966158559082</v>
      </c>
      <c r="BB20">
        <f>SUM(BB7:BB16)</f>
        <v>1.4320488480755076</v>
      </c>
      <c r="BC20">
        <f t="shared" ref="BC20:BE20" si="22">SUM(BC7:BC16)</f>
        <v>1.3108561664050662</v>
      </c>
      <c r="BD20">
        <f t="shared" si="22"/>
        <v>1.2416343662017082</v>
      </c>
      <c r="BE20">
        <f t="shared" si="22"/>
        <v>1.3219821811296983</v>
      </c>
      <c r="BG20">
        <f>IF(BG7&lt;0.000000000001,0.000000000001,BG7)</f>
        <v>6.5249025232984965E-11</v>
      </c>
      <c r="BH20">
        <f t="shared" ref="BH20:BJ20" si="23">IF(BH7&lt;0.000000000001,0.000000000001,BH7)</f>
        <v>9.9999999999999998E-13</v>
      </c>
      <c r="BI20">
        <f t="shared" si="23"/>
        <v>1.6974594179254104E-12</v>
      </c>
      <c r="BJ20">
        <f t="shared" si="23"/>
        <v>9.9999999999999998E-13</v>
      </c>
      <c r="EN20">
        <f>Sheet47!FL20</f>
        <v>0.62795776282163529</v>
      </c>
      <c r="EO20">
        <f>Sheet47!FM20</f>
        <v>0.28776477636495279</v>
      </c>
      <c r="EP20">
        <f>Sheet47!FN20</f>
        <v>0.77550857116181571</v>
      </c>
      <c r="EQ20">
        <f>Sheet47!FO20</f>
        <v>0.65844997418406415</v>
      </c>
      <c r="ER20">
        <f>Sheet47!FP20</f>
        <v>0.49548442635480777</v>
      </c>
      <c r="ES20">
        <f>Sheet47!FQ20</f>
        <v>0.45503142073072733</v>
      </c>
      <c r="ET20">
        <f>Sheet47!FR20</f>
        <v>0.32594706726459033</v>
      </c>
      <c r="EU20">
        <f>Sheet47!FS20</f>
        <v>0.54259954131515642</v>
      </c>
      <c r="EV20">
        <f>Sheet47!FT20</f>
        <v>0.38260018565363307</v>
      </c>
      <c r="EW20">
        <f>Sheet47!FU20</f>
        <v>9.8472201892820771E-2</v>
      </c>
      <c r="EZ20">
        <f t="shared" si="20"/>
        <v>0.34977522323411447</v>
      </c>
      <c r="FA20">
        <f t="shared" si="17"/>
        <v>0.34196291818571017</v>
      </c>
      <c r="FB20">
        <f t="shared" si="17"/>
        <v>0.28769058234990302</v>
      </c>
      <c r="FC20">
        <f t="shared" si="17"/>
        <v>0.46201674671791304</v>
      </c>
      <c r="FD20">
        <f t="shared" si="17"/>
        <v>0.43343525393746252</v>
      </c>
      <c r="FE20">
        <f t="shared" si="17"/>
        <v>0.33305275066265971</v>
      </c>
      <c r="FF20">
        <f t="shared" si="17"/>
        <v>0.26222770882454843</v>
      </c>
      <c r="FG20">
        <f t="shared" si="17"/>
        <v>0.33379782962670623</v>
      </c>
      <c r="FH20">
        <f t="shared" si="17"/>
        <v>0.45317997711466695</v>
      </c>
      <c r="FI20">
        <f t="shared" si="17"/>
        <v>0.49049373963306481</v>
      </c>
      <c r="FL20">
        <f t="shared" si="21"/>
        <v>0.6276079875984012</v>
      </c>
      <c r="FM20">
        <f t="shared" si="18"/>
        <v>0.28742281344676707</v>
      </c>
      <c r="FN20">
        <f t="shared" si="18"/>
        <v>0.77522088057946581</v>
      </c>
      <c r="FO20">
        <f t="shared" si="18"/>
        <v>0.65798795743734628</v>
      </c>
      <c r="FP20">
        <f t="shared" si="18"/>
        <v>0.49505099110087031</v>
      </c>
      <c r="FQ20">
        <f t="shared" si="18"/>
        <v>0.45469836798006469</v>
      </c>
      <c r="FR20">
        <f t="shared" si="18"/>
        <v>0.32568483955576577</v>
      </c>
      <c r="FS20">
        <f t="shared" si="18"/>
        <v>0.54226574348552969</v>
      </c>
      <c r="FT20">
        <f t="shared" si="18"/>
        <v>0.38214700567651838</v>
      </c>
      <c r="FU20">
        <f t="shared" si="18"/>
        <v>9.7981708153187699E-2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0.30163526242661365</v>
      </c>
      <c r="BH21">
        <f t="shared" si="24"/>
        <v>0.23713753975841259</v>
      </c>
      <c r="BI21">
        <f t="shared" si="24"/>
        <v>0.19460144795775472</v>
      </c>
      <c r="BJ21">
        <f t="shared" si="24"/>
        <v>0.24355881572968371</v>
      </c>
      <c r="BL21">
        <v>1.0000000000000001E-5</v>
      </c>
      <c r="BS21">
        <f>SUM(BM23:BV32)</f>
        <v>1.8351654595282499E-4</v>
      </c>
      <c r="EN21">
        <f>Sheet47!FL21</f>
        <v>0.9434846962997081</v>
      </c>
      <c r="EO21">
        <f>Sheet47!FM21</f>
        <v>0.50507397064676529</v>
      </c>
      <c r="EP21">
        <f>Sheet47!FN21</f>
        <v>0.45323344808336485</v>
      </c>
      <c r="EQ21">
        <f>Sheet47!FO21</f>
        <v>0.75080262770243023</v>
      </c>
      <c r="ER21">
        <f>Sheet47!FP21</f>
        <v>0.46017199841805045</v>
      </c>
      <c r="ES21">
        <f>Sheet47!FQ21</f>
        <v>0.95692457721846458</v>
      </c>
      <c r="ET21">
        <f>Sheet47!FR21</f>
        <v>0.35171830834366963</v>
      </c>
      <c r="EU21">
        <f>Sheet47!FS21</f>
        <v>0.86175741871166089</v>
      </c>
      <c r="EV21">
        <f>Sheet47!FT21</f>
        <v>0.13756741136673017</v>
      </c>
      <c r="EW21">
        <f>Sheet47!FU21</f>
        <v>0.98596743547386001</v>
      </c>
      <c r="EZ21">
        <f t="shared" si="20"/>
        <v>0.18270224610843927</v>
      </c>
      <c r="FA21">
        <f t="shared" si="17"/>
        <v>0.21081234048076397</v>
      </c>
      <c r="FB21">
        <f t="shared" si="17"/>
        <v>0.1432823102213433</v>
      </c>
      <c r="FC21">
        <f t="shared" si="17"/>
        <v>0.30030922848347663</v>
      </c>
      <c r="FD21">
        <f t="shared" si="17"/>
        <v>0.24797673841874956</v>
      </c>
      <c r="FE21">
        <f t="shared" si="17"/>
        <v>0.17972812263374222</v>
      </c>
      <c r="FF21">
        <f t="shared" si="17"/>
        <v>0.14115919089730802</v>
      </c>
      <c r="FG21">
        <f t="shared" si="17"/>
        <v>0.21445569053601526</v>
      </c>
      <c r="FH21">
        <f t="shared" si="17"/>
        <v>0.23386051424757617</v>
      </c>
      <c r="FI21">
        <f t="shared" si="17"/>
        <v>0.3367078478458187</v>
      </c>
      <c r="FL21">
        <f t="shared" si="21"/>
        <v>0.94330199405359971</v>
      </c>
      <c r="FM21">
        <f t="shared" si="18"/>
        <v>0.50486315830628448</v>
      </c>
      <c r="FN21">
        <f t="shared" si="18"/>
        <v>0.45309016577314348</v>
      </c>
      <c r="FO21">
        <f t="shared" si="18"/>
        <v>0.75050231847394677</v>
      </c>
      <c r="FP21">
        <f t="shared" si="18"/>
        <v>0.4599240216796317</v>
      </c>
      <c r="FQ21">
        <f t="shared" si="18"/>
        <v>0.9567448490958308</v>
      </c>
      <c r="FR21">
        <f t="shared" si="18"/>
        <v>0.35157714915277233</v>
      </c>
      <c r="FS21">
        <f t="shared" si="18"/>
        <v>0.86154296302112487</v>
      </c>
      <c r="FT21">
        <f t="shared" si="18"/>
        <v>0.13733355085248261</v>
      </c>
      <c r="FU21">
        <f t="shared" si="18"/>
        <v>0.98563072762601422</v>
      </c>
    </row>
    <row r="22" spans="1:177">
      <c r="A22">
        <v>21</v>
      </c>
      <c r="BG22">
        <f t="shared" si="24"/>
        <v>8.3728676518267562E-6</v>
      </c>
      <c r="BH22">
        <f t="shared" si="24"/>
        <v>2.6483430013787881E-7</v>
      </c>
      <c r="BI22">
        <f t="shared" si="24"/>
        <v>7.9483825933218639E-7</v>
      </c>
      <c r="BJ22">
        <f t="shared" si="24"/>
        <v>1.1398472585246185E-7</v>
      </c>
      <c r="EN22">
        <f>Sheet47!FL22</f>
        <v>0.23538979044662048</v>
      </c>
      <c r="EO22">
        <f>Sheet47!FM22</f>
        <v>0.55457704365841354</v>
      </c>
      <c r="EP22">
        <f>Sheet47!FN22</f>
        <v>0.99059835125424822</v>
      </c>
      <c r="EQ22">
        <f>Sheet47!FO22</f>
        <v>0.33481386711768202</v>
      </c>
      <c r="ER22">
        <f>Sheet47!FP22</f>
        <v>-7.9019490177623542E-4</v>
      </c>
      <c r="ES22">
        <f>Sheet47!FQ22</f>
        <v>5.683180863361003E-2</v>
      </c>
      <c r="ET22">
        <f>Sheet47!FR22</f>
        <v>0.63056904888741583</v>
      </c>
      <c r="EU22">
        <f>Sheet47!FS22</f>
        <v>0.72973804927836217</v>
      </c>
      <c r="EV22">
        <f>Sheet47!FT22</f>
        <v>0.20475411401506599</v>
      </c>
      <c r="EW22">
        <f>Sheet47!FU22</f>
        <v>0.60268719708474838</v>
      </c>
      <c r="EZ22">
        <f t="shared" si="20"/>
        <v>0.27427319407162037</v>
      </c>
      <c r="FA22">
        <f t="shared" si="17"/>
        <v>0.21009948891011757</v>
      </c>
      <c r="FB22">
        <f t="shared" si="17"/>
        <v>0.22916120649437899</v>
      </c>
      <c r="FC22">
        <f t="shared" si="17"/>
        <v>0.26678445593466699</v>
      </c>
      <c r="FD22">
        <f t="shared" si="17"/>
        <v>0.3042387880439601</v>
      </c>
      <c r="FE22">
        <f t="shared" si="17"/>
        <v>0.25807264668214319</v>
      </c>
      <c r="FF22">
        <f t="shared" si="17"/>
        <v>0.20293756472799296</v>
      </c>
      <c r="FG22">
        <f t="shared" si="17"/>
        <v>0.2018300670233717</v>
      </c>
      <c r="FH22">
        <f t="shared" si="17"/>
        <v>0.34774892407632452</v>
      </c>
      <c r="FI22">
        <f t="shared" si="17"/>
        <v>0.25335534936635318</v>
      </c>
      <c r="FL22">
        <f t="shared" si="21"/>
        <v>0.23511551725254887</v>
      </c>
      <c r="FM22">
        <f t="shared" si="18"/>
        <v>0.55436694416950338</v>
      </c>
      <c r="FN22">
        <f t="shared" si="18"/>
        <v>0.99036919004775381</v>
      </c>
      <c r="FO22">
        <f t="shared" si="18"/>
        <v>0.33454708266174737</v>
      </c>
      <c r="FP22">
        <f t="shared" si="18"/>
        <v>-1.0944336898201954E-3</v>
      </c>
      <c r="FQ22">
        <f t="shared" si="18"/>
        <v>5.6573735986927887E-2</v>
      </c>
      <c r="FR22">
        <f t="shared" si="18"/>
        <v>0.63036611132268783</v>
      </c>
      <c r="FS22">
        <f t="shared" si="18"/>
        <v>0.72953621921133882</v>
      </c>
      <c r="FT22">
        <f t="shared" si="18"/>
        <v>0.20440636509098967</v>
      </c>
      <c r="FU22">
        <f t="shared" si="18"/>
        <v>0.60243384173538206</v>
      </c>
    </row>
    <row r="23" spans="1:177">
      <c r="A23">
        <v>22</v>
      </c>
      <c r="B23">
        <f t="array" ref="B23:K32">TRANSPOSE(EN16:EW25)</f>
        <v>0.62563500897592783</v>
      </c>
      <c r="C23">
        <v>0.24113840069067816</v>
      </c>
      <c r="D23">
        <v>5.3789780961522309E-2</v>
      </c>
      <c r="E23">
        <v>0.9900198364645556</v>
      </c>
      <c r="F23">
        <v>0.62795776282163529</v>
      </c>
      <c r="G23">
        <v>0.9434846962997081</v>
      </c>
      <c r="H23">
        <v>0.23538979044662048</v>
      </c>
      <c r="I23">
        <v>0.67236455430736264</v>
      </c>
      <c r="J23">
        <v>0.96597179199616268</v>
      </c>
      <c r="K23">
        <v>0.99578082691924574</v>
      </c>
      <c r="M23">
        <f t="array" ref="M23:M32">TRANSPOSE(EN12:EW12)</f>
        <v>0.79002158488047169</v>
      </c>
      <c r="S23">
        <f>EN16</f>
        <v>0.62563500897592783</v>
      </c>
      <c r="T23">
        <f t="shared" ref="T23:AB32" si="25">EO16</f>
        <v>0.13925892232371087</v>
      </c>
      <c r="U23">
        <f t="shared" si="25"/>
        <v>0.4547679038206402</v>
      </c>
      <c r="V23">
        <f t="shared" si="25"/>
        <v>0.15646883382063742</v>
      </c>
      <c r="W23">
        <f t="shared" si="25"/>
        <v>0.43139775612182274</v>
      </c>
      <c r="X23">
        <f t="shared" si="25"/>
        <v>0.50989901460433351</v>
      </c>
      <c r="Y23">
        <f t="shared" si="25"/>
        <v>0.75186272711820723</v>
      </c>
      <c r="Z23">
        <f t="shared" si="25"/>
        <v>0.95129084718858559</v>
      </c>
      <c r="AA23">
        <f t="shared" si="25"/>
        <v>0.38026324558643798</v>
      </c>
      <c r="AB23">
        <f t="shared" si="25"/>
        <v>0.3891522086970769</v>
      </c>
      <c r="BG23">
        <f t="shared" si="24"/>
        <v>5.1057401707779199E-5</v>
      </c>
      <c r="BH23">
        <f t="shared" si="24"/>
        <v>1.9007113872377933E-6</v>
      </c>
      <c r="BI23">
        <f t="shared" si="24"/>
        <v>7.2568778670436089E-6</v>
      </c>
      <c r="BJ23">
        <f t="shared" si="24"/>
        <v>1.1903888044404712E-6</v>
      </c>
      <c r="BM23">
        <f>0.5*$BL$21*B23*B23</f>
        <v>1.9570958222815467E-6</v>
      </c>
      <c r="BN23">
        <f t="shared" ref="BN23:BV32" si="26">0.5*$BL$21*C23*C23</f>
        <v>2.9073864143829028E-7</v>
      </c>
      <c r="BO23">
        <f t="shared" si="26"/>
        <v>1.4466702679442741E-8</v>
      </c>
      <c r="BP23">
        <f t="shared" si="26"/>
        <v>4.9006963829665274E-6</v>
      </c>
      <c r="BQ23">
        <f t="shared" si="26"/>
        <v>1.971654759439766E-6</v>
      </c>
      <c r="BR23">
        <f t="shared" si="26"/>
        <v>4.4508168607587624E-6</v>
      </c>
      <c r="BS23">
        <f t="shared" si="26"/>
        <v>2.7704176723251949E-7</v>
      </c>
      <c r="BT23">
        <f t="shared" si="26"/>
        <v>2.2603704694446922E-6</v>
      </c>
      <c r="BU23">
        <f t="shared" si="26"/>
        <v>4.66550751466139E-6</v>
      </c>
      <c r="BV23">
        <f t="shared" si="26"/>
        <v>4.9578972762998847E-6</v>
      </c>
      <c r="BY23">
        <f>$BG$7-$BL$7</f>
        <v>6.5249025232984965E-11</v>
      </c>
      <c r="BZ23">
        <f>$BG$8-$BL$8</f>
        <v>0.30163526242661365</v>
      </c>
      <c r="CA23">
        <f>$BG$9-$BL$9</f>
        <v>8.3728676518267562E-6</v>
      </c>
      <c r="CB23">
        <f>$BG$10-$BL$10</f>
        <v>5.1057401707779199E-5</v>
      </c>
      <c r="CC23">
        <f>$BG$11-$BL$11</f>
        <v>-0.30169979791969148</v>
      </c>
      <c r="CD23">
        <f>$BG$12-$BL$12</f>
        <v>7.6267922970963383E-8</v>
      </c>
      <c r="CE23">
        <f>$BG$13-$BL$13</f>
        <v>3.2952200879728917E-15</v>
      </c>
      <c r="CF23">
        <f>$BG$14-$BL$14</f>
        <v>3.6949059475314188E-9</v>
      </c>
      <c r="CG23">
        <f>$BG$15-$BL$15</f>
        <v>2.3095865965451734E-8</v>
      </c>
      <c r="CH23">
        <f>$BG$16-$BL$16</f>
        <v>5.0020997709341094E-6</v>
      </c>
      <c r="CW23">
        <f>IF($AH$7&gt;0,$CR$7,0)</f>
        <v>-2.7115600096847801E-2</v>
      </c>
      <c r="CX23">
        <f>IF($AH$8&gt;0,$CR$8,0)</f>
        <v>-3.6096169094499919E-2</v>
      </c>
      <c r="CY23">
        <f>IF($AH$9&gt;0,$CR$9,0)</f>
        <v>7.2737079831635951E-2</v>
      </c>
      <c r="CZ23">
        <f>IF($AH$10&gt;0,$CR$10,0)</f>
        <v>0.10815651899322976</v>
      </c>
      <c r="DA23">
        <f>IF($AH$11&gt;0,$CR$11,0)</f>
        <v>0.14458472643694673</v>
      </c>
      <c r="DB23">
        <f>IF($AH$12&gt;0,$CR$12,0)</f>
        <v>-3.988381926182788E-2</v>
      </c>
      <c r="DC23">
        <f>IF($AH$13&gt;0,$CR$13,0)</f>
        <v>-2.3436171380170755E-2</v>
      </c>
      <c r="DD23">
        <f>IF($AH$14&gt;0,$CR$14,0)</f>
        <v>9.6099135252858126E-3</v>
      </c>
      <c r="DE23">
        <f>IF($AH$15&gt;0,$CR$15,0)</f>
        <v>-0.21518288607333841</v>
      </c>
      <c r="DF23">
        <f>IF($AH$16&gt;0,$CR$16,0)</f>
        <v>-7.5837668369063988E-3</v>
      </c>
      <c r="DT23">
        <f>IF($S$7&gt;0,$DO$7,0)</f>
        <v>9.8968549768791825E-2</v>
      </c>
      <c r="DU23">
        <f>IF($S$8&gt;0,$DO$8,0)</f>
        <v>-0.18484652379921787</v>
      </c>
      <c r="DV23">
        <f>IF($S$9&gt;0,$DO$9,0)</f>
        <v>2.5679143692100517E-2</v>
      </c>
      <c r="DW23">
        <f>IF($S$10&gt;0,$DO$10,0)</f>
        <v>3.8693474847166717E-2</v>
      </c>
      <c r="DX23">
        <f>IF($S$11&gt;0,$DO$11,0)</f>
        <v>-6.8871864025837212E-2</v>
      </c>
      <c r="DY23">
        <f>IF($S$12&gt;0,$DO$12,0)</f>
        <v>8.0203860758924106E-2</v>
      </c>
      <c r="DZ23">
        <f>IF($S$13&gt;0,$DO$13,0)</f>
        <v>-8.2205090147759077E-2</v>
      </c>
      <c r="EA23">
        <f>IF($S$14&gt;0,$DO$14,0)</f>
        <v>-1.6887996008990301E-3</v>
      </c>
      <c r="EB23">
        <f>IF($S$15&gt;0,$DO$15,0)</f>
        <v>-0.10517672842999949</v>
      </c>
      <c r="EC23">
        <f>IF($S$16&gt;0,$DO$16,0)</f>
        <v>-6.9902842394852505E-2</v>
      </c>
      <c r="EN23">
        <f>Sheet47!FL23</f>
        <v>0.67236455430736264</v>
      </c>
      <c r="EO23">
        <f>Sheet47!FM23</f>
        <v>0.21017018632034706</v>
      </c>
      <c r="EP23">
        <f>Sheet47!FN23</f>
        <v>0.69404213328998521</v>
      </c>
      <c r="EQ23">
        <f>Sheet47!FO23</f>
        <v>0.9627248185731917</v>
      </c>
      <c r="ER23">
        <f>Sheet47!FP23</f>
        <v>0.53796264338999034</v>
      </c>
      <c r="ES23">
        <f>Sheet47!FQ23</f>
        <v>0.77794182450090454</v>
      </c>
      <c r="ET23">
        <f>Sheet47!FR23</f>
        <v>0.20276604625632105</v>
      </c>
      <c r="EU23">
        <f>Sheet47!FS23</f>
        <v>0.40017063280855897</v>
      </c>
      <c r="EV23">
        <f>Sheet47!FT23</f>
        <v>0.27301057088824587</v>
      </c>
      <c r="EW23">
        <f>Sheet47!FU23</f>
        <v>0.76875724203807139</v>
      </c>
      <c r="EZ23">
        <f t="shared" si="20"/>
        <v>0.14530431082182582</v>
      </c>
      <c r="FA23">
        <f t="shared" si="17"/>
        <v>0.13537261575660017</v>
      </c>
      <c r="FB23">
        <f t="shared" si="17"/>
        <v>0.10000863445494761</v>
      </c>
      <c r="FC23">
        <f t="shared" si="17"/>
        <v>0.2188634038089308</v>
      </c>
      <c r="FD23">
        <f t="shared" si="17"/>
        <v>0.18096103032257888</v>
      </c>
      <c r="FE23">
        <f t="shared" si="17"/>
        <v>0.15123230922062081</v>
      </c>
      <c r="FF23">
        <f t="shared" si="17"/>
        <v>0.11033491636180366</v>
      </c>
      <c r="FG23">
        <f t="shared" si="17"/>
        <v>0.1637399170890447</v>
      </c>
      <c r="FH23">
        <f t="shared" si="17"/>
        <v>0.15467438905260367</v>
      </c>
      <c r="FI23">
        <f t="shared" si="17"/>
        <v>0.23486793299564354</v>
      </c>
      <c r="FL23">
        <f t="shared" si="21"/>
        <v>0.67221924999654081</v>
      </c>
      <c r="FM23">
        <f t="shared" si="18"/>
        <v>0.21003481370459046</v>
      </c>
      <c r="FN23">
        <f t="shared" si="18"/>
        <v>0.69394212465553029</v>
      </c>
      <c r="FO23">
        <f t="shared" si="18"/>
        <v>0.96250595516938275</v>
      </c>
      <c r="FP23">
        <f t="shared" si="18"/>
        <v>0.53778168235966772</v>
      </c>
      <c r="FQ23">
        <f t="shared" si="18"/>
        <v>0.77779059219168389</v>
      </c>
      <c r="FR23">
        <f t="shared" si="18"/>
        <v>0.20265571133995924</v>
      </c>
      <c r="FS23">
        <f t="shared" si="18"/>
        <v>0.4000068928914699</v>
      </c>
      <c r="FT23">
        <f t="shared" si="18"/>
        <v>0.27285589649919328</v>
      </c>
      <c r="FU23">
        <f t="shared" si="18"/>
        <v>0.76852237410507573</v>
      </c>
    </row>
    <row r="24" spans="1:177">
      <c r="A24">
        <v>23</v>
      </c>
      <c r="B24">
        <v>0.13925892232371087</v>
      </c>
      <c r="C24">
        <v>0.90980767887102909</v>
      </c>
      <c r="D24">
        <v>0.55051697471643568</v>
      </c>
      <c r="E24">
        <v>0.96528006435397762</v>
      </c>
      <c r="F24">
        <v>0.28776477636495279</v>
      </c>
      <c r="G24">
        <v>0.50507397064676529</v>
      </c>
      <c r="H24">
        <v>0.55457704365841354</v>
      </c>
      <c r="I24">
        <v>0.21017018632034706</v>
      </c>
      <c r="J24">
        <v>0.26561747903303351</v>
      </c>
      <c r="K24">
        <v>0.58672970630686205</v>
      </c>
      <c r="M24">
        <v>6.2023792270059795E-2</v>
      </c>
      <c r="S24">
        <f t="shared" ref="S24:S32" si="27">EN17</f>
        <v>0.24113840069067816</v>
      </c>
      <c r="T24">
        <f t="shared" si="25"/>
        <v>0.90980767887102909</v>
      </c>
      <c r="U24">
        <f t="shared" si="25"/>
        <v>0.61737181457246604</v>
      </c>
      <c r="V24">
        <f t="shared" si="25"/>
        <v>0.12108235597453298</v>
      </c>
      <c r="W24">
        <f t="shared" si="25"/>
        <v>0.84605779006698845</v>
      </c>
      <c r="X24">
        <f t="shared" si="25"/>
        <v>0.56945294085473752</v>
      </c>
      <c r="Y24">
        <f t="shared" si="25"/>
        <v>3.7144805605660851E-2</v>
      </c>
      <c r="Z24">
        <f t="shared" si="25"/>
        <v>0.44252497168342458</v>
      </c>
      <c r="AA24">
        <f t="shared" si="25"/>
        <v>0.88302952158931081</v>
      </c>
      <c r="AB24">
        <f t="shared" si="25"/>
        <v>0.23124373930319583</v>
      </c>
      <c r="BG24">
        <f t="shared" si="24"/>
        <v>0.69830020208030852</v>
      </c>
      <c r="BH24">
        <f t="shared" si="24"/>
        <v>0.76286020207879246</v>
      </c>
      <c r="BI24">
        <f t="shared" si="24"/>
        <v>0.80539007877102065</v>
      </c>
      <c r="BJ24">
        <f t="shared" si="24"/>
        <v>0.75643984788467511</v>
      </c>
      <c r="BM24">
        <f t="shared" ref="BM24:BM32" si="28">0.5*$BL$21*B24*B24</f>
        <v>9.6965237233806698E-8</v>
      </c>
      <c r="BN24">
        <f t="shared" si="26"/>
        <v>4.1387500626634483E-6</v>
      </c>
      <c r="BO24">
        <f t="shared" si="26"/>
        <v>1.5153446972546835E-6</v>
      </c>
      <c r="BP24">
        <f t="shared" si="26"/>
        <v>4.6588280131960958E-6</v>
      </c>
      <c r="BQ24">
        <f t="shared" si="26"/>
        <v>4.1404283258185649E-7</v>
      </c>
      <c r="BR24">
        <f t="shared" si="26"/>
        <v>1.2754985791244477E-6</v>
      </c>
      <c r="BS24">
        <f t="shared" si="26"/>
        <v>1.5377784867645298E-6</v>
      </c>
      <c r="BT24">
        <f t="shared" si="26"/>
        <v>2.2085753608964699E-7</v>
      </c>
      <c r="BU24">
        <f t="shared" si="26"/>
        <v>3.5276322583931996E-7</v>
      </c>
      <c r="BV24">
        <f t="shared" si="26"/>
        <v>1.7212587413146832E-6</v>
      </c>
      <c r="BY24">
        <f>$BH$7-$BM$7</f>
        <v>-0.99999999999992439</v>
      </c>
      <c r="BZ24">
        <f>$BH$8-$BM$8</f>
        <v>0.23713753975841259</v>
      </c>
      <c r="CA24">
        <f>$BH$9-$BM$9</f>
        <v>2.6483430013787881E-7</v>
      </c>
      <c r="CB24">
        <f>$BH$10-$BM$10</f>
        <v>1.9007113872377933E-6</v>
      </c>
      <c r="CC24">
        <f>$BH$11-$BM$11</f>
        <v>0.76286020207879246</v>
      </c>
      <c r="CD24">
        <f>$BH$12-$BM$12</f>
        <v>7.3802620279027254E-10</v>
      </c>
      <c r="CE24">
        <f>$BH$13-$BM$13</f>
        <v>2.860852352374108E-19</v>
      </c>
      <c r="CF24">
        <f>$BH$14-$BM$14</f>
        <v>1.7058845167655632E-11</v>
      </c>
      <c r="CG24">
        <f>$BH$15-$BM$15</f>
        <v>1.4875712449182125E-10</v>
      </c>
      <c r="CH24">
        <f>$BH$16-$BM$16</f>
        <v>9.1713189977181286E-8</v>
      </c>
      <c r="CW24">
        <f>IF($AI$7&gt;0,$CS$7,0)</f>
        <v>0.17523055983320723</v>
      </c>
      <c r="CX24">
        <f>IF($AI$8&gt;0,$CS$8,0)</f>
        <v>0.62137014935319357</v>
      </c>
      <c r="CY24">
        <f>IF($AI$9&gt;0,$CS$9,0)</f>
        <v>0.11394970057114395</v>
      </c>
      <c r="CZ24">
        <f>IF($AI$10&gt;0,$CS$10,0)</f>
        <v>0.61982620265244015</v>
      </c>
      <c r="DA24">
        <f>IF($AI$11&gt;0,$CS$11,0)</f>
        <v>-0.54936710793947086</v>
      </c>
      <c r="DB24">
        <f>IF($AI$12&gt;0,$CS$12,0)</f>
        <v>0.17412551493139383</v>
      </c>
      <c r="DC24">
        <f>IF($AI$13&gt;0,$CS$13,0)</f>
        <v>-7.8982528126849236E-2</v>
      </c>
      <c r="DD24">
        <f>IF($AI$14&gt;0,$CS$14,0)</f>
        <v>0.62001122980466705</v>
      </c>
      <c r="DE24">
        <f>IF($AI$15&gt;0,$CS$15,0)</f>
        <v>3.3539716837716484E-2</v>
      </c>
      <c r="DF24">
        <f>IF($AI$16&gt;0,$CS$16,0)</f>
        <v>0.51680142936079587</v>
      </c>
      <c r="DT24">
        <f>IF($T$7&gt;0,$DP$7,0)</f>
        <v>0.85620525851388918</v>
      </c>
      <c r="DU24">
        <f>IF($T$8&gt;0,$DP$8,0)</f>
        <v>0.76980119548854709</v>
      </c>
      <c r="DV24">
        <f>IF($T$9&gt;0,$DP$9,0)</f>
        <v>0.49697737514075579</v>
      </c>
      <c r="DW24">
        <f>IF($T$10&gt;0,$DP$10,0)</f>
        <v>1.4049664527327956</v>
      </c>
      <c r="DX24">
        <f>IF($T$11&gt;0,$DP$11,0)</f>
        <v>1.0756797600637911</v>
      </c>
      <c r="DY24">
        <f>IF($T$12&gt;0,$DP$12,0)</f>
        <v>0.95575291270559504</v>
      </c>
      <c r="DZ24">
        <f>IF($T$13&gt;0,$DP$13,0)</f>
        <v>0.66844488637344424</v>
      </c>
      <c r="EA24">
        <f>IF($T$14&gt;0,$DP$14,0)</f>
        <v>1.081071141263207</v>
      </c>
      <c r="EB24">
        <f>IF($T$15&gt;0,$DP$15,0)</f>
        <v>0.75925356480002881</v>
      </c>
      <c r="EC24">
        <f>IF($T$16&gt;0,$DP$16,0)</f>
        <v>1.5192140385753312</v>
      </c>
      <c r="EN24">
        <f>Sheet47!FL24</f>
        <v>0.96597179199616268</v>
      </c>
      <c r="EO24">
        <f>Sheet47!FM24</f>
        <v>0.26561747903303351</v>
      </c>
      <c r="EP24">
        <f>Sheet47!FN24</f>
        <v>0.89098926361006969</v>
      </c>
      <c r="EQ24">
        <f>Sheet47!FO24</f>
        <v>0.12609015995655984</v>
      </c>
      <c r="ER24">
        <f>Sheet47!FP24</f>
        <v>0.53290014686094034</v>
      </c>
      <c r="ES24">
        <f>Sheet47!FQ24</f>
        <v>0.88588553586115915</v>
      </c>
      <c r="ET24">
        <f>Sheet47!FR24</f>
        <v>0.54324352349904492</v>
      </c>
      <c r="EU24">
        <f>Sheet47!FS24</f>
        <v>0.7425716096064281</v>
      </c>
      <c r="EV24">
        <f>Sheet47!FT24</f>
        <v>0.11858869466557213</v>
      </c>
      <c r="EW24">
        <f>Sheet47!FU24</f>
        <v>0.87643868406675585</v>
      </c>
      <c r="EZ24">
        <f t="shared" si="20"/>
        <v>0.24414533638842542</v>
      </c>
      <c r="FA24">
        <f t="shared" si="17"/>
        <v>0.24489105345710011</v>
      </c>
      <c r="FB24">
        <f t="shared" si="17"/>
        <v>0.20051038694586584</v>
      </c>
      <c r="FC24">
        <f t="shared" si="17"/>
        <v>0.37203435301033916</v>
      </c>
      <c r="FD24">
        <f t="shared" si="17"/>
        <v>0.30002569475177093</v>
      </c>
      <c r="FE24">
        <f t="shared" si="17"/>
        <v>0.22465705341709616</v>
      </c>
      <c r="FF24">
        <f t="shared" si="17"/>
        <v>0.15785870795682672</v>
      </c>
      <c r="FG24">
        <f t="shared" si="17"/>
        <v>0.25241403119782335</v>
      </c>
      <c r="FH24">
        <f t="shared" si="17"/>
        <v>0.30423375275493347</v>
      </c>
      <c r="FI24">
        <f t="shared" si="17"/>
        <v>0.40020831172406479</v>
      </c>
      <c r="FL24">
        <f t="shared" si="21"/>
        <v>0.96572764665977429</v>
      </c>
      <c r="FM24">
        <f t="shared" si="18"/>
        <v>0.26537258797957641</v>
      </c>
      <c r="FN24">
        <f t="shared" si="18"/>
        <v>0.89078875322312379</v>
      </c>
      <c r="FO24">
        <f t="shared" si="18"/>
        <v>0.1257181256035495</v>
      </c>
      <c r="FP24">
        <f t="shared" si="18"/>
        <v>0.5326001211661886</v>
      </c>
      <c r="FQ24">
        <f t="shared" si="18"/>
        <v>0.88566087880774202</v>
      </c>
      <c r="FR24">
        <f t="shared" si="18"/>
        <v>0.54308566479108811</v>
      </c>
      <c r="FS24">
        <f t="shared" si="18"/>
        <v>0.7423191955752303</v>
      </c>
      <c r="FT24">
        <f t="shared" si="18"/>
        <v>0.1182844609128172</v>
      </c>
      <c r="FU24">
        <f t="shared" si="18"/>
        <v>0.8760384757550318</v>
      </c>
    </row>
    <row r="25" spans="1:177">
      <c r="A25">
        <v>24</v>
      </c>
      <c r="B25">
        <v>0.4547679038206402</v>
      </c>
      <c r="C25">
        <v>0.61737181457246604</v>
      </c>
      <c r="D25">
        <v>2.6139871843390255E-2</v>
      </c>
      <c r="E25">
        <v>0.88119812739740377</v>
      </c>
      <c r="F25">
        <v>0.77550857116181571</v>
      </c>
      <c r="G25">
        <v>0.45323344808336485</v>
      </c>
      <c r="H25">
        <v>0.99059835125424822</v>
      </c>
      <c r="I25">
        <v>0.69404213328998521</v>
      </c>
      <c r="J25">
        <v>0.89098926361006969</v>
      </c>
      <c r="K25">
        <v>0.71987844127640743</v>
      </c>
      <c r="M25">
        <v>0.13422258841319701</v>
      </c>
      <c r="S25">
        <f t="shared" si="27"/>
        <v>5.3789780961522309E-2</v>
      </c>
      <c r="T25">
        <f t="shared" si="25"/>
        <v>0.55051697471643568</v>
      </c>
      <c r="U25">
        <f t="shared" si="25"/>
        <v>2.6139871843390255E-2</v>
      </c>
      <c r="V25">
        <f t="shared" si="25"/>
        <v>8.2732893901784864E-3</v>
      </c>
      <c r="W25">
        <f t="shared" si="25"/>
        <v>0.37085989641352302</v>
      </c>
      <c r="X25">
        <f t="shared" si="25"/>
        <v>0.78975124052960555</v>
      </c>
      <c r="Y25">
        <f t="shared" si="25"/>
        <v>0.49094912557036413</v>
      </c>
      <c r="Z25">
        <f t="shared" si="25"/>
        <v>0.86576687452755974</v>
      </c>
      <c r="AA25">
        <f t="shared" si="25"/>
        <v>0.72005116357405052</v>
      </c>
      <c r="AB25">
        <f t="shared" si="25"/>
        <v>0.66158875516383187</v>
      </c>
      <c r="BG25">
        <f t="shared" si="24"/>
        <v>7.6267922970963383E-8</v>
      </c>
      <c r="BH25">
        <f t="shared" si="24"/>
        <v>7.3802620279027254E-10</v>
      </c>
      <c r="BI25">
        <f t="shared" si="24"/>
        <v>7.7163224831786565E-9</v>
      </c>
      <c r="BJ25">
        <f t="shared" si="24"/>
        <v>2.1722783675434054E-10</v>
      </c>
      <c r="BM25">
        <f t="shared" si="28"/>
        <v>1.0340692317270955E-6</v>
      </c>
      <c r="BN25">
        <f t="shared" si="26"/>
        <v>1.9057397871424972E-6</v>
      </c>
      <c r="BO25">
        <f t="shared" si="26"/>
        <v>3.4164644999443338E-9</v>
      </c>
      <c r="BP25">
        <f t="shared" si="26"/>
        <v>3.8825506986434549E-6</v>
      </c>
      <c r="BQ25">
        <f t="shared" si="26"/>
        <v>3.0070677197272052E-6</v>
      </c>
      <c r="BR25">
        <f t="shared" si="26"/>
        <v>1.0271027923076812E-6</v>
      </c>
      <c r="BS25">
        <f t="shared" si="26"/>
        <v>4.9064254675381746E-6</v>
      </c>
      <c r="BT25">
        <f t="shared" si="26"/>
        <v>2.4084724139085683E-6</v>
      </c>
      <c r="BU25">
        <f t="shared" si="26"/>
        <v>3.9693093393420712E-6</v>
      </c>
      <c r="BV25">
        <f t="shared" si="26"/>
        <v>2.5911248510727501E-6</v>
      </c>
      <c r="BY25">
        <f>$BI$7-$BN$7</f>
        <v>1.6974594179254104E-12</v>
      </c>
      <c r="BZ25">
        <f>$BI$8-$BN$8</f>
        <v>0.19460144795775472</v>
      </c>
      <c r="CA25">
        <f>$BI$9-$BN$9</f>
        <v>7.9483825933218639E-7</v>
      </c>
      <c r="CB25">
        <f>$BI$10-$BN$10</f>
        <v>7.2568778670436089E-6</v>
      </c>
      <c r="CC25">
        <f>$BI$11-$BN$11</f>
        <v>0.80539007877102065</v>
      </c>
      <c r="CD25">
        <f>$BI$12-$BN$12</f>
        <v>7.7163224831786565E-9</v>
      </c>
      <c r="CE25">
        <f>$BI$13-$BN$13</f>
        <v>1.0055363093391447E-17</v>
      </c>
      <c r="CF25">
        <f>$BI$14-$BN$14</f>
        <v>-0.99999999981083088</v>
      </c>
      <c r="CG25">
        <f>$BI$15-$BN$15</f>
        <v>1.8499204619783548E-9</v>
      </c>
      <c r="CH25">
        <f>$BI$16-$BN$16</f>
        <v>4.1179798851181678E-7</v>
      </c>
      <c r="CW25">
        <f>IF($AJ$7&gt;0,$CT$7,0)</f>
        <v>1.5094222261986003E-3</v>
      </c>
      <c r="CX25">
        <f>IF($AJ$8&gt;0,$CT$8,0)</f>
        <v>-6.3393578769558978E-2</v>
      </c>
      <c r="CY25">
        <f>IF($AJ$9&gt;0,$CT$9,0)</f>
        <v>-0.46253190390996574</v>
      </c>
      <c r="CZ25">
        <f>IF($AJ$10&gt;0,$CT$10,0)</f>
        <v>-0.18566758436769493</v>
      </c>
      <c r="DA25">
        <f>IF($AJ$11&gt;0,$CT$11,0)</f>
        <v>0.11038689185016574</v>
      </c>
      <c r="DB25">
        <f>IF($AJ$12&gt;0,$CT$12,0)</f>
        <v>0.37707077602956118</v>
      </c>
      <c r="DC25">
        <f>IF($AJ$13&gt;0,$CT$13,0)</f>
        <v>0.5220625226923713</v>
      </c>
      <c r="DD25">
        <f>IF($AJ$14&gt;0,$CT$14,0)</f>
        <v>0.57493832104297626</v>
      </c>
      <c r="DE25">
        <f>IF($AJ$15&gt;0,$CT$15,0)</f>
        <v>0.20637234315239714</v>
      </c>
      <c r="DF25">
        <f>IF($AJ$16&gt;0,$CT$16,0)</f>
        <v>0.44884786715975517</v>
      </c>
      <c r="DT25">
        <f>IF($U$7&gt;0,$DQ$7,0)</f>
        <v>0.93901314946048509</v>
      </c>
      <c r="DU25">
        <f>IF($U$8&gt;0,$DQ$8,0)</f>
        <v>0.5441318030281419</v>
      </c>
      <c r="DV25">
        <f>IF($U$9&gt;0,$DQ$9,0)</f>
        <v>0.70862740445354</v>
      </c>
      <c r="DW25">
        <f>IF($U$10&gt;0,$DQ$10,0)</f>
        <v>0.69688038328404289</v>
      </c>
      <c r="DX25">
        <f>IF($U$11&gt;0,$DQ$11,0)</f>
        <v>0.97076740631601122</v>
      </c>
      <c r="DY25">
        <f>IF($U$12&gt;0,$DQ$12,0)</f>
        <v>0.95093317596595761</v>
      </c>
      <c r="DZ25">
        <f>IF($U$13&gt;0,$DQ$13,0)</f>
        <v>0.75427181353250727</v>
      </c>
      <c r="EA25">
        <f>IF($U$14&gt;0,$DQ$14,0)</f>
        <v>0.6182396793785383</v>
      </c>
      <c r="EB25">
        <f>IF($U$15&gt;0,$DQ$15,0)</f>
        <v>1.0560699778703317</v>
      </c>
      <c r="EC25">
        <f>IF($U$16&gt;0,$DQ$16,0)</f>
        <v>0.56843232105952735</v>
      </c>
      <c r="EN25">
        <f>Sheet47!FL25</f>
        <v>0.99578082691924574</v>
      </c>
      <c r="EO25">
        <f>Sheet47!FM25</f>
        <v>0.58672970630686205</v>
      </c>
      <c r="EP25">
        <f>Sheet47!FN25</f>
        <v>0.71987844127640743</v>
      </c>
      <c r="EQ25">
        <f>Sheet47!FO25</f>
        <v>0.11784920873399872</v>
      </c>
      <c r="ER25">
        <f>Sheet47!FP25</f>
        <v>0.1487865470621082</v>
      </c>
      <c r="ES25">
        <f>Sheet47!FQ25</f>
        <v>0.53258898340339478</v>
      </c>
      <c r="ET25">
        <f>Sheet47!FR25</f>
        <v>0.23324217801843547</v>
      </c>
      <c r="EU25">
        <f>Sheet47!FS25</f>
        <v>0.14269779470765259</v>
      </c>
      <c r="EV25">
        <f>Sheet47!FT25</f>
        <v>0.23739797619770731</v>
      </c>
      <c r="EW25">
        <f>Sheet47!FU25</f>
        <v>0.62922594659573949</v>
      </c>
      <c r="EZ25">
        <f t="shared" si="20"/>
        <v>0.31309146427573337</v>
      </c>
      <c r="FA25">
        <f t="shared" si="17"/>
        <v>0.33094390525415673</v>
      </c>
      <c r="FB25">
        <f t="shared" si="17"/>
        <v>0.26805370975756071</v>
      </c>
      <c r="FC25">
        <f t="shared" si="17"/>
        <v>0.42858908710128513</v>
      </c>
      <c r="FD25">
        <f t="shared" si="17"/>
        <v>0.40064354866092527</v>
      </c>
      <c r="FE25">
        <f t="shared" si="17"/>
        <v>0.29201348511492997</v>
      </c>
      <c r="FF25">
        <f t="shared" si="17"/>
        <v>0.23668064696186686</v>
      </c>
      <c r="FG25">
        <f t="shared" si="17"/>
        <v>0.30410517450973595</v>
      </c>
      <c r="FH25">
        <f t="shared" si="17"/>
        <v>0.42965927890610006</v>
      </c>
      <c r="FI25">
        <f t="shared" si="17"/>
        <v>0.46404774291438644</v>
      </c>
      <c r="FL25">
        <f t="shared" si="21"/>
        <v>0.99546773545497003</v>
      </c>
      <c r="FM25">
        <f t="shared" si="18"/>
        <v>0.58639876240160793</v>
      </c>
      <c r="FN25">
        <f t="shared" si="18"/>
        <v>0.71961038756664986</v>
      </c>
      <c r="FO25">
        <f t="shared" si="18"/>
        <v>0.11742061964689743</v>
      </c>
      <c r="FP25">
        <f t="shared" si="18"/>
        <v>0.14838590351344727</v>
      </c>
      <c r="FQ25">
        <f t="shared" si="18"/>
        <v>0.53229696991827979</v>
      </c>
      <c r="FR25">
        <f t="shared" si="18"/>
        <v>0.23300549737147361</v>
      </c>
      <c r="FS25">
        <f t="shared" si="18"/>
        <v>0.14239368953314285</v>
      </c>
      <c r="FT25">
        <f t="shared" si="18"/>
        <v>0.23696831691880121</v>
      </c>
      <c r="FU25">
        <f t="shared" si="18"/>
        <v>0.62876189885282507</v>
      </c>
    </row>
    <row r="26" spans="1:177">
      <c r="A26">
        <v>25</v>
      </c>
      <c r="B26">
        <v>0.15646883382063742</v>
      </c>
      <c r="C26">
        <v>0.12108235597453298</v>
      </c>
      <c r="D26">
        <v>8.2732893901784864E-3</v>
      </c>
      <c r="E26">
        <v>0.92110134613747996</v>
      </c>
      <c r="F26">
        <v>0.65844997418406415</v>
      </c>
      <c r="G26">
        <v>0.75080262770243023</v>
      </c>
      <c r="H26">
        <v>0.33481386711768202</v>
      </c>
      <c r="I26">
        <v>0.9627248185731917</v>
      </c>
      <c r="J26">
        <v>0.12609015995655984</v>
      </c>
      <c r="K26">
        <v>0.11784920873399872</v>
      </c>
      <c r="M26">
        <v>0.2856204749738972</v>
      </c>
      <c r="S26">
        <f t="shared" si="27"/>
        <v>0.9900198364645556</v>
      </c>
      <c r="T26">
        <f t="shared" si="25"/>
        <v>0.96528006435397762</v>
      </c>
      <c r="U26">
        <f t="shared" si="25"/>
        <v>0.88119812739740377</v>
      </c>
      <c r="V26">
        <f t="shared" si="25"/>
        <v>0.92110134613747996</v>
      </c>
      <c r="W26">
        <f t="shared" si="25"/>
        <v>0.35359692176243901</v>
      </c>
      <c r="X26">
        <f t="shared" si="25"/>
        <v>0.81041576731051734</v>
      </c>
      <c r="Y26">
        <f t="shared" si="25"/>
        <v>0.64910289003121358</v>
      </c>
      <c r="Z26">
        <f t="shared" si="25"/>
        <v>0.79022015179371918</v>
      </c>
      <c r="AA26">
        <f t="shared" si="25"/>
        <v>0.80636553891534968</v>
      </c>
      <c r="AB26">
        <f t="shared" si="25"/>
        <v>0.6114326397547506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1.2241247978595125E-7</v>
      </c>
      <c r="BN26">
        <f t="shared" si="26"/>
        <v>7.3304684641717626E-8</v>
      </c>
      <c r="BO26">
        <f t="shared" si="26"/>
        <v>3.4223658666819958E-10</v>
      </c>
      <c r="BP26">
        <f t="shared" si="26"/>
        <v>4.242138449281389E-6</v>
      </c>
      <c r="BQ26">
        <f t="shared" si="26"/>
        <v>2.1677818425149738E-6</v>
      </c>
      <c r="BR26">
        <f t="shared" si="26"/>
        <v>2.8185229288243705E-6</v>
      </c>
      <c r="BS26">
        <f t="shared" si="26"/>
        <v>5.6050162807148423E-7</v>
      </c>
      <c r="BT26">
        <f t="shared" si="26"/>
        <v>4.6341953814839249E-6</v>
      </c>
      <c r="BU26">
        <f t="shared" si="26"/>
        <v>7.9493642189354237E-8</v>
      </c>
      <c r="BV26">
        <f t="shared" si="26"/>
        <v>6.944217999614801E-8</v>
      </c>
      <c r="BY26">
        <f>$BJ$7-$BO$7</f>
        <v>1.7074444946200215E-14</v>
      </c>
      <c r="BZ26">
        <f>$BJ$8-$BO$8</f>
        <v>0.24355881572968371</v>
      </c>
      <c r="CA26">
        <f>$BJ$9-$BO$9</f>
        <v>-0.99999988601527412</v>
      </c>
      <c r="CB26">
        <f>$BJ$10-$BO$10</f>
        <v>1.1903888044404712E-6</v>
      </c>
      <c r="CC26">
        <f>$BJ$11-$BO$11</f>
        <v>0.75643984788467511</v>
      </c>
      <c r="CD26">
        <f>$BJ$12-$BO$12</f>
        <v>2.1722783675434054E-10</v>
      </c>
      <c r="CE26">
        <f>$BJ$13-$BO$13</f>
        <v>1.7646217481130523E-20</v>
      </c>
      <c r="CF26">
        <f>$BJ$14-$BO$14</f>
        <v>3.4229760780934715E-12</v>
      </c>
      <c r="CG26">
        <f>$BJ$15-$BO$15</f>
        <v>4.5184563968072183E-11</v>
      </c>
      <c r="CH26">
        <f>$BJ$16-$BO$16</f>
        <v>3.1746258425259742E-8</v>
      </c>
      <c r="CW26">
        <f>IF($AK$7&gt;0,$CU$7,0)</f>
        <v>0.20549649180347748</v>
      </c>
      <c r="CX26">
        <f>IF($AK$8&gt;0,$CU$8,0)</f>
        <v>0.14612562510442451</v>
      </c>
      <c r="CY26">
        <f>IF($AK$9&gt;0,$CU$9,0)</f>
        <v>-0.10290688966351506</v>
      </c>
      <c r="CZ26">
        <f>IF($AK$10&gt;0,$CU$10,0)</f>
        <v>-0.25824107482800618</v>
      </c>
      <c r="DA26">
        <f>IF($AK$11&gt;0,$CU$11,0)</f>
        <v>-0.51024817502504305</v>
      </c>
      <c r="DB26">
        <f>IF($AK$12&gt;0,$CU$12,0)</f>
        <v>0.14541923768365925</v>
      </c>
      <c r="DC26">
        <f>IF($AK$13&gt;0,$CU$13,0)</f>
        <v>0.64083468862577275</v>
      </c>
      <c r="DD26">
        <f>IF($AK$14&gt;0,$CU$14,0)</f>
        <v>0.2566495281532773</v>
      </c>
      <c r="DE26">
        <f>IF($AK$15&gt;0,$CU$15,0)</f>
        <v>0.38145076177092829</v>
      </c>
      <c r="DF26">
        <f>IF($AK$16&gt;0,$CU$16,0)</f>
        <v>-7.6811360370461032E-2</v>
      </c>
      <c r="DT26">
        <f>IF($V$7&gt;0,$DR$7,0)</f>
        <v>0.27608825565973666</v>
      </c>
      <c r="DU26">
        <f>IF($V$8&gt;0,$DR$8,0)</f>
        <v>0.73643427915787196</v>
      </c>
      <c r="DV26">
        <f>IF($V$9&gt;0,$DR$9,0)</f>
        <v>0.49598858716920124</v>
      </c>
      <c r="DW26">
        <f>IF($V$10&gt;0,$DR$10,0)</f>
        <v>0.55267902614020303</v>
      </c>
      <c r="DX26">
        <f>IF($V$11&gt;0,$DR$11,0)</f>
        <v>0.55572158823268614</v>
      </c>
      <c r="DY26">
        <f>IF($V$12&gt;0,$DR$12,0)</f>
        <v>9.2676002802706506E-2</v>
      </c>
      <c r="DZ26">
        <f>IF($V$13&gt;0,$DR$13,0)</f>
        <v>0.21129569054357569</v>
      </c>
      <c r="EA26">
        <f>IF($V$14&gt;0,$DR$14,0)</f>
        <v>0.26299873163930332</v>
      </c>
      <c r="EB26">
        <f>IF($V$15&gt;0,$DR$15,0)</f>
        <v>0.91176945454385117</v>
      </c>
      <c r="EC26">
        <f>IF($V$16&gt;0,$DR$16,0)</f>
        <v>0.73722288577311013</v>
      </c>
    </row>
    <row r="27" spans="1:177">
      <c r="A27">
        <v>26</v>
      </c>
      <c r="B27">
        <v>0.43139775612182274</v>
      </c>
      <c r="C27">
        <v>0.84605779006698845</v>
      </c>
      <c r="D27">
        <v>0.37085989641352302</v>
      </c>
      <c r="E27">
        <v>0.35359692176243901</v>
      </c>
      <c r="F27">
        <v>0.49548442635480777</v>
      </c>
      <c r="G27">
        <v>0.46017199841805045</v>
      </c>
      <c r="H27">
        <v>-7.9019490177623542E-4</v>
      </c>
      <c r="I27">
        <v>0.53796264338999034</v>
      </c>
      <c r="J27">
        <v>0.53290014686094034</v>
      </c>
      <c r="K27">
        <v>0.1487865470621082</v>
      </c>
      <c r="M27">
        <v>0.79974316028392722</v>
      </c>
      <c r="S27">
        <f t="shared" si="27"/>
        <v>0.62795776282163529</v>
      </c>
      <c r="T27">
        <f t="shared" si="25"/>
        <v>0.28776477636495279</v>
      </c>
      <c r="U27">
        <f t="shared" si="25"/>
        <v>0.77550857116181571</v>
      </c>
      <c r="V27">
        <f t="shared" si="25"/>
        <v>0.65844997418406415</v>
      </c>
      <c r="W27">
        <f t="shared" si="25"/>
        <v>0.49548442635480777</v>
      </c>
      <c r="X27">
        <f t="shared" si="25"/>
        <v>0.45503142073072733</v>
      </c>
      <c r="Y27">
        <f t="shared" si="25"/>
        <v>0.32594706726459033</v>
      </c>
      <c r="Z27">
        <f t="shared" si="25"/>
        <v>0.54259954131515642</v>
      </c>
      <c r="AA27">
        <f t="shared" si="25"/>
        <v>0.38260018565363307</v>
      </c>
      <c r="AB27">
        <f t="shared" si="25"/>
        <v>9.8472201892820771E-2</v>
      </c>
      <c r="BG27">
        <f t="shared" si="24"/>
        <v>3.6949059475314188E-9</v>
      </c>
      <c r="BH27">
        <f t="shared" si="24"/>
        <v>1.7058845167655632E-11</v>
      </c>
      <c r="BI27">
        <f t="shared" si="24"/>
        <v>1.8916914935922851E-10</v>
      </c>
      <c r="BJ27">
        <f t="shared" si="24"/>
        <v>3.4229760780934715E-12</v>
      </c>
      <c r="BM27">
        <f t="shared" si="28"/>
        <v>9.3052011993471839E-7</v>
      </c>
      <c r="BN27">
        <f t="shared" si="26"/>
        <v>3.5790689206651823E-6</v>
      </c>
      <c r="BO27">
        <f t="shared" si="26"/>
        <v>6.876853138392452E-7</v>
      </c>
      <c r="BP27">
        <f t="shared" si="26"/>
        <v>6.2515391539936213E-7</v>
      </c>
      <c r="BQ27">
        <f t="shared" si="26"/>
        <v>1.2275240838007647E-6</v>
      </c>
      <c r="BR27">
        <f t="shared" si="26"/>
        <v>1.0587913406403112E-6</v>
      </c>
      <c r="BS27">
        <f t="shared" si="26"/>
        <v>3.1220399139657716E-12</v>
      </c>
      <c r="BT27">
        <f t="shared" si="26"/>
        <v>1.4470190284157296E-6</v>
      </c>
      <c r="BU27">
        <f t="shared" si="26"/>
        <v>1.419912832622059E-6</v>
      </c>
      <c r="BV27">
        <f t="shared" si="26"/>
        <v>1.106871829333247E-7</v>
      </c>
    </row>
    <row r="28" spans="1:177">
      <c r="A28">
        <v>27</v>
      </c>
      <c r="B28">
        <v>0.50989901460433351</v>
      </c>
      <c r="C28">
        <v>0.56945294085473752</v>
      </c>
      <c r="D28">
        <v>0.78975124052960555</v>
      </c>
      <c r="E28">
        <v>0.81041576731051734</v>
      </c>
      <c r="F28">
        <v>0.45503142073072733</v>
      </c>
      <c r="G28">
        <v>0.95692457721846458</v>
      </c>
      <c r="H28">
        <v>5.683180863361003E-2</v>
      </c>
      <c r="I28">
        <v>0.77794182450090454</v>
      </c>
      <c r="J28">
        <v>0.88588553586115915</v>
      </c>
      <c r="K28">
        <v>0.53258898340339478</v>
      </c>
      <c r="M28">
        <v>0.86964285353675486</v>
      </c>
      <c r="S28">
        <f t="shared" si="27"/>
        <v>0.9434846962997081</v>
      </c>
      <c r="T28">
        <f t="shared" si="25"/>
        <v>0.50507397064676529</v>
      </c>
      <c r="U28">
        <f t="shared" si="25"/>
        <v>0.45323344808336485</v>
      </c>
      <c r="V28">
        <f t="shared" si="25"/>
        <v>0.75080262770243023</v>
      </c>
      <c r="W28">
        <f t="shared" si="25"/>
        <v>0.46017199841805045</v>
      </c>
      <c r="X28">
        <f t="shared" si="25"/>
        <v>0.95692457721846458</v>
      </c>
      <c r="Y28">
        <f t="shared" si="25"/>
        <v>0.35171830834366963</v>
      </c>
      <c r="Z28">
        <f t="shared" si="25"/>
        <v>0.86175741871166089</v>
      </c>
      <c r="AA28">
        <f t="shared" si="25"/>
        <v>0.13756741136673017</v>
      </c>
      <c r="AB28">
        <f t="shared" si="25"/>
        <v>0.98596743547386001</v>
      </c>
      <c r="BG28">
        <f t="shared" si="24"/>
        <v>2.3095865965451734E-8</v>
      </c>
      <c r="BH28">
        <f t="shared" si="24"/>
        <v>1.4875712449182125E-10</v>
      </c>
      <c r="BI28">
        <f t="shared" si="24"/>
        <v>1.8499204619783548E-9</v>
      </c>
      <c r="BJ28">
        <f t="shared" si="24"/>
        <v>4.5184563968072183E-11</v>
      </c>
      <c r="BM28">
        <f t="shared" si="28"/>
        <v>1.2999850254723516E-6</v>
      </c>
      <c r="BN28">
        <f t="shared" si="26"/>
        <v>1.6213832592405461E-6</v>
      </c>
      <c r="BO28">
        <f t="shared" si="26"/>
        <v>3.1185351095902546E-6</v>
      </c>
      <c r="BP28">
        <f t="shared" si="26"/>
        <v>3.2838685795274733E-6</v>
      </c>
      <c r="BQ28">
        <f t="shared" si="26"/>
        <v>1.035267969261121E-6</v>
      </c>
      <c r="BR28">
        <f t="shared" si="26"/>
        <v>4.5785232324236866E-6</v>
      </c>
      <c r="BS28">
        <f t="shared" si="26"/>
        <v>1.6149272362836359E-8</v>
      </c>
      <c r="BT28">
        <f t="shared" si="26"/>
        <v>3.0259674115389814E-6</v>
      </c>
      <c r="BU28">
        <f t="shared" si="26"/>
        <v>3.9239659132400656E-6</v>
      </c>
      <c r="BV28">
        <f t="shared" si="26"/>
        <v>1.4182551262133078E-6</v>
      </c>
      <c r="EN28" t="s">
        <v>19</v>
      </c>
      <c r="EZ28" t="s">
        <v>25</v>
      </c>
    </row>
    <row r="29" spans="1:177">
      <c r="A29">
        <v>28</v>
      </c>
      <c r="B29">
        <v>0.75186272711820723</v>
      </c>
      <c r="C29">
        <v>3.7144805605660851E-2</v>
      </c>
      <c r="D29">
        <v>0.49094912557036413</v>
      </c>
      <c r="E29">
        <v>0.64910289003121358</v>
      </c>
      <c r="F29">
        <v>0.32594706726459033</v>
      </c>
      <c r="G29">
        <v>0.35171830834366963</v>
      </c>
      <c r="H29">
        <v>0.63056904888741583</v>
      </c>
      <c r="I29">
        <v>0.20276604625632105</v>
      </c>
      <c r="J29">
        <v>0.54324352349904492</v>
      </c>
      <c r="K29">
        <v>0.23324217801843547</v>
      </c>
      <c r="M29">
        <v>0.4089196978334011</v>
      </c>
      <c r="S29">
        <f t="shared" si="27"/>
        <v>0.23538979044662048</v>
      </c>
      <c r="T29">
        <f t="shared" si="25"/>
        <v>0.55457704365841354</v>
      </c>
      <c r="U29">
        <f t="shared" si="25"/>
        <v>0.99059835125424822</v>
      </c>
      <c r="V29">
        <f t="shared" si="25"/>
        <v>0.33481386711768202</v>
      </c>
      <c r="W29">
        <f t="shared" si="25"/>
        <v>-7.9019490177623542E-4</v>
      </c>
      <c r="X29">
        <f t="shared" si="25"/>
        <v>5.683180863361003E-2</v>
      </c>
      <c r="Y29">
        <f t="shared" si="25"/>
        <v>0.63056904888741583</v>
      </c>
      <c r="Z29">
        <f t="shared" si="25"/>
        <v>0.72973804927836217</v>
      </c>
      <c r="AA29">
        <f t="shared" si="25"/>
        <v>0.20475411401506599</v>
      </c>
      <c r="AB29">
        <f t="shared" si="25"/>
        <v>0.60268719708474838</v>
      </c>
      <c r="BG29">
        <f t="shared" si="24"/>
        <v>5.0020997709341094E-6</v>
      </c>
      <c r="BH29">
        <f t="shared" si="24"/>
        <v>9.1713189977181286E-8</v>
      </c>
      <c r="BI29">
        <f t="shared" si="24"/>
        <v>4.1179798851181678E-7</v>
      </c>
      <c r="BJ29">
        <f t="shared" si="24"/>
        <v>3.1746258425259742E-8</v>
      </c>
      <c r="BM29">
        <f t="shared" si="28"/>
        <v>2.8264878021481388E-6</v>
      </c>
      <c r="BN29">
        <f t="shared" si="26"/>
        <v>6.8986829174116689E-9</v>
      </c>
      <c r="BO29">
        <f t="shared" si="26"/>
        <v>1.205155219491526E-6</v>
      </c>
      <c r="BP29">
        <f t="shared" si="26"/>
        <v>2.106672809234369E-6</v>
      </c>
      <c r="BQ29">
        <f t="shared" si="26"/>
        <v>5.3120745329193692E-7</v>
      </c>
      <c r="BR29">
        <f t="shared" si="26"/>
        <v>6.1852884212066334E-7</v>
      </c>
      <c r="BS29">
        <f t="shared" si="26"/>
        <v>1.9880866270739015E-6</v>
      </c>
      <c r="BT29">
        <f t="shared" si="26"/>
        <v>2.0557034757210267E-7</v>
      </c>
      <c r="BU29">
        <f t="shared" si="26"/>
        <v>1.475567629118287E-6</v>
      </c>
      <c r="BV29">
        <f t="shared" si="26"/>
        <v>2.7200956803391772E-7</v>
      </c>
    </row>
    <row r="30" spans="1:177">
      <c r="A30">
        <v>29</v>
      </c>
      <c r="B30">
        <v>0.95129084718858559</v>
      </c>
      <c r="C30">
        <v>0.44252497168342458</v>
      </c>
      <c r="D30">
        <v>0.86576687452755974</v>
      </c>
      <c r="E30">
        <v>0.79022015179371918</v>
      </c>
      <c r="F30">
        <v>0.54259954131515642</v>
      </c>
      <c r="G30">
        <v>0.86175741871166089</v>
      </c>
      <c r="H30">
        <v>0.72973804927836217</v>
      </c>
      <c r="I30">
        <v>0.40017063280855897</v>
      </c>
      <c r="J30">
        <v>0.7425716096064281</v>
      </c>
      <c r="K30">
        <v>0.14269779470765259</v>
      </c>
      <c r="M30">
        <v>5.1363832328652617E-2</v>
      </c>
      <c r="S30">
        <f t="shared" si="27"/>
        <v>0.67236455430736264</v>
      </c>
      <c r="T30">
        <f t="shared" si="25"/>
        <v>0.21017018632034706</v>
      </c>
      <c r="U30">
        <f t="shared" si="25"/>
        <v>0.69404213328998521</v>
      </c>
      <c r="V30">
        <f t="shared" si="25"/>
        <v>0.9627248185731917</v>
      </c>
      <c r="W30">
        <f t="shared" si="25"/>
        <v>0.53796264338999034</v>
      </c>
      <c r="X30">
        <f t="shared" si="25"/>
        <v>0.77794182450090454</v>
      </c>
      <c r="Y30">
        <f t="shared" si="25"/>
        <v>0.20276604625632105</v>
      </c>
      <c r="Z30">
        <f t="shared" si="25"/>
        <v>0.40017063280855897</v>
      </c>
      <c r="AA30">
        <f t="shared" si="25"/>
        <v>0.27301057088824587</v>
      </c>
      <c r="AB30">
        <f t="shared" si="25"/>
        <v>0.76875724203807139</v>
      </c>
      <c r="BM30">
        <f t="shared" si="28"/>
        <v>4.5247713797238844E-6</v>
      </c>
      <c r="BN30">
        <f t="shared" si="26"/>
        <v>9.791417528170786E-7</v>
      </c>
      <c r="BO30">
        <f t="shared" si="26"/>
        <v>3.7477614051460975E-6</v>
      </c>
      <c r="BP30">
        <f t="shared" si="26"/>
        <v>3.1222394415044435E-6</v>
      </c>
      <c r="BQ30">
        <f t="shared" si="26"/>
        <v>1.4720713111770907E-6</v>
      </c>
      <c r="BR30">
        <f t="shared" si="26"/>
        <v>3.7131292435229242E-6</v>
      </c>
      <c r="BS30">
        <f t="shared" si="26"/>
        <v>2.6625881028229467E-6</v>
      </c>
      <c r="BT30">
        <f t="shared" si="26"/>
        <v>8.0068267681201275E-7</v>
      </c>
      <c r="BU30">
        <f t="shared" si="26"/>
        <v>2.7570629769674075E-6</v>
      </c>
      <c r="BV30">
        <f t="shared" si="26"/>
        <v>1.0181330307213683E-7</v>
      </c>
      <c r="EN30">
        <f>Sheet47!FL30</f>
        <v>0.33879573799976009</v>
      </c>
      <c r="EO30">
        <f>Sheet47!FM30</f>
        <v>0.40171068934388171</v>
      </c>
      <c r="EP30">
        <f>Sheet47!FN30</f>
        <v>0.39041022852187524</v>
      </c>
      <c r="EQ30">
        <f>Sheet47!FO30</f>
        <v>9.1698614678089763E-2</v>
      </c>
      <c r="ER30">
        <f>Sheet47!FP30</f>
        <v>0.24492360765735216</v>
      </c>
      <c r="ES30">
        <f>Sheet47!FQ30</f>
        <v>0.7211059193813173</v>
      </c>
      <c r="ET30">
        <f>Sheet47!FR30</f>
        <v>0.87170434415235953</v>
      </c>
      <c r="EU30">
        <f>Sheet47!FS30</f>
        <v>0.25640587867862302</v>
      </c>
      <c r="EV30">
        <f>Sheet47!FT30</f>
        <v>0.20443153348107243</v>
      </c>
      <c r="EW30">
        <f>Sheet47!FU30</f>
        <v>0.48836750652444805</v>
      </c>
      <c r="EZ30">
        <f>(1/4)*SUM($CW$7:$CZ$7)</f>
        <v>8.8780218441508879E-2</v>
      </c>
      <c r="FA30">
        <f>(1/4)*SUM($CW$8:$CZ$8)</f>
        <v>0.16700150664838981</v>
      </c>
      <c r="FB30">
        <f>(1/4)*SUM($CW$9:$CZ$9)</f>
        <v>-9.4688003292675224E-2</v>
      </c>
      <c r="FC30">
        <f>(1/4)*SUM($CW$10:$CZ$10)</f>
        <v>7.10185156124922E-2</v>
      </c>
      <c r="FD30">
        <f>(1/4)*SUM($CW$11:$CZ$11)</f>
        <v>-0.20116091616935033</v>
      </c>
      <c r="FE30">
        <f>(1/4)*SUM($CW$12:$CZ$12)</f>
        <v>0.16418292734569659</v>
      </c>
      <c r="FF30">
        <f>(1/4)*SUM($CW$13:$CZ$13)</f>
        <v>0.26511962795278099</v>
      </c>
      <c r="FG30">
        <f>(1/4)*SUM($CW$14:$CZ$14)</f>
        <v>0.3653022481315516</v>
      </c>
      <c r="FH30">
        <f>(1/4)*SUM($CW$15:$CZ$15)</f>
        <v>0.10154498392192587</v>
      </c>
      <c r="FI30">
        <f>(1/4)*SUM($CW$16:$CZ$16)</f>
        <v>0.22031354232829592</v>
      </c>
      <c r="FL30">
        <f t="shared" ref="FL30:FU30" si="29">EN30-($EU$10*EZ30)</f>
        <v>0.3387069577813186</v>
      </c>
      <c r="FM30">
        <f t="shared" si="29"/>
        <v>0.40154368783723332</v>
      </c>
      <c r="FN30">
        <f t="shared" si="29"/>
        <v>0.39050491652516789</v>
      </c>
      <c r="FO30">
        <f t="shared" si="29"/>
        <v>9.1627596162477273E-2</v>
      </c>
      <c r="FP30">
        <f t="shared" si="29"/>
        <v>0.2451247685735215</v>
      </c>
      <c r="FQ30">
        <f t="shared" si="29"/>
        <v>0.72094173645397164</v>
      </c>
      <c r="FR30">
        <f t="shared" si="29"/>
        <v>0.87143922452440681</v>
      </c>
      <c r="FS30">
        <f t="shared" si="29"/>
        <v>0.2560405764304915</v>
      </c>
      <c r="FT30">
        <f t="shared" si="29"/>
        <v>0.20432998849715051</v>
      </c>
      <c r="FU30">
        <f t="shared" si="29"/>
        <v>0.48814719298211973</v>
      </c>
    </row>
    <row r="31" spans="1:177">
      <c r="A31">
        <v>30</v>
      </c>
      <c r="B31">
        <v>0.38026324558643798</v>
      </c>
      <c r="C31">
        <v>0.88302952158931081</v>
      </c>
      <c r="D31">
        <v>0.72005116357405052</v>
      </c>
      <c r="E31">
        <v>0.80636553891534968</v>
      </c>
      <c r="F31">
        <v>0.38260018565363307</v>
      </c>
      <c r="G31">
        <v>0.13756741136673017</v>
      </c>
      <c r="H31">
        <v>0.20475411401506599</v>
      </c>
      <c r="I31">
        <v>0.27301057088824587</v>
      </c>
      <c r="J31">
        <v>0.11858869466557213</v>
      </c>
      <c r="K31">
        <v>0.23739797619770731</v>
      </c>
      <c r="M31">
        <v>0.22185268650515136</v>
      </c>
      <c r="S31">
        <f t="shared" si="27"/>
        <v>0.96597179199616268</v>
      </c>
      <c r="T31">
        <f t="shared" si="25"/>
        <v>0.26561747903303351</v>
      </c>
      <c r="U31">
        <f t="shared" si="25"/>
        <v>0.89098926361006969</v>
      </c>
      <c r="V31">
        <f t="shared" si="25"/>
        <v>0.12609015995655984</v>
      </c>
      <c r="W31">
        <f t="shared" si="25"/>
        <v>0.53290014686094034</v>
      </c>
      <c r="X31">
        <f t="shared" si="25"/>
        <v>0.88588553586115915</v>
      </c>
      <c r="Y31">
        <f t="shared" si="25"/>
        <v>0.54324352349904492</v>
      </c>
      <c r="Z31">
        <f t="shared" si="25"/>
        <v>0.7425716096064281</v>
      </c>
      <c r="AA31">
        <f t="shared" si="25"/>
        <v>0.11858869466557213</v>
      </c>
      <c r="AB31">
        <f t="shared" si="25"/>
        <v>0.87643868406675585</v>
      </c>
      <c r="BM31">
        <f t="shared" si="28"/>
        <v>7.2300067971965828E-7</v>
      </c>
      <c r="BN31">
        <f t="shared" si="26"/>
        <v>3.8987056799912356E-6</v>
      </c>
      <c r="BO31">
        <f t="shared" si="26"/>
        <v>2.5923683908217205E-6</v>
      </c>
      <c r="BP31">
        <f t="shared" si="26"/>
        <v>3.2511269117512119E-6</v>
      </c>
      <c r="BQ31">
        <f t="shared" si="26"/>
        <v>7.3191451031097263E-7</v>
      </c>
      <c r="BR31">
        <f t="shared" si="26"/>
        <v>9.4623963350715817E-8</v>
      </c>
      <c r="BS31">
        <f t="shared" si="26"/>
        <v>2.0962123603047323E-7</v>
      </c>
      <c r="BT31">
        <f t="shared" si="26"/>
        <v>3.7267385908362966E-7</v>
      </c>
      <c r="BU31">
        <f t="shared" si="26"/>
        <v>7.0316392512421487E-8</v>
      </c>
      <c r="BV31">
        <f t="shared" si="26"/>
        <v>2.8178899551383601E-7</v>
      </c>
    </row>
    <row r="32" spans="1:177">
      <c r="A32">
        <v>31</v>
      </c>
      <c r="B32">
        <v>0.3891522086970769</v>
      </c>
      <c r="C32">
        <v>0.23124373930319583</v>
      </c>
      <c r="D32">
        <v>0.66158875516383187</v>
      </c>
      <c r="E32">
        <v>0.6114326397547506</v>
      </c>
      <c r="F32">
        <v>9.8472201892820771E-2</v>
      </c>
      <c r="G32">
        <v>0.98596743547386001</v>
      </c>
      <c r="H32">
        <v>0.60268719708474838</v>
      </c>
      <c r="I32">
        <v>0.76875724203807139</v>
      </c>
      <c r="J32">
        <v>0.87643868406675585</v>
      </c>
      <c r="K32">
        <v>0.62922594659573949</v>
      </c>
      <c r="M32">
        <v>0.64471807377366463</v>
      </c>
      <c r="S32">
        <f t="shared" si="27"/>
        <v>0.99578082691924574</v>
      </c>
      <c r="T32">
        <f t="shared" si="25"/>
        <v>0.58672970630686205</v>
      </c>
      <c r="U32">
        <f t="shared" si="25"/>
        <v>0.71987844127640743</v>
      </c>
      <c r="V32">
        <f t="shared" si="25"/>
        <v>0.11784920873399872</v>
      </c>
      <c r="W32">
        <f t="shared" si="25"/>
        <v>0.1487865470621082</v>
      </c>
      <c r="X32">
        <f t="shared" si="25"/>
        <v>0.53258898340339478</v>
      </c>
      <c r="Y32">
        <f t="shared" si="25"/>
        <v>0.23324217801843547</v>
      </c>
      <c r="Z32">
        <f t="shared" si="25"/>
        <v>0.14269779470765259</v>
      </c>
      <c r="AA32">
        <f t="shared" si="25"/>
        <v>0.23739797619770731</v>
      </c>
      <c r="AB32">
        <f t="shared" si="25"/>
        <v>0.62922594659573949</v>
      </c>
      <c r="BG32">
        <f>IF(BG20&gt;(1-0.000000000001),(1-0.000000000001),BG20)</f>
        <v>6.5249025232984965E-11</v>
      </c>
      <c r="BH32">
        <f t="shared" ref="BH32:BJ32" si="30">IF(BH20&gt;(1-0.000000000001),(1-0.000000000001),BH20)</f>
        <v>9.9999999999999998E-13</v>
      </c>
      <c r="BI32">
        <f t="shared" si="30"/>
        <v>1.6974594179254104E-12</v>
      </c>
      <c r="BJ32">
        <f t="shared" si="30"/>
        <v>9.9999999999999998E-13</v>
      </c>
      <c r="BM32">
        <f t="shared" si="28"/>
        <v>7.5719720766906641E-7</v>
      </c>
      <c r="BN32">
        <f t="shared" si="26"/>
        <v>2.6736833483462204E-7</v>
      </c>
      <c r="BO32">
        <f t="shared" si="26"/>
        <v>2.1884984047961432E-6</v>
      </c>
      <c r="BP32">
        <f t="shared" si="26"/>
        <v>1.8692493647873133E-6</v>
      </c>
      <c r="BQ32">
        <f t="shared" si="26"/>
        <v>4.848387272810228E-8</v>
      </c>
      <c r="BR32">
        <f t="shared" si="26"/>
        <v>4.8606589190745021E-6</v>
      </c>
      <c r="BS32">
        <f t="shared" si="26"/>
        <v>1.8161592876493519E-6</v>
      </c>
      <c r="BT32">
        <f t="shared" si="26"/>
        <v>2.9549384859299096E-6</v>
      </c>
      <c r="BU32">
        <f t="shared" si="26"/>
        <v>3.8407238346433336E-6</v>
      </c>
      <c r="BV32">
        <f t="shared" si="26"/>
        <v>1.979626459346522E-6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0.30163526242661365</v>
      </c>
      <c r="BH33">
        <f t="shared" si="31"/>
        <v>0.23713753975841259</v>
      </c>
      <c r="BI33">
        <f t="shared" si="31"/>
        <v>0.19460144795775472</v>
      </c>
      <c r="BJ33">
        <f t="shared" si="31"/>
        <v>0.24355881572968371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8.3728676518267562E-6</v>
      </c>
      <c r="BH34">
        <f t="shared" si="31"/>
        <v>2.6483430013787881E-7</v>
      </c>
      <c r="BI34">
        <f t="shared" si="31"/>
        <v>7.9483825933218639E-7</v>
      </c>
      <c r="BJ34">
        <f t="shared" si="31"/>
        <v>1.1398472585246185E-7</v>
      </c>
      <c r="BS34">
        <f>SUM(BM36:BV45)</f>
        <v>1.5856073206854077E-4</v>
      </c>
      <c r="EN34">
        <f>Sheet47!FL34</f>
        <v>9.1506849816696295E-2</v>
      </c>
      <c r="EO34">
        <f>Sheet47!FM34</f>
        <v>0.52871594700021929</v>
      </c>
      <c r="EP34">
        <f>Sheet47!FN34</f>
        <v>6.7830880810947944E-2</v>
      </c>
      <c r="EQ34">
        <f>Sheet47!FO34</f>
        <v>0.68674769079121911</v>
      </c>
      <c r="ER34">
        <f>Sheet47!FP34</f>
        <v>0.74116930682279236</v>
      </c>
      <c r="ES34">
        <f>Sheet47!FQ34</f>
        <v>0.49092586933692128</v>
      </c>
      <c r="ET34">
        <f>Sheet47!FR34</f>
        <v>0.80321819664304783</v>
      </c>
      <c r="EU34">
        <f>Sheet47!FS34</f>
        <v>0.49191265173879467</v>
      </c>
      <c r="EV34">
        <f>Sheet47!FT34</f>
        <v>0.13897202626964061</v>
      </c>
      <c r="EW34">
        <f>Sheet47!FU34</f>
        <v>0.29745990706133474</v>
      </c>
      <c r="EZ34">
        <f>EZ81+($EV$10*EN34)</f>
        <v>0.38294119283044548</v>
      </c>
      <c r="FA34">
        <f t="shared" ref="FA34:FI43" si="32">FA81+($EV$10*EO34)</f>
        <v>0.68483815833381056</v>
      </c>
      <c r="FB34">
        <f t="shared" si="32"/>
        <v>-0.33640317596836233</v>
      </c>
      <c r="FC34">
        <f t="shared" si="32"/>
        <v>0.23082763853261412</v>
      </c>
      <c r="FD34">
        <f t="shared" si="32"/>
        <v>-0.90859608464297181</v>
      </c>
      <c r="FE34">
        <f t="shared" si="32"/>
        <v>0.61576036524713706</v>
      </c>
      <c r="FF34">
        <f t="shared" si="32"/>
        <v>1.0664746437738721</v>
      </c>
      <c r="FG34">
        <f t="shared" si="32"/>
        <v>1.3725445489294195</v>
      </c>
      <c r="FH34">
        <f t="shared" si="32"/>
        <v>0.47569141163552586</v>
      </c>
      <c r="FI34">
        <f t="shared" si="32"/>
        <v>0.77741820993548694</v>
      </c>
      <c r="FL34">
        <f t="shared" ref="FL34:FU43" si="33">EN34-($EU$10*EZ34)</f>
        <v>9.1123908623865851E-2</v>
      </c>
      <c r="FM34">
        <f t="shared" si="33"/>
        <v>0.52803110884188553</v>
      </c>
      <c r="FN34">
        <f t="shared" si="33"/>
        <v>6.8167283986916308E-2</v>
      </c>
      <c r="FO34">
        <f t="shared" si="33"/>
        <v>0.68651686315268645</v>
      </c>
      <c r="FP34">
        <f t="shared" si="33"/>
        <v>0.74207790290743536</v>
      </c>
      <c r="FQ34">
        <f t="shared" si="33"/>
        <v>0.49031010897167415</v>
      </c>
      <c r="FR34">
        <f t="shared" si="33"/>
        <v>0.80215172199927398</v>
      </c>
      <c r="FS34">
        <f t="shared" si="33"/>
        <v>0.49054010718986524</v>
      </c>
      <c r="FT34">
        <f t="shared" si="33"/>
        <v>0.13849633485800508</v>
      </c>
      <c r="FU34">
        <f t="shared" si="33"/>
        <v>0.29668248885139925</v>
      </c>
    </row>
    <row r="35" spans="1:177">
      <c r="A35">
        <v>34</v>
      </c>
      <c r="BG35">
        <f t="shared" si="31"/>
        <v>5.1057401707779199E-5</v>
      </c>
      <c r="BH35">
        <f t="shared" si="31"/>
        <v>1.9007113872377933E-6</v>
      </c>
      <c r="BI35">
        <f t="shared" si="31"/>
        <v>7.2568778670436089E-6</v>
      </c>
      <c r="BJ35">
        <f t="shared" si="31"/>
        <v>1.1903888044404712E-6</v>
      </c>
      <c r="EN35">
        <f>Sheet47!FL35</f>
        <v>0.18809609232706367</v>
      </c>
      <c r="EO35">
        <f>Sheet47!FM35</f>
        <v>0.27161187382012963</v>
      </c>
      <c r="EP35">
        <f>Sheet47!FN35</f>
        <v>0.85140326996555171</v>
      </c>
      <c r="EQ35">
        <f>Sheet47!FO35</f>
        <v>0.12487134022001339</v>
      </c>
      <c r="ER35">
        <f>Sheet47!FP35</f>
        <v>2.2207885712474128E-2</v>
      </c>
      <c r="ES35">
        <f>Sheet47!FQ35</f>
        <v>0.79107410577950099</v>
      </c>
      <c r="ET35">
        <f>Sheet47!FR35</f>
        <v>0.45555190569280551</v>
      </c>
      <c r="EU35">
        <f>Sheet47!FS35</f>
        <v>0.16759929866687201</v>
      </c>
      <c r="EV35">
        <f>Sheet47!FT35</f>
        <v>0.95501526498236489</v>
      </c>
      <c r="EW35">
        <f>Sheet47!FU35</f>
        <v>0.32535547263765474</v>
      </c>
      <c r="EZ35">
        <f t="shared" ref="EZ35:EZ43" si="34">EZ82+($EV$10*EN35)</f>
        <v>0.23912353550946999</v>
      </c>
      <c r="FA35">
        <f t="shared" si="32"/>
        <v>0.43442283056023928</v>
      </c>
      <c r="FB35">
        <f t="shared" si="32"/>
        <v>-0.26257606311651532</v>
      </c>
      <c r="FC35">
        <f t="shared" si="32"/>
        <v>0.14076415575751389</v>
      </c>
      <c r="FD35">
        <f t="shared" si="32"/>
        <v>-0.56151973426906765</v>
      </c>
      <c r="FE35">
        <f t="shared" si="32"/>
        <v>0.43144381784457475</v>
      </c>
      <c r="FF35">
        <f t="shared" si="32"/>
        <v>0.70652306597089576</v>
      </c>
      <c r="FG35">
        <f t="shared" si="32"/>
        <v>0.9329541873506686</v>
      </c>
      <c r="FH35">
        <f t="shared" si="32"/>
        <v>0.32288264254864563</v>
      </c>
      <c r="FI35">
        <f t="shared" si="32"/>
        <v>0.55523293395290207</v>
      </c>
      <c r="FL35">
        <f t="shared" si="33"/>
        <v>0.1878569687915542</v>
      </c>
      <c r="FM35">
        <f t="shared" si="33"/>
        <v>0.27117745098956941</v>
      </c>
      <c r="FN35">
        <f t="shared" si="33"/>
        <v>0.85166584602866824</v>
      </c>
      <c r="FO35">
        <f t="shared" si="33"/>
        <v>0.12473057606425587</v>
      </c>
      <c r="FP35">
        <f t="shared" si="33"/>
        <v>2.2769405446743197E-2</v>
      </c>
      <c r="FQ35">
        <f t="shared" si="33"/>
        <v>0.79064266196165645</v>
      </c>
      <c r="FR35">
        <f t="shared" si="33"/>
        <v>0.4548453826268346</v>
      </c>
      <c r="FS35">
        <f t="shared" si="33"/>
        <v>0.16666634447952133</v>
      </c>
      <c r="FT35">
        <f t="shared" si="33"/>
        <v>0.95469238233981624</v>
      </c>
      <c r="FU35">
        <f t="shared" si="33"/>
        <v>0.32480023970370187</v>
      </c>
    </row>
    <row r="36" spans="1:177">
      <c r="A36">
        <v>35</v>
      </c>
      <c r="B36">
        <f t="array" ref="B36:K45">TRANSPOSE(EN34:EW43)</f>
        <v>9.1506849816696295E-2</v>
      </c>
      <c r="C36">
        <v>0.18809609232706367</v>
      </c>
      <c r="D36">
        <v>0.62853283823520367</v>
      </c>
      <c r="E36">
        <v>0.34677492989446024</v>
      </c>
      <c r="F36">
        <v>0.24629885641222243</v>
      </c>
      <c r="G36">
        <v>0.86652598300254757</v>
      </c>
      <c r="H36">
        <v>0.30012760064403293</v>
      </c>
      <c r="I36">
        <v>0.19200064497394564</v>
      </c>
      <c r="J36">
        <v>0.67895045495187267</v>
      </c>
      <c r="K36">
        <v>0.31290199426840876</v>
      </c>
      <c r="M36">
        <f t="array" ref="M36:M45">TRANSPOSE(EN30:EW30)</f>
        <v>0.33879573799976009</v>
      </c>
      <c r="S36">
        <f>EN34</f>
        <v>9.1506849816696295E-2</v>
      </c>
      <c r="T36">
        <f t="shared" ref="T36:AB45" si="35">EO34</f>
        <v>0.52871594700021929</v>
      </c>
      <c r="U36">
        <f t="shared" si="35"/>
        <v>6.7830880810947944E-2</v>
      </c>
      <c r="V36">
        <f t="shared" si="35"/>
        <v>0.68674769079121911</v>
      </c>
      <c r="W36">
        <f t="shared" si="35"/>
        <v>0.74116930682279236</v>
      </c>
      <c r="X36">
        <f t="shared" si="35"/>
        <v>0.49092586933692128</v>
      </c>
      <c r="Y36">
        <f t="shared" si="35"/>
        <v>0.80321819664304783</v>
      </c>
      <c r="Z36">
        <f t="shared" si="35"/>
        <v>0.49191265173879467</v>
      </c>
      <c r="AA36">
        <f t="shared" si="35"/>
        <v>0.13897202626964061</v>
      </c>
      <c r="AB36">
        <f t="shared" si="35"/>
        <v>0.29745990706133474</v>
      </c>
      <c r="BG36">
        <f t="shared" si="31"/>
        <v>0.69830020208030852</v>
      </c>
      <c r="BH36">
        <f t="shared" si="31"/>
        <v>0.76286020207879246</v>
      </c>
      <c r="BI36">
        <f t="shared" si="31"/>
        <v>0.80539007877102065</v>
      </c>
      <c r="BJ36">
        <f t="shared" si="31"/>
        <v>0.75643984788467511</v>
      </c>
      <c r="BM36">
        <f>0.5*$BL$21*B36*B36</f>
        <v>4.1867517816877055E-8</v>
      </c>
      <c r="BN36">
        <f t="shared" ref="BN36:BV45" si="36">0.5*$BL$21*C36*C36</f>
        <v>1.7690069974355633E-7</v>
      </c>
      <c r="BO36">
        <f t="shared" si="36"/>
        <v>1.9752676437000037E-6</v>
      </c>
      <c r="BP36">
        <f t="shared" si="36"/>
        <v>6.0126426001653919E-7</v>
      </c>
      <c r="BQ36">
        <f t="shared" si="36"/>
        <v>3.0331563334984285E-7</v>
      </c>
      <c r="BR36">
        <f t="shared" si="36"/>
        <v>3.7543363960926575E-6</v>
      </c>
      <c r="BS36">
        <f t="shared" si="36"/>
        <v>4.5038288334172064E-7</v>
      </c>
      <c r="BT36">
        <f t="shared" si="36"/>
        <v>1.843212383520556E-7</v>
      </c>
      <c r="BU36">
        <f t="shared" si="36"/>
        <v>2.3048686013967749E-6</v>
      </c>
      <c r="BV36">
        <f t="shared" si="36"/>
        <v>4.8953829008573659E-7</v>
      </c>
      <c r="EN36">
        <f>Sheet47!FL36</f>
        <v>0.62853283823520367</v>
      </c>
      <c r="EO36">
        <f>Sheet47!FM36</f>
        <v>0.34088518299403242</v>
      </c>
      <c r="EP36">
        <f>Sheet47!FN36</f>
        <v>0.5479845341154006</v>
      </c>
      <c r="EQ36">
        <f>Sheet47!FO36</f>
        <v>0.33081354155306009</v>
      </c>
      <c r="ER36">
        <f>Sheet47!FP36</f>
        <v>0.71081831735715029</v>
      </c>
      <c r="ES36">
        <f>Sheet47!FQ36</f>
        <v>0.30934707720118182</v>
      </c>
      <c r="ET36">
        <f>Sheet47!FR36</f>
        <v>0.94547956637960506</v>
      </c>
      <c r="EU36">
        <f>Sheet47!FS36</f>
        <v>0.1737723975702852</v>
      </c>
      <c r="EV36">
        <f>Sheet47!FT36</f>
        <v>0.40738049868434056</v>
      </c>
      <c r="EW36">
        <f>Sheet47!FU36</f>
        <v>0.3820439283385354</v>
      </c>
      <c r="EZ36">
        <f t="shared" si="34"/>
        <v>0.32176879284306997</v>
      </c>
      <c r="FA36">
        <f t="shared" si="32"/>
        <v>0.55522281434711851</v>
      </c>
      <c r="FB36">
        <f t="shared" si="32"/>
        <v>-0.3264348936469007</v>
      </c>
      <c r="FC36">
        <f t="shared" si="32"/>
        <v>0.15055764756824433</v>
      </c>
      <c r="FD36">
        <f t="shared" si="32"/>
        <v>-0.75370445613043713</v>
      </c>
      <c r="FE36">
        <f t="shared" si="32"/>
        <v>0.54525607979050572</v>
      </c>
      <c r="FF36">
        <f t="shared" si="32"/>
        <v>0.95353830596715994</v>
      </c>
      <c r="FG36">
        <f t="shared" si="32"/>
        <v>1.1828157334139597</v>
      </c>
      <c r="FH36">
        <f t="shared" si="32"/>
        <v>0.43021329936676228</v>
      </c>
      <c r="FI36">
        <f t="shared" si="32"/>
        <v>0.66962432895616208</v>
      </c>
      <c r="FL36">
        <f t="shared" si="33"/>
        <v>0.6282110694423606</v>
      </c>
      <c r="FM36">
        <f t="shared" si="33"/>
        <v>0.34032996017968531</v>
      </c>
      <c r="FN36">
        <f t="shared" si="33"/>
        <v>0.54831096900904752</v>
      </c>
      <c r="FO36">
        <f t="shared" si="33"/>
        <v>0.33066298390549187</v>
      </c>
      <c r="FP36">
        <f t="shared" si="33"/>
        <v>0.71157202181328072</v>
      </c>
      <c r="FQ36">
        <f t="shared" si="33"/>
        <v>0.30880182112139132</v>
      </c>
      <c r="FR36">
        <f t="shared" si="33"/>
        <v>0.94452602807363795</v>
      </c>
      <c r="FS36">
        <f t="shared" si="33"/>
        <v>0.17258958183687123</v>
      </c>
      <c r="FT36">
        <f t="shared" si="33"/>
        <v>0.4069502853849738</v>
      </c>
      <c r="FU36">
        <f t="shared" si="33"/>
        <v>0.38137430400957922</v>
      </c>
    </row>
    <row r="37" spans="1:177">
      <c r="A37">
        <v>36</v>
      </c>
      <c r="B37">
        <v>0.52871594700021929</v>
      </c>
      <c r="C37">
        <v>0.27161187382012963</v>
      </c>
      <c r="D37">
        <v>0.34088518299403242</v>
      </c>
      <c r="E37">
        <v>0.76618127329524599</v>
      </c>
      <c r="F37">
        <v>0.91435633122612758</v>
      </c>
      <c r="G37">
        <v>0.11262246320074866</v>
      </c>
      <c r="H37">
        <v>0.96078802059975477</v>
      </c>
      <c r="I37">
        <v>0.85549917056217706</v>
      </c>
      <c r="J37">
        <v>0.2771765845306236</v>
      </c>
      <c r="K37">
        <v>0.90878611367226858</v>
      </c>
      <c r="M37">
        <v>0.40171068934388171</v>
      </c>
      <c r="S37">
        <f t="shared" ref="S37:S45" si="37">EN35</f>
        <v>0.18809609232706367</v>
      </c>
      <c r="T37">
        <f t="shared" si="35"/>
        <v>0.27161187382012963</v>
      </c>
      <c r="U37">
        <f t="shared" si="35"/>
        <v>0.85140326996555171</v>
      </c>
      <c r="V37">
        <f t="shared" si="35"/>
        <v>0.12487134022001339</v>
      </c>
      <c r="W37">
        <f t="shared" si="35"/>
        <v>2.2207885712474128E-2</v>
      </c>
      <c r="X37">
        <f t="shared" si="35"/>
        <v>0.79107410577950099</v>
      </c>
      <c r="Y37">
        <f t="shared" si="35"/>
        <v>0.45555190569280551</v>
      </c>
      <c r="Z37">
        <f t="shared" si="35"/>
        <v>0.16759929866687201</v>
      </c>
      <c r="AA37">
        <f t="shared" si="35"/>
        <v>0.95501526498236489</v>
      </c>
      <c r="AB37">
        <f t="shared" si="35"/>
        <v>0.32535547263765474</v>
      </c>
      <c r="BG37">
        <f t="shared" si="31"/>
        <v>7.6267922970963383E-8</v>
      </c>
      <c r="BH37">
        <f t="shared" si="31"/>
        <v>7.3802620279027254E-10</v>
      </c>
      <c r="BI37">
        <f t="shared" si="31"/>
        <v>7.7163224831786565E-9</v>
      </c>
      <c r="BJ37">
        <f t="shared" si="31"/>
        <v>2.1722783675434054E-10</v>
      </c>
      <c r="BM37">
        <f t="shared" ref="BM37:BM45" si="38">0.5*$BL$21*B37*B37</f>
        <v>1.3977027630616936E-6</v>
      </c>
      <c r="BN37">
        <f t="shared" si="36"/>
        <v>3.6886505000041016E-7</v>
      </c>
      <c r="BO37">
        <f t="shared" si="36"/>
        <v>5.810135399243749E-7</v>
      </c>
      <c r="BP37">
        <f t="shared" si="36"/>
        <v>2.9351687177416224E-6</v>
      </c>
      <c r="BQ37">
        <f t="shared" si="36"/>
        <v>4.1802375022665199E-6</v>
      </c>
      <c r="BR37">
        <f t="shared" si="36"/>
        <v>6.3419096087019928E-8</v>
      </c>
      <c r="BS37">
        <f t="shared" si="36"/>
        <v>4.6155681026399749E-6</v>
      </c>
      <c r="BT37">
        <f t="shared" si="36"/>
        <v>3.6593941541628648E-6</v>
      </c>
      <c r="BU37">
        <f t="shared" si="36"/>
        <v>3.841342950603097E-7</v>
      </c>
      <c r="BV37">
        <f t="shared" si="36"/>
        <v>4.1294610020177273E-6</v>
      </c>
      <c r="EN37">
        <f>Sheet47!FL37</f>
        <v>0.34677492989446024</v>
      </c>
      <c r="EO37">
        <f>Sheet47!FM37</f>
        <v>0.76618127329524599</v>
      </c>
      <c r="EP37">
        <f>Sheet47!FN37</f>
        <v>0.98946001148607066</v>
      </c>
      <c r="EQ37">
        <f>Sheet47!FO37</f>
        <v>0.430761085179381</v>
      </c>
      <c r="ER37">
        <f>Sheet47!FP37</f>
        <v>0.41302041240354453</v>
      </c>
      <c r="ES37">
        <f>Sheet47!FQ37</f>
        <v>0.87339982546333383</v>
      </c>
      <c r="ET37">
        <f>Sheet47!FR37</f>
        <v>0.57473021428445947</v>
      </c>
      <c r="EU37">
        <f>Sheet47!FS37</f>
        <v>0.80236003826862434</v>
      </c>
      <c r="EV37">
        <f>Sheet47!FT37</f>
        <v>0.28086866694633339</v>
      </c>
      <c r="EW37">
        <f>Sheet47!FU37</f>
        <v>0.19677350088057532</v>
      </c>
      <c r="EZ37">
        <f t="shared" si="34"/>
        <v>0.2004249407721721</v>
      </c>
      <c r="FA37">
        <f t="shared" si="32"/>
        <v>0.36098840836155233</v>
      </c>
      <c r="FB37">
        <f t="shared" si="32"/>
        <v>-0.22236894320066766</v>
      </c>
      <c r="FC37">
        <f t="shared" si="32"/>
        <v>0.11080579813930583</v>
      </c>
      <c r="FD37">
        <f t="shared" si="32"/>
        <v>-0.4713425443825644</v>
      </c>
      <c r="FE37">
        <f t="shared" si="32"/>
        <v>0.36146964510979412</v>
      </c>
      <c r="FF37">
        <f t="shared" si="32"/>
        <v>0.59515576378385093</v>
      </c>
      <c r="FG37">
        <f t="shared" si="32"/>
        <v>0.77805933019773088</v>
      </c>
      <c r="FH37">
        <f t="shared" si="32"/>
        <v>0.27565309182240733</v>
      </c>
      <c r="FI37">
        <f t="shared" si="32"/>
        <v>0.46140244611346948</v>
      </c>
      <c r="FL37">
        <f t="shared" si="33"/>
        <v>0.34657450495368808</v>
      </c>
      <c r="FM37">
        <f t="shared" si="33"/>
        <v>0.76582028488688447</v>
      </c>
      <c r="FN37">
        <f t="shared" si="33"/>
        <v>0.98968238042927137</v>
      </c>
      <c r="FO37">
        <f t="shared" si="33"/>
        <v>0.43065027938124167</v>
      </c>
      <c r="FP37">
        <f t="shared" si="33"/>
        <v>0.41349175494792711</v>
      </c>
      <c r="FQ37">
        <f t="shared" si="33"/>
        <v>0.87303835581822409</v>
      </c>
      <c r="FR37">
        <f t="shared" si="33"/>
        <v>0.57413505852067559</v>
      </c>
      <c r="FS37">
        <f t="shared" si="33"/>
        <v>0.80158197893842664</v>
      </c>
      <c r="FT37">
        <f t="shared" si="33"/>
        <v>0.28059301385451096</v>
      </c>
      <c r="FU37">
        <f t="shared" si="33"/>
        <v>0.19631209843446185</v>
      </c>
    </row>
    <row r="38" spans="1:177">
      <c r="A38">
        <v>37</v>
      </c>
      <c r="B38">
        <v>6.7830880810947944E-2</v>
      </c>
      <c r="C38">
        <v>0.85140326996555171</v>
      </c>
      <c r="D38">
        <v>0.5479845341154006</v>
      </c>
      <c r="E38">
        <v>0.98946001148607066</v>
      </c>
      <c r="F38">
        <v>0.40183744674140082</v>
      </c>
      <c r="G38">
        <v>0.24886017570081723</v>
      </c>
      <c r="H38">
        <v>9.7847773295653681E-2</v>
      </c>
      <c r="I38">
        <v>0.69282911657812318</v>
      </c>
      <c r="J38">
        <v>3.7833911141480818E-2</v>
      </c>
      <c r="K38">
        <v>0.75140068056596554</v>
      </c>
      <c r="M38">
        <v>0.39041022852187524</v>
      </c>
      <c r="S38">
        <f t="shared" si="37"/>
        <v>0.62853283823520367</v>
      </c>
      <c r="T38">
        <f t="shared" si="35"/>
        <v>0.34088518299403242</v>
      </c>
      <c r="U38">
        <f t="shared" si="35"/>
        <v>0.5479845341154006</v>
      </c>
      <c r="V38">
        <f t="shared" si="35"/>
        <v>0.33081354155306009</v>
      </c>
      <c r="W38">
        <f t="shared" si="35"/>
        <v>0.71081831735715029</v>
      </c>
      <c r="X38">
        <f t="shared" si="35"/>
        <v>0.30934707720118182</v>
      </c>
      <c r="Y38">
        <f t="shared" si="35"/>
        <v>0.94547956637960506</v>
      </c>
      <c r="Z38">
        <f t="shared" si="35"/>
        <v>0.1737723975702852</v>
      </c>
      <c r="AA38">
        <f t="shared" si="35"/>
        <v>0.40738049868434056</v>
      </c>
      <c r="AB38">
        <f t="shared" si="35"/>
        <v>0.3820439283385354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2.3005141957945134E-8</v>
      </c>
      <c r="BN38">
        <f t="shared" si="36"/>
        <v>3.6244376405401708E-6</v>
      </c>
      <c r="BO38">
        <f t="shared" si="36"/>
        <v>1.5014352481483632E-6</v>
      </c>
      <c r="BP38">
        <f t="shared" si="36"/>
        <v>4.8951555716500758E-6</v>
      </c>
      <c r="BQ38">
        <f t="shared" si="36"/>
        <v>8.0736666801824085E-7</v>
      </c>
      <c r="BR38">
        <f t="shared" si="36"/>
        <v>3.0965693524920809E-7</v>
      </c>
      <c r="BS38">
        <f t="shared" si="36"/>
        <v>4.7870933694588193E-8</v>
      </c>
      <c r="BT38">
        <f t="shared" si="36"/>
        <v>2.4000609238921132E-6</v>
      </c>
      <c r="BU38">
        <f t="shared" si="36"/>
        <v>7.1570241613073326E-9</v>
      </c>
      <c r="BV38">
        <f t="shared" si="36"/>
        <v>2.823014913774981E-6</v>
      </c>
      <c r="EN38">
        <f>Sheet47!FL38</f>
        <v>0.24629885641222243</v>
      </c>
      <c r="EO38">
        <f>Sheet47!FM38</f>
        <v>0.91435633122612758</v>
      </c>
      <c r="EP38">
        <f>Sheet47!FN38</f>
        <v>0.40183744674140082</v>
      </c>
      <c r="EQ38">
        <f>Sheet47!FO38</f>
        <v>0.26333069181506968</v>
      </c>
      <c r="ER38">
        <f>Sheet47!FP38</f>
        <v>0.54118325337269113</v>
      </c>
      <c r="ES38">
        <f>Sheet47!FQ38</f>
        <v>0.87791320084511615</v>
      </c>
      <c r="ET38">
        <f>Sheet47!FR38</f>
        <v>0.73200590866430393</v>
      </c>
      <c r="EU38">
        <f>Sheet47!FS38</f>
        <v>9.6687022191342162E-2</v>
      </c>
      <c r="EV38">
        <f>Sheet47!FT38</f>
        <v>0.50336812165505374</v>
      </c>
      <c r="EW38">
        <f>Sheet47!FU38</f>
        <v>0.73681187092957279</v>
      </c>
      <c r="EZ38">
        <f t="shared" si="34"/>
        <v>0.28077867911922205</v>
      </c>
      <c r="FA38">
        <f t="shared" si="32"/>
        <v>0.55087921028153242</v>
      </c>
      <c r="FB38">
        <f t="shared" si="32"/>
        <v>-0.19769845674902026</v>
      </c>
      <c r="FC38">
        <f t="shared" si="32"/>
        <v>0.25707500532991384</v>
      </c>
      <c r="FD38">
        <f t="shared" si="32"/>
        <v>-0.68366244538401899</v>
      </c>
      <c r="FE38">
        <f t="shared" si="32"/>
        <v>0.43097063182807377</v>
      </c>
      <c r="FF38">
        <f t="shared" si="32"/>
        <v>0.69185266055925099</v>
      </c>
      <c r="FG38">
        <f t="shared" si="32"/>
        <v>1.0045466311944331</v>
      </c>
      <c r="FH38">
        <f t="shared" si="32"/>
        <v>0.30840660947741133</v>
      </c>
      <c r="FI38">
        <f t="shared" si="32"/>
        <v>0.59236741991338127</v>
      </c>
      <c r="FL38">
        <f t="shared" si="33"/>
        <v>0.24601807773310322</v>
      </c>
      <c r="FM38">
        <f t="shared" si="33"/>
        <v>0.91380545201584606</v>
      </c>
      <c r="FN38">
        <f t="shared" si="33"/>
        <v>0.40203514519814981</v>
      </c>
      <c r="FO38">
        <f t="shared" si="33"/>
        <v>0.26307361680973979</v>
      </c>
      <c r="FP38">
        <f t="shared" si="33"/>
        <v>0.54186691581807511</v>
      </c>
      <c r="FQ38">
        <f t="shared" si="33"/>
        <v>0.87748223021328808</v>
      </c>
      <c r="FR38">
        <f t="shared" si="33"/>
        <v>0.73131405600374466</v>
      </c>
      <c r="FS38">
        <f t="shared" si="33"/>
        <v>9.5682475560147723E-2</v>
      </c>
      <c r="FT38">
        <f t="shared" si="33"/>
        <v>0.50305971504557634</v>
      </c>
      <c r="FU38">
        <f t="shared" si="33"/>
        <v>0.73621950350965937</v>
      </c>
    </row>
    <row r="39" spans="1:177">
      <c r="A39">
        <v>38</v>
      </c>
      <c r="B39">
        <v>0.68674769079121911</v>
      </c>
      <c r="C39">
        <v>0.12487134022001339</v>
      </c>
      <c r="D39">
        <v>0.33081354155306009</v>
      </c>
      <c r="E39">
        <v>0.430761085179381</v>
      </c>
      <c r="F39">
        <v>0.26333069181506968</v>
      </c>
      <c r="G39">
        <v>0.23395090839135804</v>
      </c>
      <c r="H39">
        <v>0.14928990268449074</v>
      </c>
      <c r="I39">
        <v>0.73923599761080239</v>
      </c>
      <c r="J39">
        <v>0.40248149849046166</v>
      </c>
      <c r="K39">
        <v>0.31506781853019306</v>
      </c>
      <c r="M39">
        <v>9.1698614678089763E-2</v>
      </c>
      <c r="S39">
        <f t="shared" si="37"/>
        <v>0.34677492989446024</v>
      </c>
      <c r="T39">
        <f t="shared" si="35"/>
        <v>0.76618127329524599</v>
      </c>
      <c r="U39">
        <f t="shared" si="35"/>
        <v>0.98946001148607066</v>
      </c>
      <c r="V39">
        <f t="shared" si="35"/>
        <v>0.430761085179381</v>
      </c>
      <c r="W39">
        <f t="shared" si="35"/>
        <v>0.41302041240354453</v>
      </c>
      <c r="X39">
        <f t="shared" si="35"/>
        <v>0.87339982546333383</v>
      </c>
      <c r="Y39">
        <f t="shared" si="35"/>
        <v>0.57473021428445947</v>
      </c>
      <c r="Z39">
        <f t="shared" si="35"/>
        <v>0.80236003826862434</v>
      </c>
      <c r="AA39">
        <f t="shared" si="35"/>
        <v>0.28086866694633339</v>
      </c>
      <c r="AB39">
        <f t="shared" si="35"/>
        <v>0.19677350088057532</v>
      </c>
      <c r="BG39">
        <f t="shared" si="31"/>
        <v>3.6949059475314188E-9</v>
      </c>
      <c r="BH39">
        <f t="shared" si="31"/>
        <v>1.7058845167655632E-11</v>
      </c>
      <c r="BI39">
        <f t="shared" si="31"/>
        <v>1.8916914935922851E-10</v>
      </c>
      <c r="BJ39">
        <f t="shared" si="31"/>
        <v>3.4229760780934715E-12</v>
      </c>
      <c r="BM39">
        <f t="shared" si="38"/>
        <v>2.3581119540353597E-6</v>
      </c>
      <c r="BN39">
        <f t="shared" si="36"/>
        <v>7.796425804171168E-8</v>
      </c>
      <c r="BO39">
        <f t="shared" si="36"/>
        <v>5.4718799637439111E-7</v>
      </c>
      <c r="BP39">
        <f t="shared" si="36"/>
        <v>9.2777556252458975E-7</v>
      </c>
      <c r="BQ39">
        <f t="shared" si="36"/>
        <v>3.4671526625901606E-7</v>
      </c>
      <c r="BR39">
        <f t="shared" si="36"/>
        <v>2.7366513768570803E-7</v>
      </c>
      <c r="BS39">
        <f t="shared" si="36"/>
        <v>1.1143737521772359E-7</v>
      </c>
      <c r="BT39">
        <f t="shared" si="36"/>
        <v>2.7323493008181917E-6</v>
      </c>
      <c r="BU39">
        <f t="shared" si="36"/>
        <v>8.0995678313563751E-7</v>
      </c>
      <c r="BV39">
        <f t="shared" si="36"/>
        <v>4.9633865136687341E-7</v>
      </c>
      <c r="EN39">
        <f>Sheet47!FL39</f>
        <v>0.86652598300254757</v>
      </c>
      <c r="EO39">
        <f>Sheet47!FM39</f>
        <v>0.11262246320074866</v>
      </c>
      <c r="EP39">
        <f>Sheet47!FN39</f>
        <v>0.24886017570081723</v>
      </c>
      <c r="EQ39">
        <f>Sheet47!FO39</f>
        <v>0.23395090839135804</v>
      </c>
      <c r="ER39">
        <f>Sheet47!FP39</f>
        <v>0.74362132080293364</v>
      </c>
      <c r="ES39">
        <f>Sheet47!FQ39</f>
        <v>0.33717580513941892</v>
      </c>
      <c r="ET39">
        <f>Sheet47!FR39</f>
        <v>9.1374199997486888E-2</v>
      </c>
      <c r="EU39">
        <f>Sheet47!FS39</f>
        <v>0.95958882406712553</v>
      </c>
      <c r="EV39">
        <f>Sheet47!FT39</f>
        <v>0.14929961998611732</v>
      </c>
      <c r="EW39">
        <f>Sheet47!FU39</f>
        <v>0.61460401278792887</v>
      </c>
      <c r="EZ39">
        <f t="shared" si="34"/>
        <v>0.37884125653622536</v>
      </c>
      <c r="FA39">
        <f t="shared" si="32"/>
        <v>0.74136267898103103</v>
      </c>
      <c r="FB39">
        <f t="shared" si="32"/>
        <v>-0.29993550168502442</v>
      </c>
      <c r="FC39">
        <f t="shared" si="32"/>
        <v>0.34361514947678085</v>
      </c>
      <c r="FD39">
        <f t="shared" si="32"/>
        <v>-0.90923662834148233</v>
      </c>
      <c r="FE39">
        <f t="shared" si="32"/>
        <v>0.61211127294401224</v>
      </c>
      <c r="FF39">
        <f t="shared" si="32"/>
        <v>0.97473200989459863</v>
      </c>
      <c r="FG39">
        <f t="shared" si="32"/>
        <v>1.4095709155009983</v>
      </c>
      <c r="FH39">
        <f t="shared" si="32"/>
        <v>0.42048884645500956</v>
      </c>
      <c r="FI39">
        <f t="shared" si="32"/>
        <v>0.84103594184432895</v>
      </c>
      <c r="FL39">
        <f t="shared" si="33"/>
        <v>0.86614714174601137</v>
      </c>
      <c r="FM39">
        <f t="shared" si="33"/>
        <v>0.11188110052176763</v>
      </c>
      <c r="FN39">
        <f t="shared" si="33"/>
        <v>0.24916011120250225</v>
      </c>
      <c r="FO39">
        <f t="shared" si="33"/>
        <v>0.23360729324188126</v>
      </c>
      <c r="FP39">
        <f t="shared" si="33"/>
        <v>0.74453055743127516</v>
      </c>
      <c r="FQ39">
        <f t="shared" si="33"/>
        <v>0.33656369386647489</v>
      </c>
      <c r="FR39">
        <f t="shared" si="33"/>
        <v>9.0399467987592283E-2</v>
      </c>
      <c r="FS39">
        <f t="shared" si="33"/>
        <v>0.95817925315162455</v>
      </c>
      <c r="FT39">
        <f t="shared" si="33"/>
        <v>0.14887913113966231</v>
      </c>
      <c r="FU39">
        <f t="shared" si="33"/>
        <v>0.6137629768460845</v>
      </c>
    </row>
    <row r="40" spans="1:177">
      <c r="A40">
        <v>39</v>
      </c>
      <c r="B40">
        <v>0.74116930682279236</v>
      </c>
      <c r="C40">
        <v>2.2207885712474128E-2</v>
      </c>
      <c r="D40">
        <v>0.71081831735715029</v>
      </c>
      <c r="E40">
        <v>0.41302041240354453</v>
      </c>
      <c r="F40">
        <v>0.54118325337269113</v>
      </c>
      <c r="G40">
        <v>0.74362132080293364</v>
      </c>
      <c r="H40">
        <v>0.9973706405451328</v>
      </c>
      <c r="I40">
        <v>0.93719505812119464</v>
      </c>
      <c r="J40">
        <v>0.29093062695275307</v>
      </c>
      <c r="K40">
        <v>1.5774407878441046E-2</v>
      </c>
      <c r="M40">
        <v>0.24492360765735216</v>
      </c>
      <c r="S40">
        <f t="shared" si="37"/>
        <v>0.24629885641222243</v>
      </c>
      <c r="T40">
        <f t="shared" si="35"/>
        <v>0.91435633122612758</v>
      </c>
      <c r="U40">
        <f t="shared" si="35"/>
        <v>0.40183744674140082</v>
      </c>
      <c r="V40">
        <f t="shared" si="35"/>
        <v>0.26333069181506968</v>
      </c>
      <c r="W40">
        <f t="shared" si="35"/>
        <v>0.54118325337269113</v>
      </c>
      <c r="X40">
        <f t="shared" si="35"/>
        <v>0.87791320084511615</v>
      </c>
      <c r="Y40">
        <f t="shared" si="35"/>
        <v>0.73200590866430393</v>
      </c>
      <c r="Z40">
        <f t="shared" si="35"/>
        <v>9.6687022191342162E-2</v>
      </c>
      <c r="AA40">
        <f t="shared" si="35"/>
        <v>0.50336812165505374</v>
      </c>
      <c r="AB40">
        <f t="shared" si="35"/>
        <v>0.73681187092957279</v>
      </c>
      <c r="BG40">
        <f t="shared" si="31"/>
        <v>2.3095865965451734E-8</v>
      </c>
      <c r="BH40">
        <f t="shared" si="31"/>
        <v>1.4875712449182125E-10</v>
      </c>
      <c r="BI40">
        <f t="shared" si="31"/>
        <v>1.8499204619783548E-9</v>
      </c>
      <c r="BJ40">
        <f t="shared" si="31"/>
        <v>4.5184563968072183E-11</v>
      </c>
      <c r="BM40">
        <f t="shared" si="38"/>
        <v>2.7466597068808927E-6</v>
      </c>
      <c r="BN40">
        <f t="shared" si="36"/>
        <v>2.4659509390915627E-9</v>
      </c>
      <c r="BO40">
        <f t="shared" si="36"/>
        <v>2.5263134014522521E-6</v>
      </c>
      <c r="BP40">
        <f t="shared" si="36"/>
        <v>8.5292930530997014E-7</v>
      </c>
      <c r="BQ40">
        <f t="shared" si="36"/>
        <v>1.4643965686552521E-6</v>
      </c>
      <c r="BR40">
        <f t="shared" si="36"/>
        <v>2.7648633437634978E-6</v>
      </c>
      <c r="BS40">
        <f t="shared" si="36"/>
        <v>4.9737409731070427E-6</v>
      </c>
      <c r="BT40">
        <f t="shared" si="36"/>
        <v>4.3916728848339473E-6</v>
      </c>
      <c r="BU40">
        <f t="shared" si="36"/>
        <v>4.232031484956099E-7</v>
      </c>
      <c r="BV40">
        <f t="shared" si="36"/>
        <v>1.2441597195771148E-9</v>
      </c>
      <c r="EN40">
        <f>Sheet47!FL40</f>
        <v>0.30012760064403293</v>
      </c>
      <c r="EO40">
        <f>Sheet47!FM40</f>
        <v>0.96078802059975477</v>
      </c>
      <c r="EP40">
        <f>Sheet47!FN40</f>
        <v>9.7847773295653681E-2</v>
      </c>
      <c r="EQ40">
        <f>Sheet47!FO40</f>
        <v>0.14928990268449074</v>
      </c>
      <c r="ER40">
        <f>Sheet47!FP40</f>
        <v>0.9973706405451328</v>
      </c>
      <c r="ES40">
        <f>Sheet47!FQ40</f>
        <v>0.10349610087942561</v>
      </c>
      <c r="ET40">
        <f>Sheet47!FR40</f>
        <v>0.31393927479814937</v>
      </c>
      <c r="EU40">
        <f>Sheet47!FS40</f>
        <v>0.21205983644289514</v>
      </c>
      <c r="EV40">
        <f>Sheet47!FT40</f>
        <v>0.89636638387325529</v>
      </c>
      <c r="EW40">
        <f>Sheet47!FU40</f>
        <v>0.5965899143731167</v>
      </c>
      <c r="EZ40">
        <f t="shared" si="34"/>
        <v>0.21322805094277431</v>
      </c>
      <c r="FA40">
        <f t="shared" si="32"/>
        <v>0.35948335432803624</v>
      </c>
      <c r="FB40">
        <f t="shared" si="32"/>
        <v>-0.27034665666517887</v>
      </c>
      <c r="FC40">
        <f t="shared" si="32"/>
        <v>9.5025843054165671E-2</v>
      </c>
      <c r="FD40">
        <f t="shared" si="32"/>
        <v>-0.46829182683853815</v>
      </c>
      <c r="FE40">
        <f t="shared" si="32"/>
        <v>0.4126869547812041</v>
      </c>
      <c r="FF40">
        <f t="shared" si="32"/>
        <v>0.71439962778543808</v>
      </c>
      <c r="FG40">
        <f t="shared" si="32"/>
        <v>0.87994682852939055</v>
      </c>
      <c r="FH40">
        <f t="shared" si="32"/>
        <v>0.2793839951602694</v>
      </c>
      <c r="FI40">
        <f t="shared" si="32"/>
        <v>0.51110754323921248</v>
      </c>
      <c r="FL40">
        <f t="shared" si="33"/>
        <v>0.29991437259309017</v>
      </c>
      <c r="FM40">
        <f t="shared" si="33"/>
        <v>0.96042853724542676</v>
      </c>
      <c r="FN40">
        <f t="shared" si="33"/>
        <v>9.8118119952318866E-2</v>
      </c>
      <c r="FO40">
        <f t="shared" si="33"/>
        <v>0.14919487684143659</v>
      </c>
      <c r="FP40">
        <f t="shared" si="33"/>
        <v>0.9978389323719713</v>
      </c>
      <c r="FQ40">
        <f t="shared" si="33"/>
        <v>0.1030834139246444</v>
      </c>
      <c r="FR40">
        <f t="shared" si="33"/>
        <v>0.31322487517036396</v>
      </c>
      <c r="FS40">
        <f t="shared" si="33"/>
        <v>0.21117988961436573</v>
      </c>
      <c r="FT40">
        <f t="shared" si="33"/>
        <v>0.89608699987809504</v>
      </c>
      <c r="FU40">
        <f t="shared" si="33"/>
        <v>0.59607880682987746</v>
      </c>
    </row>
    <row r="41" spans="1:177">
      <c r="A41">
        <v>40</v>
      </c>
      <c r="B41">
        <v>0.49092586933692128</v>
      </c>
      <c r="C41">
        <v>0.79107410577950099</v>
      </c>
      <c r="D41">
        <v>0.30934707720118182</v>
      </c>
      <c r="E41">
        <v>0.87339982546333383</v>
      </c>
      <c r="F41">
        <v>0.87791320084511615</v>
      </c>
      <c r="G41">
        <v>0.33717580513941892</v>
      </c>
      <c r="H41">
        <v>0.10349610087942561</v>
      </c>
      <c r="I41">
        <v>0.84577137114535217</v>
      </c>
      <c r="J41">
        <v>0.53938283624919936</v>
      </c>
      <c r="K41">
        <v>0.57699790419805463</v>
      </c>
      <c r="M41">
        <v>0.7211059193813173</v>
      </c>
      <c r="S41">
        <f t="shared" si="37"/>
        <v>0.86652598300254757</v>
      </c>
      <c r="T41">
        <f t="shared" si="35"/>
        <v>0.11262246320074866</v>
      </c>
      <c r="U41">
        <f t="shared" si="35"/>
        <v>0.24886017570081723</v>
      </c>
      <c r="V41">
        <f t="shared" si="35"/>
        <v>0.23395090839135804</v>
      </c>
      <c r="W41">
        <f t="shared" si="35"/>
        <v>0.74362132080293364</v>
      </c>
      <c r="X41">
        <f t="shared" si="35"/>
        <v>0.33717580513941892</v>
      </c>
      <c r="Y41">
        <f t="shared" si="35"/>
        <v>9.1374199997486888E-2</v>
      </c>
      <c r="Z41">
        <f t="shared" si="35"/>
        <v>0.95958882406712553</v>
      </c>
      <c r="AA41">
        <f t="shared" si="35"/>
        <v>0.14929961998611732</v>
      </c>
      <c r="AB41">
        <f t="shared" si="35"/>
        <v>0.61460401278792887</v>
      </c>
      <c r="BG41">
        <f t="shared" si="31"/>
        <v>5.0020997709341094E-6</v>
      </c>
      <c r="BH41">
        <f t="shared" si="31"/>
        <v>9.1713189977181286E-8</v>
      </c>
      <c r="BI41">
        <f t="shared" si="31"/>
        <v>4.1179798851181678E-7</v>
      </c>
      <c r="BJ41">
        <f t="shared" si="31"/>
        <v>3.1746258425259742E-8</v>
      </c>
      <c r="BM41">
        <f t="shared" si="38"/>
        <v>1.2050410459210596E-6</v>
      </c>
      <c r="BN41">
        <f t="shared" si="36"/>
        <v>3.1289912041741859E-6</v>
      </c>
      <c r="BO41">
        <f t="shared" si="36"/>
        <v>4.7847807086456983E-7</v>
      </c>
      <c r="BP41">
        <f t="shared" si="36"/>
        <v>3.8141362755969105E-6</v>
      </c>
      <c r="BQ41">
        <f t="shared" si="36"/>
        <v>3.8536579410905866E-6</v>
      </c>
      <c r="BR41">
        <f t="shared" si="36"/>
        <v>5.6843761785707697E-7</v>
      </c>
      <c r="BS41">
        <f t="shared" si="36"/>
        <v>5.3557214486221214E-8</v>
      </c>
      <c r="BT41">
        <f t="shared" si="36"/>
        <v>3.5766460612454455E-6</v>
      </c>
      <c r="BU41">
        <f t="shared" si="36"/>
        <v>1.4546692202011531E-6</v>
      </c>
      <c r="BV41">
        <f t="shared" si="36"/>
        <v>1.6646329072447374E-6</v>
      </c>
      <c r="EN41">
        <f>Sheet47!FL41</f>
        <v>0.19200064497394564</v>
      </c>
      <c r="EO41">
        <f>Sheet47!FM41</f>
        <v>0.85549917056217706</v>
      </c>
      <c r="EP41">
        <f>Sheet47!FN41</f>
        <v>0.69282911657812318</v>
      </c>
      <c r="EQ41">
        <f>Sheet47!FO41</f>
        <v>0.73923599761080239</v>
      </c>
      <c r="ER41">
        <f>Sheet47!FP41</f>
        <v>0.93719505812119464</v>
      </c>
      <c r="ES41">
        <f>Sheet47!FQ41</f>
        <v>0.84577137114535217</v>
      </c>
      <c r="ET41">
        <f>Sheet47!FR41</f>
        <v>0.38827699016970663</v>
      </c>
      <c r="EU41">
        <f>Sheet47!FS41</f>
        <v>0.50615516417984718</v>
      </c>
      <c r="EV41">
        <f>Sheet47!FT41</f>
        <v>0.89691473139917055</v>
      </c>
      <c r="EW41">
        <f>Sheet47!FU41</f>
        <v>6.3963273616755481E-2</v>
      </c>
      <c r="EZ41">
        <f t="shared" si="34"/>
        <v>0.28748120790351139</v>
      </c>
      <c r="FA41">
        <f t="shared" si="32"/>
        <v>0.52364338161096557</v>
      </c>
      <c r="FB41">
        <f t="shared" si="32"/>
        <v>-0.29961800150288365</v>
      </c>
      <c r="FC41">
        <f t="shared" si="32"/>
        <v>0.19287756193245303</v>
      </c>
      <c r="FD41">
        <f t="shared" si="32"/>
        <v>-0.66080463095396702</v>
      </c>
      <c r="FE41">
        <f t="shared" si="32"/>
        <v>0.51318816255618582</v>
      </c>
      <c r="FF41">
        <f t="shared" si="32"/>
        <v>0.85387204236954073</v>
      </c>
      <c r="FG41">
        <f t="shared" si="32"/>
        <v>1.1315503073595157</v>
      </c>
      <c r="FH41">
        <f t="shared" si="32"/>
        <v>0.35083369122638874</v>
      </c>
      <c r="FI41">
        <f t="shared" si="32"/>
        <v>0.66711407535222345</v>
      </c>
      <c r="FL41">
        <f t="shared" si="33"/>
        <v>0.19171316376604214</v>
      </c>
      <c r="FM41">
        <f t="shared" si="33"/>
        <v>0.85497552718056613</v>
      </c>
      <c r="FN41">
        <f t="shared" si="33"/>
        <v>0.69312873457962609</v>
      </c>
      <c r="FO41">
        <f t="shared" si="33"/>
        <v>0.73904312004886996</v>
      </c>
      <c r="FP41">
        <f t="shared" si="33"/>
        <v>0.93785586275214861</v>
      </c>
      <c r="FQ41">
        <f t="shared" si="33"/>
        <v>0.84525818298279598</v>
      </c>
      <c r="FR41">
        <f t="shared" si="33"/>
        <v>0.3874231181273371</v>
      </c>
      <c r="FS41">
        <f t="shared" si="33"/>
        <v>0.50502361387248762</v>
      </c>
      <c r="FT41">
        <f t="shared" si="33"/>
        <v>0.8965638977079442</v>
      </c>
      <c r="FU41">
        <f t="shared" si="33"/>
        <v>6.329615954140326E-2</v>
      </c>
    </row>
    <row r="42" spans="1:177">
      <c r="A42">
        <v>41</v>
      </c>
      <c r="B42">
        <v>0.80321819664304783</v>
      </c>
      <c r="C42">
        <v>0.45555190569280551</v>
      </c>
      <c r="D42">
        <v>0.94547956637960506</v>
      </c>
      <c r="E42">
        <v>0.57473021428445947</v>
      </c>
      <c r="F42">
        <v>0.73200590866430393</v>
      </c>
      <c r="G42">
        <v>9.1374199997486888E-2</v>
      </c>
      <c r="H42">
        <v>0.31393927479814937</v>
      </c>
      <c r="I42">
        <v>0.38827699016970663</v>
      </c>
      <c r="J42">
        <v>0.96913599672574036</v>
      </c>
      <c r="K42">
        <v>0.42320608044067698</v>
      </c>
      <c r="M42">
        <v>0.87170434415235953</v>
      </c>
      <c r="S42">
        <f t="shared" si="37"/>
        <v>0.30012760064403293</v>
      </c>
      <c r="T42">
        <f t="shared" si="35"/>
        <v>0.96078802059975477</v>
      </c>
      <c r="U42">
        <f t="shared" si="35"/>
        <v>9.7847773295653681E-2</v>
      </c>
      <c r="V42">
        <f t="shared" si="35"/>
        <v>0.14928990268449074</v>
      </c>
      <c r="W42">
        <f t="shared" si="35"/>
        <v>0.9973706405451328</v>
      </c>
      <c r="X42">
        <f t="shared" si="35"/>
        <v>0.10349610087942561</v>
      </c>
      <c r="Y42">
        <f t="shared" si="35"/>
        <v>0.31393927479814937</v>
      </c>
      <c r="Z42">
        <f t="shared" si="35"/>
        <v>0.21205983644289514</v>
      </c>
      <c r="AA42">
        <f t="shared" si="35"/>
        <v>0.89636638387325529</v>
      </c>
      <c r="AB42">
        <f t="shared" si="35"/>
        <v>0.5965899143731167</v>
      </c>
      <c r="BM42">
        <f t="shared" si="38"/>
        <v>3.2257973570925491E-6</v>
      </c>
      <c r="BN42">
        <f t="shared" si="36"/>
        <v>1.037637693901734E-6</v>
      </c>
      <c r="BO42">
        <f t="shared" si="36"/>
        <v>4.4696580522068298E-6</v>
      </c>
      <c r="BP42">
        <f t="shared" si="36"/>
        <v>1.6515740960573037E-6</v>
      </c>
      <c r="BQ42">
        <f t="shared" si="36"/>
        <v>2.6791632515972665E-6</v>
      </c>
      <c r="BR42">
        <f t="shared" si="36"/>
        <v>4.1746222125903672E-8</v>
      </c>
      <c r="BS42">
        <f t="shared" si="36"/>
        <v>4.9278934130393972E-7</v>
      </c>
      <c r="BT42">
        <f t="shared" si="36"/>
        <v>7.5379510547623243E-7</v>
      </c>
      <c r="BU42">
        <f t="shared" si="36"/>
        <v>4.6961229007479719E-6</v>
      </c>
      <c r="BV42">
        <f t="shared" si="36"/>
        <v>8.9551693260980385E-7</v>
      </c>
      <c r="EN42">
        <f>Sheet47!FL42</f>
        <v>0.67895045495187267</v>
      </c>
      <c r="EO42">
        <f>Sheet47!FM42</f>
        <v>0.2771765845306236</v>
      </c>
      <c r="EP42">
        <f>Sheet47!FN42</f>
        <v>3.7833911141480818E-2</v>
      </c>
      <c r="EQ42">
        <f>Sheet47!FO42</f>
        <v>0.40248149849046166</v>
      </c>
      <c r="ER42">
        <f>Sheet47!FP42</f>
        <v>0.29093062695275307</v>
      </c>
      <c r="ES42">
        <f>Sheet47!FQ42</f>
        <v>0.53938283624919936</v>
      </c>
      <c r="ET42">
        <f>Sheet47!FR42</f>
        <v>0.96913599672574036</v>
      </c>
      <c r="EU42">
        <f>Sheet47!FS42</f>
        <v>0.34874438019145687</v>
      </c>
      <c r="EV42">
        <f>Sheet47!FT42</f>
        <v>0.56906421817031905</v>
      </c>
      <c r="EW42">
        <f>Sheet47!FU42</f>
        <v>0.23493013278428859</v>
      </c>
      <c r="EZ42">
        <f t="shared" si="34"/>
        <v>0.20849881506856877</v>
      </c>
      <c r="FA42">
        <f t="shared" si="32"/>
        <v>0.38730657707628102</v>
      </c>
      <c r="FB42">
        <f t="shared" si="32"/>
        <v>-0.23280908264942363</v>
      </c>
      <c r="FC42">
        <f t="shared" si="32"/>
        <v>0.1425201807078578</v>
      </c>
      <c r="FD42">
        <f t="shared" si="32"/>
        <v>-0.4834662077478426</v>
      </c>
      <c r="FE42">
        <f t="shared" si="32"/>
        <v>0.38629485859930657</v>
      </c>
      <c r="FF42">
        <f t="shared" si="32"/>
        <v>0.62031684385540908</v>
      </c>
      <c r="FG42">
        <f t="shared" si="32"/>
        <v>0.84186063258373167</v>
      </c>
      <c r="FH42">
        <f t="shared" si="32"/>
        <v>0.26844081798789532</v>
      </c>
      <c r="FI42">
        <f t="shared" si="32"/>
        <v>0.50885044525410883</v>
      </c>
      <c r="FL42">
        <f t="shared" si="33"/>
        <v>0.6787419561368041</v>
      </c>
      <c r="FM42">
        <f t="shared" si="33"/>
        <v>0.2767892779535473</v>
      </c>
      <c r="FN42">
        <f t="shared" si="33"/>
        <v>3.806672022413024E-2</v>
      </c>
      <c r="FO42">
        <f t="shared" si="33"/>
        <v>0.40233897830975379</v>
      </c>
      <c r="FP42">
        <f t="shared" si="33"/>
        <v>0.29141409316050093</v>
      </c>
      <c r="FQ42">
        <f t="shared" si="33"/>
        <v>0.53899654139060005</v>
      </c>
      <c r="FR42">
        <f t="shared" si="33"/>
        <v>0.96851567988188492</v>
      </c>
      <c r="FS42">
        <f t="shared" si="33"/>
        <v>0.34790251955887314</v>
      </c>
      <c r="FT42">
        <f t="shared" si="33"/>
        <v>0.56879577735233111</v>
      </c>
      <c r="FU42">
        <f t="shared" si="33"/>
        <v>0.23442128233903448</v>
      </c>
    </row>
    <row r="43" spans="1:177">
      <c r="A43">
        <v>42</v>
      </c>
      <c r="B43">
        <v>0.49191265173879467</v>
      </c>
      <c r="C43">
        <v>0.16759929866687201</v>
      </c>
      <c r="D43">
        <v>0.1737723975702852</v>
      </c>
      <c r="E43">
        <v>0.80236003826862434</v>
      </c>
      <c r="F43">
        <v>9.6687022191342162E-2</v>
      </c>
      <c r="G43">
        <v>0.95958882406712553</v>
      </c>
      <c r="H43">
        <v>0.21205983644289514</v>
      </c>
      <c r="I43">
        <v>0.50615516417984718</v>
      </c>
      <c r="J43">
        <v>0.34874438019145687</v>
      </c>
      <c r="K43">
        <v>0.76814425934473329</v>
      </c>
      <c r="M43">
        <v>0.25640587867862302</v>
      </c>
      <c r="S43">
        <f t="shared" si="37"/>
        <v>0.19200064497394564</v>
      </c>
      <c r="T43">
        <f t="shared" si="35"/>
        <v>0.85549917056217706</v>
      </c>
      <c r="U43">
        <f t="shared" si="35"/>
        <v>0.69282911657812318</v>
      </c>
      <c r="V43">
        <f t="shared" si="35"/>
        <v>0.73923599761080239</v>
      </c>
      <c r="W43">
        <f t="shared" si="35"/>
        <v>0.93719505812119464</v>
      </c>
      <c r="X43">
        <f t="shared" si="35"/>
        <v>0.84577137114535217</v>
      </c>
      <c r="Y43">
        <f t="shared" si="35"/>
        <v>0.38827699016970663</v>
      </c>
      <c r="Z43">
        <f t="shared" si="35"/>
        <v>0.50615516417984718</v>
      </c>
      <c r="AA43">
        <f t="shared" si="35"/>
        <v>0.89691473139917055</v>
      </c>
      <c r="AB43">
        <f t="shared" si="35"/>
        <v>6.3963273616755481E-2</v>
      </c>
      <c r="BM43">
        <f t="shared" si="38"/>
        <v>1.2098902847034636E-6</v>
      </c>
      <c r="BN43">
        <f t="shared" si="36"/>
        <v>1.4044762456813684E-7</v>
      </c>
      <c r="BO43">
        <f t="shared" si="36"/>
        <v>1.5098423078662633E-7</v>
      </c>
      <c r="BP43">
        <f t="shared" si="36"/>
        <v>3.2189081550521419E-6</v>
      </c>
      <c r="BQ43">
        <f t="shared" si="36"/>
        <v>4.6741901301145466E-8</v>
      </c>
      <c r="BR43">
        <f t="shared" si="36"/>
        <v>4.6040535563726439E-6</v>
      </c>
      <c r="BS43">
        <f t="shared" si="36"/>
        <v>2.248468711609372E-7</v>
      </c>
      <c r="BT43">
        <f t="shared" si="36"/>
        <v>1.2809652511296402E-6</v>
      </c>
      <c r="BU43">
        <f t="shared" si="36"/>
        <v>6.0811321357561714E-7</v>
      </c>
      <c r="BV43">
        <f t="shared" si="36"/>
        <v>2.9502280158213444E-6</v>
      </c>
      <c r="EN43">
        <f>Sheet47!FL43</f>
        <v>0.31290199426840876</v>
      </c>
      <c r="EO43">
        <f>Sheet47!FM43</f>
        <v>0.90878611367226858</v>
      </c>
      <c r="EP43">
        <f>Sheet47!FN43</f>
        <v>0.75140068056596554</v>
      </c>
      <c r="EQ43">
        <f>Sheet47!FO43</f>
        <v>0.31506781853019306</v>
      </c>
      <c r="ER43">
        <f>Sheet47!FP43</f>
        <v>1.5774407878441046E-2</v>
      </c>
      <c r="ES43">
        <f>Sheet47!FQ43</f>
        <v>0.57699790419805463</v>
      </c>
      <c r="ET43">
        <f>Sheet47!FR43</f>
        <v>0.42320608044067698</v>
      </c>
      <c r="EU43">
        <f>Sheet47!FS43</f>
        <v>0.76814425934473329</v>
      </c>
      <c r="EV43">
        <f>Sheet47!FT43</f>
        <v>0.43244760246917741</v>
      </c>
      <c r="EW43">
        <f>Sheet47!FU43</f>
        <v>0.13475551822723103</v>
      </c>
      <c r="EZ43">
        <f t="shared" si="34"/>
        <v>0.32037634271431914</v>
      </c>
      <c r="FA43">
        <f t="shared" si="32"/>
        <v>0.6189356205436406</v>
      </c>
      <c r="FB43">
        <f t="shared" si="32"/>
        <v>-0.27827430914276485</v>
      </c>
      <c r="FC43">
        <f t="shared" si="32"/>
        <v>0.27616602654249794</v>
      </c>
      <c r="FD43">
        <f t="shared" si="32"/>
        <v>-0.75947700470551727</v>
      </c>
      <c r="FE43">
        <f t="shared" si="32"/>
        <v>0.53681505940203778</v>
      </c>
      <c r="FF43">
        <f t="shared" si="32"/>
        <v>0.85911244112760587</v>
      </c>
      <c r="FG43">
        <f t="shared" si="32"/>
        <v>1.2209295220577696</v>
      </c>
      <c r="FH43">
        <f t="shared" si="32"/>
        <v>0.36381649405841671</v>
      </c>
      <c r="FI43">
        <f>FI90+($EV$10*EW43)</f>
        <v>0.73010879923390204</v>
      </c>
      <c r="FL43">
        <f t="shared" si="33"/>
        <v>0.31258161792569444</v>
      </c>
      <c r="FM43">
        <f t="shared" si="33"/>
        <v>0.90816717805172498</v>
      </c>
      <c r="FN43">
        <f t="shared" si="33"/>
        <v>0.75167895487510827</v>
      </c>
      <c r="FO43">
        <f t="shared" si="33"/>
        <v>0.31479165250365054</v>
      </c>
      <c r="FP43">
        <f t="shared" si="33"/>
        <v>1.6533884883146565E-2</v>
      </c>
      <c r="FQ43">
        <f t="shared" si="33"/>
        <v>0.57646108913865257</v>
      </c>
      <c r="FR43">
        <f t="shared" si="33"/>
        <v>0.42234696799954935</v>
      </c>
      <c r="FS43">
        <f t="shared" si="33"/>
        <v>0.76692332982267553</v>
      </c>
      <c r="FT43">
        <f t="shared" si="33"/>
        <v>0.43208378597511898</v>
      </c>
      <c r="FU43">
        <f t="shared" si="33"/>
        <v>0.13402540942799712</v>
      </c>
    </row>
    <row r="44" spans="1:177">
      <c r="A44">
        <v>43</v>
      </c>
      <c r="B44">
        <v>0.13897202626964061</v>
      </c>
      <c r="C44">
        <v>0.95501526498236489</v>
      </c>
      <c r="D44">
        <v>0.40738049868434056</v>
      </c>
      <c r="E44">
        <v>0.28086866694633339</v>
      </c>
      <c r="F44">
        <v>0.50336812165505374</v>
      </c>
      <c r="G44">
        <v>0.14929961998611732</v>
      </c>
      <c r="H44">
        <v>0.89636638387325529</v>
      </c>
      <c r="I44">
        <v>0.89691473139917055</v>
      </c>
      <c r="J44">
        <v>0.56906421817031905</v>
      </c>
      <c r="K44">
        <v>0.43244760246917741</v>
      </c>
      <c r="M44">
        <v>0.20443153348107243</v>
      </c>
      <c r="S44">
        <f t="shared" si="37"/>
        <v>0.67895045495187267</v>
      </c>
      <c r="T44">
        <f t="shared" si="35"/>
        <v>0.2771765845306236</v>
      </c>
      <c r="U44">
        <f t="shared" si="35"/>
        <v>3.7833911141480818E-2</v>
      </c>
      <c r="V44">
        <f t="shared" si="35"/>
        <v>0.40248149849046166</v>
      </c>
      <c r="W44">
        <f t="shared" si="35"/>
        <v>0.29093062695275307</v>
      </c>
      <c r="X44">
        <f t="shared" si="35"/>
        <v>0.53938283624919936</v>
      </c>
      <c r="Y44">
        <f t="shared" si="35"/>
        <v>0.96913599672574036</v>
      </c>
      <c r="Z44">
        <f t="shared" si="35"/>
        <v>0.34874438019145687</v>
      </c>
      <c r="AA44">
        <f t="shared" si="35"/>
        <v>0.56906421817031905</v>
      </c>
      <c r="AB44">
        <f t="shared" si="35"/>
        <v>0.23493013278428859</v>
      </c>
      <c r="BM44">
        <f t="shared" si="38"/>
        <v>9.6566120427448405E-8</v>
      </c>
      <c r="BN44">
        <f t="shared" si="36"/>
        <v>4.5602707817466832E-6</v>
      </c>
      <c r="BO44">
        <f t="shared" si="36"/>
        <v>8.297943535415101E-7</v>
      </c>
      <c r="BP44">
        <f t="shared" si="36"/>
        <v>3.9443604036105178E-7</v>
      </c>
      <c r="BQ44">
        <f t="shared" si="36"/>
        <v>1.266897329492685E-6</v>
      </c>
      <c r="BR44">
        <f t="shared" si="36"/>
        <v>1.1145188263999522E-7</v>
      </c>
      <c r="BS44">
        <f t="shared" si="36"/>
        <v>4.0173634706900808E-6</v>
      </c>
      <c r="BT44">
        <f t="shared" si="36"/>
        <v>4.0222801770042309E-6</v>
      </c>
      <c r="BU44">
        <f t="shared" si="36"/>
        <v>1.6191704220089825E-6</v>
      </c>
      <c r="BV44">
        <f t="shared" si="36"/>
        <v>9.3505464440669859E-7</v>
      </c>
    </row>
    <row r="45" spans="1:177">
      <c r="A45">
        <v>44</v>
      </c>
      <c r="B45">
        <v>0.29745990706133474</v>
      </c>
      <c r="C45">
        <v>0.32535547263765474</v>
      </c>
      <c r="D45">
        <v>0.3820439283385354</v>
      </c>
      <c r="E45">
        <v>0.19677350088057532</v>
      </c>
      <c r="F45">
        <v>0.73681187092957279</v>
      </c>
      <c r="G45">
        <v>0.61460401278792887</v>
      </c>
      <c r="H45">
        <v>0.5965899143731167</v>
      </c>
      <c r="I45">
        <v>6.3963273616755481E-2</v>
      </c>
      <c r="J45">
        <v>0.23493013278428859</v>
      </c>
      <c r="K45">
        <v>0.13475551822723103</v>
      </c>
      <c r="M45">
        <v>0.48836750652444805</v>
      </c>
      <c r="S45">
        <f t="shared" si="37"/>
        <v>0.31290199426840876</v>
      </c>
      <c r="T45">
        <f t="shared" si="35"/>
        <v>0.90878611367226858</v>
      </c>
      <c r="U45">
        <f t="shared" si="35"/>
        <v>0.75140068056596554</v>
      </c>
      <c r="V45">
        <f t="shared" si="35"/>
        <v>0.31506781853019306</v>
      </c>
      <c r="W45">
        <f t="shared" si="35"/>
        <v>1.5774407878441046E-2</v>
      </c>
      <c r="X45">
        <f t="shared" si="35"/>
        <v>0.57699790419805463</v>
      </c>
      <c r="Y45">
        <f t="shared" si="35"/>
        <v>0.42320608044067698</v>
      </c>
      <c r="Z45">
        <f t="shared" si="35"/>
        <v>0.76814425934473329</v>
      </c>
      <c r="AA45">
        <f t="shared" si="35"/>
        <v>0.43244760246917741</v>
      </c>
      <c r="AB45">
        <f t="shared" si="35"/>
        <v>0.13475551822723103</v>
      </c>
      <c r="BM45">
        <f t="shared" si="38"/>
        <v>4.4241198154468955E-7</v>
      </c>
      <c r="BN45">
        <f t="shared" si="36"/>
        <v>5.2928091787635858E-7</v>
      </c>
      <c r="BO45">
        <f t="shared" si="36"/>
        <v>7.2978781590169996E-7</v>
      </c>
      <c r="BP45">
        <f t="shared" si="36"/>
        <v>1.9359905324398892E-7</v>
      </c>
      <c r="BQ45">
        <f t="shared" si="36"/>
        <v>2.7144586657136874E-6</v>
      </c>
      <c r="BR45">
        <f t="shared" si="36"/>
        <v>1.8886904626751233E-6</v>
      </c>
      <c r="BS45">
        <f t="shared" si="36"/>
        <v>1.7795976296586137E-6</v>
      </c>
      <c r="BT45">
        <f t="shared" si="36"/>
        <v>2.0456501858859644E-8</v>
      </c>
      <c r="BU45">
        <f t="shared" si="36"/>
        <v>2.7596083645021739E-7</v>
      </c>
      <c r="BV45">
        <f t="shared" si="36"/>
        <v>9.0795248463447976E-8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1.7133790454979024E-4</v>
      </c>
    </row>
    <row r="48" spans="1:177">
      <c r="A48">
        <v>47</v>
      </c>
      <c r="EN48">
        <f>Sheet47!FL48</f>
        <v>0.69717410498045596</v>
      </c>
      <c r="EO48">
        <f>Sheet47!FM48</f>
        <v>0.78441506041570852</v>
      </c>
      <c r="EP48">
        <f>Sheet47!FN48</f>
        <v>0.29540426319414537</v>
      </c>
      <c r="EQ48">
        <f>Sheet47!FO48</f>
        <v>0.46947785525949459</v>
      </c>
      <c r="ER48">
        <f>Sheet47!FP48</f>
        <v>0.26208354099937919</v>
      </c>
      <c r="ES48">
        <f>Sheet47!FQ48</f>
        <v>0.85263655766570301</v>
      </c>
      <c r="ET48">
        <f>Sheet47!FR48</f>
        <v>0.19517575051130454</v>
      </c>
      <c r="EU48">
        <f>Sheet47!FS48</f>
        <v>0.80701643521762223</v>
      </c>
      <c r="EV48">
        <f>Sheet47!FT48</f>
        <v>2.6598324616369622E-3</v>
      </c>
      <c r="EW48">
        <f>Sheet47!FU48</f>
        <v>0.6094994869521293</v>
      </c>
      <c r="EZ48">
        <f>(1/4)*SUM($BY$7:$CB$7)</f>
        <v>-0.24999999998324021</v>
      </c>
      <c r="FA48">
        <f>(1/4)*SUM($BY$8:$CB$8)</f>
        <v>0.24423326646811616</v>
      </c>
      <c r="FB48">
        <f>(1/4)*SUM($BY$9:$CB$9)</f>
        <v>-0.24999761336876569</v>
      </c>
      <c r="FC48">
        <f>(1/4)*SUM($BY$10:$CB$10)</f>
        <v>1.5351344941625267E-5</v>
      </c>
      <c r="FD48">
        <f>(1/4)*SUM($BY$11:$CB$11)</f>
        <v>0.50574758270369924</v>
      </c>
      <c r="FE48">
        <f>(1/4)*SUM($BY$12:$CB$12)</f>
        <v>2.1234874873421664E-8</v>
      </c>
      <c r="FF48">
        <f>(1/4)*SUM($BY$13:$CB$13)</f>
        <v>8.2639479562975035E-16</v>
      </c>
      <c r="FG48">
        <f>(1/4)*SUM($BY$14:$CB$14)</f>
        <v>-0.24999999902386077</v>
      </c>
      <c r="FH48">
        <f>(1/4)*SUM($BY$15:$CB$15)</f>
        <v>6.284932028972496E-9</v>
      </c>
      <c r="FI48">
        <f>(1/4)*SUM($BY$16:$CB$16)</f>
        <v>1.3843393019620918E-6</v>
      </c>
      <c r="FL48">
        <f t="shared" ref="FL48:FU48" si="39">EN48-($EU$10*EZ48)</f>
        <v>0.69742410498043916</v>
      </c>
      <c r="FM48">
        <f t="shared" si="39"/>
        <v>0.78417082714924036</v>
      </c>
      <c r="FN48">
        <f t="shared" si="39"/>
        <v>0.29565426080751411</v>
      </c>
      <c r="FO48">
        <f t="shared" si="39"/>
        <v>0.46947783990814967</v>
      </c>
      <c r="FP48">
        <f t="shared" si="39"/>
        <v>0.26157779341667547</v>
      </c>
      <c r="FQ48">
        <f t="shared" si="39"/>
        <v>0.85263655764446811</v>
      </c>
      <c r="FR48">
        <f t="shared" si="39"/>
        <v>0.19517575051130454</v>
      </c>
      <c r="FS48">
        <f t="shared" si="39"/>
        <v>0.80726643521664609</v>
      </c>
      <c r="FT48">
        <f t="shared" si="39"/>
        <v>2.6598324553520299E-3</v>
      </c>
      <c r="FU48">
        <f t="shared" si="39"/>
        <v>0.60949948556778999</v>
      </c>
    </row>
    <row r="49" spans="1:177">
      <c r="A49">
        <v>48</v>
      </c>
      <c r="B49">
        <f t="array" ref="B49:K58">TRANSPOSE(EN52:EW61)</f>
        <v>0.25249514038107873</v>
      </c>
      <c r="C49">
        <v>0.12809634682863788</v>
      </c>
      <c r="D49">
        <v>0.28147908001658944</v>
      </c>
      <c r="E49">
        <v>8.4872453673925582E-2</v>
      </c>
      <c r="F49">
        <v>0.89742951051001696</v>
      </c>
      <c r="G49">
        <v>0.63530440413361811</v>
      </c>
      <c r="H49">
        <v>0.79430779708995858</v>
      </c>
      <c r="I49">
        <v>0.18213392179767732</v>
      </c>
      <c r="J49">
        <v>0.58895422954535182</v>
      </c>
      <c r="K49">
        <v>0.33386228962264553</v>
      </c>
      <c r="M49">
        <f t="array" ref="M49:M58">TRANSPOSE(EN48:EW48)</f>
        <v>0.69717410498045596</v>
      </c>
      <c r="S49">
        <f>EN52</f>
        <v>0.25249514038107873</v>
      </c>
      <c r="T49">
        <f t="shared" ref="T49:AB58" si="40">EO52</f>
        <v>0.3591768395710499</v>
      </c>
      <c r="U49">
        <f t="shared" si="40"/>
        <v>0.22165236925805809</v>
      </c>
      <c r="V49">
        <f t="shared" si="40"/>
        <v>0.27698495959144764</v>
      </c>
      <c r="W49">
        <f t="shared" si="40"/>
        <v>0.44903479200093777</v>
      </c>
      <c r="X49">
        <f t="shared" si="40"/>
        <v>0.58445152954800539</v>
      </c>
      <c r="Y49">
        <f t="shared" si="40"/>
        <v>2.4574649519922099E-2</v>
      </c>
      <c r="Z49">
        <f t="shared" si="40"/>
        <v>0.43003740490540449</v>
      </c>
      <c r="AA49">
        <f t="shared" si="40"/>
        <v>0.35410524424187689</v>
      </c>
      <c r="AB49">
        <f t="shared" si="40"/>
        <v>0.33051923199954769</v>
      </c>
      <c r="BM49">
        <f>0.5*$BL$21*B49*B49</f>
        <v>3.1876897958030332E-7</v>
      </c>
      <c r="BN49">
        <f t="shared" ref="BN49:BV58" si="41">0.5*$BL$21*C49*C49</f>
        <v>8.2043370354213423E-8</v>
      </c>
      <c r="BO49">
        <f t="shared" si="41"/>
        <v>3.9615236243492786E-7</v>
      </c>
      <c r="BP49">
        <f t="shared" si="41"/>
        <v>3.6016666963163226E-8</v>
      </c>
      <c r="BQ49">
        <f t="shared" si="41"/>
        <v>4.0268986316712441E-6</v>
      </c>
      <c r="BR49">
        <f t="shared" si="41"/>
        <v>2.0180584295578581E-6</v>
      </c>
      <c r="BS49">
        <f t="shared" si="41"/>
        <v>3.1546243825895146E-6</v>
      </c>
      <c r="BT49">
        <f t="shared" si="41"/>
        <v>1.6586382734701218E-7</v>
      </c>
      <c r="BU49">
        <f t="shared" si="41"/>
        <v>1.7343354224967948E-6</v>
      </c>
      <c r="BV49">
        <f t="shared" si="41"/>
        <v>5.5732014216037632E-7</v>
      </c>
    </row>
    <row r="50" spans="1:177">
      <c r="A50">
        <v>49</v>
      </c>
      <c r="B50">
        <v>0.3591768395710499</v>
      </c>
      <c r="C50">
        <v>0.65815437496078544</v>
      </c>
      <c r="D50">
        <v>0.57942484731131505</v>
      </c>
      <c r="E50">
        <v>0.97831304814967646</v>
      </c>
      <c r="F50">
        <v>0.71361615535902401</v>
      </c>
      <c r="G50">
        <v>0.70855206938246773</v>
      </c>
      <c r="H50">
        <v>0.65608350571846896</v>
      </c>
      <c r="I50">
        <v>0.82651611648353518</v>
      </c>
      <c r="J50">
        <v>7.8343052001370192E-2</v>
      </c>
      <c r="K50">
        <v>0.8315221246563741</v>
      </c>
      <c r="M50">
        <v>0.78441506041570852</v>
      </c>
      <c r="S50">
        <f t="shared" ref="S50:S58" si="42">EN53</f>
        <v>0.12809634682863788</v>
      </c>
      <c r="T50">
        <f t="shared" si="40"/>
        <v>0.65815437496078544</v>
      </c>
      <c r="U50">
        <f t="shared" si="40"/>
        <v>0.60257215585603119</v>
      </c>
      <c r="V50">
        <f t="shared" si="40"/>
        <v>0.98069208537147201</v>
      </c>
      <c r="W50">
        <f t="shared" si="40"/>
        <v>0.77785064366944134</v>
      </c>
      <c r="X50">
        <f t="shared" si="40"/>
        <v>0.56204498231900835</v>
      </c>
      <c r="Y50">
        <f t="shared" si="40"/>
        <v>0.75153708467443991</v>
      </c>
      <c r="Z50">
        <f t="shared" si="40"/>
        <v>0.81795245116566473</v>
      </c>
      <c r="AA50">
        <f t="shared" si="40"/>
        <v>0.61914119489380925</v>
      </c>
      <c r="AB50">
        <f t="shared" si="40"/>
        <v>0.69336099264544193</v>
      </c>
      <c r="BM50">
        <f t="shared" ref="BM50:BM58" si="43">0.5*$BL$21*B50*B50</f>
        <v>6.4504001042123864E-7</v>
      </c>
      <c r="BN50">
        <f t="shared" si="41"/>
        <v>2.1658359064001109E-6</v>
      </c>
      <c r="BO50">
        <f t="shared" si="41"/>
        <v>1.678665768408704E-6</v>
      </c>
      <c r="BP50">
        <f t="shared" si="41"/>
        <v>4.7854821008995558E-6</v>
      </c>
      <c r="BQ50">
        <f t="shared" si="41"/>
        <v>2.5462400859469738E-6</v>
      </c>
      <c r="BR50">
        <f t="shared" si="41"/>
        <v>2.5102301751308869E-6</v>
      </c>
      <c r="BS50">
        <f t="shared" si="41"/>
        <v>2.1522278323791816E-6</v>
      </c>
      <c r="BT50">
        <f t="shared" si="41"/>
        <v>3.415644454035124E-6</v>
      </c>
      <c r="BU50">
        <f t="shared" si="41"/>
        <v>3.0688168984446974E-8</v>
      </c>
      <c r="BV50">
        <f t="shared" si="41"/>
        <v>3.4571452189652527E-6</v>
      </c>
      <c r="EN50" t="s">
        <v>22</v>
      </c>
      <c r="EZ50" t="s">
        <v>27</v>
      </c>
    </row>
    <row r="51" spans="1:177">
      <c r="A51">
        <v>50</v>
      </c>
      <c r="B51">
        <v>0.22165236925805809</v>
      </c>
      <c r="C51">
        <v>0.60257215585603119</v>
      </c>
      <c r="D51">
        <v>0.49988462102156178</v>
      </c>
      <c r="E51">
        <v>0.96524322853125422</v>
      </c>
      <c r="F51">
        <v>0.86138694856782216</v>
      </c>
      <c r="G51">
        <v>0.66316151751046493</v>
      </c>
      <c r="H51">
        <v>7.399210163392439E-2</v>
      </c>
      <c r="I51">
        <v>0.5457011245413671</v>
      </c>
      <c r="J51">
        <v>0.23646324703227223</v>
      </c>
      <c r="K51">
        <v>0.92731415877690693</v>
      </c>
      <c r="M51">
        <v>0.29540426319414537</v>
      </c>
      <c r="S51">
        <f t="shared" si="42"/>
        <v>0.28147908001658944</v>
      </c>
      <c r="T51">
        <f t="shared" si="40"/>
        <v>0.57942484731131505</v>
      </c>
      <c r="U51">
        <f t="shared" si="40"/>
        <v>0.49988462102156178</v>
      </c>
      <c r="V51">
        <f t="shared" si="40"/>
        <v>3.591864846347978E-2</v>
      </c>
      <c r="W51">
        <f t="shared" si="40"/>
        <v>0.3382338932838394</v>
      </c>
      <c r="X51">
        <f t="shared" si="40"/>
        <v>0.91831317161508985</v>
      </c>
      <c r="Y51">
        <f t="shared" si="40"/>
        <v>0.10657927760898545</v>
      </c>
      <c r="Z51">
        <f t="shared" si="40"/>
        <v>0.84769979741696555</v>
      </c>
      <c r="AA51">
        <f t="shared" si="40"/>
        <v>0.79714612704948473</v>
      </c>
      <c r="AB51">
        <f t="shared" si="40"/>
        <v>0.21995361343418324</v>
      </c>
      <c r="BM51">
        <f t="shared" si="43"/>
        <v>2.4564886398855271E-7</v>
      </c>
      <c r="BN51">
        <f t="shared" si="41"/>
        <v>1.8154660150649258E-6</v>
      </c>
      <c r="BO51">
        <f t="shared" si="41"/>
        <v>1.2494231716693523E-6</v>
      </c>
      <c r="BP51">
        <f t="shared" si="41"/>
        <v>4.658472451127196E-6</v>
      </c>
      <c r="BQ51">
        <f t="shared" si="41"/>
        <v>3.7099373758149198E-6</v>
      </c>
      <c r="BR51">
        <f t="shared" si="41"/>
        <v>2.1989159915339136E-6</v>
      </c>
      <c r="BS51">
        <f t="shared" si="41"/>
        <v>2.7374155521024985E-8</v>
      </c>
      <c r="BT51">
        <f t="shared" si="41"/>
        <v>1.4889485866285631E-6</v>
      </c>
      <c r="BU51">
        <f t="shared" si="41"/>
        <v>2.7957433598522702E-7</v>
      </c>
      <c r="BV51">
        <f t="shared" si="41"/>
        <v>4.2995577453406138E-6</v>
      </c>
    </row>
    <row r="52" spans="1:177">
      <c r="A52">
        <v>51</v>
      </c>
      <c r="B52">
        <v>0.27698495959144764</v>
      </c>
      <c r="C52">
        <v>0.98069208537147201</v>
      </c>
      <c r="D52">
        <v>3.591864846347978E-2</v>
      </c>
      <c r="E52">
        <v>2.8897322862876763E-2</v>
      </c>
      <c r="F52">
        <v>0.94726541610705806</v>
      </c>
      <c r="G52">
        <v>0.96755527291928145</v>
      </c>
      <c r="H52">
        <v>0.66162186643445087</v>
      </c>
      <c r="I52">
        <v>0.31926149481590987</v>
      </c>
      <c r="J52">
        <v>0.38342573876247371</v>
      </c>
      <c r="K52">
        <v>0.55236738493935011</v>
      </c>
      <c r="M52">
        <v>0.46947785525949459</v>
      </c>
      <c r="S52">
        <f t="shared" si="42"/>
        <v>8.4872453673925582E-2</v>
      </c>
      <c r="T52">
        <f t="shared" si="40"/>
        <v>0.97831304814967646</v>
      </c>
      <c r="U52">
        <f t="shared" si="40"/>
        <v>0.96524322853125422</v>
      </c>
      <c r="V52">
        <f t="shared" si="40"/>
        <v>2.8897322862876763E-2</v>
      </c>
      <c r="W52">
        <f t="shared" si="40"/>
        <v>0.61964641405537113</v>
      </c>
      <c r="X52">
        <f t="shared" si="40"/>
        <v>0.44810835000290411</v>
      </c>
      <c r="Y52">
        <f t="shared" si="40"/>
        <v>0.45109572915462737</v>
      </c>
      <c r="Z52">
        <f t="shared" si="40"/>
        <v>0.87510680853291267</v>
      </c>
      <c r="AA52">
        <f t="shared" si="40"/>
        <v>0.26280073205701626</v>
      </c>
      <c r="AB52">
        <f t="shared" si="40"/>
        <v>8.0590252275133695E-2</v>
      </c>
      <c r="BM52">
        <f t="shared" si="43"/>
        <v>3.8360333919937949E-7</v>
      </c>
      <c r="BN52">
        <f t="shared" si="41"/>
        <v>4.8087848315512331E-6</v>
      </c>
      <c r="BO52">
        <f t="shared" si="41"/>
        <v>6.450746537215192E-9</v>
      </c>
      <c r="BP52">
        <f t="shared" si="41"/>
        <v>4.1752763432067004E-9</v>
      </c>
      <c r="BQ52">
        <f t="shared" si="41"/>
        <v>4.4865588427623897E-6</v>
      </c>
      <c r="BR52">
        <f t="shared" si="41"/>
        <v>4.6808160307695261E-6</v>
      </c>
      <c r="BS52">
        <f t="shared" si="41"/>
        <v>2.1887174707210317E-6</v>
      </c>
      <c r="BT52">
        <f t="shared" si="41"/>
        <v>5.0963951036044632E-7</v>
      </c>
      <c r="BU52">
        <f t="shared" si="41"/>
        <v>7.3507648572774371E-7</v>
      </c>
      <c r="BV52">
        <f t="shared" si="41"/>
        <v>1.525548639723681E-6</v>
      </c>
      <c r="EN52">
        <f>Sheet47!FL52</f>
        <v>0.25249514038107873</v>
      </c>
      <c r="EO52">
        <f>Sheet47!FM52</f>
        <v>0.3591768395710499</v>
      </c>
      <c r="EP52">
        <f>Sheet47!FN52</f>
        <v>0.22165236925805809</v>
      </c>
      <c r="EQ52">
        <f>Sheet47!FO52</f>
        <v>0.27698495959144764</v>
      </c>
      <c r="ER52">
        <f>Sheet47!FP52</f>
        <v>0.44903479200093777</v>
      </c>
      <c r="ES52">
        <f>Sheet47!FQ52</f>
        <v>0.58445152954800539</v>
      </c>
      <c r="ET52">
        <f>Sheet47!FR52</f>
        <v>2.4574649519922099E-2</v>
      </c>
      <c r="EU52">
        <f>Sheet47!FS52</f>
        <v>0.43003740490540449</v>
      </c>
      <c r="EV52">
        <f>Sheet47!FT52</f>
        <v>0.35410524424187689</v>
      </c>
      <c r="EW52">
        <f>Sheet47!FU52</f>
        <v>0.33051923199954769</v>
      </c>
      <c r="EZ52">
        <f>EZ94+($EV$10*EN52)</f>
        <v>-3.0705995410474189</v>
      </c>
      <c r="FA52">
        <f t="shared" ref="FA52:FI61" si="44">FA94+($EV$10*EO52)</f>
        <v>2.7658146547464089</v>
      </c>
      <c r="FB52">
        <f t="shared" si="44"/>
        <v>-3.2229356182924001</v>
      </c>
      <c r="FC52">
        <f t="shared" si="44"/>
        <v>1.5353822443586425E-4</v>
      </c>
      <c r="FD52">
        <f t="shared" si="44"/>
        <v>6.2898282005601516</v>
      </c>
      <c r="FE52">
        <f t="shared" si="44"/>
        <v>6.0496168576153035E-6</v>
      </c>
      <c r="FF52">
        <f t="shared" si="44"/>
        <v>2.4574650304044641E-7</v>
      </c>
      <c r="FG52">
        <f t="shared" si="44"/>
        <v>-2.7622549866636463</v>
      </c>
      <c r="FH52">
        <f t="shared" si="44"/>
        <v>3.6015219325476459E-6</v>
      </c>
      <c r="FI52">
        <f t="shared" si="44"/>
        <v>1.668590878594193E-5</v>
      </c>
      <c r="FL52">
        <f t="shared" ref="FL52:FU61" si="45">EN52-($EU$10*EZ52)</f>
        <v>0.25556573992212617</v>
      </c>
      <c r="FM52">
        <f t="shared" si="45"/>
        <v>0.3564110249163035</v>
      </c>
      <c r="FN52">
        <f t="shared" si="45"/>
        <v>0.22487530487635049</v>
      </c>
      <c r="FO52">
        <f t="shared" si="45"/>
        <v>0.27698480605322323</v>
      </c>
      <c r="FP52">
        <f t="shared" si="45"/>
        <v>0.44274496380037759</v>
      </c>
      <c r="FQ52">
        <f t="shared" si="45"/>
        <v>0.58445152349838858</v>
      </c>
      <c r="FR52">
        <f t="shared" si="45"/>
        <v>2.4574649274175596E-2</v>
      </c>
      <c r="FS52">
        <f t="shared" si="45"/>
        <v>0.43279965989206814</v>
      </c>
      <c r="FT52">
        <f t="shared" si="45"/>
        <v>0.35410524064035498</v>
      </c>
      <c r="FU52">
        <f t="shared" si="45"/>
        <v>0.33051921531363893</v>
      </c>
    </row>
    <row r="53" spans="1:177">
      <c r="A53">
        <v>52</v>
      </c>
      <c r="B53">
        <v>0.44903479200093777</v>
      </c>
      <c r="C53">
        <v>0.77785064366944134</v>
      </c>
      <c r="D53">
        <v>0.3382338932838394</v>
      </c>
      <c r="E53">
        <v>0.61964641405537113</v>
      </c>
      <c r="F53">
        <v>0.23442712268888438</v>
      </c>
      <c r="G53">
        <v>0.84078781834428562</v>
      </c>
      <c r="H53">
        <v>0.73374117915653014</v>
      </c>
      <c r="I53">
        <v>0.79457064250232667</v>
      </c>
      <c r="J53">
        <v>0.7916457095750965</v>
      </c>
      <c r="K53">
        <v>0.85661466094795991</v>
      </c>
      <c r="M53">
        <v>0.26208354099937919</v>
      </c>
      <c r="S53">
        <f t="shared" si="42"/>
        <v>0.89742951051001696</v>
      </c>
      <c r="T53">
        <f t="shared" si="40"/>
        <v>0.71361615535902401</v>
      </c>
      <c r="U53">
        <f t="shared" si="40"/>
        <v>0.86138694856782216</v>
      </c>
      <c r="V53">
        <f t="shared" si="40"/>
        <v>0.94726541610705806</v>
      </c>
      <c r="W53">
        <f t="shared" si="40"/>
        <v>0.23442712268888438</v>
      </c>
      <c r="X53">
        <f t="shared" si="40"/>
        <v>0.35222966929390931</v>
      </c>
      <c r="Y53">
        <f t="shared" si="40"/>
        <v>0.28347302751820519</v>
      </c>
      <c r="Z53">
        <f t="shared" si="40"/>
        <v>0.217297010086269</v>
      </c>
      <c r="AA53">
        <f t="shared" si="40"/>
        <v>0.54905027329440592</v>
      </c>
      <c r="AB53">
        <f t="shared" si="40"/>
        <v>0.78528814095090971</v>
      </c>
      <c r="BM53">
        <f t="shared" si="43"/>
        <v>1.0081612221366271E-6</v>
      </c>
      <c r="BN53">
        <f t="shared" si="41"/>
        <v>3.0252581192848211E-6</v>
      </c>
      <c r="BO53">
        <f t="shared" si="41"/>
        <v>5.7201083282971843E-7</v>
      </c>
      <c r="BP53">
        <f t="shared" si="41"/>
        <v>1.9198083922584024E-6</v>
      </c>
      <c r="BQ53">
        <f t="shared" si="41"/>
        <v>2.7478037926094626E-7</v>
      </c>
      <c r="BR53">
        <f t="shared" si="41"/>
        <v>3.5346207773807175E-6</v>
      </c>
      <c r="BS53">
        <f t="shared" si="41"/>
        <v>2.6918805899500764E-6</v>
      </c>
      <c r="BT53">
        <f t="shared" si="41"/>
        <v>3.1567125296328016E-6</v>
      </c>
      <c r="BU53">
        <f t="shared" si="41"/>
        <v>3.1335146474432905E-6</v>
      </c>
      <c r="BV53">
        <f t="shared" si="41"/>
        <v>3.6689433867549416E-6</v>
      </c>
      <c r="EN53">
        <f>Sheet47!FL53</f>
        <v>0.12809634682863788</v>
      </c>
      <c r="EO53">
        <f>Sheet47!FM53</f>
        <v>0.65815437496078544</v>
      </c>
      <c r="EP53">
        <f>Sheet47!FN53</f>
        <v>0.60257215585603119</v>
      </c>
      <c r="EQ53">
        <f>Sheet47!FO53</f>
        <v>0.98069208537147201</v>
      </c>
      <c r="ER53">
        <f>Sheet47!FP53</f>
        <v>0.77785064366944134</v>
      </c>
      <c r="ES53">
        <f>Sheet47!FQ53</f>
        <v>0.56204498231900835</v>
      </c>
      <c r="ET53">
        <f>Sheet47!FR53</f>
        <v>0.75153708467443991</v>
      </c>
      <c r="EU53">
        <f>Sheet47!FS53</f>
        <v>0.81795245116566473</v>
      </c>
      <c r="EV53">
        <f>Sheet47!FT53</f>
        <v>0.61914119489380925</v>
      </c>
      <c r="EW53">
        <f>Sheet47!FU53</f>
        <v>0.69336099264544193</v>
      </c>
      <c r="EZ53">
        <f t="shared" ref="EZ53:EZ61" si="46">EZ95+($EV$10*EN53)</f>
        <v>-4.4345896778337552</v>
      </c>
      <c r="FA53">
        <f t="shared" si="44"/>
        <v>4.0874360841396751</v>
      </c>
      <c r="FB53">
        <f t="shared" si="44"/>
        <v>-4.7650984037000761</v>
      </c>
      <c r="FC53">
        <f t="shared" si="44"/>
        <v>2.3626188487716303E-4</v>
      </c>
      <c r="FD53">
        <f t="shared" si="44"/>
        <v>9.2028158848087926</v>
      </c>
      <c r="FE53">
        <f t="shared" si="44"/>
        <v>5.9291863308174326E-6</v>
      </c>
      <c r="FF53">
        <f t="shared" si="44"/>
        <v>7.5153708585761501E-6</v>
      </c>
      <c r="FG53">
        <f t="shared" si="44"/>
        <v>-4.0907810344356283</v>
      </c>
      <c r="FH53">
        <f t="shared" si="44"/>
        <v>6.2824843317090551E-6</v>
      </c>
      <c r="FI53">
        <f t="shared" si="44"/>
        <v>2.7072117719267169E-5</v>
      </c>
      <c r="FL53">
        <f t="shared" si="45"/>
        <v>0.13253093650647163</v>
      </c>
      <c r="FM53">
        <f t="shared" si="45"/>
        <v>0.6540669388766458</v>
      </c>
      <c r="FN53">
        <f t="shared" si="45"/>
        <v>0.60733725425973129</v>
      </c>
      <c r="FO53">
        <f t="shared" si="45"/>
        <v>0.98069184910958718</v>
      </c>
      <c r="FP53">
        <f t="shared" si="45"/>
        <v>0.76864782778463259</v>
      </c>
      <c r="FQ53">
        <f t="shared" si="45"/>
        <v>0.56204497638982198</v>
      </c>
      <c r="FR53">
        <f t="shared" si="45"/>
        <v>0.75153707715906903</v>
      </c>
      <c r="FS53">
        <f t="shared" si="45"/>
        <v>0.82204323220010034</v>
      </c>
      <c r="FT53">
        <f t="shared" si="45"/>
        <v>0.61914118861132494</v>
      </c>
      <c r="FU53">
        <f t="shared" si="45"/>
        <v>0.69336096557332416</v>
      </c>
    </row>
    <row r="54" spans="1:177">
      <c r="A54">
        <v>53</v>
      </c>
      <c r="B54">
        <v>0.58445152954800539</v>
      </c>
      <c r="C54">
        <v>0.56204498231900835</v>
      </c>
      <c r="D54">
        <v>0.91831317161508985</v>
      </c>
      <c r="E54">
        <v>0.44810835000290411</v>
      </c>
      <c r="F54">
        <v>0.35222966929390931</v>
      </c>
      <c r="G54">
        <v>9.5069797278516471E-2</v>
      </c>
      <c r="H54">
        <v>0.53558798592148016</v>
      </c>
      <c r="I54">
        <v>0.47163960211372291</v>
      </c>
      <c r="J54">
        <v>0.76565157221004287</v>
      </c>
      <c r="K54">
        <v>0.38408246738641055</v>
      </c>
      <c r="M54">
        <v>0.85263655766570301</v>
      </c>
      <c r="S54">
        <f t="shared" si="42"/>
        <v>0.63530440413361811</v>
      </c>
      <c r="T54">
        <f t="shared" si="40"/>
        <v>0.70855206938246773</v>
      </c>
      <c r="U54">
        <f t="shared" si="40"/>
        <v>0.66316151751046493</v>
      </c>
      <c r="V54">
        <f t="shared" si="40"/>
        <v>0.96755527291928145</v>
      </c>
      <c r="W54">
        <f t="shared" si="40"/>
        <v>0.84078781834428562</v>
      </c>
      <c r="X54">
        <f t="shared" si="40"/>
        <v>9.5069797278516471E-2</v>
      </c>
      <c r="Y54">
        <f t="shared" si="40"/>
        <v>0.51653785294223331</v>
      </c>
      <c r="Z54">
        <f t="shared" si="40"/>
        <v>0.43798440041564035</v>
      </c>
      <c r="AA54">
        <f t="shared" si="40"/>
        <v>8.8506205496770074E-2</v>
      </c>
      <c r="AB54">
        <f t="shared" si="40"/>
        <v>0.48816666226125932</v>
      </c>
      <c r="BM54">
        <f t="shared" si="43"/>
        <v>1.707917951955015E-6</v>
      </c>
      <c r="BN54">
        <f t="shared" si="41"/>
        <v>1.5794728107498723E-6</v>
      </c>
      <c r="BO54">
        <f t="shared" si="41"/>
        <v>4.216495405808827E-6</v>
      </c>
      <c r="BP54">
        <f t="shared" si="41"/>
        <v>1.0040054667116262E-6</v>
      </c>
      <c r="BQ54">
        <f t="shared" si="41"/>
        <v>6.2032869965448366E-7</v>
      </c>
      <c r="BR54">
        <f t="shared" si="41"/>
        <v>4.5191331772891095E-8</v>
      </c>
      <c r="BS54">
        <f t="shared" si="41"/>
        <v>1.4342724533171383E-6</v>
      </c>
      <c r="BT54">
        <f t="shared" si="41"/>
        <v>1.1122195714099545E-6</v>
      </c>
      <c r="BU54">
        <f t="shared" si="41"/>
        <v>2.9311116501385525E-6</v>
      </c>
      <c r="BV54">
        <f t="shared" si="41"/>
        <v>7.3759670876816567E-7</v>
      </c>
      <c r="EN54">
        <f>Sheet47!FL54</f>
        <v>0.28147908001658944</v>
      </c>
      <c r="EO54">
        <f>Sheet47!FM54</f>
        <v>0.57942484731131505</v>
      </c>
      <c r="EP54">
        <f>Sheet47!FN54</f>
        <v>0.49988462102156178</v>
      </c>
      <c r="EQ54">
        <f>Sheet47!FO54</f>
        <v>3.591864846347978E-2</v>
      </c>
      <c r="ER54">
        <f>Sheet47!FP54</f>
        <v>0.3382338932838394</v>
      </c>
      <c r="ES54">
        <f>Sheet47!FQ54</f>
        <v>0.91831317161508985</v>
      </c>
      <c r="ET54">
        <f>Sheet47!FR54</f>
        <v>0.10657927760898545</v>
      </c>
      <c r="EU54">
        <f>Sheet47!FS54</f>
        <v>0.84769979741696555</v>
      </c>
      <c r="EV54">
        <f>Sheet47!FT54</f>
        <v>0.79714612704948473</v>
      </c>
      <c r="EW54">
        <f>Sheet47!FU54</f>
        <v>0.21995361343418324</v>
      </c>
      <c r="EZ54">
        <f t="shared" si="46"/>
        <v>-3.5126921774917785</v>
      </c>
      <c r="FA54">
        <f t="shared" si="44"/>
        <v>3.1704305071382297</v>
      </c>
      <c r="FB54">
        <f t="shared" si="44"/>
        <v>-3.7277746674426413</v>
      </c>
      <c r="FC54">
        <f t="shared" si="44"/>
        <v>1.7027765059195386E-4</v>
      </c>
      <c r="FD54">
        <f t="shared" si="44"/>
        <v>7.3079593377641787</v>
      </c>
      <c r="FE54">
        <f t="shared" si="44"/>
        <v>9.4136357278159482E-6</v>
      </c>
      <c r="FF54">
        <f t="shared" si="44"/>
        <v>1.0657927848560614E-6</v>
      </c>
      <c r="FG54">
        <f t="shared" si="44"/>
        <v>-3.2380827794771525</v>
      </c>
      <c r="FH54">
        <f t="shared" si="44"/>
        <v>8.0393482047102611E-6</v>
      </c>
      <c r="FI54">
        <f t="shared" si="44"/>
        <v>1.7229412625378392E-5</v>
      </c>
      <c r="FL54">
        <f t="shared" si="45"/>
        <v>0.28499177219408123</v>
      </c>
      <c r="FM54">
        <f t="shared" si="45"/>
        <v>0.57625441680417677</v>
      </c>
      <c r="FN54">
        <f t="shared" si="45"/>
        <v>0.5036123956890044</v>
      </c>
      <c r="FO54">
        <f t="shared" si="45"/>
        <v>3.5918478185829189E-2</v>
      </c>
      <c r="FP54">
        <f t="shared" si="45"/>
        <v>0.33092593394607522</v>
      </c>
      <c r="FQ54">
        <f t="shared" si="45"/>
        <v>0.91831316220145409</v>
      </c>
      <c r="FR54">
        <f t="shared" si="45"/>
        <v>0.10657927654319266</v>
      </c>
      <c r="FS54">
        <f t="shared" si="45"/>
        <v>0.85093788019644268</v>
      </c>
      <c r="FT54">
        <f t="shared" si="45"/>
        <v>0.79714611901013654</v>
      </c>
      <c r="FU54">
        <f t="shared" si="45"/>
        <v>0.21995359620477062</v>
      </c>
    </row>
    <row r="55" spans="1:177">
      <c r="A55">
        <v>54</v>
      </c>
      <c r="B55">
        <v>2.4574649519922099E-2</v>
      </c>
      <c r="C55">
        <v>0.75153708467443991</v>
      </c>
      <c r="D55">
        <v>0.10657927760898545</v>
      </c>
      <c r="E55">
        <v>0.45109572915462737</v>
      </c>
      <c r="F55">
        <v>0.28347302751820519</v>
      </c>
      <c r="G55">
        <v>0.51653785294223331</v>
      </c>
      <c r="H55">
        <v>0.25096597490925204</v>
      </c>
      <c r="I55">
        <v>0.21765631731341295</v>
      </c>
      <c r="J55">
        <v>0.18729908017662908</v>
      </c>
      <c r="K55">
        <v>0.80309994587664335</v>
      </c>
      <c r="M55">
        <v>0.19517575051130454</v>
      </c>
      <c r="S55">
        <f t="shared" si="42"/>
        <v>0.79430779708995858</v>
      </c>
      <c r="T55">
        <f t="shared" si="40"/>
        <v>0.65608350571846896</v>
      </c>
      <c r="U55">
        <f t="shared" si="40"/>
        <v>7.399210163392439E-2</v>
      </c>
      <c r="V55">
        <f t="shared" si="40"/>
        <v>0.66162186643445087</v>
      </c>
      <c r="W55">
        <f t="shared" si="40"/>
        <v>0.73374117915653014</v>
      </c>
      <c r="X55">
        <f t="shared" si="40"/>
        <v>0.53558798592148016</v>
      </c>
      <c r="Y55">
        <f t="shared" si="40"/>
        <v>0.25096597490925204</v>
      </c>
      <c r="Z55">
        <f t="shared" si="40"/>
        <v>0.19656509279344481</v>
      </c>
      <c r="AA55">
        <f t="shared" si="40"/>
        <v>0.46964339237382174</v>
      </c>
      <c r="AB55">
        <f t="shared" si="40"/>
        <v>0.20411087032912573</v>
      </c>
      <c r="BM55">
        <f t="shared" si="43"/>
        <v>3.0195669951350378E-9</v>
      </c>
      <c r="BN55">
        <f t="shared" si="41"/>
        <v>2.8240399482047817E-6</v>
      </c>
      <c r="BO55">
        <f t="shared" si="41"/>
        <v>5.6795712078265939E-8</v>
      </c>
      <c r="BP55">
        <f t="shared" si="41"/>
        <v>1.0174367843077248E-6</v>
      </c>
      <c r="BQ55">
        <f t="shared" si="41"/>
        <v>4.0178478665168564E-7</v>
      </c>
      <c r="BR55">
        <f t="shared" si="41"/>
        <v>1.3340567676108614E-6</v>
      </c>
      <c r="BS55">
        <f t="shared" si="41"/>
        <v>3.1491960281075665E-7</v>
      </c>
      <c r="BT55">
        <f t="shared" si="41"/>
        <v>2.3687136233218554E-7</v>
      </c>
      <c r="BU55">
        <f t="shared" si="41"/>
        <v>1.7540472717505666E-7</v>
      </c>
      <c r="BV55">
        <f t="shared" si="41"/>
        <v>3.2248476153353379E-6</v>
      </c>
      <c r="EN55">
        <f>Sheet47!FL55</f>
        <v>8.4872453673925582E-2</v>
      </c>
      <c r="EO55">
        <f>Sheet47!FM55</f>
        <v>0.97831304814967646</v>
      </c>
      <c r="EP55">
        <f>Sheet47!FN55</f>
        <v>0.96524322853125422</v>
      </c>
      <c r="EQ55">
        <f>Sheet47!FO55</f>
        <v>2.8897322862876763E-2</v>
      </c>
      <c r="ER55">
        <f>Sheet47!FP55</f>
        <v>0.61964641405537113</v>
      </c>
      <c r="ES55">
        <f>Sheet47!FQ55</f>
        <v>0.44810835000290411</v>
      </c>
      <c r="ET55">
        <f>Sheet47!FR55</f>
        <v>0.45109572915462737</v>
      </c>
      <c r="EU55">
        <f>Sheet47!FS55</f>
        <v>0.87510680853291267</v>
      </c>
      <c r="EV55">
        <f>Sheet47!FT55</f>
        <v>0.26280073205701626</v>
      </c>
      <c r="EW55">
        <f>Sheet47!FU55</f>
        <v>8.0590252275133695E-2</v>
      </c>
      <c r="EZ55">
        <f t="shared" si="46"/>
        <v>-2.8665742241122762</v>
      </c>
      <c r="FA55">
        <f t="shared" si="44"/>
        <v>2.6278440634167577</v>
      </c>
      <c r="FB55">
        <f t="shared" si="44"/>
        <v>-3.1160076431097345</v>
      </c>
      <c r="FC55">
        <f t="shared" si="44"/>
        <v>1.4345386629507754E-4</v>
      </c>
      <c r="FD55">
        <f t="shared" si="44"/>
        <v>5.9740083641803841</v>
      </c>
      <c r="FE55">
        <f t="shared" si="44"/>
        <v>4.6758690807142182E-6</v>
      </c>
      <c r="FF55">
        <f t="shared" si="44"/>
        <v>4.5109572989954293E-6</v>
      </c>
      <c r="FG55">
        <f t="shared" si="44"/>
        <v>-2.6193914525624629</v>
      </c>
      <c r="FH55">
        <f t="shared" si="44"/>
        <v>2.6854398604235092E-6</v>
      </c>
      <c r="FI55">
        <f t="shared" si="44"/>
        <v>1.3512798190287591E-5</v>
      </c>
      <c r="FL55">
        <f t="shared" si="45"/>
        <v>8.7739027898037864E-2</v>
      </c>
      <c r="FM55">
        <f t="shared" si="45"/>
        <v>0.97568520408625969</v>
      </c>
      <c r="FN55">
        <f t="shared" si="45"/>
        <v>0.96835923617436392</v>
      </c>
      <c r="FO55">
        <f t="shared" si="45"/>
        <v>2.8897179409010466E-2</v>
      </c>
      <c r="FP55">
        <f t="shared" si="45"/>
        <v>0.61367240569119075</v>
      </c>
      <c r="FQ55">
        <f t="shared" si="45"/>
        <v>0.44810834532703503</v>
      </c>
      <c r="FR55">
        <f t="shared" si="45"/>
        <v>0.45109572464367009</v>
      </c>
      <c r="FS55">
        <f t="shared" si="45"/>
        <v>0.87772619998547519</v>
      </c>
      <c r="FT55">
        <f t="shared" si="45"/>
        <v>0.26280072937157639</v>
      </c>
      <c r="FU55">
        <f t="shared" si="45"/>
        <v>8.0590238762335509E-2</v>
      </c>
    </row>
    <row r="56" spans="1:177">
      <c r="A56">
        <v>55</v>
      </c>
      <c r="B56">
        <v>0.43003740490540449</v>
      </c>
      <c r="C56">
        <v>0.81795245116566473</v>
      </c>
      <c r="D56">
        <v>0.84769979741696555</v>
      </c>
      <c r="E56">
        <v>0.87510680853291267</v>
      </c>
      <c r="F56">
        <v>0.217297010086269</v>
      </c>
      <c r="G56">
        <v>0.43798440041564035</v>
      </c>
      <c r="H56">
        <v>0.19656509279344481</v>
      </c>
      <c r="I56">
        <v>0.22584534109706175</v>
      </c>
      <c r="J56">
        <v>0.44646021951783643</v>
      </c>
      <c r="K56">
        <v>0.40288159505768656</v>
      </c>
      <c r="M56">
        <v>0.80701643521762223</v>
      </c>
      <c r="S56">
        <f t="shared" si="42"/>
        <v>0.18213392179767732</v>
      </c>
      <c r="T56">
        <f t="shared" si="40"/>
        <v>0.82651611648353518</v>
      </c>
      <c r="U56">
        <f t="shared" si="40"/>
        <v>0.5457011245413671</v>
      </c>
      <c r="V56">
        <f t="shared" si="40"/>
        <v>0.31926149481590987</v>
      </c>
      <c r="W56">
        <f t="shared" si="40"/>
        <v>0.79457064250232667</v>
      </c>
      <c r="X56">
        <f t="shared" si="40"/>
        <v>0.47163960211372291</v>
      </c>
      <c r="Y56">
        <f t="shared" si="40"/>
        <v>0.21765631731341295</v>
      </c>
      <c r="Z56">
        <f t="shared" si="40"/>
        <v>0.22584534109706175</v>
      </c>
      <c r="AA56">
        <f t="shared" si="40"/>
        <v>0.62397137201367092</v>
      </c>
      <c r="AB56">
        <f t="shared" si="40"/>
        <v>0.87745783641402619</v>
      </c>
      <c r="BM56">
        <f t="shared" si="43"/>
        <v>9.2466084808887417E-7</v>
      </c>
      <c r="BN56">
        <f t="shared" si="41"/>
        <v>3.3452310618395961E-6</v>
      </c>
      <c r="BO56">
        <f t="shared" si="41"/>
        <v>3.5929747327038221E-6</v>
      </c>
      <c r="BP56">
        <f t="shared" si="41"/>
        <v>3.8290596317033E-6</v>
      </c>
      <c r="BQ56">
        <f t="shared" si="41"/>
        <v>2.3608995296216048E-7</v>
      </c>
      <c r="BR56">
        <f t="shared" si="41"/>
        <v>9.5915167503724001E-7</v>
      </c>
      <c r="BS56">
        <f t="shared" si="41"/>
        <v>1.9318917852447783E-7</v>
      </c>
      <c r="BT56">
        <f t="shared" si="41"/>
        <v>2.5503059047624088E-7</v>
      </c>
      <c r="BU56">
        <f t="shared" si="41"/>
        <v>9.9663363805957369E-7</v>
      </c>
      <c r="BV56">
        <f t="shared" si="41"/>
        <v>8.1156789818112868E-7</v>
      </c>
      <c r="EN56">
        <f>Sheet47!FL56</f>
        <v>0.89742951051001696</v>
      </c>
      <c r="EO56">
        <f>Sheet47!FM56</f>
        <v>0.71361615535902401</v>
      </c>
      <c r="EP56">
        <f>Sheet47!FN56</f>
        <v>0.86138694856782216</v>
      </c>
      <c r="EQ56">
        <f>Sheet47!FO56</f>
        <v>0.94726541610705806</v>
      </c>
      <c r="ER56">
        <f>Sheet47!FP56</f>
        <v>0.23442712268888438</v>
      </c>
      <c r="ES56">
        <f>Sheet47!FQ56</f>
        <v>0.35222966929390931</v>
      </c>
      <c r="ET56">
        <f>Sheet47!FR56</f>
        <v>0.28347302751820519</v>
      </c>
      <c r="EU56">
        <f>Sheet47!FS56</f>
        <v>0.217297010086269</v>
      </c>
      <c r="EV56">
        <f>Sheet47!FT56</f>
        <v>0.54905027329440592</v>
      </c>
      <c r="EW56">
        <f>Sheet47!FU56</f>
        <v>0.78528814095090971</v>
      </c>
      <c r="EZ56">
        <f t="shared" si="46"/>
        <v>-4.2125553606236581</v>
      </c>
      <c r="FA56">
        <f t="shared" si="44"/>
        <v>3.9309651357343882</v>
      </c>
      <c r="FB56">
        <f t="shared" si="44"/>
        <v>-4.6392274917575484</v>
      </c>
      <c r="FC56">
        <f t="shared" si="44"/>
        <v>2.276136385257834E-4</v>
      </c>
      <c r="FD56">
        <f t="shared" si="44"/>
        <v>8.8306450694423901</v>
      </c>
      <c r="FE56">
        <f t="shared" si="44"/>
        <v>3.8198416628241029E-6</v>
      </c>
      <c r="FF56">
        <f t="shared" si="44"/>
        <v>2.8347302865969013E-6</v>
      </c>
      <c r="FG56">
        <f t="shared" si="44"/>
        <v>-3.9100360472722504</v>
      </c>
      <c r="FH56">
        <f t="shared" si="44"/>
        <v>5.5782932051896052E-6</v>
      </c>
      <c r="FI56">
        <f t="shared" si="44"/>
        <v>2.7262605740782164E-5</v>
      </c>
      <c r="FL56">
        <f t="shared" si="45"/>
        <v>0.90164206587064066</v>
      </c>
      <c r="FM56">
        <f t="shared" si="45"/>
        <v>0.70968519022328957</v>
      </c>
      <c r="FN56">
        <f t="shared" si="45"/>
        <v>0.86602617605957977</v>
      </c>
      <c r="FO56">
        <f t="shared" si="45"/>
        <v>0.94726518849341956</v>
      </c>
      <c r="FP56">
        <f t="shared" si="45"/>
        <v>0.22559647761944199</v>
      </c>
      <c r="FQ56">
        <f t="shared" si="45"/>
        <v>0.35222966547406764</v>
      </c>
      <c r="FR56">
        <f t="shared" si="45"/>
        <v>0.28347302468347491</v>
      </c>
      <c r="FS56">
        <f t="shared" si="45"/>
        <v>0.22120704613354125</v>
      </c>
      <c r="FT56">
        <f t="shared" si="45"/>
        <v>0.54905026771611276</v>
      </c>
      <c r="FU56">
        <f t="shared" si="45"/>
        <v>0.78528811368830398</v>
      </c>
    </row>
    <row r="57" spans="1:177">
      <c r="A57">
        <v>56</v>
      </c>
      <c r="B57">
        <v>0.35410524424187689</v>
      </c>
      <c r="C57">
        <v>0.61914119489380925</v>
      </c>
      <c r="D57">
        <v>0.79714612704948473</v>
      </c>
      <c r="E57">
        <v>0.26280073205701626</v>
      </c>
      <c r="F57">
        <v>0.54905027329440592</v>
      </c>
      <c r="G57">
        <v>8.8506205496770074E-2</v>
      </c>
      <c r="H57">
        <v>0.46964339237382174</v>
      </c>
      <c r="I57">
        <v>0.62397137201367092</v>
      </c>
      <c r="J57">
        <v>0.87028459853761186</v>
      </c>
      <c r="K57">
        <v>0.30175466073861817</v>
      </c>
      <c r="M57">
        <v>2.6598324616369622E-3</v>
      </c>
      <c r="S57">
        <f t="shared" si="42"/>
        <v>0.58895422954535182</v>
      </c>
      <c r="T57">
        <f t="shared" si="40"/>
        <v>7.8343052001370192E-2</v>
      </c>
      <c r="U57">
        <f t="shared" si="40"/>
        <v>0.23646324703227223</v>
      </c>
      <c r="V57">
        <f t="shared" si="40"/>
        <v>0.38342573876247371</v>
      </c>
      <c r="W57">
        <f t="shared" si="40"/>
        <v>0.7916457095750965</v>
      </c>
      <c r="X57">
        <f t="shared" si="40"/>
        <v>0.76565157221004287</v>
      </c>
      <c r="Y57">
        <f t="shared" si="40"/>
        <v>0.18729908017662908</v>
      </c>
      <c r="Z57">
        <f t="shared" si="40"/>
        <v>0.44646021951783643</v>
      </c>
      <c r="AA57">
        <f t="shared" si="40"/>
        <v>0.87028459853761186</v>
      </c>
      <c r="AB57">
        <f t="shared" si="40"/>
        <v>0.75982082874377554</v>
      </c>
      <c r="BM57">
        <f t="shared" si="43"/>
        <v>6.2695261999799652E-7</v>
      </c>
      <c r="BN57">
        <f t="shared" si="41"/>
        <v>1.9166790960726697E-6</v>
      </c>
      <c r="BO57">
        <f t="shared" si="41"/>
        <v>3.1772097393499666E-6</v>
      </c>
      <c r="BP57">
        <f t="shared" si="41"/>
        <v>3.4532112384851829E-7</v>
      </c>
      <c r="BQ57">
        <f t="shared" si="41"/>
        <v>1.5072810130233091E-6</v>
      </c>
      <c r="BR57">
        <f t="shared" si="41"/>
        <v>3.9166742057182473E-8</v>
      </c>
      <c r="BS57">
        <f t="shared" si="41"/>
        <v>1.1028245800019576E-6</v>
      </c>
      <c r="BT57">
        <f t="shared" si="41"/>
        <v>1.9467013654631145E-6</v>
      </c>
      <c r="BU57">
        <f t="shared" si="41"/>
        <v>3.7869764122588621E-6</v>
      </c>
      <c r="BV57">
        <f t="shared" si="41"/>
        <v>4.5527937638739279E-7</v>
      </c>
      <c r="EN57">
        <f>Sheet47!FL57</f>
        <v>0.63530440413361811</v>
      </c>
      <c r="EO57">
        <f>Sheet47!FM57</f>
        <v>0.70855206938246773</v>
      </c>
      <c r="EP57">
        <f>Sheet47!FN57</f>
        <v>0.66316151751046493</v>
      </c>
      <c r="EQ57">
        <f>Sheet47!FO57</f>
        <v>0.96755527291928145</v>
      </c>
      <c r="ER57">
        <f>Sheet47!FP57</f>
        <v>0.84078781834428562</v>
      </c>
      <c r="ES57">
        <f>Sheet47!FQ57</f>
        <v>9.5069797278516471E-2</v>
      </c>
      <c r="ET57">
        <f>Sheet47!FR57</f>
        <v>0.51653785294223331</v>
      </c>
      <c r="EU57">
        <f>Sheet47!FS57</f>
        <v>0.43798440041564035</v>
      </c>
      <c r="EV57">
        <f>Sheet47!FT57</f>
        <v>8.8506205496770074E-2</v>
      </c>
      <c r="EW57">
        <f>Sheet47!FU57</f>
        <v>0.48816666226125932</v>
      </c>
      <c r="EZ57">
        <f t="shared" si="46"/>
        <v>-4.4418642622544091</v>
      </c>
      <c r="FA57">
        <f t="shared" si="44"/>
        <v>3.9881843169369358</v>
      </c>
      <c r="FB57">
        <f t="shared" si="44"/>
        <v>-4.6702762621831173</v>
      </c>
      <c r="FC57">
        <f t="shared" si="44"/>
        <v>2.2519411444949018E-4</v>
      </c>
      <c r="FD57">
        <f t="shared" si="44"/>
        <v>9.1231994678109753</v>
      </c>
      <c r="FE57">
        <f t="shared" si="44"/>
        <v>1.2435160711076774E-6</v>
      </c>
      <c r="FF57">
        <f t="shared" si="44"/>
        <v>5.1653785405965071E-6</v>
      </c>
      <c r="FG57">
        <f t="shared" si="44"/>
        <v>-3.9994454018383716</v>
      </c>
      <c r="FH57">
        <f t="shared" si="44"/>
        <v>9.7135980983719459E-7</v>
      </c>
      <c r="FI57">
        <f t="shared" si="44"/>
        <v>2.3983419123748491E-5</v>
      </c>
      <c r="FL57">
        <f t="shared" si="45"/>
        <v>0.63974626839587256</v>
      </c>
      <c r="FM57">
        <f t="shared" si="45"/>
        <v>0.7045638850655308</v>
      </c>
      <c r="FN57">
        <f t="shared" si="45"/>
        <v>0.66783179377264801</v>
      </c>
      <c r="FO57">
        <f t="shared" si="45"/>
        <v>0.96755504772516698</v>
      </c>
      <c r="FP57">
        <f t="shared" si="45"/>
        <v>0.83166461887647469</v>
      </c>
      <c r="FQ57">
        <f t="shared" si="45"/>
        <v>9.5069796035000403E-2</v>
      </c>
      <c r="FR57">
        <f t="shared" si="45"/>
        <v>0.51653784777685474</v>
      </c>
      <c r="FS57">
        <f t="shared" si="45"/>
        <v>0.44198384581747874</v>
      </c>
      <c r="FT57">
        <f t="shared" si="45"/>
        <v>8.8506204525410262E-2</v>
      </c>
      <c r="FU57">
        <f t="shared" si="45"/>
        <v>0.48816663827784018</v>
      </c>
    </row>
    <row r="58" spans="1:177">
      <c r="A58">
        <v>57</v>
      </c>
      <c r="B58">
        <v>0.33051923199954769</v>
      </c>
      <c r="C58">
        <v>0.69336099264544193</v>
      </c>
      <c r="D58">
        <v>0.21995361343418324</v>
      </c>
      <c r="E58">
        <v>8.0590252275133695E-2</v>
      </c>
      <c r="F58">
        <v>0.78528814095090971</v>
      </c>
      <c r="G58">
        <v>0.48816666226125932</v>
      </c>
      <c r="H58">
        <v>0.20411087032912573</v>
      </c>
      <c r="I58">
        <v>0.87745783641402619</v>
      </c>
      <c r="J58">
        <v>0.75982082874377554</v>
      </c>
      <c r="K58">
        <v>0.86053598181218982</v>
      </c>
      <c r="M58">
        <v>0.6094994869521293</v>
      </c>
      <c r="S58">
        <f t="shared" si="42"/>
        <v>0.33386228962264553</v>
      </c>
      <c r="T58">
        <f t="shared" si="40"/>
        <v>0.8315221246563741</v>
      </c>
      <c r="U58">
        <f t="shared" si="40"/>
        <v>0.92731415877690693</v>
      </c>
      <c r="V58">
        <f t="shared" si="40"/>
        <v>0.55236738493935011</v>
      </c>
      <c r="W58">
        <f t="shared" si="40"/>
        <v>0.85661466094795991</v>
      </c>
      <c r="X58">
        <f t="shared" si="40"/>
        <v>0.38408246738641055</v>
      </c>
      <c r="Y58">
        <f t="shared" si="40"/>
        <v>0.80309994587664335</v>
      </c>
      <c r="Z58">
        <f t="shared" si="40"/>
        <v>0.40288159505768656</v>
      </c>
      <c r="AA58">
        <f t="shared" si="40"/>
        <v>0.30175466073861817</v>
      </c>
      <c r="AB58">
        <f t="shared" si="40"/>
        <v>0.86053598181218982</v>
      </c>
      <c r="BM58">
        <f t="shared" si="43"/>
        <v>5.4621481360785414E-7</v>
      </c>
      <c r="BN58">
        <f t="shared" si="41"/>
        <v>2.4037473306113633E-6</v>
      </c>
      <c r="BO58">
        <f t="shared" si="41"/>
        <v>2.4189796031377062E-7</v>
      </c>
      <c r="BP58">
        <f t="shared" si="41"/>
        <v>3.2473943808848459E-8</v>
      </c>
      <c r="BQ58">
        <f t="shared" si="41"/>
        <v>3.0833873215906789E-6</v>
      </c>
      <c r="BR58">
        <f t="shared" si="41"/>
        <v>1.1915334507164922E-6</v>
      </c>
      <c r="BS58">
        <f t="shared" si="41"/>
        <v>2.0830623693256591E-7</v>
      </c>
      <c r="BT58">
        <f t="shared" si="41"/>
        <v>3.84966127342192E-6</v>
      </c>
      <c r="BU58">
        <f t="shared" si="41"/>
        <v>2.8866384589643898E-6</v>
      </c>
      <c r="BV58">
        <f t="shared" si="41"/>
        <v>3.7026108799673477E-6</v>
      </c>
      <c r="EN58">
        <f>Sheet47!FL58</f>
        <v>0.79430779708995858</v>
      </c>
      <c r="EO58">
        <f>Sheet47!FM58</f>
        <v>0.65608350571846896</v>
      </c>
      <c r="EP58">
        <f>Sheet47!FN58</f>
        <v>7.399210163392439E-2</v>
      </c>
      <c r="EQ58">
        <f>Sheet47!FO58</f>
        <v>0.66162186643445087</v>
      </c>
      <c r="ER58">
        <f>Sheet47!FP58</f>
        <v>0.73374117915653014</v>
      </c>
      <c r="ES58">
        <f>Sheet47!FQ58</f>
        <v>0.53558798592148016</v>
      </c>
      <c r="ET58">
        <f>Sheet47!FR58</f>
        <v>0.25096597490925204</v>
      </c>
      <c r="EU58">
        <f>Sheet47!FS58</f>
        <v>0.19656509279344481</v>
      </c>
      <c r="EV58">
        <f>Sheet47!FT58</f>
        <v>0.46964339237382174</v>
      </c>
      <c r="EW58">
        <f>Sheet47!FU58</f>
        <v>0.20411087032912573</v>
      </c>
      <c r="EZ58">
        <f t="shared" si="46"/>
        <v>-4.3927741876886195</v>
      </c>
      <c r="FA58">
        <f t="shared" si="44"/>
        <v>4.0253953098186281</v>
      </c>
      <c r="FB58">
        <f t="shared" si="44"/>
        <v>-4.7974937118283298</v>
      </c>
      <c r="FC58">
        <f t="shared" si="44"/>
        <v>2.2357524054626108E-4</v>
      </c>
      <c r="FD58">
        <f t="shared" si="44"/>
        <v>9.2280524495207565</v>
      </c>
      <c r="FE58">
        <f t="shared" si="44"/>
        <v>5.6505544995107202E-6</v>
      </c>
      <c r="FF58">
        <f t="shared" si="44"/>
        <v>2.5096597603265918E-6</v>
      </c>
      <c r="FG58">
        <f t="shared" si="44"/>
        <v>-4.0633918710387817</v>
      </c>
      <c r="FH58">
        <f t="shared" si="44"/>
        <v>4.78326380857086E-6</v>
      </c>
      <c r="FI58">
        <f t="shared" si="44"/>
        <v>2.1258695394678664E-5</v>
      </c>
      <c r="FL58">
        <f t="shared" si="45"/>
        <v>0.79870057127764715</v>
      </c>
      <c r="FM58">
        <f t="shared" si="45"/>
        <v>0.65205811040865036</v>
      </c>
      <c r="FN58">
        <f t="shared" si="45"/>
        <v>7.8789595345752722E-2</v>
      </c>
      <c r="FO58">
        <f t="shared" si="45"/>
        <v>0.66162164285921032</v>
      </c>
      <c r="FP58">
        <f t="shared" si="45"/>
        <v>0.7245131267070094</v>
      </c>
      <c r="FQ58">
        <f t="shared" si="45"/>
        <v>0.53558798027092569</v>
      </c>
      <c r="FR58">
        <f t="shared" si="45"/>
        <v>0.25096597239959229</v>
      </c>
      <c r="FS58">
        <f t="shared" si="45"/>
        <v>0.20062848466448358</v>
      </c>
      <c r="FT58">
        <f t="shared" si="45"/>
        <v>0.46964338759055796</v>
      </c>
      <c r="FU58">
        <f t="shared" si="45"/>
        <v>0.20411084907043034</v>
      </c>
    </row>
    <row r="59" spans="1:177">
      <c r="EN59">
        <f>Sheet47!FL59</f>
        <v>0.18213392179767732</v>
      </c>
      <c r="EO59">
        <f>Sheet47!FM59</f>
        <v>0.82651611648353518</v>
      </c>
      <c r="EP59">
        <f>Sheet47!FN59</f>
        <v>0.5457011245413671</v>
      </c>
      <c r="EQ59">
        <f>Sheet47!FO59</f>
        <v>0.31926149481590987</v>
      </c>
      <c r="ER59">
        <f>Sheet47!FP59</f>
        <v>0.79457064250232667</v>
      </c>
      <c r="ES59">
        <f>Sheet47!FQ59</f>
        <v>0.47163960211372291</v>
      </c>
      <c r="ET59">
        <f>Sheet47!FR59</f>
        <v>0.21765631731341295</v>
      </c>
      <c r="EU59">
        <f>Sheet47!FS59</f>
        <v>0.22584534109706175</v>
      </c>
      <c r="EV59">
        <f>Sheet47!FT59</f>
        <v>0.62397137201367092</v>
      </c>
      <c r="EW59">
        <f>Sheet47!FU59</f>
        <v>0.87745783641402619</v>
      </c>
      <c r="EZ59">
        <f t="shared" si="46"/>
        <v>-3.7065022948798667</v>
      </c>
      <c r="FA59">
        <f t="shared" si="44"/>
        <v>3.3160372644972793</v>
      </c>
      <c r="FB59">
        <f t="shared" si="44"/>
        <v>-3.8502822029664001</v>
      </c>
      <c r="FC59">
        <f t="shared" si="44"/>
        <v>1.8454420089460908E-4</v>
      </c>
      <c r="FD59">
        <f t="shared" si="44"/>
        <v>7.5135955777224437</v>
      </c>
      <c r="FE59">
        <f t="shared" si="44"/>
        <v>4.9632708878741104E-6</v>
      </c>
      <c r="FF59">
        <f t="shared" si="44"/>
        <v>2.1765631825890861E-6</v>
      </c>
      <c r="FG59">
        <f t="shared" si="44"/>
        <v>-3.2730203787909229</v>
      </c>
      <c r="FH59">
        <f t="shared" si="44"/>
        <v>6.3125241537004818E-6</v>
      </c>
      <c r="FI59">
        <f t="shared" si="44"/>
        <v>2.488539604007037E-5</v>
      </c>
      <c r="FL59">
        <f t="shared" si="45"/>
        <v>0.18584042409255719</v>
      </c>
      <c r="FM59">
        <f t="shared" si="45"/>
        <v>0.82320007921903793</v>
      </c>
      <c r="FN59">
        <f t="shared" si="45"/>
        <v>0.54955140674433345</v>
      </c>
      <c r="FO59">
        <f t="shared" si="45"/>
        <v>0.31926131027170895</v>
      </c>
      <c r="FP59">
        <f t="shared" si="45"/>
        <v>0.78705704692460421</v>
      </c>
      <c r="FQ59">
        <f t="shared" si="45"/>
        <v>0.47163959715045201</v>
      </c>
      <c r="FR59">
        <f t="shared" si="45"/>
        <v>0.21765631513684977</v>
      </c>
      <c r="FS59">
        <f t="shared" si="45"/>
        <v>0.22911836147585268</v>
      </c>
      <c r="FT59">
        <f t="shared" si="45"/>
        <v>0.62397136570114675</v>
      </c>
      <c r="FU59">
        <f t="shared" si="45"/>
        <v>0.87745781152863012</v>
      </c>
    </row>
    <row r="60" spans="1:177">
      <c r="EN60">
        <f>Sheet47!FL60</f>
        <v>0.58895422954535182</v>
      </c>
      <c r="EO60">
        <f>Sheet47!FM60</f>
        <v>7.8343052001370192E-2</v>
      </c>
      <c r="EP60">
        <f>Sheet47!FN60</f>
        <v>0.23646324703227223</v>
      </c>
      <c r="EQ60">
        <f>Sheet47!FO60</f>
        <v>0.38342573876247371</v>
      </c>
      <c r="ER60">
        <f>Sheet47!FP60</f>
        <v>0.7916457095750965</v>
      </c>
      <c r="ES60">
        <f>Sheet47!FQ60</f>
        <v>0.76565157221004287</v>
      </c>
      <c r="ET60">
        <f>Sheet47!FR60</f>
        <v>0.18729908017662908</v>
      </c>
      <c r="EU60">
        <f>Sheet47!FS60</f>
        <v>0.44646021951783643</v>
      </c>
      <c r="EV60">
        <f>Sheet47!FT60</f>
        <v>0.87028459853761186</v>
      </c>
      <c r="EW60">
        <f>Sheet47!FU60</f>
        <v>0.75982082874377554</v>
      </c>
      <c r="EZ60">
        <f t="shared" si="46"/>
        <v>-3.6835967046119333</v>
      </c>
      <c r="FA60">
        <f t="shared" si="44"/>
        <v>3.4373694500993208</v>
      </c>
      <c r="FB60">
        <f t="shared" si="44"/>
        <v>-3.9954752068303749</v>
      </c>
      <c r="FC60">
        <f t="shared" si="44"/>
        <v>1.9346700167049402E-4</v>
      </c>
      <c r="FD60">
        <f t="shared" si="44"/>
        <v>7.7995730252771738</v>
      </c>
      <c r="FE60">
        <f t="shared" si="44"/>
        <v>7.9146918134672078E-6</v>
      </c>
      <c r="FF60">
        <f t="shared" si="44"/>
        <v>1.8729908116167274E-6</v>
      </c>
      <c r="FG60">
        <f t="shared" si="44"/>
        <v>-3.558055938975679</v>
      </c>
      <c r="FH60">
        <f t="shared" si="44"/>
        <v>8.7789386878874578E-6</v>
      </c>
      <c r="FI60">
        <f t="shared" si="44"/>
        <v>2.4424901270880855E-5</v>
      </c>
      <c r="FL60">
        <f t="shared" si="45"/>
        <v>0.59263782624996375</v>
      </c>
      <c r="FM60">
        <f t="shared" si="45"/>
        <v>7.4905682551270877E-2</v>
      </c>
      <c r="FN60">
        <f t="shared" si="45"/>
        <v>0.24045872223910261</v>
      </c>
      <c r="FO60">
        <f t="shared" si="45"/>
        <v>0.38342554529547201</v>
      </c>
      <c r="FP60">
        <f t="shared" si="45"/>
        <v>0.78384613654981927</v>
      </c>
      <c r="FQ60">
        <f t="shared" si="45"/>
        <v>0.76565156429535108</v>
      </c>
      <c r="FR60">
        <f t="shared" si="45"/>
        <v>0.18729907830363826</v>
      </c>
      <c r="FS60">
        <f t="shared" si="45"/>
        <v>0.45001827545681211</v>
      </c>
      <c r="FT60">
        <f t="shared" si="45"/>
        <v>0.87028458975867318</v>
      </c>
      <c r="FU60">
        <f t="shared" si="45"/>
        <v>0.75982080431887422</v>
      </c>
    </row>
    <row r="61" spans="1:177">
      <c r="EN61">
        <f>Sheet47!FL61</f>
        <v>0.33386228962264553</v>
      </c>
      <c r="EO61">
        <f>Sheet47!FM61</f>
        <v>0.8315221246563741</v>
      </c>
      <c r="EP61">
        <f>Sheet47!FN61</f>
        <v>0.92731415877690693</v>
      </c>
      <c r="EQ61">
        <f>Sheet47!FO61</f>
        <v>0.55236738493935011</v>
      </c>
      <c r="ER61">
        <f>Sheet47!FP61</f>
        <v>0.85661466094795991</v>
      </c>
      <c r="ES61">
        <f>Sheet47!FQ61</f>
        <v>0.38408246738641055</v>
      </c>
      <c r="ET61">
        <f>Sheet47!FR61</f>
        <v>0.80309994587664335</v>
      </c>
      <c r="EU61">
        <f>Sheet47!FS61</f>
        <v>0.40288159505768656</v>
      </c>
      <c r="EV61">
        <f>Sheet47!FT61</f>
        <v>0.30175466073861817</v>
      </c>
      <c r="EW61">
        <f>Sheet47!FU61</f>
        <v>0.86053598181218982</v>
      </c>
      <c r="EZ61">
        <f t="shared" si="46"/>
        <v>-2.8827023211976295</v>
      </c>
      <c r="FA61">
        <f t="shared" si="44"/>
        <v>2.6063184357588836</v>
      </c>
      <c r="FB61">
        <f t="shared" si="44"/>
        <v>-3.0521700696498777</v>
      </c>
      <c r="FC61">
        <f t="shared" si="44"/>
        <v>1.4863910551607905E-4</v>
      </c>
      <c r="FD61">
        <f t="shared" si="44"/>
        <v>5.8833928691516437</v>
      </c>
      <c r="FE61">
        <f t="shared" si="44"/>
        <v>4.0358034033608802E-6</v>
      </c>
      <c r="FF61">
        <f t="shared" si="44"/>
        <v>8.0309994662448563E-6</v>
      </c>
      <c r="FG61">
        <f t="shared" si="44"/>
        <v>-2.554961485267786</v>
      </c>
      <c r="FH61">
        <f t="shared" si="44"/>
        <v>3.0750691123786637E-6</v>
      </c>
      <c r="FI61">
        <f>FI103+($EV$10*EW61)</f>
        <v>2.1330579966658283E-5</v>
      </c>
      <c r="FL61">
        <f t="shared" si="45"/>
        <v>0.33674499194384316</v>
      </c>
      <c r="FM61">
        <f t="shared" si="45"/>
        <v>0.82891580622061523</v>
      </c>
      <c r="FN61">
        <f t="shared" si="45"/>
        <v>0.93036632884655679</v>
      </c>
      <c r="FO61">
        <f t="shared" si="45"/>
        <v>0.55236723630024465</v>
      </c>
      <c r="FP61">
        <f t="shared" si="45"/>
        <v>0.85073126807880828</v>
      </c>
      <c r="FQ61">
        <f t="shared" si="45"/>
        <v>0.38408246335060714</v>
      </c>
      <c r="FR61">
        <f t="shared" si="45"/>
        <v>0.80309993784564393</v>
      </c>
      <c r="FS61">
        <f t="shared" si="45"/>
        <v>0.40543655654295435</v>
      </c>
      <c r="FT61">
        <f t="shared" si="45"/>
        <v>0.30175465766354909</v>
      </c>
      <c r="FU61">
        <f t="shared" si="45"/>
        <v>0.86053596048160985</v>
      </c>
    </row>
    <row r="68" spans="156:165">
      <c r="EZ68">
        <f t="array" ref="EZ68:FI77">(1/4)*(MMULT($C$7:$F$16,$DT$23:$EC$26))</f>
        <v>0.17867348703033231</v>
      </c>
      <c r="FA68">
        <v>0.16949254631205246</v>
      </c>
      <c r="FB68">
        <v>0.1742697316352253</v>
      </c>
      <c r="FC68">
        <v>0.20128544775702367</v>
      </c>
      <c r="FD68">
        <v>0.2074175138113187</v>
      </c>
      <c r="FE68">
        <v>0.14676058991470178</v>
      </c>
      <c r="FF68">
        <v>0.11514006516664649</v>
      </c>
      <c r="FG68">
        <v>0.13021256858855818</v>
      </c>
      <c r="FH68">
        <v>0.26682944543225251</v>
      </c>
      <c r="FI68">
        <v>0.20426928038813016</v>
      </c>
    </row>
    <row r="69" spans="156:165">
      <c r="EZ69">
        <v>0.23380231505431098</v>
      </c>
      <c r="FA69">
        <v>0.27574715216179913</v>
      </c>
      <c r="FB69">
        <v>0.19350788355443993</v>
      </c>
      <c r="FC69">
        <v>0.37225354733657129</v>
      </c>
      <c r="FD69">
        <v>0.31865763040446266</v>
      </c>
      <c r="FE69">
        <v>0.22370902613284618</v>
      </c>
      <c r="FF69">
        <v>0.18121091846771487</v>
      </c>
      <c r="FG69">
        <v>0.26310128986511688</v>
      </c>
      <c r="FH69">
        <v>0.31794165138612335</v>
      </c>
      <c r="FI69">
        <v>0.41791866673961819</v>
      </c>
    </row>
    <row r="70" spans="156:165">
      <c r="EZ70">
        <v>0.36596794194161603</v>
      </c>
      <c r="FA70">
        <v>0.23490748155494937</v>
      </c>
      <c r="FB70">
        <v>0.2422351472853429</v>
      </c>
      <c r="FC70">
        <v>0.43218605952705524</v>
      </c>
      <c r="FD70">
        <v>0.39081291124110173</v>
      </c>
      <c r="FE70">
        <v>0.38093884943976902</v>
      </c>
      <c r="FF70">
        <v>0.25848534223296155</v>
      </c>
      <c r="FG70">
        <v>0.33709006381123846</v>
      </c>
      <c r="FH70">
        <v>0.34101012646643608</v>
      </c>
      <c r="FI70">
        <v>0.41669602647929704</v>
      </c>
    </row>
    <row r="71" spans="156:165">
      <c r="EZ71">
        <v>0.27522151955278717</v>
      </c>
      <c r="FA71">
        <v>0.21883603950537583</v>
      </c>
      <c r="FB71">
        <v>0.24336721534524969</v>
      </c>
      <c r="FC71">
        <v>0.24945029438957941</v>
      </c>
      <c r="FD71">
        <v>0.30750252339165252</v>
      </c>
      <c r="FE71">
        <v>0.25116320391750457</v>
      </c>
      <c r="FF71">
        <v>0.20599537233483289</v>
      </c>
      <c r="FG71">
        <v>0.18681008062182736</v>
      </c>
      <c r="FH71">
        <v>0.37448332553248476</v>
      </c>
      <c r="FI71">
        <v>0.23455318618294374</v>
      </c>
    </row>
    <row r="72" spans="156:165">
      <c r="EZ72">
        <v>0.34976894365648625</v>
      </c>
      <c r="FA72">
        <v>0.34196004053794654</v>
      </c>
      <c r="FB72">
        <v>0.28768282726419142</v>
      </c>
      <c r="FC72">
        <v>0.46201016221817121</v>
      </c>
      <c r="FD72">
        <v>0.43343029909319897</v>
      </c>
      <c r="FE72">
        <v>0.33304820034845239</v>
      </c>
      <c r="FF72">
        <v>0.26222444935387579</v>
      </c>
      <c r="FG72">
        <v>0.33379240363129309</v>
      </c>
      <c r="FH72">
        <v>0.4531761511128104</v>
      </c>
      <c r="FI72">
        <v>0.49049275491104588</v>
      </c>
    </row>
    <row r="73" spans="156:165">
      <c r="EZ73">
        <v>0.18269281126147627</v>
      </c>
      <c r="FA73">
        <v>0.2108072897410575</v>
      </c>
      <c r="FB73">
        <v>0.14327777788686247</v>
      </c>
      <c r="FC73">
        <v>0.30030172045719961</v>
      </c>
      <c r="FD73">
        <v>0.24797213669876539</v>
      </c>
      <c r="FE73">
        <v>0.17971855338797002</v>
      </c>
      <c r="FF73">
        <v>0.14115567371422458</v>
      </c>
      <c r="FG73">
        <v>0.21444707296182816</v>
      </c>
      <c r="FH73">
        <v>0.23385913857346249</v>
      </c>
      <c r="FI73">
        <v>0.33669798817146396</v>
      </c>
    </row>
    <row r="74" spans="156:165">
      <c r="EZ74">
        <v>0.27427084017371589</v>
      </c>
      <c r="FA74">
        <v>0.21009394313968099</v>
      </c>
      <c r="FB74">
        <v>0.22915130051086643</v>
      </c>
      <c r="FC74">
        <v>0.26678110779599579</v>
      </c>
      <c r="FD74">
        <v>0.30423879594590914</v>
      </c>
      <c r="FE74">
        <v>0.25807207836405688</v>
      </c>
      <c r="FF74">
        <v>0.20293125903750409</v>
      </c>
      <c r="FG74">
        <v>0.2018227696428789</v>
      </c>
      <c r="FH74">
        <v>0.34774687653518438</v>
      </c>
      <c r="FI74">
        <v>0.25334932249438236</v>
      </c>
    </row>
    <row r="75" spans="156:165">
      <c r="EZ75">
        <v>0.14529758717628274</v>
      </c>
      <c r="FA75">
        <v>0.13537051405473696</v>
      </c>
      <c r="FB75">
        <v>0.10000169403361471</v>
      </c>
      <c r="FC75">
        <v>0.21885377656074506</v>
      </c>
      <c r="FD75">
        <v>0.18095565069614497</v>
      </c>
      <c r="FE75">
        <v>0.1512245298023758</v>
      </c>
      <c r="FF75">
        <v>0.1103328887013411</v>
      </c>
      <c r="FG75">
        <v>0.16373591538271662</v>
      </c>
      <c r="FH75">
        <v>0.15467165894689477</v>
      </c>
      <c r="FI75">
        <v>0.23486024542322317</v>
      </c>
    </row>
    <row r="76" spans="156:165">
      <c r="EZ76">
        <v>0.24413567667050545</v>
      </c>
      <c r="FA76">
        <v>0.24488839728230977</v>
      </c>
      <c r="FB76">
        <v>0.20050147705322974</v>
      </c>
      <c r="FC76">
        <v>0.37203309210873958</v>
      </c>
      <c r="FD76">
        <v>0.30002036575030233</v>
      </c>
      <c r="FE76">
        <v>0.22464819456173754</v>
      </c>
      <c r="FF76">
        <v>0.15785327552159173</v>
      </c>
      <c r="FG76">
        <v>0.25240660548172728</v>
      </c>
      <c r="FH76">
        <v>0.30423256686798683</v>
      </c>
      <c r="FI76">
        <v>0.40019954733722413</v>
      </c>
    </row>
    <row r="77" spans="156:165">
      <c r="EZ77">
        <v>0.31308150646746419</v>
      </c>
      <c r="FA77">
        <v>0.33093803795709364</v>
      </c>
      <c r="FB77">
        <v>0.26804651097314797</v>
      </c>
      <c r="FC77">
        <v>0.42858790860919777</v>
      </c>
      <c r="FD77">
        <v>0.40064206079545467</v>
      </c>
      <c r="FE77">
        <v>0.29200815922509593</v>
      </c>
      <c r="FF77">
        <v>0.23667831454008667</v>
      </c>
      <c r="FG77">
        <v>0.30410374753178887</v>
      </c>
      <c r="FH77">
        <v>0.42965690492633807</v>
      </c>
      <c r="FI77">
        <v>0.46404145065492047</v>
      </c>
    </row>
    <row r="81" spans="156:165">
      <c r="EZ81">
        <f t="array" ref="EZ81:FI90">(1/4)*(MMULT($X$7:$AA$16,$CW$23:$DF$26))</f>
        <v>0.38294027776194733</v>
      </c>
      <c r="FA81">
        <v>0.68483287117434055</v>
      </c>
      <c r="FB81">
        <v>-0.33640385427717046</v>
      </c>
      <c r="FC81">
        <v>0.2308207710557062</v>
      </c>
      <c r="FD81">
        <v>-0.9086034963360401</v>
      </c>
      <c r="FE81">
        <v>0.61575545598844372</v>
      </c>
      <c r="FF81">
        <v>1.0664666115919057</v>
      </c>
      <c r="FG81">
        <v>1.372539629802902</v>
      </c>
      <c r="FH81">
        <v>0.47569002191526316</v>
      </c>
      <c r="FI81">
        <v>0.77741523533641632</v>
      </c>
    </row>
    <row r="82" spans="156:165">
      <c r="EZ82">
        <v>0.23912165454854672</v>
      </c>
      <c r="FA82">
        <v>0.43442011444150108</v>
      </c>
      <c r="FB82">
        <v>-0.26258457714921496</v>
      </c>
      <c r="FC82">
        <v>0.14076290704411168</v>
      </c>
      <c r="FD82">
        <v>-0.56151995634792473</v>
      </c>
      <c r="FE82">
        <v>0.43143590710351698</v>
      </c>
      <c r="FF82">
        <v>0.70651851045183878</v>
      </c>
      <c r="FG82">
        <v>0.93295251135768198</v>
      </c>
      <c r="FH82">
        <v>0.32287309239599582</v>
      </c>
      <c r="FI82">
        <v>0.55522968039817566</v>
      </c>
    </row>
    <row r="83" spans="156:165">
      <c r="EZ83">
        <v>0.3217625075146876</v>
      </c>
      <c r="FA83">
        <v>0.55521940549528859</v>
      </c>
      <c r="FB83">
        <v>-0.32644037349224186</v>
      </c>
      <c r="FC83">
        <v>0.15055433943282881</v>
      </c>
      <c r="FD83">
        <v>-0.75371156431361075</v>
      </c>
      <c r="FE83">
        <v>0.54525298631973373</v>
      </c>
      <c r="FF83">
        <v>0.95352885117149611</v>
      </c>
      <c r="FG83">
        <v>1.1828139956899841</v>
      </c>
      <c r="FH83">
        <v>0.43020922556177543</v>
      </c>
      <c r="FI83">
        <v>0.66962050851687871</v>
      </c>
    </row>
    <row r="84" spans="156:165">
      <c r="EZ84">
        <v>0.20042147302287316</v>
      </c>
      <c r="FA84">
        <v>0.3609807465488194</v>
      </c>
      <c r="FB84">
        <v>-0.22237883780078252</v>
      </c>
      <c r="FC84">
        <v>0.11080149052845403</v>
      </c>
      <c r="FD84">
        <v>-0.47134667458668844</v>
      </c>
      <c r="FE84">
        <v>0.3614609111115395</v>
      </c>
      <c r="FF84">
        <v>0.59515001648170807</v>
      </c>
      <c r="FG84">
        <v>0.77805130659734822</v>
      </c>
      <c r="FH84">
        <v>0.27565028313573786</v>
      </c>
      <c r="FI84">
        <v>0.46140047837846065</v>
      </c>
    </row>
    <row r="85" spans="156:165">
      <c r="EZ85">
        <v>0.28077621613065795</v>
      </c>
      <c r="FA85">
        <v>0.55087006671822014</v>
      </c>
      <c r="FB85">
        <v>-0.19770247512348768</v>
      </c>
      <c r="FC85">
        <v>0.25707237202299571</v>
      </c>
      <c r="FD85">
        <v>-0.68366785721655277</v>
      </c>
      <c r="FE85">
        <v>0.4309618526960653</v>
      </c>
      <c r="FF85">
        <v>0.69184534050016433</v>
      </c>
      <c r="FG85">
        <v>1.0045456643242112</v>
      </c>
      <c r="FH85">
        <v>0.30840157579619476</v>
      </c>
      <c r="FI85">
        <v>0.59236005179467199</v>
      </c>
    </row>
    <row r="86" spans="156:165">
      <c r="EZ86">
        <v>0.37883259127639535</v>
      </c>
      <c r="FA86">
        <v>0.74136155275639903</v>
      </c>
      <c r="FB86">
        <v>-0.29993799028678142</v>
      </c>
      <c r="FC86">
        <v>0.34361280996769694</v>
      </c>
      <c r="FD86">
        <v>-0.90924406455469031</v>
      </c>
      <c r="FE86">
        <v>0.61210790118596081</v>
      </c>
      <c r="FF86">
        <v>0.97473109615259867</v>
      </c>
      <c r="FG86">
        <v>1.4095613196127577</v>
      </c>
      <c r="FH86">
        <v>0.42048735345880972</v>
      </c>
      <c r="FI86">
        <v>0.84102979580420112</v>
      </c>
    </row>
    <row r="87" spans="156:165">
      <c r="EZ87">
        <v>0.21322504966676786</v>
      </c>
      <c r="FA87">
        <v>0.35947374644783026</v>
      </c>
      <c r="FB87">
        <v>-0.27034763514291182</v>
      </c>
      <c r="FC87">
        <v>9.5024350155138826E-2</v>
      </c>
      <c r="FD87">
        <v>-0.46830180054494358</v>
      </c>
      <c r="FE87">
        <v>0.41268591982019531</v>
      </c>
      <c r="FF87">
        <v>0.7143964883926901</v>
      </c>
      <c r="FG87">
        <v>0.87994470793102608</v>
      </c>
      <c r="FH87">
        <v>0.27937503149643067</v>
      </c>
      <c r="FI87">
        <v>0.51110157734006878</v>
      </c>
    </row>
    <row r="88" spans="156:165">
      <c r="EZ88">
        <v>0.28747928789706167</v>
      </c>
      <c r="FA88">
        <v>0.52363482661925997</v>
      </c>
      <c r="FB88">
        <v>-0.29962492979404942</v>
      </c>
      <c r="FC88">
        <v>0.19287016957247693</v>
      </c>
      <c r="FD88">
        <v>-0.66081400290454828</v>
      </c>
      <c r="FE88">
        <v>0.51317970484247433</v>
      </c>
      <c r="FF88">
        <v>0.85386815959963902</v>
      </c>
      <c r="FG88">
        <v>1.1315452458078739</v>
      </c>
      <c r="FH88">
        <v>0.35082472207907478</v>
      </c>
      <c r="FI88">
        <v>0.66711343571948722</v>
      </c>
    </row>
    <row r="89" spans="156:165">
      <c r="EZ89">
        <v>0.20849202556401925</v>
      </c>
      <c r="FA89">
        <v>0.38730380531043573</v>
      </c>
      <c r="FB89">
        <v>-0.23280946098853503</v>
      </c>
      <c r="FC89">
        <v>0.14251615589287289</v>
      </c>
      <c r="FD89">
        <v>-0.48346911705411211</v>
      </c>
      <c r="FE89">
        <v>0.38628946477094406</v>
      </c>
      <c r="FF89">
        <v>0.62030715249544177</v>
      </c>
      <c r="FG89">
        <v>0.84185714513992971</v>
      </c>
      <c r="FH89">
        <v>0.26843512734571362</v>
      </c>
      <c r="FI89">
        <v>0.50884809595278102</v>
      </c>
    </row>
    <row r="90" spans="156:165">
      <c r="EZ90">
        <v>0.32037321369437644</v>
      </c>
      <c r="FA90">
        <v>0.61892653268250386</v>
      </c>
      <c r="FB90">
        <v>-0.27828182314957051</v>
      </c>
      <c r="FC90">
        <v>0.27616287586431265</v>
      </c>
      <c r="FD90">
        <v>-0.75947716244959607</v>
      </c>
      <c r="FE90">
        <v>0.53680928942299577</v>
      </c>
      <c r="FF90">
        <v>0.85910820906680152</v>
      </c>
      <c r="FG90">
        <v>1.2209218406151761</v>
      </c>
      <c r="FH90">
        <v>0.36381216958239204</v>
      </c>
      <c r="FI90">
        <v>0.73010745167871982</v>
      </c>
    </row>
    <row r="94" spans="156:165">
      <c r="EZ94">
        <f t="array" ref="EZ94:FI103">(1/4)*(MMULT($AM$7:$AP$16,$BY$23:$CH$26))</f>
        <v>-3.0706020659988229</v>
      </c>
      <c r="FA94">
        <v>2.7658110629780133</v>
      </c>
      <c r="FB94">
        <v>-3.2229378348160926</v>
      </c>
      <c r="FC94">
        <v>1.5076837483994979E-4</v>
      </c>
      <c r="FD94">
        <v>6.2898237102122314</v>
      </c>
      <c r="FE94">
        <v>2.0510156213524904E-7</v>
      </c>
      <c r="FF94">
        <v>7.8412253803494195E-15</v>
      </c>
      <c r="FG94">
        <v>-2.7622592870376952</v>
      </c>
      <c r="FH94">
        <v>6.0469490128876527E-8</v>
      </c>
      <c r="FI94">
        <v>1.3380716465946452E-5</v>
      </c>
    </row>
    <row r="95" spans="156:165">
      <c r="EZ95">
        <v>-4.4345909587972239</v>
      </c>
      <c r="FA95">
        <v>4.0874295025959251</v>
      </c>
      <c r="FB95">
        <v>-4.7651044294216343</v>
      </c>
      <c r="FC95">
        <v>2.2645496402344832E-4</v>
      </c>
      <c r="FD95">
        <v>9.2028081063023564</v>
      </c>
      <c r="FE95">
        <v>3.0873650762734863E-7</v>
      </c>
      <c r="FF95">
        <v>1.1831750476008754E-14</v>
      </c>
      <c r="FG95">
        <v>-4.0907892139601403</v>
      </c>
      <c r="FH95">
        <v>9.1072382770962393E-8</v>
      </c>
      <c r="FI95">
        <v>2.0138507792812748E-5</v>
      </c>
    </row>
    <row r="96" spans="156:165">
      <c r="EZ96">
        <v>-3.5126949922825785</v>
      </c>
      <c r="FA96">
        <v>3.1704247128897567</v>
      </c>
      <c r="FB96">
        <v>-3.7277796662888516</v>
      </c>
      <c r="FC96">
        <v>1.6991846410731906E-4</v>
      </c>
      <c r="FD96">
        <v>7.3079559554252462</v>
      </c>
      <c r="FE96">
        <v>2.3050401166504982E-7</v>
      </c>
      <c r="FF96">
        <v>8.7662067384204716E-15</v>
      </c>
      <c r="FG96">
        <v>-3.2380912564751267</v>
      </c>
      <c r="FH96">
        <v>6.7886934215411572E-8</v>
      </c>
      <c r="FI96">
        <v>1.5029876491036559E-5</v>
      </c>
    </row>
    <row r="97" spans="156:165">
      <c r="EZ97">
        <v>-2.8665750728368131</v>
      </c>
      <c r="FA97">
        <v>2.6278342802862764</v>
      </c>
      <c r="FB97">
        <v>-3.11601729554202</v>
      </c>
      <c r="FC97">
        <v>1.4316489306644877E-4</v>
      </c>
      <c r="FD97">
        <v>5.9740021677162432</v>
      </c>
      <c r="FE97">
        <v>1.9478558068517707E-7</v>
      </c>
      <c r="FF97">
        <v>7.4491550818277874E-15</v>
      </c>
      <c r="FG97">
        <v>-2.6194002036305482</v>
      </c>
      <c r="FH97">
        <v>5.743253985334647E-8</v>
      </c>
      <c r="FI97">
        <v>1.2706895667536254E-5</v>
      </c>
    </row>
    <row r="98" spans="156:165">
      <c r="EZ98">
        <v>-4.2125643349187634</v>
      </c>
      <c r="FA98">
        <v>3.9309579995728345</v>
      </c>
      <c r="FB98">
        <v>-4.6392361056270337</v>
      </c>
      <c r="FC98">
        <v>2.1814098436471281E-4</v>
      </c>
      <c r="FD98">
        <v>8.8306427251711632</v>
      </c>
      <c r="FE98">
        <v>2.9754496988500938E-7</v>
      </c>
      <c r="FF98">
        <v>1.1414849110578674E-14</v>
      </c>
      <c r="FG98">
        <v>-3.9100382202423511</v>
      </c>
      <c r="FH98">
        <v>8.7790472245546023E-8</v>
      </c>
      <c r="FI98">
        <v>1.9409724331273068E-5</v>
      </c>
    </row>
    <row r="99" spans="156:165">
      <c r="EZ99">
        <v>-4.4418706152984502</v>
      </c>
      <c r="FA99">
        <v>3.988177231416242</v>
      </c>
      <c r="FB99">
        <v>-4.6702828937982925</v>
      </c>
      <c r="FC99">
        <v>2.1551856172029736E-4</v>
      </c>
      <c r="FD99">
        <v>9.1231910599327914</v>
      </c>
      <c r="FE99">
        <v>2.9281809832251249E-7</v>
      </c>
      <c r="FF99">
        <v>1.1174173616447113E-14</v>
      </c>
      <c r="FG99">
        <v>-3.999449781682376</v>
      </c>
      <c r="FH99">
        <v>8.6297754869493737E-8</v>
      </c>
      <c r="FI99">
        <v>1.9101752501135899E-5</v>
      </c>
    </row>
    <row r="100" spans="156:165">
      <c r="EZ100">
        <v>-4.39278213076659</v>
      </c>
      <c r="FA100">
        <v>4.0253887489835707</v>
      </c>
      <c r="FB100">
        <v>-4.7974944517493459</v>
      </c>
      <c r="FC100">
        <v>2.1695902188191657E-4</v>
      </c>
      <c r="FD100">
        <v>9.2280451121089655</v>
      </c>
      <c r="FE100">
        <v>2.9467464029591803E-7</v>
      </c>
      <c r="FF100">
        <v>1.1234071279502217E-14</v>
      </c>
      <c r="FG100">
        <v>-4.06339383668971</v>
      </c>
      <c r="FH100">
        <v>8.6829884832641983E-8</v>
      </c>
      <c r="FI100">
        <v>1.9217586691387406E-5</v>
      </c>
    </row>
    <row r="101" spans="156:165">
      <c r="EZ101">
        <v>-3.7065041162190848</v>
      </c>
      <c r="FA101">
        <v>3.3160289993361145</v>
      </c>
      <c r="FB101">
        <v>-3.8502876599776457</v>
      </c>
      <c r="FC101">
        <v>1.8135158594644998E-4</v>
      </c>
      <c r="FD101">
        <v>7.5135876320160184</v>
      </c>
      <c r="FE101">
        <v>2.4687486673688109E-7</v>
      </c>
      <c r="FF101">
        <v>9.4549566274458584E-15</v>
      </c>
      <c r="FG101">
        <v>-3.2730226372443338</v>
      </c>
      <c r="FH101">
        <v>7.2810433563772249E-8</v>
      </c>
      <c r="FI101">
        <v>1.6110817675930108E-5</v>
      </c>
    </row>
    <row r="102" spans="156:165">
      <c r="EZ102">
        <v>-3.683602594154229</v>
      </c>
      <c r="FA102">
        <v>3.4373686666688008</v>
      </c>
      <c r="FB102">
        <v>-3.9954775714628452</v>
      </c>
      <c r="FC102">
        <v>1.8963274428286929E-4</v>
      </c>
      <c r="FD102">
        <v>7.7995651088200777</v>
      </c>
      <c r="FE102">
        <v>2.581760913667792E-7</v>
      </c>
      <c r="FF102">
        <v>9.8504365202260582E-15</v>
      </c>
      <c r="FG102">
        <v>-3.558060403577874</v>
      </c>
      <c r="FH102">
        <v>7.6092702511338182E-8</v>
      </c>
      <c r="FI102">
        <v>1.6826692983443098E-5</v>
      </c>
    </row>
    <row r="103" spans="156:165">
      <c r="EZ103">
        <v>-2.8827056598205258</v>
      </c>
      <c r="FA103">
        <v>2.6063101205376369</v>
      </c>
      <c r="FB103">
        <v>-3.0521793427914656</v>
      </c>
      <c r="FC103">
        <v>1.4311543166668555E-4</v>
      </c>
      <c r="FD103">
        <v>5.8833843030050339</v>
      </c>
      <c r="FE103">
        <v>1.9497872949677486E-7</v>
      </c>
      <c r="FF103">
        <v>7.4784225048219139E-15</v>
      </c>
      <c r="FG103">
        <v>-2.5549655140837366</v>
      </c>
      <c r="FH103">
        <v>5.7522504992481877E-8</v>
      </c>
      <c r="FI103">
        <v>1.2725220148536387E-5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4.5954031252621119</v>
      </c>
      <c r="EN2" t="s">
        <v>10</v>
      </c>
    </row>
    <row r="3" spans="1:177">
      <c r="A3">
        <v>2</v>
      </c>
      <c r="C3" t="s">
        <v>104</v>
      </c>
      <c r="G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4.5954031252621119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7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6.7437828356643355</v>
      </c>
      <c r="BS7">
        <f t="shared" si="6"/>
        <v>0</v>
      </c>
      <c r="BT7">
        <f t="shared" si="6"/>
        <v>0</v>
      </c>
      <c r="BY7">
        <f>$BG$7-$BL$7</f>
        <v>2.8686041681612864E-3</v>
      </c>
      <c r="BZ7">
        <f>$BH$7-$BM$7</f>
        <v>-0.99882181815213733</v>
      </c>
      <c r="CA7">
        <f>$BI$7-$BN$7</f>
        <v>1.4362072757481464E-3</v>
      </c>
      <c r="CB7">
        <f>$BJ$7-$BO$7</f>
        <v>5.6580939707842116E-4</v>
      </c>
      <c r="CW7">
        <f>BY7</f>
        <v>2.8686041681612864E-3</v>
      </c>
      <c r="CX7">
        <f t="shared" ref="CX7:CZ7" si="7">BZ7</f>
        <v>-0.99882181815213733</v>
      </c>
      <c r="CY7">
        <f t="shared" si="7"/>
        <v>1.4362072757481464E-3</v>
      </c>
      <c r="CZ7">
        <f t="shared" si="7"/>
        <v>5.6580939707842116E-4</v>
      </c>
      <c r="DB7">
        <f t="array" ref="DB7:DK16">(1/4)*(MMULT($X$7:$AA$16,$CW$23:$DF$26))</f>
        <v>-0.96096732684153785</v>
      </c>
      <c r="DC7">
        <v>1.1675109923368847</v>
      </c>
      <c r="DD7">
        <v>-1.113518712697612</v>
      </c>
      <c r="DE7">
        <v>2.7783262519310535E-3</v>
      </c>
      <c r="DF7">
        <v>-0.26669316404695076</v>
      </c>
      <c r="DG7">
        <v>0.82906646035363263</v>
      </c>
      <c r="DH7">
        <v>1.0306822294621374</v>
      </c>
      <c r="DI7">
        <v>-0.77961498134751994</v>
      </c>
      <c r="DJ7">
        <v>8.7878020026309248E-2</v>
      </c>
      <c r="DK7">
        <v>2.8781565027256812E-3</v>
      </c>
      <c r="DM7">
        <f>(1/4)*SUM($CW$7:$CZ$7)</f>
        <v>-0.24848779932778739</v>
      </c>
      <c r="DO7">
        <f t="array" ref="DO7:DR16">MMULT(S36:AB45,CW7:CZ16)</f>
        <v>-0.13797067115684034</v>
      </c>
      <c r="DP7">
        <v>0.50872458969862688</v>
      </c>
      <c r="DQ7">
        <v>0.11030366169864436</v>
      </c>
      <c r="DR7">
        <v>0.57521418929323664</v>
      </c>
      <c r="DT7">
        <f>IF($S$7&gt;0,$DO$7,0)</f>
        <v>-0.13797067115684034</v>
      </c>
      <c r="DU7">
        <f>IF($T$7&gt;0,$DP$7,0)</f>
        <v>0.50872458969862688</v>
      </c>
      <c r="DV7">
        <f>IF($U$7&gt;0,$DQ$7,0)</f>
        <v>0.11030366169864436</v>
      </c>
      <c r="DW7">
        <f>IF($V$7&gt;0,$DR$7,0)</f>
        <v>0.57521418929323664</v>
      </c>
      <c r="DY7">
        <f t="array" ref="DY7:EH16">(1/4)*(MMULT($C$7:$F$16,$DT$23:$EC$26))</f>
        <v>9.8508654168409204E-2</v>
      </c>
      <c r="DZ7">
        <v>1.625521183862054E-2</v>
      </c>
      <c r="EA7">
        <v>1.7594708148687695E-2</v>
      </c>
      <c r="EB7">
        <v>-2.0969430208566661E-2</v>
      </c>
      <c r="EC7">
        <v>0.18500200172605644</v>
      </c>
      <c r="ED7">
        <v>-0.15921864988129586</v>
      </c>
      <c r="EE7">
        <v>7.012706345678818E-2</v>
      </c>
      <c r="EF7">
        <v>7.9325689851594376E-3</v>
      </c>
      <c r="EG7">
        <v>0.14180197171646708</v>
      </c>
      <c r="EH7">
        <v>3.9110149056841792E-2</v>
      </c>
      <c r="EJ7">
        <f>(1/4)*SUM($DT$7:$DW$7)</f>
        <v>0.26406794238341691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1">AH8</f>
        <v>14.464256546688816</v>
      </c>
      <c r="AX8">
        <f t="shared" ref="AX8:AX16" si="12">AI8</f>
        <v>17.935747844250024</v>
      </c>
      <c r="AY8">
        <f t="shared" ref="AY8:AY16" si="13">AJ8</f>
        <v>16.53860864745425</v>
      </c>
      <c r="AZ8">
        <f t="shared" ref="AZ8:AZ16" si="14">AK8</f>
        <v>19.266237289062722</v>
      </c>
      <c r="BB8">
        <f t="shared" ref="BB8:BB16" si="15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6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7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0.38084339381369564</v>
      </c>
      <c r="BZ8">
        <f>$BH$8-$BM$8</f>
        <v>0.29877584378889172</v>
      </c>
      <c r="CA8">
        <f>$BI$8-$BN$8</f>
        <v>0.31277705867400896</v>
      </c>
      <c r="CB8">
        <f>$BJ$8-$BO$8</f>
        <v>0.29337621488546961</v>
      </c>
      <c r="CW8">
        <f t="shared" ref="CW8:CW16" si="18">BY8</f>
        <v>0.38084339381369564</v>
      </c>
      <c r="CX8">
        <f t="shared" ref="CX8:CX16" si="19">BZ8</f>
        <v>0.29877584378889172</v>
      </c>
      <c r="CY8">
        <f t="shared" ref="CY8:CY16" si="20">CA8</f>
        <v>0.31277705867400896</v>
      </c>
      <c r="CZ8">
        <f t="shared" ref="CZ8:CZ16" si="21">CB8</f>
        <v>0.29337621488546961</v>
      </c>
      <c r="DB8">
        <v>-0.6287157024334602</v>
      </c>
      <c r="DC8">
        <v>0.74431251416554534</v>
      </c>
      <c r="DD8">
        <v>-0.66484114422653318</v>
      </c>
      <c r="DE8">
        <v>1.7324064100491905E-3</v>
      </c>
      <c r="DF8">
        <v>-0.10679701366813148</v>
      </c>
      <c r="DG8">
        <v>0.53647244091324153</v>
      </c>
      <c r="DH8">
        <v>0.66445598576750553</v>
      </c>
      <c r="DI8">
        <v>-0.6057798883749772</v>
      </c>
      <c r="DJ8">
        <v>5.7387714644057064E-2</v>
      </c>
      <c r="DK8">
        <v>1.7726868027033984E-3</v>
      </c>
      <c r="DM8">
        <f>(1/4)*SUM($CW$8:$CZ$8)</f>
        <v>0.32144312779051648</v>
      </c>
      <c r="DO8">
        <v>0.35792090174968727</v>
      </c>
      <c r="DP8">
        <v>0.27972171458764317</v>
      </c>
      <c r="DQ8">
        <v>0.26661853372388011</v>
      </c>
      <c r="DR8">
        <v>-0.43075266806096646</v>
      </c>
      <c r="DT8">
        <f>IF($S$8&gt;0,$DO$8,0)</f>
        <v>0.35792090174968727</v>
      </c>
      <c r="DU8">
        <f>IF($T$8&gt;0,$DP$8,0)</f>
        <v>0.27972171458764317</v>
      </c>
      <c r="DV8">
        <f>IF($U$8&gt;0,$DQ$8,0)</f>
        <v>0.26661853372388011</v>
      </c>
      <c r="DW8">
        <f>IF($V$8&gt;0,$DR$8,0)</f>
        <v>-0.43075266806096646</v>
      </c>
      <c r="DY8">
        <v>0.18836159693684548</v>
      </c>
      <c r="DZ8">
        <v>-4.4301034859294958E-3</v>
      </c>
      <c r="EA8">
        <v>-9.7584517532351908E-4</v>
      </c>
      <c r="EB8">
        <v>1.5937010458732269E-2</v>
      </c>
      <c r="EC8">
        <v>0.18616390163394755</v>
      </c>
      <c r="ED8">
        <v>-0.14085358148631616</v>
      </c>
      <c r="EE8">
        <v>0.1219082153400151</v>
      </c>
      <c r="EF8">
        <v>0.10802488376815755</v>
      </c>
      <c r="EG8">
        <v>6.7890357249009325E-2</v>
      </c>
      <c r="EH8">
        <v>1.7726137821531977E-2</v>
      </c>
      <c r="EJ8">
        <f>(1/4)*SUM($DT$8:$DW$8)</f>
        <v>0.11837712050006102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1"/>
        <v>10.610280796374088</v>
      </c>
      <c r="AX9">
        <f t="shared" si="12"/>
        <v>14.064346657415909</v>
      </c>
      <c r="AY9">
        <f t="shared" si="13"/>
        <v>12.962299184520015</v>
      </c>
      <c r="AZ9">
        <f t="shared" si="14"/>
        <v>14.921233864338134</v>
      </c>
      <c r="BB9">
        <f t="shared" si="15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6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7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  <c r="BY9">
        <f>$BG$9-$BL$9</f>
        <v>8.0720905473732427E-3</v>
      </c>
      <c r="BZ9">
        <f>$BH$9-$BM$9</f>
        <v>6.2232508759013025E-3</v>
      </c>
      <c r="CA9">
        <f>$BI$9-$BN$9</f>
        <v>8.7511157034990683E-3</v>
      </c>
      <c r="CB9">
        <f>$BJ$9-$BO$9</f>
        <v>-0.99619448104179087</v>
      </c>
      <c r="CW9">
        <f t="shared" si="18"/>
        <v>8.0720905473732427E-3</v>
      </c>
      <c r="CX9">
        <f t="shared" si="19"/>
        <v>6.2232508759013025E-3</v>
      </c>
      <c r="CY9">
        <f t="shared" si="20"/>
        <v>8.7511157034990683E-3</v>
      </c>
      <c r="CZ9">
        <f t="shared" si="21"/>
        <v>-0.99619448104179087</v>
      </c>
      <c r="DB9">
        <v>-0.77575858037342738</v>
      </c>
      <c r="DC9">
        <v>0.98916893240403636</v>
      </c>
      <c r="DD9">
        <v>-0.95779875127062974</v>
      </c>
      <c r="DE9">
        <v>2.3276920583026519E-3</v>
      </c>
      <c r="DF9">
        <v>-0.18725917043960802</v>
      </c>
      <c r="DG9">
        <v>0.70218068845067039</v>
      </c>
      <c r="DH9">
        <v>0.88133851906409144</v>
      </c>
      <c r="DI9">
        <v>-0.73196689907083701</v>
      </c>
      <c r="DJ9">
        <v>7.5375974389350356E-2</v>
      </c>
      <c r="DK9">
        <v>2.3915947880510722E-3</v>
      </c>
      <c r="DM9">
        <f>(1/4)*SUM($CW$9:$CZ$9)</f>
        <v>-0.2432870059787543</v>
      </c>
      <c r="DO9">
        <v>-0.1829509546824612</v>
      </c>
      <c r="DP9">
        <v>-0.10349943741758877</v>
      </c>
      <c r="DQ9">
        <v>0.3795598640288807</v>
      </c>
      <c r="DR9">
        <v>5.1696490521712532E-2</v>
      </c>
      <c r="DT9">
        <f>IF($S$9&gt;0,$DO$9,0)</f>
        <v>-0.1829509546824612</v>
      </c>
      <c r="DU9">
        <f>IF($T$9&gt;0,$DP$9,0)</f>
        <v>-0.10349943741758877</v>
      </c>
      <c r="DV9">
        <f>IF($U$9&gt;0,$DQ$9,0)</f>
        <v>0.3795598640288807</v>
      </c>
      <c r="DW9">
        <f>IF($V$9&gt;0,$DR$9,0)</f>
        <v>5.1696490521712532E-2</v>
      </c>
      <c r="DY9">
        <v>0.11084477366186768</v>
      </c>
      <c r="DZ9">
        <v>0.16382318235777896</v>
      </c>
      <c r="EA9">
        <v>1.0315963611134772E-2</v>
      </c>
      <c r="EB9">
        <v>9.5199576595045785E-2</v>
      </c>
      <c r="EC9">
        <v>0.28471805391473393</v>
      </c>
      <c r="ED9">
        <v>-0.33801961812062081</v>
      </c>
      <c r="EE9">
        <v>5.4279833169092517E-2</v>
      </c>
      <c r="EF9">
        <v>0.11793307916523445</v>
      </c>
      <c r="EG9">
        <v>5.3302312572465683E-2</v>
      </c>
      <c r="EH9">
        <v>0.12464201210864342</v>
      </c>
      <c r="EJ9">
        <f>(1/4)*SUM($DT$9:$DW$9)</f>
        <v>3.620149061263582E-2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1"/>
        <v>9.0537554293448679</v>
      </c>
      <c r="AX10">
        <f t="shared" si="12"/>
        <v>11.523400647335386</v>
      </c>
      <c r="AY10">
        <f t="shared" si="13"/>
        <v>10.527831297731769</v>
      </c>
      <c r="AZ10">
        <f t="shared" si="14"/>
        <v>12.521630145276475</v>
      </c>
      <c r="BB10">
        <f t="shared" si="15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6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0</v>
      </c>
      <c r="BM10">
        <v>0</v>
      </c>
      <c r="BN10">
        <v>0</v>
      </c>
      <c r="BO10">
        <v>0</v>
      </c>
      <c r="BQ10">
        <f t="shared" si="17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1.7021414476470357E-3</v>
      </c>
      <c r="BZ10">
        <f>$BH$10-$BM$10</f>
        <v>4.9034130427873539E-4</v>
      </c>
      <c r="CA10">
        <f>$BI$10-$BN$10</f>
        <v>7.6698603462097882E-4</v>
      </c>
      <c r="CB10">
        <f>$BJ$10-$BO$10</f>
        <v>3.4536572583240344E-4</v>
      </c>
      <c r="CW10">
        <f t="shared" si="18"/>
        <v>1.7021414476470357E-3</v>
      </c>
      <c r="CX10">
        <f t="shared" si="19"/>
        <v>4.9034130427873539E-4</v>
      </c>
      <c r="CY10">
        <f t="shared" si="20"/>
        <v>7.6698603462097882E-4</v>
      </c>
      <c r="CZ10">
        <f t="shared" si="21"/>
        <v>3.4536572583240344E-4</v>
      </c>
      <c r="DB10">
        <v>-0.5210918097862095</v>
      </c>
      <c r="DC10">
        <v>0.61661017867217693</v>
      </c>
      <c r="DD10">
        <v>-0.56181754631989678</v>
      </c>
      <c r="DE10">
        <v>1.4202304559727172E-3</v>
      </c>
      <c r="DF10">
        <v>-7.4810052984416772E-2</v>
      </c>
      <c r="DG10">
        <v>0.44570829163532155</v>
      </c>
      <c r="DH10">
        <v>0.553571828053535</v>
      </c>
      <c r="DI10">
        <v>-0.50849144449720463</v>
      </c>
      <c r="DJ10">
        <v>4.7450958012834235E-2</v>
      </c>
      <c r="DK10">
        <v>1.449366757887345E-3</v>
      </c>
      <c r="DM10">
        <f>(1/4)*SUM($CW$10:$CZ$10)</f>
        <v>8.2620862809478835E-4</v>
      </c>
      <c r="DO10">
        <v>0.25658288802043866</v>
      </c>
      <c r="DP10">
        <v>0.36342953821245672</v>
      </c>
      <c r="DQ10">
        <v>-0.12995616646686933</v>
      </c>
      <c r="DR10">
        <v>-0.31805481873686725</v>
      </c>
      <c r="DT10">
        <f>IF($S$10&gt;0,$DO$10,0)</f>
        <v>0.25658288802043866</v>
      </c>
      <c r="DU10">
        <f>IF($T$10&gt;0,$DP$10,0)</f>
        <v>0.36342953821245672</v>
      </c>
      <c r="DV10">
        <f>IF($U$10&gt;0,$DQ$10,0)</f>
        <v>-0.12995616646686933</v>
      </c>
      <c r="DW10">
        <f>IF($V$10&gt;0,$DR$10,0)</f>
        <v>-0.31805481873686725</v>
      </c>
      <c r="DY10">
        <v>9.482931177567934E-2</v>
      </c>
      <c r="DZ10">
        <v>3.5491907663822243E-2</v>
      </c>
      <c r="EA10">
        <v>8.416524502946171E-2</v>
      </c>
      <c r="EB10">
        <v>-5.4030902469439923E-2</v>
      </c>
      <c r="EC10">
        <v>0.23716875451959746</v>
      </c>
      <c r="ED10">
        <v>-0.21255946492895544</v>
      </c>
      <c r="EE10">
        <v>0.12411827580302284</v>
      </c>
      <c r="EF10">
        <v>3.9755253409272127E-2</v>
      </c>
      <c r="EG10">
        <v>0.13778931629216046</v>
      </c>
      <c r="EH10">
        <v>-3.041461348898367E-2</v>
      </c>
      <c r="EJ10">
        <f>(1/4)*SUM($DT$10:$DW$10)</f>
        <v>4.3000360257289705E-2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1"/>
        <v>13.752132948768503</v>
      </c>
      <c r="AX11">
        <f t="shared" si="12"/>
        <v>16.778172291976635</v>
      </c>
      <c r="AY11">
        <f t="shared" si="13"/>
        <v>15.577464444091499</v>
      </c>
      <c r="AZ11">
        <f t="shared" si="14"/>
        <v>18.476752730050514</v>
      </c>
      <c r="BB11">
        <f t="shared" si="15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6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1</v>
      </c>
      <c r="BM11">
        <v>0</v>
      </c>
      <c r="BN11">
        <v>0</v>
      </c>
      <c r="BO11">
        <v>0</v>
      </c>
      <c r="BQ11">
        <f t="shared" si="17"/>
        <v>1.6774906261348541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-0.81315775469036167</v>
      </c>
      <c r="BZ11">
        <f>$BH$11-$BM$11</f>
        <v>9.3889452563439516E-2</v>
      </c>
      <c r="CA11">
        <f>$BI$11-$BN$11</f>
        <v>0.11962315910631169</v>
      </c>
      <c r="CB11">
        <f>$BJ$11-$BO$11</f>
        <v>0.13321591543512684</v>
      </c>
      <c r="CW11">
        <f t="shared" si="18"/>
        <v>-0.81315775469036167</v>
      </c>
      <c r="CX11">
        <f t="shared" si="19"/>
        <v>9.3889452563439516E-2</v>
      </c>
      <c r="CY11">
        <f t="shared" si="20"/>
        <v>0.11962315910631169</v>
      </c>
      <c r="CZ11">
        <f t="shared" si="21"/>
        <v>0.13321591543512684</v>
      </c>
      <c r="DB11">
        <v>-0.79617188020958729</v>
      </c>
      <c r="DC11">
        <v>0.843886470376497</v>
      </c>
      <c r="DD11">
        <v>-0.74323622606460149</v>
      </c>
      <c r="DE11">
        <v>2.0171282298324278E-3</v>
      </c>
      <c r="DF11">
        <v>-0.20925289283145992</v>
      </c>
      <c r="DG11">
        <v>0.60825608863331626</v>
      </c>
      <c r="DH11">
        <v>0.73653400157322602</v>
      </c>
      <c r="DI11">
        <v>-0.50671171204233412</v>
      </c>
      <c r="DJ11">
        <v>6.2568379286366674E-2</v>
      </c>
      <c r="DK11">
        <v>2.1106430487446396E-3</v>
      </c>
      <c r="DM11">
        <f>(1/4)*SUM($CW$11:$CZ$11)</f>
        <v>-0.1166073068963709</v>
      </c>
      <c r="DO11">
        <v>0.22899288356190392</v>
      </c>
      <c r="DP11">
        <v>0.55053927426610205</v>
      </c>
      <c r="DQ11">
        <v>0.67791586040414853</v>
      </c>
      <c r="DR11">
        <v>0.38139868626722134</v>
      </c>
      <c r="DT11">
        <f>IF($S$11&gt;0,$DO$11,0)</f>
        <v>0.22899288356190392</v>
      </c>
      <c r="DU11">
        <f>IF($T$11&gt;0,$DP$11,0)</f>
        <v>0.55053927426610205</v>
      </c>
      <c r="DV11">
        <f>IF($U$11&gt;0,$DQ$11,0)</f>
        <v>0.67791586040414853</v>
      </c>
      <c r="DW11">
        <f>IF($V$11&gt;0,$DR$11,0)</f>
        <v>0.38139868626722134</v>
      </c>
      <c r="DY11">
        <v>0.20586351488705382</v>
      </c>
      <c r="DZ11">
        <v>3.6108188761422008E-2</v>
      </c>
      <c r="EA11">
        <v>3.0438815990692876E-2</v>
      </c>
      <c r="EB11">
        <v>7.6358561001917194E-3</v>
      </c>
      <c r="EC11">
        <v>0.28783272205230148</v>
      </c>
      <c r="ED11">
        <v>-0.25027780383709153</v>
      </c>
      <c r="EE11">
        <v>0.15177124385279278</v>
      </c>
      <c r="EF11">
        <v>0.11685848593143526</v>
      </c>
      <c r="EG11">
        <v>0.12154934611372006</v>
      </c>
      <c r="EH11">
        <v>2.7783791176336503E-2</v>
      </c>
      <c r="EJ11">
        <f>(1/4)*SUM($DT$11:$DW$11)</f>
        <v>0.45971167612484398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1"/>
        <v>13.661864358128023</v>
      </c>
      <c r="AX12">
        <f t="shared" si="12"/>
        <v>17.957361451727927</v>
      </c>
      <c r="AY12">
        <f t="shared" si="13"/>
        <v>16.167826419421335</v>
      </c>
      <c r="AZ12">
        <f t="shared" si="14"/>
        <v>18.880006655419376</v>
      </c>
      <c r="BB12">
        <f t="shared" si="15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6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7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0.17071509607925522</v>
      </c>
      <c r="BZ12">
        <f>$BH$12-$BM$12</f>
        <v>0.30530375937977638</v>
      </c>
      <c r="CA12">
        <f>$BI$12-$BN$12</f>
        <v>0.21587692121979002</v>
      </c>
      <c r="CB12">
        <f>$BJ$12-$BO$12</f>
        <v>0.19938251419595698</v>
      </c>
      <c r="CW12">
        <f t="shared" si="18"/>
        <v>0.17071509607925522</v>
      </c>
      <c r="CX12">
        <f t="shared" si="19"/>
        <v>0.30530375937977638</v>
      </c>
      <c r="CY12">
        <f t="shared" si="20"/>
        <v>0.21587692121979002</v>
      </c>
      <c r="CZ12">
        <f t="shared" si="21"/>
        <v>0.19938251419595698</v>
      </c>
      <c r="DB12">
        <v>-1.0804201579909365</v>
      </c>
      <c r="DC12">
        <v>1.1873329474656893</v>
      </c>
      <c r="DD12">
        <v>-0.99846303466980413</v>
      </c>
      <c r="DE12">
        <v>2.8856344643064359E-3</v>
      </c>
      <c r="DF12">
        <v>-0.32000213797773774</v>
      </c>
      <c r="DG12">
        <v>0.84957520105951656</v>
      </c>
      <c r="DH12">
        <v>1.0290338530000369</v>
      </c>
      <c r="DI12">
        <v>-0.7625538928981398</v>
      </c>
      <c r="DJ12">
        <v>8.9595851034316179E-2</v>
      </c>
      <c r="DK12">
        <v>3.0157365127528235E-3</v>
      </c>
      <c r="DM12">
        <f>(1/4)*SUM($CW$12:$CZ$12)</f>
        <v>0.22281957271869465</v>
      </c>
      <c r="DO12">
        <v>-0.44530394997231454</v>
      </c>
      <c r="DP12">
        <v>-0.61333460358723102</v>
      </c>
      <c r="DQ12">
        <v>-0.71829461313371457</v>
      </c>
      <c r="DR12">
        <v>-7.3077732357413022E-4</v>
      </c>
      <c r="DT12">
        <f>IF($S$12&gt;0,$DO$12,0)</f>
        <v>-0.44530394997231454</v>
      </c>
      <c r="DU12">
        <f>IF($T$12&gt;0,$DP$12,0)</f>
        <v>-0.61333460358723102</v>
      </c>
      <c r="DV12">
        <f>IF($U$12&gt;0,$DQ$12,0)</f>
        <v>-0.71829461313371457</v>
      </c>
      <c r="DW12">
        <f>IF($V$12&gt;0,$DR$12,0)</f>
        <v>-7.3077732357413022E-4</v>
      </c>
      <c r="DY12">
        <v>0.1459160689436039</v>
      </c>
      <c r="DZ12">
        <v>6.3827473541152521E-3</v>
      </c>
      <c r="EA12">
        <v>-9.0503515789733986E-3</v>
      </c>
      <c r="EB12">
        <v>2.7217759343152369E-2</v>
      </c>
      <c r="EC12">
        <v>0.14125803690583663</v>
      </c>
      <c r="ED12">
        <v>-0.11333632187580818</v>
      </c>
      <c r="EE12">
        <v>8.6385939747253004E-2</v>
      </c>
      <c r="EF12">
        <v>9.1922957358888835E-2</v>
      </c>
      <c r="EG12">
        <v>3.8836044024479266E-2</v>
      </c>
      <c r="EH12">
        <v>2.6251761957272034E-2</v>
      </c>
      <c r="EJ12">
        <f>(1/4)*SUM($DT$12:$DW$12)</f>
        <v>-0.44441598600420856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0.26406794238341691</v>
      </c>
      <c r="FA12">
        <f>(1/4)*SUM($DT$8:$DW$8)</f>
        <v>0.11837712050006102</v>
      </c>
      <c r="FB12">
        <f>(1/4)*SUM($DT$9:$DW$9)</f>
        <v>3.620149061263582E-2</v>
      </c>
      <c r="FC12">
        <f>(1/4)*SUM($DT$10:$DW$10)</f>
        <v>4.3000360257289705E-2</v>
      </c>
      <c r="FD12">
        <f>(1/4)*SUM($DT$11:$DW$11)</f>
        <v>0.45971167612484398</v>
      </c>
      <c r="FE12">
        <f>(1/4)*SUM($DT$12:$DW$12)</f>
        <v>-0.44441598600420856</v>
      </c>
      <c r="FF12">
        <f>(1/4)*SUM($DT$13:$DW$13)</f>
        <v>0.17820153293935598</v>
      </c>
      <c r="FG12">
        <f>(1/4)*SUM($DT$14:$DW$14)</f>
        <v>0.15052067337573152</v>
      </c>
      <c r="FH12">
        <f>(1/4)*SUM($DT$15:$DW$15)</f>
        <v>0.19596977045076042</v>
      </c>
      <c r="FI12">
        <f>(1/4)*SUM($DT$16:$DW$16)</f>
        <v>0.10686511849305472</v>
      </c>
      <c r="FL12">
        <f>EN12-($EU$10*EZ12)</f>
        <v>0.79287106086737469</v>
      </c>
      <c r="FM12">
        <f t="shared" ref="FM12:FU12" si="22">EO12-($EU$10*FA12)</f>
        <v>6.5630558909068826E-2</v>
      </c>
      <c r="FN12">
        <f t="shared" si="22"/>
        <v>0.13706618889040781</v>
      </c>
      <c r="FO12">
        <f t="shared" si="22"/>
        <v>0.2897663025829208</v>
      </c>
      <c r="FP12">
        <f t="shared" si="22"/>
        <v>0.80362813975966196</v>
      </c>
      <c r="FQ12">
        <f t="shared" si="22"/>
        <v>0.87309804534136903</v>
      </c>
      <c r="FR12">
        <f t="shared" si="22"/>
        <v>0.41178230179493258</v>
      </c>
      <c r="FS12">
        <f t="shared" si="22"/>
        <v>5.4727803571780753E-2</v>
      </c>
      <c r="FT12">
        <f t="shared" si="22"/>
        <v>0.22606188854485734</v>
      </c>
      <c r="FU12">
        <f t="shared" si="22"/>
        <v>0.64911577904259432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1"/>
        <v>13.767016254789681</v>
      </c>
      <c r="AX13">
        <f t="shared" si="12"/>
        <v>17.802319598348198</v>
      </c>
      <c r="AY13">
        <f t="shared" si="13"/>
        <v>16.462815828296431</v>
      </c>
      <c r="AZ13">
        <f t="shared" si="14"/>
        <v>19.434884424043648</v>
      </c>
      <c r="BB13">
        <f t="shared" si="15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6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7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0.18964387264660393</v>
      </c>
      <c r="BZ13">
        <f>$BH$13-$BM$13</f>
        <v>0.26145583023650054</v>
      </c>
      <c r="CA13">
        <f>$BI$13-$BN$13</f>
        <v>0.28994691224211588</v>
      </c>
      <c r="CB13">
        <f>$BJ$13-$BO$13</f>
        <v>0.34727012322602363</v>
      </c>
      <c r="CW13">
        <f t="shared" si="18"/>
        <v>0.18964387264660393</v>
      </c>
      <c r="CX13">
        <f t="shared" si="19"/>
        <v>0.26145583023650054</v>
      </c>
      <c r="CY13">
        <f t="shared" si="20"/>
        <v>0.28994691224211588</v>
      </c>
      <c r="CZ13">
        <f t="shared" si="21"/>
        <v>0.34727012322602363</v>
      </c>
      <c r="DB13">
        <v>-0.52304593760695928</v>
      </c>
      <c r="DC13">
        <v>0.78652459016190157</v>
      </c>
      <c r="DD13">
        <v>-0.65051942314438937</v>
      </c>
      <c r="DE13">
        <v>2.0086639739737996E-3</v>
      </c>
      <c r="DF13">
        <v>-0.26633393238116876</v>
      </c>
      <c r="DG13">
        <v>0.5381583974916484</v>
      </c>
      <c r="DH13">
        <v>0.67395774774961192</v>
      </c>
      <c r="DI13">
        <v>-0.62579245749563206</v>
      </c>
      <c r="DJ13">
        <v>6.2965238296273526E-2</v>
      </c>
      <c r="DK13">
        <v>2.0771129547402555E-3</v>
      </c>
      <c r="DM13">
        <f>(1/4)*SUM($CW$13:$CZ$13)</f>
        <v>0.272079184587811</v>
      </c>
      <c r="DO13">
        <v>-0.32355399470620372</v>
      </c>
      <c r="DP13">
        <v>0.21372011900392707</v>
      </c>
      <c r="DQ13">
        <v>0.35716778576925529</v>
      </c>
      <c r="DR13">
        <v>0.46547222169044533</v>
      </c>
      <c r="DT13">
        <f>IF($S$13&gt;0,$DO$13,0)</f>
        <v>-0.32355399470620372</v>
      </c>
      <c r="DU13">
        <f>IF($T$13&gt;0,$DP$13,0)</f>
        <v>0.21372011900392707</v>
      </c>
      <c r="DV13">
        <f>IF($U$13&gt;0,$DQ$13,0)</f>
        <v>0.35716778576925529</v>
      </c>
      <c r="DW13">
        <f>IF($V$13&gt;0,$DR$13,0)</f>
        <v>0.46547222169044533</v>
      </c>
      <c r="DY13">
        <v>9.3316263218750653E-2</v>
      </c>
      <c r="DZ13">
        <v>5.3790094344253088E-2</v>
      </c>
      <c r="EA13">
        <v>6.6635236246651713E-2</v>
      </c>
      <c r="EB13">
        <v>-2.6092309156505154E-2</v>
      </c>
      <c r="EC13">
        <v>0.23109663285192117</v>
      </c>
      <c r="ED13">
        <v>-0.22018938324964271</v>
      </c>
      <c r="EE13">
        <v>0.10603765993304048</v>
      </c>
      <c r="EF13">
        <v>5.1155420868443713E-2</v>
      </c>
      <c r="EG13">
        <v>0.1155095712075899</v>
      </c>
      <c r="EH13">
        <v>-3.2571741663860697E-3</v>
      </c>
      <c r="EJ13">
        <f>(1/4)*SUM($DT$13:$DW$13)</f>
        <v>0.17820153293935598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1"/>
        <v>11.627255856153027</v>
      </c>
      <c r="AX14">
        <f t="shared" si="12"/>
        <v>15.071803500819641</v>
      </c>
      <c r="AY14">
        <f t="shared" si="13"/>
        <v>13.311837131517947</v>
      </c>
      <c r="AZ14">
        <f t="shared" si="14"/>
        <v>15.659987345815646</v>
      </c>
      <c r="BB14">
        <f t="shared" si="15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6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7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  <c r="BY14">
        <f>$BG$14-$BL$14</f>
        <v>2.2317866817024856E-2</v>
      </c>
      <c r="BZ14">
        <f>$BH$14-$BM$14</f>
        <v>1.7043165321942839E-2</v>
      </c>
      <c r="CA14">
        <f>$BI$14-$BN$14</f>
        <v>-0.98758731233599339</v>
      </c>
      <c r="CB14">
        <f>$BJ$14-$BO$14</f>
        <v>7.9661861454722593E-3</v>
      </c>
      <c r="CW14">
        <f t="shared" si="18"/>
        <v>2.2317866817024856E-2</v>
      </c>
      <c r="CX14">
        <f t="shared" si="19"/>
        <v>1.7043165321942839E-2</v>
      </c>
      <c r="CY14">
        <f t="shared" si="20"/>
        <v>-0.98758731233599339</v>
      </c>
      <c r="CZ14">
        <f t="shared" si="21"/>
        <v>7.9661861454722593E-3</v>
      </c>
      <c r="DB14">
        <v>-0.76350839677104776</v>
      </c>
      <c r="DC14">
        <v>0.97869554032238315</v>
      </c>
      <c r="DD14">
        <v>-0.81584542810127381</v>
      </c>
      <c r="DE14">
        <v>2.4363524296876645E-3</v>
      </c>
      <c r="DF14">
        <v>-0.29179261891924768</v>
      </c>
      <c r="DG14">
        <v>0.68479845474827217</v>
      </c>
      <c r="DH14">
        <v>0.84446779680307693</v>
      </c>
      <c r="DI14">
        <v>-0.71810486942060747</v>
      </c>
      <c r="DJ14">
        <v>7.632416055679607E-2</v>
      </c>
      <c r="DK14">
        <v>2.5290083519605936E-3</v>
      </c>
      <c r="DM14">
        <f>(1/4)*SUM($CW$14:$CZ$14)</f>
        <v>-0.23506502351288835</v>
      </c>
      <c r="DO14">
        <v>-0.16114752676322228</v>
      </c>
      <c r="DP14">
        <v>0.53953693033923178</v>
      </c>
      <c r="DQ14">
        <v>0.21286744510462741</v>
      </c>
      <c r="DR14">
        <v>1.0825844822289264E-2</v>
      </c>
      <c r="DT14">
        <f>IF($S$14&gt;0,$DO$14,0)</f>
        <v>-0.16114752676322228</v>
      </c>
      <c r="DU14">
        <f>IF($T$14&gt;0,$DP$14,0)</f>
        <v>0.53953693033923178</v>
      </c>
      <c r="DV14">
        <f>IF($U$14&gt;0,$DQ$14,0)</f>
        <v>0.21286744510462741</v>
      </c>
      <c r="DW14">
        <f>IF($V$14&gt;0,$DR$14,0)</f>
        <v>1.0825844822289264E-2</v>
      </c>
      <c r="DY14">
        <v>8.6307587938663444E-2</v>
      </c>
      <c r="DZ14">
        <v>3.4362573422980172E-2</v>
      </c>
      <c r="EA14">
        <v>-6.131850682319165E-3</v>
      </c>
      <c r="EB14">
        <v>3.7421823252544006E-2</v>
      </c>
      <c r="EC14">
        <v>0.10633235331687588</v>
      </c>
      <c r="ED14">
        <v>-0.10606018522463453</v>
      </c>
      <c r="EE14">
        <v>4.6311128963846357E-2</v>
      </c>
      <c r="EF14">
        <v>7.1469874426359783E-2</v>
      </c>
      <c r="EG14">
        <v>1.1403384701026812E-2</v>
      </c>
      <c r="EH14">
        <v>3.4874798568219109E-2</v>
      </c>
      <c r="EJ14">
        <f>(1/4)*SUM($DT$14:$DW$14)</f>
        <v>0.15052067337573152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1"/>
        <v>12.079454483119658</v>
      </c>
      <c r="AX15">
        <f t="shared" si="12"/>
        <v>14.94806309147452</v>
      </c>
      <c r="AY15">
        <f t="shared" si="13"/>
        <v>14.424282824293854</v>
      </c>
      <c r="AZ15">
        <f t="shared" si="14"/>
        <v>16.20747862532545</v>
      </c>
      <c r="BB15">
        <f t="shared" si="15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6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7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3.5078422126368386E-2</v>
      </c>
      <c r="BZ15">
        <f>$BH$15-$BM$15</f>
        <v>1.5059497467680472E-2</v>
      </c>
      <c r="CA15">
        <f>$BI$15-$BN$15</f>
        <v>3.7756771647019065E-2</v>
      </c>
      <c r="CB15">
        <f>$BJ$15-$BO$15</f>
        <v>1.3772820643059524E-2</v>
      </c>
      <c r="CW15">
        <f t="shared" si="18"/>
        <v>3.5078422126368386E-2</v>
      </c>
      <c r="CX15">
        <f t="shared" si="19"/>
        <v>1.5059497467680472E-2</v>
      </c>
      <c r="CY15">
        <f t="shared" si="20"/>
        <v>3.7756771647019065E-2</v>
      </c>
      <c r="CZ15">
        <f t="shared" si="21"/>
        <v>1.3772820643059524E-2</v>
      </c>
      <c r="DB15">
        <v>-0.57203976592754269</v>
      </c>
      <c r="DC15">
        <v>0.69040642245932438</v>
      </c>
      <c r="DD15">
        <v>-0.56932736936326722</v>
      </c>
      <c r="DE15">
        <v>1.6661587892537533E-3</v>
      </c>
      <c r="DF15">
        <v>-0.14833648792492163</v>
      </c>
      <c r="DG15">
        <v>0.49200971831790452</v>
      </c>
      <c r="DH15">
        <v>0.60467911603008595</v>
      </c>
      <c r="DI15">
        <v>-0.55470927746558985</v>
      </c>
      <c r="DJ15">
        <v>5.3935191115400259E-2</v>
      </c>
      <c r="DK15">
        <v>1.7162939693525967E-3</v>
      </c>
      <c r="DM15">
        <f>(1/4)*SUM($CW$15:$CZ$15)</f>
        <v>2.541687797103186E-2</v>
      </c>
      <c r="DO15">
        <v>0.18096010292025172</v>
      </c>
      <c r="DP15">
        <v>-0.13401204807501368</v>
      </c>
      <c r="DQ15">
        <v>0.1955654595616165</v>
      </c>
      <c r="DR15">
        <v>0.54136556739618713</v>
      </c>
      <c r="DT15">
        <f>IF($S$15&gt;0,$DO$15,0)</f>
        <v>0.18096010292025172</v>
      </c>
      <c r="DU15">
        <f>IF($T$15&gt;0,$DP$15,0)</f>
        <v>-0.13401204807501368</v>
      </c>
      <c r="DV15">
        <f>IF($U$15&gt;0,$DQ$15,0)</f>
        <v>0.1955654595616165</v>
      </c>
      <c r="DW15">
        <f>IF($V$15&gt;0,$DR$15,0)</f>
        <v>0.54136556739618713</v>
      </c>
      <c r="DY15">
        <v>0.16837816604355743</v>
      </c>
      <c r="DZ15">
        <v>5.0297763598091599E-2</v>
      </c>
      <c r="EA15">
        <v>-3.6332311875438818E-2</v>
      </c>
      <c r="EB15">
        <v>5.4697169649656673E-2</v>
      </c>
      <c r="EC15">
        <v>0.22968386467192126</v>
      </c>
      <c r="ED15">
        <v>-0.21651390407387711</v>
      </c>
      <c r="EE15">
        <v>6.5242428436499134E-2</v>
      </c>
      <c r="EF15">
        <v>6.8933642611622742E-2</v>
      </c>
      <c r="EG15">
        <v>0.11695697214757138</v>
      </c>
      <c r="EH15">
        <v>0.12016353930332972</v>
      </c>
      <c r="EJ15">
        <f>(1/4)*SUM($DT$15:$DW$15)</f>
        <v>0.19596977045076042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1"/>
        <v>9.1722473416619223</v>
      </c>
      <c r="AX16">
        <f t="shared" si="12"/>
        <v>11.69249399164385</v>
      </c>
      <c r="AY16">
        <f t="shared" si="13"/>
        <v>10.36568396551316</v>
      </c>
      <c r="AZ16">
        <f t="shared" si="14"/>
        <v>12.379245427486648</v>
      </c>
      <c r="BB16">
        <f t="shared" si="15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6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7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1.9162670442319724E-3</v>
      </c>
      <c r="BZ16">
        <f>$BH$16-$BM$16</f>
        <v>5.8067721372596481E-4</v>
      </c>
      <c r="CA16">
        <f>$BI$16-$BN$16</f>
        <v>6.5218043287977535E-4</v>
      </c>
      <c r="CB16">
        <f>$BJ$16-$BO$16</f>
        <v>2.9953138777106191E-4</v>
      </c>
      <c r="CW16">
        <f t="shared" si="18"/>
        <v>1.9162670442319724E-3</v>
      </c>
      <c r="CX16">
        <f t="shared" si="19"/>
        <v>5.8067721372596481E-4</v>
      </c>
      <c r="CY16">
        <f t="shared" si="20"/>
        <v>6.5218043287977535E-4</v>
      </c>
      <c r="CZ16">
        <f t="shared" si="21"/>
        <v>2.9953138777106191E-4</v>
      </c>
      <c r="DB16">
        <v>-0.9074022078692997</v>
      </c>
      <c r="DC16">
        <v>1.0355709885529716</v>
      </c>
      <c r="DD16">
        <v>-0.85625260925017033</v>
      </c>
      <c r="DE16">
        <v>2.5391206289525165E-3</v>
      </c>
      <c r="DF16">
        <v>-0.28924001266776334</v>
      </c>
      <c r="DG16">
        <v>0.73655868051797024</v>
      </c>
      <c r="DH16">
        <v>0.89515875158603841</v>
      </c>
      <c r="DI16">
        <v>-0.69865173799919</v>
      </c>
      <c r="DJ16">
        <v>7.9070414053402774E-2</v>
      </c>
      <c r="DK16">
        <v>2.6486124470880214E-3</v>
      </c>
      <c r="DM16">
        <f>(1/4)*SUM($CW$16:$CZ$16)</f>
        <v>8.6216401965219362E-4</v>
      </c>
      <c r="DO16">
        <v>0.55966799981311988</v>
      </c>
      <c r="DP16">
        <v>0.27292192587935432</v>
      </c>
      <c r="DQ16">
        <v>-0.20474109085452999</v>
      </c>
      <c r="DR16">
        <v>-0.20038836086572542</v>
      </c>
      <c r="DT16">
        <f>IF($S$16&gt;0,$DO$16,0)</f>
        <v>0.55966799981311988</v>
      </c>
      <c r="DU16">
        <f>IF($T$16&gt;0,$DP$16,0)</f>
        <v>0.27292192587935432</v>
      </c>
      <c r="DV16">
        <f>IF($U$16&gt;0,$DQ$16,0)</f>
        <v>-0.20474109085452999</v>
      </c>
      <c r="DW16">
        <f>IF($V$16&gt;0,$DR$16,0)</f>
        <v>-0.20038836086572542</v>
      </c>
      <c r="DY16">
        <v>0.20692922867481225</v>
      </c>
      <c r="DZ16">
        <v>9.4442105640830387E-3</v>
      </c>
      <c r="EA16">
        <v>2.714634300351873E-2</v>
      </c>
      <c r="EB16">
        <v>-5.7600118755501348E-3</v>
      </c>
      <c r="EC16">
        <v>0.2616063962410744</v>
      </c>
      <c r="ED16">
        <v>-0.21096989777029487</v>
      </c>
      <c r="EE16">
        <v>0.15369087538826803</v>
      </c>
      <c r="EF16">
        <v>0.10643412376424885</v>
      </c>
      <c r="EG16">
        <v>0.12277512832793941</v>
      </c>
      <c r="EH16">
        <v>1.2593281290074608E-2</v>
      </c>
      <c r="EJ16">
        <f>(1/4)*SUM($DT$16:$DW$16)</f>
        <v>0.10686511849305472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9.8508654168409204E-2</v>
      </c>
      <c r="FA16">
        <v>1.625521183862054E-2</v>
      </c>
      <c r="FB16">
        <v>1.7594708148687695E-2</v>
      </c>
      <c r="FC16">
        <v>-2.0969430208566661E-2</v>
      </c>
      <c r="FD16">
        <v>0.18500200172605644</v>
      </c>
      <c r="FE16">
        <v>-0.15921864988129586</v>
      </c>
      <c r="FF16">
        <v>7.012706345678818E-2</v>
      </c>
      <c r="FG16">
        <v>7.9325689851594376E-3</v>
      </c>
      <c r="FH16">
        <v>0.14180197171646708</v>
      </c>
      <c r="FI16">
        <v>3.9110149056841792E-2</v>
      </c>
      <c r="FL16">
        <f>EN16-($EU$10*EZ16)</f>
        <v>0.62656134501928473</v>
      </c>
      <c r="FM16">
        <f t="shared" ref="FM16:FU25" si="23">EO16-($EU$10*FA16)</f>
        <v>0.14069577212980205</v>
      </c>
      <c r="FN16">
        <f t="shared" si="23"/>
        <v>0.45590108466027379</v>
      </c>
      <c r="FO16">
        <f t="shared" si="23"/>
        <v>0.15781215412870153</v>
      </c>
      <c r="FP16">
        <f t="shared" si="23"/>
        <v>0.43273725211085518</v>
      </c>
      <c r="FQ16">
        <f t="shared" si="23"/>
        <v>0.51093244157940232</v>
      </c>
      <c r="FR16">
        <f t="shared" si="23"/>
        <v>0.75282938162912594</v>
      </c>
      <c r="FS16">
        <f t="shared" si="23"/>
        <v>0.95235736111401892</v>
      </c>
      <c r="FT16">
        <f t="shared" si="23"/>
        <v>0.38193340769938305</v>
      </c>
      <c r="FU16">
        <f t="shared" si="23"/>
        <v>0.39057536936553433</v>
      </c>
    </row>
    <row r="17" spans="1:177">
      <c r="A17">
        <v>16</v>
      </c>
      <c r="BQ17">
        <f>SUM(BQ7:BQ16)</f>
        <v>1.6774906261348541</v>
      </c>
      <c r="BR17">
        <f t="shared" ref="BR17:BT17" si="24">SUM(BR7:BR16)</f>
        <v>6.7437828356643355</v>
      </c>
      <c r="BS17">
        <f t="shared" si="24"/>
        <v>4.3890361307719372</v>
      </c>
      <c r="BT17">
        <f t="shared" si="24"/>
        <v>5.5713029084773211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0.18836159693684548</v>
      </c>
      <c r="FA17">
        <v>-4.4301034859294958E-3</v>
      </c>
      <c r="FB17">
        <v>-9.7584517532351908E-4</v>
      </c>
      <c r="FC17">
        <v>1.5937010458732269E-2</v>
      </c>
      <c r="FD17">
        <v>0.18616390163394755</v>
      </c>
      <c r="FE17">
        <v>-0.14085358148631616</v>
      </c>
      <c r="FF17">
        <v>0.1219082153400151</v>
      </c>
      <c r="FG17">
        <v>0.10802488376815755</v>
      </c>
      <c r="FH17">
        <v>6.7890357249009325E-2</v>
      </c>
      <c r="FI17">
        <v>1.7726137821531977E-2</v>
      </c>
      <c r="FL17">
        <f t="shared" ref="FL17:FL25" si="25">EN17-($EU$10*EZ17)</f>
        <v>0.2423688117264256</v>
      </c>
      <c r="FM17">
        <f t="shared" si="23"/>
        <v>0.9118100235612886</v>
      </c>
      <c r="FN17">
        <f t="shared" si="23"/>
        <v>0.61871760031824374</v>
      </c>
      <c r="FO17">
        <f t="shared" si="23"/>
        <v>0.12336254712264863</v>
      </c>
      <c r="FP17">
        <f t="shared" si="23"/>
        <v>0.84802990961475888</v>
      </c>
      <c r="FQ17">
        <f t="shared" si="23"/>
        <v>0.57095899810967488</v>
      </c>
      <c r="FR17">
        <f t="shared" si="23"/>
        <v>3.8448004593788568E-2</v>
      </c>
      <c r="FS17">
        <f t="shared" si="23"/>
        <v>0.4442705629850503</v>
      </c>
      <c r="FT17">
        <f t="shared" si="23"/>
        <v>0.88507349798470447</v>
      </c>
      <c r="FU17">
        <f t="shared" si="23"/>
        <v>0.23382063422274429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0.11084477366186768</v>
      </c>
      <c r="FA18">
        <v>0.16382318235777896</v>
      </c>
      <c r="FB18">
        <v>1.0315963611134772E-2</v>
      </c>
      <c r="FC18">
        <v>9.5199576595045785E-2</v>
      </c>
      <c r="FD18">
        <v>0.28471805391473393</v>
      </c>
      <c r="FE18">
        <v>-0.33801961812062081</v>
      </c>
      <c r="FF18">
        <v>5.4279833169092517E-2</v>
      </c>
      <c r="FG18">
        <v>0.11793307916523445</v>
      </c>
      <c r="FH18">
        <v>5.3302312572465683E-2</v>
      </c>
      <c r="FI18">
        <v>0.12464201210864342</v>
      </c>
      <c r="FL18">
        <f t="shared" si="25"/>
        <v>5.5699083199542407E-2</v>
      </c>
      <c r="FM18">
        <f t="shared" si="23"/>
        <v>0.55231448012169904</v>
      </c>
      <c r="FN18">
        <f t="shared" si="23"/>
        <v>2.7718888960519755E-2</v>
      </c>
      <c r="FO18">
        <f t="shared" si="23"/>
        <v>1.0768552235265788E-2</v>
      </c>
      <c r="FP18">
        <f t="shared" si="23"/>
        <v>0.37317391669037825</v>
      </c>
      <c r="FQ18">
        <f t="shared" si="23"/>
        <v>0.79219494233271726</v>
      </c>
      <c r="FR18">
        <f t="shared" si="23"/>
        <v>0.49279365036650913</v>
      </c>
      <c r="FS18">
        <f t="shared" si="23"/>
        <v>0.86790215389929437</v>
      </c>
      <c r="FT18">
        <f t="shared" si="23"/>
        <v>0.72232923123317982</v>
      </c>
      <c r="FU18">
        <f t="shared" si="23"/>
        <v>0.66413028311502242</v>
      </c>
    </row>
    <row r="19" spans="1:177">
      <c r="A19">
        <v>18</v>
      </c>
      <c r="BN19" t="s">
        <v>35</v>
      </c>
      <c r="BO19">
        <f>BS21+BS34</f>
        <v>3.4407408625834193E-4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9.482931177567934E-2</v>
      </c>
      <c r="FA19">
        <v>3.5491907663822243E-2</v>
      </c>
      <c r="FB19">
        <v>8.416524502946171E-2</v>
      </c>
      <c r="FC19">
        <v>-5.4030902469439923E-2</v>
      </c>
      <c r="FD19">
        <v>0.23716875451959746</v>
      </c>
      <c r="FE19">
        <v>-0.21255946492895544</v>
      </c>
      <c r="FF19">
        <v>0.12411827580302284</v>
      </c>
      <c r="FG19">
        <v>3.9755253409272127E-2</v>
      </c>
      <c r="FH19">
        <v>0.13778931629216046</v>
      </c>
      <c r="FI19">
        <v>-3.041461348898367E-2</v>
      </c>
      <c r="FL19">
        <f t="shared" si="25"/>
        <v>0.99152926705630651</v>
      </c>
      <c r="FM19">
        <f t="shared" si="23"/>
        <v>0.96699698149246827</v>
      </c>
      <c r="FN19">
        <f t="shared" si="23"/>
        <v>0.8827026096017847</v>
      </c>
      <c r="FO19">
        <f t="shared" si="23"/>
        <v>0.92282908087683957</v>
      </c>
      <c r="FP19">
        <f t="shared" si="23"/>
        <v>0.35547573189713255</v>
      </c>
      <c r="FQ19">
        <f t="shared" si="23"/>
        <v>0.81211209533183926</v>
      </c>
      <c r="FR19">
        <f t="shared" si="23"/>
        <v>0.65054586291146166</v>
      </c>
      <c r="FS19">
        <f t="shared" si="23"/>
        <v>0.79165302158008788</v>
      </c>
      <c r="FT19">
        <f t="shared" si="23"/>
        <v>0.80864434352868098</v>
      </c>
      <c r="FU19">
        <f t="shared" si="23"/>
        <v>0.61315461071455479</v>
      </c>
    </row>
    <row r="20" spans="1:177">
      <c r="A20">
        <v>19</v>
      </c>
      <c r="AV20" t="s">
        <v>67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26">SUM(BC7:BC16)</f>
        <v>3.2754264213172379</v>
      </c>
      <c r="BD20">
        <f t="shared" si="26"/>
        <v>3.1971654322711927</v>
      </c>
      <c r="BE20">
        <f t="shared" si="26"/>
        <v>2.8796027447173786</v>
      </c>
      <c r="BG20">
        <f>IF(BG7&lt;0.000000000001,0.000000000001,BG7)</f>
        <v>2.8686041681612864E-3</v>
      </c>
      <c r="BH20">
        <f t="shared" ref="BH20:BJ20" si="27">IF(BH7&lt;0.000000000001,0.000000000001,BH7)</f>
        <v>1.178181847862626E-3</v>
      </c>
      <c r="BI20">
        <f t="shared" si="27"/>
        <v>1.4362072757481464E-3</v>
      </c>
      <c r="BJ20">
        <f t="shared" si="27"/>
        <v>5.6580939707842116E-4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0.20586351488705382</v>
      </c>
      <c r="FA20">
        <v>3.6108188761422008E-2</v>
      </c>
      <c r="FB20">
        <v>3.0438815990692876E-2</v>
      </c>
      <c r="FC20">
        <v>7.6358561001917194E-3</v>
      </c>
      <c r="FD20">
        <v>0.28783272205230148</v>
      </c>
      <c r="FE20">
        <v>-0.25027780383709153</v>
      </c>
      <c r="FF20">
        <v>0.15177124385279278</v>
      </c>
      <c r="FG20">
        <v>0.11685848593143526</v>
      </c>
      <c r="FH20">
        <v>0.12154934611372006</v>
      </c>
      <c r="FI20">
        <v>2.7783791176336503E-2</v>
      </c>
      <c r="FL20">
        <f t="shared" si="25"/>
        <v>0.62981444701705092</v>
      </c>
      <c r="FM20">
        <f t="shared" si="23"/>
        <v>0.29032615441517451</v>
      </c>
      <c r="FN20">
        <f t="shared" si="23"/>
        <v>0.77742227918700524</v>
      </c>
      <c r="FO20">
        <f t="shared" si="23"/>
        <v>0.66133298194812606</v>
      </c>
      <c r="FP20">
        <f t="shared" si="23"/>
        <v>0.4981479541845531</v>
      </c>
      <c r="FQ20">
        <f t="shared" si="23"/>
        <v>0.45726077657489167</v>
      </c>
      <c r="FR20">
        <f t="shared" si="23"/>
        <v>0.32783239188294577</v>
      </c>
      <c r="FS20">
        <f t="shared" si="23"/>
        <v>0.54488281730310728</v>
      </c>
      <c r="FT20">
        <f t="shared" si="23"/>
        <v>0.38548013559788408</v>
      </c>
      <c r="FU20">
        <f t="shared" si="23"/>
        <v>0.10159999593043063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8">IF(BG8&lt;0.000000000001,0.000000000001,BG8)</f>
        <v>0.38084339381369564</v>
      </c>
      <c r="BH21">
        <f t="shared" si="28"/>
        <v>0.29877584378889172</v>
      </c>
      <c r="BI21">
        <f t="shared" si="28"/>
        <v>0.31277705867400896</v>
      </c>
      <c r="BJ21">
        <f t="shared" si="28"/>
        <v>0.29337621488546961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0.1459160689436039</v>
      </c>
      <c r="FA21">
        <v>6.3827473541152521E-3</v>
      </c>
      <c r="FB21">
        <v>-9.0503515789733986E-3</v>
      </c>
      <c r="FC21">
        <v>2.7217759343152369E-2</v>
      </c>
      <c r="FD21">
        <v>0.14125803690583663</v>
      </c>
      <c r="FE21">
        <v>-0.11333632187580818</v>
      </c>
      <c r="FF21">
        <v>8.6385939747253004E-2</v>
      </c>
      <c r="FG21">
        <v>9.1922957358888835E-2</v>
      </c>
      <c r="FH21">
        <v>3.8836044024479266E-2</v>
      </c>
      <c r="FI21">
        <v>2.6251761957272034E-2</v>
      </c>
      <c r="FL21">
        <f t="shared" si="25"/>
        <v>0.94443924123833223</v>
      </c>
      <c r="FM21">
        <f t="shared" si="23"/>
        <v>0.50659106277525512</v>
      </c>
      <c r="FN21">
        <f t="shared" si="23"/>
        <v>0.45424294405341498</v>
      </c>
      <c r="FO21">
        <f t="shared" si="23"/>
        <v>0.75260429662783446</v>
      </c>
      <c r="FP21">
        <f t="shared" si="23"/>
        <v>0.46169763761520327</v>
      </c>
      <c r="FQ21">
        <f t="shared" si="23"/>
        <v>0.95812157538176634</v>
      </c>
      <c r="FR21">
        <f t="shared" si="23"/>
        <v>0.35273012249447017</v>
      </c>
      <c r="FS21">
        <f t="shared" si="23"/>
        <v>0.86314347478172937</v>
      </c>
      <c r="FT21">
        <f t="shared" si="23"/>
        <v>0.13909302118554584</v>
      </c>
      <c r="FU21">
        <f t="shared" si="23"/>
        <v>0.98800659458734053</v>
      </c>
    </row>
    <row r="22" spans="1:177">
      <c r="A22">
        <v>21</v>
      </c>
      <c r="BG22">
        <f t="shared" si="28"/>
        <v>8.0720905473732427E-3</v>
      </c>
      <c r="BH22">
        <f t="shared" si="28"/>
        <v>6.2232508759013025E-3</v>
      </c>
      <c r="BI22">
        <f t="shared" si="28"/>
        <v>8.7511157034990683E-3</v>
      </c>
      <c r="BJ22">
        <f t="shared" si="28"/>
        <v>3.8055189582091344E-3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9.3316263218750653E-2</v>
      </c>
      <c r="FA22">
        <v>5.3790094344253088E-2</v>
      </c>
      <c r="FB22">
        <v>6.6635236246651713E-2</v>
      </c>
      <c r="FC22">
        <v>-2.6092309156505154E-2</v>
      </c>
      <c r="FD22">
        <v>0.23109663285192117</v>
      </c>
      <c r="FE22">
        <v>-0.22018938324964271</v>
      </c>
      <c r="FF22">
        <v>0.10603765993304048</v>
      </c>
      <c r="FG22">
        <v>5.1155420868443713E-2</v>
      </c>
      <c r="FH22">
        <v>0.1155095712075899</v>
      </c>
      <c r="FI22">
        <v>-3.2571741663860697E-3</v>
      </c>
      <c r="FL22">
        <f t="shared" si="25"/>
        <v>0.23687767319250694</v>
      </c>
      <c r="FM22">
        <f t="shared" si="23"/>
        <v>0.55621556591797927</v>
      </c>
      <c r="FN22">
        <f t="shared" si="23"/>
        <v>0.99202990191000118</v>
      </c>
      <c r="FO22">
        <f t="shared" si="23"/>
        <v>0.33657741506198813</v>
      </c>
      <c r="FP22">
        <f t="shared" si="23"/>
        <v>1.0568210843088259E-3</v>
      </c>
      <c r="FQ22">
        <f t="shared" si="23"/>
        <v>5.8553697396913414E-2</v>
      </c>
      <c r="FR22">
        <f t="shared" si="23"/>
        <v>0.63199595200591185</v>
      </c>
      <c r="FS22">
        <f t="shared" si="23"/>
        <v>0.73120954644346892</v>
      </c>
      <c r="FT22">
        <f t="shared" si="23"/>
        <v>0.20690425985726518</v>
      </c>
      <c r="FU22">
        <f t="shared" si="23"/>
        <v>0.60445737963961998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9">EO16</f>
        <v>0.14071202734164068</v>
      </c>
      <c r="U23">
        <f t="shared" si="29"/>
        <v>0.45591867936842245</v>
      </c>
      <c r="V23">
        <f t="shared" si="29"/>
        <v>0.15779118469849296</v>
      </c>
      <c r="W23">
        <f t="shared" si="29"/>
        <v>0.43292225411258123</v>
      </c>
      <c r="X23">
        <f t="shared" si="29"/>
        <v>0.51077322292952099</v>
      </c>
      <c r="Y23">
        <f t="shared" si="29"/>
        <v>0.75289950869258271</v>
      </c>
      <c r="Z23">
        <f t="shared" si="29"/>
        <v>0.95236529368300404</v>
      </c>
      <c r="AA23">
        <f t="shared" si="29"/>
        <v>0.38207520967109954</v>
      </c>
      <c r="AB23">
        <f t="shared" si="29"/>
        <v>0.39061447951459116</v>
      </c>
      <c r="BG23">
        <f t="shared" si="28"/>
        <v>1.7021414476470357E-3</v>
      </c>
      <c r="BH23">
        <f t="shared" si="28"/>
        <v>4.9034130427873539E-4</v>
      </c>
      <c r="BI23">
        <f t="shared" si="28"/>
        <v>7.6698603462097882E-4</v>
      </c>
      <c r="BJ23">
        <f t="shared" si="28"/>
        <v>3.4536572583240344E-4</v>
      </c>
      <c r="BM23">
        <f>0.5*$BL$21*B23*B23</f>
        <v>1.9635128610301687E-6</v>
      </c>
      <c r="BN23">
        <f t="shared" ref="BN23:BV32" si="30">0.5*$BL$21*C23*C23</f>
        <v>2.941699116530985E-7</v>
      </c>
      <c r="BO23">
        <f t="shared" si="30"/>
        <v>1.5573740301871247E-8</v>
      </c>
      <c r="BP23">
        <f t="shared" si="30"/>
        <v>4.9165917424890789E-6</v>
      </c>
      <c r="BQ23">
        <f t="shared" si="30"/>
        <v>1.984627958413798E-6</v>
      </c>
      <c r="BR23">
        <f t="shared" si="30"/>
        <v>4.461205597026056E-6</v>
      </c>
      <c r="BS23">
        <f t="shared" si="30"/>
        <v>2.807762492181283E-7</v>
      </c>
      <c r="BT23">
        <f t="shared" si="30"/>
        <v>2.2660544391102204E-6</v>
      </c>
      <c r="BU23">
        <f t="shared" si="30"/>
        <v>4.6789143168160951E-6</v>
      </c>
      <c r="BV23">
        <f t="shared" si="30"/>
        <v>4.9765412024051772E-6</v>
      </c>
      <c r="BY23">
        <f>$BG$7-$BL$7</f>
        <v>2.8686041681612864E-3</v>
      </c>
      <c r="BZ23">
        <f>$BG$8-$BL$8</f>
        <v>0.38084339381369564</v>
      </c>
      <c r="CA23">
        <f>$BG$9-$BL$9</f>
        <v>8.0720905473732427E-3</v>
      </c>
      <c r="CB23">
        <f>$BG$10-$BL$10</f>
        <v>1.7021414476470357E-3</v>
      </c>
      <c r="CC23">
        <f>$BG$11-$BL$11</f>
        <v>-0.81315775469036167</v>
      </c>
      <c r="CD23">
        <f>$BG$12-$BL$12</f>
        <v>0.17071509607925522</v>
      </c>
      <c r="CE23">
        <f>$BG$13-$BL$13</f>
        <v>0.18964387264660393</v>
      </c>
      <c r="CF23">
        <f>$BG$14-$BL$14</f>
        <v>2.2317866817024856E-2</v>
      </c>
      <c r="CG23">
        <f>$BG$15-$BL$15</f>
        <v>3.5078422126368386E-2</v>
      </c>
      <c r="CH23">
        <f>$BG$16-$BL$16</f>
        <v>1.9162670442319724E-3</v>
      </c>
      <c r="CW23">
        <f t="array" ref="CW23:DF26">TRANSPOSE(CW7:CZ16)</f>
        <v>2.8686041681612864E-3</v>
      </c>
      <c r="CX23">
        <v>0.38084339381369564</v>
      </c>
      <c r="CY23">
        <v>8.0720905473732427E-3</v>
      </c>
      <c r="CZ23">
        <v>1.7021414476470357E-3</v>
      </c>
      <c r="DA23">
        <v>-0.81315775469036167</v>
      </c>
      <c r="DB23">
        <v>0.17071509607925522</v>
      </c>
      <c r="DC23">
        <v>0.18964387264660393</v>
      </c>
      <c r="DD23">
        <v>2.2317866817024856E-2</v>
      </c>
      <c r="DE23">
        <v>3.5078422126368386E-2</v>
      </c>
      <c r="DF23">
        <v>1.9162670442319724E-3</v>
      </c>
      <c r="DT23">
        <f t="array" ref="DT23:EC26">TRANSPOSE(DT7:DW16)</f>
        <v>-0.13797067115684034</v>
      </c>
      <c r="DU23">
        <v>0.35792090174968727</v>
      </c>
      <c r="DV23">
        <v>-0.1829509546824612</v>
      </c>
      <c r="DW23">
        <v>0.25658288802043866</v>
      </c>
      <c r="DX23">
        <v>0.22899288356190392</v>
      </c>
      <c r="DY23">
        <v>-0.44530394997231454</v>
      </c>
      <c r="DZ23">
        <v>-0.32355399470620372</v>
      </c>
      <c r="EA23">
        <v>-0.16114752676322228</v>
      </c>
      <c r="EB23">
        <v>0.18096010292025172</v>
      </c>
      <c r="EC23">
        <v>0.55966799981311988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8.6307587938663444E-2</v>
      </c>
      <c r="FA23">
        <v>3.4362573422980172E-2</v>
      </c>
      <c r="FB23">
        <v>-6.131850682319165E-3</v>
      </c>
      <c r="FC23">
        <v>3.7421823252544006E-2</v>
      </c>
      <c r="FD23">
        <v>0.10633235331687588</v>
      </c>
      <c r="FE23">
        <v>-0.10606018522463453</v>
      </c>
      <c r="FF23">
        <v>4.6311128963846357E-2</v>
      </c>
      <c r="FG23">
        <v>7.1469874426359783E-2</v>
      </c>
      <c r="FH23">
        <v>1.1403384701026812E-2</v>
      </c>
      <c r="FI23">
        <v>3.4874798568219109E-2</v>
      </c>
      <c r="FL23">
        <f t="shared" si="25"/>
        <v>0.67312308615374405</v>
      </c>
      <c r="FM23">
        <f t="shared" si="23"/>
        <v>0.21113637331612306</v>
      </c>
      <c r="FN23">
        <f t="shared" si="23"/>
        <v>0.69473569113129496</v>
      </c>
      <c r="FO23">
        <f t="shared" si="23"/>
        <v>0.96399719255702199</v>
      </c>
      <c r="FP23">
        <f t="shared" si="23"/>
        <v>0.5390494783125469</v>
      </c>
      <c r="FQ23">
        <f t="shared" si="23"/>
        <v>0.77892237065609671</v>
      </c>
      <c r="FR23">
        <f t="shared" si="23"/>
        <v>0.20353748600315832</v>
      </c>
      <c r="FS23">
        <f t="shared" si="23"/>
        <v>0.40118793297121719</v>
      </c>
      <c r="FT23">
        <f t="shared" si="23"/>
        <v>0.27404189928233741</v>
      </c>
      <c r="FU23">
        <f t="shared" si="23"/>
        <v>0.77015517528661259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1">EN17</f>
        <v>0.24255717332336246</v>
      </c>
      <c r="T24">
        <f t="shared" si="29"/>
        <v>0.91180559345780265</v>
      </c>
      <c r="U24">
        <f t="shared" si="29"/>
        <v>0.61871662447306841</v>
      </c>
      <c r="V24">
        <f t="shared" si="29"/>
        <v>0.12337848413310737</v>
      </c>
      <c r="W24">
        <f t="shared" si="29"/>
        <v>0.84821607351639283</v>
      </c>
      <c r="X24">
        <f t="shared" si="29"/>
        <v>0.57081814452818858</v>
      </c>
      <c r="Y24">
        <f t="shared" si="29"/>
        <v>3.8569912809128581E-2</v>
      </c>
      <c r="Z24">
        <f t="shared" si="29"/>
        <v>0.44437858786881845</v>
      </c>
      <c r="AA24">
        <f t="shared" si="29"/>
        <v>0.88514138834195344</v>
      </c>
      <c r="AB24">
        <f t="shared" si="29"/>
        <v>0.23383836036056582</v>
      </c>
      <c r="BG24">
        <f t="shared" si="28"/>
        <v>0.18684224530963828</v>
      </c>
      <c r="BH24">
        <f t="shared" si="28"/>
        <v>9.3889452563439516E-2</v>
      </c>
      <c r="BI24">
        <f t="shared" si="28"/>
        <v>0.11962315910631169</v>
      </c>
      <c r="BJ24">
        <f t="shared" si="28"/>
        <v>0.13321591543512684</v>
      </c>
      <c r="BM24">
        <f t="shared" ref="BM24:BM32" si="32">0.5*$BL$21*B24*B24</f>
        <v>9.8999373192973179E-8</v>
      </c>
      <c r="BN24">
        <f t="shared" si="30"/>
        <v>4.156947201304679E-6</v>
      </c>
      <c r="BO24">
        <f t="shared" si="30"/>
        <v>1.526161378108647E-6</v>
      </c>
      <c r="BP24">
        <f t="shared" si="30"/>
        <v>4.6757590230518862E-6</v>
      </c>
      <c r="BQ24">
        <f t="shared" si="30"/>
        <v>4.2155121772238531E-7</v>
      </c>
      <c r="BR24">
        <f t="shared" si="30"/>
        <v>1.2832048590501651E-6</v>
      </c>
      <c r="BS24">
        <f t="shared" si="30"/>
        <v>1.5471779821918256E-6</v>
      </c>
      <c r="BT24">
        <f t="shared" si="30"/>
        <v>2.2296539848066208E-7</v>
      </c>
      <c r="BU24">
        <f t="shared" si="30"/>
        <v>3.581319117043802E-7</v>
      </c>
      <c r="BV24">
        <f t="shared" si="30"/>
        <v>1.7358649556335555E-6</v>
      </c>
      <c r="BY24">
        <f>$BH$7-$BM$7</f>
        <v>-0.99882181815213733</v>
      </c>
      <c r="BZ24">
        <f>$BH$8-$BM$8</f>
        <v>0.29877584378889172</v>
      </c>
      <c r="CA24">
        <f>$BH$9-$BM$9</f>
        <v>6.2232508759013025E-3</v>
      </c>
      <c r="CB24">
        <f>$BH$10-$BM$10</f>
        <v>4.9034130427873539E-4</v>
      </c>
      <c r="CC24">
        <f>$BH$11-$BM$11</f>
        <v>9.3889452563439516E-2</v>
      </c>
      <c r="CD24">
        <f>$BH$12-$BM$12</f>
        <v>0.30530375937977638</v>
      </c>
      <c r="CE24">
        <f>$BH$13-$BM$13</f>
        <v>0.26145583023650054</v>
      </c>
      <c r="CF24">
        <f>$BH$14-$BM$14</f>
        <v>1.7043165321942839E-2</v>
      </c>
      <c r="CG24">
        <f>$BH$15-$BM$15</f>
        <v>1.5059497467680472E-2</v>
      </c>
      <c r="CH24">
        <f>$BH$16-$BM$16</f>
        <v>5.8067721372596481E-4</v>
      </c>
      <c r="CW24">
        <v>-0.99882181815213733</v>
      </c>
      <c r="CX24">
        <v>0.29877584378889172</v>
      </c>
      <c r="CY24">
        <v>6.2232508759013025E-3</v>
      </c>
      <c r="CZ24">
        <v>4.9034130427873539E-4</v>
      </c>
      <c r="DA24">
        <v>9.3889452563439516E-2</v>
      </c>
      <c r="DB24">
        <v>0.30530375937977638</v>
      </c>
      <c r="DC24">
        <v>0.26145583023650054</v>
      </c>
      <c r="DD24">
        <v>1.7043165321942839E-2</v>
      </c>
      <c r="DE24">
        <v>1.5059497467680472E-2</v>
      </c>
      <c r="DF24">
        <v>5.8067721372596481E-4</v>
      </c>
      <c r="DT24">
        <v>0.50872458969862688</v>
      </c>
      <c r="DU24">
        <v>0.27972171458764317</v>
      </c>
      <c r="DV24">
        <v>-0.10349943741758877</v>
      </c>
      <c r="DW24">
        <v>0.36342953821245672</v>
      </c>
      <c r="DX24">
        <v>0.55053927426610205</v>
      </c>
      <c r="DY24">
        <v>-0.61333460358723102</v>
      </c>
      <c r="DZ24">
        <v>0.21372011900392707</v>
      </c>
      <c r="EA24">
        <v>0.53953693033923178</v>
      </c>
      <c r="EB24">
        <v>-0.13401204807501368</v>
      </c>
      <c r="EC24">
        <v>0.27292192587935432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0.16837816604355743</v>
      </c>
      <c r="FA24">
        <v>5.0297763598091599E-2</v>
      </c>
      <c r="FB24">
        <v>-3.6332311875438818E-2</v>
      </c>
      <c r="FC24">
        <v>5.4697169649656673E-2</v>
      </c>
      <c r="FD24">
        <v>0.22968386467192126</v>
      </c>
      <c r="FE24">
        <v>-0.21651390407387711</v>
      </c>
      <c r="FF24">
        <v>6.5242428436499134E-2</v>
      </c>
      <c r="FG24">
        <v>6.8933642611622742E-2</v>
      </c>
      <c r="FH24">
        <v>0.11695697214757138</v>
      </c>
      <c r="FI24">
        <v>0.12016353930332972</v>
      </c>
      <c r="FL24">
        <f t="shared" si="25"/>
        <v>0.96719032643283431</v>
      </c>
      <c r="FM24">
        <f t="shared" si="23"/>
        <v>0.26758075861976716</v>
      </c>
      <c r="FN24">
        <f t="shared" si="23"/>
        <v>0.89238773868228549</v>
      </c>
      <c r="FO24">
        <f t="shared" si="23"/>
        <v>0.12830210911530751</v>
      </c>
      <c r="FP24">
        <f t="shared" si="23"/>
        <v>0.53480314425311326</v>
      </c>
      <c r="FQ24">
        <f t="shared" si="23"/>
        <v>0.88740470639129343</v>
      </c>
      <c r="FR24">
        <f t="shared" si="23"/>
        <v>0.54456540821006538</v>
      </c>
      <c r="FS24">
        <f t="shared" si="23"/>
        <v>0.74431120769473513</v>
      </c>
      <c r="FT24">
        <f t="shared" si="23"/>
        <v>0.12061393123979132</v>
      </c>
      <c r="FU24">
        <f t="shared" si="23"/>
        <v>0.87889226782322161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1"/>
        <v>5.5809927973204276E-2</v>
      </c>
      <c r="T25">
        <f t="shared" si="29"/>
        <v>0.55247830330405678</v>
      </c>
      <c r="U25">
        <f t="shared" si="29"/>
        <v>2.772920492413089E-2</v>
      </c>
      <c r="V25">
        <f t="shared" si="29"/>
        <v>1.0863751811860833E-2</v>
      </c>
      <c r="W25">
        <f t="shared" si="29"/>
        <v>0.37345863474429297</v>
      </c>
      <c r="X25">
        <f t="shared" si="29"/>
        <v>0.79185692271459662</v>
      </c>
      <c r="Y25">
        <f t="shared" si="29"/>
        <v>0.49284793019967821</v>
      </c>
      <c r="Z25">
        <f t="shared" si="29"/>
        <v>0.86802008697845956</v>
      </c>
      <c r="AA25">
        <f t="shared" si="29"/>
        <v>0.72238253354575233</v>
      </c>
      <c r="AB25">
        <f t="shared" si="29"/>
        <v>0.66425492512713102</v>
      </c>
      <c r="BG25">
        <f t="shared" si="28"/>
        <v>0.17071509607925522</v>
      </c>
      <c r="BH25">
        <f t="shared" si="28"/>
        <v>0.30530375937977638</v>
      </c>
      <c r="BI25">
        <f t="shared" si="28"/>
        <v>0.21587692121979002</v>
      </c>
      <c r="BJ25">
        <f t="shared" si="28"/>
        <v>0.19938251419595698</v>
      </c>
      <c r="BM25">
        <f t="shared" si="32"/>
        <v>1.039309210985232E-6</v>
      </c>
      <c r="BN25">
        <f t="shared" si="30"/>
        <v>1.9140513069967399E-6</v>
      </c>
      <c r="BO25">
        <f t="shared" si="30"/>
        <v>3.8445440286222244E-9</v>
      </c>
      <c r="BP25">
        <f t="shared" si="30"/>
        <v>3.8965624492221985E-6</v>
      </c>
      <c r="BQ25">
        <f t="shared" si="30"/>
        <v>3.0221636436512303E-6</v>
      </c>
      <c r="BR25">
        <f t="shared" si="30"/>
        <v>1.0316421509376543E-6</v>
      </c>
      <c r="BS25">
        <f t="shared" si="30"/>
        <v>4.9212776950878812E-6</v>
      </c>
      <c r="BT25">
        <f t="shared" si="30"/>
        <v>2.4132458026911716E-6</v>
      </c>
      <c r="BU25">
        <f t="shared" si="30"/>
        <v>3.9814551622562441E-6</v>
      </c>
      <c r="BV25">
        <f t="shared" si="30"/>
        <v>2.6042601741427474E-6</v>
      </c>
      <c r="BY25">
        <f>$BI$7-$BN$7</f>
        <v>1.4362072757481464E-3</v>
      </c>
      <c r="BZ25">
        <f>$BI$8-$BN$8</f>
        <v>0.31277705867400896</v>
      </c>
      <c r="CA25">
        <f>$BI$9-$BN$9</f>
        <v>8.7511157034990683E-3</v>
      </c>
      <c r="CB25">
        <f>$BI$10-$BN$10</f>
        <v>7.6698603462097882E-4</v>
      </c>
      <c r="CC25">
        <f>$BI$11-$BN$11</f>
        <v>0.11962315910631169</v>
      </c>
      <c r="CD25">
        <f>$BI$12-$BN$12</f>
        <v>0.21587692121979002</v>
      </c>
      <c r="CE25">
        <f>$BI$13-$BN$13</f>
        <v>0.28994691224211588</v>
      </c>
      <c r="CF25">
        <f>$BI$14-$BN$14</f>
        <v>-0.98758731233599339</v>
      </c>
      <c r="CG25">
        <f>$BI$15-$BN$15</f>
        <v>3.7756771647019065E-2</v>
      </c>
      <c r="CH25">
        <f>$BI$16-$BN$16</f>
        <v>6.5218043287977535E-4</v>
      </c>
      <c r="CW25">
        <v>1.4362072757481464E-3</v>
      </c>
      <c r="CX25">
        <v>0.31277705867400896</v>
      </c>
      <c r="CY25">
        <v>8.7511157034990683E-3</v>
      </c>
      <c r="CZ25">
        <v>7.6698603462097882E-4</v>
      </c>
      <c r="DA25">
        <v>0.11962315910631169</v>
      </c>
      <c r="DB25">
        <v>0.21587692121979002</v>
      </c>
      <c r="DC25">
        <v>0.28994691224211588</v>
      </c>
      <c r="DD25">
        <v>-0.98758731233599339</v>
      </c>
      <c r="DE25">
        <v>3.7756771647019065E-2</v>
      </c>
      <c r="DF25">
        <v>6.5218043287977535E-4</v>
      </c>
      <c r="DT25">
        <v>0.11030366169864436</v>
      </c>
      <c r="DU25">
        <v>0.26661853372388011</v>
      </c>
      <c r="DV25">
        <v>0.3795598640288807</v>
      </c>
      <c r="DW25">
        <v>-0.12995616646686933</v>
      </c>
      <c r="DX25">
        <v>0.67791586040414853</v>
      </c>
      <c r="DY25">
        <v>-0.71829461313371457</v>
      </c>
      <c r="DZ25">
        <v>0.35716778576925529</v>
      </c>
      <c r="EA25">
        <v>0.21286744510462741</v>
      </c>
      <c r="EB25">
        <v>0.1955654595616165</v>
      </c>
      <c r="EC25">
        <v>-0.20474109085452999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0.20692922867481225</v>
      </c>
      <c r="FA25">
        <v>9.4442105640830387E-3</v>
      </c>
      <c r="FB25">
        <v>2.714634300351873E-2</v>
      </c>
      <c r="FC25">
        <v>-5.7600118755501348E-3</v>
      </c>
      <c r="FD25">
        <v>0.2616063962410744</v>
      </c>
      <c r="FE25">
        <v>-0.21096989777029487</v>
      </c>
      <c r="FF25">
        <v>0.15369087538826803</v>
      </c>
      <c r="FG25">
        <v>0.10643412376424885</v>
      </c>
      <c r="FH25">
        <v>0.12277512832793941</v>
      </c>
      <c r="FI25">
        <v>1.2593281290074608E-2</v>
      </c>
      <c r="FL25">
        <f t="shared" si="25"/>
        <v>0.99744443296206331</v>
      </c>
      <c r="FM25">
        <f t="shared" si="23"/>
        <v>0.5892044313276068</v>
      </c>
      <c r="FN25">
        <f t="shared" si="23"/>
        <v>0.72167364680367818</v>
      </c>
      <c r="FO25">
        <f t="shared" si="23"/>
        <v>0.1205519845247239</v>
      </c>
      <c r="FP25">
        <f t="shared" si="23"/>
        <v>0.15126780908619941</v>
      </c>
      <c r="FQ25">
        <f t="shared" si="23"/>
        <v>0.53456380144765714</v>
      </c>
      <c r="FR25">
        <f t="shared" si="23"/>
        <v>0.23495528053370876</v>
      </c>
      <c r="FS25">
        <f t="shared" si="23"/>
        <v>0.14480601622105202</v>
      </c>
      <c r="FT25">
        <f t="shared" si="23"/>
        <v>0.2401143621645869</v>
      </c>
      <c r="FU25">
        <f t="shared" si="23"/>
        <v>0.63219612265652325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1"/>
        <v>0.99162409636808224</v>
      </c>
      <c r="T26">
        <f t="shared" si="29"/>
        <v>0.9670324734001321</v>
      </c>
      <c r="U26">
        <f t="shared" si="29"/>
        <v>0.88278677484681412</v>
      </c>
      <c r="V26">
        <f t="shared" si="29"/>
        <v>0.9227750499743701</v>
      </c>
      <c r="W26">
        <f t="shared" si="29"/>
        <v>0.35571290065165218</v>
      </c>
      <c r="X26">
        <f t="shared" si="29"/>
        <v>0.81189953586691033</v>
      </c>
      <c r="Y26">
        <f t="shared" si="29"/>
        <v>0.65066998118726471</v>
      </c>
      <c r="Z26">
        <f t="shared" si="29"/>
        <v>0.79169277683349715</v>
      </c>
      <c r="AA26">
        <f t="shared" si="29"/>
        <v>0.80878213284497313</v>
      </c>
      <c r="AB26">
        <f t="shared" si="29"/>
        <v>0.61312419610106583</v>
      </c>
      <c r="BG26">
        <f t="shared" si="28"/>
        <v>0.18964387264660393</v>
      </c>
      <c r="BH26">
        <f t="shared" si="28"/>
        <v>0.26145583023650054</v>
      </c>
      <c r="BI26">
        <f t="shared" si="28"/>
        <v>0.28994691224211588</v>
      </c>
      <c r="BJ26">
        <f t="shared" si="28"/>
        <v>0.34727012322602363</v>
      </c>
      <c r="BM26">
        <f t="shared" si="32"/>
        <v>1.2449028984276961E-7</v>
      </c>
      <c r="BN26">
        <f t="shared" si="30"/>
        <v>7.6111251734917135E-8</v>
      </c>
      <c r="BO26">
        <f t="shared" si="30"/>
        <v>5.9010551714854769E-10</v>
      </c>
      <c r="BP26">
        <f t="shared" si="30"/>
        <v>4.2575689642760059E-6</v>
      </c>
      <c r="BQ26">
        <f t="shared" si="30"/>
        <v>2.1868570637883784E-6</v>
      </c>
      <c r="BR26">
        <f t="shared" si="30"/>
        <v>2.8322709822436816E-6</v>
      </c>
      <c r="BS26">
        <f t="shared" si="30"/>
        <v>5.6633396423340326E-7</v>
      </c>
      <c r="BT26">
        <f t="shared" si="30"/>
        <v>4.6468136886166229E-6</v>
      </c>
      <c r="BU26">
        <f t="shared" si="30"/>
        <v>8.2377348598370096E-8</v>
      </c>
      <c r="BV26">
        <f t="shared" si="30"/>
        <v>7.2656961221510211E-8</v>
      </c>
      <c r="BY26">
        <f>$BJ$7-$BO$7</f>
        <v>5.6580939707842116E-4</v>
      </c>
      <c r="BZ26">
        <f>$BJ$8-$BO$8</f>
        <v>0.29337621488546961</v>
      </c>
      <c r="CA26">
        <f>$BJ$9-$BO$9</f>
        <v>-0.99619448104179087</v>
      </c>
      <c r="CB26">
        <f>$BJ$10-$BO$10</f>
        <v>3.4536572583240344E-4</v>
      </c>
      <c r="CC26">
        <f>$BJ$11-$BO$11</f>
        <v>0.13321591543512684</v>
      </c>
      <c r="CD26">
        <f>$BJ$12-$BO$12</f>
        <v>0.19938251419595698</v>
      </c>
      <c r="CE26">
        <f>$BJ$13-$BO$13</f>
        <v>0.34727012322602363</v>
      </c>
      <c r="CF26">
        <f>$BJ$14-$BO$14</f>
        <v>7.9661861454722593E-3</v>
      </c>
      <c r="CG26">
        <f>$BJ$15-$BO$15</f>
        <v>1.3772820643059524E-2</v>
      </c>
      <c r="CH26">
        <f>$BJ$16-$BO$16</f>
        <v>2.9953138777106191E-4</v>
      </c>
      <c r="CW26">
        <v>5.6580939707842116E-4</v>
      </c>
      <c r="CX26">
        <v>0.29337621488546961</v>
      </c>
      <c r="CY26">
        <v>-0.99619448104179087</v>
      </c>
      <c r="CZ26">
        <v>3.4536572583240344E-4</v>
      </c>
      <c r="DA26">
        <v>0.13321591543512684</v>
      </c>
      <c r="DB26">
        <v>0.19938251419595698</v>
      </c>
      <c r="DC26">
        <v>0.34727012322602363</v>
      </c>
      <c r="DD26">
        <v>7.9661861454722593E-3</v>
      </c>
      <c r="DE26">
        <v>1.3772820643059524E-2</v>
      </c>
      <c r="DF26">
        <v>2.9953138777106191E-4</v>
      </c>
      <c r="DT26">
        <v>0.57521418929323664</v>
      </c>
      <c r="DU26">
        <v>-0.43075266806096646</v>
      </c>
      <c r="DV26">
        <v>5.1696490521712532E-2</v>
      </c>
      <c r="DW26">
        <v>-0.31805481873686725</v>
      </c>
      <c r="DX26">
        <v>0.38139868626722134</v>
      </c>
      <c r="DY26">
        <v>-7.3077732357413022E-4</v>
      </c>
      <c r="DZ26">
        <v>0.46547222169044533</v>
      </c>
      <c r="EA26">
        <v>1.0825844822289264E-2</v>
      </c>
      <c r="EB26">
        <v>0.54136556739618713</v>
      </c>
      <c r="EC26">
        <v>-0.20038836086572542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1"/>
        <v>0.63002031053193797</v>
      </c>
      <c r="T27">
        <f t="shared" si="29"/>
        <v>0.29036226260393594</v>
      </c>
      <c r="U27">
        <f t="shared" si="29"/>
        <v>0.77745271800299598</v>
      </c>
      <c r="V27">
        <f t="shared" si="29"/>
        <v>0.66134061780422626</v>
      </c>
      <c r="W27">
        <f t="shared" si="29"/>
        <v>0.49843578690660539</v>
      </c>
      <c r="X27">
        <f t="shared" si="29"/>
        <v>0.4570104987710546</v>
      </c>
      <c r="Y27">
        <f t="shared" si="29"/>
        <v>0.32798416312679857</v>
      </c>
      <c r="Z27">
        <f t="shared" si="29"/>
        <v>0.54499967578903874</v>
      </c>
      <c r="AA27">
        <f t="shared" si="29"/>
        <v>0.38560168494399782</v>
      </c>
      <c r="AB27">
        <f t="shared" si="29"/>
        <v>0.10162777972160697</v>
      </c>
      <c r="BG27">
        <f t="shared" si="28"/>
        <v>2.2317866817024856E-2</v>
      </c>
      <c r="BH27">
        <f t="shared" si="28"/>
        <v>1.7043165321942839E-2</v>
      </c>
      <c r="BI27">
        <f t="shared" si="28"/>
        <v>1.2412687664006579E-2</v>
      </c>
      <c r="BJ27">
        <f t="shared" si="28"/>
        <v>7.9661861454722593E-3</v>
      </c>
      <c r="BM27">
        <f t="shared" si="32"/>
        <v>9.3710839052959183E-7</v>
      </c>
      <c r="BN27">
        <f t="shared" si="30"/>
        <v>3.5973525368578341E-6</v>
      </c>
      <c r="BO27">
        <f t="shared" si="30"/>
        <v>6.973567593253562E-7</v>
      </c>
      <c r="BP27">
        <f t="shared" si="30"/>
        <v>6.3265833845006096E-7</v>
      </c>
      <c r="BQ27">
        <f t="shared" si="30"/>
        <v>1.2421911683460349E-6</v>
      </c>
      <c r="BR27">
        <f t="shared" si="30"/>
        <v>1.0664758276857987E-6</v>
      </c>
      <c r="BS27">
        <f t="shared" si="30"/>
        <v>8.2936602308827503E-12</v>
      </c>
      <c r="BT27">
        <f t="shared" si="30"/>
        <v>1.4534449408738241E-6</v>
      </c>
      <c r="BU27">
        <f t="shared" si="30"/>
        <v>1.4313006358185773E-6</v>
      </c>
      <c r="BV27">
        <f t="shared" si="30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1"/>
        <v>0.94458515730727588</v>
      </c>
      <c r="T28">
        <f t="shared" si="29"/>
        <v>0.50659744552260921</v>
      </c>
      <c r="U28">
        <f t="shared" si="29"/>
        <v>0.45423389370183598</v>
      </c>
      <c r="V28">
        <f t="shared" si="29"/>
        <v>0.75263151438717757</v>
      </c>
      <c r="W28">
        <f t="shared" si="29"/>
        <v>0.46183889565210912</v>
      </c>
      <c r="X28">
        <f t="shared" si="29"/>
        <v>0.95800823905989052</v>
      </c>
      <c r="Y28">
        <f t="shared" si="29"/>
        <v>0.35281650843421741</v>
      </c>
      <c r="Z28">
        <f t="shared" si="29"/>
        <v>0.86323539773908831</v>
      </c>
      <c r="AA28">
        <f t="shared" si="29"/>
        <v>0.13913185722957033</v>
      </c>
      <c r="AB28">
        <f t="shared" si="29"/>
        <v>0.98803284634929778</v>
      </c>
      <c r="BG28">
        <f t="shared" si="28"/>
        <v>3.5078422126368386E-2</v>
      </c>
      <c r="BH28">
        <f t="shared" si="28"/>
        <v>1.5059497467680472E-2</v>
      </c>
      <c r="BI28">
        <f t="shared" si="28"/>
        <v>3.7756771647019065E-2</v>
      </c>
      <c r="BJ28">
        <f t="shared" si="28"/>
        <v>1.3772820643059524E-2</v>
      </c>
      <c r="BM28">
        <f t="shared" si="32"/>
        <v>1.304446426309051E-6</v>
      </c>
      <c r="BN28">
        <f t="shared" si="30"/>
        <v>1.6291667706130199E-6</v>
      </c>
      <c r="BO28">
        <f t="shared" si="30"/>
        <v>3.1351869302551533E-6</v>
      </c>
      <c r="BP28">
        <f t="shared" si="30"/>
        <v>3.2959042817045224E-6</v>
      </c>
      <c r="BQ28">
        <f t="shared" si="30"/>
        <v>1.0442929799348406E-6</v>
      </c>
      <c r="BR28">
        <f t="shared" si="30"/>
        <v>4.5888989305331619E-6</v>
      </c>
      <c r="BS28">
        <f t="shared" si="30"/>
        <v>1.7013990785900878E-8</v>
      </c>
      <c r="BT28">
        <f t="shared" si="30"/>
        <v>3.0327742272773095E-6</v>
      </c>
      <c r="BU28">
        <f t="shared" si="30"/>
        <v>3.9355144444436997E-6</v>
      </c>
      <c r="BV28">
        <f t="shared" si="30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1"/>
        <v>0.2369709894557257</v>
      </c>
      <c r="T29">
        <f t="shared" si="29"/>
        <v>0.55626935601232352</v>
      </c>
      <c r="U29">
        <f t="shared" si="29"/>
        <v>0.99209653714624779</v>
      </c>
      <c r="V29">
        <f t="shared" si="29"/>
        <v>0.33655132275283162</v>
      </c>
      <c r="W29">
        <f t="shared" si="29"/>
        <v>1.287917717160747E-3</v>
      </c>
      <c r="X29">
        <f t="shared" si="29"/>
        <v>5.8333508013663771E-2</v>
      </c>
      <c r="Y29">
        <f t="shared" si="29"/>
        <v>0.63210198966584485</v>
      </c>
      <c r="Z29">
        <f t="shared" si="29"/>
        <v>0.73126070186433734</v>
      </c>
      <c r="AA29">
        <f t="shared" si="29"/>
        <v>0.20701976942847278</v>
      </c>
      <c r="AB29">
        <f t="shared" si="29"/>
        <v>0.6044541224654536</v>
      </c>
      <c r="BG29">
        <f t="shared" si="28"/>
        <v>1.9162670442319724E-3</v>
      </c>
      <c r="BH29">
        <f t="shared" si="28"/>
        <v>5.8067721372596481E-4</v>
      </c>
      <c r="BI29">
        <f t="shared" si="28"/>
        <v>6.5218043287977535E-4</v>
      </c>
      <c r="BJ29">
        <f t="shared" si="28"/>
        <v>2.9953138777106191E-4</v>
      </c>
      <c r="BM29">
        <f t="shared" si="32"/>
        <v>2.8342883509476626E-6</v>
      </c>
      <c r="BN29">
        <f t="shared" si="30"/>
        <v>7.4381908705189056E-9</v>
      </c>
      <c r="BO29">
        <f t="shared" si="30"/>
        <v>1.2144954115105345E-6</v>
      </c>
      <c r="BP29">
        <f t="shared" si="30"/>
        <v>2.1168571220911773E-6</v>
      </c>
      <c r="BQ29">
        <f t="shared" si="30"/>
        <v>5.3786805630993214E-7</v>
      </c>
      <c r="BR29">
        <f t="shared" si="30"/>
        <v>6.2239744311856111E-7</v>
      </c>
      <c r="BS29">
        <f t="shared" si="30"/>
        <v>1.9977646266975994E-6</v>
      </c>
      <c r="BT29">
        <f t="shared" si="30"/>
        <v>2.0723181227366538E-7</v>
      </c>
      <c r="BU29">
        <f t="shared" si="30"/>
        <v>1.4831127280745896E-6</v>
      </c>
      <c r="BV29">
        <f t="shared" si="30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1"/>
        <v>0.67320939374168276</v>
      </c>
      <c r="T30">
        <f t="shared" si="29"/>
        <v>0.21117073588954605</v>
      </c>
      <c r="U30">
        <f t="shared" si="29"/>
        <v>0.69472955928061264</v>
      </c>
      <c r="V30">
        <f t="shared" si="29"/>
        <v>0.96403461438027449</v>
      </c>
      <c r="W30">
        <f t="shared" si="29"/>
        <v>0.53915581066586382</v>
      </c>
      <c r="X30">
        <f t="shared" si="29"/>
        <v>0.77881631047087208</v>
      </c>
      <c r="Y30">
        <f t="shared" si="29"/>
        <v>0.20358379713212216</v>
      </c>
      <c r="Z30">
        <f t="shared" si="29"/>
        <v>0.40125940284564354</v>
      </c>
      <c r="AA30">
        <f t="shared" si="29"/>
        <v>0.27405330266703842</v>
      </c>
      <c r="AB30">
        <f t="shared" si="29"/>
        <v>0.77019005008518082</v>
      </c>
      <c r="BM30">
        <f t="shared" si="32"/>
        <v>4.5349982630595726E-6</v>
      </c>
      <c r="BN30">
        <f t="shared" si="30"/>
        <v>9.8736164678142607E-7</v>
      </c>
      <c r="BO30">
        <f t="shared" si="30"/>
        <v>3.7672943569904629E-6</v>
      </c>
      <c r="BP30">
        <f t="shared" si="30"/>
        <v>3.1338872644516673E-6</v>
      </c>
      <c r="BQ30">
        <f t="shared" si="30"/>
        <v>1.4851232330507869E-6</v>
      </c>
      <c r="BR30">
        <f t="shared" si="30"/>
        <v>3.7258767595488107E-6</v>
      </c>
      <c r="BS30">
        <f t="shared" si="30"/>
        <v>2.6737110704556165E-6</v>
      </c>
      <c r="BT30">
        <f t="shared" si="30"/>
        <v>8.050455418602123E-7</v>
      </c>
      <c r="BU30">
        <f t="shared" si="30"/>
        <v>2.7705089740870421E-6</v>
      </c>
      <c r="BV30">
        <f t="shared" si="30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-0.24848779932778739</v>
      </c>
      <c r="FA30">
        <f>(1/4)*SUM($CW$8:$CZ$8)</f>
        <v>0.32144312779051648</v>
      </c>
      <c r="FB30">
        <f>(1/4)*SUM($CW$9:$CZ$9)</f>
        <v>-0.2432870059787543</v>
      </c>
      <c r="FC30">
        <f>(1/4)*SUM($CW$10:$CZ$10)</f>
        <v>8.2620862809478835E-4</v>
      </c>
      <c r="FD30">
        <f>(1/4)*SUM($CW$11:$CZ$11)</f>
        <v>-0.1166073068963709</v>
      </c>
      <c r="FE30">
        <f>(1/4)*SUM($CW$12:$CZ$12)</f>
        <v>0.22281957271869465</v>
      </c>
      <c r="FF30">
        <f>(1/4)*SUM($CW$13:$CZ$13)</f>
        <v>0.272079184587811</v>
      </c>
      <c r="FG30">
        <f>(1/4)*SUM($CW$14:$CZ$14)</f>
        <v>-0.23506502351288835</v>
      </c>
      <c r="FH30">
        <f>(1/4)*SUM($CW$15:$CZ$15)</f>
        <v>2.541687797103186E-2</v>
      </c>
      <c r="FI30">
        <f>(1/4)*SUM($CW$16:$CZ$16)</f>
        <v>8.6216401965219362E-4</v>
      </c>
      <c r="FL30">
        <f t="shared" ref="FL30:FU30" si="33">EN30-($EU$10*EZ30)</f>
        <v>0.33971958844590783</v>
      </c>
      <c r="FM30">
        <f t="shared" si="33"/>
        <v>0.40255039118038421</v>
      </c>
      <c r="FN30">
        <f t="shared" si="33"/>
        <v>0.39006237148736522</v>
      </c>
      <c r="FO30">
        <f t="shared" si="33"/>
        <v>9.1777282075896943E-2</v>
      </c>
      <c r="FP30">
        <f t="shared" si="33"/>
        <v>0.24368359223046657</v>
      </c>
      <c r="FQ30">
        <f t="shared" si="33"/>
        <v>0.72204161677653045</v>
      </c>
      <c r="FR30">
        <f t="shared" si="33"/>
        <v>0.8730368974001832</v>
      </c>
      <c r="FS30">
        <f t="shared" si="33"/>
        <v>0.25858931435188304</v>
      </c>
      <c r="FT30">
        <f t="shared" si="33"/>
        <v>0.20587256471374754</v>
      </c>
      <c r="FU30">
        <f t="shared" si="33"/>
        <v>0.4896194841398756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1"/>
        <v>0.96735870459887785</v>
      </c>
      <c r="T31">
        <f t="shared" si="29"/>
        <v>0.26763105638336526</v>
      </c>
      <c r="U31">
        <f t="shared" si="29"/>
        <v>0.89235140637041011</v>
      </c>
      <c r="V31">
        <f t="shared" si="29"/>
        <v>0.12835680628495716</v>
      </c>
      <c r="W31">
        <f t="shared" si="29"/>
        <v>0.53503282811778519</v>
      </c>
      <c r="X31">
        <f t="shared" si="29"/>
        <v>0.88718819248721958</v>
      </c>
      <c r="Y31">
        <f t="shared" si="29"/>
        <v>0.54463065063850191</v>
      </c>
      <c r="Z31">
        <f t="shared" si="29"/>
        <v>0.74438014133734676</v>
      </c>
      <c r="AA31">
        <f t="shared" si="29"/>
        <v>0.12073088821193889</v>
      </c>
      <c r="AB31">
        <f t="shared" si="29"/>
        <v>0.87901243136252494</v>
      </c>
      <c r="BM31">
        <f t="shared" si="32"/>
        <v>7.2990732922607341E-7</v>
      </c>
      <c r="BN31">
        <f t="shared" si="30"/>
        <v>3.9173763867796045E-6</v>
      </c>
      <c r="BO31">
        <f t="shared" si="30"/>
        <v>2.6091826238598999E-6</v>
      </c>
      <c r="BP31">
        <f t="shared" si="30"/>
        <v>3.2706426920463191E-6</v>
      </c>
      <c r="BQ31">
        <f t="shared" si="30"/>
        <v>7.4344329715825073E-7</v>
      </c>
      <c r="BR31">
        <f t="shared" si="30"/>
        <v>9.6788368480747715E-8</v>
      </c>
      <c r="BS31">
        <f t="shared" si="30"/>
        <v>2.1428592467109018E-7</v>
      </c>
      <c r="BT31">
        <f t="shared" si="30"/>
        <v>3.7552606351355691E-7</v>
      </c>
      <c r="BU31">
        <f t="shared" si="30"/>
        <v>7.2879736842218435E-8</v>
      </c>
      <c r="BV31">
        <f t="shared" si="30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1"/>
        <v>0.99765136219073813</v>
      </c>
      <c r="T32">
        <f t="shared" si="29"/>
        <v>0.58921387553817084</v>
      </c>
      <c r="U32">
        <f t="shared" si="29"/>
        <v>0.72170079314668167</v>
      </c>
      <c r="V32">
        <f t="shared" si="29"/>
        <v>0.12054622451284835</v>
      </c>
      <c r="W32">
        <f t="shared" si="29"/>
        <v>0.15152941548244048</v>
      </c>
      <c r="X32">
        <f t="shared" si="29"/>
        <v>0.53435283154988689</v>
      </c>
      <c r="Y32">
        <f t="shared" si="29"/>
        <v>0.23510897140909703</v>
      </c>
      <c r="Z32">
        <f t="shared" si="29"/>
        <v>0.14491245034481626</v>
      </c>
      <c r="AA32">
        <f t="shared" si="29"/>
        <v>0.24023713729291485</v>
      </c>
      <c r="AB32">
        <f t="shared" si="29"/>
        <v>0.63220871593781336</v>
      </c>
      <c r="BG32">
        <f>IF(BG20&gt;(1-0.000000000001),(1-0.000000000001),BG20)</f>
        <v>2.8686041681612864E-3</v>
      </c>
      <c r="BH32">
        <f t="shared" ref="BH32:BJ32" si="34">IF(BH20&gt;(1-0.000000000001),(1-0.000000000001),BH20)</f>
        <v>1.178181847862626E-3</v>
      </c>
      <c r="BI32">
        <f t="shared" si="34"/>
        <v>1.4362072757481464E-3</v>
      </c>
      <c r="BJ32">
        <f t="shared" si="34"/>
        <v>5.6580939707842116E-4</v>
      </c>
      <c r="BM32">
        <f t="shared" si="32"/>
        <v>7.6289835803227493E-7</v>
      </c>
      <c r="BN32">
        <f t="shared" si="30"/>
        <v>2.7340189388058925E-7</v>
      </c>
      <c r="BO32">
        <f t="shared" si="30"/>
        <v>2.2061730277782524E-6</v>
      </c>
      <c r="BP32">
        <f t="shared" si="30"/>
        <v>1.8796063992228914E-6</v>
      </c>
      <c r="BQ32">
        <f t="shared" si="30"/>
        <v>5.1641028055717346E-8</v>
      </c>
      <c r="BR32">
        <f t="shared" si="30"/>
        <v>4.8810445273254756E-6</v>
      </c>
      <c r="BS32">
        <f t="shared" si="30"/>
        <v>1.8268239308274081E-6</v>
      </c>
      <c r="BT32">
        <f t="shared" si="30"/>
        <v>2.9659635662510667E-6</v>
      </c>
      <c r="BU32">
        <f t="shared" si="30"/>
        <v>3.8633142724492883E-6</v>
      </c>
      <c r="BV32">
        <f t="shared" si="30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35">IF(BG21&gt;(1-0.000000000001),(1-0.000000000001),BG21)</f>
        <v>0.38084339381369564</v>
      </c>
      <c r="BH33">
        <f t="shared" si="35"/>
        <v>0.29877584378889172</v>
      </c>
      <c r="BI33">
        <f t="shared" si="35"/>
        <v>0.31277705867400896</v>
      </c>
      <c r="BJ33">
        <f t="shared" si="35"/>
        <v>0.29337621488546961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5"/>
        <v>8.0720905473732427E-3</v>
      </c>
      <c r="BH34">
        <f t="shared" si="35"/>
        <v>6.2232508759013025E-3</v>
      </c>
      <c r="BI34">
        <f t="shared" si="35"/>
        <v>8.7511157034990683E-3</v>
      </c>
      <c r="BJ34">
        <f t="shared" si="35"/>
        <v>3.8055189582091344E-3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-0.96096732684153785</v>
      </c>
      <c r="FA34">
        <v>1.1675109923368847</v>
      </c>
      <c r="FB34">
        <v>-1.113518712697612</v>
      </c>
      <c r="FC34">
        <v>2.7783262519310535E-3</v>
      </c>
      <c r="FD34">
        <v>-0.26669316404695076</v>
      </c>
      <c r="FE34">
        <v>0.82906646035363263</v>
      </c>
      <c r="FF34">
        <v>1.0306822294621374</v>
      </c>
      <c r="FG34">
        <v>-0.77961498134751994</v>
      </c>
      <c r="FH34">
        <v>8.7878020026309248E-2</v>
      </c>
      <c r="FI34">
        <v>2.8781565027256812E-3</v>
      </c>
      <c r="FL34">
        <f t="shared" ref="FL34:FU43" si="36">EN34-($EU$10*EZ34)</f>
        <v>9.5267607519592346E-2</v>
      </c>
      <c r="FM34">
        <f t="shared" si="36"/>
        <v>0.53222307082223808</v>
      </c>
      <c r="FN34">
        <f t="shared" si="36"/>
        <v>6.6866341231161433E-2</v>
      </c>
      <c r="FO34">
        <f t="shared" si="36"/>
        <v>0.68692235288377534</v>
      </c>
      <c r="FP34">
        <f t="shared" si="36"/>
        <v>0.73564699510599407</v>
      </c>
      <c r="FQ34">
        <f t="shared" si="36"/>
        <v>0.49446716207531916</v>
      </c>
      <c r="FR34">
        <f t="shared" si="36"/>
        <v>0.80860053039789404</v>
      </c>
      <c r="FS34">
        <f t="shared" si="36"/>
        <v>0.50005323410484004</v>
      </c>
      <c r="FT34">
        <f t="shared" si="36"/>
        <v>0.14482308977535829</v>
      </c>
      <c r="FU34">
        <f t="shared" si="36"/>
        <v>0.3019371135550199</v>
      </c>
    </row>
    <row r="35" spans="1:177">
      <c r="A35">
        <v>34</v>
      </c>
      <c r="BG35">
        <f t="shared" si="35"/>
        <v>1.7021414476470357E-3</v>
      </c>
      <c r="BH35">
        <f t="shared" si="35"/>
        <v>4.9034130427873539E-4</v>
      </c>
      <c r="BI35">
        <f t="shared" si="35"/>
        <v>7.6698603462097882E-4</v>
      </c>
      <c r="BJ35">
        <f t="shared" si="35"/>
        <v>3.4536572583240344E-4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-0.6287157024334602</v>
      </c>
      <c r="FA35">
        <v>0.74431251416554534</v>
      </c>
      <c r="FB35">
        <v>-0.66484114422653318</v>
      </c>
      <c r="FC35">
        <v>1.7324064100491905E-3</v>
      </c>
      <c r="FD35">
        <v>-0.10679701366813148</v>
      </c>
      <c r="FE35">
        <v>0.53647244091324153</v>
      </c>
      <c r="FF35">
        <v>0.66445598576750553</v>
      </c>
      <c r="FG35">
        <v>-0.6057798883749772</v>
      </c>
      <c r="FH35">
        <v>5.7387714644057064E-2</v>
      </c>
      <c r="FI35">
        <v>1.7726868027033984E-3</v>
      </c>
      <c r="FL35">
        <f t="shared" si="36"/>
        <v>0.1904972213302441</v>
      </c>
      <c r="FM35">
        <f t="shared" si="36"/>
        <v>0.27385633240245627</v>
      </c>
      <c r="FN35">
        <f t="shared" si="36"/>
        <v>0.85052360813401418</v>
      </c>
      <c r="FO35">
        <f t="shared" si="36"/>
        <v>0.12497495202606085</v>
      </c>
      <c r="FP35">
        <f t="shared" si="36"/>
        <v>1.874092978346777E-2</v>
      </c>
      <c r="FQ35">
        <f t="shared" si="36"/>
        <v>0.79353667165638286</v>
      </c>
      <c r="FR35">
        <f t="shared" si="36"/>
        <v>0.45913108732080438</v>
      </c>
      <c r="FS35">
        <f t="shared" si="36"/>
        <v>0.17321086593418802</v>
      </c>
      <c r="FT35">
        <f t="shared" si="36"/>
        <v>0.95884057118888799</v>
      </c>
      <c r="FU35">
        <f t="shared" si="36"/>
        <v>0.32852342597651774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7">EO34</f>
        <v>0.53339058181457499</v>
      </c>
      <c r="U36">
        <f t="shared" si="37"/>
        <v>6.5752822518463816E-2</v>
      </c>
      <c r="V36">
        <f t="shared" si="37"/>
        <v>0.6869251312100273</v>
      </c>
      <c r="W36">
        <f t="shared" si="37"/>
        <v>0.73538030194194715</v>
      </c>
      <c r="X36">
        <f t="shared" si="37"/>
        <v>0.49529622853567279</v>
      </c>
      <c r="Y36">
        <f t="shared" si="37"/>
        <v>0.80963121262735616</v>
      </c>
      <c r="Z36">
        <f t="shared" si="37"/>
        <v>0.49927361912349255</v>
      </c>
      <c r="AA36">
        <f t="shared" si="37"/>
        <v>0.14491096779538459</v>
      </c>
      <c r="AB36">
        <f t="shared" si="37"/>
        <v>0.30193999171152264</v>
      </c>
      <c r="BG36">
        <f t="shared" si="35"/>
        <v>0.18684224530963828</v>
      </c>
      <c r="BH36">
        <f t="shared" si="35"/>
        <v>9.3889452563439516E-2</v>
      </c>
      <c r="BI36">
        <f t="shared" si="35"/>
        <v>0.11962315910631169</v>
      </c>
      <c r="BJ36">
        <f t="shared" si="35"/>
        <v>0.13321591543512684</v>
      </c>
      <c r="BM36">
        <f>0.5*$BL$21*B36*B36</f>
        <v>4.446871192222482E-8</v>
      </c>
      <c r="BN36">
        <f t="shared" ref="BN36:BV45" si="38">0.5*$BL$21*C36*C36</f>
        <v>1.8025024714668984E-7</v>
      </c>
      <c r="BO36">
        <f t="shared" si="38"/>
        <v>1.9901641738215775E-6</v>
      </c>
      <c r="BP36">
        <f t="shared" si="38"/>
        <v>6.0642095522265502E-7</v>
      </c>
      <c r="BQ36">
        <f t="shared" si="38"/>
        <v>3.0836899288026671E-7</v>
      </c>
      <c r="BR36">
        <f t="shared" si="38"/>
        <v>3.7784918881049344E-6</v>
      </c>
      <c r="BS36">
        <f t="shared" si="38"/>
        <v>4.5530980385410392E-7</v>
      </c>
      <c r="BT36">
        <f t="shared" si="38"/>
        <v>1.8849212786250321E-7</v>
      </c>
      <c r="BU36">
        <f t="shared" si="38"/>
        <v>2.3155138348665508E-6</v>
      </c>
      <c r="BV36">
        <f t="shared" si="38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-0.77575858037342738</v>
      </c>
      <c r="FA36">
        <v>0.98916893240403636</v>
      </c>
      <c r="FB36">
        <v>-0.95779875127062974</v>
      </c>
      <c r="FC36">
        <v>2.3276920583026519E-3</v>
      </c>
      <c r="FD36">
        <v>-0.18725917043960802</v>
      </c>
      <c r="FE36">
        <v>0.70218068845067039</v>
      </c>
      <c r="FF36">
        <v>0.88133851906409144</v>
      </c>
      <c r="FG36">
        <v>-0.73196689907083701</v>
      </c>
      <c r="FH36">
        <v>7.5375974389350356E-2</v>
      </c>
      <c r="FI36">
        <v>2.3915947880510722E-3</v>
      </c>
      <c r="FL36">
        <f t="shared" si="36"/>
        <v>0.63167419316736417</v>
      </c>
      <c r="FM36">
        <f t="shared" si="36"/>
        <v>0.34374192314934299</v>
      </c>
      <c r="FN36">
        <f t="shared" si="36"/>
        <v>0.54698733144265221</v>
      </c>
      <c r="FO36">
        <f t="shared" si="36"/>
        <v>0.33074959288373129</v>
      </c>
      <c r="FP36">
        <f t="shared" si="36"/>
        <v>0.70619947347188783</v>
      </c>
      <c r="FQ36">
        <f t="shared" si="36"/>
        <v>0.31247542229096376</v>
      </c>
      <c r="FR36">
        <f t="shared" si="36"/>
        <v>0.9502928933414293</v>
      </c>
      <c r="FS36">
        <f t="shared" si="36"/>
        <v>0.18085140811170675</v>
      </c>
      <c r="FT36">
        <f t="shared" si="36"/>
        <v>0.41247244306714215</v>
      </c>
      <c r="FU36">
        <f t="shared" si="36"/>
        <v>0.38589958597243518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39">EN35</f>
        <v>0.18986850562781066</v>
      </c>
      <c r="T37">
        <f t="shared" si="37"/>
        <v>0.27460064491662184</v>
      </c>
      <c r="U37">
        <f t="shared" si="37"/>
        <v>0.84985876698978768</v>
      </c>
      <c r="V37">
        <f t="shared" si="37"/>
        <v>0.1249766844324709</v>
      </c>
      <c r="W37">
        <f t="shared" si="37"/>
        <v>1.8634132769799638E-2</v>
      </c>
      <c r="X37">
        <f t="shared" si="37"/>
        <v>0.79407314409729612</v>
      </c>
      <c r="Y37">
        <f t="shared" si="37"/>
        <v>0.45979554330657191</v>
      </c>
      <c r="Z37">
        <f t="shared" si="37"/>
        <v>0.17260508604581304</v>
      </c>
      <c r="AA37">
        <f t="shared" si="37"/>
        <v>0.95889795890353202</v>
      </c>
      <c r="AB37">
        <f t="shared" si="37"/>
        <v>0.32852519866332042</v>
      </c>
      <c r="BG37">
        <f t="shared" si="35"/>
        <v>0.17071509607925522</v>
      </c>
      <c r="BH37">
        <f t="shared" si="35"/>
        <v>0.30530375937977638</v>
      </c>
      <c r="BI37">
        <f t="shared" si="35"/>
        <v>0.21587692121979002</v>
      </c>
      <c r="BJ37">
        <f t="shared" si="35"/>
        <v>0.19938251419595698</v>
      </c>
      <c r="BM37">
        <f t="shared" ref="BM37:BM45" si="40">0.5*$BL$21*B37*B37</f>
        <v>1.4225275638424542E-6</v>
      </c>
      <c r="BN37">
        <f t="shared" si="38"/>
        <v>3.7702757094312318E-7</v>
      </c>
      <c r="BO37">
        <f t="shared" si="38"/>
        <v>5.9419762923936975E-7</v>
      </c>
      <c r="BP37">
        <f t="shared" si="38"/>
        <v>2.9542611368598713E-6</v>
      </c>
      <c r="BQ37">
        <f t="shared" si="38"/>
        <v>4.2137535128847684E-6</v>
      </c>
      <c r="BR37">
        <f t="shared" si="38"/>
        <v>6.913044701248842E-8</v>
      </c>
      <c r="BS37">
        <f t="shared" si="38"/>
        <v>4.6406177388569304E-6</v>
      </c>
      <c r="BT37">
        <f t="shared" si="38"/>
        <v>3.6905932046161684E-6</v>
      </c>
      <c r="BU37">
        <f t="shared" si="38"/>
        <v>3.9159161243207563E-7</v>
      </c>
      <c r="BV37">
        <f t="shared" si="38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-0.5210918097862095</v>
      </c>
      <c r="FA37">
        <v>0.61661017867217693</v>
      </c>
      <c r="FB37">
        <v>-0.56181754631989678</v>
      </c>
      <c r="FC37">
        <v>1.4202304559727172E-3</v>
      </c>
      <c r="FD37">
        <v>-7.4810052984416772E-2</v>
      </c>
      <c r="FE37">
        <v>0.44570829163532155</v>
      </c>
      <c r="FF37">
        <v>0.553571828053535</v>
      </c>
      <c r="FG37">
        <v>-0.50849144449720463</v>
      </c>
      <c r="FH37">
        <v>4.7450958012834235E-2</v>
      </c>
      <c r="FI37">
        <v>1.449366757887345E-3</v>
      </c>
      <c r="FL37">
        <f t="shared" si="36"/>
        <v>0.34877989075753857</v>
      </c>
      <c r="FM37">
        <f t="shared" si="36"/>
        <v>0.76805251719146894</v>
      </c>
      <c r="FN37">
        <f t="shared" si="36"/>
        <v>0.98872115750051848</v>
      </c>
      <c r="FO37">
        <f t="shared" si="36"/>
        <v>0.43082245579724615</v>
      </c>
      <c r="FP37">
        <f t="shared" si="36"/>
        <v>0.41010630426791345</v>
      </c>
      <c r="FQ37">
        <f t="shared" si="36"/>
        <v>0.87546472044790558</v>
      </c>
      <c r="FR37">
        <f t="shared" si="36"/>
        <v>0.57774837726431183</v>
      </c>
      <c r="FS37">
        <f t="shared" si="36"/>
        <v>0.80704901376078519</v>
      </c>
      <c r="FT37">
        <f t="shared" si="36"/>
        <v>0.28408226549699367</v>
      </c>
      <c r="FU37">
        <f t="shared" si="36"/>
        <v>0.19941035002818658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39"/>
        <v>0.6308984345869908</v>
      </c>
      <c r="T38">
        <f t="shared" si="37"/>
        <v>0.34473109208174701</v>
      </c>
      <c r="U38">
        <f t="shared" si="37"/>
        <v>0.54602953269138155</v>
      </c>
      <c r="V38">
        <f t="shared" si="37"/>
        <v>0.33075192057578962</v>
      </c>
      <c r="W38">
        <f t="shared" si="37"/>
        <v>0.70601221430144823</v>
      </c>
      <c r="X38">
        <f t="shared" si="37"/>
        <v>0.31317760297941444</v>
      </c>
      <c r="Y38">
        <f t="shared" si="37"/>
        <v>0.95117423186049344</v>
      </c>
      <c r="Z38">
        <f t="shared" si="37"/>
        <v>0.1801194412126359</v>
      </c>
      <c r="AA38">
        <f t="shared" si="37"/>
        <v>0.41254781904153148</v>
      </c>
      <c r="AB38">
        <f t="shared" si="37"/>
        <v>0.38590197756722322</v>
      </c>
      <c r="BG38">
        <f t="shared" si="35"/>
        <v>0.18964387264660393</v>
      </c>
      <c r="BH38">
        <f t="shared" si="35"/>
        <v>0.26145583023650054</v>
      </c>
      <c r="BI38">
        <f t="shared" si="35"/>
        <v>0.28994691224211588</v>
      </c>
      <c r="BJ38">
        <f t="shared" si="35"/>
        <v>0.34727012322602363</v>
      </c>
      <c r="BM38">
        <f t="shared" si="40"/>
        <v>2.1617168345723014E-8</v>
      </c>
      <c r="BN38">
        <f t="shared" si="38"/>
        <v>3.6112996191470115E-6</v>
      </c>
      <c r="BO38">
        <f t="shared" si="38"/>
        <v>1.4907412528558426E-6</v>
      </c>
      <c r="BP38">
        <f t="shared" si="38"/>
        <v>4.8822944056935876E-6</v>
      </c>
      <c r="BQ38">
        <f t="shared" si="38"/>
        <v>8.0222419034998893E-7</v>
      </c>
      <c r="BR38">
        <f t="shared" si="38"/>
        <v>3.0491231093873449E-7</v>
      </c>
      <c r="BS38">
        <f t="shared" si="38"/>
        <v>4.6283746248723679E-8</v>
      </c>
      <c r="BT38">
        <f t="shared" si="38"/>
        <v>2.3873060825009089E-6</v>
      </c>
      <c r="BU38">
        <f t="shared" si="38"/>
        <v>6.6400094593642072E-9</v>
      </c>
      <c r="BV38">
        <f t="shared" si="38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-0.79617188020958729</v>
      </c>
      <c r="FA38">
        <v>0.843886470376497</v>
      </c>
      <c r="FB38">
        <v>-0.74323622606460149</v>
      </c>
      <c r="FC38">
        <v>2.0171282298324278E-3</v>
      </c>
      <c r="FD38">
        <v>-0.20925289283145992</v>
      </c>
      <c r="FE38">
        <v>0.60825608863331626</v>
      </c>
      <c r="FF38">
        <v>0.73653400157322602</v>
      </c>
      <c r="FG38">
        <v>-0.50671171204233412</v>
      </c>
      <c r="FH38">
        <v>6.2568379286366674E-2</v>
      </c>
      <c r="FI38">
        <v>2.1106430487446396E-3</v>
      </c>
      <c r="FL38">
        <f t="shared" si="36"/>
        <v>0.2491382717667438</v>
      </c>
      <c r="FM38">
        <f t="shared" si="36"/>
        <v>0.91717065730164549</v>
      </c>
      <c r="FN38">
        <f t="shared" si="36"/>
        <v>0.40129889786374234</v>
      </c>
      <c r="FO38">
        <f t="shared" si="36"/>
        <v>0.26390424798818118</v>
      </c>
      <c r="FP38">
        <f t="shared" si="36"/>
        <v>0.5370611472657898</v>
      </c>
      <c r="FQ38">
        <f t="shared" si="36"/>
        <v>0.88039328135169614</v>
      </c>
      <c r="FR38">
        <f t="shared" si="36"/>
        <v>0.73551119292956124</v>
      </c>
      <c r="FS38">
        <f t="shared" si="36"/>
        <v>0.10258052710828605</v>
      </c>
      <c r="FT38">
        <f t="shared" si="36"/>
        <v>0.50742424315909418</v>
      </c>
      <c r="FU38">
        <f t="shared" si="36"/>
        <v>0.74020210122183894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39"/>
        <v>0.34825879894775236</v>
      </c>
      <c r="T39">
        <f t="shared" si="37"/>
        <v>0.76866912737014115</v>
      </c>
      <c r="U39">
        <f t="shared" si="37"/>
        <v>0.98815933995419858</v>
      </c>
      <c r="V39">
        <f t="shared" si="37"/>
        <v>0.43082387602770211</v>
      </c>
      <c r="W39">
        <f t="shared" si="37"/>
        <v>0.41003149421492902</v>
      </c>
      <c r="X39">
        <f t="shared" si="37"/>
        <v>0.87591042873954095</v>
      </c>
      <c r="Y39">
        <f t="shared" si="37"/>
        <v>0.57830194909236532</v>
      </c>
      <c r="Z39">
        <f t="shared" si="37"/>
        <v>0.80654052231628803</v>
      </c>
      <c r="AA39">
        <f t="shared" si="37"/>
        <v>0.28412971645500651</v>
      </c>
      <c r="AB39">
        <f t="shared" si="37"/>
        <v>0.19941179939494447</v>
      </c>
      <c r="BG39">
        <f t="shared" si="35"/>
        <v>2.2317866817024856E-2</v>
      </c>
      <c r="BH39">
        <f t="shared" si="35"/>
        <v>1.7043165321942839E-2</v>
      </c>
      <c r="BI39">
        <f t="shared" si="35"/>
        <v>1.2412687664006579E-2</v>
      </c>
      <c r="BJ39">
        <f t="shared" si="35"/>
        <v>7.9661861454722593E-3</v>
      </c>
      <c r="BM39">
        <f t="shared" si="40"/>
        <v>2.3593306794395661E-6</v>
      </c>
      <c r="BN39">
        <f t="shared" si="38"/>
        <v>7.8095858258667081E-8</v>
      </c>
      <c r="BO39">
        <f t="shared" si="38"/>
        <v>5.4698416482286726E-7</v>
      </c>
      <c r="BP39">
        <f t="shared" si="38"/>
        <v>9.2804606077766439E-7</v>
      </c>
      <c r="BQ39">
        <f t="shared" si="38"/>
        <v>3.4823258383846716E-7</v>
      </c>
      <c r="BR39">
        <f t="shared" si="38"/>
        <v>2.753418798824778E-7</v>
      </c>
      <c r="BS39">
        <f t="shared" si="38"/>
        <v>1.1115460828324813E-7</v>
      </c>
      <c r="BT39">
        <f t="shared" si="38"/>
        <v>2.733389447416605E-6</v>
      </c>
      <c r="BU39">
        <f t="shared" si="38"/>
        <v>8.10555532055066E-7</v>
      </c>
      <c r="BV39">
        <f t="shared" si="38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-1.0804201579909365</v>
      </c>
      <c r="FA39">
        <v>1.1873329474656893</v>
      </c>
      <c r="FB39">
        <v>-0.99846303466980413</v>
      </c>
      <c r="FC39">
        <v>2.8856344643064359E-3</v>
      </c>
      <c r="FD39">
        <v>-0.32000213797773774</v>
      </c>
      <c r="FE39">
        <v>0.84957520105951656</v>
      </c>
      <c r="FF39">
        <v>1.0290338530000369</v>
      </c>
      <c r="FG39">
        <v>-0.7625538928981398</v>
      </c>
      <c r="FH39">
        <v>8.9595851034316179E-2</v>
      </c>
      <c r="FI39">
        <v>3.0157365127528235E-3</v>
      </c>
      <c r="FL39">
        <f t="shared" si="36"/>
        <v>0.87038955827916975</v>
      </c>
      <c r="FM39">
        <f t="shared" si="36"/>
        <v>0.1163970597349719</v>
      </c>
      <c r="FN39">
        <f t="shared" si="36"/>
        <v>0.24794473692384369</v>
      </c>
      <c r="FO39">
        <f t="shared" si="36"/>
        <v>0.23466363514874319</v>
      </c>
      <c r="FP39">
        <f t="shared" si="36"/>
        <v>0.73811448834020876</v>
      </c>
      <c r="FQ39">
        <f t="shared" si="36"/>
        <v>0.34068402840339768</v>
      </c>
      <c r="FR39">
        <f t="shared" si="36"/>
        <v>9.6301012910502734E-2</v>
      </c>
      <c r="FS39">
        <f t="shared" si="36"/>
        <v>0.96789269894860896</v>
      </c>
      <c r="FT39">
        <f t="shared" si="36"/>
        <v>0.15491728101189481</v>
      </c>
      <c r="FU39">
        <f t="shared" si="36"/>
        <v>0.61939875093293151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39"/>
        <v>0.24834209988653422</v>
      </c>
      <c r="T40">
        <f t="shared" si="37"/>
        <v>0.91801454377202196</v>
      </c>
      <c r="U40">
        <f t="shared" si="37"/>
        <v>0.40055566163767775</v>
      </c>
      <c r="V40">
        <f t="shared" si="37"/>
        <v>0.26390626511641102</v>
      </c>
      <c r="W40">
        <f t="shared" si="37"/>
        <v>0.53685189437295833</v>
      </c>
      <c r="X40">
        <f t="shared" si="37"/>
        <v>0.8810015374403295</v>
      </c>
      <c r="Y40">
        <f t="shared" si="37"/>
        <v>0.73624772693113449</v>
      </c>
      <c r="Z40">
        <f t="shared" si="37"/>
        <v>0.10207381539624372</v>
      </c>
      <c r="AA40">
        <f t="shared" si="37"/>
        <v>0.5074868115383806</v>
      </c>
      <c r="AB40">
        <f t="shared" si="37"/>
        <v>0.74020421186488772</v>
      </c>
      <c r="BG40">
        <f t="shared" si="35"/>
        <v>3.5078422126368386E-2</v>
      </c>
      <c r="BH40">
        <f t="shared" si="35"/>
        <v>1.5059497467680472E-2</v>
      </c>
      <c r="BI40">
        <f t="shared" si="35"/>
        <v>3.7756771647019065E-2</v>
      </c>
      <c r="BJ40">
        <f t="shared" si="35"/>
        <v>1.3772820643059524E-2</v>
      </c>
      <c r="BM40">
        <f t="shared" si="40"/>
        <v>2.7039209424211469E-6</v>
      </c>
      <c r="BN40">
        <f t="shared" si="38"/>
        <v>1.7361545204126038E-9</v>
      </c>
      <c r="BO40">
        <f t="shared" si="38"/>
        <v>2.4922662337141704E-6</v>
      </c>
      <c r="BP40">
        <f t="shared" si="38"/>
        <v>8.4062913124063682E-7</v>
      </c>
      <c r="BQ40">
        <f t="shared" si="38"/>
        <v>1.44104978245917E-6</v>
      </c>
      <c r="BR40">
        <f t="shared" si="38"/>
        <v>2.7217035193520704E-6</v>
      </c>
      <c r="BS40">
        <f t="shared" si="38"/>
        <v>4.9419206218584868E-6</v>
      </c>
      <c r="BT40">
        <f t="shared" si="38"/>
        <v>4.3508985213566476E-6</v>
      </c>
      <c r="BU40">
        <f t="shared" si="38"/>
        <v>4.1410676220670955E-7</v>
      </c>
      <c r="BV40">
        <f t="shared" si="38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-0.52304593760695928</v>
      </c>
      <c r="FA40">
        <v>0.78652459016190157</v>
      </c>
      <c r="FB40">
        <v>-0.65051942314438937</v>
      </c>
      <c r="FC40">
        <v>2.0086639739737996E-3</v>
      </c>
      <c r="FD40">
        <v>-0.26633393238116876</v>
      </c>
      <c r="FE40">
        <v>0.5381583974916484</v>
      </c>
      <c r="FF40">
        <v>0.67395774774961192</v>
      </c>
      <c r="FG40">
        <v>-0.62579245749563206</v>
      </c>
      <c r="FH40">
        <v>6.2965238296273526E-2</v>
      </c>
      <c r="FI40">
        <v>2.0771129547402555E-3</v>
      </c>
      <c r="FL40">
        <f t="shared" si="36"/>
        <v>0.30228779001951717</v>
      </c>
      <c r="FM40">
        <f t="shared" si="36"/>
        <v>0.96260516510379945</v>
      </c>
      <c r="FN40">
        <f t="shared" si="36"/>
        <v>9.6862521012056016E-2</v>
      </c>
      <c r="FO40">
        <f t="shared" si="36"/>
        <v>0.14909836577100061</v>
      </c>
      <c r="FP40">
        <f t="shared" si="36"/>
        <v>0.99444143137331853</v>
      </c>
      <c r="FQ40">
        <f t="shared" si="36"/>
        <v>0.10585503846221085</v>
      </c>
      <c r="FR40">
        <f t="shared" si="36"/>
        <v>0.31753168124735598</v>
      </c>
      <c r="FS40">
        <f t="shared" si="36"/>
        <v>0.21739836129236259</v>
      </c>
      <c r="FT40">
        <f t="shared" si="36"/>
        <v>0.90004434178020254</v>
      </c>
      <c r="FU40">
        <f t="shared" si="36"/>
        <v>0.59952250973428156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39"/>
        <v>0.86930913812117883</v>
      </c>
      <c r="T41">
        <f t="shared" si="37"/>
        <v>0.11758439268243759</v>
      </c>
      <c r="U41">
        <f t="shared" si="37"/>
        <v>0.2469462738891739</v>
      </c>
      <c r="V41">
        <f t="shared" si="37"/>
        <v>0.23466652078320749</v>
      </c>
      <c r="W41">
        <f t="shared" si="37"/>
        <v>0.73779448620223098</v>
      </c>
      <c r="X41">
        <f t="shared" si="37"/>
        <v>0.34153360360445717</v>
      </c>
      <c r="Y41">
        <f t="shared" si="37"/>
        <v>9.7330046763502764E-2</v>
      </c>
      <c r="Z41">
        <f t="shared" si="37"/>
        <v>0.96713014505571082</v>
      </c>
      <c r="AA41">
        <f t="shared" si="37"/>
        <v>0.15500687686292913</v>
      </c>
      <c r="AB41">
        <f t="shared" si="37"/>
        <v>0.61940176666944424</v>
      </c>
      <c r="BG41">
        <f t="shared" si="35"/>
        <v>1.9162670442319724E-3</v>
      </c>
      <c r="BH41">
        <f t="shared" si="35"/>
        <v>5.8067721372596481E-4</v>
      </c>
      <c r="BI41">
        <f t="shared" si="35"/>
        <v>6.5218043287977535E-4</v>
      </c>
      <c r="BJ41">
        <f t="shared" si="35"/>
        <v>2.9953138777106191E-4</v>
      </c>
      <c r="BM41">
        <f t="shared" si="40"/>
        <v>1.2265917700083071E-6</v>
      </c>
      <c r="BN41">
        <f t="shared" si="38"/>
        <v>3.1527607908828264E-6</v>
      </c>
      <c r="BO41">
        <f t="shared" si="38"/>
        <v>4.9040105503965873E-7</v>
      </c>
      <c r="BP41">
        <f t="shared" si="38"/>
        <v>3.8360953958734332E-6</v>
      </c>
      <c r="BQ41">
        <f t="shared" si="38"/>
        <v>3.8808185448611222E-6</v>
      </c>
      <c r="BR41">
        <f t="shared" si="38"/>
        <v>5.8322601195523251E-7</v>
      </c>
      <c r="BS41">
        <f t="shared" si="38"/>
        <v>5.6597561690137052E-8</v>
      </c>
      <c r="BT41">
        <f t="shared" si="38"/>
        <v>3.6073356078633733E-6</v>
      </c>
      <c r="BU41">
        <f t="shared" si="38"/>
        <v>1.4692483373977232E-6</v>
      </c>
      <c r="BV41">
        <f t="shared" si="38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-0.76350839677104776</v>
      </c>
      <c r="FA41">
        <v>0.97869554032238315</v>
      </c>
      <c r="FB41">
        <v>-0.81584542810127381</v>
      </c>
      <c r="FC41">
        <v>2.4363524296876645E-3</v>
      </c>
      <c r="FD41">
        <v>-0.29179261891924768</v>
      </c>
      <c r="FE41">
        <v>0.68479845474827217</v>
      </c>
      <c r="FF41">
        <v>0.84446779680307693</v>
      </c>
      <c r="FG41">
        <v>-0.71810486942060747</v>
      </c>
      <c r="FH41">
        <v>7.632416055679607E-2</v>
      </c>
      <c r="FI41">
        <v>2.5290083519605936E-3</v>
      </c>
      <c r="FL41">
        <f t="shared" si="36"/>
        <v>0.19492433238683513</v>
      </c>
      <c r="FM41">
        <f t="shared" si="36"/>
        <v>0.85815961749386749</v>
      </c>
      <c r="FN41">
        <f t="shared" si="36"/>
        <v>0.69180153015693979</v>
      </c>
      <c r="FO41">
        <f t="shared" si="36"/>
        <v>0.73937425349065766</v>
      </c>
      <c r="FP41">
        <f t="shared" si="36"/>
        <v>0.93312602455475968</v>
      </c>
      <c r="FQ41">
        <f t="shared" si="36"/>
        <v>0.8487074086985047</v>
      </c>
      <c r="FR41">
        <f t="shared" si="36"/>
        <v>0.39258200419267802</v>
      </c>
      <c r="FS41">
        <f t="shared" si="36"/>
        <v>0.51293190803272293</v>
      </c>
      <c r="FT41">
        <f t="shared" si="36"/>
        <v>0.90153553291332966</v>
      </c>
      <c r="FU41">
        <f t="shared" si="36"/>
        <v>6.7778134710806737E-2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39"/>
        <v>0.30176474408191023</v>
      </c>
      <c r="T42">
        <f t="shared" si="37"/>
        <v>0.96339168969396138</v>
      </c>
      <c r="U42">
        <f t="shared" si="37"/>
        <v>9.6212001588911633E-2</v>
      </c>
      <c r="V42">
        <f t="shared" si="37"/>
        <v>0.14910037443497459</v>
      </c>
      <c r="W42">
        <f t="shared" si="37"/>
        <v>0.99417509744093735</v>
      </c>
      <c r="X42">
        <f t="shared" si="37"/>
        <v>0.1063931968597025</v>
      </c>
      <c r="Y42">
        <f t="shared" si="37"/>
        <v>0.31820563899510557</v>
      </c>
      <c r="Z42">
        <f t="shared" si="37"/>
        <v>0.21677256883486695</v>
      </c>
      <c r="AA42">
        <f t="shared" si="37"/>
        <v>0.90010730701849884</v>
      </c>
      <c r="AB42">
        <f t="shared" si="37"/>
        <v>0.59952458684723631</v>
      </c>
      <c r="BM42">
        <f t="shared" si="40"/>
        <v>3.2775135023022163E-6</v>
      </c>
      <c r="BN42">
        <f t="shared" si="38"/>
        <v>1.0570597082229282E-6</v>
      </c>
      <c r="BO42">
        <f t="shared" si="38"/>
        <v>4.5236620967769987E-6</v>
      </c>
      <c r="BP42">
        <f t="shared" si="38"/>
        <v>1.6721657216201436E-6</v>
      </c>
      <c r="BQ42">
        <f t="shared" si="38"/>
        <v>2.7103035770563123E-6</v>
      </c>
      <c r="BR42">
        <f t="shared" si="38"/>
        <v>4.7365690014928177E-8</v>
      </c>
      <c r="BS42">
        <f t="shared" si="38"/>
        <v>5.0627414344141728E-7</v>
      </c>
      <c r="BT42">
        <f t="shared" si="38"/>
        <v>7.7392194431044996E-7</v>
      </c>
      <c r="BU42">
        <f t="shared" si="38"/>
        <v>4.7324986651068953E-6</v>
      </c>
      <c r="BV42">
        <f t="shared" si="38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-0.57203976592754269</v>
      </c>
      <c r="FA42">
        <v>0.69040642245932438</v>
      </c>
      <c r="FB42">
        <v>-0.56932736936326722</v>
      </c>
      <c r="FC42">
        <v>1.6661587892537533E-3</v>
      </c>
      <c r="FD42">
        <v>-0.14833648792492163</v>
      </c>
      <c r="FE42">
        <v>0.49200971831790452</v>
      </c>
      <c r="FF42">
        <v>0.60467911603008595</v>
      </c>
      <c r="FG42">
        <v>-0.55470927746558985</v>
      </c>
      <c r="FH42">
        <v>5.3935191115400259E-2</v>
      </c>
      <c r="FI42">
        <v>1.7162939693525967E-3</v>
      </c>
      <c r="FL42">
        <f t="shared" si="36"/>
        <v>0.6810885839978148</v>
      </c>
      <c r="FM42">
        <f t="shared" si="36"/>
        <v>0.27916370286739034</v>
      </c>
      <c r="FN42">
        <f t="shared" si="36"/>
        <v>3.7011087643434026E-2</v>
      </c>
      <c r="FO42">
        <f t="shared" si="36"/>
        <v>0.40262856918253875</v>
      </c>
      <c r="FP42">
        <f t="shared" si="36"/>
        <v>0.28793532792663107</v>
      </c>
      <c r="FQ42">
        <f t="shared" si="36"/>
        <v>0.54158701356107875</v>
      </c>
      <c r="FR42">
        <f t="shared" si="36"/>
        <v>0.97227749927011908</v>
      </c>
      <c r="FS42">
        <f t="shared" si="36"/>
        <v>0.35381429137521381</v>
      </c>
      <c r="FT42">
        <f t="shared" si="36"/>
        <v>0.57243895860286964</v>
      </c>
      <c r="FU42">
        <f t="shared" si="36"/>
        <v>0.23782859088309818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39"/>
        <v>0.19416082399006407</v>
      </c>
      <c r="T43">
        <f t="shared" si="37"/>
        <v>0.85913831303418986</v>
      </c>
      <c r="U43">
        <f t="shared" si="37"/>
        <v>0.69098568472883848</v>
      </c>
      <c r="V43">
        <f t="shared" si="37"/>
        <v>0.73937668984308735</v>
      </c>
      <c r="W43">
        <f t="shared" si="37"/>
        <v>0.93283423193584047</v>
      </c>
      <c r="X43">
        <f t="shared" si="37"/>
        <v>0.84939220715325292</v>
      </c>
      <c r="Y43">
        <f t="shared" si="37"/>
        <v>0.39342647198948111</v>
      </c>
      <c r="Z43">
        <f t="shared" si="37"/>
        <v>0.51221380316330234</v>
      </c>
      <c r="AA43">
        <f t="shared" si="37"/>
        <v>0.90161185707388647</v>
      </c>
      <c r="AB43">
        <f t="shared" si="37"/>
        <v>6.7780663719158696E-2</v>
      </c>
      <c r="BM43">
        <f t="shared" si="40"/>
        <v>1.2463707337633515E-6</v>
      </c>
      <c r="BN43">
        <f t="shared" si="38"/>
        <v>1.4896257864441262E-7</v>
      </c>
      <c r="BO43">
        <f t="shared" si="38"/>
        <v>1.62215065513761E-7</v>
      </c>
      <c r="BP43">
        <f t="shared" si="38"/>
        <v>3.2525380706911539E-6</v>
      </c>
      <c r="BQ43">
        <f t="shared" si="38"/>
        <v>5.2095318947732207E-8</v>
      </c>
      <c r="BR43">
        <f t="shared" si="38"/>
        <v>4.6767035873774015E-6</v>
      </c>
      <c r="BS43">
        <f t="shared" si="38"/>
        <v>2.3495173299633567E-7</v>
      </c>
      <c r="BT43">
        <f t="shared" si="38"/>
        <v>1.3118149007550714E-6</v>
      </c>
      <c r="BU43">
        <f t="shared" si="38"/>
        <v>6.2396166171937854E-7</v>
      </c>
      <c r="BV43">
        <f t="shared" si="38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-0.9074022078692997</v>
      </c>
      <c r="FA43">
        <v>1.0355709885529716</v>
      </c>
      <c r="FB43">
        <v>-0.85625260925017033</v>
      </c>
      <c r="FC43">
        <v>2.5391206289525165E-3</v>
      </c>
      <c r="FD43">
        <v>-0.28924001266776334</v>
      </c>
      <c r="FE43">
        <v>0.73655868051797024</v>
      </c>
      <c r="FF43">
        <v>0.89515875158603841</v>
      </c>
      <c r="FG43">
        <v>-0.69865173799919</v>
      </c>
      <c r="FH43">
        <v>7.9070414053402774E-2</v>
      </c>
      <c r="FI43">
        <v>2.6486124470880214E-3</v>
      </c>
      <c r="FL43">
        <f t="shared" si="36"/>
        <v>0.31618420856190604</v>
      </c>
      <c r="FM43">
        <f t="shared" si="36"/>
        <v>0.91193756266092341</v>
      </c>
      <c r="FN43">
        <f t="shared" si="36"/>
        <v>0.75050226051621349</v>
      </c>
      <c r="FO43">
        <f t="shared" si="36"/>
        <v>0.31557516117441187</v>
      </c>
      <c r="FP43">
        <f t="shared" si="36"/>
        <v>1.1146083797148027E-2</v>
      </c>
      <c r="FQ43">
        <f t="shared" si="36"/>
        <v>0.58007352680051283</v>
      </c>
      <c r="FR43">
        <f t="shared" si="36"/>
        <v>0.42754966535143962</v>
      </c>
      <c r="FS43">
        <f t="shared" si="36"/>
        <v>0.77538166216393001</v>
      </c>
      <c r="FT43">
        <f t="shared" si="36"/>
        <v>0.43732072737627647</v>
      </c>
      <c r="FU43">
        <f t="shared" si="36"/>
        <v>0.13892107197349329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39"/>
        <v>0.68051654423188723</v>
      </c>
      <c r="T44">
        <f t="shared" si="37"/>
        <v>0.27985410928984966</v>
      </c>
      <c r="U44">
        <f t="shared" si="37"/>
        <v>3.6441760274070756E-2</v>
      </c>
      <c r="V44">
        <f t="shared" si="37"/>
        <v>0.40263023534132802</v>
      </c>
      <c r="W44">
        <f t="shared" si="37"/>
        <v>0.28778699143870612</v>
      </c>
      <c r="X44">
        <f t="shared" si="37"/>
        <v>0.54207902327939661</v>
      </c>
      <c r="Y44">
        <f t="shared" si="37"/>
        <v>0.97288217838614921</v>
      </c>
      <c r="Z44">
        <f t="shared" si="37"/>
        <v>0.35325958209774821</v>
      </c>
      <c r="AA44">
        <f t="shared" si="37"/>
        <v>0.57249289379398505</v>
      </c>
      <c r="AB44">
        <f t="shared" si="37"/>
        <v>0.23783030717706755</v>
      </c>
      <c r="BM44">
        <f t="shared" si="40"/>
        <v>1.0499594293697495E-7</v>
      </c>
      <c r="BN44">
        <f t="shared" si="38"/>
        <v>4.5974264779467995E-6</v>
      </c>
      <c r="BO44">
        <f t="shared" si="38"/>
        <v>8.509785149796211E-7</v>
      </c>
      <c r="BP44">
        <f t="shared" si="38"/>
        <v>4.0364847886401202E-7</v>
      </c>
      <c r="BQ44">
        <f t="shared" si="38"/>
        <v>1.2877143194269594E-6</v>
      </c>
      <c r="BR44">
        <f t="shared" si="38"/>
        <v>1.2013565937399638E-7</v>
      </c>
      <c r="BS44">
        <f t="shared" si="38"/>
        <v>4.0509658207404711E-6</v>
      </c>
      <c r="BT44">
        <f t="shared" si="38"/>
        <v>4.064519704081112E-6</v>
      </c>
      <c r="BU44">
        <f t="shared" si="38"/>
        <v>1.6387405672230553E-6</v>
      </c>
      <c r="BV44">
        <f t="shared" si="38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39"/>
        <v>0.31527680635403676</v>
      </c>
      <c r="T45">
        <f t="shared" si="37"/>
        <v>0.91297313364947641</v>
      </c>
      <c r="U45">
        <f t="shared" si="37"/>
        <v>0.74964600790696334</v>
      </c>
      <c r="V45">
        <f t="shared" si="37"/>
        <v>0.31557770029504084</v>
      </c>
      <c r="W45">
        <f t="shared" si="37"/>
        <v>1.0856843784480263E-2</v>
      </c>
      <c r="X45">
        <f t="shared" si="37"/>
        <v>0.58081008548103075</v>
      </c>
      <c r="Y45">
        <f t="shared" si="37"/>
        <v>0.42844482410302565</v>
      </c>
      <c r="Z45">
        <f t="shared" si="37"/>
        <v>0.7746830104259308</v>
      </c>
      <c r="AA45">
        <f t="shared" si="37"/>
        <v>0.43739979779032989</v>
      </c>
      <c r="AB45">
        <f t="shared" si="37"/>
        <v>0.13892372058594038</v>
      </c>
      <c r="BM45">
        <f t="shared" si="40"/>
        <v>4.5583879297377189E-7</v>
      </c>
      <c r="BN45">
        <f t="shared" si="38"/>
        <v>5.396440307838708E-7</v>
      </c>
      <c r="BO45">
        <f t="shared" si="38"/>
        <v>7.4460168145146834E-7</v>
      </c>
      <c r="BP45">
        <f t="shared" si="38"/>
        <v>1.9882532868964788E-7</v>
      </c>
      <c r="BQ45">
        <f t="shared" si="38"/>
        <v>2.7395113763125983E-6</v>
      </c>
      <c r="BR45">
        <f t="shared" si="38"/>
        <v>1.9182927427661435E-6</v>
      </c>
      <c r="BS45">
        <f t="shared" si="38"/>
        <v>1.797148651171747E-6</v>
      </c>
      <c r="BT45">
        <f t="shared" si="38"/>
        <v>2.2971091871048383E-8</v>
      </c>
      <c r="BU45">
        <f t="shared" si="38"/>
        <v>2.8281627505969155E-7</v>
      </c>
      <c r="BV45">
        <f t="shared" si="38"/>
        <v>9.649900070720219E-8</v>
      </c>
    </row>
    <row r="46" spans="1:177">
      <c r="A46">
        <v>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4.556087456146944</v>
      </c>
      <c r="EN2" t="s">
        <v>10</v>
      </c>
    </row>
    <row r="3" spans="1:177">
      <c r="A3">
        <v>2</v>
      </c>
      <c r="C3" t="s">
        <v>100</v>
      </c>
      <c r="G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4.556087456146944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2.1993302835367441</v>
      </c>
      <c r="O7">
        <v>3.0704291536326402</v>
      </c>
      <c r="P7">
        <v>2.534974516114529</v>
      </c>
      <c r="Q7">
        <v>3.7547717128048759</v>
      </c>
      <c r="S7">
        <f>N7+$M23</f>
        <v>2.9922013444041187</v>
      </c>
      <c r="T7">
        <f t="shared" ref="T7:V16" si="0">O7+$M23</f>
        <v>3.8633002145000148</v>
      </c>
      <c r="U7">
        <f t="shared" si="0"/>
        <v>3.3278455769819035</v>
      </c>
      <c r="V7">
        <f t="shared" si="0"/>
        <v>4.5476427736722504</v>
      </c>
      <c r="X7">
        <f xml:space="preserve"> IF(S7&gt;0,S7,0)</f>
        <v>2.9922013444041187</v>
      </c>
      <c r="Y7">
        <f t="shared" ref="Y7:AA16" si="1" xml:space="preserve"> IF(T7&gt;0,T7,0)</f>
        <v>3.8633002145000148</v>
      </c>
      <c r="Z7">
        <f t="shared" si="1"/>
        <v>3.3278455769819035</v>
      </c>
      <c r="AA7">
        <f t="shared" si="1"/>
        <v>4.5476427736722504</v>
      </c>
      <c r="AC7">
        <f t="array" ref="AC7:AF16">MMULT(B36:K45,X7:AA16)</f>
        <v>9.2546706551414211</v>
      </c>
      <c r="AD7">
        <v>12.084444157849738</v>
      </c>
      <c r="AE7">
        <v>10.836780768772901</v>
      </c>
      <c r="AF7">
        <v>12.701103254629718</v>
      </c>
      <c r="AH7">
        <f>AC7+$M36</f>
        <v>9.5943902435873287</v>
      </c>
      <c r="AI7">
        <f t="shared" ref="AI7:AK16" si="2">AD7+$M36</f>
        <v>12.424163746295646</v>
      </c>
      <c r="AJ7">
        <f t="shared" si="2"/>
        <v>11.176500357218808</v>
      </c>
      <c r="AK7">
        <f t="shared" si="2"/>
        <v>13.040822843075626</v>
      </c>
      <c r="AW7">
        <f>AH7</f>
        <v>9.5943902435873287</v>
      </c>
      <c r="AX7">
        <f t="shared" ref="AX7:AZ16" si="3">AI7</f>
        <v>12.424163746295646</v>
      </c>
      <c r="AY7">
        <f t="shared" si="3"/>
        <v>11.176500357218808</v>
      </c>
      <c r="AZ7">
        <f t="shared" si="3"/>
        <v>13.040822843075626</v>
      </c>
      <c r="BB7">
        <f>EXP(AW7-AW$20)</f>
        <v>7.8736861910655258E-3</v>
      </c>
      <c r="BC7">
        <f t="shared" ref="BC7:BE16" si="4">EXP(AX7-AX$20)</f>
        <v>4.0478845002185236E-3</v>
      </c>
      <c r="BD7">
        <f t="shared" si="4"/>
        <v>4.8303818003527762E-3</v>
      </c>
      <c r="BE7">
        <f t="shared" si="4"/>
        <v>1.7235075300519799E-3</v>
      </c>
      <c r="BG7">
        <f>BB7/BB$20</f>
        <v>2.9696984225272933E-3</v>
      </c>
      <c r="BH7">
        <f t="shared" ref="BH7:BJ16" si="5">BC7/BC$20</f>
        <v>1.2357226944432764E-3</v>
      </c>
      <c r="BI7">
        <f t="shared" si="5"/>
        <v>1.4973680622181694E-3</v>
      </c>
      <c r="BJ7">
        <f t="shared" si="5"/>
        <v>5.9501691161801509E-4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6.6960993023650301</v>
      </c>
      <c r="BS7">
        <f t="shared" si="6"/>
        <v>0</v>
      </c>
      <c r="BT7">
        <f t="shared" si="6"/>
        <v>0</v>
      </c>
      <c r="BY7">
        <f>$BG$7-$BL$7</f>
        <v>2.9696984225272933E-3</v>
      </c>
      <c r="BZ7">
        <f>$BH$7-$BM$7</f>
        <v>-0.99876427730555672</v>
      </c>
      <c r="CA7">
        <f>$BI$7-$BN$7</f>
        <v>1.4973680622181694E-3</v>
      </c>
      <c r="CB7">
        <f>$BJ$7-$BO$7</f>
        <v>5.9501691161801509E-4</v>
      </c>
      <c r="CW7">
        <f>BY7</f>
        <v>2.9696984225272933E-3</v>
      </c>
      <c r="CX7">
        <f t="shared" ref="CX7:CZ16" si="7">BZ7</f>
        <v>-0.99876427730555672</v>
      </c>
      <c r="CY7">
        <f t="shared" si="7"/>
        <v>1.4973680622181694E-3</v>
      </c>
      <c r="CZ7">
        <f t="shared" si="7"/>
        <v>5.9501691161801509E-4</v>
      </c>
      <c r="DB7">
        <f t="array" ref="DB7:DK16">(1/4)*(MMULT($X$7:$AA$16,$CW$23:$DF$26))</f>
        <v>-0.96048784427396239</v>
      </c>
      <c r="DC7">
        <v>1.1561913242983657</v>
      </c>
      <c r="DD7">
        <v>-1.1122166441019379</v>
      </c>
      <c r="DE7">
        <v>2.8276571529673913E-3</v>
      </c>
      <c r="DF7">
        <v>-0.25403394639296323</v>
      </c>
      <c r="DG7">
        <v>0.8283415585651509</v>
      </c>
      <c r="DH7">
        <v>1.0245120213097052</v>
      </c>
      <c r="DI7">
        <v>-0.77731408145369241</v>
      </c>
      <c r="DJ7">
        <v>8.9250273221561732E-2</v>
      </c>
      <c r="DK7">
        <v>2.9296816748048526E-3</v>
      </c>
      <c r="DM7">
        <f>(1/4)*SUM($CW$7:$CZ$7)</f>
        <v>-0.24842554847729834</v>
      </c>
      <c r="DO7">
        <f t="array" ref="DO7:DR16">MMULT(S36:AB45,CW7:CZ16)</f>
        <v>-0.13886683235043312</v>
      </c>
      <c r="DP7">
        <v>0.50681500836570315</v>
      </c>
      <c r="DQ7">
        <v>0.10845244620737295</v>
      </c>
      <c r="DR7">
        <v>0.5733241481261373</v>
      </c>
      <c r="DT7">
        <f>IF($S$7&gt;0,$DO$7,0)</f>
        <v>-0.13886683235043312</v>
      </c>
      <c r="DU7">
        <f>IF($T$7&gt;0,$DP$7,0)</f>
        <v>0.50681500836570315</v>
      </c>
      <c r="DV7">
        <f>IF($U$7&gt;0,$DQ$7,0)</f>
        <v>0.10845244620737295</v>
      </c>
      <c r="DW7">
        <f>IF($V$7&gt;0,$DR$7,0)</f>
        <v>0.5733241481261373</v>
      </c>
      <c r="DY7">
        <f t="array" ref="DY7:EH16">(1/4)*(MMULT($C$7:$F$16,$DT$23:$EC$26))</f>
        <v>9.7804617111793987E-2</v>
      </c>
      <c r="DZ7">
        <v>1.5366095266306307E-2</v>
      </c>
      <c r="EA7">
        <v>1.7166662296956552E-2</v>
      </c>
      <c r="EB7">
        <v>-2.1878183182594629E-2</v>
      </c>
      <c r="EC7">
        <v>0.18364530377991428</v>
      </c>
      <c r="ED7">
        <v>-0.1585953696865727</v>
      </c>
      <c r="EE7">
        <v>6.9952631940140619E-2</v>
      </c>
      <c r="EF7">
        <v>7.7173568405567022E-3</v>
      </c>
      <c r="EG7">
        <v>0.1409226242171463</v>
      </c>
      <c r="EH7">
        <v>3.7218596400780797E-2</v>
      </c>
      <c r="EJ7">
        <f>(1/4)*SUM($DT$7:$DW$7)</f>
        <v>0.26243119258719505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1.5730454142843868</v>
      </c>
      <c r="O8">
        <v>2.4617736923721827</v>
      </c>
      <c r="P8">
        <v>2.4902014060493531</v>
      </c>
      <c r="Q8">
        <v>2.6551547096831358</v>
      </c>
      <c r="S8">
        <f t="shared" ref="S8:S16" si="8">N8+$M24</f>
        <v>1.6386759731934557</v>
      </c>
      <c r="T8">
        <f t="shared" si="0"/>
        <v>2.5274042512812516</v>
      </c>
      <c r="U8">
        <f t="shared" si="0"/>
        <v>2.555831964958422</v>
      </c>
      <c r="V8">
        <f t="shared" si="0"/>
        <v>2.7207852685922047</v>
      </c>
      <c r="X8">
        <f t="shared" ref="X8:X16" si="9" xml:space="preserve"> IF(S8&gt;0,S8,0)</f>
        <v>1.6386759731934557</v>
      </c>
      <c r="Y8">
        <f t="shared" si="1"/>
        <v>2.5274042512812516</v>
      </c>
      <c r="Z8">
        <f t="shared" si="1"/>
        <v>2.555831964958422</v>
      </c>
      <c r="AA8">
        <f t="shared" si="1"/>
        <v>2.7207852685922047</v>
      </c>
      <c r="AC8">
        <v>14.036068793476106</v>
      </c>
      <c r="AD8">
        <v>17.500405209604814</v>
      </c>
      <c r="AE8">
        <v>16.106779732788098</v>
      </c>
      <c r="AF8">
        <v>18.828949585752444</v>
      </c>
      <c r="AH8">
        <f t="shared" ref="AH8:AH16" si="10">AC8+$M37</f>
        <v>14.43861918465649</v>
      </c>
      <c r="AI8">
        <f t="shared" si="2"/>
        <v>17.902955600785198</v>
      </c>
      <c r="AJ8">
        <f t="shared" si="2"/>
        <v>16.509330123968482</v>
      </c>
      <c r="AK8">
        <f t="shared" si="2"/>
        <v>19.231499976932827</v>
      </c>
      <c r="AW8">
        <f t="shared" ref="AW8:AW16" si="11">AH8</f>
        <v>14.43861918465649</v>
      </c>
      <c r="AX8">
        <f t="shared" si="3"/>
        <v>17.902955600785198</v>
      </c>
      <c r="AY8">
        <f t="shared" si="3"/>
        <v>16.509330123968482</v>
      </c>
      <c r="AZ8">
        <f t="shared" si="3"/>
        <v>19.231499976932827</v>
      </c>
      <c r="BB8">
        <f t="shared" ref="BB8:BB16" si="12">EXP(AW8-AW$20)</f>
        <v>1</v>
      </c>
      <c r="BC8">
        <f t="shared" si="4"/>
        <v>0.96969952310402563</v>
      </c>
      <c r="BD8">
        <f t="shared" si="4"/>
        <v>1</v>
      </c>
      <c r="BE8">
        <f t="shared" si="4"/>
        <v>0.84137596887606048</v>
      </c>
      <c r="BG8">
        <f t="shared" ref="BG8:BG16" si="13">BB8/BB$20</f>
        <v>0.37716748552883483</v>
      </c>
      <c r="BH8">
        <f t="shared" si="5"/>
        <v>0.29602616068363069</v>
      </c>
      <c r="BI8">
        <f t="shared" si="5"/>
        <v>0.30998958759508671</v>
      </c>
      <c r="BJ8">
        <f t="shared" si="5"/>
        <v>0.29047330619736245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0.37716748552883483</v>
      </c>
      <c r="BZ8">
        <f>$BH$8-$BM$8</f>
        <v>0.29602616068363069</v>
      </c>
      <c r="CA8">
        <f>$BI$8-$BN$8</f>
        <v>0.30998958759508671</v>
      </c>
      <c r="CB8">
        <f>$BJ$8-$BO$8</f>
        <v>0.29047330619736245</v>
      </c>
      <c r="CW8">
        <f t="shared" ref="CW8:CW16" si="15">BY8</f>
        <v>0.37716748552883483</v>
      </c>
      <c r="CX8">
        <f t="shared" si="7"/>
        <v>0.29602616068363069</v>
      </c>
      <c r="CY8">
        <f t="shared" si="7"/>
        <v>0.30998958759508671</v>
      </c>
      <c r="CZ8">
        <f t="shared" si="7"/>
        <v>0.29047330619736245</v>
      </c>
      <c r="DB8">
        <v>-0.62849219315821658</v>
      </c>
      <c r="DC8">
        <v>0.73720746565225626</v>
      </c>
      <c r="DD8">
        <v>-0.66409780782364469</v>
      </c>
      <c r="DE8">
        <v>1.763744539429108E-3</v>
      </c>
      <c r="DF8">
        <v>-9.8792898376650312E-2</v>
      </c>
      <c r="DG8">
        <v>0.5360845331547901</v>
      </c>
      <c r="DH8">
        <v>0.66057724968382137</v>
      </c>
      <c r="DI8">
        <v>-0.6043523461470629</v>
      </c>
      <c r="DJ8">
        <v>5.8297213409194207E-2</v>
      </c>
      <c r="DK8">
        <v>1.805039066083507E-3</v>
      </c>
      <c r="DM8">
        <f>(1/4)*SUM($CW$8:$CZ$8)</f>
        <v>0.31841413500122862</v>
      </c>
      <c r="DO8">
        <v>0.35629177249394023</v>
      </c>
      <c r="DP8">
        <v>0.27788325584559226</v>
      </c>
      <c r="DQ8">
        <v>0.26491740184841206</v>
      </c>
      <c r="DR8">
        <v>-0.43312199011463043</v>
      </c>
      <c r="DT8">
        <f>IF($S$8&gt;0,$DO$8,0)</f>
        <v>0.35629177249394023</v>
      </c>
      <c r="DU8">
        <f>IF($T$8&gt;0,$DP$8,0)</f>
        <v>0.27788325584559226</v>
      </c>
      <c r="DV8">
        <f>IF($U$8&gt;0,$DQ$8,0)</f>
        <v>0.26491740184841206</v>
      </c>
      <c r="DW8">
        <f>IF($V$8&gt;0,$DR$8,0)</f>
        <v>-0.43312199011463043</v>
      </c>
      <c r="DY8">
        <v>0.1876409935376363</v>
      </c>
      <c r="DZ8">
        <v>-5.2143963896841006E-3</v>
      </c>
      <c r="EA8">
        <v>-1.4904623293693735E-3</v>
      </c>
      <c r="EB8">
        <v>1.518948245997593E-2</v>
      </c>
      <c r="EC8">
        <v>0.18498724792763635</v>
      </c>
      <c r="ED8">
        <v>-0.14053111685425995</v>
      </c>
      <c r="EE8">
        <v>0.1216705825181163</v>
      </c>
      <c r="EF8">
        <v>0.10775844595650505</v>
      </c>
      <c r="EG8">
        <v>6.7089072170350428E-2</v>
      </c>
      <c r="EH8">
        <v>1.6168414087928309E-2</v>
      </c>
      <c r="EJ8">
        <f>(1/4)*SUM($DT$8:$DW$8)</f>
        <v>0.11649261001832852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2.2417165291964132</v>
      </c>
      <c r="O9">
        <v>2.9830793349705829</v>
      </c>
      <c r="P9">
        <v>2.9665448132951973</v>
      </c>
      <c r="Q9">
        <v>3.774658270689053</v>
      </c>
      <c r="S9">
        <f t="shared" si="8"/>
        <v>2.3787827180868208</v>
      </c>
      <c r="T9">
        <f t="shared" si="0"/>
        <v>3.1201455238609905</v>
      </c>
      <c r="U9">
        <f t="shared" si="0"/>
        <v>3.1036110021856049</v>
      </c>
      <c r="V9">
        <f t="shared" si="0"/>
        <v>3.9117244595794607</v>
      </c>
      <c r="X9">
        <f t="shared" si="9"/>
        <v>2.3787827180868208</v>
      </c>
      <c r="Y9">
        <f t="shared" si="1"/>
        <v>3.1201455238609905</v>
      </c>
      <c r="Z9">
        <f t="shared" si="1"/>
        <v>3.1036110021856049</v>
      </c>
      <c r="AA9">
        <f t="shared" si="1"/>
        <v>3.9117244595794607</v>
      </c>
      <c r="AC9">
        <v>10.238675526963885</v>
      </c>
      <c r="AD9">
        <v>13.698022830307531</v>
      </c>
      <c r="AE9">
        <v>12.593713240071891</v>
      </c>
      <c r="AF9">
        <v>14.557049284697307</v>
      </c>
      <c r="AH9">
        <f t="shared" si="10"/>
        <v>10.62873789845125</v>
      </c>
      <c r="AI9">
        <f t="shared" si="2"/>
        <v>14.088085201794897</v>
      </c>
      <c r="AJ9">
        <f t="shared" si="2"/>
        <v>12.983775611559256</v>
      </c>
      <c r="AK9">
        <f t="shared" si="2"/>
        <v>14.947111656184672</v>
      </c>
      <c r="AW9">
        <f t="shared" si="11"/>
        <v>10.62873789845125</v>
      </c>
      <c r="AX9">
        <f t="shared" si="3"/>
        <v>14.088085201794897</v>
      </c>
      <c r="AY9">
        <f t="shared" si="3"/>
        <v>12.983775611559256</v>
      </c>
      <c r="AZ9">
        <f t="shared" si="3"/>
        <v>14.947111656184672</v>
      </c>
      <c r="BB9">
        <f t="shared" si="12"/>
        <v>2.2150808407481265E-2</v>
      </c>
      <c r="BC9">
        <f t="shared" si="4"/>
        <v>2.1372730944027567E-2</v>
      </c>
      <c r="BD9">
        <f t="shared" si="4"/>
        <v>2.9435480503590111E-2</v>
      </c>
      <c r="BE9">
        <f t="shared" si="4"/>
        <v>1.1595884945772772E-2</v>
      </c>
      <c r="BG9">
        <f t="shared" si="13"/>
        <v>8.3545647094806826E-3</v>
      </c>
      <c r="BH9">
        <f t="shared" si="5"/>
        <v>6.5245855380357716E-3</v>
      </c>
      <c r="BI9">
        <f t="shared" si="5"/>
        <v>9.1246924619711126E-3</v>
      </c>
      <c r="BJ9">
        <f t="shared" si="5"/>
        <v>4.0033173790099174E-3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5.5206319168261002</v>
      </c>
      <c r="BY9">
        <f>$BG$9-$BL$9</f>
        <v>8.3545647094806826E-3</v>
      </c>
      <c r="BZ9">
        <f>$BH$9-$BM$9</f>
        <v>6.5245855380357716E-3</v>
      </c>
      <c r="CA9">
        <f>$BI$9-$BN$9</f>
        <v>9.1246924619711126E-3</v>
      </c>
      <c r="CB9">
        <f>$BJ$9-$BO$9</f>
        <v>-0.99599668262099006</v>
      </c>
      <c r="CW9">
        <f t="shared" si="15"/>
        <v>8.3545647094806826E-3</v>
      </c>
      <c r="CX9">
        <f t="shared" si="7"/>
        <v>6.5245855380357716E-3</v>
      </c>
      <c r="CY9">
        <f t="shared" si="7"/>
        <v>9.1246924619711126E-3</v>
      </c>
      <c r="CZ9">
        <f t="shared" si="7"/>
        <v>-0.99599668262099006</v>
      </c>
      <c r="DB9">
        <v>-0.77556270793562276</v>
      </c>
      <c r="DC9">
        <v>0.97979570698331608</v>
      </c>
      <c r="DD9">
        <v>-0.9568784346605983</v>
      </c>
      <c r="DE9">
        <v>2.3697484997366449E-3</v>
      </c>
      <c r="DF9">
        <v>-0.17656261104089893</v>
      </c>
      <c r="DG9">
        <v>0.70172512433604928</v>
      </c>
      <c r="DH9">
        <v>0.87625024442144217</v>
      </c>
      <c r="DI9">
        <v>-0.73014534809581477</v>
      </c>
      <c r="DJ9">
        <v>7.6573130600292277E-2</v>
      </c>
      <c r="DK9">
        <v>2.4351468920982907E-3</v>
      </c>
      <c r="DM9">
        <f>(1/4)*SUM($CW$9:$CZ$9)</f>
        <v>-0.24299820997787563</v>
      </c>
      <c r="DO9">
        <v>-0.18311827416798659</v>
      </c>
      <c r="DP9">
        <v>-0.10484487240563824</v>
      </c>
      <c r="DQ9">
        <v>0.37831929258941771</v>
      </c>
      <c r="DR9">
        <v>5.0284556168127971E-2</v>
      </c>
      <c r="DT9">
        <f>IF($S$9&gt;0,$DO$9,0)</f>
        <v>-0.18311827416798659</v>
      </c>
      <c r="DU9">
        <f>IF($T$9&gt;0,$DP$9,0)</f>
        <v>-0.10484487240563824</v>
      </c>
      <c r="DV9">
        <f>IF($U$9&gt;0,$DQ$9,0)</f>
        <v>0.37831929258941771</v>
      </c>
      <c r="DW9">
        <f>IF($V$9&gt;0,$DR$9,0)</f>
        <v>5.0284556168127971E-2</v>
      </c>
      <c r="DY9">
        <v>0.10991174180824627</v>
      </c>
      <c r="DZ9">
        <v>0.16277861087256498</v>
      </c>
      <c r="EA9">
        <v>9.7575285918155424E-3</v>
      </c>
      <c r="EB9">
        <v>9.4098226426995307E-2</v>
      </c>
      <c r="EC9">
        <v>0.28295337781097152</v>
      </c>
      <c r="ED9">
        <v>-0.33734424483544512</v>
      </c>
      <c r="EE9">
        <v>5.3900796323914292E-2</v>
      </c>
      <c r="EF9">
        <v>0.11754435212557182</v>
      </c>
      <c r="EG9">
        <v>5.2242714852690039E-2</v>
      </c>
      <c r="EH9">
        <v>0.12234201022534784</v>
      </c>
      <c r="EJ9">
        <f>(1/4)*SUM($DT$9:$DW$9)</f>
        <v>3.5160175545980214E-2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1.0118679533676251</v>
      </c>
      <c r="O10">
        <v>1.8049765350666536</v>
      </c>
      <c r="P10">
        <v>1.8538345627885195</v>
      </c>
      <c r="Q10">
        <v>2.0084913551418975</v>
      </c>
      <c r="S10">
        <f t="shared" si="8"/>
        <v>1.301634255950546</v>
      </c>
      <c r="T10">
        <f t="shared" si="0"/>
        <v>2.0947428376495743</v>
      </c>
      <c r="U10">
        <f t="shared" si="0"/>
        <v>2.1436008653714405</v>
      </c>
      <c r="V10">
        <f t="shared" si="0"/>
        <v>2.2982576577248182</v>
      </c>
      <c r="X10">
        <f t="shared" si="9"/>
        <v>1.301634255950546</v>
      </c>
      <c r="Y10">
        <f t="shared" si="1"/>
        <v>2.0947428376495743</v>
      </c>
      <c r="Z10">
        <f t="shared" si="1"/>
        <v>2.1436008653714405</v>
      </c>
      <c r="AA10">
        <f t="shared" si="1"/>
        <v>2.2982576577248182</v>
      </c>
      <c r="AC10">
        <v>8.9605086669440634</v>
      </c>
      <c r="AD10">
        <v>11.429671434018248</v>
      </c>
      <c r="AE10">
        <v>10.434446648913095</v>
      </c>
      <c r="AF10">
        <v>12.427922700755815</v>
      </c>
      <c r="AH10">
        <f t="shared" si="10"/>
        <v>9.0522859490199608</v>
      </c>
      <c r="AI10">
        <f t="shared" si="2"/>
        <v>11.521448716094145</v>
      </c>
      <c r="AJ10">
        <f t="shared" si="2"/>
        <v>10.526223930988992</v>
      </c>
      <c r="AK10">
        <f t="shared" si="2"/>
        <v>12.519699982831712</v>
      </c>
      <c r="AW10">
        <f t="shared" si="11"/>
        <v>9.0522859490199608</v>
      </c>
      <c r="AX10">
        <f t="shared" si="3"/>
        <v>11.521448716094145</v>
      </c>
      <c r="AY10">
        <f t="shared" si="3"/>
        <v>10.526223930988992</v>
      </c>
      <c r="AZ10">
        <f t="shared" si="3"/>
        <v>12.519699982831712</v>
      </c>
      <c r="BB10">
        <f t="shared" si="12"/>
        <v>4.5787317227412062E-3</v>
      </c>
      <c r="BC10">
        <f t="shared" si="4"/>
        <v>1.6412848312840453E-3</v>
      </c>
      <c r="BD10">
        <f t="shared" si="4"/>
        <v>2.5209834567401761E-3</v>
      </c>
      <c r="BE10">
        <f t="shared" si="4"/>
        <v>1.0235107362118704E-3</v>
      </c>
      <c r="BG10">
        <f t="shared" si="13"/>
        <v>1.7269487307774109E-3</v>
      </c>
      <c r="BH10">
        <f t="shared" si="5"/>
        <v>5.0104515431547228E-4</v>
      </c>
      <c r="BI10">
        <f t="shared" si="5"/>
        <v>7.8147862208892329E-4</v>
      </c>
      <c r="BJ10">
        <f t="shared" si="5"/>
        <v>3.5335279170512282E-4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1.7269487307774109E-3</v>
      </c>
      <c r="BZ10">
        <f>$BH$10-$BM$10</f>
        <v>5.0104515431547228E-4</v>
      </c>
      <c r="CA10">
        <f>$BI$10-$BN$10</f>
        <v>7.8147862208892329E-4</v>
      </c>
      <c r="CB10">
        <f>$BJ$10-$BO$10</f>
        <v>3.5335279170512282E-4</v>
      </c>
      <c r="CW10">
        <f t="shared" si="15"/>
        <v>1.7269487307774109E-3</v>
      </c>
      <c r="CX10">
        <f t="shared" si="7"/>
        <v>5.0104515431547228E-4</v>
      </c>
      <c r="CY10">
        <f t="shared" si="7"/>
        <v>7.8147862208892329E-4</v>
      </c>
      <c r="CZ10">
        <f t="shared" si="7"/>
        <v>3.5335279170512282E-4</v>
      </c>
      <c r="DB10">
        <v>-0.52092789838547804</v>
      </c>
      <c r="DC10">
        <v>0.61077731195042462</v>
      </c>
      <c r="DD10">
        <v>-0.56123884695015702</v>
      </c>
      <c r="DE10">
        <v>1.4461725961463486E-3</v>
      </c>
      <c r="DF10">
        <v>-6.8184873060809156E-2</v>
      </c>
      <c r="DG10">
        <v>0.4454264454798596</v>
      </c>
      <c r="DH10">
        <v>0.55038773613127734</v>
      </c>
      <c r="DI10">
        <v>-0.50737234634441597</v>
      </c>
      <c r="DJ10">
        <v>4.821022330105755E-2</v>
      </c>
      <c r="DK10">
        <v>1.476075282094663E-3</v>
      </c>
      <c r="DM10">
        <f>(1/4)*SUM($CW$10:$CZ$10)</f>
        <v>8.4070632472173234E-4</v>
      </c>
      <c r="DO10">
        <v>0.25477621046195426</v>
      </c>
      <c r="DP10">
        <v>0.36167111412617042</v>
      </c>
      <c r="DQ10">
        <v>-0.13190735823489397</v>
      </c>
      <c r="DR10">
        <v>-0.3202279754567352</v>
      </c>
      <c r="DT10">
        <f>IF($S$10&gt;0,$DO$10,0)</f>
        <v>0.25477621046195426</v>
      </c>
      <c r="DU10">
        <f>IF($T$10&gt;0,$DP$10,0)</f>
        <v>0.36167111412617042</v>
      </c>
      <c r="DV10">
        <f>IF($U$10&gt;0,$DQ$10,0)</f>
        <v>-0.13190735823489397</v>
      </c>
      <c r="DW10">
        <f>IF($V$10&gt;0,$DR$10,0)</f>
        <v>-0.3202279754567352</v>
      </c>
      <c r="DY10">
        <v>9.4041417868181182E-2</v>
      </c>
      <c r="DZ10">
        <v>3.4612462081230082E-2</v>
      </c>
      <c r="EA10">
        <v>8.3653650737506149E-2</v>
      </c>
      <c r="EB10">
        <v>-5.4959064522744197E-2</v>
      </c>
      <c r="EC10">
        <v>0.23581519944447135</v>
      </c>
      <c r="ED10">
        <v>-0.21202571258783362</v>
      </c>
      <c r="EE10">
        <v>0.12390372205471237</v>
      </c>
      <c r="EF10">
        <v>3.9510823542411554E-2</v>
      </c>
      <c r="EG10">
        <v>0.13685725504988139</v>
      </c>
      <c r="EH10">
        <v>-3.2282138698730464E-2</v>
      </c>
      <c r="EJ10">
        <f>(1/4)*SUM($DT$10:$DW$10)</f>
        <v>4.1077997724123877E-2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1.4131047465143625</v>
      </c>
      <c r="O11">
        <v>2.3944753763685798</v>
      </c>
      <c r="P11">
        <v>1.3770528316681081</v>
      </c>
      <c r="Q11">
        <v>2.2361606900694189</v>
      </c>
      <c r="S11">
        <f t="shared" si="8"/>
        <v>2.2167328862740243</v>
      </c>
      <c r="T11">
        <f t="shared" si="0"/>
        <v>3.1981035161282416</v>
      </c>
      <c r="U11">
        <f t="shared" si="0"/>
        <v>2.18068097142777</v>
      </c>
      <c r="V11">
        <f t="shared" si="0"/>
        <v>3.0397888298290807</v>
      </c>
      <c r="X11">
        <f t="shared" si="9"/>
        <v>2.2167328862740243</v>
      </c>
      <c r="Y11">
        <f t="shared" si="1"/>
        <v>3.1981035161282416</v>
      </c>
      <c r="Z11">
        <f t="shared" si="1"/>
        <v>2.18068097142777</v>
      </c>
      <c r="AA11">
        <f t="shared" si="1"/>
        <v>3.0397888298290807</v>
      </c>
      <c r="AC11">
        <v>13.512614123655906</v>
      </c>
      <c r="AD11">
        <v>16.539448745981833</v>
      </c>
      <c r="AE11">
        <v>15.338299755769748</v>
      </c>
      <c r="AF11">
        <v>18.238373531453838</v>
      </c>
      <c r="AH11">
        <f t="shared" si="10"/>
        <v>13.756297715886372</v>
      </c>
      <c r="AI11">
        <f t="shared" si="2"/>
        <v>16.783132338212301</v>
      </c>
      <c r="AJ11">
        <f t="shared" si="2"/>
        <v>15.581983348000215</v>
      </c>
      <c r="AK11">
        <f t="shared" si="2"/>
        <v>18.482057123684307</v>
      </c>
      <c r="AW11">
        <f t="shared" si="11"/>
        <v>13.756297715886372</v>
      </c>
      <c r="AX11">
        <f t="shared" si="3"/>
        <v>16.783132338212301</v>
      </c>
      <c r="AY11">
        <f t="shared" si="3"/>
        <v>15.581983348000215</v>
      </c>
      <c r="AZ11">
        <f t="shared" si="3"/>
        <v>18.482057123684307</v>
      </c>
      <c r="BB11">
        <f t="shared" si="12"/>
        <v>0.50544226091815969</v>
      </c>
      <c r="BC11">
        <f t="shared" si="4"/>
        <v>0.31644928473480094</v>
      </c>
      <c r="BD11">
        <f t="shared" si="4"/>
        <v>0.3956019397365132</v>
      </c>
      <c r="BE11">
        <f t="shared" si="4"/>
        <v>0.39765935888935866</v>
      </c>
      <c r="BG11">
        <f t="shared" si="13"/>
        <v>0.19063638663051155</v>
      </c>
      <c r="BH11">
        <f t="shared" si="5"/>
        <v>9.6604427020095418E-2</v>
      </c>
      <c r="BI11">
        <f t="shared" si="5"/>
        <v>0.12263248215073806</v>
      </c>
      <c r="BJ11">
        <f t="shared" si="5"/>
        <v>0.13728634164726272</v>
      </c>
      <c r="BL11">
        <v>1</v>
      </c>
      <c r="BM11">
        <v>0</v>
      </c>
      <c r="BN11">
        <v>0</v>
      </c>
      <c r="BO11">
        <v>0</v>
      </c>
      <c r="BQ11">
        <f t="shared" si="14"/>
        <v>1.6573874002607469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-0.80936361336948848</v>
      </c>
      <c r="BZ11">
        <f>$BH$11-$BM$11</f>
        <v>9.6604427020095418E-2</v>
      </c>
      <c r="CA11">
        <f>$BI$11-$BN$11</f>
        <v>0.12263248215073806</v>
      </c>
      <c r="CB11">
        <f>$BJ$11-$BO$11</f>
        <v>0.13728634164726272</v>
      </c>
      <c r="CW11">
        <f t="shared" si="15"/>
        <v>-0.80936361336948848</v>
      </c>
      <c r="CX11">
        <f t="shared" si="7"/>
        <v>9.6604427020095418E-2</v>
      </c>
      <c r="CY11">
        <f t="shared" si="7"/>
        <v>0.12263248215073806</v>
      </c>
      <c r="CZ11">
        <f t="shared" si="7"/>
        <v>0.13728634164726272</v>
      </c>
      <c r="DB11">
        <v>-0.79562362776916307</v>
      </c>
      <c r="DC11">
        <v>0.83544194517623138</v>
      </c>
      <c r="DD11">
        <v>-0.74208385221591822</v>
      </c>
      <c r="DE11">
        <v>2.0522129360399663E-3</v>
      </c>
      <c r="DF11">
        <v>-0.20011204321267004</v>
      </c>
      <c r="DG11">
        <v>0.60754626239619913</v>
      </c>
      <c r="DH11">
        <v>0.7319044925543291</v>
      </c>
      <c r="DI11">
        <v>-0.50479549585069294</v>
      </c>
      <c r="DJ11">
        <v>6.3522365045287257E-2</v>
      </c>
      <c r="DK11">
        <v>2.1477409403573566E-3</v>
      </c>
      <c r="DM11">
        <f>(1/4)*SUM($CW$11:$CZ$11)</f>
        <v>-0.11321009063784807</v>
      </c>
      <c r="DO11">
        <v>0.22608523015650422</v>
      </c>
      <c r="DP11">
        <v>0.54742611153700727</v>
      </c>
      <c r="DQ11">
        <v>0.67510178263022436</v>
      </c>
      <c r="DR11">
        <v>0.37834057551813316</v>
      </c>
      <c r="DT11">
        <f>IF($S$11&gt;0,$DO$11,0)</f>
        <v>0.22608523015650422</v>
      </c>
      <c r="DU11">
        <f>IF($T$11&gt;0,$DP$11,0)</f>
        <v>0.54742611153700727</v>
      </c>
      <c r="DV11">
        <f>IF($U$11&gt;0,$DQ$11,0)</f>
        <v>0.67510178263022436</v>
      </c>
      <c r="DW11">
        <f>IF($V$11&gt;0,$DR$11,0)</f>
        <v>0.37834057551813316</v>
      </c>
      <c r="DY11">
        <v>0.20482049140528136</v>
      </c>
      <c r="DZ11">
        <v>3.49482862820647E-2</v>
      </c>
      <c r="EA11">
        <v>2.9735804621348207E-2</v>
      </c>
      <c r="EB11">
        <v>6.4774126932617207E-3</v>
      </c>
      <c r="EC11">
        <v>0.28604737012069487</v>
      </c>
      <c r="ED11">
        <v>-0.24967801489533009</v>
      </c>
      <c r="EE11">
        <v>0.15143682371909903</v>
      </c>
      <c r="EF11">
        <v>0.11648599602907377</v>
      </c>
      <c r="EG11">
        <v>0.12035751027807604</v>
      </c>
      <c r="EH11">
        <v>2.5391149405949845E-2</v>
      </c>
      <c r="EJ11">
        <f>(1/4)*SUM($DT$11:$DW$11)</f>
        <v>0.45673842496046724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2.3549656464555979</v>
      </c>
      <c r="O12">
        <v>3.4714408095343474</v>
      </c>
      <c r="P12">
        <v>2.3977652534785028</v>
      </c>
      <c r="Q12">
        <v>3.2194851588658149</v>
      </c>
      <c r="S12">
        <f t="shared" si="8"/>
        <v>3.2280636917969669</v>
      </c>
      <c r="T12">
        <f t="shared" si="0"/>
        <v>4.3445388548757169</v>
      </c>
      <c r="U12">
        <f t="shared" si="0"/>
        <v>3.2708632988198718</v>
      </c>
      <c r="V12">
        <f t="shared" si="0"/>
        <v>4.0925832042071839</v>
      </c>
      <c r="X12">
        <f t="shared" si="9"/>
        <v>3.2280636917969669</v>
      </c>
      <c r="Y12">
        <f t="shared" si="1"/>
        <v>4.3445388548757169</v>
      </c>
      <c r="Z12">
        <f t="shared" si="1"/>
        <v>3.2708632988198718</v>
      </c>
      <c r="AA12">
        <f t="shared" si="1"/>
        <v>4.0925832042071839</v>
      </c>
      <c r="AC12">
        <v>12.921324306941329</v>
      </c>
      <c r="AD12">
        <v>17.211683009477863</v>
      </c>
      <c r="AE12">
        <v>15.424732390082813</v>
      </c>
      <c r="AF12">
        <v>18.133040077598306</v>
      </c>
      <c r="AH12">
        <f t="shared" si="10"/>
        <v>13.643365923717861</v>
      </c>
      <c r="AI12">
        <f t="shared" si="2"/>
        <v>17.933724626254392</v>
      </c>
      <c r="AJ12">
        <f t="shared" si="2"/>
        <v>16.146774006859342</v>
      </c>
      <c r="AK12">
        <f t="shared" si="2"/>
        <v>18.855081694374835</v>
      </c>
      <c r="AW12">
        <f t="shared" si="11"/>
        <v>13.643365923717861</v>
      </c>
      <c r="AX12">
        <f t="shared" si="3"/>
        <v>17.933724626254392</v>
      </c>
      <c r="AY12">
        <f t="shared" si="3"/>
        <v>16.146774006859342</v>
      </c>
      <c r="AZ12">
        <f t="shared" si="3"/>
        <v>18.855081694374835</v>
      </c>
      <c r="BB12">
        <f t="shared" si="12"/>
        <v>0.45146688151640496</v>
      </c>
      <c r="BC12">
        <f t="shared" si="4"/>
        <v>1</v>
      </c>
      <c r="BD12">
        <f t="shared" si="4"/>
        <v>0.69589526095258047</v>
      </c>
      <c r="BE12">
        <f t="shared" si="4"/>
        <v>0.57744911578039193</v>
      </c>
      <c r="BG12">
        <f t="shared" si="13"/>
        <v>0.17027862850108685</v>
      </c>
      <c r="BH12">
        <f t="shared" si="5"/>
        <v>0.30527617435145848</v>
      </c>
      <c r="BI12">
        <f t="shared" si="5"/>
        <v>0.21572028495206566</v>
      </c>
      <c r="BJ12">
        <f t="shared" si="5"/>
        <v>0.1993562450393471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0.17027862850108685</v>
      </c>
      <c r="BZ12">
        <f>$BH$12-$BM$12</f>
        <v>0.30527617435145848</v>
      </c>
      <c r="CA12">
        <f>$BI$12-$BN$12</f>
        <v>0.21572028495206566</v>
      </c>
      <c r="CB12">
        <f>$BJ$12-$BO$12</f>
        <v>0.1993562450393471</v>
      </c>
      <c r="CW12">
        <f t="shared" si="15"/>
        <v>0.17027862850108685</v>
      </c>
      <c r="CX12">
        <f t="shared" si="7"/>
        <v>0.30527617435145848</v>
      </c>
      <c r="CY12">
        <f t="shared" si="7"/>
        <v>0.21572028495206566</v>
      </c>
      <c r="CZ12">
        <f t="shared" si="7"/>
        <v>0.1993562450393471</v>
      </c>
      <c r="DB12">
        <v>-1.0805627478760669</v>
      </c>
      <c r="DC12">
        <v>1.1765843905516598</v>
      </c>
      <c r="DD12">
        <v>-0.99775957266811455</v>
      </c>
      <c r="DE12">
        <v>2.9384365201708183E-3</v>
      </c>
      <c r="DF12">
        <v>-0.3075014364837913</v>
      </c>
      <c r="DG12">
        <v>0.84935701051339696</v>
      </c>
      <c r="DH12">
        <v>1.0235293219364734</v>
      </c>
      <c r="DI12">
        <v>-0.76070169542175725</v>
      </c>
      <c r="DJ12">
        <v>9.1044859197061415E-2</v>
      </c>
      <c r="DK12">
        <v>3.0714337309675293E-3</v>
      </c>
      <c r="DM12">
        <f>(1/4)*SUM($CW$12:$CZ$12)</f>
        <v>0.22265783321098953</v>
      </c>
      <c r="DO12">
        <v>-0.44328624642543479</v>
      </c>
      <c r="DP12">
        <v>-0.6127934099603416</v>
      </c>
      <c r="DQ12">
        <v>-0.71744280613330669</v>
      </c>
      <c r="DR12">
        <v>3.9836976817698793E-4</v>
      </c>
      <c r="DT12">
        <f>IF($S$12&gt;0,$DO$12,0)</f>
        <v>-0.44328624642543479</v>
      </c>
      <c r="DU12">
        <f>IF($T$12&gt;0,$DP$12,0)</f>
        <v>-0.6127934099603416</v>
      </c>
      <c r="DV12">
        <f>IF($U$12&gt;0,$DQ$12,0)</f>
        <v>-0.71744280613330669</v>
      </c>
      <c r="DW12">
        <f>IF($V$12&gt;0,$DR$12,0)</f>
        <v>3.9836976817698793E-4</v>
      </c>
      <c r="DY12">
        <v>0.14537037253015972</v>
      </c>
      <c r="DZ12">
        <v>5.793763834023094E-3</v>
      </c>
      <c r="EA12">
        <v>-9.4390451254706357E-3</v>
      </c>
      <c r="EB12">
        <v>2.6658864255689918E-2</v>
      </c>
      <c r="EC12">
        <v>0.14036172172965244</v>
      </c>
      <c r="ED12">
        <v>-0.11310116341661688</v>
      </c>
      <c r="EE12">
        <v>8.6192822545786946E-2</v>
      </c>
      <c r="EF12">
        <v>9.1710791993925983E-2</v>
      </c>
      <c r="EG12">
        <v>3.8237066215468928E-2</v>
      </c>
      <c r="EH12">
        <v>2.5079940596009712E-2</v>
      </c>
      <c r="EJ12">
        <f>(1/4)*SUM($DT$12:$DW$12)</f>
        <v>-0.4432810231877265</v>
      </c>
      <c r="EN12">
        <f>Sheet49!FL12</f>
        <v>0.79287106086737469</v>
      </c>
      <c r="EO12">
        <f>Sheet49!FM12</f>
        <v>6.5630558909068826E-2</v>
      </c>
      <c r="EP12">
        <f>Sheet49!FN12</f>
        <v>0.13706618889040781</v>
      </c>
      <c r="EQ12">
        <f>Sheet49!FO12</f>
        <v>0.2897663025829208</v>
      </c>
      <c r="ER12">
        <f>Sheet49!FP12</f>
        <v>0.80362813975966196</v>
      </c>
      <c r="ES12">
        <f>Sheet49!FQ12</f>
        <v>0.87309804534136903</v>
      </c>
      <c r="ET12">
        <f>Sheet49!FR12</f>
        <v>0.41178230179493258</v>
      </c>
      <c r="EU12">
        <f>Sheet49!FS12</f>
        <v>5.4727803571780753E-2</v>
      </c>
      <c r="EV12">
        <f>Sheet49!FT12</f>
        <v>0.22606188854485734</v>
      </c>
      <c r="EW12">
        <f>Sheet49!FU12</f>
        <v>0.64911577904259432</v>
      </c>
      <c r="EZ12">
        <f>(1/4)*SUM($DT$7:$DW$7)</f>
        <v>0.26243119258719505</v>
      </c>
      <c r="FA12">
        <f>(1/4)*SUM($DT$8:$DW$8)</f>
        <v>0.11649261001832852</v>
      </c>
      <c r="FB12">
        <f>(1/4)*SUM($DT$9:$DW$9)</f>
        <v>3.5160175545980214E-2</v>
      </c>
      <c r="FC12">
        <f>(1/4)*SUM($DT$10:$DW$10)</f>
        <v>4.1077997724123877E-2</v>
      </c>
      <c r="FD12">
        <f>(1/4)*SUM($DT$11:$DW$11)</f>
        <v>0.45673842496046724</v>
      </c>
      <c r="FE12">
        <f>(1/4)*SUM($DT$12:$DW$12)</f>
        <v>-0.4432810231877265</v>
      </c>
      <c r="FF12">
        <f>(1/4)*SUM($DT$13:$DW$13)</f>
        <v>0.17766492786545399</v>
      </c>
      <c r="FG12">
        <f>(1/4)*SUM($DT$14:$DW$14)</f>
        <v>0.14992803101587207</v>
      </c>
      <c r="FH12">
        <f>(1/4)*SUM($DT$15:$DW$15)</f>
        <v>0.19406057244930908</v>
      </c>
      <c r="FI12">
        <f>(1/4)*SUM($DT$16:$DW$16)</f>
        <v>0.10287244564338453</v>
      </c>
      <c r="FL12">
        <f>EN12-($EU$10*EZ12)</f>
        <v>0.79260862967478751</v>
      </c>
      <c r="FM12">
        <f t="shared" ref="FM12:FU12" si="16">EO12-($EU$10*FA12)</f>
        <v>6.5514066299050502E-2</v>
      </c>
      <c r="FN12">
        <f t="shared" si="16"/>
        <v>0.13703102871486184</v>
      </c>
      <c r="FO12">
        <f t="shared" si="16"/>
        <v>0.28972522458519667</v>
      </c>
      <c r="FP12">
        <f t="shared" si="16"/>
        <v>0.80317140133470155</v>
      </c>
      <c r="FQ12">
        <f t="shared" si="16"/>
        <v>0.87354132636455673</v>
      </c>
      <c r="FR12">
        <f t="shared" si="16"/>
        <v>0.41160463686706711</v>
      </c>
      <c r="FS12">
        <f t="shared" si="16"/>
        <v>5.4577875540764882E-2</v>
      </c>
      <c r="FT12">
        <f t="shared" si="16"/>
        <v>0.22586782797240804</v>
      </c>
      <c r="FU12">
        <f t="shared" si="16"/>
        <v>0.64901290659695099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1.9674308642621794</v>
      </c>
      <c r="O13">
        <v>1.6943474267733867</v>
      </c>
      <c r="P13">
        <v>2.2338563972004457</v>
      </c>
      <c r="Q13">
        <v>2.2551675898528991</v>
      </c>
      <c r="S13">
        <f t="shared" si="8"/>
        <v>2.3792131660571121</v>
      </c>
      <c r="T13">
        <f t="shared" si="0"/>
        <v>2.1061297285683191</v>
      </c>
      <c r="U13">
        <f t="shared" si="0"/>
        <v>2.6456386989953784</v>
      </c>
      <c r="V13">
        <f t="shared" si="0"/>
        <v>2.6669498916478318</v>
      </c>
      <c r="X13">
        <f t="shared" si="9"/>
        <v>2.3792131660571121</v>
      </c>
      <c r="Y13">
        <f t="shared" si="1"/>
        <v>2.1061297285683191</v>
      </c>
      <c r="Z13">
        <f t="shared" si="1"/>
        <v>2.6456386989953784</v>
      </c>
      <c r="AA13">
        <f t="shared" si="1"/>
        <v>2.6669498916478318</v>
      </c>
      <c r="AC13">
        <v>12.871385568790343</v>
      </c>
      <c r="AD13">
        <v>16.900525320424684</v>
      </c>
      <c r="AE13">
        <v>15.563859117818703</v>
      </c>
      <c r="AF13">
        <v>18.531179748645645</v>
      </c>
      <c r="AH13">
        <f t="shared" si="10"/>
        <v>13.744422466190526</v>
      </c>
      <c r="AI13">
        <f t="shared" si="2"/>
        <v>17.773562217824868</v>
      </c>
      <c r="AJ13">
        <f t="shared" si="2"/>
        <v>16.436896015218885</v>
      </c>
      <c r="AK13">
        <f t="shared" si="2"/>
        <v>19.404216646045828</v>
      </c>
      <c r="AW13">
        <f t="shared" si="11"/>
        <v>13.744422466190526</v>
      </c>
      <c r="AX13">
        <f t="shared" si="3"/>
        <v>17.773562217824868</v>
      </c>
      <c r="AY13">
        <f t="shared" si="3"/>
        <v>16.436896015218885</v>
      </c>
      <c r="AZ13">
        <f t="shared" si="3"/>
        <v>19.404216646045828</v>
      </c>
      <c r="BB13">
        <f t="shared" si="12"/>
        <v>0.49947550633312859</v>
      </c>
      <c r="BC13">
        <f t="shared" si="4"/>
        <v>0.85200540486939236</v>
      </c>
      <c r="BD13">
        <f t="shared" si="4"/>
        <v>0.9301270318743402</v>
      </c>
      <c r="BE13">
        <f t="shared" si="4"/>
        <v>1</v>
      </c>
      <c r="BG13">
        <f t="shared" si="13"/>
        <v>0.18838592080690775</v>
      </c>
      <c r="BH13">
        <f t="shared" si="5"/>
        <v>0.26009695052529358</v>
      </c>
      <c r="BI13">
        <f t="shared" si="5"/>
        <v>0.28832969502176881</v>
      </c>
      <c r="BJ13">
        <f t="shared" si="5"/>
        <v>0.34523603827832983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0.18838592080690775</v>
      </c>
      <c r="BZ13">
        <f>$BH$13-$BM$13</f>
        <v>0.26009695052529358</v>
      </c>
      <c r="CA13">
        <f>$BI$13-$BN$13</f>
        <v>0.28832969502176881</v>
      </c>
      <c r="CB13">
        <f>$BJ$13-$BO$13</f>
        <v>0.34523603827832983</v>
      </c>
      <c r="CW13">
        <f t="shared" si="15"/>
        <v>0.18838592080690775</v>
      </c>
      <c r="CX13">
        <f t="shared" si="7"/>
        <v>0.26009695052529358</v>
      </c>
      <c r="CY13">
        <f t="shared" si="7"/>
        <v>0.28832969502176881</v>
      </c>
      <c r="CZ13">
        <f t="shared" si="7"/>
        <v>0.34523603827832983</v>
      </c>
      <c r="DB13">
        <v>-0.52272830387479419</v>
      </c>
      <c r="DC13">
        <v>0.7789073866363545</v>
      </c>
      <c r="DD13">
        <v>-0.64962842284552769</v>
      </c>
      <c r="DE13">
        <v>2.0434823817044073E-3</v>
      </c>
      <c r="DF13">
        <v>-0.25790251872129161</v>
      </c>
      <c r="DG13">
        <v>0.53761785779691162</v>
      </c>
      <c r="DH13">
        <v>0.66988789924832914</v>
      </c>
      <c r="DI13">
        <v>-0.62423645827374996</v>
      </c>
      <c r="DJ13">
        <v>6.3925714126236599E-2</v>
      </c>
      <c r="DK13">
        <v>2.1133635258269315E-3</v>
      </c>
      <c r="DM13">
        <f>(1/4)*SUM($CW$13:$CZ$13)</f>
        <v>0.27051215115807503</v>
      </c>
      <c r="DO13">
        <v>-0.32386895188995718</v>
      </c>
      <c r="DP13">
        <v>0.21275331757014881</v>
      </c>
      <c r="DQ13">
        <v>0.35651770258048449</v>
      </c>
      <c r="DR13">
        <v>0.46525764320113983</v>
      </c>
      <c r="DT13">
        <f>IF($S$13&gt;0,$DO$13,0)</f>
        <v>-0.32386895188995718</v>
      </c>
      <c r="DU13">
        <f>IF($T$13&gt;0,$DP$13,0)</f>
        <v>0.21275331757014881</v>
      </c>
      <c r="DV13">
        <f>IF($U$13&gt;0,$DQ$13,0)</f>
        <v>0.35651770258048449</v>
      </c>
      <c r="DW13">
        <f>IF($V$13&gt;0,$DR$13,0)</f>
        <v>0.46525764320113983</v>
      </c>
      <c r="DY13">
        <v>9.2549578755764444E-2</v>
      </c>
      <c r="DZ13">
        <v>5.2934414013678495E-2</v>
      </c>
      <c r="EA13">
        <v>6.6144372598530524E-2</v>
      </c>
      <c r="EB13">
        <v>-2.6994269272457787E-2</v>
      </c>
      <c r="EC13">
        <v>0.22975464420354133</v>
      </c>
      <c r="ED13">
        <v>-0.21966562880555107</v>
      </c>
      <c r="EE13">
        <v>0.10580809413704811</v>
      </c>
      <c r="EF13">
        <v>5.0900961273694069E-2</v>
      </c>
      <c r="EG13">
        <v>0.11461055190359448</v>
      </c>
      <c r="EH13">
        <v>-5.0860469027818704E-3</v>
      </c>
      <c r="EJ13">
        <f>(1/4)*SUM($DT$13:$DW$13)</f>
        <v>0.17766492786545399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2.7317135097124141</v>
      </c>
      <c r="O14">
        <v>3.016556431452476</v>
      </c>
      <c r="P14">
        <v>2.996296400942136</v>
      </c>
      <c r="Q14">
        <v>3.2891420837730094</v>
      </c>
      <c r="S14">
        <f t="shared" si="8"/>
        <v>2.786441313284195</v>
      </c>
      <c r="T14">
        <f t="shared" si="0"/>
        <v>3.0712842350242568</v>
      </c>
      <c r="U14">
        <f t="shared" si="0"/>
        <v>3.0510242045139169</v>
      </c>
      <c r="V14">
        <f t="shared" si="0"/>
        <v>3.3438698873447903</v>
      </c>
      <c r="X14">
        <f t="shared" si="9"/>
        <v>2.786441313284195</v>
      </c>
      <c r="Y14">
        <f t="shared" si="1"/>
        <v>3.0712842350242568</v>
      </c>
      <c r="Z14">
        <f t="shared" si="1"/>
        <v>3.0510242045139169</v>
      </c>
      <c r="AA14">
        <f t="shared" si="1"/>
        <v>3.3438698873447903</v>
      </c>
      <c r="AC14">
        <v>11.384431625459735</v>
      </c>
      <c r="AD14">
        <v>14.833146833739393</v>
      </c>
      <c r="AE14">
        <v>13.071726174950694</v>
      </c>
      <c r="AF14">
        <v>15.423003662119456</v>
      </c>
      <c r="AH14">
        <f t="shared" si="10"/>
        <v>11.643020939811619</v>
      </c>
      <c r="AI14">
        <f t="shared" si="2"/>
        <v>15.091736148091277</v>
      </c>
      <c r="AJ14">
        <f t="shared" si="2"/>
        <v>13.330315489302578</v>
      </c>
      <c r="AK14">
        <f t="shared" si="2"/>
        <v>15.68159297647134</v>
      </c>
      <c r="AW14">
        <f t="shared" si="11"/>
        <v>11.643020939811619</v>
      </c>
      <c r="AX14">
        <f t="shared" si="3"/>
        <v>15.091736148091277</v>
      </c>
      <c r="AY14">
        <f t="shared" si="3"/>
        <v>13.330315489302578</v>
      </c>
      <c r="AZ14">
        <f t="shared" si="3"/>
        <v>15.68159297647134</v>
      </c>
      <c r="BB14">
        <f t="shared" si="12"/>
        <v>6.1078323608305216E-2</v>
      </c>
      <c r="BC14">
        <f t="shared" si="4"/>
        <v>5.8309603235908739E-2</v>
      </c>
      <c r="BD14">
        <f t="shared" si="4"/>
        <v>4.1626652379446606E-2</v>
      </c>
      <c r="BE14">
        <f t="shared" si="4"/>
        <v>2.4170469257667075E-2</v>
      </c>
      <c r="BG14">
        <f t="shared" si="13"/>
        <v>2.303675773566095E-2</v>
      </c>
      <c r="BH14">
        <f t="shared" si="5"/>
        <v>1.7800532603809642E-2</v>
      </c>
      <c r="BI14">
        <f t="shared" si="5"/>
        <v>1.2903828804068687E-2</v>
      </c>
      <c r="BJ14">
        <f t="shared" si="5"/>
        <v>8.3445170498451446E-3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4.3502312051358984</v>
      </c>
      <c r="BT14">
        <f t="shared" si="6"/>
        <v>0</v>
      </c>
      <c r="BY14">
        <f>$BG$14-$BL$14</f>
        <v>2.303675773566095E-2</v>
      </c>
      <c r="BZ14">
        <f>$BH$14-$BM$14</f>
        <v>1.7800532603809642E-2</v>
      </c>
      <c r="CA14">
        <f>$BI$14-$BN$14</f>
        <v>-0.98709617119593129</v>
      </c>
      <c r="CB14">
        <f>$BJ$14-$BO$14</f>
        <v>8.3445170498451446E-3</v>
      </c>
      <c r="CW14">
        <f t="shared" si="15"/>
        <v>2.303675773566095E-2</v>
      </c>
      <c r="CX14">
        <f t="shared" si="7"/>
        <v>1.7800532603809642E-2</v>
      </c>
      <c r="CY14">
        <f t="shared" si="7"/>
        <v>-0.98709617119593129</v>
      </c>
      <c r="CZ14">
        <f t="shared" si="7"/>
        <v>8.3445170498451446E-3</v>
      </c>
      <c r="DB14">
        <v>-0.76316398092182813</v>
      </c>
      <c r="DC14">
        <v>0.96930655518454911</v>
      </c>
      <c r="DD14">
        <v>-0.814831324096844</v>
      </c>
      <c r="DE14">
        <v>2.4791923309854386E-3</v>
      </c>
      <c r="DF14">
        <v>-0.28133055523545381</v>
      </c>
      <c r="DG14">
        <v>0.68421261556838608</v>
      </c>
      <c r="DH14">
        <v>0.83947081178008087</v>
      </c>
      <c r="DI14">
        <v>-0.71622256564362652</v>
      </c>
      <c r="DJ14">
        <v>7.7505411716456599E-2</v>
      </c>
      <c r="DK14">
        <v>2.5738393172941051E-3</v>
      </c>
      <c r="DM14">
        <f>(1/4)*SUM($CW$14:$CZ$14)</f>
        <v>-0.23447859095165388</v>
      </c>
      <c r="DO14">
        <v>-0.16150772129545798</v>
      </c>
      <c r="DP14">
        <v>0.53858298887046874</v>
      </c>
      <c r="DQ14">
        <v>0.21222186328450354</v>
      </c>
      <c r="DR14">
        <v>1.0414993203973934E-2</v>
      </c>
      <c r="DT14">
        <f>IF($S$14&gt;0,$DO$14,0)</f>
        <v>-0.16150772129545798</v>
      </c>
      <c r="DU14">
        <f>IF($T$14&gt;0,$DP$14,0)</f>
        <v>0.53858298887046874</v>
      </c>
      <c r="DV14">
        <f>IF($U$14&gt;0,$DQ$14,0)</f>
        <v>0.21222186328450354</v>
      </c>
      <c r="DW14">
        <f>IF($V$14&gt;0,$DR$14,0)</f>
        <v>1.0414993203973934E-2</v>
      </c>
      <c r="DY14">
        <v>8.5927841471938188E-2</v>
      </c>
      <c r="DZ14">
        <v>3.396206103952551E-2</v>
      </c>
      <c r="EA14">
        <v>-6.3907414230482979E-3</v>
      </c>
      <c r="EB14">
        <v>3.7028887413018727E-2</v>
      </c>
      <c r="EC14">
        <v>0.10568768151600084</v>
      </c>
      <c r="ED14">
        <v>-0.1058844466543797</v>
      </c>
      <c r="EE14">
        <v>4.6156224144322119E-2</v>
      </c>
      <c r="EF14">
        <v>7.1308519453848765E-2</v>
      </c>
      <c r="EG14">
        <v>1.0993950269302947E-2</v>
      </c>
      <c r="EH14">
        <v>3.4049952673901637E-2</v>
      </c>
      <c r="EJ14">
        <f>(1/4)*SUM($DT$14:$DW$14)</f>
        <v>0.14992803101587207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1.4960265532802302</v>
      </c>
      <c r="O15">
        <v>2.073837053744914</v>
      </c>
      <c r="P15">
        <v>2.1174505986936869</v>
      </c>
      <c r="Q15">
        <v>2.1081024114244449</v>
      </c>
      <c r="S15">
        <f t="shared" si="8"/>
        <v>1.7220884418250875</v>
      </c>
      <c r="T15">
        <f t="shared" si="0"/>
        <v>2.2998989422897713</v>
      </c>
      <c r="U15">
        <f t="shared" si="0"/>
        <v>2.3435124872385442</v>
      </c>
      <c r="V15">
        <f t="shared" si="0"/>
        <v>2.3341642999693022</v>
      </c>
      <c r="X15">
        <f t="shared" si="9"/>
        <v>1.7220884418250875</v>
      </c>
      <c r="Y15">
        <f t="shared" si="1"/>
        <v>2.2998989422897713</v>
      </c>
      <c r="Z15">
        <f t="shared" si="1"/>
        <v>2.3435124872385442</v>
      </c>
      <c r="AA15">
        <f t="shared" si="1"/>
        <v>2.3341642999693022</v>
      </c>
      <c r="AC15">
        <v>11.869556398402191</v>
      </c>
      <c r="AD15">
        <v>14.737148436573934</v>
      </c>
      <c r="AE15">
        <v>14.213827625915876</v>
      </c>
      <c r="AF15">
        <v>15.99640330000992</v>
      </c>
      <c r="AH15">
        <f t="shared" si="10"/>
        <v>12.075428963115938</v>
      </c>
      <c r="AI15">
        <f t="shared" si="2"/>
        <v>14.943021001287681</v>
      </c>
      <c r="AJ15">
        <f t="shared" si="2"/>
        <v>14.419700190629623</v>
      </c>
      <c r="AK15">
        <f t="shared" si="2"/>
        <v>16.202275864723667</v>
      </c>
      <c r="AW15">
        <f t="shared" si="11"/>
        <v>12.075428963115938</v>
      </c>
      <c r="AX15">
        <f t="shared" si="3"/>
        <v>14.943021001287681</v>
      </c>
      <c r="AY15">
        <f t="shared" si="3"/>
        <v>14.419700190629623</v>
      </c>
      <c r="AZ15">
        <f t="shared" si="3"/>
        <v>16.202275864723667</v>
      </c>
      <c r="BB15">
        <f t="shared" si="12"/>
        <v>9.4119481737404531E-2</v>
      </c>
      <c r="BC15">
        <f t="shared" si="4"/>
        <v>5.0252065673037694E-2</v>
      </c>
      <c r="BD15">
        <f t="shared" si="4"/>
        <v>0.12373291677331313</v>
      </c>
      <c r="BE15">
        <f t="shared" si="4"/>
        <v>4.06831701727094E-2</v>
      </c>
      <c r="BG15">
        <f t="shared" si="13"/>
        <v>3.5498808266173958E-2</v>
      </c>
      <c r="BH15">
        <f t="shared" si="5"/>
        <v>1.5340758361923196E-2</v>
      </c>
      <c r="BI15">
        <f t="shared" si="5"/>
        <v>3.8355915842496521E-2</v>
      </c>
      <c r="BJ15">
        <f t="shared" si="5"/>
        <v>1.404529649502931E-2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3.5498808266173958E-2</v>
      </c>
      <c r="BZ15">
        <f>$BH$15-$BM$15</f>
        <v>1.5340758361923196E-2</v>
      </c>
      <c r="CA15">
        <f>$BI$15-$BN$15</f>
        <v>3.8355915842496521E-2</v>
      </c>
      <c r="CB15">
        <f>$BJ$15-$BO$15</f>
        <v>1.404529649502931E-2</v>
      </c>
      <c r="CW15">
        <f t="shared" si="15"/>
        <v>3.5498808266173958E-2</v>
      </c>
      <c r="CX15">
        <f t="shared" si="7"/>
        <v>1.5340758361923196E-2</v>
      </c>
      <c r="CY15">
        <f t="shared" si="7"/>
        <v>3.8355915842496521E-2</v>
      </c>
      <c r="CZ15">
        <f t="shared" si="7"/>
        <v>1.404529649502931E-2</v>
      </c>
      <c r="DB15">
        <v>-0.57176121341448505</v>
      </c>
      <c r="DC15">
        <v>0.68370572804269214</v>
      </c>
      <c r="DD15">
        <v>-0.5685107205086114</v>
      </c>
      <c r="DE15">
        <v>1.6956250126034509E-3</v>
      </c>
      <c r="DF15">
        <v>-0.14094391837140408</v>
      </c>
      <c r="DG15">
        <v>0.49155315505283398</v>
      </c>
      <c r="DH15">
        <v>0.60103894864184471</v>
      </c>
      <c r="DI15">
        <v>-0.55329599229084603</v>
      </c>
      <c r="DJ15">
        <v>5.4771469685448965E-2</v>
      </c>
      <c r="DK15">
        <v>1.7469181499230573E-3</v>
      </c>
      <c r="DM15">
        <f>(1/4)*SUM($CW$15:$CZ$15)</f>
        <v>2.5810194741405744E-2</v>
      </c>
      <c r="DO15">
        <v>0.17959250256549922</v>
      </c>
      <c r="DP15">
        <v>-0.13590720367444373</v>
      </c>
      <c r="DQ15">
        <v>0.19355381040822386</v>
      </c>
      <c r="DR15">
        <v>0.53900318049795692</v>
      </c>
      <c r="DT15">
        <f>IF($S$15&gt;0,$DO$15,0)</f>
        <v>0.17959250256549922</v>
      </c>
      <c r="DU15">
        <f>IF($T$15&gt;0,$DP$15,0)</f>
        <v>-0.13590720367444373</v>
      </c>
      <c r="DV15">
        <f>IF($U$15&gt;0,$DQ$15,0)</f>
        <v>0.19355381040822386</v>
      </c>
      <c r="DW15">
        <f>IF($V$15&gt;0,$DR$15,0)</f>
        <v>0.53900318049795692</v>
      </c>
      <c r="DY15">
        <v>0.16747023569444133</v>
      </c>
      <c r="DZ15">
        <v>4.9169436993793295E-2</v>
      </c>
      <c r="EA15">
        <v>-3.6890385574379667E-2</v>
      </c>
      <c r="EB15">
        <v>5.3575985126763398E-2</v>
      </c>
      <c r="EC15">
        <v>0.2279181655614122</v>
      </c>
      <c r="ED15">
        <v>-0.21578067063297493</v>
      </c>
      <c r="EE15">
        <v>6.4953461849036359E-2</v>
      </c>
      <c r="EF15">
        <v>6.8602095274155062E-2</v>
      </c>
      <c r="EG15">
        <v>0.11586539921431289</v>
      </c>
      <c r="EH15">
        <v>0.11778010636465794</v>
      </c>
      <c r="EJ15">
        <f>(1/4)*SUM($DT$15:$DW$15)</f>
        <v>0.19406057244930908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2.2088860691146595</v>
      </c>
      <c r="O16">
        <v>2.9988913150620924</v>
      </c>
      <c r="P16">
        <v>2.3362675338859407</v>
      </c>
      <c r="Q16">
        <v>2.8608844753926412</v>
      </c>
      <c r="S16">
        <f t="shared" si="8"/>
        <v>2.8580018481572536</v>
      </c>
      <c r="T16">
        <f t="shared" si="0"/>
        <v>3.6480070941046865</v>
      </c>
      <c r="U16">
        <f t="shared" si="0"/>
        <v>2.9853833129285352</v>
      </c>
      <c r="V16">
        <f t="shared" si="0"/>
        <v>3.5100002544352353</v>
      </c>
      <c r="X16">
        <f t="shared" si="9"/>
        <v>2.8580018481572536</v>
      </c>
      <c r="Y16">
        <f t="shared" si="1"/>
        <v>3.6480070941046865</v>
      </c>
      <c r="Z16">
        <f t="shared" si="1"/>
        <v>2.9853833129285352</v>
      </c>
      <c r="AA16">
        <f t="shared" si="1"/>
        <v>3.5100002544352353</v>
      </c>
      <c r="AC16">
        <v>8.6814698405446862</v>
      </c>
      <c r="AD16">
        <v>11.201411247992427</v>
      </c>
      <c r="AE16">
        <v>9.8747020446252911</v>
      </c>
      <c r="AF16">
        <v>11.888053807984161</v>
      </c>
      <c r="AH16">
        <f t="shared" si="10"/>
        <v>9.1710893246845622</v>
      </c>
      <c r="AI16">
        <f t="shared" si="2"/>
        <v>11.691030732132303</v>
      </c>
      <c r="AJ16">
        <f t="shared" si="2"/>
        <v>10.364321528765167</v>
      </c>
      <c r="AK16">
        <f t="shared" si="2"/>
        <v>12.377673292124037</v>
      </c>
      <c r="AW16">
        <f t="shared" si="11"/>
        <v>9.1710893246845622</v>
      </c>
      <c r="AX16">
        <f t="shared" si="3"/>
        <v>11.691030732132303</v>
      </c>
      <c r="AY16">
        <f t="shared" si="3"/>
        <v>10.364321528765167</v>
      </c>
      <c r="AZ16">
        <f t="shared" si="3"/>
        <v>12.377673292124037</v>
      </c>
      <c r="BB16">
        <f t="shared" si="12"/>
        <v>5.1563317164301271E-3</v>
      </c>
      <c r="BC16">
        <f t="shared" si="4"/>
        <v>1.9446098872789408E-3</v>
      </c>
      <c r="BD16">
        <f t="shared" si="4"/>
        <v>2.1441574623646438E-3</v>
      </c>
      <c r="BE16">
        <f t="shared" si="4"/>
        <v>8.8799596942182475E-4</v>
      </c>
      <c r="BG16">
        <f t="shared" si="13"/>
        <v>1.944800668038532E-3</v>
      </c>
      <c r="BH16">
        <f t="shared" si="5"/>
        <v>5.9364306699453593E-4</v>
      </c>
      <c r="BI16">
        <f t="shared" si="5"/>
        <v>6.6466648749734355E-4</v>
      </c>
      <c r="BJ16">
        <f t="shared" si="5"/>
        <v>3.0656821049031567E-4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1.944800668038532E-3</v>
      </c>
      <c r="BZ16">
        <f>$BH$16-$BM$16</f>
        <v>5.9364306699453593E-4</v>
      </c>
      <c r="CA16">
        <f>$BI$16-$BN$16</f>
        <v>6.6466648749734355E-4</v>
      </c>
      <c r="CB16">
        <f>$BJ$16-$BO$16</f>
        <v>3.0656821049031567E-4</v>
      </c>
      <c r="CW16">
        <f t="shared" si="15"/>
        <v>1.944800668038532E-3</v>
      </c>
      <c r="CX16">
        <f t="shared" si="7"/>
        <v>5.9364306699453593E-4</v>
      </c>
      <c r="CY16">
        <f t="shared" si="7"/>
        <v>6.6466648749734355E-4</v>
      </c>
      <c r="CZ16">
        <f t="shared" si="7"/>
        <v>3.0656821049031567E-4</v>
      </c>
      <c r="DB16">
        <v>-0.90711325955788191</v>
      </c>
      <c r="DC16">
        <v>1.0257125063920123</v>
      </c>
      <c r="DD16">
        <v>-0.85525720227391488</v>
      </c>
      <c r="DE16">
        <v>2.5841801420573305E-3</v>
      </c>
      <c r="DF16">
        <v>-0.27819225195045238</v>
      </c>
      <c r="DG16">
        <v>0.73601362360512379</v>
      </c>
      <c r="DH16">
        <v>0.88994901821028194</v>
      </c>
      <c r="DI16">
        <v>-0.69669890384356925</v>
      </c>
      <c r="DJ16">
        <v>8.0306240086199576E-2</v>
      </c>
      <c r="DK16">
        <v>2.6960491901434685E-3</v>
      </c>
      <c r="DM16">
        <f>(1/4)*SUM($CW$16:$CZ$16)</f>
        <v>8.7741960825518184E-4</v>
      </c>
      <c r="DO16">
        <v>0.55566131630145288</v>
      </c>
      <c r="DP16">
        <v>0.26917597649179664</v>
      </c>
      <c r="DQ16">
        <v>-0.20847502304812876</v>
      </c>
      <c r="DR16">
        <v>-0.20487248717158263</v>
      </c>
      <c r="DT16">
        <f>IF($S$16&gt;0,$DO$16,0)</f>
        <v>0.55566131630145288</v>
      </c>
      <c r="DU16">
        <f>IF($T$16&gt;0,$DP$16,0)</f>
        <v>0.26917597649179664</v>
      </c>
      <c r="DV16">
        <f>IF($U$16&gt;0,$DQ$16,0)</f>
        <v>-0.20847502304812876</v>
      </c>
      <c r="DW16">
        <f>IF($V$16&gt;0,$DR$16,0)</f>
        <v>-0.20487248717158263</v>
      </c>
      <c r="DY16">
        <v>0.20595745321669734</v>
      </c>
      <c r="DZ16">
        <v>8.3600566185706854E-3</v>
      </c>
      <c r="EA16">
        <v>2.6479755826455752E-2</v>
      </c>
      <c r="EB16">
        <v>-6.8301731899753707E-3</v>
      </c>
      <c r="EC16">
        <v>0.2599659365410853</v>
      </c>
      <c r="ED16">
        <v>-0.21043085898857755</v>
      </c>
      <c r="EE16">
        <v>0.1533932879093326</v>
      </c>
      <c r="EF16">
        <v>0.10609612869377485</v>
      </c>
      <c r="EG16">
        <v>0.12166217794123627</v>
      </c>
      <c r="EH16">
        <v>1.0383478421989917E-2</v>
      </c>
      <c r="EJ16">
        <f>(1/4)*SUM($DT$16:$DW$16)</f>
        <v>0.10287244564338453</v>
      </c>
      <c r="EN16">
        <f>Sheet49!FL16</f>
        <v>0.62656134501928473</v>
      </c>
      <c r="EO16">
        <f>Sheet49!FM16</f>
        <v>0.14069577212980205</v>
      </c>
      <c r="EP16">
        <f>Sheet49!FN16</f>
        <v>0.45590108466027379</v>
      </c>
      <c r="EQ16">
        <f>Sheet49!FO16</f>
        <v>0.15781215412870153</v>
      </c>
      <c r="ER16">
        <f>Sheet49!FP16</f>
        <v>0.43273725211085518</v>
      </c>
      <c r="ES16">
        <f>Sheet49!FQ16</f>
        <v>0.51093244157940232</v>
      </c>
      <c r="ET16">
        <f>Sheet49!FR16</f>
        <v>0.75282938162912594</v>
      </c>
      <c r="EU16">
        <f>Sheet49!FS16</f>
        <v>0.95235736111401892</v>
      </c>
      <c r="EV16">
        <f>Sheet49!FT16</f>
        <v>0.38193340769938305</v>
      </c>
      <c r="EW16">
        <f>Sheet49!FU16</f>
        <v>0.39057536936553433</v>
      </c>
      <c r="EZ16">
        <f t="array" ref="EZ16:FI25">(1/4)*(MMULT($C$7:$F$16,$DT$23:$EC$26))</f>
        <v>9.7804617111793987E-2</v>
      </c>
      <c r="FA16">
        <v>1.5366095266306307E-2</v>
      </c>
      <c r="FB16">
        <v>1.7166662296956552E-2</v>
      </c>
      <c r="FC16">
        <v>-2.1878183182594629E-2</v>
      </c>
      <c r="FD16">
        <v>0.18364530377991428</v>
      </c>
      <c r="FE16">
        <v>-0.1585953696865727</v>
      </c>
      <c r="FF16">
        <v>6.9952631940140619E-2</v>
      </c>
      <c r="FG16">
        <v>7.7173568405567022E-3</v>
      </c>
      <c r="FH16">
        <v>0.1409226242171463</v>
      </c>
      <c r="FI16">
        <v>3.7218596400780797E-2</v>
      </c>
      <c r="FL16">
        <f>EN16-($EU$10*EZ16)</f>
        <v>0.62646354040217289</v>
      </c>
      <c r="FM16">
        <f t="shared" ref="FM16:FU25" si="17">EO16-($EU$10*FA16)</f>
        <v>0.14068040603453574</v>
      </c>
      <c r="FN16">
        <f t="shared" si="17"/>
        <v>0.45588391799797684</v>
      </c>
      <c r="FO16">
        <f t="shared" si="17"/>
        <v>0.15783403231188411</v>
      </c>
      <c r="FP16">
        <f t="shared" si="17"/>
        <v>0.43255360680707527</v>
      </c>
      <c r="FQ16">
        <f t="shared" si="17"/>
        <v>0.51109103694908886</v>
      </c>
      <c r="FR16">
        <f t="shared" si="17"/>
        <v>0.75275942899718584</v>
      </c>
      <c r="FS16">
        <f t="shared" si="17"/>
        <v>0.95234964375717834</v>
      </c>
      <c r="FT16">
        <f t="shared" si="17"/>
        <v>0.38179248507516589</v>
      </c>
      <c r="FU16">
        <f t="shared" si="17"/>
        <v>0.39053815076913356</v>
      </c>
    </row>
    <row r="17" spans="1:177">
      <c r="A17">
        <v>16</v>
      </c>
      <c r="BQ17">
        <f>SUM(BQ7:BQ16)</f>
        <v>1.6573874002607469</v>
      </c>
      <c r="BR17">
        <f t="shared" ref="BR17:BT17" si="18">SUM(BR7:BR16)</f>
        <v>6.6960993023650301</v>
      </c>
      <c r="BS17">
        <f t="shared" si="18"/>
        <v>4.3502312051358984</v>
      </c>
      <c r="BT17">
        <f t="shared" si="18"/>
        <v>5.5206319168261002</v>
      </c>
      <c r="EN17">
        <f>Sheet49!FL17</f>
        <v>0.2423688117264256</v>
      </c>
      <c r="EO17">
        <f>Sheet49!FM17</f>
        <v>0.9118100235612886</v>
      </c>
      <c r="EP17">
        <f>Sheet49!FN17</f>
        <v>0.61871760031824374</v>
      </c>
      <c r="EQ17">
        <f>Sheet49!FO17</f>
        <v>0.12336254712264863</v>
      </c>
      <c r="ER17">
        <f>Sheet49!FP17</f>
        <v>0.84802990961475888</v>
      </c>
      <c r="ES17">
        <f>Sheet49!FQ17</f>
        <v>0.57095899810967488</v>
      </c>
      <c r="ET17">
        <f>Sheet49!FR17</f>
        <v>3.8448004593788568E-2</v>
      </c>
      <c r="EU17">
        <f>Sheet49!FS17</f>
        <v>0.4442705629850503</v>
      </c>
      <c r="EV17">
        <f>Sheet49!FT17</f>
        <v>0.88507349798470447</v>
      </c>
      <c r="EW17">
        <f>Sheet49!FU17</f>
        <v>0.23382063422274429</v>
      </c>
      <c r="EZ17">
        <v>0.1876409935376363</v>
      </c>
      <c r="FA17">
        <v>-5.2143963896841006E-3</v>
      </c>
      <c r="FB17">
        <v>-1.4904623293693735E-3</v>
      </c>
      <c r="FC17">
        <v>1.518948245997593E-2</v>
      </c>
      <c r="FD17">
        <v>0.18498724792763635</v>
      </c>
      <c r="FE17">
        <v>-0.14053111685425995</v>
      </c>
      <c r="FF17">
        <v>0.1216705825181163</v>
      </c>
      <c r="FG17">
        <v>0.10775844595650505</v>
      </c>
      <c r="FH17">
        <v>6.7089072170350428E-2</v>
      </c>
      <c r="FI17">
        <v>1.6168414087928309E-2</v>
      </c>
      <c r="FL17">
        <f t="shared" ref="FL17:FL25" si="19">EN17-($EU$10*EZ17)</f>
        <v>0.24218117073288797</v>
      </c>
      <c r="FM17">
        <f t="shared" si="17"/>
        <v>0.91181523795767827</v>
      </c>
      <c r="FN17">
        <f t="shared" si="17"/>
        <v>0.61871909078057308</v>
      </c>
      <c r="FO17">
        <f t="shared" si="17"/>
        <v>0.12334735764018866</v>
      </c>
      <c r="FP17">
        <f t="shared" si="17"/>
        <v>0.84784492236683129</v>
      </c>
      <c r="FQ17">
        <f t="shared" si="17"/>
        <v>0.57109952922652918</v>
      </c>
      <c r="FR17">
        <f t="shared" si="17"/>
        <v>3.8326334011270453E-2</v>
      </c>
      <c r="FS17">
        <f t="shared" si="17"/>
        <v>0.44416280453909379</v>
      </c>
      <c r="FT17">
        <f t="shared" si="17"/>
        <v>0.88500640891253413</v>
      </c>
      <c r="FU17">
        <f t="shared" si="17"/>
        <v>0.23380446580865635</v>
      </c>
    </row>
    <row r="18" spans="1:177">
      <c r="A18">
        <v>17</v>
      </c>
      <c r="EN18">
        <f>Sheet49!FL18</f>
        <v>5.5699083199542407E-2</v>
      </c>
      <c r="EO18">
        <f>Sheet49!FM18</f>
        <v>0.55231448012169904</v>
      </c>
      <c r="EP18">
        <f>Sheet49!FN18</f>
        <v>2.7718888960519755E-2</v>
      </c>
      <c r="EQ18">
        <f>Sheet49!FO18</f>
        <v>1.0768552235265788E-2</v>
      </c>
      <c r="ER18">
        <f>Sheet49!FP18</f>
        <v>0.37317391669037825</v>
      </c>
      <c r="ES18">
        <f>Sheet49!FQ18</f>
        <v>0.79219494233271726</v>
      </c>
      <c r="ET18">
        <f>Sheet49!FR18</f>
        <v>0.49279365036650913</v>
      </c>
      <c r="EU18">
        <f>Sheet49!FS18</f>
        <v>0.86790215389929437</v>
      </c>
      <c r="EV18">
        <f>Sheet49!FT18</f>
        <v>0.72232923123317982</v>
      </c>
      <c r="EW18">
        <f>Sheet49!FU18</f>
        <v>0.66413028311502242</v>
      </c>
      <c r="EZ18">
        <v>0.10991174180824627</v>
      </c>
      <c r="FA18">
        <v>0.16277861087256498</v>
      </c>
      <c r="FB18">
        <v>9.7575285918155424E-3</v>
      </c>
      <c r="FC18">
        <v>9.4098226426995307E-2</v>
      </c>
      <c r="FD18">
        <v>0.28295337781097152</v>
      </c>
      <c r="FE18">
        <v>-0.33734424483544512</v>
      </c>
      <c r="FF18">
        <v>5.3900796323914292E-2</v>
      </c>
      <c r="FG18">
        <v>0.11754435212557182</v>
      </c>
      <c r="FH18">
        <v>5.2242714852690039E-2</v>
      </c>
      <c r="FI18">
        <v>0.12234201022534784</v>
      </c>
      <c r="FL18">
        <f t="shared" si="19"/>
        <v>5.5589171457734163E-2</v>
      </c>
      <c r="FM18">
        <f t="shared" si="17"/>
        <v>0.55215170151082649</v>
      </c>
      <c r="FN18">
        <f t="shared" si="17"/>
        <v>2.7709131431927939E-2</v>
      </c>
      <c r="FO18">
        <f t="shared" si="17"/>
        <v>1.0674454008838792E-2</v>
      </c>
      <c r="FP18">
        <f t="shared" si="17"/>
        <v>0.37289096331256727</v>
      </c>
      <c r="FQ18">
        <f t="shared" si="17"/>
        <v>0.7925322865775527</v>
      </c>
      <c r="FR18">
        <f t="shared" si="17"/>
        <v>0.49273974957018524</v>
      </c>
      <c r="FS18">
        <f t="shared" si="17"/>
        <v>0.86778460954716885</v>
      </c>
      <c r="FT18">
        <f t="shared" si="17"/>
        <v>0.72227698851832711</v>
      </c>
      <c r="FU18">
        <f t="shared" si="17"/>
        <v>0.66400794110479711</v>
      </c>
    </row>
    <row r="19" spans="1:177">
      <c r="A19">
        <v>18</v>
      </c>
      <c r="BN19" t="s">
        <v>35</v>
      </c>
      <c r="BO19">
        <f>BS21+BS34</f>
        <v>3.4402203456494409E-4</v>
      </c>
      <c r="EN19">
        <f>Sheet49!FL19</f>
        <v>0.99152926705630651</v>
      </c>
      <c r="EO19">
        <f>Sheet49!FM19</f>
        <v>0.96699698149246827</v>
      </c>
      <c r="EP19">
        <f>Sheet49!FN19</f>
        <v>0.8827026096017847</v>
      </c>
      <c r="EQ19">
        <f>Sheet49!FO19</f>
        <v>0.92282908087683957</v>
      </c>
      <c r="ER19">
        <f>Sheet49!FP19</f>
        <v>0.35547573189713255</v>
      </c>
      <c r="ES19">
        <f>Sheet49!FQ19</f>
        <v>0.81211209533183926</v>
      </c>
      <c r="ET19">
        <f>Sheet49!FR19</f>
        <v>0.65054586291146166</v>
      </c>
      <c r="EU19">
        <f>Sheet49!FS19</f>
        <v>0.79165302158008788</v>
      </c>
      <c r="EV19">
        <f>Sheet49!FT19</f>
        <v>0.80864434352868098</v>
      </c>
      <c r="EW19">
        <f>Sheet49!FU19</f>
        <v>0.61315461071455479</v>
      </c>
      <c r="EZ19">
        <v>9.4041417868181182E-2</v>
      </c>
      <c r="FA19">
        <v>3.4612462081230082E-2</v>
      </c>
      <c r="FB19">
        <v>8.3653650737506149E-2</v>
      </c>
      <c r="FC19">
        <v>-5.4959064522744197E-2</v>
      </c>
      <c r="FD19">
        <v>0.23581519944447135</v>
      </c>
      <c r="FE19">
        <v>-0.21202571258783362</v>
      </c>
      <c r="FF19">
        <v>0.12390372205471237</v>
      </c>
      <c r="FG19">
        <v>3.9510823542411554E-2</v>
      </c>
      <c r="FH19">
        <v>0.13685725504988139</v>
      </c>
      <c r="FI19">
        <v>-3.2282138698730464E-2</v>
      </c>
      <c r="FL19">
        <f t="shared" si="19"/>
        <v>0.99143522563843833</v>
      </c>
      <c r="FM19">
        <f t="shared" si="17"/>
        <v>0.96696236903038701</v>
      </c>
      <c r="FN19">
        <f t="shared" si="17"/>
        <v>0.88261895595104722</v>
      </c>
      <c r="FO19">
        <f t="shared" si="17"/>
        <v>0.92288403994136237</v>
      </c>
      <c r="FP19">
        <f t="shared" si="17"/>
        <v>0.35523991669768806</v>
      </c>
      <c r="FQ19">
        <f t="shared" si="17"/>
        <v>0.81232412104442708</v>
      </c>
      <c r="FR19">
        <f t="shared" si="17"/>
        <v>0.65042195918940693</v>
      </c>
      <c r="FS19">
        <f t="shared" si="17"/>
        <v>0.79161351075654551</v>
      </c>
      <c r="FT19">
        <f t="shared" si="17"/>
        <v>0.80850748627363112</v>
      </c>
      <c r="FU19">
        <f t="shared" si="17"/>
        <v>0.61318689285325356</v>
      </c>
    </row>
    <row r="20" spans="1:177">
      <c r="A20">
        <v>19</v>
      </c>
      <c r="AV20" t="s">
        <v>67</v>
      </c>
      <c r="AW20">
        <f>MAX(AW7:AW16)</f>
        <v>14.43861918465649</v>
      </c>
      <c r="AX20">
        <f>MAX(AX7:AX16)</f>
        <v>17.933724626254392</v>
      </c>
      <c r="AY20">
        <f>MAX(AY7:AY16)</f>
        <v>16.509330123968482</v>
      </c>
      <c r="AZ20">
        <f>MAX(AZ7:AZ16)</f>
        <v>19.404216646045828</v>
      </c>
      <c r="BB20">
        <f>SUM(BB7:BB16)</f>
        <v>2.6513420121511215</v>
      </c>
      <c r="BC20">
        <f t="shared" ref="BC20:BE20" si="20">SUM(BC7:BC16)</f>
        <v>3.2757223917799743</v>
      </c>
      <c r="BD20">
        <f t="shared" si="20"/>
        <v>3.2259148049392414</v>
      </c>
      <c r="BE20">
        <f t="shared" si="20"/>
        <v>2.8965689821576461</v>
      </c>
      <c r="BG20">
        <f>IF(BG7&lt;0.000000000001,0.000000000001,BG7)</f>
        <v>2.9696984225272933E-3</v>
      </c>
      <c r="BH20">
        <f t="shared" ref="BH20:BJ20" si="21">IF(BH7&lt;0.000000000001,0.000000000001,BH7)</f>
        <v>1.2357226944432764E-3</v>
      </c>
      <c r="BI20">
        <f t="shared" si="21"/>
        <v>1.4973680622181694E-3</v>
      </c>
      <c r="BJ20">
        <f t="shared" si="21"/>
        <v>5.9501691161801509E-4</v>
      </c>
      <c r="EN20">
        <f>Sheet49!FL20</f>
        <v>0.62981444701705092</v>
      </c>
      <c r="EO20">
        <f>Sheet49!FM20</f>
        <v>0.29032615441517451</v>
      </c>
      <c r="EP20">
        <f>Sheet49!FN20</f>
        <v>0.77742227918700524</v>
      </c>
      <c r="EQ20">
        <f>Sheet49!FO20</f>
        <v>0.66133298194812606</v>
      </c>
      <c r="ER20">
        <f>Sheet49!FP20</f>
        <v>0.4981479541845531</v>
      </c>
      <c r="ES20">
        <f>Sheet49!FQ20</f>
        <v>0.45726077657489167</v>
      </c>
      <c r="ET20">
        <f>Sheet49!FR20</f>
        <v>0.32783239188294577</v>
      </c>
      <c r="EU20">
        <f>Sheet49!FS20</f>
        <v>0.54488281730310728</v>
      </c>
      <c r="EV20">
        <f>Sheet49!FT20</f>
        <v>0.38548013559788408</v>
      </c>
      <c r="EW20">
        <f>Sheet49!FU20</f>
        <v>0.10159999593043063</v>
      </c>
      <c r="EZ20">
        <v>0.20482049140528136</v>
      </c>
      <c r="FA20">
        <v>3.49482862820647E-2</v>
      </c>
      <c r="FB20">
        <v>2.9735804621348207E-2</v>
      </c>
      <c r="FC20">
        <v>6.4774126932617207E-3</v>
      </c>
      <c r="FD20">
        <v>0.28604737012069487</v>
      </c>
      <c r="FE20">
        <v>-0.24967801489533009</v>
      </c>
      <c r="FF20">
        <v>0.15143682371909903</v>
      </c>
      <c r="FG20">
        <v>0.11648599602907377</v>
      </c>
      <c r="FH20">
        <v>0.12035751027807604</v>
      </c>
      <c r="FI20">
        <v>2.5391149405949845E-2</v>
      </c>
      <c r="FL20">
        <f t="shared" si="19"/>
        <v>0.62960962652564567</v>
      </c>
      <c r="FM20">
        <f t="shared" si="17"/>
        <v>0.29029120612889242</v>
      </c>
      <c r="FN20">
        <f t="shared" si="17"/>
        <v>0.77739254338238384</v>
      </c>
      <c r="FO20">
        <f t="shared" si="17"/>
        <v>0.66132650453543285</v>
      </c>
      <c r="FP20">
        <f t="shared" si="17"/>
        <v>0.49786190681443243</v>
      </c>
      <c r="FQ20">
        <f t="shared" si="17"/>
        <v>0.45751045458978701</v>
      </c>
      <c r="FR20">
        <f t="shared" si="17"/>
        <v>0.32768095505922668</v>
      </c>
      <c r="FS20">
        <f t="shared" si="17"/>
        <v>0.54476633130707819</v>
      </c>
      <c r="FT20">
        <f t="shared" si="17"/>
        <v>0.38535977808760602</v>
      </c>
      <c r="FU20">
        <f t="shared" si="17"/>
        <v>0.10157460478102469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0.37716748552883483</v>
      </c>
      <c r="BH21">
        <f t="shared" si="22"/>
        <v>0.29602616068363069</v>
      </c>
      <c r="BI21">
        <f t="shared" si="22"/>
        <v>0.30998958759508671</v>
      </c>
      <c r="BJ21">
        <f t="shared" si="22"/>
        <v>0.29047330619736245</v>
      </c>
      <c r="BL21">
        <v>1.0000000000000001E-5</v>
      </c>
      <c r="BS21">
        <f>SUM(BM23:BV32)</f>
        <v>1.8441267395392734E-4</v>
      </c>
      <c r="EN21">
        <f>Sheet49!FL21</f>
        <v>0.94443924123833223</v>
      </c>
      <c r="EO21">
        <f>Sheet49!FM21</f>
        <v>0.50659106277525512</v>
      </c>
      <c r="EP21">
        <f>Sheet49!FN21</f>
        <v>0.45424294405341498</v>
      </c>
      <c r="EQ21">
        <f>Sheet49!FO21</f>
        <v>0.75260429662783446</v>
      </c>
      <c r="ER21">
        <f>Sheet49!FP21</f>
        <v>0.46169763761520327</v>
      </c>
      <c r="ES21">
        <f>Sheet49!FQ21</f>
        <v>0.95812157538176634</v>
      </c>
      <c r="ET21">
        <f>Sheet49!FR21</f>
        <v>0.35273012249447017</v>
      </c>
      <c r="EU21">
        <f>Sheet49!FS21</f>
        <v>0.86314347478172937</v>
      </c>
      <c r="EV21">
        <f>Sheet49!FT21</f>
        <v>0.13909302118554584</v>
      </c>
      <c r="EW21">
        <f>Sheet49!FU21</f>
        <v>0.98800659458734053</v>
      </c>
      <c r="EZ21">
        <v>0.14537037253015972</v>
      </c>
      <c r="FA21">
        <v>5.793763834023094E-3</v>
      </c>
      <c r="FB21">
        <v>-9.4390451254706357E-3</v>
      </c>
      <c r="FC21">
        <v>2.6658864255689918E-2</v>
      </c>
      <c r="FD21">
        <v>0.14036172172965244</v>
      </c>
      <c r="FE21">
        <v>-0.11310116341661688</v>
      </c>
      <c r="FF21">
        <v>8.6192822545786946E-2</v>
      </c>
      <c r="FG21">
        <v>9.1710791993925983E-2</v>
      </c>
      <c r="FH21">
        <v>3.8237066215468928E-2</v>
      </c>
      <c r="FI21">
        <v>2.5079940596009712E-2</v>
      </c>
      <c r="FL21">
        <f t="shared" si="19"/>
        <v>0.94429387086580208</v>
      </c>
      <c r="FM21">
        <f t="shared" si="17"/>
        <v>0.50658526901142109</v>
      </c>
      <c r="FN21">
        <f t="shared" si="17"/>
        <v>0.45425238309854044</v>
      </c>
      <c r="FO21">
        <f t="shared" si="17"/>
        <v>0.75257763776357878</v>
      </c>
      <c r="FP21">
        <f t="shared" si="17"/>
        <v>0.46155727589347362</v>
      </c>
      <c r="FQ21">
        <f t="shared" si="17"/>
        <v>0.95823467654518291</v>
      </c>
      <c r="FR21">
        <f t="shared" si="17"/>
        <v>0.35264392967192437</v>
      </c>
      <c r="FS21">
        <f t="shared" si="17"/>
        <v>0.86305176398973549</v>
      </c>
      <c r="FT21">
        <f t="shared" si="17"/>
        <v>0.13905478411933037</v>
      </c>
      <c r="FU21">
        <f t="shared" si="17"/>
        <v>0.98798151464674455</v>
      </c>
    </row>
    <row r="22" spans="1:177">
      <c r="A22">
        <v>21</v>
      </c>
      <c r="BG22">
        <f t="shared" si="22"/>
        <v>8.3545647094806826E-3</v>
      </c>
      <c r="BH22">
        <f t="shared" si="22"/>
        <v>6.5245855380357716E-3</v>
      </c>
      <c r="BI22">
        <f t="shared" si="22"/>
        <v>9.1246924619711126E-3</v>
      </c>
      <c r="BJ22">
        <f t="shared" si="22"/>
        <v>4.0033173790099174E-3</v>
      </c>
      <c r="EN22">
        <f>Sheet49!FL22</f>
        <v>0.23687767319250694</v>
      </c>
      <c r="EO22">
        <f>Sheet49!FM22</f>
        <v>0.55621556591797927</v>
      </c>
      <c r="EP22">
        <f>Sheet49!FN22</f>
        <v>0.99202990191000118</v>
      </c>
      <c r="EQ22">
        <f>Sheet49!FO22</f>
        <v>0.33657741506198813</v>
      </c>
      <c r="ER22">
        <f>Sheet49!FP22</f>
        <v>1.0568210843088259E-3</v>
      </c>
      <c r="ES22">
        <f>Sheet49!FQ22</f>
        <v>5.8553697396913414E-2</v>
      </c>
      <c r="ET22">
        <f>Sheet49!FR22</f>
        <v>0.63199595200591185</v>
      </c>
      <c r="EU22">
        <f>Sheet49!FS22</f>
        <v>0.73120954644346892</v>
      </c>
      <c r="EV22">
        <f>Sheet49!FT22</f>
        <v>0.20690425985726518</v>
      </c>
      <c r="EW22">
        <f>Sheet49!FU22</f>
        <v>0.60445737963961998</v>
      </c>
      <c r="EZ22">
        <v>9.2549578755764444E-2</v>
      </c>
      <c r="FA22">
        <v>5.2934414013678495E-2</v>
      </c>
      <c r="FB22">
        <v>6.6144372598530524E-2</v>
      </c>
      <c r="FC22">
        <v>-2.6994269272457787E-2</v>
      </c>
      <c r="FD22">
        <v>0.22975464420354133</v>
      </c>
      <c r="FE22">
        <v>-0.21966562880555107</v>
      </c>
      <c r="FF22">
        <v>0.10580809413704811</v>
      </c>
      <c r="FG22">
        <v>5.0900961273694069E-2</v>
      </c>
      <c r="FH22">
        <v>0.11461055190359448</v>
      </c>
      <c r="FI22">
        <v>-5.0860469027818704E-3</v>
      </c>
      <c r="FL22">
        <f t="shared" si="19"/>
        <v>0.23678512361375118</v>
      </c>
      <c r="FM22">
        <f t="shared" si="17"/>
        <v>0.55616263150396561</v>
      </c>
      <c r="FN22">
        <f t="shared" si="17"/>
        <v>0.99196375753740262</v>
      </c>
      <c r="FO22">
        <f t="shared" si="17"/>
        <v>0.33660440933126057</v>
      </c>
      <c r="FP22">
        <f t="shared" si="17"/>
        <v>8.2706644010528457E-4</v>
      </c>
      <c r="FQ22">
        <f t="shared" si="17"/>
        <v>5.8773363025718964E-2</v>
      </c>
      <c r="FR22">
        <f t="shared" si="17"/>
        <v>0.63189014391177478</v>
      </c>
      <c r="FS22">
        <f t="shared" si="17"/>
        <v>0.73115864548219522</v>
      </c>
      <c r="FT22">
        <f t="shared" si="17"/>
        <v>0.20678964930536159</v>
      </c>
      <c r="FU22">
        <f t="shared" si="17"/>
        <v>0.60446246568652273</v>
      </c>
    </row>
    <row r="23" spans="1:177">
      <c r="A23">
        <v>22</v>
      </c>
      <c r="B23">
        <f t="array" ref="B23:K32">TRANSPOSE(EN16:EW25)</f>
        <v>0.62656134501928473</v>
      </c>
      <c r="C23">
        <v>0.2423688117264256</v>
      </c>
      <c r="D23">
        <v>5.5699083199542407E-2</v>
      </c>
      <c r="E23">
        <v>0.99152926705630651</v>
      </c>
      <c r="F23">
        <v>0.62981444701705092</v>
      </c>
      <c r="G23">
        <v>0.94443924123833223</v>
      </c>
      <c r="H23">
        <v>0.23687767319250694</v>
      </c>
      <c r="I23">
        <v>0.67312308615374405</v>
      </c>
      <c r="J23">
        <v>0.96719032643283431</v>
      </c>
      <c r="K23">
        <v>0.99744443296206331</v>
      </c>
      <c r="M23">
        <f t="array" ref="M23:M32">TRANSPOSE(EN12:EW12)</f>
        <v>0.79287106086737469</v>
      </c>
      <c r="S23">
        <f>EN16</f>
        <v>0.62656134501928473</v>
      </c>
      <c r="T23">
        <f t="shared" ref="T23:AB32" si="23">EO16</f>
        <v>0.14069577212980205</v>
      </c>
      <c r="U23">
        <f t="shared" si="23"/>
        <v>0.45590108466027379</v>
      </c>
      <c r="V23">
        <f t="shared" si="23"/>
        <v>0.15781215412870153</v>
      </c>
      <c r="W23">
        <f t="shared" si="23"/>
        <v>0.43273725211085518</v>
      </c>
      <c r="X23">
        <f t="shared" si="23"/>
        <v>0.51093244157940232</v>
      </c>
      <c r="Y23">
        <f t="shared" si="23"/>
        <v>0.75282938162912594</v>
      </c>
      <c r="Z23">
        <f t="shared" si="23"/>
        <v>0.95235736111401892</v>
      </c>
      <c r="AA23">
        <f t="shared" si="23"/>
        <v>0.38193340769938305</v>
      </c>
      <c r="AB23">
        <f t="shared" si="23"/>
        <v>0.39057536936553433</v>
      </c>
      <c r="BG23">
        <f t="shared" si="22"/>
        <v>1.7269487307774109E-3</v>
      </c>
      <c r="BH23">
        <f t="shared" si="22"/>
        <v>5.0104515431547228E-4</v>
      </c>
      <c r="BI23">
        <f t="shared" si="22"/>
        <v>7.8147862208892329E-4</v>
      </c>
      <c r="BJ23">
        <f t="shared" si="22"/>
        <v>3.5335279170512282E-4</v>
      </c>
      <c r="BM23">
        <f>0.5*$BL$21*B23*B23</f>
        <v>1.9628955953618759E-6</v>
      </c>
      <c r="BN23">
        <f t="shared" ref="BN23:BV32" si="24">0.5*$BL$21*C23*C23</f>
        <v>2.9371320448839774E-7</v>
      </c>
      <c r="BO23">
        <f t="shared" si="24"/>
        <v>1.5511939346347736E-8</v>
      </c>
      <c r="BP23">
        <f t="shared" si="24"/>
        <v>4.9156514371460828E-6</v>
      </c>
      <c r="BQ23">
        <f t="shared" si="24"/>
        <v>1.9833311883569683E-6</v>
      </c>
      <c r="BR23">
        <f t="shared" si="24"/>
        <v>4.4598274019541841E-6</v>
      </c>
      <c r="BS23">
        <f t="shared" si="24"/>
        <v>2.8055516028548063E-7</v>
      </c>
      <c r="BT23">
        <f t="shared" si="24"/>
        <v>2.2654734455657039E-6</v>
      </c>
      <c r="BU23">
        <f t="shared" si="24"/>
        <v>4.6772856377262634E-6</v>
      </c>
      <c r="BV23">
        <f t="shared" si="24"/>
        <v>4.9744769842350609E-6</v>
      </c>
      <c r="BY23">
        <f>$BG$7-$BL$7</f>
        <v>2.9696984225272933E-3</v>
      </c>
      <c r="BZ23">
        <f>$BG$8-$BL$8</f>
        <v>0.37716748552883483</v>
      </c>
      <c r="CA23">
        <f>$BG$9-$BL$9</f>
        <v>8.3545647094806826E-3</v>
      </c>
      <c r="CB23">
        <f>$BG$10-$BL$10</f>
        <v>1.7269487307774109E-3</v>
      </c>
      <c r="CC23">
        <f>$BG$11-$BL$11</f>
        <v>-0.80936361336948848</v>
      </c>
      <c r="CD23">
        <f>$BG$12-$BL$12</f>
        <v>0.17027862850108685</v>
      </c>
      <c r="CE23">
        <f>$BG$13-$BL$13</f>
        <v>0.18838592080690775</v>
      </c>
      <c r="CF23">
        <f>$BG$14-$BL$14</f>
        <v>2.303675773566095E-2</v>
      </c>
      <c r="CG23">
        <f>$BG$15-$BL$15</f>
        <v>3.5498808266173958E-2</v>
      </c>
      <c r="CH23">
        <f>$BG$16-$BL$16</f>
        <v>1.944800668038532E-3</v>
      </c>
      <c r="CW23">
        <f t="array" ref="CW23:DF26">TRANSPOSE(CW7:CZ16)</f>
        <v>2.9696984225272933E-3</v>
      </c>
      <c r="CX23">
        <v>0.37716748552883483</v>
      </c>
      <c r="CY23">
        <v>8.3545647094806826E-3</v>
      </c>
      <c r="CZ23">
        <v>1.7269487307774109E-3</v>
      </c>
      <c r="DA23">
        <v>-0.80936361336948848</v>
      </c>
      <c r="DB23">
        <v>0.17027862850108685</v>
      </c>
      <c r="DC23">
        <v>0.18838592080690775</v>
      </c>
      <c r="DD23">
        <v>2.303675773566095E-2</v>
      </c>
      <c r="DE23">
        <v>3.5498808266173958E-2</v>
      </c>
      <c r="DF23">
        <v>1.944800668038532E-3</v>
      </c>
      <c r="DT23">
        <f t="array" ref="DT23:EC26">TRANSPOSE(DT7:DW16)</f>
        <v>-0.13886683235043312</v>
      </c>
      <c r="DU23">
        <v>0.35629177249394023</v>
      </c>
      <c r="DV23">
        <v>-0.18311827416798659</v>
      </c>
      <c r="DW23">
        <v>0.25477621046195426</v>
      </c>
      <c r="DX23">
        <v>0.22608523015650422</v>
      </c>
      <c r="DY23">
        <v>-0.44328624642543479</v>
      </c>
      <c r="DZ23">
        <v>-0.32386895188995718</v>
      </c>
      <c r="EA23">
        <v>-0.16150772129545798</v>
      </c>
      <c r="EB23">
        <v>0.17959250256549922</v>
      </c>
      <c r="EC23">
        <v>0.55566131630145288</v>
      </c>
      <c r="EN23">
        <f>Sheet49!FL23</f>
        <v>0.67312308615374405</v>
      </c>
      <c r="EO23">
        <f>Sheet49!FM23</f>
        <v>0.21113637331612306</v>
      </c>
      <c r="EP23">
        <f>Sheet49!FN23</f>
        <v>0.69473569113129496</v>
      </c>
      <c r="EQ23">
        <f>Sheet49!FO23</f>
        <v>0.96399719255702199</v>
      </c>
      <c r="ER23">
        <f>Sheet49!FP23</f>
        <v>0.5390494783125469</v>
      </c>
      <c r="ES23">
        <f>Sheet49!FQ23</f>
        <v>0.77892237065609671</v>
      </c>
      <c r="ET23">
        <f>Sheet49!FR23</f>
        <v>0.20353748600315832</v>
      </c>
      <c r="EU23">
        <f>Sheet49!FS23</f>
        <v>0.40118793297121719</v>
      </c>
      <c r="EV23">
        <f>Sheet49!FT23</f>
        <v>0.27404189928233741</v>
      </c>
      <c r="EW23">
        <f>Sheet49!FU23</f>
        <v>0.77015517528661259</v>
      </c>
      <c r="EZ23">
        <v>8.5927841471938188E-2</v>
      </c>
      <c r="FA23">
        <v>3.396206103952551E-2</v>
      </c>
      <c r="FB23">
        <v>-6.3907414230482979E-3</v>
      </c>
      <c r="FC23">
        <v>3.7028887413018727E-2</v>
      </c>
      <c r="FD23">
        <v>0.10568768151600084</v>
      </c>
      <c r="FE23">
        <v>-0.1058844466543797</v>
      </c>
      <c r="FF23">
        <v>4.6156224144322119E-2</v>
      </c>
      <c r="FG23">
        <v>7.1308519453848765E-2</v>
      </c>
      <c r="FH23">
        <v>1.0993950269302947E-2</v>
      </c>
      <c r="FI23">
        <v>3.4049952673901637E-2</v>
      </c>
      <c r="FL23">
        <f t="shared" si="19"/>
        <v>0.67303715831227207</v>
      </c>
      <c r="FM23">
        <f t="shared" si="17"/>
        <v>0.21110241125508353</v>
      </c>
      <c r="FN23">
        <f t="shared" si="17"/>
        <v>0.69474208187271802</v>
      </c>
      <c r="FO23">
        <f t="shared" si="17"/>
        <v>0.96396016366960902</v>
      </c>
      <c r="FP23">
        <f t="shared" si="17"/>
        <v>0.53894379063103093</v>
      </c>
      <c r="FQ23">
        <f t="shared" si="17"/>
        <v>0.77902825510275109</v>
      </c>
      <c r="FR23">
        <f t="shared" si="17"/>
        <v>0.20349132977901399</v>
      </c>
      <c r="FS23">
        <f t="shared" si="17"/>
        <v>0.40111662445176333</v>
      </c>
      <c r="FT23">
        <f t="shared" si="17"/>
        <v>0.27403090533206809</v>
      </c>
      <c r="FU23">
        <f t="shared" si="17"/>
        <v>0.77012112533393873</v>
      </c>
    </row>
    <row r="24" spans="1:177">
      <c r="A24">
        <v>23</v>
      </c>
      <c r="B24">
        <v>0.14069577212980205</v>
      </c>
      <c r="C24">
        <v>0.9118100235612886</v>
      </c>
      <c r="D24">
        <v>0.55231448012169904</v>
      </c>
      <c r="E24">
        <v>0.96699698149246827</v>
      </c>
      <c r="F24">
        <v>0.29032615441517451</v>
      </c>
      <c r="G24">
        <v>0.50659106277525512</v>
      </c>
      <c r="H24">
        <v>0.55621556591797927</v>
      </c>
      <c r="I24">
        <v>0.21113637331612306</v>
      </c>
      <c r="J24">
        <v>0.26758075861976716</v>
      </c>
      <c r="K24">
        <v>0.5892044313276068</v>
      </c>
      <c r="M24">
        <v>6.5630558909068826E-2</v>
      </c>
      <c r="S24">
        <f t="shared" ref="S24:S32" si="25">EN17</f>
        <v>0.2423688117264256</v>
      </c>
      <c r="T24">
        <f t="shared" si="23"/>
        <v>0.9118100235612886</v>
      </c>
      <c r="U24">
        <f t="shared" si="23"/>
        <v>0.61871760031824374</v>
      </c>
      <c r="V24">
        <f t="shared" si="23"/>
        <v>0.12336254712264863</v>
      </c>
      <c r="W24">
        <f t="shared" si="23"/>
        <v>0.84802990961475888</v>
      </c>
      <c r="X24">
        <f t="shared" si="23"/>
        <v>0.57095899810967488</v>
      </c>
      <c r="Y24">
        <f t="shared" si="23"/>
        <v>3.8448004593788568E-2</v>
      </c>
      <c r="Z24">
        <f t="shared" si="23"/>
        <v>0.4442705629850503</v>
      </c>
      <c r="AA24">
        <f t="shared" si="23"/>
        <v>0.88507349798470447</v>
      </c>
      <c r="AB24">
        <f t="shared" si="23"/>
        <v>0.23382063422274429</v>
      </c>
      <c r="BG24">
        <f t="shared" si="22"/>
        <v>0.19063638663051155</v>
      </c>
      <c r="BH24">
        <f t="shared" si="22"/>
        <v>9.6604427020095418E-2</v>
      </c>
      <c r="BI24">
        <f t="shared" si="22"/>
        <v>0.12263248215073806</v>
      </c>
      <c r="BJ24">
        <f t="shared" si="22"/>
        <v>0.13728634164726272</v>
      </c>
      <c r="BM24">
        <f t="shared" ref="BM24:BM32" si="26">0.5*$BL$21*B24*B24</f>
        <v>9.8976501476005931E-8</v>
      </c>
      <c r="BN24">
        <f t="shared" si="24"/>
        <v>4.1569875953341886E-6</v>
      </c>
      <c r="BO24">
        <f t="shared" si="24"/>
        <v>1.5252564247605135E-6</v>
      </c>
      <c r="BP24">
        <f t="shared" si="24"/>
        <v>4.6754158110777255E-6</v>
      </c>
      <c r="BQ24">
        <f t="shared" si="24"/>
        <v>4.214463796875188E-7</v>
      </c>
      <c r="BR24">
        <f t="shared" si="24"/>
        <v>1.2831725244188124E-6</v>
      </c>
      <c r="BS24">
        <f t="shared" si="24"/>
        <v>1.5468787788472899E-6</v>
      </c>
      <c r="BT24">
        <f t="shared" si="24"/>
        <v>2.2289284068542643E-7</v>
      </c>
      <c r="BU24">
        <f t="shared" si="24"/>
        <v>3.579973119176505E-7</v>
      </c>
      <c r="BV24">
        <f t="shared" si="24"/>
        <v>1.7358093094804426E-6</v>
      </c>
      <c r="BY24">
        <f>$BH$7-$BM$7</f>
        <v>-0.99876427730555672</v>
      </c>
      <c r="BZ24">
        <f>$BH$8-$BM$8</f>
        <v>0.29602616068363069</v>
      </c>
      <c r="CA24">
        <f>$BH$9-$BM$9</f>
        <v>6.5245855380357716E-3</v>
      </c>
      <c r="CB24">
        <f>$BH$10-$BM$10</f>
        <v>5.0104515431547228E-4</v>
      </c>
      <c r="CC24">
        <f>$BH$11-$BM$11</f>
        <v>9.6604427020095418E-2</v>
      </c>
      <c r="CD24">
        <f>$BH$12-$BM$12</f>
        <v>0.30527617435145848</v>
      </c>
      <c r="CE24">
        <f>$BH$13-$BM$13</f>
        <v>0.26009695052529358</v>
      </c>
      <c r="CF24">
        <f>$BH$14-$BM$14</f>
        <v>1.7800532603809642E-2</v>
      </c>
      <c r="CG24">
        <f>$BH$15-$BM$15</f>
        <v>1.5340758361923196E-2</v>
      </c>
      <c r="CH24">
        <f>$BH$16-$BM$16</f>
        <v>5.9364306699453593E-4</v>
      </c>
      <c r="CW24">
        <v>-0.99876427730555672</v>
      </c>
      <c r="CX24">
        <v>0.29602616068363069</v>
      </c>
      <c r="CY24">
        <v>6.5245855380357716E-3</v>
      </c>
      <c r="CZ24">
        <v>5.0104515431547228E-4</v>
      </c>
      <c r="DA24">
        <v>9.6604427020095418E-2</v>
      </c>
      <c r="DB24">
        <v>0.30527617435145848</v>
      </c>
      <c r="DC24">
        <v>0.26009695052529358</v>
      </c>
      <c r="DD24">
        <v>1.7800532603809642E-2</v>
      </c>
      <c r="DE24">
        <v>1.5340758361923196E-2</v>
      </c>
      <c r="DF24">
        <v>5.9364306699453593E-4</v>
      </c>
      <c r="DT24">
        <v>0.50681500836570315</v>
      </c>
      <c r="DU24">
        <v>0.27788325584559226</v>
      </c>
      <c r="DV24">
        <v>-0.10484487240563824</v>
      </c>
      <c r="DW24">
        <v>0.36167111412617042</v>
      </c>
      <c r="DX24">
        <v>0.54742611153700727</v>
      </c>
      <c r="DY24">
        <v>-0.6127934099603416</v>
      </c>
      <c r="DZ24">
        <v>0.21275331757014881</v>
      </c>
      <c r="EA24">
        <v>0.53858298887046874</v>
      </c>
      <c r="EB24">
        <v>-0.13590720367444373</v>
      </c>
      <c r="EC24">
        <v>0.26917597649179664</v>
      </c>
      <c r="EN24">
        <f>Sheet49!FL24</f>
        <v>0.96719032643283431</v>
      </c>
      <c r="EO24">
        <f>Sheet49!FM24</f>
        <v>0.26758075861976716</v>
      </c>
      <c r="EP24">
        <f>Sheet49!FN24</f>
        <v>0.89238773868228549</v>
      </c>
      <c r="EQ24">
        <f>Sheet49!FO24</f>
        <v>0.12830210911530751</v>
      </c>
      <c r="ER24">
        <f>Sheet49!FP24</f>
        <v>0.53480314425311326</v>
      </c>
      <c r="ES24">
        <f>Sheet49!FQ24</f>
        <v>0.88740470639129343</v>
      </c>
      <c r="ET24">
        <f>Sheet49!FR24</f>
        <v>0.54456540821006538</v>
      </c>
      <c r="EU24">
        <f>Sheet49!FS24</f>
        <v>0.74431120769473513</v>
      </c>
      <c r="EV24">
        <f>Sheet49!FT24</f>
        <v>0.12061393123979132</v>
      </c>
      <c r="EW24">
        <f>Sheet49!FU24</f>
        <v>0.87889226782322161</v>
      </c>
      <c r="EZ24">
        <v>0.16747023569444133</v>
      </c>
      <c r="FA24">
        <v>4.9169436993793295E-2</v>
      </c>
      <c r="FB24">
        <v>-3.6890385574379667E-2</v>
      </c>
      <c r="FC24">
        <v>5.3575985126763398E-2</v>
      </c>
      <c r="FD24">
        <v>0.2279181655614122</v>
      </c>
      <c r="FE24">
        <v>-0.21578067063297493</v>
      </c>
      <c r="FF24">
        <v>6.4953461849036359E-2</v>
      </c>
      <c r="FG24">
        <v>6.8602095274155062E-2</v>
      </c>
      <c r="FH24">
        <v>0.11586539921431289</v>
      </c>
      <c r="FI24">
        <v>0.11778010636465794</v>
      </c>
      <c r="FL24">
        <f t="shared" si="19"/>
        <v>0.9670228561971399</v>
      </c>
      <c r="FM24">
        <f t="shared" si="17"/>
        <v>0.26753158918277337</v>
      </c>
      <c r="FN24">
        <f t="shared" si="17"/>
        <v>0.89242462906785991</v>
      </c>
      <c r="FO24">
        <f t="shared" si="17"/>
        <v>0.12824853313018075</v>
      </c>
      <c r="FP24">
        <f t="shared" si="17"/>
        <v>0.53457522608755181</v>
      </c>
      <c r="FQ24">
        <f t="shared" si="17"/>
        <v>0.88762048706192642</v>
      </c>
      <c r="FR24">
        <f t="shared" si="17"/>
        <v>0.5445004547482164</v>
      </c>
      <c r="FS24">
        <f t="shared" si="17"/>
        <v>0.74424260559946098</v>
      </c>
      <c r="FT24">
        <f t="shared" si="17"/>
        <v>0.12049806584057701</v>
      </c>
      <c r="FU24">
        <f t="shared" si="17"/>
        <v>0.87877448771685696</v>
      </c>
    </row>
    <row r="25" spans="1:177">
      <c r="A25">
        <v>24</v>
      </c>
      <c r="B25">
        <v>0.45590108466027379</v>
      </c>
      <c r="C25">
        <v>0.61871760031824374</v>
      </c>
      <c r="D25">
        <v>2.7718888960519755E-2</v>
      </c>
      <c r="E25">
        <v>0.8827026096017847</v>
      </c>
      <c r="F25">
        <v>0.77742227918700524</v>
      </c>
      <c r="G25">
        <v>0.45424294405341498</v>
      </c>
      <c r="H25">
        <v>0.99202990191000118</v>
      </c>
      <c r="I25">
        <v>0.69473569113129496</v>
      </c>
      <c r="J25">
        <v>0.89238773868228549</v>
      </c>
      <c r="K25">
        <v>0.72167364680367818</v>
      </c>
      <c r="M25">
        <v>0.13706618889040781</v>
      </c>
      <c r="S25">
        <f t="shared" si="25"/>
        <v>5.5699083199542407E-2</v>
      </c>
      <c r="T25">
        <f t="shared" si="23"/>
        <v>0.55231448012169904</v>
      </c>
      <c r="U25">
        <f t="shared" si="23"/>
        <v>2.7718888960519755E-2</v>
      </c>
      <c r="V25">
        <f t="shared" si="23"/>
        <v>1.0768552235265788E-2</v>
      </c>
      <c r="W25">
        <f t="shared" si="23"/>
        <v>0.37317391669037825</v>
      </c>
      <c r="X25">
        <f t="shared" si="23"/>
        <v>0.79219494233271726</v>
      </c>
      <c r="Y25">
        <f t="shared" si="23"/>
        <v>0.49279365036650913</v>
      </c>
      <c r="Z25">
        <f t="shared" si="23"/>
        <v>0.86790215389929437</v>
      </c>
      <c r="AA25">
        <f t="shared" si="23"/>
        <v>0.72232923123317982</v>
      </c>
      <c r="AB25">
        <f t="shared" si="23"/>
        <v>0.66413028311502242</v>
      </c>
      <c r="BG25">
        <f t="shared" si="22"/>
        <v>0.17027862850108685</v>
      </c>
      <c r="BH25">
        <f t="shared" si="22"/>
        <v>0.30527617435145848</v>
      </c>
      <c r="BI25">
        <f t="shared" si="22"/>
        <v>0.21572028495206566</v>
      </c>
      <c r="BJ25">
        <f t="shared" si="22"/>
        <v>0.1993562450393471</v>
      </c>
      <c r="BM25">
        <f t="shared" si="26"/>
        <v>1.0392289949720708E-6</v>
      </c>
      <c r="BN25">
        <f t="shared" si="24"/>
        <v>1.9140573447178302E-6</v>
      </c>
      <c r="BO25">
        <f t="shared" si="24"/>
        <v>3.8416840260281197E-9</v>
      </c>
      <c r="BP25">
        <f t="shared" si="24"/>
        <v>3.8958194849890041E-6</v>
      </c>
      <c r="BQ25">
        <f t="shared" si="24"/>
        <v>3.0219270008815897E-6</v>
      </c>
      <c r="BR25">
        <f t="shared" si="24"/>
        <v>1.0316832611115694E-6</v>
      </c>
      <c r="BS25">
        <f t="shared" si="24"/>
        <v>4.9206166314178336E-6</v>
      </c>
      <c r="BT25">
        <f t="shared" si="24"/>
        <v>2.4132884026583906E-6</v>
      </c>
      <c r="BU25">
        <f t="shared" si="24"/>
        <v>3.9817793807524159E-6</v>
      </c>
      <c r="BV25">
        <f t="shared" si="24"/>
        <v>2.6040642624546004E-6</v>
      </c>
      <c r="BY25">
        <f>$BI$7-$BN$7</f>
        <v>1.4973680622181694E-3</v>
      </c>
      <c r="BZ25">
        <f>$BI$8-$BN$8</f>
        <v>0.30998958759508671</v>
      </c>
      <c r="CA25">
        <f>$BI$9-$BN$9</f>
        <v>9.1246924619711126E-3</v>
      </c>
      <c r="CB25">
        <f>$BI$10-$BN$10</f>
        <v>7.8147862208892329E-4</v>
      </c>
      <c r="CC25">
        <f>$BI$11-$BN$11</f>
        <v>0.12263248215073806</v>
      </c>
      <c r="CD25">
        <f>$BI$12-$BN$12</f>
        <v>0.21572028495206566</v>
      </c>
      <c r="CE25">
        <f>$BI$13-$BN$13</f>
        <v>0.28832969502176881</v>
      </c>
      <c r="CF25">
        <f>$BI$14-$BN$14</f>
        <v>-0.98709617119593129</v>
      </c>
      <c r="CG25">
        <f>$BI$15-$BN$15</f>
        <v>3.8355915842496521E-2</v>
      </c>
      <c r="CH25">
        <f>$BI$16-$BN$16</f>
        <v>6.6466648749734355E-4</v>
      </c>
      <c r="CW25">
        <v>1.4973680622181694E-3</v>
      </c>
      <c r="CX25">
        <v>0.30998958759508671</v>
      </c>
      <c r="CY25">
        <v>9.1246924619711126E-3</v>
      </c>
      <c r="CZ25">
        <v>7.8147862208892329E-4</v>
      </c>
      <c r="DA25">
        <v>0.12263248215073806</v>
      </c>
      <c r="DB25">
        <v>0.21572028495206566</v>
      </c>
      <c r="DC25">
        <v>0.28832969502176881</v>
      </c>
      <c r="DD25">
        <v>-0.98709617119593129</v>
      </c>
      <c r="DE25">
        <v>3.8355915842496521E-2</v>
      </c>
      <c r="DF25">
        <v>6.6466648749734355E-4</v>
      </c>
      <c r="DT25">
        <v>0.10845244620737295</v>
      </c>
      <c r="DU25">
        <v>0.26491740184841206</v>
      </c>
      <c r="DV25">
        <v>0.37831929258941771</v>
      </c>
      <c r="DW25">
        <v>-0.13190735823489397</v>
      </c>
      <c r="DX25">
        <v>0.67510178263022436</v>
      </c>
      <c r="DY25">
        <v>-0.71744280613330669</v>
      </c>
      <c r="DZ25">
        <v>0.35651770258048449</v>
      </c>
      <c r="EA25">
        <v>0.21222186328450354</v>
      </c>
      <c r="EB25">
        <v>0.19355381040822386</v>
      </c>
      <c r="EC25">
        <v>-0.20847502304812876</v>
      </c>
      <c r="EN25">
        <f>Sheet49!FL25</f>
        <v>0.99744443296206331</v>
      </c>
      <c r="EO25">
        <f>Sheet49!FM25</f>
        <v>0.5892044313276068</v>
      </c>
      <c r="EP25">
        <f>Sheet49!FN25</f>
        <v>0.72167364680367818</v>
      </c>
      <c r="EQ25">
        <f>Sheet49!FO25</f>
        <v>0.1205519845247239</v>
      </c>
      <c r="ER25">
        <f>Sheet49!FP25</f>
        <v>0.15126780908619941</v>
      </c>
      <c r="ES25">
        <f>Sheet49!FQ25</f>
        <v>0.53456380144765714</v>
      </c>
      <c r="ET25">
        <f>Sheet49!FR25</f>
        <v>0.23495528053370876</v>
      </c>
      <c r="EU25">
        <f>Sheet49!FS25</f>
        <v>0.14480601622105202</v>
      </c>
      <c r="EV25">
        <f>Sheet49!FT25</f>
        <v>0.2401143621645869</v>
      </c>
      <c r="EW25">
        <f>Sheet49!FU25</f>
        <v>0.63219612265652325</v>
      </c>
      <c r="EZ25">
        <v>0.20595745321669734</v>
      </c>
      <c r="FA25">
        <v>8.3600566185706854E-3</v>
      </c>
      <c r="FB25">
        <v>2.6479755826455752E-2</v>
      </c>
      <c r="FC25">
        <v>-6.8301731899753707E-3</v>
      </c>
      <c r="FD25">
        <v>0.2599659365410853</v>
      </c>
      <c r="FE25">
        <v>-0.21043085898857755</v>
      </c>
      <c r="FF25">
        <v>0.1533932879093326</v>
      </c>
      <c r="FG25">
        <v>0.10609612869377485</v>
      </c>
      <c r="FH25">
        <v>0.12166217794123627</v>
      </c>
      <c r="FI25">
        <v>1.0383478421989917E-2</v>
      </c>
      <c r="FL25">
        <f t="shared" si="19"/>
        <v>0.99723847550884659</v>
      </c>
      <c r="FM25">
        <f t="shared" si="17"/>
        <v>0.58919607127098828</v>
      </c>
      <c r="FN25">
        <f t="shared" si="17"/>
        <v>0.7216471670478517</v>
      </c>
      <c r="FO25">
        <f t="shared" si="17"/>
        <v>0.12055881469791388</v>
      </c>
      <c r="FP25">
        <f t="shared" si="17"/>
        <v>0.15100784314965832</v>
      </c>
      <c r="FQ25">
        <f t="shared" si="17"/>
        <v>0.53477423230664567</v>
      </c>
      <c r="FR25">
        <f t="shared" si="17"/>
        <v>0.23480188724579942</v>
      </c>
      <c r="FS25">
        <f t="shared" si="17"/>
        <v>0.14469992009235824</v>
      </c>
      <c r="FT25">
        <f t="shared" si="17"/>
        <v>0.23999269998664566</v>
      </c>
      <c r="FU25">
        <f t="shared" si="17"/>
        <v>0.63218573917810128</v>
      </c>
    </row>
    <row r="26" spans="1:177">
      <c r="A26">
        <v>25</v>
      </c>
      <c r="B26">
        <v>0.15781215412870153</v>
      </c>
      <c r="C26">
        <v>0.12336254712264863</v>
      </c>
      <c r="D26">
        <v>1.0768552235265788E-2</v>
      </c>
      <c r="E26">
        <v>0.92282908087683957</v>
      </c>
      <c r="F26">
        <v>0.66133298194812606</v>
      </c>
      <c r="G26">
        <v>0.75260429662783446</v>
      </c>
      <c r="H26">
        <v>0.33657741506198813</v>
      </c>
      <c r="I26">
        <v>0.96399719255702199</v>
      </c>
      <c r="J26">
        <v>0.12830210911530751</v>
      </c>
      <c r="K26">
        <v>0.1205519845247239</v>
      </c>
      <c r="M26">
        <v>0.2897663025829208</v>
      </c>
      <c r="S26">
        <f t="shared" si="25"/>
        <v>0.99152926705630651</v>
      </c>
      <c r="T26">
        <f t="shared" si="23"/>
        <v>0.96699698149246827</v>
      </c>
      <c r="U26">
        <f t="shared" si="23"/>
        <v>0.8827026096017847</v>
      </c>
      <c r="V26">
        <f t="shared" si="23"/>
        <v>0.92282908087683957</v>
      </c>
      <c r="W26">
        <f t="shared" si="23"/>
        <v>0.35547573189713255</v>
      </c>
      <c r="X26">
        <f t="shared" si="23"/>
        <v>0.81211209533183926</v>
      </c>
      <c r="Y26">
        <f t="shared" si="23"/>
        <v>0.65054586291146166</v>
      </c>
      <c r="Z26">
        <f t="shared" si="23"/>
        <v>0.79165302158008788</v>
      </c>
      <c r="AA26">
        <f t="shared" si="23"/>
        <v>0.80864434352868098</v>
      </c>
      <c r="AB26">
        <f t="shared" si="23"/>
        <v>0.61315461071455479</v>
      </c>
      <c r="BG26">
        <f t="shared" si="22"/>
        <v>0.18838592080690775</v>
      </c>
      <c r="BH26">
        <f t="shared" si="22"/>
        <v>0.26009695052529358</v>
      </c>
      <c r="BI26">
        <f t="shared" si="22"/>
        <v>0.28832969502176881</v>
      </c>
      <c r="BJ26">
        <f t="shared" si="22"/>
        <v>0.34523603827832983</v>
      </c>
      <c r="BM26">
        <f t="shared" si="26"/>
        <v>1.2452337995370527E-7</v>
      </c>
      <c r="BN26">
        <f t="shared" si="24"/>
        <v>7.6091590162938526E-8</v>
      </c>
      <c r="BO26">
        <f t="shared" si="24"/>
        <v>5.7980858621823913E-10</v>
      </c>
      <c r="BP26">
        <f t="shared" si="24"/>
        <v>4.2580675625599631E-6</v>
      </c>
      <c r="BQ26">
        <f t="shared" si="24"/>
        <v>2.1868065650620023E-6</v>
      </c>
      <c r="BR26">
        <f t="shared" si="24"/>
        <v>2.8320661365133875E-6</v>
      </c>
      <c r="BS26">
        <f t="shared" si="24"/>
        <v>5.6642178164904917E-7</v>
      </c>
      <c r="BT26">
        <f t="shared" si="24"/>
        <v>4.6464529362891015E-6</v>
      </c>
      <c r="BU26">
        <f t="shared" si="24"/>
        <v>8.2307156017181382E-8</v>
      </c>
      <c r="BV26">
        <f t="shared" si="24"/>
        <v>7.2663904864246368E-8</v>
      </c>
      <c r="BY26">
        <f>$BJ$7-$BO$7</f>
        <v>5.9501691161801509E-4</v>
      </c>
      <c r="BZ26">
        <f>$BJ$8-$BO$8</f>
        <v>0.29047330619736245</v>
      </c>
      <c r="CA26">
        <f>$BJ$9-$BO$9</f>
        <v>-0.99599668262099006</v>
      </c>
      <c r="CB26">
        <f>$BJ$10-$BO$10</f>
        <v>3.5335279170512282E-4</v>
      </c>
      <c r="CC26">
        <f>$BJ$11-$BO$11</f>
        <v>0.13728634164726272</v>
      </c>
      <c r="CD26">
        <f>$BJ$12-$BO$12</f>
        <v>0.1993562450393471</v>
      </c>
      <c r="CE26">
        <f>$BJ$13-$BO$13</f>
        <v>0.34523603827832983</v>
      </c>
      <c r="CF26">
        <f>$BJ$14-$BO$14</f>
        <v>8.3445170498451446E-3</v>
      </c>
      <c r="CG26">
        <f>$BJ$15-$BO$15</f>
        <v>1.404529649502931E-2</v>
      </c>
      <c r="CH26">
        <f>$BJ$16-$BO$16</f>
        <v>3.0656821049031567E-4</v>
      </c>
      <c r="CW26">
        <v>5.9501691161801509E-4</v>
      </c>
      <c r="CX26">
        <v>0.29047330619736245</v>
      </c>
      <c r="CY26">
        <v>-0.99599668262099006</v>
      </c>
      <c r="CZ26">
        <v>3.5335279170512282E-4</v>
      </c>
      <c r="DA26">
        <v>0.13728634164726272</v>
      </c>
      <c r="DB26">
        <v>0.1993562450393471</v>
      </c>
      <c r="DC26">
        <v>0.34523603827832983</v>
      </c>
      <c r="DD26">
        <v>8.3445170498451446E-3</v>
      </c>
      <c r="DE26">
        <v>1.404529649502931E-2</v>
      </c>
      <c r="DF26">
        <v>3.0656821049031567E-4</v>
      </c>
      <c r="DT26">
        <v>0.5733241481261373</v>
      </c>
      <c r="DU26">
        <v>-0.43312199011463043</v>
      </c>
      <c r="DV26">
        <v>5.0284556168127971E-2</v>
      </c>
      <c r="DW26">
        <v>-0.3202279754567352</v>
      </c>
      <c r="DX26">
        <v>0.37834057551813316</v>
      </c>
      <c r="DY26">
        <v>3.9836976817698793E-4</v>
      </c>
      <c r="DZ26">
        <v>0.46525764320113983</v>
      </c>
      <c r="EA26">
        <v>1.0414993203973934E-2</v>
      </c>
      <c r="EB26">
        <v>0.53900318049795692</v>
      </c>
      <c r="EC26">
        <v>-0.20487248717158263</v>
      </c>
    </row>
    <row r="27" spans="1:177">
      <c r="A27">
        <v>26</v>
      </c>
      <c r="B27">
        <v>0.43273725211085518</v>
      </c>
      <c r="C27">
        <v>0.84802990961475888</v>
      </c>
      <c r="D27">
        <v>0.37317391669037825</v>
      </c>
      <c r="E27">
        <v>0.35547573189713255</v>
      </c>
      <c r="F27">
        <v>0.4981479541845531</v>
      </c>
      <c r="G27">
        <v>0.46169763761520327</v>
      </c>
      <c r="H27">
        <v>1.0568210843088259E-3</v>
      </c>
      <c r="I27">
        <v>0.5390494783125469</v>
      </c>
      <c r="J27">
        <v>0.53480314425311326</v>
      </c>
      <c r="K27">
        <v>0.15126780908619941</v>
      </c>
      <c r="M27">
        <v>0.80362813975966196</v>
      </c>
      <c r="S27">
        <f t="shared" si="25"/>
        <v>0.62981444701705092</v>
      </c>
      <c r="T27">
        <f t="shared" si="23"/>
        <v>0.29032615441517451</v>
      </c>
      <c r="U27">
        <f t="shared" si="23"/>
        <v>0.77742227918700524</v>
      </c>
      <c r="V27">
        <f t="shared" si="23"/>
        <v>0.66133298194812606</v>
      </c>
      <c r="W27">
        <f t="shared" si="23"/>
        <v>0.4981479541845531</v>
      </c>
      <c r="X27">
        <f t="shared" si="23"/>
        <v>0.45726077657489167</v>
      </c>
      <c r="Y27">
        <f t="shared" si="23"/>
        <v>0.32783239188294577</v>
      </c>
      <c r="Z27">
        <f t="shared" si="23"/>
        <v>0.54488281730310728</v>
      </c>
      <c r="AA27">
        <f t="shared" si="23"/>
        <v>0.38548013559788408</v>
      </c>
      <c r="AB27">
        <f t="shared" si="23"/>
        <v>0.10159999593043063</v>
      </c>
      <c r="BG27">
        <f t="shared" si="22"/>
        <v>2.303675773566095E-2</v>
      </c>
      <c r="BH27">
        <f t="shared" si="22"/>
        <v>1.7800532603809642E-2</v>
      </c>
      <c r="BI27">
        <f t="shared" si="22"/>
        <v>1.2903828804068687E-2</v>
      </c>
      <c r="BJ27">
        <f t="shared" si="22"/>
        <v>8.3445170498451446E-3</v>
      </c>
      <c r="BM27">
        <f t="shared" si="26"/>
        <v>9.3630764682226934E-7</v>
      </c>
      <c r="BN27">
        <f t="shared" si="24"/>
        <v>3.5957736380060807E-6</v>
      </c>
      <c r="BO27">
        <f t="shared" si="24"/>
        <v>6.9629386049018683E-7</v>
      </c>
      <c r="BP27">
        <f t="shared" si="24"/>
        <v>6.3181497983901033E-7</v>
      </c>
      <c r="BQ27">
        <f t="shared" si="24"/>
        <v>1.2407569212912781E-6</v>
      </c>
      <c r="BR27">
        <f t="shared" si="24"/>
        <v>1.0658235428972979E-6</v>
      </c>
      <c r="BS27">
        <f t="shared" si="24"/>
        <v>5.5843540211984132E-12</v>
      </c>
      <c r="BT27">
        <f t="shared" si="24"/>
        <v>1.4528717003451451E-6</v>
      </c>
      <c r="BU27">
        <f t="shared" si="24"/>
        <v>1.4300720155150813E-6</v>
      </c>
      <c r="BV27">
        <f t="shared" si="24"/>
        <v>1.1440975032869437E-7</v>
      </c>
    </row>
    <row r="28" spans="1:177">
      <c r="A28">
        <v>27</v>
      </c>
      <c r="B28">
        <v>0.51093244157940232</v>
      </c>
      <c r="C28">
        <v>0.57095899810967488</v>
      </c>
      <c r="D28">
        <v>0.79219494233271726</v>
      </c>
      <c r="E28">
        <v>0.81211209533183926</v>
      </c>
      <c r="F28">
        <v>0.45726077657489167</v>
      </c>
      <c r="G28">
        <v>0.95812157538176634</v>
      </c>
      <c r="H28">
        <v>5.8553697396913414E-2</v>
      </c>
      <c r="I28">
        <v>0.77892237065609671</v>
      </c>
      <c r="J28">
        <v>0.88740470639129343</v>
      </c>
      <c r="K28">
        <v>0.53456380144765714</v>
      </c>
      <c r="M28">
        <v>0.87309804534136903</v>
      </c>
      <c r="S28">
        <f t="shared" si="25"/>
        <v>0.94443924123833223</v>
      </c>
      <c r="T28">
        <f t="shared" si="23"/>
        <v>0.50659106277525512</v>
      </c>
      <c r="U28">
        <f t="shared" si="23"/>
        <v>0.45424294405341498</v>
      </c>
      <c r="V28">
        <f t="shared" si="23"/>
        <v>0.75260429662783446</v>
      </c>
      <c r="W28">
        <f t="shared" si="23"/>
        <v>0.46169763761520327</v>
      </c>
      <c r="X28">
        <f t="shared" si="23"/>
        <v>0.95812157538176634</v>
      </c>
      <c r="Y28">
        <f t="shared" si="23"/>
        <v>0.35273012249447017</v>
      </c>
      <c r="Z28">
        <f t="shared" si="23"/>
        <v>0.86314347478172937</v>
      </c>
      <c r="AA28">
        <f t="shared" si="23"/>
        <v>0.13909302118554584</v>
      </c>
      <c r="AB28">
        <f t="shared" si="23"/>
        <v>0.98800659458734053</v>
      </c>
      <c r="BG28">
        <f t="shared" si="22"/>
        <v>3.5498808266173958E-2</v>
      </c>
      <c r="BH28">
        <f t="shared" si="22"/>
        <v>1.5340758361923196E-2</v>
      </c>
      <c r="BI28">
        <f t="shared" si="22"/>
        <v>3.8355915842496521E-2</v>
      </c>
      <c r="BJ28">
        <f t="shared" si="22"/>
        <v>1.404529649502931E-2</v>
      </c>
      <c r="BM28">
        <f t="shared" si="26"/>
        <v>1.3052597992914469E-6</v>
      </c>
      <c r="BN28">
        <f t="shared" si="24"/>
        <v>1.6299708876120188E-6</v>
      </c>
      <c r="BO28">
        <f t="shared" si="24"/>
        <v>3.1378641332876866E-6</v>
      </c>
      <c r="BP28">
        <f t="shared" si="24"/>
        <v>3.2976302769213522E-6</v>
      </c>
      <c r="BQ28">
        <f t="shared" si="24"/>
        <v>1.0454370889693651E-6</v>
      </c>
      <c r="BR28">
        <f t="shared" si="24"/>
        <v>4.5899847660601894E-6</v>
      </c>
      <c r="BS28">
        <f t="shared" si="24"/>
        <v>1.7142677394246522E-8</v>
      </c>
      <c r="BT28">
        <f t="shared" si="24"/>
        <v>3.0336002975425684E-6</v>
      </c>
      <c r="BU28">
        <f t="shared" si="24"/>
        <v>3.9374355646270894E-6</v>
      </c>
      <c r="BV28">
        <f t="shared" si="24"/>
        <v>1.4287922890908513E-6</v>
      </c>
      <c r="EN28" t="s">
        <v>19</v>
      </c>
      <c r="EZ28" t="s">
        <v>25</v>
      </c>
    </row>
    <row r="29" spans="1:177">
      <c r="A29">
        <v>28</v>
      </c>
      <c r="B29">
        <v>0.75282938162912594</v>
      </c>
      <c r="C29">
        <v>3.8448004593788568E-2</v>
      </c>
      <c r="D29">
        <v>0.49279365036650913</v>
      </c>
      <c r="E29">
        <v>0.65054586291146166</v>
      </c>
      <c r="F29">
        <v>0.32783239188294577</v>
      </c>
      <c r="G29">
        <v>0.35273012249447017</v>
      </c>
      <c r="H29">
        <v>0.63199595200591185</v>
      </c>
      <c r="I29">
        <v>0.20353748600315832</v>
      </c>
      <c r="J29">
        <v>0.54456540821006538</v>
      </c>
      <c r="K29">
        <v>0.23495528053370876</v>
      </c>
      <c r="M29">
        <v>0.41178230179493258</v>
      </c>
      <c r="S29">
        <f t="shared" si="25"/>
        <v>0.23687767319250694</v>
      </c>
      <c r="T29">
        <f t="shared" si="23"/>
        <v>0.55621556591797927</v>
      </c>
      <c r="U29">
        <f t="shared" si="23"/>
        <v>0.99202990191000118</v>
      </c>
      <c r="V29">
        <f t="shared" si="23"/>
        <v>0.33657741506198813</v>
      </c>
      <c r="W29">
        <f t="shared" si="23"/>
        <v>1.0568210843088259E-3</v>
      </c>
      <c r="X29">
        <f t="shared" si="23"/>
        <v>5.8553697396913414E-2</v>
      </c>
      <c r="Y29">
        <f t="shared" si="23"/>
        <v>0.63199595200591185</v>
      </c>
      <c r="Z29">
        <f t="shared" si="23"/>
        <v>0.73120954644346892</v>
      </c>
      <c r="AA29">
        <f t="shared" si="23"/>
        <v>0.20690425985726518</v>
      </c>
      <c r="AB29">
        <f t="shared" si="23"/>
        <v>0.60445737963961998</v>
      </c>
      <c r="BG29">
        <f t="shared" si="22"/>
        <v>1.944800668038532E-3</v>
      </c>
      <c r="BH29">
        <f t="shared" si="22"/>
        <v>5.9364306699453593E-4</v>
      </c>
      <c r="BI29">
        <f t="shared" si="22"/>
        <v>6.6466648749734355E-4</v>
      </c>
      <c r="BJ29">
        <f t="shared" si="22"/>
        <v>3.0656821049031567E-4</v>
      </c>
      <c r="BM29">
        <f t="shared" si="26"/>
        <v>2.8337603892204607E-6</v>
      </c>
      <c r="BN29">
        <f t="shared" si="24"/>
        <v>7.3912452862199347E-9</v>
      </c>
      <c r="BO29">
        <f t="shared" si="24"/>
        <v>1.2142279092077463E-6</v>
      </c>
      <c r="BP29">
        <f t="shared" si="24"/>
        <v>2.1160495987560915E-6</v>
      </c>
      <c r="BQ29">
        <f t="shared" si="24"/>
        <v>5.3737038583846666E-7</v>
      </c>
      <c r="BR29">
        <f t="shared" si="24"/>
        <v>6.2209269657481977E-7</v>
      </c>
      <c r="BS29">
        <f t="shared" si="24"/>
        <v>1.9970944167592943E-6</v>
      </c>
      <c r="BT29">
        <f t="shared" si="24"/>
        <v>2.0713754104242935E-7</v>
      </c>
      <c r="BU29">
        <f t="shared" si="24"/>
        <v>1.4827574190949757E-6</v>
      </c>
      <c r="BV29">
        <f t="shared" si="24"/>
        <v>2.7601991925336897E-7</v>
      </c>
    </row>
    <row r="30" spans="1:177">
      <c r="A30">
        <v>29</v>
      </c>
      <c r="B30">
        <v>0.95235736111401892</v>
      </c>
      <c r="C30">
        <v>0.4442705629850503</v>
      </c>
      <c r="D30">
        <v>0.86790215389929437</v>
      </c>
      <c r="E30">
        <v>0.79165302158008788</v>
      </c>
      <c r="F30">
        <v>0.54488281730310728</v>
      </c>
      <c r="G30">
        <v>0.86314347478172937</v>
      </c>
      <c r="H30">
        <v>0.73120954644346892</v>
      </c>
      <c r="I30">
        <v>0.40118793297121719</v>
      </c>
      <c r="J30">
        <v>0.74431120769473513</v>
      </c>
      <c r="K30">
        <v>0.14480601622105202</v>
      </c>
      <c r="M30">
        <v>5.4727803571780753E-2</v>
      </c>
      <c r="S30">
        <f t="shared" si="25"/>
        <v>0.67312308615374405</v>
      </c>
      <c r="T30">
        <f t="shared" si="23"/>
        <v>0.21113637331612306</v>
      </c>
      <c r="U30">
        <f t="shared" si="23"/>
        <v>0.69473569113129496</v>
      </c>
      <c r="V30">
        <f t="shared" si="23"/>
        <v>0.96399719255702199</v>
      </c>
      <c r="W30">
        <f t="shared" si="23"/>
        <v>0.5390494783125469</v>
      </c>
      <c r="X30">
        <f t="shared" si="23"/>
        <v>0.77892237065609671</v>
      </c>
      <c r="Y30">
        <f t="shared" si="23"/>
        <v>0.20353748600315832</v>
      </c>
      <c r="Z30">
        <f t="shared" si="23"/>
        <v>0.40118793297121719</v>
      </c>
      <c r="AA30">
        <f t="shared" si="23"/>
        <v>0.27404189928233741</v>
      </c>
      <c r="AB30">
        <f t="shared" si="23"/>
        <v>0.77015517528661259</v>
      </c>
      <c r="BM30">
        <f t="shared" si="26"/>
        <v>4.5349227163402898E-6</v>
      </c>
      <c r="BN30">
        <f t="shared" si="24"/>
        <v>9.868816656752677E-7</v>
      </c>
      <c r="BO30">
        <f t="shared" si="24"/>
        <v>3.7662707437151729E-6</v>
      </c>
      <c r="BP30">
        <f t="shared" si="24"/>
        <v>3.1335725328844157E-6</v>
      </c>
      <c r="BQ30">
        <f t="shared" si="24"/>
        <v>1.484486422960857E-6</v>
      </c>
      <c r="BR30">
        <f t="shared" si="24"/>
        <v>3.7250832902913898E-6</v>
      </c>
      <c r="BS30">
        <f t="shared" si="24"/>
        <v>2.6733370040503179E-6</v>
      </c>
      <c r="BT30">
        <f t="shared" si="24"/>
        <v>8.0475878780858931E-7</v>
      </c>
      <c r="BU30">
        <f t="shared" si="24"/>
        <v>2.7699958694999759E-6</v>
      </c>
      <c r="BV30">
        <f t="shared" si="24"/>
        <v>1.0484391166905792E-7</v>
      </c>
      <c r="EN30">
        <f>Sheet49!FL30</f>
        <v>0.33971958844590783</v>
      </c>
      <c r="EO30">
        <f>Sheet49!FM30</f>
        <v>0.40255039118038421</v>
      </c>
      <c r="EP30">
        <f>Sheet49!FN30</f>
        <v>0.39006237148736522</v>
      </c>
      <c r="EQ30">
        <f>Sheet49!FO30</f>
        <v>9.1777282075896943E-2</v>
      </c>
      <c r="ER30">
        <f>Sheet49!FP30</f>
        <v>0.24368359223046657</v>
      </c>
      <c r="ES30">
        <f>Sheet49!FQ30</f>
        <v>0.72204161677653045</v>
      </c>
      <c r="ET30">
        <f>Sheet49!FR30</f>
        <v>0.8730368974001832</v>
      </c>
      <c r="EU30">
        <f>Sheet49!FS30</f>
        <v>0.25858931435188304</v>
      </c>
      <c r="EV30">
        <f>Sheet49!FT30</f>
        <v>0.20587256471374754</v>
      </c>
      <c r="EW30">
        <f>Sheet49!FU30</f>
        <v>0.4896194841398756</v>
      </c>
      <c r="EZ30">
        <f>(1/4)*SUM($CW$7:$CZ$7)</f>
        <v>-0.24842554847729834</v>
      </c>
      <c r="FA30">
        <f>(1/4)*SUM($CW$8:$CZ$8)</f>
        <v>0.31841413500122862</v>
      </c>
      <c r="FB30">
        <f>(1/4)*SUM($CW$9:$CZ$9)</f>
        <v>-0.24299820997787563</v>
      </c>
      <c r="FC30">
        <f>(1/4)*SUM($CW$10:$CZ$10)</f>
        <v>8.4070632472173234E-4</v>
      </c>
      <c r="FD30">
        <f>(1/4)*SUM($CW$11:$CZ$11)</f>
        <v>-0.11321009063784807</v>
      </c>
      <c r="FE30">
        <f>(1/4)*SUM($CW$12:$CZ$12)</f>
        <v>0.22265783321098953</v>
      </c>
      <c r="FF30">
        <f>(1/4)*SUM($CW$13:$CZ$13)</f>
        <v>0.27051215115807503</v>
      </c>
      <c r="FG30">
        <f>(1/4)*SUM($CW$14:$CZ$14)</f>
        <v>-0.23447859095165388</v>
      </c>
      <c r="FH30">
        <f>(1/4)*SUM($CW$15:$CZ$15)</f>
        <v>2.5810194741405744E-2</v>
      </c>
      <c r="FI30">
        <f>(1/4)*SUM($CW$16:$CZ$16)</f>
        <v>8.7741960825518184E-4</v>
      </c>
      <c r="FL30">
        <f t="shared" ref="FL30:FU30" si="27">EN30-($EU$10*EZ30)</f>
        <v>0.33996801399438514</v>
      </c>
      <c r="FM30">
        <f t="shared" si="27"/>
        <v>0.40223197704538299</v>
      </c>
      <c r="FN30">
        <f t="shared" si="27"/>
        <v>0.39030536969734309</v>
      </c>
      <c r="FO30">
        <f t="shared" si="27"/>
        <v>9.177644136957222E-2</v>
      </c>
      <c r="FP30">
        <f t="shared" si="27"/>
        <v>0.24379680232110443</v>
      </c>
      <c r="FQ30">
        <f t="shared" si="27"/>
        <v>0.72181895894331949</v>
      </c>
      <c r="FR30">
        <f t="shared" si="27"/>
        <v>0.87276638524902517</v>
      </c>
      <c r="FS30">
        <f t="shared" si="27"/>
        <v>0.2588237929428347</v>
      </c>
      <c r="FT30">
        <f t="shared" si="27"/>
        <v>0.20584675451900614</v>
      </c>
      <c r="FU30">
        <f t="shared" si="27"/>
        <v>0.48961860672026736</v>
      </c>
    </row>
    <row r="31" spans="1:177">
      <c r="A31">
        <v>30</v>
      </c>
      <c r="B31">
        <v>0.38193340769938305</v>
      </c>
      <c r="C31">
        <v>0.88507349798470447</v>
      </c>
      <c r="D31">
        <v>0.72232923123317982</v>
      </c>
      <c r="E31">
        <v>0.80864434352868098</v>
      </c>
      <c r="F31">
        <v>0.38548013559788408</v>
      </c>
      <c r="G31">
        <v>0.13909302118554584</v>
      </c>
      <c r="H31">
        <v>0.20690425985726518</v>
      </c>
      <c r="I31">
        <v>0.27404189928233741</v>
      </c>
      <c r="J31">
        <v>0.12061393123979132</v>
      </c>
      <c r="K31">
        <v>0.2401143621645869</v>
      </c>
      <c r="M31">
        <v>0.22606188854485734</v>
      </c>
      <c r="S31">
        <f t="shared" si="25"/>
        <v>0.96719032643283431</v>
      </c>
      <c r="T31">
        <f t="shared" si="23"/>
        <v>0.26758075861976716</v>
      </c>
      <c r="U31">
        <f t="shared" si="23"/>
        <v>0.89238773868228549</v>
      </c>
      <c r="V31">
        <f t="shared" si="23"/>
        <v>0.12830210911530751</v>
      </c>
      <c r="W31">
        <f t="shared" si="23"/>
        <v>0.53480314425311326</v>
      </c>
      <c r="X31">
        <f t="shared" si="23"/>
        <v>0.88740470639129343</v>
      </c>
      <c r="Y31">
        <f t="shared" si="23"/>
        <v>0.54456540821006538</v>
      </c>
      <c r="Z31">
        <f t="shared" si="23"/>
        <v>0.74431120769473513</v>
      </c>
      <c r="AA31">
        <f t="shared" si="23"/>
        <v>0.12061393123979132</v>
      </c>
      <c r="AB31">
        <f t="shared" si="23"/>
        <v>0.87889226782322161</v>
      </c>
      <c r="BM31">
        <f t="shared" si="26"/>
        <v>7.2936563958431587E-7</v>
      </c>
      <c r="BN31">
        <f t="shared" si="24"/>
        <v>3.916775484174404E-6</v>
      </c>
      <c r="BO31">
        <f t="shared" si="24"/>
        <v>2.608797591469583E-6</v>
      </c>
      <c r="BP31">
        <f t="shared" si="24"/>
        <v>3.2695283716046569E-6</v>
      </c>
      <c r="BQ31">
        <f t="shared" si="24"/>
        <v>7.4297467470281559E-7</v>
      </c>
      <c r="BR31">
        <f t="shared" si="24"/>
        <v>9.6734342712613525E-8</v>
      </c>
      <c r="BS31">
        <f t="shared" si="24"/>
        <v>2.1404686373541361E-7</v>
      </c>
      <c r="BT31">
        <f t="shared" si="24"/>
        <v>3.7549481281135382E-7</v>
      </c>
      <c r="BU31">
        <f t="shared" si="24"/>
        <v>7.2738602045585552E-8</v>
      </c>
      <c r="BV31">
        <f t="shared" si="24"/>
        <v>2.8827453458853205E-7</v>
      </c>
    </row>
    <row r="32" spans="1:177">
      <c r="A32">
        <v>31</v>
      </c>
      <c r="B32">
        <v>0.39057536936553433</v>
      </c>
      <c r="C32">
        <v>0.23382063422274429</v>
      </c>
      <c r="D32">
        <v>0.66413028311502242</v>
      </c>
      <c r="E32">
        <v>0.61315461071455479</v>
      </c>
      <c r="F32">
        <v>0.10159999593043063</v>
      </c>
      <c r="G32">
        <v>0.98800659458734053</v>
      </c>
      <c r="H32">
        <v>0.60445737963961998</v>
      </c>
      <c r="I32">
        <v>0.77015517528661259</v>
      </c>
      <c r="J32">
        <v>0.87889226782322161</v>
      </c>
      <c r="K32">
        <v>0.63219612265652325</v>
      </c>
      <c r="M32">
        <v>0.64911577904259432</v>
      </c>
      <c r="S32">
        <f t="shared" si="25"/>
        <v>0.99744443296206331</v>
      </c>
      <c r="T32">
        <f t="shared" si="23"/>
        <v>0.5892044313276068</v>
      </c>
      <c r="U32">
        <f t="shared" si="23"/>
        <v>0.72167364680367818</v>
      </c>
      <c r="V32">
        <f t="shared" si="23"/>
        <v>0.1205519845247239</v>
      </c>
      <c r="W32">
        <f t="shared" si="23"/>
        <v>0.15126780908619941</v>
      </c>
      <c r="X32">
        <f t="shared" si="23"/>
        <v>0.53456380144765714</v>
      </c>
      <c r="Y32">
        <f t="shared" si="23"/>
        <v>0.23495528053370876</v>
      </c>
      <c r="Z32">
        <f t="shared" si="23"/>
        <v>0.14480601622105202</v>
      </c>
      <c r="AA32">
        <f t="shared" si="23"/>
        <v>0.2401143621645869</v>
      </c>
      <c r="AB32">
        <f t="shared" si="23"/>
        <v>0.63219612265652325</v>
      </c>
      <c r="BG32">
        <f>IF(BG20&gt;(1-0.000000000001),(1-0.000000000001),BG20)</f>
        <v>2.9696984225272933E-3</v>
      </c>
      <c r="BH32">
        <f t="shared" ref="BH32:BJ32" si="28">IF(BH20&gt;(1-0.000000000001),(1-0.000000000001),BH20)</f>
        <v>1.2357226944432764E-3</v>
      </c>
      <c r="BI32">
        <f t="shared" si="28"/>
        <v>1.4973680622181694E-3</v>
      </c>
      <c r="BJ32">
        <f t="shared" si="28"/>
        <v>5.9501691161801509E-4</v>
      </c>
      <c r="BM32">
        <f t="shared" si="26"/>
        <v>7.6274559577511798E-7</v>
      </c>
      <c r="BN32">
        <f t="shared" si="24"/>
        <v>2.7336044494163189E-7</v>
      </c>
      <c r="BO32">
        <f t="shared" si="24"/>
        <v>2.2053451647521994E-6</v>
      </c>
      <c r="BP32">
        <f t="shared" si="24"/>
        <v>1.8797928832025862E-6</v>
      </c>
      <c r="BQ32">
        <f t="shared" si="24"/>
        <v>5.1612795865317607E-8</v>
      </c>
      <c r="BR32">
        <f t="shared" si="24"/>
        <v>4.8807851547403679E-6</v>
      </c>
      <c r="BS32">
        <f t="shared" si="24"/>
        <v>1.8268436190039785E-6</v>
      </c>
      <c r="BT32">
        <f t="shared" si="24"/>
        <v>2.9656949701037649E-6</v>
      </c>
      <c r="BU32">
        <f t="shared" si="24"/>
        <v>3.8622580921972277E-6</v>
      </c>
      <c r="BV32">
        <f t="shared" si="24"/>
        <v>1.998359687509709E-6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0.37716748552883483</v>
      </c>
      <c r="BH33">
        <f t="shared" si="29"/>
        <v>0.29602616068363069</v>
      </c>
      <c r="BI33">
        <f t="shared" si="29"/>
        <v>0.30998958759508671</v>
      </c>
      <c r="BJ33">
        <f t="shared" si="29"/>
        <v>0.29047330619736245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8.3545647094806826E-3</v>
      </c>
      <c r="BH34">
        <f t="shared" si="29"/>
        <v>6.5245855380357716E-3</v>
      </c>
      <c r="BI34">
        <f t="shared" si="29"/>
        <v>9.1246924619711126E-3</v>
      </c>
      <c r="BJ34">
        <f t="shared" si="29"/>
        <v>4.0033173790099174E-3</v>
      </c>
      <c r="BS34">
        <f>SUM(BM36:BV45)</f>
        <v>1.5960936061101675E-4</v>
      </c>
      <c r="EN34">
        <f>Sheet49!FL34</f>
        <v>9.5267607519592346E-2</v>
      </c>
      <c r="EO34">
        <f>Sheet49!FM34</f>
        <v>0.53222307082223808</v>
      </c>
      <c r="EP34">
        <f>Sheet49!FN34</f>
        <v>6.6866341231161433E-2</v>
      </c>
      <c r="EQ34">
        <f>Sheet49!FO34</f>
        <v>0.68692235288377534</v>
      </c>
      <c r="ER34">
        <f>Sheet49!FP34</f>
        <v>0.73564699510599407</v>
      </c>
      <c r="ES34">
        <f>Sheet49!FQ34</f>
        <v>0.49446716207531916</v>
      </c>
      <c r="ET34">
        <f>Sheet49!FR34</f>
        <v>0.80860053039789404</v>
      </c>
      <c r="EU34">
        <f>Sheet49!FS34</f>
        <v>0.50005323410484004</v>
      </c>
      <c r="EV34">
        <f>Sheet49!FT34</f>
        <v>0.14482308977535829</v>
      </c>
      <c r="EW34">
        <f>Sheet49!FU34</f>
        <v>0.3019371135550199</v>
      </c>
      <c r="EZ34">
        <f t="array" ref="EZ34:FI43">(1/4)*(MMULT($X$7:$AA$16,$CW$23:$DF$26))</f>
        <v>-0.96048784427396239</v>
      </c>
      <c r="FA34">
        <v>1.1561913242983657</v>
      </c>
      <c r="FB34">
        <v>-1.1122166441019379</v>
      </c>
      <c r="FC34">
        <v>2.8276571529673913E-3</v>
      </c>
      <c r="FD34">
        <v>-0.25403394639296323</v>
      </c>
      <c r="FE34">
        <v>0.8283415585651509</v>
      </c>
      <c r="FF34">
        <v>1.0245120213097052</v>
      </c>
      <c r="FG34">
        <v>-0.77731408145369241</v>
      </c>
      <c r="FH34">
        <v>8.9250273221561732E-2</v>
      </c>
      <c r="FI34">
        <v>2.9296816748048526E-3</v>
      </c>
      <c r="FL34">
        <f t="shared" ref="FL34:FU43" si="30">EN34-($EU$10*EZ34)</f>
        <v>9.6228095363866312E-2</v>
      </c>
      <c r="FM34">
        <f t="shared" si="30"/>
        <v>0.53106687949793974</v>
      </c>
      <c r="FN34">
        <f t="shared" si="30"/>
        <v>6.7978557875263371E-2</v>
      </c>
      <c r="FO34">
        <f t="shared" si="30"/>
        <v>0.68691952522662236</v>
      </c>
      <c r="FP34">
        <f t="shared" si="30"/>
        <v>0.73590102905238708</v>
      </c>
      <c r="FQ34">
        <f t="shared" si="30"/>
        <v>0.49363882051675401</v>
      </c>
      <c r="FR34">
        <f t="shared" si="30"/>
        <v>0.80757601837658433</v>
      </c>
      <c r="FS34">
        <f t="shared" si="30"/>
        <v>0.50083054818629369</v>
      </c>
      <c r="FT34">
        <f t="shared" si="30"/>
        <v>0.14473383950213672</v>
      </c>
      <c r="FU34">
        <f t="shared" si="30"/>
        <v>0.30193418387334509</v>
      </c>
    </row>
    <row r="35" spans="1:177">
      <c r="A35">
        <v>34</v>
      </c>
      <c r="BG35">
        <f t="shared" si="29"/>
        <v>1.7269487307774109E-3</v>
      </c>
      <c r="BH35">
        <f t="shared" si="29"/>
        <v>5.0104515431547228E-4</v>
      </c>
      <c r="BI35">
        <f t="shared" si="29"/>
        <v>7.8147862208892329E-4</v>
      </c>
      <c r="BJ35">
        <f t="shared" si="29"/>
        <v>3.5335279170512282E-4</v>
      </c>
      <c r="EN35">
        <f>Sheet49!FL35</f>
        <v>0.1904972213302441</v>
      </c>
      <c r="EO35">
        <f>Sheet49!FM35</f>
        <v>0.27385633240245627</v>
      </c>
      <c r="EP35">
        <f>Sheet49!FN35</f>
        <v>0.85052360813401418</v>
      </c>
      <c r="EQ35">
        <f>Sheet49!FO35</f>
        <v>0.12497495202606085</v>
      </c>
      <c r="ER35">
        <f>Sheet49!FP35</f>
        <v>1.874092978346777E-2</v>
      </c>
      <c r="ES35">
        <f>Sheet49!FQ35</f>
        <v>0.79353667165638286</v>
      </c>
      <c r="ET35">
        <f>Sheet49!FR35</f>
        <v>0.45913108732080438</v>
      </c>
      <c r="EU35">
        <f>Sheet49!FS35</f>
        <v>0.17321086593418802</v>
      </c>
      <c r="EV35">
        <f>Sheet49!FT35</f>
        <v>0.95884057118888799</v>
      </c>
      <c r="EW35">
        <f>Sheet49!FU35</f>
        <v>0.32852342597651774</v>
      </c>
      <c r="EZ35">
        <v>-0.62849219315821658</v>
      </c>
      <c r="FA35">
        <v>0.73720746565225626</v>
      </c>
      <c r="FB35">
        <v>-0.66409780782364469</v>
      </c>
      <c r="FC35">
        <v>1.763744539429108E-3</v>
      </c>
      <c r="FD35">
        <v>-9.8792898376650312E-2</v>
      </c>
      <c r="FE35">
        <v>0.5360845331547901</v>
      </c>
      <c r="FF35">
        <v>0.66057724968382137</v>
      </c>
      <c r="FG35">
        <v>-0.6043523461470629</v>
      </c>
      <c r="FH35">
        <v>5.8297213409194207E-2</v>
      </c>
      <c r="FI35">
        <v>1.805039066083507E-3</v>
      </c>
      <c r="FL35">
        <f t="shared" si="30"/>
        <v>0.19112571352340232</v>
      </c>
      <c r="FM35">
        <f t="shared" si="30"/>
        <v>0.27311912493680401</v>
      </c>
      <c r="FN35">
        <f t="shared" si="30"/>
        <v>0.85118770594183779</v>
      </c>
      <c r="FO35">
        <f t="shared" si="30"/>
        <v>0.12497318828152142</v>
      </c>
      <c r="FP35">
        <f t="shared" si="30"/>
        <v>1.8839722681844421E-2</v>
      </c>
      <c r="FQ35">
        <f t="shared" si="30"/>
        <v>0.79300058712322807</v>
      </c>
      <c r="FR35">
        <f t="shared" si="30"/>
        <v>0.45847051007112055</v>
      </c>
      <c r="FS35">
        <f t="shared" si="30"/>
        <v>0.17381521828033508</v>
      </c>
      <c r="FT35">
        <f t="shared" si="30"/>
        <v>0.95878227397547877</v>
      </c>
      <c r="FU35">
        <f t="shared" si="30"/>
        <v>0.32852162093745163</v>
      </c>
    </row>
    <row r="36" spans="1:177">
      <c r="A36">
        <v>35</v>
      </c>
      <c r="B36">
        <f t="array" ref="B36:K45">TRANSPOSE(EN34:EW43)</f>
        <v>9.5267607519592346E-2</v>
      </c>
      <c r="C36">
        <v>0.1904972213302441</v>
      </c>
      <c r="D36">
        <v>0.63167419316736417</v>
      </c>
      <c r="E36">
        <v>0.34877989075753857</v>
      </c>
      <c r="F36">
        <v>0.2491382717667438</v>
      </c>
      <c r="G36">
        <v>0.87038955827916975</v>
      </c>
      <c r="H36">
        <v>0.30228779001951717</v>
      </c>
      <c r="I36">
        <v>0.19492433238683513</v>
      </c>
      <c r="J36">
        <v>0.6810885839978148</v>
      </c>
      <c r="K36">
        <v>0.31618420856190604</v>
      </c>
      <c r="M36">
        <f t="array" ref="M36:M45">TRANSPOSE(EN30:EW30)</f>
        <v>0.33971958844590783</v>
      </c>
      <c r="S36">
        <f>EN34</f>
        <v>9.5267607519592346E-2</v>
      </c>
      <c r="T36">
        <f t="shared" ref="T36:AB45" si="31">EO34</f>
        <v>0.53222307082223808</v>
      </c>
      <c r="U36">
        <f t="shared" si="31"/>
        <v>6.6866341231161433E-2</v>
      </c>
      <c r="V36">
        <f t="shared" si="31"/>
        <v>0.68692235288377534</v>
      </c>
      <c r="W36">
        <f t="shared" si="31"/>
        <v>0.73564699510599407</v>
      </c>
      <c r="X36">
        <f t="shared" si="31"/>
        <v>0.49446716207531916</v>
      </c>
      <c r="Y36">
        <f t="shared" si="31"/>
        <v>0.80860053039789404</v>
      </c>
      <c r="Z36">
        <f t="shared" si="31"/>
        <v>0.50005323410484004</v>
      </c>
      <c r="AA36">
        <f t="shared" si="31"/>
        <v>0.14482308977535829</v>
      </c>
      <c r="AB36">
        <f t="shared" si="31"/>
        <v>0.3019371135550199</v>
      </c>
      <c r="BG36">
        <f t="shared" si="29"/>
        <v>0.19063638663051155</v>
      </c>
      <c r="BH36">
        <f t="shared" si="29"/>
        <v>9.6604427020095418E-2</v>
      </c>
      <c r="BI36">
        <f t="shared" si="29"/>
        <v>0.12263248215073806</v>
      </c>
      <c r="BJ36">
        <f t="shared" si="29"/>
        <v>0.13728634164726272</v>
      </c>
      <c r="BM36">
        <f>0.5*$BL$21*B36*B36</f>
        <v>4.5379585212535446E-8</v>
      </c>
      <c r="BN36">
        <f t="shared" ref="BN36:BV45" si="32">0.5*$BL$21*C36*C36</f>
        <v>1.8144595667272007E-7</v>
      </c>
      <c r="BO36">
        <f t="shared" si="32"/>
        <v>1.995061431568203E-6</v>
      </c>
      <c r="BP36">
        <f t="shared" si="32"/>
        <v>6.0823706098420276E-7</v>
      </c>
      <c r="BQ36">
        <f t="shared" si="32"/>
        <v>3.1034939229459948E-7</v>
      </c>
      <c r="BR36">
        <f t="shared" si="32"/>
        <v>3.7878899158070413E-6</v>
      </c>
      <c r="BS36">
        <f t="shared" si="32"/>
        <v>4.5688953997441853E-7</v>
      </c>
      <c r="BT36">
        <f t="shared" si="32"/>
        <v>1.8997747678226694E-7</v>
      </c>
      <c r="BU36">
        <f t="shared" si="32"/>
        <v>2.3194082962607424E-6</v>
      </c>
      <c r="BV36">
        <f t="shared" si="32"/>
        <v>4.9986226871959451E-7</v>
      </c>
      <c r="EN36">
        <f>Sheet49!FL36</f>
        <v>0.63167419316736417</v>
      </c>
      <c r="EO36">
        <f>Sheet49!FM36</f>
        <v>0.34374192314934299</v>
      </c>
      <c r="EP36">
        <f>Sheet49!FN36</f>
        <v>0.54698733144265221</v>
      </c>
      <c r="EQ36">
        <f>Sheet49!FO36</f>
        <v>0.33074959288373129</v>
      </c>
      <c r="ER36">
        <f>Sheet49!FP36</f>
        <v>0.70619947347188783</v>
      </c>
      <c r="ES36">
        <f>Sheet49!FQ36</f>
        <v>0.31247542229096376</v>
      </c>
      <c r="ET36">
        <f>Sheet49!FR36</f>
        <v>0.9502928933414293</v>
      </c>
      <c r="EU36">
        <f>Sheet49!FS36</f>
        <v>0.18085140811170675</v>
      </c>
      <c r="EV36">
        <f>Sheet49!FT36</f>
        <v>0.41247244306714215</v>
      </c>
      <c r="EW36">
        <f>Sheet49!FU36</f>
        <v>0.38589958597243518</v>
      </c>
      <c r="EZ36">
        <v>-0.77556270793562276</v>
      </c>
      <c r="FA36">
        <v>0.97979570698331608</v>
      </c>
      <c r="FB36">
        <v>-0.9568784346605983</v>
      </c>
      <c r="FC36">
        <v>2.3697484997366449E-3</v>
      </c>
      <c r="FD36">
        <v>-0.17656261104089893</v>
      </c>
      <c r="FE36">
        <v>0.70172512433604928</v>
      </c>
      <c r="FF36">
        <v>0.87625024442144217</v>
      </c>
      <c r="FG36">
        <v>-0.73014534809581477</v>
      </c>
      <c r="FH36">
        <v>7.6573130600292277E-2</v>
      </c>
      <c r="FI36">
        <v>2.4351468920982907E-3</v>
      </c>
      <c r="FL36">
        <f t="shared" si="30"/>
        <v>0.63244975587529983</v>
      </c>
      <c r="FM36">
        <f t="shared" si="30"/>
        <v>0.34276212744235968</v>
      </c>
      <c r="FN36">
        <f t="shared" si="30"/>
        <v>0.54794420987731285</v>
      </c>
      <c r="FO36">
        <f t="shared" si="30"/>
        <v>0.33074722313523153</v>
      </c>
      <c r="FP36">
        <f t="shared" si="30"/>
        <v>0.70637603608292876</v>
      </c>
      <c r="FQ36">
        <f t="shared" si="30"/>
        <v>0.31177369716662773</v>
      </c>
      <c r="FR36">
        <f t="shared" si="30"/>
        <v>0.94941664309700791</v>
      </c>
      <c r="FS36">
        <f t="shared" si="30"/>
        <v>0.18158155345980256</v>
      </c>
      <c r="FT36">
        <f t="shared" si="30"/>
        <v>0.41239586993654187</v>
      </c>
      <c r="FU36">
        <f t="shared" si="30"/>
        <v>0.3858971508255431</v>
      </c>
    </row>
    <row r="37" spans="1:177">
      <c r="A37">
        <v>36</v>
      </c>
      <c r="B37">
        <v>0.53222307082223808</v>
      </c>
      <c r="C37">
        <v>0.27385633240245627</v>
      </c>
      <c r="D37">
        <v>0.34374192314934299</v>
      </c>
      <c r="E37">
        <v>0.76805251719146894</v>
      </c>
      <c r="F37">
        <v>0.91717065730164549</v>
      </c>
      <c r="G37">
        <v>0.1163970597349719</v>
      </c>
      <c r="H37">
        <v>0.96260516510379945</v>
      </c>
      <c r="I37">
        <v>0.85815961749386749</v>
      </c>
      <c r="J37">
        <v>0.27916370286739034</v>
      </c>
      <c r="K37">
        <v>0.91193756266092341</v>
      </c>
      <c r="M37">
        <v>0.40255039118038421</v>
      </c>
      <c r="S37">
        <f t="shared" ref="S37:S45" si="33">EN35</f>
        <v>0.1904972213302441</v>
      </c>
      <c r="T37">
        <f t="shared" si="31"/>
        <v>0.27385633240245627</v>
      </c>
      <c r="U37">
        <f t="shared" si="31"/>
        <v>0.85052360813401418</v>
      </c>
      <c r="V37">
        <f t="shared" si="31"/>
        <v>0.12497495202606085</v>
      </c>
      <c r="W37">
        <f t="shared" si="31"/>
        <v>1.874092978346777E-2</v>
      </c>
      <c r="X37">
        <f t="shared" si="31"/>
        <v>0.79353667165638286</v>
      </c>
      <c r="Y37">
        <f t="shared" si="31"/>
        <v>0.45913108732080438</v>
      </c>
      <c r="Z37">
        <f t="shared" si="31"/>
        <v>0.17321086593418802</v>
      </c>
      <c r="AA37">
        <f t="shared" si="31"/>
        <v>0.95884057118888799</v>
      </c>
      <c r="AB37">
        <f t="shared" si="31"/>
        <v>0.32852342597651774</v>
      </c>
      <c r="BG37">
        <f t="shared" si="29"/>
        <v>0.17027862850108685</v>
      </c>
      <c r="BH37">
        <f t="shared" si="29"/>
        <v>0.30527617435145848</v>
      </c>
      <c r="BI37">
        <f t="shared" si="29"/>
        <v>0.21572028495206566</v>
      </c>
      <c r="BJ37">
        <f t="shared" si="29"/>
        <v>0.1993562450393471</v>
      </c>
      <c r="BM37">
        <f t="shared" ref="BM37:BM45" si="34">0.5*$BL$21*B37*B37</f>
        <v>1.4163069855772654E-6</v>
      </c>
      <c r="BN37">
        <f t="shared" si="32"/>
        <v>3.7498645398462312E-7</v>
      </c>
      <c r="BO37">
        <f t="shared" si="32"/>
        <v>5.9079254865204415E-7</v>
      </c>
      <c r="BP37">
        <f t="shared" si="32"/>
        <v>2.9495233458207586E-6</v>
      </c>
      <c r="BQ37">
        <f t="shared" si="32"/>
        <v>4.2060100730756625E-6</v>
      </c>
      <c r="BR37">
        <f t="shared" si="32"/>
        <v>6.7741377574733085E-8</v>
      </c>
      <c r="BS37">
        <f t="shared" si="32"/>
        <v>4.6330435194225656E-6</v>
      </c>
      <c r="BT37">
        <f t="shared" si="32"/>
        <v>3.6821896454861051E-6</v>
      </c>
      <c r="BU37">
        <f t="shared" si="32"/>
        <v>3.8966186499316307E-7</v>
      </c>
      <c r="BV37">
        <f t="shared" si="32"/>
        <v>4.1581505909597281E-6</v>
      </c>
      <c r="EN37">
        <f>Sheet49!FL37</f>
        <v>0.34877989075753857</v>
      </c>
      <c r="EO37">
        <f>Sheet49!FM37</f>
        <v>0.76805251719146894</v>
      </c>
      <c r="EP37">
        <f>Sheet49!FN37</f>
        <v>0.98872115750051848</v>
      </c>
      <c r="EQ37">
        <f>Sheet49!FO37</f>
        <v>0.43082245579724615</v>
      </c>
      <c r="ER37">
        <f>Sheet49!FP37</f>
        <v>0.41010630426791345</v>
      </c>
      <c r="ES37">
        <f>Sheet49!FQ37</f>
        <v>0.87546472044790558</v>
      </c>
      <c r="ET37">
        <f>Sheet49!FR37</f>
        <v>0.57774837726431183</v>
      </c>
      <c r="EU37">
        <f>Sheet49!FS37</f>
        <v>0.80704901376078519</v>
      </c>
      <c r="EV37">
        <f>Sheet49!FT37</f>
        <v>0.28408226549699367</v>
      </c>
      <c r="EW37">
        <f>Sheet49!FU37</f>
        <v>0.19941035002818658</v>
      </c>
      <c r="EZ37">
        <v>-0.52092789838547804</v>
      </c>
      <c r="FA37">
        <v>0.61077731195042462</v>
      </c>
      <c r="FB37">
        <v>-0.56123884695015702</v>
      </c>
      <c r="FC37">
        <v>1.4461725961463486E-3</v>
      </c>
      <c r="FD37">
        <v>-6.8184873060809156E-2</v>
      </c>
      <c r="FE37">
        <v>0.4454264454798596</v>
      </c>
      <c r="FF37">
        <v>0.55038773613127734</v>
      </c>
      <c r="FG37">
        <v>-0.50737234634441597</v>
      </c>
      <c r="FH37">
        <v>4.821022330105755E-2</v>
      </c>
      <c r="FI37">
        <v>1.476075282094663E-3</v>
      </c>
      <c r="FL37">
        <f t="shared" si="30"/>
        <v>0.34930081865592405</v>
      </c>
      <c r="FM37">
        <f t="shared" si="30"/>
        <v>0.76744173987951847</v>
      </c>
      <c r="FN37">
        <f t="shared" si="30"/>
        <v>0.98928239634746862</v>
      </c>
      <c r="FO37">
        <f t="shared" si="30"/>
        <v>0.43082100962465003</v>
      </c>
      <c r="FP37">
        <f t="shared" si="30"/>
        <v>0.41017448914097426</v>
      </c>
      <c r="FQ37">
        <f t="shared" si="30"/>
        <v>0.87501929400242573</v>
      </c>
      <c r="FR37">
        <f t="shared" si="30"/>
        <v>0.57719798952818058</v>
      </c>
      <c r="FS37">
        <f t="shared" si="30"/>
        <v>0.80755638610712965</v>
      </c>
      <c r="FT37">
        <f t="shared" si="30"/>
        <v>0.28403405527369263</v>
      </c>
      <c r="FU37">
        <f t="shared" si="30"/>
        <v>0.19940887395290449</v>
      </c>
    </row>
    <row r="38" spans="1:177">
      <c r="A38">
        <v>37</v>
      </c>
      <c r="B38">
        <v>6.6866341231161433E-2</v>
      </c>
      <c r="C38">
        <v>0.85052360813401418</v>
      </c>
      <c r="D38">
        <v>0.54698733144265221</v>
      </c>
      <c r="E38">
        <v>0.98872115750051848</v>
      </c>
      <c r="F38">
        <v>0.40129889786374234</v>
      </c>
      <c r="G38">
        <v>0.24794473692384369</v>
      </c>
      <c r="H38">
        <v>9.6862521012056016E-2</v>
      </c>
      <c r="I38">
        <v>0.69180153015693979</v>
      </c>
      <c r="J38">
        <v>3.7011087643434026E-2</v>
      </c>
      <c r="K38">
        <v>0.75050226051621349</v>
      </c>
      <c r="M38">
        <v>0.39006237148736522</v>
      </c>
      <c r="S38">
        <f t="shared" si="33"/>
        <v>0.63167419316736417</v>
      </c>
      <c r="T38">
        <f t="shared" si="31"/>
        <v>0.34374192314934299</v>
      </c>
      <c r="U38">
        <f t="shared" si="31"/>
        <v>0.54698733144265221</v>
      </c>
      <c r="V38">
        <f t="shared" si="31"/>
        <v>0.33074959288373129</v>
      </c>
      <c r="W38">
        <f t="shared" si="31"/>
        <v>0.70619947347188783</v>
      </c>
      <c r="X38">
        <f t="shared" si="31"/>
        <v>0.31247542229096376</v>
      </c>
      <c r="Y38">
        <f t="shared" si="31"/>
        <v>0.9502928933414293</v>
      </c>
      <c r="Z38">
        <f t="shared" si="31"/>
        <v>0.18085140811170675</v>
      </c>
      <c r="AA38">
        <f t="shared" si="31"/>
        <v>0.41247244306714215</v>
      </c>
      <c r="AB38">
        <f t="shared" si="31"/>
        <v>0.38589958597243518</v>
      </c>
      <c r="BG38">
        <f t="shared" si="29"/>
        <v>0.18838592080690775</v>
      </c>
      <c r="BH38">
        <f t="shared" si="29"/>
        <v>0.26009695052529358</v>
      </c>
      <c r="BI38">
        <f t="shared" si="29"/>
        <v>0.28832969502176881</v>
      </c>
      <c r="BJ38">
        <f t="shared" si="29"/>
        <v>0.34523603827832983</v>
      </c>
      <c r="BM38">
        <f t="shared" si="34"/>
        <v>2.2355537948210599E-8</v>
      </c>
      <c r="BN38">
        <f t="shared" si="32"/>
        <v>3.6169520399665112E-6</v>
      </c>
      <c r="BO38">
        <f t="shared" si="32"/>
        <v>1.4959757037937696E-6</v>
      </c>
      <c r="BP38">
        <f t="shared" si="32"/>
        <v>4.8878476364458252E-6</v>
      </c>
      <c r="BQ38">
        <f t="shared" si="32"/>
        <v>8.0520402713327156E-7</v>
      </c>
      <c r="BR38">
        <f t="shared" si="32"/>
        <v>3.0738296284117036E-7</v>
      </c>
      <c r="BS38">
        <f t="shared" si="32"/>
        <v>4.6911739884054967E-8</v>
      </c>
      <c r="BT38">
        <f t="shared" si="32"/>
        <v>2.3929467856374166E-6</v>
      </c>
      <c r="BU38">
        <f t="shared" si="32"/>
        <v>6.8491030427497756E-9</v>
      </c>
      <c r="BV38">
        <f t="shared" si="32"/>
        <v>2.8162682151997321E-6</v>
      </c>
      <c r="EN38">
        <f>Sheet49!FL38</f>
        <v>0.2491382717667438</v>
      </c>
      <c r="EO38">
        <f>Sheet49!FM38</f>
        <v>0.91717065730164549</v>
      </c>
      <c r="EP38">
        <f>Sheet49!FN38</f>
        <v>0.40129889786374234</v>
      </c>
      <c r="EQ38">
        <f>Sheet49!FO38</f>
        <v>0.26390424798818118</v>
      </c>
      <c r="ER38">
        <f>Sheet49!FP38</f>
        <v>0.5370611472657898</v>
      </c>
      <c r="ES38">
        <f>Sheet49!FQ38</f>
        <v>0.88039328135169614</v>
      </c>
      <c r="ET38">
        <f>Sheet49!FR38</f>
        <v>0.73551119292956124</v>
      </c>
      <c r="EU38">
        <f>Sheet49!FS38</f>
        <v>0.10258052710828605</v>
      </c>
      <c r="EV38">
        <f>Sheet49!FT38</f>
        <v>0.50742424315909418</v>
      </c>
      <c r="EW38">
        <f>Sheet49!FU38</f>
        <v>0.74020210122183894</v>
      </c>
      <c r="EZ38">
        <v>-0.79562362776916307</v>
      </c>
      <c r="FA38">
        <v>0.83544194517623138</v>
      </c>
      <c r="FB38">
        <v>-0.74208385221591822</v>
      </c>
      <c r="FC38">
        <v>2.0522129360399663E-3</v>
      </c>
      <c r="FD38">
        <v>-0.20011204321267004</v>
      </c>
      <c r="FE38">
        <v>0.60754626239619913</v>
      </c>
      <c r="FF38">
        <v>0.7319044925543291</v>
      </c>
      <c r="FG38">
        <v>-0.50479549585069294</v>
      </c>
      <c r="FH38">
        <v>6.3522365045287257E-2</v>
      </c>
      <c r="FI38">
        <v>2.1477409403573566E-3</v>
      </c>
      <c r="FL38">
        <f t="shared" si="30"/>
        <v>0.24993389539451297</v>
      </c>
      <c r="FM38">
        <f t="shared" si="30"/>
        <v>0.91633521535646922</v>
      </c>
      <c r="FN38">
        <f t="shared" si="30"/>
        <v>0.40204098171595826</v>
      </c>
      <c r="FO38">
        <f t="shared" si="30"/>
        <v>0.26390219577524515</v>
      </c>
      <c r="FP38">
        <f t="shared" si="30"/>
        <v>0.53726125930900248</v>
      </c>
      <c r="FQ38">
        <f t="shared" si="30"/>
        <v>0.87978573508929991</v>
      </c>
      <c r="FR38">
        <f t="shared" si="30"/>
        <v>0.73477928843700691</v>
      </c>
      <c r="FS38">
        <f t="shared" si="30"/>
        <v>0.10308532260413675</v>
      </c>
      <c r="FT38">
        <f t="shared" si="30"/>
        <v>0.50736072079404892</v>
      </c>
      <c r="FU38">
        <f t="shared" si="30"/>
        <v>0.74019995348089862</v>
      </c>
    </row>
    <row r="39" spans="1:177">
      <c r="A39">
        <v>38</v>
      </c>
      <c r="B39">
        <v>0.68692235288377534</v>
      </c>
      <c r="C39">
        <v>0.12497495202606085</v>
      </c>
      <c r="D39">
        <v>0.33074959288373129</v>
      </c>
      <c r="E39">
        <v>0.43082245579724615</v>
      </c>
      <c r="F39">
        <v>0.26390424798818118</v>
      </c>
      <c r="G39">
        <v>0.23466363514874319</v>
      </c>
      <c r="H39">
        <v>0.14909836577100061</v>
      </c>
      <c r="I39">
        <v>0.73937425349065766</v>
      </c>
      <c r="J39">
        <v>0.40262856918253875</v>
      </c>
      <c r="K39">
        <v>0.31557516117441187</v>
      </c>
      <c r="M39">
        <v>9.1777282075896943E-2</v>
      </c>
      <c r="S39">
        <f t="shared" si="33"/>
        <v>0.34877989075753857</v>
      </c>
      <c r="T39">
        <f t="shared" si="31"/>
        <v>0.76805251719146894</v>
      </c>
      <c r="U39">
        <f t="shared" si="31"/>
        <v>0.98872115750051848</v>
      </c>
      <c r="V39">
        <f t="shared" si="31"/>
        <v>0.43082245579724615</v>
      </c>
      <c r="W39">
        <f t="shared" si="31"/>
        <v>0.41010630426791345</v>
      </c>
      <c r="X39">
        <f t="shared" si="31"/>
        <v>0.87546472044790558</v>
      </c>
      <c r="Y39">
        <f t="shared" si="31"/>
        <v>0.57774837726431183</v>
      </c>
      <c r="Z39">
        <f t="shared" si="31"/>
        <v>0.80704901376078519</v>
      </c>
      <c r="AA39">
        <f t="shared" si="31"/>
        <v>0.28408226549699367</v>
      </c>
      <c r="AB39">
        <f t="shared" si="31"/>
        <v>0.19941035002818658</v>
      </c>
      <c r="BG39">
        <f t="shared" si="29"/>
        <v>2.303675773566095E-2</v>
      </c>
      <c r="BH39">
        <f t="shared" si="29"/>
        <v>1.7800532603809642E-2</v>
      </c>
      <c r="BI39">
        <f t="shared" si="29"/>
        <v>1.2903828804068687E-2</v>
      </c>
      <c r="BJ39">
        <f t="shared" si="29"/>
        <v>8.3445170498451446E-3</v>
      </c>
      <c r="BM39">
        <f t="shared" si="34"/>
        <v>2.3593115944569098E-6</v>
      </c>
      <c r="BN39">
        <f t="shared" si="32"/>
        <v>7.8093693169581061E-8</v>
      </c>
      <c r="BO39">
        <f t="shared" si="32"/>
        <v>5.4697646596377006E-7</v>
      </c>
      <c r="BP39">
        <f t="shared" si="32"/>
        <v>9.2803994209585066E-7</v>
      </c>
      <c r="BQ39">
        <f t="shared" si="32"/>
        <v>3.482272605310372E-7</v>
      </c>
      <c r="BR39">
        <f t="shared" si="32"/>
        <v>2.7533510830611233E-7</v>
      </c>
      <c r="BS39">
        <f t="shared" si="32"/>
        <v>1.1115161337791544E-7</v>
      </c>
      <c r="BT39">
        <f t="shared" si="32"/>
        <v>2.7333714336243365E-6</v>
      </c>
      <c r="BU39">
        <f t="shared" si="32"/>
        <v>8.1054882360989197E-7</v>
      </c>
      <c r="BV39">
        <f t="shared" si="32"/>
        <v>4.9793841175128024E-7</v>
      </c>
      <c r="EN39">
        <f>Sheet49!FL39</f>
        <v>0.87038955827916975</v>
      </c>
      <c r="EO39">
        <f>Sheet49!FM39</f>
        <v>0.1163970597349719</v>
      </c>
      <c r="EP39">
        <f>Sheet49!FN39</f>
        <v>0.24794473692384369</v>
      </c>
      <c r="EQ39">
        <f>Sheet49!FO39</f>
        <v>0.23466363514874319</v>
      </c>
      <c r="ER39">
        <f>Sheet49!FP39</f>
        <v>0.73811448834020876</v>
      </c>
      <c r="ES39">
        <f>Sheet49!FQ39</f>
        <v>0.34068402840339768</v>
      </c>
      <c r="ET39">
        <f>Sheet49!FR39</f>
        <v>9.6301012910502734E-2</v>
      </c>
      <c r="EU39">
        <f>Sheet49!FS39</f>
        <v>0.96789269894860896</v>
      </c>
      <c r="EV39">
        <f>Sheet49!FT39</f>
        <v>0.15491728101189481</v>
      </c>
      <c r="EW39">
        <f>Sheet49!FU39</f>
        <v>0.61939875093293151</v>
      </c>
      <c r="EZ39">
        <v>-1.0805627478760669</v>
      </c>
      <c r="FA39">
        <v>1.1765843905516598</v>
      </c>
      <c r="FB39">
        <v>-0.99775957266811455</v>
      </c>
      <c r="FC39">
        <v>2.9384365201708183E-3</v>
      </c>
      <c r="FD39">
        <v>-0.3075014364837913</v>
      </c>
      <c r="FE39">
        <v>0.84935701051339696</v>
      </c>
      <c r="FF39">
        <v>1.0235293219364734</v>
      </c>
      <c r="FG39">
        <v>-0.76070169542175725</v>
      </c>
      <c r="FH39">
        <v>9.1044859197061415E-2</v>
      </c>
      <c r="FI39">
        <v>3.0714337309675293E-3</v>
      </c>
      <c r="FL39">
        <f t="shared" si="30"/>
        <v>0.8714701210270458</v>
      </c>
      <c r="FM39">
        <f t="shared" si="30"/>
        <v>0.11522047534442025</v>
      </c>
      <c r="FN39">
        <f t="shared" si="30"/>
        <v>0.24894249649651182</v>
      </c>
      <c r="FO39">
        <f t="shared" si="30"/>
        <v>0.23466069671222303</v>
      </c>
      <c r="FP39">
        <f t="shared" si="30"/>
        <v>0.7384219897766926</v>
      </c>
      <c r="FQ39">
        <f t="shared" si="30"/>
        <v>0.33983467139288426</v>
      </c>
      <c r="FR39">
        <f t="shared" si="30"/>
        <v>9.5277483588566261E-2</v>
      </c>
      <c r="FS39">
        <f t="shared" si="30"/>
        <v>0.96865340064403072</v>
      </c>
      <c r="FT39">
        <f t="shared" si="30"/>
        <v>0.15482623615269775</v>
      </c>
      <c r="FU39">
        <f t="shared" si="30"/>
        <v>0.61939567949920049</v>
      </c>
    </row>
    <row r="40" spans="1:177">
      <c r="A40">
        <v>39</v>
      </c>
      <c r="B40">
        <v>0.73564699510599407</v>
      </c>
      <c r="C40">
        <v>1.874092978346777E-2</v>
      </c>
      <c r="D40">
        <v>0.70619947347188783</v>
      </c>
      <c r="E40">
        <v>0.41010630426791345</v>
      </c>
      <c r="F40">
        <v>0.5370611472657898</v>
      </c>
      <c r="G40">
        <v>0.73811448834020876</v>
      </c>
      <c r="H40">
        <v>0.99444143137331853</v>
      </c>
      <c r="I40">
        <v>0.93312602455475968</v>
      </c>
      <c r="J40">
        <v>0.28793532792663107</v>
      </c>
      <c r="K40">
        <v>1.1146083797148027E-2</v>
      </c>
      <c r="M40">
        <v>0.24368359223046657</v>
      </c>
      <c r="S40">
        <f t="shared" si="33"/>
        <v>0.2491382717667438</v>
      </c>
      <c r="T40">
        <f t="shared" si="31"/>
        <v>0.91717065730164549</v>
      </c>
      <c r="U40">
        <f t="shared" si="31"/>
        <v>0.40129889786374234</v>
      </c>
      <c r="V40">
        <f t="shared" si="31"/>
        <v>0.26390424798818118</v>
      </c>
      <c r="W40">
        <f t="shared" si="31"/>
        <v>0.5370611472657898</v>
      </c>
      <c r="X40">
        <f t="shared" si="31"/>
        <v>0.88039328135169614</v>
      </c>
      <c r="Y40">
        <f t="shared" si="31"/>
        <v>0.73551119292956124</v>
      </c>
      <c r="Z40">
        <f t="shared" si="31"/>
        <v>0.10258052710828605</v>
      </c>
      <c r="AA40">
        <f t="shared" si="31"/>
        <v>0.50742424315909418</v>
      </c>
      <c r="AB40">
        <f t="shared" si="31"/>
        <v>0.74020210122183894</v>
      </c>
      <c r="BG40">
        <f t="shared" si="29"/>
        <v>3.5498808266173958E-2</v>
      </c>
      <c r="BH40">
        <f t="shared" si="29"/>
        <v>1.5340758361923196E-2</v>
      </c>
      <c r="BI40">
        <f t="shared" si="29"/>
        <v>3.8355915842496521E-2</v>
      </c>
      <c r="BJ40">
        <f t="shared" si="29"/>
        <v>1.404529649502931E-2</v>
      </c>
      <c r="BM40">
        <f t="shared" si="34"/>
        <v>2.7058825070423927E-6</v>
      </c>
      <c r="BN40">
        <f t="shared" si="32"/>
        <v>1.7561122457443466E-9</v>
      </c>
      <c r="BO40">
        <f t="shared" si="32"/>
        <v>2.4935884816598583E-6</v>
      </c>
      <c r="BP40">
        <f t="shared" si="32"/>
        <v>8.409359040014321E-7</v>
      </c>
      <c r="BQ40">
        <f t="shared" si="32"/>
        <v>1.4421733795122318E-6</v>
      </c>
      <c r="BR40">
        <f t="shared" si="32"/>
        <v>2.7240649894886409E-6</v>
      </c>
      <c r="BS40">
        <f t="shared" si="32"/>
        <v>4.9445688021590738E-6</v>
      </c>
      <c r="BT40">
        <f t="shared" si="32"/>
        <v>4.3536208885068506E-6</v>
      </c>
      <c r="BU40">
        <f t="shared" si="32"/>
        <v>4.145337653410829E-7</v>
      </c>
      <c r="BV40">
        <f t="shared" si="32"/>
        <v>6.2117592006522902E-10</v>
      </c>
      <c r="EN40">
        <f>Sheet49!FL40</f>
        <v>0.30228779001951717</v>
      </c>
      <c r="EO40">
        <f>Sheet49!FM40</f>
        <v>0.96260516510379945</v>
      </c>
      <c r="EP40">
        <f>Sheet49!FN40</f>
        <v>9.6862521012056016E-2</v>
      </c>
      <c r="EQ40">
        <f>Sheet49!FO40</f>
        <v>0.14909836577100061</v>
      </c>
      <c r="ER40">
        <f>Sheet49!FP40</f>
        <v>0.99444143137331853</v>
      </c>
      <c r="ES40">
        <f>Sheet49!FQ40</f>
        <v>0.10585503846221085</v>
      </c>
      <c r="ET40">
        <f>Sheet49!FR40</f>
        <v>0.31753168124735598</v>
      </c>
      <c r="EU40">
        <f>Sheet49!FS40</f>
        <v>0.21739836129236259</v>
      </c>
      <c r="EV40">
        <f>Sheet49!FT40</f>
        <v>0.90004434178020254</v>
      </c>
      <c r="EW40">
        <f>Sheet49!FU40</f>
        <v>0.59952250973428156</v>
      </c>
      <c r="EZ40">
        <v>-0.52272830387479419</v>
      </c>
      <c r="FA40">
        <v>0.7789073866363545</v>
      </c>
      <c r="FB40">
        <v>-0.64962842284552769</v>
      </c>
      <c r="FC40">
        <v>2.0434823817044073E-3</v>
      </c>
      <c r="FD40">
        <v>-0.25790251872129161</v>
      </c>
      <c r="FE40">
        <v>0.53761785779691162</v>
      </c>
      <c r="FF40">
        <v>0.66988789924832914</v>
      </c>
      <c r="FG40">
        <v>-0.62423645827374996</v>
      </c>
      <c r="FH40">
        <v>6.3925714126236599E-2</v>
      </c>
      <c r="FI40">
        <v>2.1133635258269315E-3</v>
      </c>
      <c r="FL40">
        <f t="shared" si="30"/>
        <v>0.30281051832339195</v>
      </c>
      <c r="FM40">
        <f t="shared" si="30"/>
        <v>0.96182625771716312</v>
      </c>
      <c r="FN40">
        <f t="shared" si="30"/>
        <v>9.7512149434901538E-2</v>
      </c>
      <c r="FO40">
        <f t="shared" si="30"/>
        <v>0.14909632228861891</v>
      </c>
      <c r="FP40">
        <f t="shared" si="30"/>
        <v>0.99469933389203979</v>
      </c>
      <c r="FQ40">
        <f t="shared" si="30"/>
        <v>0.10531742060441394</v>
      </c>
      <c r="FR40">
        <f t="shared" si="30"/>
        <v>0.31686179334810766</v>
      </c>
      <c r="FS40">
        <f t="shared" si="30"/>
        <v>0.21802259775063634</v>
      </c>
      <c r="FT40">
        <f t="shared" si="30"/>
        <v>0.89998041606607626</v>
      </c>
      <c r="FU40">
        <f t="shared" si="30"/>
        <v>0.59952039637075571</v>
      </c>
    </row>
    <row r="41" spans="1:177">
      <c r="A41">
        <v>40</v>
      </c>
      <c r="B41">
        <v>0.49446716207531916</v>
      </c>
      <c r="C41">
        <v>0.79353667165638286</v>
      </c>
      <c r="D41">
        <v>0.31247542229096376</v>
      </c>
      <c r="E41">
        <v>0.87546472044790558</v>
      </c>
      <c r="F41">
        <v>0.88039328135169614</v>
      </c>
      <c r="G41">
        <v>0.34068402840339768</v>
      </c>
      <c r="H41">
        <v>0.10585503846221085</v>
      </c>
      <c r="I41">
        <v>0.8487074086985047</v>
      </c>
      <c r="J41">
        <v>0.54158701356107875</v>
      </c>
      <c r="K41">
        <v>0.58007352680051283</v>
      </c>
      <c r="M41">
        <v>0.72204161677653045</v>
      </c>
      <c r="S41">
        <f t="shared" si="33"/>
        <v>0.87038955827916975</v>
      </c>
      <c r="T41">
        <f t="shared" si="31"/>
        <v>0.1163970597349719</v>
      </c>
      <c r="U41">
        <f t="shared" si="31"/>
        <v>0.24794473692384369</v>
      </c>
      <c r="V41">
        <f t="shared" si="31"/>
        <v>0.23466363514874319</v>
      </c>
      <c r="W41">
        <f t="shared" si="31"/>
        <v>0.73811448834020876</v>
      </c>
      <c r="X41">
        <f t="shared" si="31"/>
        <v>0.34068402840339768</v>
      </c>
      <c r="Y41">
        <f t="shared" si="31"/>
        <v>9.6301012910502734E-2</v>
      </c>
      <c r="Z41">
        <f t="shared" si="31"/>
        <v>0.96789269894860896</v>
      </c>
      <c r="AA41">
        <f t="shared" si="31"/>
        <v>0.15491728101189481</v>
      </c>
      <c r="AB41">
        <f t="shared" si="31"/>
        <v>0.61939875093293151</v>
      </c>
      <c r="BG41">
        <f t="shared" si="29"/>
        <v>1.944800668038532E-3</v>
      </c>
      <c r="BH41">
        <f t="shared" si="29"/>
        <v>5.9364306699453593E-4</v>
      </c>
      <c r="BI41">
        <f t="shared" si="29"/>
        <v>6.6466648749734355E-4</v>
      </c>
      <c r="BJ41">
        <f t="shared" si="29"/>
        <v>3.0656821049031567E-4</v>
      </c>
      <c r="BM41">
        <f t="shared" si="34"/>
        <v>1.2224888718540999E-6</v>
      </c>
      <c r="BN41">
        <f t="shared" si="32"/>
        <v>3.1485022463174501E-6</v>
      </c>
      <c r="BO41">
        <f t="shared" si="32"/>
        <v>4.8820444767958065E-7</v>
      </c>
      <c r="BP41">
        <f t="shared" si="32"/>
        <v>3.8321923837446482E-6</v>
      </c>
      <c r="BQ41">
        <f t="shared" si="32"/>
        <v>3.8754616492460348E-6</v>
      </c>
      <c r="BR41">
        <f t="shared" si="32"/>
        <v>5.8032803604583542E-7</v>
      </c>
      <c r="BS41">
        <f t="shared" si="32"/>
        <v>5.6026445839180695E-8</v>
      </c>
      <c r="BT41">
        <f t="shared" si="32"/>
        <v>3.6015213278986538E-6</v>
      </c>
      <c r="BU41">
        <f t="shared" si="32"/>
        <v>1.4665824662900406E-6</v>
      </c>
      <c r="BV41">
        <f t="shared" si="32"/>
        <v>1.6824264824739265E-6</v>
      </c>
      <c r="EN41">
        <f>Sheet49!FL41</f>
        <v>0.19492433238683513</v>
      </c>
      <c r="EO41">
        <f>Sheet49!FM41</f>
        <v>0.85815961749386749</v>
      </c>
      <c r="EP41">
        <f>Sheet49!FN41</f>
        <v>0.69180153015693979</v>
      </c>
      <c r="EQ41">
        <f>Sheet49!FO41</f>
        <v>0.73937425349065766</v>
      </c>
      <c r="ER41">
        <f>Sheet49!FP41</f>
        <v>0.93312602455475968</v>
      </c>
      <c r="ES41">
        <f>Sheet49!FQ41</f>
        <v>0.8487074086985047</v>
      </c>
      <c r="ET41">
        <f>Sheet49!FR41</f>
        <v>0.39258200419267802</v>
      </c>
      <c r="EU41">
        <f>Sheet49!FS41</f>
        <v>0.51293190803272293</v>
      </c>
      <c r="EV41">
        <f>Sheet49!FT41</f>
        <v>0.90153553291332966</v>
      </c>
      <c r="EW41">
        <f>Sheet49!FU41</f>
        <v>6.7778134710806737E-2</v>
      </c>
      <c r="EZ41">
        <v>-0.76316398092182813</v>
      </c>
      <c r="FA41">
        <v>0.96930655518454911</v>
      </c>
      <c r="FB41">
        <v>-0.814831324096844</v>
      </c>
      <c r="FC41">
        <v>2.4791923309854386E-3</v>
      </c>
      <c r="FD41">
        <v>-0.28133055523545381</v>
      </c>
      <c r="FE41">
        <v>0.68421261556838608</v>
      </c>
      <c r="FF41">
        <v>0.83947081178008087</v>
      </c>
      <c r="FG41">
        <v>-0.71622256564362652</v>
      </c>
      <c r="FH41">
        <v>7.7505411716456599E-2</v>
      </c>
      <c r="FI41">
        <v>2.5738393172941051E-3</v>
      </c>
      <c r="FL41">
        <f t="shared" si="30"/>
        <v>0.19568749636775695</v>
      </c>
      <c r="FM41">
        <f t="shared" si="30"/>
        <v>0.85719031093868292</v>
      </c>
      <c r="FN41">
        <f t="shared" si="30"/>
        <v>0.69261636148103667</v>
      </c>
      <c r="FO41">
        <f t="shared" si="30"/>
        <v>0.73937177429832668</v>
      </c>
      <c r="FP41">
        <f t="shared" si="30"/>
        <v>0.93340735510999517</v>
      </c>
      <c r="FQ41">
        <f t="shared" si="30"/>
        <v>0.8480231960829363</v>
      </c>
      <c r="FR41">
        <f t="shared" si="30"/>
        <v>0.39174253338089793</v>
      </c>
      <c r="FS41">
        <f t="shared" si="30"/>
        <v>0.51364813059836656</v>
      </c>
      <c r="FT41">
        <f t="shared" si="30"/>
        <v>0.90145802750161319</v>
      </c>
      <c r="FU41">
        <f t="shared" si="30"/>
        <v>6.7775560871489449E-2</v>
      </c>
    </row>
    <row r="42" spans="1:177">
      <c r="A42">
        <v>41</v>
      </c>
      <c r="B42">
        <v>0.80860053039789404</v>
      </c>
      <c r="C42">
        <v>0.45913108732080438</v>
      </c>
      <c r="D42">
        <v>0.9502928933414293</v>
      </c>
      <c r="E42">
        <v>0.57774837726431183</v>
      </c>
      <c r="F42">
        <v>0.73551119292956124</v>
      </c>
      <c r="G42">
        <v>9.6301012910502734E-2</v>
      </c>
      <c r="H42">
        <v>0.31753168124735598</v>
      </c>
      <c r="I42">
        <v>0.39258200419267802</v>
      </c>
      <c r="J42">
        <v>0.97227749927011908</v>
      </c>
      <c r="K42">
        <v>0.42754966535143962</v>
      </c>
      <c r="M42">
        <v>0.8730368974001832</v>
      </c>
      <c r="S42">
        <f t="shared" si="33"/>
        <v>0.30228779001951717</v>
      </c>
      <c r="T42">
        <f t="shared" si="31"/>
        <v>0.96260516510379945</v>
      </c>
      <c r="U42">
        <f t="shared" si="31"/>
        <v>9.6862521012056016E-2</v>
      </c>
      <c r="V42">
        <f t="shared" si="31"/>
        <v>0.14909836577100061</v>
      </c>
      <c r="W42">
        <f t="shared" si="31"/>
        <v>0.99444143137331853</v>
      </c>
      <c r="X42">
        <f t="shared" si="31"/>
        <v>0.10585503846221085</v>
      </c>
      <c r="Y42">
        <f t="shared" si="31"/>
        <v>0.31753168124735598</v>
      </c>
      <c r="Z42">
        <f t="shared" si="31"/>
        <v>0.21739836129236259</v>
      </c>
      <c r="AA42">
        <f t="shared" si="31"/>
        <v>0.90004434178020254</v>
      </c>
      <c r="AB42">
        <f t="shared" si="31"/>
        <v>0.59952250973428156</v>
      </c>
      <c r="BM42">
        <f t="shared" si="34"/>
        <v>3.2691740887987779E-6</v>
      </c>
      <c r="BN42">
        <f t="shared" si="32"/>
        <v>1.0540067767219207E-6</v>
      </c>
      <c r="BO42">
        <f t="shared" si="32"/>
        <v>4.515282915676126E-6</v>
      </c>
      <c r="BP42">
        <f t="shared" si="32"/>
        <v>1.6689659371577279E-6</v>
      </c>
      <c r="BQ42">
        <f t="shared" si="32"/>
        <v>2.7048835746233316E-6</v>
      </c>
      <c r="BR42">
        <f t="shared" si="32"/>
        <v>4.6369425437944075E-8</v>
      </c>
      <c r="BS42">
        <f t="shared" si="32"/>
        <v>5.0413184297886247E-7</v>
      </c>
      <c r="BT42">
        <f t="shared" si="32"/>
        <v>7.7060315007969931E-7</v>
      </c>
      <c r="BU42">
        <f t="shared" si="32"/>
        <v>4.7266176779347824E-6</v>
      </c>
      <c r="BV42">
        <f t="shared" si="32"/>
        <v>9.1399358171064017E-7</v>
      </c>
      <c r="EN42">
        <f>Sheet49!FL42</f>
        <v>0.6810885839978148</v>
      </c>
      <c r="EO42">
        <f>Sheet49!FM42</f>
        <v>0.27916370286739034</v>
      </c>
      <c r="EP42">
        <f>Sheet49!FN42</f>
        <v>3.7011087643434026E-2</v>
      </c>
      <c r="EQ42">
        <f>Sheet49!FO42</f>
        <v>0.40262856918253875</v>
      </c>
      <c r="ER42">
        <f>Sheet49!FP42</f>
        <v>0.28793532792663107</v>
      </c>
      <c r="ES42">
        <f>Sheet49!FQ42</f>
        <v>0.54158701356107875</v>
      </c>
      <c r="ET42">
        <f>Sheet49!FR42</f>
        <v>0.97227749927011908</v>
      </c>
      <c r="EU42">
        <f>Sheet49!FS42</f>
        <v>0.35381429137521381</v>
      </c>
      <c r="EV42">
        <f>Sheet49!FT42</f>
        <v>0.57243895860286964</v>
      </c>
      <c r="EW42">
        <f>Sheet49!FU42</f>
        <v>0.23782859088309818</v>
      </c>
      <c r="EZ42">
        <v>-0.57176121341448505</v>
      </c>
      <c r="FA42">
        <v>0.68370572804269214</v>
      </c>
      <c r="FB42">
        <v>-0.5685107205086114</v>
      </c>
      <c r="FC42">
        <v>1.6956250126034509E-3</v>
      </c>
      <c r="FD42">
        <v>-0.14094391837140408</v>
      </c>
      <c r="FE42">
        <v>0.49155315505283398</v>
      </c>
      <c r="FF42">
        <v>0.60103894864184471</v>
      </c>
      <c r="FG42">
        <v>-0.55329599229084603</v>
      </c>
      <c r="FH42">
        <v>5.4771469685448965E-2</v>
      </c>
      <c r="FI42">
        <v>1.7469181499230573E-3</v>
      </c>
      <c r="FL42">
        <f t="shared" si="30"/>
        <v>0.68166034521122931</v>
      </c>
      <c r="FM42">
        <f t="shared" si="30"/>
        <v>0.27847999713934762</v>
      </c>
      <c r="FN42">
        <f t="shared" si="30"/>
        <v>3.7579598363942639E-2</v>
      </c>
      <c r="FO42">
        <f t="shared" si="30"/>
        <v>0.40262687355752613</v>
      </c>
      <c r="FP42">
        <f t="shared" si="30"/>
        <v>0.28807627184500245</v>
      </c>
      <c r="FQ42">
        <f t="shared" si="30"/>
        <v>0.54109546040602596</v>
      </c>
      <c r="FR42">
        <f t="shared" si="30"/>
        <v>0.97167646032147725</v>
      </c>
      <c r="FS42">
        <f t="shared" si="30"/>
        <v>0.35436758736750468</v>
      </c>
      <c r="FT42">
        <f t="shared" si="30"/>
        <v>0.57238418713318417</v>
      </c>
      <c r="FU42">
        <f t="shared" si="30"/>
        <v>0.23782684396494827</v>
      </c>
    </row>
    <row r="43" spans="1:177">
      <c r="A43">
        <v>42</v>
      </c>
      <c r="B43">
        <v>0.50005323410484004</v>
      </c>
      <c r="C43">
        <v>0.17321086593418802</v>
      </c>
      <c r="D43">
        <v>0.18085140811170675</v>
      </c>
      <c r="E43">
        <v>0.80704901376078519</v>
      </c>
      <c r="F43">
        <v>0.10258052710828605</v>
      </c>
      <c r="G43">
        <v>0.96789269894860896</v>
      </c>
      <c r="H43">
        <v>0.21739836129236259</v>
      </c>
      <c r="I43">
        <v>0.51293190803272293</v>
      </c>
      <c r="J43">
        <v>0.35381429137521381</v>
      </c>
      <c r="K43">
        <v>0.77538166216393001</v>
      </c>
      <c r="M43">
        <v>0.25858931435188304</v>
      </c>
      <c r="S43">
        <f t="shared" si="33"/>
        <v>0.19492433238683513</v>
      </c>
      <c r="T43">
        <f t="shared" si="31"/>
        <v>0.85815961749386749</v>
      </c>
      <c r="U43">
        <f t="shared" si="31"/>
        <v>0.69180153015693979</v>
      </c>
      <c r="V43">
        <f t="shared" si="31"/>
        <v>0.73937425349065766</v>
      </c>
      <c r="W43">
        <f t="shared" si="31"/>
        <v>0.93312602455475968</v>
      </c>
      <c r="X43">
        <f t="shared" si="31"/>
        <v>0.8487074086985047</v>
      </c>
      <c r="Y43">
        <f t="shared" si="31"/>
        <v>0.39258200419267802</v>
      </c>
      <c r="Z43">
        <f t="shared" si="31"/>
        <v>0.51293190803272293</v>
      </c>
      <c r="AA43">
        <f t="shared" si="31"/>
        <v>0.90153553291332966</v>
      </c>
      <c r="AB43">
        <f t="shared" si="31"/>
        <v>6.7778134710806737E-2</v>
      </c>
      <c r="BM43">
        <f t="shared" si="34"/>
        <v>1.2502661846935498E-6</v>
      </c>
      <c r="BN43">
        <f t="shared" si="32"/>
        <v>1.5001002038835629E-7</v>
      </c>
      <c r="BO43">
        <f t="shared" si="32"/>
        <v>1.6353615907993557E-7</v>
      </c>
      <c r="BP43">
        <f t="shared" si="32"/>
        <v>3.2566405530612802E-6</v>
      </c>
      <c r="BQ43">
        <f t="shared" si="32"/>
        <v>5.2613822709069048E-8</v>
      </c>
      <c r="BR43">
        <f t="shared" si="32"/>
        <v>4.6840813833901134E-6</v>
      </c>
      <c r="BS43">
        <f t="shared" si="32"/>
        <v>2.3631023746302309E-7</v>
      </c>
      <c r="BT43">
        <f t="shared" si="32"/>
        <v>1.3154957113904489E-6</v>
      </c>
      <c r="BU43">
        <f t="shared" si="32"/>
        <v>6.2592276390672357E-7</v>
      </c>
      <c r="BV43">
        <f t="shared" si="32"/>
        <v>3.0060836101004945E-6</v>
      </c>
      <c r="EN43">
        <f>Sheet49!FL43</f>
        <v>0.31618420856190604</v>
      </c>
      <c r="EO43">
        <f>Sheet49!FM43</f>
        <v>0.91193756266092341</v>
      </c>
      <c r="EP43">
        <f>Sheet49!FN43</f>
        <v>0.75050226051621349</v>
      </c>
      <c r="EQ43">
        <f>Sheet49!FO43</f>
        <v>0.31557516117441187</v>
      </c>
      <c r="ER43">
        <f>Sheet49!FP43</f>
        <v>1.1146083797148027E-2</v>
      </c>
      <c r="ES43">
        <f>Sheet49!FQ43</f>
        <v>0.58007352680051283</v>
      </c>
      <c r="ET43">
        <f>Sheet49!FR43</f>
        <v>0.42754966535143962</v>
      </c>
      <c r="EU43">
        <f>Sheet49!FS43</f>
        <v>0.77538166216393001</v>
      </c>
      <c r="EV43">
        <f>Sheet49!FT43</f>
        <v>0.43732072737627647</v>
      </c>
      <c r="EW43">
        <f>Sheet49!FU43</f>
        <v>0.13892107197349329</v>
      </c>
      <c r="EZ43">
        <v>-0.90711325955788191</v>
      </c>
      <c r="FA43">
        <v>1.0257125063920123</v>
      </c>
      <c r="FB43">
        <v>-0.85525720227391488</v>
      </c>
      <c r="FC43">
        <v>2.5841801420573305E-3</v>
      </c>
      <c r="FD43">
        <v>-0.27819225195045238</v>
      </c>
      <c r="FE43">
        <v>0.73601362360512379</v>
      </c>
      <c r="FF43">
        <v>0.88994901821028194</v>
      </c>
      <c r="FG43">
        <v>-0.69669890384356925</v>
      </c>
      <c r="FH43">
        <v>8.0306240086199576E-2</v>
      </c>
      <c r="FI43">
        <v>2.6960491901434685E-3</v>
      </c>
      <c r="FL43">
        <f t="shared" si="30"/>
        <v>0.31709132182146393</v>
      </c>
      <c r="FM43">
        <f t="shared" si="30"/>
        <v>0.91091185015453136</v>
      </c>
      <c r="FN43">
        <f t="shared" si="30"/>
        <v>0.75135751771848736</v>
      </c>
      <c r="FO43">
        <f t="shared" si="30"/>
        <v>0.31557257699426983</v>
      </c>
      <c r="FP43">
        <f t="shared" si="30"/>
        <v>1.1424276049098479E-2</v>
      </c>
      <c r="FQ43">
        <f t="shared" si="30"/>
        <v>0.57933751317690774</v>
      </c>
      <c r="FR43">
        <f t="shared" si="30"/>
        <v>0.42665971633322936</v>
      </c>
      <c r="FS43">
        <f t="shared" si="30"/>
        <v>0.77607836106777361</v>
      </c>
      <c r="FT43">
        <f t="shared" si="30"/>
        <v>0.43724042113619027</v>
      </c>
      <c r="FU43">
        <f t="shared" si="30"/>
        <v>0.13891837592430314</v>
      </c>
    </row>
    <row r="44" spans="1:177">
      <c r="A44">
        <v>43</v>
      </c>
      <c r="B44">
        <v>0.14482308977535829</v>
      </c>
      <c r="C44">
        <v>0.95884057118888799</v>
      </c>
      <c r="D44">
        <v>0.41247244306714215</v>
      </c>
      <c r="E44">
        <v>0.28408226549699367</v>
      </c>
      <c r="F44">
        <v>0.50742424315909418</v>
      </c>
      <c r="G44">
        <v>0.15491728101189481</v>
      </c>
      <c r="H44">
        <v>0.90004434178020254</v>
      </c>
      <c r="I44">
        <v>0.90153553291332966</v>
      </c>
      <c r="J44">
        <v>0.57243895860286964</v>
      </c>
      <c r="K44">
        <v>0.43732072737627647</v>
      </c>
      <c r="M44">
        <v>0.20587256471374754</v>
      </c>
      <c r="S44">
        <f t="shared" si="33"/>
        <v>0.6810885839978148</v>
      </c>
      <c r="T44">
        <f t="shared" si="31"/>
        <v>0.27916370286739034</v>
      </c>
      <c r="U44">
        <f t="shared" si="31"/>
        <v>3.7011087643434026E-2</v>
      </c>
      <c r="V44">
        <f t="shared" si="31"/>
        <v>0.40262856918253875</v>
      </c>
      <c r="W44">
        <f t="shared" si="31"/>
        <v>0.28793532792663107</v>
      </c>
      <c r="X44">
        <f t="shared" si="31"/>
        <v>0.54158701356107875</v>
      </c>
      <c r="Y44">
        <f t="shared" si="31"/>
        <v>0.97227749927011908</v>
      </c>
      <c r="Z44">
        <f t="shared" si="31"/>
        <v>0.35381429137521381</v>
      </c>
      <c r="AA44">
        <f t="shared" si="31"/>
        <v>0.57243895860286964</v>
      </c>
      <c r="AB44">
        <f t="shared" si="31"/>
        <v>0.23782859088309818</v>
      </c>
      <c r="BM44">
        <f t="shared" si="34"/>
        <v>1.0486863666040745E-7</v>
      </c>
      <c r="BN44">
        <f t="shared" si="32"/>
        <v>4.5968762047891658E-6</v>
      </c>
      <c r="BO44">
        <f t="shared" si="32"/>
        <v>8.5066758144888404E-7</v>
      </c>
      <c r="BP44">
        <f t="shared" si="32"/>
        <v>4.0351366784952201E-7</v>
      </c>
      <c r="BQ44">
        <f t="shared" si="32"/>
        <v>1.2873968127278978E-6</v>
      </c>
      <c r="BR44">
        <f t="shared" si="32"/>
        <v>1.1999681978059194E-7</v>
      </c>
      <c r="BS44">
        <f t="shared" si="32"/>
        <v>4.0503990858527904E-6</v>
      </c>
      <c r="BT44">
        <f t="shared" si="32"/>
        <v>4.0638315855266068E-6</v>
      </c>
      <c r="BU44">
        <f t="shared" si="32"/>
        <v>1.6384318066316895E-6</v>
      </c>
      <c r="BV44">
        <f t="shared" si="32"/>
        <v>9.5624709296457782E-7</v>
      </c>
    </row>
    <row r="45" spans="1:177">
      <c r="A45">
        <v>44</v>
      </c>
      <c r="B45">
        <v>0.3019371135550199</v>
      </c>
      <c r="C45">
        <v>0.32852342597651774</v>
      </c>
      <c r="D45">
        <v>0.38589958597243518</v>
      </c>
      <c r="E45">
        <v>0.19941035002818658</v>
      </c>
      <c r="F45">
        <v>0.74020210122183894</v>
      </c>
      <c r="G45">
        <v>0.61939875093293151</v>
      </c>
      <c r="H45">
        <v>0.59952250973428156</v>
      </c>
      <c r="I45">
        <v>6.7778134710806737E-2</v>
      </c>
      <c r="J45">
        <v>0.23782859088309818</v>
      </c>
      <c r="K45">
        <v>0.13892107197349329</v>
      </c>
      <c r="M45">
        <v>0.4896194841398756</v>
      </c>
      <c r="S45">
        <f t="shared" si="33"/>
        <v>0.31618420856190604</v>
      </c>
      <c r="T45">
        <f t="shared" si="31"/>
        <v>0.91193756266092341</v>
      </c>
      <c r="U45">
        <f t="shared" si="31"/>
        <v>0.75050226051621349</v>
      </c>
      <c r="V45">
        <f t="shared" si="31"/>
        <v>0.31557516117441187</v>
      </c>
      <c r="W45">
        <f t="shared" si="31"/>
        <v>1.1146083797148027E-2</v>
      </c>
      <c r="X45">
        <f t="shared" si="31"/>
        <v>0.58007352680051283</v>
      </c>
      <c r="Y45">
        <f t="shared" si="31"/>
        <v>0.42754966535143962</v>
      </c>
      <c r="Z45">
        <f t="shared" si="31"/>
        <v>0.77538166216393001</v>
      </c>
      <c r="AA45">
        <f t="shared" si="31"/>
        <v>0.43732072737627647</v>
      </c>
      <c r="AB45">
        <f t="shared" si="31"/>
        <v>0.13892107197349329</v>
      </c>
      <c r="BM45">
        <f t="shared" si="34"/>
        <v>4.5583010270968499E-7</v>
      </c>
      <c r="BN45">
        <f t="shared" si="32"/>
        <v>5.3963820707674266E-7</v>
      </c>
      <c r="BO45">
        <f t="shared" si="32"/>
        <v>7.4459245226848454E-7</v>
      </c>
      <c r="BP45">
        <f t="shared" si="32"/>
        <v>1.9882243849181947E-7</v>
      </c>
      <c r="BQ45">
        <f t="shared" si="32"/>
        <v>2.7394957532661275E-6</v>
      </c>
      <c r="BR45">
        <f t="shared" si="32"/>
        <v>1.9182740632863788E-6</v>
      </c>
      <c r="BS45">
        <f t="shared" si="32"/>
        <v>1.7971361983904588E-6</v>
      </c>
      <c r="BT45">
        <f t="shared" si="32"/>
        <v>2.2969377724381326E-8</v>
      </c>
      <c r="BU45">
        <f t="shared" si="32"/>
        <v>2.828121932072005E-7</v>
      </c>
      <c r="BV45">
        <f t="shared" si="32"/>
        <v>9.6495321191322526E-8</v>
      </c>
    </row>
    <row r="46" spans="1:177">
      <c r="A46">
        <v>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activeCell="G4" sqref="G4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4.5171264123893824</v>
      </c>
      <c r="EN2" t="s">
        <v>10</v>
      </c>
    </row>
    <row r="3" spans="1:177">
      <c r="A3">
        <v>2</v>
      </c>
      <c r="C3" t="s">
        <v>100</v>
      </c>
      <c r="G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4.5171264123893824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2.1988445879588019</v>
      </c>
      <c r="O7">
        <v>3.0696352966032916</v>
      </c>
      <c r="P7">
        <v>2.5344168603712931</v>
      </c>
      <c r="Q7">
        <v>3.7539599254767824</v>
      </c>
      <c r="S7">
        <f>N7+$M23</f>
        <v>2.9914532176335893</v>
      </c>
      <c r="T7">
        <f t="shared" ref="T7:V16" si="0">O7+$M23</f>
        <v>3.862243926278079</v>
      </c>
      <c r="U7">
        <f t="shared" si="0"/>
        <v>3.3270254900460805</v>
      </c>
      <c r="V7">
        <f t="shared" si="0"/>
        <v>4.5465685551515698</v>
      </c>
      <c r="X7">
        <f xml:space="preserve"> IF(S7&gt;0,S7,0)</f>
        <v>2.9914532176335893</v>
      </c>
      <c r="Y7">
        <f t="shared" ref="Y7:AA16" si="1" xml:space="preserve"> IF(T7&gt;0,T7,0)</f>
        <v>3.862243926278079</v>
      </c>
      <c r="Z7">
        <f t="shared" si="1"/>
        <v>3.3270254900460805</v>
      </c>
      <c r="AA7">
        <f t="shared" si="1"/>
        <v>4.5465685551515698</v>
      </c>
      <c r="AC7">
        <f t="array" ref="AC7:AF16">MMULT(B36:K45,X7:AA16)</f>
        <v>9.2731213178647778</v>
      </c>
      <c r="AD7">
        <v>12.108335208225743</v>
      </c>
      <c r="AE7">
        <v>10.857911692111397</v>
      </c>
      <c r="AF7">
        <v>12.726396622141136</v>
      </c>
      <c r="AH7">
        <f>AC7+$M36</f>
        <v>9.6130893318591628</v>
      </c>
      <c r="AI7">
        <f t="shared" ref="AI7:AK16" si="2">AD7+$M36</f>
        <v>12.448303222220128</v>
      </c>
      <c r="AJ7">
        <f t="shared" si="2"/>
        <v>11.197879706105782</v>
      </c>
      <c r="AK7">
        <f t="shared" si="2"/>
        <v>13.066364636135521</v>
      </c>
      <c r="AW7">
        <f>AH7</f>
        <v>9.6130893318591628</v>
      </c>
      <c r="AX7">
        <f t="shared" ref="AX7:AZ16" si="3">AI7</f>
        <v>12.448303222220128</v>
      </c>
      <c r="AY7">
        <f t="shared" si="3"/>
        <v>11.197879706105782</v>
      </c>
      <c r="AZ7">
        <f t="shared" si="3"/>
        <v>13.066364636135521</v>
      </c>
      <c r="BB7">
        <f>EXP(AW7-AW$20)</f>
        <v>8.2285505886889199E-3</v>
      </c>
      <c r="BC7">
        <f t="shared" ref="BC7:BE16" si="4">EXP(AX7-AX$20)</f>
        <v>4.2457358741965412E-3</v>
      </c>
      <c r="BD7">
        <f t="shared" si="4"/>
        <v>5.0799166018203092E-3</v>
      </c>
      <c r="BE7">
        <f t="shared" si="4"/>
        <v>1.822792387766471E-3</v>
      </c>
      <c r="BG7">
        <f>BB7/BB$20</f>
        <v>3.0735966235426069E-3</v>
      </c>
      <c r="BH7">
        <f t="shared" ref="BH7:BJ16" si="5">BC7/BC$20</f>
        <v>1.295691399297296E-3</v>
      </c>
      <c r="BI7">
        <f t="shared" si="5"/>
        <v>1.5607122467562354E-3</v>
      </c>
      <c r="BJ7">
        <f t="shared" si="5"/>
        <v>6.2552435317566842E-4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6.6487108272327653</v>
      </c>
      <c r="BS7">
        <f t="shared" si="6"/>
        <v>0</v>
      </c>
      <c r="BT7">
        <f t="shared" si="6"/>
        <v>0</v>
      </c>
      <c r="BY7">
        <f>$BG$7-$BL$7</f>
        <v>3.0735966235426069E-3</v>
      </c>
      <c r="BZ7">
        <f>$BH$7-$BM$7</f>
        <v>-0.99870430860070269</v>
      </c>
      <c r="CA7">
        <f>$BI$7-$BN$7</f>
        <v>1.5607122467562354E-3</v>
      </c>
      <c r="CB7">
        <f>$BJ$7-$BO$7</f>
        <v>6.2552435317566842E-4</v>
      </c>
      <c r="CW7">
        <f>BY7</f>
        <v>3.0735966235426069E-3</v>
      </c>
      <c r="CX7">
        <f t="shared" ref="CX7:CZ16" si="7">BZ7</f>
        <v>-0.99870430860070269</v>
      </c>
      <c r="CY7">
        <f t="shared" si="7"/>
        <v>1.5607122467562354E-3</v>
      </c>
      <c r="CZ7">
        <f t="shared" si="7"/>
        <v>6.2552435317566842E-4</v>
      </c>
      <c r="DB7">
        <f t="array" ref="DB7:DK16">(1/4)*(MMULT($X$7:$AA$16,$CW$23:$DF$26))</f>
        <v>-0.96000215268734823</v>
      </c>
      <c r="DC7">
        <v>1.1449969665236326</v>
      </c>
      <c r="DD7">
        <v>-1.1108775555919916</v>
      </c>
      <c r="DE7">
        <v>2.8771570133417114E-3</v>
      </c>
      <c r="DF7">
        <v>-0.24133037677021421</v>
      </c>
      <c r="DG7">
        <v>0.82741971802687786</v>
      </c>
      <c r="DH7">
        <v>1.0182630884663675</v>
      </c>
      <c r="DI7">
        <v>-0.77494718192837142</v>
      </c>
      <c r="DJ7">
        <v>9.0618941905795197E-2</v>
      </c>
      <c r="DK7">
        <v>2.9813950419108519E-3</v>
      </c>
      <c r="DM7">
        <f>(1/4)*SUM($CW$7:$CZ$7)</f>
        <v>-0.24836111884430706</v>
      </c>
      <c r="DO7">
        <f t="array" ref="DO7:DR16">MMULT(S36:AB45,CW7:CZ16)</f>
        <v>-0.13974020930904496</v>
      </c>
      <c r="DP7">
        <v>0.50491544535118438</v>
      </c>
      <c r="DQ7">
        <v>0.10661139098364804</v>
      </c>
      <c r="DR7">
        <v>0.57144739438347825</v>
      </c>
      <c r="DT7">
        <f>IF($S$7&gt;0,$DO$7,0)</f>
        <v>-0.13974020930904496</v>
      </c>
      <c r="DU7">
        <f>IF($T$7&gt;0,$DP$7,0)</f>
        <v>0.50491544535118438</v>
      </c>
      <c r="DV7">
        <f>IF($U$7&gt;0,$DQ$7,0)</f>
        <v>0.10661139098364804</v>
      </c>
      <c r="DW7">
        <f>IF($V$7&gt;0,$DR$7,0)</f>
        <v>0.57144739438347825</v>
      </c>
      <c r="DY7">
        <f t="array" ref="DY7:EH16">(1/4)*(MMULT($C$7:$F$16,$DT$23:$EC$26))</f>
        <v>9.7107838957329135E-2</v>
      </c>
      <c r="DZ7">
        <v>1.4470846624102057E-2</v>
      </c>
      <c r="EA7">
        <v>1.6743631135306719E-2</v>
      </c>
      <c r="EB7">
        <v>-2.2782212494416393E-2</v>
      </c>
      <c r="EC7">
        <v>0.18228889381914901</v>
      </c>
      <c r="ED7">
        <v>-0.15795582656390522</v>
      </c>
      <c r="EE7">
        <v>6.9800737907855626E-2</v>
      </c>
      <c r="EF7">
        <v>7.5125814053161183E-3</v>
      </c>
      <c r="EG7">
        <v>0.14003678014866619</v>
      </c>
      <c r="EH7">
        <v>3.5342712091283909E-2</v>
      </c>
      <c r="EJ7">
        <f>(1/4)*SUM($DT$7:$DW$7)</f>
        <v>0.26080850535231642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1.5728211897658375</v>
      </c>
      <c r="O8">
        <v>2.4615474242658397</v>
      </c>
      <c r="P8">
        <v>2.4899704150342301</v>
      </c>
      <c r="Q8">
        <v>2.6550130997092327</v>
      </c>
      <c r="S8">
        <f t="shared" ref="S8:S16" si="8">N8+$M24</f>
        <v>1.6383352560648881</v>
      </c>
      <c r="T8">
        <f t="shared" si="0"/>
        <v>2.5270614905648903</v>
      </c>
      <c r="U8">
        <f t="shared" si="0"/>
        <v>2.5554844813332807</v>
      </c>
      <c r="V8">
        <f t="shared" si="0"/>
        <v>2.7205271660082833</v>
      </c>
      <c r="X8">
        <f t="shared" ref="X8:X16" si="9" xml:space="preserve"> IF(S8&gt;0,S8,0)</f>
        <v>1.6383352560648881</v>
      </c>
      <c r="Y8">
        <f t="shared" si="1"/>
        <v>2.5270614905648903</v>
      </c>
      <c r="Z8">
        <f t="shared" si="1"/>
        <v>2.5554844813332807</v>
      </c>
      <c r="AA8">
        <f t="shared" si="1"/>
        <v>2.7205271660082833</v>
      </c>
      <c r="AC8">
        <v>14.011002747777201</v>
      </c>
      <c r="AD8">
        <v>17.468251650444998</v>
      </c>
      <c r="AE8">
        <v>16.078108163551413</v>
      </c>
      <c r="AF8">
        <v>18.794872255485458</v>
      </c>
      <c r="AH8">
        <f t="shared" ref="AH8:AH16" si="10">AC8+$M37</f>
        <v>14.413234724822585</v>
      </c>
      <c r="AI8">
        <f t="shared" si="2"/>
        <v>17.87048362749038</v>
      </c>
      <c r="AJ8">
        <f t="shared" si="2"/>
        <v>16.480340140596795</v>
      </c>
      <c r="AK8">
        <f t="shared" si="2"/>
        <v>19.19710423253084</v>
      </c>
      <c r="AW8">
        <f t="shared" ref="AW8:AW16" si="11">AH8</f>
        <v>14.413234724822585</v>
      </c>
      <c r="AX8">
        <f t="shared" si="3"/>
        <v>17.87048362749038</v>
      </c>
      <c r="AY8">
        <f t="shared" si="3"/>
        <v>16.480340140596795</v>
      </c>
      <c r="AZ8">
        <f t="shared" si="3"/>
        <v>19.19710423253084</v>
      </c>
      <c r="BB8">
        <f t="shared" ref="BB8:BB16" si="12">EXP(AW8-AW$20)</f>
        <v>1</v>
      </c>
      <c r="BC8">
        <f t="shared" si="4"/>
        <v>0.96111643398239954</v>
      </c>
      <c r="BD8">
        <f t="shared" si="4"/>
        <v>1</v>
      </c>
      <c r="BE8">
        <f t="shared" si="4"/>
        <v>0.83807634543755816</v>
      </c>
      <c r="BG8">
        <f t="shared" ref="BG8:BG16" si="13">BB8/BB$20</f>
        <v>0.37352831345141335</v>
      </c>
      <c r="BH8">
        <f t="shared" si="5"/>
        <v>0.29330847093024687</v>
      </c>
      <c r="BI8">
        <f t="shared" si="5"/>
        <v>0.30723186404221248</v>
      </c>
      <c r="BJ8">
        <f t="shared" si="5"/>
        <v>0.28760113735937975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0.37352831345141335</v>
      </c>
      <c r="BZ8">
        <f>$BH$8-$BM$8</f>
        <v>0.29330847093024687</v>
      </c>
      <c r="CA8">
        <f>$BI$8-$BN$8</f>
        <v>0.30723186404221248</v>
      </c>
      <c r="CB8">
        <f>$BJ$8-$BO$8</f>
        <v>0.28760113735937975</v>
      </c>
      <c r="CW8">
        <f t="shared" ref="CW8:CW16" si="15">BY8</f>
        <v>0.37352831345141335</v>
      </c>
      <c r="CX8">
        <f t="shared" si="7"/>
        <v>0.29330847093024687</v>
      </c>
      <c r="CY8">
        <f t="shared" si="7"/>
        <v>0.30723186404221248</v>
      </c>
      <c r="CZ8">
        <f t="shared" si="7"/>
        <v>0.28760113735937975</v>
      </c>
      <c r="DB8">
        <v>-0.62826537127314286</v>
      </c>
      <c r="DC8">
        <v>0.73018152867556207</v>
      </c>
      <c r="DD8">
        <v>-0.66333073306119861</v>
      </c>
      <c r="DE8">
        <v>1.7952082281819377E-3</v>
      </c>
      <c r="DF8">
        <v>-9.0758075763671717E-2</v>
      </c>
      <c r="DG8">
        <v>0.53556996182833849</v>
      </c>
      <c r="DH8">
        <v>0.65664786240150419</v>
      </c>
      <c r="DI8">
        <v>-0.60288270755540885</v>
      </c>
      <c r="DJ8">
        <v>5.9204797468239458E-2</v>
      </c>
      <c r="DK8">
        <v>1.8375290515959433E-3</v>
      </c>
      <c r="DM8">
        <f>(1/4)*SUM($CW$8:$CZ$8)</f>
        <v>0.31541744644581315</v>
      </c>
      <c r="DO8">
        <v>0.3546667884662148</v>
      </c>
      <c r="DP8">
        <v>0.27601260522485854</v>
      </c>
      <c r="DQ8">
        <v>0.26320269901455368</v>
      </c>
      <c r="DR8">
        <v>-0.43551885372081078</v>
      </c>
      <c r="DT8">
        <f>IF($S$8&gt;0,$DO$8,0)</f>
        <v>0.3546667884662148</v>
      </c>
      <c r="DU8">
        <f>IF($T$8&gt;0,$DP$8,0)</f>
        <v>0.27601260522485854</v>
      </c>
      <c r="DV8">
        <f>IF($U$8&gt;0,$DQ$8,0)</f>
        <v>0.26320269901455368</v>
      </c>
      <c r="DW8">
        <f>IF($V$8&gt;0,$DR$8,0)</f>
        <v>-0.43551885372081078</v>
      </c>
      <c r="DY8">
        <v>0.18692486471222849</v>
      </c>
      <c r="DZ8">
        <v>-6.0094519552234826E-3</v>
      </c>
      <c r="EA8">
        <v>-2.0015330252346327E-3</v>
      </c>
      <c r="EB8">
        <v>1.4442446155811486E-2</v>
      </c>
      <c r="EC8">
        <v>0.18380583904868547</v>
      </c>
      <c r="ED8">
        <v>-0.14019347227520118</v>
      </c>
      <c r="EE8">
        <v>0.1214552354688975</v>
      </c>
      <c r="EF8">
        <v>0.10749958376423635</v>
      </c>
      <c r="EG8">
        <v>6.6278697694894612E-2</v>
      </c>
      <c r="EH8">
        <v>1.4619441726251042E-2</v>
      </c>
      <c r="EJ8">
        <f>(1/4)*SUM($DT$8:$DW$8)</f>
        <v>0.11459080974620406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2.241659303825748</v>
      </c>
      <c r="O9">
        <v>2.9830580809280605</v>
      </c>
      <c r="P9">
        <v>2.9663676547461608</v>
      </c>
      <c r="Q9">
        <v>3.774557834875865</v>
      </c>
      <c r="S9">
        <f t="shared" si="8"/>
        <v>2.3786903325406099</v>
      </c>
      <c r="T9">
        <f t="shared" si="0"/>
        <v>3.1200891096429224</v>
      </c>
      <c r="U9">
        <f t="shared" si="0"/>
        <v>3.1033986834610228</v>
      </c>
      <c r="V9">
        <f t="shared" si="0"/>
        <v>3.911588863590727</v>
      </c>
      <c r="X9">
        <f t="shared" si="9"/>
        <v>2.3786903325406099</v>
      </c>
      <c r="Y9">
        <f t="shared" si="1"/>
        <v>3.1200891096429224</v>
      </c>
      <c r="Z9">
        <f t="shared" si="1"/>
        <v>3.1033986834610228</v>
      </c>
      <c r="AA9">
        <f t="shared" si="1"/>
        <v>3.911588863590727</v>
      </c>
      <c r="AC9">
        <v>10.256888126859238</v>
      </c>
      <c r="AD9">
        <v>13.721513639709855</v>
      </c>
      <c r="AE9">
        <v>12.614943694086525</v>
      </c>
      <c r="AF9">
        <v>14.582678773504112</v>
      </c>
      <c r="AH9">
        <f t="shared" si="10"/>
        <v>10.64719349655658</v>
      </c>
      <c r="AI9">
        <f t="shared" si="2"/>
        <v>14.111819009407197</v>
      </c>
      <c r="AJ9">
        <f t="shared" si="2"/>
        <v>13.005249063783868</v>
      </c>
      <c r="AK9">
        <f t="shared" si="2"/>
        <v>14.972984143201455</v>
      </c>
      <c r="AW9">
        <f t="shared" si="11"/>
        <v>10.64719349655658</v>
      </c>
      <c r="AX9">
        <f t="shared" si="3"/>
        <v>14.111819009407197</v>
      </c>
      <c r="AY9">
        <f t="shared" si="3"/>
        <v>13.005249063783868</v>
      </c>
      <c r="AZ9">
        <f t="shared" si="3"/>
        <v>14.972984143201455</v>
      </c>
      <c r="BB9">
        <f t="shared" si="12"/>
        <v>2.3143502016888511E-2</v>
      </c>
      <c r="BC9">
        <f t="shared" si="4"/>
        <v>2.2408289172197671E-2</v>
      </c>
      <c r="BD9">
        <f t="shared" si="4"/>
        <v>3.0959014046439994E-2</v>
      </c>
      <c r="BE9">
        <f t="shared" si="4"/>
        <v>1.2267937005106777E-2</v>
      </c>
      <c r="BG9">
        <f t="shared" si="13"/>
        <v>8.6447532757277495E-3</v>
      </c>
      <c r="BH9">
        <f t="shared" si="5"/>
        <v>6.8384441269271502E-3</v>
      </c>
      <c r="BI9">
        <f t="shared" si="5"/>
        <v>9.5115955943967986E-3</v>
      </c>
      <c r="BJ9">
        <f t="shared" si="5"/>
        <v>4.2099656611592198E-3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5.4703007878153587</v>
      </c>
      <c r="BY9">
        <f>$BG$9-$BL$9</f>
        <v>8.6447532757277495E-3</v>
      </c>
      <c r="BZ9">
        <f>$BH$9-$BM$9</f>
        <v>6.8384441269271502E-3</v>
      </c>
      <c r="CA9">
        <f>$BI$9-$BN$9</f>
        <v>9.5115955943967986E-3</v>
      </c>
      <c r="CB9">
        <f>$BJ$9-$BO$9</f>
        <v>-0.99579003433884083</v>
      </c>
      <c r="CW9">
        <f t="shared" si="15"/>
        <v>8.6447532757277495E-3</v>
      </c>
      <c r="CX9">
        <f t="shared" si="7"/>
        <v>6.8384441269271502E-3</v>
      </c>
      <c r="CY9">
        <f t="shared" si="7"/>
        <v>9.5115955943967986E-3</v>
      </c>
      <c r="CZ9">
        <f t="shared" si="7"/>
        <v>-0.99579003433884083</v>
      </c>
      <c r="DB9">
        <v>-0.77536124900458381</v>
      </c>
      <c r="DC9">
        <v>0.97052428062235285</v>
      </c>
      <c r="DD9">
        <v>-0.95592579736441829</v>
      </c>
      <c r="DE9">
        <v>2.4119695037834983E-3</v>
      </c>
      <c r="DF9">
        <v>-0.16582294724067834</v>
      </c>
      <c r="DG9">
        <v>0.70110218732439233</v>
      </c>
      <c r="DH9">
        <v>0.87109214495514053</v>
      </c>
      <c r="DI9">
        <v>-0.72826722522928322</v>
      </c>
      <c r="DJ9">
        <v>7.7767757337656729E-2</v>
      </c>
      <c r="DK9">
        <v>2.4788790956382354E-3</v>
      </c>
      <c r="DM9">
        <f>(1/4)*SUM($CW$9:$CZ$9)</f>
        <v>-0.2426988103354473</v>
      </c>
      <c r="DO9">
        <v>-0.18327089594753046</v>
      </c>
      <c r="DP9">
        <v>-0.10618079168042327</v>
      </c>
      <c r="DQ9">
        <v>0.37708779226041772</v>
      </c>
      <c r="DR9">
        <v>4.8881258625173583E-2</v>
      </c>
      <c r="DT9">
        <f>IF($S$9&gt;0,$DO$9,0)</f>
        <v>-0.18327089594753046</v>
      </c>
      <c r="DU9">
        <f>IF($T$9&gt;0,$DP$9,0)</f>
        <v>-0.10618079168042327</v>
      </c>
      <c r="DV9">
        <f>IF($U$9&gt;0,$DQ$9,0)</f>
        <v>0.37708779226041772</v>
      </c>
      <c r="DW9">
        <f>IF($V$9&gt;0,$DR$9,0)</f>
        <v>4.8881258625173583E-2</v>
      </c>
      <c r="DY9">
        <v>0.10898725237268297</v>
      </c>
      <c r="DZ9">
        <v>0.16172519218299089</v>
      </c>
      <c r="EA9">
        <v>9.205675836460073E-3</v>
      </c>
      <c r="EB9">
        <v>9.3002914068130688E-2</v>
      </c>
      <c r="EC9">
        <v>0.28118671219266617</v>
      </c>
      <c r="ED9">
        <v>-0.33664850625016773</v>
      </c>
      <c r="EE9">
        <v>5.3549327615219675E-2</v>
      </c>
      <c r="EF9">
        <v>0.1171662410930861</v>
      </c>
      <c r="EG9">
        <v>5.1175114140611003E-2</v>
      </c>
      <c r="EH9">
        <v>0.12006333062525409</v>
      </c>
      <c r="EJ9">
        <f>(1/4)*SUM($DT$9:$DW$9)</f>
        <v>3.4129340814409402E-2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1.0117895398168115</v>
      </c>
      <c r="O10">
        <v>1.8048181166374546</v>
      </c>
      <c r="P10">
        <v>1.8538426770304344</v>
      </c>
      <c r="Q10">
        <v>2.0084759656979245</v>
      </c>
      <c r="S10">
        <f t="shared" si="8"/>
        <v>1.3015147644020082</v>
      </c>
      <c r="T10">
        <f t="shared" si="0"/>
        <v>2.0945433412226513</v>
      </c>
      <c r="U10">
        <f t="shared" si="0"/>
        <v>2.143567901615631</v>
      </c>
      <c r="V10">
        <f t="shared" si="0"/>
        <v>2.2982011902831214</v>
      </c>
      <c r="X10">
        <f t="shared" si="9"/>
        <v>1.3015147644020082</v>
      </c>
      <c r="Y10">
        <f t="shared" si="1"/>
        <v>2.0945433412226513</v>
      </c>
      <c r="Z10">
        <f t="shared" si="1"/>
        <v>2.143567901615631</v>
      </c>
      <c r="AA10">
        <f t="shared" si="1"/>
        <v>2.2982011902831214</v>
      </c>
      <c r="AC10">
        <v>8.9590553965092621</v>
      </c>
      <c r="AD10">
        <v>11.427738444682713</v>
      </c>
      <c r="AE10">
        <v>10.432857019948177</v>
      </c>
      <c r="AF10">
        <v>12.426012370828747</v>
      </c>
      <c r="AH10">
        <f t="shared" si="10"/>
        <v>9.0508318378788335</v>
      </c>
      <c r="AI10">
        <f t="shared" si="2"/>
        <v>11.519514886052285</v>
      </c>
      <c r="AJ10">
        <f t="shared" si="2"/>
        <v>10.524633461317748</v>
      </c>
      <c r="AK10">
        <f t="shared" si="2"/>
        <v>12.517788812198319</v>
      </c>
      <c r="AW10">
        <f t="shared" si="11"/>
        <v>9.0508318378788335</v>
      </c>
      <c r="AX10">
        <f t="shared" si="3"/>
        <v>11.519514886052285</v>
      </c>
      <c r="AY10">
        <f t="shared" si="3"/>
        <v>10.524633461317748</v>
      </c>
      <c r="AZ10">
        <f t="shared" si="3"/>
        <v>12.517788812198319</v>
      </c>
      <c r="BB10">
        <f t="shared" si="12"/>
        <v>4.6896239220102533E-3</v>
      </c>
      <c r="BC10">
        <f t="shared" si="4"/>
        <v>1.6772018165249604E-3</v>
      </c>
      <c r="BD10">
        <f t="shared" si="4"/>
        <v>2.5910121728655927E-3</v>
      </c>
      <c r="BE10">
        <f t="shared" si="4"/>
        <v>1.0531585381231741E-3</v>
      </c>
      <c r="BG10">
        <f t="shared" si="13"/>
        <v>1.7517073143098923E-3</v>
      </c>
      <c r="BH10">
        <f t="shared" si="5"/>
        <v>5.1183965111075943E-4</v>
      </c>
      <c r="BI10">
        <f t="shared" si="5"/>
        <v>7.9604149962555929E-4</v>
      </c>
      <c r="BJ10">
        <f t="shared" si="5"/>
        <v>3.614105027935473E-4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1.7517073143098923E-3</v>
      </c>
      <c r="BZ10">
        <f>$BH$10-$BM$10</f>
        <v>5.1183965111075943E-4</v>
      </c>
      <c r="CA10">
        <f>$BI$10-$BN$10</f>
        <v>7.9604149962555929E-4</v>
      </c>
      <c r="CB10">
        <f>$BJ$10-$BO$10</f>
        <v>3.614105027935473E-4</v>
      </c>
      <c r="CW10">
        <f t="shared" si="15"/>
        <v>1.7517073143098923E-3</v>
      </c>
      <c r="CX10">
        <f t="shared" si="7"/>
        <v>5.1183965111075943E-4</v>
      </c>
      <c r="CY10">
        <f t="shared" si="7"/>
        <v>7.9604149962555929E-4</v>
      </c>
      <c r="CZ10">
        <f t="shared" si="7"/>
        <v>3.614105027935473E-4</v>
      </c>
      <c r="DB10">
        <v>-0.52076151363894807</v>
      </c>
      <c r="DC10">
        <v>0.60500938947771798</v>
      </c>
      <c r="DD10">
        <v>-0.56064059988673653</v>
      </c>
      <c r="DE10">
        <v>1.4722265800363381E-3</v>
      </c>
      <c r="DF10">
        <v>-6.1532596189308245E-2</v>
      </c>
      <c r="DG10">
        <v>0.44503938653982028</v>
      </c>
      <c r="DH10">
        <v>0.54716110421558828</v>
      </c>
      <c r="DI10">
        <v>-0.50621843135055744</v>
      </c>
      <c r="DJ10">
        <v>4.8968128607603106E-2</v>
      </c>
      <c r="DK10">
        <v>1.5029056447843261E-3</v>
      </c>
      <c r="DM10">
        <f>(1/4)*SUM($CW$10:$CZ$10)</f>
        <v>8.5524974195993954E-4</v>
      </c>
      <c r="DO10">
        <v>0.25299287317035635</v>
      </c>
      <c r="DP10">
        <v>0.35991276121586357</v>
      </c>
      <c r="DQ10">
        <v>-0.13384985789948708</v>
      </c>
      <c r="DR10">
        <v>-0.32240101532609933</v>
      </c>
      <c r="DT10">
        <f>IF($S$10&gt;0,$DO$10,0)</f>
        <v>0.25299287317035635</v>
      </c>
      <c r="DU10">
        <f>IF($T$10&gt;0,$DP$10,0)</f>
        <v>0.35991276121586357</v>
      </c>
      <c r="DV10">
        <f>IF($U$10&gt;0,$DQ$10,0)</f>
        <v>-0.13384985789948708</v>
      </c>
      <c r="DW10">
        <f>IF($V$10&gt;0,$DR$10,0)</f>
        <v>-0.32240101532609933</v>
      </c>
      <c r="DY10">
        <v>9.3259757358973544E-2</v>
      </c>
      <c r="DZ10">
        <v>3.3726249860264061E-2</v>
      </c>
      <c r="EA10">
        <v>8.3146699477705699E-2</v>
      </c>
      <c r="EB10">
        <v>-5.588312635576171E-2</v>
      </c>
      <c r="EC10">
        <v>0.23446091445143663</v>
      </c>
      <c r="ED10">
        <v>-0.21147616194185115</v>
      </c>
      <c r="EE10">
        <v>0.12371157235551705</v>
      </c>
      <c r="EF10">
        <v>3.9276391111201146E-2</v>
      </c>
      <c r="EG10">
        <v>0.13591765381567272</v>
      </c>
      <c r="EH10">
        <v>-3.4135197760240987E-2</v>
      </c>
      <c r="EJ10">
        <f>(1/4)*SUM($DT$10:$DW$10)</f>
        <v>3.9163690290158371E-2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1.4122391589347794</v>
      </c>
      <c r="O11">
        <v>2.3933707473593016</v>
      </c>
      <c r="P11">
        <v>1.3760025610811653</v>
      </c>
      <c r="Q11">
        <v>2.2349843091912196</v>
      </c>
      <c r="S11">
        <f t="shared" si="8"/>
        <v>2.2154105602694809</v>
      </c>
      <c r="T11">
        <f t="shared" si="0"/>
        <v>3.1965421486940029</v>
      </c>
      <c r="U11">
        <f t="shared" si="0"/>
        <v>2.1791739624158666</v>
      </c>
      <c r="V11">
        <f t="shared" si="0"/>
        <v>3.0381557105259214</v>
      </c>
      <c r="X11">
        <f t="shared" si="9"/>
        <v>2.2154105602694809</v>
      </c>
      <c r="Y11">
        <f t="shared" si="1"/>
        <v>3.1965421486940029</v>
      </c>
      <c r="Z11">
        <f t="shared" si="1"/>
        <v>2.1791739624158666</v>
      </c>
      <c r="AA11">
        <f t="shared" si="1"/>
        <v>3.0381557105259214</v>
      </c>
      <c r="AC11">
        <v>13.516437078180452</v>
      </c>
      <c r="AD11">
        <v>16.544001881122327</v>
      </c>
      <c r="AE11">
        <v>15.342442254127473</v>
      </c>
      <c r="AF11">
        <v>18.24324990495878</v>
      </c>
      <c r="AH11">
        <f t="shared" si="10"/>
        <v>13.760233880501557</v>
      </c>
      <c r="AI11">
        <f t="shared" si="2"/>
        <v>16.78779868344343</v>
      </c>
      <c r="AJ11">
        <f t="shared" si="2"/>
        <v>15.586239056448578</v>
      </c>
      <c r="AK11">
        <f t="shared" si="2"/>
        <v>18.487046707279884</v>
      </c>
      <c r="AW11">
        <f t="shared" si="11"/>
        <v>13.760233880501557</v>
      </c>
      <c r="AX11">
        <f t="shared" si="3"/>
        <v>16.78779868344343</v>
      </c>
      <c r="AY11">
        <f t="shared" si="3"/>
        <v>15.586239056448578</v>
      </c>
      <c r="AZ11">
        <f t="shared" si="3"/>
        <v>18.487046707279884</v>
      </c>
      <c r="BB11">
        <f t="shared" si="12"/>
        <v>0.52048154683558323</v>
      </c>
      <c r="BC11">
        <f t="shared" si="4"/>
        <v>0.32551567487104621</v>
      </c>
      <c r="BD11">
        <f t="shared" si="4"/>
        <v>0.40897506762552921</v>
      </c>
      <c r="BE11">
        <f t="shared" si="4"/>
        <v>0.41201167050720572</v>
      </c>
      <c r="BG11">
        <f t="shared" si="13"/>
        <v>0.19441459437207823</v>
      </c>
      <c r="BH11">
        <f t="shared" si="5"/>
        <v>9.9339165874675256E-2</v>
      </c>
      <c r="BI11">
        <f t="shared" si="5"/>
        <v>0.12565017237338125</v>
      </c>
      <c r="BJ11">
        <f t="shared" si="5"/>
        <v>0.14138929667719513</v>
      </c>
      <c r="BL11">
        <v>1</v>
      </c>
      <c r="BM11">
        <v>0</v>
      </c>
      <c r="BN11">
        <v>0</v>
      </c>
      <c r="BO11">
        <v>0</v>
      </c>
      <c r="BQ11">
        <f t="shared" si="14"/>
        <v>1.6377623158432613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-0.8055854056279218</v>
      </c>
      <c r="BZ11">
        <f>$BH$11-$BM$11</f>
        <v>9.9339165874675256E-2</v>
      </c>
      <c r="CA11">
        <f>$BI$11-$BN$11</f>
        <v>0.12565017237338125</v>
      </c>
      <c r="CB11">
        <f>$BJ$11-$BO$11</f>
        <v>0.14138929667719513</v>
      </c>
      <c r="CW11">
        <f t="shared" si="15"/>
        <v>-0.8055854056279218</v>
      </c>
      <c r="CX11">
        <f t="shared" si="7"/>
        <v>9.9339165874675256E-2</v>
      </c>
      <c r="CY11">
        <f t="shared" si="7"/>
        <v>0.12565017237338125</v>
      </c>
      <c r="CZ11">
        <f t="shared" si="7"/>
        <v>0.14138929667719513</v>
      </c>
      <c r="DB11">
        <v>-0.79507240855750383</v>
      </c>
      <c r="DC11">
        <v>0.82709504411121604</v>
      </c>
      <c r="DD11">
        <v>-0.74090667631745766</v>
      </c>
      <c r="DE11">
        <v>2.0874005481661402E-3</v>
      </c>
      <c r="DF11">
        <v>-0.1909460752440913</v>
      </c>
      <c r="DG11">
        <v>0.6066938341854663</v>
      </c>
      <c r="DH11">
        <v>0.7272232933580014</v>
      </c>
      <c r="DI11">
        <v>-0.50283264712830078</v>
      </c>
      <c r="DJ11">
        <v>6.4473276686705563E-2</v>
      </c>
      <c r="DK11">
        <v>2.1849583577983611E-3</v>
      </c>
      <c r="DM11">
        <f>(1/4)*SUM($CW$11:$CZ$11)</f>
        <v>-0.10980169267566753</v>
      </c>
      <c r="DO11">
        <v>0.22319194018014984</v>
      </c>
      <c r="DP11">
        <v>0.54429387491926218</v>
      </c>
      <c r="DQ11">
        <v>0.67228400529853283</v>
      </c>
      <c r="DR11">
        <v>0.37527495190235854</v>
      </c>
      <c r="DT11">
        <f>IF($S$11&gt;0,$DO$11,0)</f>
        <v>0.22319194018014984</v>
      </c>
      <c r="DU11">
        <f>IF($T$11&gt;0,$DP$11,0)</f>
        <v>0.54429387491926218</v>
      </c>
      <c r="DV11">
        <f>IF($U$11&gt;0,$DQ$11,0)</f>
        <v>0.67228400529853283</v>
      </c>
      <c r="DW11">
        <f>IF($V$11&gt;0,$DR$11,0)</f>
        <v>0.37527495190235854</v>
      </c>
      <c r="DY11">
        <v>0.20378512681651734</v>
      </c>
      <c r="DZ11">
        <v>3.3775722992309465E-2</v>
      </c>
      <c r="EA11">
        <v>2.9038658379044742E-2</v>
      </c>
      <c r="EB11">
        <v>5.3221601373642305E-3</v>
      </c>
      <c r="EC11">
        <v>0.28425778812842761</v>
      </c>
      <c r="ED11">
        <v>-0.24905625410114607</v>
      </c>
      <c r="EE11">
        <v>0.15113388855837304</v>
      </c>
      <c r="EF11">
        <v>0.11612548178370866</v>
      </c>
      <c r="EG11">
        <v>0.11915415845117376</v>
      </c>
      <c r="EH11">
        <v>2.3015126930272405E-2</v>
      </c>
      <c r="EJ11">
        <f>(1/4)*SUM($DT$11:$DW$11)</f>
        <v>0.45376119307507584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2.3558094218995387</v>
      </c>
      <c r="O12">
        <v>3.4724685364391195</v>
      </c>
      <c r="P12">
        <v>2.3987590240157153</v>
      </c>
      <c r="Q12">
        <v>3.2205143556908835</v>
      </c>
      <c r="S12">
        <f t="shared" si="8"/>
        <v>3.2293507482640953</v>
      </c>
      <c r="T12">
        <f t="shared" si="0"/>
        <v>4.3460098628036761</v>
      </c>
      <c r="U12">
        <f t="shared" si="0"/>
        <v>3.2723003503802719</v>
      </c>
      <c r="V12">
        <f t="shared" si="0"/>
        <v>4.0940556820554406</v>
      </c>
      <c r="X12">
        <f t="shared" si="9"/>
        <v>3.2293507482640953</v>
      </c>
      <c r="Y12">
        <f t="shared" si="1"/>
        <v>4.3460098628036761</v>
      </c>
      <c r="Z12">
        <f t="shared" si="1"/>
        <v>3.2723003503802719</v>
      </c>
      <c r="AA12">
        <f t="shared" si="1"/>
        <v>4.0940556820554406</v>
      </c>
      <c r="AC12">
        <v>12.903094500043192</v>
      </c>
      <c r="AD12">
        <v>17.188324386707244</v>
      </c>
      <c r="AE12">
        <v>15.403953694402425</v>
      </c>
      <c r="AF12">
        <v>18.108396477164845</v>
      </c>
      <c r="AH12">
        <f t="shared" si="10"/>
        <v>13.624913458986512</v>
      </c>
      <c r="AI12">
        <f t="shared" si="2"/>
        <v>17.910143345650564</v>
      </c>
      <c r="AJ12">
        <f t="shared" si="2"/>
        <v>16.125772653345745</v>
      </c>
      <c r="AK12">
        <f t="shared" si="2"/>
        <v>18.830215436108166</v>
      </c>
      <c r="AW12">
        <f t="shared" si="11"/>
        <v>13.624913458986512</v>
      </c>
      <c r="AX12">
        <f t="shared" si="3"/>
        <v>17.910143345650564</v>
      </c>
      <c r="AY12">
        <f t="shared" si="3"/>
        <v>16.125772653345745</v>
      </c>
      <c r="AZ12">
        <f t="shared" si="3"/>
        <v>18.830215436108166</v>
      </c>
      <c r="BB12">
        <f t="shared" si="12"/>
        <v>0.45460731990430803</v>
      </c>
      <c r="BC12">
        <f t="shared" si="4"/>
        <v>1</v>
      </c>
      <c r="BD12">
        <f t="shared" si="4"/>
        <v>0.7014767752547455</v>
      </c>
      <c r="BE12">
        <f t="shared" si="4"/>
        <v>0.58069194683415393</v>
      </c>
      <c r="BG12">
        <f t="shared" si="13"/>
        <v>0.16980870548652333</v>
      </c>
      <c r="BH12">
        <f t="shared" si="5"/>
        <v>0.30517475360911173</v>
      </c>
      <c r="BI12">
        <f t="shared" si="5"/>
        <v>0.21551601724383562</v>
      </c>
      <c r="BJ12">
        <f t="shared" si="5"/>
        <v>0.19927500074917487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0.16980870548652333</v>
      </c>
      <c r="BZ12">
        <f>$BH$12-$BM$12</f>
        <v>0.30517475360911173</v>
      </c>
      <c r="CA12">
        <f>$BI$12-$BN$12</f>
        <v>0.21551601724383562</v>
      </c>
      <c r="CB12">
        <f>$BJ$12-$BO$12</f>
        <v>0.19927500074917487</v>
      </c>
      <c r="CW12">
        <f t="shared" si="15"/>
        <v>0.16980870548652333</v>
      </c>
      <c r="CX12">
        <f t="shared" si="7"/>
        <v>0.30517475360911173</v>
      </c>
      <c r="CY12">
        <f t="shared" si="7"/>
        <v>0.21551601724383562</v>
      </c>
      <c r="CZ12">
        <f t="shared" si="7"/>
        <v>0.19927500074917487</v>
      </c>
      <c r="DB12">
        <v>-1.0806962507206987</v>
      </c>
      <c r="DC12">
        <v>1.1659463632434892</v>
      </c>
      <c r="DD12">
        <v>-0.99701454113537669</v>
      </c>
      <c r="DE12">
        <v>2.9914647746915211E-3</v>
      </c>
      <c r="DF12">
        <v>-0.29494202031882122</v>
      </c>
      <c r="DG12">
        <v>0.84893511175921699</v>
      </c>
      <c r="DH12">
        <v>1.0179370954980518</v>
      </c>
      <c r="DI12">
        <v>-0.75877625505311008</v>
      </c>
      <c r="DJ12">
        <v>9.249164825759959E-2</v>
      </c>
      <c r="DK12">
        <v>3.1273836949576197E-3</v>
      </c>
      <c r="DM12">
        <f>(1/4)*SUM($CW$12:$CZ$12)</f>
        <v>0.22244361927216139</v>
      </c>
      <c r="DO12">
        <v>-0.44123734407954002</v>
      </c>
      <c r="DP12">
        <v>-0.61221291681812584</v>
      </c>
      <c r="DQ12">
        <v>-0.7165607888585338</v>
      </c>
      <c r="DR12">
        <v>1.5695152881476414E-3</v>
      </c>
      <c r="DT12">
        <f>IF($S$12&gt;0,$DO$12,0)</f>
        <v>-0.44123734407954002</v>
      </c>
      <c r="DU12">
        <f>IF($T$12&gt;0,$DP$12,0)</f>
        <v>-0.61221291681812584</v>
      </c>
      <c r="DV12">
        <f>IF($U$12&gt;0,$DQ$12,0)</f>
        <v>-0.7165607888585338</v>
      </c>
      <c r="DW12">
        <f>IF($V$12&gt;0,$DR$12,0)</f>
        <v>1.5695152881476414E-3</v>
      </c>
      <c r="DY12">
        <v>0.14482804436014984</v>
      </c>
      <c r="DZ12">
        <v>5.1963820288114387E-3</v>
      </c>
      <c r="EA12">
        <v>-9.8250239595859025E-3</v>
      </c>
      <c r="EB12">
        <v>2.610027032162316E-2</v>
      </c>
      <c r="EC12">
        <v>0.13946150757804721</v>
      </c>
      <c r="ED12">
        <v>-0.11285442967091872</v>
      </c>
      <c r="EE12">
        <v>8.6016634004041442E-2</v>
      </c>
      <c r="EF12">
        <v>9.1504131802421132E-2</v>
      </c>
      <c r="EG12">
        <v>3.7631188781310304E-2</v>
      </c>
      <c r="EH12">
        <v>2.3914815212235787E-2</v>
      </c>
      <c r="EJ12">
        <f>(1/4)*SUM($DT$12:$DW$12)</f>
        <v>-0.44211038361701305</v>
      </c>
      <c r="EN12">
        <f>Sheet50!FL12</f>
        <v>0.79260862967478751</v>
      </c>
      <c r="EO12">
        <f>Sheet50!FM12</f>
        <v>6.5514066299050502E-2</v>
      </c>
      <c r="EP12">
        <f>Sheet50!FN12</f>
        <v>0.13703102871486184</v>
      </c>
      <c r="EQ12">
        <f>Sheet50!FO12</f>
        <v>0.28972522458519667</v>
      </c>
      <c r="ER12">
        <f>Sheet50!FP12</f>
        <v>0.80317140133470155</v>
      </c>
      <c r="ES12">
        <f>Sheet50!FQ12</f>
        <v>0.87354132636455673</v>
      </c>
      <c r="ET12">
        <f>Sheet50!FR12</f>
        <v>0.41160463686706711</v>
      </c>
      <c r="EU12">
        <f>Sheet50!FS12</f>
        <v>5.4577875540764882E-2</v>
      </c>
      <c r="EV12">
        <f>Sheet50!FT12</f>
        <v>0.22586782797240804</v>
      </c>
      <c r="EW12">
        <f>Sheet50!FU12</f>
        <v>0.64901290659695099</v>
      </c>
      <c r="EZ12">
        <f>(1/4)*SUM($DT$7:$DW$7)</f>
        <v>0.26080850535231642</v>
      </c>
      <c r="FA12">
        <f>(1/4)*SUM($DT$8:$DW$8)</f>
        <v>0.11459080974620406</v>
      </c>
      <c r="FB12">
        <f>(1/4)*SUM($DT$9:$DW$9)</f>
        <v>3.4129340814409402E-2</v>
      </c>
      <c r="FC12">
        <f>(1/4)*SUM($DT$10:$DW$10)</f>
        <v>3.9163690290158371E-2</v>
      </c>
      <c r="FD12">
        <f>(1/4)*SUM($DT$11:$DW$11)</f>
        <v>0.45376119307507584</v>
      </c>
      <c r="FE12">
        <f>(1/4)*SUM($DT$12:$DW$12)</f>
        <v>-0.44211038361701305</v>
      </c>
      <c r="FF12">
        <f>(1/4)*SUM($DT$13:$DW$13)</f>
        <v>0.17717819485773562</v>
      </c>
      <c r="FG12">
        <f>(1/4)*SUM($DT$14:$DW$14)</f>
        <v>0.14935546115993553</v>
      </c>
      <c r="FH12">
        <f>(1/4)*SUM($DT$15:$DW$15)</f>
        <v>0.19213517326226595</v>
      </c>
      <c r="FI12">
        <f>(1/4)*SUM($DT$16:$DW$16)</f>
        <v>9.8911629355012021E-2</v>
      </c>
      <c r="FL12">
        <f>EN12-($EU$10*EZ12)</f>
        <v>0.79234782116943525</v>
      </c>
      <c r="FM12">
        <f t="shared" ref="FM12:FU12" si="16">EO12-($EU$10*FA12)</f>
        <v>6.5399475489304304E-2</v>
      </c>
      <c r="FN12">
        <f t="shared" si="16"/>
        <v>0.13699689937404744</v>
      </c>
      <c r="FO12">
        <f t="shared" si="16"/>
        <v>0.28968606089490651</v>
      </c>
      <c r="FP12">
        <f t="shared" si="16"/>
        <v>0.8027176401416265</v>
      </c>
      <c r="FQ12">
        <f t="shared" si="16"/>
        <v>0.87398343674817369</v>
      </c>
      <c r="FR12">
        <f t="shared" si="16"/>
        <v>0.41142745867220937</v>
      </c>
      <c r="FS12">
        <f t="shared" si="16"/>
        <v>5.4428520079604949E-2</v>
      </c>
      <c r="FT12">
        <f t="shared" si="16"/>
        <v>0.22567569279914576</v>
      </c>
      <c r="FU12">
        <f t="shared" si="16"/>
        <v>0.64891399496759594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1.9671122406462693</v>
      </c>
      <c r="O13">
        <v>1.6938543184002184</v>
      </c>
      <c r="P13">
        <v>2.2333889960456901</v>
      </c>
      <c r="Q13">
        <v>2.2545889658182503</v>
      </c>
      <c r="S13">
        <f t="shared" si="8"/>
        <v>2.3787168775133365</v>
      </c>
      <c r="T13">
        <f t="shared" si="0"/>
        <v>2.1054589552672853</v>
      </c>
      <c r="U13">
        <f t="shared" si="0"/>
        <v>2.6449936329127572</v>
      </c>
      <c r="V13">
        <f t="shared" si="0"/>
        <v>2.6661936026853175</v>
      </c>
      <c r="X13">
        <f t="shared" si="9"/>
        <v>2.3787168775133365</v>
      </c>
      <c r="Y13">
        <f t="shared" si="1"/>
        <v>2.1054589552672853</v>
      </c>
      <c r="Z13">
        <f t="shared" si="1"/>
        <v>2.6449936329127572</v>
      </c>
      <c r="AA13">
        <f t="shared" si="1"/>
        <v>2.6661936026853175</v>
      </c>
      <c r="AC13">
        <v>12.849212161993719</v>
      </c>
      <c r="AD13">
        <v>16.872227373822447</v>
      </c>
      <c r="AE13">
        <v>15.538380557702443</v>
      </c>
      <c r="AF13">
        <v>18.500983925590855</v>
      </c>
      <c r="AH13">
        <f t="shared" si="10"/>
        <v>13.721978547242745</v>
      </c>
      <c r="AI13">
        <f t="shared" si="2"/>
        <v>17.744993759071473</v>
      </c>
      <c r="AJ13">
        <f t="shared" si="2"/>
        <v>16.411146942951468</v>
      </c>
      <c r="AK13">
        <f t="shared" si="2"/>
        <v>19.373750310839881</v>
      </c>
      <c r="AW13">
        <f t="shared" si="11"/>
        <v>13.721978547242745</v>
      </c>
      <c r="AX13">
        <f t="shared" si="3"/>
        <v>17.744993759071473</v>
      </c>
      <c r="AY13">
        <f t="shared" si="3"/>
        <v>16.411146942951468</v>
      </c>
      <c r="AZ13">
        <f t="shared" si="3"/>
        <v>19.373750310839881</v>
      </c>
      <c r="BB13">
        <f t="shared" si="12"/>
        <v>0.50094639602688884</v>
      </c>
      <c r="BC13">
        <f t="shared" si="4"/>
        <v>0.84776688005511192</v>
      </c>
      <c r="BD13">
        <f t="shared" si="4"/>
        <v>0.93314638097853231</v>
      </c>
      <c r="BE13">
        <f t="shared" si="4"/>
        <v>1</v>
      </c>
      <c r="BG13">
        <f t="shared" si="13"/>
        <v>0.18711766243748759</v>
      </c>
      <c r="BH13">
        <f t="shared" si="5"/>
        <v>0.25871704873878415</v>
      </c>
      <c r="BI13">
        <f t="shared" si="5"/>
        <v>0.28669230205227908</v>
      </c>
      <c r="BJ13">
        <f t="shared" si="5"/>
        <v>0.34316818381173103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0.18711766243748759</v>
      </c>
      <c r="BZ13">
        <f>$BH$13-$BM$13</f>
        <v>0.25871704873878415</v>
      </c>
      <c r="CA13">
        <f>$BI$13-$BN$13</f>
        <v>0.28669230205227908</v>
      </c>
      <c r="CB13">
        <f>$BJ$13-$BO$13</f>
        <v>0.34316818381173103</v>
      </c>
      <c r="CW13">
        <f t="shared" si="15"/>
        <v>0.18711766243748759</v>
      </c>
      <c r="CX13">
        <f t="shared" si="7"/>
        <v>0.25871704873878415</v>
      </c>
      <c r="CY13">
        <f t="shared" si="7"/>
        <v>0.28669230205227908</v>
      </c>
      <c r="CZ13">
        <f t="shared" si="7"/>
        <v>0.34316818381173103</v>
      </c>
      <c r="DB13">
        <v>-0.5224059677650108</v>
      </c>
      <c r="DC13">
        <v>0.77137342174599532</v>
      </c>
      <c r="DD13">
        <v>-0.64871235635998592</v>
      </c>
      <c r="DE13">
        <v>2.0783970496599745E-3</v>
      </c>
      <c r="DF13">
        <v>-0.24944748001376238</v>
      </c>
      <c r="DG13">
        <v>0.53695099429262472</v>
      </c>
      <c r="DH13">
        <v>0.66576754968141161</v>
      </c>
      <c r="DI13">
        <v>-0.62263737363425631</v>
      </c>
      <c r="DJ13">
        <v>6.4883094518921838E-2</v>
      </c>
      <c r="DK13">
        <v>2.1497204844021399E-3</v>
      </c>
      <c r="DM13">
        <f>(1/4)*SUM($CW$13:$CZ$13)</f>
        <v>0.26892379926007048</v>
      </c>
      <c r="DO13">
        <v>-0.32414795929670409</v>
      </c>
      <c r="DP13">
        <v>0.21184287120297643</v>
      </c>
      <c r="DQ13">
        <v>0.35591081689886395</v>
      </c>
      <c r="DR13">
        <v>0.46510705062580621</v>
      </c>
      <c r="DT13">
        <f>IF($S$13&gt;0,$DO$13,0)</f>
        <v>-0.32414795929670409</v>
      </c>
      <c r="DU13">
        <f>IF($T$13&gt;0,$DP$13,0)</f>
        <v>0.21184287120297643</v>
      </c>
      <c r="DV13">
        <f>IF($U$13&gt;0,$DQ$13,0)</f>
        <v>0.35591081689886395</v>
      </c>
      <c r="DW13">
        <f>IF($V$13&gt;0,$DR$13,0)</f>
        <v>0.46510705062580621</v>
      </c>
      <c r="DY13">
        <v>9.1789126063375831E-2</v>
      </c>
      <c r="DZ13">
        <v>5.2071955310146772E-2</v>
      </c>
      <c r="EA13">
        <v>6.5658190261192406E-2</v>
      </c>
      <c r="EB13">
        <v>-2.7892094224608883E-2</v>
      </c>
      <c r="EC13">
        <v>0.2284117073407908</v>
      </c>
      <c r="ED13">
        <v>-0.21912623108240423</v>
      </c>
      <c r="EE13">
        <v>0.10560051199496545</v>
      </c>
      <c r="EF13">
        <v>5.0656007098950517E-2</v>
      </c>
      <c r="EG13">
        <v>0.11370431595745825</v>
      </c>
      <c r="EH13">
        <v>-6.9002326381897329E-3</v>
      </c>
      <c r="EJ13">
        <f>(1/4)*SUM($DT$13:$DW$13)</f>
        <v>0.17717819485773562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2.7314532327631156</v>
      </c>
      <c r="O14">
        <v>3.0160705792621956</v>
      </c>
      <c r="P14">
        <v>2.9959815108170558</v>
      </c>
      <c r="Q14">
        <v>3.2887379984820302</v>
      </c>
      <c r="S14">
        <f t="shared" si="8"/>
        <v>2.7860311083038805</v>
      </c>
      <c r="T14">
        <f t="shared" si="0"/>
        <v>3.0706484548029604</v>
      </c>
      <c r="U14">
        <f t="shared" si="0"/>
        <v>3.0505593863578206</v>
      </c>
      <c r="V14">
        <f t="shared" si="0"/>
        <v>3.3433158740227951</v>
      </c>
      <c r="X14">
        <f t="shared" si="9"/>
        <v>2.7860311083038805</v>
      </c>
      <c r="Y14">
        <f t="shared" si="1"/>
        <v>3.0706484548029604</v>
      </c>
      <c r="Z14">
        <f t="shared" si="1"/>
        <v>3.0505593863578206</v>
      </c>
      <c r="AA14">
        <f t="shared" si="1"/>
        <v>3.3433158740227951</v>
      </c>
      <c r="AC14">
        <v>11.399934230888682</v>
      </c>
      <c r="AD14">
        <v>14.852807393438344</v>
      </c>
      <c r="AE14">
        <v>13.089937187979663</v>
      </c>
      <c r="AF14">
        <v>15.444334405539411</v>
      </c>
      <c r="AH14">
        <f t="shared" si="10"/>
        <v>11.658758023831517</v>
      </c>
      <c r="AI14">
        <f t="shared" si="2"/>
        <v>15.111631186381178</v>
      </c>
      <c r="AJ14">
        <f t="shared" si="2"/>
        <v>13.348760980922497</v>
      </c>
      <c r="AK14">
        <f t="shared" si="2"/>
        <v>15.703158198482246</v>
      </c>
      <c r="AW14">
        <f t="shared" si="11"/>
        <v>11.658758023831517</v>
      </c>
      <c r="AX14">
        <f t="shared" si="3"/>
        <v>15.111631186381178</v>
      </c>
      <c r="AY14">
        <f t="shared" si="3"/>
        <v>13.348760980922497</v>
      </c>
      <c r="AZ14">
        <f t="shared" si="3"/>
        <v>15.703158198482246</v>
      </c>
      <c r="BB14">
        <f t="shared" si="12"/>
        <v>6.3642314916648901E-2</v>
      </c>
      <c r="BC14">
        <f t="shared" si="4"/>
        <v>6.0900605653322809E-2</v>
      </c>
      <c r="BD14">
        <f t="shared" si="4"/>
        <v>4.3648814352123214E-2</v>
      </c>
      <c r="BE14">
        <f t="shared" si="4"/>
        <v>2.5461389479102866E-2</v>
      </c>
      <c r="BG14">
        <f t="shared" si="13"/>
        <v>2.3772206554959589E-2</v>
      </c>
      <c r="BH14">
        <f t="shared" si="5"/>
        <v>1.8585327324898464E-2</v>
      </c>
      <c r="BI14">
        <f t="shared" si="5"/>
        <v>1.3410306596635292E-2</v>
      </c>
      <c r="BJ14">
        <f t="shared" si="5"/>
        <v>8.7375387848668464E-3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4.3117317186661452</v>
      </c>
      <c r="BT14">
        <f t="shared" si="6"/>
        <v>0</v>
      </c>
      <c r="BY14">
        <f>$BG$14-$BL$14</f>
        <v>2.3772206554959589E-2</v>
      </c>
      <c r="BZ14">
        <f>$BH$14-$BM$14</f>
        <v>1.8585327324898464E-2</v>
      </c>
      <c r="CA14">
        <f>$BI$14-$BN$14</f>
        <v>-0.98658969340336466</v>
      </c>
      <c r="CB14">
        <f>$BJ$14-$BO$14</f>
        <v>8.7375387848668464E-3</v>
      </c>
      <c r="CW14">
        <f t="shared" si="15"/>
        <v>2.3772206554959589E-2</v>
      </c>
      <c r="CX14">
        <f t="shared" si="7"/>
        <v>1.8585327324898464E-2</v>
      </c>
      <c r="CY14">
        <f t="shared" si="7"/>
        <v>-0.98658969340336466</v>
      </c>
      <c r="CZ14">
        <f t="shared" si="7"/>
        <v>8.7375387848668464E-3</v>
      </c>
      <c r="DB14">
        <v>-0.7628135838272333</v>
      </c>
      <c r="DC14">
        <v>0.96001979967832685</v>
      </c>
      <c r="DD14">
        <v>-0.81378548308440735</v>
      </c>
      <c r="DE14">
        <v>2.5221680109355688E-3</v>
      </c>
      <c r="DF14">
        <v>-0.27083448788790565</v>
      </c>
      <c r="DG14">
        <v>0.68346510104380409</v>
      </c>
      <c r="DH14">
        <v>0.83440906595607967</v>
      </c>
      <c r="DI14">
        <v>-0.71428474599220837</v>
      </c>
      <c r="DJ14">
        <v>7.8683344184738685E-2</v>
      </c>
      <c r="DK14">
        <v>2.6188219178699818E-3</v>
      </c>
      <c r="DM14">
        <f>(1/4)*SUM($CW$14:$CZ$14)</f>
        <v>-0.23387365518465994</v>
      </c>
      <c r="DO14">
        <v>-0.16184639114474761</v>
      </c>
      <c r="DP14">
        <v>0.53764223783627674</v>
      </c>
      <c r="DQ14">
        <v>0.21159412914140602</v>
      </c>
      <c r="DR14">
        <v>1.0031868806807079E-2</v>
      </c>
      <c r="DT14">
        <f>IF($S$14&gt;0,$DO$14,0)</f>
        <v>-0.16184639114474761</v>
      </c>
      <c r="DU14">
        <f>IF($T$14&gt;0,$DP$14,0)</f>
        <v>0.53764223783627674</v>
      </c>
      <c r="DV14">
        <f>IF($U$14&gt;0,$DQ$14,0)</f>
        <v>0.21159412914140602</v>
      </c>
      <c r="DW14">
        <f>IF($V$14&gt;0,$DR$14,0)</f>
        <v>1.0031868806807079E-2</v>
      </c>
      <c r="DY14">
        <v>8.5550614892578647E-2</v>
      </c>
      <c r="DZ14">
        <v>3.3556153469665374E-2</v>
      </c>
      <c r="EA14">
        <v>-6.6475502997041698E-3</v>
      </c>
      <c r="EB14">
        <v>3.6636683300840703E-2</v>
      </c>
      <c r="EC14">
        <v>0.10504050164904825</v>
      </c>
      <c r="ED14">
        <v>-0.10570069384168834</v>
      </c>
      <c r="EE14">
        <v>4.6012756453981535E-2</v>
      </c>
      <c r="EF14">
        <v>7.1150784227890243E-2</v>
      </c>
      <c r="EG14">
        <v>1.058014824441051E-2</v>
      </c>
      <c r="EH14">
        <v>3.3230817039345946E-2</v>
      </c>
      <c r="EJ14">
        <f>(1/4)*SUM($DT$14:$DW$14)</f>
        <v>0.14935546115993553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1.4956378940776069</v>
      </c>
      <c r="O15">
        <v>2.0734375886234964</v>
      </c>
      <c r="P15">
        <v>2.1169737699034035</v>
      </c>
      <c r="Q15">
        <v>2.1075361829707981</v>
      </c>
      <c r="S15">
        <f t="shared" si="8"/>
        <v>1.721505722050015</v>
      </c>
      <c r="T15">
        <f t="shared" si="0"/>
        <v>2.2993054165959044</v>
      </c>
      <c r="U15">
        <f t="shared" si="0"/>
        <v>2.3428415978758115</v>
      </c>
      <c r="V15">
        <f t="shared" si="0"/>
        <v>2.3334040109432062</v>
      </c>
      <c r="X15">
        <f t="shared" si="9"/>
        <v>1.721505722050015</v>
      </c>
      <c r="Y15">
        <f t="shared" si="1"/>
        <v>2.2993054165959044</v>
      </c>
      <c r="Z15">
        <f t="shared" si="1"/>
        <v>2.3428415978758115</v>
      </c>
      <c r="AA15">
        <f t="shared" si="1"/>
        <v>2.3334040109432062</v>
      </c>
      <c r="AC15">
        <v>11.865553886600642</v>
      </c>
      <c r="AD15">
        <v>14.732126192146787</v>
      </c>
      <c r="AE15">
        <v>14.209266270477647</v>
      </c>
      <c r="AF15">
        <v>15.99121936106383</v>
      </c>
      <c r="AH15">
        <f t="shared" si="10"/>
        <v>12.071400641119649</v>
      </c>
      <c r="AI15">
        <f t="shared" si="2"/>
        <v>14.937972946665793</v>
      </c>
      <c r="AJ15">
        <f t="shared" si="2"/>
        <v>14.415113024996653</v>
      </c>
      <c r="AK15">
        <f t="shared" si="2"/>
        <v>16.197066115582835</v>
      </c>
      <c r="AW15">
        <f t="shared" si="11"/>
        <v>12.071400641119649</v>
      </c>
      <c r="AX15">
        <f t="shared" si="3"/>
        <v>14.937972946665793</v>
      </c>
      <c r="AY15">
        <f t="shared" si="3"/>
        <v>14.415113024996653</v>
      </c>
      <c r="AZ15">
        <f t="shared" si="3"/>
        <v>16.197066115582835</v>
      </c>
      <c r="BB15">
        <f t="shared" si="12"/>
        <v>9.6151127196557384E-2</v>
      </c>
      <c r="BC15">
        <f t="shared" si="4"/>
        <v>5.1192082427387688E-2</v>
      </c>
      <c r="BD15">
        <f t="shared" si="4"/>
        <v>0.12678949142631482</v>
      </c>
      <c r="BE15">
        <f t="shared" si="4"/>
        <v>4.1723773894558495E-2</v>
      </c>
      <c r="BG15">
        <f t="shared" si="13"/>
        <v>3.5915168378182399E-2</v>
      </c>
      <c r="BH15">
        <f t="shared" si="5"/>
        <v>1.5622531141515376E-2</v>
      </c>
      <c r="BI15">
        <f t="shared" si="5"/>
        <v>3.8953771791870824E-2</v>
      </c>
      <c r="BJ15">
        <f t="shared" si="5"/>
        <v>1.4318271709166953E-2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3.5915168378182399E-2</v>
      </c>
      <c r="BZ15">
        <f>$BH$15-$BM$15</f>
        <v>1.5622531141515376E-2</v>
      </c>
      <c r="CA15">
        <f>$BI$15-$BN$15</f>
        <v>3.8953771791870824E-2</v>
      </c>
      <c r="CB15">
        <f>$BJ$15-$BO$15</f>
        <v>1.4318271709166953E-2</v>
      </c>
      <c r="CW15">
        <f t="shared" si="15"/>
        <v>3.5915168378182399E-2</v>
      </c>
      <c r="CX15">
        <f t="shared" si="7"/>
        <v>1.5622531141515376E-2</v>
      </c>
      <c r="CY15">
        <f t="shared" si="7"/>
        <v>3.8953771791870824E-2</v>
      </c>
      <c r="CZ15">
        <f t="shared" si="7"/>
        <v>1.4318271709166953E-2</v>
      </c>
      <c r="DB15">
        <v>-0.57147972738997599</v>
      </c>
      <c r="DC15">
        <v>0.677080530908726</v>
      </c>
      <c r="DD15">
        <v>-0.56767265862769778</v>
      </c>
      <c r="DE15">
        <v>1.7251914257356343E-3</v>
      </c>
      <c r="DF15">
        <v>-0.13352800015626504</v>
      </c>
      <c r="DG15">
        <v>0.49098139959173015</v>
      </c>
      <c r="DH15">
        <v>0.59735457642169898</v>
      </c>
      <c r="DI15">
        <v>-0.55184445807427518</v>
      </c>
      <c r="DJ15">
        <v>5.5605491982539099E-2</v>
      </c>
      <c r="DK15">
        <v>1.7776539177841728E-3</v>
      </c>
      <c r="DM15">
        <f>(1/4)*SUM($CW$15:$CZ$15)</f>
        <v>2.6202435755183887E-2</v>
      </c>
      <c r="DO15">
        <v>0.17822664643821542</v>
      </c>
      <c r="DP15">
        <v>-0.13782589532287542</v>
      </c>
      <c r="DQ15">
        <v>0.19152566086672576</v>
      </c>
      <c r="DR15">
        <v>0.53661428106699804</v>
      </c>
      <c r="DT15">
        <f>IF($S$15&gt;0,$DO$15,0)</f>
        <v>0.17822664643821542</v>
      </c>
      <c r="DU15">
        <f>IF($T$15&gt;0,$DP$15,0)</f>
        <v>-0.13782589532287542</v>
      </c>
      <c r="DV15">
        <f>IF($U$15&gt;0,$DQ$15,0)</f>
        <v>0.19152566086672576</v>
      </c>
      <c r="DW15">
        <f>IF($V$15&gt;0,$DR$15,0)</f>
        <v>0.53661428106699804</v>
      </c>
      <c r="DY15">
        <v>0.16657138021764328</v>
      </c>
      <c r="DZ15">
        <v>4.8030964987311311E-2</v>
      </c>
      <c r="EA15">
        <v>-3.74419950983658E-2</v>
      </c>
      <c r="EB15">
        <v>5.2459814003330892E-2</v>
      </c>
      <c r="EC15">
        <v>0.22615059600120507</v>
      </c>
      <c r="ED15">
        <v>-0.21502578779114442</v>
      </c>
      <c r="EE15">
        <v>6.469442977477359E-2</v>
      </c>
      <c r="EF15">
        <v>6.8282744879122906E-2</v>
      </c>
      <c r="EG15">
        <v>0.11476481848821574</v>
      </c>
      <c r="EH15">
        <v>0.11541617704645159</v>
      </c>
      <c r="EJ15">
        <f>(1/4)*SUM($DT$15:$DW$15)</f>
        <v>0.19213517326226595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2.2086691425125817</v>
      </c>
      <c r="O16">
        <v>2.9986340004877006</v>
      </c>
      <c r="P16">
        <v>2.3361648312001142</v>
      </c>
      <c r="Q16">
        <v>2.8607282392266975</v>
      </c>
      <c r="S16">
        <f t="shared" si="8"/>
        <v>2.8576820491095329</v>
      </c>
      <c r="T16">
        <f t="shared" si="0"/>
        <v>3.6476469070846518</v>
      </c>
      <c r="U16">
        <f t="shared" si="0"/>
        <v>2.9851777377970654</v>
      </c>
      <c r="V16">
        <f t="shared" si="0"/>
        <v>3.5097411458236483</v>
      </c>
      <c r="X16">
        <f t="shared" si="9"/>
        <v>2.8576820491095329</v>
      </c>
      <c r="Y16">
        <f t="shared" si="1"/>
        <v>3.6476469070846518</v>
      </c>
      <c r="Z16">
        <f t="shared" si="1"/>
        <v>2.9851777377970654</v>
      </c>
      <c r="AA16">
        <f t="shared" si="1"/>
        <v>3.5097411458236483</v>
      </c>
      <c r="AC16">
        <v>8.6803255783083237</v>
      </c>
      <c r="AD16">
        <v>11.199964157071527</v>
      </c>
      <c r="AE16">
        <v>9.8733546370302996</v>
      </c>
      <c r="AF16">
        <v>11.886498491856612</v>
      </c>
      <c r="AH16">
        <f t="shared" si="10"/>
        <v>9.1699441850285908</v>
      </c>
      <c r="AI16">
        <f t="shared" si="2"/>
        <v>11.689582763791794</v>
      </c>
      <c r="AJ16">
        <f t="shared" si="2"/>
        <v>10.362973243750567</v>
      </c>
      <c r="AK16">
        <f t="shared" si="2"/>
        <v>12.376117098576879</v>
      </c>
      <c r="AW16">
        <f t="shared" si="11"/>
        <v>9.1699441850285908</v>
      </c>
      <c r="AX16">
        <f t="shared" si="3"/>
        <v>11.689582763791794</v>
      </c>
      <c r="AY16">
        <f t="shared" si="3"/>
        <v>10.362973243750567</v>
      </c>
      <c r="AZ16">
        <f t="shared" si="3"/>
        <v>12.376117098576879</v>
      </c>
      <c r="BB16">
        <f t="shared" si="12"/>
        <v>5.2828447930544304E-3</v>
      </c>
      <c r="BC16">
        <f t="shared" si="4"/>
        <v>1.9881303949874861E-3</v>
      </c>
      <c r="BD16">
        <f t="shared" si="4"/>
        <v>2.2042523522686477E-3</v>
      </c>
      <c r="BE16">
        <f t="shared" si="4"/>
        <v>9.1404275266172331E-4</v>
      </c>
      <c r="BG16">
        <f t="shared" si="13"/>
        <v>1.9732921057752022E-3</v>
      </c>
      <c r="BH16">
        <f t="shared" si="5"/>
        <v>6.0672720343309203E-4</v>
      </c>
      <c r="BI16">
        <f t="shared" si="5"/>
        <v>6.7721655900692822E-4</v>
      </c>
      <c r="BJ16">
        <f t="shared" si="5"/>
        <v>3.1367039135719887E-4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1.9732921057752022E-3</v>
      </c>
      <c r="BZ16">
        <f>$BH$16-$BM$16</f>
        <v>6.0672720343309203E-4</v>
      </c>
      <c r="CA16">
        <f>$BI$16-$BN$16</f>
        <v>6.7721655900692822E-4</v>
      </c>
      <c r="CB16">
        <f>$BJ$16-$BO$16</f>
        <v>3.1367039135719887E-4</v>
      </c>
      <c r="CW16">
        <f t="shared" si="15"/>
        <v>1.9732921057752022E-3</v>
      </c>
      <c r="CX16">
        <f t="shared" si="7"/>
        <v>6.0672720343309203E-4</v>
      </c>
      <c r="CY16">
        <f t="shared" si="7"/>
        <v>6.7721655900692822E-4</v>
      </c>
      <c r="CZ16">
        <f t="shared" si="7"/>
        <v>3.1367039135719887E-4</v>
      </c>
      <c r="DB16">
        <v>-0.90682072211199705</v>
      </c>
      <c r="DC16">
        <v>1.015964539812827</v>
      </c>
      <c r="DD16">
        <v>-0.8542308167192415</v>
      </c>
      <c r="DE16">
        <v>2.6294038857317087E-3</v>
      </c>
      <c r="DF16">
        <v>-0.26710620552150133</v>
      </c>
      <c r="DG16">
        <v>0.73529658046309154</v>
      </c>
      <c r="DH16">
        <v>0.8846725500017254</v>
      </c>
      <c r="DI16">
        <v>-0.69468824250690642</v>
      </c>
      <c r="DJ16">
        <v>8.1539242268831622E-2</v>
      </c>
      <c r="DK16">
        <v>2.7436704274395409E-3</v>
      </c>
      <c r="DM16">
        <f>(1/4)*SUM($CW$16:$CZ$16)</f>
        <v>8.9272656489310532E-4</v>
      </c>
      <c r="DO16">
        <v>0.55170974591848909</v>
      </c>
      <c r="DP16">
        <v>0.26545429310270569</v>
      </c>
      <c r="DQ16">
        <v>-0.21217878715879859</v>
      </c>
      <c r="DR16">
        <v>-0.20933873444234805</v>
      </c>
      <c r="DT16">
        <f>IF($S$16&gt;0,$DO$16,0)</f>
        <v>0.55170974591848909</v>
      </c>
      <c r="DU16">
        <f>IF($T$16&gt;0,$DP$16,0)</f>
        <v>0.26545429310270569</v>
      </c>
      <c r="DV16">
        <f>IF($U$16&gt;0,$DQ$16,0)</f>
        <v>-0.21217878715879859</v>
      </c>
      <c r="DW16">
        <f>IF($V$16&gt;0,$DR$16,0)</f>
        <v>-0.20933873444234805</v>
      </c>
      <c r="DY16">
        <v>0.20499258154712063</v>
      </c>
      <c r="DZ16">
        <v>7.2635942984368429E-3</v>
      </c>
      <c r="EA16">
        <v>2.5818431730334195E-2</v>
      </c>
      <c r="EB16">
        <v>-7.8979178740827827E-3</v>
      </c>
      <c r="EC16">
        <v>0.25832120033306383</v>
      </c>
      <c r="ED16">
        <v>-0.20987135522959091</v>
      </c>
      <c r="EE16">
        <v>0.15312529177259404</v>
      </c>
      <c r="EF16">
        <v>0.10576935449293456</v>
      </c>
      <c r="EG16">
        <v>0.12053807371876857</v>
      </c>
      <c r="EH16">
        <v>8.1880969734574663E-3</v>
      </c>
      <c r="EJ16">
        <f>(1/4)*SUM($DT$16:$DW$16)</f>
        <v>9.8911629355012021E-2</v>
      </c>
      <c r="EN16">
        <f>Sheet50!FL16</f>
        <v>0.62646354040217289</v>
      </c>
      <c r="EO16">
        <f>Sheet50!FM16</f>
        <v>0.14068040603453574</v>
      </c>
      <c r="EP16">
        <f>Sheet50!FN16</f>
        <v>0.45588391799797684</v>
      </c>
      <c r="EQ16">
        <f>Sheet50!FO16</f>
        <v>0.15783403231188411</v>
      </c>
      <c r="ER16">
        <f>Sheet50!FP16</f>
        <v>0.43255360680707527</v>
      </c>
      <c r="ES16">
        <f>Sheet50!FQ16</f>
        <v>0.51109103694908886</v>
      </c>
      <c r="ET16">
        <f>Sheet50!FR16</f>
        <v>0.75275942899718584</v>
      </c>
      <c r="EU16">
        <f>Sheet50!FS16</f>
        <v>0.95234964375717834</v>
      </c>
      <c r="EV16">
        <f>Sheet50!FT16</f>
        <v>0.38179248507516589</v>
      </c>
      <c r="EW16">
        <f>Sheet50!FU16</f>
        <v>0.39053815076913356</v>
      </c>
      <c r="EZ16">
        <f t="array" ref="EZ16:FI25">(1/4)*(MMULT($C$7:$F$16,$DT$23:$EC$26))</f>
        <v>9.7107838957329135E-2</v>
      </c>
      <c r="FA16">
        <v>1.4470846624102057E-2</v>
      </c>
      <c r="FB16">
        <v>1.6743631135306719E-2</v>
      </c>
      <c r="FC16">
        <v>-2.2782212494416393E-2</v>
      </c>
      <c r="FD16">
        <v>0.18228889381914901</v>
      </c>
      <c r="FE16">
        <v>-0.15795582656390522</v>
      </c>
      <c r="FF16">
        <v>6.9800737907855626E-2</v>
      </c>
      <c r="FG16">
        <v>7.5125814053161183E-3</v>
      </c>
      <c r="FH16">
        <v>0.14003678014866619</v>
      </c>
      <c r="FI16">
        <v>3.5342712091283909E-2</v>
      </c>
      <c r="FL16">
        <f>EN16-($EU$10*EZ16)</f>
        <v>0.62636643256321556</v>
      </c>
      <c r="FM16">
        <f t="shared" ref="FM16:FU25" si="17">EO16-($EU$10*FA16)</f>
        <v>0.14066593518791165</v>
      </c>
      <c r="FN16">
        <f t="shared" si="17"/>
        <v>0.45586717436684154</v>
      </c>
      <c r="FO16">
        <f t="shared" si="17"/>
        <v>0.15785681452437852</v>
      </c>
      <c r="FP16">
        <f t="shared" si="17"/>
        <v>0.43237131791325611</v>
      </c>
      <c r="FQ16">
        <f t="shared" si="17"/>
        <v>0.51124899277565272</v>
      </c>
      <c r="FR16">
        <f t="shared" si="17"/>
        <v>0.75268962825927799</v>
      </c>
      <c r="FS16">
        <f t="shared" si="17"/>
        <v>0.95234213117577304</v>
      </c>
      <c r="FT16">
        <f t="shared" si="17"/>
        <v>0.38165244829501721</v>
      </c>
      <c r="FU16">
        <f t="shared" si="17"/>
        <v>0.39050280805704229</v>
      </c>
    </row>
    <row r="17" spans="1:177">
      <c r="A17">
        <v>16</v>
      </c>
      <c r="BQ17">
        <f>SUM(BQ7:BQ16)</f>
        <v>1.6377623158432613</v>
      </c>
      <c r="BR17">
        <f t="shared" ref="BR17:BT17" si="18">SUM(BR7:BR16)</f>
        <v>6.6487108272327653</v>
      </c>
      <c r="BS17">
        <f t="shared" si="18"/>
        <v>4.3117317186661452</v>
      </c>
      <c r="BT17">
        <f t="shared" si="18"/>
        <v>5.4703007878153587</v>
      </c>
      <c r="EN17">
        <f>Sheet50!FL17</f>
        <v>0.24218117073288797</v>
      </c>
      <c r="EO17">
        <f>Sheet50!FM17</f>
        <v>0.91181523795767827</v>
      </c>
      <c r="EP17">
        <f>Sheet50!FN17</f>
        <v>0.61871909078057308</v>
      </c>
      <c r="EQ17">
        <f>Sheet50!FO17</f>
        <v>0.12334735764018866</v>
      </c>
      <c r="ER17">
        <f>Sheet50!FP17</f>
        <v>0.84784492236683129</v>
      </c>
      <c r="ES17">
        <f>Sheet50!FQ17</f>
        <v>0.57109952922652918</v>
      </c>
      <c r="ET17">
        <f>Sheet50!FR17</f>
        <v>3.8326334011270453E-2</v>
      </c>
      <c r="EU17">
        <f>Sheet50!FS17</f>
        <v>0.44416280453909379</v>
      </c>
      <c r="EV17">
        <f>Sheet50!FT17</f>
        <v>0.88500640891253413</v>
      </c>
      <c r="EW17">
        <f>Sheet50!FU17</f>
        <v>0.23380446580865635</v>
      </c>
      <c r="EZ17">
        <v>0.18692486471222849</v>
      </c>
      <c r="FA17">
        <v>-6.0094519552234826E-3</v>
      </c>
      <c r="FB17">
        <v>-2.0015330252346327E-3</v>
      </c>
      <c r="FC17">
        <v>1.4442446155811486E-2</v>
      </c>
      <c r="FD17">
        <v>0.18380583904868547</v>
      </c>
      <c r="FE17">
        <v>-0.14019347227520118</v>
      </c>
      <c r="FF17">
        <v>0.1214552354688975</v>
      </c>
      <c r="FG17">
        <v>0.10749958376423635</v>
      </c>
      <c r="FH17">
        <v>6.6278697694894612E-2</v>
      </c>
      <c r="FI17">
        <v>1.4619441726251042E-2</v>
      </c>
      <c r="FL17">
        <f t="shared" ref="FL17:FL25" si="19">EN17-($EU$10*EZ17)</f>
        <v>0.24199424586817575</v>
      </c>
      <c r="FM17">
        <f t="shared" si="17"/>
        <v>0.91182124740963344</v>
      </c>
      <c r="FN17">
        <f t="shared" si="17"/>
        <v>0.61872109231359829</v>
      </c>
      <c r="FO17">
        <f t="shared" si="17"/>
        <v>0.12333291519403285</v>
      </c>
      <c r="FP17">
        <f t="shared" si="17"/>
        <v>0.84766111652778264</v>
      </c>
      <c r="FQ17">
        <f t="shared" si="17"/>
        <v>0.57123972269880441</v>
      </c>
      <c r="FR17">
        <f t="shared" si="17"/>
        <v>3.8204878775801553E-2</v>
      </c>
      <c r="FS17">
        <f t="shared" si="17"/>
        <v>0.44405530495532958</v>
      </c>
      <c r="FT17">
        <f t="shared" si="17"/>
        <v>0.88494013021483919</v>
      </c>
      <c r="FU17">
        <f t="shared" si="17"/>
        <v>0.23378984636693009</v>
      </c>
    </row>
    <row r="18" spans="1:177">
      <c r="A18">
        <v>17</v>
      </c>
      <c r="EN18">
        <f>Sheet50!FL18</f>
        <v>5.5589171457734163E-2</v>
      </c>
      <c r="EO18">
        <f>Sheet50!FM18</f>
        <v>0.55215170151082649</v>
      </c>
      <c r="EP18">
        <f>Sheet50!FN18</f>
        <v>2.7709131431927939E-2</v>
      </c>
      <c r="EQ18">
        <f>Sheet50!FO18</f>
        <v>1.0674454008838792E-2</v>
      </c>
      <c r="ER18">
        <f>Sheet50!FP18</f>
        <v>0.37289096331256727</v>
      </c>
      <c r="ES18">
        <f>Sheet50!FQ18</f>
        <v>0.7925322865775527</v>
      </c>
      <c r="ET18">
        <f>Sheet50!FR18</f>
        <v>0.49273974957018524</v>
      </c>
      <c r="EU18">
        <f>Sheet50!FS18</f>
        <v>0.86778460954716885</v>
      </c>
      <c r="EV18">
        <f>Sheet50!FT18</f>
        <v>0.72227698851832711</v>
      </c>
      <c r="EW18">
        <f>Sheet50!FU18</f>
        <v>0.66400794110479711</v>
      </c>
      <c r="EZ18">
        <v>0.10898725237268297</v>
      </c>
      <c r="FA18">
        <v>0.16172519218299089</v>
      </c>
      <c r="FB18">
        <v>9.205675836460073E-3</v>
      </c>
      <c r="FC18">
        <v>9.3002914068130688E-2</v>
      </c>
      <c r="FD18">
        <v>0.28118671219266617</v>
      </c>
      <c r="FE18">
        <v>-0.33664850625016773</v>
      </c>
      <c r="FF18">
        <v>5.3549327615219675E-2</v>
      </c>
      <c r="FG18">
        <v>0.1171662410930861</v>
      </c>
      <c r="FH18">
        <v>5.1175114140611003E-2</v>
      </c>
      <c r="FI18">
        <v>0.12006333062525409</v>
      </c>
      <c r="FL18">
        <f t="shared" si="19"/>
        <v>5.548018420536148E-2</v>
      </c>
      <c r="FM18">
        <f t="shared" si="17"/>
        <v>0.55198997631864355</v>
      </c>
      <c r="FN18">
        <f t="shared" si="17"/>
        <v>2.7699925756091478E-2</v>
      </c>
      <c r="FO18">
        <f t="shared" si="17"/>
        <v>1.0581451094770662E-2</v>
      </c>
      <c r="FP18">
        <f t="shared" si="17"/>
        <v>0.37260977660037459</v>
      </c>
      <c r="FQ18">
        <f t="shared" si="17"/>
        <v>0.79286893508380285</v>
      </c>
      <c r="FR18">
        <f t="shared" si="17"/>
        <v>0.49268620024257004</v>
      </c>
      <c r="FS18">
        <f t="shared" si="17"/>
        <v>0.86766744330607581</v>
      </c>
      <c r="FT18">
        <f t="shared" si="17"/>
        <v>0.72222581340418646</v>
      </c>
      <c r="FU18">
        <f t="shared" si="17"/>
        <v>0.6638878777741718</v>
      </c>
    </row>
    <row r="19" spans="1:177">
      <c r="A19">
        <v>18</v>
      </c>
      <c r="BN19" t="s">
        <v>35</v>
      </c>
      <c r="BO19">
        <f>BS21+BS34</f>
        <v>3.4397079477960538E-4</v>
      </c>
      <c r="EN19">
        <f>Sheet50!FL19</f>
        <v>0.99143522563843833</v>
      </c>
      <c r="EO19">
        <f>Sheet50!FM19</f>
        <v>0.96696236903038701</v>
      </c>
      <c r="EP19">
        <f>Sheet50!FN19</f>
        <v>0.88261895595104722</v>
      </c>
      <c r="EQ19">
        <f>Sheet50!FO19</f>
        <v>0.92288403994136237</v>
      </c>
      <c r="ER19">
        <f>Sheet50!FP19</f>
        <v>0.35523991669768806</v>
      </c>
      <c r="ES19">
        <f>Sheet50!FQ19</f>
        <v>0.81232412104442708</v>
      </c>
      <c r="ET19">
        <f>Sheet50!FR19</f>
        <v>0.65042195918940693</v>
      </c>
      <c r="EU19">
        <f>Sheet50!FS19</f>
        <v>0.79161351075654551</v>
      </c>
      <c r="EV19">
        <f>Sheet50!FT19</f>
        <v>0.80850748627363112</v>
      </c>
      <c r="EW19">
        <f>Sheet50!FU19</f>
        <v>0.61318689285325356</v>
      </c>
      <c r="EZ19">
        <v>9.3259757358973544E-2</v>
      </c>
      <c r="FA19">
        <v>3.3726249860264061E-2</v>
      </c>
      <c r="FB19">
        <v>8.3146699477705699E-2</v>
      </c>
      <c r="FC19">
        <v>-5.588312635576171E-2</v>
      </c>
      <c r="FD19">
        <v>0.23446091445143663</v>
      </c>
      <c r="FE19">
        <v>-0.21147616194185115</v>
      </c>
      <c r="FF19">
        <v>0.12371157235551705</v>
      </c>
      <c r="FG19">
        <v>3.9276391111201146E-2</v>
      </c>
      <c r="FH19">
        <v>0.13591765381567272</v>
      </c>
      <c r="FI19">
        <v>-3.4135197760240987E-2</v>
      </c>
      <c r="FL19">
        <f t="shared" si="19"/>
        <v>0.99134196588107937</v>
      </c>
      <c r="FM19">
        <f t="shared" si="17"/>
        <v>0.9669286427805267</v>
      </c>
      <c r="FN19">
        <f t="shared" si="17"/>
        <v>0.88253580925156949</v>
      </c>
      <c r="FO19">
        <f t="shared" si="17"/>
        <v>0.9229399230677181</v>
      </c>
      <c r="FP19">
        <f t="shared" si="17"/>
        <v>0.35500545578323661</v>
      </c>
      <c r="FQ19">
        <f t="shared" si="17"/>
        <v>0.81253559720636892</v>
      </c>
      <c r="FR19">
        <f t="shared" si="17"/>
        <v>0.65029824761705146</v>
      </c>
      <c r="FS19">
        <f t="shared" si="17"/>
        <v>0.79157423436543428</v>
      </c>
      <c r="FT19">
        <f t="shared" si="17"/>
        <v>0.80837156861981541</v>
      </c>
      <c r="FU19">
        <f t="shared" si="17"/>
        <v>0.61322102805101375</v>
      </c>
    </row>
    <row r="20" spans="1:177">
      <c r="A20">
        <v>19</v>
      </c>
      <c r="AV20" t="s">
        <v>67</v>
      </c>
      <c r="AW20">
        <f>MAX(AW7:AW16)</f>
        <v>14.413234724822585</v>
      </c>
      <c r="AX20">
        <f>MAX(AX7:AX16)</f>
        <v>17.910143345650564</v>
      </c>
      <c r="AY20">
        <f>MAX(AY7:AY16)</f>
        <v>16.480340140596795</v>
      </c>
      <c r="AZ20">
        <f>MAX(AZ7:AZ16)</f>
        <v>19.373750310839881</v>
      </c>
      <c r="BB20">
        <f>SUM(BB7:BB16)</f>
        <v>2.6771732262006287</v>
      </c>
      <c r="BC20">
        <f t="shared" ref="BC20:BE20" si="20">SUM(BC7:BC16)</f>
        <v>3.2768110342471743</v>
      </c>
      <c r="BD20">
        <f t="shared" si="20"/>
        <v>3.2548707248106394</v>
      </c>
      <c r="BE20">
        <f t="shared" si="20"/>
        <v>2.9140230568362369</v>
      </c>
      <c r="BG20">
        <f>IF(BG7&lt;0.000000000001,0.000000000001,BG7)</f>
        <v>3.0735966235426069E-3</v>
      </c>
      <c r="BH20">
        <f t="shared" ref="BH20:BJ20" si="21">IF(BH7&lt;0.000000000001,0.000000000001,BH7)</f>
        <v>1.295691399297296E-3</v>
      </c>
      <c r="BI20">
        <f t="shared" si="21"/>
        <v>1.5607122467562354E-3</v>
      </c>
      <c r="BJ20">
        <f t="shared" si="21"/>
        <v>6.2552435317566842E-4</v>
      </c>
      <c r="EN20">
        <f>Sheet50!FL20</f>
        <v>0.62960962652564567</v>
      </c>
      <c r="EO20">
        <f>Sheet50!FM20</f>
        <v>0.29029120612889242</v>
      </c>
      <c r="EP20">
        <f>Sheet50!FN20</f>
        <v>0.77739254338238384</v>
      </c>
      <c r="EQ20">
        <f>Sheet50!FO20</f>
        <v>0.66132650453543285</v>
      </c>
      <c r="ER20">
        <f>Sheet50!FP20</f>
        <v>0.49786190681443243</v>
      </c>
      <c r="ES20">
        <f>Sheet50!FQ20</f>
        <v>0.45751045458978701</v>
      </c>
      <c r="ET20">
        <f>Sheet50!FR20</f>
        <v>0.32768095505922668</v>
      </c>
      <c r="EU20">
        <f>Sheet50!FS20</f>
        <v>0.54476633130707819</v>
      </c>
      <c r="EV20">
        <f>Sheet50!FT20</f>
        <v>0.38535977808760602</v>
      </c>
      <c r="EW20">
        <f>Sheet50!FU20</f>
        <v>0.10157460478102469</v>
      </c>
      <c r="EZ20">
        <v>0.20378512681651734</v>
      </c>
      <c r="FA20">
        <v>3.3775722992309465E-2</v>
      </c>
      <c r="FB20">
        <v>2.9038658379044742E-2</v>
      </c>
      <c r="FC20">
        <v>5.3221601373642305E-3</v>
      </c>
      <c r="FD20">
        <v>0.28425778812842761</v>
      </c>
      <c r="FE20">
        <v>-0.24905625410114607</v>
      </c>
      <c r="FF20">
        <v>0.15113388855837304</v>
      </c>
      <c r="FG20">
        <v>0.11612548178370866</v>
      </c>
      <c r="FH20">
        <v>0.11915415845117376</v>
      </c>
      <c r="FI20">
        <v>2.3015126930272405E-2</v>
      </c>
      <c r="FL20">
        <f t="shared" si="19"/>
        <v>0.62940584139882916</v>
      </c>
      <c r="FM20">
        <f t="shared" si="17"/>
        <v>0.29025743040590013</v>
      </c>
      <c r="FN20">
        <f t="shared" si="17"/>
        <v>0.77736350472400484</v>
      </c>
      <c r="FO20">
        <f t="shared" si="17"/>
        <v>0.66132118237529547</v>
      </c>
      <c r="FP20">
        <f t="shared" si="17"/>
        <v>0.49757764902630403</v>
      </c>
      <c r="FQ20">
        <f t="shared" si="17"/>
        <v>0.45775951084388816</v>
      </c>
      <c r="FR20">
        <f t="shared" si="17"/>
        <v>0.32752982117066831</v>
      </c>
      <c r="FS20">
        <f t="shared" si="17"/>
        <v>0.54465020582529444</v>
      </c>
      <c r="FT20">
        <f t="shared" si="17"/>
        <v>0.38524062392915487</v>
      </c>
      <c r="FU20">
        <f t="shared" si="17"/>
        <v>0.10155158965409442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0.37352831345141335</v>
      </c>
      <c r="BH21">
        <f t="shared" si="22"/>
        <v>0.29330847093024687</v>
      </c>
      <c r="BI21">
        <f t="shared" si="22"/>
        <v>0.30723186404221248</v>
      </c>
      <c r="BJ21">
        <f t="shared" si="22"/>
        <v>0.28760113735937975</v>
      </c>
      <c r="BL21">
        <v>1.0000000000000001E-5</v>
      </c>
      <c r="BS21">
        <f>SUM(BM23:BV32)</f>
        <v>1.8438898891961353E-4</v>
      </c>
      <c r="EN21">
        <f>Sheet50!FL21</f>
        <v>0.94429387086580208</v>
      </c>
      <c r="EO21">
        <f>Sheet50!FM21</f>
        <v>0.50658526901142109</v>
      </c>
      <c r="EP21">
        <f>Sheet50!FN21</f>
        <v>0.45425238309854044</v>
      </c>
      <c r="EQ21">
        <f>Sheet50!FO21</f>
        <v>0.75257763776357878</v>
      </c>
      <c r="ER21">
        <f>Sheet50!FP21</f>
        <v>0.46155727589347362</v>
      </c>
      <c r="ES21">
        <f>Sheet50!FQ21</f>
        <v>0.95823467654518291</v>
      </c>
      <c r="ET21">
        <f>Sheet50!FR21</f>
        <v>0.35264392967192437</v>
      </c>
      <c r="EU21">
        <f>Sheet50!FS21</f>
        <v>0.86305176398973549</v>
      </c>
      <c r="EV21">
        <f>Sheet50!FT21</f>
        <v>0.13905478411933037</v>
      </c>
      <c r="EW21">
        <f>Sheet50!FU21</f>
        <v>0.98798151464674455</v>
      </c>
      <c r="EZ21">
        <v>0.14482804436014984</v>
      </c>
      <c r="FA21">
        <v>5.1963820288114387E-3</v>
      </c>
      <c r="FB21">
        <v>-9.8250239595859025E-3</v>
      </c>
      <c r="FC21">
        <v>2.610027032162316E-2</v>
      </c>
      <c r="FD21">
        <v>0.13946150757804721</v>
      </c>
      <c r="FE21">
        <v>-0.11285442967091872</v>
      </c>
      <c r="FF21">
        <v>8.6016634004041442E-2</v>
      </c>
      <c r="FG21">
        <v>9.1504131802421132E-2</v>
      </c>
      <c r="FH21">
        <v>3.7631188781310304E-2</v>
      </c>
      <c r="FI21">
        <v>2.3914815212235787E-2</v>
      </c>
      <c r="FL21">
        <f t="shared" si="19"/>
        <v>0.94414904282144196</v>
      </c>
      <c r="FM21">
        <f t="shared" si="17"/>
        <v>0.50658007262939231</v>
      </c>
      <c r="FN21">
        <f t="shared" si="17"/>
        <v>0.45426220812250001</v>
      </c>
      <c r="FO21">
        <f t="shared" si="17"/>
        <v>0.75255153749325721</v>
      </c>
      <c r="FP21">
        <f t="shared" si="17"/>
        <v>0.46141781438589557</v>
      </c>
      <c r="FQ21">
        <f t="shared" si="17"/>
        <v>0.95834753097485381</v>
      </c>
      <c r="FR21">
        <f t="shared" si="17"/>
        <v>0.35255791303792033</v>
      </c>
      <c r="FS21">
        <f t="shared" si="17"/>
        <v>0.86296025985793312</v>
      </c>
      <c r="FT21">
        <f t="shared" si="17"/>
        <v>0.13901715293054906</v>
      </c>
      <c r="FU21">
        <f t="shared" si="17"/>
        <v>0.98795759983153231</v>
      </c>
    </row>
    <row r="22" spans="1:177">
      <c r="A22">
        <v>21</v>
      </c>
      <c r="BG22">
        <f t="shared" si="22"/>
        <v>8.6447532757277495E-3</v>
      </c>
      <c r="BH22">
        <f t="shared" si="22"/>
        <v>6.8384441269271502E-3</v>
      </c>
      <c r="BI22">
        <f t="shared" si="22"/>
        <v>9.5115955943967986E-3</v>
      </c>
      <c r="BJ22">
        <f t="shared" si="22"/>
        <v>4.2099656611592198E-3</v>
      </c>
      <c r="EN22">
        <f>Sheet50!FL22</f>
        <v>0.23678512361375118</v>
      </c>
      <c r="EO22">
        <f>Sheet50!FM22</f>
        <v>0.55616263150396561</v>
      </c>
      <c r="EP22">
        <f>Sheet50!FN22</f>
        <v>0.99196375753740262</v>
      </c>
      <c r="EQ22">
        <f>Sheet50!FO22</f>
        <v>0.33660440933126057</v>
      </c>
      <c r="ER22">
        <f>Sheet50!FP22</f>
        <v>8.2706644010528457E-4</v>
      </c>
      <c r="ES22">
        <f>Sheet50!FQ22</f>
        <v>5.8773363025718964E-2</v>
      </c>
      <c r="ET22">
        <f>Sheet50!FR22</f>
        <v>0.63189014391177478</v>
      </c>
      <c r="EU22">
        <f>Sheet50!FS22</f>
        <v>0.73115864548219522</v>
      </c>
      <c r="EV22">
        <f>Sheet50!FT22</f>
        <v>0.20678964930536159</v>
      </c>
      <c r="EW22">
        <f>Sheet50!FU22</f>
        <v>0.60446246568652273</v>
      </c>
      <c r="EZ22">
        <v>9.1789126063375831E-2</v>
      </c>
      <c r="FA22">
        <v>5.2071955310146772E-2</v>
      </c>
      <c r="FB22">
        <v>6.5658190261192406E-2</v>
      </c>
      <c r="FC22">
        <v>-2.7892094224608883E-2</v>
      </c>
      <c r="FD22">
        <v>0.2284117073407908</v>
      </c>
      <c r="FE22">
        <v>-0.21912623108240423</v>
      </c>
      <c r="FF22">
        <v>0.10560051199496545</v>
      </c>
      <c r="FG22">
        <v>5.0656007098950517E-2</v>
      </c>
      <c r="FH22">
        <v>0.11370431595745825</v>
      </c>
      <c r="FI22">
        <v>-6.9002326381897329E-3</v>
      </c>
      <c r="FL22">
        <f t="shared" si="19"/>
        <v>0.23669333448768781</v>
      </c>
      <c r="FM22">
        <f t="shared" si="17"/>
        <v>0.55611055954865551</v>
      </c>
      <c r="FN22">
        <f t="shared" si="17"/>
        <v>0.99189809934714146</v>
      </c>
      <c r="FO22">
        <f t="shared" si="17"/>
        <v>0.33663230142548517</v>
      </c>
      <c r="FP22">
        <f t="shared" si="17"/>
        <v>5.9865473276449373E-4</v>
      </c>
      <c r="FQ22">
        <f t="shared" si="17"/>
        <v>5.8992489256801367E-2</v>
      </c>
      <c r="FR22">
        <f t="shared" si="17"/>
        <v>0.63178454339977985</v>
      </c>
      <c r="FS22">
        <f t="shared" si="17"/>
        <v>0.73110798947509625</v>
      </c>
      <c r="FT22">
        <f t="shared" si="17"/>
        <v>0.20667594498940414</v>
      </c>
      <c r="FU22">
        <f t="shared" si="17"/>
        <v>0.60446936591916089</v>
      </c>
    </row>
    <row r="23" spans="1:177">
      <c r="A23">
        <v>22</v>
      </c>
      <c r="B23">
        <f t="array" ref="B23:K32">TRANSPOSE(EN16:EW25)</f>
        <v>0.62646354040217289</v>
      </c>
      <c r="C23">
        <v>0.24218117073288797</v>
      </c>
      <c r="D23">
        <v>5.5589171457734163E-2</v>
      </c>
      <c r="E23">
        <v>0.99143522563843833</v>
      </c>
      <c r="F23">
        <v>0.62960962652564567</v>
      </c>
      <c r="G23">
        <v>0.94429387086580208</v>
      </c>
      <c r="H23">
        <v>0.23678512361375118</v>
      </c>
      <c r="I23">
        <v>0.67303715831227207</v>
      </c>
      <c r="J23">
        <v>0.9670228561971399</v>
      </c>
      <c r="K23">
        <v>0.99723847550884659</v>
      </c>
      <c r="M23">
        <f t="array" ref="M23:M32">TRANSPOSE(EN12:EW12)</f>
        <v>0.79260862967478751</v>
      </c>
      <c r="S23">
        <f>EN16</f>
        <v>0.62646354040217289</v>
      </c>
      <c r="T23">
        <f t="shared" ref="T23:AB32" si="23">EO16</f>
        <v>0.14068040603453574</v>
      </c>
      <c r="U23">
        <f t="shared" si="23"/>
        <v>0.45588391799797684</v>
      </c>
      <c r="V23">
        <f t="shared" si="23"/>
        <v>0.15783403231188411</v>
      </c>
      <c r="W23">
        <f t="shared" si="23"/>
        <v>0.43255360680707527</v>
      </c>
      <c r="X23">
        <f t="shared" si="23"/>
        <v>0.51109103694908886</v>
      </c>
      <c r="Y23">
        <f t="shared" si="23"/>
        <v>0.75275942899718584</v>
      </c>
      <c r="Z23">
        <f t="shared" si="23"/>
        <v>0.95234964375717834</v>
      </c>
      <c r="AA23">
        <f t="shared" si="23"/>
        <v>0.38179248507516589</v>
      </c>
      <c r="AB23">
        <f t="shared" si="23"/>
        <v>0.39053815076913356</v>
      </c>
      <c r="BG23">
        <f t="shared" si="22"/>
        <v>1.7517073143098923E-3</v>
      </c>
      <c r="BH23">
        <f t="shared" si="22"/>
        <v>5.1183965111075943E-4</v>
      </c>
      <c r="BI23">
        <f t="shared" si="22"/>
        <v>7.9604149962555929E-4</v>
      </c>
      <c r="BJ23">
        <f t="shared" si="22"/>
        <v>3.614105027935473E-4</v>
      </c>
      <c r="BM23">
        <f>0.5*$BL$21*B23*B23</f>
        <v>1.9622828372661248E-6</v>
      </c>
      <c r="BN23">
        <f t="shared" ref="BN23:BV32" si="24">0.5*$BL$21*C23*C23</f>
        <v>2.9325859728776119E-7</v>
      </c>
      <c r="BO23">
        <f t="shared" si="24"/>
        <v>1.5450779916786831E-8</v>
      </c>
      <c r="BP23">
        <f t="shared" si="24"/>
        <v>4.9147190331837058E-6</v>
      </c>
      <c r="BQ23">
        <f t="shared" si="24"/>
        <v>1.9820414090688151E-6</v>
      </c>
      <c r="BR23">
        <f t="shared" si="24"/>
        <v>4.4584545727736008E-6</v>
      </c>
      <c r="BS23">
        <f t="shared" si="24"/>
        <v>2.8033597382389713E-7</v>
      </c>
      <c r="BT23">
        <f t="shared" si="24"/>
        <v>2.264895082345292E-6</v>
      </c>
      <c r="BU23">
        <f t="shared" si="24"/>
        <v>4.675666022038372E-6</v>
      </c>
      <c r="BV23">
        <f t="shared" si="24"/>
        <v>4.972422885176043E-6</v>
      </c>
      <c r="BY23">
        <f>$BG$7-$BL$7</f>
        <v>3.0735966235426069E-3</v>
      </c>
      <c r="BZ23">
        <f>$BG$8-$BL$8</f>
        <v>0.37352831345141335</v>
      </c>
      <c r="CA23">
        <f>$BG$9-$BL$9</f>
        <v>8.6447532757277495E-3</v>
      </c>
      <c r="CB23">
        <f>$BG$10-$BL$10</f>
        <v>1.7517073143098923E-3</v>
      </c>
      <c r="CC23">
        <f>$BG$11-$BL$11</f>
        <v>-0.8055854056279218</v>
      </c>
      <c r="CD23">
        <f>$BG$12-$BL$12</f>
        <v>0.16980870548652333</v>
      </c>
      <c r="CE23">
        <f>$BG$13-$BL$13</f>
        <v>0.18711766243748759</v>
      </c>
      <c r="CF23">
        <f>$BG$14-$BL$14</f>
        <v>2.3772206554959589E-2</v>
      </c>
      <c r="CG23">
        <f>$BG$15-$BL$15</f>
        <v>3.5915168378182399E-2</v>
      </c>
      <c r="CH23">
        <f>$BG$16-$BL$16</f>
        <v>1.9732921057752022E-3</v>
      </c>
      <c r="CW23">
        <f t="array" ref="CW23:DF26">TRANSPOSE(CW7:CZ16)</f>
        <v>3.0735966235426069E-3</v>
      </c>
      <c r="CX23">
        <v>0.37352831345141335</v>
      </c>
      <c r="CY23">
        <v>8.6447532757277495E-3</v>
      </c>
      <c r="CZ23">
        <v>1.7517073143098923E-3</v>
      </c>
      <c r="DA23">
        <v>-0.8055854056279218</v>
      </c>
      <c r="DB23">
        <v>0.16980870548652333</v>
      </c>
      <c r="DC23">
        <v>0.18711766243748759</v>
      </c>
      <c r="DD23">
        <v>2.3772206554959589E-2</v>
      </c>
      <c r="DE23">
        <v>3.5915168378182399E-2</v>
      </c>
      <c r="DF23">
        <v>1.9732921057752022E-3</v>
      </c>
      <c r="DT23">
        <f t="array" ref="DT23:EC26">TRANSPOSE(DT7:DW16)</f>
        <v>-0.13974020930904496</v>
      </c>
      <c r="DU23">
        <v>0.3546667884662148</v>
      </c>
      <c r="DV23">
        <v>-0.18327089594753046</v>
      </c>
      <c r="DW23">
        <v>0.25299287317035635</v>
      </c>
      <c r="DX23">
        <v>0.22319194018014984</v>
      </c>
      <c r="DY23">
        <v>-0.44123734407954002</v>
      </c>
      <c r="DZ23">
        <v>-0.32414795929670409</v>
      </c>
      <c r="EA23">
        <v>-0.16184639114474761</v>
      </c>
      <c r="EB23">
        <v>0.17822664643821542</v>
      </c>
      <c r="EC23">
        <v>0.55170974591848909</v>
      </c>
      <c r="EN23">
        <f>Sheet50!FL23</f>
        <v>0.67303715831227207</v>
      </c>
      <c r="EO23">
        <f>Sheet50!FM23</f>
        <v>0.21110241125508353</v>
      </c>
      <c r="EP23">
        <f>Sheet50!FN23</f>
        <v>0.69474208187271802</v>
      </c>
      <c r="EQ23">
        <f>Sheet50!FO23</f>
        <v>0.96396016366960902</v>
      </c>
      <c r="ER23">
        <f>Sheet50!FP23</f>
        <v>0.53894379063103093</v>
      </c>
      <c r="ES23">
        <f>Sheet50!FQ23</f>
        <v>0.77902825510275109</v>
      </c>
      <c r="ET23">
        <f>Sheet50!FR23</f>
        <v>0.20349132977901399</v>
      </c>
      <c r="EU23">
        <f>Sheet50!FS23</f>
        <v>0.40111662445176333</v>
      </c>
      <c r="EV23">
        <f>Sheet50!FT23</f>
        <v>0.27403090533206809</v>
      </c>
      <c r="EW23">
        <f>Sheet50!FU23</f>
        <v>0.77012112533393873</v>
      </c>
      <c r="EZ23">
        <v>8.5550614892578647E-2</v>
      </c>
      <c r="FA23">
        <v>3.3556153469665374E-2</v>
      </c>
      <c r="FB23">
        <v>-6.6475502997041698E-3</v>
      </c>
      <c r="FC23">
        <v>3.6636683300840703E-2</v>
      </c>
      <c r="FD23">
        <v>0.10504050164904825</v>
      </c>
      <c r="FE23">
        <v>-0.10570069384168834</v>
      </c>
      <c r="FF23">
        <v>4.6012756453981535E-2</v>
      </c>
      <c r="FG23">
        <v>7.1150784227890243E-2</v>
      </c>
      <c r="FH23">
        <v>1.058014824441051E-2</v>
      </c>
      <c r="FI23">
        <v>3.3230817039345946E-2</v>
      </c>
      <c r="FL23">
        <f t="shared" si="19"/>
        <v>0.67295160769737949</v>
      </c>
      <c r="FM23">
        <f t="shared" si="17"/>
        <v>0.21106885510161386</v>
      </c>
      <c r="FN23">
        <f t="shared" si="17"/>
        <v>0.69474872942301769</v>
      </c>
      <c r="FO23">
        <f t="shared" si="17"/>
        <v>0.96392352698630812</v>
      </c>
      <c r="FP23">
        <f t="shared" si="17"/>
        <v>0.53883875012938187</v>
      </c>
      <c r="FQ23">
        <f t="shared" si="17"/>
        <v>0.77913395579659273</v>
      </c>
      <c r="FR23">
        <f t="shared" si="17"/>
        <v>0.20344531702256</v>
      </c>
      <c r="FS23">
        <f t="shared" si="17"/>
        <v>0.40104547366753546</v>
      </c>
      <c r="FT23">
        <f t="shared" si="17"/>
        <v>0.27402032518382369</v>
      </c>
      <c r="FU23">
        <f t="shared" si="17"/>
        <v>0.77008789451689941</v>
      </c>
    </row>
    <row r="24" spans="1:177">
      <c r="A24">
        <v>23</v>
      </c>
      <c r="B24">
        <v>0.14068040603453574</v>
      </c>
      <c r="C24">
        <v>0.91181523795767827</v>
      </c>
      <c r="D24">
        <v>0.55215170151082649</v>
      </c>
      <c r="E24">
        <v>0.96696236903038701</v>
      </c>
      <c r="F24">
        <v>0.29029120612889242</v>
      </c>
      <c r="G24">
        <v>0.50658526901142109</v>
      </c>
      <c r="H24">
        <v>0.55616263150396561</v>
      </c>
      <c r="I24">
        <v>0.21110241125508353</v>
      </c>
      <c r="J24">
        <v>0.26753158918277337</v>
      </c>
      <c r="K24">
        <v>0.58919607127098828</v>
      </c>
      <c r="M24">
        <v>6.5514066299050502E-2</v>
      </c>
      <c r="S24">
        <f t="shared" ref="S24:S32" si="25">EN17</f>
        <v>0.24218117073288797</v>
      </c>
      <c r="T24">
        <f t="shared" si="23"/>
        <v>0.91181523795767827</v>
      </c>
      <c r="U24">
        <f t="shared" si="23"/>
        <v>0.61871909078057308</v>
      </c>
      <c r="V24">
        <f t="shared" si="23"/>
        <v>0.12334735764018866</v>
      </c>
      <c r="W24">
        <f t="shared" si="23"/>
        <v>0.84784492236683129</v>
      </c>
      <c r="X24">
        <f t="shared" si="23"/>
        <v>0.57109952922652918</v>
      </c>
      <c r="Y24">
        <f t="shared" si="23"/>
        <v>3.8326334011270453E-2</v>
      </c>
      <c r="Z24">
        <f t="shared" si="23"/>
        <v>0.44416280453909379</v>
      </c>
      <c r="AA24">
        <f t="shared" si="23"/>
        <v>0.88500640891253413</v>
      </c>
      <c r="AB24">
        <f t="shared" si="23"/>
        <v>0.23380446580865635</v>
      </c>
      <c r="BG24">
        <f t="shared" si="22"/>
        <v>0.19441459437207823</v>
      </c>
      <c r="BH24">
        <f t="shared" si="22"/>
        <v>9.9339165874675256E-2</v>
      </c>
      <c r="BI24">
        <f t="shared" si="22"/>
        <v>0.12565017237338125</v>
      </c>
      <c r="BJ24">
        <f t="shared" si="22"/>
        <v>0.14138929667719513</v>
      </c>
      <c r="BM24">
        <f t="shared" ref="BM24:BM32" si="26">0.5*$BL$21*B24*B24</f>
        <v>9.8954883210209213E-8</v>
      </c>
      <c r="BN24">
        <f t="shared" si="24"/>
        <v>4.1570351408590881E-6</v>
      </c>
      <c r="BO24">
        <f t="shared" si="24"/>
        <v>1.5243575074065043E-6</v>
      </c>
      <c r="BP24">
        <f t="shared" si="24"/>
        <v>4.6750811156042917E-6</v>
      </c>
      <c r="BQ24">
        <f t="shared" si="24"/>
        <v>4.2134492177883557E-7</v>
      </c>
      <c r="BR24">
        <f t="shared" si="24"/>
        <v>1.2831431738968695E-6</v>
      </c>
      <c r="BS24">
        <f t="shared" si="24"/>
        <v>1.5465843634070792E-6</v>
      </c>
      <c r="BT24">
        <f t="shared" si="24"/>
        <v>2.2282114018855209E-7</v>
      </c>
      <c r="BU24">
        <f t="shared" si="24"/>
        <v>3.5786575605330111E-7</v>
      </c>
      <c r="BV24">
        <f t="shared" si="24"/>
        <v>1.7357600520058376E-6</v>
      </c>
      <c r="BY24">
        <f>$BH$7-$BM$7</f>
        <v>-0.99870430860070269</v>
      </c>
      <c r="BZ24">
        <f>$BH$8-$BM$8</f>
        <v>0.29330847093024687</v>
      </c>
      <c r="CA24">
        <f>$BH$9-$BM$9</f>
        <v>6.8384441269271502E-3</v>
      </c>
      <c r="CB24">
        <f>$BH$10-$BM$10</f>
        <v>5.1183965111075943E-4</v>
      </c>
      <c r="CC24">
        <f>$BH$11-$BM$11</f>
        <v>9.9339165874675256E-2</v>
      </c>
      <c r="CD24">
        <f>$BH$12-$BM$12</f>
        <v>0.30517475360911173</v>
      </c>
      <c r="CE24">
        <f>$BH$13-$BM$13</f>
        <v>0.25871704873878415</v>
      </c>
      <c r="CF24">
        <f>$BH$14-$BM$14</f>
        <v>1.8585327324898464E-2</v>
      </c>
      <c r="CG24">
        <f>$BH$15-$BM$15</f>
        <v>1.5622531141515376E-2</v>
      </c>
      <c r="CH24">
        <f>$BH$16-$BM$16</f>
        <v>6.0672720343309203E-4</v>
      </c>
      <c r="CW24">
        <v>-0.99870430860070269</v>
      </c>
      <c r="CX24">
        <v>0.29330847093024687</v>
      </c>
      <c r="CY24">
        <v>6.8384441269271502E-3</v>
      </c>
      <c r="CZ24">
        <v>5.1183965111075943E-4</v>
      </c>
      <c r="DA24">
        <v>9.9339165874675256E-2</v>
      </c>
      <c r="DB24">
        <v>0.30517475360911173</v>
      </c>
      <c r="DC24">
        <v>0.25871704873878415</v>
      </c>
      <c r="DD24">
        <v>1.8585327324898464E-2</v>
      </c>
      <c r="DE24">
        <v>1.5622531141515376E-2</v>
      </c>
      <c r="DF24">
        <v>6.0672720343309203E-4</v>
      </c>
      <c r="DT24">
        <v>0.50491544535118438</v>
      </c>
      <c r="DU24">
        <v>0.27601260522485854</v>
      </c>
      <c r="DV24">
        <v>-0.10618079168042327</v>
      </c>
      <c r="DW24">
        <v>0.35991276121586357</v>
      </c>
      <c r="DX24">
        <v>0.54429387491926218</v>
      </c>
      <c r="DY24">
        <v>-0.61221291681812584</v>
      </c>
      <c r="DZ24">
        <v>0.21184287120297643</v>
      </c>
      <c r="EA24">
        <v>0.53764223783627674</v>
      </c>
      <c r="EB24">
        <v>-0.13782589532287542</v>
      </c>
      <c r="EC24">
        <v>0.26545429310270569</v>
      </c>
      <c r="EN24">
        <f>Sheet50!FL24</f>
        <v>0.9670228561971399</v>
      </c>
      <c r="EO24">
        <f>Sheet50!FM24</f>
        <v>0.26753158918277337</v>
      </c>
      <c r="EP24">
        <f>Sheet50!FN24</f>
        <v>0.89242462906785991</v>
      </c>
      <c r="EQ24">
        <f>Sheet50!FO24</f>
        <v>0.12824853313018075</v>
      </c>
      <c r="ER24">
        <f>Sheet50!FP24</f>
        <v>0.53457522608755181</v>
      </c>
      <c r="ES24">
        <f>Sheet50!FQ24</f>
        <v>0.88762048706192642</v>
      </c>
      <c r="ET24">
        <f>Sheet50!FR24</f>
        <v>0.5445004547482164</v>
      </c>
      <c r="EU24">
        <f>Sheet50!FS24</f>
        <v>0.74424260559946098</v>
      </c>
      <c r="EV24">
        <f>Sheet50!FT24</f>
        <v>0.12049806584057701</v>
      </c>
      <c r="EW24">
        <f>Sheet50!FU24</f>
        <v>0.87877448771685696</v>
      </c>
      <c r="EZ24">
        <v>0.16657138021764328</v>
      </c>
      <c r="FA24">
        <v>4.8030964987311311E-2</v>
      </c>
      <c r="FB24">
        <v>-3.74419950983658E-2</v>
      </c>
      <c r="FC24">
        <v>5.2459814003330892E-2</v>
      </c>
      <c r="FD24">
        <v>0.22615059600120507</v>
      </c>
      <c r="FE24">
        <v>-0.21502578779114442</v>
      </c>
      <c r="FF24">
        <v>6.469442977477359E-2</v>
      </c>
      <c r="FG24">
        <v>6.8282744879122906E-2</v>
      </c>
      <c r="FH24">
        <v>0.11476481848821574</v>
      </c>
      <c r="FI24">
        <v>0.11541617704645159</v>
      </c>
      <c r="FL24">
        <f t="shared" si="19"/>
        <v>0.96685628481692221</v>
      </c>
      <c r="FM24">
        <f t="shared" si="17"/>
        <v>0.26748355821778608</v>
      </c>
      <c r="FN24">
        <f t="shared" si="17"/>
        <v>0.89246207106295827</v>
      </c>
      <c r="FO24">
        <f t="shared" si="17"/>
        <v>0.12819607331617741</v>
      </c>
      <c r="FP24">
        <f t="shared" si="17"/>
        <v>0.53434907549155064</v>
      </c>
      <c r="FQ24">
        <f t="shared" si="17"/>
        <v>0.88783551284971751</v>
      </c>
      <c r="FR24">
        <f t="shared" si="17"/>
        <v>0.54443576031844165</v>
      </c>
      <c r="FS24">
        <f t="shared" si="17"/>
        <v>0.74417432285458185</v>
      </c>
      <c r="FT24">
        <f t="shared" si="17"/>
        <v>0.1203833010220888</v>
      </c>
      <c r="FU24">
        <f t="shared" si="17"/>
        <v>0.87865907153981049</v>
      </c>
    </row>
    <row r="25" spans="1:177">
      <c r="A25">
        <v>24</v>
      </c>
      <c r="B25">
        <v>0.45588391799797684</v>
      </c>
      <c r="C25">
        <v>0.61871909078057308</v>
      </c>
      <c r="D25">
        <v>2.7709131431927939E-2</v>
      </c>
      <c r="E25">
        <v>0.88261895595104722</v>
      </c>
      <c r="F25">
        <v>0.77739254338238384</v>
      </c>
      <c r="G25">
        <v>0.45425238309854044</v>
      </c>
      <c r="H25">
        <v>0.99196375753740262</v>
      </c>
      <c r="I25">
        <v>0.69474208187271802</v>
      </c>
      <c r="J25">
        <v>0.89242462906785991</v>
      </c>
      <c r="K25">
        <v>0.7216471670478517</v>
      </c>
      <c r="M25">
        <v>0.13703102871486184</v>
      </c>
      <c r="S25">
        <f t="shared" si="25"/>
        <v>5.5589171457734163E-2</v>
      </c>
      <c r="T25">
        <f t="shared" si="23"/>
        <v>0.55215170151082649</v>
      </c>
      <c r="U25">
        <f t="shared" si="23"/>
        <v>2.7709131431927939E-2</v>
      </c>
      <c r="V25">
        <f t="shared" si="23"/>
        <v>1.0674454008838792E-2</v>
      </c>
      <c r="W25">
        <f t="shared" si="23"/>
        <v>0.37289096331256727</v>
      </c>
      <c r="X25">
        <f t="shared" si="23"/>
        <v>0.7925322865775527</v>
      </c>
      <c r="Y25">
        <f t="shared" si="23"/>
        <v>0.49273974957018524</v>
      </c>
      <c r="Z25">
        <f t="shared" si="23"/>
        <v>0.86778460954716885</v>
      </c>
      <c r="AA25">
        <f t="shared" si="23"/>
        <v>0.72227698851832711</v>
      </c>
      <c r="AB25">
        <f t="shared" si="23"/>
        <v>0.66400794110479711</v>
      </c>
      <c r="BG25">
        <f t="shared" si="22"/>
        <v>0.16980870548652333</v>
      </c>
      <c r="BH25">
        <f t="shared" si="22"/>
        <v>0.30517475360911173</v>
      </c>
      <c r="BI25">
        <f t="shared" si="22"/>
        <v>0.21551601724383562</v>
      </c>
      <c r="BJ25">
        <f t="shared" si="22"/>
        <v>0.19927500074917487</v>
      </c>
      <c r="BM25">
        <f t="shared" si="26"/>
        <v>1.0391507334459305E-6</v>
      </c>
      <c r="BN25">
        <f t="shared" si="24"/>
        <v>1.9140665664816954E-6</v>
      </c>
      <c r="BO25">
        <f t="shared" si="24"/>
        <v>3.8389798235592849E-9</v>
      </c>
      <c r="BP25">
        <f t="shared" si="24"/>
        <v>3.8950811070205833E-6</v>
      </c>
      <c r="BQ25">
        <f t="shared" si="24"/>
        <v>3.0216958325326574E-6</v>
      </c>
      <c r="BR25">
        <f t="shared" si="24"/>
        <v>1.0317261377535157E-6</v>
      </c>
      <c r="BS25">
        <f t="shared" si="24"/>
        <v>4.9199604813386146E-6</v>
      </c>
      <c r="BT25">
        <f t="shared" si="24"/>
        <v>2.4133328016241923E-6</v>
      </c>
      <c r="BU25">
        <f t="shared" si="24"/>
        <v>3.9821085928345369E-6</v>
      </c>
      <c r="BV25">
        <f t="shared" si="24"/>
        <v>2.6038731685409502E-6</v>
      </c>
      <c r="BY25">
        <f>$BI$7-$BN$7</f>
        <v>1.5607122467562354E-3</v>
      </c>
      <c r="BZ25">
        <f>$BI$8-$BN$8</f>
        <v>0.30723186404221248</v>
      </c>
      <c r="CA25">
        <f>$BI$9-$BN$9</f>
        <v>9.5115955943967986E-3</v>
      </c>
      <c r="CB25">
        <f>$BI$10-$BN$10</f>
        <v>7.9604149962555929E-4</v>
      </c>
      <c r="CC25">
        <f>$BI$11-$BN$11</f>
        <v>0.12565017237338125</v>
      </c>
      <c r="CD25">
        <f>$BI$12-$BN$12</f>
        <v>0.21551601724383562</v>
      </c>
      <c r="CE25">
        <f>$BI$13-$BN$13</f>
        <v>0.28669230205227908</v>
      </c>
      <c r="CF25">
        <f>$BI$14-$BN$14</f>
        <v>-0.98658969340336466</v>
      </c>
      <c r="CG25">
        <f>$BI$15-$BN$15</f>
        <v>3.8953771791870824E-2</v>
      </c>
      <c r="CH25">
        <f>$BI$16-$BN$16</f>
        <v>6.7721655900692822E-4</v>
      </c>
      <c r="CW25">
        <v>1.5607122467562354E-3</v>
      </c>
      <c r="CX25">
        <v>0.30723186404221248</v>
      </c>
      <c r="CY25">
        <v>9.5115955943967986E-3</v>
      </c>
      <c r="CZ25">
        <v>7.9604149962555929E-4</v>
      </c>
      <c r="DA25">
        <v>0.12565017237338125</v>
      </c>
      <c r="DB25">
        <v>0.21551601724383562</v>
      </c>
      <c r="DC25">
        <v>0.28669230205227908</v>
      </c>
      <c r="DD25">
        <v>-0.98658969340336466</v>
      </c>
      <c r="DE25">
        <v>3.8953771791870824E-2</v>
      </c>
      <c r="DF25">
        <v>6.7721655900692822E-4</v>
      </c>
      <c r="DT25">
        <v>0.10661139098364804</v>
      </c>
      <c r="DU25">
        <v>0.26320269901455368</v>
      </c>
      <c r="DV25">
        <v>0.37708779226041772</v>
      </c>
      <c r="DW25">
        <v>-0.13384985789948708</v>
      </c>
      <c r="DX25">
        <v>0.67228400529853283</v>
      </c>
      <c r="DY25">
        <v>-0.7165607888585338</v>
      </c>
      <c r="DZ25">
        <v>0.35591081689886395</v>
      </c>
      <c r="EA25">
        <v>0.21159412914140602</v>
      </c>
      <c r="EB25">
        <v>0.19152566086672576</v>
      </c>
      <c r="EC25">
        <v>-0.21217878715879859</v>
      </c>
      <c r="EN25">
        <f>Sheet50!FL25</f>
        <v>0.99723847550884659</v>
      </c>
      <c r="EO25">
        <f>Sheet50!FM25</f>
        <v>0.58919607127098828</v>
      </c>
      <c r="EP25">
        <f>Sheet50!FN25</f>
        <v>0.7216471670478517</v>
      </c>
      <c r="EQ25">
        <f>Sheet50!FO25</f>
        <v>0.12055881469791388</v>
      </c>
      <c r="ER25">
        <f>Sheet50!FP25</f>
        <v>0.15100784314965832</v>
      </c>
      <c r="ES25">
        <f>Sheet50!FQ25</f>
        <v>0.53477423230664567</v>
      </c>
      <c r="ET25">
        <f>Sheet50!FR25</f>
        <v>0.23480188724579942</v>
      </c>
      <c r="EU25">
        <f>Sheet50!FS25</f>
        <v>0.14469992009235824</v>
      </c>
      <c r="EV25">
        <f>Sheet50!FT25</f>
        <v>0.23999269998664566</v>
      </c>
      <c r="EW25">
        <f>Sheet50!FU25</f>
        <v>0.63218573917810128</v>
      </c>
      <c r="EZ25">
        <v>0.20499258154712063</v>
      </c>
      <c r="FA25">
        <v>7.2635942984368429E-3</v>
      </c>
      <c r="FB25">
        <v>2.5818431730334195E-2</v>
      </c>
      <c r="FC25">
        <v>-7.8979178740827827E-3</v>
      </c>
      <c r="FD25">
        <v>0.25832120033306383</v>
      </c>
      <c r="FE25">
        <v>-0.20987135522959091</v>
      </c>
      <c r="FF25">
        <v>0.15312529177259404</v>
      </c>
      <c r="FG25">
        <v>0.10576935449293456</v>
      </c>
      <c r="FH25">
        <v>0.12053807371876857</v>
      </c>
      <c r="FI25">
        <v>8.1880969734574663E-3</v>
      </c>
      <c r="FL25">
        <f t="shared" si="19"/>
        <v>0.99703348292729943</v>
      </c>
      <c r="FM25">
        <f t="shared" si="17"/>
        <v>0.5891888076766898</v>
      </c>
      <c r="FN25">
        <f t="shared" si="17"/>
        <v>0.72162134861612137</v>
      </c>
      <c r="FO25">
        <f t="shared" si="17"/>
        <v>0.12056671261578797</v>
      </c>
      <c r="FP25">
        <f t="shared" si="17"/>
        <v>0.15074952194932525</v>
      </c>
      <c r="FQ25">
        <f t="shared" si="17"/>
        <v>0.53498410366187521</v>
      </c>
      <c r="FR25">
        <f t="shared" si="17"/>
        <v>0.23464876195402684</v>
      </c>
      <c r="FS25">
        <f t="shared" si="17"/>
        <v>0.1445941507378653</v>
      </c>
      <c r="FT25">
        <f t="shared" si="17"/>
        <v>0.2398721619129269</v>
      </c>
      <c r="FU25">
        <f t="shared" si="17"/>
        <v>0.63217755108112783</v>
      </c>
    </row>
    <row r="26" spans="1:177">
      <c r="A26">
        <v>25</v>
      </c>
      <c r="B26">
        <v>0.15783403231188411</v>
      </c>
      <c r="C26">
        <v>0.12334735764018866</v>
      </c>
      <c r="D26">
        <v>1.0674454008838792E-2</v>
      </c>
      <c r="E26">
        <v>0.92288403994136237</v>
      </c>
      <c r="F26">
        <v>0.66132650453543285</v>
      </c>
      <c r="G26">
        <v>0.75257763776357878</v>
      </c>
      <c r="H26">
        <v>0.33660440933126057</v>
      </c>
      <c r="I26">
        <v>0.96396016366960902</v>
      </c>
      <c r="J26">
        <v>0.12824853313018075</v>
      </c>
      <c r="K26">
        <v>0.12055881469791388</v>
      </c>
      <c r="M26">
        <v>0.28972522458519667</v>
      </c>
      <c r="S26">
        <f t="shared" si="25"/>
        <v>0.99143522563843833</v>
      </c>
      <c r="T26">
        <f t="shared" si="23"/>
        <v>0.96696236903038701</v>
      </c>
      <c r="U26">
        <f t="shared" si="23"/>
        <v>0.88261895595104722</v>
      </c>
      <c r="V26">
        <f t="shared" si="23"/>
        <v>0.92288403994136237</v>
      </c>
      <c r="W26">
        <f t="shared" si="23"/>
        <v>0.35523991669768806</v>
      </c>
      <c r="X26">
        <f t="shared" si="23"/>
        <v>0.81232412104442708</v>
      </c>
      <c r="Y26">
        <f t="shared" si="23"/>
        <v>0.65042195918940693</v>
      </c>
      <c r="Z26">
        <f t="shared" si="23"/>
        <v>0.79161351075654551</v>
      </c>
      <c r="AA26">
        <f t="shared" si="23"/>
        <v>0.80850748627363112</v>
      </c>
      <c r="AB26">
        <f t="shared" si="23"/>
        <v>0.61318689285325356</v>
      </c>
      <c r="BG26">
        <f t="shared" si="22"/>
        <v>0.18711766243748759</v>
      </c>
      <c r="BH26">
        <f t="shared" si="22"/>
        <v>0.25871704873878415</v>
      </c>
      <c r="BI26">
        <f t="shared" si="22"/>
        <v>0.28669230205227908</v>
      </c>
      <c r="BJ26">
        <f t="shared" si="22"/>
        <v>0.34316818381173103</v>
      </c>
      <c r="BM26">
        <f t="shared" si="26"/>
        <v>1.245579087791444E-7</v>
      </c>
      <c r="BN26">
        <f t="shared" si="24"/>
        <v>7.6072853184083042E-8</v>
      </c>
      <c r="BO26">
        <f t="shared" si="24"/>
        <v>5.6971984193407285E-10</v>
      </c>
      <c r="BP26">
        <f t="shared" si="24"/>
        <v>4.2585747558924511E-6</v>
      </c>
      <c r="BQ26">
        <f t="shared" si="24"/>
        <v>2.1867637280052695E-6</v>
      </c>
      <c r="BR26">
        <f t="shared" si="24"/>
        <v>2.8318655043090423E-6</v>
      </c>
      <c r="BS26">
        <f t="shared" si="24"/>
        <v>5.665126419062341E-7</v>
      </c>
      <c r="BT26">
        <f t="shared" si="24"/>
        <v>4.6460959857096972E-6</v>
      </c>
      <c r="BU26">
        <f t="shared" si="24"/>
        <v>8.2238431250215359E-8</v>
      </c>
      <c r="BV26">
        <f t="shared" si="24"/>
        <v>7.2672139006829685E-8</v>
      </c>
      <c r="BY26">
        <f>$BJ$7-$BO$7</f>
        <v>6.2552435317566842E-4</v>
      </c>
      <c r="BZ26">
        <f>$BJ$8-$BO$8</f>
        <v>0.28760113735937975</v>
      </c>
      <c r="CA26">
        <f>$BJ$9-$BO$9</f>
        <v>-0.99579003433884083</v>
      </c>
      <c r="CB26">
        <f>$BJ$10-$BO$10</f>
        <v>3.614105027935473E-4</v>
      </c>
      <c r="CC26">
        <f>$BJ$11-$BO$11</f>
        <v>0.14138929667719513</v>
      </c>
      <c r="CD26">
        <f>$BJ$12-$BO$12</f>
        <v>0.19927500074917487</v>
      </c>
      <c r="CE26">
        <f>$BJ$13-$BO$13</f>
        <v>0.34316818381173103</v>
      </c>
      <c r="CF26">
        <f>$BJ$14-$BO$14</f>
        <v>8.7375387848668464E-3</v>
      </c>
      <c r="CG26">
        <f>$BJ$15-$BO$15</f>
        <v>1.4318271709166953E-2</v>
      </c>
      <c r="CH26">
        <f>$BJ$16-$BO$16</f>
        <v>3.1367039135719887E-4</v>
      </c>
      <c r="CW26">
        <v>6.2552435317566842E-4</v>
      </c>
      <c r="CX26">
        <v>0.28760113735937975</v>
      </c>
      <c r="CY26">
        <v>-0.99579003433884083</v>
      </c>
      <c r="CZ26">
        <v>3.614105027935473E-4</v>
      </c>
      <c r="DA26">
        <v>0.14138929667719513</v>
      </c>
      <c r="DB26">
        <v>0.19927500074917487</v>
      </c>
      <c r="DC26">
        <v>0.34316818381173103</v>
      </c>
      <c r="DD26">
        <v>8.7375387848668464E-3</v>
      </c>
      <c r="DE26">
        <v>1.4318271709166953E-2</v>
      </c>
      <c r="DF26">
        <v>3.1367039135719887E-4</v>
      </c>
      <c r="DT26">
        <v>0.57144739438347825</v>
      </c>
      <c r="DU26">
        <v>-0.43551885372081078</v>
      </c>
      <c r="DV26">
        <v>4.8881258625173583E-2</v>
      </c>
      <c r="DW26">
        <v>-0.32240101532609933</v>
      </c>
      <c r="DX26">
        <v>0.37527495190235854</v>
      </c>
      <c r="DY26">
        <v>1.5695152881476414E-3</v>
      </c>
      <c r="DZ26">
        <v>0.46510705062580621</v>
      </c>
      <c r="EA26">
        <v>1.0031868806807079E-2</v>
      </c>
      <c r="EB26">
        <v>0.53661428106699804</v>
      </c>
      <c r="EC26">
        <v>-0.20933873444234805</v>
      </c>
    </row>
    <row r="27" spans="1:177">
      <c r="A27">
        <v>26</v>
      </c>
      <c r="B27">
        <v>0.43255360680707527</v>
      </c>
      <c r="C27">
        <v>0.84784492236683129</v>
      </c>
      <c r="D27">
        <v>0.37289096331256727</v>
      </c>
      <c r="E27">
        <v>0.35523991669768806</v>
      </c>
      <c r="F27">
        <v>0.49786190681443243</v>
      </c>
      <c r="G27">
        <v>0.46155727589347362</v>
      </c>
      <c r="H27">
        <v>8.2706644010528457E-4</v>
      </c>
      <c r="I27">
        <v>0.53894379063103093</v>
      </c>
      <c r="J27">
        <v>0.53457522608755181</v>
      </c>
      <c r="K27">
        <v>0.15100784314965832</v>
      </c>
      <c r="M27">
        <v>0.80317140133470155</v>
      </c>
      <c r="S27">
        <f t="shared" si="25"/>
        <v>0.62960962652564567</v>
      </c>
      <c r="T27">
        <f t="shared" si="23"/>
        <v>0.29029120612889242</v>
      </c>
      <c r="U27">
        <f t="shared" si="23"/>
        <v>0.77739254338238384</v>
      </c>
      <c r="V27">
        <f t="shared" si="23"/>
        <v>0.66132650453543285</v>
      </c>
      <c r="W27">
        <f t="shared" si="23"/>
        <v>0.49786190681443243</v>
      </c>
      <c r="X27">
        <f t="shared" si="23"/>
        <v>0.45751045458978701</v>
      </c>
      <c r="Y27">
        <f t="shared" si="23"/>
        <v>0.32768095505922668</v>
      </c>
      <c r="Z27">
        <f t="shared" si="23"/>
        <v>0.54476633130707819</v>
      </c>
      <c r="AA27">
        <f t="shared" si="23"/>
        <v>0.38535977808760602</v>
      </c>
      <c r="AB27">
        <f t="shared" si="23"/>
        <v>0.10157460478102469</v>
      </c>
      <c r="BG27">
        <f t="shared" si="22"/>
        <v>2.3772206554959589E-2</v>
      </c>
      <c r="BH27">
        <f t="shared" si="22"/>
        <v>1.8585327324898464E-2</v>
      </c>
      <c r="BI27">
        <f t="shared" si="22"/>
        <v>1.3410306596635292E-2</v>
      </c>
      <c r="BJ27">
        <f t="shared" si="22"/>
        <v>8.7375387848668464E-3</v>
      </c>
      <c r="BM27">
        <f t="shared" si="26"/>
        <v>9.3551311380904946E-7</v>
      </c>
      <c r="BN27">
        <f t="shared" si="24"/>
        <v>3.594205061916091E-6</v>
      </c>
      <c r="BO27">
        <f t="shared" si="24"/>
        <v>6.9523835260087207E-7</v>
      </c>
      <c r="BP27">
        <f t="shared" si="24"/>
        <v>6.3097699207690175E-7</v>
      </c>
      <c r="BQ27">
        <f t="shared" si="24"/>
        <v>1.2393323912845131E-6</v>
      </c>
      <c r="BR27">
        <f t="shared" si="24"/>
        <v>1.0651755946510206E-6</v>
      </c>
      <c r="BS27">
        <f t="shared" si="24"/>
        <v>3.4201944817421415E-12</v>
      </c>
      <c r="BT27">
        <f t="shared" si="24"/>
        <v>1.4523020472987224E-6</v>
      </c>
      <c r="BU27">
        <f t="shared" si="24"/>
        <v>1.4288533617327857E-6</v>
      </c>
      <c r="BV27">
        <f t="shared" si="24"/>
        <v>1.1401684346355904E-7</v>
      </c>
    </row>
    <row r="28" spans="1:177">
      <c r="A28">
        <v>27</v>
      </c>
      <c r="B28">
        <v>0.51109103694908886</v>
      </c>
      <c r="C28">
        <v>0.57109952922652918</v>
      </c>
      <c r="D28">
        <v>0.7925322865775527</v>
      </c>
      <c r="E28">
        <v>0.81232412104442708</v>
      </c>
      <c r="F28">
        <v>0.45751045458978701</v>
      </c>
      <c r="G28">
        <v>0.95823467654518291</v>
      </c>
      <c r="H28">
        <v>5.8773363025718964E-2</v>
      </c>
      <c r="I28">
        <v>0.77902825510275109</v>
      </c>
      <c r="J28">
        <v>0.88762048706192642</v>
      </c>
      <c r="K28">
        <v>0.53477423230664567</v>
      </c>
      <c r="M28">
        <v>0.87354132636455673</v>
      </c>
      <c r="S28">
        <f t="shared" si="25"/>
        <v>0.94429387086580208</v>
      </c>
      <c r="T28">
        <f t="shared" si="23"/>
        <v>0.50658526901142109</v>
      </c>
      <c r="U28">
        <f t="shared" si="23"/>
        <v>0.45425238309854044</v>
      </c>
      <c r="V28">
        <f t="shared" si="23"/>
        <v>0.75257763776357878</v>
      </c>
      <c r="W28">
        <f t="shared" si="23"/>
        <v>0.46155727589347362</v>
      </c>
      <c r="X28">
        <f t="shared" si="23"/>
        <v>0.95823467654518291</v>
      </c>
      <c r="Y28">
        <f t="shared" si="23"/>
        <v>0.35264392967192437</v>
      </c>
      <c r="Z28">
        <f t="shared" si="23"/>
        <v>0.86305176398973549</v>
      </c>
      <c r="AA28">
        <f t="shared" si="23"/>
        <v>0.13905478411933037</v>
      </c>
      <c r="AB28">
        <f t="shared" si="23"/>
        <v>0.98798151464674455</v>
      </c>
      <c r="BG28">
        <f t="shared" si="22"/>
        <v>3.5915168378182399E-2</v>
      </c>
      <c r="BH28">
        <f t="shared" si="22"/>
        <v>1.5622531141515376E-2</v>
      </c>
      <c r="BI28">
        <f t="shared" si="22"/>
        <v>3.8953771791870824E-2</v>
      </c>
      <c r="BJ28">
        <f t="shared" si="22"/>
        <v>1.4318271709166953E-2</v>
      </c>
      <c r="BM28">
        <f t="shared" si="26"/>
        <v>1.3060702402484747E-6</v>
      </c>
      <c r="BN28">
        <f t="shared" si="24"/>
        <v>1.6307733614138164E-6</v>
      </c>
      <c r="BO28">
        <f t="shared" si="24"/>
        <v>3.1405371263392206E-6</v>
      </c>
      <c r="BP28">
        <f t="shared" si="24"/>
        <v>3.2993523881530053E-6</v>
      </c>
      <c r="BQ28">
        <f t="shared" si="24"/>
        <v>1.0465790802947679E-6</v>
      </c>
      <c r="BR28">
        <f t="shared" si="24"/>
        <v>4.5910684766682569E-6</v>
      </c>
      <c r="BS28">
        <f t="shared" si="24"/>
        <v>1.7271541006764746E-8</v>
      </c>
      <c r="BT28">
        <f t="shared" si="24"/>
        <v>3.0344251112421856E-6</v>
      </c>
      <c r="BU28">
        <f t="shared" si="24"/>
        <v>3.939350645260258E-6</v>
      </c>
      <c r="BV28">
        <f t="shared" si="24"/>
        <v>1.4299173976958113E-6</v>
      </c>
      <c r="EN28" t="s">
        <v>19</v>
      </c>
      <c r="EZ28" t="s">
        <v>25</v>
      </c>
    </row>
    <row r="29" spans="1:177">
      <c r="A29">
        <v>28</v>
      </c>
      <c r="B29">
        <v>0.75275942899718584</v>
      </c>
      <c r="C29">
        <v>3.8326334011270453E-2</v>
      </c>
      <c r="D29">
        <v>0.49273974957018524</v>
      </c>
      <c r="E29">
        <v>0.65042195918940693</v>
      </c>
      <c r="F29">
        <v>0.32768095505922668</v>
      </c>
      <c r="G29">
        <v>0.35264392967192437</v>
      </c>
      <c r="H29">
        <v>0.63189014391177478</v>
      </c>
      <c r="I29">
        <v>0.20349132977901399</v>
      </c>
      <c r="J29">
        <v>0.5445004547482164</v>
      </c>
      <c r="K29">
        <v>0.23480188724579942</v>
      </c>
      <c r="M29">
        <v>0.41160463686706711</v>
      </c>
      <c r="S29">
        <f t="shared" si="25"/>
        <v>0.23678512361375118</v>
      </c>
      <c r="T29">
        <f t="shared" si="23"/>
        <v>0.55616263150396561</v>
      </c>
      <c r="U29">
        <f t="shared" si="23"/>
        <v>0.99196375753740262</v>
      </c>
      <c r="V29">
        <f t="shared" si="23"/>
        <v>0.33660440933126057</v>
      </c>
      <c r="W29">
        <f t="shared" si="23"/>
        <v>8.2706644010528457E-4</v>
      </c>
      <c r="X29">
        <f t="shared" si="23"/>
        <v>5.8773363025718964E-2</v>
      </c>
      <c r="Y29">
        <f t="shared" si="23"/>
        <v>0.63189014391177478</v>
      </c>
      <c r="Z29">
        <f t="shared" si="23"/>
        <v>0.73115864548219522</v>
      </c>
      <c r="AA29">
        <f t="shared" si="23"/>
        <v>0.20678964930536159</v>
      </c>
      <c r="AB29">
        <f t="shared" si="23"/>
        <v>0.60446246568652273</v>
      </c>
      <c r="BG29">
        <f t="shared" si="22"/>
        <v>1.9732921057752022E-3</v>
      </c>
      <c r="BH29">
        <f t="shared" si="22"/>
        <v>6.0672720343309203E-4</v>
      </c>
      <c r="BI29">
        <f t="shared" si="22"/>
        <v>6.7721655900692822E-4</v>
      </c>
      <c r="BJ29">
        <f t="shared" si="22"/>
        <v>3.1367039135719887E-4</v>
      </c>
      <c r="BM29">
        <f t="shared" si="26"/>
        <v>2.8332337897208465E-6</v>
      </c>
      <c r="BN29">
        <f t="shared" si="24"/>
        <v>7.3445393937173318E-9</v>
      </c>
      <c r="BO29">
        <f t="shared" si="24"/>
        <v>1.2139623040324443E-6</v>
      </c>
      <c r="BP29">
        <f t="shared" si="24"/>
        <v>2.1152436249789329E-6</v>
      </c>
      <c r="BQ29">
        <f t="shared" si="24"/>
        <v>5.3687404154263467E-7</v>
      </c>
      <c r="BR29">
        <f t="shared" si="24"/>
        <v>6.2178870567228573E-7</v>
      </c>
      <c r="BS29">
        <f t="shared" si="24"/>
        <v>1.9964257698642174E-6</v>
      </c>
      <c r="BT29">
        <f t="shared" si="24"/>
        <v>2.0704360647615712E-7</v>
      </c>
      <c r="BU29">
        <f t="shared" si="24"/>
        <v>1.4824037261050723E-6</v>
      </c>
      <c r="BV29">
        <f t="shared" si="24"/>
        <v>2.7565963127094557E-7</v>
      </c>
    </row>
    <row r="30" spans="1:177">
      <c r="A30">
        <v>29</v>
      </c>
      <c r="B30">
        <v>0.95234964375717834</v>
      </c>
      <c r="C30">
        <v>0.44416280453909379</v>
      </c>
      <c r="D30">
        <v>0.86778460954716885</v>
      </c>
      <c r="E30">
        <v>0.79161351075654551</v>
      </c>
      <c r="F30">
        <v>0.54476633130707819</v>
      </c>
      <c r="G30">
        <v>0.86305176398973549</v>
      </c>
      <c r="H30">
        <v>0.73115864548219522</v>
      </c>
      <c r="I30">
        <v>0.40111662445176333</v>
      </c>
      <c r="J30">
        <v>0.74424260559946098</v>
      </c>
      <c r="K30">
        <v>0.14469992009235824</v>
      </c>
      <c r="M30">
        <v>5.4577875540764882E-2</v>
      </c>
      <c r="S30">
        <f t="shared" si="25"/>
        <v>0.67303715831227207</v>
      </c>
      <c r="T30">
        <f t="shared" si="23"/>
        <v>0.21110241125508353</v>
      </c>
      <c r="U30">
        <f t="shared" si="23"/>
        <v>0.69474208187271802</v>
      </c>
      <c r="V30">
        <f t="shared" si="23"/>
        <v>0.96396016366960902</v>
      </c>
      <c r="W30">
        <f t="shared" si="23"/>
        <v>0.53894379063103093</v>
      </c>
      <c r="X30">
        <f t="shared" si="23"/>
        <v>0.77902825510275109</v>
      </c>
      <c r="Y30">
        <f t="shared" si="23"/>
        <v>0.20349132977901399</v>
      </c>
      <c r="Z30">
        <f t="shared" si="23"/>
        <v>0.40111662445176333</v>
      </c>
      <c r="AA30">
        <f t="shared" si="23"/>
        <v>0.27403090533206809</v>
      </c>
      <c r="AB30">
        <f t="shared" si="23"/>
        <v>0.77012112533393873</v>
      </c>
      <c r="BM30">
        <f t="shared" si="26"/>
        <v>4.5348492198221227E-6</v>
      </c>
      <c r="BN30">
        <f t="shared" si="24"/>
        <v>9.8640298468016641E-7</v>
      </c>
      <c r="BO30">
        <f t="shared" si="24"/>
        <v>3.7652506428346621E-6</v>
      </c>
      <c r="BP30">
        <f t="shared" si="24"/>
        <v>3.1332597520615173E-6</v>
      </c>
      <c r="BQ30">
        <f t="shared" si="24"/>
        <v>1.4838517786288664E-6</v>
      </c>
      <c r="BR30">
        <f t="shared" si="24"/>
        <v>3.7242917366289704E-6</v>
      </c>
      <c r="BS30">
        <f t="shared" si="24"/>
        <v>2.6729648243167924E-6</v>
      </c>
      <c r="BT30">
        <f t="shared" si="24"/>
        <v>8.0447273205788471E-7</v>
      </c>
      <c r="BU30">
        <f t="shared" si="24"/>
        <v>2.7694852799473741E-6</v>
      </c>
      <c r="BV30">
        <f t="shared" si="24"/>
        <v>1.0469033437367432E-7</v>
      </c>
      <c r="EN30">
        <f>Sheet50!FL30</f>
        <v>0.33996801399438514</v>
      </c>
      <c r="EO30">
        <f>Sheet50!FM30</f>
        <v>0.40223197704538299</v>
      </c>
      <c r="EP30">
        <f>Sheet50!FN30</f>
        <v>0.39030536969734309</v>
      </c>
      <c r="EQ30">
        <f>Sheet50!FO30</f>
        <v>9.177644136957222E-2</v>
      </c>
      <c r="ER30">
        <f>Sheet50!FP30</f>
        <v>0.24379680232110443</v>
      </c>
      <c r="ES30">
        <f>Sheet50!FQ30</f>
        <v>0.72181895894331949</v>
      </c>
      <c r="ET30">
        <f>Sheet50!FR30</f>
        <v>0.87276638524902517</v>
      </c>
      <c r="EU30">
        <f>Sheet50!FS30</f>
        <v>0.2588237929428347</v>
      </c>
      <c r="EV30">
        <f>Sheet50!FT30</f>
        <v>0.20584675451900614</v>
      </c>
      <c r="EW30">
        <f>Sheet50!FU30</f>
        <v>0.48961860672026736</v>
      </c>
      <c r="EZ30">
        <f>(1/4)*SUM($CW$7:$CZ$7)</f>
        <v>-0.24836111884430706</v>
      </c>
      <c r="FA30">
        <f>(1/4)*SUM($CW$8:$CZ$8)</f>
        <v>0.31541744644581315</v>
      </c>
      <c r="FB30">
        <f>(1/4)*SUM($CW$9:$CZ$9)</f>
        <v>-0.2426988103354473</v>
      </c>
      <c r="FC30">
        <f>(1/4)*SUM($CW$10:$CZ$10)</f>
        <v>8.5524974195993954E-4</v>
      </c>
      <c r="FD30">
        <f>(1/4)*SUM($CW$11:$CZ$11)</f>
        <v>-0.10980169267566753</v>
      </c>
      <c r="FE30">
        <f>(1/4)*SUM($CW$12:$CZ$12)</f>
        <v>0.22244361927216139</v>
      </c>
      <c r="FF30">
        <f>(1/4)*SUM($CW$13:$CZ$13)</f>
        <v>0.26892379926007048</v>
      </c>
      <c r="FG30">
        <f>(1/4)*SUM($CW$14:$CZ$14)</f>
        <v>-0.23387365518465994</v>
      </c>
      <c r="FH30">
        <f>(1/4)*SUM($CW$15:$CZ$15)</f>
        <v>2.6202435755183887E-2</v>
      </c>
      <c r="FI30">
        <f>(1/4)*SUM($CW$16:$CZ$16)</f>
        <v>8.9272656489310532E-4</v>
      </c>
      <c r="FL30">
        <f t="shared" ref="FL30:FU30" si="27">EN30-($EU$10*EZ30)</f>
        <v>0.34021637511322944</v>
      </c>
      <c r="FM30">
        <f t="shared" si="27"/>
        <v>0.40191655959893718</v>
      </c>
      <c r="FN30">
        <f t="shared" si="27"/>
        <v>0.39054806850767854</v>
      </c>
      <c r="FO30">
        <f t="shared" si="27"/>
        <v>9.1775586119830263E-2</v>
      </c>
      <c r="FP30">
        <f t="shared" si="27"/>
        <v>0.24390660401378009</v>
      </c>
      <c r="FQ30">
        <f t="shared" si="27"/>
        <v>0.72159651532404734</v>
      </c>
      <c r="FR30">
        <f t="shared" si="27"/>
        <v>0.87249746144976514</v>
      </c>
      <c r="FS30">
        <f t="shared" si="27"/>
        <v>0.25905766659801938</v>
      </c>
      <c r="FT30">
        <f t="shared" si="27"/>
        <v>0.20582055208325095</v>
      </c>
      <c r="FU30">
        <f t="shared" si="27"/>
        <v>0.48961771399370246</v>
      </c>
    </row>
    <row r="31" spans="1:177">
      <c r="A31">
        <v>30</v>
      </c>
      <c r="B31">
        <v>0.38179248507516589</v>
      </c>
      <c r="C31">
        <v>0.88500640891253413</v>
      </c>
      <c r="D31">
        <v>0.72227698851832711</v>
      </c>
      <c r="E31">
        <v>0.80850748627363112</v>
      </c>
      <c r="F31">
        <v>0.38535977808760602</v>
      </c>
      <c r="G31">
        <v>0.13905478411933037</v>
      </c>
      <c r="H31">
        <v>0.20678964930536159</v>
      </c>
      <c r="I31">
        <v>0.27403090533206809</v>
      </c>
      <c r="J31">
        <v>0.12049806584057701</v>
      </c>
      <c r="K31">
        <v>0.23999269998664566</v>
      </c>
      <c r="M31">
        <v>0.22586782797240804</v>
      </c>
      <c r="S31">
        <f t="shared" si="25"/>
        <v>0.9670228561971399</v>
      </c>
      <c r="T31">
        <f t="shared" si="23"/>
        <v>0.26753158918277337</v>
      </c>
      <c r="U31">
        <f t="shared" si="23"/>
        <v>0.89242462906785991</v>
      </c>
      <c r="V31">
        <f t="shared" si="23"/>
        <v>0.12824853313018075</v>
      </c>
      <c r="W31">
        <f t="shared" si="23"/>
        <v>0.53457522608755181</v>
      </c>
      <c r="X31">
        <f t="shared" si="23"/>
        <v>0.88762048706192642</v>
      </c>
      <c r="Y31">
        <f t="shared" si="23"/>
        <v>0.5445004547482164</v>
      </c>
      <c r="Z31">
        <f t="shared" si="23"/>
        <v>0.74424260559946098</v>
      </c>
      <c r="AA31">
        <f t="shared" si="23"/>
        <v>0.12049806584057701</v>
      </c>
      <c r="AB31">
        <f t="shared" si="23"/>
        <v>0.87877448771685696</v>
      </c>
      <c r="BM31">
        <f t="shared" si="26"/>
        <v>7.2882750829935389E-7</v>
      </c>
      <c r="BN31">
        <f t="shared" si="24"/>
        <v>3.9161817190812984E-6</v>
      </c>
      <c r="BO31">
        <f t="shared" si="24"/>
        <v>2.6084202407155184E-6</v>
      </c>
      <c r="BP31">
        <f t="shared" si="24"/>
        <v>3.2684217768025291E-6</v>
      </c>
      <c r="BQ31">
        <f t="shared" si="24"/>
        <v>7.4251079283864484E-7</v>
      </c>
      <c r="BR31">
        <f t="shared" si="24"/>
        <v>9.6681164932367867E-8</v>
      </c>
      <c r="BS31">
        <f t="shared" si="24"/>
        <v>2.1380979529917217E-7</v>
      </c>
      <c r="BT31">
        <f t="shared" si="24"/>
        <v>3.7546468538556432E-7</v>
      </c>
      <c r="BU31">
        <f t="shared" si="24"/>
        <v>7.259891935660018E-8</v>
      </c>
      <c r="BV31">
        <f t="shared" si="24"/>
        <v>2.8798248023440055E-7</v>
      </c>
    </row>
    <row r="32" spans="1:177">
      <c r="A32">
        <v>31</v>
      </c>
      <c r="B32">
        <v>0.39053815076913356</v>
      </c>
      <c r="C32">
        <v>0.23380446580865635</v>
      </c>
      <c r="D32">
        <v>0.66400794110479711</v>
      </c>
      <c r="E32">
        <v>0.61318689285325356</v>
      </c>
      <c r="F32">
        <v>0.10157460478102469</v>
      </c>
      <c r="G32">
        <v>0.98798151464674455</v>
      </c>
      <c r="H32">
        <v>0.60446246568652273</v>
      </c>
      <c r="I32">
        <v>0.77012112533393873</v>
      </c>
      <c r="J32">
        <v>0.87877448771685696</v>
      </c>
      <c r="K32">
        <v>0.63218573917810128</v>
      </c>
      <c r="M32">
        <v>0.64901290659695099</v>
      </c>
      <c r="S32">
        <f t="shared" si="25"/>
        <v>0.99723847550884659</v>
      </c>
      <c r="T32">
        <f t="shared" si="23"/>
        <v>0.58919607127098828</v>
      </c>
      <c r="U32">
        <f t="shared" si="23"/>
        <v>0.7216471670478517</v>
      </c>
      <c r="V32">
        <f t="shared" si="23"/>
        <v>0.12055881469791388</v>
      </c>
      <c r="W32">
        <f t="shared" si="23"/>
        <v>0.15100784314965832</v>
      </c>
      <c r="X32">
        <f t="shared" si="23"/>
        <v>0.53477423230664567</v>
      </c>
      <c r="Y32">
        <f t="shared" si="23"/>
        <v>0.23480188724579942</v>
      </c>
      <c r="Z32">
        <f t="shared" si="23"/>
        <v>0.14469992009235824</v>
      </c>
      <c r="AA32">
        <f t="shared" si="23"/>
        <v>0.23999269998664566</v>
      </c>
      <c r="AB32">
        <f t="shared" si="23"/>
        <v>0.63218573917810128</v>
      </c>
      <c r="BG32">
        <f>IF(BG20&gt;(1-0.000000000001),(1-0.000000000001),BG20)</f>
        <v>3.0735966235426069E-3</v>
      </c>
      <c r="BH32">
        <f t="shared" ref="BH32:BJ32" si="28">IF(BH20&gt;(1-0.000000000001),(1-0.000000000001),BH20)</f>
        <v>1.295691399297296E-3</v>
      </c>
      <c r="BI32">
        <f t="shared" si="28"/>
        <v>1.5607122467562354E-3</v>
      </c>
      <c r="BJ32">
        <f t="shared" si="28"/>
        <v>6.2552435317566842E-4</v>
      </c>
      <c r="BM32">
        <f t="shared" si="26"/>
        <v>7.6260023603087257E-7</v>
      </c>
      <c r="BN32">
        <f t="shared" si="24"/>
        <v>2.7332264116035579E-7</v>
      </c>
      <c r="BO32">
        <f t="shared" si="24"/>
        <v>2.2045327292511587E-6</v>
      </c>
      <c r="BP32">
        <f t="shared" si="24"/>
        <v>1.8799908278351375E-6</v>
      </c>
      <c r="BQ32">
        <f t="shared" si="24"/>
        <v>5.1587001682106819E-8</v>
      </c>
      <c r="BR32">
        <f t="shared" si="24"/>
        <v>4.8805373664183779E-6</v>
      </c>
      <c r="BS32">
        <f t="shared" si="24"/>
        <v>1.8268743621191534E-6</v>
      </c>
      <c r="BT32">
        <f t="shared" si="24"/>
        <v>2.9654327384280608E-6</v>
      </c>
      <c r="BU32">
        <f t="shared" si="24"/>
        <v>3.8612230013101219E-6</v>
      </c>
      <c r="BV32">
        <f t="shared" si="24"/>
        <v>1.9982940441008117E-6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0.37352831345141335</v>
      </c>
      <c r="BH33">
        <f t="shared" si="29"/>
        <v>0.29330847093024687</v>
      </c>
      <c r="BI33">
        <f t="shared" si="29"/>
        <v>0.30723186404221248</v>
      </c>
      <c r="BJ33">
        <f t="shared" si="29"/>
        <v>0.28760113735937975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8.6447532757277495E-3</v>
      </c>
      <c r="BH34">
        <f t="shared" si="29"/>
        <v>6.8384441269271502E-3</v>
      </c>
      <c r="BI34">
        <f t="shared" si="29"/>
        <v>9.5115955943967986E-3</v>
      </c>
      <c r="BJ34">
        <f t="shared" si="29"/>
        <v>4.2099656611592198E-3</v>
      </c>
      <c r="BS34">
        <f>SUM(BM36:BV45)</f>
        <v>1.5958180585999183E-4</v>
      </c>
      <c r="EN34">
        <f>Sheet50!FL34</f>
        <v>9.6228095363866312E-2</v>
      </c>
      <c r="EO34">
        <f>Sheet50!FM34</f>
        <v>0.53106687949793974</v>
      </c>
      <c r="EP34">
        <f>Sheet50!FN34</f>
        <v>6.7978557875263371E-2</v>
      </c>
      <c r="EQ34">
        <f>Sheet50!FO34</f>
        <v>0.68691952522662236</v>
      </c>
      <c r="ER34">
        <f>Sheet50!FP34</f>
        <v>0.73590102905238708</v>
      </c>
      <c r="ES34">
        <f>Sheet50!FQ34</f>
        <v>0.49363882051675401</v>
      </c>
      <c r="ET34">
        <f>Sheet50!FR34</f>
        <v>0.80757601837658433</v>
      </c>
      <c r="EU34">
        <f>Sheet50!FS34</f>
        <v>0.50083054818629369</v>
      </c>
      <c r="EV34">
        <f>Sheet50!FT34</f>
        <v>0.14473383950213672</v>
      </c>
      <c r="EW34">
        <f>Sheet50!FU34</f>
        <v>0.30193418387334509</v>
      </c>
      <c r="EZ34">
        <f t="array" ref="EZ34:FI43">(1/4)*(MMULT($X$7:$AA$16,$CW$23:$DF$26))</f>
        <v>-0.96000215268734823</v>
      </c>
      <c r="FA34">
        <v>1.1449969665236326</v>
      </c>
      <c r="FB34">
        <v>-1.1108775555919916</v>
      </c>
      <c r="FC34">
        <v>2.8771570133417114E-3</v>
      </c>
      <c r="FD34">
        <v>-0.24133037677021421</v>
      </c>
      <c r="FE34">
        <v>0.82741971802687786</v>
      </c>
      <c r="FF34">
        <v>1.0182630884663675</v>
      </c>
      <c r="FG34">
        <v>-0.77494718192837142</v>
      </c>
      <c r="FH34">
        <v>9.0618941905795197E-2</v>
      </c>
      <c r="FI34">
        <v>2.9813950419108519E-3</v>
      </c>
      <c r="FL34">
        <f t="shared" ref="FL34:FU43" si="30">EN34-($EU$10*EZ34)</f>
        <v>9.7188097516553662E-2</v>
      </c>
      <c r="FM34">
        <f t="shared" si="30"/>
        <v>0.52992188253141614</v>
      </c>
      <c r="FN34">
        <f t="shared" si="30"/>
        <v>6.9089435430855356E-2</v>
      </c>
      <c r="FO34">
        <f t="shared" si="30"/>
        <v>0.68691664806960906</v>
      </c>
      <c r="FP34">
        <f t="shared" si="30"/>
        <v>0.73614235942915729</v>
      </c>
      <c r="FQ34">
        <f t="shared" si="30"/>
        <v>0.49281140079872715</v>
      </c>
      <c r="FR34">
        <f t="shared" si="30"/>
        <v>0.80655775528811791</v>
      </c>
      <c r="FS34">
        <f t="shared" si="30"/>
        <v>0.50160549536822208</v>
      </c>
      <c r="FT34">
        <f t="shared" si="30"/>
        <v>0.14464322056023093</v>
      </c>
      <c r="FU34">
        <f t="shared" si="30"/>
        <v>0.30193120247830318</v>
      </c>
    </row>
    <row r="35" spans="1:177">
      <c r="A35">
        <v>34</v>
      </c>
      <c r="BG35">
        <f t="shared" si="29"/>
        <v>1.7517073143098923E-3</v>
      </c>
      <c r="BH35">
        <f t="shared" si="29"/>
        <v>5.1183965111075943E-4</v>
      </c>
      <c r="BI35">
        <f t="shared" si="29"/>
        <v>7.9604149962555929E-4</v>
      </c>
      <c r="BJ35">
        <f t="shared" si="29"/>
        <v>3.614105027935473E-4</v>
      </c>
      <c r="EN35">
        <f>Sheet50!FL35</f>
        <v>0.19112571352340232</v>
      </c>
      <c r="EO35">
        <f>Sheet50!FM35</f>
        <v>0.27311912493680401</v>
      </c>
      <c r="EP35">
        <f>Sheet50!FN35</f>
        <v>0.85118770594183779</v>
      </c>
      <c r="EQ35">
        <f>Sheet50!FO35</f>
        <v>0.12497318828152142</v>
      </c>
      <c r="ER35">
        <f>Sheet50!FP35</f>
        <v>1.8839722681844421E-2</v>
      </c>
      <c r="ES35">
        <f>Sheet50!FQ35</f>
        <v>0.79300058712322807</v>
      </c>
      <c r="ET35">
        <f>Sheet50!FR35</f>
        <v>0.45847051007112055</v>
      </c>
      <c r="EU35">
        <f>Sheet50!FS35</f>
        <v>0.17381521828033508</v>
      </c>
      <c r="EV35">
        <f>Sheet50!FT35</f>
        <v>0.95878227397547877</v>
      </c>
      <c r="EW35">
        <f>Sheet50!FU35</f>
        <v>0.32852162093745163</v>
      </c>
      <c r="EZ35">
        <v>-0.62826537127314286</v>
      </c>
      <c r="FA35">
        <v>0.73018152867556207</v>
      </c>
      <c r="FB35">
        <v>-0.66333073306119861</v>
      </c>
      <c r="FC35">
        <v>1.7952082281819377E-3</v>
      </c>
      <c r="FD35">
        <v>-9.0758075763671717E-2</v>
      </c>
      <c r="FE35">
        <v>0.53556996182833849</v>
      </c>
      <c r="FF35">
        <v>0.65664786240150419</v>
      </c>
      <c r="FG35">
        <v>-0.60288270755540885</v>
      </c>
      <c r="FH35">
        <v>5.9204797468239458E-2</v>
      </c>
      <c r="FI35">
        <v>1.8375290515959433E-3</v>
      </c>
      <c r="FL35">
        <f t="shared" si="30"/>
        <v>0.19175397889467546</v>
      </c>
      <c r="FM35">
        <f t="shared" si="30"/>
        <v>0.27238894340812847</v>
      </c>
      <c r="FN35">
        <f t="shared" si="30"/>
        <v>0.85185103667489903</v>
      </c>
      <c r="FO35">
        <f t="shared" si="30"/>
        <v>0.12497139307329323</v>
      </c>
      <c r="FP35">
        <f t="shared" si="30"/>
        <v>1.8930480757608094E-2</v>
      </c>
      <c r="FQ35">
        <f t="shared" si="30"/>
        <v>0.79246501716139972</v>
      </c>
      <c r="FR35">
        <f t="shared" si="30"/>
        <v>0.45781386220871906</v>
      </c>
      <c r="FS35">
        <f t="shared" si="30"/>
        <v>0.17441810098789048</v>
      </c>
      <c r="FT35">
        <f t="shared" si="30"/>
        <v>0.95872306917801053</v>
      </c>
      <c r="FU35">
        <f t="shared" si="30"/>
        <v>0.32851978340840005</v>
      </c>
    </row>
    <row r="36" spans="1:177">
      <c r="A36">
        <v>35</v>
      </c>
      <c r="B36">
        <f t="array" ref="B36:K45">TRANSPOSE(EN34:EW43)</f>
        <v>9.6228095363866312E-2</v>
      </c>
      <c r="C36">
        <v>0.19112571352340232</v>
      </c>
      <c r="D36">
        <v>0.63244975587529983</v>
      </c>
      <c r="E36">
        <v>0.34930081865592405</v>
      </c>
      <c r="F36">
        <v>0.24993389539451297</v>
      </c>
      <c r="G36">
        <v>0.8714701210270458</v>
      </c>
      <c r="H36">
        <v>0.30281051832339195</v>
      </c>
      <c r="I36">
        <v>0.19568749636775695</v>
      </c>
      <c r="J36">
        <v>0.68166034521122931</v>
      </c>
      <c r="K36">
        <v>0.31709132182146393</v>
      </c>
      <c r="M36">
        <f t="array" ref="M36:M45">TRANSPOSE(EN30:EW30)</f>
        <v>0.33996801399438514</v>
      </c>
      <c r="S36">
        <f>EN34</f>
        <v>9.6228095363866312E-2</v>
      </c>
      <c r="T36">
        <f t="shared" ref="T36:AB45" si="31">EO34</f>
        <v>0.53106687949793974</v>
      </c>
      <c r="U36">
        <f t="shared" si="31"/>
        <v>6.7978557875263371E-2</v>
      </c>
      <c r="V36">
        <f t="shared" si="31"/>
        <v>0.68691952522662236</v>
      </c>
      <c r="W36">
        <f t="shared" si="31"/>
        <v>0.73590102905238708</v>
      </c>
      <c r="X36">
        <f t="shared" si="31"/>
        <v>0.49363882051675401</v>
      </c>
      <c r="Y36">
        <f t="shared" si="31"/>
        <v>0.80757601837658433</v>
      </c>
      <c r="Z36">
        <f t="shared" si="31"/>
        <v>0.50083054818629369</v>
      </c>
      <c r="AA36">
        <f t="shared" si="31"/>
        <v>0.14473383950213672</v>
      </c>
      <c r="AB36">
        <f t="shared" si="31"/>
        <v>0.30193418387334509</v>
      </c>
      <c r="BG36">
        <f t="shared" si="29"/>
        <v>0.19441459437207823</v>
      </c>
      <c r="BH36">
        <f t="shared" si="29"/>
        <v>9.9339165874675256E-2</v>
      </c>
      <c r="BI36">
        <f t="shared" si="29"/>
        <v>0.12565017237338125</v>
      </c>
      <c r="BJ36">
        <f t="shared" si="29"/>
        <v>0.14138929667719513</v>
      </c>
      <c r="BM36">
        <f>0.5*$BL$21*B36*B36</f>
        <v>4.6299231686786749E-8</v>
      </c>
      <c r="BN36">
        <f t="shared" ref="BN36:BV45" si="32">0.5*$BL$21*C36*C36</f>
        <v>1.8264519184914826E-7</v>
      </c>
      <c r="BO36">
        <f t="shared" si="32"/>
        <v>1.999963468533632E-6</v>
      </c>
      <c r="BP36">
        <f t="shared" si="32"/>
        <v>6.1005530956849376E-7</v>
      </c>
      <c r="BQ36">
        <f t="shared" si="32"/>
        <v>3.1233476033537682E-7</v>
      </c>
      <c r="BR36">
        <f t="shared" si="32"/>
        <v>3.7973008592144695E-6</v>
      </c>
      <c r="BS36">
        <f t="shared" si="32"/>
        <v>4.5847105003640648E-7</v>
      </c>
      <c r="BT36">
        <f t="shared" si="32"/>
        <v>1.9146798117340447E-7</v>
      </c>
      <c r="BU36">
        <f t="shared" si="32"/>
        <v>2.3233041311674619E-6</v>
      </c>
      <c r="BV36">
        <f t="shared" si="32"/>
        <v>5.0273453187241606E-7</v>
      </c>
      <c r="EN36">
        <f>Sheet50!FL36</f>
        <v>0.63244975587529983</v>
      </c>
      <c r="EO36">
        <f>Sheet50!FM36</f>
        <v>0.34276212744235968</v>
      </c>
      <c r="EP36">
        <f>Sheet50!FN36</f>
        <v>0.54794420987731285</v>
      </c>
      <c r="EQ36">
        <f>Sheet50!FO36</f>
        <v>0.33074722313523153</v>
      </c>
      <c r="ER36">
        <f>Sheet50!FP36</f>
        <v>0.70637603608292876</v>
      </c>
      <c r="ES36">
        <f>Sheet50!FQ36</f>
        <v>0.31177369716662773</v>
      </c>
      <c r="ET36">
        <f>Sheet50!FR36</f>
        <v>0.94941664309700791</v>
      </c>
      <c r="EU36">
        <f>Sheet50!FS36</f>
        <v>0.18158155345980256</v>
      </c>
      <c r="EV36">
        <f>Sheet50!FT36</f>
        <v>0.41239586993654187</v>
      </c>
      <c r="EW36">
        <f>Sheet50!FU36</f>
        <v>0.3858971508255431</v>
      </c>
      <c r="EZ36">
        <v>-0.77536124900458381</v>
      </c>
      <c r="FA36">
        <v>0.97052428062235285</v>
      </c>
      <c r="FB36">
        <v>-0.95592579736441829</v>
      </c>
      <c r="FC36">
        <v>2.4119695037834983E-3</v>
      </c>
      <c r="FD36">
        <v>-0.16582294724067834</v>
      </c>
      <c r="FE36">
        <v>0.70110218732439233</v>
      </c>
      <c r="FF36">
        <v>0.87109214495514053</v>
      </c>
      <c r="FG36">
        <v>-0.72826722522928322</v>
      </c>
      <c r="FH36">
        <v>7.7767757337656729E-2</v>
      </c>
      <c r="FI36">
        <v>2.4788790956382354E-3</v>
      </c>
      <c r="FL36">
        <f t="shared" si="30"/>
        <v>0.6332251171243044</v>
      </c>
      <c r="FM36">
        <f t="shared" si="30"/>
        <v>0.34179160316173735</v>
      </c>
      <c r="FN36">
        <f t="shared" si="30"/>
        <v>0.54890013567467721</v>
      </c>
      <c r="FO36">
        <f t="shared" si="30"/>
        <v>0.33074481116572774</v>
      </c>
      <c r="FP36">
        <f t="shared" si="30"/>
        <v>0.70654185903016942</v>
      </c>
      <c r="FQ36">
        <f t="shared" si="30"/>
        <v>0.31107259497930334</v>
      </c>
      <c r="FR36">
        <f t="shared" si="30"/>
        <v>0.94854555095205273</v>
      </c>
      <c r="FS36">
        <f t="shared" si="30"/>
        <v>0.18230982068503185</v>
      </c>
      <c r="FT36">
        <f t="shared" si="30"/>
        <v>0.41231810217920423</v>
      </c>
      <c r="FU36">
        <f t="shared" si="30"/>
        <v>0.38589467194644744</v>
      </c>
    </row>
    <row r="37" spans="1:177">
      <c r="A37">
        <v>36</v>
      </c>
      <c r="B37">
        <v>0.53106687949793974</v>
      </c>
      <c r="C37">
        <v>0.27311912493680401</v>
      </c>
      <c r="D37">
        <v>0.34276212744235968</v>
      </c>
      <c r="E37">
        <v>0.76744173987951847</v>
      </c>
      <c r="F37">
        <v>0.91633521535646922</v>
      </c>
      <c r="G37">
        <v>0.11522047534442025</v>
      </c>
      <c r="H37">
        <v>0.96182625771716312</v>
      </c>
      <c r="I37">
        <v>0.85719031093868292</v>
      </c>
      <c r="J37">
        <v>0.27847999713934762</v>
      </c>
      <c r="K37">
        <v>0.91091185015453136</v>
      </c>
      <c r="M37">
        <v>0.40223197704538299</v>
      </c>
      <c r="S37">
        <f t="shared" ref="S37:S45" si="33">EN35</f>
        <v>0.19112571352340232</v>
      </c>
      <c r="T37">
        <f t="shared" si="31"/>
        <v>0.27311912493680401</v>
      </c>
      <c r="U37">
        <f t="shared" si="31"/>
        <v>0.85118770594183779</v>
      </c>
      <c r="V37">
        <f t="shared" si="31"/>
        <v>0.12497318828152142</v>
      </c>
      <c r="W37">
        <f t="shared" si="31"/>
        <v>1.8839722681844421E-2</v>
      </c>
      <c r="X37">
        <f t="shared" si="31"/>
        <v>0.79300058712322807</v>
      </c>
      <c r="Y37">
        <f t="shared" si="31"/>
        <v>0.45847051007112055</v>
      </c>
      <c r="Z37">
        <f t="shared" si="31"/>
        <v>0.17381521828033508</v>
      </c>
      <c r="AA37">
        <f t="shared" si="31"/>
        <v>0.95878227397547877</v>
      </c>
      <c r="AB37">
        <f t="shared" si="31"/>
        <v>0.32852162093745163</v>
      </c>
      <c r="BG37">
        <f t="shared" si="29"/>
        <v>0.16980870548652333</v>
      </c>
      <c r="BH37">
        <f t="shared" si="29"/>
        <v>0.30517475360911173</v>
      </c>
      <c r="BI37">
        <f t="shared" si="29"/>
        <v>0.21551601724383562</v>
      </c>
      <c r="BJ37">
        <f t="shared" si="29"/>
        <v>0.19927500074917487</v>
      </c>
      <c r="BM37">
        <f t="shared" ref="BM37:BM45" si="34">0.5*$BL$21*B37*B37</f>
        <v>1.4101601524983965E-6</v>
      </c>
      <c r="BN37">
        <f t="shared" si="32"/>
        <v>3.7297028203122783E-7</v>
      </c>
      <c r="BO37">
        <f t="shared" si="32"/>
        <v>5.8742938004406206E-7</v>
      </c>
      <c r="BP37">
        <f t="shared" si="32"/>
        <v>2.9448341205465127E-6</v>
      </c>
      <c r="BQ37">
        <f t="shared" si="32"/>
        <v>4.1983511345119343E-6</v>
      </c>
      <c r="BR37">
        <f t="shared" si="32"/>
        <v>6.6378789692970774E-8</v>
      </c>
      <c r="BS37">
        <f t="shared" si="32"/>
        <v>4.6255487501710134E-6</v>
      </c>
      <c r="BT37">
        <f t="shared" si="32"/>
        <v>3.6738761458357795E-6</v>
      </c>
      <c r="BU37">
        <f t="shared" si="32"/>
        <v>3.8775554403365533E-7</v>
      </c>
      <c r="BV37">
        <f t="shared" si="32"/>
        <v>4.1488019937597571E-6</v>
      </c>
      <c r="EN37">
        <f>Sheet50!FL37</f>
        <v>0.34930081865592405</v>
      </c>
      <c r="EO37">
        <f>Sheet50!FM37</f>
        <v>0.76744173987951847</v>
      </c>
      <c r="EP37">
        <f>Sheet50!FN37</f>
        <v>0.98928239634746862</v>
      </c>
      <c r="EQ37">
        <f>Sheet50!FO37</f>
        <v>0.43082100962465003</v>
      </c>
      <c r="ER37">
        <f>Sheet50!FP37</f>
        <v>0.41017448914097426</v>
      </c>
      <c r="ES37">
        <f>Sheet50!FQ37</f>
        <v>0.87501929400242573</v>
      </c>
      <c r="ET37">
        <f>Sheet50!FR37</f>
        <v>0.57719798952818058</v>
      </c>
      <c r="EU37">
        <f>Sheet50!FS37</f>
        <v>0.80755638610712965</v>
      </c>
      <c r="EV37">
        <f>Sheet50!FT37</f>
        <v>0.28403405527369263</v>
      </c>
      <c r="EW37">
        <f>Sheet50!FU37</f>
        <v>0.19940887395290449</v>
      </c>
      <c r="EZ37">
        <v>-0.52076151363894807</v>
      </c>
      <c r="FA37">
        <v>0.60500938947771798</v>
      </c>
      <c r="FB37">
        <v>-0.56064059988673653</v>
      </c>
      <c r="FC37">
        <v>1.4722265800363381E-3</v>
      </c>
      <c r="FD37">
        <v>-6.1532596189308245E-2</v>
      </c>
      <c r="FE37">
        <v>0.44503938653982028</v>
      </c>
      <c r="FF37">
        <v>0.54716110421558828</v>
      </c>
      <c r="FG37">
        <v>-0.50621843135055744</v>
      </c>
      <c r="FH37">
        <v>4.8968128607603106E-2</v>
      </c>
      <c r="FI37">
        <v>1.5029056447843261E-3</v>
      </c>
      <c r="FL37">
        <f t="shared" si="30"/>
        <v>0.349821580169563</v>
      </c>
      <c r="FM37">
        <f t="shared" si="30"/>
        <v>0.76683673049004075</v>
      </c>
      <c r="FN37">
        <f t="shared" si="30"/>
        <v>0.98984303694735531</v>
      </c>
      <c r="FO37">
        <f t="shared" si="30"/>
        <v>0.43081953739807</v>
      </c>
      <c r="FP37">
        <f t="shared" si="30"/>
        <v>0.41023602173716356</v>
      </c>
      <c r="FQ37">
        <f t="shared" si="30"/>
        <v>0.87457425461588589</v>
      </c>
      <c r="FR37">
        <f t="shared" si="30"/>
        <v>0.57665082842396498</v>
      </c>
      <c r="FS37">
        <f t="shared" si="30"/>
        <v>0.80806260453848022</v>
      </c>
      <c r="FT37">
        <f t="shared" si="30"/>
        <v>0.28398508714508502</v>
      </c>
      <c r="FU37">
        <f t="shared" si="30"/>
        <v>0.1994073710472597</v>
      </c>
    </row>
    <row r="38" spans="1:177">
      <c r="A38">
        <v>37</v>
      </c>
      <c r="B38">
        <v>6.7978557875263371E-2</v>
      </c>
      <c r="C38">
        <v>0.85118770594183779</v>
      </c>
      <c r="D38">
        <v>0.54794420987731285</v>
      </c>
      <c r="E38">
        <v>0.98928239634746862</v>
      </c>
      <c r="F38">
        <v>0.40204098171595826</v>
      </c>
      <c r="G38">
        <v>0.24894249649651182</v>
      </c>
      <c r="H38">
        <v>9.7512149434901538E-2</v>
      </c>
      <c r="I38">
        <v>0.69261636148103667</v>
      </c>
      <c r="J38">
        <v>3.7579598363942639E-2</v>
      </c>
      <c r="K38">
        <v>0.75135751771848736</v>
      </c>
      <c r="M38">
        <v>0.39030536969734309</v>
      </c>
      <c r="S38">
        <f t="shared" si="33"/>
        <v>0.63244975587529983</v>
      </c>
      <c r="T38">
        <f t="shared" si="31"/>
        <v>0.34276212744235968</v>
      </c>
      <c r="U38">
        <f t="shared" si="31"/>
        <v>0.54794420987731285</v>
      </c>
      <c r="V38">
        <f t="shared" si="31"/>
        <v>0.33074722313523153</v>
      </c>
      <c r="W38">
        <f t="shared" si="31"/>
        <v>0.70637603608292876</v>
      </c>
      <c r="X38">
        <f t="shared" si="31"/>
        <v>0.31177369716662773</v>
      </c>
      <c r="Y38">
        <f t="shared" si="31"/>
        <v>0.94941664309700791</v>
      </c>
      <c r="Z38">
        <f t="shared" si="31"/>
        <v>0.18158155345980256</v>
      </c>
      <c r="AA38">
        <f t="shared" si="31"/>
        <v>0.41239586993654187</v>
      </c>
      <c r="AB38">
        <f t="shared" si="31"/>
        <v>0.3858971508255431</v>
      </c>
      <c r="BG38">
        <f t="shared" si="29"/>
        <v>0.18711766243748759</v>
      </c>
      <c r="BH38">
        <f t="shared" si="29"/>
        <v>0.25871704873878415</v>
      </c>
      <c r="BI38">
        <f t="shared" si="29"/>
        <v>0.28669230205227908</v>
      </c>
      <c r="BJ38">
        <f t="shared" si="29"/>
        <v>0.34316818381173103</v>
      </c>
      <c r="BM38">
        <f t="shared" si="34"/>
        <v>2.3105421654002661E-8</v>
      </c>
      <c r="BN38">
        <f t="shared" si="32"/>
        <v>3.6226025537326425E-6</v>
      </c>
      <c r="BO38">
        <f t="shared" si="32"/>
        <v>1.5012142856903636E-6</v>
      </c>
      <c r="BP38">
        <f t="shared" si="32"/>
        <v>4.893398298614951E-6</v>
      </c>
      <c r="BQ38">
        <f t="shared" si="32"/>
        <v>8.0818475489565742E-7</v>
      </c>
      <c r="BR38">
        <f t="shared" si="32"/>
        <v>3.0986183280957903E-7</v>
      </c>
      <c r="BS38">
        <f t="shared" si="32"/>
        <v>4.7543096437072847E-8</v>
      </c>
      <c r="BT38">
        <f t="shared" si="32"/>
        <v>2.3985871209561508E-6</v>
      </c>
      <c r="BU38">
        <f t="shared" si="32"/>
        <v>7.061131065976201E-9</v>
      </c>
      <c r="BV38">
        <f t="shared" si="32"/>
        <v>2.8226905971604354E-6</v>
      </c>
      <c r="EN38">
        <f>Sheet50!FL38</f>
        <v>0.24993389539451297</v>
      </c>
      <c r="EO38">
        <f>Sheet50!FM38</f>
        <v>0.91633521535646922</v>
      </c>
      <c r="EP38">
        <f>Sheet50!FN38</f>
        <v>0.40204098171595826</v>
      </c>
      <c r="EQ38">
        <f>Sheet50!FO38</f>
        <v>0.26390219577524515</v>
      </c>
      <c r="ER38">
        <f>Sheet50!FP38</f>
        <v>0.53726125930900248</v>
      </c>
      <c r="ES38">
        <f>Sheet50!FQ38</f>
        <v>0.87978573508929991</v>
      </c>
      <c r="ET38">
        <f>Sheet50!FR38</f>
        <v>0.73477928843700691</v>
      </c>
      <c r="EU38">
        <f>Sheet50!FS38</f>
        <v>0.10308532260413675</v>
      </c>
      <c r="EV38">
        <f>Sheet50!FT38</f>
        <v>0.50736072079404892</v>
      </c>
      <c r="EW38">
        <f>Sheet50!FU38</f>
        <v>0.74019995348089862</v>
      </c>
      <c r="EZ38">
        <v>-0.79507240855750383</v>
      </c>
      <c r="FA38">
        <v>0.82709504411121604</v>
      </c>
      <c r="FB38">
        <v>-0.74090667631745766</v>
      </c>
      <c r="FC38">
        <v>2.0874005481661402E-3</v>
      </c>
      <c r="FD38">
        <v>-0.1909460752440913</v>
      </c>
      <c r="FE38">
        <v>0.6066938341854663</v>
      </c>
      <c r="FF38">
        <v>0.7272232933580014</v>
      </c>
      <c r="FG38">
        <v>-0.50283264712830078</v>
      </c>
      <c r="FH38">
        <v>6.4473276686705563E-2</v>
      </c>
      <c r="FI38">
        <v>2.1849583577983611E-3</v>
      </c>
      <c r="FL38">
        <f t="shared" si="30"/>
        <v>0.25072896780307047</v>
      </c>
      <c r="FM38">
        <f t="shared" si="30"/>
        <v>0.91550812031235795</v>
      </c>
      <c r="FN38">
        <f t="shared" si="30"/>
        <v>0.40278188839227569</v>
      </c>
      <c r="FO38">
        <f t="shared" si="30"/>
        <v>0.26390010837469696</v>
      </c>
      <c r="FP38">
        <f t="shared" si="30"/>
        <v>0.53745220538424654</v>
      </c>
      <c r="FQ38">
        <f t="shared" si="30"/>
        <v>0.87917904125511448</v>
      </c>
      <c r="FR38">
        <f t="shared" si="30"/>
        <v>0.73405206514364896</v>
      </c>
      <c r="FS38">
        <f t="shared" si="30"/>
        <v>0.10358815525126505</v>
      </c>
      <c r="FT38">
        <f t="shared" si="30"/>
        <v>0.50729624751736224</v>
      </c>
      <c r="FU38">
        <f t="shared" si="30"/>
        <v>0.74019776852254082</v>
      </c>
    </row>
    <row r="39" spans="1:177">
      <c r="A39">
        <v>38</v>
      </c>
      <c r="B39">
        <v>0.68691952522662236</v>
      </c>
      <c r="C39">
        <v>0.12497318828152142</v>
      </c>
      <c r="D39">
        <v>0.33074722313523153</v>
      </c>
      <c r="E39">
        <v>0.43082100962465003</v>
      </c>
      <c r="F39">
        <v>0.26390219577524515</v>
      </c>
      <c r="G39">
        <v>0.23466069671222303</v>
      </c>
      <c r="H39">
        <v>0.14909632228861891</v>
      </c>
      <c r="I39">
        <v>0.73937177429832668</v>
      </c>
      <c r="J39">
        <v>0.40262687355752613</v>
      </c>
      <c r="K39">
        <v>0.31557257699426983</v>
      </c>
      <c r="M39">
        <v>9.177644136957222E-2</v>
      </c>
      <c r="S39">
        <f t="shared" si="33"/>
        <v>0.34930081865592405</v>
      </c>
      <c r="T39">
        <f t="shared" si="31"/>
        <v>0.76744173987951847</v>
      </c>
      <c r="U39">
        <f t="shared" si="31"/>
        <v>0.98928239634746862</v>
      </c>
      <c r="V39">
        <f t="shared" si="31"/>
        <v>0.43082100962465003</v>
      </c>
      <c r="W39">
        <f t="shared" si="31"/>
        <v>0.41017448914097426</v>
      </c>
      <c r="X39">
        <f t="shared" si="31"/>
        <v>0.87501929400242573</v>
      </c>
      <c r="Y39">
        <f t="shared" si="31"/>
        <v>0.57719798952818058</v>
      </c>
      <c r="Z39">
        <f t="shared" si="31"/>
        <v>0.80755638610712965</v>
      </c>
      <c r="AA39">
        <f t="shared" si="31"/>
        <v>0.28403405527369263</v>
      </c>
      <c r="AB39">
        <f t="shared" si="31"/>
        <v>0.19940887395290449</v>
      </c>
      <c r="BG39">
        <f t="shared" si="29"/>
        <v>2.3772206554959589E-2</v>
      </c>
      <c r="BH39">
        <f t="shared" si="29"/>
        <v>1.8585327324898464E-2</v>
      </c>
      <c r="BI39">
        <f t="shared" si="29"/>
        <v>1.3410306596635292E-2</v>
      </c>
      <c r="BJ39">
        <f t="shared" si="29"/>
        <v>8.7375387848668464E-3</v>
      </c>
      <c r="BM39">
        <f t="shared" si="34"/>
        <v>2.3592921706878418E-6</v>
      </c>
      <c r="BN39">
        <f t="shared" si="32"/>
        <v>7.8091488946243022E-8</v>
      </c>
      <c r="BO39">
        <f t="shared" si="32"/>
        <v>5.4696862805833318E-7</v>
      </c>
      <c r="BP39">
        <f t="shared" si="32"/>
        <v>9.2803371167001412E-7</v>
      </c>
      <c r="BQ39">
        <f t="shared" si="32"/>
        <v>3.4822184467497911E-7</v>
      </c>
      <c r="BR39">
        <f t="shared" si="32"/>
        <v>2.7532821290732961E-7</v>
      </c>
      <c r="BS39">
        <f t="shared" si="32"/>
        <v>1.1114856659995861E-7</v>
      </c>
      <c r="BT39">
        <f t="shared" si="32"/>
        <v>2.733353103145279E-6</v>
      </c>
      <c r="BU39">
        <f t="shared" si="32"/>
        <v>8.1054199655354068E-7</v>
      </c>
      <c r="BV39">
        <f t="shared" si="32"/>
        <v>4.9793025675402184E-7</v>
      </c>
      <c r="EN39">
        <f>Sheet50!FL39</f>
        <v>0.8714701210270458</v>
      </c>
      <c r="EO39">
        <f>Sheet50!FM39</f>
        <v>0.11522047534442025</v>
      </c>
      <c r="EP39">
        <f>Sheet50!FN39</f>
        <v>0.24894249649651182</v>
      </c>
      <c r="EQ39">
        <f>Sheet50!FO39</f>
        <v>0.23466069671222303</v>
      </c>
      <c r="ER39">
        <f>Sheet50!FP39</f>
        <v>0.7384219897766926</v>
      </c>
      <c r="ES39">
        <f>Sheet50!FQ39</f>
        <v>0.33983467139288426</v>
      </c>
      <c r="ET39">
        <f>Sheet50!FR39</f>
        <v>9.5277483588566261E-2</v>
      </c>
      <c r="EU39">
        <f>Sheet50!FS39</f>
        <v>0.96865340064403072</v>
      </c>
      <c r="EV39">
        <f>Sheet50!FT39</f>
        <v>0.15482623615269775</v>
      </c>
      <c r="EW39">
        <f>Sheet50!FU39</f>
        <v>0.61939567949920049</v>
      </c>
      <c r="EZ39">
        <v>-1.0806962507206987</v>
      </c>
      <c r="FA39">
        <v>1.1659463632434892</v>
      </c>
      <c r="FB39">
        <v>-0.99701454113537669</v>
      </c>
      <c r="FC39">
        <v>2.9914647746915211E-3</v>
      </c>
      <c r="FD39">
        <v>-0.29494202031882122</v>
      </c>
      <c r="FE39">
        <v>0.84893511175921699</v>
      </c>
      <c r="FF39">
        <v>1.0179370954980518</v>
      </c>
      <c r="FG39">
        <v>-0.75877625505311008</v>
      </c>
      <c r="FH39">
        <v>9.249164825759959E-2</v>
      </c>
      <c r="FI39">
        <v>3.1273836949576197E-3</v>
      </c>
      <c r="FL39">
        <f t="shared" si="30"/>
        <v>0.87255081727776651</v>
      </c>
      <c r="FM39">
        <f t="shared" si="30"/>
        <v>0.11405452898117675</v>
      </c>
      <c r="FN39">
        <f t="shared" si="30"/>
        <v>0.24993951103764719</v>
      </c>
      <c r="FO39">
        <f t="shared" si="30"/>
        <v>0.23465770524744833</v>
      </c>
      <c r="FP39">
        <f t="shared" si="30"/>
        <v>0.73871693179701137</v>
      </c>
      <c r="FQ39">
        <f t="shared" si="30"/>
        <v>0.33898573628112505</v>
      </c>
      <c r="FR39">
        <f t="shared" si="30"/>
        <v>9.4259546493068211E-2</v>
      </c>
      <c r="FS39">
        <f t="shared" si="30"/>
        <v>0.96941217689908388</v>
      </c>
      <c r="FT39">
        <f t="shared" si="30"/>
        <v>0.15473374450444016</v>
      </c>
      <c r="FU39">
        <f t="shared" si="30"/>
        <v>0.61939255211550548</v>
      </c>
    </row>
    <row r="40" spans="1:177">
      <c r="A40">
        <v>39</v>
      </c>
      <c r="B40">
        <v>0.73590102905238708</v>
      </c>
      <c r="C40">
        <v>1.8839722681844421E-2</v>
      </c>
      <c r="D40">
        <v>0.70637603608292876</v>
      </c>
      <c r="E40">
        <v>0.41017448914097426</v>
      </c>
      <c r="F40">
        <v>0.53726125930900248</v>
      </c>
      <c r="G40">
        <v>0.7384219897766926</v>
      </c>
      <c r="H40">
        <v>0.99469933389203979</v>
      </c>
      <c r="I40">
        <v>0.93340735510999517</v>
      </c>
      <c r="J40">
        <v>0.28807627184500245</v>
      </c>
      <c r="K40">
        <v>1.1424276049098479E-2</v>
      </c>
      <c r="M40">
        <v>0.24379680232110443</v>
      </c>
      <c r="S40">
        <f t="shared" si="33"/>
        <v>0.24993389539451297</v>
      </c>
      <c r="T40">
        <f t="shared" si="31"/>
        <v>0.91633521535646922</v>
      </c>
      <c r="U40">
        <f t="shared" si="31"/>
        <v>0.40204098171595826</v>
      </c>
      <c r="V40">
        <f t="shared" si="31"/>
        <v>0.26390219577524515</v>
      </c>
      <c r="W40">
        <f t="shared" si="31"/>
        <v>0.53726125930900248</v>
      </c>
      <c r="X40">
        <f t="shared" si="31"/>
        <v>0.87978573508929991</v>
      </c>
      <c r="Y40">
        <f t="shared" si="31"/>
        <v>0.73477928843700691</v>
      </c>
      <c r="Z40">
        <f t="shared" si="31"/>
        <v>0.10308532260413675</v>
      </c>
      <c r="AA40">
        <f t="shared" si="31"/>
        <v>0.50736072079404892</v>
      </c>
      <c r="AB40">
        <f t="shared" si="31"/>
        <v>0.74019995348089862</v>
      </c>
      <c r="BG40">
        <f t="shared" si="29"/>
        <v>3.5915168378182399E-2</v>
      </c>
      <c r="BH40">
        <f t="shared" si="29"/>
        <v>1.5622531141515376E-2</v>
      </c>
      <c r="BI40">
        <f t="shared" si="29"/>
        <v>3.8953771791870824E-2</v>
      </c>
      <c r="BJ40">
        <f t="shared" si="29"/>
        <v>1.4318271709166953E-2</v>
      </c>
      <c r="BM40">
        <f t="shared" si="34"/>
        <v>2.7077516228018113E-6</v>
      </c>
      <c r="BN40">
        <f t="shared" si="32"/>
        <v>1.7746757536440158E-9</v>
      </c>
      <c r="BO40">
        <f t="shared" si="32"/>
        <v>2.4948355217611555E-6</v>
      </c>
      <c r="BP40">
        <f t="shared" si="32"/>
        <v>8.4121555771029619E-7</v>
      </c>
      <c r="BQ40">
        <f t="shared" si="32"/>
        <v>1.4432483037714761E-6</v>
      </c>
      <c r="BR40">
        <f t="shared" si="32"/>
        <v>2.7263351749288499E-6</v>
      </c>
      <c r="BS40">
        <f t="shared" si="32"/>
        <v>4.9471338242263385E-6</v>
      </c>
      <c r="BT40">
        <f t="shared" si="32"/>
        <v>4.3562464528671833E-6</v>
      </c>
      <c r="BU40">
        <f t="shared" si="32"/>
        <v>4.1493969200057882E-7</v>
      </c>
      <c r="BV40">
        <f t="shared" si="32"/>
        <v>6.5257041623002588E-10</v>
      </c>
      <c r="EN40">
        <f>Sheet50!FL40</f>
        <v>0.30281051832339195</v>
      </c>
      <c r="EO40">
        <f>Sheet50!FM40</f>
        <v>0.96182625771716312</v>
      </c>
      <c r="EP40">
        <f>Sheet50!FN40</f>
        <v>9.7512149434901538E-2</v>
      </c>
      <c r="EQ40">
        <f>Sheet50!FO40</f>
        <v>0.14909632228861891</v>
      </c>
      <c r="ER40">
        <f>Sheet50!FP40</f>
        <v>0.99469933389203979</v>
      </c>
      <c r="ES40">
        <f>Sheet50!FQ40</f>
        <v>0.10531742060441394</v>
      </c>
      <c r="ET40">
        <f>Sheet50!FR40</f>
        <v>0.31686179334810766</v>
      </c>
      <c r="EU40">
        <f>Sheet50!FS40</f>
        <v>0.21802259775063634</v>
      </c>
      <c r="EV40">
        <f>Sheet50!FT40</f>
        <v>0.89998041606607626</v>
      </c>
      <c r="EW40">
        <f>Sheet50!FU40</f>
        <v>0.59952039637075571</v>
      </c>
      <c r="EZ40">
        <v>-0.5224059677650108</v>
      </c>
      <c r="FA40">
        <v>0.77137342174599532</v>
      </c>
      <c r="FB40">
        <v>-0.64871235635998592</v>
      </c>
      <c r="FC40">
        <v>2.0783970496599745E-3</v>
      </c>
      <c r="FD40">
        <v>-0.24944748001376238</v>
      </c>
      <c r="FE40">
        <v>0.53695099429262472</v>
      </c>
      <c r="FF40">
        <v>0.66576754968141161</v>
      </c>
      <c r="FG40">
        <v>-0.62263737363425631</v>
      </c>
      <c r="FH40">
        <v>6.4883094518921838E-2</v>
      </c>
      <c r="FI40">
        <v>2.1497204844021399E-3</v>
      </c>
      <c r="FL40">
        <f t="shared" si="30"/>
        <v>0.30333292429115699</v>
      </c>
      <c r="FM40">
        <f t="shared" si="30"/>
        <v>0.96105488429541708</v>
      </c>
      <c r="FN40">
        <f t="shared" si="30"/>
        <v>9.8160861791261531E-2</v>
      </c>
      <c r="FO40">
        <f t="shared" si="30"/>
        <v>0.14909424389156925</v>
      </c>
      <c r="FP40">
        <f t="shared" si="30"/>
        <v>0.99494878137205356</v>
      </c>
      <c r="FQ40">
        <f t="shared" si="30"/>
        <v>0.10478046961012132</v>
      </c>
      <c r="FR40">
        <f t="shared" si="30"/>
        <v>0.31619602579842626</v>
      </c>
      <c r="FS40">
        <f t="shared" si="30"/>
        <v>0.21864523512427059</v>
      </c>
      <c r="FT40">
        <f t="shared" si="30"/>
        <v>0.89991553297155735</v>
      </c>
      <c r="FU40">
        <f t="shared" si="30"/>
        <v>0.59951824665027131</v>
      </c>
    </row>
    <row r="41" spans="1:177">
      <c r="A41">
        <v>40</v>
      </c>
      <c r="B41">
        <v>0.49363882051675401</v>
      </c>
      <c r="C41">
        <v>0.79300058712322807</v>
      </c>
      <c r="D41">
        <v>0.31177369716662773</v>
      </c>
      <c r="E41">
        <v>0.87501929400242573</v>
      </c>
      <c r="F41">
        <v>0.87978573508929991</v>
      </c>
      <c r="G41">
        <v>0.33983467139288426</v>
      </c>
      <c r="H41">
        <v>0.10531742060441394</v>
      </c>
      <c r="I41">
        <v>0.8480231960829363</v>
      </c>
      <c r="J41">
        <v>0.54109546040602596</v>
      </c>
      <c r="K41">
        <v>0.57933751317690774</v>
      </c>
      <c r="M41">
        <v>0.72181895894331949</v>
      </c>
      <c r="S41">
        <f t="shared" si="33"/>
        <v>0.8714701210270458</v>
      </c>
      <c r="T41">
        <f t="shared" si="31"/>
        <v>0.11522047534442025</v>
      </c>
      <c r="U41">
        <f t="shared" si="31"/>
        <v>0.24894249649651182</v>
      </c>
      <c r="V41">
        <f t="shared" si="31"/>
        <v>0.23466069671222303</v>
      </c>
      <c r="W41">
        <f t="shared" si="31"/>
        <v>0.7384219897766926</v>
      </c>
      <c r="X41">
        <f t="shared" si="31"/>
        <v>0.33983467139288426</v>
      </c>
      <c r="Y41">
        <f t="shared" si="31"/>
        <v>9.5277483588566261E-2</v>
      </c>
      <c r="Z41">
        <f t="shared" si="31"/>
        <v>0.96865340064403072</v>
      </c>
      <c r="AA41">
        <f t="shared" si="31"/>
        <v>0.15482623615269775</v>
      </c>
      <c r="AB41">
        <f t="shared" si="31"/>
        <v>0.61939567949920049</v>
      </c>
      <c r="BG41">
        <f t="shared" si="29"/>
        <v>1.9732921057752022E-3</v>
      </c>
      <c r="BH41">
        <f t="shared" si="29"/>
        <v>6.0672720343309203E-4</v>
      </c>
      <c r="BI41">
        <f t="shared" si="29"/>
        <v>6.7721655900692822E-4</v>
      </c>
      <c r="BJ41">
        <f t="shared" si="29"/>
        <v>3.1367039135719887E-4</v>
      </c>
      <c r="BM41">
        <f t="shared" si="34"/>
        <v>1.2183964256058605E-6</v>
      </c>
      <c r="BN41">
        <f t="shared" si="32"/>
        <v>3.1442496558889222E-6</v>
      </c>
      <c r="BO41">
        <f t="shared" si="32"/>
        <v>4.860141912247405E-7</v>
      </c>
      <c r="BP41">
        <f t="shared" si="32"/>
        <v>3.8282938243825174E-6</v>
      </c>
      <c r="BQ41">
        <f t="shared" si="32"/>
        <v>3.8701146983330993E-6</v>
      </c>
      <c r="BR41">
        <f t="shared" si="32"/>
        <v>5.7743801940354823E-7</v>
      </c>
      <c r="BS41">
        <f t="shared" si="32"/>
        <v>5.5458795413835176E-8</v>
      </c>
      <c r="BT41">
        <f t="shared" si="32"/>
        <v>3.5957167054735919E-6</v>
      </c>
      <c r="BU41">
        <f t="shared" si="32"/>
        <v>1.4639214863600463E-6</v>
      </c>
      <c r="BV41">
        <f t="shared" si="32"/>
        <v>1.6781597708700189E-6</v>
      </c>
      <c r="EN41">
        <f>Sheet50!FL41</f>
        <v>0.19568749636775695</v>
      </c>
      <c r="EO41">
        <f>Sheet50!FM41</f>
        <v>0.85719031093868292</v>
      </c>
      <c r="EP41">
        <f>Sheet50!FN41</f>
        <v>0.69261636148103667</v>
      </c>
      <c r="EQ41">
        <f>Sheet50!FO41</f>
        <v>0.73937177429832668</v>
      </c>
      <c r="ER41">
        <f>Sheet50!FP41</f>
        <v>0.93340735510999517</v>
      </c>
      <c r="ES41">
        <f>Sheet50!FQ41</f>
        <v>0.8480231960829363</v>
      </c>
      <c r="ET41">
        <f>Sheet50!FR41</f>
        <v>0.39174253338089793</v>
      </c>
      <c r="EU41">
        <f>Sheet50!FS41</f>
        <v>0.51364813059836656</v>
      </c>
      <c r="EV41">
        <f>Sheet50!FT41</f>
        <v>0.90145802750161319</v>
      </c>
      <c r="EW41">
        <f>Sheet50!FU41</f>
        <v>6.7775560871489449E-2</v>
      </c>
      <c r="EZ41">
        <v>-0.7628135838272333</v>
      </c>
      <c r="FA41">
        <v>0.96001979967832685</v>
      </c>
      <c r="FB41">
        <v>-0.81378548308440735</v>
      </c>
      <c r="FC41">
        <v>2.5221680109355688E-3</v>
      </c>
      <c r="FD41">
        <v>-0.27083448788790565</v>
      </c>
      <c r="FE41">
        <v>0.68346510104380409</v>
      </c>
      <c r="FF41">
        <v>0.83440906595607967</v>
      </c>
      <c r="FG41">
        <v>-0.71428474599220837</v>
      </c>
      <c r="FH41">
        <v>7.8683344184738685E-2</v>
      </c>
      <c r="FI41">
        <v>2.6188219178699818E-3</v>
      </c>
      <c r="FL41">
        <f t="shared" si="30"/>
        <v>0.19645030995158419</v>
      </c>
      <c r="FM41">
        <f t="shared" si="30"/>
        <v>0.85623029113900462</v>
      </c>
      <c r="FN41">
        <f t="shared" si="30"/>
        <v>0.69343014696412109</v>
      </c>
      <c r="FO41">
        <f t="shared" si="30"/>
        <v>0.73936925213031579</v>
      </c>
      <c r="FP41">
        <f t="shared" si="30"/>
        <v>0.93367818959788307</v>
      </c>
      <c r="FQ41">
        <f t="shared" si="30"/>
        <v>0.84733973098189252</v>
      </c>
      <c r="FR41">
        <f t="shared" si="30"/>
        <v>0.39090812431494187</v>
      </c>
      <c r="FS41">
        <f t="shared" si="30"/>
        <v>0.51436241534435878</v>
      </c>
      <c r="FT41">
        <f t="shared" si="30"/>
        <v>0.90137934415742849</v>
      </c>
      <c r="FU41">
        <f t="shared" si="30"/>
        <v>6.7772942049571572E-2</v>
      </c>
    </row>
    <row r="42" spans="1:177">
      <c r="A42">
        <v>41</v>
      </c>
      <c r="B42">
        <v>0.80757601837658433</v>
      </c>
      <c r="C42">
        <v>0.45847051007112055</v>
      </c>
      <c r="D42">
        <v>0.94941664309700791</v>
      </c>
      <c r="E42">
        <v>0.57719798952818058</v>
      </c>
      <c r="F42">
        <v>0.73477928843700691</v>
      </c>
      <c r="G42">
        <v>9.5277483588566261E-2</v>
      </c>
      <c r="H42">
        <v>0.31686179334810766</v>
      </c>
      <c r="I42">
        <v>0.39174253338089793</v>
      </c>
      <c r="J42">
        <v>0.97167646032147725</v>
      </c>
      <c r="K42">
        <v>0.42665971633322936</v>
      </c>
      <c r="M42">
        <v>0.87276638524902517</v>
      </c>
      <c r="S42">
        <f t="shared" si="33"/>
        <v>0.30281051832339195</v>
      </c>
      <c r="T42">
        <f t="shared" si="31"/>
        <v>0.96182625771716312</v>
      </c>
      <c r="U42">
        <f t="shared" si="31"/>
        <v>9.7512149434901538E-2</v>
      </c>
      <c r="V42">
        <f t="shared" si="31"/>
        <v>0.14909632228861891</v>
      </c>
      <c r="W42">
        <f t="shared" si="31"/>
        <v>0.99469933389203979</v>
      </c>
      <c r="X42">
        <f t="shared" si="31"/>
        <v>0.10531742060441394</v>
      </c>
      <c r="Y42">
        <f t="shared" si="31"/>
        <v>0.31686179334810766</v>
      </c>
      <c r="Z42">
        <f t="shared" si="31"/>
        <v>0.21802259775063634</v>
      </c>
      <c r="AA42">
        <f t="shared" si="31"/>
        <v>0.89998041606607626</v>
      </c>
      <c r="AB42">
        <f t="shared" si="31"/>
        <v>0.59952039637075571</v>
      </c>
      <c r="BM42">
        <f t="shared" si="34"/>
        <v>3.260895127284887E-6</v>
      </c>
      <c r="BN42">
        <f t="shared" si="32"/>
        <v>1.0509760430243674E-6</v>
      </c>
      <c r="BO42">
        <f t="shared" si="32"/>
        <v>4.5069598109479568E-6</v>
      </c>
      <c r="BP42">
        <f t="shared" si="32"/>
        <v>1.6657875955768686E-6</v>
      </c>
      <c r="BQ42">
        <f t="shared" si="32"/>
        <v>2.6995030135799711E-6</v>
      </c>
      <c r="BR42">
        <f t="shared" si="32"/>
        <v>4.5388994394847573E-8</v>
      </c>
      <c r="BS42">
        <f t="shared" si="32"/>
        <v>5.0200698041889446E-7</v>
      </c>
      <c r="BT42">
        <f t="shared" si="32"/>
        <v>7.6731106229841971E-7</v>
      </c>
      <c r="BU42">
        <f t="shared" si="32"/>
        <v>4.7207757177143771E-6</v>
      </c>
      <c r="BV42">
        <f t="shared" si="32"/>
        <v>9.1019256770775873E-7</v>
      </c>
      <c r="EN42">
        <f>Sheet50!FL42</f>
        <v>0.68166034521122931</v>
      </c>
      <c r="EO42">
        <f>Sheet50!FM42</f>
        <v>0.27847999713934762</v>
      </c>
      <c r="EP42">
        <f>Sheet50!FN42</f>
        <v>3.7579598363942639E-2</v>
      </c>
      <c r="EQ42">
        <f>Sheet50!FO42</f>
        <v>0.40262687355752613</v>
      </c>
      <c r="ER42">
        <f>Sheet50!FP42</f>
        <v>0.28807627184500245</v>
      </c>
      <c r="ES42">
        <f>Sheet50!FQ42</f>
        <v>0.54109546040602596</v>
      </c>
      <c r="ET42">
        <f>Sheet50!FR42</f>
        <v>0.97167646032147725</v>
      </c>
      <c r="EU42">
        <f>Sheet50!FS42</f>
        <v>0.35436758736750468</v>
      </c>
      <c r="EV42">
        <f>Sheet50!FT42</f>
        <v>0.57238418713318417</v>
      </c>
      <c r="EW42">
        <f>Sheet50!FU42</f>
        <v>0.23782684396494827</v>
      </c>
      <c r="EZ42">
        <v>-0.57147972738997599</v>
      </c>
      <c r="FA42">
        <v>0.677080530908726</v>
      </c>
      <c r="FB42">
        <v>-0.56767265862769778</v>
      </c>
      <c r="FC42">
        <v>1.7251914257356343E-3</v>
      </c>
      <c r="FD42">
        <v>-0.13352800015626504</v>
      </c>
      <c r="FE42">
        <v>0.49098139959173015</v>
      </c>
      <c r="FF42">
        <v>0.59735457642169898</v>
      </c>
      <c r="FG42">
        <v>-0.55184445807427518</v>
      </c>
      <c r="FH42">
        <v>5.5605491982539099E-2</v>
      </c>
      <c r="FI42">
        <v>1.7776539177841728E-3</v>
      </c>
      <c r="FL42">
        <f t="shared" si="30"/>
        <v>0.68223182493861934</v>
      </c>
      <c r="FM42">
        <f t="shared" si="30"/>
        <v>0.27780291660843892</v>
      </c>
      <c r="FN42">
        <f t="shared" si="30"/>
        <v>3.8147271022570338E-2</v>
      </c>
      <c r="FO42">
        <f t="shared" si="30"/>
        <v>0.40262514836610042</v>
      </c>
      <c r="FP42">
        <f t="shared" si="30"/>
        <v>0.28820979984515871</v>
      </c>
      <c r="FQ42">
        <f t="shared" si="30"/>
        <v>0.54060447900643427</v>
      </c>
      <c r="FR42">
        <f t="shared" si="30"/>
        <v>0.97107910574505552</v>
      </c>
      <c r="FS42">
        <f t="shared" si="30"/>
        <v>0.35491943182557895</v>
      </c>
      <c r="FT42">
        <f t="shared" si="30"/>
        <v>0.57232858164120159</v>
      </c>
      <c r="FU42">
        <f t="shared" si="30"/>
        <v>0.23782506631103048</v>
      </c>
    </row>
    <row r="43" spans="1:177">
      <c r="A43">
        <v>42</v>
      </c>
      <c r="B43">
        <v>0.50083054818629369</v>
      </c>
      <c r="C43">
        <v>0.17381521828033508</v>
      </c>
      <c r="D43">
        <v>0.18158155345980256</v>
      </c>
      <c r="E43">
        <v>0.80755638610712965</v>
      </c>
      <c r="F43">
        <v>0.10308532260413675</v>
      </c>
      <c r="G43">
        <v>0.96865340064403072</v>
      </c>
      <c r="H43">
        <v>0.21802259775063634</v>
      </c>
      <c r="I43">
        <v>0.51364813059836656</v>
      </c>
      <c r="J43">
        <v>0.35436758736750468</v>
      </c>
      <c r="K43">
        <v>0.77607836106777361</v>
      </c>
      <c r="M43">
        <v>0.2588237929428347</v>
      </c>
      <c r="S43">
        <f t="shared" si="33"/>
        <v>0.19568749636775695</v>
      </c>
      <c r="T43">
        <f t="shared" si="31"/>
        <v>0.85719031093868292</v>
      </c>
      <c r="U43">
        <f t="shared" si="31"/>
        <v>0.69261636148103667</v>
      </c>
      <c r="V43">
        <f t="shared" si="31"/>
        <v>0.73937177429832668</v>
      </c>
      <c r="W43">
        <f t="shared" si="31"/>
        <v>0.93340735510999517</v>
      </c>
      <c r="X43">
        <f t="shared" si="31"/>
        <v>0.8480231960829363</v>
      </c>
      <c r="Y43">
        <f t="shared" si="31"/>
        <v>0.39174253338089793</v>
      </c>
      <c r="Z43">
        <f t="shared" si="31"/>
        <v>0.51364813059836656</v>
      </c>
      <c r="AA43">
        <f t="shared" si="31"/>
        <v>0.90145802750161319</v>
      </c>
      <c r="AB43">
        <f t="shared" si="31"/>
        <v>6.7775560871489449E-2</v>
      </c>
      <c r="BM43">
        <f t="shared" si="34"/>
        <v>1.2541561899829174E-6</v>
      </c>
      <c r="BN43">
        <f t="shared" si="32"/>
        <v>1.5105865052920266E-7</v>
      </c>
      <c r="BO43">
        <f t="shared" si="32"/>
        <v>1.6485930278437571E-7</v>
      </c>
      <c r="BP43">
        <f t="shared" si="32"/>
        <v>3.2607365837120373E-6</v>
      </c>
      <c r="BQ43">
        <f t="shared" si="32"/>
        <v>5.3132918681994735E-8</v>
      </c>
      <c r="BR43">
        <f t="shared" si="32"/>
        <v>4.6914470528962258E-6</v>
      </c>
      <c r="BS43">
        <f t="shared" si="32"/>
        <v>2.3766926564967889E-7</v>
      </c>
      <c r="BT43">
        <f t="shared" si="32"/>
        <v>1.3191720103359834E-6</v>
      </c>
      <c r="BU43">
        <f t="shared" si="32"/>
        <v>6.2788193488333038E-7</v>
      </c>
      <c r="BV43">
        <f t="shared" si="32"/>
        <v>3.011488112588208E-6</v>
      </c>
      <c r="EN43">
        <f>Sheet50!FL43</f>
        <v>0.31709132182146393</v>
      </c>
      <c r="EO43">
        <f>Sheet50!FM43</f>
        <v>0.91091185015453136</v>
      </c>
      <c r="EP43">
        <f>Sheet50!FN43</f>
        <v>0.75135751771848736</v>
      </c>
      <c r="EQ43">
        <f>Sheet50!FO43</f>
        <v>0.31557257699426983</v>
      </c>
      <c r="ER43">
        <f>Sheet50!FP43</f>
        <v>1.1424276049098479E-2</v>
      </c>
      <c r="ES43">
        <f>Sheet50!FQ43</f>
        <v>0.57933751317690774</v>
      </c>
      <c r="ET43">
        <f>Sheet50!FR43</f>
        <v>0.42665971633322936</v>
      </c>
      <c r="EU43">
        <f>Sheet50!FS43</f>
        <v>0.77607836106777361</v>
      </c>
      <c r="EV43">
        <f>Sheet50!FT43</f>
        <v>0.43724042113619027</v>
      </c>
      <c r="EW43">
        <f>Sheet50!FU43</f>
        <v>0.13891837592430314</v>
      </c>
      <c r="EZ43">
        <v>-0.90682072211199705</v>
      </c>
      <c r="FA43">
        <v>1.015964539812827</v>
      </c>
      <c r="FB43">
        <v>-0.8542308167192415</v>
      </c>
      <c r="FC43">
        <v>2.6294038857317087E-3</v>
      </c>
      <c r="FD43">
        <v>-0.26710620552150133</v>
      </c>
      <c r="FE43">
        <v>0.73529658046309154</v>
      </c>
      <c r="FF43">
        <v>0.8846725500017254</v>
      </c>
      <c r="FG43">
        <v>-0.69468824250690642</v>
      </c>
      <c r="FH43">
        <v>8.1539242268831622E-2</v>
      </c>
      <c r="FI43">
        <v>2.7436704274395409E-3</v>
      </c>
      <c r="FL43">
        <f t="shared" si="30"/>
        <v>0.31799814254357595</v>
      </c>
      <c r="FM43">
        <f t="shared" si="30"/>
        <v>0.90989588561471857</v>
      </c>
      <c r="FN43">
        <f t="shared" si="30"/>
        <v>0.75221174853520656</v>
      </c>
      <c r="FO43">
        <f t="shared" si="30"/>
        <v>0.31556994759038409</v>
      </c>
      <c r="FP43">
        <f t="shared" si="30"/>
        <v>1.1691382254619982E-2</v>
      </c>
      <c r="FQ43">
        <f t="shared" si="30"/>
        <v>0.57860221659644462</v>
      </c>
      <c r="FR43">
        <f t="shared" si="30"/>
        <v>0.42577504378322761</v>
      </c>
      <c r="FS43">
        <f t="shared" si="30"/>
        <v>0.77677304931028057</v>
      </c>
      <c r="FT43">
        <f t="shared" si="30"/>
        <v>0.43715888189392144</v>
      </c>
      <c r="FU43">
        <f t="shared" si="30"/>
        <v>0.13891563225387571</v>
      </c>
    </row>
    <row r="44" spans="1:177">
      <c r="A44">
        <v>43</v>
      </c>
      <c r="B44">
        <v>0.14473383950213672</v>
      </c>
      <c r="C44">
        <v>0.95878227397547877</v>
      </c>
      <c r="D44">
        <v>0.41239586993654187</v>
      </c>
      <c r="E44">
        <v>0.28403405527369263</v>
      </c>
      <c r="F44">
        <v>0.50736072079404892</v>
      </c>
      <c r="G44">
        <v>0.15482623615269775</v>
      </c>
      <c r="H44">
        <v>0.89998041606607626</v>
      </c>
      <c r="I44">
        <v>0.90145802750161319</v>
      </c>
      <c r="J44">
        <v>0.57238418713318417</v>
      </c>
      <c r="K44">
        <v>0.43724042113619027</v>
      </c>
      <c r="M44">
        <v>0.20584675451900614</v>
      </c>
      <c r="S44">
        <f t="shared" si="33"/>
        <v>0.68166034521122931</v>
      </c>
      <c r="T44">
        <f t="shared" si="31"/>
        <v>0.27847999713934762</v>
      </c>
      <c r="U44">
        <f t="shared" si="31"/>
        <v>3.7579598363942639E-2</v>
      </c>
      <c r="V44">
        <f t="shared" si="31"/>
        <v>0.40262687355752613</v>
      </c>
      <c r="W44">
        <f t="shared" si="31"/>
        <v>0.28807627184500245</v>
      </c>
      <c r="X44">
        <f t="shared" si="31"/>
        <v>0.54109546040602596</v>
      </c>
      <c r="Y44">
        <f t="shared" si="31"/>
        <v>0.97167646032147725</v>
      </c>
      <c r="Z44">
        <f t="shared" si="31"/>
        <v>0.35436758736750468</v>
      </c>
      <c r="AA44">
        <f t="shared" si="31"/>
        <v>0.57238418713318417</v>
      </c>
      <c r="AB44">
        <f t="shared" si="31"/>
        <v>0.23782684396494827</v>
      </c>
      <c r="BM44">
        <f t="shared" si="34"/>
        <v>1.0473942148515137E-7</v>
      </c>
      <c r="BN44">
        <f t="shared" si="32"/>
        <v>4.5963172444479506E-6</v>
      </c>
      <c r="BO44">
        <f t="shared" si="32"/>
        <v>8.503517677035859E-7</v>
      </c>
      <c r="BP44">
        <f t="shared" si="32"/>
        <v>4.0337672277609544E-7</v>
      </c>
      <c r="BQ44">
        <f t="shared" si="32"/>
        <v>1.2870745050232846E-6</v>
      </c>
      <c r="BR44">
        <f t="shared" si="32"/>
        <v>1.1985581700605465E-7</v>
      </c>
      <c r="BS44">
        <f t="shared" si="32"/>
        <v>4.049823746512339E-6</v>
      </c>
      <c r="BT44">
        <f t="shared" si="32"/>
        <v>4.0631328767354969E-6</v>
      </c>
      <c r="BU44">
        <f t="shared" si="32"/>
        <v>1.6381182884005802E-6</v>
      </c>
      <c r="BV44">
        <f t="shared" si="32"/>
        <v>9.5589592937676532E-7</v>
      </c>
    </row>
    <row r="45" spans="1:177">
      <c r="A45">
        <v>44</v>
      </c>
      <c r="B45">
        <v>0.30193418387334509</v>
      </c>
      <c r="C45">
        <v>0.32852162093745163</v>
      </c>
      <c r="D45">
        <v>0.3858971508255431</v>
      </c>
      <c r="E45">
        <v>0.19940887395290449</v>
      </c>
      <c r="F45">
        <v>0.74019995348089862</v>
      </c>
      <c r="G45">
        <v>0.61939567949920049</v>
      </c>
      <c r="H45">
        <v>0.59952039637075571</v>
      </c>
      <c r="I45">
        <v>6.7775560871489449E-2</v>
      </c>
      <c r="J45">
        <v>0.23782684396494827</v>
      </c>
      <c r="K45">
        <v>0.13891837592430314</v>
      </c>
      <c r="M45">
        <v>0.48961860672026736</v>
      </c>
      <c r="S45">
        <f t="shared" si="33"/>
        <v>0.31709132182146393</v>
      </c>
      <c r="T45">
        <f t="shared" si="31"/>
        <v>0.91091185015453136</v>
      </c>
      <c r="U45">
        <f t="shared" si="31"/>
        <v>0.75135751771848736</v>
      </c>
      <c r="V45">
        <f t="shared" si="31"/>
        <v>0.31557257699426983</v>
      </c>
      <c r="W45">
        <f t="shared" si="31"/>
        <v>1.1424276049098479E-2</v>
      </c>
      <c r="X45">
        <f t="shared" si="31"/>
        <v>0.57933751317690774</v>
      </c>
      <c r="Y45">
        <f t="shared" si="31"/>
        <v>0.42665971633322936</v>
      </c>
      <c r="Z45">
        <f t="shared" si="31"/>
        <v>0.77607836106777361</v>
      </c>
      <c r="AA45">
        <f t="shared" si="31"/>
        <v>0.43724042113619027</v>
      </c>
      <c r="AB45">
        <f t="shared" si="31"/>
        <v>0.13891837592430314</v>
      </c>
      <c r="BM45">
        <f t="shared" si="34"/>
        <v>4.5582125695631483E-7</v>
      </c>
      <c r="BN45">
        <f t="shared" si="32"/>
        <v>5.3963227711685335E-7</v>
      </c>
      <c r="BO45">
        <f t="shared" si="32"/>
        <v>7.4458305507635989E-7</v>
      </c>
      <c r="BP45">
        <f t="shared" si="32"/>
        <v>1.9881949505582675E-7</v>
      </c>
      <c r="BQ45">
        <f t="shared" si="32"/>
        <v>2.7394798556656227E-6</v>
      </c>
      <c r="BR45">
        <f t="shared" si="32"/>
        <v>1.9182550389113817E-6</v>
      </c>
      <c r="BS45">
        <f t="shared" si="32"/>
        <v>1.7971235283227404E-6</v>
      </c>
      <c r="BT45">
        <f t="shared" si="32"/>
        <v>2.2967633257224861E-8</v>
      </c>
      <c r="BU45">
        <f t="shared" si="32"/>
        <v>2.8280803855163927E-7</v>
      </c>
      <c r="BV45">
        <f t="shared" si="32"/>
        <v>9.6491575847230049E-8</v>
      </c>
    </row>
    <row r="46" spans="1:177">
      <c r="A46">
        <v>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4.4785182888584476</v>
      </c>
      <c r="EN2" t="s">
        <v>10</v>
      </c>
    </row>
    <row r="3" spans="1:177">
      <c r="A3">
        <v>2</v>
      </c>
      <c r="C3" t="s">
        <v>100</v>
      </c>
      <c r="G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4.4785182888584476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2.1983619856297478</v>
      </c>
      <c r="O7">
        <v>3.0688454696942191</v>
      </c>
      <c r="P7">
        <v>2.5338628442145628</v>
      </c>
      <c r="Q7">
        <v>3.7531524545182084</v>
      </c>
      <c r="S7">
        <f>N7+$M23</f>
        <v>2.9907098067991829</v>
      </c>
      <c r="T7">
        <f t="shared" ref="T7:V16" si="0">O7+$M23</f>
        <v>3.8611932908636541</v>
      </c>
      <c r="U7">
        <f t="shared" si="0"/>
        <v>3.3262106653839982</v>
      </c>
      <c r="V7">
        <f t="shared" si="0"/>
        <v>4.5455002756876439</v>
      </c>
      <c r="X7">
        <f xml:space="preserve"> IF(S7&gt;0,S7,0)</f>
        <v>2.9907098067991829</v>
      </c>
      <c r="Y7">
        <f t="shared" ref="Y7:AA16" si="1" xml:space="preserve"> IF(T7&gt;0,T7,0)</f>
        <v>3.8611932908636541</v>
      </c>
      <c r="Z7">
        <f t="shared" si="1"/>
        <v>3.3262106653839982</v>
      </c>
      <c r="AA7">
        <f t="shared" si="1"/>
        <v>4.5455002756876439</v>
      </c>
      <c r="AC7">
        <f t="array" ref="AC7:AF16">MMULT(B36:K45,X7:AA16)</f>
        <v>9.2915745605562954</v>
      </c>
      <c r="AD7">
        <v>12.132228521284956</v>
      </c>
      <c r="AE7">
        <v>10.879045257101756</v>
      </c>
      <c r="AF7">
        <v>12.751692256496408</v>
      </c>
      <c r="AH7">
        <f>AC7+$M36</f>
        <v>9.6317909356695246</v>
      </c>
      <c r="AI7">
        <f t="shared" ref="AI7:AK16" si="2">AD7+$M36</f>
        <v>12.472444896398185</v>
      </c>
      <c r="AJ7">
        <f t="shared" si="2"/>
        <v>11.219261632214986</v>
      </c>
      <c r="AK7">
        <f t="shared" si="2"/>
        <v>13.091908631609638</v>
      </c>
      <c r="AW7">
        <f>AH7</f>
        <v>9.6317909356695246</v>
      </c>
      <c r="AX7">
        <f t="shared" ref="AX7:AZ16" si="3">AI7</f>
        <v>12.472444896398185</v>
      </c>
      <c r="AY7">
        <f t="shared" si="3"/>
        <v>11.219261632214986</v>
      </c>
      <c r="AZ7">
        <f t="shared" si="3"/>
        <v>13.091908631609638</v>
      </c>
      <c r="BB7">
        <f>EXP(AW7-AW$20)</f>
        <v>8.5972802602389629E-3</v>
      </c>
      <c r="BC7">
        <f t="shared" ref="BC7:BE16" si="4">EXP(AX7-AX$20)</f>
        <v>4.4529995535213919E-3</v>
      </c>
      <c r="BD7">
        <f t="shared" si="4"/>
        <v>5.3408321027420625E-3</v>
      </c>
      <c r="BE7">
        <f t="shared" si="4"/>
        <v>1.9274091778809506E-3</v>
      </c>
      <c r="BG7">
        <f>BB7/BB$20</f>
        <v>3.1803575402799306E-3</v>
      </c>
      <c r="BH7">
        <f t="shared" ref="BH7:BJ16" si="5">BC7/BC$20</f>
        <v>1.3581706735206697E-3</v>
      </c>
      <c r="BI7">
        <f t="shared" si="5"/>
        <v>1.6263008569965521E-3</v>
      </c>
      <c r="BJ7">
        <f t="shared" si="5"/>
        <v>6.5737949738623445E-4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6.6016165776833065</v>
      </c>
      <c r="BS7">
        <f t="shared" si="6"/>
        <v>0</v>
      </c>
      <c r="BT7">
        <f t="shared" si="6"/>
        <v>0</v>
      </c>
      <c r="BY7">
        <f>$BG$7-$BL$7</f>
        <v>3.1803575402799306E-3</v>
      </c>
      <c r="BZ7">
        <f>$BH$7-$BM$7</f>
        <v>-0.99864182932647938</v>
      </c>
      <c r="CA7">
        <f>$BI$7-$BN$7</f>
        <v>1.6263008569965521E-3</v>
      </c>
      <c r="CB7">
        <f>$BJ$7-$BO$7</f>
        <v>6.5737949738623445E-4</v>
      </c>
      <c r="CW7">
        <f>BY7</f>
        <v>3.1803575402799306E-3</v>
      </c>
      <c r="CX7">
        <f t="shared" ref="CX7:CZ16" si="7">BZ7</f>
        <v>-0.99864182932647938</v>
      </c>
      <c r="CY7">
        <f t="shared" si="7"/>
        <v>1.6263008569965521E-3</v>
      </c>
      <c r="CZ7">
        <f t="shared" si="7"/>
        <v>6.5737949738623445E-4</v>
      </c>
      <c r="DB7">
        <f t="array" ref="DB7:DK16">(1/4)*(MMULT($X$7:$AA$16,$CW$23:$DF$26))</f>
        <v>-0.95951001673602498</v>
      </c>
      <c r="DC7">
        <v>1.1339256157556736</v>
      </c>
      <c r="DD7">
        <v>-1.1095002851082412</v>
      </c>
      <c r="DE7">
        <v>2.9268120726698419E-3</v>
      </c>
      <c r="DF7">
        <v>-0.22859478051176557</v>
      </c>
      <c r="DG7">
        <v>0.82630720516621536</v>
      </c>
      <c r="DH7">
        <v>1.0119415740857309</v>
      </c>
      <c r="DI7">
        <v>-0.77251284232735706</v>
      </c>
      <c r="DJ7">
        <v>9.198343526337531E-2</v>
      </c>
      <c r="DK7">
        <v>3.0332823397236134E-3</v>
      </c>
      <c r="DM7">
        <f>(1/4)*SUM($CW$7:$CZ$7)</f>
        <v>-0.24829444785795418</v>
      </c>
      <c r="DO7">
        <f t="array" ref="DO7:DR16">MMULT(S36:AB45,CW7:CZ16)</f>
        <v>-0.14059145277196305</v>
      </c>
      <c r="DP7">
        <v>0.50302546666454695</v>
      </c>
      <c r="DQ7">
        <v>0.10478017511420651</v>
      </c>
      <c r="DR7">
        <v>0.56958353426456354</v>
      </c>
      <c r="DT7">
        <f>IF($S$7&gt;0,$DO$7,0)</f>
        <v>-0.14059145277196305</v>
      </c>
      <c r="DU7">
        <f>IF($T$7&gt;0,$DP$7,0)</f>
        <v>0.50302546666454695</v>
      </c>
      <c r="DV7">
        <f>IF($U$7&gt;0,$DQ$7,0)</f>
        <v>0.10478017511420651</v>
      </c>
      <c r="DW7">
        <f>IF($V$7&gt;0,$DR$7,0)</f>
        <v>0.56958353426456354</v>
      </c>
      <c r="DY7">
        <f t="array" ref="DY7:EH16">(1/4)*(MMULT($C$7:$F$16,$DT$23:$EC$26))</f>
        <v>9.6418103997038443E-2</v>
      </c>
      <c r="DZ7">
        <v>1.3570409281808402E-2</v>
      </c>
      <c r="EA7">
        <v>1.632547860679932E-2</v>
      </c>
      <c r="EB7">
        <v>-2.368096811836011E-2</v>
      </c>
      <c r="EC7">
        <v>0.18093301400640358</v>
      </c>
      <c r="ED7">
        <v>-0.15730075460139284</v>
      </c>
      <c r="EE7">
        <v>6.9669906606536464E-2</v>
      </c>
      <c r="EF7">
        <v>7.3176110120132714E-3</v>
      </c>
      <c r="EG7">
        <v>0.1391451393619435</v>
      </c>
      <c r="EH7">
        <v>3.3483265580419183E-2</v>
      </c>
      <c r="EJ7">
        <f>(1/4)*SUM($DT$7:$DW$7)</f>
        <v>0.25919943081783847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1.5726006392229623</v>
      </c>
      <c r="O8">
        <v>2.4613257861221571</v>
      </c>
      <c r="P8">
        <v>2.4897436064809861</v>
      </c>
      <c r="Q8">
        <v>2.6548765240508625</v>
      </c>
      <c r="S8">
        <f t="shared" ref="S8:S16" si="8">N8+$M24</f>
        <v>1.6380001147122667</v>
      </c>
      <c r="T8">
        <f t="shared" si="0"/>
        <v>2.5267252616114613</v>
      </c>
      <c r="U8">
        <f t="shared" si="0"/>
        <v>2.5551430819702903</v>
      </c>
      <c r="V8">
        <f t="shared" si="0"/>
        <v>2.7202759995401666</v>
      </c>
      <c r="X8">
        <f t="shared" ref="X8:X16" si="9" xml:space="preserve"> IF(S8&gt;0,S8,0)</f>
        <v>1.6380001147122667</v>
      </c>
      <c r="Y8">
        <f t="shared" si="1"/>
        <v>2.5267252616114613</v>
      </c>
      <c r="Z8">
        <f t="shared" si="1"/>
        <v>2.5551430819702903</v>
      </c>
      <c r="AA8">
        <f t="shared" si="1"/>
        <v>2.7202759995401666</v>
      </c>
      <c r="AC8">
        <v>13.986183750619885</v>
      </c>
      <c r="AD8">
        <v>17.436411773975994</v>
      </c>
      <c r="AE8">
        <v>16.049718886281923</v>
      </c>
      <c r="AF8">
        <v>18.76112966054275</v>
      </c>
      <c r="AH8">
        <f t="shared" ref="AH8:AH16" si="10">AC8+$M37</f>
        <v>14.388100310218823</v>
      </c>
      <c r="AI8">
        <f t="shared" si="2"/>
        <v>17.838328333574932</v>
      </c>
      <c r="AJ8">
        <f t="shared" si="2"/>
        <v>16.451635445880861</v>
      </c>
      <c r="AK8">
        <f t="shared" si="2"/>
        <v>19.163046220141688</v>
      </c>
      <c r="AW8">
        <f t="shared" ref="AW8:AW16" si="11">AH8</f>
        <v>14.388100310218823</v>
      </c>
      <c r="AX8">
        <f t="shared" si="3"/>
        <v>17.838328333574932</v>
      </c>
      <c r="AY8">
        <f t="shared" si="3"/>
        <v>16.451635445880861</v>
      </c>
      <c r="AZ8">
        <f t="shared" si="3"/>
        <v>19.163046220141688</v>
      </c>
      <c r="BB8">
        <f t="shared" ref="BB8:BB16" si="12">EXP(AW8-AW$20)</f>
        <v>1</v>
      </c>
      <c r="BC8">
        <f t="shared" si="4"/>
        <v>0.95285368722909658</v>
      </c>
      <c r="BD8">
        <f t="shared" si="4"/>
        <v>1</v>
      </c>
      <c r="BE8">
        <f t="shared" si="4"/>
        <v>0.83490195162226688</v>
      </c>
      <c r="BG8">
        <f t="shared" ref="BG8:BG16" si="13">BB8/BB$20</f>
        <v>0.36992600497026629</v>
      </c>
      <c r="BH8">
        <f t="shared" si="5"/>
        <v>0.29062161776486212</v>
      </c>
      <c r="BI8">
        <f t="shared" si="5"/>
        <v>0.30450327321871529</v>
      </c>
      <c r="BJ8">
        <f t="shared" si="5"/>
        <v>0.28475916355636055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0.36992600497026629</v>
      </c>
      <c r="BZ8">
        <f>$BH$8-$BM$8</f>
        <v>0.29062161776486212</v>
      </c>
      <c r="CA8">
        <f>$BI$8-$BN$8</f>
        <v>0.30450327321871529</v>
      </c>
      <c r="CB8">
        <f>$BJ$8-$BO$8</f>
        <v>0.28475916355636055</v>
      </c>
      <c r="CW8">
        <f t="shared" ref="CW8:CW16" si="15">BY8</f>
        <v>0.36992600497026629</v>
      </c>
      <c r="CX8">
        <f t="shared" si="7"/>
        <v>0.29062161776486212</v>
      </c>
      <c r="CY8">
        <f t="shared" si="7"/>
        <v>0.30450327321871529</v>
      </c>
      <c r="CZ8">
        <f t="shared" si="7"/>
        <v>0.28475916355636055</v>
      </c>
      <c r="DB8">
        <v>-0.62803510659800144</v>
      </c>
      <c r="DC8">
        <v>0.72323319300670597</v>
      </c>
      <c r="DD8">
        <v>-0.66253917054947498</v>
      </c>
      <c r="DE8">
        <v>1.8267888572359239E-3</v>
      </c>
      <c r="DF8">
        <v>-8.2700318321752078E-2</v>
      </c>
      <c r="DG8">
        <v>0.53493270893215239</v>
      </c>
      <c r="DH8">
        <v>0.65267171969578008</v>
      </c>
      <c r="DI8">
        <v>-0.60137004045533859</v>
      </c>
      <c r="DJ8">
        <v>6.011007749783083E-2</v>
      </c>
      <c r="DK8">
        <v>1.8701479348617563E-3</v>
      </c>
      <c r="DM8">
        <f>(1/4)*SUM($CW$8:$CZ$8)</f>
        <v>0.31245251487755105</v>
      </c>
      <c r="DO8">
        <v>0.35304774609844175</v>
      </c>
      <c r="DP8">
        <v>0.27411172811280726</v>
      </c>
      <c r="DQ8">
        <v>0.26147625877558828</v>
      </c>
      <c r="DR8">
        <v>-0.43794082713088139</v>
      </c>
      <c r="DT8">
        <f>IF($S$8&gt;0,$DO$8,0)</f>
        <v>0.35304774609844175</v>
      </c>
      <c r="DU8">
        <f>IF($T$8&gt;0,$DP$8,0)</f>
        <v>0.27411172811280726</v>
      </c>
      <c r="DV8">
        <f>IF($U$8&gt;0,$DQ$8,0)</f>
        <v>0.26147625877558828</v>
      </c>
      <c r="DW8">
        <f>IF($V$8&gt;0,$DR$8,0)</f>
        <v>-0.43794082713088139</v>
      </c>
      <c r="DY8">
        <v>0.1862130517628659</v>
      </c>
      <c r="DZ8">
        <v>-6.8144467970696204E-3</v>
      </c>
      <c r="EA8">
        <v>-2.5091417364816486E-3</v>
      </c>
      <c r="EB8">
        <v>1.3696377486630794E-2</v>
      </c>
      <c r="EC8">
        <v>0.18261980294574917</v>
      </c>
      <c r="ED8">
        <v>-0.13984109560582419</v>
      </c>
      <c r="EE8">
        <v>0.12126087325441712</v>
      </c>
      <c r="EF8">
        <v>0.10724779217622799</v>
      </c>
      <c r="EG8">
        <v>6.545982747795176E-2</v>
      </c>
      <c r="EH8">
        <v>1.307982577179885E-2</v>
      </c>
      <c r="EJ8">
        <f>(1/4)*SUM($DT$8:$DW$8)</f>
        <v>0.11267372646398897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2.2416040211282144</v>
      </c>
      <c r="O9">
        <v>2.9830394819815274</v>
      </c>
      <c r="P9">
        <v>2.966192841727695</v>
      </c>
      <c r="Q9">
        <v>3.7744602427260201</v>
      </c>
      <c r="S9">
        <f t="shared" si="8"/>
        <v>2.378600920502262</v>
      </c>
      <c r="T9">
        <f t="shared" si="0"/>
        <v>3.1200363813555749</v>
      </c>
      <c r="U9">
        <f t="shared" si="0"/>
        <v>3.1031897411017426</v>
      </c>
      <c r="V9">
        <f t="shared" si="0"/>
        <v>3.9114571421000677</v>
      </c>
      <c r="X9">
        <f t="shared" si="9"/>
        <v>2.378600920502262</v>
      </c>
      <c r="Y9">
        <f t="shared" si="1"/>
        <v>3.1200363813555749</v>
      </c>
      <c r="Z9">
        <f t="shared" si="1"/>
        <v>3.1031897411017426</v>
      </c>
      <c r="AA9">
        <f t="shared" si="1"/>
        <v>3.9114571421000677</v>
      </c>
      <c r="AC9">
        <v>10.2750987601143</v>
      </c>
      <c r="AD9">
        <v>13.744999070166038</v>
      </c>
      <c r="AE9">
        <v>12.636170607100803</v>
      </c>
      <c r="AF9">
        <v>14.608302242791835</v>
      </c>
      <c r="AH9">
        <f t="shared" si="10"/>
        <v>10.665646828621979</v>
      </c>
      <c r="AI9">
        <f t="shared" si="2"/>
        <v>14.135547138673717</v>
      </c>
      <c r="AJ9">
        <f t="shared" si="2"/>
        <v>13.026718675608482</v>
      </c>
      <c r="AK9">
        <f t="shared" si="2"/>
        <v>14.998850311299513</v>
      </c>
      <c r="AW9">
        <f t="shared" si="11"/>
        <v>10.665646828621979</v>
      </c>
      <c r="AX9">
        <f t="shared" si="3"/>
        <v>14.135547138673717</v>
      </c>
      <c r="AY9">
        <f t="shared" si="3"/>
        <v>13.026718675608482</v>
      </c>
      <c r="AZ9">
        <f t="shared" si="3"/>
        <v>14.998850311299513</v>
      </c>
      <c r="BB9">
        <f t="shared" si="12"/>
        <v>2.4174583131004724E-2</v>
      </c>
      <c r="BC9">
        <f t="shared" si="4"/>
        <v>2.3492475264180246E-2</v>
      </c>
      <c r="BD9">
        <f t="shared" si="4"/>
        <v>3.2551990169635031E-2</v>
      </c>
      <c r="BE9">
        <f t="shared" si="4"/>
        <v>1.2976219147469192E-2</v>
      </c>
      <c r="BG9">
        <f t="shared" si="13"/>
        <v>8.9428069594741678E-3</v>
      </c>
      <c r="BH9">
        <f t="shared" si="5"/>
        <v>7.1652356055117395E-3</v>
      </c>
      <c r="BI9">
        <f t="shared" si="5"/>
        <v>9.9121875564373105E-3</v>
      </c>
      <c r="BJ9">
        <f t="shared" si="5"/>
        <v>4.4257859301652745E-3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5.4203074049564854</v>
      </c>
      <c r="BY9">
        <f>$BG$9-$BL$9</f>
        <v>8.9428069594741678E-3</v>
      </c>
      <c r="BZ9">
        <f>$BH$9-$BM$9</f>
        <v>7.1652356055117395E-3</v>
      </c>
      <c r="CA9">
        <f>$BI$9-$BN$9</f>
        <v>9.9121875564373105E-3</v>
      </c>
      <c r="CB9">
        <f>$BJ$9-$BO$9</f>
        <v>-0.99557421406983471</v>
      </c>
      <c r="CW9">
        <f t="shared" si="15"/>
        <v>8.9428069594741678E-3</v>
      </c>
      <c r="CX9">
        <f t="shared" si="7"/>
        <v>7.1652356055117395E-3</v>
      </c>
      <c r="CY9">
        <f t="shared" si="7"/>
        <v>9.9121875564373105E-3</v>
      </c>
      <c r="CZ9">
        <f t="shared" si="7"/>
        <v>-0.99557421406983471</v>
      </c>
      <c r="DB9">
        <v>-0.77515400155094161</v>
      </c>
      <c r="DC9">
        <v>0.96135276355749233</v>
      </c>
      <c r="DD9">
        <v>-0.95493982668531097</v>
      </c>
      <c r="DE9">
        <v>2.4543434609848739E-3</v>
      </c>
      <c r="DF9">
        <v>-0.15505064277450425</v>
      </c>
      <c r="DG9">
        <v>0.70031708334826626</v>
      </c>
      <c r="DH9">
        <v>0.86586944047654724</v>
      </c>
      <c r="DI9">
        <v>-0.72633127968636146</v>
      </c>
      <c r="DJ9">
        <v>7.8959340371584738E-2</v>
      </c>
      <c r="DK9">
        <v>2.5227794822426344E-3</v>
      </c>
      <c r="DM9">
        <f>(1/4)*SUM($CW$9:$CZ$9)</f>
        <v>-0.24238849598710288</v>
      </c>
      <c r="DO9">
        <v>-0.18340942993846923</v>
      </c>
      <c r="DP9">
        <v>-0.10750751179116096</v>
      </c>
      <c r="DQ9">
        <v>0.37586523384309672</v>
      </c>
      <c r="DR9">
        <v>4.7486495264630835E-2</v>
      </c>
      <c r="DT9">
        <f>IF($S$9&gt;0,$DO$9,0)</f>
        <v>-0.18340942993846923</v>
      </c>
      <c r="DU9">
        <f>IF($T$9&gt;0,$DP$9,0)</f>
        <v>-0.10750751179116096</v>
      </c>
      <c r="DV9">
        <f>IF($U$9&gt;0,$DQ$9,0)</f>
        <v>0.37586523384309672</v>
      </c>
      <c r="DW9">
        <f>IF($V$9&gt;0,$DR$9,0)</f>
        <v>4.7486495264630835E-2</v>
      </c>
      <c r="DY9">
        <v>0.10807102506759857</v>
      </c>
      <c r="DZ9">
        <v>0.16066405390837696</v>
      </c>
      <c r="EA9">
        <v>8.6601971285978352E-3</v>
      </c>
      <c r="EB9">
        <v>9.1914317906221316E-2</v>
      </c>
      <c r="EC9">
        <v>0.27941826987835355</v>
      </c>
      <c r="ED9">
        <v>-0.33593309281821865</v>
      </c>
      <c r="EE9">
        <v>5.3223628388998898E-2</v>
      </c>
      <c r="EF9">
        <v>0.1167980612848129</v>
      </c>
      <c r="EG9">
        <v>5.0100261321976439E-2</v>
      </c>
      <c r="EH9">
        <v>0.11780683083445499</v>
      </c>
      <c r="EJ9">
        <f>(1/4)*SUM($DT$9:$DW$9)</f>
        <v>3.3108696844524346E-2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1.0117148300819556</v>
      </c>
      <c r="O10">
        <v>1.8046642527468229</v>
      </c>
      <c r="P10">
        <v>1.8538550395121747</v>
      </c>
      <c r="Q10">
        <v>2.0084655553375526</v>
      </c>
      <c r="S10">
        <f t="shared" si="8"/>
        <v>1.3014008909768622</v>
      </c>
      <c r="T10">
        <f t="shared" si="0"/>
        <v>2.0943503136417294</v>
      </c>
      <c r="U10">
        <f t="shared" si="0"/>
        <v>2.1435411004070812</v>
      </c>
      <c r="V10">
        <f t="shared" si="0"/>
        <v>2.2981516162324591</v>
      </c>
      <c r="X10">
        <f t="shared" si="9"/>
        <v>1.3014008909768622</v>
      </c>
      <c r="Y10">
        <f t="shared" si="1"/>
        <v>2.0943503136417294</v>
      </c>
      <c r="Z10">
        <f t="shared" si="1"/>
        <v>2.1435411004070812</v>
      </c>
      <c r="AA10">
        <f t="shared" si="1"/>
        <v>2.2981516162324591</v>
      </c>
      <c r="AC10">
        <v>8.9576173643960484</v>
      </c>
      <c r="AD10">
        <v>11.425823415296946</v>
      </c>
      <c r="AE10">
        <v>10.431284148100797</v>
      </c>
      <c r="AF10">
        <v>12.424120879122937</v>
      </c>
      <c r="AH10">
        <f t="shared" si="10"/>
        <v>9.0493929505158786</v>
      </c>
      <c r="AI10">
        <f t="shared" si="2"/>
        <v>11.517599001416777</v>
      </c>
      <c r="AJ10">
        <f t="shared" si="2"/>
        <v>10.523059734220627</v>
      </c>
      <c r="AK10">
        <f t="shared" si="2"/>
        <v>12.515896465242767</v>
      </c>
      <c r="AW10">
        <f t="shared" si="11"/>
        <v>9.0493929505158786</v>
      </c>
      <c r="AX10">
        <f t="shared" si="3"/>
        <v>11.517599001416777</v>
      </c>
      <c r="AY10">
        <f t="shared" si="3"/>
        <v>10.523059734220627</v>
      </c>
      <c r="AZ10">
        <f t="shared" si="3"/>
        <v>12.515896465242767</v>
      </c>
      <c r="BB10">
        <f t="shared" si="12"/>
        <v>4.8020740545186048E-3</v>
      </c>
      <c r="BC10">
        <f t="shared" si="4"/>
        <v>1.7138323977082277E-3</v>
      </c>
      <c r="BD10">
        <f t="shared" si="4"/>
        <v>2.6622711314497702E-3</v>
      </c>
      <c r="BE10">
        <f t="shared" si="4"/>
        <v>1.083465326231956E-3</v>
      </c>
      <c r="BG10">
        <f t="shared" si="13"/>
        <v>1.7764120705594361E-3</v>
      </c>
      <c r="BH10">
        <f t="shared" si="5"/>
        <v>5.2272111728738485E-4</v>
      </c>
      <c r="BI10">
        <f t="shared" si="5"/>
        <v>8.1067027372214769E-4</v>
      </c>
      <c r="BJ10">
        <f t="shared" si="5"/>
        <v>3.6953642213992242E-4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1.7764120705594361E-3</v>
      </c>
      <c r="BZ10">
        <f>$BH$10-$BM$10</f>
        <v>5.2272111728738485E-4</v>
      </c>
      <c r="CA10">
        <f>$BI$10-$BN$10</f>
        <v>8.1067027372214769E-4</v>
      </c>
      <c r="CB10">
        <f>$BJ$10-$BO$10</f>
        <v>3.6953642213992242E-4</v>
      </c>
      <c r="CW10">
        <f t="shared" si="15"/>
        <v>1.7764120705594361E-3</v>
      </c>
      <c r="CX10">
        <f t="shared" si="7"/>
        <v>5.2272111728738485E-4</v>
      </c>
      <c r="CY10">
        <f t="shared" si="7"/>
        <v>8.1067027372214769E-4</v>
      </c>
      <c r="CZ10">
        <f t="shared" si="7"/>
        <v>3.6953642213992242E-4</v>
      </c>
      <c r="DB10">
        <v>-0.52059252696153036</v>
      </c>
      <c r="DC10">
        <v>0.59930513052439449</v>
      </c>
      <c r="DD10">
        <v>-0.56002215433479241</v>
      </c>
      <c r="DE10">
        <v>1.4983852909263493E-3</v>
      </c>
      <c r="DF10">
        <v>-5.4859659449644091E-2</v>
      </c>
      <c r="DG10">
        <v>0.44455037926238389</v>
      </c>
      <c r="DH10">
        <v>0.5438951428621267</v>
      </c>
      <c r="DI10">
        <v>-0.50502889620166214</v>
      </c>
      <c r="DJ10">
        <v>4.9724348427714081E-2</v>
      </c>
      <c r="DK10">
        <v>1.5298505800835391E-3</v>
      </c>
      <c r="DM10">
        <f>(1/4)*SUM($CW$10:$CZ$10)</f>
        <v>8.6983497092722284E-4</v>
      </c>
      <c r="DO10">
        <v>0.25123396229550427</v>
      </c>
      <c r="DP10">
        <v>0.35815565305877189</v>
      </c>
      <c r="DQ10">
        <v>-0.13578254281739283</v>
      </c>
      <c r="DR10">
        <v>-0.32457259203323985</v>
      </c>
      <c r="DT10">
        <f>IF($S$10&gt;0,$DO$10,0)</f>
        <v>0.25123396229550427</v>
      </c>
      <c r="DU10">
        <f>IF($T$10&gt;0,$DP$10,0)</f>
        <v>0.35815565305877189</v>
      </c>
      <c r="DV10">
        <f>IF($U$10&gt;0,$DQ$10,0)</f>
        <v>-0.13578254281739283</v>
      </c>
      <c r="DW10">
        <f>IF($V$10&gt;0,$DR$10,0)</f>
        <v>-0.32457259203323985</v>
      </c>
      <c r="DY10">
        <v>9.2484142754601414E-2</v>
      </c>
      <c r="DZ10">
        <v>3.2834205434713701E-2</v>
      </c>
      <c r="EA10">
        <v>8.2644294176195551E-2</v>
      </c>
      <c r="EB10">
        <v>-5.6802536727453737E-2</v>
      </c>
      <c r="EC10">
        <v>0.23310613021476753</v>
      </c>
      <c r="ED10">
        <v>-0.21091149326496095</v>
      </c>
      <c r="EE10">
        <v>0.12354035156132701</v>
      </c>
      <c r="EF10">
        <v>3.9051337133085125E-2</v>
      </c>
      <c r="EG10">
        <v>0.13497121306741144</v>
      </c>
      <c r="EH10">
        <v>-3.5973050544060928E-2</v>
      </c>
      <c r="EJ10">
        <f>(1/4)*SUM($DT$10:$DW$10)</f>
        <v>3.7258620125910871E-2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1.4113793245755417</v>
      </c>
      <c r="O11">
        <v>2.3922733042378761</v>
      </c>
      <c r="P11">
        <v>1.374958792750111</v>
      </c>
      <c r="Q11">
        <v>2.2338156091693913</v>
      </c>
      <c r="S11">
        <f t="shared" si="8"/>
        <v>2.214096964717168</v>
      </c>
      <c r="T11">
        <f t="shared" si="0"/>
        <v>3.1949909443795024</v>
      </c>
      <c r="U11">
        <f t="shared" si="0"/>
        <v>2.1776764328917375</v>
      </c>
      <c r="V11">
        <f t="shared" si="0"/>
        <v>3.0365332493110175</v>
      </c>
      <c r="X11">
        <f t="shared" si="9"/>
        <v>2.214096964717168</v>
      </c>
      <c r="Y11">
        <f t="shared" si="1"/>
        <v>3.1949909443795024</v>
      </c>
      <c r="Z11">
        <f t="shared" si="1"/>
        <v>2.1776764328917375</v>
      </c>
      <c r="AA11">
        <f t="shared" si="1"/>
        <v>3.0365332493110175</v>
      </c>
      <c r="AC11">
        <v>13.520033743182401</v>
      </c>
      <c r="AD11">
        <v>16.548263356338953</v>
      </c>
      <c r="AE11">
        <v>15.346323722296587</v>
      </c>
      <c r="AF11">
        <v>18.247813412045247</v>
      </c>
      <c r="AH11">
        <f t="shared" si="10"/>
        <v>13.763940347196181</v>
      </c>
      <c r="AI11">
        <f t="shared" si="2"/>
        <v>16.792169960352734</v>
      </c>
      <c r="AJ11">
        <f t="shared" si="2"/>
        <v>15.590230326310367</v>
      </c>
      <c r="AK11">
        <f t="shared" si="2"/>
        <v>18.491720016059027</v>
      </c>
      <c r="AW11">
        <f t="shared" si="11"/>
        <v>13.763940347196181</v>
      </c>
      <c r="AX11">
        <f t="shared" si="3"/>
        <v>16.792169960352734</v>
      </c>
      <c r="AY11">
        <f t="shared" si="3"/>
        <v>15.590230326310367</v>
      </c>
      <c r="AZ11">
        <f t="shared" si="3"/>
        <v>18.491720016059027</v>
      </c>
      <c r="BB11">
        <f t="shared" si="12"/>
        <v>0.5357112568212512</v>
      </c>
      <c r="BC11">
        <f t="shared" si="4"/>
        <v>0.33472288817508528</v>
      </c>
      <c r="BD11">
        <f t="shared" si="4"/>
        <v>0.42256790653616266</v>
      </c>
      <c r="BE11">
        <f t="shared" si="4"/>
        <v>0.42666027628087233</v>
      </c>
      <c r="BG11">
        <f t="shared" si="13"/>
        <v>0.19817352505348576</v>
      </c>
      <c r="BH11">
        <f t="shared" si="5"/>
        <v>0.10209091759644064</v>
      </c>
      <c r="BI11">
        <f t="shared" si="5"/>
        <v>0.1286733106974417</v>
      </c>
      <c r="BJ11">
        <f t="shared" si="5"/>
        <v>0.14552058856778771</v>
      </c>
      <c r="BL11">
        <v>1</v>
      </c>
      <c r="BM11">
        <v>0</v>
      </c>
      <c r="BN11">
        <v>0</v>
      </c>
      <c r="BO11">
        <v>0</v>
      </c>
      <c r="BQ11">
        <f t="shared" si="14"/>
        <v>1.6186122429333367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-0.80182647494651427</v>
      </c>
      <c r="BZ11">
        <f>$BH$11-$BM$11</f>
        <v>0.10209091759644064</v>
      </c>
      <c r="CA11">
        <f>$BI$11-$BN$11</f>
        <v>0.1286733106974417</v>
      </c>
      <c r="CB11">
        <f>$BJ$11-$BO$11</f>
        <v>0.14552058856778771</v>
      </c>
      <c r="CW11">
        <f t="shared" si="15"/>
        <v>-0.80182647494651427</v>
      </c>
      <c r="CX11">
        <f t="shared" si="7"/>
        <v>0.10209091759644064</v>
      </c>
      <c r="CY11">
        <f t="shared" si="7"/>
        <v>0.1286733106974417</v>
      </c>
      <c r="CZ11">
        <f t="shared" si="7"/>
        <v>0.14552058856778771</v>
      </c>
      <c r="DB11">
        <v>-0.7945180674124328</v>
      </c>
      <c r="DC11">
        <v>0.8188439379464858</v>
      </c>
      <c r="DD11">
        <v>-0.7397038903301757</v>
      </c>
      <c r="DE11">
        <v>2.1226812480679099E-3</v>
      </c>
      <c r="DF11">
        <v>-0.1817637663228876</v>
      </c>
      <c r="DG11">
        <v>0.60570348456721135</v>
      </c>
      <c r="DH11">
        <v>0.72249477428264774</v>
      </c>
      <c r="DI11">
        <v>-0.50082214364289579</v>
      </c>
      <c r="DJ11">
        <v>6.5420704674446481E-2</v>
      </c>
      <c r="DK11">
        <v>2.222284989532607E-3</v>
      </c>
      <c r="DM11">
        <f>(1/4)*SUM($CW$11:$CZ$11)</f>
        <v>-0.10638541452121106</v>
      </c>
      <c r="DO11">
        <v>0.22031358821227659</v>
      </c>
      <c r="DP11">
        <v>0.54114264920603661</v>
      </c>
      <c r="DQ11">
        <v>0.66946293564327208</v>
      </c>
      <c r="DR11">
        <v>0.37220241575782187</v>
      </c>
      <c r="DT11">
        <f>IF($S$11&gt;0,$DO$11,0)</f>
        <v>0.22031358821227659</v>
      </c>
      <c r="DU11">
        <f>IF($T$11&gt;0,$DP$11,0)</f>
        <v>0.54114264920603661</v>
      </c>
      <c r="DV11">
        <f>IF($U$11&gt;0,$DQ$11,0)</f>
        <v>0.66946293564327208</v>
      </c>
      <c r="DW11">
        <f>IF($V$11&gt;0,$DR$11,0)</f>
        <v>0.37220241575782187</v>
      </c>
      <c r="DY11">
        <v>0.20275716852768505</v>
      </c>
      <c r="DZ11">
        <v>3.25917262690089E-2</v>
      </c>
      <c r="EA11">
        <v>2.8347232060810162E-2</v>
      </c>
      <c r="EB11">
        <v>4.1708162926117481E-3</v>
      </c>
      <c r="EC11">
        <v>0.28246421093205804</v>
      </c>
      <c r="ED11">
        <v>-0.24841328108993463</v>
      </c>
      <c r="EE11">
        <v>0.15086049846792651</v>
      </c>
      <c r="EF11">
        <v>0.11577617084624539</v>
      </c>
      <c r="EG11">
        <v>0.11794017650547346</v>
      </c>
      <c r="EH11">
        <v>2.0656655844081911E-2</v>
      </c>
      <c r="EJ11">
        <f>(1/4)*SUM($DT$11:$DW$11)</f>
        <v>0.4507803972048518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2.3566508674738174</v>
      </c>
      <c r="O12">
        <v>3.4734937052313208</v>
      </c>
      <c r="P12">
        <v>2.3997502744658825</v>
      </c>
      <c r="Q12">
        <v>3.2215406705570486</v>
      </c>
      <c r="S12">
        <f t="shared" si="8"/>
        <v>3.2306343042219909</v>
      </c>
      <c r="T12">
        <f t="shared" si="0"/>
        <v>4.3474771419794944</v>
      </c>
      <c r="U12">
        <f t="shared" si="0"/>
        <v>3.2737337112140561</v>
      </c>
      <c r="V12">
        <f t="shared" si="0"/>
        <v>4.0955241073052226</v>
      </c>
      <c r="X12">
        <f t="shared" si="9"/>
        <v>3.2306343042219909</v>
      </c>
      <c r="Y12">
        <f t="shared" si="1"/>
        <v>4.3474771419794944</v>
      </c>
      <c r="Z12">
        <f t="shared" si="1"/>
        <v>3.2737337112140561</v>
      </c>
      <c r="AA12">
        <f t="shared" si="1"/>
        <v>4.0955241073052226</v>
      </c>
      <c r="AC12">
        <v>12.884914023756316</v>
      </c>
      <c r="AD12">
        <v>17.165025733981391</v>
      </c>
      <c r="AE12">
        <v>15.383229969923981</v>
      </c>
      <c r="AF12">
        <v>18.083816318689024</v>
      </c>
      <c r="AH12">
        <f t="shared" si="10"/>
        <v>13.606510539080364</v>
      </c>
      <c r="AI12">
        <f t="shared" si="2"/>
        <v>17.886622249305439</v>
      </c>
      <c r="AJ12">
        <f t="shared" si="2"/>
        <v>16.104826485248029</v>
      </c>
      <c r="AK12">
        <f t="shared" si="2"/>
        <v>18.805412834013072</v>
      </c>
      <c r="AW12">
        <f t="shared" si="11"/>
        <v>13.606510539080364</v>
      </c>
      <c r="AX12">
        <f t="shared" si="3"/>
        <v>17.886622249305439</v>
      </c>
      <c r="AY12">
        <f t="shared" si="3"/>
        <v>16.104826485248029</v>
      </c>
      <c r="AZ12">
        <f t="shared" si="3"/>
        <v>18.805412834013072</v>
      </c>
      <c r="BB12">
        <f t="shared" si="12"/>
        <v>0.45767782963322307</v>
      </c>
      <c r="BC12">
        <f t="shared" si="4"/>
        <v>1</v>
      </c>
      <c r="BD12">
        <f t="shared" si="4"/>
        <v>0.70694036879899036</v>
      </c>
      <c r="BE12">
        <f t="shared" si="4"/>
        <v>0.58387149080412004</v>
      </c>
      <c r="BG12">
        <f t="shared" si="13"/>
        <v>0.16930693107968034</v>
      </c>
      <c r="BH12">
        <f t="shared" si="5"/>
        <v>0.30500130467038572</v>
      </c>
      <c r="BI12">
        <f t="shared" si="5"/>
        <v>0.21526565626973831</v>
      </c>
      <c r="BJ12">
        <f t="shared" si="5"/>
        <v>0.19914045837685193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0.16930693107968034</v>
      </c>
      <c r="BZ12">
        <f>$BH$12-$BM$12</f>
        <v>0.30500130467038572</v>
      </c>
      <c r="CA12">
        <f>$BI$12-$BN$12</f>
        <v>0.21526565626973831</v>
      </c>
      <c r="CB12">
        <f>$BJ$12-$BO$12</f>
        <v>0.19914045837685193</v>
      </c>
      <c r="CW12">
        <f t="shared" si="15"/>
        <v>0.16930693107968034</v>
      </c>
      <c r="CX12">
        <f t="shared" si="7"/>
        <v>0.30500130467038572</v>
      </c>
      <c r="CY12">
        <f t="shared" si="7"/>
        <v>0.21526565626973831</v>
      </c>
      <c r="CZ12">
        <f t="shared" si="7"/>
        <v>0.19914045837685193</v>
      </c>
      <c r="DB12">
        <v>-1.0808203910832044</v>
      </c>
      <c r="DC12">
        <v>1.1554167829277135</v>
      </c>
      <c r="DD12">
        <v>-0.99622667370697515</v>
      </c>
      <c r="DE12">
        <v>3.0447049529462276E-3</v>
      </c>
      <c r="DF12">
        <v>-0.28233623794725288</v>
      </c>
      <c r="DG12">
        <v>0.84831549090901459</v>
      </c>
      <c r="DH12">
        <v>1.0122631083520155</v>
      </c>
      <c r="DI12">
        <v>-0.75677595850744739</v>
      </c>
      <c r="DJ12">
        <v>9.3935602634973248E-2</v>
      </c>
      <c r="DK12">
        <v>3.1835714682166239E-3</v>
      </c>
      <c r="DM12">
        <f>(1/4)*SUM($CW$12:$CZ$12)</f>
        <v>0.22217858759916409</v>
      </c>
      <c r="DO12">
        <v>-0.43915897299760009</v>
      </c>
      <c r="DP12">
        <v>-0.61159368642138767</v>
      </c>
      <c r="DQ12">
        <v>-0.71564970074482215</v>
      </c>
      <c r="DR12">
        <v>2.7808022052121439E-3</v>
      </c>
      <c r="DT12">
        <f>IF($S$12&gt;0,$DO$12,0)</f>
        <v>-0.43915897299760009</v>
      </c>
      <c r="DU12">
        <f>IF($T$12&gt;0,$DP$12,0)</f>
        <v>-0.61159368642138767</v>
      </c>
      <c r="DV12">
        <f>IF($U$12&gt;0,$DQ$12,0)</f>
        <v>-0.71564970074482215</v>
      </c>
      <c r="DW12">
        <f>IF($V$12&gt;0,$DR$12,0)</f>
        <v>2.7808022052121439E-3</v>
      </c>
      <c r="DY12">
        <v>0.14428896178844491</v>
      </c>
      <c r="DZ12">
        <v>4.5912214161010143E-3</v>
      </c>
      <c r="EA12">
        <v>-1.0208357826238067E-2</v>
      </c>
      <c r="EB12">
        <v>2.5542336601237565E-2</v>
      </c>
      <c r="EC12">
        <v>0.13855748132509629</v>
      </c>
      <c r="ED12">
        <v>-0.11259643758882866</v>
      </c>
      <c r="EE12">
        <v>8.5856393084036142E-2</v>
      </c>
      <c r="EF12">
        <v>9.1302604280870947E-2</v>
      </c>
      <c r="EG12">
        <v>3.7018849476189747E-2</v>
      </c>
      <c r="EH12">
        <v>2.2756834893271679E-2</v>
      </c>
      <c r="EJ12">
        <f>(1/4)*SUM($DT$12:$DW$12)</f>
        <v>-0.44090538948964947</v>
      </c>
      <c r="EN12">
        <f>Sheet51!FL12</f>
        <v>0.79234782116943525</v>
      </c>
      <c r="EO12">
        <f>Sheet51!FM12</f>
        <v>6.5399475489304304E-2</v>
      </c>
      <c r="EP12">
        <f>Sheet51!FN12</f>
        <v>0.13699689937404744</v>
      </c>
      <c r="EQ12">
        <f>Sheet51!FO12</f>
        <v>0.28968606089490651</v>
      </c>
      <c r="ER12">
        <f>Sheet51!FP12</f>
        <v>0.8027176401416265</v>
      </c>
      <c r="ES12">
        <f>Sheet51!FQ12</f>
        <v>0.87398343674817369</v>
      </c>
      <c r="ET12">
        <f>Sheet51!FR12</f>
        <v>0.41142745867220937</v>
      </c>
      <c r="EU12">
        <f>Sheet51!FS12</f>
        <v>5.4428520079604949E-2</v>
      </c>
      <c r="EV12">
        <f>Sheet51!FT12</f>
        <v>0.22567569279914576</v>
      </c>
      <c r="EW12">
        <f>Sheet51!FU12</f>
        <v>0.64891399496759594</v>
      </c>
      <c r="EZ12">
        <f>(1/4)*SUM($DT$7:$DW$7)</f>
        <v>0.25919943081783847</v>
      </c>
      <c r="FA12">
        <f>(1/4)*SUM($DT$8:$DW$8)</f>
        <v>0.11267372646398897</v>
      </c>
      <c r="FB12">
        <f>(1/4)*SUM($DT$9:$DW$9)</f>
        <v>3.3108696844524346E-2</v>
      </c>
      <c r="FC12">
        <f>(1/4)*SUM($DT$10:$DW$10)</f>
        <v>3.7258620125910871E-2</v>
      </c>
      <c r="FD12">
        <f>(1/4)*SUM($DT$11:$DW$11)</f>
        <v>0.4507803972048518</v>
      </c>
      <c r="FE12">
        <f>(1/4)*SUM($DT$12:$DW$12)</f>
        <v>-0.44090538948964947</v>
      </c>
      <c r="FF12">
        <f>(1/4)*SUM($DT$13:$DW$13)</f>
        <v>0.17673816312695612</v>
      </c>
      <c r="FG12">
        <f>(1/4)*SUM($DT$14:$DW$14)</f>
        <v>0.14880169240605795</v>
      </c>
      <c r="FH12">
        <f>(1/4)*SUM($DT$15:$DW$15)</f>
        <v>0.19019499975015441</v>
      </c>
      <c r="FI12">
        <f>(1/4)*SUM($DT$16:$DW$16)</f>
        <v>9.4984223974628149E-2</v>
      </c>
      <c r="FL12">
        <f>EN12-($EU$10*EZ12)</f>
        <v>0.79208862173861738</v>
      </c>
      <c r="FM12">
        <f t="shared" ref="FM12:FU12" si="16">EO12-($EU$10*FA12)</f>
        <v>6.528680176284031E-2</v>
      </c>
      <c r="FN12">
        <f t="shared" si="16"/>
        <v>0.13696379067720291</v>
      </c>
      <c r="FO12">
        <f t="shared" si="16"/>
        <v>0.28964880227478057</v>
      </c>
      <c r="FP12">
        <f t="shared" si="16"/>
        <v>0.80226685974442169</v>
      </c>
      <c r="FQ12">
        <f t="shared" si="16"/>
        <v>0.87442434213766329</v>
      </c>
      <c r="FR12">
        <f t="shared" si="16"/>
        <v>0.4112507205090824</v>
      </c>
      <c r="FS12">
        <f t="shared" si="16"/>
        <v>5.4279718387198889E-2</v>
      </c>
      <c r="FT12">
        <f t="shared" si="16"/>
        <v>0.22548549779939561</v>
      </c>
      <c r="FU12">
        <f t="shared" si="16"/>
        <v>0.64881901074362136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1.9667945299403198</v>
      </c>
      <c r="O13">
        <v>1.6933624712920456</v>
      </c>
      <c r="P13">
        <v>2.2329226432120235</v>
      </c>
      <c r="Q13">
        <v>2.2540115501946607</v>
      </c>
      <c r="S13">
        <f t="shared" si="8"/>
        <v>2.3782219886125291</v>
      </c>
      <c r="T13">
        <f t="shared" si="0"/>
        <v>2.1047899299642552</v>
      </c>
      <c r="U13">
        <f t="shared" si="0"/>
        <v>2.6443501018842328</v>
      </c>
      <c r="V13">
        <f t="shared" si="0"/>
        <v>2.66543900886687</v>
      </c>
      <c r="X13">
        <f t="shared" si="9"/>
        <v>2.3782219886125291</v>
      </c>
      <c r="Y13">
        <f t="shared" si="1"/>
        <v>2.1047899299642552</v>
      </c>
      <c r="Z13">
        <f t="shared" si="1"/>
        <v>2.6443501018842328</v>
      </c>
      <c r="AA13">
        <f t="shared" si="1"/>
        <v>2.66543900886687</v>
      </c>
      <c r="AC13">
        <v>12.827188299976068</v>
      </c>
      <c r="AD13">
        <v>16.844118429339403</v>
      </c>
      <c r="AE13">
        <v>15.513072622999168</v>
      </c>
      <c r="AF13">
        <v>18.470989742924715</v>
      </c>
      <c r="AH13">
        <f t="shared" si="10"/>
        <v>13.699685761425833</v>
      </c>
      <c r="AI13">
        <f t="shared" si="2"/>
        <v>17.716615890789168</v>
      </c>
      <c r="AJ13">
        <f t="shared" si="2"/>
        <v>16.385570084448933</v>
      </c>
      <c r="AK13">
        <f t="shared" si="2"/>
        <v>19.34348720437448</v>
      </c>
      <c r="AW13">
        <f t="shared" si="11"/>
        <v>13.699685761425833</v>
      </c>
      <c r="AX13">
        <f t="shared" si="3"/>
        <v>17.716615890789168</v>
      </c>
      <c r="AY13">
        <f t="shared" si="3"/>
        <v>16.385570084448933</v>
      </c>
      <c r="AZ13">
        <f t="shared" si="3"/>
        <v>19.34348720437448</v>
      </c>
      <c r="BB13">
        <f t="shared" si="12"/>
        <v>0.50237192417817911</v>
      </c>
      <c r="BC13">
        <f t="shared" si="4"/>
        <v>0.84365945215697447</v>
      </c>
      <c r="BD13">
        <f t="shared" si="4"/>
        <v>0.93606967943744335</v>
      </c>
      <c r="BE13">
        <f t="shared" si="4"/>
        <v>1</v>
      </c>
      <c r="BG13">
        <f t="shared" si="13"/>
        <v>0.18584043892045932</v>
      </c>
      <c r="BH13">
        <f t="shared" si="5"/>
        <v>0.25731723360538006</v>
      </c>
      <c r="BI13">
        <f t="shared" si="5"/>
        <v>0.28503628134949505</v>
      </c>
      <c r="BJ13">
        <f t="shared" si="5"/>
        <v>0.34106898780516159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0.18584043892045932</v>
      </c>
      <c r="BZ13">
        <f>$BH$13-$BM$13</f>
        <v>0.25731723360538006</v>
      </c>
      <c r="CA13">
        <f>$BI$13-$BN$13</f>
        <v>0.28503628134949505</v>
      </c>
      <c r="CB13">
        <f>$BJ$13-$BO$13</f>
        <v>0.34106898780516159</v>
      </c>
      <c r="CW13">
        <f t="shared" si="15"/>
        <v>0.18584043892045932</v>
      </c>
      <c r="CX13">
        <f t="shared" si="7"/>
        <v>0.25731723360538006</v>
      </c>
      <c r="CY13">
        <f t="shared" si="7"/>
        <v>0.28503628134949505</v>
      </c>
      <c r="CZ13">
        <f t="shared" si="7"/>
        <v>0.34106898780516159</v>
      </c>
      <c r="DB13">
        <v>-0.52207873899516422</v>
      </c>
      <c r="DC13">
        <v>0.76392126447917363</v>
      </c>
      <c r="DD13">
        <v>-0.64777043908242793</v>
      </c>
      <c r="DE13">
        <v>2.1133983016419595E-3</v>
      </c>
      <c r="DF13">
        <v>-0.24097697071431634</v>
      </c>
      <c r="DG13">
        <v>0.53616191177618466</v>
      </c>
      <c r="DH13">
        <v>0.66160071118769004</v>
      </c>
      <c r="DI13">
        <v>-0.62099428177469984</v>
      </c>
      <c r="DJ13">
        <v>6.5836970992413937E-2</v>
      </c>
      <c r="DK13">
        <v>2.1861738295041282E-3</v>
      </c>
      <c r="DM13">
        <f>(1/4)*SUM($CW$13:$CZ$13)</f>
        <v>0.26731573542012399</v>
      </c>
      <c r="DO13">
        <v>-0.32439381451795135</v>
      </c>
      <c r="DP13">
        <v>0.21098559902274075</v>
      </c>
      <c r="DQ13">
        <v>0.35534416563541249</v>
      </c>
      <c r="DR13">
        <v>0.46501670236762255</v>
      </c>
      <c r="DT13">
        <f>IF($S$13&gt;0,$DO$13,0)</f>
        <v>-0.32439381451795135</v>
      </c>
      <c r="DU13">
        <f>IF($T$13&gt;0,$DP$13,0)</f>
        <v>0.21098559902274075</v>
      </c>
      <c r="DV13">
        <f>IF($U$13&gt;0,$DQ$13,0)</f>
        <v>0.35534416563541249</v>
      </c>
      <c r="DW13">
        <f>IF($V$13&gt;0,$DR$13,0)</f>
        <v>0.46501670236762255</v>
      </c>
      <c r="DY13">
        <v>9.1034713603528175E-2</v>
      </c>
      <c r="DZ13">
        <v>5.120363015752491E-2</v>
      </c>
      <c r="EA13">
        <v>6.5176579919012961E-2</v>
      </c>
      <c r="EB13">
        <v>-2.8785244026595023E-2</v>
      </c>
      <c r="EC13">
        <v>0.22706803578095031</v>
      </c>
      <c r="ED13">
        <v>-0.21857183076243117</v>
      </c>
      <c r="EE13">
        <v>0.10541347084082101</v>
      </c>
      <c r="EF13">
        <v>5.0419964865729971E-2</v>
      </c>
      <c r="EG13">
        <v>0.1127915314338659</v>
      </c>
      <c r="EH13">
        <v>-8.6990155126726899E-3</v>
      </c>
      <c r="EJ13">
        <f>(1/4)*SUM($DT$13:$DW$13)</f>
        <v>0.17673816312695612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2.7311940376489363</v>
      </c>
      <c r="O14">
        <v>3.01558620235157</v>
      </c>
      <c r="P14">
        <v>2.9956678580177254</v>
      </c>
      <c r="Q14">
        <v>3.2883353796101682</v>
      </c>
      <c r="S14">
        <f t="shared" si="8"/>
        <v>2.7856225577285412</v>
      </c>
      <c r="T14">
        <f t="shared" si="0"/>
        <v>3.0700147224311749</v>
      </c>
      <c r="U14">
        <f t="shared" si="0"/>
        <v>3.0500963780973303</v>
      </c>
      <c r="V14">
        <f t="shared" si="0"/>
        <v>3.3427638996897731</v>
      </c>
      <c r="X14">
        <f t="shared" si="9"/>
        <v>2.7856225577285412</v>
      </c>
      <c r="Y14">
        <f t="shared" si="1"/>
        <v>3.0700147224311749</v>
      </c>
      <c r="Z14">
        <f t="shared" si="1"/>
        <v>3.0500963780973303</v>
      </c>
      <c r="AA14">
        <f t="shared" si="1"/>
        <v>3.3427638996897731</v>
      </c>
      <c r="AC14">
        <v>11.41540799039424</v>
      </c>
      <c r="AD14">
        <v>14.872429128020116</v>
      </c>
      <c r="AE14">
        <v>13.108114291825391</v>
      </c>
      <c r="AF14">
        <v>15.465623399428051</v>
      </c>
      <c r="AH14">
        <f t="shared" si="10"/>
        <v>11.674465656992259</v>
      </c>
      <c r="AI14">
        <f t="shared" si="2"/>
        <v>15.131486794618136</v>
      </c>
      <c r="AJ14">
        <f t="shared" si="2"/>
        <v>13.367171958423411</v>
      </c>
      <c r="AK14">
        <f t="shared" si="2"/>
        <v>15.72468106602607</v>
      </c>
      <c r="AW14">
        <f t="shared" si="11"/>
        <v>11.674465656992259</v>
      </c>
      <c r="AX14">
        <f t="shared" si="3"/>
        <v>15.131486794618136</v>
      </c>
      <c r="AY14">
        <f t="shared" si="3"/>
        <v>13.367171958423411</v>
      </c>
      <c r="AZ14">
        <f t="shared" si="3"/>
        <v>15.72468106602607</v>
      </c>
      <c r="BB14">
        <f t="shared" si="12"/>
        <v>6.6295407462844735E-2</v>
      </c>
      <c r="BC14">
        <f t="shared" si="4"/>
        <v>6.3600404112424777E-2</v>
      </c>
      <c r="BD14">
        <f t="shared" si="4"/>
        <v>4.5754575219751147E-2</v>
      </c>
      <c r="BE14">
        <f t="shared" si="4"/>
        <v>2.6814670397377581E-2</v>
      </c>
      <c r="BG14">
        <f t="shared" si="13"/>
        <v>2.4524395230606129E-2</v>
      </c>
      <c r="BH14">
        <f t="shared" si="5"/>
        <v>1.9398206231853322E-2</v>
      </c>
      <c r="BI14">
        <f t="shared" si="5"/>
        <v>1.3932417919146144E-2</v>
      </c>
      <c r="BJ14">
        <f t="shared" si="5"/>
        <v>9.1456524907626013E-3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4.2735369298606605</v>
      </c>
      <c r="BT14">
        <f t="shared" si="6"/>
        <v>0</v>
      </c>
      <c r="BY14">
        <f>$BG$14-$BL$14</f>
        <v>2.4524395230606129E-2</v>
      </c>
      <c r="BZ14">
        <f>$BH$14-$BM$14</f>
        <v>1.9398206231853322E-2</v>
      </c>
      <c r="CA14">
        <f>$BI$14-$BN$14</f>
        <v>-0.98606758208085388</v>
      </c>
      <c r="CB14">
        <f>$BJ$14-$BO$14</f>
        <v>9.1456524907626013E-3</v>
      </c>
      <c r="CW14">
        <f t="shared" si="15"/>
        <v>2.4524395230606129E-2</v>
      </c>
      <c r="CX14">
        <f t="shared" si="7"/>
        <v>1.9398206231853322E-2</v>
      </c>
      <c r="CY14">
        <f t="shared" si="7"/>
        <v>-0.98606758208085388</v>
      </c>
      <c r="CZ14">
        <f t="shared" si="7"/>
        <v>9.1456524907626013E-3</v>
      </c>
      <c r="DB14">
        <v>-0.76245700098904134</v>
      </c>
      <c r="DC14">
        <v>0.95083346303392735</v>
      </c>
      <c r="DD14">
        <v>-0.81270693782385461</v>
      </c>
      <c r="DE14">
        <v>2.5652676346576303E-3</v>
      </c>
      <c r="DF14">
        <v>-0.26031458172632999</v>
      </c>
      <c r="DG14">
        <v>0.68256105896025943</v>
      </c>
      <c r="DH14">
        <v>0.82928756085200872</v>
      </c>
      <c r="DI14">
        <v>-0.71229022909730066</v>
      </c>
      <c r="DJ14">
        <v>7.985745529932689E-2</v>
      </c>
      <c r="DK14">
        <v>2.663943856346624E-3</v>
      </c>
      <c r="DM14">
        <f>(1/4)*SUM($CW$14:$CZ$14)</f>
        <v>-0.23324983203190797</v>
      </c>
      <c r="DO14">
        <v>-0.16216474285816973</v>
      </c>
      <c r="DP14">
        <v>0.53671365457024178</v>
      </c>
      <c r="DQ14">
        <v>0.21098308216419828</v>
      </c>
      <c r="DR14">
        <v>9.6747757479615348E-3</v>
      </c>
      <c r="DT14">
        <f>IF($S$14&gt;0,$DO$14,0)</f>
        <v>-0.16216474285816973</v>
      </c>
      <c r="DU14">
        <f>IF($T$14&gt;0,$DP$14,0)</f>
        <v>0.53671365457024178</v>
      </c>
      <c r="DV14">
        <f>IF($U$14&gt;0,$DQ$14,0)</f>
        <v>0.21098308216419828</v>
      </c>
      <c r="DW14">
        <f>IF($V$14&gt;0,$DR$14,0)</f>
        <v>9.6747757479615348E-3</v>
      </c>
      <c r="DY14">
        <v>8.5175815940573302E-2</v>
      </c>
      <c r="DZ14">
        <v>3.3145276705079087E-2</v>
      </c>
      <c r="EA14">
        <v>-6.902338185909628E-3</v>
      </c>
      <c r="EB14">
        <v>3.6245462358116633E-2</v>
      </c>
      <c r="EC14">
        <v>0.10439086912871343</v>
      </c>
      <c r="ED14">
        <v>-0.10550913281567341</v>
      </c>
      <c r="EE14">
        <v>4.5880046089046458E-2</v>
      </c>
      <c r="EF14">
        <v>7.0996420298031021E-2</v>
      </c>
      <c r="EG14">
        <v>1.0162265409505246E-2</v>
      </c>
      <c r="EH14">
        <v>3.2417696804596552E-2</v>
      </c>
      <c r="EJ14">
        <f>(1/4)*SUM($DT$14:$DW$14)</f>
        <v>0.14880169240605795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1.4952529356335755</v>
      </c>
      <c r="O15">
        <v>2.0730428059702537</v>
      </c>
      <c r="P15">
        <v>2.1165012490314346</v>
      </c>
      <c r="Q15">
        <v>2.1069750657755302</v>
      </c>
      <c r="S15">
        <f t="shared" si="8"/>
        <v>1.7209286284327212</v>
      </c>
      <c r="T15">
        <f t="shared" si="0"/>
        <v>2.2987184987693996</v>
      </c>
      <c r="U15">
        <f t="shared" si="0"/>
        <v>2.3421769418305804</v>
      </c>
      <c r="V15">
        <f t="shared" si="0"/>
        <v>2.3326507585746761</v>
      </c>
      <c r="X15">
        <f t="shared" si="9"/>
        <v>1.7209286284327212</v>
      </c>
      <c r="Y15">
        <f t="shared" si="1"/>
        <v>2.2987184987693996</v>
      </c>
      <c r="Z15">
        <f t="shared" si="1"/>
        <v>2.3421769418305804</v>
      </c>
      <c r="AA15">
        <f t="shared" si="1"/>
        <v>2.3326507585746761</v>
      </c>
      <c r="AC15">
        <v>11.861548840988283</v>
      </c>
      <c r="AD15">
        <v>14.727098258588377</v>
      </c>
      <c r="AE15">
        <v>14.204700648383158</v>
      </c>
      <c r="AF15">
        <v>15.986028697120545</v>
      </c>
      <c r="AH15">
        <f t="shared" si="10"/>
        <v>12.067369393071534</v>
      </c>
      <c r="AI15">
        <f t="shared" si="2"/>
        <v>14.932918810671628</v>
      </c>
      <c r="AJ15">
        <f t="shared" si="2"/>
        <v>14.410521200466409</v>
      </c>
      <c r="AK15">
        <f t="shared" si="2"/>
        <v>16.191849249203795</v>
      </c>
      <c r="AW15">
        <f t="shared" si="11"/>
        <v>12.067369393071534</v>
      </c>
      <c r="AX15">
        <f t="shared" si="3"/>
        <v>14.932918810671628</v>
      </c>
      <c r="AY15">
        <f t="shared" si="3"/>
        <v>14.410521200466409</v>
      </c>
      <c r="AZ15">
        <f t="shared" si="3"/>
        <v>16.191849249203795</v>
      </c>
      <c r="BB15">
        <f t="shared" si="12"/>
        <v>9.8201781999957272E-2</v>
      </c>
      <c r="BC15">
        <f t="shared" si="4"/>
        <v>5.2146227548168847E-2</v>
      </c>
      <c r="BD15">
        <f t="shared" si="4"/>
        <v>0.1298839076717187</v>
      </c>
      <c r="BE15">
        <f t="shared" si="4"/>
        <v>4.2781994456815284E-2</v>
      </c>
      <c r="BG15">
        <f t="shared" si="13"/>
        <v>3.63273928962052E-2</v>
      </c>
      <c r="BH15">
        <f t="shared" si="5"/>
        <v>1.5904667435830307E-2</v>
      </c>
      <c r="BI15">
        <f t="shared" si="5"/>
        <v>3.9550075024475752E-2</v>
      </c>
      <c r="BJ15">
        <f t="shared" si="5"/>
        <v>1.4591611545672022E-2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3.63273928962052E-2</v>
      </c>
      <c r="BZ15">
        <f>$BH$15-$BM$15</f>
        <v>1.5904667435830307E-2</v>
      </c>
      <c r="CA15">
        <f>$BI$15-$BN$15</f>
        <v>3.9550075024475752E-2</v>
      </c>
      <c r="CB15">
        <f>$BJ$15-$BO$15</f>
        <v>1.4591611545672022E-2</v>
      </c>
      <c r="CW15">
        <f t="shared" si="15"/>
        <v>3.63273928962052E-2</v>
      </c>
      <c r="CX15">
        <f t="shared" si="7"/>
        <v>1.5904667435830307E-2</v>
      </c>
      <c r="CY15">
        <f t="shared" si="7"/>
        <v>3.9550075024475752E-2</v>
      </c>
      <c r="CZ15">
        <f t="shared" si="7"/>
        <v>1.4591611545672022E-2</v>
      </c>
      <c r="DB15">
        <v>-0.5711951893067464</v>
      </c>
      <c r="DC15">
        <v>0.67052944134477532</v>
      </c>
      <c r="DD15">
        <v>-0.56681251409501554</v>
      </c>
      <c r="DE15">
        <v>1.7548499320225656E-3</v>
      </c>
      <c r="DF15">
        <v>-0.12609587057000865</v>
      </c>
      <c r="DG15">
        <v>0.49029817091510147</v>
      </c>
      <c r="DH15">
        <v>0.59362956387287591</v>
      </c>
      <c r="DI15">
        <v>-0.55035384781517926</v>
      </c>
      <c r="DJ15">
        <v>5.6436902798439215E-2</v>
      </c>
      <c r="DK15">
        <v>1.8084929237354385E-3</v>
      </c>
      <c r="DM15">
        <f>(1/4)*SUM($CW$15:$CZ$15)</f>
        <v>2.6593436725545819E-2</v>
      </c>
      <c r="DO15">
        <v>0.17686369324231913</v>
      </c>
      <c r="DP15">
        <v>-0.13976691648392442</v>
      </c>
      <c r="DQ15">
        <v>0.1894823455191875</v>
      </c>
      <c r="DR15">
        <v>0.5342008767230354</v>
      </c>
      <c r="DT15">
        <f>IF($S$15&gt;0,$DO$15,0)</f>
        <v>0.17686369324231913</v>
      </c>
      <c r="DU15">
        <f>IF($T$15&gt;0,$DP$15,0)</f>
        <v>-0.13976691648392442</v>
      </c>
      <c r="DV15">
        <f>IF($U$15&gt;0,$DQ$15,0)</f>
        <v>0.1894823455191875</v>
      </c>
      <c r="DW15">
        <f>IF($V$15&gt;0,$DR$15,0)</f>
        <v>0.5342008767230354</v>
      </c>
      <c r="DY15">
        <v>0.16568131117244969</v>
      </c>
      <c r="DZ15">
        <v>4.6883546953985847E-2</v>
      </c>
      <c r="EA15">
        <v>-3.7987342141921496E-2</v>
      </c>
      <c r="EB15">
        <v>5.1349356659703062E-2</v>
      </c>
      <c r="EC15">
        <v>0.22438140759960451</v>
      </c>
      <c r="ED15">
        <v>-0.21425007362957987</v>
      </c>
      <c r="EE15">
        <v>6.446344891261252E-2</v>
      </c>
      <c r="EF15">
        <v>6.7974828315766803E-2</v>
      </c>
      <c r="EG15">
        <v>0.11365607666596252</v>
      </c>
      <c r="EH15">
        <v>0.11307269489000009</v>
      </c>
      <c r="EJ15">
        <f>(1/4)*SUM($DT$15:$DW$15)</f>
        <v>0.19019499975015441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2.2084598934797617</v>
      </c>
      <c r="O16">
        <v>2.9983861453156022</v>
      </c>
      <c r="P16">
        <v>2.3360708268050598</v>
      </c>
      <c r="Q16">
        <v>2.8605822825070746</v>
      </c>
      <c r="S16">
        <f t="shared" si="8"/>
        <v>2.8573738884473574</v>
      </c>
      <c r="T16">
        <f t="shared" si="0"/>
        <v>3.6473001402831979</v>
      </c>
      <c r="U16">
        <f t="shared" si="0"/>
        <v>2.984984821772656</v>
      </c>
      <c r="V16">
        <f t="shared" si="0"/>
        <v>3.5094962774746703</v>
      </c>
      <c r="X16">
        <f t="shared" si="9"/>
        <v>2.8573738884473574</v>
      </c>
      <c r="Y16">
        <f t="shared" si="1"/>
        <v>3.6473001402831979</v>
      </c>
      <c r="Z16">
        <f t="shared" si="1"/>
        <v>2.984984821772656</v>
      </c>
      <c r="AA16">
        <f t="shared" si="1"/>
        <v>3.5094962774746703</v>
      </c>
      <c r="AC16">
        <v>8.6791940410238357</v>
      </c>
      <c r="AD16">
        <v>11.198532187303471</v>
      </c>
      <c r="AE16">
        <v>9.8720212169591885</v>
      </c>
      <c r="AF16">
        <v>11.884958934111619</v>
      </c>
      <c r="AH16">
        <f t="shared" si="10"/>
        <v>9.1688117550175381</v>
      </c>
      <c r="AI16">
        <f t="shared" si="2"/>
        <v>11.688149901297173</v>
      </c>
      <c r="AJ16">
        <f t="shared" si="2"/>
        <v>10.361638930952891</v>
      </c>
      <c r="AK16">
        <f t="shared" si="2"/>
        <v>12.374576648105322</v>
      </c>
      <c r="AW16">
        <f t="shared" si="11"/>
        <v>9.1688117550175381</v>
      </c>
      <c r="AX16">
        <f t="shared" si="3"/>
        <v>11.688149901297173</v>
      </c>
      <c r="AY16">
        <f t="shared" si="3"/>
        <v>10.361638930952891</v>
      </c>
      <c r="AZ16">
        <f t="shared" si="3"/>
        <v>12.374576648105322</v>
      </c>
      <c r="BB16">
        <f t="shared" si="12"/>
        <v>5.4111775114173213E-3</v>
      </c>
      <c r="BC16">
        <f t="shared" si="4"/>
        <v>2.0325332693177248E-3</v>
      </c>
      <c r="BD16">
        <f t="shared" si="4"/>
        <v>2.2654168099413255E-3</v>
      </c>
      <c r="BE16">
        <f t="shared" si="4"/>
        <v>9.4067716263729546E-4</v>
      </c>
      <c r="BG16">
        <f t="shared" si="13"/>
        <v>2.0017352789835569E-3</v>
      </c>
      <c r="BH16">
        <f t="shared" si="5"/>
        <v>6.1992529892787053E-4</v>
      </c>
      <c r="BI16">
        <f t="shared" si="5"/>
        <v>6.8982683383183392E-4</v>
      </c>
      <c r="BJ16">
        <f t="shared" si="5"/>
        <v>3.2083580771213372E-4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2.0017352789835569E-3</v>
      </c>
      <c r="BZ16">
        <f>$BH$16-$BM$16</f>
        <v>6.1992529892787053E-4</v>
      </c>
      <c r="CA16">
        <f>$BI$16-$BN$16</f>
        <v>6.8982683383183392E-4</v>
      </c>
      <c r="CB16">
        <f>$BJ$16-$BO$16</f>
        <v>3.2083580771213372E-4</v>
      </c>
      <c r="CW16">
        <f t="shared" si="15"/>
        <v>2.0017352789835569E-3</v>
      </c>
      <c r="CX16">
        <f t="shared" si="7"/>
        <v>6.1992529892787053E-4</v>
      </c>
      <c r="CY16">
        <f t="shared" si="7"/>
        <v>6.8982683383183392E-4</v>
      </c>
      <c r="CZ16">
        <f t="shared" si="7"/>
        <v>3.2083580771213372E-4</v>
      </c>
      <c r="DB16">
        <v>-0.90652436483271981</v>
      </c>
      <c r="DC16">
        <v>1.0063250119296507</v>
      </c>
      <c r="DD16">
        <v>-0.85317239022418856</v>
      </c>
      <c r="DE16">
        <v>2.674779857591192E-3</v>
      </c>
      <c r="DF16">
        <v>-0.25599249280828645</v>
      </c>
      <c r="DG16">
        <v>0.73441297982333775</v>
      </c>
      <c r="DH16">
        <v>0.87933452909053367</v>
      </c>
      <c r="DI16">
        <v>-0.6926184213773563</v>
      </c>
      <c r="DJ16">
        <v>8.276890492919213E-2</v>
      </c>
      <c r="DK16">
        <v>2.7914636122455126E-3</v>
      </c>
      <c r="DM16">
        <f>(1/4)*SUM($CW$16:$CZ$16)</f>
        <v>9.0808080486384887E-4</v>
      </c>
      <c r="DO16">
        <v>0.54781489527227567</v>
      </c>
      <c r="DP16">
        <v>0.26175815600968438</v>
      </c>
      <c r="DQ16">
        <v>-0.21585101512509863</v>
      </c>
      <c r="DR16">
        <v>-0.21378514025834888</v>
      </c>
      <c r="DT16">
        <f>IF($S$16&gt;0,$DO$16,0)</f>
        <v>0.54781489527227567</v>
      </c>
      <c r="DU16">
        <f>IF($T$16&gt;0,$DP$16,0)</f>
        <v>0.26175815600968438</v>
      </c>
      <c r="DV16">
        <f>IF($U$16&gt;0,$DQ$16,0)</f>
        <v>-0.21585101512509863</v>
      </c>
      <c r="DW16">
        <f>IF($V$16&gt;0,$DR$16,0)</f>
        <v>-0.21378514025834888</v>
      </c>
      <c r="DY16">
        <v>0.20403438561950327</v>
      </c>
      <c r="DZ16">
        <v>6.155966745524391E-3</v>
      </c>
      <c r="EA16">
        <v>2.5162246683420639E-2</v>
      </c>
      <c r="EB16">
        <v>-8.962581068186995E-3</v>
      </c>
      <c r="EC16">
        <v>0.25667240629313309</v>
      </c>
      <c r="ED16">
        <v>-0.20929209551484165</v>
      </c>
      <c r="EE16">
        <v>0.15288508375648624</v>
      </c>
      <c r="EF16">
        <v>0.1054530777239391</v>
      </c>
      <c r="EG16">
        <v>0.11940365103063269</v>
      </c>
      <c r="EH16">
        <v>6.0080052959631744E-3</v>
      </c>
      <c r="EJ16">
        <f>(1/4)*SUM($DT$16:$DW$16)</f>
        <v>9.4984223974628149E-2</v>
      </c>
      <c r="EN16">
        <f>Sheet51!FL16</f>
        <v>0.62636643256321556</v>
      </c>
      <c r="EO16">
        <f>Sheet51!FM16</f>
        <v>0.14066593518791165</v>
      </c>
      <c r="EP16">
        <f>Sheet51!FN16</f>
        <v>0.45586717436684154</v>
      </c>
      <c r="EQ16">
        <f>Sheet51!FO16</f>
        <v>0.15785681452437852</v>
      </c>
      <c r="ER16">
        <f>Sheet51!FP16</f>
        <v>0.43237131791325611</v>
      </c>
      <c r="ES16">
        <f>Sheet51!FQ16</f>
        <v>0.51124899277565272</v>
      </c>
      <c r="ET16">
        <f>Sheet51!FR16</f>
        <v>0.75268962825927799</v>
      </c>
      <c r="EU16">
        <f>Sheet51!FS16</f>
        <v>0.95234213117577304</v>
      </c>
      <c r="EV16">
        <f>Sheet51!FT16</f>
        <v>0.38165244829501721</v>
      </c>
      <c r="EW16">
        <f>Sheet51!FU16</f>
        <v>0.39050280805704229</v>
      </c>
      <c r="EZ16">
        <f t="array" ref="EZ16:FI25">(1/4)*(MMULT($C$7:$F$16,$DT$23:$EC$26))</f>
        <v>9.6418103997038443E-2</v>
      </c>
      <c r="FA16">
        <v>1.3570409281808402E-2</v>
      </c>
      <c r="FB16">
        <v>1.632547860679932E-2</v>
      </c>
      <c r="FC16">
        <v>-2.368096811836011E-2</v>
      </c>
      <c r="FD16">
        <v>0.18093301400640358</v>
      </c>
      <c r="FE16">
        <v>-0.15730075460139284</v>
      </c>
      <c r="FF16">
        <v>6.9669906606536464E-2</v>
      </c>
      <c r="FG16">
        <v>7.3176110120132714E-3</v>
      </c>
      <c r="FH16">
        <v>0.1391451393619435</v>
      </c>
      <c r="FI16">
        <v>3.3483265580419183E-2</v>
      </c>
      <c r="FL16">
        <f>EN16-($EU$10*EZ16)</f>
        <v>0.62627001445921848</v>
      </c>
      <c r="FM16">
        <f t="shared" ref="FM16:FU25" si="17">EO16-($EU$10*FA16)</f>
        <v>0.14065236477862983</v>
      </c>
      <c r="FN16">
        <f t="shared" si="17"/>
        <v>0.45585084888823474</v>
      </c>
      <c r="FO16">
        <f t="shared" si="17"/>
        <v>0.15788049549249689</v>
      </c>
      <c r="FP16">
        <f t="shared" si="17"/>
        <v>0.43219038489924971</v>
      </c>
      <c r="FQ16">
        <f t="shared" si="17"/>
        <v>0.51140629353025413</v>
      </c>
      <c r="FR16">
        <f t="shared" si="17"/>
        <v>0.75261995835267148</v>
      </c>
      <c r="FS16">
        <f t="shared" si="17"/>
        <v>0.95233481356476102</v>
      </c>
      <c r="FT16">
        <f t="shared" si="17"/>
        <v>0.38151330315565529</v>
      </c>
      <c r="FU16">
        <f t="shared" si="17"/>
        <v>0.3904693247914619</v>
      </c>
    </row>
    <row r="17" spans="1:177">
      <c r="A17">
        <v>16</v>
      </c>
      <c r="BQ17">
        <f>SUM(BQ7:BQ16)</f>
        <v>1.6186122429333367</v>
      </c>
      <c r="BR17">
        <f t="shared" ref="BR17:BT17" si="18">SUM(BR7:BR16)</f>
        <v>6.6016165776833065</v>
      </c>
      <c r="BS17">
        <f t="shared" si="18"/>
        <v>4.2735369298606605</v>
      </c>
      <c r="BT17">
        <f t="shared" si="18"/>
        <v>5.4203074049564854</v>
      </c>
      <c r="EN17">
        <f>Sheet51!FL17</f>
        <v>0.24199424586817575</v>
      </c>
      <c r="EO17">
        <f>Sheet51!FM17</f>
        <v>0.91182124740963344</v>
      </c>
      <c r="EP17">
        <f>Sheet51!FN17</f>
        <v>0.61872109231359829</v>
      </c>
      <c r="EQ17">
        <f>Sheet51!FO17</f>
        <v>0.12333291519403285</v>
      </c>
      <c r="ER17">
        <f>Sheet51!FP17</f>
        <v>0.84766111652778264</v>
      </c>
      <c r="ES17">
        <f>Sheet51!FQ17</f>
        <v>0.57123972269880441</v>
      </c>
      <c r="ET17">
        <f>Sheet51!FR17</f>
        <v>3.8204878775801553E-2</v>
      </c>
      <c r="EU17">
        <f>Sheet51!FS17</f>
        <v>0.44405530495532958</v>
      </c>
      <c r="EV17">
        <f>Sheet51!FT17</f>
        <v>0.88494013021483919</v>
      </c>
      <c r="EW17">
        <f>Sheet51!FU17</f>
        <v>0.23378984636693009</v>
      </c>
      <c r="EZ17">
        <v>0.1862130517628659</v>
      </c>
      <c r="FA17">
        <v>-6.8144467970696204E-3</v>
      </c>
      <c r="FB17">
        <v>-2.5091417364816486E-3</v>
      </c>
      <c r="FC17">
        <v>1.3696377486630794E-2</v>
      </c>
      <c r="FD17">
        <v>0.18261980294574917</v>
      </c>
      <c r="FE17">
        <v>-0.13984109560582419</v>
      </c>
      <c r="FF17">
        <v>0.12126087325441712</v>
      </c>
      <c r="FG17">
        <v>0.10724779217622799</v>
      </c>
      <c r="FH17">
        <v>6.545982747795176E-2</v>
      </c>
      <c r="FI17">
        <v>1.307982577179885E-2</v>
      </c>
      <c r="FL17">
        <f t="shared" ref="FL17:FL25" si="19">EN17-($EU$10*EZ17)</f>
        <v>0.24180803281641289</v>
      </c>
      <c r="FM17">
        <f t="shared" si="17"/>
        <v>0.91182806185643051</v>
      </c>
      <c r="FN17">
        <f t="shared" si="17"/>
        <v>0.61872360145533478</v>
      </c>
      <c r="FO17">
        <f t="shared" si="17"/>
        <v>0.12331921881654621</v>
      </c>
      <c r="FP17">
        <f t="shared" si="17"/>
        <v>0.84747849672483688</v>
      </c>
      <c r="FQ17">
        <f t="shared" si="17"/>
        <v>0.57137956379441024</v>
      </c>
      <c r="FR17">
        <f t="shared" si="17"/>
        <v>3.8083617902547134E-2</v>
      </c>
      <c r="FS17">
        <f t="shared" si="17"/>
        <v>0.44394805716315333</v>
      </c>
      <c r="FT17">
        <f t="shared" si="17"/>
        <v>0.88487467038736123</v>
      </c>
      <c r="FU17">
        <f t="shared" si="17"/>
        <v>0.23377676654115828</v>
      </c>
    </row>
    <row r="18" spans="1:177">
      <c r="A18">
        <v>17</v>
      </c>
      <c r="EN18">
        <f>Sheet51!FL18</f>
        <v>5.548018420536148E-2</v>
      </c>
      <c r="EO18">
        <f>Sheet51!FM18</f>
        <v>0.55198997631864355</v>
      </c>
      <c r="EP18">
        <f>Sheet51!FN18</f>
        <v>2.7699925756091478E-2</v>
      </c>
      <c r="EQ18">
        <f>Sheet51!FO18</f>
        <v>1.0581451094770662E-2</v>
      </c>
      <c r="ER18">
        <f>Sheet51!FP18</f>
        <v>0.37260977660037459</v>
      </c>
      <c r="ES18">
        <f>Sheet51!FQ18</f>
        <v>0.79286893508380285</v>
      </c>
      <c r="ET18">
        <f>Sheet51!FR18</f>
        <v>0.49268620024257004</v>
      </c>
      <c r="EU18">
        <f>Sheet51!FS18</f>
        <v>0.86766744330607581</v>
      </c>
      <c r="EV18">
        <f>Sheet51!FT18</f>
        <v>0.72222581340418646</v>
      </c>
      <c r="EW18">
        <f>Sheet51!FU18</f>
        <v>0.6638878777741718</v>
      </c>
      <c r="EZ18">
        <v>0.10807102506759857</v>
      </c>
      <c r="FA18">
        <v>0.16066405390837696</v>
      </c>
      <c r="FB18">
        <v>8.6601971285978352E-3</v>
      </c>
      <c r="FC18">
        <v>9.1914317906221316E-2</v>
      </c>
      <c r="FD18">
        <v>0.27941826987835355</v>
      </c>
      <c r="FE18">
        <v>-0.33593309281821865</v>
      </c>
      <c r="FF18">
        <v>5.3223628388998898E-2</v>
      </c>
      <c r="FG18">
        <v>0.1167980612848129</v>
      </c>
      <c r="FH18">
        <v>5.0100261321976439E-2</v>
      </c>
      <c r="FI18">
        <v>0.11780683083445499</v>
      </c>
      <c r="FL18">
        <f t="shared" si="19"/>
        <v>5.5372113180293878E-2</v>
      </c>
      <c r="FM18">
        <f t="shared" si="17"/>
        <v>0.55182931226473519</v>
      </c>
      <c r="FN18">
        <f t="shared" si="17"/>
        <v>2.7691265558962879E-2</v>
      </c>
      <c r="FO18">
        <f t="shared" si="17"/>
        <v>1.0489536776864442E-2</v>
      </c>
      <c r="FP18">
        <f t="shared" si="17"/>
        <v>0.37233035833049621</v>
      </c>
      <c r="FQ18">
        <f t="shared" si="17"/>
        <v>0.79320486817662106</v>
      </c>
      <c r="FR18">
        <f t="shared" si="17"/>
        <v>0.49263297661418104</v>
      </c>
      <c r="FS18">
        <f t="shared" si="17"/>
        <v>0.86755064524479097</v>
      </c>
      <c r="FT18">
        <f t="shared" si="17"/>
        <v>0.72217571314286444</v>
      </c>
      <c r="FU18">
        <f t="shared" si="17"/>
        <v>0.66377007094333729</v>
      </c>
    </row>
    <row r="19" spans="1:177">
      <c r="A19">
        <v>18</v>
      </c>
      <c r="BN19" t="s">
        <v>35</v>
      </c>
      <c r="BO19">
        <f>BS21+BS34</f>
        <v>3.4392035882772155E-4</v>
      </c>
      <c r="EN19">
        <f>Sheet51!FL19</f>
        <v>0.99134196588107937</v>
      </c>
      <c r="EO19">
        <f>Sheet51!FM19</f>
        <v>0.9669286427805267</v>
      </c>
      <c r="EP19">
        <f>Sheet51!FN19</f>
        <v>0.88253580925156949</v>
      </c>
      <c r="EQ19">
        <f>Sheet51!FO19</f>
        <v>0.9229399230677181</v>
      </c>
      <c r="ER19">
        <f>Sheet51!FP19</f>
        <v>0.35500545578323661</v>
      </c>
      <c r="ES19">
        <f>Sheet51!FQ19</f>
        <v>0.81253559720636892</v>
      </c>
      <c r="ET19">
        <f>Sheet51!FR19</f>
        <v>0.65029824761705146</v>
      </c>
      <c r="EU19">
        <f>Sheet51!FS19</f>
        <v>0.79157423436543428</v>
      </c>
      <c r="EV19">
        <f>Sheet51!FT19</f>
        <v>0.80837156861981541</v>
      </c>
      <c r="EW19">
        <f>Sheet51!FU19</f>
        <v>0.61322102805101375</v>
      </c>
      <c r="EZ19">
        <v>9.2484142754601414E-2</v>
      </c>
      <c r="FA19">
        <v>3.2834205434713701E-2</v>
      </c>
      <c r="FB19">
        <v>8.2644294176195551E-2</v>
      </c>
      <c r="FC19">
        <v>-5.6802536727453737E-2</v>
      </c>
      <c r="FD19">
        <v>0.23310613021476753</v>
      </c>
      <c r="FE19">
        <v>-0.21091149326496095</v>
      </c>
      <c r="FF19">
        <v>0.12354035156132701</v>
      </c>
      <c r="FG19">
        <v>3.9051337133085125E-2</v>
      </c>
      <c r="FH19">
        <v>0.13497121306741144</v>
      </c>
      <c r="FI19">
        <v>-3.5973050544060928E-2</v>
      </c>
      <c r="FL19">
        <f t="shared" si="19"/>
        <v>0.99124948173832472</v>
      </c>
      <c r="FM19">
        <f t="shared" si="17"/>
        <v>0.96689580857509194</v>
      </c>
      <c r="FN19">
        <f t="shared" si="17"/>
        <v>0.88245316495739334</v>
      </c>
      <c r="FO19">
        <f t="shared" si="17"/>
        <v>0.92299672560444557</v>
      </c>
      <c r="FP19">
        <f t="shared" si="17"/>
        <v>0.35477234965302185</v>
      </c>
      <c r="FQ19">
        <f t="shared" si="17"/>
        <v>0.81274650869963383</v>
      </c>
      <c r="FR19">
        <f t="shared" si="17"/>
        <v>0.65017470726549009</v>
      </c>
      <c r="FS19">
        <f t="shared" si="17"/>
        <v>0.79153518302830117</v>
      </c>
      <c r="FT19">
        <f t="shared" si="17"/>
        <v>0.80823659740674803</v>
      </c>
      <c r="FU19">
        <f t="shared" si="17"/>
        <v>0.61325700110155779</v>
      </c>
    </row>
    <row r="20" spans="1:177">
      <c r="A20">
        <v>19</v>
      </c>
      <c r="AV20" t="s">
        <v>67</v>
      </c>
      <c r="AW20">
        <f>MAX(AW7:AW16)</f>
        <v>14.388100310218823</v>
      </c>
      <c r="AX20">
        <f>MAX(AX7:AX16)</f>
        <v>17.886622249305439</v>
      </c>
      <c r="AY20">
        <f>MAX(AY7:AY16)</f>
        <v>16.451635445880861</v>
      </c>
      <c r="AZ20">
        <f>MAX(AZ7:AZ16)</f>
        <v>19.34348720437448</v>
      </c>
      <c r="BB20">
        <f>SUM(BB7:BB16)</f>
        <v>2.7032433150526347</v>
      </c>
      <c r="BC20">
        <f t="shared" ref="BC20:BE20" si="20">SUM(BC7:BC16)</f>
        <v>3.2786744997064781</v>
      </c>
      <c r="BD20">
        <f t="shared" si="20"/>
        <v>3.284036947877834</v>
      </c>
      <c r="BE20">
        <f t="shared" si="20"/>
        <v>2.9319581543756716</v>
      </c>
      <c r="BG20">
        <f>IF(BG7&lt;0.000000000001,0.000000000001,BG7)</f>
        <v>3.1803575402799306E-3</v>
      </c>
      <c r="BH20">
        <f t="shared" ref="BH20:BJ20" si="21">IF(BH7&lt;0.000000000001,0.000000000001,BH7)</f>
        <v>1.3581706735206697E-3</v>
      </c>
      <c r="BI20">
        <f t="shared" si="21"/>
        <v>1.6263008569965521E-3</v>
      </c>
      <c r="BJ20">
        <f t="shared" si="21"/>
        <v>6.5737949738623445E-4</v>
      </c>
      <c r="EN20">
        <f>Sheet51!FL20</f>
        <v>0.62940584139882916</v>
      </c>
      <c r="EO20">
        <f>Sheet51!FM20</f>
        <v>0.29025743040590013</v>
      </c>
      <c r="EP20">
        <f>Sheet51!FN20</f>
        <v>0.77736350472400484</v>
      </c>
      <c r="EQ20">
        <f>Sheet51!FO20</f>
        <v>0.66132118237529547</v>
      </c>
      <c r="ER20">
        <f>Sheet51!FP20</f>
        <v>0.49757764902630403</v>
      </c>
      <c r="ES20">
        <f>Sheet51!FQ20</f>
        <v>0.45775951084388816</v>
      </c>
      <c r="ET20">
        <f>Sheet51!FR20</f>
        <v>0.32752982117066831</v>
      </c>
      <c r="EU20">
        <f>Sheet51!FS20</f>
        <v>0.54465020582529444</v>
      </c>
      <c r="EV20">
        <f>Sheet51!FT20</f>
        <v>0.38524062392915487</v>
      </c>
      <c r="EW20">
        <f>Sheet51!FU20</f>
        <v>0.10155158965409442</v>
      </c>
      <c r="EZ20">
        <v>0.20275716852768505</v>
      </c>
      <c r="FA20">
        <v>3.25917262690089E-2</v>
      </c>
      <c r="FB20">
        <v>2.8347232060810162E-2</v>
      </c>
      <c r="FC20">
        <v>4.1708162926117481E-3</v>
      </c>
      <c r="FD20">
        <v>0.28246421093205804</v>
      </c>
      <c r="FE20">
        <v>-0.24841328108993463</v>
      </c>
      <c r="FF20">
        <v>0.15086049846792651</v>
      </c>
      <c r="FG20">
        <v>0.11577617084624539</v>
      </c>
      <c r="FH20">
        <v>0.11794017650547346</v>
      </c>
      <c r="FI20">
        <v>2.0656655844081911E-2</v>
      </c>
      <c r="FL20">
        <f t="shared" si="19"/>
        <v>0.62920308423030147</v>
      </c>
      <c r="FM20">
        <f t="shared" si="17"/>
        <v>0.29022483867963111</v>
      </c>
      <c r="FN20">
        <f t="shared" si="17"/>
        <v>0.77733515749194404</v>
      </c>
      <c r="FO20">
        <f t="shared" si="17"/>
        <v>0.66131701155900291</v>
      </c>
      <c r="FP20">
        <f t="shared" si="17"/>
        <v>0.49729518481537199</v>
      </c>
      <c r="FQ20">
        <f t="shared" si="17"/>
        <v>0.45800792412497809</v>
      </c>
      <c r="FR20">
        <f t="shared" si="17"/>
        <v>0.3273789606722004</v>
      </c>
      <c r="FS20">
        <f t="shared" si="17"/>
        <v>0.5445344296544482</v>
      </c>
      <c r="FT20">
        <f t="shared" si="17"/>
        <v>0.38512268375264941</v>
      </c>
      <c r="FU20">
        <f t="shared" si="17"/>
        <v>0.10153093299825033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0.36992600497026629</v>
      </c>
      <c r="BH21">
        <f t="shared" si="22"/>
        <v>0.29062161776486212</v>
      </c>
      <c r="BI21">
        <f t="shared" si="22"/>
        <v>0.30450327321871529</v>
      </c>
      <c r="BJ21">
        <f t="shared" si="22"/>
        <v>0.28475916355636055</v>
      </c>
      <c r="BL21">
        <v>1.0000000000000001E-5</v>
      </c>
      <c r="BS21">
        <f>SUM(BM23:BV32)</f>
        <v>1.8436567005212715E-4</v>
      </c>
      <c r="EN21">
        <f>Sheet51!FL21</f>
        <v>0.94414904282144196</v>
      </c>
      <c r="EO21">
        <f>Sheet51!FM21</f>
        <v>0.50658007262939231</v>
      </c>
      <c r="EP21">
        <f>Sheet51!FN21</f>
        <v>0.45426220812250001</v>
      </c>
      <c r="EQ21">
        <f>Sheet51!FO21</f>
        <v>0.75255153749325721</v>
      </c>
      <c r="ER21">
        <f>Sheet51!FP21</f>
        <v>0.46141781438589557</v>
      </c>
      <c r="ES21">
        <f>Sheet51!FQ21</f>
        <v>0.95834753097485381</v>
      </c>
      <c r="ET21">
        <f>Sheet51!FR21</f>
        <v>0.35255791303792033</v>
      </c>
      <c r="EU21">
        <f>Sheet51!FS21</f>
        <v>0.86296025985793312</v>
      </c>
      <c r="EV21">
        <f>Sheet51!FT21</f>
        <v>0.13901715293054906</v>
      </c>
      <c r="EW21">
        <f>Sheet51!FU21</f>
        <v>0.98795759983153231</v>
      </c>
      <c r="EZ21">
        <v>0.14428896178844491</v>
      </c>
      <c r="FA21">
        <v>4.5912214161010143E-3</v>
      </c>
      <c r="FB21">
        <v>-1.0208357826238067E-2</v>
      </c>
      <c r="FC21">
        <v>2.5542336601237565E-2</v>
      </c>
      <c r="FD21">
        <v>0.13855748132509629</v>
      </c>
      <c r="FE21">
        <v>-0.11259643758882866</v>
      </c>
      <c r="FF21">
        <v>8.5856393084036142E-2</v>
      </c>
      <c r="FG21">
        <v>9.1302604280870947E-2</v>
      </c>
      <c r="FH21">
        <v>3.7018849476189747E-2</v>
      </c>
      <c r="FI21">
        <v>2.2756834893271679E-2</v>
      </c>
      <c r="FL21">
        <f t="shared" si="19"/>
        <v>0.94400475385965354</v>
      </c>
      <c r="FM21">
        <f t="shared" si="17"/>
        <v>0.50657548140797626</v>
      </c>
      <c r="FN21">
        <f t="shared" si="17"/>
        <v>0.45427241648032624</v>
      </c>
      <c r="FO21">
        <f t="shared" si="17"/>
        <v>0.75252599515665597</v>
      </c>
      <c r="FP21">
        <f t="shared" si="17"/>
        <v>0.4612792569045705</v>
      </c>
      <c r="FQ21">
        <f t="shared" si="17"/>
        <v>0.95846012741244269</v>
      </c>
      <c r="FR21">
        <f t="shared" si="17"/>
        <v>0.35247205664483627</v>
      </c>
      <c r="FS21">
        <f t="shared" si="17"/>
        <v>0.8628689572536522</v>
      </c>
      <c r="FT21">
        <f t="shared" si="17"/>
        <v>0.13898013408107288</v>
      </c>
      <c r="FU21">
        <f t="shared" si="17"/>
        <v>0.98793484299663903</v>
      </c>
    </row>
    <row r="22" spans="1:177">
      <c r="A22">
        <v>21</v>
      </c>
      <c r="BG22">
        <f t="shared" si="22"/>
        <v>8.9428069594741678E-3</v>
      </c>
      <c r="BH22">
        <f t="shared" si="22"/>
        <v>7.1652356055117395E-3</v>
      </c>
      <c r="BI22">
        <f t="shared" si="22"/>
        <v>9.9121875564373105E-3</v>
      </c>
      <c r="BJ22">
        <f t="shared" si="22"/>
        <v>4.4257859301652745E-3</v>
      </c>
      <c r="EN22">
        <f>Sheet51!FL22</f>
        <v>0.23669333448768781</v>
      </c>
      <c r="EO22">
        <f>Sheet51!FM22</f>
        <v>0.55611055954865551</v>
      </c>
      <c r="EP22">
        <f>Sheet51!FN22</f>
        <v>0.99189809934714146</v>
      </c>
      <c r="EQ22">
        <f>Sheet51!FO22</f>
        <v>0.33663230142548517</v>
      </c>
      <c r="ER22">
        <f>Sheet51!FP22</f>
        <v>5.9865473276449373E-4</v>
      </c>
      <c r="ES22">
        <f>Sheet51!FQ22</f>
        <v>5.8992489256801367E-2</v>
      </c>
      <c r="ET22">
        <f>Sheet51!FR22</f>
        <v>0.63178454339977985</v>
      </c>
      <c r="EU22">
        <f>Sheet51!FS22</f>
        <v>0.73110798947509625</v>
      </c>
      <c r="EV22">
        <f>Sheet51!FT22</f>
        <v>0.20667594498940414</v>
      </c>
      <c r="EW22">
        <f>Sheet51!FU22</f>
        <v>0.60446936591916089</v>
      </c>
      <c r="EZ22">
        <v>9.1034713603528175E-2</v>
      </c>
      <c r="FA22">
        <v>5.120363015752491E-2</v>
      </c>
      <c r="FB22">
        <v>6.5176579919012961E-2</v>
      </c>
      <c r="FC22">
        <v>-2.8785244026595023E-2</v>
      </c>
      <c r="FD22">
        <v>0.22706803578095031</v>
      </c>
      <c r="FE22">
        <v>-0.21857183076243117</v>
      </c>
      <c r="FF22">
        <v>0.10541347084082101</v>
      </c>
      <c r="FG22">
        <v>5.0419964865729971E-2</v>
      </c>
      <c r="FH22">
        <v>0.1127915314338659</v>
      </c>
      <c r="FI22">
        <v>-8.6990155126726899E-3</v>
      </c>
      <c r="FL22">
        <f t="shared" si="19"/>
        <v>0.23660229977408428</v>
      </c>
      <c r="FM22">
        <f t="shared" si="17"/>
        <v>0.55605935591849798</v>
      </c>
      <c r="FN22">
        <f t="shared" si="17"/>
        <v>0.99183292276722246</v>
      </c>
      <c r="FO22">
        <f t="shared" si="17"/>
        <v>0.33666108666951178</v>
      </c>
      <c r="FP22">
        <f t="shared" si="17"/>
        <v>3.7158669698354339E-4</v>
      </c>
      <c r="FQ22">
        <f t="shared" si="17"/>
        <v>5.9211061087563799E-2</v>
      </c>
      <c r="FR22">
        <f t="shared" si="17"/>
        <v>0.63167912992893904</v>
      </c>
      <c r="FS22">
        <f t="shared" si="17"/>
        <v>0.73105756951023049</v>
      </c>
      <c r="FT22">
        <f t="shared" si="17"/>
        <v>0.20656315345797027</v>
      </c>
      <c r="FU22">
        <f t="shared" si="17"/>
        <v>0.6044780649346736</v>
      </c>
    </row>
    <row r="23" spans="1:177">
      <c r="A23">
        <v>22</v>
      </c>
      <c r="B23">
        <f t="array" ref="B23:K32">TRANSPOSE(EN16:EW25)</f>
        <v>0.62636643256321556</v>
      </c>
      <c r="C23">
        <v>0.24199424586817575</v>
      </c>
      <c r="D23">
        <v>5.548018420536148E-2</v>
      </c>
      <c r="E23">
        <v>0.99134196588107937</v>
      </c>
      <c r="F23">
        <v>0.62940584139882916</v>
      </c>
      <c r="G23">
        <v>0.94414904282144196</v>
      </c>
      <c r="H23">
        <v>0.23669333448768781</v>
      </c>
      <c r="I23">
        <v>0.67295160769737949</v>
      </c>
      <c r="J23">
        <v>0.96685628481692221</v>
      </c>
      <c r="K23">
        <v>0.99703348292729943</v>
      </c>
      <c r="M23">
        <f t="array" ref="M23:M32">TRANSPOSE(EN12:EW12)</f>
        <v>0.79234782116943525</v>
      </c>
      <c r="S23">
        <f>EN16</f>
        <v>0.62636643256321556</v>
      </c>
      <c r="T23">
        <f t="shared" ref="T23:AB32" si="23">EO16</f>
        <v>0.14066593518791165</v>
      </c>
      <c r="U23">
        <f t="shared" si="23"/>
        <v>0.45586717436684154</v>
      </c>
      <c r="V23">
        <f t="shared" si="23"/>
        <v>0.15785681452437852</v>
      </c>
      <c r="W23">
        <f t="shared" si="23"/>
        <v>0.43237131791325611</v>
      </c>
      <c r="X23">
        <f t="shared" si="23"/>
        <v>0.51124899277565272</v>
      </c>
      <c r="Y23">
        <f t="shared" si="23"/>
        <v>0.75268962825927799</v>
      </c>
      <c r="Z23">
        <f t="shared" si="23"/>
        <v>0.95234213117577304</v>
      </c>
      <c r="AA23">
        <f t="shared" si="23"/>
        <v>0.38165244829501721</v>
      </c>
      <c r="AB23">
        <f t="shared" si="23"/>
        <v>0.39050280805704229</v>
      </c>
      <c r="BG23">
        <f t="shared" si="22"/>
        <v>1.7764120705594361E-3</v>
      </c>
      <c r="BH23">
        <f t="shared" si="22"/>
        <v>5.2272111728738485E-4</v>
      </c>
      <c r="BI23">
        <f t="shared" si="22"/>
        <v>8.1067027372214769E-4</v>
      </c>
      <c r="BJ23">
        <f t="shared" si="22"/>
        <v>3.6953642213992242E-4</v>
      </c>
      <c r="BM23">
        <f>0.5*$BL$21*B23*B23</f>
        <v>1.9616745392098463E-6</v>
      </c>
      <c r="BN23">
        <f t="shared" ref="BN23:BV32" si="24">0.5*$BL$21*C23*C23</f>
        <v>2.9280607516653551E-7</v>
      </c>
      <c r="BO23">
        <f t="shared" si="24"/>
        <v>1.5390254197304208E-8</v>
      </c>
      <c r="BP23">
        <f t="shared" si="24"/>
        <v>4.9137944665848156E-6</v>
      </c>
      <c r="BQ23">
        <f t="shared" si="24"/>
        <v>1.9807585659348407E-6</v>
      </c>
      <c r="BR23">
        <f t="shared" si="24"/>
        <v>4.4570870753032258E-6</v>
      </c>
      <c r="BS23">
        <f t="shared" si="24"/>
        <v>2.8011867295450231E-7</v>
      </c>
      <c r="BT23">
        <f t="shared" si="24"/>
        <v>2.2643193315124388E-6</v>
      </c>
      <c r="BU23">
        <f t="shared" si="24"/>
        <v>4.6740553774499076E-6</v>
      </c>
      <c r="BV23">
        <f t="shared" si="24"/>
        <v>4.9703788303907079E-6</v>
      </c>
      <c r="BY23">
        <f>$BG$7-$BL$7</f>
        <v>3.1803575402799306E-3</v>
      </c>
      <c r="BZ23">
        <f>$BG$8-$BL$8</f>
        <v>0.36992600497026629</v>
      </c>
      <c r="CA23">
        <f>$BG$9-$BL$9</f>
        <v>8.9428069594741678E-3</v>
      </c>
      <c r="CB23">
        <f>$BG$10-$BL$10</f>
        <v>1.7764120705594361E-3</v>
      </c>
      <c r="CC23">
        <f>$BG$11-$BL$11</f>
        <v>-0.80182647494651427</v>
      </c>
      <c r="CD23">
        <f>$BG$12-$BL$12</f>
        <v>0.16930693107968034</v>
      </c>
      <c r="CE23">
        <f>$BG$13-$BL$13</f>
        <v>0.18584043892045932</v>
      </c>
      <c r="CF23">
        <f>$BG$14-$BL$14</f>
        <v>2.4524395230606129E-2</v>
      </c>
      <c r="CG23">
        <f>$BG$15-$BL$15</f>
        <v>3.63273928962052E-2</v>
      </c>
      <c r="CH23">
        <f>$BG$16-$BL$16</f>
        <v>2.0017352789835569E-3</v>
      </c>
      <c r="CW23">
        <f t="array" ref="CW23:DF26">TRANSPOSE(CW7:CZ16)</f>
        <v>3.1803575402799306E-3</v>
      </c>
      <c r="CX23">
        <v>0.36992600497026629</v>
      </c>
      <c r="CY23">
        <v>8.9428069594741678E-3</v>
      </c>
      <c r="CZ23">
        <v>1.7764120705594361E-3</v>
      </c>
      <c r="DA23">
        <v>-0.80182647494651427</v>
      </c>
      <c r="DB23">
        <v>0.16930693107968034</v>
      </c>
      <c r="DC23">
        <v>0.18584043892045932</v>
      </c>
      <c r="DD23">
        <v>2.4524395230606129E-2</v>
      </c>
      <c r="DE23">
        <v>3.63273928962052E-2</v>
      </c>
      <c r="DF23">
        <v>2.0017352789835569E-3</v>
      </c>
      <c r="DT23">
        <f t="array" ref="DT23:EC26">TRANSPOSE(DT7:DW16)</f>
        <v>-0.14059145277196305</v>
      </c>
      <c r="DU23">
        <v>0.35304774609844175</v>
      </c>
      <c r="DV23">
        <v>-0.18340942993846923</v>
      </c>
      <c r="DW23">
        <v>0.25123396229550427</v>
      </c>
      <c r="DX23">
        <v>0.22031358821227659</v>
      </c>
      <c r="DY23">
        <v>-0.43915897299760009</v>
      </c>
      <c r="DZ23">
        <v>-0.32439381451795135</v>
      </c>
      <c r="EA23">
        <v>-0.16216474285816973</v>
      </c>
      <c r="EB23">
        <v>0.17686369324231913</v>
      </c>
      <c r="EC23">
        <v>0.54781489527227567</v>
      </c>
      <c r="EN23">
        <f>Sheet51!FL23</f>
        <v>0.67295160769737949</v>
      </c>
      <c r="EO23">
        <f>Sheet51!FM23</f>
        <v>0.21106885510161386</v>
      </c>
      <c r="EP23">
        <f>Sheet51!FN23</f>
        <v>0.69474872942301769</v>
      </c>
      <c r="EQ23">
        <f>Sheet51!FO23</f>
        <v>0.96392352698630812</v>
      </c>
      <c r="ER23">
        <f>Sheet51!FP23</f>
        <v>0.53883875012938187</v>
      </c>
      <c r="ES23">
        <f>Sheet51!FQ23</f>
        <v>0.77913395579659273</v>
      </c>
      <c r="ET23">
        <f>Sheet51!FR23</f>
        <v>0.20344531702256</v>
      </c>
      <c r="EU23">
        <f>Sheet51!FS23</f>
        <v>0.40104547366753546</v>
      </c>
      <c r="EV23">
        <f>Sheet51!FT23</f>
        <v>0.27402032518382369</v>
      </c>
      <c r="EW23">
        <f>Sheet51!FU23</f>
        <v>0.77008789451689941</v>
      </c>
      <c r="EZ23">
        <v>8.5175815940573302E-2</v>
      </c>
      <c r="FA23">
        <v>3.3145276705079087E-2</v>
      </c>
      <c r="FB23">
        <v>-6.902338185909628E-3</v>
      </c>
      <c r="FC23">
        <v>3.6245462358116633E-2</v>
      </c>
      <c r="FD23">
        <v>0.10439086912871343</v>
      </c>
      <c r="FE23">
        <v>-0.10550913281567341</v>
      </c>
      <c r="FF23">
        <v>4.5880046089046458E-2</v>
      </c>
      <c r="FG23">
        <v>7.0996420298031021E-2</v>
      </c>
      <c r="FH23">
        <v>1.0162265409505246E-2</v>
      </c>
      <c r="FI23">
        <v>3.2417696804596552E-2</v>
      </c>
      <c r="FL23">
        <f t="shared" si="19"/>
        <v>0.67286643188143891</v>
      </c>
      <c r="FM23">
        <f t="shared" si="17"/>
        <v>0.21103570982490877</v>
      </c>
      <c r="FN23">
        <f t="shared" si="17"/>
        <v>0.69475563176120358</v>
      </c>
      <c r="FO23">
        <f t="shared" si="17"/>
        <v>0.96388728152394998</v>
      </c>
      <c r="FP23">
        <f t="shared" si="17"/>
        <v>0.53873435926025315</v>
      </c>
      <c r="FQ23">
        <f t="shared" si="17"/>
        <v>0.77923946492940843</v>
      </c>
      <c r="FR23">
        <f t="shared" si="17"/>
        <v>0.20339943697647095</v>
      </c>
      <c r="FS23">
        <f t="shared" si="17"/>
        <v>0.40097447724723745</v>
      </c>
      <c r="FT23">
        <f t="shared" si="17"/>
        <v>0.27401016291841418</v>
      </c>
      <c r="FU23">
        <f t="shared" si="17"/>
        <v>0.77005547682009479</v>
      </c>
    </row>
    <row r="24" spans="1:177">
      <c r="A24">
        <v>23</v>
      </c>
      <c r="B24">
        <v>0.14066593518791165</v>
      </c>
      <c r="C24">
        <v>0.91182124740963344</v>
      </c>
      <c r="D24">
        <v>0.55198997631864355</v>
      </c>
      <c r="E24">
        <v>0.9669286427805267</v>
      </c>
      <c r="F24">
        <v>0.29025743040590013</v>
      </c>
      <c r="G24">
        <v>0.50658007262939231</v>
      </c>
      <c r="H24">
        <v>0.55611055954865551</v>
      </c>
      <c r="I24">
        <v>0.21106885510161386</v>
      </c>
      <c r="J24">
        <v>0.26748355821778608</v>
      </c>
      <c r="K24">
        <v>0.5891888076766898</v>
      </c>
      <c r="M24">
        <v>6.5399475489304304E-2</v>
      </c>
      <c r="S24">
        <f t="shared" ref="S24:S32" si="25">EN17</f>
        <v>0.24199424586817575</v>
      </c>
      <c r="T24">
        <f t="shared" si="23"/>
        <v>0.91182124740963344</v>
      </c>
      <c r="U24">
        <f t="shared" si="23"/>
        <v>0.61872109231359829</v>
      </c>
      <c r="V24">
        <f t="shared" si="23"/>
        <v>0.12333291519403285</v>
      </c>
      <c r="W24">
        <f t="shared" si="23"/>
        <v>0.84766111652778264</v>
      </c>
      <c r="X24">
        <f t="shared" si="23"/>
        <v>0.57123972269880441</v>
      </c>
      <c r="Y24">
        <f t="shared" si="23"/>
        <v>3.8204878775801553E-2</v>
      </c>
      <c r="Z24">
        <f t="shared" si="23"/>
        <v>0.44405530495532958</v>
      </c>
      <c r="AA24">
        <f t="shared" si="23"/>
        <v>0.88494013021483919</v>
      </c>
      <c r="AB24">
        <f t="shared" si="23"/>
        <v>0.23378984636693009</v>
      </c>
      <c r="BG24">
        <f t="shared" si="22"/>
        <v>0.19817352505348576</v>
      </c>
      <c r="BH24">
        <f t="shared" si="22"/>
        <v>0.10209091759644064</v>
      </c>
      <c r="BI24">
        <f t="shared" si="22"/>
        <v>0.1286733106974417</v>
      </c>
      <c r="BJ24">
        <f t="shared" si="22"/>
        <v>0.14552058856778771</v>
      </c>
      <c r="BM24">
        <f t="shared" ref="BM24:BM32" si="26">0.5*$BL$21*B24*B24</f>
        <v>9.8934526611448818E-8</v>
      </c>
      <c r="BN24">
        <f t="shared" si="24"/>
        <v>4.1570899361383005E-6</v>
      </c>
      <c r="BO24">
        <f t="shared" si="24"/>
        <v>1.5234646697812835E-6</v>
      </c>
      <c r="BP24">
        <f t="shared" si="24"/>
        <v>4.6747550011469579E-6</v>
      </c>
      <c r="BQ24">
        <f t="shared" si="24"/>
        <v>4.2124687952917986E-7</v>
      </c>
      <c r="BR24">
        <f t="shared" si="24"/>
        <v>1.2831168499260019E-6</v>
      </c>
      <c r="BS24">
        <f t="shared" si="24"/>
        <v>1.5462947722075936E-6</v>
      </c>
      <c r="BT24">
        <f t="shared" si="24"/>
        <v>2.2275030796953033E-7</v>
      </c>
      <c r="BU24">
        <f t="shared" si="24"/>
        <v>3.5773726958423882E-7</v>
      </c>
      <c r="BV24">
        <f t="shared" si="24"/>
        <v>1.7357172554573969E-6</v>
      </c>
      <c r="BY24">
        <f>$BH$7-$BM$7</f>
        <v>-0.99864182932647938</v>
      </c>
      <c r="BZ24">
        <f>$BH$8-$BM$8</f>
        <v>0.29062161776486212</v>
      </c>
      <c r="CA24">
        <f>$BH$9-$BM$9</f>
        <v>7.1652356055117395E-3</v>
      </c>
      <c r="CB24">
        <f>$BH$10-$BM$10</f>
        <v>5.2272111728738485E-4</v>
      </c>
      <c r="CC24">
        <f>$BH$11-$BM$11</f>
        <v>0.10209091759644064</v>
      </c>
      <c r="CD24">
        <f>$BH$12-$BM$12</f>
        <v>0.30500130467038572</v>
      </c>
      <c r="CE24">
        <f>$BH$13-$BM$13</f>
        <v>0.25731723360538006</v>
      </c>
      <c r="CF24">
        <f>$BH$14-$BM$14</f>
        <v>1.9398206231853322E-2</v>
      </c>
      <c r="CG24">
        <f>$BH$15-$BM$15</f>
        <v>1.5904667435830307E-2</v>
      </c>
      <c r="CH24">
        <f>$BH$16-$BM$16</f>
        <v>6.1992529892787053E-4</v>
      </c>
      <c r="CW24">
        <v>-0.99864182932647938</v>
      </c>
      <c r="CX24">
        <v>0.29062161776486212</v>
      </c>
      <c r="CY24">
        <v>7.1652356055117395E-3</v>
      </c>
      <c r="CZ24">
        <v>5.2272111728738485E-4</v>
      </c>
      <c r="DA24">
        <v>0.10209091759644064</v>
      </c>
      <c r="DB24">
        <v>0.30500130467038572</v>
      </c>
      <c r="DC24">
        <v>0.25731723360538006</v>
      </c>
      <c r="DD24">
        <v>1.9398206231853322E-2</v>
      </c>
      <c r="DE24">
        <v>1.5904667435830307E-2</v>
      </c>
      <c r="DF24">
        <v>6.1992529892787053E-4</v>
      </c>
      <c r="DT24">
        <v>0.50302546666454695</v>
      </c>
      <c r="DU24">
        <v>0.27411172811280726</v>
      </c>
      <c r="DV24">
        <v>-0.10750751179116096</v>
      </c>
      <c r="DW24">
        <v>0.35815565305877189</v>
      </c>
      <c r="DX24">
        <v>0.54114264920603661</v>
      </c>
      <c r="DY24">
        <v>-0.61159368642138767</v>
      </c>
      <c r="DZ24">
        <v>0.21098559902274075</v>
      </c>
      <c r="EA24">
        <v>0.53671365457024178</v>
      </c>
      <c r="EB24">
        <v>-0.13976691648392442</v>
      </c>
      <c r="EC24">
        <v>0.26175815600968438</v>
      </c>
      <c r="EN24">
        <f>Sheet51!FL24</f>
        <v>0.96685628481692221</v>
      </c>
      <c r="EO24">
        <f>Sheet51!FM24</f>
        <v>0.26748355821778608</v>
      </c>
      <c r="EP24">
        <f>Sheet51!FN24</f>
        <v>0.89246207106295827</v>
      </c>
      <c r="EQ24">
        <f>Sheet51!FO24</f>
        <v>0.12819607331617741</v>
      </c>
      <c r="ER24">
        <f>Sheet51!FP24</f>
        <v>0.53434907549155064</v>
      </c>
      <c r="ES24">
        <f>Sheet51!FQ24</f>
        <v>0.88783551284971751</v>
      </c>
      <c r="ET24">
        <f>Sheet51!FR24</f>
        <v>0.54443576031844165</v>
      </c>
      <c r="EU24">
        <f>Sheet51!FS24</f>
        <v>0.74417432285458185</v>
      </c>
      <c r="EV24">
        <f>Sheet51!FT24</f>
        <v>0.1203833010220888</v>
      </c>
      <c r="EW24">
        <f>Sheet51!FU24</f>
        <v>0.87865907153981049</v>
      </c>
      <c r="EZ24">
        <v>0.16568131117244969</v>
      </c>
      <c r="FA24">
        <v>4.6883546953985847E-2</v>
      </c>
      <c r="FB24">
        <v>-3.7987342141921496E-2</v>
      </c>
      <c r="FC24">
        <v>5.1349356659703062E-2</v>
      </c>
      <c r="FD24">
        <v>0.22438140759960451</v>
      </c>
      <c r="FE24">
        <v>-0.21425007362957987</v>
      </c>
      <c r="FF24">
        <v>6.446344891261252E-2</v>
      </c>
      <c r="FG24">
        <v>6.7974828315766803E-2</v>
      </c>
      <c r="FH24">
        <v>0.11365607666596252</v>
      </c>
      <c r="FI24">
        <v>0.11307269489000009</v>
      </c>
      <c r="FL24">
        <f t="shared" si="19"/>
        <v>0.96669060350574976</v>
      </c>
      <c r="FM24">
        <f t="shared" si="17"/>
        <v>0.2674366746708321</v>
      </c>
      <c r="FN24">
        <f t="shared" si="17"/>
        <v>0.89250005840510016</v>
      </c>
      <c r="FO24">
        <f t="shared" si="17"/>
        <v>0.1281447239595177</v>
      </c>
      <c r="FP24">
        <f t="shared" si="17"/>
        <v>0.53412469408395102</v>
      </c>
      <c r="FQ24">
        <f t="shared" si="17"/>
        <v>0.88804976292334714</v>
      </c>
      <c r="FR24">
        <f t="shared" si="17"/>
        <v>0.54437129686952901</v>
      </c>
      <c r="FS24">
        <f t="shared" si="17"/>
        <v>0.74410634802626607</v>
      </c>
      <c r="FT24">
        <f t="shared" si="17"/>
        <v>0.12026964494542283</v>
      </c>
      <c r="FU24">
        <f t="shared" si="17"/>
        <v>0.87854599884492046</v>
      </c>
    </row>
    <row r="25" spans="1:177">
      <c r="A25">
        <v>24</v>
      </c>
      <c r="B25">
        <v>0.45586717436684154</v>
      </c>
      <c r="C25">
        <v>0.61872109231359829</v>
      </c>
      <c r="D25">
        <v>2.7699925756091478E-2</v>
      </c>
      <c r="E25">
        <v>0.88253580925156949</v>
      </c>
      <c r="F25">
        <v>0.77736350472400484</v>
      </c>
      <c r="G25">
        <v>0.45426220812250001</v>
      </c>
      <c r="H25">
        <v>0.99189809934714146</v>
      </c>
      <c r="I25">
        <v>0.69474872942301769</v>
      </c>
      <c r="J25">
        <v>0.89246207106295827</v>
      </c>
      <c r="K25">
        <v>0.72162134861612137</v>
      </c>
      <c r="M25">
        <v>0.13699689937404744</v>
      </c>
      <c r="S25">
        <f t="shared" si="25"/>
        <v>5.548018420536148E-2</v>
      </c>
      <c r="T25">
        <f t="shared" si="23"/>
        <v>0.55198997631864355</v>
      </c>
      <c r="U25">
        <f t="shared" si="23"/>
        <v>2.7699925756091478E-2</v>
      </c>
      <c r="V25">
        <f t="shared" si="23"/>
        <v>1.0581451094770662E-2</v>
      </c>
      <c r="W25">
        <f t="shared" si="23"/>
        <v>0.37260977660037459</v>
      </c>
      <c r="X25">
        <f t="shared" si="23"/>
        <v>0.79286893508380285</v>
      </c>
      <c r="Y25">
        <f t="shared" si="23"/>
        <v>0.49268620024257004</v>
      </c>
      <c r="Z25">
        <f t="shared" si="23"/>
        <v>0.86766744330607581</v>
      </c>
      <c r="AA25">
        <f t="shared" si="23"/>
        <v>0.72222581340418646</v>
      </c>
      <c r="AB25">
        <f t="shared" si="23"/>
        <v>0.6638878777741718</v>
      </c>
      <c r="BG25">
        <f t="shared" si="22"/>
        <v>0.16930693107968034</v>
      </c>
      <c r="BH25">
        <f t="shared" si="22"/>
        <v>0.30500130467038572</v>
      </c>
      <c r="BI25">
        <f t="shared" si="22"/>
        <v>0.21526565626973831</v>
      </c>
      <c r="BJ25">
        <f t="shared" si="22"/>
        <v>0.19914045837685193</v>
      </c>
      <c r="BM25">
        <f t="shared" si="26"/>
        <v>1.0390744033260415E-6</v>
      </c>
      <c r="BN25">
        <f t="shared" si="24"/>
        <v>1.914078950368661E-6</v>
      </c>
      <c r="BO25">
        <f t="shared" si="24"/>
        <v>3.8364294344649004E-9</v>
      </c>
      <c r="BP25">
        <f t="shared" si="24"/>
        <v>3.8943472730566131E-6</v>
      </c>
      <c r="BQ25">
        <f t="shared" si="24"/>
        <v>3.0214700923839398E-6</v>
      </c>
      <c r="BR25">
        <f t="shared" si="24"/>
        <v>1.0317707686416476E-6</v>
      </c>
      <c r="BS25">
        <f t="shared" si="24"/>
        <v>4.9193091974423586E-6</v>
      </c>
      <c r="BT25">
        <f t="shared" si="24"/>
        <v>2.4133789851744875E-6</v>
      </c>
      <c r="BU25">
        <f t="shared" si="24"/>
        <v>3.9824427414299236E-6</v>
      </c>
      <c r="BV25">
        <f t="shared" si="24"/>
        <v>2.6036868538927492E-6</v>
      </c>
      <c r="BY25">
        <f>$BI$7-$BN$7</f>
        <v>1.6263008569965521E-3</v>
      </c>
      <c r="BZ25">
        <f>$BI$8-$BN$8</f>
        <v>0.30450327321871529</v>
      </c>
      <c r="CA25">
        <f>$BI$9-$BN$9</f>
        <v>9.9121875564373105E-3</v>
      </c>
      <c r="CB25">
        <f>$BI$10-$BN$10</f>
        <v>8.1067027372214769E-4</v>
      </c>
      <c r="CC25">
        <f>$BI$11-$BN$11</f>
        <v>0.1286733106974417</v>
      </c>
      <c r="CD25">
        <f>$BI$12-$BN$12</f>
        <v>0.21526565626973831</v>
      </c>
      <c r="CE25">
        <f>$BI$13-$BN$13</f>
        <v>0.28503628134949505</v>
      </c>
      <c r="CF25">
        <f>$BI$14-$BN$14</f>
        <v>-0.98606758208085388</v>
      </c>
      <c r="CG25">
        <f>$BI$15-$BN$15</f>
        <v>3.9550075024475752E-2</v>
      </c>
      <c r="CH25">
        <f>$BI$16-$BN$16</f>
        <v>6.8982683383183392E-4</v>
      </c>
      <c r="CW25">
        <v>1.6263008569965521E-3</v>
      </c>
      <c r="CX25">
        <v>0.30450327321871529</v>
      </c>
      <c r="CY25">
        <v>9.9121875564373105E-3</v>
      </c>
      <c r="CZ25">
        <v>8.1067027372214769E-4</v>
      </c>
      <c r="DA25">
        <v>0.1286733106974417</v>
      </c>
      <c r="DB25">
        <v>0.21526565626973831</v>
      </c>
      <c r="DC25">
        <v>0.28503628134949505</v>
      </c>
      <c r="DD25">
        <v>-0.98606758208085388</v>
      </c>
      <c r="DE25">
        <v>3.9550075024475752E-2</v>
      </c>
      <c r="DF25">
        <v>6.8982683383183392E-4</v>
      </c>
      <c r="DT25">
        <v>0.10478017511420651</v>
      </c>
      <c r="DU25">
        <v>0.26147625877558828</v>
      </c>
      <c r="DV25">
        <v>0.37586523384309672</v>
      </c>
      <c r="DW25">
        <v>-0.13578254281739283</v>
      </c>
      <c r="DX25">
        <v>0.66946293564327208</v>
      </c>
      <c r="DY25">
        <v>-0.71564970074482215</v>
      </c>
      <c r="DZ25">
        <v>0.35534416563541249</v>
      </c>
      <c r="EA25">
        <v>0.21098308216419828</v>
      </c>
      <c r="EB25">
        <v>0.1894823455191875</v>
      </c>
      <c r="EC25">
        <v>-0.21585101512509863</v>
      </c>
      <c r="EN25">
        <f>Sheet51!FL25</f>
        <v>0.99703348292729943</v>
      </c>
      <c r="EO25">
        <f>Sheet51!FM25</f>
        <v>0.5891888076766898</v>
      </c>
      <c r="EP25">
        <f>Sheet51!FN25</f>
        <v>0.72162134861612137</v>
      </c>
      <c r="EQ25">
        <f>Sheet51!FO25</f>
        <v>0.12056671261578797</v>
      </c>
      <c r="ER25">
        <f>Sheet51!FP25</f>
        <v>0.15074952194932525</v>
      </c>
      <c r="ES25">
        <f>Sheet51!FQ25</f>
        <v>0.53498410366187521</v>
      </c>
      <c r="ET25">
        <f>Sheet51!FR25</f>
        <v>0.23464876195402684</v>
      </c>
      <c r="EU25">
        <f>Sheet51!FS25</f>
        <v>0.1445941507378653</v>
      </c>
      <c r="EV25">
        <f>Sheet51!FT25</f>
        <v>0.2398721619129269</v>
      </c>
      <c r="EW25">
        <f>Sheet51!FU25</f>
        <v>0.63217755108112783</v>
      </c>
      <c r="EZ25">
        <v>0.20403438561950327</v>
      </c>
      <c r="FA25">
        <v>6.155966745524391E-3</v>
      </c>
      <c r="FB25">
        <v>2.5162246683420639E-2</v>
      </c>
      <c r="FC25">
        <v>-8.962581068186995E-3</v>
      </c>
      <c r="FD25">
        <v>0.25667240629313309</v>
      </c>
      <c r="FE25">
        <v>-0.20929209551484165</v>
      </c>
      <c r="FF25">
        <v>0.15288508375648624</v>
      </c>
      <c r="FG25">
        <v>0.1054530777239391</v>
      </c>
      <c r="FH25">
        <v>0.11940365103063269</v>
      </c>
      <c r="FI25">
        <v>6.0080052959631744E-3</v>
      </c>
      <c r="FL25">
        <f t="shared" si="19"/>
        <v>0.99682944854167987</v>
      </c>
      <c r="FM25">
        <f t="shared" si="17"/>
        <v>0.58918265170994433</v>
      </c>
      <c r="FN25">
        <f t="shared" si="17"/>
        <v>0.7215961863694379</v>
      </c>
      <c r="FO25">
        <f t="shared" si="17"/>
        <v>0.12057567519685615</v>
      </c>
      <c r="FP25">
        <f t="shared" si="17"/>
        <v>0.15049284954303213</v>
      </c>
      <c r="FQ25">
        <f t="shared" si="17"/>
        <v>0.53519339575739</v>
      </c>
      <c r="FR25">
        <f t="shared" si="17"/>
        <v>0.23449587687027035</v>
      </c>
      <c r="FS25">
        <f t="shared" si="17"/>
        <v>0.14448869766014136</v>
      </c>
      <c r="FT25">
        <f t="shared" si="17"/>
        <v>0.23975275826189626</v>
      </c>
      <c r="FU25">
        <f t="shared" si="17"/>
        <v>0.6321715430758319</v>
      </c>
    </row>
    <row r="26" spans="1:177">
      <c r="A26">
        <v>25</v>
      </c>
      <c r="B26">
        <v>0.15785681452437852</v>
      </c>
      <c r="C26">
        <v>0.12333291519403285</v>
      </c>
      <c r="D26">
        <v>1.0581451094770662E-2</v>
      </c>
      <c r="E26">
        <v>0.9229399230677181</v>
      </c>
      <c r="F26">
        <v>0.66132118237529547</v>
      </c>
      <c r="G26">
        <v>0.75255153749325721</v>
      </c>
      <c r="H26">
        <v>0.33663230142548517</v>
      </c>
      <c r="I26">
        <v>0.96392352698630812</v>
      </c>
      <c r="J26">
        <v>0.12819607331617741</v>
      </c>
      <c r="K26">
        <v>0.12056671261578797</v>
      </c>
      <c r="M26">
        <v>0.28968606089490651</v>
      </c>
      <c r="S26">
        <f t="shared" si="25"/>
        <v>0.99134196588107937</v>
      </c>
      <c r="T26">
        <f t="shared" si="23"/>
        <v>0.9669286427805267</v>
      </c>
      <c r="U26">
        <f t="shared" si="23"/>
        <v>0.88253580925156949</v>
      </c>
      <c r="V26">
        <f t="shared" si="23"/>
        <v>0.9229399230677181</v>
      </c>
      <c r="W26">
        <f t="shared" si="23"/>
        <v>0.35500545578323661</v>
      </c>
      <c r="X26">
        <f t="shared" si="23"/>
        <v>0.81253559720636892</v>
      </c>
      <c r="Y26">
        <f t="shared" si="23"/>
        <v>0.65029824761705146</v>
      </c>
      <c r="Z26">
        <f t="shared" si="23"/>
        <v>0.79157423436543428</v>
      </c>
      <c r="AA26">
        <f t="shared" si="23"/>
        <v>0.80837156861981541</v>
      </c>
      <c r="AB26">
        <f t="shared" si="23"/>
        <v>0.61322102805101375</v>
      </c>
      <c r="BG26">
        <f t="shared" si="22"/>
        <v>0.18584043892045932</v>
      </c>
      <c r="BH26">
        <f t="shared" si="22"/>
        <v>0.25731723360538006</v>
      </c>
      <c r="BI26">
        <f t="shared" si="22"/>
        <v>0.28503628134949505</v>
      </c>
      <c r="BJ26">
        <f t="shared" si="22"/>
        <v>0.34106898780516159</v>
      </c>
      <c r="BM26">
        <f t="shared" si="26"/>
        <v>1.2459386945892021E-7</v>
      </c>
      <c r="BN26">
        <f t="shared" si="24"/>
        <v>7.6055039851292502E-8</v>
      </c>
      <c r="BO26">
        <f t="shared" si="24"/>
        <v>5.598355363551163E-10</v>
      </c>
      <c r="BP26">
        <f t="shared" si="24"/>
        <v>4.2590905079612274E-6</v>
      </c>
      <c r="BQ26">
        <f t="shared" si="24"/>
        <v>2.1867285312912942E-6</v>
      </c>
      <c r="BR26">
        <f t="shared" si="24"/>
        <v>2.8316690829173267E-6</v>
      </c>
      <c r="BS26">
        <f t="shared" si="24"/>
        <v>5.6660653181509354E-7</v>
      </c>
      <c r="BT26">
        <f t="shared" si="24"/>
        <v>4.6457428293886201E-6</v>
      </c>
      <c r="BU26">
        <f t="shared" si="24"/>
        <v>8.2171166068433666E-8</v>
      </c>
      <c r="BV26">
        <f t="shared" si="24"/>
        <v>7.2681660954890046E-8</v>
      </c>
      <c r="BY26">
        <f>$BJ$7-$BO$7</f>
        <v>6.5737949738623445E-4</v>
      </c>
      <c r="BZ26">
        <f>$BJ$8-$BO$8</f>
        <v>0.28475916355636055</v>
      </c>
      <c r="CA26">
        <f>$BJ$9-$BO$9</f>
        <v>-0.99557421406983471</v>
      </c>
      <c r="CB26">
        <f>$BJ$10-$BO$10</f>
        <v>3.6953642213992242E-4</v>
      </c>
      <c r="CC26">
        <f>$BJ$11-$BO$11</f>
        <v>0.14552058856778771</v>
      </c>
      <c r="CD26">
        <f>$BJ$12-$BO$12</f>
        <v>0.19914045837685193</v>
      </c>
      <c r="CE26">
        <f>$BJ$13-$BO$13</f>
        <v>0.34106898780516159</v>
      </c>
      <c r="CF26">
        <f>$BJ$14-$BO$14</f>
        <v>9.1456524907626013E-3</v>
      </c>
      <c r="CG26">
        <f>$BJ$15-$BO$15</f>
        <v>1.4591611545672022E-2</v>
      </c>
      <c r="CH26">
        <f>$BJ$16-$BO$16</f>
        <v>3.2083580771213372E-4</v>
      </c>
      <c r="CW26">
        <v>6.5737949738623445E-4</v>
      </c>
      <c r="CX26">
        <v>0.28475916355636055</v>
      </c>
      <c r="CY26">
        <v>-0.99557421406983471</v>
      </c>
      <c r="CZ26">
        <v>3.6953642213992242E-4</v>
      </c>
      <c r="DA26">
        <v>0.14552058856778771</v>
      </c>
      <c r="DB26">
        <v>0.19914045837685193</v>
      </c>
      <c r="DC26">
        <v>0.34106898780516159</v>
      </c>
      <c r="DD26">
        <v>9.1456524907626013E-3</v>
      </c>
      <c r="DE26">
        <v>1.4591611545672022E-2</v>
      </c>
      <c r="DF26">
        <v>3.2083580771213372E-4</v>
      </c>
      <c r="DT26">
        <v>0.56958353426456354</v>
      </c>
      <c r="DU26">
        <v>-0.43794082713088139</v>
      </c>
      <c r="DV26">
        <v>4.7486495264630835E-2</v>
      </c>
      <c r="DW26">
        <v>-0.32457259203323985</v>
      </c>
      <c r="DX26">
        <v>0.37220241575782187</v>
      </c>
      <c r="DY26">
        <v>2.7808022052121439E-3</v>
      </c>
      <c r="DZ26">
        <v>0.46501670236762255</v>
      </c>
      <c r="EA26">
        <v>9.6747757479615348E-3</v>
      </c>
      <c r="EB26">
        <v>0.5342008767230354</v>
      </c>
      <c r="EC26">
        <v>-0.21378514025834888</v>
      </c>
    </row>
    <row r="27" spans="1:177">
      <c r="A27">
        <v>26</v>
      </c>
      <c r="B27">
        <v>0.43237131791325611</v>
      </c>
      <c r="C27">
        <v>0.84766111652778264</v>
      </c>
      <c r="D27">
        <v>0.37260977660037459</v>
      </c>
      <c r="E27">
        <v>0.35500545578323661</v>
      </c>
      <c r="F27">
        <v>0.49757764902630403</v>
      </c>
      <c r="G27">
        <v>0.46141781438589557</v>
      </c>
      <c r="H27">
        <v>5.9865473276449373E-4</v>
      </c>
      <c r="I27">
        <v>0.53883875012938187</v>
      </c>
      <c r="J27">
        <v>0.53434907549155064</v>
      </c>
      <c r="K27">
        <v>0.15074952194932525</v>
      </c>
      <c r="M27">
        <v>0.8027176401416265</v>
      </c>
      <c r="S27">
        <f t="shared" si="25"/>
        <v>0.62940584139882916</v>
      </c>
      <c r="T27">
        <f t="shared" si="23"/>
        <v>0.29025743040590013</v>
      </c>
      <c r="U27">
        <f t="shared" si="23"/>
        <v>0.77736350472400484</v>
      </c>
      <c r="V27">
        <f t="shared" si="23"/>
        <v>0.66132118237529547</v>
      </c>
      <c r="W27">
        <f t="shared" si="23"/>
        <v>0.49757764902630403</v>
      </c>
      <c r="X27">
        <f t="shared" si="23"/>
        <v>0.45775951084388816</v>
      </c>
      <c r="Y27">
        <f t="shared" si="23"/>
        <v>0.32752982117066831</v>
      </c>
      <c r="Z27">
        <f t="shared" si="23"/>
        <v>0.54465020582529444</v>
      </c>
      <c r="AA27">
        <f t="shared" si="23"/>
        <v>0.38524062392915487</v>
      </c>
      <c r="AB27">
        <f t="shared" si="23"/>
        <v>0.10155158965409442</v>
      </c>
      <c r="BG27">
        <f t="shared" si="22"/>
        <v>2.4524395230606129E-2</v>
      </c>
      <c r="BH27">
        <f t="shared" si="22"/>
        <v>1.9398206231853322E-2</v>
      </c>
      <c r="BI27">
        <f t="shared" si="22"/>
        <v>1.3932417919146144E-2</v>
      </c>
      <c r="BJ27">
        <f t="shared" si="22"/>
        <v>9.1456524907626013E-3</v>
      </c>
      <c r="BM27">
        <f t="shared" si="26"/>
        <v>9.3472478277023007E-7</v>
      </c>
      <c r="BN27">
        <f t="shared" si="24"/>
        <v>3.5926468423656358E-6</v>
      </c>
      <c r="BO27">
        <f t="shared" si="24"/>
        <v>6.9419022809090535E-7</v>
      </c>
      <c r="BP27">
        <f t="shared" si="24"/>
        <v>6.3014436817931785E-7</v>
      </c>
      <c r="BQ27">
        <f t="shared" si="24"/>
        <v>1.2379175840527192E-6</v>
      </c>
      <c r="BR27">
        <f t="shared" si="24"/>
        <v>1.0645319971632841E-6</v>
      </c>
      <c r="BS27">
        <f t="shared" si="24"/>
        <v>1.7919374453066371E-12</v>
      </c>
      <c r="BT27">
        <f t="shared" si="24"/>
        <v>1.4517359932049723E-6</v>
      </c>
      <c r="BU27">
        <f t="shared" si="24"/>
        <v>1.4276446723933745E-6</v>
      </c>
      <c r="BV27">
        <f t="shared" si="24"/>
        <v>1.1362709183975049E-7</v>
      </c>
    </row>
    <row r="28" spans="1:177">
      <c r="A28">
        <v>27</v>
      </c>
      <c r="B28">
        <v>0.51124899277565272</v>
      </c>
      <c r="C28">
        <v>0.57123972269880441</v>
      </c>
      <c r="D28">
        <v>0.79286893508380285</v>
      </c>
      <c r="E28">
        <v>0.81253559720636892</v>
      </c>
      <c r="F28">
        <v>0.45775951084388816</v>
      </c>
      <c r="G28">
        <v>0.95834753097485381</v>
      </c>
      <c r="H28">
        <v>5.8992489256801367E-2</v>
      </c>
      <c r="I28">
        <v>0.77913395579659273</v>
      </c>
      <c r="J28">
        <v>0.88783551284971751</v>
      </c>
      <c r="K28">
        <v>0.53498410366187521</v>
      </c>
      <c r="M28">
        <v>0.87398343674817369</v>
      </c>
      <c r="S28">
        <f t="shared" si="25"/>
        <v>0.94414904282144196</v>
      </c>
      <c r="T28">
        <f t="shared" si="23"/>
        <v>0.50658007262939231</v>
      </c>
      <c r="U28">
        <f t="shared" si="23"/>
        <v>0.45426220812250001</v>
      </c>
      <c r="V28">
        <f t="shared" si="23"/>
        <v>0.75255153749325721</v>
      </c>
      <c r="W28">
        <f t="shared" si="23"/>
        <v>0.46141781438589557</v>
      </c>
      <c r="X28">
        <f t="shared" si="23"/>
        <v>0.95834753097485381</v>
      </c>
      <c r="Y28">
        <f t="shared" si="23"/>
        <v>0.35255791303792033</v>
      </c>
      <c r="Z28">
        <f t="shared" si="23"/>
        <v>0.86296025985793312</v>
      </c>
      <c r="AA28">
        <f t="shared" si="23"/>
        <v>0.13901715293054906</v>
      </c>
      <c r="AB28">
        <f t="shared" si="23"/>
        <v>0.98795759983153231</v>
      </c>
      <c r="BG28">
        <f t="shared" si="22"/>
        <v>3.63273928962052E-2</v>
      </c>
      <c r="BH28">
        <f t="shared" si="22"/>
        <v>1.5904667435830307E-2</v>
      </c>
      <c r="BI28">
        <f t="shared" si="22"/>
        <v>3.9550075024475752E-2</v>
      </c>
      <c r="BJ28">
        <f t="shared" si="22"/>
        <v>1.4591611545672022E-2</v>
      </c>
      <c r="BM28">
        <f t="shared" si="26"/>
        <v>1.3068776630705971E-6</v>
      </c>
      <c r="BN28">
        <f t="shared" si="24"/>
        <v>1.631574103945035E-6</v>
      </c>
      <c r="BO28">
        <f t="shared" si="24"/>
        <v>3.1432057411046181E-6</v>
      </c>
      <c r="BP28">
        <f t="shared" si="24"/>
        <v>3.301070483637553E-6</v>
      </c>
      <c r="BQ28">
        <f t="shared" si="24"/>
        <v>1.0477188488401789E-6</v>
      </c>
      <c r="BR28">
        <f t="shared" si="24"/>
        <v>4.5921499506279917E-6</v>
      </c>
      <c r="BS28">
        <f t="shared" si="24"/>
        <v>1.7400568943569123E-8</v>
      </c>
      <c r="BT28">
        <f t="shared" si="24"/>
        <v>3.0352486053762349E-6</v>
      </c>
      <c r="BU28">
        <f t="shared" si="24"/>
        <v>3.9412594893856047E-6</v>
      </c>
      <c r="BV28">
        <f t="shared" si="24"/>
        <v>1.4310399558545003E-6</v>
      </c>
      <c r="EN28" t="s">
        <v>19</v>
      </c>
      <c r="EZ28" t="s">
        <v>25</v>
      </c>
    </row>
    <row r="29" spans="1:177">
      <c r="A29">
        <v>28</v>
      </c>
      <c r="B29">
        <v>0.75268962825927799</v>
      </c>
      <c r="C29">
        <v>3.8204878775801553E-2</v>
      </c>
      <c r="D29">
        <v>0.49268620024257004</v>
      </c>
      <c r="E29">
        <v>0.65029824761705146</v>
      </c>
      <c r="F29">
        <v>0.32752982117066831</v>
      </c>
      <c r="G29">
        <v>0.35255791303792033</v>
      </c>
      <c r="H29">
        <v>0.63178454339977985</v>
      </c>
      <c r="I29">
        <v>0.20344531702256</v>
      </c>
      <c r="J29">
        <v>0.54443576031844165</v>
      </c>
      <c r="K29">
        <v>0.23464876195402684</v>
      </c>
      <c r="M29">
        <v>0.41142745867220937</v>
      </c>
      <c r="S29">
        <f t="shared" si="25"/>
        <v>0.23669333448768781</v>
      </c>
      <c r="T29">
        <f t="shared" si="23"/>
        <v>0.55611055954865551</v>
      </c>
      <c r="U29">
        <f t="shared" si="23"/>
        <v>0.99189809934714146</v>
      </c>
      <c r="V29">
        <f t="shared" si="23"/>
        <v>0.33663230142548517</v>
      </c>
      <c r="W29">
        <f t="shared" si="23"/>
        <v>5.9865473276449373E-4</v>
      </c>
      <c r="X29">
        <f t="shared" si="23"/>
        <v>5.8992489256801367E-2</v>
      </c>
      <c r="Y29">
        <f t="shared" si="23"/>
        <v>0.63178454339977985</v>
      </c>
      <c r="Z29">
        <f t="shared" si="23"/>
        <v>0.73110798947509625</v>
      </c>
      <c r="AA29">
        <f t="shared" si="23"/>
        <v>0.20667594498940414</v>
      </c>
      <c r="AB29">
        <f t="shared" si="23"/>
        <v>0.60446936591916089</v>
      </c>
      <c r="BG29">
        <f t="shared" si="22"/>
        <v>2.0017352789835569E-3</v>
      </c>
      <c r="BH29">
        <f t="shared" si="22"/>
        <v>6.1992529892787053E-4</v>
      </c>
      <c r="BI29">
        <f t="shared" si="22"/>
        <v>6.8982683383183392E-4</v>
      </c>
      <c r="BJ29">
        <f t="shared" si="22"/>
        <v>3.2083580771213372E-4</v>
      </c>
      <c r="BM29">
        <f t="shared" si="26"/>
        <v>2.8327083824454505E-6</v>
      </c>
      <c r="BN29">
        <f t="shared" si="24"/>
        <v>7.29806381136846E-9</v>
      </c>
      <c r="BO29">
        <f t="shared" si="24"/>
        <v>1.2136984595473092E-6</v>
      </c>
      <c r="BP29">
        <f t="shared" si="24"/>
        <v>2.1144390542690401E-6</v>
      </c>
      <c r="BQ29">
        <f t="shared" si="24"/>
        <v>5.3637891878044995E-7</v>
      </c>
      <c r="BR29">
        <f t="shared" si="24"/>
        <v>6.2148541022826904E-7</v>
      </c>
      <c r="BS29">
        <f t="shared" si="24"/>
        <v>1.9957585463943415E-6</v>
      </c>
      <c r="BT29">
        <f t="shared" si="24"/>
        <v>2.069499850920497E-7</v>
      </c>
      <c r="BU29">
        <f t="shared" si="24"/>
        <v>1.4820514855675985E-6</v>
      </c>
      <c r="BV29">
        <f t="shared" si="24"/>
        <v>2.7530020743278777E-7</v>
      </c>
    </row>
    <row r="30" spans="1:177">
      <c r="A30">
        <v>29</v>
      </c>
      <c r="B30">
        <v>0.95234213117577304</v>
      </c>
      <c r="C30">
        <v>0.44405530495532958</v>
      </c>
      <c r="D30">
        <v>0.86766744330607581</v>
      </c>
      <c r="E30">
        <v>0.79157423436543428</v>
      </c>
      <c r="F30">
        <v>0.54465020582529444</v>
      </c>
      <c r="G30">
        <v>0.86296025985793312</v>
      </c>
      <c r="H30">
        <v>0.73110798947509625</v>
      </c>
      <c r="I30">
        <v>0.40104547366753546</v>
      </c>
      <c r="J30">
        <v>0.74417432285458185</v>
      </c>
      <c r="K30">
        <v>0.1445941507378653</v>
      </c>
      <c r="M30">
        <v>5.4428520079604949E-2</v>
      </c>
      <c r="S30">
        <f t="shared" si="25"/>
        <v>0.67295160769737949</v>
      </c>
      <c r="T30">
        <f t="shared" si="23"/>
        <v>0.21106885510161386</v>
      </c>
      <c r="U30">
        <f t="shared" si="23"/>
        <v>0.69474872942301769</v>
      </c>
      <c r="V30">
        <f t="shared" si="23"/>
        <v>0.96392352698630812</v>
      </c>
      <c r="W30">
        <f t="shared" si="23"/>
        <v>0.53883875012938187</v>
      </c>
      <c r="X30">
        <f t="shared" si="23"/>
        <v>0.77913395579659273</v>
      </c>
      <c r="Y30">
        <f t="shared" si="23"/>
        <v>0.20344531702256</v>
      </c>
      <c r="Z30">
        <f t="shared" si="23"/>
        <v>0.40104547366753546</v>
      </c>
      <c r="AA30">
        <f t="shared" si="23"/>
        <v>0.27402032518382369</v>
      </c>
      <c r="AB30">
        <f t="shared" si="23"/>
        <v>0.77008789451689941</v>
      </c>
      <c r="BM30">
        <f t="shared" si="26"/>
        <v>4.5347776740620675E-6</v>
      </c>
      <c r="BN30">
        <f t="shared" si="24"/>
        <v>9.8592556929485371E-7</v>
      </c>
      <c r="BO30">
        <f t="shared" si="24"/>
        <v>3.764233960866512E-6</v>
      </c>
      <c r="BP30">
        <f t="shared" si="24"/>
        <v>3.1329488425561178E-6</v>
      </c>
      <c r="BQ30">
        <f t="shared" si="24"/>
        <v>1.4832192335276783E-6</v>
      </c>
      <c r="BR30">
        <f t="shared" si="24"/>
        <v>3.7235020504703579E-6</v>
      </c>
      <c r="BS30">
        <f t="shared" si="24"/>
        <v>2.6725944613715872E-6</v>
      </c>
      <c r="BT30">
        <f t="shared" si="24"/>
        <v>8.0418735974608944E-7</v>
      </c>
      <c r="BU30">
        <f t="shared" si="24"/>
        <v>2.7689771139803775E-6</v>
      </c>
      <c r="BV30">
        <f t="shared" si="24"/>
        <v>1.0453734213802256E-7</v>
      </c>
      <c r="EN30">
        <f>Sheet51!FL30</f>
        <v>0.34021637511322944</v>
      </c>
      <c r="EO30">
        <f>Sheet51!FM30</f>
        <v>0.40191655959893718</v>
      </c>
      <c r="EP30">
        <f>Sheet51!FN30</f>
        <v>0.39054806850767854</v>
      </c>
      <c r="EQ30">
        <f>Sheet51!FO30</f>
        <v>9.1775586119830263E-2</v>
      </c>
      <c r="ER30">
        <f>Sheet51!FP30</f>
        <v>0.24390660401378009</v>
      </c>
      <c r="ES30">
        <f>Sheet51!FQ30</f>
        <v>0.72159651532404734</v>
      </c>
      <c r="ET30">
        <f>Sheet51!FR30</f>
        <v>0.87249746144976514</v>
      </c>
      <c r="EU30">
        <f>Sheet51!FS30</f>
        <v>0.25905766659801938</v>
      </c>
      <c r="EV30">
        <f>Sheet51!FT30</f>
        <v>0.20582055208325095</v>
      </c>
      <c r="EW30">
        <f>Sheet51!FU30</f>
        <v>0.48961771399370246</v>
      </c>
      <c r="EZ30">
        <f>(1/4)*SUM($CW$7:$CZ$7)</f>
        <v>-0.24829444785795418</v>
      </c>
      <c r="FA30">
        <f>(1/4)*SUM($CW$8:$CZ$8)</f>
        <v>0.31245251487755105</v>
      </c>
      <c r="FB30">
        <f>(1/4)*SUM($CW$9:$CZ$9)</f>
        <v>-0.24238849598710288</v>
      </c>
      <c r="FC30">
        <f>(1/4)*SUM($CW$10:$CZ$10)</f>
        <v>8.6983497092722284E-4</v>
      </c>
      <c r="FD30">
        <f>(1/4)*SUM($CW$11:$CZ$11)</f>
        <v>-0.10638541452121106</v>
      </c>
      <c r="FE30">
        <f>(1/4)*SUM($CW$12:$CZ$12)</f>
        <v>0.22217858759916409</v>
      </c>
      <c r="FF30">
        <f>(1/4)*SUM($CW$13:$CZ$13)</f>
        <v>0.26731573542012399</v>
      </c>
      <c r="FG30">
        <f>(1/4)*SUM($CW$14:$CZ$14)</f>
        <v>-0.23324983203190797</v>
      </c>
      <c r="FH30">
        <f>(1/4)*SUM($CW$15:$CZ$15)</f>
        <v>2.6593436725545819E-2</v>
      </c>
      <c r="FI30">
        <f>(1/4)*SUM($CW$16:$CZ$16)</f>
        <v>9.0808080486384887E-4</v>
      </c>
      <c r="FL30">
        <f t="shared" ref="FL30:FU30" si="27">EN30-($EU$10*EZ30)</f>
        <v>0.3404646695610874</v>
      </c>
      <c r="FM30">
        <f t="shared" si="27"/>
        <v>0.40160410708405964</v>
      </c>
      <c r="FN30">
        <f t="shared" si="27"/>
        <v>0.39079045700366566</v>
      </c>
      <c r="FO30">
        <f t="shared" si="27"/>
        <v>9.1774716284859337E-2</v>
      </c>
      <c r="FP30">
        <f t="shared" si="27"/>
        <v>0.2440129894283013</v>
      </c>
      <c r="FQ30">
        <f t="shared" si="27"/>
        <v>0.72137433673644813</v>
      </c>
      <c r="FR30">
        <f t="shared" si="27"/>
        <v>0.87223014571434498</v>
      </c>
      <c r="FS30">
        <f t="shared" si="27"/>
        <v>0.25929091643005131</v>
      </c>
      <c r="FT30">
        <f t="shared" si="27"/>
        <v>0.20579395864652542</v>
      </c>
      <c r="FU30">
        <f t="shared" si="27"/>
        <v>0.48961680591289758</v>
      </c>
    </row>
    <row r="31" spans="1:177">
      <c r="A31">
        <v>30</v>
      </c>
      <c r="B31">
        <v>0.38165244829501721</v>
      </c>
      <c r="C31">
        <v>0.88494013021483919</v>
      </c>
      <c r="D31">
        <v>0.72222581340418646</v>
      </c>
      <c r="E31">
        <v>0.80837156861981541</v>
      </c>
      <c r="F31">
        <v>0.38524062392915487</v>
      </c>
      <c r="G31">
        <v>0.13901715293054906</v>
      </c>
      <c r="H31">
        <v>0.20667594498940414</v>
      </c>
      <c r="I31">
        <v>0.27402032518382369</v>
      </c>
      <c r="J31">
        <v>0.1203833010220888</v>
      </c>
      <c r="K31">
        <v>0.2398721619129269</v>
      </c>
      <c r="M31">
        <v>0.22567569279914576</v>
      </c>
      <c r="S31">
        <f t="shared" si="25"/>
        <v>0.96685628481692221</v>
      </c>
      <c r="T31">
        <f t="shared" si="23"/>
        <v>0.26748355821778608</v>
      </c>
      <c r="U31">
        <f t="shared" si="23"/>
        <v>0.89246207106295827</v>
      </c>
      <c r="V31">
        <f t="shared" si="23"/>
        <v>0.12819607331617741</v>
      </c>
      <c r="W31">
        <f t="shared" si="23"/>
        <v>0.53434907549155064</v>
      </c>
      <c r="X31">
        <f t="shared" si="23"/>
        <v>0.88783551284971751</v>
      </c>
      <c r="Y31">
        <f t="shared" si="23"/>
        <v>0.54443576031844165</v>
      </c>
      <c r="Z31">
        <f t="shared" si="23"/>
        <v>0.74417432285458185</v>
      </c>
      <c r="AA31">
        <f t="shared" si="23"/>
        <v>0.1203833010220888</v>
      </c>
      <c r="AB31">
        <f t="shared" si="23"/>
        <v>0.87865907153981049</v>
      </c>
      <c r="BM31">
        <f t="shared" si="26"/>
        <v>7.2829295644790398E-7</v>
      </c>
      <c r="BN31">
        <f t="shared" si="24"/>
        <v>3.9155951703232831E-6</v>
      </c>
      <c r="BO31">
        <f t="shared" si="24"/>
        <v>2.608050627736694E-6</v>
      </c>
      <c r="BP31">
        <f t="shared" si="24"/>
        <v>3.2673229647643048E-6</v>
      </c>
      <c r="BQ31">
        <f t="shared" si="24"/>
        <v>7.4205169162662264E-7</v>
      </c>
      <c r="BR31">
        <f t="shared" si="24"/>
        <v>9.6628844044578326E-8</v>
      </c>
      <c r="BS31">
        <f t="shared" si="24"/>
        <v>2.1357473118631605E-7</v>
      </c>
      <c r="BT31">
        <f t="shared" si="24"/>
        <v>3.7543569306924243E-7</v>
      </c>
      <c r="BU31">
        <f t="shared" si="24"/>
        <v>7.2460695824874243E-8</v>
      </c>
      <c r="BV31">
        <f t="shared" si="24"/>
        <v>2.8769327030390712E-7</v>
      </c>
    </row>
    <row r="32" spans="1:177">
      <c r="A32">
        <v>31</v>
      </c>
      <c r="B32">
        <v>0.39050280805704229</v>
      </c>
      <c r="C32">
        <v>0.23378984636693009</v>
      </c>
      <c r="D32">
        <v>0.6638878777741718</v>
      </c>
      <c r="E32">
        <v>0.61322102805101375</v>
      </c>
      <c r="F32">
        <v>0.10155158965409442</v>
      </c>
      <c r="G32">
        <v>0.98795759983153231</v>
      </c>
      <c r="H32">
        <v>0.60446936591916089</v>
      </c>
      <c r="I32">
        <v>0.77008789451689941</v>
      </c>
      <c r="J32">
        <v>0.87865907153981049</v>
      </c>
      <c r="K32">
        <v>0.63217755108112783</v>
      </c>
      <c r="M32">
        <v>0.64891399496759594</v>
      </c>
      <c r="S32">
        <f t="shared" si="25"/>
        <v>0.99703348292729943</v>
      </c>
      <c r="T32">
        <f t="shared" si="23"/>
        <v>0.5891888076766898</v>
      </c>
      <c r="U32">
        <f t="shared" si="23"/>
        <v>0.72162134861612137</v>
      </c>
      <c r="V32">
        <f t="shared" si="23"/>
        <v>0.12056671261578797</v>
      </c>
      <c r="W32">
        <f t="shared" si="23"/>
        <v>0.15074952194932525</v>
      </c>
      <c r="X32">
        <f t="shared" si="23"/>
        <v>0.53498410366187521</v>
      </c>
      <c r="Y32">
        <f t="shared" si="23"/>
        <v>0.23464876195402684</v>
      </c>
      <c r="Z32">
        <f t="shared" si="23"/>
        <v>0.1445941507378653</v>
      </c>
      <c r="AA32">
        <f t="shared" si="23"/>
        <v>0.2398721619129269</v>
      </c>
      <c r="AB32">
        <f t="shared" si="23"/>
        <v>0.63217755108112783</v>
      </c>
      <c r="BG32">
        <f>IF(BG20&gt;(1-0.000000000001),(1-0.000000000001),BG20)</f>
        <v>3.1803575402799306E-3</v>
      </c>
      <c r="BH32">
        <f t="shared" ref="BH32:BJ32" si="28">IF(BH20&gt;(1-0.000000000001),(1-0.000000000001),BH20)</f>
        <v>1.3581706735206697E-3</v>
      </c>
      <c r="BI32">
        <f t="shared" si="28"/>
        <v>1.6263008569965521E-3</v>
      </c>
      <c r="BJ32">
        <f t="shared" si="28"/>
        <v>6.5737949738623445E-4</v>
      </c>
      <c r="BM32">
        <f t="shared" si="26"/>
        <v>7.6246221550217614E-7</v>
      </c>
      <c r="BN32">
        <f t="shared" si="24"/>
        <v>2.7328846132136389E-7</v>
      </c>
      <c r="BO32">
        <f t="shared" si="24"/>
        <v>2.2037355712774687E-6</v>
      </c>
      <c r="BP32">
        <f t="shared" si="24"/>
        <v>1.8802001462197111E-6</v>
      </c>
      <c r="BQ32">
        <f t="shared" si="24"/>
        <v>5.1563626806367879E-8</v>
      </c>
      <c r="BR32">
        <f t="shared" si="24"/>
        <v>4.880301095324411E-6</v>
      </c>
      <c r="BS32">
        <f t="shared" si="24"/>
        <v>1.8269160716735625E-6</v>
      </c>
      <c r="BT32">
        <f t="shared" si="24"/>
        <v>2.9651768264073559E-6</v>
      </c>
      <c r="BU32">
        <f t="shared" si="24"/>
        <v>3.8602088199960098E-6</v>
      </c>
      <c r="BV32">
        <f t="shared" si="24"/>
        <v>1.99824228045466E-6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0.36992600497026629</v>
      </c>
      <c r="BH33">
        <f t="shared" si="29"/>
        <v>0.29062161776486212</v>
      </c>
      <c r="BI33">
        <f t="shared" si="29"/>
        <v>0.30450327321871529</v>
      </c>
      <c r="BJ33">
        <f t="shared" si="29"/>
        <v>0.28475916355636055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8.9428069594741678E-3</v>
      </c>
      <c r="BH34">
        <f t="shared" si="29"/>
        <v>7.1652356055117395E-3</v>
      </c>
      <c r="BI34">
        <f t="shared" si="29"/>
        <v>9.9121875564373105E-3</v>
      </c>
      <c r="BJ34">
        <f t="shared" si="29"/>
        <v>4.4257859301652745E-3</v>
      </c>
      <c r="BS34">
        <f>SUM(BM36:BV45)</f>
        <v>1.595546887755944E-4</v>
      </c>
      <c r="EN34">
        <f>Sheet51!FL34</f>
        <v>9.7188097516553662E-2</v>
      </c>
      <c r="EO34">
        <f>Sheet51!FM34</f>
        <v>0.52992188253141614</v>
      </c>
      <c r="EP34">
        <f>Sheet51!FN34</f>
        <v>6.9089435430855356E-2</v>
      </c>
      <c r="EQ34">
        <f>Sheet51!FO34</f>
        <v>0.68691664806960906</v>
      </c>
      <c r="ER34">
        <f>Sheet51!FP34</f>
        <v>0.73614235942915729</v>
      </c>
      <c r="ES34">
        <f>Sheet51!FQ34</f>
        <v>0.49281140079872715</v>
      </c>
      <c r="ET34">
        <f>Sheet51!FR34</f>
        <v>0.80655775528811791</v>
      </c>
      <c r="EU34">
        <f>Sheet51!FS34</f>
        <v>0.50160549536822208</v>
      </c>
      <c r="EV34">
        <f>Sheet51!FT34</f>
        <v>0.14464322056023093</v>
      </c>
      <c r="EW34">
        <f>Sheet51!FU34</f>
        <v>0.30193120247830318</v>
      </c>
      <c r="EZ34">
        <f t="array" ref="EZ34:FI43">(1/4)*(MMULT($X$7:$AA$16,$CW$23:$DF$26))</f>
        <v>-0.95951001673602498</v>
      </c>
      <c r="FA34">
        <v>1.1339256157556736</v>
      </c>
      <c r="FB34">
        <v>-1.1095002851082412</v>
      </c>
      <c r="FC34">
        <v>2.9268120726698419E-3</v>
      </c>
      <c r="FD34">
        <v>-0.22859478051176557</v>
      </c>
      <c r="FE34">
        <v>0.82630720516621536</v>
      </c>
      <c r="FF34">
        <v>1.0119415740857309</v>
      </c>
      <c r="FG34">
        <v>-0.77251284232735706</v>
      </c>
      <c r="FH34">
        <v>9.198343526337531E-2</v>
      </c>
      <c r="FI34">
        <v>3.0332823397236134E-3</v>
      </c>
      <c r="FL34">
        <f t="shared" ref="FL34:FU43" si="30">EN34-($EU$10*EZ34)</f>
        <v>9.8147607533289688E-2</v>
      </c>
      <c r="FM34">
        <f t="shared" si="30"/>
        <v>0.5287879569156605</v>
      </c>
      <c r="FN34">
        <f t="shared" si="30"/>
        <v>7.0198935715963598E-2</v>
      </c>
      <c r="FO34">
        <f t="shared" si="30"/>
        <v>0.68691372125753636</v>
      </c>
      <c r="FP34">
        <f t="shared" si="30"/>
        <v>0.73637095420966903</v>
      </c>
      <c r="FQ34">
        <f t="shared" si="30"/>
        <v>0.49198509359356096</v>
      </c>
      <c r="FR34">
        <f t="shared" si="30"/>
        <v>0.80554581371403222</v>
      </c>
      <c r="FS34">
        <f t="shared" si="30"/>
        <v>0.50237800821054945</v>
      </c>
      <c r="FT34">
        <f t="shared" si="30"/>
        <v>0.14455123712496756</v>
      </c>
      <c r="FU34">
        <f t="shared" si="30"/>
        <v>0.30192816919596344</v>
      </c>
    </row>
    <row r="35" spans="1:177">
      <c r="A35">
        <v>34</v>
      </c>
      <c r="BG35">
        <f t="shared" si="29"/>
        <v>1.7764120705594361E-3</v>
      </c>
      <c r="BH35">
        <f t="shared" si="29"/>
        <v>5.2272111728738485E-4</v>
      </c>
      <c r="BI35">
        <f t="shared" si="29"/>
        <v>8.1067027372214769E-4</v>
      </c>
      <c r="BJ35">
        <f t="shared" si="29"/>
        <v>3.6953642213992242E-4</v>
      </c>
      <c r="EN35">
        <f>Sheet51!FL35</f>
        <v>0.19175397889467546</v>
      </c>
      <c r="EO35">
        <f>Sheet51!FM35</f>
        <v>0.27238894340812847</v>
      </c>
      <c r="EP35">
        <f>Sheet51!FN35</f>
        <v>0.85185103667489903</v>
      </c>
      <c r="EQ35">
        <f>Sheet51!FO35</f>
        <v>0.12497139307329323</v>
      </c>
      <c r="ER35">
        <f>Sheet51!FP35</f>
        <v>1.8930480757608094E-2</v>
      </c>
      <c r="ES35">
        <f>Sheet51!FQ35</f>
        <v>0.79246501716139972</v>
      </c>
      <c r="ET35">
        <f>Sheet51!FR35</f>
        <v>0.45781386220871906</v>
      </c>
      <c r="EU35">
        <f>Sheet51!FS35</f>
        <v>0.17441810098789048</v>
      </c>
      <c r="EV35">
        <f>Sheet51!FT35</f>
        <v>0.95872306917801053</v>
      </c>
      <c r="EW35">
        <f>Sheet51!FU35</f>
        <v>0.32851978340840005</v>
      </c>
      <c r="EZ35">
        <v>-0.62803510659800144</v>
      </c>
      <c r="FA35">
        <v>0.72323319300670597</v>
      </c>
      <c r="FB35">
        <v>-0.66253917054947498</v>
      </c>
      <c r="FC35">
        <v>1.8267888572359239E-3</v>
      </c>
      <c r="FD35">
        <v>-8.2700318321752078E-2</v>
      </c>
      <c r="FE35">
        <v>0.53493270893215239</v>
      </c>
      <c r="FF35">
        <v>0.65267171969578008</v>
      </c>
      <c r="FG35">
        <v>-0.60137004045533859</v>
      </c>
      <c r="FH35">
        <v>6.011007749783083E-2</v>
      </c>
      <c r="FI35">
        <v>1.8701479348617563E-3</v>
      </c>
      <c r="FL35">
        <f t="shared" si="30"/>
        <v>0.19238201400127347</v>
      </c>
      <c r="FM35">
        <f t="shared" si="30"/>
        <v>0.27166571021512176</v>
      </c>
      <c r="FN35">
        <f t="shared" si="30"/>
        <v>0.85251357584544851</v>
      </c>
      <c r="FO35">
        <f t="shared" si="30"/>
        <v>0.12496956628443599</v>
      </c>
      <c r="FP35">
        <f t="shared" si="30"/>
        <v>1.9013181075929846E-2</v>
      </c>
      <c r="FQ35">
        <f t="shared" si="30"/>
        <v>0.7919300844524676</v>
      </c>
      <c r="FR35">
        <f t="shared" si="30"/>
        <v>0.45716119048902326</v>
      </c>
      <c r="FS35">
        <f t="shared" si="30"/>
        <v>0.17501947102834584</v>
      </c>
      <c r="FT35">
        <f t="shared" si="30"/>
        <v>0.95866295910051269</v>
      </c>
      <c r="FU35">
        <f t="shared" si="30"/>
        <v>0.3285179132604652</v>
      </c>
    </row>
    <row r="36" spans="1:177">
      <c r="A36">
        <v>35</v>
      </c>
      <c r="B36">
        <f t="array" ref="B36:K45">TRANSPOSE(EN34:EW43)</f>
        <v>9.7188097516553662E-2</v>
      </c>
      <c r="C36">
        <v>0.19175397889467546</v>
      </c>
      <c r="D36">
        <v>0.6332251171243044</v>
      </c>
      <c r="E36">
        <v>0.349821580169563</v>
      </c>
      <c r="F36">
        <v>0.25072896780307047</v>
      </c>
      <c r="G36">
        <v>0.87255081727776651</v>
      </c>
      <c r="H36">
        <v>0.30333292429115699</v>
      </c>
      <c r="I36">
        <v>0.19645030995158419</v>
      </c>
      <c r="J36">
        <v>0.68223182493861934</v>
      </c>
      <c r="K36">
        <v>0.31799814254357595</v>
      </c>
      <c r="M36">
        <f t="array" ref="M36:M45">TRANSPOSE(EN30:EW30)</f>
        <v>0.34021637511322944</v>
      </c>
      <c r="S36">
        <f>EN34</f>
        <v>9.7188097516553662E-2</v>
      </c>
      <c r="T36">
        <f t="shared" ref="T36:AB45" si="31">EO34</f>
        <v>0.52992188253141614</v>
      </c>
      <c r="U36">
        <f t="shared" si="31"/>
        <v>6.9089435430855356E-2</v>
      </c>
      <c r="V36">
        <f t="shared" si="31"/>
        <v>0.68691664806960906</v>
      </c>
      <c r="W36">
        <f t="shared" si="31"/>
        <v>0.73614235942915729</v>
      </c>
      <c r="X36">
        <f t="shared" si="31"/>
        <v>0.49281140079872715</v>
      </c>
      <c r="Y36">
        <f t="shared" si="31"/>
        <v>0.80655775528811791</v>
      </c>
      <c r="Z36">
        <f t="shared" si="31"/>
        <v>0.50160549536822208</v>
      </c>
      <c r="AA36">
        <f t="shared" si="31"/>
        <v>0.14464322056023093</v>
      </c>
      <c r="AB36">
        <f t="shared" si="31"/>
        <v>0.30193120247830318</v>
      </c>
      <c r="BG36">
        <f t="shared" si="29"/>
        <v>0.19817352505348576</v>
      </c>
      <c r="BH36">
        <f t="shared" si="29"/>
        <v>0.10209091759644064</v>
      </c>
      <c r="BI36">
        <f t="shared" si="29"/>
        <v>0.1286733106974417</v>
      </c>
      <c r="BJ36">
        <f t="shared" si="29"/>
        <v>0.14552058856778771</v>
      </c>
      <c r="BM36">
        <f>0.5*$BL$21*B36*B36</f>
        <v>4.7227631494435726E-8</v>
      </c>
      <c r="BN36">
        <f t="shared" ref="BN36:BV45" si="32">0.5*$BL$21*C36*C36</f>
        <v>1.8384794210969823E-7</v>
      </c>
      <c r="BO36">
        <f t="shared" si="32"/>
        <v>2.0048702447854453E-6</v>
      </c>
      <c r="BP36">
        <f t="shared" si="32"/>
        <v>6.1187568976165004E-7</v>
      </c>
      <c r="BQ36">
        <f t="shared" si="32"/>
        <v>3.1432507647796573E-7</v>
      </c>
      <c r="BR36">
        <f t="shared" si="32"/>
        <v>3.8067246436604913E-6</v>
      </c>
      <c r="BS36">
        <f t="shared" si="32"/>
        <v>4.6005431479512393E-7</v>
      </c>
      <c r="BT36">
        <f t="shared" si="32"/>
        <v>1.9296362140036752E-7</v>
      </c>
      <c r="BU36">
        <f t="shared" si="32"/>
        <v>2.3272013147953951E-6</v>
      </c>
      <c r="BV36">
        <f t="shared" si="32"/>
        <v>5.0561409330582226E-7</v>
      </c>
      <c r="EN36">
        <f>Sheet51!FL36</f>
        <v>0.6332251171243044</v>
      </c>
      <c r="EO36">
        <f>Sheet51!FM36</f>
        <v>0.34179160316173735</v>
      </c>
      <c r="EP36">
        <f>Sheet51!FN36</f>
        <v>0.54890013567467721</v>
      </c>
      <c r="EQ36">
        <f>Sheet51!FO36</f>
        <v>0.33074481116572774</v>
      </c>
      <c r="ER36">
        <f>Sheet51!FP36</f>
        <v>0.70654185903016942</v>
      </c>
      <c r="ES36">
        <f>Sheet51!FQ36</f>
        <v>0.31107259497930334</v>
      </c>
      <c r="ET36">
        <f>Sheet51!FR36</f>
        <v>0.94854555095205273</v>
      </c>
      <c r="EU36">
        <f>Sheet51!FS36</f>
        <v>0.18230982068503185</v>
      </c>
      <c r="EV36">
        <f>Sheet51!FT36</f>
        <v>0.41231810217920423</v>
      </c>
      <c r="EW36">
        <f>Sheet51!FU36</f>
        <v>0.38589467194644744</v>
      </c>
      <c r="EZ36">
        <v>-0.77515400155094161</v>
      </c>
      <c r="FA36">
        <v>0.96135276355749233</v>
      </c>
      <c r="FB36">
        <v>-0.95493982668531097</v>
      </c>
      <c r="FC36">
        <v>2.4543434609848739E-3</v>
      </c>
      <c r="FD36">
        <v>-0.15505064277450425</v>
      </c>
      <c r="FE36">
        <v>0.70031708334826626</v>
      </c>
      <c r="FF36">
        <v>0.86586944047654724</v>
      </c>
      <c r="FG36">
        <v>-0.72633127968636146</v>
      </c>
      <c r="FH36">
        <v>7.8959340371584738E-2</v>
      </c>
      <c r="FI36">
        <v>2.5227794822426344E-3</v>
      </c>
      <c r="FL36">
        <f t="shared" si="30"/>
        <v>0.63400027112585533</v>
      </c>
      <c r="FM36">
        <f t="shared" si="30"/>
        <v>0.34083025039817988</v>
      </c>
      <c r="FN36">
        <f t="shared" si="30"/>
        <v>0.54985507550136248</v>
      </c>
      <c r="FO36">
        <f t="shared" si="30"/>
        <v>0.33074235682226677</v>
      </c>
      <c r="FP36">
        <f t="shared" si="30"/>
        <v>0.70669690967294396</v>
      </c>
      <c r="FQ36">
        <f t="shared" si="30"/>
        <v>0.31037227789595506</v>
      </c>
      <c r="FR36">
        <f t="shared" si="30"/>
        <v>0.94767968151157622</v>
      </c>
      <c r="FS36">
        <f t="shared" si="30"/>
        <v>0.1830361519647182</v>
      </c>
      <c r="FT36">
        <f t="shared" si="30"/>
        <v>0.41223914283883262</v>
      </c>
      <c r="FU36">
        <f t="shared" si="30"/>
        <v>0.38589214916696518</v>
      </c>
    </row>
    <row r="37" spans="1:177">
      <c r="A37">
        <v>36</v>
      </c>
      <c r="B37">
        <v>0.52992188253141614</v>
      </c>
      <c r="C37">
        <v>0.27238894340812847</v>
      </c>
      <c r="D37">
        <v>0.34179160316173735</v>
      </c>
      <c r="E37">
        <v>0.76683673049004075</v>
      </c>
      <c r="F37">
        <v>0.91550812031235795</v>
      </c>
      <c r="G37">
        <v>0.11405452898117675</v>
      </c>
      <c r="H37">
        <v>0.96105488429541708</v>
      </c>
      <c r="I37">
        <v>0.85623029113900462</v>
      </c>
      <c r="J37">
        <v>0.27780291660843892</v>
      </c>
      <c r="K37">
        <v>0.90989588561471857</v>
      </c>
      <c r="M37">
        <v>0.40191655959893718</v>
      </c>
      <c r="S37">
        <f t="shared" ref="S37:S45" si="33">EN35</f>
        <v>0.19175397889467546</v>
      </c>
      <c r="T37">
        <f t="shared" si="31"/>
        <v>0.27238894340812847</v>
      </c>
      <c r="U37">
        <f t="shared" si="31"/>
        <v>0.85185103667489903</v>
      </c>
      <c r="V37">
        <f t="shared" si="31"/>
        <v>0.12497139307329323</v>
      </c>
      <c r="W37">
        <f t="shared" si="31"/>
        <v>1.8930480757608094E-2</v>
      </c>
      <c r="X37">
        <f t="shared" si="31"/>
        <v>0.79246501716139972</v>
      </c>
      <c r="Y37">
        <f t="shared" si="31"/>
        <v>0.45781386220871906</v>
      </c>
      <c r="Z37">
        <f t="shared" si="31"/>
        <v>0.17441810098789048</v>
      </c>
      <c r="AA37">
        <f t="shared" si="31"/>
        <v>0.95872306917801053</v>
      </c>
      <c r="AB37">
        <f t="shared" si="31"/>
        <v>0.32851978340840005</v>
      </c>
      <c r="BG37">
        <f t="shared" si="29"/>
        <v>0.16930693107968034</v>
      </c>
      <c r="BH37">
        <f t="shared" si="29"/>
        <v>0.30500130467038572</v>
      </c>
      <c r="BI37">
        <f t="shared" si="29"/>
        <v>0.21526565626973831</v>
      </c>
      <c r="BJ37">
        <f t="shared" si="29"/>
        <v>0.19914045837685193</v>
      </c>
      <c r="BM37">
        <f t="shared" ref="BM37:BM45" si="34">0.5*$BL$21*B37*B37</f>
        <v>1.4040860079282003E-6</v>
      </c>
      <c r="BN37">
        <f t="shared" si="32"/>
        <v>3.709786824549831E-7</v>
      </c>
      <c r="BO37">
        <f t="shared" si="32"/>
        <v>5.8410749995935273E-7</v>
      </c>
      <c r="BP37">
        <f t="shared" si="32"/>
        <v>2.9401928561432771E-6</v>
      </c>
      <c r="BQ37">
        <f t="shared" si="32"/>
        <v>4.1907755917893346E-6</v>
      </c>
      <c r="BR37">
        <f t="shared" si="32"/>
        <v>6.504217790559044E-8</v>
      </c>
      <c r="BS37">
        <f t="shared" si="32"/>
        <v>4.6181324531403878E-6</v>
      </c>
      <c r="BT37">
        <f t="shared" si="32"/>
        <v>3.6656515573199229E-6</v>
      </c>
      <c r="BU37">
        <f t="shared" si="32"/>
        <v>3.858723023807764E-7</v>
      </c>
      <c r="BV37">
        <f t="shared" si="32"/>
        <v>4.1395526132929659E-6</v>
      </c>
      <c r="EN37">
        <f>Sheet51!FL37</f>
        <v>0.349821580169563</v>
      </c>
      <c r="EO37">
        <f>Sheet51!FM37</f>
        <v>0.76683673049004075</v>
      </c>
      <c r="EP37">
        <f>Sheet51!FN37</f>
        <v>0.98984303694735531</v>
      </c>
      <c r="EQ37">
        <f>Sheet51!FO37</f>
        <v>0.43081953739807</v>
      </c>
      <c r="ER37">
        <f>Sheet51!FP37</f>
        <v>0.41023602173716356</v>
      </c>
      <c r="ES37">
        <f>Sheet51!FQ37</f>
        <v>0.87457425461588589</v>
      </c>
      <c r="ET37">
        <f>Sheet51!FR37</f>
        <v>0.57665082842396498</v>
      </c>
      <c r="EU37">
        <f>Sheet51!FS37</f>
        <v>0.80806260453848022</v>
      </c>
      <c r="EV37">
        <f>Sheet51!FT37</f>
        <v>0.28398508714508502</v>
      </c>
      <c r="EW37">
        <f>Sheet51!FU37</f>
        <v>0.1994073710472597</v>
      </c>
      <c r="EZ37">
        <v>-0.52059252696153036</v>
      </c>
      <c r="FA37">
        <v>0.59930513052439449</v>
      </c>
      <c r="FB37">
        <v>-0.56002215433479241</v>
      </c>
      <c r="FC37">
        <v>1.4983852909263493E-3</v>
      </c>
      <c r="FD37">
        <v>-5.4859659449644091E-2</v>
      </c>
      <c r="FE37">
        <v>0.44455037926238389</v>
      </c>
      <c r="FF37">
        <v>0.5438951428621267</v>
      </c>
      <c r="FG37">
        <v>-0.50502889620166214</v>
      </c>
      <c r="FH37">
        <v>4.9724348427714081E-2</v>
      </c>
      <c r="FI37">
        <v>1.5298505800835391E-3</v>
      </c>
      <c r="FL37">
        <f t="shared" si="30"/>
        <v>0.35034217269652451</v>
      </c>
      <c r="FM37">
        <f t="shared" si="30"/>
        <v>0.76623742535951633</v>
      </c>
      <c r="FN37">
        <f t="shared" si="30"/>
        <v>0.99040305910169013</v>
      </c>
      <c r="FO37">
        <f t="shared" si="30"/>
        <v>0.4308180390127791</v>
      </c>
      <c r="FP37">
        <f t="shared" si="30"/>
        <v>0.41029088139661318</v>
      </c>
      <c r="FQ37">
        <f t="shared" si="30"/>
        <v>0.87412970423662351</v>
      </c>
      <c r="FR37">
        <f t="shared" si="30"/>
        <v>0.57610693328110285</v>
      </c>
      <c r="FS37">
        <f t="shared" si="30"/>
        <v>0.80856763343468185</v>
      </c>
      <c r="FT37">
        <f t="shared" si="30"/>
        <v>0.28393536279665732</v>
      </c>
      <c r="FU37">
        <f t="shared" si="30"/>
        <v>0.19940584119667962</v>
      </c>
    </row>
    <row r="38" spans="1:177">
      <c r="A38">
        <v>37</v>
      </c>
      <c r="B38">
        <v>6.9089435430855356E-2</v>
      </c>
      <c r="C38">
        <v>0.85185103667489903</v>
      </c>
      <c r="D38">
        <v>0.54890013567467721</v>
      </c>
      <c r="E38">
        <v>0.98984303694735531</v>
      </c>
      <c r="F38">
        <v>0.40278188839227569</v>
      </c>
      <c r="G38">
        <v>0.24993951103764719</v>
      </c>
      <c r="H38">
        <v>9.8160861791261531E-2</v>
      </c>
      <c r="I38">
        <v>0.69343014696412109</v>
      </c>
      <c r="J38">
        <v>3.8147271022570338E-2</v>
      </c>
      <c r="K38">
        <v>0.75221174853520656</v>
      </c>
      <c r="M38">
        <v>0.39054806850767854</v>
      </c>
      <c r="S38">
        <f t="shared" si="33"/>
        <v>0.6332251171243044</v>
      </c>
      <c r="T38">
        <f t="shared" si="31"/>
        <v>0.34179160316173735</v>
      </c>
      <c r="U38">
        <f t="shared" si="31"/>
        <v>0.54890013567467721</v>
      </c>
      <c r="V38">
        <f t="shared" si="31"/>
        <v>0.33074481116572774</v>
      </c>
      <c r="W38">
        <f t="shared" si="31"/>
        <v>0.70654185903016942</v>
      </c>
      <c r="X38">
        <f t="shared" si="31"/>
        <v>0.31107259497930334</v>
      </c>
      <c r="Y38">
        <f t="shared" si="31"/>
        <v>0.94854555095205273</v>
      </c>
      <c r="Z38">
        <f t="shared" si="31"/>
        <v>0.18230982068503185</v>
      </c>
      <c r="AA38">
        <f t="shared" si="31"/>
        <v>0.41231810217920423</v>
      </c>
      <c r="AB38">
        <f t="shared" si="31"/>
        <v>0.38589467194644744</v>
      </c>
      <c r="BG38">
        <f t="shared" si="29"/>
        <v>0.18584043892045932</v>
      </c>
      <c r="BH38">
        <f t="shared" si="29"/>
        <v>0.25731723360538006</v>
      </c>
      <c r="BI38">
        <f t="shared" si="29"/>
        <v>0.28503628134949505</v>
      </c>
      <c r="BJ38">
        <f t="shared" si="29"/>
        <v>0.34106898780516159</v>
      </c>
      <c r="BM38">
        <f t="shared" si="34"/>
        <v>2.3866750440771661E-8</v>
      </c>
      <c r="BN38">
        <f t="shared" si="32"/>
        <v>3.6282509434205015E-6</v>
      </c>
      <c r="BO38">
        <f t="shared" si="32"/>
        <v>1.5064567947183954E-6</v>
      </c>
      <c r="BP38">
        <f t="shared" si="32"/>
        <v>4.8989461889658175E-6</v>
      </c>
      <c r="BQ38">
        <f t="shared" si="32"/>
        <v>8.111662480842383E-7</v>
      </c>
      <c r="BR38">
        <f t="shared" si="32"/>
        <v>3.1234879588869086E-7</v>
      </c>
      <c r="BS38">
        <f t="shared" si="32"/>
        <v>4.8177773938015741E-8</v>
      </c>
      <c r="BT38">
        <f t="shared" si="32"/>
        <v>2.4042268435934129E-6</v>
      </c>
      <c r="BU38">
        <f t="shared" si="32"/>
        <v>7.276071432347173E-9</v>
      </c>
      <c r="BV38">
        <f t="shared" si="32"/>
        <v>2.8291125731719641E-6</v>
      </c>
      <c r="EN38">
        <f>Sheet51!FL38</f>
        <v>0.25072896780307047</v>
      </c>
      <c r="EO38">
        <f>Sheet51!FM38</f>
        <v>0.91550812031235795</v>
      </c>
      <c r="EP38">
        <f>Sheet51!FN38</f>
        <v>0.40278188839227569</v>
      </c>
      <c r="EQ38">
        <f>Sheet51!FO38</f>
        <v>0.26390010837469696</v>
      </c>
      <c r="ER38">
        <f>Sheet51!FP38</f>
        <v>0.53745220538424654</v>
      </c>
      <c r="ES38">
        <f>Sheet51!FQ38</f>
        <v>0.87917904125511448</v>
      </c>
      <c r="ET38">
        <f>Sheet51!FR38</f>
        <v>0.73405206514364896</v>
      </c>
      <c r="EU38">
        <f>Sheet51!FS38</f>
        <v>0.10358815525126505</v>
      </c>
      <c r="EV38">
        <f>Sheet51!FT38</f>
        <v>0.50729624751736224</v>
      </c>
      <c r="EW38">
        <f>Sheet51!FU38</f>
        <v>0.74019776852254082</v>
      </c>
      <c r="EZ38">
        <v>-0.7945180674124328</v>
      </c>
      <c r="FA38">
        <v>0.8188439379464858</v>
      </c>
      <c r="FB38">
        <v>-0.7397038903301757</v>
      </c>
      <c r="FC38">
        <v>2.1226812480679099E-3</v>
      </c>
      <c r="FD38">
        <v>-0.1817637663228876</v>
      </c>
      <c r="FE38">
        <v>0.60570348456721135</v>
      </c>
      <c r="FF38">
        <v>0.72249477428264774</v>
      </c>
      <c r="FG38">
        <v>-0.50082214364289579</v>
      </c>
      <c r="FH38">
        <v>6.5420704674446481E-2</v>
      </c>
      <c r="FI38">
        <v>2.222284989532607E-3</v>
      </c>
      <c r="FL38">
        <f t="shared" si="30"/>
        <v>0.2515234858704829</v>
      </c>
      <c r="FM38">
        <f t="shared" si="30"/>
        <v>0.91468927637441144</v>
      </c>
      <c r="FN38">
        <f t="shared" si="30"/>
        <v>0.40352159228260587</v>
      </c>
      <c r="FO38">
        <f t="shared" si="30"/>
        <v>0.26389798569344891</v>
      </c>
      <c r="FP38">
        <f t="shared" si="30"/>
        <v>0.53763396915056938</v>
      </c>
      <c r="FQ38">
        <f t="shared" si="30"/>
        <v>0.87857333777054725</v>
      </c>
      <c r="FR38">
        <f t="shared" si="30"/>
        <v>0.7333295703693663</v>
      </c>
      <c r="FS38">
        <f t="shared" si="30"/>
        <v>0.10408897739490795</v>
      </c>
      <c r="FT38">
        <f t="shared" si="30"/>
        <v>0.50723082681268783</v>
      </c>
      <c r="FU38">
        <f t="shared" si="30"/>
        <v>0.74019554623755124</v>
      </c>
    </row>
    <row r="39" spans="1:177">
      <c r="A39">
        <v>38</v>
      </c>
      <c r="B39">
        <v>0.68691664806960906</v>
      </c>
      <c r="C39">
        <v>0.12497139307329323</v>
      </c>
      <c r="D39">
        <v>0.33074481116572774</v>
      </c>
      <c r="E39">
        <v>0.43081953739807</v>
      </c>
      <c r="F39">
        <v>0.26390010837469696</v>
      </c>
      <c r="G39">
        <v>0.23465770524744833</v>
      </c>
      <c r="H39">
        <v>0.14909424389156925</v>
      </c>
      <c r="I39">
        <v>0.73936925213031579</v>
      </c>
      <c r="J39">
        <v>0.40262514836610042</v>
      </c>
      <c r="K39">
        <v>0.31556994759038409</v>
      </c>
      <c r="M39">
        <v>9.1775586119830263E-2</v>
      </c>
      <c r="S39">
        <f t="shared" si="33"/>
        <v>0.349821580169563</v>
      </c>
      <c r="T39">
        <f t="shared" si="31"/>
        <v>0.76683673049004075</v>
      </c>
      <c r="U39">
        <f t="shared" si="31"/>
        <v>0.98984303694735531</v>
      </c>
      <c r="V39">
        <f t="shared" si="31"/>
        <v>0.43081953739807</v>
      </c>
      <c r="W39">
        <f t="shared" si="31"/>
        <v>0.41023602173716356</v>
      </c>
      <c r="X39">
        <f t="shared" si="31"/>
        <v>0.87457425461588589</v>
      </c>
      <c r="Y39">
        <f t="shared" si="31"/>
        <v>0.57665082842396498</v>
      </c>
      <c r="Z39">
        <f t="shared" si="31"/>
        <v>0.80806260453848022</v>
      </c>
      <c r="AA39">
        <f t="shared" si="31"/>
        <v>0.28398508714508502</v>
      </c>
      <c r="AB39">
        <f t="shared" si="31"/>
        <v>0.1994073710472597</v>
      </c>
      <c r="BG39">
        <f t="shared" si="29"/>
        <v>2.4524395230606129E-2</v>
      </c>
      <c r="BH39">
        <f t="shared" si="29"/>
        <v>1.9398206231853322E-2</v>
      </c>
      <c r="BI39">
        <f t="shared" si="29"/>
        <v>1.3932417919146144E-2</v>
      </c>
      <c r="BJ39">
        <f t="shared" si="29"/>
        <v>9.1456524907626013E-3</v>
      </c>
      <c r="BM39">
        <f t="shared" si="34"/>
        <v>2.3592724069759362E-6</v>
      </c>
      <c r="BN39">
        <f t="shared" si="32"/>
        <v>7.8089245433397835E-8</v>
      </c>
      <c r="BO39">
        <f t="shared" si="32"/>
        <v>5.4696065056526458E-7</v>
      </c>
      <c r="BP39">
        <f t="shared" si="32"/>
        <v>9.2802736901943529E-7</v>
      </c>
      <c r="BQ39">
        <f t="shared" si="32"/>
        <v>3.4821633600088401E-7</v>
      </c>
      <c r="BR39">
        <f t="shared" si="32"/>
        <v>2.7532119315999176E-7</v>
      </c>
      <c r="BS39">
        <f t="shared" si="32"/>
        <v>1.1114546780799368E-7</v>
      </c>
      <c r="BT39">
        <f t="shared" si="32"/>
        <v>2.7333344549787127E-6</v>
      </c>
      <c r="BU39">
        <f t="shared" si="32"/>
        <v>8.1053505048412189E-7</v>
      </c>
      <c r="BV39">
        <f t="shared" si="32"/>
        <v>4.9792195911098891E-7</v>
      </c>
      <c r="EN39">
        <f>Sheet51!FL39</f>
        <v>0.87255081727776651</v>
      </c>
      <c r="EO39">
        <f>Sheet51!FM39</f>
        <v>0.11405452898117675</v>
      </c>
      <c r="EP39">
        <f>Sheet51!FN39</f>
        <v>0.24993951103764719</v>
      </c>
      <c r="EQ39">
        <f>Sheet51!FO39</f>
        <v>0.23465770524744833</v>
      </c>
      <c r="ER39">
        <f>Sheet51!FP39</f>
        <v>0.73871693179701137</v>
      </c>
      <c r="ES39">
        <f>Sheet51!FQ39</f>
        <v>0.33898573628112505</v>
      </c>
      <c r="ET39">
        <f>Sheet51!FR39</f>
        <v>9.4259546493068211E-2</v>
      </c>
      <c r="EU39">
        <f>Sheet51!FS39</f>
        <v>0.96941217689908388</v>
      </c>
      <c r="EV39">
        <f>Sheet51!FT39</f>
        <v>0.15473374450444016</v>
      </c>
      <c r="EW39">
        <f>Sheet51!FU39</f>
        <v>0.61939255211550548</v>
      </c>
      <c r="EZ39">
        <v>-1.0808203910832044</v>
      </c>
      <c r="FA39">
        <v>1.1554167829277135</v>
      </c>
      <c r="FB39">
        <v>-0.99622667370697515</v>
      </c>
      <c r="FC39">
        <v>3.0447049529462276E-3</v>
      </c>
      <c r="FD39">
        <v>-0.28233623794725288</v>
      </c>
      <c r="FE39">
        <v>0.84831549090901459</v>
      </c>
      <c r="FF39">
        <v>1.0122631083520155</v>
      </c>
      <c r="FG39">
        <v>-0.75677595850744739</v>
      </c>
      <c r="FH39">
        <v>9.3935602634973248E-2</v>
      </c>
      <c r="FI39">
        <v>3.1835714682166239E-3</v>
      </c>
      <c r="FL39">
        <f t="shared" si="30"/>
        <v>0.87363163766884977</v>
      </c>
      <c r="FM39">
        <f t="shared" si="30"/>
        <v>0.11289911219824904</v>
      </c>
      <c r="FN39">
        <f t="shared" si="30"/>
        <v>0.25093573771135419</v>
      </c>
      <c r="FO39">
        <f t="shared" si="30"/>
        <v>0.2346546605424954</v>
      </c>
      <c r="FP39">
        <f t="shared" si="30"/>
        <v>0.73899926803495863</v>
      </c>
      <c r="FQ39">
        <f t="shared" si="30"/>
        <v>0.33813742079021603</v>
      </c>
      <c r="FR39">
        <f t="shared" si="30"/>
        <v>9.324728338471619E-2</v>
      </c>
      <c r="FS39">
        <f t="shared" si="30"/>
        <v>0.9701689528575913</v>
      </c>
      <c r="FT39">
        <f t="shared" si="30"/>
        <v>0.15463980890180518</v>
      </c>
      <c r="FU39">
        <f t="shared" si="30"/>
        <v>0.61938936854403726</v>
      </c>
    </row>
    <row r="40" spans="1:177">
      <c r="A40">
        <v>39</v>
      </c>
      <c r="B40">
        <v>0.73614235942915729</v>
      </c>
      <c r="C40">
        <v>1.8930480757608094E-2</v>
      </c>
      <c r="D40">
        <v>0.70654185903016942</v>
      </c>
      <c r="E40">
        <v>0.41023602173716356</v>
      </c>
      <c r="F40">
        <v>0.53745220538424654</v>
      </c>
      <c r="G40">
        <v>0.73871693179701137</v>
      </c>
      <c r="H40">
        <v>0.99494878137205356</v>
      </c>
      <c r="I40">
        <v>0.93367818959788307</v>
      </c>
      <c r="J40">
        <v>0.28820979984515871</v>
      </c>
      <c r="K40">
        <v>1.1691382254619982E-2</v>
      </c>
      <c r="M40">
        <v>0.24390660401378009</v>
      </c>
      <c r="S40">
        <f t="shared" si="33"/>
        <v>0.25072896780307047</v>
      </c>
      <c r="T40">
        <f t="shared" si="31"/>
        <v>0.91550812031235795</v>
      </c>
      <c r="U40">
        <f t="shared" si="31"/>
        <v>0.40278188839227569</v>
      </c>
      <c r="V40">
        <f t="shared" si="31"/>
        <v>0.26390010837469696</v>
      </c>
      <c r="W40">
        <f t="shared" si="31"/>
        <v>0.53745220538424654</v>
      </c>
      <c r="X40">
        <f t="shared" si="31"/>
        <v>0.87917904125511448</v>
      </c>
      <c r="Y40">
        <f t="shared" si="31"/>
        <v>0.73405206514364896</v>
      </c>
      <c r="Z40">
        <f t="shared" si="31"/>
        <v>0.10358815525126505</v>
      </c>
      <c r="AA40">
        <f t="shared" si="31"/>
        <v>0.50729624751736224</v>
      </c>
      <c r="AB40">
        <f t="shared" si="31"/>
        <v>0.74019776852254082</v>
      </c>
      <c r="BG40">
        <f t="shared" si="29"/>
        <v>3.63273928962052E-2</v>
      </c>
      <c r="BH40">
        <f t="shared" si="29"/>
        <v>1.5904667435830307E-2</v>
      </c>
      <c r="BI40">
        <f t="shared" si="29"/>
        <v>3.9550075024475752E-2</v>
      </c>
      <c r="BJ40">
        <f t="shared" si="29"/>
        <v>1.4591611545672022E-2</v>
      </c>
      <c r="BM40">
        <f t="shared" si="34"/>
        <v>2.709527866729633E-6</v>
      </c>
      <c r="BN40">
        <f t="shared" si="32"/>
        <v>1.7918155085708517E-9</v>
      </c>
      <c r="BO40">
        <f t="shared" si="32"/>
        <v>2.4960069928090391E-6</v>
      </c>
      <c r="BP40">
        <f t="shared" si="32"/>
        <v>8.4146796765367265E-7</v>
      </c>
      <c r="BQ40">
        <f t="shared" si="32"/>
        <v>1.4442743653619517E-6</v>
      </c>
      <c r="BR40">
        <f t="shared" si="32"/>
        <v>2.728513526617952E-6</v>
      </c>
      <c r="BS40">
        <f t="shared" si="32"/>
        <v>4.9496153877686731E-6</v>
      </c>
      <c r="BT40">
        <f t="shared" si="32"/>
        <v>4.3587748086539024E-6</v>
      </c>
      <c r="BU40">
        <f t="shared" si="32"/>
        <v>4.1532444363393223E-7</v>
      </c>
      <c r="BV40">
        <f t="shared" si="32"/>
        <v>6.8344209511821506E-10</v>
      </c>
      <c r="EN40">
        <f>Sheet51!FL40</f>
        <v>0.30333292429115699</v>
      </c>
      <c r="EO40">
        <f>Sheet51!FM40</f>
        <v>0.96105488429541708</v>
      </c>
      <c r="EP40">
        <f>Sheet51!FN40</f>
        <v>9.8160861791261531E-2</v>
      </c>
      <c r="EQ40">
        <f>Sheet51!FO40</f>
        <v>0.14909424389156925</v>
      </c>
      <c r="ER40">
        <f>Sheet51!FP40</f>
        <v>0.99494878137205356</v>
      </c>
      <c r="ES40">
        <f>Sheet51!FQ40</f>
        <v>0.10478046961012132</v>
      </c>
      <c r="ET40">
        <f>Sheet51!FR40</f>
        <v>0.31619602579842626</v>
      </c>
      <c r="EU40">
        <f>Sheet51!FS40</f>
        <v>0.21864523512427059</v>
      </c>
      <c r="EV40">
        <f>Sheet51!FT40</f>
        <v>0.89991553297155735</v>
      </c>
      <c r="EW40">
        <f>Sheet51!FU40</f>
        <v>0.59951824665027131</v>
      </c>
      <c r="EZ40">
        <v>-0.52207873899516422</v>
      </c>
      <c r="FA40">
        <v>0.76392126447917363</v>
      </c>
      <c r="FB40">
        <v>-0.64777043908242793</v>
      </c>
      <c r="FC40">
        <v>2.1133983016419595E-3</v>
      </c>
      <c r="FD40">
        <v>-0.24097697071431634</v>
      </c>
      <c r="FE40">
        <v>0.53616191177618466</v>
      </c>
      <c r="FF40">
        <v>0.66160071118769004</v>
      </c>
      <c r="FG40">
        <v>-0.62099428177469984</v>
      </c>
      <c r="FH40">
        <v>6.5836970992413937E-2</v>
      </c>
      <c r="FI40">
        <v>2.1861738295041282E-3</v>
      </c>
      <c r="FL40">
        <f t="shared" si="30"/>
        <v>0.30385500303015217</v>
      </c>
      <c r="FM40">
        <f t="shared" si="30"/>
        <v>0.96029096303093786</v>
      </c>
      <c r="FN40">
        <f t="shared" si="30"/>
        <v>9.880863223034396E-2</v>
      </c>
      <c r="FO40">
        <f t="shared" si="30"/>
        <v>0.14909213049326761</v>
      </c>
      <c r="FP40">
        <f t="shared" si="30"/>
        <v>0.99518975834276791</v>
      </c>
      <c r="FQ40">
        <f t="shared" si="30"/>
        <v>0.10424430769834513</v>
      </c>
      <c r="FR40">
        <f t="shared" si="30"/>
        <v>0.31553442508723856</v>
      </c>
      <c r="FS40">
        <f t="shared" si="30"/>
        <v>0.21926622940604529</v>
      </c>
      <c r="FT40">
        <f t="shared" si="30"/>
        <v>0.89984969600056497</v>
      </c>
      <c r="FU40">
        <f t="shared" si="30"/>
        <v>0.59951606047644179</v>
      </c>
    </row>
    <row r="41" spans="1:177">
      <c r="A41">
        <v>40</v>
      </c>
      <c r="B41">
        <v>0.49281140079872715</v>
      </c>
      <c r="C41">
        <v>0.79246501716139972</v>
      </c>
      <c r="D41">
        <v>0.31107259497930334</v>
      </c>
      <c r="E41">
        <v>0.87457425461588589</v>
      </c>
      <c r="F41">
        <v>0.87917904125511448</v>
      </c>
      <c r="G41">
        <v>0.33898573628112505</v>
      </c>
      <c r="H41">
        <v>0.10478046961012132</v>
      </c>
      <c r="I41">
        <v>0.84733973098189252</v>
      </c>
      <c r="J41">
        <v>0.54060447900643427</v>
      </c>
      <c r="K41">
        <v>0.57860221659644462</v>
      </c>
      <c r="M41">
        <v>0.72159651532404734</v>
      </c>
      <c r="S41">
        <f t="shared" si="33"/>
        <v>0.87255081727776651</v>
      </c>
      <c r="T41">
        <f t="shared" si="31"/>
        <v>0.11405452898117675</v>
      </c>
      <c r="U41">
        <f t="shared" si="31"/>
        <v>0.24993951103764719</v>
      </c>
      <c r="V41">
        <f t="shared" si="31"/>
        <v>0.23465770524744833</v>
      </c>
      <c r="W41">
        <f t="shared" si="31"/>
        <v>0.73871693179701137</v>
      </c>
      <c r="X41">
        <f t="shared" si="31"/>
        <v>0.33898573628112505</v>
      </c>
      <c r="Y41">
        <f t="shared" si="31"/>
        <v>9.4259546493068211E-2</v>
      </c>
      <c r="Z41">
        <f t="shared" si="31"/>
        <v>0.96941217689908388</v>
      </c>
      <c r="AA41">
        <f t="shared" si="31"/>
        <v>0.15473374450444016</v>
      </c>
      <c r="AB41">
        <f t="shared" si="31"/>
        <v>0.61939255211550548</v>
      </c>
      <c r="BG41">
        <f t="shared" si="29"/>
        <v>2.0017352789835569E-3</v>
      </c>
      <c r="BH41">
        <f t="shared" si="29"/>
        <v>6.1992529892787053E-4</v>
      </c>
      <c r="BI41">
        <f t="shared" si="29"/>
        <v>6.8982683383183392E-4</v>
      </c>
      <c r="BJ41">
        <f t="shared" si="29"/>
        <v>3.2083580771213372E-4</v>
      </c>
      <c r="BM41">
        <f t="shared" si="34"/>
        <v>1.2143153837860186E-6</v>
      </c>
      <c r="BN41">
        <f t="shared" si="32"/>
        <v>3.1400040171230884E-6</v>
      </c>
      <c r="BO41">
        <f t="shared" si="32"/>
        <v>4.8383079673578855E-7</v>
      </c>
      <c r="BP41">
        <f t="shared" si="32"/>
        <v>3.8244006341846622E-6</v>
      </c>
      <c r="BQ41">
        <f t="shared" si="32"/>
        <v>3.8647789329113118E-6</v>
      </c>
      <c r="BR41">
        <f t="shared" si="32"/>
        <v>5.7455664701028239E-7</v>
      </c>
      <c r="BS41">
        <f t="shared" si="32"/>
        <v>5.4894734058587791E-8</v>
      </c>
      <c r="BT41">
        <f t="shared" si="32"/>
        <v>3.5899230985023302E-6</v>
      </c>
      <c r="BU41">
        <f t="shared" si="32"/>
        <v>1.4612660136090912E-6</v>
      </c>
      <c r="BV41">
        <f t="shared" si="32"/>
        <v>1.6739026252515953E-6</v>
      </c>
      <c r="EN41">
        <f>Sheet51!FL41</f>
        <v>0.19645030995158419</v>
      </c>
      <c r="EO41">
        <f>Sheet51!FM41</f>
        <v>0.85623029113900462</v>
      </c>
      <c r="EP41">
        <f>Sheet51!FN41</f>
        <v>0.69343014696412109</v>
      </c>
      <c r="EQ41">
        <f>Sheet51!FO41</f>
        <v>0.73936925213031579</v>
      </c>
      <c r="ER41">
        <f>Sheet51!FP41</f>
        <v>0.93367818959788307</v>
      </c>
      <c r="ES41">
        <f>Sheet51!FQ41</f>
        <v>0.84733973098189252</v>
      </c>
      <c r="ET41">
        <f>Sheet51!FR41</f>
        <v>0.39090812431494187</v>
      </c>
      <c r="EU41">
        <f>Sheet51!FS41</f>
        <v>0.51436241534435878</v>
      </c>
      <c r="EV41">
        <f>Sheet51!FT41</f>
        <v>0.90137934415742849</v>
      </c>
      <c r="EW41">
        <f>Sheet51!FU41</f>
        <v>6.7772942049571572E-2</v>
      </c>
      <c r="EZ41">
        <v>-0.76245700098904134</v>
      </c>
      <c r="FA41">
        <v>0.95083346303392735</v>
      </c>
      <c r="FB41">
        <v>-0.81270693782385461</v>
      </c>
      <c r="FC41">
        <v>2.5652676346576303E-3</v>
      </c>
      <c r="FD41">
        <v>-0.26031458172632999</v>
      </c>
      <c r="FE41">
        <v>0.68256105896025943</v>
      </c>
      <c r="FF41">
        <v>0.82928756085200872</v>
      </c>
      <c r="FG41">
        <v>-0.71229022909730066</v>
      </c>
      <c r="FH41">
        <v>7.985745529932689E-2</v>
      </c>
      <c r="FI41">
        <v>2.663943856346624E-3</v>
      </c>
      <c r="FL41">
        <f t="shared" si="30"/>
        <v>0.19721276695257323</v>
      </c>
      <c r="FM41">
        <f t="shared" si="30"/>
        <v>0.85527945767597069</v>
      </c>
      <c r="FN41">
        <f t="shared" si="30"/>
        <v>0.69424285390194496</v>
      </c>
      <c r="FO41">
        <f t="shared" si="30"/>
        <v>0.73936668686268114</v>
      </c>
      <c r="FP41">
        <f t="shared" si="30"/>
        <v>0.93393850417960944</v>
      </c>
      <c r="FQ41">
        <f t="shared" si="30"/>
        <v>0.84665716992293227</v>
      </c>
      <c r="FR41">
        <f t="shared" si="30"/>
        <v>0.39007883675408989</v>
      </c>
      <c r="FS41">
        <f t="shared" si="30"/>
        <v>0.51507470557345603</v>
      </c>
      <c r="FT41">
        <f t="shared" si="30"/>
        <v>0.90129948670212912</v>
      </c>
      <c r="FU41">
        <f t="shared" si="30"/>
        <v>6.7770278105715231E-2</v>
      </c>
    </row>
    <row r="42" spans="1:177">
      <c r="A42">
        <v>41</v>
      </c>
      <c r="B42">
        <v>0.80655775528811791</v>
      </c>
      <c r="C42">
        <v>0.45781386220871906</v>
      </c>
      <c r="D42">
        <v>0.94854555095205273</v>
      </c>
      <c r="E42">
        <v>0.57665082842396498</v>
      </c>
      <c r="F42">
        <v>0.73405206514364896</v>
      </c>
      <c r="G42">
        <v>9.4259546493068211E-2</v>
      </c>
      <c r="H42">
        <v>0.31619602579842626</v>
      </c>
      <c r="I42">
        <v>0.39090812431494187</v>
      </c>
      <c r="J42">
        <v>0.97107910574505552</v>
      </c>
      <c r="K42">
        <v>0.42577504378322761</v>
      </c>
      <c r="M42">
        <v>0.87249746144976514</v>
      </c>
      <c r="S42">
        <f t="shared" si="33"/>
        <v>0.30333292429115699</v>
      </c>
      <c r="T42">
        <f t="shared" si="31"/>
        <v>0.96105488429541708</v>
      </c>
      <c r="U42">
        <f t="shared" si="31"/>
        <v>9.8160861791261531E-2</v>
      </c>
      <c r="V42">
        <f t="shared" si="31"/>
        <v>0.14909424389156925</v>
      </c>
      <c r="W42">
        <f t="shared" si="31"/>
        <v>0.99494878137205356</v>
      </c>
      <c r="X42">
        <f t="shared" si="31"/>
        <v>0.10478046961012132</v>
      </c>
      <c r="Y42">
        <f t="shared" si="31"/>
        <v>0.31619602579842626</v>
      </c>
      <c r="Z42">
        <f t="shared" si="31"/>
        <v>0.21864523512427059</v>
      </c>
      <c r="AA42">
        <f t="shared" si="31"/>
        <v>0.89991553297155735</v>
      </c>
      <c r="AB42">
        <f t="shared" si="31"/>
        <v>0.59951824665027131</v>
      </c>
      <c r="BM42">
        <f t="shared" si="34"/>
        <v>3.2526770630770378E-6</v>
      </c>
      <c r="BN42">
        <f t="shared" si="32"/>
        <v>1.04796766215232E-6</v>
      </c>
      <c r="BO42">
        <f t="shared" si="32"/>
        <v>4.4986933111546663E-6</v>
      </c>
      <c r="BP42">
        <f t="shared" si="32"/>
        <v>1.6626308896102255E-6</v>
      </c>
      <c r="BQ42">
        <f t="shared" si="32"/>
        <v>2.6941621717082797E-6</v>
      </c>
      <c r="BR42">
        <f t="shared" si="32"/>
        <v>4.4424310525394441E-8</v>
      </c>
      <c r="BS42">
        <f t="shared" si="32"/>
        <v>4.9989963365359531E-7</v>
      </c>
      <c r="BT42">
        <f t="shared" si="32"/>
        <v>7.6404580827713039E-7</v>
      </c>
      <c r="BU42">
        <f t="shared" si="32"/>
        <v>4.7149731480730839E-6</v>
      </c>
      <c r="BV42">
        <f t="shared" si="32"/>
        <v>9.064219395430471E-7</v>
      </c>
      <c r="EN42">
        <f>Sheet51!FL42</f>
        <v>0.68223182493861934</v>
      </c>
      <c r="EO42">
        <f>Sheet51!FM42</f>
        <v>0.27780291660843892</v>
      </c>
      <c r="EP42">
        <f>Sheet51!FN42</f>
        <v>3.8147271022570338E-2</v>
      </c>
      <c r="EQ42">
        <f>Sheet51!FO42</f>
        <v>0.40262514836610042</v>
      </c>
      <c r="ER42">
        <f>Sheet51!FP42</f>
        <v>0.28820979984515871</v>
      </c>
      <c r="ES42">
        <f>Sheet51!FQ42</f>
        <v>0.54060447900643427</v>
      </c>
      <c r="ET42">
        <f>Sheet51!FR42</f>
        <v>0.97107910574505552</v>
      </c>
      <c r="EU42">
        <f>Sheet51!FS42</f>
        <v>0.35491943182557895</v>
      </c>
      <c r="EV42">
        <f>Sheet51!FT42</f>
        <v>0.57232858164120159</v>
      </c>
      <c r="EW42">
        <f>Sheet51!FU42</f>
        <v>0.23782506631103048</v>
      </c>
      <c r="EZ42">
        <v>-0.5711951893067464</v>
      </c>
      <c r="FA42">
        <v>0.67052944134477532</v>
      </c>
      <c r="FB42">
        <v>-0.56681251409501554</v>
      </c>
      <c r="FC42">
        <v>1.7548499320225656E-3</v>
      </c>
      <c r="FD42">
        <v>-0.12609587057000865</v>
      </c>
      <c r="FE42">
        <v>0.49029817091510147</v>
      </c>
      <c r="FF42">
        <v>0.59362956387287591</v>
      </c>
      <c r="FG42">
        <v>-0.55035384781517926</v>
      </c>
      <c r="FH42">
        <v>5.6436902798439215E-2</v>
      </c>
      <c r="FI42">
        <v>1.8084929237354385E-3</v>
      </c>
      <c r="FL42">
        <f t="shared" si="30"/>
        <v>0.68280302012792604</v>
      </c>
      <c r="FM42">
        <f t="shared" si="30"/>
        <v>0.27713238716709415</v>
      </c>
      <c r="FN42">
        <f t="shared" si="30"/>
        <v>3.8714083536665354E-2</v>
      </c>
      <c r="FO42">
        <f t="shared" si="30"/>
        <v>0.40262339351616838</v>
      </c>
      <c r="FP42">
        <f t="shared" si="30"/>
        <v>0.28833589571572871</v>
      </c>
      <c r="FQ42">
        <f t="shared" si="30"/>
        <v>0.54011418083551921</v>
      </c>
      <c r="FR42">
        <f t="shared" si="30"/>
        <v>0.97048547618118264</v>
      </c>
      <c r="FS42">
        <f t="shared" si="30"/>
        <v>0.3554697856733941</v>
      </c>
      <c r="FT42">
        <f t="shared" si="30"/>
        <v>0.57227214473840315</v>
      </c>
      <c r="FU42">
        <f t="shared" si="30"/>
        <v>0.23782325781810676</v>
      </c>
    </row>
    <row r="43" spans="1:177">
      <c r="A43">
        <v>42</v>
      </c>
      <c r="B43">
        <v>0.50160549536822208</v>
      </c>
      <c r="C43">
        <v>0.17441810098789048</v>
      </c>
      <c r="D43">
        <v>0.18230982068503185</v>
      </c>
      <c r="E43">
        <v>0.80806260453848022</v>
      </c>
      <c r="F43">
        <v>0.10358815525126505</v>
      </c>
      <c r="G43">
        <v>0.96941217689908388</v>
      </c>
      <c r="H43">
        <v>0.21864523512427059</v>
      </c>
      <c r="I43">
        <v>0.51436241534435878</v>
      </c>
      <c r="J43">
        <v>0.35491943182557895</v>
      </c>
      <c r="K43">
        <v>0.77677304931028057</v>
      </c>
      <c r="M43">
        <v>0.25905766659801938</v>
      </c>
      <c r="S43">
        <f t="shared" si="33"/>
        <v>0.19645030995158419</v>
      </c>
      <c r="T43">
        <f t="shared" si="31"/>
        <v>0.85623029113900462</v>
      </c>
      <c r="U43">
        <f t="shared" si="31"/>
        <v>0.69343014696412109</v>
      </c>
      <c r="V43">
        <f t="shared" si="31"/>
        <v>0.73936925213031579</v>
      </c>
      <c r="W43">
        <f t="shared" si="31"/>
        <v>0.93367818959788307</v>
      </c>
      <c r="X43">
        <f t="shared" si="31"/>
        <v>0.84733973098189252</v>
      </c>
      <c r="Y43">
        <f t="shared" si="31"/>
        <v>0.39090812431494187</v>
      </c>
      <c r="Z43">
        <f t="shared" si="31"/>
        <v>0.51436241534435878</v>
      </c>
      <c r="AA43">
        <f t="shared" si="31"/>
        <v>0.90137934415742849</v>
      </c>
      <c r="AB43">
        <f t="shared" si="31"/>
        <v>6.7772942049571572E-2</v>
      </c>
      <c r="BM43">
        <f t="shared" si="34"/>
        <v>1.2580403649179973E-6</v>
      </c>
      <c r="BN43">
        <f t="shared" si="32"/>
        <v>1.5210836976110981E-7</v>
      </c>
      <c r="BO43">
        <f t="shared" si="32"/>
        <v>1.6618435359104234E-7</v>
      </c>
      <c r="BP43">
        <f t="shared" si="32"/>
        <v>3.2648258642675615E-6</v>
      </c>
      <c r="BQ43">
        <f t="shared" si="32"/>
        <v>5.3652529541800968E-8</v>
      </c>
      <c r="BR43">
        <f t="shared" si="32"/>
        <v>4.6987998436011039E-6</v>
      </c>
      <c r="BS43">
        <f t="shared" si="32"/>
        <v>2.3902869421273785E-7</v>
      </c>
      <c r="BT43">
        <f t="shared" si="32"/>
        <v>1.3228434715944135E-6</v>
      </c>
      <c r="BU43">
        <f t="shared" si="32"/>
        <v>6.2983901543695895E-7</v>
      </c>
      <c r="BV43">
        <f t="shared" si="32"/>
        <v>3.0168818506739577E-6</v>
      </c>
      <c r="EN43">
        <f>Sheet51!FL43</f>
        <v>0.31799814254357595</v>
      </c>
      <c r="EO43">
        <f>Sheet51!FM43</f>
        <v>0.90989588561471857</v>
      </c>
      <c r="EP43">
        <f>Sheet51!FN43</f>
        <v>0.75221174853520656</v>
      </c>
      <c r="EQ43">
        <f>Sheet51!FO43</f>
        <v>0.31556994759038409</v>
      </c>
      <c r="ER43">
        <f>Sheet51!FP43</f>
        <v>1.1691382254619982E-2</v>
      </c>
      <c r="ES43">
        <f>Sheet51!FQ43</f>
        <v>0.57860221659644462</v>
      </c>
      <c r="ET43">
        <f>Sheet51!FR43</f>
        <v>0.42577504378322761</v>
      </c>
      <c r="EU43">
        <f>Sheet51!FS43</f>
        <v>0.77677304931028057</v>
      </c>
      <c r="EV43">
        <f>Sheet51!FT43</f>
        <v>0.43715888189392144</v>
      </c>
      <c r="EW43">
        <f>Sheet51!FU43</f>
        <v>0.13891563225387571</v>
      </c>
      <c r="EZ43">
        <v>-0.90652436483271981</v>
      </c>
      <c r="FA43">
        <v>1.0063250119296507</v>
      </c>
      <c r="FB43">
        <v>-0.85317239022418856</v>
      </c>
      <c r="FC43">
        <v>2.674779857591192E-3</v>
      </c>
      <c r="FD43">
        <v>-0.25599249280828645</v>
      </c>
      <c r="FE43">
        <v>0.73441297982333775</v>
      </c>
      <c r="FF43">
        <v>0.87933452909053367</v>
      </c>
      <c r="FG43">
        <v>-0.6926184213773563</v>
      </c>
      <c r="FH43">
        <v>8.276890492919213E-2</v>
      </c>
      <c r="FI43">
        <v>2.7914636122455126E-3</v>
      </c>
      <c r="FL43">
        <f t="shared" si="30"/>
        <v>0.31890466690840868</v>
      </c>
      <c r="FM43">
        <f t="shared" si="30"/>
        <v>0.90888956060278892</v>
      </c>
      <c r="FN43">
        <f t="shared" si="30"/>
        <v>0.75306492092543076</v>
      </c>
      <c r="FO43">
        <f t="shared" si="30"/>
        <v>0.31556727281052649</v>
      </c>
      <c r="FP43">
        <f t="shared" si="30"/>
        <v>1.1947374747428269E-2</v>
      </c>
      <c r="FQ43">
        <f t="shared" si="30"/>
        <v>0.57786780361662127</v>
      </c>
      <c r="FR43">
        <f t="shared" si="30"/>
        <v>0.42489570925413706</v>
      </c>
      <c r="FS43">
        <f t="shared" si="30"/>
        <v>0.77746566773165793</v>
      </c>
      <c r="FT43">
        <f t="shared" si="30"/>
        <v>0.43707611298899224</v>
      </c>
      <c r="FU43">
        <f t="shared" si="30"/>
        <v>0.13891284079026348</v>
      </c>
    </row>
    <row r="44" spans="1:177">
      <c r="A44">
        <v>43</v>
      </c>
      <c r="B44">
        <v>0.14464322056023093</v>
      </c>
      <c r="C44">
        <v>0.95872306917801053</v>
      </c>
      <c r="D44">
        <v>0.41231810217920423</v>
      </c>
      <c r="E44">
        <v>0.28398508714508502</v>
      </c>
      <c r="F44">
        <v>0.50729624751736224</v>
      </c>
      <c r="G44">
        <v>0.15473374450444016</v>
      </c>
      <c r="H44">
        <v>0.89991553297155735</v>
      </c>
      <c r="I44">
        <v>0.90137934415742849</v>
      </c>
      <c r="J44">
        <v>0.57232858164120159</v>
      </c>
      <c r="K44">
        <v>0.43715888189392144</v>
      </c>
      <c r="M44">
        <v>0.20582055208325095</v>
      </c>
      <c r="S44">
        <f t="shared" si="33"/>
        <v>0.68223182493861934</v>
      </c>
      <c r="T44">
        <f t="shared" si="31"/>
        <v>0.27780291660843892</v>
      </c>
      <c r="U44">
        <f t="shared" si="31"/>
        <v>3.8147271022570338E-2</v>
      </c>
      <c r="V44">
        <f t="shared" si="31"/>
        <v>0.40262514836610042</v>
      </c>
      <c r="W44">
        <f t="shared" si="31"/>
        <v>0.28820979984515871</v>
      </c>
      <c r="X44">
        <f t="shared" si="31"/>
        <v>0.54060447900643427</v>
      </c>
      <c r="Y44">
        <f t="shared" si="31"/>
        <v>0.97107910574505552</v>
      </c>
      <c r="Z44">
        <f t="shared" si="31"/>
        <v>0.35491943182557895</v>
      </c>
      <c r="AA44">
        <f t="shared" si="31"/>
        <v>0.57232858164120159</v>
      </c>
      <c r="AB44">
        <f t="shared" si="31"/>
        <v>0.23782506631103048</v>
      </c>
      <c r="BM44">
        <f t="shared" si="34"/>
        <v>1.0460830627017808E-7</v>
      </c>
      <c r="BN44">
        <f t="shared" si="32"/>
        <v>4.5957496168705223E-6</v>
      </c>
      <c r="BO44">
        <f t="shared" si="32"/>
        <v>8.5003108692330362E-7</v>
      </c>
      <c r="BP44">
        <f t="shared" si="32"/>
        <v>4.032376486040077E-7</v>
      </c>
      <c r="BQ44">
        <f t="shared" si="32"/>
        <v>1.2867474137259844E-6</v>
      </c>
      <c r="BR44">
        <f t="shared" si="32"/>
        <v>1.1971265844182682E-7</v>
      </c>
      <c r="BS44">
        <f t="shared" si="32"/>
        <v>4.0492398324174108E-6</v>
      </c>
      <c r="BT44">
        <f t="shared" si="32"/>
        <v>4.0624236103683799E-6</v>
      </c>
      <c r="BU44">
        <f t="shared" si="32"/>
        <v>1.6378000268171478E-6</v>
      </c>
      <c r="BV44">
        <f t="shared" si="32"/>
        <v>9.5553944009371776E-7</v>
      </c>
    </row>
    <row r="45" spans="1:177">
      <c r="A45">
        <v>44</v>
      </c>
      <c r="B45">
        <v>0.30193120247830318</v>
      </c>
      <c r="C45">
        <v>0.32851978340840005</v>
      </c>
      <c r="D45">
        <v>0.38589467194644744</v>
      </c>
      <c r="E45">
        <v>0.1994073710472597</v>
      </c>
      <c r="F45">
        <v>0.74019776852254082</v>
      </c>
      <c r="G45">
        <v>0.61939255211550548</v>
      </c>
      <c r="H45">
        <v>0.59951824665027131</v>
      </c>
      <c r="I45">
        <v>6.7772942049571572E-2</v>
      </c>
      <c r="J45">
        <v>0.23782506631103048</v>
      </c>
      <c r="K45">
        <v>0.13891563225387571</v>
      </c>
      <c r="M45">
        <v>0.48961771399370246</v>
      </c>
      <c r="S45">
        <f t="shared" si="33"/>
        <v>0.31799814254357595</v>
      </c>
      <c r="T45">
        <f t="shared" si="31"/>
        <v>0.90989588561471857</v>
      </c>
      <c r="U45">
        <f t="shared" si="31"/>
        <v>0.75221174853520656</v>
      </c>
      <c r="V45">
        <f t="shared" si="31"/>
        <v>0.31556994759038409</v>
      </c>
      <c r="W45">
        <f t="shared" si="31"/>
        <v>1.1691382254619982E-2</v>
      </c>
      <c r="X45">
        <f t="shared" si="31"/>
        <v>0.57860221659644462</v>
      </c>
      <c r="Y45">
        <f t="shared" si="31"/>
        <v>0.42577504378322761</v>
      </c>
      <c r="Z45">
        <f t="shared" si="31"/>
        <v>0.77677304931028057</v>
      </c>
      <c r="AA45">
        <f t="shared" si="31"/>
        <v>0.43715888189392144</v>
      </c>
      <c r="AB45">
        <f t="shared" si="31"/>
        <v>0.13891563225387571</v>
      </c>
      <c r="BM45">
        <f t="shared" si="34"/>
        <v>4.558122551499706E-7</v>
      </c>
      <c r="BN45">
        <f t="shared" si="32"/>
        <v>5.3962624045351043E-7</v>
      </c>
      <c r="BO45">
        <f t="shared" si="32"/>
        <v>7.4457348918328153E-7</v>
      </c>
      <c r="BP45">
        <f t="shared" si="32"/>
        <v>1.9881649813989755E-7</v>
      </c>
      <c r="BQ45">
        <f t="shared" si="32"/>
        <v>2.7394636826287449E-6</v>
      </c>
      <c r="BR45">
        <f t="shared" si="32"/>
        <v>1.9182356680807958E-6</v>
      </c>
      <c r="BS45">
        <f t="shared" si="32"/>
        <v>1.7971106403330779E-6</v>
      </c>
      <c r="BT45">
        <f t="shared" si="32"/>
        <v>2.2965858370272932E-8</v>
      </c>
      <c r="BU45">
        <f t="shared" si="32"/>
        <v>2.8280381082923024E-7</v>
      </c>
      <c r="BV45">
        <f t="shared" si="32"/>
        <v>9.6487764422470164E-8</v>
      </c>
    </row>
    <row r="46" spans="1:177">
      <c r="A46">
        <v>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4.4402612662773553</v>
      </c>
      <c r="EN2" t="s">
        <v>10</v>
      </c>
    </row>
    <row r="3" spans="1:177">
      <c r="A3">
        <v>2</v>
      </c>
      <c r="C3" t="s">
        <v>100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4.4402612662773553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2.1978824496304994</v>
      </c>
      <c r="O7">
        <v>3.0680596421408306</v>
      </c>
      <c r="P7">
        <v>2.5333124386495118</v>
      </c>
      <c r="Q7">
        <v>3.7523492662410032</v>
      </c>
      <c r="S7">
        <f>N7+$M23</f>
        <v>2.9899710713691166</v>
      </c>
      <c r="T7">
        <f t="shared" ref="T7:V16" si="0">O7+$M23</f>
        <v>3.8601482638794478</v>
      </c>
      <c r="U7">
        <f t="shared" si="0"/>
        <v>3.3254010603881294</v>
      </c>
      <c r="V7">
        <f t="shared" si="0"/>
        <v>4.5444378879796208</v>
      </c>
      <c r="X7">
        <f xml:space="preserve"> IF(S7&gt;0,S7,0)</f>
        <v>2.9899710713691166</v>
      </c>
      <c r="Y7">
        <f t="shared" ref="Y7:AA16" si="1" xml:space="preserve"> IF(T7&gt;0,T7,0)</f>
        <v>3.8601482638794478</v>
      </c>
      <c r="Z7">
        <f t="shared" si="1"/>
        <v>3.3254010603881294</v>
      </c>
      <c r="AA7">
        <f t="shared" si="1"/>
        <v>4.5444378879796208</v>
      </c>
      <c r="AC7">
        <f t="array" ref="AC7:AF16">MMULT(B36:K45,X7:AA16)</f>
        <v>9.3100301960353971</v>
      </c>
      <c r="AD7">
        <v>12.156123879276466</v>
      </c>
      <c r="AE7">
        <v>10.90018125934391</v>
      </c>
      <c r="AF7">
        <v>12.776989922915689</v>
      </c>
      <c r="AH7">
        <f>AC7+$M36</f>
        <v>9.6504948655964853</v>
      </c>
      <c r="AI7">
        <f t="shared" ref="AI7:AK16" si="2">AD7+$M36</f>
        <v>12.496588548837554</v>
      </c>
      <c r="AJ7">
        <f t="shared" si="2"/>
        <v>11.240645928904998</v>
      </c>
      <c r="AK7">
        <f t="shared" si="2"/>
        <v>13.117454592476777</v>
      </c>
      <c r="AW7">
        <f>AH7</f>
        <v>9.6504948655964853</v>
      </c>
      <c r="AX7">
        <f t="shared" ref="AX7:AZ16" si="3">AI7</f>
        <v>12.496588548837554</v>
      </c>
      <c r="AY7">
        <f t="shared" si="3"/>
        <v>11.240645928904998</v>
      </c>
      <c r="AZ7">
        <f t="shared" si="3"/>
        <v>13.117454592476777</v>
      </c>
      <c r="BB7">
        <f>EXP(AW7-AW$20)</f>
        <v>8.9803334063493154E-3</v>
      </c>
      <c r="BC7">
        <f t="shared" ref="BC7:BE16" si="4">EXP(AX7-AX$20)</f>
        <v>4.6700884571683008E-3</v>
      </c>
      <c r="BD7">
        <f t="shared" si="4"/>
        <v>5.6135783083675807E-3</v>
      </c>
      <c r="BE7">
        <f t="shared" si="4"/>
        <v>2.0376168662853702E-3</v>
      </c>
      <c r="BG7">
        <f>BB7/BB$20</f>
        <v>3.2900411778001679E-3</v>
      </c>
      <c r="BH7">
        <f t="shared" ref="BH7:BJ16" si="5">BC7/BC$20</f>
        <v>1.4232452102195961E-3</v>
      </c>
      <c r="BI7">
        <f t="shared" si="5"/>
        <v>1.6941961833778284E-3</v>
      </c>
      <c r="BJ7">
        <f t="shared" si="5"/>
        <v>6.9063157234028425E-4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6.5548156555210779</v>
      </c>
      <c r="BS7">
        <f t="shared" si="6"/>
        <v>0</v>
      </c>
      <c r="BT7">
        <f t="shared" si="6"/>
        <v>0</v>
      </c>
      <c r="BY7">
        <f>$BG$7-$BL$7</f>
        <v>3.2900411778001679E-3</v>
      </c>
      <c r="BZ7">
        <f>$BH$7-$BM$7</f>
        <v>-0.99857675478978036</v>
      </c>
      <c r="CA7">
        <f>$BI$7-$BN$7</f>
        <v>1.6941961833778284E-3</v>
      </c>
      <c r="CB7">
        <f>$BJ$7-$BO$7</f>
        <v>6.9063157234028425E-4</v>
      </c>
      <c r="CW7">
        <f>BY7</f>
        <v>3.2900411778001679E-3</v>
      </c>
      <c r="CX7">
        <f t="shared" ref="CX7:CZ16" si="7">BZ7</f>
        <v>-0.99857675478978036</v>
      </c>
      <c r="CY7">
        <f t="shared" si="7"/>
        <v>1.6941961833778284E-3</v>
      </c>
      <c r="CZ7">
        <f t="shared" si="7"/>
        <v>6.9063157234028425E-4</v>
      </c>
      <c r="DB7">
        <f t="array" ref="DB7:DK16">(1/4)*(MMULT($X$7:$AA$16,$CW$23:$DF$26))</f>
        <v>-0.95901119608455487</v>
      </c>
      <c r="DC7">
        <v>1.1229751736273428</v>
      </c>
      <c r="DD7">
        <v>-1.1080836474867797</v>
      </c>
      <c r="DE7">
        <v>2.9766087448478934E-3</v>
      </c>
      <c r="DF7">
        <v>-0.21583961905649862</v>
      </c>
      <c r="DG7">
        <v>0.82501033020291537</v>
      </c>
      <c r="DH7">
        <v>1.0055534698934612</v>
      </c>
      <c r="DI7">
        <v>-0.77000962322934541</v>
      </c>
      <c r="DJ7">
        <v>9.3343173919355649E-2</v>
      </c>
      <c r="DK7">
        <v>3.0853294692555497E-3</v>
      </c>
      <c r="DM7">
        <f>(1/4)*SUM($CW$7:$CZ$7)</f>
        <v>-0.24822547146406551</v>
      </c>
      <c r="DO7">
        <f t="array" ref="DO7:DR16">MMULT(S36:AB45,CW7:CZ16)</f>
        <v>-0.14142124138857212</v>
      </c>
      <c r="DP7">
        <v>0.50114460443531406</v>
      </c>
      <c r="DQ7">
        <v>0.1029584478863115</v>
      </c>
      <c r="DR7">
        <v>0.56773212269735995</v>
      </c>
      <c r="DT7">
        <f>IF($S$7&gt;0,$DO$7,0)</f>
        <v>-0.14142124138857212</v>
      </c>
      <c r="DU7">
        <f>IF($T$7&gt;0,$DP$7,0)</f>
        <v>0.50114460443531406</v>
      </c>
      <c r="DV7">
        <f>IF($U$7&gt;0,$DQ$7,0)</f>
        <v>0.1029584478863115</v>
      </c>
      <c r="DW7">
        <f>IF($V$7&gt;0,$DR$7,0)</f>
        <v>0.56773212269735995</v>
      </c>
      <c r="DY7">
        <f t="array" ref="DY7:EH16">(1/4)*(MMULT($C$7:$F$16,$DT$23:$EC$26))</f>
        <v>9.5735179320120309E-2</v>
      </c>
      <c r="DZ7">
        <v>1.2665726649802506E-2</v>
      </c>
      <c r="EA7">
        <v>1.5912047794630794E-2</v>
      </c>
      <c r="EB7">
        <v>-2.4573896057331783E-2</v>
      </c>
      <c r="EC7">
        <v>0.17957790598341561</v>
      </c>
      <c r="ED7">
        <v>-0.15663089986091822</v>
      </c>
      <c r="EE7">
        <v>6.9558663744240634E-2</v>
      </c>
      <c r="EF7">
        <v>7.131815066200249E-3</v>
      </c>
      <c r="EG7">
        <v>0.13824838529610017</v>
      </c>
      <c r="EH7">
        <v>3.1641035641394248E-2</v>
      </c>
      <c r="EJ7">
        <f>(1/4)*SUM($DT$7:$DW$7)</f>
        <v>0.25760348340760331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1.5723837908629732</v>
      </c>
      <c r="O8">
        <v>2.4611088226143112</v>
      </c>
      <c r="P8">
        <v>2.4895210134193677</v>
      </c>
      <c r="Q8">
        <v>2.6547450275915008</v>
      </c>
      <c r="S8">
        <f t="shared" ref="S8:S16" si="8">N8+$M24</f>
        <v>1.6376705926258135</v>
      </c>
      <c r="T8">
        <f t="shared" si="0"/>
        <v>2.5263956243771517</v>
      </c>
      <c r="U8">
        <f t="shared" si="0"/>
        <v>2.5548078151822082</v>
      </c>
      <c r="V8">
        <f t="shared" si="0"/>
        <v>2.7200318293543413</v>
      </c>
      <c r="X8">
        <f t="shared" ref="X8:X16" si="9" xml:space="preserve"> IF(S8&gt;0,S8,0)</f>
        <v>1.6376705926258135</v>
      </c>
      <c r="Y8">
        <f t="shared" si="1"/>
        <v>2.5263956243771517</v>
      </c>
      <c r="Z8">
        <f t="shared" si="1"/>
        <v>2.5548078151822082</v>
      </c>
      <c r="AA8">
        <f t="shared" si="1"/>
        <v>2.7200318293543413</v>
      </c>
      <c r="AC8">
        <v>13.961609028213843</v>
      </c>
      <c r="AD8">
        <v>17.404882086520153</v>
      </c>
      <c r="AE8">
        <v>16.021608739976095</v>
      </c>
      <c r="AF8">
        <v>18.727718066516065</v>
      </c>
      <c r="AH8">
        <f t="shared" ref="AH8:AH16" si="10">AC8+$M37</f>
        <v>14.363213135297903</v>
      </c>
      <c r="AI8">
        <f t="shared" si="2"/>
        <v>17.806486193604211</v>
      </c>
      <c r="AJ8">
        <f t="shared" si="2"/>
        <v>16.423212847060153</v>
      </c>
      <c r="AK8">
        <f t="shared" si="2"/>
        <v>19.129322173600123</v>
      </c>
      <c r="AW8">
        <f t="shared" ref="AW8:AW16" si="11">AH8</f>
        <v>14.363213135297903</v>
      </c>
      <c r="AX8">
        <f t="shared" si="3"/>
        <v>17.806486193604211</v>
      </c>
      <c r="AY8">
        <f t="shared" si="3"/>
        <v>16.423212847060153</v>
      </c>
      <c r="AZ8">
        <f t="shared" si="3"/>
        <v>19.129322173600123</v>
      </c>
      <c r="BB8">
        <f t="shared" ref="BB8:BB16" si="12">EXP(AW8-AW$20)</f>
        <v>1</v>
      </c>
      <c r="BC8">
        <f t="shared" si="4"/>
        <v>0.9448967458241353</v>
      </c>
      <c r="BD8">
        <f t="shared" si="4"/>
        <v>1</v>
      </c>
      <c r="BE8">
        <f t="shared" si="4"/>
        <v>0.83184697805386854</v>
      </c>
      <c r="BG8">
        <f t="shared" ref="BG8:BG16" si="13">BB8/BB$20</f>
        <v>0.36636069385508874</v>
      </c>
      <c r="BH8">
        <f t="shared" si="5"/>
        <v>0.28796451715642934</v>
      </c>
      <c r="BI8">
        <f t="shared" si="5"/>
        <v>0.30180325103017897</v>
      </c>
      <c r="BJ8">
        <f t="shared" si="5"/>
        <v>0.2819469135270683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0.36636069385508874</v>
      </c>
      <c r="BZ8">
        <f>$BH$8-$BM$8</f>
        <v>0.28796451715642934</v>
      </c>
      <c r="CA8">
        <f>$BI$8-$BN$8</f>
        <v>0.30180325103017897</v>
      </c>
      <c r="CB8">
        <f>$BJ$8-$BO$8</f>
        <v>0.2819469135270683</v>
      </c>
      <c r="CW8">
        <f t="shared" ref="CW8:CW16" si="15">BY8</f>
        <v>0.36636069385508874</v>
      </c>
      <c r="CX8">
        <f t="shared" si="7"/>
        <v>0.28796451715642934</v>
      </c>
      <c r="CY8">
        <f t="shared" si="7"/>
        <v>0.30180325103017897</v>
      </c>
      <c r="CZ8">
        <f t="shared" si="7"/>
        <v>0.2819469135270683</v>
      </c>
      <c r="DB8">
        <v>-0.62780126367783939</v>
      </c>
      <c r="DC8">
        <v>0.71636107852537267</v>
      </c>
      <c r="DD8">
        <v>-0.66172235326778805</v>
      </c>
      <c r="DE8">
        <v>1.8584778954048259E-3</v>
      </c>
      <c r="DF8">
        <v>-7.4627490278137559E-2</v>
      </c>
      <c r="DG8">
        <v>0.53417678417440895</v>
      </c>
      <c r="DH8">
        <v>0.64865261940909291</v>
      </c>
      <c r="DI8">
        <v>-0.59981341082924888</v>
      </c>
      <c r="DJ8">
        <v>6.1012671078234881E-2</v>
      </c>
      <c r="DK8">
        <v>1.9028869704997436E-3</v>
      </c>
      <c r="DM8">
        <f>(1/4)*SUM($CW$8:$CZ$8)</f>
        <v>0.30951884389219131</v>
      </c>
      <c r="DO8">
        <v>0.35143640551500249</v>
      </c>
      <c r="DP8">
        <v>0.27218261359688822</v>
      </c>
      <c r="DQ8">
        <v>0.25973991809618613</v>
      </c>
      <c r="DR8">
        <v>-0.44038544905489679</v>
      </c>
      <c r="DT8">
        <f>IF($S$8&gt;0,$DO$8,0)</f>
        <v>0.35143640551500249</v>
      </c>
      <c r="DU8">
        <f>IF($T$8&gt;0,$DP$8,0)</f>
        <v>0.27218261359688822</v>
      </c>
      <c r="DV8">
        <f>IF($U$8&gt;0,$DQ$8,0)</f>
        <v>0.25973991809618613</v>
      </c>
      <c r="DW8">
        <f>IF($V$8&gt;0,$DR$8,0)</f>
        <v>-0.44038544905489679</v>
      </c>
      <c r="DY8">
        <v>0.18550538040270032</v>
      </c>
      <c r="DZ8">
        <v>-7.628548619311469E-3</v>
      </c>
      <c r="EA8">
        <v>-3.0133937461059744E-3</v>
      </c>
      <c r="EB8">
        <v>1.2951764127089711E-2</v>
      </c>
      <c r="EC8">
        <v>0.18142927444192569</v>
      </c>
      <c r="ED8">
        <v>-0.13947445241353681</v>
      </c>
      <c r="EE8">
        <v>0.121086188431997</v>
      </c>
      <c r="EF8">
        <v>0.1070025656707094</v>
      </c>
      <c r="EG8">
        <v>6.463304526422689E-2</v>
      </c>
      <c r="EH8">
        <v>1.1550194142033843E-2</v>
      </c>
      <c r="EJ8">
        <f>(1/4)*SUM($DT$8:$DW$8)</f>
        <v>0.110743372038295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2.2415506611696703</v>
      </c>
      <c r="O9">
        <v>2.9830235145440511</v>
      </c>
      <c r="P9">
        <v>2.9660203523142266</v>
      </c>
      <c r="Q9">
        <v>3.7743654689558404</v>
      </c>
      <c r="S9">
        <f t="shared" si="8"/>
        <v>2.3785144518468733</v>
      </c>
      <c r="T9">
        <f t="shared" si="0"/>
        <v>3.1199873052212541</v>
      </c>
      <c r="U9">
        <f t="shared" si="0"/>
        <v>3.1029841429914296</v>
      </c>
      <c r="V9">
        <f t="shared" si="0"/>
        <v>3.9113292596330433</v>
      </c>
      <c r="X9">
        <f t="shared" si="9"/>
        <v>2.3785144518468733</v>
      </c>
      <c r="Y9">
        <f t="shared" si="1"/>
        <v>3.1199873052212541</v>
      </c>
      <c r="Z9">
        <f t="shared" si="1"/>
        <v>3.1029841429914296</v>
      </c>
      <c r="AA9">
        <f t="shared" si="1"/>
        <v>3.9113292596330433</v>
      </c>
      <c r="AC9">
        <v>10.293306643788352</v>
      </c>
      <c r="AD9">
        <v>13.76847815144872</v>
      </c>
      <c r="AE9">
        <v>12.657393088455875</v>
      </c>
      <c r="AF9">
        <v>14.633918647149905</v>
      </c>
      <c r="AH9">
        <f t="shared" si="10"/>
        <v>10.684097100792018</v>
      </c>
      <c r="AI9">
        <f t="shared" si="2"/>
        <v>14.159268608452386</v>
      </c>
      <c r="AJ9">
        <f t="shared" si="2"/>
        <v>13.048183545459541</v>
      </c>
      <c r="AK9">
        <f t="shared" si="2"/>
        <v>15.024709104153571</v>
      </c>
      <c r="AW9">
        <f t="shared" si="11"/>
        <v>10.684097100792018</v>
      </c>
      <c r="AX9">
        <f t="shared" si="3"/>
        <v>14.159268608452386</v>
      </c>
      <c r="AY9">
        <f t="shared" si="3"/>
        <v>13.048183545459541</v>
      </c>
      <c r="AZ9">
        <f t="shared" si="3"/>
        <v>15.024709104153571</v>
      </c>
      <c r="BB9">
        <f t="shared" si="12"/>
        <v>2.5245280932097974E-2</v>
      </c>
      <c r="BC9">
        <f t="shared" si="4"/>
        <v>2.4627361296989232E-2</v>
      </c>
      <c r="BD9">
        <f t="shared" si="4"/>
        <v>3.4217115680718974E-2</v>
      </c>
      <c r="BE9">
        <f t="shared" si="4"/>
        <v>1.3722480958795013E-2</v>
      </c>
      <c r="BG9">
        <f t="shared" si="13"/>
        <v>9.2488786388500548E-3</v>
      </c>
      <c r="BH9">
        <f t="shared" si="5"/>
        <v>7.5053768954818382E-3</v>
      </c>
      <c r="BI9">
        <f t="shared" si="5"/>
        <v>1.0326836753316701E-2</v>
      </c>
      <c r="BJ9">
        <f t="shared" si="5"/>
        <v>4.6511092236193353E-3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5.3706495451158256</v>
      </c>
      <c r="BY9">
        <f>$BG$9-$BL$9</f>
        <v>9.2488786388500548E-3</v>
      </c>
      <c r="BZ9">
        <f>$BH$9-$BM$9</f>
        <v>7.5053768954818382E-3</v>
      </c>
      <c r="CA9">
        <f>$BI$9-$BN$9</f>
        <v>1.0326836753316701E-2</v>
      </c>
      <c r="CB9">
        <f>$BJ$9-$BO$9</f>
        <v>-0.99534889077638067</v>
      </c>
      <c r="CW9">
        <f t="shared" si="15"/>
        <v>9.2488786388500548E-3</v>
      </c>
      <c r="CX9">
        <f t="shared" si="7"/>
        <v>7.5053768954818382E-3</v>
      </c>
      <c r="CY9">
        <f t="shared" si="7"/>
        <v>1.0326836753316701E-2</v>
      </c>
      <c r="CZ9">
        <f t="shared" si="7"/>
        <v>-0.99534889077638067</v>
      </c>
      <c r="DB9">
        <v>-0.77494075909398097</v>
      </c>
      <c r="DC9">
        <v>0.95227943939919035</v>
      </c>
      <c r="DD9">
        <v>-0.95391948930086556</v>
      </c>
      <c r="DE9">
        <v>2.4968588930524695E-3</v>
      </c>
      <c r="DF9">
        <v>-0.14425628773710208</v>
      </c>
      <c r="DG9">
        <v>0.69937506097126501</v>
      </c>
      <c r="DH9">
        <v>0.86058722615428884</v>
      </c>
      <c r="DI9">
        <v>-0.72433626037665144</v>
      </c>
      <c r="DJ9">
        <v>8.0147374833195131E-2</v>
      </c>
      <c r="DK9">
        <v>2.5668362576083291E-3</v>
      </c>
      <c r="DM9">
        <f>(1/4)*SUM($CW$9:$CZ$9)</f>
        <v>-0.24206694962218303</v>
      </c>
      <c r="DO9">
        <v>-0.1835345122540013</v>
      </c>
      <c r="DP9">
        <v>-0.10882539643357209</v>
      </c>
      <c r="DQ9">
        <v>0.37465144903572073</v>
      </c>
      <c r="DR9">
        <v>4.610009659125628E-2</v>
      </c>
      <c r="DT9">
        <f>IF($S$9&gt;0,$DO$9,0)</f>
        <v>-0.1835345122540013</v>
      </c>
      <c r="DU9">
        <f>IF($T$9&gt;0,$DP$9,0)</f>
        <v>-0.10882539643357209</v>
      </c>
      <c r="DV9">
        <f>IF($U$9&gt;0,$DQ$9,0)</f>
        <v>0.37465144903572073</v>
      </c>
      <c r="DW9">
        <f>IF($V$9&gt;0,$DR$9,0)</f>
        <v>4.610009659125628E-2</v>
      </c>
      <c r="DY9">
        <v>0.10716276086258039</v>
      </c>
      <c r="DZ9">
        <v>0.15959632281978428</v>
      </c>
      <c r="EA9">
        <v>8.1208611240857261E-3</v>
      </c>
      <c r="EB9">
        <v>9.0833121186607982E-2</v>
      </c>
      <c r="EC9">
        <v>0.27764826447241753</v>
      </c>
      <c r="ED9">
        <v>-0.33519870784585565</v>
      </c>
      <c r="EE9">
        <v>5.2921904725109242E-2</v>
      </c>
      <c r="EF9">
        <v>0.11643913126092166</v>
      </c>
      <c r="EG9">
        <v>4.9018887324435788E-2</v>
      </c>
      <c r="EH9">
        <v>0.11557338050737045</v>
      </c>
      <c r="EJ9">
        <f>(1/4)*SUM($DT$9:$DW$9)</f>
        <v>3.2097909234850903E-2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1.0116438053902441</v>
      </c>
      <c r="O10">
        <v>1.804514926252659</v>
      </c>
      <c r="P10">
        <v>1.8538716302590521</v>
      </c>
      <c r="Q10">
        <v>2.0084601044109407</v>
      </c>
      <c r="S10">
        <f t="shared" si="8"/>
        <v>1.3012926076650246</v>
      </c>
      <c r="T10">
        <f t="shared" si="0"/>
        <v>2.0941637285274397</v>
      </c>
      <c r="U10">
        <f t="shared" si="0"/>
        <v>2.1435204325338328</v>
      </c>
      <c r="V10">
        <f t="shared" si="0"/>
        <v>2.2981089066857212</v>
      </c>
      <c r="X10">
        <f t="shared" si="9"/>
        <v>1.3012926076650246</v>
      </c>
      <c r="Y10">
        <f t="shared" si="1"/>
        <v>2.0941637285274397</v>
      </c>
      <c r="Z10">
        <f t="shared" si="1"/>
        <v>2.1435204325338328</v>
      </c>
      <c r="AA10">
        <f t="shared" si="1"/>
        <v>2.2981089066857212</v>
      </c>
      <c r="AC10">
        <v>8.956194426090951</v>
      </c>
      <c r="AD10">
        <v>11.423926191042773</v>
      </c>
      <c r="AE10">
        <v>10.429727879785517</v>
      </c>
      <c r="AF10">
        <v>12.422248058527437</v>
      </c>
      <c r="AH10">
        <f t="shared" si="10"/>
        <v>9.0479691423758108</v>
      </c>
      <c r="AI10">
        <f t="shared" si="2"/>
        <v>11.515700907327632</v>
      </c>
      <c r="AJ10">
        <f t="shared" si="2"/>
        <v>10.521502596070377</v>
      </c>
      <c r="AK10">
        <f t="shared" si="2"/>
        <v>12.514022774812297</v>
      </c>
      <c r="AW10">
        <f t="shared" si="11"/>
        <v>9.0479691423758108</v>
      </c>
      <c r="AX10">
        <f t="shared" si="3"/>
        <v>11.515700907327632</v>
      </c>
      <c r="AY10">
        <f t="shared" si="3"/>
        <v>10.521502596070377</v>
      </c>
      <c r="AZ10">
        <f t="shared" si="3"/>
        <v>12.514022774812297</v>
      </c>
      <c r="BB10">
        <f t="shared" si="12"/>
        <v>4.9160791204920532E-3</v>
      </c>
      <c r="BC10">
        <f t="shared" si="4"/>
        <v>1.7511809196290116E-3</v>
      </c>
      <c r="BD10">
        <f t="shared" si="4"/>
        <v>2.7347636846537702E-3</v>
      </c>
      <c r="BE10">
        <f t="shared" si="4"/>
        <v>1.1144367323728769E-3</v>
      </c>
      <c r="BG10">
        <f t="shared" si="13"/>
        <v>1.801058157629983E-3</v>
      </c>
      <c r="BH10">
        <f t="shared" si="5"/>
        <v>5.3368579181071356E-4</v>
      </c>
      <c r="BI10">
        <f t="shared" si="5"/>
        <v>8.2536057082777895E-4</v>
      </c>
      <c r="BJ10">
        <f t="shared" si="5"/>
        <v>3.7772812224290658E-4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1.801058157629983E-3</v>
      </c>
      <c r="BZ10">
        <f>$BH$10-$BM$10</f>
        <v>5.3368579181071356E-4</v>
      </c>
      <c r="CA10">
        <f>$BI$10-$BN$10</f>
        <v>8.2536057082777895E-4</v>
      </c>
      <c r="CB10">
        <f>$BJ$10-$BO$10</f>
        <v>3.7772812224290658E-4</v>
      </c>
      <c r="CW10">
        <f t="shared" si="15"/>
        <v>1.801058157629983E-3</v>
      </c>
      <c r="CX10">
        <f t="shared" si="7"/>
        <v>5.3368579181071356E-4</v>
      </c>
      <c r="CY10">
        <f t="shared" si="7"/>
        <v>8.2536057082777895E-4</v>
      </c>
      <c r="CZ10">
        <f t="shared" si="7"/>
        <v>3.7772812224290658E-4</v>
      </c>
      <c r="DB10">
        <v>-0.52042080576609695</v>
      </c>
      <c r="DC10">
        <v>0.59366336449049972</v>
      </c>
      <c r="DD10">
        <v>-0.55938284502585134</v>
      </c>
      <c r="DE10">
        <v>1.5246416759870892E-3</v>
      </c>
      <c r="DF10">
        <v>-4.8172581006440868E-2</v>
      </c>
      <c r="DG10">
        <v>0.44396271288726913</v>
      </c>
      <c r="DH10">
        <v>0.54059298329660921</v>
      </c>
      <c r="DI10">
        <v>-0.50380293615194927</v>
      </c>
      <c r="DJ10">
        <v>5.0478562722035526E-2</v>
      </c>
      <c r="DK10">
        <v>1.5569028779377223E-3</v>
      </c>
      <c r="DM10">
        <f>(1/4)*SUM($CW$10:$CZ$10)</f>
        <v>8.8445816062784552E-4</v>
      </c>
      <c r="DO10">
        <v>0.24950053917277926</v>
      </c>
      <c r="DP10">
        <v>0.35640099542765907</v>
      </c>
      <c r="DQ10">
        <v>-0.13770427770951243</v>
      </c>
      <c r="DR10">
        <v>-0.3267413243195692</v>
      </c>
      <c r="DT10">
        <f>IF($S$10&gt;0,$DO$10,0)</f>
        <v>0.24950053917277926</v>
      </c>
      <c r="DU10">
        <f>IF($T$10&gt;0,$DP$10,0)</f>
        <v>0.35640099542765907</v>
      </c>
      <c r="DV10">
        <f>IF($U$10&gt;0,$DQ$10,0)</f>
        <v>-0.13770427770951243</v>
      </c>
      <c r="DW10">
        <f>IF($V$10&gt;0,$DR$10,0)</f>
        <v>-0.3267413243195692</v>
      </c>
      <c r="DY10">
        <v>9.1714369857413283E-2</v>
      </c>
      <c r="DZ10">
        <v>3.1937265096695318E-2</v>
      </c>
      <c r="EA10">
        <v>8.2146316775679032E-2</v>
      </c>
      <c r="EB10">
        <v>-5.7716738575320843E-2</v>
      </c>
      <c r="EC10">
        <v>0.23175107890482191</v>
      </c>
      <c r="ED10">
        <v>-0.21033239922227256</v>
      </c>
      <c r="EE10">
        <v>0.12338858539145221</v>
      </c>
      <c r="EF10">
        <v>3.8835044692824575E-2</v>
      </c>
      <c r="EG10">
        <v>0.13401861741430718</v>
      </c>
      <c r="EH10">
        <v>-3.779494398020334E-2</v>
      </c>
      <c r="EJ10">
        <f>(1/4)*SUM($DT$10:$DW$10)</f>
        <v>3.5363983142839187E-2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1.4105252489804474</v>
      </c>
      <c r="O11">
        <v>2.3911830625032953</v>
      </c>
      <c r="P11">
        <v>1.3739215341283635</v>
      </c>
      <c r="Q11">
        <v>2.2326546028643293</v>
      </c>
      <c r="S11">
        <f t="shared" si="8"/>
        <v>2.212792108724869</v>
      </c>
      <c r="T11">
        <f t="shared" si="0"/>
        <v>3.1934499222477171</v>
      </c>
      <c r="U11">
        <f t="shared" si="0"/>
        <v>2.1761883938727853</v>
      </c>
      <c r="V11">
        <f t="shared" si="0"/>
        <v>3.0349214626087511</v>
      </c>
      <c r="X11">
        <f t="shared" si="9"/>
        <v>2.212792108724869</v>
      </c>
      <c r="Y11">
        <f t="shared" si="1"/>
        <v>3.1934499222477171</v>
      </c>
      <c r="Z11">
        <f t="shared" si="1"/>
        <v>2.1761883938727853</v>
      </c>
      <c r="AA11">
        <f t="shared" si="1"/>
        <v>3.0349214626087511</v>
      </c>
      <c r="AC11">
        <v>13.523403278017058</v>
      </c>
      <c r="AD11">
        <v>16.552232126763279</v>
      </c>
      <c r="AE11">
        <v>15.349943207919567</v>
      </c>
      <c r="AF11">
        <v>18.252062932387858</v>
      </c>
      <c r="AH11">
        <f t="shared" si="10"/>
        <v>13.767416267445359</v>
      </c>
      <c r="AI11">
        <f t="shared" si="2"/>
        <v>16.796245116191582</v>
      </c>
      <c r="AJ11">
        <f t="shared" si="2"/>
        <v>15.593956197347868</v>
      </c>
      <c r="AK11">
        <f t="shared" si="2"/>
        <v>18.496075921816161</v>
      </c>
      <c r="AW11">
        <f t="shared" si="11"/>
        <v>13.767416267445359</v>
      </c>
      <c r="AX11">
        <f t="shared" si="3"/>
        <v>16.796245116191582</v>
      </c>
      <c r="AY11">
        <f t="shared" si="3"/>
        <v>15.593956197347868</v>
      </c>
      <c r="AZ11">
        <f t="shared" si="3"/>
        <v>18.496075921816161</v>
      </c>
      <c r="BB11">
        <f t="shared" si="12"/>
        <v>0.5511232184645829</v>
      </c>
      <c r="BC11">
        <f t="shared" si="4"/>
        <v>0.34406637193471756</v>
      </c>
      <c r="BD11">
        <f t="shared" si="4"/>
        <v>0.43637354418763846</v>
      </c>
      <c r="BE11">
        <f t="shared" si="4"/>
        <v>0.44159900929383877</v>
      </c>
      <c r="BG11">
        <f t="shared" si="13"/>
        <v>0.20190988471633425</v>
      </c>
      <c r="BH11">
        <f t="shared" si="5"/>
        <v>0.10485686092349608</v>
      </c>
      <c r="BI11">
        <f t="shared" si="5"/>
        <v>0.13169895429939074</v>
      </c>
      <c r="BJ11">
        <f t="shared" si="5"/>
        <v>0.1496759391712861</v>
      </c>
      <c r="BL11">
        <v>1</v>
      </c>
      <c r="BM11">
        <v>0</v>
      </c>
      <c r="BN11">
        <v>0</v>
      </c>
      <c r="BO11">
        <v>0</v>
      </c>
      <c r="BQ11">
        <f t="shared" si="14"/>
        <v>1.5999337963856244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-0.79809011528366569</v>
      </c>
      <c r="BZ11">
        <f>$BH$11-$BM$11</f>
        <v>0.10485686092349608</v>
      </c>
      <c r="CA11">
        <f>$BI$11-$BN$11</f>
        <v>0.13169895429939074</v>
      </c>
      <c r="CB11">
        <f>$BJ$11-$BO$11</f>
        <v>0.1496759391712861</v>
      </c>
      <c r="CW11">
        <f t="shared" si="15"/>
        <v>-0.79809011528366569</v>
      </c>
      <c r="CX11">
        <f t="shared" si="7"/>
        <v>0.10485686092349608</v>
      </c>
      <c r="CY11">
        <f t="shared" si="7"/>
        <v>0.13169895429939074</v>
      </c>
      <c r="CZ11">
        <f t="shared" si="7"/>
        <v>0.1496759391712861</v>
      </c>
      <c r="DB11">
        <v>-0.79396044503333107</v>
      </c>
      <c r="DC11">
        <v>0.81068694713433798</v>
      </c>
      <c r="DD11">
        <v>-0.73847466954578667</v>
      </c>
      <c r="DE11">
        <v>2.1580453522855852E-3</v>
      </c>
      <c r="DF11">
        <v>-0.17257397968229088</v>
      </c>
      <c r="DG11">
        <v>0.60457991721642967</v>
      </c>
      <c r="DH11">
        <v>0.71772319016619823</v>
      </c>
      <c r="DI11">
        <v>-0.49876296417376331</v>
      </c>
      <c r="DJ11">
        <v>6.6364247914389426E-2</v>
      </c>
      <c r="DK11">
        <v>2.2597106515311843E-3</v>
      </c>
      <c r="DM11">
        <f>(1/4)*SUM($CW$11:$CZ$11)</f>
        <v>-0.1029645902223732</v>
      </c>
      <c r="DO11">
        <v>0.21745072098970231</v>
      </c>
      <c r="DP11">
        <v>0.53797254190338206</v>
      </c>
      <c r="DQ11">
        <v>0.66663898711802005</v>
      </c>
      <c r="DR11">
        <v>0.36912358424800334</v>
      </c>
      <c r="DT11">
        <f>IF($S$11&gt;0,$DO$11,0)</f>
        <v>0.21745072098970231</v>
      </c>
      <c r="DU11">
        <f>IF($T$11&gt;0,$DP$11,0)</f>
        <v>0.53797254190338206</v>
      </c>
      <c r="DV11">
        <f>IF($U$11&gt;0,$DQ$11,0)</f>
        <v>0.66663898711802005</v>
      </c>
      <c r="DW11">
        <f>IF($V$11&gt;0,$DR$11,0)</f>
        <v>0.36912358424800334</v>
      </c>
      <c r="DY11">
        <v>0.20173634151809339</v>
      </c>
      <c r="DZ11">
        <v>3.1397530906480106E-2</v>
      </c>
      <c r="EA11">
        <v>2.7661351480454451E-2</v>
      </c>
      <c r="EB11">
        <v>3.0241112620405033E-3</v>
      </c>
      <c r="EC11">
        <v>0.28066687930372136</v>
      </c>
      <c r="ED11">
        <v>-0.24774987666910969</v>
      </c>
      <c r="EE11">
        <v>0.15061470956985773</v>
      </c>
      <c r="EF11">
        <v>0.11543729180003671</v>
      </c>
      <c r="EG11">
        <v>0.11671643247016039</v>
      </c>
      <c r="EH11">
        <v>1.8316693228270925E-2</v>
      </c>
      <c r="EJ11">
        <f>(1/4)*SUM($DT$11:$DW$11)</f>
        <v>0.44779645856477696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2.3574899169677175</v>
      </c>
      <c r="O12">
        <v>3.4745162308604138</v>
      </c>
      <c r="P12">
        <v>2.4007389303327655</v>
      </c>
      <c r="Q12">
        <v>3.22256401298712</v>
      </c>
      <c r="S12">
        <f t="shared" si="8"/>
        <v>3.2319142591053809</v>
      </c>
      <c r="T12">
        <f t="shared" si="0"/>
        <v>4.3489405729980772</v>
      </c>
      <c r="U12">
        <f t="shared" si="0"/>
        <v>3.2751632724704289</v>
      </c>
      <c r="V12">
        <f t="shared" si="0"/>
        <v>4.0969883551247834</v>
      </c>
      <c r="X12">
        <f t="shared" si="9"/>
        <v>3.2319142591053809</v>
      </c>
      <c r="Y12">
        <f t="shared" si="1"/>
        <v>4.3489405729980772</v>
      </c>
      <c r="Z12">
        <f t="shared" si="1"/>
        <v>3.2751632724704289</v>
      </c>
      <c r="AA12">
        <f t="shared" si="1"/>
        <v>4.0969883551247834</v>
      </c>
      <c r="AC12">
        <v>12.866786275621743</v>
      </c>
      <c r="AD12">
        <v>17.141791478004031</v>
      </c>
      <c r="AE12">
        <v>15.362565146798698</v>
      </c>
      <c r="AF12">
        <v>18.059304331723101</v>
      </c>
      <c r="AH12">
        <f t="shared" si="10"/>
        <v>13.588160612358191</v>
      </c>
      <c r="AI12">
        <f t="shared" si="2"/>
        <v>17.86316581474048</v>
      </c>
      <c r="AJ12">
        <f t="shared" si="2"/>
        <v>16.083939483535147</v>
      </c>
      <c r="AK12">
        <f t="shared" si="2"/>
        <v>18.780678668459551</v>
      </c>
      <c r="AW12">
        <f t="shared" si="11"/>
        <v>13.588160612358191</v>
      </c>
      <c r="AX12">
        <f t="shared" si="3"/>
        <v>17.86316581474048</v>
      </c>
      <c r="AY12">
        <f t="shared" si="3"/>
        <v>16.083939483535147</v>
      </c>
      <c r="AZ12">
        <f t="shared" si="3"/>
        <v>18.780678668459551</v>
      </c>
      <c r="BB12">
        <f t="shared" si="12"/>
        <v>0.46067958411750276</v>
      </c>
      <c r="BC12">
        <f t="shared" si="4"/>
        <v>1</v>
      </c>
      <c r="BD12">
        <f t="shared" si="4"/>
        <v>0.71228770899403593</v>
      </c>
      <c r="BE12">
        <f t="shared" si="4"/>
        <v>0.58698836479428518</v>
      </c>
      <c r="BG12">
        <f t="shared" si="13"/>
        <v>0.16877489208216204</v>
      </c>
      <c r="BH12">
        <f t="shared" si="5"/>
        <v>0.30475765572170299</v>
      </c>
      <c r="BI12">
        <f t="shared" si="5"/>
        <v>0.21497074624323809</v>
      </c>
      <c r="BJ12">
        <f t="shared" si="5"/>
        <v>0.19895432945761349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0.16877489208216204</v>
      </c>
      <c r="BZ12">
        <f>$BH$12-$BM$12</f>
        <v>0.30475765572170299</v>
      </c>
      <c r="CA12">
        <f>$BI$12-$BN$12</f>
        <v>0.21497074624323809</v>
      </c>
      <c r="CB12">
        <f>$BJ$12-$BO$12</f>
        <v>0.19895432945761349</v>
      </c>
      <c r="CW12">
        <f t="shared" si="15"/>
        <v>0.16877489208216204</v>
      </c>
      <c r="CX12">
        <f t="shared" si="7"/>
        <v>0.30475765572170299</v>
      </c>
      <c r="CY12">
        <f t="shared" si="7"/>
        <v>0.21497074624323809</v>
      </c>
      <c r="CZ12">
        <f t="shared" si="7"/>
        <v>0.19895432945761349</v>
      </c>
      <c r="DB12">
        <v>-1.0809348886341832</v>
      </c>
      <c r="DC12">
        <v>1.1449937668653467</v>
      </c>
      <c r="DD12">
        <v>-0.99539467937297577</v>
      </c>
      <c r="DE12">
        <v>3.0981429201783336E-3</v>
      </c>
      <c r="DF12">
        <v>-0.26969660220941927</v>
      </c>
      <c r="DG12">
        <v>0.84750419448503034</v>
      </c>
      <c r="DH12">
        <v>1.0065131593591463</v>
      </c>
      <c r="DI12">
        <v>-0.75469919242725936</v>
      </c>
      <c r="DJ12">
        <v>9.5376116770914329E-2</v>
      </c>
      <c r="DK12">
        <v>3.2399822432214588E-3</v>
      </c>
      <c r="DM12">
        <f>(1/4)*SUM($CW$12:$CZ$12)</f>
        <v>0.22186440587617914</v>
      </c>
      <c r="DO12">
        <v>-0.43705285804629301</v>
      </c>
      <c r="DP12">
        <v>-0.61093632461590508</v>
      </c>
      <c r="DQ12">
        <v>-0.71471070166234851</v>
      </c>
      <c r="DR12">
        <v>4.0303167393994054E-3</v>
      </c>
      <c r="DT12">
        <f>IF($S$12&gt;0,$DO$12,0)</f>
        <v>-0.43705285804629301</v>
      </c>
      <c r="DU12">
        <f>IF($T$12&gt;0,$DP$12,0)</f>
        <v>-0.61093632461590508</v>
      </c>
      <c r="DV12">
        <f>IF($U$12&gt;0,$DQ$12,0)</f>
        <v>-0.71471070166234851</v>
      </c>
      <c r="DW12">
        <f>IF($V$12&gt;0,$DR$12,0)</f>
        <v>4.0303167393994054E-3</v>
      </c>
      <c r="DY12">
        <v>0.14375299053972296</v>
      </c>
      <c r="DZ12">
        <v>3.9789083102747883E-3</v>
      </c>
      <c r="EA12">
        <v>-1.0589132053241256E-2</v>
      </c>
      <c r="EB12">
        <v>2.4985431169362853E-2</v>
      </c>
      <c r="EC12">
        <v>0.13764973526135199</v>
      </c>
      <c r="ED12">
        <v>-0.11232751758680949</v>
      </c>
      <c r="EE12">
        <v>8.5711113869491679E-2</v>
      </c>
      <c r="EF12">
        <v>9.1105836558497535E-2</v>
      </c>
      <c r="EG12">
        <v>3.6400478724826622E-2</v>
      </c>
      <c r="EH12">
        <v>2.1606466308231237E-2</v>
      </c>
      <c r="EJ12">
        <f>(1/4)*SUM($DT$12:$DW$12)</f>
        <v>-0.43966739189628679</v>
      </c>
      <c r="EN12">
        <f>Sheet52!FL12</f>
        <v>0.79208862173861738</v>
      </c>
      <c r="EO12">
        <f>Sheet52!FM12</f>
        <v>6.528680176284031E-2</v>
      </c>
      <c r="EP12">
        <f>Sheet52!FN12</f>
        <v>0.13696379067720291</v>
      </c>
      <c r="EQ12">
        <f>Sheet52!FO12</f>
        <v>0.28964880227478057</v>
      </c>
      <c r="ER12">
        <f>Sheet52!FP12</f>
        <v>0.80226685974442169</v>
      </c>
      <c r="ES12">
        <f>Sheet52!FQ12</f>
        <v>0.87442434213766329</v>
      </c>
      <c r="ET12">
        <f>Sheet52!FR12</f>
        <v>0.4112507205090824</v>
      </c>
      <c r="EU12">
        <f>Sheet52!FS12</f>
        <v>5.4279718387198889E-2</v>
      </c>
      <c r="EV12">
        <f>Sheet52!FT12</f>
        <v>0.22548549779939561</v>
      </c>
      <c r="EW12">
        <f>Sheet52!FU12</f>
        <v>0.64881901074362136</v>
      </c>
      <c r="EZ12">
        <f>(1/4)*SUM($DT$7:$DW$7)</f>
        <v>0.25760348340760331</v>
      </c>
      <c r="FA12">
        <f>(1/4)*SUM($DT$8:$DW$8)</f>
        <v>0.110743372038295</v>
      </c>
      <c r="FB12">
        <f>(1/4)*SUM($DT$9:$DW$9)</f>
        <v>3.2097909234850903E-2</v>
      </c>
      <c r="FC12">
        <f>(1/4)*SUM($DT$10:$DW$10)</f>
        <v>3.5363983142839187E-2</v>
      </c>
      <c r="FD12">
        <f>(1/4)*SUM($DT$11:$DW$11)</f>
        <v>0.44779645856477696</v>
      </c>
      <c r="FE12">
        <f>(1/4)*SUM($DT$12:$DW$12)</f>
        <v>-0.43966739189628679</v>
      </c>
      <c r="FF12">
        <f>(1/4)*SUM($DT$13:$DW$13)</f>
        <v>0.1763416615602427</v>
      </c>
      <c r="FG12">
        <f>(1/4)*SUM($DT$14:$DW$14)</f>
        <v>0.14826545631012994</v>
      </c>
      <c r="FH12">
        <f>(1/4)*SUM($DT$15:$DW$15)</f>
        <v>0.18824144629814576</v>
      </c>
      <c r="FI12">
        <f>(1/4)*SUM($DT$16:$DW$16)</f>
        <v>9.1091813687308676E-2</v>
      </c>
      <c r="FL12">
        <f>EN12-($EU$10*EZ12)</f>
        <v>0.79183101825520974</v>
      </c>
      <c r="FM12">
        <f t="shared" ref="FM12:FU12" si="16">EO12-($EU$10*FA12)</f>
        <v>6.5176058390802011E-2</v>
      </c>
      <c r="FN12">
        <f t="shared" si="16"/>
        <v>0.13693169276796804</v>
      </c>
      <c r="FO12">
        <f t="shared" si="16"/>
        <v>0.28961343829163771</v>
      </c>
      <c r="FP12">
        <f t="shared" si="16"/>
        <v>0.80181906328585695</v>
      </c>
      <c r="FQ12">
        <f t="shared" si="16"/>
        <v>0.87486400952955956</v>
      </c>
      <c r="FR12">
        <f t="shared" si="16"/>
        <v>0.41107437884752218</v>
      </c>
      <c r="FS12">
        <f t="shared" si="16"/>
        <v>5.4131452930888758E-2</v>
      </c>
      <c r="FT12">
        <f t="shared" si="16"/>
        <v>0.22529725635309747</v>
      </c>
      <c r="FU12">
        <f t="shared" si="16"/>
        <v>0.64872791892993409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1.9664776424423034</v>
      </c>
      <c r="O13">
        <v>1.6928717684644448</v>
      </c>
      <c r="P13">
        <v>2.232457236659974</v>
      </c>
      <c r="Q13">
        <v>2.2534352178210946</v>
      </c>
      <c r="S13">
        <f t="shared" si="8"/>
        <v>2.3777283629513857</v>
      </c>
      <c r="T13">
        <f t="shared" si="0"/>
        <v>2.1041224889735273</v>
      </c>
      <c r="U13">
        <f t="shared" si="0"/>
        <v>2.6437079571690565</v>
      </c>
      <c r="V13">
        <f t="shared" si="0"/>
        <v>2.6646859383301771</v>
      </c>
      <c r="X13">
        <f t="shared" si="9"/>
        <v>2.3777283629513857</v>
      </c>
      <c r="Y13">
        <f t="shared" si="1"/>
        <v>2.1041224889735273</v>
      </c>
      <c r="Z13">
        <f t="shared" si="1"/>
        <v>2.6437079571690565</v>
      </c>
      <c r="AA13">
        <f t="shared" si="1"/>
        <v>2.6646859383301771</v>
      </c>
      <c r="AC13">
        <v>12.805315107402921</v>
      </c>
      <c r="AD13">
        <v>16.816199983616269</v>
      </c>
      <c r="AE13">
        <v>15.487936629924421</v>
      </c>
      <c r="AF13">
        <v>18.441198803570508</v>
      </c>
      <c r="AH13">
        <f t="shared" si="10"/>
        <v>13.677545253117266</v>
      </c>
      <c r="AI13">
        <f t="shared" si="2"/>
        <v>17.688430129330612</v>
      </c>
      <c r="AJ13">
        <f t="shared" si="2"/>
        <v>16.360166775638767</v>
      </c>
      <c r="AK13">
        <f t="shared" si="2"/>
        <v>19.313428949284852</v>
      </c>
      <c r="AW13">
        <f t="shared" si="11"/>
        <v>13.677545253117266</v>
      </c>
      <c r="AX13">
        <f t="shared" si="3"/>
        <v>17.688430129330612</v>
      </c>
      <c r="AY13">
        <f t="shared" si="3"/>
        <v>16.360166775638767</v>
      </c>
      <c r="AZ13">
        <f t="shared" si="3"/>
        <v>19.313428949284852</v>
      </c>
      <c r="BB13">
        <f t="shared" si="12"/>
        <v>0.50375366909694319</v>
      </c>
      <c r="BC13">
        <f t="shared" si="4"/>
        <v>0.83967893083332767</v>
      </c>
      <c r="BD13">
        <f t="shared" si="4"/>
        <v>0.93890021622517328</v>
      </c>
      <c r="BE13">
        <f t="shared" si="4"/>
        <v>1</v>
      </c>
      <c r="BG13">
        <f t="shared" si="13"/>
        <v>0.18455554374240288</v>
      </c>
      <c r="BH13">
        <f t="shared" si="5"/>
        <v>0.25589858251967096</v>
      </c>
      <c r="BI13">
        <f t="shared" si="5"/>
        <v>0.28336313764969528</v>
      </c>
      <c r="BJ13">
        <f t="shared" si="5"/>
        <v>0.33894084004090719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0.18455554374240288</v>
      </c>
      <c r="BZ13">
        <f>$BH$13-$BM$13</f>
        <v>0.25589858251967096</v>
      </c>
      <c r="CA13">
        <f>$BI$13-$BN$13</f>
        <v>0.28336313764969528</v>
      </c>
      <c r="CB13">
        <f>$BJ$13-$BO$13</f>
        <v>0.33894084004090719</v>
      </c>
      <c r="CW13">
        <f t="shared" si="15"/>
        <v>0.18455554374240288</v>
      </c>
      <c r="CX13">
        <f t="shared" si="7"/>
        <v>0.25589858251967096</v>
      </c>
      <c r="CY13">
        <f t="shared" si="7"/>
        <v>0.28336313764969528</v>
      </c>
      <c r="CZ13">
        <f t="shared" si="7"/>
        <v>0.33894084004090719</v>
      </c>
      <c r="DB13">
        <v>-0.52174642658131587</v>
      </c>
      <c r="DC13">
        <v>0.75654961537604681</v>
      </c>
      <c r="DD13">
        <v>-0.64680187477703432</v>
      </c>
      <c r="DE13">
        <v>2.1484766164499682E-3</v>
      </c>
      <c r="DF13">
        <v>-0.23249922006514584</v>
      </c>
      <c r="DG13">
        <v>0.53525474035653331</v>
      </c>
      <c r="DH13">
        <v>0.65739129635700688</v>
      </c>
      <c r="DI13">
        <v>-0.61930626489677598</v>
      </c>
      <c r="DJ13">
        <v>6.6786943899268009E-2</v>
      </c>
      <c r="DK13">
        <v>2.2227137149668352E-3</v>
      </c>
      <c r="DM13">
        <f>(1/4)*SUM($CW$13:$CZ$13)</f>
        <v>0.26568952598816908</v>
      </c>
      <c r="DO13">
        <v>-0.32460928437140518</v>
      </c>
      <c r="DP13">
        <v>0.21017830871711449</v>
      </c>
      <c r="DQ13">
        <v>0.3548147964007009</v>
      </c>
      <c r="DR13">
        <v>0.4649828254945606</v>
      </c>
      <c r="DT13">
        <f>IF($S$13&gt;0,$DO$13,0)</f>
        <v>-0.32460928437140518</v>
      </c>
      <c r="DU13">
        <f>IF($T$13&gt;0,$DP$13,0)</f>
        <v>0.21017830871711449</v>
      </c>
      <c r="DV13">
        <f>IF($U$13&gt;0,$DQ$13,0)</f>
        <v>0.3548147964007009</v>
      </c>
      <c r="DW13">
        <f>IF($V$13&gt;0,$DR$13,0)</f>
        <v>0.4649828254945606</v>
      </c>
      <c r="DY13">
        <v>9.028613375480668E-2</v>
      </c>
      <c r="DZ13">
        <v>5.0330351894140923E-2</v>
      </c>
      <c r="EA13">
        <v>6.4699412101787188E-2</v>
      </c>
      <c r="EB13">
        <v>-2.9673173269157339E-2</v>
      </c>
      <c r="EC13">
        <v>0.22572384441531465</v>
      </c>
      <c r="ED13">
        <v>-0.21800308037105345</v>
      </c>
      <c r="EE13">
        <v>0.10524552935491369</v>
      </c>
      <c r="EF13">
        <v>5.0192243223247487E-2</v>
      </c>
      <c r="EG13">
        <v>0.11187285083454215</v>
      </c>
      <c r="EH13">
        <v>-1.0481667439899204E-2</v>
      </c>
      <c r="EJ13">
        <f>(1/4)*SUM($DT$13:$DW$13)</f>
        <v>0.1763416615602427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2.7309358876144674</v>
      </c>
      <c r="O14">
        <v>3.0151032570421257</v>
      </c>
      <c r="P14">
        <v>2.9953554007507681</v>
      </c>
      <c r="Q14">
        <v>3.2879341776215569</v>
      </c>
      <c r="S14">
        <f t="shared" si="8"/>
        <v>2.7852156060016662</v>
      </c>
      <c r="T14">
        <f t="shared" si="0"/>
        <v>3.0693829754293245</v>
      </c>
      <c r="U14">
        <f t="shared" si="0"/>
        <v>3.0496351191379669</v>
      </c>
      <c r="V14">
        <f t="shared" si="0"/>
        <v>3.3422138960087557</v>
      </c>
      <c r="X14">
        <f t="shared" si="9"/>
        <v>2.7852156060016662</v>
      </c>
      <c r="Y14">
        <f t="shared" si="1"/>
        <v>3.0693829754293245</v>
      </c>
      <c r="Z14">
        <f t="shared" si="1"/>
        <v>3.0496351191379669</v>
      </c>
      <c r="AA14">
        <f t="shared" si="1"/>
        <v>3.3422138960087557</v>
      </c>
      <c r="AC14">
        <v>11.430851441695358</v>
      </c>
      <c r="AD14">
        <v>14.892010196949048</v>
      </c>
      <c r="AE14">
        <v>13.126255823115159</v>
      </c>
      <c r="AF14">
        <v>15.486868676042491</v>
      </c>
      <c r="AH14">
        <f t="shared" si="10"/>
        <v>11.69014235812541</v>
      </c>
      <c r="AI14">
        <f t="shared" si="2"/>
        <v>15.1513011133791</v>
      </c>
      <c r="AJ14">
        <f t="shared" si="2"/>
        <v>13.385546739545211</v>
      </c>
      <c r="AK14">
        <f t="shared" si="2"/>
        <v>15.746159592472543</v>
      </c>
      <c r="AW14">
        <f t="shared" si="11"/>
        <v>11.69014235812541</v>
      </c>
      <c r="AX14">
        <f t="shared" si="3"/>
        <v>15.1513011133791</v>
      </c>
      <c r="AY14">
        <f t="shared" si="3"/>
        <v>13.385546739545211</v>
      </c>
      <c r="AZ14">
        <f t="shared" si="3"/>
        <v>15.746159592472543</v>
      </c>
      <c r="BB14">
        <f t="shared" si="12"/>
        <v>6.9039893335662336E-2</v>
      </c>
      <c r="BC14">
        <f t="shared" si="4"/>
        <v>6.6412851047022214E-2</v>
      </c>
      <c r="BD14">
        <f t="shared" si="4"/>
        <v>4.7946661364340705E-2</v>
      </c>
      <c r="BE14">
        <f t="shared" si="4"/>
        <v>2.8232842336782756E-2</v>
      </c>
      <c r="BG14">
        <f t="shared" si="13"/>
        <v>2.5293503226134571E-2</v>
      </c>
      <c r="BH14">
        <f t="shared" si="5"/>
        <v>2.023982479488514E-2</v>
      </c>
      <c r="BI14">
        <f t="shared" si="5"/>
        <v>1.4470458275801101E-2</v>
      </c>
      <c r="BJ14">
        <f t="shared" si="5"/>
        <v>9.5692632983716362E-3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4.2356460680868935</v>
      </c>
      <c r="BT14">
        <f t="shared" si="6"/>
        <v>0</v>
      </c>
      <c r="BY14">
        <f>$BG$14-$BL$14</f>
        <v>2.5293503226134571E-2</v>
      </c>
      <c r="BZ14">
        <f>$BH$14-$BM$14</f>
        <v>2.023982479488514E-2</v>
      </c>
      <c r="CA14">
        <f>$BI$14-$BN$14</f>
        <v>-0.98552954172419893</v>
      </c>
      <c r="CB14">
        <f>$BJ$14-$BO$14</f>
        <v>9.5692632983716362E-3</v>
      </c>
      <c r="CW14">
        <f t="shared" si="15"/>
        <v>2.5293503226134571E-2</v>
      </c>
      <c r="CX14">
        <f t="shared" si="7"/>
        <v>2.023982479488514E-2</v>
      </c>
      <c r="CY14">
        <f t="shared" si="7"/>
        <v>-0.98552954172419893</v>
      </c>
      <c r="CZ14">
        <f t="shared" si="7"/>
        <v>9.5692632983716362E-3</v>
      </c>
      <c r="DB14">
        <v>-0.76209402454019537</v>
      </c>
      <c r="DC14">
        <v>0.94174589854426338</v>
      </c>
      <c r="DD14">
        <v>-0.81159470322677207</v>
      </c>
      <c r="DE14">
        <v>2.6084795333454129E-3</v>
      </c>
      <c r="DF14">
        <v>-0.24978110508164839</v>
      </c>
      <c r="DG14">
        <v>0.68150567133686157</v>
      </c>
      <c r="DH14">
        <v>0.82411117369576881</v>
      </c>
      <c r="DI14">
        <v>-0.71023783576317578</v>
      </c>
      <c r="DJ14">
        <v>8.1027252504216163E-2</v>
      </c>
      <c r="DK14">
        <v>2.709192997335999E-3</v>
      </c>
      <c r="DM14">
        <f>(1/4)*SUM($CW$14:$CZ$14)</f>
        <v>-0.2326067376012019</v>
      </c>
      <c r="DO14">
        <v>-0.16246397524272788</v>
      </c>
      <c r="DP14">
        <v>0.535796217795942</v>
      </c>
      <c r="DQ14">
        <v>0.21038757174352915</v>
      </c>
      <c r="DR14">
        <v>9.3420109437765547E-3</v>
      </c>
      <c r="DT14">
        <f>IF($S$14&gt;0,$DO$14,0)</f>
        <v>-0.16246397524272788</v>
      </c>
      <c r="DU14">
        <f>IF($T$14&gt;0,$DP$14,0)</f>
        <v>0.535796217795942</v>
      </c>
      <c r="DV14">
        <f>IF($U$14&gt;0,$DQ$14,0)</f>
        <v>0.21038757174352915</v>
      </c>
      <c r="DW14">
        <f>IF($V$14&gt;0,$DR$14,0)</f>
        <v>9.3420109437765547E-3</v>
      </c>
      <c r="DY14">
        <v>8.4803344778340589E-2</v>
      </c>
      <c r="DZ14">
        <v>3.2729860168792438E-2</v>
      </c>
      <c r="EA14">
        <v>-7.1551760029347523E-3</v>
      </c>
      <c r="EB14">
        <v>3.5855481224082469E-2</v>
      </c>
      <c r="EC14">
        <v>0.10373884245567822</v>
      </c>
      <c r="ED14">
        <v>-0.10530997768628596</v>
      </c>
      <c r="EE14">
        <v>4.5757411549445938E-2</v>
      </c>
      <c r="EF14">
        <v>7.0845179536398795E-2</v>
      </c>
      <c r="EG14">
        <v>9.7405828951269997E-3</v>
      </c>
      <c r="EH14">
        <v>3.1610907564861207E-2</v>
      </c>
      <c r="EJ14">
        <f>(1/4)*SUM($DT$14:$DW$14)</f>
        <v>0.14826545631012994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1.4948717055222376</v>
      </c>
      <c r="O15">
        <v>2.0726527461098683</v>
      </c>
      <c r="P15">
        <v>2.1160330693542972</v>
      </c>
      <c r="Q15">
        <v>2.1064191024840295</v>
      </c>
      <c r="S15">
        <f t="shared" si="8"/>
        <v>1.7203572033216332</v>
      </c>
      <c r="T15">
        <f t="shared" si="0"/>
        <v>2.2981382439092637</v>
      </c>
      <c r="U15">
        <f t="shared" si="0"/>
        <v>2.3415185671536927</v>
      </c>
      <c r="V15">
        <f t="shared" si="0"/>
        <v>2.3319046002834249</v>
      </c>
      <c r="X15">
        <f t="shared" si="9"/>
        <v>1.7203572033216332</v>
      </c>
      <c r="Y15">
        <f t="shared" si="1"/>
        <v>2.2981382439092637</v>
      </c>
      <c r="Z15">
        <f t="shared" si="1"/>
        <v>2.3415185671536927</v>
      </c>
      <c r="AA15">
        <f t="shared" si="1"/>
        <v>2.3319046002834249</v>
      </c>
      <c r="AC15">
        <v>11.85754114888945</v>
      </c>
      <c r="AD15">
        <v>14.722064533738012</v>
      </c>
      <c r="AE15">
        <v>14.200130645871432</v>
      </c>
      <c r="AF15">
        <v>15.980831195301878</v>
      </c>
      <c r="AH15">
        <f t="shared" si="10"/>
        <v>12.063335107535975</v>
      </c>
      <c r="AI15">
        <f t="shared" si="2"/>
        <v>14.927858492384537</v>
      </c>
      <c r="AJ15">
        <f t="shared" si="2"/>
        <v>14.405924604517958</v>
      </c>
      <c r="AK15">
        <f t="shared" si="2"/>
        <v>16.186625153948402</v>
      </c>
      <c r="AW15">
        <f t="shared" si="11"/>
        <v>12.063335107535975</v>
      </c>
      <c r="AX15">
        <f t="shared" si="3"/>
        <v>14.927858492384537</v>
      </c>
      <c r="AY15">
        <f t="shared" si="3"/>
        <v>14.405924604517958</v>
      </c>
      <c r="AZ15">
        <f t="shared" si="3"/>
        <v>16.186625153948402</v>
      </c>
      <c r="BB15">
        <f t="shared" si="12"/>
        <v>0.10027107326417627</v>
      </c>
      <c r="BC15">
        <f t="shared" si="4"/>
        <v>5.3114393557330934E-2</v>
      </c>
      <c r="BD15">
        <f t="shared" si="4"/>
        <v>0.13301568271756151</v>
      </c>
      <c r="BE15">
        <f t="shared" si="4"/>
        <v>4.3857751822790288E-2</v>
      </c>
      <c r="BG15">
        <f t="shared" si="13"/>
        <v>3.6735379974658054E-2</v>
      </c>
      <c r="BH15">
        <f t="shared" si="5"/>
        <v>1.61870180656121E-2</v>
      </c>
      <c r="BI15">
        <f t="shared" si="5"/>
        <v>4.0144565482158855E-2</v>
      </c>
      <c r="BJ15">
        <f t="shared" si="5"/>
        <v>1.486518324512217E-2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3.6735379974658054E-2</v>
      </c>
      <c r="BZ15">
        <f>$BH$15-$BM$15</f>
        <v>1.61870180656121E-2</v>
      </c>
      <c r="CA15">
        <f>$BI$15-$BN$15</f>
        <v>4.0144565482158855E-2</v>
      </c>
      <c r="CB15">
        <f>$BJ$15-$BO$15</f>
        <v>1.486518324512217E-2</v>
      </c>
      <c r="CW15">
        <f t="shared" si="15"/>
        <v>3.6735379974658054E-2</v>
      </c>
      <c r="CX15">
        <f t="shared" si="7"/>
        <v>1.61870180656121E-2</v>
      </c>
      <c r="CY15">
        <f t="shared" si="7"/>
        <v>4.0144565482158855E-2</v>
      </c>
      <c r="CZ15">
        <f t="shared" si="7"/>
        <v>1.486518324512217E-2</v>
      </c>
      <c r="DB15">
        <v>-0.57090747621533056</v>
      </c>
      <c r="DC15">
        <v>0.66405118726439083</v>
      </c>
      <c r="DD15">
        <v>-0.56592960215578425</v>
      </c>
      <c r="DE15">
        <v>1.7845925376438994E-3</v>
      </c>
      <c r="DF15">
        <v>-0.11865473965786812</v>
      </c>
      <c r="DG15">
        <v>0.48950720872587428</v>
      </c>
      <c r="DH15">
        <v>0.58986738257745475</v>
      </c>
      <c r="DI15">
        <v>-0.54882333385885429</v>
      </c>
      <c r="DJ15">
        <v>5.7265353866935563E-2</v>
      </c>
      <c r="DK15">
        <v>1.8394269155380058E-3</v>
      </c>
      <c r="DM15">
        <f>(1/4)*SUM($CW$15:$CZ$15)</f>
        <v>2.6983036691887799E-2</v>
      </c>
      <c r="DO15">
        <v>0.17550475445555647</v>
      </c>
      <c r="DP15">
        <v>-0.14172908232447093</v>
      </c>
      <c r="DQ15">
        <v>0.18742516612797686</v>
      </c>
      <c r="DR15">
        <v>0.53176494693352061</v>
      </c>
      <c r="DT15">
        <f>IF($S$15&gt;0,$DO$15,0)</f>
        <v>0.17550475445555647</v>
      </c>
      <c r="DU15">
        <f>IF($T$15&gt;0,$DP$15,0)</f>
        <v>-0.14172908232447093</v>
      </c>
      <c r="DV15">
        <f>IF($U$15&gt;0,$DQ$15,0)</f>
        <v>0.18742516612797686</v>
      </c>
      <c r="DW15">
        <f>IF($V$15&gt;0,$DR$15,0)</f>
        <v>0.53176494693352061</v>
      </c>
      <c r="DY15">
        <v>0.1647997184101411</v>
      </c>
      <c r="DZ15">
        <v>4.5728384477237607E-2</v>
      </c>
      <c r="EA15">
        <v>-3.8526655154568712E-2</v>
      </c>
      <c r="EB15">
        <v>5.0245320732446336E-2</v>
      </c>
      <c r="EC15">
        <v>0.22261085348317111</v>
      </c>
      <c r="ED15">
        <v>-0.21345436364457115</v>
      </c>
      <c r="EE15">
        <v>6.4258634804299844E-2</v>
      </c>
      <c r="EF15">
        <v>6.7677583236011432E-2</v>
      </c>
      <c r="EG15">
        <v>0.11254000105958457</v>
      </c>
      <c r="EH15">
        <v>0.1107506192604866</v>
      </c>
      <c r="EJ15">
        <f>(1/4)*SUM($DT$15:$DW$15)</f>
        <v>0.18824144629814576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2.2082582561166899</v>
      </c>
      <c r="O16">
        <v>2.9981476758388843</v>
      </c>
      <c r="P16">
        <v>2.3359854488818557</v>
      </c>
      <c r="Q16">
        <v>2.8604465258222667</v>
      </c>
      <c r="S16">
        <f t="shared" si="8"/>
        <v>2.857077266860311</v>
      </c>
      <c r="T16">
        <f t="shared" si="0"/>
        <v>3.6469666865825054</v>
      </c>
      <c r="U16">
        <f t="shared" si="0"/>
        <v>2.9848044596254768</v>
      </c>
      <c r="V16">
        <f t="shared" si="0"/>
        <v>3.5092655365658878</v>
      </c>
      <c r="X16">
        <f t="shared" si="9"/>
        <v>2.857077266860311</v>
      </c>
      <c r="Y16">
        <f t="shared" si="1"/>
        <v>3.6469666865825054</v>
      </c>
      <c r="Z16">
        <f t="shared" si="1"/>
        <v>2.9848044596254768</v>
      </c>
      <c r="AA16">
        <f t="shared" si="1"/>
        <v>3.5092655365658878</v>
      </c>
      <c r="AC16">
        <v>8.6780750651551433</v>
      </c>
      <c r="AD16">
        <v>11.197115158120756</v>
      </c>
      <c r="AE16">
        <v>9.8707016093539632</v>
      </c>
      <c r="AF16">
        <v>11.883434941047584</v>
      </c>
      <c r="AH16">
        <f t="shared" si="10"/>
        <v>9.1676918710680404</v>
      </c>
      <c r="AI16">
        <f t="shared" si="2"/>
        <v>11.686731964033653</v>
      </c>
      <c r="AJ16">
        <f t="shared" si="2"/>
        <v>10.36031841526686</v>
      </c>
      <c r="AK16">
        <f t="shared" si="2"/>
        <v>12.373051746960481</v>
      </c>
      <c r="AW16">
        <f t="shared" si="11"/>
        <v>9.1676918710680404</v>
      </c>
      <c r="AX16">
        <f t="shared" si="3"/>
        <v>11.686731964033653</v>
      </c>
      <c r="AY16">
        <f t="shared" si="3"/>
        <v>10.36031841526686</v>
      </c>
      <c r="AZ16">
        <f t="shared" si="3"/>
        <v>12.373051746960481</v>
      </c>
      <c r="BB16">
        <f t="shared" si="12"/>
        <v>5.5413270664408229E-3</v>
      </c>
      <c r="BC16">
        <f t="shared" si="4"/>
        <v>2.077824490385476E-3</v>
      </c>
      <c r="BD16">
        <f t="shared" si="4"/>
        <v>2.3276538924508886E-3</v>
      </c>
      <c r="BE16">
        <f t="shared" si="4"/>
        <v>9.6790443249354608E-4</v>
      </c>
      <c r="BG16">
        <f t="shared" si="13"/>
        <v>2.0301244289392434E-3</v>
      </c>
      <c r="BH16">
        <f t="shared" si="5"/>
        <v>6.3323292069101991E-4</v>
      </c>
      <c r="BI16">
        <f t="shared" si="5"/>
        <v>7.0249351201472879E-4</v>
      </c>
      <c r="BJ16">
        <f t="shared" si="5"/>
        <v>3.2806234142868009E-4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2.0301244289392434E-3</v>
      </c>
      <c r="BZ16">
        <f>$BH$16-$BM$16</f>
        <v>6.3323292069101991E-4</v>
      </c>
      <c r="CA16">
        <f>$BI$16-$BN$16</f>
        <v>7.0249351201472879E-4</v>
      </c>
      <c r="CB16">
        <f>$BJ$16-$BO$16</f>
        <v>3.2806234142868009E-4</v>
      </c>
      <c r="CW16">
        <f t="shared" si="15"/>
        <v>2.0301244289392434E-3</v>
      </c>
      <c r="CX16">
        <f t="shared" si="7"/>
        <v>6.3323292069101991E-4</v>
      </c>
      <c r="CY16">
        <f t="shared" si="7"/>
        <v>7.0249351201472879E-4</v>
      </c>
      <c r="CZ16">
        <f t="shared" si="7"/>
        <v>3.2806234142868009E-4</v>
      </c>
      <c r="DB16">
        <v>-0.90622395073974105</v>
      </c>
      <c r="DC16">
        <v>0.9967920218144668</v>
      </c>
      <c r="DD16">
        <v>-0.85208083761360909</v>
      </c>
      <c r="DE16">
        <v>2.7202962041196449E-3</v>
      </c>
      <c r="DF16">
        <v>-0.24486185138188032</v>
      </c>
      <c r="DG16">
        <v>0.73336828476869775</v>
      </c>
      <c r="DH16">
        <v>0.87394000498322821</v>
      </c>
      <c r="DI16">
        <v>-0.69048810637297031</v>
      </c>
      <c r="DJ16">
        <v>8.3994721998296551E-2</v>
      </c>
      <c r="DK16">
        <v>2.8394163393919698E-3</v>
      </c>
      <c r="DM16">
        <f>(1/4)*SUM($CW$16:$CZ$16)</f>
        <v>9.2347830076841813E-4</v>
      </c>
      <c r="DO16">
        <v>0.5439783315917055</v>
      </c>
      <c r="DP16">
        <v>0.25808890902314713</v>
      </c>
      <c r="DQ16">
        <v>-0.21949030956118629</v>
      </c>
      <c r="DR16">
        <v>-0.21820967630443158</v>
      </c>
      <c r="DT16">
        <f>IF($S$16&gt;0,$DO$16,0)</f>
        <v>0.5439783315917055</v>
      </c>
      <c r="DU16">
        <f>IF($T$16&gt;0,$DP$16,0)</f>
        <v>0.25808890902314713</v>
      </c>
      <c r="DV16">
        <f>IF($U$16&gt;0,$DQ$16,0)</f>
        <v>-0.21949030956118629</v>
      </c>
      <c r="DW16">
        <f>IF($V$16&gt;0,$DR$16,0)</f>
        <v>-0.21820967630443158</v>
      </c>
      <c r="DY16">
        <v>0.2030826161463743</v>
      </c>
      <c r="DZ16">
        <v>5.0383253549121515E-3</v>
      </c>
      <c r="EA16">
        <v>2.4511049034448028E-2</v>
      </c>
      <c r="EB16">
        <v>-1.0023485399196064E-2</v>
      </c>
      <c r="EC16">
        <v>0.25501977939411241</v>
      </c>
      <c r="ED16">
        <v>-0.2086938098005113</v>
      </c>
      <c r="EE16">
        <v>0.1526708553578715</v>
      </c>
      <c r="EF16">
        <v>0.1051465753037347</v>
      </c>
      <c r="EG16">
        <v>0.11825972928562203</v>
      </c>
      <c r="EH16">
        <v>3.8440968732686084E-3</v>
      </c>
      <c r="EJ16">
        <f>(1/4)*SUM($DT$16:$DW$16)</f>
        <v>9.1091813687308676E-2</v>
      </c>
      <c r="EN16">
        <f>Sheet52!FL16</f>
        <v>0.62627001445921848</v>
      </c>
      <c r="EO16">
        <f>Sheet52!FM16</f>
        <v>0.14065236477862983</v>
      </c>
      <c r="EP16">
        <f>Sheet52!FN16</f>
        <v>0.45585084888823474</v>
      </c>
      <c r="EQ16">
        <f>Sheet52!FO16</f>
        <v>0.15788049549249689</v>
      </c>
      <c r="ER16">
        <f>Sheet52!FP16</f>
        <v>0.43219038489924971</v>
      </c>
      <c r="ES16">
        <f>Sheet52!FQ16</f>
        <v>0.51140629353025413</v>
      </c>
      <c r="ET16">
        <f>Sheet52!FR16</f>
        <v>0.75261995835267148</v>
      </c>
      <c r="EU16">
        <f>Sheet52!FS16</f>
        <v>0.95233481356476102</v>
      </c>
      <c r="EV16">
        <f>Sheet52!FT16</f>
        <v>0.38151330315565529</v>
      </c>
      <c r="EW16">
        <f>Sheet52!FU16</f>
        <v>0.3904693247914619</v>
      </c>
      <c r="EZ16">
        <f t="array" ref="EZ16:FI25">(1/4)*(MMULT($C$7:$F$16,$DT$23:$EC$26))</f>
        <v>9.5735179320120309E-2</v>
      </c>
      <c r="FA16">
        <v>1.2665726649802506E-2</v>
      </c>
      <c r="FB16">
        <v>1.5912047794630794E-2</v>
      </c>
      <c r="FC16">
        <v>-2.4573896057331783E-2</v>
      </c>
      <c r="FD16">
        <v>0.17957790598341561</v>
      </c>
      <c r="FE16">
        <v>-0.15663089986091822</v>
      </c>
      <c r="FF16">
        <v>6.9558663744240634E-2</v>
      </c>
      <c r="FG16">
        <v>7.131815066200249E-3</v>
      </c>
      <c r="FH16">
        <v>0.13824838529610017</v>
      </c>
      <c r="FI16">
        <v>3.1641035641394248E-2</v>
      </c>
      <c r="FL16">
        <f>EN16-($EU$10*EZ16)</f>
        <v>0.62617427927989833</v>
      </c>
      <c r="FM16">
        <f t="shared" ref="FM16:FU25" si="17">EO16-($EU$10*FA16)</f>
        <v>0.14063969905198004</v>
      </c>
      <c r="FN16">
        <f t="shared" si="17"/>
        <v>0.45583493684044013</v>
      </c>
      <c r="FO16">
        <f t="shared" si="17"/>
        <v>0.15790506938855423</v>
      </c>
      <c r="FP16">
        <f t="shared" si="17"/>
        <v>0.43201080699326627</v>
      </c>
      <c r="FQ16">
        <f t="shared" si="17"/>
        <v>0.51156292443011508</v>
      </c>
      <c r="FR16">
        <f t="shared" si="17"/>
        <v>0.75255039968892723</v>
      </c>
      <c r="FS16">
        <f t="shared" si="17"/>
        <v>0.95232768174969484</v>
      </c>
      <c r="FT16">
        <f t="shared" si="17"/>
        <v>0.38137505477035921</v>
      </c>
      <c r="FU16">
        <f t="shared" si="17"/>
        <v>0.3904376837558205</v>
      </c>
    </row>
    <row r="17" spans="1:177">
      <c r="A17">
        <v>16</v>
      </c>
      <c r="BQ17">
        <f>SUM(BQ7:BQ16)</f>
        <v>1.5999337963856244</v>
      </c>
      <c r="BR17">
        <f t="shared" ref="BR17:BT17" si="18">SUM(BR7:BR16)</f>
        <v>6.5548156555210779</v>
      </c>
      <c r="BS17">
        <f t="shared" si="18"/>
        <v>4.2356460680868935</v>
      </c>
      <c r="BT17">
        <f t="shared" si="18"/>
        <v>5.3706495451158256</v>
      </c>
      <c r="EN17">
        <f>Sheet52!FL17</f>
        <v>0.24180803281641289</v>
      </c>
      <c r="EO17">
        <f>Sheet52!FM17</f>
        <v>0.91182806185643051</v>
      </c>
      <c r="EP17">
        <f>Sheet52!FN17</f>
        <v>0.61872360145533478</v>
      </c>
      <c r="EQ17">
        <f>Sheet52!FO17</f>
        <v>0.12331921881654621</v>
      </c>
      <c r="ER17">
        <f>Sheet52!FP17</f>
        <v>0.84747849672483688</v>
      </c>
      <c r="ES17">
        <f>Sheet52!FQ17</f>
        <v>0.57137956379441024</v>
      </c>
      <c r="ET17">
        <f>Sheet52!FR17</f>
        <v>3.8083617902547134E-2</v>
      </c>
      <c r="EU17">
        <f>Sheet52!FS17</f>
        <v>0.44394805716315333</v>
      </c>
      <c r="EV17">
        <f>Sheet52!FT17</f>
        <v>0.88487467038736123</v>
      </c>
      <c r="EW17">
        <f>Sheet52!FU17</f>
        <v>0.23377676654115828</v>
      </c>
      <c r="EZ17">
        <v>0.18550538040270032</v>
      </c>
      <c r="FA17">
        <v>-7.628548619311469E-3</v>
      </c>
      <c r="FB17">
        <v>-3.0133937461059744E-3</v>
      </c>
      <c r="FC17">
        <v>1.2951764127089711E-2</v>
      </c>
      <c r="FD17">
        <v>0.18142927444192569</v>
      </c>
      <c r="FE17">
        <v>-0.13947445241353681</v>
      </c>
      <c r="FF17">
        <v>0.121086188431997</v>
      </c>
      <c r="FG17">
        <v>0.1070025656707094</v>
      </c>
      <c r="FH17">
        <v>6.463304526422689E-2</v>
      </c>
      <c r="FI17">
        <v>1.1550194142033843E-2</v>
      </c>
      <c r="FL17">
        <f t="shared" ref="FL17:FL25" si="19">EN17-($EU$10*EZ17)</f>
        <v>0.24162252743601018</v>
      </c>
      <c r="FM17">
        <f t="shared" si="17"/>
        <v>0.91183569040504986</v>
      </c>
      <c r="FN17">
        <f t="shared" si="17"/>
        <v>0.61872661484908087</v>
      </c>
      <c r="FO17">
        <f t="shared" si="17"/>
        <v>0.12330626705241912</v>
      </c>
      <c r="FP17">
        <f t="shared" si="17"/>
        <v>0.8472970674503949</v>
      </c>
      <c r="FQ17">
        <f t="shared" si="17"/>
        <v>0.57151903824682382</v>
      </c>
      <c r="FR17">
        <f t="shared" si="17"/>
        <v>3.7962531714115136E-2</v>
      </c>
      <c r="FS17">
        <f t="shared" si="17"/>
        <v>0.44384105459748263</v>
      </c>
      <c r="FT17">
        <f t="shared" si="17"/>
        <v>0.88481003734209696</v>
      </c>
      <c r="FU17">
        <f t="shared" si="17"/>
        <v>0.23376521634701625</v>
      </c>
    </row>
    <row r="18" spans="1:177">
      <c r="A18">
        <v>17</v>
      </c>
      <c r="EN18">
        <f>Sheet52!FL18</f>
        <v>5.5372113180293878E-2</v>
      </c>
      <c r="EO18">
        <f>Sheet52!FM18</f>
        <v>0.55182931226473519</v>
      </c>
      <c r="EP18">
        <f>Sheet52!FN18</f>
        <v>2.7691265558962879E-2</v>
      </c>
      <c r="EQ18">
        <f>Sheet52!FO18</f>
        <v>1.0489536776864442E-2</v>
      </c>
      <c r="ER18">
        <f>Sheet52!FP18</f>
        <v>0.37233035833049621</v>
      </c>
      <c r="ES18">
        <f>Sheet52!FQ18</f>
        <v>0.79320486817662106</v>
      </c>
      <c r="ET18">
        <f>Sheet52!FR18</f>
        <v>0.49263297661418104</v>
      </c>
      <c r="EU18">
        <f>Sheet52!FS18</f>
        <v>0.86755064524479097</v>
      </c>
      <c r="EV18">
        <f>Sheet52!FT18</f>
        <v>0.72217571314286444</v>
      </c>
      <c r="EW18">
        <f>Sheet52!FU18</f>
        <v>0.66377007094333729</v>
      </c>
      <c r="EZ18">
        <v>0.10716276086258039</v>
      </c>
      <c r="FA18">
        <v>0.15959632281978428</v>
      </c>
      <c r="FB18">
        <v>8.1208611240857261E-3</v>
      </c>
      <c r="FC18">
        <v>9.0833121186607982E-2</v>
      </c>
      <c r="FD18">
        <v>0.27764826447241753</v>
      </c>
      <c r="FE18">
        <v>-0.33519870784585565</v>
      </c>
      <c r="FF18">
        <v>5.2921904725109242E-2</v>
      </c>
      <c r="FG18">
        <v>0.11643913126092166</v>
      </c>
      <c r="FH18">
        <v>4.9018887324435788E-2</v>
      </c>
      <c r="FI18">
        <v>0.11557338050737045</v>
      </c>
      <c r="FL18">
        <f t="shared" si="19"/>
        <v>5.5264950419431295E-2</v>
      </c>
      <c r="FM18">
        <f t="shared" si="17"/>
        <v>0.55166971594191538</v>
      </c>
      <c r="FN18">
        <f t="shared" si="17"/>
        <v>2.7683144697838794E-2</v>
      </c>
      <c r="FO18">
        <f t="shared" si="17"/>
        <v>1.0398703655677834E-2</v>
      </c>
      <c r="FP18">
        <f t="shared" si="17"/>
        <v>0.37205271006602381</v>
      </c>
      <c r="FQ18">
        <f t="shared" si="17"/>
        <v>0.79354006688446688</v>
      </c>
      <c r="FR18">
        <f t="shared" si="17"/>
        <v>0.49258005470945593</v>
      </c>
      <c r="FS18">
        <f t="shared" si="17"/>
        <v>0.86743420611353006</v>
      </c>
      <c r="FT18">
        <f t="shared" si="17"/>
        <v>0.72212669425553999</v>
      </c>
      <c r="FU18">
        <f t="shared" si="17"/>
        <v>0.6636544975628299</v>
      </c>
    </row>
    <row r="19" spans="1:177">
      <c r="A19">
        <v>18</v>
      </c>
      <c r="BN19" t="s">
        <v>35</v>
      </c>
      <c r="BO19">
        <f>BS21+BS34</f>
        <v>3.4387071868545189E-4</v>
      </c>
      <c r="EN19">
        <f>Sheet52!FL19</f>
        <v>0.99124948173832472</v>
      </c>
      <c r="EO19">
        <f>Sheet52!FM19</f>
        <v>0.96689580857509194</v>
      </c>
      <c r="EP19">
        <f>Sheet52!FN19</f>
        <v>0.88245316495739334</v>
      </c>
      <c r="EQ19">
        <f>Sheet52!FO19</f>
        <v>0.92299672560444557</v>
      </c>
      <c r="ER19">
        <f>Sheet52!FP19</f>
        <v>0.35477234965302185</v>
      </c>
      <c r="ES19">
        <f>Sheet52!FQ19</f>
        <v>0.81274650869963383</v>
      </c>
      <c r="ET19">
        <f>Sheet52!FR19</f>
        <v>0.65017470726549009</v>
      </c>
      <c r="EU19">
        <f>Sheet52!FS19</f>
        <v>0.79153518302830117</v>
      </c>
      <c r="EV19">
        <f>Sheet52!FT19</f>
        <v>0.80823659740674803</v>
      </c>
      <c r="EW19">
        <f>Sheet52!FU19</f>
        <v>0.61325700110155779</v>
      </c>
      <c r="EZ19">
        <v>9.1714369857413283E-2</v>
      </c>
      <c r="FA19">
        <v>3.1937265096695318E-2</v>
      </c>
      <c r="FB19">
        <v>8.2146316775679032E-2</v>
      </c>
      <c r="FC19">
        <v>-5.7716738575320843E-2</v>
      </c>
      <c r="FD19">
        <v>0.23175107890482191</v>
      </c>
      <c r="FE19">
        <v>-0.21033239922227256</v>
      </c>
      <c r="FF19">
        <v>0.12338858539145221</v>
      </c>
      <c r="FG19">
        <v>3.8835044692824575E-2</v>
      </c>
      <c r="FH19">
        <v>0.13401861741430718</v>
      </c>
      <c r="FI19">
        <v>-3.779494398020334E-2</v>
      </c>
      <c r="FL19">
        <f t="shared" si="19"/>
        <v>0.99115776736846728</v>
      </c>
      <c r="FM19">
        <f t="shared" si="17"/>
        <v>0.96686387130999529</v>
      </c>
      <c r="FN19">
        <f t="shared" si="17"/>
        <v>0.88237101864061762</v>
      </c>
      <c r="FO19">
        <f t="shared" si="17"/>
        <v>0.92305444234302092</v>
      </c>
      <c r="FP19">
        <f t="shared" si="17"/>
        <v>0.35454059857411702</v>
      </c>
      <c r="FQ19">
        <f t="shared" si="17"/>
        <v>0.81295684109885613</v>
      </c>
      <c r="FR19">
        <f t="shared" si="17"/>
        <v>0.65005131868009869</v>
      </c>
      <c r="FS19">
        <f t="shared" si="17"/>
        <v>0.79149634798360835</v>
      </c>
      <c r="FT19">
        <f t="shared" si="17"/>
        <v>0.80810257878933367</v>
      </c>
      <c r="FU19">
        <f t="shared" si="17"/>
        <v>0.61329479604553794</v>
      </c>
    </row>
    <row r="20" spans="1:177">
      <c r="A20">
        <v>19</v>
      </c>
      <c r="AV20" t="s">
        <v>67</v>
      </c>
      <c r="AW20">
        <f>MAX(AW7:AW16)</f>
        <v>14.363213135297903</v>
      </c>
      <c r="AX20">
        <f>MAX(AX7:AX16)</f>
        <v>17.86316581474048</v>
      </c>
      <c r="AY20">
        <f>MAX(AY7:AY16)</f>
        <v>16.423212847060153</v>
      </c>
      <c r="AZ20">
        <f>MAX(AZ7:AZ16)</f>
        <v>19.313428949284852</v>
      </c>
      <c r="BB20">
        <f>SUM(BB7:BB16)</f>
        <v>2.7295504588042476</v>
      </c>
      <c r="BC20">
        <f t="shared" ref="BC20:BE20" si="20">SUM(BC7:BC16)</f>
        <v>3.2812957483607064</v>
      </c>
      <c r="BD20">
        <f t="shared" si="20"/>
        <v>3.3134169250549408</v>
      </c>
      <c r="BE20">
        <f t="shared" si="20"/>
        <v>2.950367385291512</v>
      </c>
      <c r="BG20">
        <f>IF(BG7&lt;0.000000000001,0.000000000001,BG7)</f>
        <v>3.2900411778001679E-3</v>
      </c>
      <c r="BH20">
        <f t="shared" ref="BH20:BJ20" si="21">IF(BH7&lt;0.000000000001,0.000000000001,BH7)</f>
        <v>1.4232452102195961E-3</v>
      </c>
      <c r="BI20">
        <f t="shared" si="21"/>
        <v>1.6941961833778284E-3</v>
      </c>
      <c r="BJ20">
        <f t="shared" si="21"/>
        <v>6.9063157234028425E-4</v>
      </c>
      <c r="EN20">
        <f>Sheet52!FL20</f>
        <v>0.62920308423030147</v>
      </c>
      <c r="EO20">
        <f>Sheet52!FM20</f>
        <v>0.29022483867963111</v>
      </c>
      <c r="EP20">
        <f>Sheet52!FN20</f>
        <v>0.77733515749194404</v>
      </c>
      <c r="EQ20">
        <f>Sheet52!FO20</f>
        <v>0.66131701155900291</v>
      </c>
      <c r="ER20">
        <f>Sheet52!FP20</f>
        <v>0.49729518481537199</v>
      </c>
      <c r="ES20">
        <f>Sheet52!FQ20</f>
        <v>0.45800792412497809</v>
      </c>
      <c r="ET20">
        <f>Sheet52!FR20</f>
        <v>0.3273789606722004</v>
      </c>
      <c r="EU20">
        <f>Sheet52!FS20</f>
        <v>0.5445344296544482</v>
      </c>
      <c r="EV20">
        <f>Sheet52!FT20</f>
        <v>0.38512268375264941</v>
      </c>
      <c r="EW20">
        <f>Sheet52!FU20</f>
        <v>0.10153093299825033</v>
      </c>
      <c r="EZ20">
        <v>0.20173634151809339</v>
      </c>
      <c r="FA20">
        <v>3.1397530906480106E-2</v>
      </c>
      <c r="FB20">
        <v>2.7661351480454451E-2</v>
      </c>
      <c r="FC20">
        <v>3.0241112620405033E-3</v>
      </c>
      <c r="FD20">
        <v>0.28066687930372136</v>
      </c>
      <c r="FE20">
        <v>-0.24774987666910969</v>
      </c>
      <c r="FF20">
        <v>0.15061470956985773</v>
      </c>
      <c r="FG20">
        <v>0.11543729180003671</v>
      </c>
      <c r="FH20">
        <v>0.11671643247016039</v>
      </c>
      <c r="FI20">
        <v>1.8316693228270925E-2</v>
      </c>
      <c r="FL20">
        <f t="shared" si="19"/>
        <v>0.62900134788878337</v>
      </c>
      <c r="FM20">
        <f t="shared" si="17"/>
        <v>0.29019344114872464</v>
      </c>
      <c r="FN20">
        <f t="shared" si="17"/>
        <v>0.77730749614046357</v>
      </c>
      <c r="FO20">
        <f t="shared" si="17"/>
        <v>0.66131398744774084</v>
      </c>
      <c r="FP20">
        <f t="shared" si="17"/>
        <v>0.49701451793606827</v>
      </c>
      <c r="FQ20">
        <f t="shared" si="17"/>
        <v>0.45825567400164718</v>
      </c>
      <c r="FR20">
        <f t="shared" si="17"/>
        <v>0.32722834596263056</v>
      </c>
      <c r="FS20">
        <f t="shared" si="17"/>
        <v>0.54441899236264812</v>
      </c>
      <c r="FT20">
        <f t="shared" si="17"/>
        <v>0.38500596732017922</v>
      </c>
      <c r="FU20">
        <f t="shared" si="17"/>
        <v>0.10151261630502206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0.36636069385508874</v>
      </c>
      <c r="BH21">
        <f t="shared" si="22"/>
        <v>0.28796451715642934</v>
      </c>
      <c r="BI21">
        <f t="shared" si="22"/>
        <v>0.30180325103017897</v>
      </c>
      <c r="BJ21">
        <f t="shared" si="22"/>
        <v>0.2819469135270683</v>
      </c>
      <c r="BL21">
        <v>1.0000000000000001E-5</v>
      </c>
      <c r="BS21">
        <f>SUM(BM23:BV32)</f>
        <v>1.8434271378775887E-4</v>
      </c>
      <c r="EN21">
        <f>Sheet52!FL21</f>
        <v>0.94400475385965354</v>
      </c>
      <c r="EO21">
        <f>Sheet52!FM21</f>
        <v>0.50657548140797626</v>
      </c>
      <c r="EP21">
        <f>Sheet52!FN21</f>
        <v>0.45427241648032624</v>
      </c>
      <c r="EQ21">
        <f>Sheet52!FO21</f>
        <v>0.75252599515665597</v>
      </c>
      <c r="ER21">
        <f>Sheet52!FP21</f>
        <v>0.4612792569045705</v>
      </c>
      <c r="ES21">
        <f>Sheet52!FQ21</f>
        <v>0.95846012741244269</v>
      </c>
      <c r="ET21">
        <f>Sheet52!FR21</f>
        <v>0.35247205664483627</v>
      </c>
      <c r="EU21">
        <f>Sheet52!FS21</f>
        <v>0.8628689572536522</v>
      </c>
      <c r="EV21">
        <f>Sheet52!FT21</f>
        <v>0.13898013408107288</v>
      </c>
      <c r="EW21">
        <f>Sheet52!FU21</f>
        <v>0.98793484299663903</v>
      </c>
      <c r="EZ21">
        <v>0.14375299053972296</v>
      </c>
      <c r="FA21">
        <v>3.9789083102747883E-3</v>
      </c>
      <c r="FB21">
        <v>-1.0589132053241256E-2</v>
      </c>
      <c r="FC21">
        <v>2.4985431169362853E-2</v>
      </c>
      <c r="FD21">
        <v>0.13764973526135199</v>
      </c>
      <c r="FE21">
        <v>-0.11232751758680949</v>
      </c>
      <c r="FF21">
        <v>8.5711113869491679E-2</v>
      </c>
      <c r="FG21">
        <v>9.1105836558497535E-2</v>
      </c>
      <c r="FH21">
        <v>3.6400478724826622E-2</v>
      </c>
      <c r="FI21">
        <v>2.1606466308231237E-2</v>
      </c>
      <c r="FL21">
        <f t="shared" si="19"/>
        <v>0.94386100086911384</v>
      </c>
      <c r="FM21">
        <f t="shared" si="17"/>
        <v>0.50657150249966598</v>
      </c>
      <c r="FN21">
        <f t="shared" si="17"/>
        <v>0.4542830056123795</v>
      </c>
      <c r="FO21">
        <f t="shared" si="17"/>
        <v>0.75250100972548661</v>
      </c>
      <c r="FP21">
        <f t="shared" si="17"/>
        <v>0.46114160716930913</v>
      </c>
      <c r="FQ21">
        <f t="shared" si="17"/>
        <v>0.95857245493002952</v>
      </c>
      <c r="FR21">
        <f t="shared" si="17"/>
        <v>0.35238634553096676</v>
      </c>
      <c r="FS21">
        <f t="shared" si="17"/>
        <v>0.86277785141709373</v>
      </c>
      <c r="FT21">
        <f t="shared" si="17"/>
        <v>0.13894373360234805</v>
      </c>
      <c r="FU21">
        <f t="shared" si="17"/>
        <v>0.98791323653033081</v>
      </c>
    </row>
    <row r="22" spans="1:177">
      <c r="A22">
        <v>21</v>
      </c>
      <c r="BG22">
        <f t="shared" si="22"/>
        <v>9.2488786388500548E-3</v>
      </c>
      <c r="BH22">
        <f t="shared" si="22"/>
        <v>7.5053768954818382E-3</v>
      </c>
      <c r="BI22">
        <f t="shared" si="22"/>
        <v>1.0326836753316701E-2</v>
      </c>
      <c r="BJ22">
        <f t="shared" si="22"/>
        <v>4.6511092236193353E-3</v>
      </c>
      <c r="EN22">
        <f>Sheet52!FL22</f>
        <v>0.23660229977408428</v>
      </c>
      <c r="EO22">
        <f>Sheet52!FM22</f>
        <v>0.55605935591849798</v>
      </c>
      <c r="EP22">
        <f>Sheet52!FN22</f>
        <v>0.99183292276722246</v>
      </c>
      <c r="EQ22">
        <f>Sheet52!FO22</f>
        <v>0.33666108666951178</v>
      </c>
      <c r="ER22">
        <f>Sheet52!FP22</f>
        <v>3.7158669698354339E-4</v>
      </c>
      <c r="ES22">
        <f>Sheet52!FQ22</f>
        <v>5.9211061087563799E-2</v>
      </c>
      <c r="ET22">
        <f>Sheet52!FR22</f>
        <v>0.63167912992893904</v>
      </c>
      <c r="EU22">
        <f>Sheet52!FS22</f>
        <v>0.73105756951023049</v>
      </c>
      <c r="EV22">
        <f>Sheet52!FT22</f>
        <v>0.20656315345797027</v>
      </c>
      <c r="EW22">
        <f>Sheet52!FU22</f>
        <v>0.6044780649346736</v>
      </c>
      <c r="EZ22">
        <v>9.028613375480668E-2</v>
      </c>
      <c r="FA22">
        <v>5.0330351894140923E-2</v>
      </c>
      <c r="FB22">
        <v>6.4699412101787188E-2</v>
      </c>
      <c r="FC22">
        <v>-2.9673173269157339E-2</v>
      </c>
      <c r="FD22">
        <v>0.22572384441531465</v>
      </c>
      <c r="FE22">
        <v>-0.21800308037105345</v>
      </c>
      <c r="FF22">
        <v>0.10524552935491369</v>
      </c>
      <c r="FG22">
        <v>5.0192243223247487E-2</v>
      </c>
      <c r="FH22">
        <v>0.11187285083454215</v>
      </c>
      <c r="FI22">
        <v>-1.0481667439899204E-2</v>
      </c>
      <c r="FL22">
        <f t="shared" si="19"/>
        <v>0.23651201364032948</v>
      </c>
      <c r="FM22">
        <f t="shared" si="17"/>
        <v>0.55600902556660381</v>
      </c>
      <c r="FN22">
        <f t="shared" si="17"/>
        <v>0.99176822335512071</v>
      </c>
      <c r="FO22">
        <f t="shared" si="17"/>
        <v>0.33669075984278096</v>
      </c>
      <c r="FP22">
        <f t="shared" si="17"/>
        <v>1.4586285256822874E-4</v>
      </c>
      <c r="FQ22">
        <f t="shared" si="17"/>
        <v>5.942906416793485E-2</v>
      </c>
      <c r="FR22">
        <f t="shared" si="17"/>
        <v>0.63157388439958417</v>
      </c>
      <c r="FS22">
        <f t="shared" si="17"/>
        <v>0.73100737726700726</v>
      </c>
      <c r="FT22">
        <f t="shared" si="17"/>
        <v>0.20645128060713572</v>
      </c>
      <c r="FU22">
        <f t="shared" si="17"/>
        <v>0.60448854660211349</v>
      </c>
    </row>
    <row r="23" spans="1:177">
      <c r="A23">
        <v>22</v>
      </c>
      <c r="B23">
        <f t="array" ref="B23:K32">TRANSPOSE(EN16:EW25)</f>
        <v>0.62627001445921848</v>
      </c>
      <c r="C23">
        <v>0.24180803281641289</v>
      </c>
      <c r="D23">
        <v>5.5372113180293878E-2</v>
      </c>
      <c r="E23">
        <v>0.99124948173832472</v>
      </c>
      <c r="F23">
        <v>0.62920308423030147</v>
      </c>
      <c r="G23">
        <v>0.94400475385965354</v>
      </c>
      <c r="H23">
        <v>0.23660229977408428</v>
      </c>
      <c r="I23">
        <v>0.67286643188143891</v>
      </c>
      <c r="J23">
        <v>0.96669060350574976</v>
      </c>
      <c r="K23">
        <v>0.99682944854167987</v>
      </c>
      <c r="M23">
        <f t="array" ref="M23:M32">TRANSPOSE(EN12:EW12)</f>
        <v>0.79208862173861738</v>
      </c>
      <c r="S23">
        <f>EN16</f>
        <v>0.62627001445921848</v>
      </c>
      <c r="T23">
        <f t="shared" ref="T23:AB32" si="23">EO16</f>
        <v>0.14065236477862983</v>
      </c>
      <c r="U23">
        <f t="shared" si="23"/>
        <v>0.45585084888823474</v>
      </c>
      <c r="V23">
        <f t="shared" si="23"/>
        <v>0.15788049549249689</v>
      </c>
      <c r="W23">
        <f t="shared" si="23"/>
        <v>0.43219038489924971</v>
      </c>
      <c r="X23">
        <f t="shared" si="23"/>
        <v>0.51140629353025413</v>
      </c>
      <c r="Y23">
        <f t="shared" si="23"/>
        <v>0.75261995835267148</v>
      </c>
      <c r="Z23">
        <f t="shared" si="23"/>
        <v>0.95233481356476102</v>
      </c>
      <c r="AA23">
        <f t="shared" si="23"/>
        <v>0.38151330315565529</v>
      </c>
      <c r="AB23">
        <f t="shared" si="23"/>
        <v>0.3904693247914619</v>
      </c>
      <c r="BG23">
        <f t="shared" si="22"/>
        <v>1.801058157629983E-3</v>
      </c>
      <c r="BH23">
        <f t="shared" si="22"/>
        <v>5.3368579181071356E-4</v>
      </c>
      <c r="BI23">
        <f t="shared" si="22"/>
        <v>8.2536057082777895E-4</v>
      </c>
      <c r="BJ23">
        <f t="shared" si="22"/>
        <v>3.7772812224290658E-4</v>
      </c>
      <c r="BM23">
        <f>0.5*$BL$21*B23*B23</f>
        <v>1.9610706550537486E-6</v>
      </c>
      <c r="BN23">
        <f t="shared" ref="BN23:BV32" si="24">0.5*$BL$21*C23*C23</f>
        <v>2.9235562367271707E-7</v>
      </c>
      <c r="BO23">
        <f t="shared" si="24"/>
        <v>1.5330354590256378E-8</v>
      </c>
      <c r="BP23">
        <f t="shared" si="24"/>
        <v>4.9128776752324873E-6</v>
      </c>
      <c r="BQ23">
        <f t="shared" si="24"/>
        <v>1.9794826060246195E-6</v>
      </c>
      <c r="BR23">
        <f t="shared" si="24"/>
        <v>4.4557248765481256E-6</v>
      </c>
      <c r="BS23">
        <f t="shared" si="24"/>
        <v>2.7990324129192828E-7</v>
      </c>
      <c r="BT23">
        <f t="shared" si="24"/>
        <v>2.2637461757642955E-6</v>
      </c>
      <c r="BU23">
        <f t="shared" si="24"/>
        <v>4.6724536145315532E-6</v>
      </c>
      <c r="BV23">
        <f t="shared" si="24"/>
        <v>4.9683447473995481E-6</v>
      </c>
      <c r="BY23">
        <f>$BG$7-$BL$7</f>
        <v>3.2900411778001679E-3</v>
      </c>
      <c r="BZ23">
        <f>$BG$8-$BL$8</f>
        <v>0.36636069385508874</v>
      </c>
      <c r="CA23">
        <f>$BG$9-$BL$9</f>
        <v>9.2488786388500548E-3</v>
      </c>
      <c r="CB23">
        <f>$BG$10-$BL$10</f>
        <v>1.801058157629983E-3</v>
      </c>
      <c r="CC23">
        <f>$BG$11-$BL$11</f>
        <v>-0.79809011528366569</v>
      </c>
      <c r="CD23">
        <f>$BG$12-$BL$12</f>
        <v>0.16877489208216204</v>
      </c>
      <c r="CE23">
        <f>$BG$13-$BL$13</f>
        <v>0.18455554374240288</v>
      </c>
      <c r="CF23">
        <f>$BG$14-$BL$14</f>
        <v>2.5293503226134571E-2</v>
      </c>
      <c r="CG23">
        <f>$BG$15-$BL$15</f>
        <v>3.6735379974658054E-2</v>
      </c>
      <c r="CH23">
        <f>$BG$16-$BL$16</f>
        <v>2.0301244289392434E-3</v>
      </c>
      <c r="CW23">
        <f t="array" ref="CW23:DF26">TRANSPOSE(CW7:CZ16)</f>
        <v>3.2900411778001679E-3</v>
      </c>
      <c r="CX23">
        <v>0.36636069385508874</v>
      </c>
      <c r="CY23">
        <v>9.2488786388500548E-3</v>
      </c>
      <c r="CZ23">
        <v>1.801058157629983E-3</v>
      </c>
      <c r="DA23">
        <v>-0.79809011528366569</v>
      </c>
      <c r="DB23">
        <v>0.16877489208216204</v>
      </c>
      <c r="DC23">
        <v>0.18455554374240288</v>
      </c>
      <c r="DD23">
        <v>2.5293503226134571E-2</v>
      </c>
      <c r="DE23">
        <v>3.6735379974658054E-2</v>
      </c>
      <c r="DF23">
        <v>2.0301244289392434E-3</v>
      </c>
      <c r="DT23">
        <f t="array" ref="DT23:EC26">TRANSPOSE(DT7:DW16)</f>
        <v>-0.14142124138857212</v>
      </c>
      <c r="DU23">
        <v>0.35143640551500249</v>
      </c>
      <c r="DV23">
        <v>-0.1835345122540013</v>
      </c>
      <c r="DW23">
        <v>0.24950053917277926</v>
      </c>
      <c r="DX23">
        <v>0.21745072098970231</v>
      </c>
      <c r="DY23">
        <v>-0.43705285804629301</v>
      </c>
      <c r="DZ23">
        <v>-0.32460928437140518</v>
      </c>
      <c r="EA23">
        <v>-0.16246397524272788</v>
      </c>
      <c r="EB23">
        <v>0.17550475445555647</v>
      </c>
      <c r="EC23">
        <v>0.5439783315917055</v>
      </c>
      <c r="EN23">
        <f>Sheet52!FL23</f>
        <v>0.67286643188143891</v>
      </c>
      <c r="EO23">
        <f>Sheet52!FM23</f>
        <v>0.21103570982490877</v>
      </c>
      <c r="EP23">
        <f>Sheet52!FN23</f>
        <v>0.69475563176120358</v>
      </c>
      <c r="EQ23">
        <f>Sheet52!FO23</f>
        <v>0.96388728152394998</v>
      </c>
      <c r="ER23">
        <f>Sheet52!FP23</f>
        <v>0.53873435926025315</v>
      </c>
      <c r="ES23">
        <f>Sheet52!FQ23</f>
        <v>0.77923946492940843</v>
      </c>
      <c r="ET23">
        <f>Sheet52!FR23</f>
        <v>0.20339943697647095</v>
      </c>
      <c r="EU23">
        <f>Sheet52!FS23</f>
        <v>0.40097447724723745</v>
      </c>
      <c r="EV23">
        <f>Sheet52!FT23</f>
        <v>0.27401016291841418</v>
      </c>
      <c r="EW23">
        <f>Sheet52!FU23</f>
        <v>0.77005547682009479</v>
      </c>
      <c r="EZ23">
        <v>8.4803344778340589E-2</v>
      </c>
      <c r="FA23">
        <v>3.2729860168792438E-2</v>
      </c>
      <c r="FB23">
        <v>-7.1551760029347523E-3</v>
      </c>
      <c r="FC23">
        <v>3.5855481224082469E-2</v>
      </c>
      <c r="FD23">
        <v>0.10373884245567822</v>
      </c>
      <c r="FE23">
        <v>-0.10530997768628596</v>
      </c>
      <c r="FF23">
        <v>4.5757411549445938E-2</v>
      </c>
      <c r="FG23">
        <v>7.0845179536398795E-2</v>
      </c>
      <c r="FH23">
        <v>9.7405828951269997E-3</v>
      </c>
      <c r="FI23">
        <v>3.1610907564861207E-2</v>
      </c>
      <c r="FL23">
        <f t="shared" si="19"/>
        <v>0.67278162853666057</v>
      </c>
      <c r="FM23">
        <f t="shared" si="17"/>
        <v>0.21100297996473999</v>
      </c>
      <c r="FN23">
        <f t="shared" si="17"/>
        <v>0.6947627869372065</v>
      </c>
      <c r="FO23">
        <f t="shared" si="17"/>
        <v>0.96385142604272589</v>
      </c>
      <c r="FP23">
        <f t="shared" si="17"/>
        <v>0.53863062041779752</v>
      </c>
      <c r="FQ23">
        <f t="shared" si="17"/>
        <v>0.77934477490709475</v>
      </c>
      <c r="FR23">
        <f t="shared" si="17"/>
        <v>0.20335367956492151</v>
      </c>
      <c r="FS23">
        <f t="shared" si="17"/>
        <v>0.40090363206770108</v>
      </c>
      <c r="FT23">
        <f t="shared" si="17"/>
        <v>0.27400042233551908</v>
      </c>
      <c r="FU23">
        <f t="shared" si="17"/>
        <v>0.77002386591252991</v>
      </c>
    </row>
    <row r="24" spans="1:177">
      <c r="A24">
        <v>23</v>
      </c>
      <c r="B24">
        <v>0.14065236477862983</v>
      </c>
      <c r="C24">
        <v>0.91182806185643051</v>
      </c>
      <c r="D24">
        <v>0.55182931226473519</v>
      </c>
      <c r="E24">
        <v>0.96689580857509194</v>
      </c>
      <c r="F24">
        <v>0.29022483867963111</v>
      </c>
      <c r="G24">
        <v>0.50657548140797626</v>
      </c>
      <c r="H24">
        <v>0.55605935591849798</v>
      </c>
      <c r="I24">
        <v>0.21103570982490877</v>
      </c>
      <c r="J24">
        <v>0.2674366746708321</v>
      </c>
      <c r="K24">
        <v>0.58918265170994433</v>
      </c>
      <c r="M24">
        <v>6.528680176284031E-2</v>
      </c>
      <c r="S24">
        <f t="shared" ref="S24:S32" si="25">EN17</f>
        <v>0.24180803281641289</v>
      </c>
      <c r="T24">
        <f t="shared" si="23"/>
        <v>0.91182806185643051</v>
      </c>
      <c r="U24">
        <f t="shared" si="23"/>
        <v>0.61872360145533478</v>
      </c>
      <c r="V24">
        <f t="shared" si="23"/>
        <v>0.12331921881654621</v>
      </c>
      <c r="W24">
        <f t="shared" si="23"/>
        <v>0.84747849672483688</v>
      </c>
      <c r="X24">
        <f t="shared" si="23"/>
        <v>0.57137956379441024</v>
      </c>
      <c r="Y24">
        <f t="shared" si="23"/>
        <v>3.8083617902547134E-2</v>
      </c>
      <c r="Z24">
        <f t="shared" si="23"/>
        <v>0.44394805716315333</v>
      </c>
      <c r="AA24">
        <f t="shared" si="23"/>
        <v>0.88487467038736123</v>
      </c>
      <c r="AB24">
        <f t="shared" si="23"/>
        <v>0.23377676654115828</v>
      </c>
      <c r="BG24">
        <f t="shared" si="22"/>
        <v>0.20190988471633425</v>
      </c>
      <c r="BH24">
        <f t="shared" si="22"/>
        <v>0.10485686092349608</v>
      </c>
      <c r="BI24">
        <f t="shared" si="22"/>
        <v>0.13169895429939074</v>
      </c>
      <c r="BJ24">
        <f t="shared" si="22"/>
        <v>0.1496759391712861</v>
      </c>
      <c r="BM24">
        <f t="shared" ref="BM24:BM32" si="26">0.5*$BL$21*B24*B24</f>
        <v>9.8915438589103762E-8</v>
      </c>
      <c r="BN24">
        <f t="shared" si="24"/>
        <v>4.1571520719442733E-6</v>
      </c>
      <c r="BO24">
        <f t="shared" si="24"/>
        <v>1.5225779493728531E-6</v>
      </c>
      <c r="BP24">
        <f t="shared" si="24"/>
        <v>4.674437523200405E-6</v>
      </c>
      <c r="BQ24">
        <f t="shared" si="24"/>
        <v>4.2115228493308955E-7</v>
      </c>
      <c r="BR24">
        <f t="shared" si="24"/>
        <v>1.2830935918186146E-6</v>
      </c>
      <c r="BS24">
        <f t="shared" si="24"/>
        <v>1.5460100365224742E-6</v>
      </c>
      <c r="BT24">
        <f t="shared" si="24"/>
        <v>2.226803541065155E-7</v>
      </c>
      <c r="BU24">
        <f t="shared" si="24"/>
        <v>3.5761187479496245E-7</v>
      </c>
      <c r="BV24">
        <f t="shared" si="24"/>
        <v>1.735680985379808E-6</v>
      </c>
      <c r="BY24">
        <f>$BH$7-$BM$7</f>
        <v>-0.99857675478978036</v>
      </c>
      <c r="BZ24">
        <f>$BH$8-$BM$8</f>
        <v>0.28796451715642934</v>
      </c>
      <c r="CA24">
        <f>$BH$9-$BM$9</f>
        <v>7.5053768954818382E-3</v>
      </c>
      <c r="CB24">
        <f>$BH$10-$BM$10</f>
        <v>5.3368579181071356E-4</v>
      </c>
      <c r="CC24">
        <f>$BH$11-$BM$11</f>
        <v>0.10485686092349608</v>
      </c>
      <c r="CD24">
        <f>$BH$12-$BM$12</f>
        <v>0.30475765572170299</v>
      </c>
      <c r="CE24">
        <f>$BH$13-$BM$13</f>
        <v>0.25589858251967096</v>
      </c>
      <c r="CF24">
        <f>$BH$14-$BM$14</f>
        <v>2.023982479488514E-2</v>
      </c>
      <c r="CG24">
        <f>$BH$15-$BM$15</f>
        <v>1.61870180656121E-2</v>
      </c>
      <c r="CH24">
        <f>$BH$16-$BM$16</f>
        <v>6.3323292069101991E-4</v>
      </c>
      <c r="CW24">
        <v>-0.99857675478978036</v>
      </c>
      <c r="CX24">
        <v>0.28796451715642934</v>
      </c>
      <c r="CY24">
        <v>7.5053768954818382E-3</v>
      </c>
      <c r="CZ24">
        <v>5.3368579181071356E-4</v>
      </c>
      <c r="DA24">
        <v>0.10485686092349608</v>
      </c>
      <c r="DB24">
        <v>0.30475765572170299</v>
      </c>
      <c r="DC24">
        <v>0.25589858251967096</v>
      </c>
      <c r="DD24">
        <v>2.023982479488514E-2</v>
      </c>
      <c r="DE24">
        <v>1.61870180656121E-2</v>
      </c>
      <c r="DF24">
        <v>6.3323292069101991E-4</v>
      </c>
      <c r="DT24">
        <v>0.50114460443531406</v>
      </c>
      <c r="DU24">
        <v>0.27218261359688822</v>
      </c>
      <c r="DV24">
        <v>-0.10882539643357209</v>
      </c>
      <c r="DW24">
        <v>0.35640099542765907</v>
      </c>
      <c r="DX24">
        <v>0.53797254190338206</v>
      </c>
      <c r="DY24">
        <v>-0.61093632461590508</v>
      </c>
      <c r="DZ24">
        <v>0.21017830871711449</v>
      </c>
      <c r="EA24">
        <v>0.535796217795942</v>
      </c>
      <c r="EB24">
        <v>-0.14172908232447093</v>
      </c>
      <c r="EC24">
        <v>0.25808890902314713</v>
      </c>
      <c r="EN24">
        <f>Sheet52!FL24</f>
        <v>0.96669060350574976</v>
      </c>
      <c r="EO24">
        <f>Sheet52!FM24</f>
        <v>0.2674366746708321</v>
      </c>
      <c r="EP24">
        <f>Sheet52!FN24</f>
        <v>0.89250005840510016</v>
      </c>
      <c r="EQ24">
        <f>Sheet52!FO24</f>
        <v>0.1281447239595177</v>
      </c>
      <c r="ER24">
        <f>Sheet52!FP24</f>
        <v>0.53412469408395102</v>
      </c>
      <c r="ES24">
        <f>Sheet52!FQ24</f>
        <v>0.88804976292334714</v>
      </c>
      <c r="ET24">
        <f>Sheet52!FR24</f>
        <v>0.54437129686952901</v>
      </c>
      <c r="EU24">
        <f>Sheet52!FS24</f>
        <v>0.74410634802626607</v>
      </c>
      <c r="EV24">
        <f>Sheet52!FT24</f>
        <v>0.12026964494542283</v>
      </c>
      <c r="EW24">
        <f>Sheet52!FU24</f>
        <v>0.87854599884492046</v>
      </c>
      <c r="EZ24">
        <v>0.1647997184101411</v>
      </c>
      <c r="FA24">
        <v>4.5728384477237607E-2</v>
      </c>
      <c r="FB24">
        <v>-3.8526655154568712E-2</v>
      </c>
      <c r="FC24">
        <v>5.0245320732446336E-2</v>
      </c>
      <c r="FD24">
        <v>0.22261085348317111</v>
      </c>
      <c r="FE24">
        <v>-0.21345436364457115</v>
      </c>
      <c r="FF24">
        <v>6.4258634804299844E-2</v>
      </c>
      <c r="FG24">
        <v>6.7677583236011432E-2</v>
      </c>
      <c r="FH24">
        <v>0.11254000105958457</v>
      </c>
      <c r="FI24">
        <v>0.1107506192604866</v>
      </c>
      <c r="FL24">
        <f t="shared" si="19"/>
        <v>0.96652580378733965</v>
      </c>
      <c r="FM24">
        <f t="shared" si="17"/>
        <v>0.26739094628635485</v>
      </c>
      <c r="FN24">
        <f t="shared" si="17"/>
        <v>0.89253858506025474</v>
      </c>
      <c r="FO24">
        <f t="shared" si="17"/>
        <v>0.12809447863878526</v>
      </c>
      <c r="FP24">
        <f t="shared" si="17"/>
        <v>0.53390208323046784</v>
      </c>
      <c r="FQ24">
        <f t="shared" si="17"/>
        <v>0.88826321728699176</v>
      </c>
      <c r="FR24">
        <f t="shared" si="17"/>
        <v>0.5443070382347247</v>
      </c>
      <c r="FS24">
        <f t="shared" si="17"/>
        <v>0.74403867044303007</v>
      </c>
      <c r="FT24">
        <f t="shared" si="17"/>
        <v>0.12015710494436324</v>
      </c>
      <c r="FU24">
        <f t="shared" si="17"/>
        <v>0.87843524822565999</v>
      </c>
    </row>
    <row r="25" spans="1:177">
      <c r="A25">
        <v>24</v>
      </c>
      <c r="B25">
        <v>0.45585084888823474</v>
      </c>
      <c r="C25">
        <v>0.61872360145533478</v>
      </c>
      <c r="D25">
        <v>2.7691265558962879E-2</v>
      </c>
      <c r="E25">
        <v>0.88245316495739334</v>
      </c>
      <c r="F25">
        <v>0.77733515749194404</v>
      </c>
      <c r="G25">
        <v>0.45427241648032624</v>
      </c>
      <c r="H25">
        <v>0.99183292276722246</v>
      </c>
      <c r="I25">
        <v>0.69475563176120358</v>
      </c>
      <c r="J25">
        <v>0.89250005840510016</v>
      </c>
      <c r="K25">
        <v>0.7215961863694379</v>
      </c>
      <c r="M25">
        <v>0.13696379067720291</v>
      </c>
      <c r="S25">
        <f t="shared" si="25"/>
        <v>5.5372113180293878E-2</v>
      </c>
      <c r="T25">
        <f t="shared" si="23"/>
        <v>0.55182931226473519</v>
      </c>
      <c r="U25">
        <f t="shared" si="23"/>
        <v>2.7691265558962879E-2</v>
      </c>
      <c r="V25">
        <f t="shared" si="23"/>
        <v>1.0489536776864442E-2</v>
      </c>
      <c r="W25">
        <f t="shared" si="23"/>
        <v>0.37233035833049621</v>
      </c>
      <c r="X25">
        <f t="shared" si="23"/>
        <v>0.79320486817662106</v>
      </c>
      <c r="Y25">
        <f t="shared" si="23"/>
        <v>0.49263297661418104</v>
      </c>
      <c r="Z25">
        <f t="shared" si="23"/>
        <v>0.86755064524479097</v>
      </c>
      <c r="AA25">
        <f t="shared" si="23"/>
        <v>0.72217571314286444</v>
      </c>
      <c r="AB25">
        <f t="shared" si="23"/>
        <v>0.66377007094333729</v>
      </c>
      <c r="BG25">
        <f t="shared" si="22"/>
        <v>0.16877489208216204</v>
      </c>
      <c r="BH25">
        <f t="shared" si="22"/>
        <v>0.30475765572170299</v>
      </c>
      <c r="BI25">
        <f t="shared" si="22"/>
        <v>0.21497074624323809</v>
      </c>
      <c r="BJ25">
        <f t="shared" si="22"/>
        <v>0.19895432945761349</v>
      </c>
      <c r="BM25">
        <f t="shared" si="26"/>
        <v>1.038999982160621E-6</v>
      </c>
      <c r="BN25">
        <f t="shared" si="24"/>
        <v>1.9140944749892998E-6</v>
      </c>
      <c r="BO25">
        <f t="shared" si="24"/>
        <v>3.8340309412850184E-9</v>
      </c>
      <c r="BP25">
        <f t="shared" si="24"/>
        <v>3.8936179417166026E-6</v>
      </c>
      <c r="BQ25">
        <f t="shared" si="24"/>
        <v>3.0212497353651272E-6</v>
      </c>
      <c r="BR25">
        <f t="shared" si="24"/>
        <v>1.031817141874375E-6</v>
      </c>
      <c r="BS25">
        <f t="shared" si="24"/>
        <v>4.918662733424855E-6</v>
      </c>
      <c r="BT25">
        <f t="shared" si="24"/>
        <v>2.4134269393195458E-6</v>
      </c>
      <c r="BU25">
        <f t="shared" si="24"/>
        <v>3.9827817712655366E-6</v>
      </c>
      <c r="BV25">
        <f t="shared" si="24"/>
        <v>2.6035052809145828E-6</v>
      </c>
      <c r="BY25">
        <f>$BI$7-$BN$7</f>
        <v>1.6941961833778284E-3</v>
      </c>
      <c r="BZ25">
        <f>$BI$8-$BN$8</f>
        <v>0.30180325103017897</v>
      </c>
      <c r="CA25">
        <f>$BI$9-$BN$9</f>
        <v>1.0326836753316701E-2</v>
      </c>
      <c r="CB25">
        <f>$BI$10-$BN$10</f>
        <v>8.2536057082777895E-4</v>
      </c>
      <c r="CC25">
        <f>$BI$11-$BN$11</f>
        <v>0.13169895429939074</v>
      </c>
      <c r="CD25">
        <f>$BI$12-$BN$12</f>
        <v>0.21497074624323809</v>
      </c>
      <c r="CE25">
        <f>$BI$13-$BN$13</f>
        <v>0.28336313764969528</v>
      </c>
      <c r="CF25">
        <f>$BI$14-$BN$14</f>
        <v>-0.98552954172419893</v>
      </c>
      <c r="CG25">
        <f>$BI$15-$BN$15</f>
        <v>4.0144565482158855E-2</v>
      </c>
      <c r="CH25">
        <f>$BI$16-$BN$16</f>
        <v>7.0249351201472879E-4</v>
      </c>
      <c r="CW25">
        <v>1.6941961833778284E-3</v>
      </c>
      <c r="CX25">
        <v>0.30180325103017897</v>
      </c>
      <c r="CY25">
        <v>1.0326836753316701E-2</v>
      </c>
      <c r="CZ25">
        <v>8.2536057082777895E-4</v>
      </c>
      <c r="DA25">
        <v>0.13169895429939074</v>
      </c>
      <c r="DB25">
        <v>0.21497074624323809</v>
      </c>
      <c r="DC25">
        <v>0.28336313764969528</v>
      </c>
      <c r="DD25">
        <v>-0.98552954172419893</v>
      </c>
      <c r="DE25">
        <v>4.0144565482158855E-2</v>
      </c>
      <c r="DF25">
        <v>7.0249351201472879E-4</v>
      </c>
      <c r="DT25">
        <v>0.1029584478863115</v>
      </c>
      <c r="DU25">
        <v>0.25973991809618613</v>
      </c>
      <c r="DV25">
        <v>0.37465144903572073</v>
      </c>
      <c r="DW25">
        <v>-0.13770427770951243</v>
      </c>
      <c r="DX25">
        <v>0.66663898711802005</v>
      </c>
      <c r="DY25">
        <v>-0.71471070166234851</v>
      </c>
      <c r="DZ25">
        <v>0.3548147964007009</v>
      </c>
      <c r="EA25">
        <v>0.21038757174352915</v>
      </c>
      <c r="EB25">
        <v>0.18742516612797686</v>
      </c>
      <c r="EC25">
        <v>-0.21949030956118629</v>
      </c>
      <c r="EN25">
        <f>Sheet52!FL25</f>
        <v>0.99682944854167987</v>
      </c>
      <c r="EO25">
        <f>Sheet52!FM25</f>
        <v>0.58918265170994433</v>
      </c>
      <c r="EP25">
        <f>Sheet52!FN25</f>
        <v>0.7215961863694379</v>
      </c>
      <c r="EQ25">
        <f>Sheet52!FO25</f>
        <v>0.12057567519685615</v>
      </c>
      <c r="ER25">
        <f>Sheet52!FP25</f>
        <v>0.15049284954303213</v>
      </c>
      <c r="ES25">
        <f>Sheet52!FQ25</f>
        <v>0.53519339575739</v>
      </c>
      <c r="ET25">
        <f>Sheet52!FR25</f>
        <v>0.23449587687027035</v>
      </c>
      <c r="EU25">
        <f>Sheet52!FS25</f>
        <v>0.14448869766014136</v>
      </c>
      <c r="EV25">
        <f>Sheet52!FT25</f>
        <v>0.23975275826189626</v>
      </c>
      <c r="EW25">
        <f>Sheet52!FU25</f>
        <v>0.6321715430758319</v>
      </c>
      <c r="EZ25">
        <v>0.2030826161463743</v>
      </c>
      <c r="FA25">
        <v>5.0383253549121515E-3</v>
      </c>
      <c r="FB25">
        <v>2.4511049034448028E-2</v>
      </c>
      <c r="FC25">
        <v>-1.0023485399196064E-2</v>
      </c>
      <c r="FD25">
        <v>0.25501977939411241</v>
      </c>
      <c r="FE25">
        <v>-0.2086938098005113</v>
      </c>
      <c r="FF25">
        <v>0.1526708553578715</v>
      </c>
      <c r="FG25">
        <v>0.1051465753037347</v>
      </c>
      <c r="FH25">
        <v>0.11825972928562203</v>
      </c>
      <c r="FI25">
        <v>3.8440968732686084E-3</v>
      </c>
      <c r="FL25">
        <f t="shared" si="19"/>
        <v>0.99662636592553355</v>
      </c>
      <c r="FM25">
        <f t="shared" si="17"/>
        <v>0.5891776133845894</v>
      </c>
      <c r="FN25">
        <f t="shared" si="17"/>
        <v>0.72157167532040345</v>
      </c>
      <c r="FO25">
        <f t="shared" si="17"/>
        <v>0.12058569868225534</v>
      </c>
      <c r="FP25">
        <f t="shared" si="17"/>
        <v>0.15023782976363803</v>
      </c>
      <c r="FQ25">
        <f t="shared" si="17"/>
        <v>0.53540208956719049</v>
      </c>
      <c r="FR25">
        <f t="shared" si="17"/>
        <v>0.23434320601491249</v>
      </c>
      <c r="FS25">
        <f t="shared" si="17"/>
        <v>0.14438355108483764</v>
      </c>
      <c r="FT25">
        <f t="shared" si="17"/>
        <v>0.23963449853261065</v>
      </c>
      <c r="FU25">
        <f t="shared" si="17"/>
        <v>0.63216769897895864</v>
      </c>
    </row>
    <row r="26" spans="1:177">
      <c r="A26">
        <v>25</v>
      </c>
      <c r="B26">
        <v>0.15788049549249689</v>
      </c>
      <c r="C26">
        <v>0.12331921881654621</v>
      </c>
      <c r="D26">
        <v>1.0489536776864442E-2</v>
      </c>
      <c r="E26">
        <v>0.92299672560444557</v>
      </c>
      <c r="F26">
        <v>0.66131701155900291</v>
      </c>
      <c r="G26">
        <v>0.75252599515665597</v>
      </c>
      <c r="H26">
        <v>0.33666108666951178</v>
      </c>
      <c r="I26">
        <v>0.96388728152394998</v>
      </c>
      <c r="J26">
        <v>0.1281447239595177</v>
      </c>
      <c r="K26">
        <v>0.12057567519685615</v>
      </c>
      <c r="M26">
        <v>0.28964880227478057</v>
      </c>
      <c r="S26">
        <f t="shared" si="25"/>
        <v>0.99124948173832472</v>
      </c>
      <c r="T26">
        <f t="shared" si="23"/>
        <v>0.96689580857509194</v>
      </c>
      <c r="U26">
        <f t="shared" si="23"/>
        <v>0.88245316495739334</v>
      </c>
      <c r="V26">
        <f t="shared" si="23"/>
        <v>0.92299672560444557</v>
      </c>
      <c r="W26">
        <f t="shared" si="23"/>
        <v>0.35477234965302185</v>
      </c>
      <c r="X26">
        <f t="shared" si="23"/>
        <v>0.81274650869963383</v>
      </c>
      <c r="Y26">
        <f t="shared" si="23"/>
        <v>0.65017470726549009</v>
      </c>
      <c r="Z26">
        <f t="shared" si="23"/>
        <v>0.79153518302830117</v>
      </c>
      <c r="AA26">
        <f t="shared" si="23"/>
        <v>0.80823659740674803</v>
      </c>
      <c r="AB26">
        <f t="shared" si="23"/>
        <v>0.61325700110155779</v>
      </c>
      <c r="BG26">
        <f t="shared" si="22"/>
        <v>0.18455554374240288</v>
      </c>
      <c r="BH26">
        <f t="shared" si="22"/>
        <v>0.25589858251967096</v>
      </c>
      <c r="BI26">
        <f t="shared" si="22"/>
        <v>0.28336313764969528</v>
      </c>
      <c r="BJ26">
        <f t="shared" si="22"/>
        <v>0.33894084004090719</v>
      </c>
      <c r="BM26">
        <f t="shared" si="26"/>
        <v>1.2463125428478166E-7</v>
      </c>
      <c r="BN26">
        <f t="shared" si="24"/>
        <v>7.6038148647616037E-8</v>
      </c>
      <c r="BO26">
        <f t="shared" si="24"/>
        <v>5.501519089659583E-10</v>
      </c>
      <c r="BP26">
        <f t="shared" si="24"/>
        <v>4.2596147773826408E-6</v>
      </c>
      <c r="BQ26">
        <f t="shared" si="24"/>
        <v>2.1867009488866519E-6</v>
      </c>
      <c r="BR26">
        <f t="shared" si="24"/>
        <v>2.8314768669325774E-6</v>
      </c>
      <c r="BS26">
        <f t="shared" si="24"/>
        <v>5.6670343638748262E-7</v>
      </c>
      <c r="BT26">
        <f t="shared" si="24"/>
        <v>4.6453934574181521E-6</v>
      </c>
      <c r="BU26">
        <f t="shared" si="24"/>
        <v>8.2105351393304961E-8</v>
      </c>
      <c r="BV26">
        <f t="shared" si="24"/>
        <v>7.2692467245888754E-8</v>
      </c>
      <c r="BY26">
        <f>$BJ$7-$BO$7</f>
        <v>6.9063157234028425E-4</v>
      </c>
      <c r="BZ26">
        <f>$BJ$8-$BO$8</f>
        <v>0.2819469135270683</v>
      </c>
      <c r="CA26">
        <f>$BJ$9-$BO$9</f>
        <v>-0.99534889077638067</v>
      </c>
      <c r="CB26">
        <f>$BJ$10-$BO$10</f>
        <v>3.7772812224290658E-4</v>
      </c>
      <c r="CC26">
        <f>$BJ$11-$BO$11</f>
        <v>0.1496759391712861</v>
      </c>
      <c r="CD26">
        <f>$BJ$12-$BO$12</f>
        <v>0.19895432945761349</v>
      </c>
      <c r="CE26">
        <f>$BJ$13-$BO$13</f>
        <v>0.33894084004090719</v>
      </c>
      <c r="CF26">
        <f>$BJ$14-$BO$14</f>
        <v>9.5692632983716362E-3</v>
      </c>
      <c r="CG26">
        <f>$BJ$15-$BO$15</f>
        <v>1.486518324512217E-2</v>
      </c>
      <c r="CH26">
        <f>$BJ$16-$BO$16</f>
        <v>3.2806234142868009E-4</v>
      </c>
      <c r="CW26">
        <v>6.9063157234028425E-4</v>
      </c>
      <c r="CX26">
        <v>0.2819469135270683</v>
      </c>
      <c r="CY26">
        <v>-0.99534889077638067</v>
      </c>
      <c r="CZ26">
        <v>3.7772812224290658E-4</v>
      </c>
      <c r="DA26">
        <v>0.1496759391712861</v>
      </c>
      <c r="DB26">
        <v>0.19895432945761349</v>
      </c>
      <c r="DC26">
        <v>0.33894084004090719</v>
      </c>
      <c r="DD26">
        <v>9.5692632983716362E-3</v>
      </c>
      <c r="DE26">
        <v>1.486518324512217E-2</v>
      </c>
      <c r="DF26">
        <v>3.2806234142868009E-4</v>
      </c>
      <c r="DT26">
        <v>0.56773212269735995</v>
      </c>
      <c r="DU26">
        <v>-0.44038544905489679</v>
      </c>
      <c r="DV26">
        <v>4.610009659125628E-2</v>
      </c>
      <c r="DW26">
        <v>-0.3267413243195692</v>
      </c>
      <c r="DX26">
        <v>0.36912358424800334</v>
      </c>
      <c r="DY26">
        <v>4.0303167393994054E-3</v>
      </c>
      <c r="DZ26">
        <v>0.4649828254945606</v>
      </c>
      <c r="EA26">
        <v>9.3420109437765547E-3</v>
      </c>
      <c r="EB26">
        <v>0.53176494693352061</v>
      </c>
      <c r="EC26">
        <v>-0.21820967630443158</v>
      </c>
    </row>
    <row r="27" spans="1:177">
      <c r="A27">
        <v>26</v>
      </c>
      <c r="B27">
        <v>0.43219038489924971</v>
      </c>
      <c r="C27">
        <v>0.84747849672483688</v>
      </c>
      <c r="D27">
        <v>0.37233035833049621</v>
      </c>
      <c r="E27">
        <v>0.35477234965302185</v>
      </c>
      <c r="F27">
        <v>0.49729518481537199</v>
      </c>
      <c r="G27">
        <v>0.4612792569045705</v>
      </c>
      <c r="H27">
        <v>3.7158669698354339E-4</v>
      </c>
      <c r="I27">
        <v>0.53873435926025315</v>
      </c>
      <c r="J27">
        <v>0.53412469408395102</v>
      </c>
      <c r="K27">
        <v>0.15049284954303213</v>
      </c>
      <c r="M27">
        <v>0.80226685974442169</v>
      </c>
      <c r="S27">
        <f t="shared" si="25"/>
        <v>0.62920308423030147</v>
      </c>
      <c r="T27">
        <f t="shared" si="23"/>
        <v>0.29022483867963111</v>
      </c>
      <c r="U27">
        <f t="shared" si="23"/>
        <v>0.77733515749194404</v>
      </c>
      <c r="V27">
        <f t="shared" si="23"/>
        <v>0.66131701155900291</v>
      </c>
      <c r="W27">
        <f t="shared" si="23"/>
        <v>0.49729518481537199</v>
      </c>
      <c r="X27">
        <f t="shared" si="23"/>
        <v>0.45800792412497809</v>
      </c>
      <c r="Y27">
        <f t="shared" si="23"/>
        <v>0.3273789606722004</v>
      </c>
      <c r="Z27">
        <f t="shared" si="23"/>
        <v>0.5445344296544482</v>
      </c>
      <c r="AA27">
        <f t="shared" si="23"/>
        <v>0.38512268375264941</v>
      </c>
      <c r="AB27">
        <f t="shared" si="23"/>
        <v>0.10153093299825033</v>
      </c>
      <c r="BG27">
        <f t="shared" si="22"/>
        <v>2.5293503226134571E-2</v>
      </c>
      <c r="BH27">
        <f t="shared" si="22"/>
        <v>2.023982479488514E-2</v>
      </c>
      <c r="BI27">
        <f t="shared" si="22"/>
        <v>1.4470458275801101E-2</v>
      </c>
      <c r="BJ27">
        <f t="shared" si="22"/>
        <v>9.5692632983716362E-3</v>
      </c>
      <c r="BM27">
        <f t="shared" si="26"/>
        <v>9.3394264399680824E-7</v>
      </c>
      <c r="BN27">
        <f t="shared" si="24"/>
        <v>3.5910990120549471E-6</v>
      </c>
      <c r="BO27">
        <f t="shared" si="24"/>
        <v>6.9314947867257857E-7</v>
      </c>
      <c r="BP27">
        <f t="shared" si="24"/>
        <v>6.2931710039163007E-7</v>
      </c>
      <c r="BQ27">
        <f t="shared" si="24"/>
        <v>1.2365125042027752E-6</v>
      </c>
      <c r="BR27">
        <f t="shared" si="24"/>
        <v>1.0638927642521639E-6</v>
      </c>
      <c r="BS27">
        <f t="shared" si="24"/>
        <v>6.9038336687569856E-13</v>
      </c>
      <c r="BT27">
        <f t="shared" si="24"/>
        <v>1.4511735492377777E-6</v>
      </c>
      <c r="BU27">
        <f t="shared" si="24"/>
        <v>1.4264459441513714E-6</v>
      </c>
      <c r="BV27">
        <f t="shared" si="24"/>
        <v>1.1324048881790854E-7</v>
      </c>
    </row>
    <row r="28" spans="1:177">
      <c r="A28">
        <v>27</v>
      </c>
      <c r="B28">
        <v>0.51140629353025413</v>
      </c>
      <c r="C28">
        <v>0.57137956379441024</v>
      </c>
      <c r="D28">
        <v>0.79320486817662106</v>
      </c>
      <c r="E28">
        <v>0.81274650869963383</v>
      </c>
      <c r="F28">
        <v>0.45800792412497809</v>
      </c>
      <c r="G28">
        <v>0.95846012741244269</v>
      </c>
      <c r="H28">
        <v>5.9211061087563799E-2</v>
      </c>
      <c r="I28">
        <v>0.77923946492940843</v>
      </c>
      <c r="J28">
        <v>0.88804976292334714</v>
      </c>
      <c r="K28">
        <v>0.53519339575739</v>
      </c>
      <c r="M28">
        <v>0.87442434213766329</v>
      </c>
      <c r="S28">
        <f t="shared" si="25"/>
        <v>0.94400475385965354</v>
      </c>
      <c r="T28">
        <f t="shared" si="23"/>
        <v>0.50657548140797626</v>
      </c>
      <c r="U28">
        <f t="shared" si="23"/>
        <v>0.45427241648032624</v>
      </c>
      <c r="V28">
        <f t="shared" si="23"/>
        <v>0.75252599515665597</v>
      </c>
      <c r="W28">
        <f t="shared" si="23"/>
        <v>0.4612792569045705</v>
      </c>
      <c r="X28">
        <f t="shared" si="23"/>
        <v>0.95846012741244269</v>
      </c>
      <c r="Y28">
        <f t="shared" si="23"/>
        <v>0.35247205664483627</v>
      </c>
      <c r="Z28">
        <f t="shared" si="23"/>
        <v>0.8628689572536522</v>
      </c>
      <c r="AA28">
        <f t="shared" si="23"/>
        <v>0.13898013408107288</v>
      </c>
      <c r="AB28">
        <f t="shared" si="23"/>
        <v>0.98793484299663903</v>
      </c>
      <c r="BG28">
        <f t="shared" si="22"/>
        <v>3.6735379974658054E-2</v>
      </c>
      <c r="BH28">
        <f t="shared" si="22"/>
        <v>1.61870180656121E-2</v>
      </c>
      <c r="BI28">
        <f t="shared" si="22"/>
        <v>4.0144565482158855E-2</v>
      </c>
      <c r="BJ28">
        <f t="shared" si="22"/>
        <v>1.486518324512217E-2</v>
      </c>
      <c r="BM28">
        <f t="shared" si="26"/>
        <v>1.3076819853117623E-6</v>
      </c>
      <c r="BN28">
        <f t="shared" si="24"/>
        <v>1.6323730296094526E-6</v>
      </c>
      <c r="BO28">
        <f t="shared" si="24"/>
        <v>3.1458698144954544E-6</v>
      </c>
      <c r="BP28">
        <f t="shared" si="24"/>
        <v>3.3027844370172199E-6</v>
      </c>
      <c r="BQ28">
        <f t="shared" si="24"/>
        <v>1.0488562928063585E-6</v>
      </c>
      <c r="BR28">
        <f t="shared" si="24"/>
        <v>4.5932290791973803E-6</v>
      </c>
      <c r="BS28">
        <f t="shared" si="24"/>
        <v>1.7529748775576061E-8</v>
      </c>
      <c r="BT28">
        <f t="shared" si="24"/>
        <v>3.0360707185173541E-6</v>
      </c>
      <c r="BU28">
        <f t="shared" si="24"/>
        <v>3.9431619071410655E-6</v>
      </c>
      <c r="BV28">
        <f t="shared" si="24"/>
        <v>1.4321598543116313E-6</v>
      </c>
      <c r="EN28" t="s">
        <v>19</v>
      </c>
      <c r="EZ28" t="s">
        <v>25</v>
      </c>
    </row>
    <row r="29" spans="1:177">
      <c r="A29">
        <v>28</v>
      </c>
      <c r="B29">
        <v>0.75261995835267148</v>
      </c>
      <c r="C29">
        <v>3.8083617902547134E-2</v>
      </c>
      <c r="D29">
        <v>0.49263297661418104</v>
      </c>
      <c r="E29">
        <v>0.65017470726549009</v>
      </c>
      <c r="F29">
        <v>0.3273789606722004</v>
      </c>
      <c r="G29">
        <v>0.35247205664483627</v>
      </c>
      <c r="H29">
        <v>0.63167912992893904</v>
      </c>
      <c r="I29">
        <v>0.20339943697647095</v>
      </c>
      <c r="J29">
        <v>0.54437129686952901</v>
      </c>
      <c r="K29">
        <v>0.23449587687027035</v>
      </c>
      <c r="M29">
        <v>0.4112507205090824</v>
      </c>
      <c r="S29">
        <f t="shared" si="25"/>
        <v>0.23660229977408428</v>
      </c>
      <c r="T29">
        <f t="shared" si="23"/>
        <v>0.55605935591849798</v>
      </c>
      <c r="U29">
        <f t="shared" si="23"/>
        <v>0.99183292276722246</v>
      </c>
      <c r="V29">
        <f t="shared" si="23"/>
        <v>0.33666108666951178</v>
      </c>
      <c r="W29">
        <f t="shared" si="23"/>
        <v>3.7158669698354339E-4</v>
      </c>
      <c r="X29">
        <f t="shared" si="23"/>
        <v>5.9211061087563799E-2</v>
      </c>
      <c r="Y29">
        <f t="shared" si="23"/>
        <v>0.63167912992893904</v>
      </c>
      <c r="Z29">
        <f t="shared" si="23"/>
        <v>0.73105756951023049</v>
      </c>
      <c r="AA29">
        <f t="shared" si="23"/>
        <v>0.20656315345797027</v>
      </c>
      <c r="AB29">
        <f t="shared" si="23"/>
        <v>0.6044780649346736</v>
      </c>
      <c r="BG29">
        <f t="shared" si="22"/>
        <v>2.0301244289392434E-3</v>
      </c>
      <c r="BH29">
        <f t="shared" si="22"/>
        <v>6.3323292069101991E-4</v>
      </c>
      <c r="BI29">
        <f t="shared" si="22"/>
        <v>7.0249351201472879E-4</v>
      </c>
      <c r="BJ29">
        <f t="shared" si="22"/>
        <v>3.2806234142868009E-4</v>
      </c>
      <c r="BM29">
        <f t="shared" si="26"/>
        <v>2.8321840085538852E-6</v>
      </c>
      <c r="BN29">
        <f t="shared" si="24"/>
        <v>7.2518097627360436E-9</v>
      </c>
      <c r="BO29">
        <f t="shared" si="24"/>
        <v>1.2134362482387412E-6</v>
      </c>
      <c r="BP29">
        <f t="shared" si="24"/>
        <v>2.113635749838829E-6</v>
      </c>
      <c r="BQ29">
        <f t="shared" si="24"/>
        <v>5.358849194540507E-7</v>
      </c>
      <c r="BR29">
        <f t="shared" si="24"/>
        <v>6.2118275357720339E-7</v>
      </c>
      <c r="BS29">
        <f t="shared" si="24"/>
        <v>1.9950926159389074E-6</v>
      </c>
      <c r="BT29">
        <f t="shared" si="24"/>
        <v>2.0685665481172689E-7</v>
      </c>
      <c r="BU29">
        <f t="shared" si="24"/>
        <v>1.4817005442770647E-6</v>
      </c>
      <c r="BV29">
        <f t="shared" si="24"/>
        <v>2.7494158134578496E-7</v>
      </c>
    </row>
    <row r="30" spans="1:177">
      <c r="A30">
        <v>29</v>
      </c>
      <c r="B30">
        <v>0.95233481356476102</v>
      </c>
      <c r="C30">
        <v>0.44394805716315333</v>
      </c>
      <c r="D30">
        <v>0.86755064524479097</v>
      </c>
      <c r="E30">
        <v>0.79153518302830117</v>
      </c>
      <c r="F30">
        <v>0.5445344296544482</v>
      </c>
      <c r="G30">
        <v>0.8628689572536522</v>
      </c>
      <c r="H30">
        <v>0.73105756951023049</v>
      </c>
      <c r="I30">
        <v>0.40097447724723745</v>
      </c>
      <c r="J30">
        <v>0.74410634802626607</v>
      </c>
      <c r="K30">
        <v>0.14448869766014136</v>
      </c>
      <c r="M30">
        <v>5.4279718387198889E-2</v>
      </c>
      <c r="S30">
        <f t="shared" si="25"/>
        <v>0.67286643188143891</v>
      </c>
      <c r="T30">
        <f t="shared" si="23"/>
        <v>0.21103570982490877</v>
      </c>
      <c r="U30">
        <f t="shared" si="23"/>
        <v>0.69475563176120358</v>
      </c>
      <c r="V30">
        <f t="shared" si="23"/>
        <v>0.96388728152394998</v>
      </c>
      <c r="W30">
        <f t="shared" si="23"/>
        <v>0.53873435926025315</v>
      </c>
      <c r="X30">
        <f t="shared" si="23"/>
        <v>0.77923946492940843</v>
      </c>
      <c r="Y30">
        <f t="shared" si="23"/>
        <v>0.20339943697647095</v>
      </c>
      <c r="Z30">
        <f t="shared" si="23"/>
        <v>0.40097447724723745</v>
      </c>
      <c r="AA30">
        <f t="shared" si="23"/>
        <v>0.27401016291841418</v>
      </c>
      <c r="AB30">
        <f t="shared" si="23"/>
        <v>0.77005547682009479</v>
      </c>
      <c r="BM30">
        <f t="shared" si="26"/>
        <v>4.5347079856371412E-6</v>
      </c>
      <c r="BN30">
        <f t="shared" si="24"/>
        <v>9.8544938729469232E-7</v>
      </c>
      <c r="BO30">
        <f t="shared" si="24"/>
        <v>3.7632206103232661E-6</v>
      </c>
      <c r="BP30">
        <f t="shared" si="24"/>
        <v>3.1326397298582315E-6</v>
      </c>
      <c r="BQ30">
        <f t="shared" si="24"/>
        <v>1.4825887253954762E-6</v>
      </c>
      <c r="BR30">
        <f t="shared" si="24"/>
        <v>3.7227141869600254E-6</v>
      </c>
      <c r="BS30">
        <f t="shared" si="24"/>
        <v>2.6722258496910278E-6</v>
      </c>
      <c r="BT30">
        <f t="shared" si="24"/>
        <v>8.039026570184768E-7</v>
      </c>
      <c r="BU30">
        <f t="shared" si="24"/>
        <v>2.768471285864933E-6</v>
      </c>
      <c r="BV30">
        <f t="shared" si="24"/>
        <v>1.0438491875761869E-7</v>
      </c>
      <c r="EN30">
        <f>Sheet52!FL30</f>
        <v>0.3404646695610874</v>
      </c>
      <c r="EO30">
        <f>Sheet52!FM30</f>
        <v>0.40160410708405964</v>
      </c>
      <c r="EP30">
        <f>Sheet52!FN30</f>
        <v>0.39079045700366566</v>
      </c>
      <c r="EQ30">
        <f>Sheet52!FO30</f>
        <v>9.1774716284859337E-2</v>
      </c>
      <c r="ER30">
        <f>Sheet52!FP30</f>
        <v>0.2440129894283013</v>
      </c>
      <c r="ES30">
        <f>Sheet52!FQ30</f>
        <v>0.72137433673644813</v>
      </c>
      <c r="ET30">
        <f>Sheet52!FR30</f>
        <v>0.87223014571434498</v>
      </c>
      <c r="EU30">
        <f>Sheet52!FS30</f>
        <v>0.25929091643005131</v>
      </c>
      <c r="EV30">
        <f>Sheet52!FT30</f>
        <v>0.20579395864652542</v>
      </c>
      <c r="EW30">
        <f>Sheet52!FU30</f>
        <v>0.48961680591289758</v>
      </c>
      <c r="EZ30">
        <f>(1/4)*SUM($CW$7:$CZ$7)</f>
        <v>-0.24822547146406551</v>
      </c>
      <c r="FA30">
        <f>(1/4)*SUM($CW$8:$CZ$8)</f>
        <v>0.30951884389219131</v>
      </c>
      <c r="FB30">
        <f>(1/4)*SUM($CW$9:$CZ$9)</f>
        <v>-0.24206694962218303</v>
      </c>
      <c r="FC30">
        <f>(1/4)*SUM($CW$10:$CZ$10)</f>
        <v>8.8445816062784552E-4</v>
      </c>
      <c r="FD30">
        <f>(1/4)*SUM($CW$11:$CZ$11)</f>
        <v>-0.1029645902223732</v>
      </c>
      <c r="FE30">
        <f>(1/4)*SUM($CW$12:$CZ$12)</f>
        <v>0.22186440587617914</v>
      </c>
      <c r="FF30">
        <f>(1/4)*SUM($CW$13:$CZ$13)</f>
        <v>0.26568952598816908</v>
      </c>
      <c r="FG30">
        <f>(1/4)*SUM($CW$14:$CZ$14)</f>
        <v>-0.2326067376012019</v>
      </c>
      <c r="FH30">
        <f>(1/4)*SUM($CW$15:$CZ$15)</f>
        <v>2.6983036691887799E-2</v>
      </c>
      <c r="FI30">
        <f>(1/4)*SUM($CW$16:$CZ$16)</f>
        <v>9.2347830076841813E-4</v>
      </c>
      <c r="FL30">
        <f t="shared" ref="FL30:FU30" si="27">EN30-($EU$10*EZ30)</f>
        <v>0.34071289503255148</v>
      </c>
      <c r="FM30">
        <f t="shared" si="27"/>
        <v>0.40129458824016745</v>
      </c>
      <c r="FN30">
        <f t="shared" si="27"/>
        <v>0.39103252395328786</v>
      </c>
      <c r="FO30">
        <f t="shared" si="27"/>
        <v>9.177383182669871E-2</v>
      </c>
      <c r="FP30">
        <f t="shared" si="27"/>
        <v>0.24411595401852368</v>
      </c>
      <c r="FQ30">
        <f t="shared" si="27"/>
        <v>0.721152472330572</v>
      </c>
      <c r="FR30">
        <f t="shared" si="27"/>
        <v>0.87196445618835683</v>
      </c>
      <c r="FS30">
        <f t="shared" si="27"/>
        <v>0.25952352316765254</v>
      </c>
      <c r="FT30">
        <f t="shared" si="27"/>
        <v>0.20576697560983354</v>
      </c>
      <c r="FU30">
        <f t="shared" si="27"/>
        <v>0.48961588243459681</v>
      </c>
    </row>
    <row r="31" spans="1:177">
      <c r="A31">
        <v>30</v>
      </c>
      <c r="B31">
        <v>0.38151330315565529</v>
      </c>
      <c r="C31">
        <v>0.88487467038736123</v>
      </c>
      <c r="D31">
        <v>0.72217571314286444</v>
      </c>
      <c r="E31">
        <v>0.80823659740674803</v>
      </c>
      <c r="F31">
        <v>0.38512268375264941</v>
      </c>
      <c r="G31">
        <v>0.13898013408107288</v>
      </c>
      <c r="H31">
        <v>0.20656315345797027</v>
      </c>
      <c r="I31">
        <v>0.27401016291841418</v>
      </c>
      <c r="J31">
        <v>0.12026964494542283</v>
      </c>
      <c r="K31">
        <v>0.23975275826189626</v>
      </c>
      <c r="M31">
        <v>0.22548549779939561</v>
      </c>
      <c r="S31">
        <f t="shared" si="25"/>
        <v>0.96669060350574976</v>
      </c>
      <c r="T31">
        <f t="shared" si="23"/>
        <v>0.2674366746708321</v>
      </c>
      <c r="U31">
        <f t="shared" si="23"/>
        <v>0.89250005840510016</v>
      </c>
      <c r="V31">
        <f t="shared" si="23"/>
        <v>0.1281447239595177</v>
      </c>
      <c r="W31">
        <f t="shared" si="23"/>
        <v>0.53412469408395102</v>
      </c>
      <c r="X31">
        <f t="shared" si="23"/>
        <v>0.88804976292334714</v>
      </c>
      <c r="Y31">
        <f t="shared" si="23"/>
        <v>0.54437129686952901</v>
      </c>
      <c r="Z31">
        <f t="shared" si="23"/>
        <v>0.74410634802626607</v>
      </c>
      <c r="AA31">
        <f t="shared" si="23"/>
        <v>0.12026964494542283</v>
      </c>
      <c r="AB31">
        <f t="shared" si="23"/>
        <v>0.87854599884492046</v>
      </c>
      <c r="BM31">
        <f t="shared" si="26"/>
        <v>7.2776200242369473E-7</v>
      </c>
      <c r="BN31">
        <f t="shared" si="24"/>
        <v>3.9150159114657059E-6</v>
      </c>
      <c r="BO31">
        <f t="shared" si="24"/>
        <v>2.6076888032670244E-6</v>
      </c>
      <c r="BP31">
        <f t="shared" si="24"/>
        <v>3.2662319869381889E-6</v>
      </c>
      <c r="BQ31">
        <f t="shared" si="24"/>
        <v>7.4159740770421603E-7</v>
      </c>
      <c r="BR31">
        <f t="shared" si="24"/>
        <v>9.6577388345964979E-8</v>
      </c>
      <c r="BS31">
        <f t="shared" si="24"/>
        <v>2.1334168183250492E-7</v>
      </c>
      <c r="BT31">
        <f t="shared" si="24"/>
        <v>3.7540784691287946E-7</v>
      </c>
      <c r="BU31">
        <f t="shared" si="24"/>
        <v>7.2323937476490367E-8</v>
      </c>
      <c r="BV31">
        <f t="shared" si="24"/>
        <v>2.8740692547093636E-7</v>
      </c>
    </row>
    <row r="32" spans="1:177">
      <c r="A32">
        <v>31</v>
      </c>
      <c r="B32">
        <v>0.3904693247914619</v>
      </c>
      <c r="C32">
        <v>0.23377676654115828</v>
      </c>
      <c r="D32">
        <v>0.66377007094333729</v>
      </c>
      <c r="E32">
        <v>0.61325700110155779</v>
      </c>
      <c r="F32">
        <v>0.10153093299825033</v>
      </c>
      <c r="G32">
        <v>0.98793484299663903</v>
      </c>
      <c r="H32">
        <v>0.6044780649346736</v>
      </c>
      <c r="I32">
        <v>0.77005547682009479</v>
      </c>
      <c r="J32">
        <v>0.87854599884492046</v>
      </c>
      <c r="K32">
        <v>0.6321715430758319</v>
      </c>
      <c r="M32">
        <v>0.64881901074362136</v>
      </c>
      <c r="S32">
        <f t="shared" si="25"/>
        <v>0.99682944854167987</v>
      </c>
      <c r="T32">
        <f t="shared" si="23"/>
        <v>0.58918265170994433</v>
      </c>
      <c r="U32">
        <f t="shared" si="23"/>
        <v>0.7215961863694379</v>
      </c>
      <c r="V32">
        <f t="shared" si="23"/>
        <v>0.12057567519685615</v>
      </c>
      <c r="W32">
        <f t="shared" si="23"/>
        <v>0.15049284954303213</v>
      </c>
      <c r="X32">
        <f t="shared" si="23"/>
        <v>0.53519339575739</v>
      </c>
      <c r="Y32">
        <f t="shared" si="23"/>
        <v>0.23449587687027035</v>
      </c>
      <c r="Z32">
        <f t="shared" si="23"/>
        <v>0.14448869766014136</v>
      </c>
      <c r="AA32">
        <f t="shared" si="23"/>
        <v>0.23975275826189626</v>
      </c>
      <c r="AB32">
        <f t="shared" si="23"/>
        <v>0.6321715430758319</v>
      </c>
      <c r="BG32">
        <f>IF(BG20&gt;(1-0.000000000001),(1-0.000000000001),BG20)</f>
        <v>3.2900411778001679E-3</v>
      </c>
      <c r="BH32">
        <f t="shared" ref="BH32:BJ32" si="28">IF(BH20&gt;(1-0.000000000001),(1-0.000000000001),BH20)</f>
        <v>1.4232452102195961E-3</v>
      </c>
      <c r="BI32">
        <f t="shared" si="28"/>
        <v>1.6941961833778284E-3</v>
      </c>
      <c r="BJ32">
        <f t="shared" si="28"/>
        <v>6.9063157234028425E-4</v>
      </c>
      <c r="BM32">
        <f t="shared" si="26"/>
        <v>7.6233146801550081E-7</v>
      </c>
      <c r="BN32">
        <f t="shared" si="24"/>
        <v>2.7325788287219612E-7</v>
      </c>
      <c r="BO32">
        <f t="shared" si="24"/>
        <v>2.2029535354006153E-6</v>
      </c>
      <c r="BP32">
        <f t="shared" si="24"/>
        <v>1.8804207470003805E-6</v>
      </c>
      <c r="BQ32">
        <f t="shared" si="24"/>
        <v>5.1542651777476003E-8</v>
      </c>
      <c r="BR32">
        <f t="shared" si="24"/>
        <v>4.8800762700339692E-6</v>
      </c>
      <c r="BS32">
        <f t="shared" si="24"/>
        <v>1.8269686549358376E-6</v>
      </c>
      <c r="BT32">
        <f t="shared" si="24"/>
        <v>2.9649271869031183E-6</v>
      </c>
      <c r="BU32">
        <f t="shared" si="24"/>
        <v>3.8592153604320953E-6</v>
      </c>
      <c r="BV32">
        <f t="shared" si="24"/>
        <v>1.9982042993743922E-6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0.36636069385508874</v>
      </c>
      <c r="BH33">
        <f t="shared" si="29"/>
        <v>0.28796451715642934</v>
      </c>
      <c r="BI33">
        <f t="shared" si="29"/>
        <v>0.30180325103017897</v>
      </c>
      <c r="BJ33">
        <f t="shared" si="29"/>
        <v>0.2819469135270683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9.2488786388500548E-3</v>
      </c>
      <c r="BH34">
        <f t="shared" si="29"/>
        <v>7.5053768954818382E-3</v>
      </c>
      <c r="BI34">
        <f t="shared" si="29"/>
        <v>1.0326836753316701E-2</v>
      </c>
      <c r="BJ34">
        <f t="shared" si="29"/>
        <v>4.6511092236193353E-3</v>
      </c>
      <c r="BS34">
        <f>SUM(BM36:BV45)</f>
        <v>1.5952800489769304E-4</v>
      </c>
      <c r="EN34">
        <f>Sheet52!FL34</f>
        <v>9.8147607533289688E-2</v>
      </c>
      <c r="EO34">
        <f>Sheet52!FM34</f>
        <v>0.5287879569156605</v>
      </c>
      <c r="EP34">
        <f>Sheet52!FN34</f>
        <v>7.0198935715963598E-2</v>
      </c>
      <c r="EQ34">
        <f>Sheet52!FO34</f>
        <v>0.68691372125753636</v>
      </c>
      <c r="ER34">
        <f>Sheet52!FP34</f>
        <v>0.73637095420966903</v>
      </c>
      <c r="ES34">
        <f>Sheet52!FQ34</f>
        <v>0.49198509359356096</v>
      </c>
      <c r="ET34">
        <f>Sheet52!FR34</f>
        <v>0.80554581371403222</v>
      </c>
      <c r="EU34">
        <f>Sheet52!FS34</f>
        <v>0.50237800821054945</v>
      </c>
      <c r="EV34">
        <f>Sheet52!FT34</f>
        <v>0.14455123712496756</v>
      </c>
      <c r="EW34">
        <f>Sheet52!FU34</f>
        <v>0.30192816919596344</v>
      </c>
      <c r="EZ34">
        <f t="array" ref="EZ34:FI43">(1/4)*(MMULT($X$7:$AA$16,$CW$23:$DF$26))</f>
        <v>-0.95901119608455487</v>
      </c>
      <c r="FA34">
        <v>1.1229751736273428</v>
      </c>
      <c r="FB34">
        <v>-1.1080836474867797</v>
      </c>
      <c r="FC34">
        <v>2.9766087448478934E-3</v>
      </c>
      <c r="FD34">
        <v>-0.21583961905649862</v>
      </c>
      <c r="FE34">
        <v>0.82501033020291537</v>
      </c>
      <c r="FF34">
        <v>1.0055534698934612</v>
      </c>
      <c r="FG34">
        <v>-0.77000962322934541</v>
      </c>
      <c r="FH34">
        <v>9.3343173919355649E-2</v>
      </c>
      <c r="FI34">
        <v>3.0853294692555497E-3</v>
      </c>
      <c r="FL34">
        <f t="shared" ref="FL34:FU43" si="30">EN34-($EU$10*EZ34)</f>
        <v>9.9106618729374249E-2</v>
      </c>
      <c r="FM34">
        <f t="shared" si="30"/>
        <v>0.52766498174203313</v>
      </c>
      <c r="FN34">
        <f t="shared" si="30"/>
        <v>7.130701936345038E-2</v>
      </c>
      <c r="FO34">
        <f t="shared" si="30"/>
        <v>0.68691074464879154</v>
      </c>
      <c r="FP34">
        <f t="shared" si="30"/>
        <v>0.73658679382872549</v>
      </c>
      <c r="FQ34">
        <f t="shared" si="30"/>
        <v>0.49116008326335803</v>
      </c>
      <c r="FR34">
        <f t="shared" si="30"/>
        <v>0.80454026024413872</v>
      </c>
      <c r="FS34">
        <f t="shared" si="30"/>
        <v>0.50314801783377883</v>
      </c>
      <c r="FT34">
        <f t="shared" si="30"/>
        <v>0.14445789395104822</v>
      </c>
      <c r="FU34">
        <f t="shared" si="30"/>
        <v>0.30192508386649419</v>
      </c>
    </row>
    <row r="35" spans="1:177">
      <c r="A35">
        <v>34</v>
      </c>
      <c r="BG35">
        <f t="shared" si="29"/>
        <v>1.801058157629983E-3</v>
      </c>
      <c r="BH35">
        <f t="shared" si="29"/>
        <v>5.3368579181071356E-4</v>
      </c>
      <c r="BI35">
        <f t="shared" si="29"/>
        <v>8.2536057082777895E-4</v>
      </c>
      <c r="BJ35">
        <f t="shared" si="29"/>
        <v>3.7772812224290658E-4</v>
      </c>
      <c r="EN35">
        <f>Sheet52!FL35</f>
        <v>0.19238201400127347</v>
      </c>
      <c r="EO35">
        <f>Sheet52!FM35</f>
        <v>0.27166571021512176</v>
      </c>
      <c r="EP35">
        <f>Sheet52!FN35</f>
        <v>0.85251357584544851</v>
      </c>
      <c r="EQ35">
        <f>Sheet52!FO35</f>
        <v>0.12496956628443599</v>
      </c>
      <c r="ER35">
        <f>Sheet52!FP35</f>
        <v>1.9013181075929846E-2</v>
      </c>
      <c r="ES35">
        <f>Sheet52!FQ35</f>
        <v>0.7919300844524676</v>
      </c>
      <c r="ET35">
        <f>Sheet52!FR35</f>
        <v>0.45716119048902326</v>
      </c>
      <c r="EU35">
        <f>Sheet52!FS35</f>
        <v>0.17501947102834584</v>
      </c>
      <c r="EV35">
        <f>Sheet52!FT35</f>
        <v>0.95866295910051269</v>
      </c>
      <c r="EW35">
        <f>Sheet52!FU35</f>
        <v>0.3285179132604652</v>
      </c>
      <c r="EZ35">
        <v>-0.62780126367783939</v>
      </c>
      <c r="FA35">
        <v>0.71636107852537267</v>
      </c>
      <c r="FB35">
        <v>-0.66172235326778805</v>
      </c>
      <c r="FC35">
        <v>1.8584778954048259E-3</v>
      </c>
      <c r="FD35">
        <v>-7.4627490278137559E-2</v>
      </c>
      <c r="FE35">
        <v>0.53417678417440895</v>
      </c>
      <c r="FF35">
        <v>0.64865261940909291</v>
      </c>
      <c r="FG35">
        <v>-0.59981341082924888</v>
      </c>
      <c r="FH35">
        <v>6.1012671078234881E-2</v>
      </c>
      <c r="FI35">
        <v>1.9028869704997436E-3</v>
      </c>
      <c r="FL35">
        <f t="shared" si="30"/>
        <v>0.19300981526495131</v>
      </c>
      <c r="FM35">
        <f t="shared" si="30"/>
        <v>0.27094934913659641</v>
      </c>
      <c r="FN35">
        <f t="shared" si="30"/>
        <v>0.85317529819871629</v>
      </c>
      <c r="FO35">
        <f t="shared" si="30"/>
        <v>0.12496770780654058</v>
      </c>
      <c r="FP35">
        <f t="shared" si="30"/>
        <v>1.9087808566207985E-2</v>
      </c>
      <c r="FQ35">
        <f t="shared" si="30"/>
        <v>0.79139590766829315</v>
      </c>
      <c r="FR35">
        <f t="shared" si="30"/>
        <v>0.45651253786961415</v>
      </c>
      <c r="FS35">
        <f t="shared" si="30"/>
        <v>0.17561928443917507</v>
      </c>
      <c r="FT35">
        <f t="shared" si="30"/>
        <v>0.95860194642943442</v>
      </c>
      <c r="FU35">
        <f t="shared" si="30"/>
        <v>0.3285160103734947</v>
      </c>
    </row>
    <row r="36" spans="1:177">
      <c r="A36">
        <v>35</v>
      </c>
      <c r="B36">
        <f t="array" ref="B36:K45">TRANSPOSE(EN34:EW43)</f>
        <v>9.8147607533289688E-2</v>
      </c>
      <c r="C36">
        <v>0.19238201400127347</v>
      </c>
      <c r="D36">
        <v>0.63400027112585533</v>
      </c>
      <c r="E36">
        <v>0.35034217269652451</v>
      </c>
      <c r="F36">
        <v>0.2515234858704829</v>
      </c>
      <c r="G36">
        <v>0.87363163766884977</v>
      </c>
      <c r="H36">
        <v>0.30385500303015217</v>
      </c>
      <c r="I36">
        <v>0.19721276695257323</v>
      </c>
      <c r="J36">
        <v>0.68280302012792604</v>
      </c>
      <c r="K36">
        <v>0.31890466690840868</v>
      </c>
      <c r="M36">
        <f t="array" ref="M36:M45">TRANSPOSE(EN30:EW30)</f>
        <v>0.3404646695610874</v>
      </c>
      <c r="S36">
        <f>EN34</f>
        <v>9.8147607533289688E-2</v>
      </c>
      <c r="T36">
        <f t="shared" ref="T36:AB45" si="31">EO34</f>
        <v>0.5287879569156605</v>
      </c>
      <c r="U36">
        <f t="shared" si="31"/>
        <v>7.0198935715963598E-2</v>
      </c>
      <c r="V36">
        <f t="shared" si="31"/>
        <v>0.68691372125753636</v>
      </c>
      <c r="W36">
        <f t="shared" si="31"/>
        <v>0.73637095420966903</v>
      </c>
      <c r="X36">
        <f t="shared" si="31"/>
        <v>0.49198509359356096</v>
      </c>
      <c r="Y36">
        <f t="shared" si="31"/>
        <v>0.80554581371403222</v>
      </c>
      <c r="Z36">
        <f t="shared" si="31"/>
        <v>0.50237800821054945</v>
      </c>
      <c r="AA36">
        <f t="shared" si="31"/>
        <v>0.14455123712496756</v>
      </c>
      <c r="AB36">
        <f t="shared" si="31"/>
        <v>0.30192816919596344</v>
      </c>
      <c r="BG36">
        <f t="shared" si="29"/>
        <v>0.20190988471633425</v>
      </c>
      <c r="BH36">
        <f t="shared" si="29"/>
        <v>0.10485686092349608</v>
      </c>
      <c r="BI36">
        <f t="shared" si="29"/>
        <v>0.13169895429939074</v>
      </c>
      <c r="BJ36">
        <f t="shared" si="29"/>
        <v>0.1496759391712861</v>
      </c>
      <c r="BM36">
        <f>0.5*$BL$21*B36*B36</f>
        <v>4.8164764322543323E-8</v>
      </c>
      <c r="BN36">
        <f t="shared" ref="BN36:BV45" si="32">0.5*$BL$21*C36*C36</f>
        <v>1.8505419655593094E-7</v>
      </c>
      <c r="BO36">
        <f t="shared" si="32"/>
        <v>2.0097817189382903E-6</v>
      </c>
      <c r="BP36">
        <f t="shared" si="32"/>
        <v>6.136981898486071E-7</v>
      </c>
      <c r="BQ36">
        <f t="shared" si="32"/>
        <v>3.1632031972219512E-7</v>
      </c>
      <c r="BR36">
        <f t="shared" si="32"/>
        <v>3.8161611916797824E-6</v>
      </c>
      <c r="BS36">
        <f t="shared" si="32"/>
        <v>4.6163931433226895E-7</v>
      </c>
      <c r="BT36">
        <f t="shared" si="32"/>
        <v>1.9446437724544982E-7</v>
      </c>
      <c r="BU36">
        <f t="shared" si="32"/>
        <v>2.3310998214790853E-6</v>
      </c>
      <c r="BV36">
        <f t="shared" si="32"/>
        <v>5.0850093287981553E-7</v>
      </c>
      <c r="EN36">
        <f>Sheet52!FL36</f>
        <v>0.63400027112585533</v>
      </c>
      <c r="EO36">
        <f>Sheet52!FM36</f>
        <v>0.34083025039817988</v>
      </c>
      <c r="EP36">
        <f>Sheet52!FN36</f>
        <v>0.54985507550136248</v>
      </c>
      <c r="EQ36">
        <f>Sheet52!FO36</f>
        <v>0.33074235682226677</v>
      </c>
      <c r="ER36">
        <f>Sheet52!FP36</f>
        <v>0.70669690967294396</v>
      </c>
      <c r="ES36">
        <f>Sheet52!FQ36</f>
        <v>0.31037227789595506</v>
      </c>
      <c r="ET36">
        <f>Sheet52!FR36</f>
        <v>0.94767968151157622</v>
      </c>
      <c r="EU36">
        <f>Sheet52!FS36</f>
        <v>0.1830361519647182</v>
      </c>
      <c r="EV36">
        <f>Sheet52!FT36</f>
        <v>0.41223914283883262</v>
      </c>
      <c r="EW36">
        <f>Sheet52!FU36</f>
        <v>0.38589214916696518</v>
      </c>
      <c r="EZ36">
        <v>-0.77494075909398097</v>
      </c>
      <c r="FA36">
        <v>0.95227943939919035</v>
      </c>
      <c r="FB36">
        <v>-0.95391948930086556</v>
      </c>
      <c r="FC36">
        <v>2.4968588930524695E-3</v>
      </c>
      <c r="FD36">
        <v>-0.14425628773710208</v>
      </c>
      <c r="FE36">
        <v>0.69937506097126501</v>
      </c>
      <c r="FF36">
        <v>0.86058722615428884</v>
      </c>
      <c r="FG36">
        <v>-0.72433626037665144</v>
      </c>
      <c r="FH36">
        <v>8.0147374833195131E-2</v>
      </c>
      <c r="FI36">
        <v>2.5668362576083291E-3</v>
      </c>
      <c r="FL36">
        <f t="shared" si="30"/>
        <v>0.63477521188494934</v>
      </c>
      <c r="FM36">
        <f t="shared" si="30"/>
        <v>0.3398779709587807</v>
      </c>
      <c r="FN36">
        <f t="shared" si="30"/>
        <v>0.55080899499066338</v>
      </c>
      <c r="FO36">
        <f t="shared" si="30"/>
        <v>0.33073985996337374</v>
      </c>
      <c r="FP36">
        <f t="shared" si="30"/>
        <v>0.70684116596068103</v>
      </c>
      <c r="FQ36">
        <f t="shared" si="30"/>
        <v>0.30967290283498378</v>
      </c>
      <c r="FR36">
        <f t="shared" si="30"/>
        <v>0.94681909428542188</v>
      </c>
      <c r="FS36">
        <f t="shared" si="30"/>
        <v>0.18376048822509486</v>
      </c>
      <c r="FT36">
        <f t="shared" si="30"/>
        <v>0.41215899546399942</v>
      </c>
      <c r="FU36">
        <f t="shared" si="30"/>
        <v>0.38588958233070758</v>
      </c>
    </row>
    <row r="37" spans="1:177">
      <c r="A37">
        <v>36</v>
      </c>
      <c r="B37">
        <v>0.5287879569156605</v>
      </c>
      <c r="C37">
        <v>0.27166571021512176</v>
      </c>
      <c r="D37">
        <v>0.34083025039817988</v>
      </c>
      <c r="E37">
        <v>0.76623742535951633</v>
      </c>
      <c r="F37">
        <v>0.91468927637441144</v>
      </c>
      <c r="G37">
        <v>0.11289911219824904</v>
      </c>
      <c r="H37">
        <v>0.96029096303093786</v>
      </c>
      <c r="I37">
        <v>0.85527945767597069</v>
      </c>
      <c r="J37">
        <v>0.27713238716709415</v>
      </c>
      <c r="K37">
        <v>0.90888956060278892</v>
      </c>
      <c r="M37">
        <v>0.40160410708405964</v>
      </c>
      <c r="S37">
        <f t="shared" ref="S37:S45" si="33">EN35</f>
        <v>0.19238201400127347</v>
      </c>
      <c r="T37">
        <f t="shared" si="31"/>
        <v>0.27166571021512176</v>
      </c>
      <c r="U37">
        <f t="shared" si="31"/>
        <v>0.85251357584544851</v>
      </c>
      <c r="V37">
        <f t="shared" si="31"/>
        <v>0.12496956628443599</v>
      </c>
      <c r="W37">
        <f t="shared" si="31"/>
        <v>1.9013181075929846E-2</v>
      </c>
      <c r="X37">
        <f t="shared" si="31"/>
        <v>0.7919300844524676</v>
      </c>
      <c r="Y37">
        <f t="shared" si="31"/>
        <v>0.45716119048902326</v>
      </c>
      <c r="Z37">
        <f t="shared" si="31"/>
        <v>0.17501947102834584</v>
      </c>
      <c r="AA37">
        <f t="shared" si="31"/>
        <v>0.95866295910051269</v>
      </c>
      <c r="AB37">
        <f t="shared" si="31"/>
        <v>0.3285179132604652</v>
      </c>
      <c r="BG37">
        <f t="shared" si="29"/>
        <v>0.16877489208216204</v>
      </c>
      <c r="BH37">
        <f t="shared" si="29"/>
        <v>0.30475765572170299</v>
      </c>
      <c r="BI37">
        <f t="shared" si="29"/>
        <v>0.21497074624323809</v>
      </c>
      <c r="BJ37">
        <f t="shared" si="29"/>
        <v>0.19895432945761349</v>
      </c>
      <c r="BM37">
        <f t="shared" ref="BM37:BM45" si="34">0.5*$BL$21*B37*B37</f>
        <v>1.3980835168951922E-6</v>
      </c>
      <c r="BN37">
        <f t="shared" si="32"/>
        <v>3.6901129053343257E-7</v>
      </c>
      <c r="BO37">
        <f t="shared" si="32"/>
        <v>5.8082629793243008E-7</v>
      </c>
      <c r="BP37">
        <f t="shared" si="32"/>
        <v>2.9355989601079022E-6</v>
      </c>
      <c r="BQ37">
        <f t="shared" si="32"/>
        <v>4.1832823615717219E-6</v>
      </c>
      <c r="BR37">
        <f t="shared" si="32"/>
        <v>6.3731047675764131E-8</v>
      </c>
      <c r="BS37">
        <f t="shared" si="32"/>
        <v>4.6107936683944313E-6</v>
      </c>
      <c r="BT37">
        <f t="shared" si="32"/>
        <v>3.6575147536125134E-6</v>
      </c>
      <c r="BU37">
        <f t="shared" si="32"/>
        <v>3.8401180008466092E-7</v>
      </c>
      <c r="BV37">
        <f t="shared" si="32"/>
        <v>4.1304011668636539E-6</v>
      </c>
      <c r="EN37">
        <f>Sheet52!FL37</f>
        <v>0.35034217269652451</v>
      </c>
      <c r="EO37">
        <f>Sheet52!FM37</f>
        <v>0.76623742535951633</v>
      </c>
      <c r="EP37">
        <f>Sheet52!FN37</f>
        <v>0.99040305910169013</v>
      </c>
      <c r="EQ37">
        <f>Sheet52!FO37</f>
        <v>0.4308180390127791</v>
      </c>
      <c r="ER37">
        <f>Sheet52!FP37</f>
        <v>0.41029088139661318</v>
      </c>
      <c r="ES37">
        <f>Sheet52!FQ37</f>
        <v>0.87412970423662351</v>
      </c>
      <c r="ET37">
        <f>Sheet52!FR37</f>
        <v>0.57610693328110285</v>
      </c>
      <c r="EU37">
        <f>Sheet52!FS37</f>
        <v>0.80856763343468185</v>
      </c>
      <c r="EV37">
        <f>Sheet52!FT37</f>
        <v>0.28393536279665732</v>
      </c>
      <c r="EW37">
        <f>Sheet52!FU37</f>
        <v>0.19940584119667962</v>
      </c>
      <c r="EZ37">
        <v>-0.52042080576609695</v>
      </c>
      <c r="FA37">
        <v>0.59366336449049972</v>
      </c>
      <c r="FB37">
        <v>-0.55938284502585134</v>
      </c>
      <c r="FC37">
        <v>1.5246416759870892E-3</v>
      </c>
      <c r="FD37">
        <v>-4.8172581006440868E-2</v>
      </c>
      <c r="FE37">
        <v>0.44396271288726913</v>
      </c>
      <c r="FF37">
        <v>0.54059298329660921</v>
      </c>
      <c r="FG37">
        <v>-0.50380293615194927</v>
      </c>
      <c r="FH37">
        <v>5.0478562722035526E-2</v>
      </c>
      <c r="FI37">
        <v>1.5569028779377223E-3</v>
      </c>
      <c r="FL37">
        <f t="shared" si="30"/>
        <v>0.3508625935022906</v>
      </c>
      <c r="FM37">
        <f t="shared" si="30"/>
        <v>0.76564376199502582</v>
      </c>
      <c r="FN37">
        <f t="shared" si="30"/>
        <v>0.99096244194671601</v>
      </c>
      <c r="FO37">
        <f t="shared" si="30"/>
        <v>0.43081651437110313</v>
      </c>
      <c r="FP37">
        <f t="shared" si="30"/>
        <v>0.41033905397761961</v>
      </c>
      <c r="FQ37">
        <f t="shared" si="30"/>
        <v>0.87368574152373624</v>
      </c>
      <c r="FR37">
        <f t="shared" si="30"/>
        <v>0.57556634029780629</v>
      </c>
      <c r="FS37">
        <f t="shared" si="30"/>
        <v>0.80907143637083379</v>
      </c>
      <c r="FT37">
        <f t="shared" si="30"/>
        <v>0.28388488423393526</v>
      </c>
      <c r="FU37">
        <f t="shared" si="30"/>
        <v>0.19940428429380169</v>
      </c>
    </row>
    <row r="38" spans="1:177">
      <c r="A38">
        <v>37</v>
      </c>
      <c r="B38">
        <v>7.0198935715963598E-2</v>
      </c>
      <c r="C38">
        <v>0.85251357584544851</v>
      </c>
      <c r="D38">
        <v>0.54985507550136248</v>
      </c>
      <c r="E38">
        <v>0.99040305910169013</v>
      </c>
      <c r="F38">
        <v>0.40352159228260587</v>
      </c>
      <c r="G38">
        <v>0.25093573771135419</v>
      </c>
      <c r="H38">
        <v>9.880863223034396E-2</v>
      </c>
      <c r="I38">
        <v>0.69424285390194496</v>
      </c>
      <c r="J38">
        <v>3.8714083536665354E-2</v>
      </c>
      <c r="K38">
        <v>0.75306492092543076</v>
      </c>
      <c r="M38">
        <v>0.39079045700366566</v>
      </c>
      <c r="S38">
        <f t="shared" si="33"/>
        <v>0.63400027112585533</v>
      </c>
      <c r="T38">
        <f t="shared" si="31"/>
        <v>0.34083025039817988</v>
      </c>
      <c r="U38">
        <f t="shared" si="31"/>
        <v>0.54985507550136248</v>
      </c>
      <c r="V38">
        <f t="shared" si="31"/>
        <v>0.33074235682226677</v>
      </c>
      <c r="W38">
        <f t="shared" si="31"/>
        <v>0.70669690967294396</v>
      </c>
      <c r="X38">
        <f t="shared" si="31"/>
        <v>0.31037227789595506</v>
      </c>
      <c r="Y38">
        <f t="shared" si="31"/>
        <v>0.94767968151157622</v>
      </c>
      <c r="Z38">
        <f t="shared" si="31"/>
        <v>0.1830361519647182</v>
      </c>
      <c r="AA38">
        <f t="shared" si="31"/>
        <v>0.41223914283883262</v>
      </c>
      <c r="AB38">
        <f t="shared" si="31"/>
        <v>0.38589214916696518</v>
      </c>
      <c r="BG38">
        <f t="shared" si="29"/>
        <v>0.18455554374240288</v>
      </c>
      <c r="BH38">
        <f t="shared" si="29"/>
        <v>0.25589858251967096</v>
      </c>
      <c r="BI38">
        <f t="shared" si="29"/>
        <v>0.28336313764969528</v>
      </c>
      <c r="BJ38">
        <f t="shared" si="29"/>
        <v>0.33894084004090719</v>
      </c>
      <c r="BM38">
        <f t="shared" si="34"/>
        <v>2.4639452878269949E-8</v>
      </c>
      <c r="BN38">
        <f t="shared" si="32"/>
        <v>3.6338969850039663E-6</v>
      </c>
      <c r="BO38">
        <f t="shared" si="32"/>
        <v>1.5117030202730451E-6</v>
      </c>
      <c r="BP38">
        <f t="shared" si="32"/>
        <v>4.9044910973899304E-6</v>
      </c>
      <c r="BQ38">
        <f t="shared" si="32"/>
        <v>8.1414837719144798E-7</v>
      </c>
      <c r="BR38">
        <f t="shared" si="32"/>
        <v>3.1484372230370777E-7</v>
      </c>
      <c r="BS38">
        <f t="shared" si="32"/>
        <v>4.8815729016156837E-8</v>
      </c>
      <c r="BT38">
        <f t="shared" si="32"/>
        <v>2.4098657009695868E-6</v>
      </c>
      <c r="BU38">
        <f t="shared" si="32"/>
        <v>7.4939013204195183E-9</v>
      </c>
      <c r="BV38">
        <f t="shared" si="32"/>
        <v>2.8355338756421267E-6</v>
      </c>
      <c r="EN38">
        <f>Sheet52!FL38</f>
        <v>0.2515234858704829</v>
      </c>
      <c r="EO38">
        <f>Sheet52!FM38</f>
        <v>0.91468927637441144</v>
      </c>
      <c r="EP38">
        <f>Sheet52!FN38</f>
        <v>0.40352159228260587</v>
      </c>
      <c r="EQ38">
        <f>Sheet52!FO38</f>
        <v>0.26389798569344891</v>
      </c>
      <c r="ER38">
        <f>Sheet52!FP38</f>
        <v>0.53763396915056938</v>
      </c>
      <c r="ES38">
        <f>Sheet52!FQ38</f>
        <v>0.87857333777054725</v>
      </c>
      <c r="ET38">
        <f>Sheet52!FR38</f>
        <v>0.7333295703693663</v>
      </c>
      <c r="EU38">
        <f>Sheet52!FS38</f>
        <v>0.10408897739490795</v>
      </c>
      <c r="EV38">
        <f>Sheet52!FT38</f>
        <v>0.50723082681268783</v>
      </c>
      <c r="EW38">
        <f>Sheet52!FU38</f>
        <v>0.74019554623755124</v>
      </c>
      <c r="EZ38">
        <v>-0.79396044503333107</v>
      </c>
      <c r="FA38">
        <v>0.81068694713433798</v>
      </c>
      <c r="FB38">
        <v>-0.73847466954578667</v>
      </c>
      <c r="FC38">
        <v>2.1580453522855852E-3</v>
      </c>
      <c r="FD38">
        <v>-0.17257397968229088</v>
      </c>
      <c r="FE38">
        <v>0.60457991721642967</v>
      </c>
      <c r="FF38">
        <v>0.71772319016619823</v>
      </c>
      <c r="FG38">
        <v>-0.49876296417376331</v>
      </c>
      <c r="FH38">
        <v>6.6364247914389426E-2</v>
      </c>
      <c r="FI38">
        <v>2.2597106515311843E-3</v>
      </c>
      <c r="FL38">
        <f t="shared" si="30"/>
        <v>0.25231744631551623</v>
      </c>
      <c r="FM38">
        <f t="shared" si="30"/>
        <v>0.91387858942727707</v>
      </c>
      <c r="FN38">
        <f t="shared" si="30"/>
        <v>0.40426006695215166</v>
      </c>
      <c r="FO38">
        <f t="shared" si="30"/>
        <v>0.2638958276480966</v>
      </c>
      <c r="FP38">
        <f t="shared" si="30"/>
        <v>0.53780654313025167</v>
      </c>
      <c r="FQ38">
        <f t="shared" si="30"/>
        <v>0.87796875785333084</v>
      </c>
      <c r="FR38">
        <f t="shared" si="30"/>
        <v>0.73261184717920014</v>
      </c>
      <c r="FS38">
        <f t="shared" si="30"/>
        <v>0.10458774035908172</v>
      </c>
      <c r="FT38">
        <f t="shared" si="30"/>
        <v>0.50716446256477343</v>
      </c>
      <c r="FU38">
        <f t="shared" si="30"/>
        <v>0.74019328652689975</v>
      </c>
    </row>
    <row r="39" spans="1:177">
      <c r="A39">
        <v>38</v>
      </c>
      <c r="B39">
        <v>0.68691372125753636</v>
      </c>
      <c r="C39">
        <v>0.12496956628443599</v>
      </c>
      <c r="D39">
        <v>0.33074235682226677</v>
      </c>
      <c r="E39">
        <v>0.4308180390127791</v>
      </c>
      <c r="F39">
        <v>0.26389798569344891</v>
      </c>
      <c r="G39">
        <v>0.2346546605424954</v>
      </c>
      <c r="H39">
        <v>0.14909213049326761</v>
      </c>
      <c r="I39">
        <v>0.73936668686268114</v>
      </c>
      <c r="J39">
        <v>0.40262339351616838</v>
      </c>
      <c r="K39">
        <v>0.31556727281052649</v>
      </c>
      <c r="M39">
        <v>9.1774716284859337E-2</v>
      </c>
      <c r="S39">
        <f t="shared" si="33"/>
        <v>0.35034217269652451</v>
      </c>
      <c r="T39">
        <f t="shared" si="31"/>
        <v>0.76623742535951633</v>
      </c>
      <c r="U39">
        <f t="shared" si="31"/>
        <v>0.99040305910169013</v>
      </c>
      <c r="V39">
        <f t="shared" si="31"/>
        <v>0.4308180390127791</v>
      </c>
      <c r="W39">
        <f t="shared" si="31"/>
        <v>0.41029088139661318</v>
      </c>
      <c r="X39">
        <f t="shared" si="31"/>
        <v>0.87412970423662351</v>
      </c>
      <c r="Y39">
        <f t="shared" si="31"/>
        <v>0.57610693328110285</v>
      </c>
      <c r="Z39">
        <f t="shared" si="31"/>
        <v>0.80856763343468185</v>
      </c>
      <c r="AA39">
        <f t="shared" si="31"/>
        <v>0.28393536279665732</v>
      </c>
      <c r="AB39">
        <f t="shared" si="31"/>
        <v>0.19940584119667962</v>
      </c>
      <c r="BG39">
        <f t="shared" si="29"/>
        <v>2.5293503226134571E-2</v>
      </c>
      <c r="BH39">
        <f t="shared" si="29"/>
        <v>2.023982479488514E-2</v>
      </c>
      <c r="BI39">
        <f t="shared" si="29"/>
        <v>1.4470458275801101E-2</v>
      </c>
      <c r="BJ39">
        <f t="shared" si="29"/>
        <v>9.5692632983716362E-3</v>
      </c>
      <c r="BM39">
        <f t="shared" si="34"/>
        <v>2.3592523022593818E-6</v>
      </c>
      <c r="BN39">
        <f t="shared" si="32"/>
        <v>7.8086962486600203E-8</v>
      </c>
      <c r="BO39">
        <f t="shared" si="32"/>
        <v>5.4695253298173817E-7</v>
      </c>
      <c r="BP39">
        <f t="shared" si="32"/>
        <v>9.280209136940823E-7</v>
      </c>
      <c r="BQ39">
        <f t="shared" si="32"/>
        <v>3.4821073426529885E-7</v>
      </c>
      <c r="BR39">
        <f t="shared" si="32"/>
        <v>2.7531404857156874E-7</v>
      </c>
      <c r="BS39">
        <f t="shared" si="32"/>
        <v>1.1114231687510769E-7</v>
      </c>
      <c r="BT39">
        <f t="shared" si="32"/>
        <v>2.7333154882114902E-6</v>
      </c>
      <c r="BU39">
        <f t="shared" si="32"/>
        <v>8.1052798503237687E-7</v>
      </c>
      <c r="BV39">
        <f t="shared" si="32"/>
        <v>4.979135183453663E-7</v>
      </c>
      <c r="EN39">
        <f>Sheet52!FL39</f>
        <v>0.87363163766884977</v>
      </c>
      <c r="EO39">
        <f>Sheet52!FM39</f>
        <v>0.11289911219824904</v>
      </c>
      <c r="EP39">
        <f>Sheet52!FN39</f>
        <v>0.25093573771135419</v>
      </c>
      <c r="EQ39">
        <f>Sheet52!FO39</f>
        <v>0.2346546605424954</v>
      </c>
      <c r="ER39">
        <f>Sheet52!FP39</f>
        <v>0.73899926803495863</v>
      </c>
      <c r="ES39">
        <f>Sheet52!FQ39</f>
        <v>0.33813742079021603</v>
      </c>
      <c r="ET39">
        <f>Sheet52!FR39</f>
        <v>9.324728338471619E-2</v>
      </c>
      <c r="EU39">
        <f>Sheet52!FS39</f>
        <v>0.9701689528575913</v>
      </c>
      <c r="EV39">
        <f>Sheet52!FT39</f>
        <v>0.15463980890180518</v>
      </c>
      <c r="EW39">
        <f>Sheet52!FU39</f>
        <v>0.61938936854403726</v>
      </c>
      <c r="EZ39">
        <v>-1.0809348886341832</v>
      </c>
      <c r="FA39">
        <v>1.1449937668653467</v>
      </c>
      <c r="FB39">
        <v>-0.99539467937297577</v>
      </c>
      <c r="FC39">
        <v>3.0981429201783336E-3</v>
      </c>
      <c r="FD39">
        <v>-0.26969660220941927</v>
      </c>
      <c r="FE39">
        <v>0.84750419448503034</v>
      </c>
      <c r="FF39">
        <v>1.0065131593591463</v>
      </c>
      <c r="FG39">
        <v>-0.75469919242725936</v>
      </c>
      <c r="FH39">
        <v>9.5376116770914329E-2</v>
      </c>
      <c r="FI39">
        <v>3.2399822432214588E-3</v>
      </c>
      <c r="FL39">
        <f t="shared" si="30"/>
        <v>0.87471257255748391</v>
      </c>
      <c r="FM39">
        <f t="shared" si="30"/>
        <v>0.11175411843138369</v>
      </c>
      <c r="FN39">
        <f t="shared" si="30"/>
        <v>0.25193113239072717</v>
      </c>
      <c r="FO39">
        <f t="shared" si="30"/>
        <v>0.23465156239957521</v>
      </c>
      <c r="FP39">
        <f t="shared" si="30"/>
        <v>0.73926896463716807</v>
      </c>
      <c r="FQ39">
        <f t="shared" si="30"/>
        <v>0.33728991659573099</v>
      </c>
      <c r="FR39">
        <f t="shared" si="30"/>
        <v>9.2240770225357038E-2</v>
      </c>
      <c r="FS39">
        <f t="shared" si="30"/>
        <v>0.97092365205001852</v>
      </c>
      <c r="FT39">
        <f t="shared" si="30"/>
        <v>0.15454443278503427</v>
      </c>
      <c r="FU39">
        <f t="shared" si="30"/>
        <v>0.61938612856179398</v>
      </c>
    </row>
    <row r="40" spans="1:177">
      <c r="A40">
        <v>39</v>
      </c>
      <c r="B40">
        <v>0.73637095420966903</v>
      </c>
      <c r="C40">
        <v>1.9013181075929846E-2</v>
      </c>
      <c r="D40">
        <v>0.70669690967294396</v>
      </c>
      <c r="E40">
        <v>0.41029088139661318</v>
      </c>
      <c r="F40">
        <v>0.53763396915056938</v>
      </c>
      <c r="G40">
        <v>0.73899926803495863</v>
      </c>
      <c r="H40">
        <v>0.99518975834276791</v>
      </c>
      <c r="I40">
        <v>0.93393850417960944</v>
      </c>
      <c r="J40">
        <v>0.28833589571572871</v>
      </c>
      <c r="K40">
        <v>1.1947374747428269E-2</v>
      </c>
      <c r="M40">
        <v>0.2440129894283013</v>
      </c>
      <c r="S40">
        <f t="shared" si="33"/>
        <v>0.2515234858704829</v>
      </c>
      <c r="T40">
        <f t="shared" si="31"/>
        <v>0.91468927637441144</v>
      </c>
      <c r="U40">
        <f t="shared" si="31"/>
        <v>0.40352159228260587</v>
      </c>
      <c r="V40">
        <f t="shared" si="31"/>
        <v>0.26389798569344891</v>
      </c>
      <c r="W40">
        <f t="shared" si="31"/>
        <v>0.53763396915056938</v>
      </c>
      <c r="X40">
        <f t="shared" si="31"/>
        <v>0.87857333777054725</v>
      </c>
      <c r="Y40">
        <f t="shared" si="31"/>
        <v>0.7333295703693663</v>
      </c>
      <c r="Z40">
        <f t="shared" si="31"/>
        <v>0.10408897739490795</v>
      </c>
      <c r="AA40">
        <f t="shared" si="31"/>
        <v>0.50723082681268783</v>
      </c>
      <c r="AB40">
        <f t="shared" si="31"/>
        <v>0.74019554623755124</v>
      </c>
      <c r="BG40">
        <f t="shared" si="29"/>
        <v>3.6735379974658054E-2</v>
      </c>
      <c r="BH40">
        <f t="shared" si="29"/>
        <v>1.61870180656121E-2</v>
      </c>
      <c r="BI40">
        <f t="shared" si="29"/>
        <v>4.0144565482158855E-2</v>
      </c>
      <c r="BJ40">
        <f t="shared" si="29"/>
        <v>1.486518324512217E-2</v>
      </c>
      <c r="BM40">
        <f t="shared" si="34"/>
        <v>2.7112109110182928E-6</v>
      </c>
      <c r="BN40">
        <f t="shared" si="32"/>
        <v>1.8075052731304844E-9</v>
      </c>
      <c r="BO40">
        <f t="shared" si="32"/>
        <v>2.4971026107064459E-6</v>
      </c>
      <c r="BP40">
        <f t="shared" si="32"/>
        <v>8.4169303678604866E-7</v>
      </c>
      <c r="BQ40">
        <f t="shared" si="32"/>
        <v>1.4452514239229771E-6</v>
      </c>
      <c r="BR40">
        <f t="shared" si="32"/>
        <v>2.7305995907810234E-6</v>
      </c>
      <c r="BS40">
        <f t="shared" si="32"/>
        <v>4.9520132755516846E-6</v>
      </c>
      <c r="BT40">
        <f t="shared" si="32"/>
        <v>4.3612056479462321E-6</v>
      </c>
      <c r="BU40">
        <f t="shared" si="32"/>
        <v>4.1568794379095792E-7</v>
      </c>
      <c r="BV40">
        <f t="shared" si="32"/>
        <v>7.1369881677743342E-10</v>
      </c>
      <c r="EN40">
        <f>Sheet52!FL40</f>
        <v>0.30385500303015217</v>
      </c>
      <c r="EO40">
        <f>Sheet52!FM40</f>
        <v>0.96029096303093786</v>
      </c>
      <c r="EP40">
        <f>Sheet52!FN40</f>
        <v>9.880863223034396E-2</v>
      </c>
      <c r="EQ40">
        <f>Sheet52!FO40</f>
        <v>0.14909213049326761</v>
      </c>
      <c r="ER40">
        <f>Sheet52!FP40</f>
        <v>0.99518975834276791</v>
      </c>
      <c r="ES40">
        <f>Sheet52!FQ40</f>
        <v>0.10424430769834513</v>
      </c>
      <c r="ET40">
        <f>Sheet52!FR40</f>
        <v>0.31553442508723856</v>
      </c>
      <c r="EU40">
        <f>Sheet52!FS40</f>
        <v>0.21926622940604529</v>
      </c>
      <c r="EV40">
        <f>Sheet52!FT40</f>
        <v>0.89984969600056497</v>
      </c>
      <c r="EW40">
        <f>Sheet52!FU40</f>
        <v>0.59951606047644179</v>
      </c>
      <c r="EZ40">
        <v>-0.52174642658131587</v>
      </c>
      <c r="FA40">
        <v>0.75654961537604681</v>
      </c>
      <c r="FB40">
        <v>-0.64680187477703432</v>
      </c>
      <c r="FC40">
        <v>2.1484766164499682E-3</v>
      </c>
      <c r="FD40">
        <v>-0.23249922006514584</v>
      </c>
      <c r="FE40">
        <v>0.53525474035653331</v>
      </c>
      <c r="FF40">
        <v>0.65739129635700688</v>
      </c>
      <c r="FG40">
        <v>-0.61930626489677598</v>
      </c>
      <c r="FH40">
        <v>6.6786943899268009E-2</v>
      </c>
      <c r="FI40">
        <v>2.2227137149668352E-3</v>
      </c>
      <c r="FL40">
        <f t="shared" si="30"/>
        <v>0.30437674945673349</v>
      </c>
      <c r="FM40">
        <f t="shared" si="30"/>
        <v>0.95953441341556178</v>
      </c>
      <c r="FN40">
        <f t="shared" si="30"/>
        <v>9.9455434105120991E-2</v>
      </c>
      <c r="FO40">
        <f t="shared" si="30"/>
        <v>0.14908998201665116</v>
      </c>
      <c r="FP40">
        <f t="shared" si="30"/>
        <v>0.99542225756283309</v>
      </c>
      <c r="FQ40">
        <f t="shared" si="30"/>
        <v>0.10370905295798859</v>
      </c>
      <c r="FR40">
        <f t="shared" si="30"/>
        <v>0.31487703379088156</v>
      </c>
      <c r="FS40">
        <f t="shared" si="30"/>
        <v>0.21988553567094207</v>
      </c>
      <c r="FT40">
        <f t="shared" si="30"/>
        <v>0.89978290905666569</v>
      </c>
      <c r="FU40">
        <f t="shared" si="30"/>
        <v>0.59951383776272682</v>
      </c>
    </row>
    <row r="41" spans="1:177">
      <c r="A41">
        <v>40</v>
      </c>
      <c r="B41">
        <v>0.49198509359356096</v>
      </c>
      <c r="C41">
        <v>0.7919300844524676</v>
      </c>
      <c r="D41">
        <v>0.31037227789595506</v>
      </c>
      <c r="E41">
        <v>0.87412970423662351</v>
      </c>
      <c r="F41">
        <v>0.87857333777054725</v>
      </c>
      <c r="G41">
        <v>0.33813742079021603</v>
      </c>
      <c r="H41">
        <v>0.10424430769834513</v>
      </c>
      <c r="I41">
        <v>0.84665716992293227</v>
      </c>
      <c r="J41">
        <v>0.54011418083551921</v>
      </c>
      <c r="K41">
        <v>0.57786780361662127</v>
      </c>
      <c r="M41">
        <v>0.72137433673644813</v>
      </c>
      <c r="S41">
        <f t="shared" si="33"/>
        <v>0.87363163766884977</v>
      </c>
      <c r="T41">
        <f t="shared" si="31"/>
        <v>0.11289911219824904</v>
      </c>
      <c r="U41">
        <f t="shared" si="31"/>
        <v>0.25093573771135419</v>
      </c>
      <c r="V41">
        <f t="shared" si="31"/>
        <v>0.2346546605424954</v>
      </c>
      <c r="W41">
        <f t="shared" si="31"/>
        <v>0.73899926803495863</v>
      </c>
      <c r="X41">
        <f t="shared" si="31"/>
        <v>0.33813742079021603</v>
      </c>
      <c r="Y41">
        <f t="shared" si="31"/>
        <v>9.324728338471619E-2</v>
      </c>
      <c r="Z41">
        <f t="shared" si="31"/>
        <v>0.9701689528575913</v>
      </c>
      <c r="AA41">
        <f t="shared" si="31"/>
        <v>0.15463980890180518</v>
      </c>
      <c r="AB41">
        <f t="shared" si="31"/>
        <v>0.61938936854403726</v>
      </c>
      <c r="BG41">
        <f t="shared" si="29"/>
        <v>2.0301244289392434E-3</v>
      </c>
      <c r="BH41">
        <f t="shared" si="29"/>
        <v>6.3323292069101991E-4</v>
      </c>
      <c r="BI41">
        <f t="shared" si="29"/>
        <v>7.0249351201472879E-4</v>
      </c>
      <c r="BJ41">
        <f t="shared" si="29"/>
        <v>3.2806234142868009E-4</v>
      </c>
      <c r="BM41">
        <f t="shared" si="34"/>
        <v>1.2102466615913248E-6</v>
      </c>
      <c r="BN41">
        <f t="shared" si="32"/>
        <v>3.1357662933044627E-6</v>
      </c>
      <c r="BO41">
        <f t="shared" si="32"/>
        <v>4.8165475443161979E-7</v>
      </c>
      <c r="BP41">
        <f t="shared" si="32"/>
        <v>3.8205136991440345E-6</v>
      </c>
      <c r="BQ41">
        <f t="shared" si="32"/>
        <v>3.8594555492064004E-6</v>
      </c>
      <c r="BR41">
        <f t="shared" si="32"/>
        <v>5.7168457669329808E-7</v>
      </c>
      <c r="BS41">
        <f t="shared" si="32"/>
        <v>5.4334378437536288E-8</v>
      </c>
      <c r="BT41">
        <f t="shared" si="32"/>
        <v>3.5841418169095454E-6</v>
      </c>
      <c r="BU41">
        <f t="shared" si="32"/>
        <v>1.4586166416981197E-6</v>
      </c>
      <c r="BV41">
        <f t="shared" si="32"/>
        <v>1.66965599228349E-6</v>
      </c>
      <c r="EN41">
        <f>Sheet52!FL41</f>
        <v>0.19721276695257323</v>
      </c>
      <c r="EO41">
        <f>Sheet52!FM41</f>
        <v>0.85527945767597069</v>
      </c>
      <c r="EP41">
        <f>Sheet52!FN41</f>
        <v>0.69424285390194496</v>
      </c>
      <c r="EQ41">
        <f>Sheet52!FO41</f>
        <v>0.73936668686268114</v>
      </c>
      <c r="ER41">
        <f>Sheet52!FP41</f>
        <v>0.93393850417960944</v>
      </c>
      <c r="ES41">
        <f>Sheet52!FQ41</f>
        <v>0.84665716992293227</v>
      </c>
      <c r="ET41">
        <f>Sheet52!FR41</f>
        <v>0.39007883675408989</v>
      </c>
      <c r="EU41">
        <f>Sheet52!FS41</f>
        <v>0.51507470557345603</v>
      </c>
      <c r="EV41">
        <f>Sheet52!FT41</f>
        <v>0.90129948670212912</v>
      </c>
      <c r="EW41">
        <f>Sheet52!FU41</f>
        <v>6.7770278105715231E-2</v>
      </c>
      <c r="EZ41">
        <v>-0.76209402454019537</v>
      </c>
      <c r="FA41">
        <v>0.94174589854426338</v>
      </c>
      <c r="FB41">
        <v>-0.81159470322677207</v>
      </c>
      <c r="FC41">
        <v>2.6084795333454129E-3</v>
      </c>
      <c r="FD41">
        <v>-0.24978110508164839</v>
      </c>
      <c r="FE41">
        <v>0.68150567133686157</v>
      </c>
      <c r="FF41">
        <v>0.82411117369576881</v>
      </c>
      <c r="FG41">
        <v>-0.71023783576317578</v>
      </c>
      <c r="FH41">
        <v>8.1027252504216163E-2</v>
      </c>
      <c r="FI41">
        <v>2.709192997335999E-3</v>
      </c>
      <c r="FL41">
        <f t="shared" si="30"/>
        <v>0.19797486097711342</v>
      </c>
      <c r="FM41">
        <f t="shared" si="30"/>
        <v>0.85433771177742646</v>
      </c>
      <c r="FN41">
        <f t="shared" si="30"/>
        <v>0.69505444860517174</v>
      </c>
      <c r="FO41">
        <f t="shared" si="30"/>
        <v>0.73936407838314777</v>
      </c>
      <c r="FP41">
        <f t="shared" si="30"/>
        <v>0.93418828528469111</v>
      </c>
      <c r="FQ41">
        <f t="shared" si="30"/>
        <v>0.84597566425159543</v>
      </c>
      <c r="FR41">
        <f t="shared" si="30"/>
        <v>0.38925472558039409</v>
      </c>
      <c r="FS41">
        <f t="shared" si="30"/>
        <v>0.51578494340921921</v>
      </c>
      <c r="FT41">
        <f t="shared" si="30"/>
        <v>0.90121845944962486</v>
      </c>
      <c r="FU41">
        <f t="shared" si="30"/>
        <v>6.7767568912717902E-2</v>
      </c>
    </row>
    <row r="42" spans="1:177">
      <c r="A42">
        <v>41</v>
      </c>
      <c r="B42">
        <v>0.80554581371403222</v>
      </c>
      <c r="C42">
        <v>0.45716119048902326</v>
      </c>
      <c r="D42">
        <v>0.94767968151157622</v>
      </c>
      <c r="E42">
        <v>0.57610693328110285</v>
      </c>
      <c r="F42">
        <v>0.7333295703693663</v>
      </c>
      <c r="G42">
        <v>9.324728338471619E-2</v>
      </c>
      <c r="H42">
        <v>0.31553442508723856</v>
      </c>
      <c r="I42">
        <v>0.39007883675408989</v>
      </c>
      <c r="J42">
        <v>0.97048547618118264</v>
      </c>
      <c r="K42">
        <v>0.42489570925413706</v>
      </c>
      <c r="M42">
        <v>0.87223014571434498</v>
      </c>
      <c r="S42">
        <f t="shared" si="33"/>
        <v>0.30385500303015217</v>
      </c>
      <c r="T42">
        <f t="shared" si="31"/>
        <v>0.96029096303093786</v>
      </c>
      <c r="U42">
        <f t="shared" si="31"/>
        <v>9.880863223034396E-2</v>
      </c>
      <c r="V42">
        <f t="shared" si="31"/>
        <v>0.14909213049326761</v>
      </c>
      <c r="W42">
        <f t="shared" si="31"/>
        <v>0.99518975834276791</v>
      </c>
      <c r="X42">
        <f t="shared" si="31"/>
        <v>0.10424430769834513</v>
      </c>
      <c r="Y42">
        <f t="shared" si="31"/>
        <v>0.31553442508723856</v>
      </c>
      <c r="Z42">
        <f t="shared" si="31"/>
        <v>0.21926622940604529</v>
      </c>
      <c r="AA42">
        <f t="shared" si="31"/>
        <v>0.89984969600056497</v>
      </c>
      <c r="AB42">
        <f t="shared" si="31"/>
        <v>0.59951606047644179</v>
      </c>
      <c r="BM42">
        <f t="shared" si="34"/>
        <v>3.2445202899610116E-6</v>
      </c>
      <c r="BN42">
        <f t="shared" si="32"/>
        <v>1.0449817704467052E-6</v>
      </c>
      <c r="BO42">
        <f t="shared" si="32"/>
        <v>4.4904838937494128E-6</v>
      </c>
      <c r="BP42">
        <f t="shared" si="32"/>
        <v>1.6594959928727855E-6</v>
      </c>
      <c r="BQ42">
        <f t="shared" si="32"/>
        <v>2.688861293890597E-6</v>
      </c>
      <c r="BR42">
        <f t="shared" si="32"/>
        <v>4.3475279293147843E-8</v>
      </c>
      <c r="BS42">
        <f t="shared" si="32"/>
        <v>4.9780986707567088E-7</v>
      </c>
      <c r="BT42">
        <f t="shared" si="32"/>
        <v>7.6080749441711953E-7</v>
      </c>
      <c r="BU42">
        <f t="shared" si="32"/>
        <v>4.7092102973930844E-6</v>
      </c>
      <c r="BV42">
        <f t="shared" si="32"/>
        <v>9.0268181871288099E-7</v>
      </c>
      <c r="EN42">
        <f>Sheet52!FL42</f>
        <v>0.68280302012792604</v>
      </c>
      <c r="EO42">
        <f>Sheet52!FM42</f>
        <v>0.27713238716709415</v>
      </c>
      <c r="EP42">
        <f>Sheet52!FN42</f>
        <v>3.8714083536665354E-2</v>
      </c>
      <c r="EQ42">
        <f>Sheet52!FO42</f>
        <v>0.40262339351616838</v>
      </c>
      <c r="ER42">
        <f>Sheet52!FP42</f>
        <v>0.28833589571572871</v>
      </c>
      <c r="ES42">
        <f>Sheet52!FQ42</f>
        <v>0.54011418083551921</v>
      </c>
      <c r="ET42">
        <f>Sheet52!FR42</f>
        <v>0.97048547618118264</v>
      </c>
      <c r="EU42">
        <f>Sheet52!FS42</f>
        <v>0.3554697856733941</v>
      </c>
      <c r="EV42">
        <f>Sheet52!FT42</f>
        <v>0.57227214473840315</v>
      </c>
      <c r="EW42">
        <f>Sheet52!FU42</f>
        <v>0.23782325781810676</v>
      </c>
      <c r="EZ42">
        <v>-0.57090747621533056</v>
      </c>
      <c r="FA42">
        <v>0.66405118726439083</v>
      </c>
      <c r="FB42">
        <v>-0.56592960215578425</v>
      </c>
      <c r="FC42">
        <v>1.7845925376438994E-3</v>
      </c>
      <c r="FD42">
        <v>-0.11865473965786812</v>
      </c>
      <c r="FE42">
        <v>0.48950720872587428</v>
      </c>
      <c r="FF42">
        <v>0.58986738257745475</v>
      </c>
      <c r="FG42">
        <v>-0.54882333385885429</v>
      </c>
      <c r="FH42">
        <v>5.7265353866935563E-2</v>
      </c>
      <c r="FI42">
        <v>1.8394269155380058E-3</v>
      </c>
      <c r="FL42">
        <f t="shared" si="30"/>
        <v>0.6833739276041414</v>
      </c>
      <c r="FM42">
        <f t="shared" si="30"/>
        <v>0.27646833597982978</v>
      </c>
      <c r="FN42">
        <f t="shared" si="30"/>
        <v>3.9280013138821138E-2</v>
      </c>
      <c r="FO42">
        <f t="shared" si="30"/>
        <v>0.40262160892363075</v>
      </c>
      <c r="FP42">
        <f t="shared" si="30"/>
        <v>0.28845455045538659</v>
      </c>
      <c r="FQ42">
        <f t="shared" si="30"/>
        <v>0.53962467362679334</v>
      </c>
      <c r="FR42">
        <f t="shared" si="30"/>
        <v>0.96989560879860515</v>
      </c>
      <c r="FS42">
        <f t="shared" si="30"/>
        <v>0.35601860900725296</v>
      </c>
      <c r="FT42">
        <f t="shared" si="30"/>
        <v>0.57221487938453619</v>
      </c>
      <c r="FU42">
        <f t="shared" si="30"/>
        <v>0.23782141839119122</v>
      </c>
    </row>
    <row r="43" spans="1:177">
      <c r="A43">
        <v>42</v>
      </c>
      <c r="B43">
        <v>0.50237800821054945</v>
      </c>
      <c r="C43">
        <v>0.17501947102834584</v>
      </c>
      <c r="D43">
        <v>0.1830361519647182</v>
      </c>
      <c r="E43">
        <v>0.80856763343468185</v>
      </c>
      <c r="F43">
        <v>0.10408897739490795</v>
      </c>
      <c r="G43">
        <v>0.9701689528575913</v>
      </c>
      <c r="H43">
        <v>0.21926622940604529</v>
      </c>
      <c r="I43">
        <v>0.51507470557345603</v>
      </c>
      <c r="J43">
        <v>0.3554697856733941</v>
      </c>
      <c r="K43">
        <v>0.77746566773165793</v>
      </c>
      <c r="M43">
        <v>0.25929091643005131</v>
      </c>
      <c r="S43">
        <f t="shared" si="33"/>
        <v>0.19721276695257323</v>
      </c>
      <c r="T43">
        <f t="shared" si="31"/>
        <v>0.85527945767597069</v>
      </c>
      <c r="U43">
        <f t="shared" si="31"/>
        <v>0.69424285390194496</v>
      </c>
      <c r="V43">
        <f t="shared" si="31"/>
        <v>0.73936668686268114</v>
      </c>
      <c r="W43">
        <f t="shared" si="31"/>
        <v>0.93393850417960944</v>
      </c>
      <c r="X43">
        <f t="shared" si="31"/>
        <v>0.84665716992293227</v>
      </c>
      <c r="Y43">
        <f t="shared" si="31"/>
        <v>0.39007883675408989</v>
      </c>
      <c r="Z43">
        <f t="shared" si="31"/>
        <v>0.51507470557345603</v>
      </c>
      <c r="AA43">
        <f t="shared" si="31"/>
        <v>0.90129948670212912</v>
      </c>
      <c r="AB43">
        <f t="shared" si="31"/>
        <v>6.7770278105715231E-2</v>
      </c>
      <c r="BM43">
        <f t="shared" si="34"/>
        <v>1.2619183156679945E-6</v>
      </c>
      <c r="BN43">
        <f t="shared" si="32"/>
        <v>1.5315907619520995E-7</v>
      </c>
      <c r="BO43">
        <f t="shared" si="32"/>
        <v>1.6751116463025708E-7</v>
      </c>
      <c r="BP43">
        <f t="shared" si="32"/>
        <v>3.2689080891908104E-6</v>
      </c>
      <c r="BQ43">
        <f t="shared" si="32"/>
        <v>5.4172576075588296E-8</v>
      </c>
      <c r="BR43">
        <f t="shared" si="32"/>
        <v>4.7061389854439766E-6</v>
      </c>
      <c r="BS43">
        <f t="shared" si="32"/>
        <v>2.4038839678972244E-7</v>
      </c>
      <c r="BT43">
        <f t="shared" si="32"/>
        <v>1.326509761607912E-6</v>
      </c>
      <c r="BU43">
        <f t="shared" si="32"/>
        <v>6.3179384263344378E-7</v>
      </c>
      <c r="BV43">
        <f t="shared" si="32"/>
        <v>3.0222643225071637E-6</v>
      </c>
      <c r="EN43">
        <f>Sheet52!FL43</f>
        <v>0.31890466690840868</v>
      </c>
      <c r="EO43">
        <f>Sheet52!FM43</f>
        <v>0.90888956060278892</v>
      </c>
      <c r="EP43">
        <f>Sheet52!FN43</f>
        <v>0.75306492092543076</v>
      </c>
      <c r="EQ43">
        <f>Sheet52!FO43</f>
        <v>0.31556727281052649</v>
      </c>
      <c r="ER43">
        <f>Sheet52!FP43</f>
        <v>1.1947374747428269E-2</v>
      </c>
      <c r="ES43">
        <f>Sheet52!FQ43</f>
        <v>0.57786780361662127</v>
      </c>
      <c r="ET43">
        <f>Sheet52!FR43</f>
        <v>0.42489570925413706</v>
      </c>
      <c r="EU43">
        <f>Sheet52!FS43</f>
        <v>0.77746566773165793</v>
      </c>
      <c r="EV43">
        <f>Sheet52!FT43</f>
        <v>0.43707611298899224</v>
      </c>
      <c r="EW43">
        <f>Sheet52!FU43</f>
        <v>0.13891284079026348</v>
      </c>
      <c r="EZ43">
        <v>-0.90622395073974105</v>
      </c>
      <c r="FA43">
        <v>0.9967920218144668</v>
      </c>
      <c r="FB43">
        <v>-0.85208083761360909</v>
      </c>
      <c r="FC43">
        <v>2.7202962041196449E-3</v>
      </c>
      <c r="FD43">
        <v>-0.24486185138188032</v>
      </c>
      <c r="FE43">
        <v>0.73336828476869775</v>
      </c>
      <c r="FF43">
        <v>0.87394000498322821</v>
      </c>
      <c r="FG43">
        <v>-0.69048810637297031</v>
      </c>
      <c r="FH43">
        <v>8.3994721998296551E-2</v>
      </c>
      <c r="FI43">
        <v>2.8394163393919698E-3</v>
      </c>
      <c r="FL43">
        <f t="shared" si="30"/>
        <v>0.31981089085914843</v>
      </c>
      <c r="FM43">
        <f t="shared" si="30"/>
        <v>0.90789276858097445</v>
      </c>
      <c r="FN43">
        <f t="shared" si="30"/>
        <v>0.75391700176304433</v>
      </c>
      <c r="FO43">
        <f t="shared" si="30"/>
        <v>0.31556455251432236</v>
      </c>
      <c r="FP43">
        <f t="shared" si="30"/>
        <v>1.2192236598810149E-2</v>
      </c>
      <c r="FQ43">
        <f t="shared" si="30"/>
        <v>0.5771344353318526</v>
      </c>
      <c r="FR43">
        <f t="shared" si="30"/>
        <v>0.4240217692491538</v>
      </c>
      <c r="FS43">
        <f t="shared" si="30"/>
        <v>0.77815615583803088</v>
      </c>
      <c r="FT43">
        <f t="shared" si="30"/>
        <v>0.43699211826699397</v>
      </c>
      <c r="FU43">
        <f t="shared" si="30"/>
        <v>0.13891000137392409</v>
      </c>
    </row>
    <row r="44" spans="1:177">
      <c r="A44">
        <v>43</v>
      </c>
      <c r="B44">
        <v>0.14455123712496756</v>
      </c>
      <c r="C44">
        <v>0.95866295910051269</v>
      </c>
      <c r="D44">
        <v>0.41223914283883262</v>
      </c>
      <c r="E44">
        <v>0.28393536279665732</v>
      </c>
      <c r="F44">
        <v>0.50723082681268783</v>
      </c>
      <c r="G44">
        <v>0.15463980890180518</v>
      </c>
      <c r="H44">
        <v>0.89984969600056497</v>
      </c>
      <c r="I44">
        <v>0.90129948670212912</v>
      </c>
      <c r="J44">
        <v>0.57227214473840315</v>
      </c>
      <c r="K44">
        <v>0.43707611298899224</v>
      </c>
      <c r="M44">
        <v>0.20579395864652542</v>
      </c>
      <c r="S44">
        <f t="shared" si="33"/>
        <v>0.68280302012792604</v>
      </c>
      <c r="T44">
        <f t="shared" si="31"/>
        <v>0.27713238716709415</v>
      </c>
      <c r="U44">
        <f t="shared" si="31"/>
        <v>3.8714083536665354E-2</v>
      </c>
      <c r="V44">
        <f t="shared" si="31"/>
        <v>0.40262339351616838</v>
      </c>
      <c r="W44">
        <f t="shared" si="31"/>
        <v>0.28833589571572871</v>
      </c>
      <c r="X44">
        <f t="shared" si="31"/>
        <v>0.54011418083551921</v>
      </c>
      <c r="Y44">
        <f t="shared" si="31"/>
        <v>0.97048547618118264</v>
      </c>
      <c r="Z44">
        <f t="shared" si="31"/>
        <v>0.3554697856733941</v>
      </c>
      <c r="AA44">
        <f t="shared" si="31"/>
        <v>0.57227214473840315</v>
      </c>
      <c r="AB44">
        <f t="shared" si="31"/>
        <v>0.23782325781810676</v>
      </c>
      <c r="BM44">
        <f t="shared" si="34"/>
        <v>1.0447530077179301E-7</v>
      </c>
      <c r="BN44">
        <f t="shared" si="32"/>
        <v>4.5951733457567569E-6</v>
      </c>
      <c r="BO44">
        <f t="shared" si="32"/>
        <v>8.4970555444247733E-7</v>
      </c>
      <c r="BP44">
        <f t="shared" si="32"/>
        <v>4.0309645123234711E-7</v>
      </c>
      <c r="BQ44">
        <f t="shared" si="32"/>
        <v>1.2864155583454145E-6</v>
      </c>
      <c r="BR44">
        <f t="shared" si="32"/>
        <v>1.1956735248593413E-7</v>
      </c>
      <c r="BS44">
        <f t="shared" si="32"/>
        <v>4.0486473769615463E-6</v>
      </c>
      <c r="BT44">
        <f t="shared" si="32"/>
        <v>4.0617038236476071E-6</v>
      </c>
      <c r="BU44">
        <f t="shared" si="32"/>
        <v>1.6374770382174593E-6</v>
      </c>
      <c r="BV44">
        <f t="shared" si="32"/>
        <v>9.5517764272783167E-7</v>
      </c>
    </row>
    <row r="45" spans="1:177">
      <c r="A45">
        <v>44</v>
      </c>
      <c r="B45">
        <v>0.30192816919596344</v>
      </c>
      <c r="C45">
        <v>0.3285179132604652</v>
      </c>
      <c r="D45">
        <v>0.38589214916696518</v>
      </c>
      <c r="E45">
        <v>0.19940584119667962</v>
      </c>
      <c r="F45">
        <v>0.74019554623755124</v>
      </c>
      <c r="G45">
        <v>0.61938936854403726</v>
      </c>
      <c r="H45">
        <v>0.59951606047644179</v>
      </c>
      <c r="I45">
        <v>6.7770278105715231E-2</v>
      </c>
      <c r="J45">
        <v>0.23782325781810676</v>
      </c>
      <c r="K45">
        <v>0.13891284079026348</v>
      </c>
      <c r="M45">
        <v>0.48961680591289758</v>
      </c>
      <c r="S45">
        <f t="shared" si="33"/>
        <v>0.31890466690840868</v>
      </c>
      <c r="T45">
        <f t="shared" si="31"/>
        <v>0.90888956060278892</v>
      </c>
      <c r="U45">
        <f t="shared" si="31"/>
        <v>0.75306492092543076</v>
      </c>
      <c r="V45">
        <f t="shared" si="31"/>
        <v>0.31556727281052649</v>
      </c>
      <c r="W45">
        <f t="shared" si="31"/>
        <v>1.1947374747428269E-2</v>
      </c>
      <c r="X45">
        <f t="shared" si="31"/>
        <v>0.57786780361662127</v>
      </c>
      <c r="Y45">
        <f t="shared" si="31"/>
        <v>0.42489570925413706</v>
      </c>
      <c r="Z45">
        <f t="shared" si="31"/>
        <v>0.77746566773165793</v>
      </c>
      <c r="AA45">
        <f t="shared" si="31"/>
        <v>0.43707611298899224</v>
      </c>
      <c r="AB45">
        <f t="shared" si="31"/>
        <v>0.13891284079026348</v>
      </c>
      <c r="BM45">
        <f t="shared" si="34"/>
        <v>4.5580309677013167E-7</v>
      </c>
      <c r="BN45">
        <f t="shared" si="32"/>
        <v>5.3962009666505272E-7</v>
      </c>
      <c r="BO45">
        <f t="shared" si="32"/>
        <v>7.4456375394349661E-7</v>
      </c>
      <c r="BP45">
        <f t="shared" si="32"/>
        <v>1.9881344751677705E-7</v>
      </c>
      <c r="BQ45">
        <f t="shared" si="32"/>
        <v>2.7394472333495342E-6</v>
      </c>
      <c r="BR45">
        <f t="shared" si="32"/>
        <v>1.9182159493269063E-6</v>
      </c>
      <c r="BS45">
        <f t="shared" si="32"/>
        <v>1.7970975338459631E-6</v>
      </c>
      <c r="BT45">
        <f t="shared" si="32"/>
        <v>2.296405297262993E-8</v>
      </c>
      <c r="BU45">
        <f t="shared" si="32"/>
        <v>2.827995097960884E-7</v>
      </c>
      <c r="BV45">
        <f t="shared" si="32"/>
        <v>9.6483886682105457E-8</v>
      </c>
    </row>
    <row r="46" spans="1:177">
      <c r="A46">
        <v>45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U46"/>
  <sheetViews>
    <sheetView topLeftCell="A25" workbookViewId="0">
      <selection activeCell="EX40" sqref="EX40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4.4023534163017315</v>
      </c>
      <c r="EN2" t="s">
        <v>10</v>
      </c>
    </row>
    <row r="3" spans="1:177">
      <c r="A3">
        <v>2</v>
      </c>
      <c r="C3" t="s">
        <v>100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4.4023534163017315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2.1974059539926705</v>
      </c>
      <c r="O7">
        <v>3.0672777843243155</v>
      </c>
      <c r="P7">
        <v>2.5327656157085596</v>
      </c>
      <c r="Q7">
        <v>3.7515503281741842</v>
      </c>
      <c r="S7">
        <f>N7+$M23</f>
        <v>2.9892369722478804</v>
      </c>
      <c r="T7">
        <f t="shared" ref="T7:V16" si="0">O7+$M23</f>
        <v>3.8591088025795255</v>
      </c>
      <c r="U7">
        <f t="shared" si="0"/>
        <v>3.3245966339637691</v>
      </c>
      <c r="V7">
        <f t="shared" si="0"/>
        <v>4.5433813464293937</v>
      </c>
      <c r="X7">
        <f xml:space="preserve"> IF(S7&gt;0,S7,0)</f>
        <v>2.9892369722478804</v>
      </c>
      <c r="Y7">
        <f t="shared" ref="Y7:AA16" si="1" xml:space="preserve"> IF(T7&gt;0,T7,0)</f>
        <v>3.8591088025795255</v>
      </c>
      <c r="Z7">
        <f t="shared" si="1"/>
        <v>3.3245966339637691</v>
      </c>
      <c r="AA7">
        <f t="shared" si="1"/>
        <v>4.5433813464293937</v>
      </c>
      <c r="AC7">
        <f t="array" ref="AC7:AF16">MMULT(B36:K45,X7:AA16)</f>
        <v>9.3284880318256835</v>
      </c>
      <c r="AD7">
        <v>12.180021057634006</v>
      </c>
      <c r="AE7">
        <v>10.921319488350729</v>
      </c>
      <c r="AF7">
        <v>12.802289379383238</v>
      </c>
      <c r="AH7">
        <f>AC7+$M36</f>
        <v>9.6692009268582346</v>
      </c>
      <c r="AI7">
        <f t="shared" ref="AI7:AK16" si="2">AD7+$M36</f>
        <v>12.520733952666557</v>
      </c>
      <c r="AJ7">
        <f t="shared" si="2"/>
        <v>11.26203238338328</v>
      </c>
      <c r="AK7">
        <f t="shared" si="2"/>
        <v>13.143002274415789</v>
      </c>
      <c r="AW7">
        <f>AH7</f>
        <v>9.6692009268582346</v>
      </c>
      <c r="AX7">
        <f t="shared" ref="AX7:AZ16" si="3">AI7</f>
        <v>12.520733952666557</v>
      </c>
      <c r="AY7">
        <f t="shared" si="3"/>
        <v>11.26203238338328</v>
      </c>
      <c r="AZ7">
        <f t="shared" si="3"/>
        <v>13.143002274415789</v>
      </c>
      <c r="BB7">
        <f>EXP(AW7-AW$20)</f>
        <v>9.3781804647704355E-3</v>
      </c>
      <c r="BC7">
        <f t="shared" ref="BC7:BE16" si="4">EXP(AX7-AX$20)</f>
        <v>4.8974314556911036E-3</v>
      </c>
      <c r="BD7">
        <f t="shared" si="4"/>
        <v>5.8986201866447294E-3</v>
      </c>
      <c r="BE7">
        <f t="shared" si="4"/>
        <v>2.1536854646439277E-3</v>
      </c>
      <c r="BG7">
        <f>BB7/BB$20</f>
        <v>3.4027088081634445E-3</v>
      </c>
      <c r="BH7">
        <f t="shared" ref="BH7:BJ16" si="5">BC7/BC$20</f>
        <v>1.4910017073863583E-3</v>
      </c>
      <c r="BI7">
        <f t="shared" si="5"/>
        <v>1.7644618022494918E-3</v>
      </c>
      <c r="BJ7">
        <f t="shared" si="5"/>
        <v>7.2533130435373889E-4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6.5083070980718487</v>
      </c>
      <c r="BS7">
        <f t="shared" si="6"/>
        <v>0</v>
      </c>
      <c r="BT7">
        <f t="shared" si="6"/>
        <v>0</v>
      </c>
      <c r="BY7">
        <f>$BG$7-$BL$7</f>
        <v>3.4027088081634445E-3</v>
      </c>
      <c r="BZ7">
        <f>$BH$7-$BM$7</f>
        <v>-0.99850899829261364</v>
      </c>
      <c r="CA7">
        <f>$BI$7-$BN$7</f>
        <v>1.7644618022494918E-3</v>
      </c>
      <c r="CB7">
        <f>$BJ$7-$BO$7</f>
        <v>7.2533130435373889E-4</v>
      </c>
      <c r="CW7">
        <f>BY7</f>
        <v>3.4027088081634445E-3</v>
      </c>
      <c r="CX7">
        <f t="shared" ref="CX7:CZ16" si="7">BZ7</f>
        <v>-0.99850899829261364</v>
      </c>
      <c r="CY7">
        <f t="shared" si="7"/>
        <v>1.7644618022494918E-3</v>
      </c>
      <c r="CZ7">
        <f t="shared" si="7"/>
        <v>7.2533130435373889E-4</v>
      </c>
      <c r="DB7">
        <f t="array" ref="DB7:DK16">(1/4)*(MMULT($X$7:$AA$16,$CW$23:$DF$26))</f>
        <v>-0.95850544532600879</v>
      </c>
      <c r="DC7">
        <v>1.112143726209881</v>
      </c>
      <c r="DD7">
        <v>-1.1066264344479466</v>
      </c>
      <c r="DE7">
        <v>3.026533630349596E-3</v>
      </c>
      <c r="DF7">
        <v>-0.20307744680207629</v>
      </c>
      <c r="DG7">
        <v>0.8235354292391377</v>
      </c>
      <c r="DH7">
        <v>0.99910461233363712</v>
      </c>
      <c r="DI7">
        <v>-0.76743608794182294</v>
      </c>
      <c r="DJ7">
        <v>9.4697590595361869E-2</v>
      </c>
      <c r="DK7">
        <v>3.1375225094875869E-3</v>
      </c>
      <c r="DM7">
        <f>(1/4)*SUM($CW$7:$CZ$7)</f>
        <v>-0.24815412409446175</v>
      </c>
      <c r="DO7">
        <f t="array" ref="DO7:DR16">MMULT(S36:AB45,CW7:CZ16)</f>
        <v>-0.14223027884979278</v>
      </c>
      <c r="DP7">
        <v>0.49927235904668626</v>
      </c>
      <c r="DQ7">
        <v>0.10114583107679685</v>
      </c>
      <c r="DR7">
        <v>0.56589266629149626</v>
      </c>
      <c r="DT7">
        <f>IF($S$7&gt;0,$DO$7,0)</f>
        <v>-0.14223027884979278</v>
      </c>
      <c r="DU7">
        <f>IF($T$7&gt;0,$DP$7,0)</f>
        <v>0.49927235904668626</v>
      </c>
      <c r="DV7">
        <f>IF($U$7&gt;0,$DQ$7,0)</f>
        <v>0.10114583107679685</v>
      </c>
      <c r="DW7">
        <f>IF($V$7&gt;0,$DR$7,0)</f>
        <v>0.56589266629149626</v>
      </c>
      <c r="DY7">
        <f t="array" ref="DY7:EH16">(1/4)*(MMULT($C$7:$F$16,$DT$23:$EC$26))</f>
        <v>9.5058816071967769E-2</v>
      </c>
      <c r="DZ7">
        <v>1.1757739677503418E-2</v>
      </c>
      <c r="EA7">
        <v>1.5503162850960837E-2</v>
      </c>
      <c r="EB7">
        <v>-2.5460440358343953E-2</v>
      </c>
      <c r="EC7">
        <v>0.17822380919788527</v>
      </c>
      <c r="ED7">
        <v>-0.1559470172143412</v>
      </c>
      <c r="EE7">
        <v>6.9465538290703052E-2</v>
      </c>
      <c r="EF7">
        <v>6.9545650759349625E-3</v>
      </c>
      <c r="EG7">
        <v>0.13734718409981078</v>
      </c>
      <c r="EH7">
        <v>2.9816806586103445E-2</v>
      </c>
      <c r="EJ7">
        <f>(1/4)*SUM($DT$7:$DW$7)</f>
        <v>0.25602014439129667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1.5721706690058745</v>
      </c>
      <c r="O8">
        <v>2.460896573529352</v>
      </c>
      <c r="P8">
        <v>2.4893026644566869</v>
      </c>
      <c r="Q8">
        <v>2.6546186499118765</v>
      </c>
      <c r="S8">
        <f t="shared" ref="S8:S16" si="8">N8+$M24</f>
        <v>1.6373467273966766</v>
      </c>
      <c r="T8">
        <f t="shared" si="0"/>
        <v>2.5260726319201541</v>
      </c>
      <c r="U8">
        <f t="shared" si="0"/>
        <v>2.554478722847489</v>
      </c>
      <c r="V8">
        <f t="shared" si="0"/>
        <v>2.7197947083026786</v>
      </c>
      <c r="X8">
        <f t="shared" ref="X8:X16" si="9" xml:space="preserve"> IF(S8&gt;0,S8,0)</f>
        <v>1.6373467273966766</v>
      </c>
      <c r="Y8">
        <f t="shared" si="1"/>
        <v>2.5260726319201541</v>
      </c>
      <c r="Z8">
        <f t="shared" si="1"/>
        <v>2.554478722847489</v>
      </c>
      <c r="AA8">
        <f t="shared" si="1"/>
        <v>2.7197947083026786</v>
      </c>
      <c r="AC8">
        <v>13.937275853700342</v>
      </c>
      <c r="AD8">
        <v>17.37365915411921</v>
      </c>
      <c r="AE8">
        <v>15.993774617235037</v>
      </c>
      <c r="AF8">
        <v>18.694633802564621</v>
      </c>
      <c r="AH8">
        <f t="shared" ref="AH8:AH16" si="10">AC8+$M37</f>
        <v>14.33857044194051</v>
      </c>
      <c r="AI8">
        <f t="shared" si="2"/>
        <v>17.774953742359376</v>
      </c>
      <c r="AJ8">
        <f t="shared" si="2"/>
        <v>16.395069205475203</v>
      </c>
      <c r="AK8">
        <f t="shared" si="2"/>
        <v>19.095928390804787</v>
      </c>
      <c r="AW8">
        <f t="shared" ref="AW8:AW16" si="11">AH8</f>
        <v>14.33857044194051</v>
      </c>
      <c r="AX8">
        <f t="shared" si="3"/>
        <v>17.774953742359376</v>
      </c>
      <c r="AY8">
        <f t="shared" si="3"/>
        <v>16.395069205475203</v>
      </c>
      <c r="AZ8">
        <f t="shared" si="3"/>
        <v>19.095928390804787</v>
      </c>
      <c r="BB8">
        <f t="shared" ref="BB8:BB16" si="12">EXP(AW8-AW$20)</f>
        <v>1</v>
      </c>
      <c r="BC8">
        <f t="shared" si="4"/>
        <v>0.93723182599917487</v>
      </c>
      <c r="BD8">
        <f t="shared" si="4"/>
        <v>1</v>
      </c>
      <c r="BE8">
        <f t="shared" si="4"/>
        <v>0.82890591838454142</v>
      </c>
      <c r="BG8">
        <f t="shared" ref="BG8:BG16" si="13">BB8/BB$20</f>
        <v>0.36283251542725969</v>
      </c>
      <c r="BH8">
        <f t="shared" si="5"/>
        <v>0.28533615333354517</v>
      </c>
      <c r="BI8">
        <f t="shared" si="5"/>
        <v>0.29913127925145461</v>
      </c>
      <c r="BJ8">
        <f t="shared" si="5"/>
        <v>0.2791639823170724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0.36283251542725969</v>
      </c>
      <c r="BZ8">
        <f>$BH$8-$BM$8</f>
        <v>0.28533615333354517</v>
      </c>
      <c r="CA8">
        <f>$BI$8-$BN$8</f>
        <v>0.29913127925145461</v>
      </c>
      <c r="CB8">
        <f>$BJ$8-$BO$8</f>
        <v>0.2791639823170724</v>
      </c>
      <c r="CW8">
        <f t="shared" ref="CW8:CW16" si="15">BY8</f>
        <v>0.36283251542725969</v>
      </c>
      <c r="CX8">
        <f t="shared" si="7"/>
        <v>0.28533615333354517</v>
      </c>
      <c r="CY8">
        <f t="shared" si="7"/>
        <v>0.29913127925145461</v>
      </c>
      <c r="CZ8">
        <f t="shared" si="7"/>
        <v>0.2791639823170724</v>
      </c>
      <c r="DB8">
        <v>-0.62756370170179443</v>
      </c>
      <c r="DC8">
        <v>0.70956392240045907</v>
      </c>
      <c r="DD8">
        <v>-0.66087949652600209</v>
      </c>
      <c r="DE8">
        <v>1.8902669073534069E-3</v>
      </c>
      <c r="DF8">
        <v>-6.6547520528943957E-2</v>
      </c>
      <c r="DG8">
        <v>0.53330621356553698</v>
      </c>
      <c r="DH8">
        <v>0.64459425913199353</v>
      </c>
      <c r="DI8">
        <v>-0.59821188387716517</v>
      </c>
      <c r="DJ8">
        <v>6.1912203128321179E-2</v>
      </c>
      <c r="DK8">
        <v>1.9357375002413211E-3</v>
      </c>
      <c r="DM8">
        <f>(1/4)*SUM($CW$8:$CZ$8)</f>
        <v>0.30661598258233297</v>
      </c>
      <c r="DO8">
        <v>0.34983448640704717</v>
      </c>
      <c r="DP8">
        <v>0.27022726990427387</v>
      </c>
      <c r="DQ8">
        <v>0.25799551300626367</v>
      </c>
      <c r="DR8">
        <v>-0.44285023608453578</v>
      </c>
      <c r="DT8">
        <f>IF($S$8&gt;0,$DO$8,0)</f>
        <v>0.34983448640704717</v>
      </c>
      <c r="DU8">
        <f>IF($T$8&gt;0,$DP$8,0)</f>
        <v>0.27022726990427387</v>
      </c>
      <c r="DV8">
        <f>IF($U$8&gt;0,$DQ$8,0)</f>
        <v>0.25799551300626367</v>
      </c>
      <c r="DW8">
        <f>IF($V$8&gt;0,$DR$8,0)</f>
        <v>-0.44285023608453578</v>
      </c>
      <c r="DY8">
        <v>0.18480166171583423</v>
      </c>
      <c r="DZ8">
        <v>-8.4509184096800971E-3</v>
      </c>
      <c r="EA8">
        <v>-3.5144135046459805E-3</v>
      </c>
      <c r="EB8">
        <v>1.2209103638026964E-2</v>
      </c>
      <c r="EC8">
        <v>0.18023439377364792</v>
      </c>
      <c r="ED8">
        <v>-0.1390940236043357</v>
      </c>
      <c r="EE8">
        <v>0.12092986940724243</v>
      </c>
      <c r="EF8">
        <v>0.10676339891626703</v>
      </c>
      <c r="EG8">
        <v>6.3798924159807202E-2</v>
      </c>
      <c r="EH8">
        <v>1.0031194277106234E-2</v>
      </c>
      <c r="EJ8">
        <f>(1/4)*SUM($DT$8:$DW$8)</f>
        <v>0.10880175830826225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2.2414992046772002</v>
      </c>
      <c r="O9">
        <v>2.9830101558081754</v>
      </c>
      <c r="P9">
        <v>2.965850165251676</v>
      </c>
      <c r="Q9">
        <v>3.7742734890719021</v>
      </c>
      <c r="S9">
        <f t="shared" si="8"/>
        <v>2.3784308974451682</v>
      </c>
      <c r="T9">
        <f t="shared" si="0"/>
        <v>3.1199418485761434</v>
      </c>
      <c r="U9">
        <f t="shared" si="0"/>
        <v>3.102781858019644</v>
      </c>
      <c r="V9">
        <f t="shared" si="0"/>
        <v>3.9112051818398701</v>
      </c>
      <c r="X9">
        <f t="shared" si="9"/>
        <v>2.3784308974451682</v>
      </c>
      <c r="Y9">
        <f t="shared" si="1"/>
        <v>3.1199418485761434</v>
      </c>
      <c r="Z9">
        <f t="shared" si="1"/>
        <v>3.102781858019644</v>
      </c>
      <c r="AA9">
        <f t="shared" si="1"/>
        <v>3.9112051818398701</v>
      </c>
      <c r="AC9">
        <v>10.311510963010029</v>
      </c>
      <c r="AD9">
        <v>13.79194987344707</v>
      </c>
      <c r="AE9">
        <v>12.678610211276077</v>
      </c>
      <c r="AF9">
        <v>14.659526898578452</v>
      </c>
      <c r="AH9">
        <f t="shared" si="10"/>
        <v>10.702543486963316</v>
      </c>
      <c r="AI9">
        <f t="shared" si="2"/>
        <v>14.182982397400357</v>
      </c>
      <c r="AJ9">
        <f t="shared" si="2"/>
        <v>13.069642735229364</v>
      </c>
      <c r="AK9">
        <f t="shared" si="2"/>
        <v>15.050559422531739</v>
      </c>
      <c r="AW9">
        <f t="shared" si="11"/>
        <v>10.702543486963316</v>
      </c>
      <c r="AX9">
        <f t="shared" si="3"/>
        <v>14.182982397400357</v>
      </c>
      <c r="AY9">
        <f t="shared" si="3"/>
        <v>13.069642735229364</v>
      </c>
      <c r="AZ9">
        <f t="shared" si="3"/>
        <v>15.050559422531739</v>
      </c>
      <c r="BB9">
        <f t="shared" si="12"/>
        <v>2.6356853182656115E-2</v>
      </c>
      <c r="BC9">
        <f t="shared" si="4"/>
        <v>2.5815092969421256E-2</v>
      </c>
      <c r="BD9">
        <f t="shared" si="4"/>
        <v>3.5957180815333022E-2</v>
      </c>
      <c r="BE9">
        <f t="shared" si="4"/>
        <v>1.4508543638362023E-2</v>
      </c>
      <c r="BG9">
        <f t="shared" si="13"/>
        <v>9.5631233390100941E-3</v>
      </c>
      <c r="BH9">
        <f t="shared" si="5"/>
        <v>7.8592927827538291E-3</v>
      </c>
      <c r="BI9">
        <f t="shared" si="5"/>
        <v>1.0755917495566428E-2</v>
      </c>
      <c r="BJ9">
        <f t="shared" si="5"/>
        <v>4.8862756675688178E-3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5.3213248878509392</v>
      </c>
      <c r="BY9">
        <f>$BG$9-$BL$9</f>
        <v>9.5631233390100941E-3</v>
      </c>
      <c r="BZ9">
        <f>$BH$9-$BM$9</f>
        <v>7.8592927827538291E-3</v>
      </c>
      <c r="CA9">
        <f>$BI$9-$BN$9</f>
        <v>1.0755917495566428E-2</v>
      </c>
      <c r="CB9">
        <f>$BJ$9-$BO$9</f>
        <v>-0.99511372433243117</v>
      </c>
      <c r="CW9">
        <f t="shared" si="15"/>
        <v>9.5631233390100941E-3</v>
      </c>
      <c r="CX9">
        <f t="shared" si="7"/>
        <v>7.8592927827538291E-3</v>
      </c>
      <c r="CY9">
        <f t="shared" si="7"/>
        <v>1.0755917495566428E-2</v>
      </c>
      <c r="CZ9">
        <f t="shared" si="7"/>
        <v>-0.99511372433243117</v>
      </c>
      <c r="DB9">
        <v>-0.7747213106408245</v>
      </c>
      <c r="DC9">
        <v>0.94330274790905522</v>
      </c>
      <c r="DD9">
        <v>-0.95286373124466761</v>
      </c>
      <c r="DE9">
        <v>2.5395044639668881E-3</v>
      </c>
      <c r="DF9">
        <v>-0.13345056190598353</v>
      </c>
      <c r="DG9">
        <v>0.69828139617239926</v>
      </c>
      <c r="DH9">
        <v>0.8552504690270204</v>
      </c>
      <c r="DI9">
        <v>-0.72228091734662658</v>
      </c>
      <c r="DJ9">
        <v>8.1331365804825792E-2</v>
      </c>
      <c r="DK9">
        <v>2.6110377608346827E-3</v>
      </c>
      <c r="DM9">
        <f>(1/4)*SUM($CW$9:$CZ$9)</f>
        <v>-0.2417338476787752</v>
      </c>
      <c r="DO9">
        <v>-0.18364680122899643</v>
      </c>
      <c r="DP9">
        <v>-0.11013485244305726</v>
      </c>
      <c r="DQ9">
        <v>0.37344623414874212</v>
      </c>
      <c r="DR9">
        <v>4.472183095595543E-2</v>
      </c>
      <c r="DT9">
        <f>IF($S$9&gt;0,$DO$9,0)</f>
        <v>-0.18364680122899643</v>
      </c>
      <c r="DU9">
        <f>IF($T$9&gt;0,$DP$9,0)</f>
        <v>-0.11013485244305726</v>
      </c>
      <c r="DV9">
        <f>IF($U$9&gt;0,$DQ$9,0)</f>
        <v>0.37344623414874212</v>
      </c>
      <c r="DW9">
        <f>IF($V$9&gt;0,$DR$9,0)</f>
        <v>4.472183095595543E-2</v>
      </c>
      <c r="DY9">
        <v>0.10626214344487048</v>
      </c>
      <c r="DZ9">
        <v>0.15852312217597739</v>
      </c>
      <c r="EA9">
        <v>7.5874157007627067E-3</v>
      </c>
      <c r="EB9">
        <v>8.9760009720907044E-2</v>
      </c>
      <c r="EC9">
        <v>0.27587690865727582</v>
      </c>
      <c r="ED9">
        <v>-0.33444606445291614</v>
      </c>
      <c r="EE9">
        <v>5.2642370359835405E-2</v>
      </c>
      <c r="EF9">
        <v>0.11608877377866231</v>
      </c>
      <c r="EG9">
        <v>4.7931702501500778E-2</v>
      </c>
      <c r="EH9">
        <v>0.11336385726472713</v>
      </c>
      <c r="EJ9">
        <f>(1/4)*SUM($DT$9:$DW$9)</f>
        <v>3.109660285816097E-2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1.0115764446596422</v>
      </c>
      <c r="O10">
        <v>1.8043701171168622</v>
      </c>
      <c r="P10">
        <v>1.8538924266655348</v>
      </c>
      <c r="Q10">
        <v>2.0084595901379121</v>
      </c>
      <c r="S10">
        <f t="shared" si="8"/>
        <v>1.30118988295128</v>
      </c>
      <c r="T10">
        <f t="shared" si="0"/>
        <v>2.0939835554084998</v>
      </c>
      <c r="U10">
        <f t="shared" si="0"/>
        <v>2.1435058649571723</v>
      </c>
      <c r="V10">
        <f t="shared" si="0"/>
        <v>2.2980730284295499</v>
      </c>
      <c r="X10">
        <f t="shared" si="9"/>
        <v>1.30118988295128</v>
      </c>
      <c r="Y10">
        <f t="shared" si="1"/>
        <v>2.0939835554084998</v>
      </c>
      <c r="Z10">
        <f t="shared" si="1"/>
        <v>2.1435058649571723</v>
      </c>
      <c r="AA10">
        <f t="shared" si="1"/>
        <v>2.2980730284295499</v>
      </c>
      <c r="AC10">
        <v>8.9547864380432767</v>
      </c>
      <c r="AD10">
        <v>11.422046618154191</v>
      </c>
      <c r="AE10">
        <v>10.428188062405132</v>
      </c>
      <c r="AF10">
        <v>12.420393743043736</v>
      </c>
      <c r="AH10">
        <f t="shared" si="10"/>
        <v>9.0465602698699747</v>
      </c>
      <c r="AI10">
        <f t="shared" si="2"/>
        <v>11.513820449980889</v>
      </c>
      <c r="AJ10">
        <f t="shared" si="2"/>
        <v>10.51996189423183</v>
      </c>
      <c r="AK10">
        <f t="shared" si="2"/>
        <v>12.512167574870434</v>
      </c>
      <c r="AW10">
        <f t="shared" si="11"/>
        <v>9.0465602698699747</v>
      </c>
      <c r="AX10">
        <f t="shared" si="3"/>
        <v>11.513820449980889</v>
      </c>
      <c r="AY10">
        <f t="shared" si="3"/>
        <v>10.51996189423183</v>
      </c>
      <c r="AZ10">
        <f t="shared" si="3"/>
        <v>12.512167574870434</v>
      </c>
      <c r="BB10">
        <f t="shared" si="12"/>
        <v>5.0316356335602429E-3</v>
      </c>
      <c r="BC10">
        <f t="shared" si="4"/>
        <v>1.7892514933824058E-3</v>
      </c>
      <c r="BD10">
        <f t="shared" si="4"/>
        <v>2.8084927955001628E-3</v>
      </c>
      <c r="BE10">
        <f t="shared" si="4"/>
        <v>1.1460781901120429E-3</v>
      </c>
      <c r="BG10">
        <f t="shared" si="13"/>
        <v>1.8256410136380965E-3</v>
      </c>
      <c r="BH10">
        <f t="shared" si="5"/>
        <v>5.4472983557057137E-4</v>
      </c>
      <c r="BI10">
        <f t="shared" si="5"/>
        <v>8.4010804268645756E-4</v>
      </c>
      <c r="BJ10">
        <f t="shared" si="5"/>
        <v>3.8598319121904755E-4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1.8256410136380965E-3</v>
      </c>
      <c r="BZ10">
        <f>$BH$10-$BM$10</f>
        <v>5.4472983557057137E-4</v>
      </c>
      <c r="CA10">
        <f>$BI$10-$BN$10</f>
        <v>8.4010804268645756E-4</v>
      </c>
      <c r="CB10">
        <f>$BJ$10-$BO$10</f>
        <v>3.8598319121904755E-4</v>
      </c>
      <c r="CW10">
        <f t="shared" si="15"/>
        <v>1.8256410136380965E-3</v>
      </c>
      <c r="CX10">
        <f t="shared" si="7"/>
        <v>5.4472983557057137E-4</v>
      </c>
      <c r="CY10">
        <f t="shared" si="7"/>
        <v>8.4010804268645756E-4</v>
      </c>
      <c r="CZ10">
        <f t="shared" si="7"/>
        <v>3.8598319121904755E-4</v>
      </c>
      <c r="DB10">
        <v>-0.52024621338687738</v>
      </c>
      <c r="DC10">
        <v>0.58808302021578973</v>
      </c>
      <c r="DD10">
        <v>-0.55872199217283347</v>
      </c>
      <c r="DE10">
        <v>1.5509887531339336E-3</v>
      </c>
      <c r="DF10">
        <v>-4.1477937599464582E-2</v>
      </c>
      <c r="DG10">
        <v>0.44327969199979667</v>
      </c>
      <c r="DH10">
        <v>0.53725767543721004</v>
      </c>
      <c r="DI10">
        <v>-0.50253974592701278</v>
      </c>
      <c r="DJ10">
        <v>5.1230457289180423E-2</v>
      </c>
      <c r="DK10">
        <v>1.5840553910773227E-3</v>
      </c>
      <c r="DM10">
        <f>(1/4)*SUM($CW$10:$CZ$10)</f>
        <v>8.9911552077854325E-4</v>
      </c>
      <c r="DO10">
        <v>0.24779363706716243</v>
      </c>
      <c r="DP10">
        <v>0.3546500220880151</v>
      </c>
      <c r="DQ10">
        <v>-0.13961391846405774</v>
      </c>
      <c r="DR10">
        <v>-0.32890580178646711</v>
      </c>
      <c r="DT10">
        <f>IF($S$10&gt;0,$DO$10,0)</f>
        <v>0.24779363706716243</v>
      </c>
      <c r="DU10">
        <f>IF($T$10&gt;0,$DP$10,0)</f>
        <v>0.3546500220880151</v>
      </c>
      <c r="DV10">
        <f>IF($U$10&gt;0,$DQ$10,0)</f>
        <v>-0.13961391846405774</v>
      </c>
      <c r="DW10">
        <f>IF($V$10&gt;0,$DR$10,0)</f>
        <v>-0.32890580178646711</v>
      </c>
      <c r="DY10">
        <v>9.0950218973414904E-2</v>
      </c>
      <c r="DZ10">
        <v>3.1036364563346082E-2</v>
      </c>
      <c r="EA10">
        <v>8.1652630127328762E-2</v>
      </c>
      <c r="EB10">
        <v>-5.8625171019536793E-2</v>
      </c>
      <c r="EC10">
        <v>0.23039599253353565</v>
      </c>
      <c r="ED10">
        <v>-0.20973958183011793</v>
      </c>
      <c r="EE10">
        <v>0.12325480315638201</v>
      </c>
      <c r="EF10">
        <v>3.8626899910755547E-2</v>
      </c>
      <c r="EG10">
        <v>0.13306053476427579</v>
      </c>
      <c r="EH10">
        <v>-3.96001157771479E-2</v>
      </c>
      <c r="EJ10">
        <f>(1/4)*SUM($DT$10:$DW$10)</f>
        <v>3.3480984726163163E-2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1.4096769368603588</v>
      </c>
      <c r="O11">
        <v>2.390100036737369</v>
      </c>
      <c r="P11">
        <v>1.3728907917117206</v>
      </c>
      <c r="Q11">
        <v>2.2315013020385654</v>
      </c>
      <c r="S11">
        <f t="shared" si="8"/>
        <v>2.2114960001462158</v>
      </c>
      <c r="T11">
        <f t="shared" si="0"/>
        <v>3.1919191000232261</v>
      </c>
      <c r="U11">
        <f t="shared" si="0"/>
        <v>2.1747098549975776</v>
      </c>
      <c r="V11">
        <f t="shared" si="0"/>
        <v>3.0333203653244225</v>
      </c>
      <c r="X11">
        <f t="shared" si="9"/>
        <v>2.2114960001462158</v>
      </c>
      <c r="Y11">
        <f t="shared" si="1"/>
        <v>3.1919191000232261</v>
      </c>
      <c r="Z11">
        <f t="shared" si="1"/>
        <v>2.1747098549975776</v>
      </c>
      <c r="AA11">
        <f t="shared" si="1"/>
        <v>3.0333203653244225</v>
      </c>
      <c r="AC11">
        <v>13.526545088393398</v>
      </c>
      <c r="AD11">
        <v>16.555907462342379</v>
      </c>
      <c r="AE11">
        <v>15.353300041399034</v>
      </c>
      <c r="AF11">
        <v>18.255997682733419</v>
      </c>
      <c r="AH11">
        <f t="shared" si="10"/>
        <v>13.770661042411922</v>
      </c>
      <c r="AI11">
        <f t="shared" si="2"/>
        <v>16.800023416360904</v>
      </c>
      <c r="AJ11">
        <f t="shared" si="2"/>
        <v>15.597415995417558</v>
      </c>
      <c r="AK11">
        <f t="shared" si="2"/>
        <v>18.500113636751944</v>
      </c>
      <c r="AW11">
        <f t="shared" si="11"/>
        <v>13.770661042411922</v>
      </c>
      <c r="AX11">
        <f t="shared" si="3"/>
        <v>16.800023416360904</v>
      </c>
      <c r="AY11">
        <f t="shared" si="3"/>
        <v>15.597415995417558</v>
      </c>
      <c r="AZ11">
        <f t="shared" si="3"/>
        <v>18.500113636751944</v>
      </c>
      <c r="BB11">
        <f t="shared" si="12"/>
        <v>0.56670896315561026</v>
      </c>
      <c r="BC11">
        <f t="shared" si="4"/>
        <v>0.35354131006259437</v>
      </c>
      <c r="BD11">
        <f t="shared" si="4"/>
        <v>0.45038468310184421</v>
      </c>
      <c r="BE11">
        <f t="shared" si="4"/>
        <v>0.45682112667718422</v>
      </c>
      <c r="BG11">
        <f t="shared" si="13"/>
        <v>0.20562043861692431</v>
      </c>
      <c r="BH11">
        <f t="shared" si="5"/>
        <v>0.10763411427073293</v>
      </c>
      <c r="BI11">
        <f t="shared" si="5"/>
        <v>0.13472414641151564</v>
      </c>
      <c r="BJ11">
        <f t="shared" si="5"/>
        <v>0.15385100057955245</v>
      </c>
      <c r="BL11">
        <v>1</v>
      </c>
      <c r="BM11">
        <v>0</v>
      </c>
      <c r="BN11">
        <v>0</v>
      </c>
      <c r="BO11">
        <v>0</v>
      </c>
      <c r="BQ11">
        <f t="shared" si="14"/>
        <v>1.5817233407265447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-0.79437956138307575</v>
      </c>
      <c r="BZ11">
        <f>$BH$11-$BM$11</f>
        <v>0.10763411427073293</v>
      </c>
      <c r="CA11">
        <f>$BI$11-$BN$11</f>
        <v>0.13472414641151564</v>
      </c>
      <c r="CB11">
        <f>$BJ$11-$BO$11</f>
        <v>0.15385100057955245</v>
      </c>
      <c r="CW11">
        <f t="shared" si="15"/>
        <v>-0.79437956138307575</v>
      </c>
      <c r="CX11">
        <f t="shared" si="7"/>
        <v>0.10763411427073293</v>
      </c>
      <c r="CY11">
        <f t="shared" si="7"/>
        <v>0.13472414641151564</v>
      </c>
      <c r="CZ11">
        <f t="shared" si="7"/>
        <v>0.15385100057955245</v>
      </c>
      <c r="DB11">
        <v>-0.79339937789727855</v>
      </c>
      <c r="DC11">
        <v>0.80262252702412185</v>
      </c>
      <c r="DD11">
        <v>-0.73721817257379385</v>
      </c>
      <c r="DE11">
        <v>2.1934833200410913E-3</v>
      </c>
      <c r="DF11">
        <v>-0.16338563381274673</v>
      </c>
      <c r="DG11">
        <v>0.603327846093622</v>
      </c>
      <c r="DH11">
        <v>0.71291267813077774</v>
      </c>
      <c r="DI11">
        <v>-0.49665408976606684</v>
      </c>
      <c r="DJ11">
        <v>6.7303514185638694E-2</v>
      </c>
      <c r="DK11">
        <v>2.2972252956844378E-3</v>
      </c>
      <c r="DM11">
        <f>(1/4)*SUM($CW$11:$CZ$11)</f>
        <v>-9.9542575030318686E-2</v>
      </c>
      <c r="DO11">
        <v>0.21460385489920955</v>
      </c>
      <c r="DP11">
        <v>0.53478368039167579</v>
      </c>
      <c r="DQ11">
        <v>0.66381257640892966</v>
      </c>
      <c r="DR11">
        <v>0.36603908618912739</v>
      </c>
      <c r="DT11">
        <f>IF($S$11&gt;0,$DO$11,0)</f>
        <v>0.21460385489920955</v>
      </c>
      <c r="DU11">
        <f>IF($T$11&gt;0,$DP$11,0)</f>
        <v>0.53478368039167579</v>
      </c>
      <c r="DV11">
        <f>IF($U$11&gt;0,$DQ$11,0)</f>
        <v>0.66381257640892966</v>
      </c>
      <c r="DW11">
        <f>IF($V$11&gt;0,$DR$11,0)</f>
        <v>0.36603908618912739</v>
      </c>
      <c r="DY11">
        <v>0.20072234984938037</v>
      </c>
      <c r="DZ11">
        <v>3.0194375920293684E-2</v>
      </c>
      <c r="EA11">
        <v>2.6980815946588459E-2</v>
      </c>
      <c r="EB11">
        <v>1.8827847163838812E-3</v>
      </c>
      <c r="EC11">
        <v>0.27886603780126679</v>
      </c>
      <c r="ED11">
        <v>-0.24706683915441086</v>
      </c>
      <c r="EE11">
        <v>0.15039457750045626</v>
      </c>
      <c r="EF11">
        <v>0.11510807526628354</v>
      </c>
      <c r="EG11">
        <v>0.11548377550002953</v>
      </c>
      <c r="EH11">
        <v>1.5996216249912057E-2</v>
      </c>
      <c r="EJ11">
        <f>(1/4)*SUM($DT$11:$DW$11)</f>
        <v>0.44480979947223559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2.358326506834215</v>
      </c>
      <c r="O12">
        <v>3.4755360313149208</v>
      </c>
      <c r="P12">
        <v>2.4017249201289452</v>
      </c>
      <c r="Q12">
        <v>3.2235842960314898</v>
      </c>
      <c r="S12">
        <f t="shared" si="8"/>
        <v>3.2331905163637744</v>
      </c>
      <c r="T12">
        <f t="shared" si="0"/>
        <v>4.3504000408444803</v>
      </c>
      <c r="U12">
        <f t="shared" si="0"/>
        <v>3.2765889296585047</v>
      </c>
      <c r="V12">
        <f t="shared" si="0"/>
        <v>4.0984483055610497</v>
      </c>
      <c r="X12">
        <f t="shared" si="9"/>
        <v>3.2331905163637744</v>
      </c>
      <c r="Y12">
        <f t="shared" si="1"/>
        <v>4.3504000408444803</v>
      </c>
      <c r="Z12">
        <f t="shared" si="1"/>
        <v>3.2765889296585047</v>
      </c>
      <c r="AA12">
        <f t="shared" si="1"/>
        <v>4.0984483055610497</v>
      </c>
      <c r="AC12">
        <v>12.848714527383102</v>
      </c>
      <c r="AD12">
        <v>17.118625884354675</v>
      </c>
      <c r="AE12">
        <v>15.34196301064852</v>
      </c>
      <c r="AF12">
        <v>18.034865073479448</v>
      </c>
      <c r="AH12">
        <f t="shared" si="10"/>
        <v>13.569866999713675</v>
      </c>
      <c r="AI12">
        <f t="shared" si="2"/>
        <v>17.839778356685247</v>
      </c>
      <c r="AJ12">
        <f t="shared" si="2"/>
        <v>16.063115482979093</v>
      </c>
      <c r="AK12">
        <f t="shared" si="2"/>
        <v>18.756017545810021</v>
      </c>
      <c r="AW12">
        <f t="shared" si="11"/>
        <v>13.569866999713675</v>
      </c>
      <c r="AX12">
        <f t="shared" si="3"/>
        <v>17.839778356685247</v>
      </c>
      <c r="AY12">
        <f t="shared" si="3"/>
        <v>16.063115482979093</v>
      </c>
      <c r="AZ12">
        <f t="shared" si="3"/>
        <v>18.756017545810021</v>
      </c>
      <c r="BB12">
        <f t="shared" si="12"/>
        <v>0.46361378084912624</v>
      </c>
      <c r="BC12">
        <f t="shared" si="4"/>
        <v>1</v>
      </c>
      <c r="BD12">
        <f t="shared" si="4"/>
        <v>0.71752052714511794</v>
      </c>
      <c r="BE12">
        <f t="shared" si="4"/>
        <v>0.59004323603125597</v>
      </c>
      <c r="BG12">
        <f t="shared" si="13"/>
        <v>0.1682141542922308</v>
      </c>
      <c r="BH12">
        <f t="shared" si="5"/>
        <v>0.30444565092457326</v>
      </c>
      <c r="BI12">
        <f t="shared" si="5"/>
        <v>0.21463283317409718</v>
      </c>
      <c r="BJ12">
        <f t="shared" si="5"/>
        <v>0.19871835374364194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0.1682141542922308</v>
      </c>
      <c r="BZ12">
        <f>$BH$12-$BM$12</f>
        <v>0.30444565092457326</v>
      </c>
      <c r="CA12">
        <f>$BI$12-$BN$12</f>
        <v>0.21463283317409718</v>
      </c>
      <c r="CB12">
        <f>$BJ$12-$BO$12</f>
        <v>0.19871835374364194</v>
      </c>
      <c r="CW12">
        <f t="shared" si="15"/>
        <v>0.1682141542922308</v>
      </c>
      <c r="CX12">
        <f t="shared" si="7"/>
        <v>0.30444565092457326</v>
      </c>
      <c r="CY12">
        <f t="shared" si="7"/>
        <v>0.21463283317409718</v>
      </c>
      <c r="CZ12">
        <f t="shared" si="7"/>
        <v>0.19871835374364194</v>
      </c>
      <c r="DB12">
        <v>-1.0810394580609777</v>
      </c>
      <c r="DC12">
        <v>1.1346756123588686</v>
      </c>
      <c r="DD12">
        <v>-0.99451724245172479</v>
      </c>
      <c r="DE12">
        <v>3.1517646947262839E-3</v>
      </c>
      <c r="DF12">
        <v>-0.25703574745337915</v>
      </c>
      <c r="DG12">
        <v>0.84650731147424485</v>
      </c>
      <c r="DH12">
        <v>1.0006929074902975</v>
      </c>
      <c r="DI12">
        <v>-0.75254434523488789</v>
      </c>
      <c r="DJ12">
        <v>9.6812595827903289E-2</v>
      </c>
      <c r="DK12">
        <v>3.2966013549289306E-3</v>
      </c>
      <c r="DM12">
        <f>(1/4)*SUM($CW$12:$CZ$12)</f>
        <v>0.22150274803363579</v>
      </c>
      <c r="DO12">
        <v>-0.43492071306099506</v>
      </c>
      <c r="DP12">
        <v>-0.61024147700893705</v>
      </c>
      <c r="DQ12">
        <v>-0.71374496665608245</v>
      </c>
      <c r="DR12">
        <v>5.3160975193703138E-3</v>
      </c>
      <c r="DT12">
        <f>IF($S$12&gt;0,$DO$12,0)</f>
        <v>-0.43492071306099506</v>
      </c>
      <c r="DU12">
        <f>IF($T$12&gt;0,$DP$12,0)</f>
        <v>-0.61024147700893705</v>
      </c>
      <c r="DV12">
        <f>IF($U$12&gt;0,$DQ$12,0)</f>
        <v>-0.71374496665608245</v>
      </c>
      <c r="DW12">
        <f>IF($V$12&gt;0,$DR$12,0)</f>
        <v>5.3160975193703138E-3</v>
      </c>
      <c r="DY12">
        <v>0.14321998542470935</v>
      </c>
      <c r="DZ12">
        <v>3.3600742350066506E-3</v>
      </c>
      <c r="EA12">
        <v>-1.0967446312184981E-2</v>
      </c>
      <c r="EB12">
        <v>2.4429929731988195E-2</v>
      </c>
      <c r="EC12">
        <v>0.13673836601949779</v>
      </c>
      <c r="ED12">
        <v>-0.11204801183495405</v>
      </c>
      <c r="EE12">
        <v>8.5579807300017352E-2</v>
      </c>
      <c r="EF12">
        <v>9.0913455885339486E-2</v>
      </c>
      <c r="EG12">
        <v>3.5776499110218296E-2</v>
      </c>
      <c r="EH12">
        <v>2.0464191206211794E-2</v>
      </c>
      <c r="EJ12">
        <f>(1/4)*SUM($DT$12:$DW$12)</f>
        <v>-0.43839776480166109</v>
      </c>
      <c r="EN12">
        <f>Sheet53!FL12</f>
        <v>0.79183101825520974</v>
      </c>
      <c r="EO12">
        <f>Sheet53!FM12</f>
        <v>6.5176058390802011E-2</v>
      </c>
      <c r="EP12">
        <f>Sheet53!FN12</f>
        <v>0.13693169276796804</v>
      </c>
      <c r="EQ12">
        <f>Sheet53!FO12</f>
        <v>0.28961343829163771</v>
      </c>
      <c r="ER12">
        <f>Sheet53!FP12</f>
        <v>0.80181906328585695</v>
      </c>
      <c r="ES12">
        <f>Sheet53!FQ12</f>
        <v>0.87486400952955956</v>
      </c>
      <c r="ET12">
        <f>Sheet53!FR12</f>
        <v>0.41107437884752218</v>
      </c>
      <c r="EU12">
        <f>Sheet53!FS12</f>
        <v>5.4131452930888758E-2</v>
      </c>
      <c r="EV12">
        <f>Sheet53!FT12</f>
        <v>0.22529725635309747</v>
      </c>
      <c r="EW12">
        <f>Sheet53!FU12</f>
        <v>0.64872791892993409</v>
      </c>
      <c r="EZ12">
        <f>(1/4)*SUM($DT$7:$DW$7)</f>
        <v>0.25602014439129667</v>
      </c>
      <c r="FA12">
        <f>(1/4)*SUM($DT$8:$DW$8)</f>
        <v>0.10880175830826225</v>
      </c>
      <c r="FB12">
        <f>(1/4)*SUM($DT$9:$DW$9)</f>
        <v>3.109660285816097E-2</v>
      </c>
      <c r="FC12">
        <f>(1/4)*SUM($DT$10:$DW$10)</f>
        <v>3.3480984726163163E-2</v>
      </c>
      <c r="FD12">
        <f>(1/4)*SUM($DT$11:$DW$11)</f>
        <v>0.44480979947223559</v>
      </c>
      <c r="FE12">
        <f>(1/4)*SUM($DT$12:$DW$12)</f>
        <v>-0.43839776480166109</v>
      </c>
      <c r="FF12">
        <f>(1/4)*SUM($DT$13:$DW$13)</f>
        <v>0.1759855243492876</v>
      </c>
      <c r="FG12">
        <f>(1/4)*SUM($DT$14:$DW$14)</f>
        <v>0.14774548921181055</v>
      </c>
      <c r="FH12">
        <f>(1/4)*SUM($DT$15:$DW$15)</f>
        <v>0.18627587324941824</v>
      </c>
      <c r="FI12">
        <f>(1/4)*SUM($DT$16:$DW$16)</f>
        <v>8.72360046672917E-2</v>
      </c>
      <c r="FL12">
        <f>EN12-($EU$10*EZ12)</f>
        <v>0.79157499811081844</v>
      </c>
      <c r="FM12">
        <f t="shared" ref="FM12:FU12" si="16">EO12-($EU$10*FA12)</f>
        <v>6.5067256632493742E-2</v>
      </c>
      <c r="FN12">
        <f t="shared" si="16"/>
        <v>0.13690059616510988</v>
      </c>
      <c r="FO12">
        <f t="shared" si="16"/>
        <v>0.28957995730691155</v>
      </c>
      <c r="FP12">
        <f t="shared" si="16"/>
        <v>0.80137425348638469</v>
      </c>
      <c r="FQ12">
        <f t="shared" si="16"/>
        <v>0.87530240729436126</v>
      </c>
      <c r="FR12">
        <f t="shared" si="16"/>
        <v>0.41089839332317291</v>
      </c>
      <c r="FS12">
        <f t="shared" si="16"/>
        <v>5.3983707441676951E-2</v>
      </c>
      <c r="FT12">
        <f t="shared" si="16"/>
        <v>0.22511098047984804</v>
      </c>
      <c r="FU12">
        <f t="shared" si="16"/>
        <v>0.64864068292526678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1.9661614945731742</v>
      </c>
      <c r="O13">
        <v>1.6923821006343682</v>
      </c>
      <c r="P13">
        <v>2.2319926813223643</v>
      </c>
      <c r="Q13">
        <v>2.2528598518708058</v>
      </c>
      <c r="S13">
        <f t="shared" si="8"/>
        <v>2.3772358734206964</v>
      </c>
      <c r="T13">
        <f t="shared" si="0"/>
        <v>2.1034564794818902</v>
      </c>
      <c r="U13">
        <f t="shared" si="0"/>
        <v>2.6430670601698862</v>
      </c>
      <c r="V13">
        <f t="shared" si="0"/>
        <v>2.6639342307183282</v>
      </c>
      <c r="X13">
        <f t="shared" si="9"/>
        <v>2.3772358734206964</v>
      </c>
      <c r="Y13">
        <f t="shared" si="1"/>
        <v>2.1034564794818902</v>
      </c>
      <c r="Z13">
        <f t="shared" si="1"/>
        <v>2.6430670601698862</v>
      </c>
      <c r="AA13">
        <f t="shared" si="1"/>
        <v>2.6639342307183282</v>
      </c>
      <c r="AC13">
        <v>12.783593594560559</v>
      </c>
      <c r="AD13">
        <v>16.788473386504347</v>
      </c>
      <c r="AE13">
        <v>15.462973762842688</v>
      </c>
      <c r="AF13">
        <v>18.411612552980078</v>
      </c>
      <c r="AH13">
        <f t="shared" si="10"/>
        <v>13.655558050748915</v>
      </c>
      <c r="AI13">
        <f t="shared" si="2"/>
        <v>17.660437842692705</v>
      </c>
      <c r="AJ13">
        <f t="shared" si="2"/>
        <v>16.334938219031045</v>
      </c>
      <c r="AK13">
        <f t="shared" si="2"/>
        <v>19.283577009168436</v>
      </c>
      <c r="AW13">
        <f t="shared" si="11"/>
        <v>13.655558050748915</v>
      </c>
      <c r="AX13">
        <f t="shared" si="3"/>
        <v>17.660437842692705</v>
      </c>
      <c r="AY13">
        <f t="shared" si="3"/>
        <v>16.334938219031045</v>
      </c>
      <c r="AZ13">
        <f t="shared" si="3"/>
        <v>19.283577009168436</v>
      </c>
      <c r="BB13">
        <f t="shared" si="12"/>
        <v>0.5050931601419939</v>
      </c>
      <c r="BC13">
        <f t="shared" si="4"/>
        <v>0.83582124210668918</v>
      </c>
      <c r="BD13">
        <f t="shared" si="4"/>
        <v>0.94164118327554636</v>
      </c>
      <c r="BE13">
        <f t="shared" si="4"/>
        <v>1</v>
      </c>
      <c r="BG13">
        <f t="shared" si="13"/>
        <v>0.18326422181942337</v>
      </c>
      <c r="BH13">
        <f t="shared" si="5"/>
        <v>0.25446214210975632</v>
      </c>
      <c r="BI13">
        <f t="shared" si="5"/>
        <v>0.28167433174906759</v>
      </c>
      <c r="BJ13">
        <f t="shared" si="5"/>
        <v>0.33678608889792505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0.18326422181942337</v>
      </c>
      <c r="BZ13">
        <f>$BH$13-$BM$13</f>
        <v>0.25446214210975632</v>
      </c>
      <c r="CA13">
        <f>$BI$13-$BN$13</f>
        <v>0.28167433174906759</v>
      </c>
      <c r="CB13">
        <f>$BJ$13-$BO$13</f>
        <v>0.33678608889792505</v>
      </c>
      <c r="CW13">
        <f t="shared" si="15"/>
        <v>0.18326422181942337</v>
      </c>
      <c r="CX13">
        <f t="shared" si="7"/>
        <v>0.25446214210975632</v>
      </c>
      <c r="CY13">
        <f t="shared" si="7"/>
        <v>0.28167433174906759</v>
      </c>
      <c r="CZ13">
        <f t="shared" si="7"/>
        <v>0.33678608889792505</v>
      </c>
      <c r="DB13">
        <v>-0.5214088387688165</v>
      </c>
      <c r="DC13">
        <v>0.74925729290278209</v>
      </c>
      <c r="DD13">
        <v>-0.64580585557021475</v>
      </c>
      <c r="DE13">
        <v>2.1836226354963301E-3</v>
      </c>
      <c r="DF13">
        <v>-0.2240225037230153</v>
      </c>
      <c r="DG13">
        <v>0.53423362382276662</v>
      </c>
      <c r="DH13">
        <v>0.6531431156533809</v>
      </c>
      <c r="DI13">
        <v>-0.61757241025589293</v>
      </c>
      <c r="DJ13">
        <v>6.7732622846320312E-2</v>
      </c>
      <c r="DK13">
        <v>2.259330457193078E-3</v>
      </c>
      <c r="DM13">
        <f>(1/4)*SUM($CW$13:$CZ$13)</f>
        <v>0.26404669614404308</v>
      </c>
      <c r="DO13">
        <v>-0.32479710011550522</v>
      </c>
      <c r="DP13">
        <v>0.20941780119088702</v>
      </c>
      <c r="DQ13">
        <v>0.35431977240053486</v>
      </c>
      <c r="DR13">
        <v>0.46500162392123379</v>
      </c>
      <c r="DT13">
        <f>IF($S$13&gt;0,$DO$13,0)</f>
        <v>-0.32479710011550522</v>
      </c>
      <c r="DU13">
        <f>IF($T$13&gt;0,$DP$13,0)</f>
        <v>0.20941780119088702</v>
      </c>
      <c r="DV13">
        <f>IF($U$13&gt;0,$DQ$13,0)</f>
        <v>0.35431977240053486</v>
      </c>
      <c r="DW13">
        <f>IF($V$13&gt;0,$DR$13,0)</f>
        <v>0.46500162392123379</v>
      </c>
      <c r="DY13">
        <v>8.9543163990185609E-2</v>
      </c>
      <c r="DZ13">
        <v>4.9453032941602242E-2</v>
      </c>
      <c r="EA13">
        <v>6.4226539041433772E-2</v>
      </c>
      <c r="EB13">
        <v>-3.0555333056536516E-2</v>
      </c>
      <c r="EC13">
        <v>0.22437934794117298</v>
      </c>
      <c r="ED13">
        <v>-0.21742064141614348</v>
      </c>
      <c r="EE13">
        <v>0.10509525016540107</v>
      </c>
      <c r="EF13">
        <v>4.9972253840330376E-2</v>
      </c>
      <c r="EG13">
        <v>0.11094891034869914</v>
      </c>
      <c r="EH13">
        <v>-1.2247451684875701E-2</v>
      </c>
      <c r="EJ13">
        <f>(1/4)*SUM($DT$13:$DW$13)</f>
        <v>0.1759855243492876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2.7306787483684656</v>
      </c>
      <c r="O14">
        <v>3.0146217026724291</v>
      </c>
      <c r="P14">
        <v>2.9950441000349532</v>
      </c>
      <c r="Q14">
        <v>3.2875343463384885</v>
      </c>
      <c r="S14">
        <f t="shared" si="8"/>
        <v>2.7848102012993543</v>
      </c>
      <c r="T14">
        <f t="shared" si="0"/>
        <v>3.0687531556033179</v>
      </c>
      <c r="U14">
        <f t="shared" si="0"/>
        <v>3.049175552965842</v>
      </c>
      <c r="V14">
        <f t="shared" si="0"/>
        <v>3.3416657992693772</v>
      </c>
      <c r="X14">
        <f t="shared" si="9"/>
        <v>2.7848102012993543</v>
      </c>
      <c r="Y14">
        <f t="shared" si="1"/>
        <v>3.0687531556033179</v>
      </c>
      <c r="Z14">
        <f t="shared" si="1"/>
        <v>3.049175552965842</v>
      </c>
      <c r="AA14">
        <f t="shared" si="1"/>
        <v>3.3416657992693772</v>
      </c>
      <c r="AC14">
        <v>11.44626309305294</v>
      </c>
      <c r="AD14">
        <v>14.91154872182155</v>
      </c>
      <c r="AE14">
        <v>13.144360084658848</v>
      </c>
      <c r="AF14">
        <v>15.508068227329602</v>
      </c>
      <c r="AH14">
        <f t="shared" si="10"/>
        <v>11.705786616220593</v>
      </c>
      <c r="AI14">
        <f t="shared" si="2"/>
        <v>15.171072244989203</v>
      </c>
      <c r="AJ14">
        <f t="shared" si="2"/>
        <v>13.403883607826501</v>
      </c>
      <c r="AK14">
        <f t="shared" si="2"/>
        <v>15.767591750497255</v>
      </c>
      <c r="AW14">
        <f t="shared" si="11"/>
        <v>11.705786616220593</v>
      </c>
      <c r="AX14">
        <f t="shared" si="3"/>
        <v>15.171072244989203</v>
      </c>
      <c r="AY14">
        <f t="shared" si="3"/>
        <v>13.403883607826501</v>
      </c>
      <c r="AZ14">
        <f t="shared" si="3"/>
        <v>15.767591750497255</v>
      </c>
      <c r="BB14">
        <f t="shared" si="12"/>
        <v>7.1878087395458437E-2</v>
      </c>
      <c r="BC14">
        <f t="shared" si="4"/>
        <v>6.9341887947907258E-2</v>
      </c>
      <c r="BD14">
        <f t="shared" si="4"/>
        <v>5.0227851385950879E-2</v>
      </c>
      <c r="BE14">
        <f t="shared" si="4"/>
        <v>2.9718508107159217E-2</v>
      </c>
      <c r="BG14">
        <f t="shared" si="13"/>
        <v>2.6079707253794594E-2</v>
      </c>
      <c r="BH14">
        <f t="shared" si="5"/>
        <v>2.1110836212639445E-2</v>
      </c>
      <c r="BI14">
        <f t="shared" si="5"/>
        <v>1.5024721439131434E-2</v>
      </c>
      <c r="BJ14">
        <f t="shared" si="5"/>
        <v>1.000878011329143E-2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4.1980583385575931</v>
      </c>
      <c r="BT14">
        <f t="shared" si="6"/>
        <v>0</v>
      </c>
      <c r="BY14">
        <f>$BG$14-$BL$14</f>
        <v>2.6079707253794594E-2</v>
      </c>
      <c r="BZ14">
        <f>$BH$14-$BM$14</f>
        <v>2.1110836212639445E-2</v>
      </c>
      <c r="CA14">
        <f>$BI$14-$BN$14</f>
        <v>-0.98497527856086853</v>
      </c>
      <c r="CB14">
        <f>$BJ$14-$BO$14</f>
        <v>1.000878011329143E-2</v>
      </c>
      <c r="CW14">
        <f t="shared" si="15"/>
        <v>2.6079707253794594E-2</v>
      </c>
      <c r="CX14">
        <f t="shared" si="7"/>
        <v>2.1110836212639445E-2</v>
      </c>
      <c r="CY14">
        <f t="shared" si="7"/>
        <v>-0.98497527856086853</v>
      </c>
      <c r="CZ14">
        <f t="shared" si="7"/>
        <v>1.000878011329143E-2</v>
      </c>
      <c r="DB14">
        <v>-0.76172444315082044</v>
      </c>
      <c r="DC14">
        <v>0.93275560679817571</v>
      </c>
      <c r="DD14">
        <v>-0.8104477763373541</v>
      </c>
      <c r="DE14">
        <v>2.6517922138368519E-3</v>
      </c>
      <c r="DF14">
        <v>-0.23924439449304211</v>
      </c>
      <c r="DG14">
        <v>0.68030413975773341</v>
      </c>
      <c r="DH14">
        <v>0.818884654310988</v>
      </c>
      <c r="DI14">
        <v>-0.70812639035357428</v>
      </c>
      <c r="DJ14">
        <v>8.2192253876774576E-2</v>
      </c>
      <c r="DK14">
        <v>2.7545573772821425E-3</v>
      </c>
      <c r="DM14">
        <f>(1/4)*SUM($CW$14:$CZ$14)</f>
        <v>-0.23194398874528577</v>
      </c>
      <c r="DO14">
        <v>-0.162745277474211</v>
      </c>
      <c r="DP14">
        <v>0.53488890835884662</v>
      </c>
      <c r="DQ14">
        <v>0.20980645870410278</v>
      </c>
      <c r="DR14">
        <v>9.0318672585038371E-3</v>
      </c>
      <c r="DT14">
        <f>IF($S$14&gt;0,$DO$14,0)</f>
        <v>-0.162745277474211</v>
      </c>
      <c r="DU14">
        <f>IF($T$14&gt;0,$DP$14,0)</f>
        <v>0.53488890835884662</v>
      </c>
      <c r="DV14">
        <f>IF($U$14&gt;0,$DQ$14,0)</f>
        <v>0.20980645870410278</v>
      </c>
      <c r="DW14">
        <f>IF($V$14&gt;0,$DR$14,0)</f>
        <v>9.0318672585038371E-3</v>
      </c>
      <c r="DY14">
        <v>8.4433094491925098E-2</v>
      </c>
      <c r="DZ14">
        <v>3.2310335659824205E-2</v>
      </c>
      <c r="EA14">
        <v>-7.4061438540271463E-3</v>
      </c>
      <c r="EB14">
        <v>3.5467000817379413E-2</v>
      </c>
      <c r="EC14">
        <v>0.10308448253581669</v>
      </c>
      <c r="ED14">
        <v>-0.10510344956045853</v>
      </c>
      <c r="EE14">
        <v>4.5644170761334021E-2</v>
      </c>
      <c r="EF14">
        <v>7.0696814426203805E-2</v>
      </c>
      <c r="EG14">
        <v>9.3153759052664511E-3</v>
      </c>
      <c r="EH14">
        <v>3.0810773726097737E-2</v>
      </c>
      <c r="EJ14">
        <f>(1/4)*SUM($DT$14:$DW$14)</f>
        <v>0.14774548921181055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1.49449422862029</v>
      </c>
      <c r="O15">
        <v>2.0722674460037602</v>
      </c>
      <c r="P15">
        <v>2.1155692610385435</v>
      </c>
      <c r="Q15">
        <v>2.1058683319985732</v>
      </c>
      <c r="S15">
        <f t="shared" si="8"/>
        <v>1.7197914849733875</v>
      </c>
      <c r="T15">
        <f t="shared" si="0"/>
        <v>2.2975647023568575</v>
      </c>
      <c r="U15">
        <f t="shared" si="0"/>
        <v>2.3408665173916408</v>
      </c>
      <c r="V15">
        <f t="shared" si="0"/>
        <v>2.3311655883516704</v>
      </c>
      <c r="X15">
        <f t="shared" si="9"/>
        <v>1.7197914849733875</v>
      </c>
      <c r="Y15">
        <f t="shared" si="1"/>
        <v>2.2975647023568575</v>
      </c>
      <c r="Z15">
        <f t="shared" si="1"/>
        <v>2.3408665173916408</v>
      </c>
      <c r="AA15">
        <f t="shared" si="1"/>
        <v>2.3311655883516704</v>
      </c>
      <c r="AC15">
        <v>11.853530709936267</v>
      </c>
      <c r="AD15">
        <v>14.717024931064659</v>
      </c>
      <c r="AE15">
        <v>14.1955561632381</v>
      </c>
      <c r="AF15">
        <v>15.975626759394464</v>
      </c>
      <c r="AH15">
        <f t="shared" si="10"/>
        <v>12.059297685546101</v>
      </c>
      <c r="AI15">
        <f t="shared" si="2"/>
        <v>14.922791906674492</v>
      </c>
      <c r="AJ15">
        <f t="shared" si="2"/>
        <v>14.401323138847934</v>
      </c>
      <c r="AK15">
        <f t="shared" si="2"/>
        <v>16.181393735004299</v>
      </c>
      <c r="AW15">
        <f t="shared" si="11"/>
        <v>12.059297685546101</v>
      </c>
      <c r="AX15">
        <f t="shared" si="3"/>
        <v>14.922791906674492</v>
      </c>
      <c r="AY15">
        <f t="shared" si="3"/>
        <v>14.401323138847934</v>
      </c>
      <c r="AZ15">
        <f t="shared" si="3"/>
        <v>16.181393735004299</v>
      </c>
      <c r="BB15">
        <f t="shared" si="12"/>
        <v>0.10235861930558479</v>
      </c>
      <c r="BC15">
        <f t="shared" si="4"/>
        <v>5.4096464308277116E-2</v>
      </c>
      <c r="BD15">
        <f t="shared" si="4"/>
        <v>0.13618431320212465</v>
      </c>
      <c r="BE15">
        <f t="shared" si="4"/>
        <v>4.4950954923464785E-2</v>
      </c>
      <c r="BG15">
        <f t="shared" si="13"/>
        <v>3.7139035318306597E-2</v>
      </c>
      <c r="BH15">
        <f t="shared" si="5"/>
        <v>1.6469433289051372E-2</v>
      </c>
      <c r="BI15">
        <f t="shared" si="5"/>
        <v>4.0736987822132302E-2</v>
      </c>
      <c r="BJ15">
        <f t="shared" si="5"/>
        <v>1.5138856300900633E-2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3.7139035318306597E-2</v>
      </c>
      <c r="BZ15">
        <f>$BH$15-$BM$15</f>
        <v>1.6469433289051372E-2</v>
      </c>
      <c r="CA15">
        <f>$BI$15-$BN$15</f>
        <v>4.0736987822132302E-2</v>
      </c>
      <c r="CB15">
        <f>$BJ$15-$BO$15</f>
        <v>1.5138856300900633E-2</v>
      </c>
      <c r="CW15">
        <f t="shared" si="15"/>
        <v>3.7139035318306597E-2</v>
      </c>
      <c r="CX15">
        <f t="shared" si="7"/>
        <v>1.6469433289051372E-2</v>
      </c>
      <c r="CY15">
        <f t="shared" si="7"/>
        <v>4.0736987822132302E-2</v>
      </c>
      <c r="CZ15">
        <f t="shared" si="7"/>
        <v>1.5138856300900633E-2</v>
      </c>
      <c r="DB15">
        <v>-0.57061646072443084</v>
      </c>
      <c r="DC15">
        <v>0.65764460242443656</v>
      </c>
      <c r="DD15">
        <v>-0.56502322293992813</v>
      </c>
      <c r="DE15">
        <v>1.8144113583921861E-3</v>
      </c>
      <c r="DF15">
        <v>-0.11121186552055401</v>
      </c>
      <c r="DG15">
        <v>0.48861226307133937</v>
      </c>
      <c r="DH15">
        <v>0.586071409264314</v>
      </c>
      <c r="DI15">
        <v>-0.54725208891877142</v>
      </c>
      <c r="DJ15">
        <v>5.8090504240293994E-2</v>
      </c>
      <c r="DK15">
        <v>1.8704477449082537E-3</v>
      </c>
      <c r="DM15">
        <f>(1/4)*SUM($CW$15:$CZ$15)</f>
        <v>2.7371078182597725E-2</v>
      </c>
      <c r="DO15">
        <v>0.17415089341847834</v>
      </c>
      <c r="DP15">
        <v>-0.14371123049253817</v>
      </c>
      <c r="DQ15">
        <v>0.18535539047171165</v>
      </c>
      <c r="DR15">
        <v>0.52930843960002116</v>
      </c>
      <c r="DT15">
        <f>IF($S$15&gt;0,$DO$15,0)</f>
        <v>0.17415089341847834</v>
      </c>
      <c r="DU15">
        <f>IF($T$15&gt;0,$DP$15,0)</f>
        <v>-0.14371123049253817</v>
      </c>
      <c r="DV15">
        <f>IF($U$15&gt;0,$DQ$15,0)</f>
        <v>0.18535539047171165</v>
      </c>
      <c r="DW15">
        <f>IF($V$15&gt;0,$DR$15,0)</f>
        <v>0.52930843960002116</v>
      </c>
      <c r="DY15">
        <v>0.16392627162784529</v>
      </c>
      <c r="DZ15">
        <v>4.4566678247916963E-2</v>
      </c>
      <c r="EA15">
        <v>-3.9060186877175232E-2</v>
      </c>
      <c r="EB15">
        <v>4.9148418561540966E-2</v>
      </c>
      <c r="EC15">
        <v>0.22083918627137666</v>
      </c>
      <c r="ED15">
        <v>-0.21263950708833176</v>
      </c>
      <c r="EE15">
        <v>6.4078105237348637E-2</v>
      </c>
      <c r="EF15">
        <v>6.7390249180167019E-2</v>
      </c>
      <c r="EG15">
        <v>0.11141739862370058</v>
      </c>
      <c r="EH15">
        <v>0.10845092062156264</v>
      </c>
      <c r="EJ15">
        <f>(1/4)*SUM($DT$15:$DW$15)</f>
        <v>0.18627587324941824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2.2080641614455279</v>
      </c>
      <c r="O16">
        <v>2.9979185145741423</v>
      </c>
      <c r="P16">
        <v>2.3359086221234344</v>
      </c>
      <c r="Q16">
        <v>2.8603208855938265</v>
      </c>
      <c r="S16">
        <f t="shared" si="8"/>
        <v>2.8567920803754618</v>
      </c>
      <c r="T16">
        <f t="shared" si="0"/>
        <v>3.6466464335040762</v>
      </c>
      <c r="U16">
        <f t="shared" si="0"/>
        <v>2.9846365410533684</v>
      </c>
      <c r="V16">
        <f t="shared" si="0"/>
        <v>3.5090488045237604</v>
      </c>
      <c r="X16">
        <f t="shared" si="9"/>
        <v>2.8567920803754618</v>
      </c>
      <c r="Y16">
        <f t="shared" si="1"/>
        <v>3.6466464335040762</v>
      </c>
      <c r="Z16">
        <f t="shared" si="1"/>
        <v>2.9846365410533684</v>
      </c>
      <c r="AA16">
        <f t="shared" si="1"/>
        <v>3.5090488045237604</v>
      </c>
      <c r="AC16">
        <v>8.6769684913761083</v>
      </c>
      <c r="AD16">
        <v>11.195712893798948</v>
      </c>
      <c r="AE16">
        <v>9.8693956436923695</v>
      </c>
      <c r="AF16">
        <v>11.881926324098828</v>
      </c>
      <c r="AH16">
        <f t="shared" si="10"/>
        <v>9.1665843738107053</v>
      </c>
      <c r="AI16">
        <f t="shared" si="2"/>
        <v>11.685328776233545</v>
      </c>
      <c r="AJ16">
        <f t="shared" si="2"/>
        <v>10.359011526126967</v>
      </c>
      <c r="AK16">
        <f t="shared" si="2"/>
        <v>12.371542206533425</v>
      </c>
      <c r="AW16">
        <f t="shared" si="11"/>
        <v>9.1665843738107053</v>
      </c>
      <c r="AX16">
        <f t="shared" si="3"/>
        <v>11.685328776233545</v>
      </c>
      <c r="AY16">
        <f t="shared" si="3"/>
        <v>10.359011526126967</v>
      </c>
      <c r="AZ16">
        <f t="shared" si="3"/>
        <v>12.371542206533425</v>
      </c>
      <c r="BB16">
        <f t="shared" si="12"/>
        <v>5.6732900821335813E-3</v>
      </c>
      <c r="BC16">
        <f t="shared" si="4"/>
        <v>2.1240097601226012E-3</v>
      </c>
      <c r="BD16">
        <f t="shared" si="4"/>
        <v>2.390966313815393E-3</v>
      </c>
      <c r="BE16">
        <f t="shared" si="4"/>
        <v>9.9572962045967441E-4</v>
      </c>
      <c r="BG16">
        <f t="shared" si="13"/>
        <v>2.058454111249052E-3</v>
      </c>
      <c r="BH16">
        <f t="shared" si="5"/>
        <v>6.4664553399067205E-4</v>
      </c>
      <c r="BI16">
        <f t="shared" si="5"/>
        <v>7.1521281209873332E-4</v>
      </c>
      <c r="BJ16">
        <f t="shared" si="5"/>
        <v>3.3534788447442908E-4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2.058454111249052E-3</v>
      </c>
      <c r="BZ16">
        <f>$BH$16-$BM$16</f>
        <v>6.4664553399067205E-4</v>
      </c>
      <c r="CA16">
        <f>$BI$16-$BN$16</f>
        <v>7.1521281209873332E-4</v>
      </c>
      <c r="CB16">
        <f>$BJ$16-$BO$16</f>
        <v>3.3534788447442908E-4</v>
      </c>
      <c r="CW16">
        <f t="shared" si="15"/>
        <v>2.058454111249052E-3</v>
      </c>
      <c r="CX16">
        <f t="shared" si="7"/>
        <v>6.4664553399067205E-4</v>
      </c>
      <c r="CY16">
        <f t="shared" si="7"/>
        <v>7.1521281209873332E-4</v>
      </c>
      <c r="CZ16">
        <f t="shared" si="7"/>
        <v>3.3534788447442908E-4</v>
      </c>
      <c r="DB16">
        <v>-0.9059192364384473</v>
      </c>
      <c r="DC16">
        <v>0.98736382688014834</v>
      </c>
      <c r="DD16">
        <v>-0.85095505083236267</v>
      </c>
      <c r="DE16">
        <v>2.7659412299562295E-3</v>
      </c>
      <c r="DF16">
        <v>-0.23372510021051721</v>
      </c>
      <c r="DG16">
        <v>0.73216797734282535</v>
      </c>
      <c r="DH16">
        <v>0.86849389158470092</v>
      </c>
      <c r="DI16">
        <v>-0.68829596345286015</v>
      </c>
      <c r="DJ16">
        <v>8.5216197541597469E-2</v>
      </c>
      <c r="DK16">
        <v>2.8875163549587522E-3</v>
      </c>
      <c r="DM16">
        <f>(1/4)*SUM($CW$16:$CZ$16)</f>
        <v>9.3891508545322156E-4</v>
      </c>
      <c r="DO16">
        <v>0.540201576448611</v>
      </c>
      <c r="DP16">
        <v>0.25444795218155675</v>
      </c>
      <c r="DQ16">
        <v>-0.22309525062329627</v>
      </c>
      <c r="DR16">
        <v>-0.2226102593377047</v>
      </c>
      <c r="DT16">
        <f>IF($S$16&gt;0,$DO$16,0)</f>
        <v>0.540201576448611</v>
      </c>
      <c r="DU16">
        <f>IF($T$16&gt;0,$DP$16,0)</f>
        <v>0.25444795218155675</v>
      </c>
      <c r="DV16">
        <f>IF($U$16&gt;0,$DQ$16,0)</f>
        <v>-0.22309525062329627</v>
      </c>
      <c r="DW16">
        <f>IF($V$16&gt;0,$DR$16,0)</f>
        <v>-0.2226102593377047</v>
      </c>
      <c r="DY16">
        <v>0.20213700399342124</v>
      </c>
      <c r="DZ16">
        <v>3.911826747767258E-3</v>
      </c>
      <c r="EA16">
        <v>2.3864661808413901E-2</v>
      </c>
      <c r="EB16">
        <v>-1.1079943501976247E-2</v>
      </c>
      <c r="EC16">
        <v>0.25336354887829238</v>
      </c>
      <c r="ED16">
        <v>-0.20807724550789861</v>
      </c>
      <c r="EE16">
        <v>0.15248079609284929</v>
      </c>
      <c r="EF16">
        <v>0.10484912556207518</v>
      </c>
      <c r="EG16">
        <v>0.11710711091142023</v>
      </c>
      <c r="EH16">
        <v>1.6972856961338795E-3</v>
      </c>
      <c r="EJ16">
        <f>(1/4)*SUM($DT$16:$DW$16)</f>
        <v>8.72360046672917E-2</v>
      </c>
      <c r="EN16">
        <f>Sheet53!FL16</f>
        <v>0.62617427927989833</v>
      </c>
      <c r="EO16">
        <f>Sheet53!FM16</f>
        <v>0.14063969905198004</v>
      </c>
      <c r="EP16">
        <f>Sheet53!FN16</f>
        <v>0.45583493684044013</v>
      </c>
      <c r="EQ16">
        <f>Sheet53!FO16</f>
        <v>0.15790506938855423</v>
      </c>
      <c r="ER16">
        <f>Sheet53!FP16</f>
        <v>0.43201080699326627</v>
      </c>
      <c r="ES16">
        <f>Sheet53!FQ16</f>
        <v>0.51156292443011508</v>
      </c>
      <c r="ET16">
        <f>Sheet53!FR16</f>
        <v>0.75255039968892723</v>
      </c>
      <c r="EU16">
        <f>Sheet53!FS16</f>
        <v>0.95232768174969484</v>
      </c>
      <c r="EV16">
        <f>Sheet53!FT16</f>
        <v>0.38137505477035921</v>
      </c>
      <c r="EW16">
        <f>Sheet53!FU16</f>
        <v>0.3904376837558205</v>
      </c>
      <c r="EZ16">
        <f t="array" ref="EZ16:FI25">(1/4)*(MMULT($C$7:$F$16,$DT$23:$EC$26))</f>
        <v>9.5058816071967769E-2</v>
      </c>
      <c r="FA16">
        <v>1.1757739677503418E-2</v>
      </c>
      <c r="FB16">
        <v>1.5503162850960837E-2</v>
      </c>
      <c r="FC16">
        <v>-2.5460440358343953E-2</v>
      </c>
      <c r="FD16">
        <v>0.17822380919788527</v>
      </c>
      <c r="FE16">
        <v>-0.1559470172143412</v>
      </c>
      <c r="FF16">
        <v>6.9465538290703052E-2</v>
      </c>
      <c r="FG16">
        <v>6.9545650759349625E-3</v>
      </c>
      <c r="FH16">
        <v>0.13734718409981078</v>
      </c>
      <c r="FI16">
        <v>2.9816806586103445E-2</v>
      </c>
      <c r="FL16">
        <f>EN16-($EU$10*EZ16)</f>
        <v>0.62607922046382636</v>
      </c>
      <c r="FM16">
        <f t="shared" ref="FM16:FU25" si="17">EO16-($EU$10*FA16)</f>
        <v>0.14062794131230252</v>
      </c>
      <c r="FN16">
        <f t="shared" si="17"/>
        <v>0.45581943367758915</v>
      </c>
      <c r="FO16">
        <f t="shared" si="17"/>
        <v>0.15793052982891256</v>
      </c>
      <c r="FP16">
        <f t="shared" si="17"/>
        <v>0.43183258318406836</v>
      </c>
      <c r="FQ16">
        <f t="shared" si="17"/>
        <v>0.51171887144732942</v>
      </c>
      <c r="FR16">
        <f t="shared" si="17"/>
        <v>0.75248093415063655</v>
      </c>
      <c r="FS16">
        <f t="shared" si="17"/>
        <v>0.95232072718461891</v>
      </c>
      <c r="FT16">
        <f t="shared" si="17"/>
        <v>0.38123770758625941</v>
      </c>
      <c r="FU16">
        <f t="shared" si="17"/>
        <v>0.39040786694923441</v>
      </c>
    </row>
    <row r="17" spans="1:177">
      <c r="A17">
        <v>16</v>
      </c>
      <c r="BQ17">
        <f>SUM(BQ7:BQ16)</f>
        <v>1.5817233407265447</v>
      </c>
      <c r="BR17">
        <f t="shared" ref="BR17:BT17" si="18">SUM(BR7:BR16)</f>
        <v>6.5083070980718487</v>
      </c>
      <c r="BS17">
        <f t="shared" si="18"/>
        <v>4.1980583385575931</v>
      </c>
      <c r="BT17">
        <f t="shared" si="18"/>
        <v>5.3213248878509392</v>
      </c>
      <c r="EN17">
        <f>Sheet53!FL17</f>
        <v>0.24162252743601018</v>
      </c>
      <c r="EO17">
        <f>Sheet53!FM17</f>
        <v>0.91183569040504986</v>
      </c>
      <c r="EP17">
        <f>Sheet53!FN17</f>
        <v>0.61872661484908087</v>
      </c>
      <c r="EQ17">
        <f>Sheet53!FO17</f>
        <v>0.12330626705241912</v>
      </c>
      <c r="ER17">
        <f>Sheet53!FP17</f>
        <v>0.8472970674503949</v>
      </c>
      <c r="ES17">
        <f>Sheet53!FQ17</f>
        <v>0.57151903824682382</v>
      </c>
      <c r="ET17">
        <f>Sheet53!FR17</f>
        <v>3.7962531714115136E-2</v>
      </c>
      <c r="EU17">
        <f>Sheet53!FS17</f>
        <v>0.44384105459748263</v>
      </c>
      <c r="EV17">
        <f>Sheet53!FT17</f>
        <v>0.88481003734209696</v>
      </c>
      <c r="EW17">
        <f>Sheet53!FU17</f>
        <v>0.23376521634701625</v>
      </c>
      <c r="EZ17">
        <v>0.18480166171583423</v>
      </c>
      <c r="FA17">
        <v>-8.4509184096800971E-3</v>
      </c>
      <c r="FB17">
        <v>-3.5144135046459805E-3</v>
      </c>
      <c r="FC17">
        <v>1.2209103638026964E-2</v>
      </c>
      <c r="FD17">
        <v>0.18023439377364792</v>
      </c>
      <c r="FE17">
        <v>-0.1390940236043357</v>
      </c>
      <c r="FF17">
        <v>0.12092986940724243</v>
      </c>
      <c r="FG17">
        <v>0.10676339891626703</v>
      </c>
      <c r="FH17">
        <v>6.3798924159807202E-2</v>
      </c>
      <c r="FI17">
        <v>1.0031194277106234E-2</v>
      </c>
      <c r="FL17">
        <f t="shared" ref="FL17:FL25" si="19">EN17-($EU$10*EZ17)</f>
        <v>0.24143772577429434</v>
      </c>
      <c r="FM17">
        <f t="shared" si="17"/>
        <v>0.91184414132345959</v>
      </c>
      <c r="FN17">
        <f t="shared" si="17"/>
        <v>0.61873012926258553</v>
      </c>
      <c r="FO17">
        <f t="shared" si="17"/>
        <v>0.12329405794878109</v>
      </c>
      <c r="FP17">
        <f t="shared" si="17"/>
        <v>0.84711683305662122</v>
      </c>
      <c r="FQ17">
        <f t="shared" si="17"/>
        <v>0.57165813227042817</v>
      </c>
      <c r="FR17">
        <f t="shared" si="17"/>
        <v>3.7841601844707896E-2</v>
      </c>
      <c r="FS17">
        <f t="shared" si="17"/>
        <v>0.44373429119856639</v>
      </c>
      <c r="FT17">
        <f t="shared" si="17"/>
        <v>0.8847462384179372</v>
      </c>
      <c r="FU17">
        <f t="shared" si="17"/>
        <v>0.23375518515273913</v>
      </c>
    </row>
    <row r="18" spans="1:177">
      <c r="A18">
        <v>17</v>
      </c>
      <c r="EN18">
        <f>Sheet53!FL18</f>
        <v>5.5264950419431295E-2</v>
      </c>
      <c r="EO18">
        <f>Sheet53!FM18</f>
        <v>0.55166971594191538</v>
      </c>
      <c r="EP18">
        <f>Sheet53!FN18</f>
        <v>2.7683144697838794E-2</v>
      </c>
      <c r="EQ18">
        <f>Sheet53!FO18</f>
        <v>1.0398703655677834E-2</v>
      </c>
      <c r="ER18">
        <f>Sheet53!FP18</f>
        <v>0.37205271006602381</v>
      </c>
      <c r="ES18">
        <f>Sheet53!FQ18</f>
        <v>0.79354006688446688</v>
      </c>
      <c r="ET18">
        <f>Sheet53!FR18</f>
        <v>0.49258005470945593</v>
      </c>
      <c r="EU18">
        <f>Sheet53!FS18</f>
        <v>0.86743420611353006</v>
      </c>
      <c r="EV18">
        <f>Sheet53!FT18</f>
        <v>0.72212669425553999</v>
      </c>
      <c r="EW18">
        <f>Sheet53!FU18</f>
        <v>0.6636544975628299</v>
      </c>
      <c r="EZ18">
        <v>0.10626214344487048</v>
      </c>
      <c r="FA18">
        <v>0.15852312217597739</v>
      </c>
      <c r="FB18">
        <v>7.5874157007627067E-3</v>
      </c>
      <c r="FC18">
        <v>8.9760009720907044E-2</v>
      </c>
      <c r="FD18">
        <v>0.27587690865727582</v>
      </c>
      <c r="FE18">
        <v>-0.33444606445291614</v>
      </c>
      <c r="FF18">
        <v>5.2642370359835405E-2</v>
      </c>
      <c r="FG18">
        <v>0.11608877377866231</v>
      </c>
      <c r="FH18">
        <v>4.7931702501500778E-2</v>
      </c>
      <c r="FI18">
        <v>0.11336385726472713</v>
      </c>
      <c r="FL18">
        <f t="shared" si="19"/>
        <v>5.5158688275986426E-2</v>
      </c>
      <c r="FM18">
        <f t="shared" si="17"/>
        <v>0.55151119281973937</v>
      </c>
      <c r="FN18">
        <f t="shared" si="17"/>
        <v>2.7675557282138032E-2</v>
      </c>
      <c r="FO18">
        <f t="shared" si="17"/>
        <v>1.0308943645956926E-2</v>
      </c>
      <c r="FP18">
        <f t="shared" si="17"/>
        <v>0.37177683315736654</v>
      </c>
      <c r="FQ18">
        <f t="shared" si="17"/>
        <v>0.79387451294891975</v>
      </c>
      <c r="FR18">
        <f t="shared" si="17"/>
        <v>0.49252741233909608</v>
      </c>
      <c r="FS18">
        <f t="shared" si="17"/>
        <v>0.86731811733975139</v>
      </c>
      <c r="FT18">
        <f t="shared" si="17"/>
        <v>0.72207876255303849</v>
      </c>
      <c r="FU18">
        <f t="shared" si="17"/>
        <v>0.66354113370556522</v>
      </c>
    </row>
    <row r="19" spans="1:177">
      <c r="A19">
        <v>18</v>
      </c>
      <c r="BN19" t="s">
        <v>35</v>
      </c>
      <c r="BO19">
        <f>BS21+BS34</f>
        <v>3.4382186638492801E-4</v>
      </c>
      <c r="EN19">
        <f>Sheet53!FL19</f>
        <v>0.99115776736846728</v>
      </c>
      <c r="EO19">
        <f>Sheet53!FM19</f>
        <v>0.96686387130999529</v>
      </c>
      <c r="EP19">
        <f>Sheet53!FN19</f>
        <v>0.88237101864061762</v>
      </c>
      <c r="EQ19">
        <f>Sheet53!FO19</f>
        <v>0.92305444234302092</v>
      </c>
      <c r="ER19">
        <f>Sheet53!FP19</f>
        <v>0.35454059857411702</v>
      </c>
      <c r="ES19">
        <f>Sheet53!FQ19</f>
        <v>0.81295684109885613</v>
      </c>
      <c r="ET19">
        <f>Sheet53!FR19</f>
        <v>0.65005131868009869</v>
      </c>
      <c r="EU19">
        <f>Sheet53!FS19</f>
        <v>0.79149634798360835</v>
      </c>
      <c r="EV19">
        <f>Sheet53!FT19</f>
        <v>0.80810257878933367</v>
      </c>
      <c r="EW19">
        <f>Sheet53!FU19</f>
        <v>0.61329479604553794</v>
      </c>
      <c r="EZ19">
        <v>9.0950218973414904E-2</v>
      </c>
      <c r="FA19">
        <v>3.1036364563346082E-2</v>
      </c>
      <c r="FB19">
        <v>8.1652630127328762E-2</v>
      </c>
      <c r="FC19">
        <v>-5.8625171019536793E-2</v>
      </c>
      <c r="FD19">
        <v>0.23039599253353565</v>
      </c>
      <c r="FE19">
        <v>-0.20973958183011793</v>
      </c>
      <c r="FF19">
        <v>0.12325480315638201</v>
      </c>
      <c r="FG19">
        <v>3.8626899910755547E-2</v>
      </c>
      <c r="FH19">
        <v>0.13306053476427579</v>
      </c>
      <c r="FI19">
        <v>-3.96001157771479E-2</v>
      </c>
      <c r="FL19">
        <f t="shared" si="19"/>
        <v>0.99106681714949385</v>
      </c>
      <c r="FM19">
        <f t="shared" si="17"/>
        <v>0.96683283494543193</v>
      </c>
      <c r="FN19">
        <f t="shared" si="17"/>
        <v>0.88228936601049024</v>
      </c>
      <c r="FO19">
        <f t="shared" si="17"/>
        <v>0.92311306751404043</v>
      </c>
      <c r="FP19">
        <f t="shared" si="17"/>
        <v>0.35431020258158347</v>
      </c>
      <c r="FQ19">
        <f t="shared" si="17"/>
        <v>0.81316658068068626</v>
      </c>
      <c r="FR19">
        <f t="shared" si="17"/>
        <v>0.64992806387694235</v>
      </c>
      <c r="FS19">
        <f t="shared" si="17"/>
        <v>0.79145772108369761</v>
      </c>
      <c r="FT19">
        <f t="shared" si="17"/>
        <v>0.80796951825456942</v>
      </c>
      <c r="FU19">
        <f t="shared" si="17"/>
        <v>0.61333439616131513</v>
      </c>
    </row>
    <row r="20" spans="1:177">
      <c r="A20">
        <v>19</v>
      </c>
      <c r="AV20" t="s">
        <v>67</v>
      </c>
      <c r="AW20">
        <f>MAX(AW7:AW16)</f>
        <v>14.33857044194051</v>
      </c>
      <c r="AX20">
        <f>MAX(AX7:AX16)</f>
        <v>17.839778356685247</v>
      </c>
      <c r="AY20">
        <f>MAX(AY7:AY16)</f>
        <v>16.395069205475203</v>
      </c>
      <c r="AZ20">
        <f>MAX(AZ7:AZ16)</f>
        <v>19.283577009168436</v>
      </c>
      <c r="BB20">
        <f>SUM(BB7:BB16)</f>
        <v>2.7560925702108938</v>
      </c>
      <c r="BC20">
        <f t="shared" ref="BC20:BE20" si="20">SUM(BC7:BC16)</f>
        <v>3.2846585161032604</v>
      </c>
      <c r="BD20">
        <f t="shared" si="20"/>
        <v>3.3430138182218778</v>
      </c>
      <c r="BE20">
        <f t="shared" si="20"/>
        <v>2.9692437810371834</v>
      </c>
      <c r="BG20">
        <f>IF(BG7&lt;0.000000000001,0.000000000001,BG7)</f>
        <v>3.4027088081634445E-3</v>
      </c>
      <c r="BH20">
        <f t="shared" ref="BH20:BJ20" si="21">IF(BH7&lt;0.000000000001,0.000000000001,BH7)</f>
        <v>1.4910017073863583E-3</v>
      </c>
      <c r="BI20">
        <f t="shared" si="21"/>
        <v>1.7644618022494918E-3</v>
      </c>
      <c r="BJ20">
        <f t="shared" si="21"/>
        <v>7.2533130435373889E-4</v>
      </c>
      <c r="EN20">
        <f>Sheet53!FL20</f>
        <v>0.62900134788878337</v>
      </c>
      <c r="EO20">
        <f>Sheet53!FM20</f>
        <v>0.29019344114872464</v>
      </c>
      <c r="EP20">
        <f>Sheet53!FN20</f>
        <v>0.77730749614046357</v>
      </c>
      <c r="EQ20">
        <f>Sheet53!FO20</f>
        <v>0.66131398744774084</v>
      </c>
      <c r="ER20">
        <f>Sheet53!FP20</f>
        <v>0.49701451793606827</v>
      </c>
      <c r="ES20">
        <f>Sheet53!FQ20</f>
        <v>0.45825567400164718</v>
      </c>
      <c r="ET20">
        <f>Sheet53!FR20</f>
        <v>0.32722834596263056</v>
      </c>
      <c r="EU20">
        <f>Sheet53!FS20</f>
        <v>0.54441899236264812</v>
      </c>
      <c r="EV20">
        <f>Sheet53!FT20</f>
        <v>0.38500596732017922</v>
      </c>
      <c r="EW20">
        <f>Sheet53!FU20</f>
        <v>0.10151261630502206</v>
      </c>
      <c r="EZ20">
        <v>0.20072234984938037</v>
      </c>
      <c r="FA20">
        <v>3.0194375920293684E-2</v>
      </c>
      <c r="FB20">
        <v>2.6980815946588459E-2</v>
      </c>
      <c r="FC20">
        <v>1.8827847163838812E-3</v>
      </c>
      <c r="FD20">
        <v>0.27886603780126679</v>
      </c>
      <c r="FE20">
        <v>-0.24706683915441086</v>
      </c>
      <c r="FF20">
        <v>0.15039457750045626</v>
      </c>
      <c r="FG20">
        <v>0.11510807526628354</v>
      </c>
      <c r="FH20">
        <v>0.11548377550002953</v>
      </c>
      <c r="FI20">
        <v>1.5996216249912057E-2</v>
      </c>
      <c r="FL20">
        <f t="shared" si="19"/>
        <v>0.62880062553893401</v>
      </c>
      <c r="FM20">
        <f t="shared" si="17"/>
        <v>0.29016324677280436</v>
      </c>
      <c r="FN20">
        <f t="shared" si="17"/>
        <v>0.77728051532451703</v>
      </c>
      <c r="FO20">
        <f t="shared" si="17"/>
        <v>0.66131210466302448</v>
      </c>
      <c r="FP20">
        <f t="shared" si="17"/>
        <v>0.49673565189826702</v>
      </c>
      <c r="FQ20">
        <f t="shared" si="17"/>
        <v>0.45850274084080161</v>
      </c>
      <c r="FR20">
        <f t="shared" si="17"/>
        <v>0.32707795138513013</v>
      </c>
      <c r="FS20">
        <f t="shared" si="17"/>
        <v>0.54430388428738186</v>
      </c>
      <c r="FT20">
        <f t="shared" si="17"/>
        <v>0.3848904835446792</v>
      </c>
      <c r="FU20">
        <f t="shared" si="17"/>
        <v>0.10149662008877215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0.36283251542725969</v>
      </c>
      <c r="BH21">
        <f t="shared" si="22"/>
        <v>0.28533615333354517</v>
      </c>
      <c r="BI21">
        <f t="shared" si="22"/>
        <v>0.29913127925145461</v>
      </c>
      <c r="BJ21">
        <f t="shared" si="22"/>
        <v>0.2791639823170724</v>
      </c>
      <c r="BL21">
        <v>1.0000000000000001E-5</v>
      </c>
      <c r="BS21">
        <f>SUM(BM23:BV32)</f>
        <v>1.8432011658582197E-4</v>
      </c>
      <c r="EN21">
        <f>Sheet53!FL21</f>
        <v>0.94386100086911384</v>
      </c>
      <c r="EO21">
        <f>Sheet53!FM21</f>
        <v>0.50657150249966598</v>
      </c>
      <c r="EP21">
        <f>Sheet53!FN21</f>
        <v>0.4542830056123795</v>
      </c>
      <c r="EQ21">
        <f>Sheet53!FO21</f>
        <v>0.75250100972548661</v>
      </c>
      <c r="ER21">
        <f>Sheet53!FP21</f>
        <v>0.46114160716930913</v>
      </c>
      <c r="ES21">
        <f>Sheet53!FQ21</f>
        <v>0.95857245493002952</v>
      </c>
      <c r="ET21">
        <f>Sheet53!FR21</f>
        <v>0.35238634553096676</v>
      </c>
      <c r="EU21">
        <f>Sheet53!FS21</f>
        <v>0.86277785141709373</v>
      </c>
      <c r="EV21">
        <f>Sheet53!FT21</f>
        <v>0.13894373360234805</v>
      </c>
      <c r="EW21">
        <f>Sheet53!FU21</f>
        <v>0.98791323653033081</v>
      </c>
      <c r="EZ21">
        <v>0.14321998542470935</v>
      </c>
      <c r="FA21">
        <v>3.3600742350066506E-3</v>
      </c>
      <c r="FB21">
        <v>-1.0967446312184981E-2</v>
      </c>
      <c r="FC21">
        <v>2.4429929731988195E-2</v>
      </c>
      <c r="FD21">
        <v>0.13673836601949779</v>
      </c>
      <c r="FE21">
        <v>-0.11204801183495405</v>
      </c>
      <c r="FF21">
        <v>8.5579807300017352E-2</v>
      </c>
      <c r="FG21">
        <v>9.0913455885339486E-2</v>
      </c>
      <c r="FH21">
        <v>3.5776499110218296E-2</v>
      </c>
      <c r="FI21">
        <v>2.0464191206211794E-2</v>
      </c>
      <c r="FL21">
        <f t="shared" si="19"/>
        <v>0.94371778088368918</v>
      </c>
      <c r="FM21">
        <f t="shared" si="17"/>
        <v>0.50656814242543102</v>
      </c>
      <c r="FN21">
        <f t="shared" si="17"/>
        <v>0.45429397305869168</v>
      </c>
      <c r="FO21">
        <f t="shared" si="17"/>
        <v>0.75247657979575466</v>
      </c>
      <c r="FP21">
        <f t="shared" si="17"/>
        <v>0.46100486880328961</v>
      </c>
      <c r="FQ21">
        <f t="shared" si="17"/>
        <v>0.95868450294186447</v>
      </c>
      <c r="FR21">
        <f t="shared" si="17"/>
        <v>0.35230076572366675</v>
      </c>
      <c r="FS21">
        <f t="shared" si="17"/>
        <v>0.86268693796120843</v>
      </c>
      <c r="FT21">
        <f t="shared" si="17"/>
        <v>0.13890795710323783</v>
      </c>
      <c r="FU21">
        <f t="shared" si="17"/>
        <v>0.98789277233912465</v>
      </c>
    </row>
    <row r="22" spans="1:177">
      <c r="A22">
        <v>21</v>
      </c>
      <c r="BG22">
        <f t="shared" si="22"/>
        <v>9.5631233390100941E-3</v>
      </c>
      <c r="BH22">
        <f t="shared" si="22"/>
        <v>7.8592927827538291E-3</v>
      </c>
      <c r="BI22">
        <f t="shared" si="22"/>
        <v>1.0755917495566428E-2</v>
      </c>
      <c r="BJ22">
        <f t="shared" si="22"/>
        <v>4.8862756675688178E-3</v>
      </c>
      <c r="EN22">
        <f>Sheet53!FL22</f>
        <v>0.23651201364032948</v>
      </c>
      <c r="EO22">
        <f>Sheet53!FM22</f>
        <v>0.55600902556660381</v>
      </c>
      <c r="EP22">
        <f>Sheet53!FN22</f>
        <v>0.99176822335512071</v>
      </c>
      <c r="EQ22">
        <f>Sheet53!FO22</f>
        <v>0.33669075984278096</v>
      </c>
      <c r="ER22">
        <f>Sheet53!FP22</f>
        <v>1.4586285256822874E-4</v>
      </c>
      <c r="ES22">
        <f>Sheet53!FQ22</f>
        <v>5.942906416793485E-2</v>
      </c>
      <c r="ET22">
        <f>Sheet53!FR22</f>
        <v>0.63157388439958417</v>
      </c>
      <c r="EU22">
        <f>Sheet53!FS22</f>
        <v>0.73100737726700726</v>
      </c>
      <c r="EV22">
        <f>Sheet53!FT22</f>
        <v>0.20645128060713572</v>
      </c>
      <c r="EW22">
        <f>Sheet53!FU22</f>
        <v>0.60448854660211349</v>
      </c>
      <c r="EZ22">
        <v>8.9543163990185609E-2</v>
      </c>
      <c r="FA22">
        <v>4.9453032941602242E-2</v>
      </c>
      <c r="FB22">
        <v>6.4226539041433772E-2</v>
      </c>
      <c r="FC22">
        <v>-3.0555333056536516E-2</v>
      </c>
      <c r="FD22">
        <v>0.22437934794117298</v>
      </c>
      <c r="FE22">
        <v>-0.21742064141614348</v>
      </c>
      <c r="FF22">
        <v>0.10509525016540107</v>
      </c>
      <c r="FG22">
        <v>4.9972253840330376E-2</v>
      </c>
      <c r="FH22">
        <v>0.11094891034869914</v>
      </c>
      <c r="FI22">
        <v>-1.2247451684875701E-2</v>
      </c>
      <c r="FL22">
        <f t="shared" si="19"/>
        <v>0.2364224704763393</v>
      </c>
      <c r="FM22">
        <f t="shared" si="17"/>
        <v>0.55595957253366224</v>
      </c>
      <c r="FN22">
        <f t="shared" si="17"/>
        <v>0.99170399681607924</v>
      </c>
      <c r="FO22">
        <f t="shared" si="17"/>
        <v>0.33672131517583748</v>
      </c>
      <c r="FP22">
        <f t="shared" si="17"/>
        <v>-7.8516495372944235E-5</v>
      </c>
      <c r="FQ22">
        <f t="shared" si="17"/>
        <v>5.9646484809350996E-2</v>
      </c>
      <c r="FR22">
        <f t="shared" si="17"/>
        <v>0.63146878914941873</v>
      </c>
      <c r="FS22">
        <f t="shared" si="17"/>
        <v>0.73095740501316697</v>
      </c>
      <c r="FT22">
        <f t="shared" si="17"/>
        <v>0.206340331696787</v>
      </c>
      <c r="FU22">
        <f t="shared" si="17"/>
        <v>0.60450079405379831</v>
      </c>
    </row>
    <row r="23" spans="1:177">
      <c r="A23">
        <v>22</v>
      </c>
      <c r="B23">
        <f t="array" ref="B23:K32">TRANSPOSE(EN16:EW25)</f>
        <v>0.62617427927989833</v>
      </c>
      <c r="C23">
        <v>0.24162252743601018</v>
      </c>
      <c r="D23">
        <v>5.5264950419431295E-2</v>
      </c>
      <c r="E23">
        <v>0.99115776736846728</v>
      </c>
      <c r="F23">
        <v>0.62900134788878337</v>
      </c>
      <c r="G23">
        <v>0.94386100086911384</v>
      </c>
      <c r="H23">
        <v>0.23651201364032948</v>
      </c>
      <c r="I23">
        <v>0.67278162853666057</v>
      </c>
      <c r="J23">
        <v>0.96652580378733965</v>
      </c>
      <c r="K23">
        <v>0.99662636592553355</v>
      </c>
      <c r="M23">
        <f t="array" ref="M23:M32">TRANSPOSE(EN12:EW12)</f>
        <v>0.79183101825520974</v>
      </c>
      <c r="S23">
        <f>EN16</f>
        <v>0.62617427927989833</v>
      </c>
      <c r="T23">
        <f t="shared" ref="T23:AB32" si="23">EO16</f>
        <v>0.14063969905198004</v>
      </c>
      <c r="U23">
        <f t="shared" si="23"/>
        <v>0.45583493684044013</v>
      </c>
      <c r="V23">
        <f t="shared" si="23"/>
        <v>0.15790506938855423</v>
      </c>
      <c r="W23">
        <f t="shared" si="23"/>
        <v>0.43201080699326627</v>
      </c>
      <c r="X23">
        <f t="shared" si="23"/>
        <v>0.51156292443011508</v>
      </c>
      <c r="Y23">
        <f t="shared" si="23"/>
        <v>0.75255039968892723</v>
      </c>
      <c r="Z23">
        <f t="shared" si="23"/>
        <v>0.95232768174969484</v>
      </c>
      <c r="AA23">
        <f t="shared" si="23"/>
        <v>0.38137505477035921</v>
      </c>
      <c r="AB23">
        <f t="shared" si="23"/>
        <v>0.3904376837558205</v>
      </c>
      <c r="BG23">
        <f t="shared" si="22"/>
        <v>1.8256410136380965E-3</v>
      </c>
      <c r="BH23">
        <f t="shared" si="22"/>
        <v>5.4472983557057137E-4</v>
      </c>
      <c r="BI23">
        <f t="shared" si="22"/>
        <v>8.4010804268645756E-4</v>
      </c>
      <c r="BJ23">
        <f t="shared" si="22"/>
        <v>3.8598319121904755E-4</v>
      </c>
      <c r="BM23">
        <f>0.5*$BL$21*B23*B23</f>
        <v>1.9604711401585007E-6</v>
      </c>
      <c r="BN23">
        <f t="shared" ref="BN23:BV32" si="24">0.5*$BL$21*C23*C23</f>
        <v>2.9190722882282747E-7</v>
      </c>
      <c r="BO23">
        <f t="shared" si="24"/>
        <v>1.5271073724310997E-8</v>
      </c>
      <c r="BP23">
        <f t="shared" si="24"/>
        <v>4.9119685990742237E-6</v>
      </c>
      <c r="BQ23">
        <f t="shared" si="24"/>
        <v>1.9782134782295315E-6</v>
      </c>
      <c r="BR23">
        <f t="shared" si="24"/>
        <v>4.4543679448082268E-6</v>
      </c>
      <c r="BS23">
        <f t="shared" si="24"/>
        <v>2.7968966298101702E-7</v>
      </c>
      <c r="BT23">
        <f t="shared" si="24"/>
        <v>2.2631755984822057E-6</v>
      </c>
      <c r="BU23">
        <f t="shared" si="24"/>
        <v>4.6708606469338151E-6</v>
      </c>
      <c r="BV23">
        <f t="shared" si="24"/>
        <v>4.9663205662896781E-6</v>
      </c>
      <c r="BY23">
        <f>$BG$7-$BL$7</f>
        <v>3.4027088081634445E-3</v>
      </c>
      <c r="BZ23">
        <f>$BG$8-$BL$8</f>
        <v>0.36283251542725969</v>
      </c>
      <c r="CA23">
        <f>$BG$9-$BL$9</f>
        <v>9.5631233390100941E-3</v>
      </c>
      <c r="CB23">
        <f>$BG$10-$BL$10</f>
        <v>1.8256410136380965E-3</v>
      </c>
      <c r="CC23">
        <f>$BG$11-$BL$11</f>
        <v>-0.79437956138307575</v>
      </c>
      <c r="CD23">
        <f>$BG$12-$BL$12</f>
        <v>0.1682141542922308</v>
      </c>
      <c r="CE23">
        <f>$BG$13-$BL$13</f>
        <v>0.18326422181942337</v>
      </c>
      <c r="CF23">
        <f>$BG$14-$BL$14</f>
        <v>2.6079707253794594E-2</v>
      </c>
      <c r="CG23">
        <f>$BG$15-$BL$15</f>
        <v>3.7139035318306597E-2</v>
      </c>
      <c r="CH23">
        <f>$BG$16-$BL$16</f>
        <v>2.058454111249052E-3</v>
      </c>
      <c r="CW23">
        <f t="array" ref="CW23:DF26">TRANSPOSE(CW7:CZ16)</f>
        <v>3.4027088081634445E-3</v>
      </c>
      <c r="CX23">
        <v>0.36283251542725969</v>
      </c>
      <c r="CY23">
        <v>9.5631233390100941E-3</v>
      </c>
      <c r="CZ23">
        <v>1.8256410136380965E-3</v>
      </c>
      <c r="DA23">
        <v>-0.79437956138307575</v>
      </c>
      <c r="DB23">
        <v>0.1682141542922308</v>
      </c>
      <c r="DC23">
        <v>0.18326422181942337</v>
      </c>
      <c r="DD23">
        <v>2.6079707253794594E-2</v>
      </c>
      <c r="DE23">
        <v>3.7139035318306597E-2</v>
      </c>
      <c r="DF23">
        <v>2.058454111249052E-3</v>
      </c>
      <c r="DT23">
        <f t="array" ref="DT23:EC26">TRANSPOSE(DT7:DW16)</f>
        <v>-0.14223027884979278</v>
      </c>
      <c r="DU23">
        <v>0.34983448640704717</v>
      </c>
      <c r="DV23">
        <v>-0.18364680122899643</v>
      </c>
      <c r="DW23">
        <v>0.24779363706716243</v>
      </c>
      <c r="DX23">
        <v>0.21460385489920955</v>
      </c>
      <c r="DY23">
        <v>-0.43492071306099506</v>
      </c>
      <c r="DZ23">
        <v>-0.32479710011550522</v>
      </c>
      <c r="EA23">
        <v>-0.162745277474211</v>
      </c>
      <c r="EB23">
        <v>0.17415089341847834</v>
      </c>
      <c r="EC23">
        <v>0.540201576448611</v>
      </c>
      <c r="EN23">
        <f>Sheet53!FL23</f>
        <v>0.67278162853666057</v>
      </c>
      <c r="EO23">
        <f>Sheet53!FM23</f>
        <v>0.21100297996473999</v>
      </c>
      <c r="EP23">
        <f>Sheet53!FN23</f>
        <v>0.6947627869372065</v>
      </c>
      <c r="EQ23">
        <f>Sheet53!FO23</f>
        <v>0.96385142604272589</v>
      </c>
      <c r="ER23">
        <f>Sheet53!FP23</f>
        <v>0.53863062041779752</v>
      </c>
      <c r="ES23">
        <f>Sheet53!FQ23</f>
        <v>0.77934477490709475</v>
      </c>
      <c r="ET23">
        <f>Sheet53!FR23</f>
        <v>0.20335367956492151</v>
      </c>
      <c r="EU23">
        <f>Sheet53!FS23</f>
        <v>0.40090363206770108</v>
      </c>
      <c r="EV23">
        <f>Sheet53!FT23</f>
        <v>0.27400042233551908</v>
      </c>
      <c r="EW23">
        <f>Sheet53!FU23</f>
        <v>0.77002386591252991</v>
      </c>
      <c r="EZ23">
        <v>8.4433094491925098E-2</v>
      </c>
      <c r="FA23">
        <v>3.2310335659824205E-2</v>
      </c>
      <c r="FB23">
        <v>-7.4061438540271463E-3</v>
      </c>
      <c r="FC23">
        <v>3.5467000817379413E-2</v>
      </c>
      <c r="FD23">
        <v>0.10308448253581669</v>
      </c>
      <c r="FE23">
        <v>-0.10510344956045853</v>
      </c>
      <c r="FF23">
        <v>4.5644170761334021E-2</v>
      </c>
      <c r="FG23">
        <v>7.0696814426203805E-2</v>
      </c>
      <c r="FH23">
        <v>9.3153759052664511E-3</v>
      </c>
      <c r="FI23">
        <v>3.0810773726097737E-2</v>
      </c>
      <c r="FL23">
        <f t="shared" si="19"/>
        <v>0.67269719544216866</v>
      </c>
      <c r="FM23">
        <f t="shared" si="17"/>
        <v>0.21097066962908018</v>
      </c>
      <c r="FN23">
        <f t="shared" si="17"/>
        <v>0.69477019308106047</v>
      </c>
      <c r="FO23">
        <f t="shared" si="17"/>
        <v>0.96381595904190853</v>
      </c>
      <c r="FP23">
        <f t="shared" si="17"/>
        <v>0.5385275359352617</v>
      </c>
      <c r="FQ23">
        <f t="shared" si="17"/>
        <v>0.77944987835665525</v>
      </c>
      <c r="FR23">
        <f t="shared" si="17"/>
        <v>0.20330803539416017</v>
      </c>
      <c r="FS23">
        <f t="shared" si="17"/>
        <v>0.40083293525327485</v>
      </c>
      <c r="FT23">
        <f t="shared" si="17"/>
        <v>0.27399110695961382</v>
      </c>
      <c r="FU23">
        <f t="shared" si="17"/>
        <v>0.76999305513880378</v>
      </c>
    </row>
    <row r="24" spans="1:177">
      <c r="A24">
        <v>23</v>
      </c>
      <c r="B24">
        <v>0.14063969905198004</v>
      </c>
      <c r="C24">
        <v>0.91183569040504986</v>
      </c>
      <c r="D24">
        <v>0.55166971594191538</v>
      </c>
      <c r="E24">
        <v>0.96686387130999529</v>
      </c>
      <c r="F24">
        <v>0.29019344114872464</v>
      </c>
      <c r="G24">
        <v>0.50657150249966598</v>
      </c>
      <c r="H24">
        <v>0.55600902556660381</v>
      </c>
      <c r="I24">
        <v>0.21100297996473999</v>
      </c>
      <c r="J24">
        <v>0.26739094628635485</v>
      </c>
      <c r="K24">
        <v>0.5891776133845894</v>
      </c>
      <c r="M24">
        <v>6.5176058390802011E-2</v>
      </c>
      <c r="S24">
        <f t="shared" ref="S24:S32" si="25">EN17</f>
        <v>0.24162252743601018</v>
      </c>
      <c r="T24">
        <f t="shared" si="23"/>
        <v>0.91183569040504986</v>
      </c>
      <c r="U24">
        <f t="shared" si="23"/>
        <v>0.61872661484908087</v>
      </c>
      <c r="V24">
        <f t="shared" si="23"/>
        <v>0.12330626705241912</v>
      </c>
      <c r="W24">
        <f t="shared" si="23"/>
        <v>0.8472970674503949</v>
      </c>
      <c r="X24">
        <f t="shared" si="23"/>
        <v>0.57151903824682382</v>
      </c>
      <c r="Y24">
        <f t="shared" si="23"/>
        <v>3.7962531714115136E-2</v>
      </c>
      <c r="Z24">
        <f t="shared" si="23"/>
        <v>0.44384105459748263</v>
      </c>
      <c r="AA24">
        <f t="shared" si="23"/>
        <v>0.88481003734209696</v>
      </c>
      <c r="AB24">
        <f t="shared" si="23"/>
        <v>0.23376521634701625</v>
      </c>
      <c r="BG24">
        <f t="shared" si="22"/>
        <v>0.20562043861692431</v>
      </c>
      <c r="BH24">
        <f t="shared" si="22"/>
        <v>0.10763411427073293</v>
      </c>
      <c r="BI24">
        <f t="shared" si="22"/>
        <v>0.13472414641151564</v>
      </c>
      <c r="BJ24">
        <f t="shared" si="22"/>
        <v>0.15385100057955245</v>
      </c>
      <c r="BM24">
        <f t="shared" ref="BM24:BM32" si="26">0.5*$BL$21*B24*B24</f>
        <v>9.8897624747157588E-8</v>
      </c>
      <c r="BN24">
        <f t="shared" si="24"/>
        <v>4.1572216314822701E-6</v>
      </c>
      <c r="BO24">
        <f t="shared" si="24"/>
        <v>1.5216973774371682E-6</v>
      </c>
      <c r="BP24">
        <f t="shared" si="24"/>
        <v>4.674128728222756E-6</v>
      </c>
      <c r="BQ24">
        <f t="shared" si="24"/>
        <v>4.2106116642869156E-7</v>
      </c>
      <c r="BR24">
        <f t="shared" si="24"/>
        <v>1.2830734357238457E-6</v>
      </c>
      <c r="BS24">
        <f t="shared" si="24"/>
        <v>1.5457301825576216E-6</v>
      </c>
      <c r="BT24">
        <f t="shared" si="24"/>
        <v>2.2261128777000233E-7</v>
      </c>
      <c r="BU24">
        <f t="shared" si="24"/>
        <v>3.5748959077956153E-7</v>
      </c>
      <c r="BV24">
        <f t="shared" si="24"/>
        <v>1.7356513005678036E-6</v>
      </c>
      <c r="BY24">
        <f>$BH$7-$BM$7</f>
        <v>-0.99850899829261364</v>
      </c>
      <c r="BZ24">
        <f>$BH$8-$BM$8</f>
        <v>0.28533615333354517</v>
      </c>
      <c r="CA24">
        <f>$BH$9-$BM$9</f>
        <v>7.8592927827538291E-3</v>
      </c>
      <c r="CB24">
        <f>$BH$10-$BM$10</f>
        <v>5.4472983557057137E-4</v>
      </c>
      <c r="CC24">
        <f>$BH$11-$BM$11</f>
        <v>0.10763411427073293</v>
      </c>
      <c r="CD24">
        <f>$BH$12-$BM$12</f>
        <v>0.30444565092457326</v>
      </c>
      <c r="CE24">
        <f>$BH$13-$BM$13</f>
        <v>0.25446214210975632</v>
      </c>
      <c r="CF24">
        <f>$BH$14-$BM$14</f>
        <v>2.1110836212639445E-2</v>
      </c>
      <c r="CG24">
        <f>$BH$15-$BM$15</f>
        <v>1.6469433289051372E-2</v>
      </c>
      <c r="CH24">
        <f>$BH$16-$BM$16</f>
        <v>6.4664553399067205E-4</v>
      </c>
      <c r="CW24">
        <v>-0.99850899829261364</v>
      </c>
      <c r="CX24">
        <v>0.28533615333354517</v>
      </c>
      <c r="CY24">
        <v>7.8592927827538291E-3</v>
      </c>
      <c r="CZ24">
        <v>5.4472983557057137E-4</v>
      </c>
      <c r="DA24">
        <v>0.10763411427073293</v>
      </c>
      <c r="DB24">
        <v>0.30444565092457326</v>
      </c>
      <c r="DC24">
        <v>0.25446214210975632</v>
      </c>
      <c r="DD24">
        <v>2.1110836212639445E-2</v>
      </c>
      <c r="DE24">
        <v>1.6469433289051372E-2</v>
      </c>
      <c r="DF24">
        <v>6.4664553399067205E-4</v>
      </c>
      <c r="DT24">
        <v>0.49927235904668626</v>
      </c>
      <c r="DU24">
        <v>0.27022726990427387</v>
      </c>
      <c r="DV24">
        <v>-0.11013485244305726</v>
      </c>
      <c r="DW24">
        <v>0.3546500220880151</v>
      </c>
      <c r="DX24">
        <v>0.53478368039167579</v>
      </c>
      <c r="DY24">
        <v>-0.61024147700893705</v>
      </c>
      <c r="DZ24">
        <v>0.20941780119088702</v>
      </c>
      <c r="EA24">
        <v>0.53488890835884662</v>
      </c>
      <c r="EB24">
        <v>-0.14371123049253817</v>
      </c>
      <c r="EC24">
        <v>0.25444795218155675</v>
      </c>
      <c r="EN24">
        <f>Sheet53!FL24</f>
        <v>0.96652580378733965</v>
      </c>
      <c r="EO24">
        <f>Sheet53!FM24</f>
        <v>0.26739094628635485</v>
      </c>
      <c r="EP24">
        <f>Sheet53!FN24</f>
        <v>0.89253858506025474</v>
      </c>
      <c r="EQ24">
        <f>Sheet53!FO24</f>
        <v>0.12809447863878526</v>
      </c>
      <c r="ER24">
        <f>Sheet53!FP24</f>
        <v>0.53390208323046784</v>
      </c>
      <c r="ES24">
        <f>Sheet53!FQ24</f>
        <v>0.88826321728699176</v>
      </c>
      <c r="ET24">
        <f>Sheet53!FR24</f>
        <v>0.5443070382347247</v>
      </c>
      <c r="EU24">
        <f>Sheet53!FS24</f>
        <v>0.74403867044303007</v>
      </c>
      <c r="EV24">
        <f>Sheet53!FT24</f>
        <v>0.12015710494436324</v>
      </c>
      <c r="EW24">
        <f>Sheet53!FU24</f>
        <v>0.87843524822565999</v>
      </c>
      <c r="EZ24">
        <v>0.16392627162784529</v>
      </c>
      <c r="FA24">
        <v>4.4566678247916963E-2</v>
      </c>
      <c r="FB24">
        <v>-3.9060186877175232E-2</v>
      </c>
      <c r="FC24">
        <v>4.9148418561540966E-2</v>
      </c>
      <c r="FD24">
        <v>0.22083918627137666</v>
      </c>
      <c r="FE24">
        <v>-0.21263950708833176</v>
      </c>
      <c r="FF24">
        <v>6.4078105237348637E-2</v>
      </c>
      <c r="FG24">
        <v>6.7390249180167019E-2</v>
      </c>
      <c r="FH24">
        <v>0.11141739862370058</v>
      </c>
      <c r="FI24">
        <v>0.10845092062156264</v>
      </c>
      <c r="FL24">
        <f t="shared" si="19"/>
        <v>0.96636187751571179</v>
      </c>
      <c r="FM24">
        <f t="shared" si="17"/>
        <v>0.26734637960810692</v>
      </c>
      <c r="FN24">
        <f t="shared" si="17"/>
        <v>0.8925776452471319</v>
      </c>
      <c r="FO24">
        <f t="shared" si="17"/>
        <v>0.12804533022022371</v>
      </c>
      <c r="FP24">
        <f t="shared" si="17"/>
        <v>0.53368124404419648</v>
      </c>
      <c r="FQ24">
        <f t="shared" si="17"/>
        <v>0.88847585679408014</v>
      </c>
      <c r="FR24">
        <f t="shared" si="17"/>
        <v>0.54424296012948736</v>
      </c>
      <c r="FS24">
        <f t="shared" si="17"/>
        <v>0.74397128019384995</v>
      </c>
      <c r="FT24">
        <f t="shared" si="17"/>
        <v>0.12004568754573954</v>
      </c>
      <c r="FU24">
        <f t="shared" si="17"/>
        <v>0.87832679730503838</v>
      </c>
    </row>
    <row r="25" spans="1:177">
      <c r="A25">
        <v>24</v>
      </c>
      <c r="B25">
        <v>0.45583493684044013</v>
      </c>
      <c r="C25">
        <v>0.61872661484908087</v>
      </c>
      <c r="D25">
        <v>2.7683144697838794E-2</v>
      </c>
      <c r="E25">
        <v>0.88237101864061762</v>
      </c>
      <c r="F25">
        <v>0.77730749614046357</v>
      </c>
      <c r="G25">
        <v>0.4542830056123795</v>
      </c>
      <c r="H25">
        <v>0.99176822335512071</v>
      </c>
      <c r="I25">
        <v>0.6947627869372065</v>
      </c>
      <c r="J25">
        <v>0.89253858506025474</v>
      </c>
      <c r="K25">
        <v>0.72157167532040345</v>
      </c>
      <c r="M25">
        <v>0.13693169276796804</v>
      </c>
      <c r="S25">
        <f t="shared" si="25"/>
        <v>5.5264950419431295E-2</v>
      </c>
      <c r="T25">
        <f t="shared" si="23"/>
        <v>0.55166971594191538</v>
      </c>
      <c r="U25">
        <f t="shared" si="23"/>
        <v>2.7683144697838794E-2</v>
      </c>
      <c r="V25">
        <f t="shared" si="23"/>
        <v>1.0398703655677834E-2</v>
      </c>
      <c r="W25">
        <f t="shared" si="23"/>
        <v>0.37205271006602381</v>
      </c>
      <c r="X25">
        <f t="shared" si="23"/>
        <v>0.79354006688446688</v>
      </c>
      <c r="Y25">
        <f t="shared" si="23"/>
        <v>0.49258005470945593</v>
      </c>
      <c r="Z25">
        <f t="shared" si="23"/>
        <v>0.86743420611353006</v>
      </c>
      <c r="AA25">
        <f t="shared" si="23"/>
        <v>0.72212669425553999</v>
      </c>
      <c r="AB25">
        <f t="shared" si="23"/>
        <v>0.6636544975628299</v>
      </c>
      <c r="BG25">
        <f t="shared" si="22"/>
        <v>0.1682141542922308</v>
      </c>
      <c r="BH25">
        <f t="shared" si="22"/>
        <v>0.30444565092457326</v>
      </c>
      <c r="BI25">
        <f t="shared" si="22"/>
        <v>0.21463283317409718</v>
      </c>
      <c r="BJ25">
        <f t="shared" si="22"/>
        <v>0.19871835374364194</v>
      </c>
      <c r="BM25">
        <f t="shared" si="26"/>
        <v>1.0389274482216403E-6</v>
      </c>
      <c r="BN25">
        <f t="shared" si="24"/>
        <v>1.9141131196130145E-6</v>
      </c>
      <c r="BO25">
        <f t="shared" si="24"/>
        <v>3.8317825018074005E-9</v>
      </c>
      <c r="BP25">
        <f t="shared" si="24"/>
        <v>3.8928930726844059E-6</v>
      </c>
      <c r="BQ25">
        <f t="shared" si="24"/>
        <v>3.021034717780784E-6</v>
      </c>
      <c r="BR25">
        <f t="shared" si="24"/>
        <v>1.0318652459410863E-6</v>
      </c>
      <c r="BS25">
        <f t="shared" si="24"/>
        <v>4.918021044284863E-6</v>
      </c>
      <c r="BT25">
        <f t="shared" si="24"/>
        <v>2.4134766505637712E-6</v>
      </c>
      <c r="BU25">
        <f t="shared" si="24"/>
        <v>3.983125629106808E-6</v>
      </c>
      <c r="BV25">
        <f t="shared" si="24"/>
        <v>2.6033284131234688E-6</v>
      </c>
      <c r="BY25">
        <f>$BI$7-$BN$7</f>
        <v>1.7644618022494918E-3</v>
      </c>
      <c r="BZ25">
        <f>$BI$8-$BN$8</f>
        <v>0.29913127925145461</v>
      </c>
      <c r="CA25">
        <f>$BI$9-$BN$9</f>
        <v>1.0755917495566428E-2</v>
      </c>
      <c r="CB25">
        <f>$BI$10-$BN$10</f>
        <v>8.4010804268645756E-4</v>
      </c>
      <c r="CC25">
        <f>$BI$11-$BN$11</f>
        <v>0.13472414641151564</v>
      </c>
      <c r="CD25">
        <f>$BI$12-$BN$12</f>
        <v>0.21463283317409718</v>
      </c>
      <c r="CE25">
        <f>$BI$13-$BN$13</f>
        <v>0.28167433174906759</v>
      </c>
      <c r="CF25">
        <f>$BI$14-$BN$14</f>
        <v>-0.98497527856086853</v>
      </c>
      <c r="CG25">
        <f>$BI$15-$BN$15</f>
        <v>4.0736987822132302E-2</v>
      </c>
      <c r="CH25">
        <f>$BI$16-$BN$16</f>
        <v>7.1521281209873332E-4</v>
      </c>
      <c r="CW25">
        <v>1.7644618022494918E-3</v>
      </c>
      <c r="CX25">
        <v>0.29913127925145461</v>
      </c>
      <c r="CY25">
        <v>1.0755917495566428E-2</v>
      </c>
      <c r="CZ25">
        <v>8.4010804268645756E-4</v>
      </c>
      <c r="DA25">
        <v>0.13472414641151564</v>
      </c>
      <c r="DB25">
        <v>0.21463283317409718</v>
      </c>
      <c r="DC25">
        <v>0.28167433174906759</v>
      </c>
      <c r="DD25">
        <v>-0.98497527856086853</v>
      </c>
      <c r="DE25">
        <v>4.0736987822132302E-2</v>
      </c>
      <c r="DF25">
        <v>7.1521281209873332E-4</v>
      </c>
      <c r="DT25">
        <v>0.10114583107679685</v>
      </c>
      <c r="DU25">
        <v>0.25799551300626367</v>
      </c>
      <c r="DV25">
        <v>0.37344623414874212</v>
      </c>
      <c r="DW25">
        <v>-0.13961391846405774</v>
      </c>
      <c r="DX25">
        <v>0.66381257640892966</v>
      </c>
      <c r="DY25">
        <v>-0.71374496665608245</v>
      </c>
      <c r="DZ25">
        <v>0.35431977240053486</v>
      </c>
      <c r="EA25">
        <v>0.20980645870410278</v>
      </c>
      <c r="EB25">
        <v>0.18535539047171165</v>
      </c>
      <c r="EC25">
        <v>-0.22309525062329627</v>
      </c>
      <c r="EN25">
        <f>Sheet53!FL25</f>
        <v>0.99662636592553355</v>
      </c>
      <c r="EO25">
        <f>Sheet53!FM25</f>
        <v>0.5891776133845894</v>
      </c>
      <c r="EP25">
        <f>Sheet53!FN25</f>
        <v>0.72157167532040345</v>
      </c>
      <c r="EQ25">
        <f>Sheet53!FO25</f>
        <v>0.12058569868225534</v>
      </c>
      <c r="ER25">
        <f>Sheet53!FP25</f>
        <v>0.15023782976363803</v>
      </c>
      <c r="ES25">
        <f>Sheet53!FQ25</f>
        <v>0.53540208956719049</v>
      </c>
      <c r="ET25">
        <f>Sheet53!FR25</f>
        <v>0.23434320601491249</v>
      </c>
      <c r="EU25">
        <f>Sheet53!FS25</f>
        <v>0.14438355108483764</v>
      </c>
      <c r="EV25">
        <f>Sheet53!FT25</f>
        <v>0.23963449853261065</v>
      </c>
      <c r="EW25">
        <f>Sheet53!FU25</f>
        <v>0.63216769897895864</v>
      </c>
      <c r="EZ25">
        <v>0.20213700399342124</v>
      </c>
      <c r="FA25">
        <v>3.911826747767258E-3</v>
      </c>
      <c r="FB25">
        <v>2.3864661808413901E-2</v>
      </c>
      <c r="FC25">
        <v>-1.1079943501976247E-2</v>
      </c>
      <c r="FD25">
        <v>0.25336354887829238</v>
      </c>
      <c r="FE25">
        <v>-0.20807724550789861</v>
      </c>
      <c r="FF25">
        <v>0.15248079609284929</v>
      </c>
      <c r="FG25">
        <v>0.10484912556207518</v>
      </c>
      <c r="FH25">
        <v>0.11710711091142023</v>
      </c>
      <c r="FI25">
        <v>1.6972856961338795E-3</v>
      </c>
      <c r="FL25">
        <f t="shared" si="19"/>
        <v>0.99642422892154014</v>
      </c>
      <c r="FM25">
        <f t="shared" si="17"/>
        <v>0.58917370155784166</v>
      </c>
      <c r="FN25">
        <f t="shared" si="17"/>
        <v>0.72154781065859508</v>
      </c>
      <c r="FO25">
        <f t="shared" si="17"/>
        <v>0.12059677862575732</v>
      </c>
      <c r="FP25">
        <f t="shared" si="17"/>
        <v>0.14998446621475975</v>
      </c>
      <c r="FQ25">
        <f t="shared" si="17"/>
        <v>0.53561016681269835</v>
      </c>
      <c r="FR25">
        <f t="shared" si="17"/>
        <v>0.23419072521881965</v>
      </c>
      <c r="FS25">
        <f t="shared" si="17"/>
        <v>0.14427870195927556</v>
      </c>
      <c r="FT25">
        <f t="shared" si="17"/>
        <v>0.23951739142169923</v>
      </c>
      <c r="FU25">
        <f t="shared" si="17"/>
        <v>0.63216600169326254</v>
      </c>
    </row>
    <row r="26" spans="1:177">
      <c r="A26">
        <v>25</v>
      </c>
      <c r="B26">
        <v>0.15790506938855423</v>
      </c>
      <c r="C26">
        <v>0.12330626705241912</v>
      </c>
      <c r="D26">
        <v>1.0398703655677834E-2</v>
      </c>
      <c r="E26">
        <v>0.92305444234302092</v>
      </c>
      <c r="F26">
        <v>0.66131398744774084</v>
      </c>
      <c r="G26">
        <v>0.75250100972548661</v>
      </c>
      <c r="H26">
        <v>0.33669075984278096</v>
      </c>
      <c r="I26">
        <v>0.96385142604272589</v>
      </c>
      <c r="J26">
        <v>0.12809447863878526</v>
      </c>
      <c r="K26">
        <v>0.12058569868225534</v>
      </c>
      <c r="M26">
        <v>0.28961343829163771</v>
      </c>
      <c r="S26">
        <f t="shared" si="25"/>
        <v>0.99115776736846728</v>
      </c>
      <c r="T26">
        <f t="shared" si="23"/>
        <v>0.96686387130999529</v>
      </c>
      <c r="U26">
        <f t="shared" si="23"/>
        <v>0.88237101864061762</v>
      </c>
      <c r="V26">
        <f t="shared" si="23"/>
        <v>0.92305444234302092</v>
      </c>
      <c r="W26">
        <f t="shared" si="23"/>
        <v>0.35454059857411702</v>
      </c>
      <c r="X26">
        <f t="shared" si="23"/>
        <v>0.81295684109885613</v>
      </c>
      <c r="Y26">
        <f t="shared" si="23"/>
        <v>0.65005131868009869</v>
      </c>
      <c r="Z26">
        <f t="shared" si="23"/>
        <v>0.79149634798360835</v>
      </c>
      <c r="AA26">
        <f t="shared" si="23"/>
        <v>0.80810257878933367</v>
      </c>
      <c r="AB26">
        <f t="shared" si="23"/>
        <v>0.61329479604553794</v>
      </c>
      <c r="BG26">
        <f t="shared" si="22"/>
        <v>0.18326422181942337</v>
      </c>
      <c r="BH26">
        <f t="shared" si="22"/>
        <v>0.25446214210975632</v>
      </c>
      <c r="BI26">
        <f t="shared" si="22"/>
        <v>0.28167433174906759</v>
      </c>
      <c r="BJ26">
        <f t="shared" si="22"/>
        <v>0.33678608889792505</v>
      </c>
      <c r="BM26">
        <f t="shared" si="26"/>
        <v>1.2467005469302065E-7</v>
      </c>
      <c r="BN26">
        <f t="shared" si="24"/>
        <v>7.6022177472012522E-8</v>
      </c>
      <c r="BO26">
        <f t="shared" si="24"/>
        <v>5.4066518859303778E-10</v>
      </c>
      <c r="BP26">
        <f t="shared" si="24"/>
        <v>4.2601475176459266E-6</v>
      </c>
      <c r="BQ26">
        <f t="shared" si="24"/>
        <v>2.1866809499701538E-6</v>
      </c>
      <c r="BR26">
        <f t="shared" si="24"/>
        <v>2.8312888481893848E-6</v>
      </c>
      <c r="BS26">
        <f t="shared" si="24"/>
        <v>5.6680333881754609E-7</v>
      </c>
      <c r="BT26">
        <f t="shared" si="24"/>
        <v>4.6450478574229818E-6</v>
      </c>
      <c r="BU26">
        <f t="shared" si="24"/>
        <v>8.204097728871107E-8</v>
      </c>
      <c r="BV26">
        <f t="shared" si="24"/>
        <v>7.2704553633438391E-8</v>
      </c>
      <c r="BY26">
        <f>$BJ$7-$BO$7</f>
        <v>7.2533130435373889E-4</v>
      </c>
      <c r="BZ26">
        <f>$BJ$8-$BO$8</f>
        <v>0.2791639823170724</v>
      </c>
      <c r="CA26">
        <f>$BJ$9-$BO$9</f>
        <v>-0.99511372433243117</v>
      </c>
      <c r="CB26">
        <f>$BJ$10-$BO$10</f>
        <v>3.8598319121904755E-4</v>
      </c>
      <c r="CC26">
        <f>$BJ$11-$BO$11</f>
        <v>0.15385100057955245</v>
      </c>
      <c r="CD26">
        <f>$BJ$12-$BO$12</f>
        <v>0.19871835374364194</v>
      </c>
      <c r="CE26">
        <f>$BJ$13-$BO$13</f>
        <v>0.33678608889792505</v>
      </c>
      <c r="CF26">
        <f>$BJ$14-$BO$14</f>
        <v>1.000878011329143E-2</v>
      </c>
      <c r="CG26">
        <f>$BJ$15-$BO$15</f>
        <v>1.5138856300900633E-2</v>
      </c>
      <c r="CH26">
        <f>$BJ$16-$BO$16</f>
        <v>3.3534788447442908E-4</v>
      </c>
      <c r="CW26">
        <v>7.2533130435373889E-4</v>
      </c>
      <c r="CX26">
        <v>0.2791639823170724</v>
      </c>
      <c r="CY26">
        <v>-0.99511372433243117</v>
      </c>
      <c r="CZ26">
        <v>3.8598319121904755E-4</v>
      </c>
      <c r="DA26">
        <v>0.15385100057955245</v>
      </c>
      <c r="DB26">
        <v>0.19871835374364194</v>
      </c>
      <c r="DC26">
        <v>0.33678608889792505</v>
      </c>
      <c r="DD26">
        <v>1.000878011329143E-2</v>
      </c>
      <c r="DE26">
        <v>1.5138856300900633E-2</v>
      </c>
      <c r="DF26">
        <v>3.3534788447442908E-4</v>
      </c>
      <c r="DT26">
        <v>0.56589266629149626</v>
      </c>
      <c r="DU26">
        <v>-0.44285023608453578</v>
      </c>
      <c r="DV26">
        <v>4.472183095595543E-2</v>
      </c>
      <c r="DW26">
        <v>-0.32890580178646711</v>
      </c>
      <c r="DX26">
        <v>0.36603908618912739</v>
      </c>
      <c r="DY26">
        <v>5.3160975193703138E-3</v>
      </c>
      <c r="DZ26">
        <v>0.46500162392123379</v>
      </c>
      <c r="EA26">
        <v>9.0318672585038371E-3</v>
      </c>
      <c r="EB26">
        <v>0.52930843960002116</v>
      </c>
      <c r="EC26">
        <v>-0.2226102593377047</v>
      </c>
    </row>
    <row r="27" spans="1:177">
      <c r="A27">
        <v>26</v>
      </c>
      <c r="B27">
        <v>0.43201080699326627</v>
      </c>
      <c r="C27">
        <v>0.8472970674503949</v>
      </c>
      <c r="D27">
        <v>0.37205271006602381</v>
      </c>
      <c r="E27">
        <v>0.35454059857411702</v>
      </c>
      <c r="F27">
        <v>0.49701451793606827</v>
      </c>
      <c r="G27">
        <v>0.46114160716930913</v>
      </c>
      <c r="H27">
        <v>1.4586285256822874E-4</v>
      </c>
      <c r="I27">
        <v>0.53863062041779752</v>
      </c>
      <c r="J27">
        <v>0.53390208323046784</v>
      </c>
      <c r="K27">
        <v>0.15023782976363803</v>
      </c>
      <c r="M27">
        <v>0.80181906328585695</v>
      </c>
      <c r="S27">
        <f t="shared" si="25"/>
        <v>0.62900134788878337</v>
      </c>
      <c r="T27">
        <f t="shared" si="23"/>
        <v>0.29019344114872464</v>
      </c>
      <c r="U27">
        <f t="shared" si="23"/>
        <v>0.77730749614046357</v>
      </c>
      <c r="V27">
        <f t="shared" si="23"/>
        <v>0.66131398744774084</v>
      </c>
      <c r="W27">
        <f t="shared" si="23"/>
        <v>0.49701451793606827</v>
      </c>
      <c r="X27">
        <f t="shared" si="23"/>
        <v>0.45825567400164718</v>
      </c>
      <c r="Y27">
        <f t="shared" si="23"/>
        <v>0.32722834596263056</v>
      </c>
      <c r="Z27">
        <f t="shared" si="23"/>
        <v>0.54441899236264812</v>
      </c>
      <c r="AA27">
        <f t="shared" si="23"/>
        <v>0.38500596732017922</v>
      </c>
      <c r="AB27">
        <f t="shared" si="23"/>
        <v>0.10151261630502206</v>
      </c>
      <c r="BG27">
        <f t="shared" si="22"/>
        <v>2.6079707253794594E-2</v>
      </c>
      <c r="BH27">
        <f t="shared" si="22"/>
        <v>2.1110836212639445E-2</v>
      </c>
      <c r="BI27">
        <f t="shared" si="22"/>
        <v>1.5024721439131434E-2</v>
      </c>
      <c r="BJ27">
        <f t="shared" si="22"/>
        <v>1.000878011329143E-2</v>
      </c>
      <c r="BM27">
        <f t="shared" si="26"/>
        <v>9.3316668679486586E-7</v>
      </c>
      <c r="BN27">
        <f t="shared" si="24"/>
        <v>3.5895616025501955E-6</v>
      </c>
      <c r="BO27">
        <f t="shared" si="24"/>
        <v>6.9211609533736385E-7</v>
      </c>
      <c r="BP27">
        <f t="shared" si="24"/>
        <v>6.2849518018646592E-7</v>
      </c>
      <c r="BQ27">
        <f t="shared" si="24"/>
        <v>1.2351171551961118E-6</v>
      </c>
      <c r="BR27">
        <f t="shared" si="24"/>
        <v>1.0632579093134671E-6</v>
      </c>
      <c r="BS27">
        <f t="shared" si="24"/>
        <v>1.0637985879670416E-13</v>
      </c>
      <c r="BT27">
        <f t="shared" si="24"/>
        <v>1.4506147262583075E-6</v>
      </c>
      <c r="BU27">
        <f t="shared" si="24"/>
        <v>1.4252571723891672E-6</v>
      </c>
      <c r="BV27">
        <f t="shared" si="24"/>
        <v>1.1285702746043942E-7</v>
      </c>
    </row>
    <row r="28" spans="1:177">
      <c r="A28">
        <v>27</v>
      </c>
      <c r="B28">
        <v>0.51156292443011508</v>
      </c>
      <c r="C28">
        <v>0.57151903824682382</v>
      </c>
      <c r="D28">
        <v>0.79354006688446688</v>
      </c>
      <c r="E28">
        <v>0.81295684109885613</v>
      </c>
      <c r="F28">
        <v>0.45825567400164718</v>
      </c>
      <c r="G28">
        <v>0.95857245493002952</v>
      </c>
      <c r="H28">
        <v>5.942906416793485E-2</v>
      </c>
      <c r="I28">
        <v>0.77934477490709475</v>
      </c>
      <c r="J28">
        <v>0.88826321728699176</v>
      </c>
      <c r="K28">
        <v>0.53540208956719049</v>
      </c>
      <c r="M28">
        <v>0.87486400952955956</v>
      </c>
      <c r="S28">
        <f t="shared" si="25"/>
        <v>0.94386100086911384</v>
      </c>
      <c r="T28">
        <f t="shared" si="23"/>
        <v>0.50657150249966598</v>
      </c>
      <c r="U28">
        <f t="shared" si="23"/>
        <v>0.4542830056123795</v>
      </c>
      <c r="V28">
        <f t="shared" si="23"/>
        <v>0.75250100972548661</v>
      </c>
      <c r="W28">
        <f t="shared" si="23"/>
        <v>0.46114160716930913</v>
      </c>
      <c r="X28">
        <f t="shared" si="23"/>
        <v>0.95857245493002952</v>
      </c>
      <c r="Y28">
        <f t="shared" si="23"/>
        <v>0.35238634553096676</v>
      </c>
      <c r="Z28">
        <f t="shared" si="23"/>
        <v>0.86277785141709373</v>
      </c>
      <c r="AA28">
        <f t="shared" si="23"/>
        <v>0.13894373360234805</v>
      </c>
      <c r="AB28">
        <f t="shared" si="23"/>
        <v>0.98791323653033081</v>
      </c>
      <c r="BG28">
        <f t="shared" si="22"/>
        <v>3.7139035318306597E-2</v>
      </c>
      <c r="BH28">
        <f t="shared" si="22"/>
        <v>1.6469433289051372E-2</v>
      </c>
      <c r="BI28">
        <f t="shared" si="22"/>
        <v>4.0736987822132302E-2</v>
      </c>
      <c r="BJ28">
        <f t="shared" si="22"/>
        <v>1.5138856300900633E-2</v>
      </c>
      <c r="BM28">
        <f t="shared" si="26"/>
        <v>1.3084831282574583E-6</v>
      </c>
      <c r="BN28">
        <f t="shared" si="24"/>
        <v>1.6331700553928725E-6</v>
      </c>
      <c r="BO28">
        <f t="shared" si="24"/>
        <v>3.148529188755021E-6</v>
      </c>
      <c r="BP28">
        <f t="shared" si="24"/>
        <v>3.304494127447154E-6</v>
      </c>
      <c r="BQ28">
        <f t="shared" si="24"/>
        <v>1.0499913137735199E-6</v>
      </c>
      <c r="BR28">
        <f t="shared" si="24"/>
        <v>4.5943057567529178E-6</v>
      </c>
      <c r="BS28">
        <f t="shared" si="24"/>
        <v>1.7659068339382592E-8</v>
      </c>
      <c r="BT28">
        <f t="shared" si="24"/>
        <v>3.0368913908749511E-6</v>
      </c>
      <c r="BU28">
        <f t="shared" si="24"/>
        <v>3.9450577159251884E-6</v>
      </c>
      <c r="BV28">
        <f t="shared" si="24"/>
        <v>1.4332769875645694E-6</v>
      </c>
      <c r="EN28" t="s">
        <v>19</v>
      </c>
      <c r="EZ28" t="s">
        <v>25</v>
      </c>
    </row>
    <row r="29" spans="1:177">
      <c r="A29">
        <v>28</v>
      </c>
      <c r="B29">
        <v>0.75255039968892723</v>
      </c>
      <c r="C29">
        <v>3.7962531714115136E-2</v>
      </c>
      <c r="D29">
        <v>0.49258005470945593</v>
      </c>
      <c r="E29">
        <v>0.65005131868009869</v>
      </c>
      <c r="F29">
        <v>0.32722834596263056</v>
      </c>
      <c r="G29">
        <v>0.35238634553096676</v>
      </c>
      <c r="H29">
        <v>0.63157388439958417</v>
      </c>
      <c r="I29">
        <v>0.20335367956492151</v>
      </c>
      <c r="J29">
        <v>0.5443070382347247</v>
      </c>
      <c r="K29">
        <v>0.23434320601491249</v>
      </c>
      <c r="M29">
        <v>0.41107437884752218</v>
      </c>
      <c r="S29">
        <f t="shared" si="25"/>
        <v>0.23651201364032948</v>
      </c>
      <c r="T29">
        <f t="shared" si="23"/>
        <v>0.55600902556660381</v>
      </c>
      <c r="U29">
        <f t="shared" si="23"/>
        <v>0.99176822335512071</v>
      </c>
      <c r="V29">
        <f t="shared" si="23"/>
        <v>0.33669075984278096</v>
      </c>
      <c r="W29">
        <f t="shared" si="23"/>
        <v>1.4586285256822874E-4</v>
      </c>
      <c r="X29">
        <f t="shared" si="23"/>
        <v>5.942906416793485E-2</v>
      </c>
      <c r="Y29">
        <f t="shared" si="23"/>
        <v>0.63157388439958417</v>
      </c>
      <c r="Z29">
        <f t="shared" si="23"/>
        <v>0.73100737726700726</v>
      </c>
      <c r="AA29">
        <f t="shared" si="23"/>
        <v>0.20645128060713572</v>
      </c>
      <c r="AB29">
        <f t="shared" si="23"/>
        <v>0.60448854660211349</v>
      </c>
      <c r="BG29">
        <f t="shared" si="22"/>
        <v>2.058454111249052E-3</v>
      </c>
      <c r="BH29">
        <f t="shared" si="22"/>
        <v>6.4664553399067205E-4</v>
      </c>
      <c r="BI29">
        <f t="shared" si="22"/>
        <v>7.1521281209873332E-4</v>
      </c>
      <c r="BJ29">
        <f t="shared" si="22"/>
        <v>3.3534788447442908E-4</v>
      </c>
      <c r="BM29">
        <f t="shared" si="26"/>
        <v>2.8316605203598207E-6</v>
      </c>
      <c r="BN29">
        <f t="shared" si="24"/>
        <v>7.2057690707259881E-9</v>
      </c>
      <c r="BO29">
        <f t="shared" si="24"/>
        <v>1.2131755514878529E-6</v>
      </c>
      <c r="BP29">
        <f t="shared" si="24"/>
        <v>2.1128335845886762E-6</v>
      </c>
      <c r="BQ29">
        <f t="shared" si="24"/>
        <v>5.3539195200719525E-7</v>
      </c>
      <c r="BR29">
        <f t="shared" si="24"/>
        <v>6.2088068258334955E-7</v>
      </c>
      <c r="BS29">
        <f t="shared" si="24"/>
        <v>1.9944278572778967E-6</v>
      </c>
      <c r="BT29">
        <f t="shared" si="24"/>
        <v>2.0676359496296391E-7</v>
      </c>
      <c r="BU29">
        <f t="shared" si="24"/>
        <v>1.4813507593592905E-6</v>
      </c>
      <c r="BV29">
        <f t="shared" si="24"/>
        <v>2.7458369102673856E-7</v>
      </c>
    </row>
    <row r="30" spans="1:177">
      <c r="A30">
        <v>29</v>
      </c>
      <c r="B30">
        <v>0.95232768174969484</v>
      </c>
      <c r="C30">
        <v>0.44384105459748263</v>
      </c>
      <c r="D30">
        <v>0.86743420611353006</v>
      </c>
      <c r="E30">
        <v>0.79149634798360835</v>
      </c>
      <c r="F30">
        <v>0.54441899236264812</v>
      </c>
      <c r="G30">
        <v>0.86277785141709373</v>
      </c>
      <c r="H30">
        <v>0.73100737726700726</v>
      </c>
      <c r="I30">
        <v>0.40090363206770108</v>
      </c>
      <c r="J30">
        <v>0.74403867044303007</v>
      </c>
      <c r="K30">
        <v>0.14438355108483764</v>
      </c>
      <c r="M30">
        <v>5.4131452930888758E-2</v>
      </c>
      <c r="S30">
        <f t="shared" si="25"/>
        <v>0.67278162853666057</v>
      </c>
      <c r="T30">
        <f t="shared" si="23"/>
        <v>0.21100297996473999</v>
      </c>
      <c r="U30">
        <f t="shared" si="23"/>
        <v>0.6947627869372065</v>
      </c>
      <c r="V30">
        <f t="shared" si="23"/>
        <v>0.96385142604272589</v>
      </c>
      <c r="W30">
        <f t="shared" si="23"/>
        <v>0.53863062041779752</v>
      </c>
      <c r="X30">
        <f t="shared" si="23"/>
        <v>0.77934477490709475</v>
      </c>
      <c r="Y30">
        <f t="shared" si="23"/>
        <v>0.20335367956492151</v>
      </c>
      <c r="Z30">
        <f t="shared" si="23"/>
        <v>0.40090363206770108</v>
      </c>
      <c r="AA30">
        <f t="shared" si="23"/>
        <v>0.27400042233551908</v>
      </c>
      <c r="AB30">
        <f t="shared" si="23"/>
        <v>0.77002386591252991</v>
      </c>
      <c r="BM30">
        <f t="shared" si="26"/>
        <v>4.5346400671337409E-6</v>
      </c>
      <c r="BN30">
        <f t="shared" si="24"/>
        <v>9.8497440873102778E-7</v>
      </c>
      <c r="BO30">
        <f t="shared" si="24"/>
        <v>3.7622105096790511E-6</v>
      </c>
      <c r="BP30">
        <f t="shared" si="24"/>
        <v>3.1323323443569465E-6</v>
      </c>
      <c r="BQ30">
        <f t="shared" si="24"/>
        <v>1.4819601962258058E-6</v>
      </c>
      <c r="BR30">
        <f t="shared" si="24"/>
        <v>3.7219281044794835E-6</v>
      </c>
      <c r="BS30">
        <f t="shared" si="24"/>
        <v>2.6718589280939434E-6</v>
      </c>
      <c r="BT30">
        <f t="shared" si="24"/>
        <v>8.0361861102537328E-7</v>
      </c>
      <c r="BU30">
        <f t="shared" si="24"/>
        <v>2.7679677155731596E-6</v>
      </c>
      <c r="BV30">
        <f t="shared" si="24"/>
        <v>1.0423304911933961E-7</v>
      </c>
      <c r="EN30">
        <f>Sheet53!FL30</f>
        <v>0.34071289503255148</v>
      </c>
      <c r="EO30">
        <f>Sheet53!FM30</f>
        <v>0.40129458824016745</v>
      </c>
      <c r="EP30">
        <f>Sheet53!FN30</f>
        <v>0.39103252395328786</v>
      </c>
      <c r="EQ30">
        <f>Sheet53!FO30</f>
        <v>9.177383182669871E-2</v>
      </c>
      <c r="ER30">
        <f>Sheet53!FP30</f>
        <v>0.24411595401852368</v>
      </c>
      <c r="ES30">
        <f>Sheet53!FQ30</f>
        <v>0.721152472330572</v>
      </c>
      <c r="ET30">
        <f>Sheet53!FR30</f>
        <v>0.87196445618835683</v>
      </c>
      <c r="EU30">
        <f>Sheet53!FS30</f>
        <v>0.25952352316765254</v>
      </c>
      <c r="EV30">
        <f>Sheet53!FT30</f>
        <v>0.20576697560983354</v>
      </c>
      <c r="EW30">
        <f>Sheet53!FU30</f>
        <v>0.48961588243459681</v>
      </c>
      <c r="EZ30">
        <f>(1/4)*SUM($CW$7:$CZ$7)</f>
        <v>-0.24815412409446175</v>
      </c>
      <c r="FA30">
        <f>(1/4)*SUM($CW$8:$CZ$8)</f>
        <v>0.30661598258233297</v>
      </c>
      <c r="FB30">
        <f>(1/4)*SUM($CW$9:$CZ$9)</f>
        <v>-0.2417338476787752</v>
      </c>
      <c r="FC30">
        <f>(1/4)*SUM($CW$10:$CZ$10)</f>
        <v>8.9911552077854325E-4</v>
      </c>
      <c r="FD30">
        <f>(1/4)*SUM($CW$11:$CZ$11)</f>
        <v>-9.9542575030318686E-2</v>
      </c>
      <c r="FE30">
        <f>(1/4)*SUM($CW$12:$CZ$12)</f>
        <v>0.22150274803363579</v>
      </c>
      <c r="FF30">
        <f>(1/4)*SUM($CW$13:$CZ$13)</f>
        <v>0.26404669614404308</v>
      </c>
      <c r="FG30">
        <f>(1/4)*SUM($CW$14:$CZ$14)</f>
        <v>-0.23194398874528577</v>
      </c>
      <c r="FH30">
        <f>(1/4)*SUM($CW$15:$CZ$15)</f>
        <v>2.7371078182597725E-2</v>
      </c>
      <c r="FI30">
        <f>(1/4)*SUM($CW$16:$CZ$16)</f>
        <v>9.3891508545322156E-4</v>
      </c>
      <c r="FL30">
        <f t="shared" ref="FL30:FU30" si="27">EN30-($EU$10*EZ30)</f>
        <v>0.34096104915664593</v>
      </c>
      <c r="FM30">
        <f t="shared" si="27"/>
        <v>0.40098797225758509</v>
      </c>
      <c r="FN30">
        <f t="shared" si="27"/>
        <v>0.39127425780096664</v>
      </c>
      <c r="FO30">
        <f t="shared" si="27"/>
        <v>9.1772932711177937E-2</v>
      </c>
      <c r="FP30">
        <f t="shared" si="27"/>
        <v>0.24421549659355399</v>
      </c>
      <c r="FQ30">
        <f t="shared" si="27"/>
        <v>0.72093096958253833</v>
      </c>
      <c r="FR30">
        <f t="shared" si="27"/>
        <v>0.87170040949221284</v>
      </c>
      <c r="FS30">
        <f t="shared" si="27"/>
        <v>0.2597554671563978</v>
      </c>
      <c r="FT30">
        <f t="shared" si="27"/>
        <v>0.20573960453165094</v>
      </c>
      <c r="FU30">
        <f t="shared" si="27"/>
        <v>0.48961494351951135</v>
      </c>
    </row>
    <row r="31" spans="1:177">
      <c r="A31">
        <v>30</v>
      </c>
      <c r="B31">
        <v>0.38137505477035921</v>
      </c>
      <c r="C31">
        <v>0.88481003734209696</v>
      </c>
      <c r="D31">
        <v>0.72212669425553999</v>
      </c>
      <c r="E31">
        <v>0.80810257878933367</v>
      </c>
      <c r="F31">
        <v>0.38500596732017922</v>
      </c>
      <c r="G31">
        <v>0.13894373360234805</v>
      </c>
      <c r="H31">
        <v>0.20645128060713572</v>
      </c>
      <c r="I31">
        <v>0.27400042233551908</v>
      </c>
      <c r="J31">
        <v>0.12015710494436324</v>
      </c>
      <c r="K31">
        <v>0.23963449853261065</v>
      </c>
      <c r="M31">
        <v>0.22529725635309747</v>
      </c>
      <c r="S31">
        <f t="shared" si="25"/>
        <v>0.96652580378733965</v>
      </c>
      <c r="T31">
        <f t="shared" si="23"/>
        <v>0.26739094628635485</v>
      </c>
      <c r="U31">
        <f t="shared" si="23"/>
        <v>0.89253858506025474</v>
      </c>
      <c r="V31">
        <f t="shared" si="23"/>
        <v>0.12809447863878526</v>
      </c>
      <c r="W31">
        <f t="shared" si="23"/>
        <v>0.53390208323046784</v>
      </c>
      <c r="X31">
        <f t="shared" si="23"/>
        <v>0.88826321728699176</v>
      </c>
      <c r="Y31">
        <f t="shared" si="23"/>
        <v>0.5443070382347247</v>
      </c>
      <c r="Z31">
        <f t="shared" si="23"/>
        <v>0.74403867044303007</v>
      </c>
      <c r="AA31">
        <f t="shared" si="23"/>
        <v>0.12015710494436324</v>
      </c>
      <c r="AB31">
        <f t="shared" si="23"/>
        <v>0.87843524822565999</v>
      </c>
      <c r="BM31">
        <f t="shared" si="26"/>
        <v>7.2723466200547242E-7</v>
      </c>
      <c r="BN31">
        <f t="shared" si="24"/>
        <v>3.9144440109066153E-6</v>
      </c>
      <c r="BO31">
        <f t="shared" si="24"/>
        <v>2.6073348127821711E-6</v>
      </c>
      <c r="BP31">
        <f t="shared" si="24"/>
        <v>3.265148889229856E-6</v>
      </c>
      <c r="BQ31">
        <f t="shared" si="24"/>
        <v>7.4114797436073455E-7</v>
      </c>
      <c r="BR31">
        <f t="shared" si="24"/>
        <v>9.6526805536801316E-8</v>
      </c>
      <c r="BS31">
        <f t="shared" si="24"/>
        <v>2.1311065632163149E-7</v>
      </c>
      <c r="BT31">
        <f t="shared" si="24"/>
        <v>3.7538115720021416E-7</v>
      </c>
      <c r="BU31">
        <f t="shared" si="24"/>
        <v>7.2188649343053607E-8</v>
      </c>
      <c r="BV31">
        <f t="shared" si="24"/>
        <v>2.871234644348789E-7</v>
      </c>
    </row>
    <row r="32" spans="1:177">
      <c r="A32">
        <v>31</v>
      </c>
      <c r="B32">
        <v>0.3904376837558205</v>
      </c>
      <c r="C32">
        <v>0.23376521634701625</v>
      </c>
      <c r="D32">
        <v>0.6636544975628299</v>
      </c>
      <c r="E32">
        <v>0.61329479604553794</v>
      </c>
      <c r="F32">
        <v>0.10151261630502206</v>
      </c>
      <c r="G32">
        <v>0.98791323653033081</v>
      </c>
      <c r="H32">
        <v>0.60448854660211349</v>
      </c>
      <c r="I32">
        <v>0.77002386591252991</v>
      </c>
      <c r="J32">
        <v>0.87843524822565999</v>
      </c>
      <c r="K32">
        <v>0.63216769897895864</v>
      </c>
      <c r="M32">
        <v>0.64872791892993409</v>
      </c>
      <c r="S32">
        <f t="shared" si="25"/>
        <v>0.99662636592553355</v>
      </c>
      <c r="T32">
        <f t="shared" si="23"/>
        <v>0.5891776133845894</v>
      </c>
      <c r="U32">
        <f t="shared" si="23"/>
        <v>0.72157167532040345</v>
      </c>
      <c r="V32">
        <f t="shared" si="23"/>
        <v>0.12058569868225534</v>
      </c>
      <c r="W32">
        <f t="shared" si="23"/>
        <v>0.15023782976363803</v>
      </c>
      <c r="X32">
        <f t="shared" si="23"/>
        <v>0.53540208956719049</v>
      </c>
      <c r="Y32">
        <f t="shared" si="23"/>
        <v>0.23434320601491249</v>
      </c>
      <c r="Z32">
        <f t="shared" si="23"/>
        <v>0.14438355108483764</v>
      </c>
      <c r="AA32">
        <f t="shared" si="23"/>
        <v>0.23963449853261065</v>
      </c>
      <c r="AB32">
        <f t="shared" si="23"/>
        <v>0.63216769897895864</v>
      </c>
      <c r="BG32">
        <f>IF(BG20&gt;(1-0.000000000001),(1-0.000000000001),BG20)</f>
        <v>3.4027088081634445E-3</v>
      </c>
      <c r="BH32">
        <f t="shared" ref="BH32:BJ32" si="28">IF(BH20&gt;(1-0.000000000001),(1-0.000000000001),BH20)</f>
        <v>1.4910017073863583E-3</v>
      </c>
      <c r="BI32">
        <f t="shared" si="28"/>
        <v>1.7644618022494918E-3</v>
      </c>
      <c r="BJ32">
        <f t="shared" si="28"/>
        <v>7.2533130435373889E-4</v>
      </c>
      <c r="BM32">
        <f t="shared" si="26"/>
        <v>7.6220792448305064E-7</v>
      </c>
      <c r="BN32">
        <f t="shared" si="24"/>
        <v>2.7323088186883657E-7</v>
      </c>
      <c r="BO32">
        <f t="shared" si="24"/>
        <v>2.2021864606768614E-6</v>
      </c>
      <c r="BP32">
        <f t="shared" si="24"/>
        <v>1.8806525342826901E-6</v>
      </c>
      <c r="BQ32">
        <f t="shared" si="24"/>
        <v>5.1524056345453159E-8</v>
      </c>
      <c r="BR32">
        <f t="shared" si="24"/>
        <v>4.8798628145591667E-6</v>
      </c>
      <c r="BS32">
        <f t="shared" si="24"/>
        <v>1.8270320148656778E-6</v>
      </c>
      <c r="BT32">
        <f t="shared" si="24"/>
        <v>2.9646837703743898E-6</v>
      </c>
      <c r="BU32">
        <f t="shared" si="24"/>
        <v>3.8582424266263852E-6</v>
      </c>
      <c r="BV32">
        <f t="shared" si="24"/>
        <v>1.9981799981617565E-6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0.36283251542725969</v>
      </c>
      <c r="BH33">
        <f t="shared" si="29"/>
        <v>0.28533615333354517</v>
      </c>
      <c r="BI33">
        <f t="shared" si="29"/>
        <v>0.29913127925145461</v>
      </c>
      <c r="BJ33">
        <f t="shared" si="29"/>
        <v>0.2791639823170724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9.5631233390100941E-3</v>
      </c>
      <c r="BH34">
        <f t="shared" si="29"/>
        <v>7.8592927827538291E-3</v>
      </c>
      <c r="BI34">
        <f t="shared" si="29"/>
        <v>1.0755917495566428E-2</v>
      </c>
      <c r="BJ34">
        <f t="shared" si="29"/>
        <v>4.8862756675688178E-3</v>
      </c>
      <c r="BS34">
        <f>SUM(BM36:BV45)</f>
        <v>1.5950174979910601E-4</v>
      </c>
      <c r="EN34">
        <f>Sheet53!FL34</f>
        <v>9.9106618729374249E-2</v>
      </c>
      <c r="EO34">
        <f>Sheet53!FM34</f>
        <v>0.52766498174203313</v>
      </c>
      <c r="EP34">
        <f>Sheet53!FN34</f>
        <v>7.130701936345038E-2</v>
      </c>
      <c r="EQ34">
        <f>Sheet53!FO34</f>
        <v>0.68691074464879154</v>
      </c>
      <c r="ER34">
        <f>Sheet53!FP34</f>
        <v>0.73658679382872549</v>
      </c>
      <c r="ES34">
        <f>Sheet53!FQ34</f>
        <v>0.49116008326335803</v>
      </c>
      <c r="ET34">
        <f>Sheet53!FR34</f>
        <v>0.80454026024413872</v>
      </c>
      <c r="EU34">
        <f>Sheet53!FS34</f>
        <v>0.50314801783377883</v>
      </c>
      <c r="EV34">
        <f>Sheet53!FT34</f>
        <v>0.14445789395104822</v>
      </c>
      <c r="EW34">
        <f>Sheet53!FU34</f>
        <v>0.30192508386649419</v>
      </c>
      <c r="EZ34">
        <f t="array" ref="EZ34:FI43">(1/4)*(MMULT($X$7:$AA$16,$CW$23:$DF$26))</f>
        <v>-0.95850544532600879</v>
      </c>
      <c r="FA34">
        <v>1.112143726209881</v>
      </c>
      <c r="FB34">
        <v>-1.1066264344479466</v>
      </c>
      <c r="FC34">
        <v>3.026533630349596E-3</v>
      </c>
      <c r="FD34">
        <v>-0.20307744680207629</v>
      </c>
      <c r="FE34">
        <v>0.8235354292391377</v>
      </c>
      <c r="FF34">
        <v>0.99910461233363712</v>
      </c>
      <c r="FG34">
        <v>-0.76743608794182294</v>
      </c>
      <c r="FH34">
        <v>9.4697590595361869E-2</v>
      </c>
      <c r="FI34">
        <v>3.1375225094875869E-3</v>
      </c>
      <c r="FL34">
        <f t="shared" ref="FL34:FU43" si="30">EN34-($EU$10*EZ34)</f>
        <v>0.10006512417470026</v>
      </c>
      <c r="FM34">
        <f t="shared" si="30"/>
        <v>0.5265528380158232</v>
      </c>
      <c r="FN34">
        <f t="shared" si="30"/>
        <v>7.2413645797898329E-2</v>
      </c>
      <c r="FO34">
        <f t="shared" si="30"/>
        <v>0.68690771811516116</v>
      </c>
      <c r="FP34">
        <f t="shared" si="30"/>
        <v>0.73678987127552753</v>
      </c>
      <c r="FQ34">
        <f t="shared" si="30"/>
        <v>0.4903365478341189</v>
      </c>
      <c r="FR34">
        <f t="shared" si="30"/>
        <v>0.80354115563180506</v>
      </c>
      <c r="FS34">
        <f t="shared" si="30"/>
        <v>0.50391545392172066</v>
      </c>
      <c r="FT34">
        <f t="shared" si="30"/>
        <v>0.14436319636045286</v>
      </c>
      <c r="FU34">
        <f t="shared" si="30"/>
        <v>0.30192194634398473</v>
      </c>
    </row>
    <row r="35" spans="1:177">
      <c r="A35">
        <v>34</v>
      </c>
      <c r="BG35">
        <f t="shared" si="29"/>
        <v>1.8256410136380965E-3</v>
      </c>
      <c r="BH35">
        <f t="shared" si="29"/>
        <v>5.4472983557057137E-4</v>
      </c>
      <c r="BI35">
        <f t="shared" si="29"/>
        <v>8.4010804268645756E-4</v>
      </c>
      <c r="BJ35">
        <f t="shared" si="29"/>
        <v>3.8598319121904755E-4</v>
      </c>
      <c r="EN35">
        <f>Sheet53!FL35</f>
        <v>0.19300981526495131</v>
      </c>
      <c r="EO35">
        <f>Sheet53!FM35</f>
        <v>0.27094934913659641</v>
      </c>
      <c r="EP35">
        <f>Sheet53!FN35</f>
        <v>0.85317529819871629</v>
      </c>
      <c r="EQ35">
        <f>Sheet53!FO35</f>
        <v>0.12496770780654058</v>
      </c>
      <c r="ER35">
        <f>Sheet53!FP35</f>
        <v>1.9087808566207985E-2</v>
      </c>
      <c r="ES35">
        <f>Sheet53!FQ35</f>
        <v>0.79139590766829315</v>
      </c>
      <c r="ET35">
        <f>Sheet53!FR35</f>
        <v>0.45651253786961415</v>
      </c>
      <c r="EU35">
        <f>Sheet53!FS35</f>
        <v>0.17561928443917507</v>
      </c>
      <c r="EV35">
        <f>Sheet53!FT35</f>
        <v>0.95860194642943442</v>
      </c>
      <c r="EW35">
        <f>Sheet53!FU35</f>
        <v>0.3285160103734947</v>
      </c>
      <c r="EZ35">
        <v>-0.62756370170179443</v>
      </c>
      <c r="FA35">
        <v>0.70956392240045907</v>
      </c>
      <c r="FB35">
        <v>-0.66087949652600209</v>
      </c>
      <c r="FC35">
        <v>1.8902669073534069E-3</v>
      </c>
      <c r="FD35">
        <v>-6.6547520528943957E-2</v>
      </c>
      <c r="FE35">
        <v>0.53330621356553698</v>
      </c>
      <c r="FF35">
        <v>0.64459425913199353</v>
      </c>
      <c r="FG35">
        <v>-0.59821188387716517</v>
      </c>
      <c r="FH35">
        <v>6.1912203128321179E-2</v>
      </c>
      <c r="FI35">
        <v>1.9357375002413211E-3</v>
      </c>
      <c r="FL35">
        <f t="shared" si="30"/>
        <v>0.19363737896665312</v>
      </c>
      <c r="FM35">
        <f t="shared" si="30"/>
        <v>0.27023978521419595</v>
      </c>
      <c r="FN35">
        <f t="shared" si="30"/>
        <v>0.85383617769524234</v>
      </c>
      <c r="FO35">
        <f t="shared" si="30"/>
        <v>0.12496581753963323</v>
      </c>
      <c r="FP35">
        <f t="shared" si="30"/>
        <v>1.9154356086736928E-2</v>
      </c>
      <c r="FQ35">
        <f t="shared" si="30"/>
        <v>0.79086260145472764</v>
      </c>
      <c r="FR35">
        <f t="shared" si="30"/>
        <v>0.45586794361048216</v>
      </c>
      <c r="FS35">
        <f t="shared" si="30"/>
        <v>0.17621749632305223</v>
      </c>
      <c r="FT35">
        <f t="shared" si="30"/>
        <v>0.95854003422630607</v>
      </c>
      <c r="FU35">
        <f t="shared" si="30"/>
        <v>0.32851407463599447</v>
      </c>
    </row>
    <row r="36" spans="1:177">
      <c r="A36">
        <v>35</v>
      </c>
      <c r="B36">
        <f t="array" ref="B36:K45">TRANSPOSE(EN34:EW43)</f>
        <v>9.9106618729374249E-2</v>
      </c>
      <c r="C36">
        <v>0.19300981526495131</v>
      </c>
      <c r="D36">
        <v>0.63477521188494934</v>
      </c>
      <c r="E36">
        <v>0.3508625935022906</v>
      </c>
      <c r="F36">
        <v>0.25231744631551623</v>
      </c>
      <c r="G36">
        <v>0.87471257255748391</v>
      </c>
      <c r="H36">
        <v>0.30437674945673349</v>
      </c>
      <c r="I36">
        <v>0.19797486097711342</v>
      </c>
      <c r="J36">
        <v>0.6833739276041414</v>
      </c>
      <c r="K36">
        <v>0.31981089085914843</v>
      </c>
      <c r="M36">
        <f t="array" ref="M36:M45">TRANSPOSE(EN30:EW30)</f>
        <v>0.34071289503255148</v>
      </c>
      <c r="S36">
        <f>EN34</f>
        <v>9.9106618729374249E-2</v>
      </c>
      <c r="T36">
        <f t="shared" ref="T36:AB45" si="31">EO34</f>
        <v>0.52766498174203313</v>
      </c>
      <c r="U36">
        <f t="shared" si="31"/>
        <v>7.130701936345038E-2</v>
      </c>
      <c r="V36">
        <f t="shared" si="31"/>
        <v>0.68691074464879154</v>
      </c>
      <c r="W36">
        <f t="shared" si="31"/>
        <v>0.73658679382872549</v>
      </c>
      <c r="X36">
        <f t="shared" si="31"/>
        <v>0.49116008326335803</v>
      </c>
      <c r="Y36">
        <f t="shared" si="31"/>
        <v>0.80454026024413872</v>
      </c>
      <c r="Z36">
        <f t="shared" si="31"/>
        <v>0.50314801783377883</v>
      </c>
      <c r="AA36">
        <f t="shared" si="31"/>
        <v>0.14445789395104822</v>
      </c>
      <c r="AB36">
        <f t="shared" si="31"/>
        <v>0.30192508386649419</v>
      </c>
      <c r="BG36">
        <f t="shared" si="29"/>
        <v>0.20562043861692431</v>
      </c>
      <c r="BH36">
        <f t="shared" si="29"/>
        <v>0.10763411427073293</v>
      </c>
      <c r="BI36">
        <f t="shared" si="29"/>
        <v>0.13472414641151564</v>
      </c>
      <c r="BJ36">
        <f t="shared" si="29"/>
        <v>0.15385100057955245</v>
      </c>
      <c r="BM36">
        <f>0.5*$BL$21*B36*B36</f>
        <v>4.9110609379847776E-8</v>
      </c>
      <c r="BN36">
        <f t="shared" ref="BN36:BV45" si="32">0.5*$BL$21*C36*C36</f>
        <v>1.862639439430532E-7</v>
      </c>
      <c r="BO36">
        <f t="shared" si="32"/>
        <v>2.0146978481179118E-6</v>
      </c>
      <c r="BP36">
        <f t="shared" si="32"/>
        <v>6.1552279759576812E-7</v>
      </c>
      <c r="BQ36">
        <f t="shared" si="32"/>
        <v>3.1832046857591709E-7</v>
      </c>
      <c r="BR36">
        <f t="shared" si="32"/>
        <v>3.8256104229506583E-6</v>
      </c>
      <c r="BS36">
        <f t="shared" si="32"/>
        <v>4.6322602804923558E-7</v>
      </c>
      <c r="BT36">
        <f t="shared" si="32"/>
        <v>1.9597022789453697E-7</v>
      </c>
      <c r="BU36">
        <f t="shared" si="32"/>
        <v>2.3349996246455518E-6</v>
      </c>
      <c r="BV36">
        <f t="shared" si="32"/>
        <v>5.1139502956061072E-7</v>
      </c>
      <c r="EN36">
        <f>Sheet53!FL36</f>
        <v>0.63477521188494934</v>
      </c>
      <c r="EO36">
        <f>Sheet53!FM36</f>
        <v>0.3398779709587807</v>
      </c>
      <c r="EP36">
        <f>Sheet53!FN36</f>
        <v>0.55080899499066338</v>
      </c>
      <c r="EQ36">
        <f>Sheet53!FO36</f>
        <v>0.33073985996337374</v>
      </c>
      <c r="ER36">
        <f>Sheet53!FP36</f>
        <v>0.70684116596068103</v>
      </c>
      <c r="ES36">
        <f>Sheet53!FQ36</f>
        <v>0.30967290283498378</v>
      </c>
      <c r="ET36">
        <f>Sheet53!FR36</f>
        <v>0.94681909428542188</v>
      </c>
      <c r="EU36">
        <f>Sheet53!FS36</f>
        <v>0.18376048822509486</v>
      </c>
      <c r="EV36">
        <f>Sheet53!FT36</f>
        <v>0.41215899546399942</v>
      </c>
      <c r="EW36">
        <f>Sheet53!FU36</f>
        <v>0.38588958233070758</v>
      </c>
      <c r="EZ36">
        <v>-0.7747213106408245</v>
      </c>
      <c r="FA36">
        <v>0.94330274790905522</v>
      </c>
      <c r="FB36">
        <v>-0.95286373124466761</v>
      </c>
      <c r="FC36">
        <v>2.5395044639668881E-3</v>
      </c>
      <c r="FD36">
        <v>-0.13345056190598353</v>
      </c>
      <c r="FE36">
        <v>0.69828139617239926</v>
      </c>
      <c r="FF36">
        <v>0.8552504690270204</v>
      </c>
      <c r="FG36">
        <v>-0.72228091734662658</v>
      </c>
      <c r="FH36">
        <v>8.1331365804825792E-2</v>
      </c>
      <c r="FI36">
        <v>2.6110377608346827E-3</v>
      </c>
      <c r="FL36">
        <f t="shared" si="30"/>
        <v>0.63554993319559017</v>
      </c>
      <c r="FM36">
        <f t="shared" si="30"/>
        <v>0.33893466821087165</v>
      </c>
      <c r="FN36">
        <f t="shared" si="30"/>
        <v>0.55176185872190808</v>
      </c>
      <c r="FO36">
        <f t="shared" si="30"/>
        <v>0.33073732045890974</v>
      </c>
      <c r="FP36">
        <f t="shared" si="30"/>
        <v>0.70697461652258697</v>
      </c>
      <c r="FQ36">
        <f t="shared" si="30"/>
        <v>0.30897462143881138</v>
      </c>
      <c r="FR36">
        <f t="shared" si="30"/>
        <v>0.94596384381639487</v>
      </c>
      <c r="FS36">
        <f t="shared" si="30"/>
        <v>0.18448276914244149</v>
      </c>
      <c r="FT36">
        <f t="shared" si="30"/>
        <v>0.41207766409819457</v>
      </c>
      <c r="FU36">
        <f t="shared" si="30"/>
        <v>0.38588697129294675</v>
      </c>
    </row>
    <row r="37" spans="1:177">
      <c r="A37">
        <v>36</v>
      </c>
      <c r="B37">
        <v>0.52766498174203313</v>
      </c>
      <c r="C37">
        <v>0.27094934913659641</v>
      </c>
      <c r="D37">
        <v>0.3398779709587807</v>
      </c>
      <c r="E37">
        <v>0.76564376199502582</v>
      </c>
      <c r="F37">
        <v>0.91387858942727707</v>
      </c>
      <c r="G37">
        <v>0.11175411843138369</v>
      </c>
      <c r="H37">
        <v>0.95953441341556178</v>
      </c>
      <c r="I37">
        <v>0.85433771177742646</v>
      </c>
      <c r="J37">
        <v>0.27646833597982978</v>
      </c>
      <c r="K37">
        <v>0.90789276858097445</v>
      </c>
      <c r="M37">
        <v>0.40129458824016745</v>
      </c>
      <c r="S37">
        <f t="shared" ref="S37:S45" si="33">EN35</f>
        <v>0.19300981526495131</v>
      </c>
      <c r="T37">
        <f t="shared" si="31"/>
        <v>0.27094934913659641</v>
      </c>
      <c r="U37">
        <f t="shared" si="31"/>
        <v>0.85317529819871629</v>
      </c>
      <c r="V37">
        <f t="shared" si="31"/>
        <v>0.12496770780654058</v>
      </c>
      <c r="W37">
        <f t="shared" si="31"/>
        <v>1.9087808566207985E-2</v>
      </c>
      <c r="X37">
        <f t="shared" si="31"/>
        <v>0.79139590766829315</v>
      </c>
      <c r="Y37">
        <f t="shared" si="31"/>
        <v>0.45651253786961415</v>
      </c>
      <c r="Z37">
        <f t="shared" si="31"/>
        <v>0.17561928443917507</v>
      </c>
      <c r="AA37">
        <f t="shared" si="31"/>
        <v>0.95860194642943442</v>
      </c>
      <c r="AB37">
        <f t="shared" si="31"/>
        <v>0.3285160103734947</v>
      </c>
      <c r="BG37">
        <f t="shared" si="29"/>
        <v>0.1682141542922308</v>
      </c>
      <c r="BH37">
        <f t="shared" si="29"/>
        <v>0.30444565092457326</v>
      </c>
      <c r="BI37">
        <f t="shared" si="29"/>
        <v>0.21463283317409718</v>
      </c>
      <c r="BJ37">
        <f t="shared" si="29"/>
        <v>0.19871835374364194</v>
      </c>
      <c r="BM37">
        <f t="shared" ref="BM37:BM45" si="34">0.5*$BL$21*B37*B37</f>
        <v>1.3921516647841009E-6</v>
      </c>
      <c r="BN37">
        <f t="shared" si="32"/>
        <v>3.6706774898772613E-7</v>
      </c>
      <c r="BO37">
        <f t="shared" si="32"/>
        <v>5.7758517571528893E-7</v>
      </c>
      <c r="BP37">
        <f t="shared" si="32"/>
        <v>2.9310518514094791E-6</v>
      </c>
      <c r="BQ37">
        <f t="shared" si="32"/>
        <v>4.1758703810679483E-6</v>
      </c>
      <c r="BR37">
        <f t="shared" si="32"/>
        <v>6.2444914931878656E-8</v>
      </c>
      <c r="BS37">
        <f t="shared" si="32"/>
        <v>4.6035314526437317E-6</v>
      </c>
      <c r="BT37">
        <f t="shared" si="32"/>
        <v>3.6494646288254454E-6</v>
      </c>
      <c r="BU37">
        <f t="shared" si="32"/>
        <v>3.8217370399728021E-7</v>
      </c>
      <c r="BV37">
        <f t="shared" si="32"/>
        <v>4.1213463962081346E-6</v>
      </c>
      <c r="EN37">
        <f>Sheet53!FL37</f>
        <v>0.3508625935022906</v>
      </c>
      <c r="EO37">
        <f>Sheet53!FM37</f>
        <v>0.76564376199502582</v>
      </c>
      <c r="EP37">
        <f>Sheet53!FN37</f>
        <v>0.99096244194671601</v>
      </c>
      <c r="EQ37">
        <f>Sheet53!FO37</f>
        <v>0.43081651437110313</v>
      </c>
      <c r="ER37">
        <f>Sheet53!FP37</f>
        <v>0.41033905397761961</v>
      </c>
      <c r="ES37">
        <f>Sheet53!FQ37</f>
        <v>0.87368574152373624</v>
      </c>
      <c r="ET37">
        <f>Sheet53!FR37</f>
        <v>0.57556634029780629</v>
      </c>
      <c r="EU37">
        <f>Sheet53!FS37</f>
        <v>0.80907143637083379</v>
      </c>
      <c r="EV37">
        <f>Sheet53!FT37</f>
        <v>0.28388488423393526</v>
      </c>
      <c r="EW37">
        <f>Sheet53!FU37</f>
        <v>0.19940428429380169</v>
      </c>
      <c r="EZ37">
        <v>-0.52024621338687738</v>
      </c>
      <c r="FA37">
        <v>0.58808302021578973</v>
      </c>
      <c r="FB37">
        <v>-0.55872199217283347</v>
      </c>
      <c r="FC37">
        <v>1.5509887531339336E-3</v>
      </c>
      <c r="FD37">
        <v>-4.1477937599464582E-2</v>
      </c>
      <c r="FE37">
        <v>0.44327969199979667</v>
      </c>
      <c r="FF37">
        <v>0.53725767543721004</v>
      </c>
      <c r="FG37">
        <v>-0.50253974592701278</v>
      </c>
      <c r="FH37">
        <v>5.1230457289180423E-2</v>
      </c>
      <c r="FI37">
        <v>1.5840553910773227E-3</v>
      </c>
      <c r="FL37">
        <f t="shared" si="30"/>
        <v>0.35138283971567746</v>
      </c>
      <c r="FM37">
        <f t="shared" si="30"/>
        <v>0.76505567897481008</v>
      </c>
      <c r="FN37">
        <f t="shared" si="30"/>
        <v>0.99152116393888889</v>
      </c>
      <c r="FO37">
        <f t="shared" si="30"/>
        <v>0.43081496338234998</v>
      </c>
      <c r="FP37">
        <f t="shared" si="30"/>
        <v>0.41038053191521906</v>
      </c>
      <c r="FQ37">
        <f t="shared" si="30"/>
        <v>0.87324246183173648</v>
      </c>
      <c r="FR37">
        <f t="shared" si="30"/>
        <v>0.57502908262236907</v>
      </c>
      <c r="FS37">
        <f t="shared" si="30"/>
        <v>0.80957397611676085</v>
      </c>
      <c r="FT37">
        <f t="shared" si="30"/>
        <v>0.2838336537766461</v>
      </c>
      <c r="FU37">
        <f t="shared" si="30"/>
        <v>0.19940270023841061</v>
      </c>
    </row>
    <row r="38" spans="1:177">
      <c r="A38">
        <v>37</v>
      </c>
      <c r="B38">
        <v>7.130701936345038E-2</v>
      </c>
      <c r="C38">
        <v>0.85317529819871629</v>
      </c>
      <c r="D38">
        <v>0.55080899499066338</v>
      </c>
      <c r="E38">
        <v>0.99096244194671601</v>
      </c>
      <c r="F38">
        <v>0.40426006695215166</v>
      </c>
      <c r="G38">
        <v>0.25193113239072717</v>
      </c>
      <c r="H38">
        <v>9.9455434105120991E-2</v>
      </c>
      <c r="I38">
        <v>0.69505444860517174</v>
      </c>
      <c r="J38">
        <v>3.9280013138821138E-2</v>
      </c>
      <c r="K38">
        <v>0.75391700176304433</v>
      </c>
      <c r="M38">
        <v>0.39103252395328786</v>
      </c>
      <c r="S38">
        <f t="shared" si="33"/>
        <v>0.63477521188494934</v>
      </c>
      <c r="T38">
        <f t="shared" si="31"/>
        <v>0.3398779709587807</v>
      </c>
      <c r="U38">
        <f t="shared" si="31"/>
        <v>0.55080899499066338</v>
      </c>
      <c r="V38">
        <f t="shared" si="31"/>
        <v>0.33073985996337374</v>
      </c>
      <c r="W38">
        <f t="shared" si="31"/>
        <v>0.70684116596068103</v>
      </c>
      <c r="X38">
        <f t="shared" si="31"/>
        <v>0.30967290283498378</v>
      </c>
      <c r="Y38">
        <f t="shared" si="31"/>
        <v>0.94681909428542188</v>
      </c>
      <c r="Z38">
        <f t="shared" si="31"/>
        <v>0.18376048822509486</v>
      </c>
      <c r="AA38">
        <f t="shared" si="31"/>
        <v>0.41215899546399942</v>
      </c>
      <c r="AB38">
        <f t="shared" si="31"/>
        <v>0.38588958233070758</v>
      </c>
      <c r="BG38">
        <f t="shared" si="29"/>
        <v>0.18326422181942337</v>
      </c>
      <c r="BH38">
        <f t="shared" si="29"/>
        <v>0.25446214210975632</v>
      </c>
      <c r="BI38">
        <f t="shared" si="29"/>
        <v>0.28167433174906759</v>
      </c>
      <c r="BJ38">
        <f t="shared" si="29"/>
        <v>0.33678608889792505</v>
      </c>
      <c r="BM38">
        <f t="shared" si="34"/>
        <v>2.5423455052497439E-8</v>
      </c>
      <c r="BN38">
        <f t="shared" si="32"/>
        <v>3.6395404472823427E-6</v>
      </c>
      <c r="BO38">
        <f t="shared" si="32"/>
        <v>1.5169527448131232E-6</v>
      </c>
      <c r="BP38">
        <f t="shared" si="32"/>
        <v>4.9100328067449928E-6</v>
      </c>
      <c r="BQ38">
        <f t="shared" si="32"/>
        <v>8.1713100866079085E-7</v>
      </c>
      <c r="BR38">
        <f t="shared" si="32"/>
        <v>3.1734647733837055E-7</v>
      </c>
      <c r="BS38">
        <f t="shared" si="32"/>
        <v>4.945691686519032E-8</v>
      </c>
      <c r="BT38">
        <f t="shared" si="32"/>
        <v>2.4155034326291966E-6</v>
      </c>
      <c r="BU38">
        <f t="shared" si="32"/>
        <v>7.7145971609298068E-9</v>
      </c>
      <c r="BV38">
        <f t="shared" si="32"/>
        <v>2.8419542277368913E-6</v>
      </c>
      <c r="EN38">
        <f>Sheet53!FL38</f>
        <v>0.25231744631551623</v>
      </c>
      <c r="EO38">
        <f>Sheet53!FM38</f>
        <v>0.91387858942727707</v>
      </c>
      <c r="EP38">
        <f>Sheet53!FN38</f>
        <v>0.40426006695215166</v>
      </c>
      <c r="EQ38">
        <f>Sheet53!FO38</f>
        <v>0.2638958276480966</v>
      </c>
      <c r="ER38">
        <f>Sheet53!FP38</f>
        <v>0.53780654313025167</v>
      </c>
      <c r="ES38">
        <f>Sheet53!FQ38</f>
        <v>0.87796875785333084</v>
      </c>
      <c r="ET38">
        <f>Sheet53!FR38</f>
        <v>0.73261184717920014</v>
      </c>
      <c r="EU38">
        <f>Sheet53!FS38</f>
        <v>0.10458774035908172</v>
      </c>
      <c r="EV38">
        <f>Sheet53!FT38</f>
        <v>0.50716446256477343</v>
      </c>
      <c r="EW38">
        <f>Sheet53!FU38</f>
        <v>0.74019328652689975</v>
      </c>
      <c r="EZ38">
        <v>-0.79339937789727855</v>
      </c>
      <c r="FA38">
        <v>0.80262252702412185</v>
      </c>
      <c r="FB38">
        <v>-0.73721817257379385</v>
      </c>
      <c r="FC38">
        <v>2.1934833200410913E-3</v>
      </c>
      <c r="FD38">
        <v>-0.16338563381274673</v>
      </c>
      <c r="FE38">
        <v>0.603327846093622</v>
      </c>
      <c r="FF38">
        <v>0.71291267813077774</v>
      </c>
      <c r="FG38">
        <v>-0.49665408976606684</v>
      </c>
      <c r="FH38">
        <v>6.7303514185638694E-2</v>
      </c>
      <c r="FI38">
        <v>2.2972252956844378E-3</v>
      </c>
      <c r="FL38">
        <f t="shared" si="30"/>
        <v>0.25311084569341352</v>
      </c>
      <c r="FM38">
        <f t="shared" si="30"/>
        <v>0.91307596690025294</v>
      </c>
      <c r="FN38">
        <f t="shared" si="30"/>
        <v>0.40499728512472544</v>
      </c>
      <c r="FO38">
        <f t="shared" si="30"/>
        <v>0.26389363416477657</v>
      </c>
      <c r="FP38">
        <f t="shared" si="30"/>
        <v>0.53796992876406446</v>
      </c>
      <c r="FQ38">
        <f t="shared" si="30"/>
        <v>0.87736543000723721</v>
      </c>
      <c r="FR38">
        <f t="shared" si="30"/>
        <v>0.73189893450106935</v>
      </c>
      <c r="FS38">
        <f t="shared" si="30"/>
        <v>0.10508439444884779</v>
      </c>
      <c r="FT38">
        <f t="shared" si="30"/>
        <v>0.50709715905058783</v>
      </c>
      <c r="FU38">
        <f t="shared" si="30"/>
        <v>0.7401909893016041</v>
      </c>
    </row>
    <row r="39" spans="1:177">
      <c r="A39">
        <v>38</v>
      </c>
      <c r="B39">
        <v>0.68691074464879154</v>
      </c>
      <c r="C39">
        <v>0.12496770780654058</v>
      </c>
      <c r="D39">
        <v>0.33073985996337374</v>
      </c>
      <c r="E39">
        <v>0.43081651437110313</v>
      </c>
      <c r="F39">
        <v>0.2638958276480966</v>
      </c>
      <c r="G39">
        <v>0.23465156239957521</v>
      </c>
      <c r="H39">
        <v>0.14908998201665116</v>
      </c>
      <c r="I39">
        <v>0.73936407838314777</v>
      </c>
      <c r="J39">
        <v>0.40262160892363075</v>
      </c>
      <c r="K39">
        <v>0.31556455251432236</v>
      </c>
      <c r="M39">
        <v>9.177383182669871E-2</v>
      </c>
      <c r="S39">
        <f t="shared" si="33"/>
        <v>0.3508625935022906</v>
      </c>
      <c r="T39">
        <f t="shared" si="31"/>
        <v>0.76564376199502582</v>
      </c>
      <c r="U39">
        <f t="shared" si="31"/>
        <v>0.99096244194671601</v>
      </c>
      <c r="V39">
        <f t="shared" si="31"/>
        <v>0.43081651437110313</v>
      </c>
      <c r="W39">
        <f t="shared" si="31"/>
        <v>0.41033905397761961</v>
      </c>
      <c r="X39">
        <f t="shared" si="31"/>
        <v>0.87368574152373624</v>
      </c>
      <c r="Y39">
        <f t="shared" si="31"/>
        <v>0.57556634029780629</v>
      </c>
      <c r="Z39">
        <f t="shared" si="31"/>
        <v>0.80907143637083379</v>
      </c>
      <c r="AA39">
        <f t="shared" si="31"/>
        <v>0.28388488423393526</v>
      </c>
      <c r="AB39">
        <f t="shared" si="31"/>
        <v>0.19940428429380169</v>
      </c>
      <c r="BG39">
        <f t="shared" si="29"/>
        <v>2.6079707253794594E-2</v>
      </c>
      <c r="BH39">
        <f t="shared" si="29"/>
        <v>2.1110836212639445E-2</v>
      </c>
      <c r="BI39">
        <f t="shared" si="29"/>
        <v>1.5024721439131434E-2</v>
      </c>
      <c r="BJ39">
        <f t="shared" si="29"/>
        <v>1.000878011329143E-2</v>
      </c>
      <c r="BM39">
        <f t="shared" si="34"/>
        <v>2.3592318555697866E-6</v>
      </c>
      <c r="BN39">
        <f t="shared" si="32"/>
        <v>7.8084639972104523E-8</v>
      </c>
      <c r="BO39">
        <f t="shared" si="32"/>
        <v>5.469442748429604E-7</v>
      </c>
      <c r="BP39">
        <f t="shared" si="32"/>
        <v>9.2801434527433459E-7</v>
      </c>
      <c r="BQ39">
        <f t="shared" si="32"/>
        <v>3.4820503925036957E-7</v>
      </c>
      <c r="BR39">
        <f t="shared" si="32"/>
        <v>2.7530677868280872E-7</v>
      </c>
      <c r="BS39">
        <f t="shared" si="32"/>
        <v>1.1113911368862685E-7</v>
      </c>
      <c r="BT39">
        <f t="shared" si="32"/>
        <v>2.7332962020168074E-6</v>
      </c>
      <c r="BU39">
        <f t="shared" si="32"/>
        <v>8.1052079986126529E-7</v>
      </c>
      <c r="BV39">
        <f t="shared" si="32"/>
        <v>4.9790493401782256E-7</v>
      </c>
      <c r="EN39">
        <f>Sheet53!FL39</f>
        <v>0.87471257255748391</v>
      </c>
      <c r="EO39">
        <f>Sheet53!FM39</f>
        <v>0.11175411843138369</v>
      </c>
      <c r="EP39">
        <f>Sheet53!FN39</f>
        <v>0.25193113239072717</v>
      </c>
      <c r="EQ39">
        <f>Sheet53!FO39</f>
        <v>0.23465156239957521</v>
      </c>
      <c r="ER39">
        <f>Sheet53!FP39</f>
        <v>0.73926896463716807</v>
      </c>
      <c r="ES39">
        <f>Sheet53!FQ39</f>
        <v>0.33728991659573099</v>
      </c>
      <c r="ET39">
        <f>Sheet53!FR39</f>
        <v>9.2240770225357038E-2</v>
      </c>
      <c r="EU39">
        <f>Sheet53!FS39</f>
        <v>0.97092365205001852</v>
      </c>
      <c r="EV39">
        <f>Sheet53!FT39</f>
        <v>0.15454443278503427</v>
      </c>
      <c r="EW39">
        <f>Sheet53!FU39</f>
        <v>0.61938612856179398</v>
      </c>
      <c r="EZ39">
        <v>-1.0810394580609777</v>
      </c>
      <c r="FA39">
        <v>1.1346756123588686</v>
      </c>
      <c r="FB39">
        <v>-0.99451724245172479</v>
      </c>
      <c r="FC39">
        <v>3.1517646947262839E-3</v>
      </c>
      <c r="FD39">
        <v>-0.25703574745337915</v>
      </c>
      <c r="FE39">
        <v>0.84650731147424485</v>
      </c>
      <c r="FF39">
        <v>1.0006929074902975</v>
      </c>
      <c r="FG39">
        <v>-0.75254434523488789</v>
      </c>
      <c r="FH39">
        <v>9.6812595827903289E-2</v>
      </c>
      <c r="FI39">
        <v>3.2966013549289306E-3</v>
      </c>
      <c r="FL39">
        <f t="shared" si="30"/>
        <v>0.87579361201554484</v>
      </c>
      <c r="FM39">
        <f t="shared" si="30"/>
        <v>0.11061944281902482</v>
      </c>
      <c r="FN39">
        <f t="shared" si="30"/>
        <v>0.25292564963317887</v>
      </c>
      <c r="FO39">
        <f t="shared" si="30"/>
        <v>0.23464841063488048</v>
      </c>
      <c r="FP39">
        <f t="shared" si="30"/>
        <v>0.73952600038462146</v>
      </c>
      <c r="FQ39">
        <f t="shared" si="30"/>
        <v>0.33644340928425676</v>
      </c>
      <c r="FR39">
        <f t="shared" si="30"/>
        <v>9.1240077317866736E-2</v>
      </c>
      <c r="FS39">
        <f t="shared" si="30"/>
        <v>0.97167619639525338</v>
      </c>
      <c r="FT39">
        <f t="shared" si="30"/>
        <v>0.15444762018920635</v>
      </c>
      <c r="FU39">
        <f t="shared" si="30"/>
        <v>0.61938283196043908</v>
      </c>
    </row>
    <row r="40" spans="1:177">
      <c r="A40">
        <v>39</v>
      </c>
      <c r="B40">
        <v>0.73658679382872549</v>
      </c>
      <c r="C40">
        <v>1.9087808566207985E-2</v>
      </c>
      <c r="D40">
        <v>0.70684116596068103</v>
      </c>
      <c r="E40">
        <v>0.41033905397761961</v>
      </c>
      <c r="F40">
        <v>0.53780654313025167</v>
      </c>
      <c r="G40">
        <v>0.73926896463716807</v>
      </c>
      <c r="H40">
        <v>0.99542225756283309</v>
      </c>
      <c r="I40">
        <v>0.93418828528469111</v>
      </c>
      <c r="J40">
        <v>0.28845455045538659</v>
      </c>
      <c r="K40">
        <v>1.2192236598810149E-2</v>
      </c>
      <c r="M40">
        <v>0.24411595401852368</v>
      </c>
      <c r="S40">
        <f t="shared" si="33"/>
        <v>0.25231744631551623</v>
      </c>
      <c r="T40">
        <f t="shared" si="31"/>
        <v>0.91387858942727707</v>
      </c>
      <c r="U40">
        <f t="shared" si="31"/>
        <v>0.40426006695215166</v>
      </c>
      <c r="V40">
        <f t="shared" si="31"/>
        <v>0.2638958276480966</v>
      </c>
      <c r="W40">
        <f t="shared" si="31"/>
        <v>0.53780654313025167</v>
      </c>
      <c r="X40">
        <f t="shared" si="31"/>
        <v>0.87796875785333084</v>
      </c>
      <c r="Y40">
        <f t="shared" si="31"/>
        <v>0.73261184717920014</v>
      </c>
      <c r="Z40">
        <f t="shared" si="31"/>
        <v>0.10458774035908172</v>
      </c>
      <c r="AA40">
        <f t="shared" si="31"/>
        <v>0.50716446256477343</v>
      </c>
      <c r="AB40">
        <f t="shared" si="31"/>
        <v>0.74019328652689975</v>
      </c>
      <c r="BG40">
        <f t="shared" si="29"/>
        <v>3.7139035318306597E-2</v>
      </c>
      <c r="BH40">
        <f t="shared" si="29"/>
        <v>1.6469433289051372E-2</v>
      </c>
      <c r="BI40">
        <f t="shared" si="29"/>
        <v>4.0736987822132302E-2</v>
      </c>
      <c r="BJ40">
        <f t="shared" si="29"/>
        <v>1.5138856300900633E-2</v>
      </c>
      <c r="BM40">
        <f t="shared" si="34"/>
        <v>2.7128005242144072E-6</v>
      </c>
      <c r="BN40">
        <f t="shared" si="32"/>
        <v>1.8217221793010146E-9</v>
      </c>
      <c r="BO40">
        <f t="shared" si="32"/>
        <v>2.4981221694832752E-6</v>
      </c>
      <c r="BP40">
        <f t="shared" si="32"/>
        <v>8.4189069609623921E-7</v>
      </c>
      <c r="BQ40">
        <f t="shared" si="32"/>
        <v>1.4461793891685563E-6</v>
      </c>
      <c r="BR40">
        <f t="shared" si="32"/>
        <v>2.7325930103785523E-6</v>
      </c>
      <c r="BS40">
        <f t="shared" si="32"/>
        <v>4.9543273542574362E-6</v>
      </c>
      <c r="BT40">
        <f t="shared" si="32"/>
        <v>4.3635387618157572E-6</v>
      </c>
      <c r="BU40">
        <f t="shared" si="32"/>
        <v>4.1603013839209592E-7</v>
      </c>
      <c r="BV40">
        <f t="shared" si="32"/>
        <v>7.4325316640682839E-10</v>
      </c>
      <c r="EN40">
        <f>Sheet53!FL40</f>
        <v>0.30437674945673349</v>
      </c>
      <c r="EO40">
        <f>Sheet53!FM40</f>
        <v>0.95953441341556178</v>
      </c>
      <c r="EP40">
        <f>Sheet53!FN40</f>
        <v>9.9455434105120991E-2</v>
      </c>
      <c r="EQ40">
        <f>Sheet53!FO40</f>
        <v>0.14908998201665116</v>
      </c>
      <c r="ER40">
        <f>Sheet53!FP40</f>
        <v>0.99542225756283309</v>
      </c>
      <c r="ES40">
        <f>Sheet53!FQ40</f>
        <v>0.10370905295798859</v>
      </c>
      <c r="ET40">
        <f>Sheet53!FR40</f>
        <v>0.31487703379088156</v>
      </c>
      <c r="EU40">
        <f>Sheet53!FS40</f>
        <v>0.21988553567094207</v>
      </c>
      <c r="EV40">
        <f>Sheet53!FT40</f>
        <v>0.89978290905666569</v>
      </c>
      <c r="EW40">
        <f>Sheet53!FU40</f>
        <v>0.59951383776272682</v>
      </c>
      <c r="EZ40">
        <v>-0.5214088387688165</v>
      </c>
      <c r="FA40">
        <v>0.74925729290278209</v>
      </c>
      <c r="FB40">
        <v>-0.64580585557021475</v>
      </c>
      <c r="FC40">
        <v>2.1836226354963301E-3</v>
      </c>
      <c r="FD40">
        <v>-0.2240225037230153</v>
      </c>
      <c r="FE40">
        <v>0.53423362382276662</v>
      </c>
      <c r="FF40">
        <v>0.6531431156533809</v>
      </c>
      <c r="FG40">
        <v>-0.61757241025589293</v>
      </c>
      <c r="FH40">
        <v>6.7732622846320312E-2</v>
      </c>
      <c r="FI40">
        <v>2.259330457193078E-3</v>
      </c>
      <c r="FL40">
        <f t="shared" si="30"/>
        <v>0.30489815829550232</v>
      </c>
      <c r="FM40">
        <f t="shared" si="30"/>
        <v>0.95878515612265902</v>
      </c>
      <c r="FN40">
        <f t="shared" si="30"/>
        <v>0.1001012399606912</v>
      </c>
      <c r="FO40">
        <f t="shared" si="30"/>
        <v>0.14908779839401567</v>
      </c>
      <c r="FP40">
        <f t="shared" si="30"/>
        <v>0.99564628006655609</v>
      </c>
      <c r="FQ40">
        <f t="shared" si="30"/>
        <v>0.10317481933416582</v>
      </c>
      <c r="FR40">
        <f t="shared" si="30"/>
        <v>0.31422389067522816</v>
      </c>
      <c r="FS40">
        <f t="shared" si="30"/>
        <v>0.22050310808119797</v>
      </c>
      <c r="FT40">
        <f t="shared" si="30"/>
        <v>0.89971517643381937</v>
      </c>
      <c r="FU40">
        <f t="shared" si="30"/>
        <v>0.59951157843226965</v>
      </c>
    </row>
    <row r="41" spans="1:177">
      <c r="A41">
        <v>40</v>
      </c>
      <c r="B41">
        <v>0.49116008326335803</v>
      </c>
      <c r="C41">
        <v>0.79139590766829315</v>
      </c>
      <c r="D41">
        <v>0.30967290283498378</v>
      </c>
      <c r="E41">
        <v>0.87368574152373624</v>
      </c>
      <c r="F41">
        <v>0.87796875785333084</v>
      </c>
      <c r="G41">
        <v>0.33728991659573099</v>
      </c>
      <c r="H41">
        <v>0.10370905295798859</v>
      </c>
      <c r="I41">
        <v>0.84597566425159543</v>
      </c>
      <c r="J41">
        <v>0.53962467362679334</v>
      </c>
      <c r="K41">
        <v>0.5771344353318526</v>
      </c>
      <c r="M41">
        <v>0.721152472330572</v>
      </c>
      <c r="S41">
        <f t="shared" si="33"/>
        <v>0.87471257255748391</v>
      </c>
      <c r="T41">
        <f t="shared" si="31"/>
        <v>0.11175411843138369</v>
      </c>
      <c r="U41">
        <f t="shared" si="31"/>
        <v>0.25193113239072717</v>
      </c>
      <c r="V41">
        <f t="shared" si="31"/>
        <v>0.23465156239957521</v>
      </c>
      <c r="W41">
        <f t="shared" si="31"/>
        <v>0.73926896463716807</v>
      </c>
      <c r="X41">
        <f t="shared" si="31"/>
        <v>0.33728991659573099</v>
      </c>
      <c r="Y41">
        <f t="shared" si="31"/>
        <v>9.2240770225357038E-2</v>
      </c>
      <c r="Z41">
        <f t="shared" si="31"/>
        <v>0.97092365205001852</v>
      </c>
      <c r="AA41">
        <f t="shared" si="31"/>
        <v>0.15454443278503427</v>
      </c>
      <c r="AB41">
        <f t="shared" si="31"/>
        <v>0.61938612856179398</v>
      </c>
      <c r="BG41">
        <f t="shared" si="29"/>
        <v>2.058454111249052E-3</v>
      </c>
      <c r="BH41">
        <f t="shared" si="29"/>
        <v>6.4664553399067205E-4</v>
      </c>
      <c r="BI41">
        <f t="shared" si="29"/>
        <v>7.1521281209873332E-4</v>
      </c>
      <c r="BJ41">
        <f t="shared" si="29"/>
        <v>3.3534788447442908E-4</v>
      </c>
      <c r="BM41">
        <f t="shared" si="34"/>
        <v>1.2061911369563441E-6</v>
      </c>
      <c r="BN41">
        <f t="shared" si="32"/>
        <v>3.1315374133706079E-6</v>
      </c>
      <c r="BO41">
        <f t="shared" si="32"/>
        <v>4.7948653375122652E-7</v>
      </c>
      <c r="BP41">
        <f t="shared" si="32"/>
        <v>3.8166338747094044E-6</v>
      </c>
      <c r="BQ41">
        <f t="shared" si="32"/>
        <v>3.8541456988326042E-6</v>
      </c>
      <c r="BR41">
        <f t="shared" si="32"/>
        <v>5.6882243918577586E-7</v>
      </c>
      <c r="BS41">
        <f t="shared" si="32"/>
        <v>5.3777838327214414E-8</v>
      </c>
      <c r="BT41">
        <f t="shared" si="32"/>
        <v>3.5783741225296411E-6</v>
      </c>
      <c r="BU41">
        <f t="shared" si="32"/>
        <v>1.4559739419341163E-6</v>
      </c>
      <c r="BV41">
        <f t="shared" si="32"/>
        <v>1.6654207822290819E-6</v>
      </c>
      <c r="EN41">
        <f>Sheet53!FL41</f>
        <v>0.19797486097711342</v>
      </c>
      <c r="EO41">
        <f>Sheet53!FM41</f>
        <v>0.85433771177742646</v>
      </c>
      <c r="EP41">
        <f>Sheet53!FN41</f>
        <v>0.69505444860517174</v>
      </c>
      <c r="EQ41">
        <f>Sheet53!FO41</f>
        <v>0.73936407838314777</v>
      </c>
      <c r="ER41">
        <f>Sheet53!FP41</f>
        <v>0.93418828528469111</v>
      </c>
      <c r="ES41">
        <f>Sheet53!FQ41</f>
        <v>0.84597566425159543</v>
      </c>
      <c r="ET41">
        <f>Sheet53!FR41</f>
        <v>0.38925472558039409</v>
      </c>
      <c r="EU41">
        <f>Sheet53!FS41</f>
        <v>0.51578494340921921</v>
      </c>
      <c r="EV41">
        <f>Sheet53!FT41</f>
        <v>0.90121845944962486</v>
      </c>
      <c r="EW41">
        <f>Sheet53!FU41</f>
        <v>6.7767568912717902E-2</v>
      </c>
      <c r="EZ41">
        <v>-0.76172444315082044</v>
      </c>
      <c r="FA41">
        <v>0.93275560679817571</v>
      </c>
      <c r="FB41">
        <v>-0.8104477763373541</v>
      </c>
      <c r="FC41">
        <v>2.6517922138368519E-3</v>
      </c>
      <c r="FD41">
        <v>-0.23924439449304211</v>
      </c>
      <c r="FE41">
        <v>0.68030413975773341</v>
      </c>
      <c r="FF41">
        <v>0.818884654310988</v>
      </c>
      <c r="FG41">
        <v>-0.70812639035357428</v>
      </c>
      <c r="FH41">
        <v>8.2192253876774576E-2</v>
      </c>
      <c r="FI41">
        <v>2.7545573772821425E-3</v>
      </c>
      <c r="FL41">
        <f t="shared" si="30"/>
        <v>0.19873658542026423</v>
      </c>
      <c r="FM41">
        <f t="shared" si="30"/>
        <v>0.85340495617062828</v>
      </c>
      <c r="FN41">
        <f t="shared" si="30"/>
        <v>0.69586489638150906</v>
      </c>
      <c r="FO41">
        <f t="shared" si="30"/>
        <v>0.73936142659093396</v>
      </c>
      <c r="FP41">
        <f t="shared" si="30"/>
        <v>0.93442752967918419</v>
      </c>
      <c r="FQ41">
        <f t="shared" si="30"/>
        <v>0.8452953601118377</v>
      </c>
      <c r="FR41">
        <f t="shared" si="30"/>
        <v>0.38843584092608308</v>
      </c>
      <c r="FS41">
        <f t="shared" si="30"/>
        <v>0.51649306979957277</v>
      </c>
      <c r="FT41">
        <f t="shared" si="30"/>
        <v>0.90113626719574813</v>
      </c>
      <c r="FU41">
        <f t="shared" si="30"/>
        <v>6.7764814355340625E-2</v>
      </c>
    </row>
    <row r="42" spans="1:177">
      <c r="A42">
        <v>41</v>
      </c>
      <c r="B42">
        <v>0.80454026024413872</v>
      </c>
      <c r="C42">
        <v>0.45651253786961415</v>
      </c>
      <c r="D42">
        <v>0.94681909428542188</v>
      </c>
      <c r="E42">
        <v>0.57556634029780629</v>
      </c>
      <c r="F42">
        <v>0.73261184717920014</v>
      </c>
      <c r="G42">
        <v>9.2240770225357038E-2</v>
      </c>
      <c r="H42">
        <v>0.31487703379088156</v>
      </c>
      <c r="I42">
        <v>0.38925472558039409</v>
      </c>
      <c r="J42">
        <v>0.96989560879860515</v>
      </c>
      <c r="K42">
        <v>0.4240217692491538</v>
      </c>
      <c r="M42">
        <v>0.87196445618835683</v>
      </c>
      <c r="S42">
        <f t="shared" si="33"/>
        <v>0.30437674945673349</v>
      </c>
      <c r="T42">
        <f t="shared" si="31"/>
        <v>0.95953441341556178</v>
      </c>
      <c r="U42">
        <f t="shared" si="31"/>
        <v>9.9455434105120991E-2</v>
      </c>
      <c r="V42">
        <f t="shared" si="31"/>
        <v>0.14908998201665116</v>
      </c>
      <c r="W42">
        <f t="shared" si="31"/>
        <v>0.99542225756283309</v>
      </c>
      <c r="X42">
        <f t="shared" si="31"/>
        <v>0.10370905295798859</v>
      </c>
      <c r="Y42">
        <f t="shared" si="31"/>
        <v>0.31487703379088156</v>
      </c>
      <c r="Z42">
        <f t="shared" si="31"/>
        <v>0.21988553567094207</v>
      </c>
      <c r="AA42">
        <f t="shared" si="31"/>
        <v>0.89978290905666569</v>
      </c>
      <c r="AB42">
        <f t="shared" si="31"/>
        <v>0.59951383776272682</v>
      </c>
      <c r="BM42">
        <f t="shared" si="34"/>
        <v>3.2364251517685324E-6</v>
      </c>
      <c r="BN42">
        <f t="shared" si="32"/>
        <v>1.0420184861607796E-6</v>
      </c>
      <c r="BO42">
        <f t="shared" si="32"/>
        <v>4.4823319865173339E-6</v>
      </c>
      <c r="BP42">
        <f t="shared" si="32"/>
        <v>1.656383060419051E-6</v>
      </c>
      <c r="BQ42">
        <f t="shared" si="32"/>
        <v>2.6836005931365988E-6</v>
      </c>
      <c r="BR42">
        <f t="shared" si="32"/>
        <v>4.254179845883557E-8</v>
      </c>
      <c r="BS42">
        <f t="shared" si="32"/>
        <v>4.9573773204471979E-7</v>
      </c>
      <c r="BT42">
        <f t="shared" si="32"/>
        <v>7.5759620693333963E-7</v>
      </c>
      <c r="BU42">
        <f t="shared" si="32"/>
        <v>4.7034874598340847E-6</v>
      </c>
      <c r="BV42">
        <f t="shared" si="32"/>
        <v>8.9897230398591321E-7</v>
      </c>
      <c r="EN42">
        <f>Sheet53!FL42</f>
        <v>0.6833739276041414</v>
      </c>
      <c r="EO42">
        <f>Sheet53!FM42</f>
        <v>0.27646833597982978</v>
      </c>
      <c r="EP42">
        <f>Sheet53!FN42</f>
        <v>3.9280013138821138E-2</v>
      </c>
      <c r="EQ42">
        <f>Sheet53!FO42</f>
        <v>0.40262160892363075</v>
      </c>
      <c r="ER42">
        <f>Sheet53!FP42</f>
        <v>0.28845455045538659</v>
      </c>
      <c r="ES42">
        <f>Sheet53!FQ42</f>
        <v>0.53962467362679334</v>
      </c>
      <c r="ET42">
        <f>Sheet53!FR42</f>
        <v>0.96989560879860515</v>
      </c>
      <c r="EU42">
        <f>Sheet53!FS42</f>
        <v>0.35601860900725296</v>
      </c>
      <c r="EV42">
        <f>Sheet53!FT42</f>
        <v>0.57221487938453619</v>
      </c>
      <c r="EW42">
        <f>Sheet53!FU42</f>
        <v>0.23782141839119122</v>
      </c>
      <c r="EZ42">
        <v>-0.57061646072443084</v>
      </c>
      <c r="FA42">
        <v>0.65764460242443656</v>
      </c>
      <c r="FB42">
        <v>-0.56502322293992813</v>
      </c>
      <c r="FC42">
        <v>1.8144113583921861E-3</v>
      </c>
      <c r="FD42">
        <v>-0.11121186552055401</v>
      </c>
      <c r="FE42">
        <v>0.48861226307133937</v>
      </c>
      <c r="FF42">
        <v>0.586071409264314</v>
      </c>
      <c r="FG42">
        <v>-0.54725208891877142</v>
      </c>
      <c r="FH42">
        <v>5.8090504240293994E-2</v>
      </c>
      <c r="FI42">
        <v>1.8704477449082537E-3</v>
      </c>
      <c r="FL42">
        <f t="shared" si="30"/>
        <v>0.68394454406486582</v>
      </c>
      <c r="FM42">
        <f t="shared" si="30"/>
        <v>0.27581069137740533</v>
      </c>
      <c r="FN42">
        <f t="shared" si="30"/>
        <v>3.9845036361761066E-2</v>
      </c>
      <c r="FO42">
        <f t="shared" si="30"/>
        <v>0.40261979451227237</v>
      </c>
      <c r="FP42">
        <f t="shared" si="30"/>
        <v>0.28856576232090714</v>
      </c>
      <c r="FQ42">
        <f t="shared" si="30"/>
        <v>0.53913606136372205</v>
      </c>
      <c r="FR42">
        <f t="shared" si="30"/>
        <v>0.96930953738934078</v>
      </c>
      <c r="FS42">
        <f t="shared" si="30"/>
        <v>0.35656586109617172</v>
      </c>
      <c r="FT42">
        <f t="shared" si="30"/>
        <v>0.57215678888029586</v>
      </c>
      <c r="FU42">
        <f t="shared" si="30"/>
        <v>0.23781954794344631</v>
      </c>
    </row>
    <row r="43" spans="1:177">
      <c r="A43">
        <v>42</v>
      </c>
      <c r="B43">
        <v>0.50314801783377883</v>
      </c>
      <c r="C43">
        <v>0.17561928443917507</v>
      </c>
      <c r="D43">
        <v>0.18376048822509486</v>
      </c>
      <c r="E43">
        <v>0.80907143637083379</v>
      </c>
      <c r="F43">
        <v>0.10458774035908172</v>
      </c>
      <c r="G43">
        <v>0.97092365205001852</v>
      </c>
      <c r="H43">
        <v>0.21988553567094207</v>
      </c>
      <c r="I43">
        <v>0.51578494340921921</v>
      </c>
      <c r="J43">
        <v>0.35601860900725296</v>
      </c>
      <c r="K43">
        <v>0.77815615583803088</v>
      </c>
      <c r="M43">
        <v>0.25952352316765254</v>
      </c>
      <c r="S43">
        <f t="shared" si="33"/>
        <v>0.19797486097711342</v>
      </c>
      <c r="T43">
        <f t="shared" si="31"/>
        <v>0.85433771177742646</v>
      </c>
      <c r="U43">
        <f t="shared" si="31"/>
        <v>0.69505444860517174</v>
      </c>
      <c r="V43">
        <f t="shared" si="31"/>
        <v>0.73936407838314777</v>
      </c>
      <c r="W43">
        <f t="shared" si="31"/>
        <v>0.93418828528469111</v>
      </c>
      <c r="X43">
        <f t="shared" si="31"/>
        <v>0.84597566425159543</v>
      </c>
      <c r="Y43">
        <f t="shared" si="31"/>
        <v>0.38925472558039409</v>
      </c>
      <c r="Z43">
        <f t="shared" si="31"/>
        <v>0.51578494340921921</v>
      </c>
      <c r="AA43">
        <f t="shared" si="31"/>
        <v>0.90121845944962486</v>
      </c>
      <c r="AB43">
        <f t="shared" si="31"/>
        <v>6.7767568912717902E-2</v>
      </c>
      <c r="BM43">
        <f t="shared" si="34"/>
        <v>1.2657896392503033E-6</v>
      </c>
      <c r="BN43">
        <f t="shared" si="32"/>
        <v>1.542106653346394E-7</v>
      </c>
      <c r="BO43">
        <f t="shared" si="32"/>
        <v>1.6883958516362614E-7</v>
      </c>
      <c r="BP43">
        <f t="shared" si="32"/>
        <v>3.2729829457558207E-6</v>
      </c>
      <c r="BQ43">
        <f t="shared" si="32"/>
        <v>5.4692977167093456E-8</v>
      </c>
      <c r="BR43">
        <f t="shared" si="32"/>
        <v>4.7134636905507273E-6</v>
      </c>
      <c r="BS43">
        <f t="shared" si="32"/>
        <v>2.4174824398648574E-7</v>
      </c>
      <c r="BT43">
        <f t="shared" si="32"/>
        <v>1.3301705392382574E-6</v>
      </c>
      <c r="BU43">
        <f t="shared" si="32"/>
        <v>6.3374624979729636E-7</v>
      </c>
      <c r="BV43">
        <f t="shared" si="32"/>
        <v>3.0276350143431091E-6</v>
      </c>
      <c r="EN43">
        <f>Sheet53!FL43</f>
        <v>0.31981089085914843</v>
      </c>
      <c r="EO43">
        <f>Sheet53!FM43</f>
        <v>0.90789276858097445</v>
      </c>
      <c r="EP43">
        <f>Sheet53!FN43</f>
        <v>0.75391700176304433</v>
      </c>
      <c r="EQ43">
        <f>Sheet53!FO43</f>
        <v>0.31556455251432236</v>
      </c>
      <c r="ER43">
        <f>Sheet53!FP43</f>
        <v>1.2192236598810149E-2</v>
      </c>
      <c r="ES43">
        <f>Sheet53!FQ43</f>
        <v>0.5771344353318526</v>
      </c>
      <c r="ET43">
        <f>Sheet53!FR43</f>
        <v>0.4240217692491538</v>
      </c>
      <c r="EU43">
        <f>Sheet53!FS43</f>
        <v>0.77815615583803088</v>
      </c>
      <c r="EV43">
        <f>Sheet53!FT43</f>
        <v>0.43699211826699397</v>
      </c>
      <c r="EW43">
        <f>Sheet53!FU43</f>
        <v>0.13891000137392409</v>
      </c>
      <c r="EZ43">
        <v>-0.9059192364384473</v>
      </c>
      <c r="FA43">
        <v>0.98736382688014834</v>
      </c>
      <c r="FB43">
        <v>-0.85095505083236267</v>
      </c>
      <c r="FC43">
        <v>2.7659412299562295E-3</v>
      </c>
      <c r="FD43">
        <v>-0.23372510021051721</v>
      </c>
      <c r="FE43">
        <v>0.73216797734282535</v>
      </c>
      <c r="FF43">
        <v>0.86849389158470092</v>
      </c>
      <c r="FG43">
        <v>-0.68829596345286015</v>
      </c>
      <c r="FH43">
        <v>8.5216197541597469E-2</v>
      </c>
      <c r="FI43">
        <v>2.8875163549587522E-3</v>
      </c>
      <c r="FL43">
        <f t="shared" si="30"/>
        <v>0.32071681009558689</v>
      </c>
      <c r="FM43">
        <f t="shared" si="30"/>
        <v>0.90690540475409431</v>
      </c>
      <c r="FN43">
        <f t="shared" si="30"/>
        <v>0.75476795681387665</v>
      </c>
      <c r="FO43">
        <f t="shared" si="30"/>
        <v>0.31556178657309242</v>
      </c>
      <c r="FP43">
        <f t="shared" si="30"/>
        <v>1.2425961699020667E-2</v>
      </c>
      <c r="FQ43">
        <f t="shared" si="30"/>
        <v>0.57640226735450972</v>
      </c>
      <c r="FR43">
        <f t="shared" si="30"/>
        <v>0.42315327535756908</v>
      </c>
      <c r="FS43">
        <f t="shared" si="30"/>
        <v>0.77884445180148376</v>
      </c>
      <c r="FT43">
        <f t="shared" si="30"/>
        <v>0.43690690206945237</v>
      </c>
      <c r="FU43">
        <f t="shared" si="30"/>
        <v>0.13890711385756913</v>
      </c>
    </row>
    <row r="44" spans="1:177">
      <c r="A44">
        <v>43</v>
      </c>
      <c r="B44">
        <v>0.14445789395104822</v>
      </c>
      <c r="C44">
        <v>0.95860194642943442</v>
      </c>
      <c r="D44">
        <v>0.41215899546399942</v>
      </c>
      <c r="E44">
        <v>0.28388488423393526</v>
      </c>
      <c r="F44">
        <v>0.50716446256477343</v>
      </c>
      <c r="G44">
        <v>0.15454443278503427</v>
      </c>
      <c r="H44">
        <v>0.89978290905666569</v>
      </c>
      <c r="I44">
        <v>0.90121845944962486</v>
      </c>
      <c r="J44">
        <v>0.57221487938453619</v>
      </c>
      <c r="K44">
        <v>0.43699211826699397</v>
      </c>
      <c r="M44">
        <v>0.20576697560983354</v>
      </c>
      <c r="S44">
        <f t="shared" si="33"/>
        <v>0.6833739276041414</v>
      </c>
      <c r="T44">
        <f t="shared" si="31"/>
        <v>0.27646833597982978</v>
      </c>
      <c r="U44">
        <f t="shared" si="31"/>
        <v>3.9280013138821138E-2</v>
      </c>
      <c r="V44">
        <f t="shared" si="31"/>
        <v>0.40262160892363075</v>
      </c>
      <c r="W44">
        <f t="shared" si="31"/>
        <v>0.28845455045538659</v>
      </c>
      <c r="X44">
        <f t="shared" si="31"/>
        <v>0.53962467362679334</v>
      </c>
      <c r="Y44">
        <f t="shared" si="31"/>
        <v>0.96989560879860515</v>
      </c>
      <c r="Z44">
        <f t="shared" si="31"/>
        <v>0.35601860900725296</v>
      </c>
      <c r="AA44">
        <f t="shared" si="31"/>
        <v>0.57221487938453619</v>
      </c>
      <c r="AB44">
        <f t="shared" si="31"/>
        <v>0.23782141839119122</v>
      </c>
      <c r="BM44">
        <f t="shared" si="34"/>
        <v>1.0434041562386147E-7</v>
      </c>
      <c r="BN44">
        <f t="shared" si="32"/>
        <v>4.5945884584915022E-6</v>
      </c>
      <c r="BO44">
        <f t="shared" si="32"/>
        <v>8.4937518770946554E-7</v>
      </c>
      <c r="BP44">
        <f t="shared" si="32"/>
        <v>4.0295313748257419E-7</v>
      </c>
      <c r="BQ44">
        <f t="shared" si="32"/>
        <v>1.2860789604430774E-6</v>
      </c>
      <c r="BR44">
        <f t="shared" si="32"/>
        <v>1.1941990852423989E-7</v>
      </c>
      <c r="BS44">
        <f t="shared" si="32"/>
        <v>4.0480464171523806E-6</v>
      </c>
      <c r="BT44">
        <f t="shared" si="32"/>
        <v>4.060973558263776E-6</v>
      </c>
      <c r="BU44">
        <f t="shared" si="32"/>
        <v>1.6371493409452968E-6</v>
      </c>
      <c r="BV44">
        <f t="shared" si="32"/>
        <v>9.5481055713737225E-7</v>
      </c>
    </row>
    <row r="45" spans="1:177">
      <c r="A45">
        <v>44</v>
      </c>
      <c r="B45">
        <v>0.30192508386649419</v>
      </c>
      <c r="C45">
        <v>0.3285160103734947</v>
      </c>
      <c r="D45">
        <v>0.38588958233070758</v>
      </c>
      <c r="E45">
        <v>0.19940428429380169</v>
      </c>
      <c r="F45">
        <v>0.74019328652689975</v>
      </c>
      <c r="G45">
        <v>0.61938612856179398</v>
      </c>
      <c r="H45">
        <v>0.59951383776272682</v>
      </c>
      <c r="I45">
        <v>6.7767568912717902E-2</v>
      </c>
      <c r="J45">
        <v>0.23782141839119122</v>
      </c>
      <c r="K45">
        <v>0.13891000137392409</v>
      </c>
      <c r="M45">
        <v>0.48961588243459681</v>
      </c>
      <c r="S45">
        <f t="shared" si="33"/>
        <v>0.31981089085914843</v>
      </c>
      <c r="T45">
        <f t="shared" si="31"/>
        <v>0.90789276858097445</v>
      </c>
      <c r="U45">
        <f t="shared" si="31"/>
        <v>0.75391700176304433</v>
      </c>
      <c r="V45">
        <f t="shared" si="31"/>
        <v>0.31556455251432236</v>
      </c>
      <c r="W45">
        <f t="shared" si="31"/>
        <v>1.2192236598810149E-2</v>
      </c>
      <c r="X45">
        <f t="shared" si="31"/>
        <v>0.5771344353318526</v>
      </c>
      <c r="Y45">
        <f t="shared" si="31"/>
        <v>0.4240217692491538</v>
      </c>
      <c r="Z45">
        <f t="shared" si="31"/>
        <v>0.77815615583803088</v>
      </c>
      <c r="AA45">
        <f t="shared" si="31"/>
        <v>0.43699211826699397</v>
      </c>
      <c r="AB45">
        <f t="shared" si="31"/>
        <v>0.13891000137392409</v>
      </c>
      <c r="BM45">
        <f t="shared" si="34"/>
        <v>4.5579378133894779E-7</v>
      </c>
      <c r="BN45">
        <f t="shared" si="32"/>
        <v>5.3961384535859047E-7</v>
      </c>
      <c r="BO45">
        <f t="shared" si="32"/>
        <v>7.4455384875683973E-7</v>
      </c>
      <c r="BP45">
        <f t="shared" si="32"/>
        <v>1.9881034297361645E-7</v>
      </c>
      <c r="BQ45">
        <f t="shared" si="32"/>
        <v>2.7394305070974658E-6</v>
      </c>
      <c r="BR45">
        <f t="shared" si="32"/>
        <v>1.9181958812738359E-6</v>
      </c>
      <c r="BS45">
        <f t="shared" si="32"/>
        <v>1.7970842083449658E-6</v>
      </c>
      <c r="BT45">
        <f t="shared" si="32"/>
        <v>2.296221698169985E-8</v>
      </c>
      <c r="BU45">
        <f t="shared" si="32"/>
        <v>2.8279513522799019E-7</v>
      </c>
      <c r="BV45">
        <f t="shared" si="32"/>
        <v>9.6479942408517971E-8</v>
      </c>
    </row>
    <row r="46" spans="1:177">
      <c r="A46">
        <v>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U46"/>
  <sheetViews>
    <sheetView topLeftCell="FC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2.9790769970433963</v>
      </c>
      <c r="EN2" t="s">
        <v>10</v>
      </c>
    </row>
    <row r="3" spans="1:177">
      <c r="A3">
        <v>2</v>
      </c>
      <c r="C3" t="s">
        <v>103</v>
      </c>
      <c r="F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2.9790769970433963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16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W7">
        <f>AH7</f>
        <v>3.8342047814272449</v>
      </c>
      <c r="AX7">
        <f t="shared" ref="AX7:AZ7" si="3">AI7</f>
        <v>3.9991727640571066</v>
      </c>
      <c r="AY7">
        <f t="shared" si="3"/>
        <v>3.9711069140579052</v>
      </c>
      <c r="AZ7">
        <f t="shared" si="3"/>
        <v>4.034267345037378</v>
      </c>
      <c r="BB7">
        <f>EXP(AW7-AW$20)</f>
        <v>0.11413660654102015</v>
      </c>
      <c r="BC7">
        <f t="shared" ref="BC7:BE16" si="4">EXP(AX7-AX$20)</f>
        <v>0.10189097053154085</v>
      </c>
      <c r="BD7">
        <f t="shared" si="4"/>
        <v>0.10412090716092356</v>
      </c>
      <c r="BE7">
        <f t="shared" si="4"/>
        <v>9.9395545607398231E-2</v>
      </c>
      <c r="BG7">
        <f>BB7/BB$20</f>
        <v>2.7319512939061982E-2</v>
      </c>
      <c r="BH7">
        <f t="shared" ref="BH7:BJ16" si="5">BC7/BC$20</f>
        <v>2.5275902994618193E-2</v>
      </c>
      <c r="BI7">
        <f t="shared" si="5"/>
        <v>2.5697759211607444E-2</v>
      </c>
      <c r="BJ7">
        <f t="shared" si="5"/>
        <v>2.4700872282900591E-2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3.6779037879237513</v>
      </c>
      <c r="BS7">
        <f t="shared" si="6"/>
        <v>0</v>
      </c>
      <c r="BT7">
        <f t="shared" si="6"/>
        <v>0</v>
      </c>
      <c r="BY7">
        <f>$BG$7-$BL$7</f>
        <v>2.7319512939061982E-2</v>
      </c>
      <c r="BZ7">
        <f>$BH$7-$BM$7</f>
        <v>-0.97472409700538176</v>
      </c>
      <c r="CA7">
        <f>$BI$7-$BN$7</f>
        <v>2.5697759211607444E-2</v>
      </c>
      <c r="CB7">
        <f>$BJ$7-$BO$7</f>
        <v>2.4700872282900591E-2</v>
      </c>
      <c r="CW7">
        <f>BY7</f>
        <v>2.7319512939061982E-2</v>
      </c>
      <c r="CX7">
        <f t="shared" ref="CX7:CZ7" si="7">BZ7</f>
        <v>-0.97472409700538176</v>
      </c>
      <c r="CY7">
        <f t="shared" si="7"/>
        <v>2.5697759211607444E-2</v>
      </c>
      <c r="CZ7">
        <f t="shared" si="7"/>
        <v>2.4700872282900591E-2</v>
      </c>
      <c r="DB7">
        <f t="array" ref="DB7:DK16">(1/4)*(MMULT($X$7:$AA$16,$CW$23:$DF$26))</f>
        <v>-0.21985801804263186</v>
      </c>
      <c r="DC7">
        <v>0.18628391485986046</v>
      </c>
      <c r="DD7">
        <v>-0.19398801297397131</v>
      </c>
      <c r="DE7">
        <v>1.6484549873597671E-2</v>
      </c>
      <c r="DF7">
        <v>-0.14312688183434424</v>
      </c>
      <c r="DG7">
        <v>0.21006982298135984</v>
      </c>
      <c r="DH7">
        <v>0.23876938319534194</v>
      </c>
      <c r="DI7">
        <v>-0.19582602508370736</v>
      </c>
      <c r="DJ7">
        <v>7.8203874107378127E-2</v>
      </c>
      <c r="DK7">
        <v>2.2987392917116708E-2</v>
      </c>
      <c r="DM7">
        <f>(1/4)*SUM($CW$7:$CZ$7)</f>
        <v>-0.22425148814295293</v>
      </c>
      <c r="DO7">
        <f t="array" ref="DO7:DR16">MMULT(S36:AB45,CW7:CZ16)</f>
        <v>-0.19669037405568793</v>
      </c>
      <c r="DP7">
        <v>0.44626915163660197</v>
      </c>
      <c r="DQ7">
        <v>4.0151350195589609E-2</v>
      </c>
      <c r="DR7">
        <v>0.4756500735164334</v>
      </c>
      <c r="DT7">
        <f>DO7*(1/(1+EXP(-S7)))*(1-(1/(1+EXP(-S7))))</f>
        <v>-8.9426440789586899E-3</v>
      </c>
      <c r="DU7">
        <f t="shared" ref="DU7:DW16" si="8">DP7*(1/(1+EXP(-T7)))*(1-(1/(1+EXP(-T7))))</f>
        <v>8.9803728460770595E-3</v>
      </c>
      <c r="DV7">
        <f t="shared" si="8"/>
        <v>1.3411914359406198E-3</v>
      </c>
      <c r="DW7">
        <f t="shared" si="8"/>
        <v>4.9278816835642151E-3</v>
      </c>
      <c r="DY7">
        <f t="array" ref="DY7:EH16">(1/4)*(MMULT($C$7:$F$16,$DT$23:$EC$26))</f>
        <v>-2.8932259056732633E-4</v>
      </c>
      <c r="DZ7">
        <v>9.0974585708115327E-3</v>
      </c>
      <c r="EA7">
        <v>-6.420044679059212E-4</v>
      </c>
      <c r="EB7">
        <v>7.9729951521427013E-4</v>
      </c>
      <c r="EC7">
        <v>1.048845039180459E-2</v>
      </c>
      <c r="ED7">
        <v>-4.9911268907059875E-3</v>
      </c>
      <c r="EE7">
        <v>1.7363072920442615E-4</v>
      </c>
      <c r="EF7">
        <v>-9.7026862577063793E-4</v>
      </c>
      <c r="EG7">
        <v>1.3275195484667065E-2</v>
      </c>
      <c r="EH7">
        <v>2.2521799274618391E-3</v>
      </c>
      <c r="EJ7">
        <f>(1/4)*SUM($DT$7:$DW$7)</f>
        <v>1.5767004716558011E-3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9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10" xml:space="preserve"> 1/(1+EXP(-S8))</f>
        <v>0.83740184637199899</v>
      </c>
      <c r="Y8">
        <f t="shared" si="1"/>
        <v>0.92606468361922911</v>
      </c>
      <c r="Z8">
        <f t="shared" si="1"/>
        <v>0.92798796312816301</v>
      </c>
      <c r="AA8">
        <f t="shared" si="1"/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1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W8">
        <f t="shared" ref="AW8:AW16" si="12">AH8</f>
        <v>5.7934634362906881</v>
      </c>
      <c r="AX8">
        <f t="shared" ref="AX8:AX16" si="13">AI8</f>
        <v>6.016505472012315</v>
      </c>
      <c r="AY8">
        <f t="shared" ref="AY8:AY16" si="14">AJ8</f>
        <v>5.9731922349542552</v>
      </c>
      <c r="AZ8">
        <f t="shared" ref="AZ8:AZ16" si="15">AK8</f>
        <v>6.0889781750432768</v>
      </c>
      <c r="BB8">
        <f t="shared" ref="BB8:BB16" si="16">EXP(AW8-AW$20)</f>
        <v>0.80969261570350715</v>
      </c>
      <c r="BC8">
        <f t="shared" si="4"/>
        <v>0.76604126050848409</v>
      </c>
      <c r="BD8">
        <f t="shared" si="4"/>
        <v>0.77096125056741305</v>
      </c>
      <c r="BE8">
        <f t="shared" si="4"/>
        <v>0.77574055649043883</v>
      </c>
      <c r="BG8">
        <f t="shared" ref="BG8:BG16" si="17">BB8/BB$20</f>
        <v>0.19380642689271593</v>
      </c>
      <c r="BH8">
        <f t="shared" si="5"/>
        <v>0.19003042653807845</v>
      </c>
      <c r="BI8">
        <f t="shared" si="5"/>
        <v>0.19027856286289196</v>
      </c>
      <c r="BJ8">
        <f t="shared" si="5"/>
        <v>0.19277995098716305</v>
      </c>
      <c r="BL8">
        <v>0</v>
      </c>
      <c r="BM8">
        <v>0</v>
      </c>
      <c r="BN8">
        <v>0</v>
      </c>
      <c r="BO8">
        <v>0</v>
      </c>
      <c r="BQ8">
        <f t="shared" ref="BQ8:BQ16" si="18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0.19380642689271593</v>
      </c>
      <c r="BZ8">
        <f>$BH$8-$BM$8</f>
        <v>0.19003042653807845</v>
      </c>
      <c r="CA8">
        <f>$BI$8-$BN$8</f>
        <v>0.19027856286289196</v>
      </c>
      <c r="CB8">
        <f>$BJ$8-$BO$8</f>
        <v>0.19277995098716305</v>
      </c>
      <c r="CW8">
        <f t="shared" ref="CW8:CW16" si="19">BY8</f>
        <v>0.19380642689271593</v>
      </c>
      <c r="CX8">
        <f t="shared" ref="CX8:CX16" si="20">BZ8</f>
        <v>0.19003042653807845</v>
      </c>
      <c r="CY8">
        <f t="shared" ref="CY8:CY16" si="21">CA8</f>
        <v>0.19027856286289196</v>
      </c>
      <c r="CZ8">
        <f t="shared" ref="CZ8:CZ16" si="22">CB8</f>
        <v>0.19277995098716305</v>
      </c>
      <c r="DB8">
        <v>-0.20818929110850248</v>
      </c>
      <c r="DC8">
        <v>0.17393193965396733</v>
      </c>
      <c r="DD8">
        <v>-0.18468440133090736</v>
      </c>
      <c r="DE8">
        <v>1.5374308634662954E-2</v>
      </c>
      <c r="DF8">
        <v>-0.12078227127154069</v>
      </c>
      <c r="DG8">
        <v>0.19631384272461194</v>
      </c>
      <c r="DH8">
        <v>0.22309174610560845</v>
      </c>
      <c r="DI8">
        <v>-0.18951329876003509</v>
      </c>
      <c r="DJ8">
        <v>7.3023341275049558E-2</v>
      </c>
      <c r="DK8">
        <v>2.1434084077085375E-2</v>
      </c>
      <c r="DM8">
        <f>(1/4)*SUM($CW$8:$CZ$8)</f>
        <v>0.19172384182021235</v>
      </c>
      <c r="DO8">
        <v>0.46013984806122687</v>
      </c>
      <c r="DP8">
        <v>0.2993807148051168</v>
      </c>
      <c r="DQ8">
        <v>0.31489740188512388</v>
      </c>
      <c r="DR8">
        <v>-0.36208456892870938</v>
      </c>
      <c r="DT8">
        <f t="shared" ref="DT8:DT16" si="23">DO8*(1/(1+EXP(-S8)))*(1-(1/(1+EXP(-S8))))</f>
        <v>6.2652638980978975E-2</v>
      </c>
      <c r="DU8">
        <f t="shared" si="8"/>
        <v>2.0498263844712549E-2</v>
      </c>
      <c r="DV8">
        <f t="shared" si="8"/>
        <v>2.1043429323728182E-2</v>
      </c>
      <c r="DW8">
        <f t="shared" si="8"/>
        <v>-2.0975721673941738E-2</v>
      </c>
      <c r="DY8">
        <v>2.4281224442555308E-3</v>
      </c>
      <c r="DZ8">
        <v>1.6916671216089894E-3</v>
      </c>
      <c r="EA8">
        <v>-3.6431275430124244E-4</v>
      </c>
      <c r="EB8">
        <v>1.2036380561802843E-3</v>
      </c>
      <c r="EC8">
        <v>7.0008498922697459E-3</v>
      </c>
      <c r="ED8">
        <v>-2.0558175791814907E-3</v>
      </c>
      <c r="EE8">
        <v>7.4368289015636791E-3</v>
      </c>
      <c r="EF8">
        <v>4.0490492560101574E-3</v>
      </c>
      <c r="EG8">
        <v>4.7675684703648883E-3</v>
      </c>
      <c r="EH8">
        <v>-2.8759443916661297E-5</v>
      </c>
      <c r="EJ8">
        <f>(1/4)*SUM($DT$8:$DW$8)</f>
        <v>2.0804652618869494E-2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9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10"/>
        <v>0.91520240819850818</v>
      </c>
      <c r="Y9">
        <f t="shared" si="1"/>
        <v>0.95771855683010221</v>
      </c>
      <c r="Z9">
        <f t="shared" si="1"/>
        <v>0.95705031823575193</v>
      </c>
      <c r="AA9">
        <f t="shared" si="1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1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W9">
        <f t="shared" si="12"/>
        <v>4.5182586886519749</v>
      </c>
      <c r="AX9">
        <f t="shared" si="13"/>
        <v>4.7826123064988257</v>
      </c>
      <c r="AY9">
        <f t="shared" si="14"/>
        <v>4.7433435698250292</v>
      </c>
      <c r="AZ9">
        <f t="shared" si="15"/>
        <v>4.8292696012968301</v>
      </c>
      <c r="BB9">
        <f t="shared" si="16"/>
        <v>0.2262068715031538</v>
      </c>
      <c r="BC9">
        <f t="shared" si="4"/>
        <v>0.22303815771903612</v>
      </c>
      <c r="BD9">
        <f t="shared" si="4"/>
        <v>0.22538035654681343</v>
      </c>
      <c r="BE9">
        <f t="shared" si="4"/>
        <v>0.22010606770856725</v>
      </c>
      <c r="BG9">
        <f t="shared" si="17"/>
        <v>5.4144430434894072E-2</v>
      </c>
      <c r="BH9">
        <f t="shared" si="5"/>
        <v>5.5328659734962454E-2</v>
      </c>
      <c r="BI9">
        <f t="shared" si="5"/>
        <v>5.5625429046779265E-2</v>
      </c>
      <c r="BJ9">
        <f t="shared" si="5"/>
        <v>5.46987476545037E-2</v>
      </c>
      <c r="BL9">
        <v>0</v>
      </c>
      <c r="BM9">
        <v>0</v>
      </c>
      <c r="BN9">
        <v>0</v>
      </c>
      <c r="BO9">
        <v>1</v>
      </c>
      <c r="BQ9">
        <f t="shared" si="18"/>
        <v>0</v>
      </c>
      <c r="BR9">
        <f t="shared" si="6"/>
        <v>0</v>
      </c>
      <c r="BS9">
        <f t="shared" si="6"/>
        <v>0</v>
      </c>
      <c r="BT9">
        <f t="shared" si="6"/>
        <v>2.9059144646151269</v>
      </c>
      <c r="BY9">
        <f>$BG$9-$BL$9</f>
        <v>5.4144430434894072E-2</v>
      </c>
      <c r="BZ9">
        <f>$BH$9-$BM$9</f>
        <v>5.5328659734962454E-2</v>
      </c>
      <c r="CA9">
        <f>$BI$9-$BN$9</f>
        <v>5.5625429046779265E-2</v>
      </c>
      <c r="CB9">
        <f>$BJ$9-$BO$9</f>
        <v>-0.94530125234549633</v>
      </c>
      <c r="CW9">
        <f t="shared" si="19"/>
        <v>5.4144430434894072E-2</v>
      </c>
      <c r="CX9">
        <f t="shared" si="20"/>
        <v>5.5328659734962454E-2</v>
      </c>
      <c r="CY9">
        <f t="shared" si="21"/>
        <v>5.5625429046779265E-2</v>
      </c>
      <c r="CZ9">
        <f t="shared" si="22"/>
        <v>-0.94530125234549633</v>
      </c>
      <c r="DB9">
        <v>-0.21492448922413118</v>
      </c>
      <c r="DC9">
        <v>0.18261832403488581</v>
      </c>
      <c r="DD9">
        <v>-0.19274607789155834</v>
      </c>
      <c r="DE9">
        <v>1.6153348935127206E-2</v>
      </c>
      <c r="DF9">
        <v>-0.13575645281289253</v>
      </c>
      <c r="DG9">
        <v>0.20598719328577483</v>
      </c>
      <c r="DH9">
        <v>0.2341211161965483</v>
      </c>
      <c r="DI9">
        <v>-0.19464443921605987</v>
      </c>
      <c r="DJ9">
        <v>7.6667698661840825E-2</v>
      </c>
      <c r="DK9">
        <v>2.2523778030464979E-2</v>
      </c>
      <c r="DM9">
        <f>(1/4)*SUM($CW$9:$CZ$9)</f>
        <v>-0.19505068328221514</v>
      </c>
      <c r="DO9">
        <v>-0.16831923483087585</v>
      </c>
      <c r="DP9">
        <v>-9.1866627641329593E-2</v>
      </c>
      <c r="DQ9">
        <v>0.35962168096654951</v>
      </c>
      <c r="DR9">
        <v>-5.9724665891960991E-3</v>
      </c>
      <c r="DT9">
        <f t="shared" si="23"/>
        <v>-1.3062744162817365E-2</v>
      </c>
      <c r="DU9">
        <f t="shared" si="8"/>
        <v>-3.7200217481576066E-3</v>
      </c>
      <c r="DV9">
        <f t="shared" si="8"/>
        <v>1.4782251569848127E-2</v>
      </c>
      <c r="DW9">
        <f t="shared" si="8"/>
        <v>-1.1482851329321867E-4</v>
      </c>
      <c r="DY9">
        <v>4.7699817460420833E-4</v>
      </c>
      <c r="DZ9">
        <v>1.9541925220803034E-2</v>
      </c>
      <c r="EA9">
        <v>-7.287629889382891E-4</v>
      </c>
      <c r="EB9">
        <v>1.0971482350795033E-2</v>
      </c>
      <c r="EC9">
        <v>1.5832207342872762E-2</v>
      </c>
      <c r="ED9">
        <v>-8.5661749413264449E-3</v>
      </c>
      <c r="EE9">
        <v>-6.4522132242985459E-5</v>
      </c>
      <c r="EF9">
        <v>3.1071224565997675E-3</v>
      </c>
      <c r="EG9">
        <v>6.8547475199243861E-3</v>
      </c>
      <c r="EH9">
        <v>4.2918189226736391E-3</v>
      </c>
      <c r="EJ9">
        <f>(1/4)*SUM($DT$9:$DW$9)</f>
        <v>-5.2883571360501564E-4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9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10"/>
        <v>0.78613093661636801</v>
      </c>
      <c r="Y10">
        <f t="shared" si="1"/>
        <v>0.89041126111191926</v>
      </c>
      <c r="Z10">
        <f t="shared" si="1"/>
        <v>0.89507296320154539</v>
      </c>
      <c r="AA10">
        <f t="shared" si="1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1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W10">
        <f t="shared" si="12"/>
        <v>3.4286749545666382</v>
      </c>
      <c r="AX10">
        <f t="shared" si="13"/>
        <v>3.5790247928474361</v>
      </c>
      <c r="AY10">
        <f t="shared" si="14"/>
        <v>3.5493149079861608</v>
      </c>
      <c r="AZ10">
        <f t="shared" si="15"/>
        <v>3.6143372506356468</v>
      </c>
      <c r="BB10">
        <f t="shared" si="16"/>
        <v>7.6086146667508806E-2</v>
      </c>
      <c r="BC10">
        <f t="shared" si="4"/>
        <v>6.6937232639485394E-2</v>
      </c>
      <c r="BD10">
        <f t="shared" si="4"/>
        <v>6.8289825429936155E-2</v>
      </c>
      <c r="BE10">
        <f t="shared" si="4"/>
        <v>6.5312092666455865E-2</v>
      </c>
      <c r="BG10">
        <f t="shared" si="17"/>
        <v>1.8211829940986746E-2</v>
      </c>
      <c r="BH10">
        <f t="shared" si="5"/>
        <v>1.6604994437658123E-2</v>
      </c>
      <c r="BI10">
        <f t="shared" si="5"/>
        <v>1.6854400699649455E-2</v>
      </c>
      <c r="BJ10">
        <f t="shared" si="5"/>
        <v>1.6230764161759535E-2</v>
      </c>
      <c r="BL10">
        <v>0</v>
      </c>
      <c r="BM10">
        <v>0</v>
      </c>
      <c r="BN10">
        <v>0</v>
      </c>
      <c r="BO10">
        <v>0</v>
      </c>
      <c r="BQ10">
        <f t="shared" si="18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1.8211829940986746E-2</v>
      </c>
      <c r="BZ10">
        <f>$BH$10-$BM$10</f>
        <v>1.6604994437658123E-2</v>
      </c>
      <c r="CA10">
        <f>$BI$10-$BN$10</f>
        <v>1.6854400699649455E-2</v>
      </c>
      <c r="CB10">
        <f>$BJ$10-$BO$10</f>
        <v>1.6230764161759535E-2</v>
      </c>
      <c r="CW10">
        <f t="shared" si="19"/>
        <v>1.8211829940986746E-2</v>
      </c>
      <c r="CX10">
        <f t="shared" si="20"/>
        <v>1.6604994437658123E-2</v>
      </c>
      <c r="CY10">
        <f t="shared" si="21"/>
        <v>1.6854400699649455E-2</v>
      </c>
      <c r="CZ10">
        <f t="shared" si="22"/>
        <v>1.6230764161759535E-2</v>
      </c>
      <c r="DB10">
        <v>-0.20024515250919611</v>
      </c>
      <c r="DC10">
        <v>0.16676552580265985</v>
      </c>
      <c r="DD10">
        <v>-0.17935309430444424</v>
      </c>
      <c r="DE10">
        <v>1.4734396442665934E-2</v>
      </c>
      <c r="DF10">
        <v>-0.11163899160311977</v>
      </c>
      <c r="DG10">
        <v>0.18827940420184697</v>
      </c>
      <c r="DH10">
        <v>0.21394770864723661</v>
      </c>
      <c r="DI10">
        <v>-0.18304406553386204</v>
      </c>
      <c r="DJ10">
        <v>7.0013654085526872E-2</v>
      </c>
      <c r="DK10">
        <v>2.0540614770685976E-2</v>
      </c>
      <c r="DM10">
        <f>(1/4)*SUM($CW$10:$CZ$10)</f>
        <v>1.6975497310013465E-2</v>
      </c>
      <c r="DO10">
        <v>0.24030477651013943</v>
      </c>
      <c r="DP10">
        <v>0.30949717201697602</v>
      </c>
      <c r="DQ10">
        <v>-0.15188237685091061</v>
      </c>
      <c r="DR10">
        <v>-0.33164265753982719</v>
      </c>
      <c r="DT10">
        <f t="shared" si="23"/>
        <v>4.0402222703072227E-2</v>
      </c>
      <c r="DU10">
        <f t="shared" si="8"/>
        <v>3.0200439155582782E-2</v>
      </c>
      <c r="DV10">
        <f t="shared" si="8"/>
        <v>-1.4264390914664971E-2</v>
      </c>
      <c r="DW10">
        <f t="shared" si="8"/>
        <v>-2.7504231555171867E-2</v>
      </c>
      <c r="DY10">
        <v>2.5477823986074188E-4</v>
      </c>
      <c r="DZ10">
        <v>7.502996248308684E-3</v>
      </c>
      <c r="EA10">
        <v>2.4829261987624794E-3</v>
      </c>
      <c r="EB10">
        <v>-3.8741619874557908E-3</v>
      </c>
      <c r="EC10">
        <v>1.6106786873698736E-2</v>
      </c>
      <c r="ED10">
        <v>-6.8994139670247746E-3</v>
      </c>
      <c r="EE10">
        <v>4.3175216440330677E-3</v>
      </c>
      <c r="EF10">
        <v>7.4210053570827482E-4</v>
      </c>
      <c r="EG10">
        <v>1.1650209089790319E-2</v>
      </c>
      <c r="EH10">
        <v>-1.2235118191499372E-3</v>
      </c>
      <c r="EJ10">
        <f>(1/4)*SUM($DT$10:$DW$10)</f>
        <v>7.2085098472045419E-3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9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10"/>
        <v>0.90185997040880539</v>
      </c>
      <c r="Y11">
        <f t="shared" si="1"/>
        <v>0.96082204603664556</v>
      </c>
      <c r="Z11">
        <f t="shared" si="1"/>
        <v>0.89863940559083022</v>
      </c>
      <c r="AA11">
        <f t="shared" si="1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1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W11">
        <f t="shared" si="12"/>
        <v>5.1647976933973183</v>
      </c>
      <c r="AX11">
        <f t="shared" si="13"/>
        <v>5.3165540412657926</v>
      </c>
      <c r="AY11">
        <f t="shared" si="14"/>
        <v>5.2986822851659667</v>
      </c>
      <c r="AZ11">
        <f t="shared" si="15"/>
        <v>5.3951654371265452</v>
      </c>
      <c r="BB11">
        <f t="shared" si="16"/>
        <v>0.43181141171079412</v>
      </c>
      <c r="BC11">
        <f t="shared" si="4"/>
        <v>0.38042330849376205</v>
      </c>
      <c r="BD11">
        <f t="shared" si="4"/>
        <v>0.39273228215456818</v>
      </c>
      <c r="BE11">
        <f t="shared" si="4"/>
        <v>0.38761221421578734</v>
      </c>
      <c r="BG11">
        <f t="shared" si="17"/>
        <v>0.10335752750129223</v>
      </c>
      <c r="BH11">
        <f t="shared" si="5"/>
        <v>9.437090050490296E-2</v>
      </c>
      <c r="BI11">
        <f t="shared" si="5"/>
        <v>9.6929040445594666E-2</v>
      </c>
      <c r="BJ11">
        <f t="shared" si="5"/>
        <v>9.6325843780305453E-2</v>
      </c>
      <c r="BL11">
        <v>1</v>
      </c>
      <c r="BM11">
        <v>0</v>
      </c>
      <c r="BN11">
        <v>0</v>
      </c>
      <c r="BO11">
        <v>0</v>
      </c>
      <c r="BQ11">
        <f t="shared" si="18"/>
        <v>2.2695611604675903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-0.89664247249870777</v>
      </c>
      <c r="BZ11">
        <f>$BH$11-$BM$11</f>
        <v>9.437090050490296E-2</v>
      </c>
      <c r="CA11">
        <f>$BI$11-$BN$11</f>
        <v>9.6929040445594666E-2</v>
      </c>
      <c r="CB11">
        <f>$BJ$11-$BO$11</f>
        <v>9.6325843780305453E-2</v>
      </c>
      <c r="CW11">
        <f t="shared" si="19"/>
        <v>-0.89664247249870777</v>
      </c>
      <c r="CX11">
        <f t="shared" si="20"/>
        <v>9.437090050490296E-2</v>
      </c>
      <c r="CY11">
        <f t="shared" si="21"/>
        <v>9.6929040445594666E-2</v>
      </c>
      <c r="CZ11">
        <f t="shared" si="22"/>
        <v>9.6325843780305453E-2</v>
      </c>
      <c r="DB11">
        <v>-0.21630755444891786</v>
      </c>
      <c r="DC11">
        <v>0.17808871027782777</v>
      </c>
      <c r="DD11">
        <v>-0.18755680298293062</v>
      </c>
      <c r="DE11">
        <v>1.5753954226986024E-2</v>
      </c>
      <c r="DF11">
        <v>-0.13473339808195972</v>
      </c>
      <c r="DG11">
        <v>0.20089199734299082</v>
      </c>
      <c r="DH11">
        <v>0.22829717893965479</v>
      </c>
      <c r="DI11">
        <v>-0.18114604975774254</v>
      </c>
      <c r="DJ11">
        <v>7.4742216109729392E-2</v>
      </c>
      <c r="DK11">
        <v>2.1969748374361872E-2</v>
      </c>
      <c r="DM11">
        <f>(1/4)*SUM($CW$11:$CZ$11)</f>
        <v>-0.15225417194197616</v>
      </c>
      <c r="DO11">
        <v>0.15456608751919423</v>
      </c>
      <c r="DP11">
        <v>0.44957268105482323</v>
      </c>
      <c r="DQ11">
        <v>0.59322411607962289</v>
      </c>
      <c r="DR11">
        <v>0.29810103047483166</v>
      </c>
      <c r="DT11">
        <f t="shared" si="23"/>
        <v>1.3680422477713063E-2</v>
      </c>
      <c r="DU11">
        <f t="shared" si="8"/>
        <v>1.6923283264017649E-2</v>
      </c>
      <c r="DV11">
        <f t="shared" si="8"/>
        <v>5.4034782193088889E-2</v>
      </c>
      <c r="DW11">
        <f t="shared" si="8"/>
        <v>1.2970512696761086E-2</v>
      </c>
      <c r="DY11">
        <v>2.0201959707963997E-3</v>
      </c>
      <c r="DZ11">
        <v>7.8597616265344769E-3</v>
      </c>
      <c r="EA11">
        <v>3.5043275385524604E-4</v>
      </c>
      <c r="EB11">
        <v>1.497540675574365E-3</v>
      </c>
      <c r="EC11">
        <v>1.4378551494087557E-2</v>
      </c>
      <c r="ED11">
        <v>-5.7620908043532178E-3</v>
      </c>
      <c r="EE11">
        <v>7.2190849302032779E-3</v>
      </c>
      <c r="EF11">
        <v>3.7916370720926045E-3</v>
      </c>
      <c r="EG11">
        <v>1.0029323609956314E-2</v>
      </c>
      <c r="EH11">
        <v>4.9566504097832182E-4</v>
      </c>
      <c r="EJ11">
        <f>(1/4)*SUM($DT$11:$DW$11)</f>
        <v>2.4402250157895169E-2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9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10"/>
        <v>0.9618294634792558</v>
      </c>
      <c r="Y12">
        <f t="shared" si="1"/>
        <v>0.98717010330862864</v>
      </c>
      <c r="Z12">
        <f t="shared" si="1"/>
        <v>0.96336480142032233</v>
      </c>
      <c r="AA12">
        <f t="shared" si="1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1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W12">
        <f t="shared" si="12"/>
        <v>5.8638214474300696</v>
      </c>
      <c r="AX12">
        <f t="shared" si="13"/>
        <v>6.1716576054702017</v>
      </c>
      <c r="AY12">
        <f t="shared" si="14"/>
        <v>6.0996714734353237</v>
      </c>
      <c r="AZ12">
        <f t="shared" si="15"/>
        <v>6.2153009472748524</v>
      </c>
      <c r="BB12">
        <f t="shared" si="16"/>
        <v>0.86871290787539979</v>
      </c>
      <c r="BC12">
        <f t="shared" si="4"/>
        <v>0.89461026616882111</v>
      </c>
      <c r="BD12">
        <f t="shared" si="4"/>
        <v>0.87490678750205275</v>
      </c>
      <c r="BE12">
        <f t="shared" si="4"/>
        <v>0.8801927363696409</v>
      </c>
      <c r="BG12">
        <f t="shared" si="17"/>
        <v>0.20793340757421841</v>
      </c>
      <c r="BH12">
        <f t="shared" si="5"/>
        <v>0.22192429994248611</v>
      </c>
      <c r="BI12">
        <f t="shared" si="5"/>
        <v>0.2159330394910989</v>
      </c>
      <c r="BJ12">
        <f t="shared" si="5"/>
        <v>0.21873745178964057</v>
      </c>
      <c r="BL12">
        <v>0</v>
      </c>
      <c r="BM12">
        <v>0</v>
      </c>
      <c r="BN12">
        <v>0</v>
      </c>
      <c r="BO12">
        <v>0</v>
      </c>
      <c r="BQ12">
        <f t="shared" si="18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0.20793340757421841</v>
      </c>
      <c r="BZ12">
        <f>$BH$12-$BM$12</f>
        <v>0.22192429994248611</v>
      </c>
      <c r="CA12">
        <f>$BI$12-$BN$12</f>
        <v>0.2159330394910989</v>
      </c>
      <c r="CB12">
        <f>$BJ$12-$BO$12</f>
        <v>0.21873745178964057</v>
      </c>
      <c r="CW12">
        <f t="shared" si="19"/>
        <v>0.20793340757421841</v>
      </c>
      <c r="CX12">
        <f t="shared" si="20"/>
        <v>0.22192429994248611</v>
      </c>
      <c r="CY12">
        <f t="shared" si="21"/>
        <v>0.2159330394910989</v>
      </c>
      <c r="CZ12">
        <f t="shared" si="22"/>
        <v>0.21873745178964057</v>
      </c>
      <c r="DB12">
        <v>-0.22172270250419929</v>
      </c>
      <c r="DC12">
        <v>0.18672957520874567</v>
      </c>
      <c r="DD12">
        <v>-0.19236774833586651</v>
      </c>
      <c r="DE12">
        <v>1.6527350609352402E-2</v>
      </c>
      <c r="DF12">
        <v>-0.14528432402953639</v>
      </c>
      <c r="DG12">
        <v>0.21055898896566366</v>
      </c>
      <c r="DH12">
        <v>0.2393240129244793</v>
      </c>
      <c r="DI12">
        <v>-0.19520267665222749</v>
      </c>
      <c r="DJ12">
        <v>7.838983714184547E-2</v>
      </c>
      <c r="DK12">
        <v>2.3047686671743214E-2</v>
      </c>
      <c r="DM12">
        <f>(1/4)*SUM($CW$12:$CZ$12)</f>
        <v>0.21613204969936098</v>
      </c>
      <c r="DO12">
        <v>-0.42739919772160567</v>
      </c>
      <c r="DP12">
        <v>-0.56633073969176051</v>
      </c>
      <c r="DQ12">
        <v>-0.66315193933419492</v>
      </c>
      <c r="DR12">
        <v>5.4875998614514997E-2</v>
      </c>
      <c r="DT12">
        <f t="shared" si="23"/>
        <v>-1.5691340389051307E-2</v>
      </c>
      <c r="DU12">
        <f t="shared" si="8"/>
        <v>-7.1727433045761435E-3</v>
      </c>
      <c r="DV12">
        <f t="shared" si="8"/>
        <v>-2.3404661717679954E-2</v>
      </c>
      <c r="DW12">
        <f t="shared" si="8"/>
        <v>8.8763410636565651E-4</v>
      </c>
      <c r="DY12">
        <v>1.9622448208388311E-3</v>
      </c>
      <c r="DZ12">
        <v>1.8962733266964147E-3</v>
      </c>
      <c r="EA12">
        <v>-5.7374484526894409E-4</v>
      </c>
      <c r="EB12">
        <v>2.2596598334106606E-3</v>
      </c>
      <c r="EC12">
        <v>4.8853458475518457E-3</v>
      </c>
      <c r="ED12">
        <v>-1.4743180553756848E-3</v>
      </c>
      <c r="EE12">
        <v>5.4792607376709657E-3</v>
      </c>
      <c r="EF12">
        <v>3.4611133482614475E-3</v>
      </c>
      <c r="EG12">
        <v>2.6566573100880106E-3</v>
      </c>
      <c r="EH12">
        <v>3.7364294125687115E-4</v>
      </c>
      <c r="EJ12">
        <f>(1/4)*SUM($DT$12:$DW$12)</f>
        <v>-1.1345277826235437E-2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1.5767004716558011E-3</v>
      </c>
      <c r="FA12">
        <f>(1/4)*SUM($DT$8:$DW$8)</f>
        <v>2.0804652618869494E-2</v>
      </c>
      <c r="FB12">
        <f>(1/4)*SUM($DT$9:$DW$9)</f>
        <v>-5.2883571360501564E-4</v>
      </c>
      <c r="FC12">
        <f>(1/4)*SUM($DT$10:$DW$10)</f>
        <v>7.2085098472045419E-3</v>
      </c>
      <c r="FD12">
        <f>(1/4)*SUM($DT$11:$DW$11)</f>
        <v>2.4402250157895169E-2</v>
      </c>
      <c r="FE12">
        <f>(1/4)*SUM($DT$12:$DW$12)</f>
        <v>-1.1345277826235437E-2</v>
      </c>
      <c r="FF12">
        <f>(1/4)*SUM($DT$13:$DW$13)</f>
        <v>5.3583398805451864E-3</v>
      </c>
      <c r="FG12">
        <f>(1/4)*SUM($DT$14:$DW$14)</f>
        <v>3.8277322192386567E-3</v>
      </c>
      <c r="FH12">
        <f>(1/4)*SUM($DT$15:$DW$15)</f>
        <v>1.8309819284013661E-2</v>
      </c>
      <c r="FI12">
        <f>(1/4)*SUM($DT$16:$DW$16)</f>
        <v>3.8588425690715975E-3</v>
      </c>
      <c r="FL12">
        <f>EN12-($EU$10*EZ12)</f>
        <v>0.79313355210928649</v>
      </c>
      <c r="FM12">
        <f t="shared" ref="FM12:FU12" si="24">EO12-($EU$10*FA12)</f>
        <v>6.5728131376950008E-2</v>
      </c>
      <c r="FN12">
        <f t="shared" si="24"/>
        <v>0.13710291921673406</v>
      </c>
      <c r="FO12">
        <f t="shared" si="24"/>
        <v>0.28980209443333088</v>
      </c>
      <c r="FP12">
        <f t="shared" si="24"/>
        <v>0.80406344918562889</v>
      </c>
      <c r="FQ12">
        <f t="shared" si="24"/>
        <v>0.87266497463319104</v>
      </c>
      <c r="FR12">
        <f t="shared" si="24"/>
        <v>0.41195514498799141</v>
      </c>
      <c r="FS12">
        <f t="shared" si="24"/>
        <v>5.4874496512937243E-2</v>
      </c>
      <c r="FT12">
        <f t="shared" si="24"/>
        <v>0.22623954849602407</v>
      </c>
      <c r="FU12">
        <f t="shared" si="24"/>
        <v>0.64921878531851829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9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10"/>
        <v>0.91526702405106319</v>
      </c>
      <c r="Y13">
        <f t="shared" si="1"/>
        <v>0.89156258248116693</v>
      </c>
      <c r="Z13">
        <f t="shared" si="1"/>
        <v>0.93378167735671014</v>
      </c>
      <c r="AA13">
        <f t="shared" si="1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1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W13">
        <f t="shared" si="12"/>
        <v>6.0045640264154665</v>
      </c>
      <c r="AX13">
        <f t="shared" si="13"/>
        <v>6.2830247178109397</v>
      </c>
      <c r="AY13">
        <f t="shared" si="14"/>
        <v>6.2333094003034999</v>
      </c>
      <c r="AZ13">
        <f t="shared" si="15"/>
        <v>6.3429153241639451</v>
      </c>
      <c r="BB13">
        <f t="shared" si="16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7"/>
        <v>0.23935802690299435</v>
      </c>
      <c r="BH13">
        <f t="shared" si="5"/>
        <v>0.24806813462233057</v>
      </c>
      <c r="BI13">
        <f t="shared" si="5"/>
        <v>0.24680690854806323</v>
      </c>
      <c r="BJ13">
        <f t="shared" si="5"/>
        <v>0.24851085762400654</v>
      </c>
      <c r="BL13">
        <v>0</v>
      </c>
      <c r="BM13">
        <v>0</v>
      </c>
      <c r="BN13">
        <v>0</v>
      </c>
      <c r="BO13">
        <v>0</v>
      </c>
      <c r="BQ13">
        <f t="shared" si="18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0.23935802690299435</v>
      </c>
      <c r="BZ13">
        <f>$BH$13-$BM$13</f>
        <v>0.24806813462233057</v>
      </c>
      <c r="CA13">
        <f>$BI$13-$BN$13</f>
        <v>0.24680690854806323</v>
      </c>
      <c r="CB13">
        <f>$BJ$13-$BO$13</f>
        <v>0.24851085762400654</v>
      </c>
      <c r="CW13">
        <f t="shared" si="19"/>
        <v>0.23935802690299435</v>
      </c>
      <c r="CX13">
        <f t="shared" si="20"/>
        <v>0.24806813462233057</v>
      </c>
      <c r="CY13">
        <f t="shared" si="21"/>
        <v>0.24680690854806323</v>
      </c>
      <c r="CZ13">
        <f t="shared" si="22"/>
        <v>0.24851085762400654</v>
      </c>
      <c r="DB13">
        <v>-0.19923228701393084</v>
      </c>
      <c r="DC13">
        <v>0.17618866825379575</v>
      </c>
      <c r="DD13">
        <v>-0.18327950242736452</v>
      </c>
      <c r="DE13">
        <v>1.5597175227076841E-2</v>
      </c>
      <c r="DF13">
        <v>-0.13898635922205022</v>
      </c>
      <c r="DG13">
        <v>0.19858710046950323</v>
      </c>
      <c r="DH13">
        <v>0.22577239319462283</v>
      </c>
      <c r="DI13">
        <v>-0.19038290314174527</v>
      </c>
      <c r="DJ13">
        <v>7.3986055854231597E-2</v>
      </c>
      <c r="DK13">
        <v>2.1749658805860588E-2</v>
      </c>
      <c r="DM13">
        <f>(1/4)*SUM($CW$13:$CZ$13)</f>
        <v>0.24568598192434865</v>
      </c>
      <c r="DO13">
        <v>-0.49095830683585373</v>
      </c>
      <c r="DP13">
        <v>0.18792577994481238</v>
      </c>
      <c r="DQ13">
        <v>0.27781278112954239</v>
      </c>
      <c r="DR13">
        <v>0.39810491033878026</v>
      </c>
      <c r="DT13">
        <f t="shared" si="23"/>
        <v>-3.8075436236850613E-2</v>
      </c>
      <c r="DU13">
        <f t="shared" si="8"/>
        <v>1.8168428370412517E-2</v>
      </c>
      <c r="DV13">
        <f t="shared" si="8"/>
        <v>1.7178124486446782E-2</v>
      </c>
      <c r="DW13">
        <f t="shared" si="8"/>
        <v>2.416224290217206E-2</v>
      </c>
      <c r="DY13">
        <v>3.0642295147537379E-4</v>
      </c>
      <c r="DZ13">
        <v>8.9482951745506606E-3</v>
      </c>
      <c r="EA13">
        <v>1.798249835330622E-3</v>
      </c>
      <c r="EB13">
        <v>-1.2076683216745757E-3</v>
      </c>
      <c r="EC13">
        <v>1.5061699019835964E-2</v>
      </c>
      <c r="ED13">
        <v>-6.7262452011768656E-3</v>
      </c>
      <c r="EE13">
        <v>3.4218772572813839E-3</v>
      </c>
      <c r="EF13">
        <v>1.1312902093452404E-3</v>
      </c>
      <c r="EG13">
        <v>1.0129072833786138E-2</v>
      </c>
      <c r="EH13">
        <v>-2.5958455857227598E-4</v>
      </c>
      <c r="EJ13">
        <f>(1/4)*SUM($DT$13:$DW$13)</f>
        <v>5.3583398805451864E-3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9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10"/>
        <v>0.94196124918164914</v>
      </c>
      <c r="Y14">
        <f t="shared" si="1"/>
        <v>0.95571958757922015</v>
      </c>
      <c r="Z14">
        <f t="shared" si="1"/>
        <v>0.95484684918055718</v>
      </c>
      <c r="AA14">
        <f t="shared" si="1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1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W14">
        <f t="shared" si="12"/>
        <v>4.4127689813989655</v>
      </c>
      <c r="AX14">
        <f t="shared" si="13"/>
        <v>4.6095772288918244</v>
      </c>
      <c r="AY14">
        <f t="shared" si="14"/>
        <v>4.5695298199828658</v>
      </c>
      <c r="AZ14">
        <f t="shared" si="15"/>
        <v>4.6442538958177551</v>
      </c>
      <c r="BB14">
        <f t="shared" si="16"/>
        <v>0.20355988442782583</v>
      </c>
      <c r="BC14">
        <f t="shared" si="4"/>
        <v>0.18759920335658384</v>
      </c>
      <c r="BD14">
        <f t="shared" si="4"/>
        <v>0.18942169093404054</v>
      </c>
      <c r="BE14">
        <f t="shared" si="4"/>
        <v>0.18292822277650037</v>
      </c>
      <c r="BG14">
        <f t="shared" si="17"/>
        <v>4.8723692293245954E-2</v>
      </c>
      <c r="BH14">
        <f t="shared" si="5"/>
        <v>4.6537384433303006E-2</v>
      </c>
      <c r="BI14">
        <f t="shared" si="5"/>
        <v>4.675058195137724E-2</v>
      </c>
      <c r="BJ14">
        <f t="shared" si="5"/>
        <v>4.5459649525823438E-2</v>
      </c>
      <c r="BL14">
        <v>0</v>
      </c>
      <c r="BM14">
        <v>0</v>
      </c>
      <c r="BN14">
        <v>1</v>
      </c>
      <c r="BO14">
        <v>0</v>
      </c>
      <c r="BQ14">
        <f t="shared" si="18"/>
        <v>0</v>
      </c>
      <c r="BR14">
        <f t="shared" si="6"/>
        <v>0</v>
      </c>
      <c r="BS14">
        <f t="shared" si="6"/>
        <v>3.0629285751671169</v>
      </c>
      <c r="BT14">
        <f t="shared" si="6"/>
        <v>0</v>
      </c>
      <c r="BY14">
        <f>$BG$14-$BL$14</f>
        <v>4.8723692293245954E-2</v>
      </c>
      <c r="BZ14">
        <f>$BH$14-$BM$14</f>
        <v>4.6537384433303006E-2</v>
      </c>
      <c r="CA14">
        <f>$BI$14-$BN$14</f>
        <v>-0.95324941804862273</v>
      </c>
      <c r="CB14">
        <f>$BJ$14-$BO$14</f>
        <v>4.5459649525823438E-2</v>
      </c>
      <c r="CW14">
        <f t="shared" si="19"/>
        <v>4.8723692293245954E-2</v>
      </c>
      <c r="CX14">
        <f t="shared" si="20"/>
        <v>4.6537384433303006E-2</v>
      </c>
      <c r="CY14">
        <f t="shared" si="21"/>
        <v>-0.95324941804862273</v>
      </c>
      <c r="CZ14">
        <f t="shared" si="22"/>
        <v>4.5459649525823438E-2</v>
      </c>
      <c r="DB14">
        <v>-0.21435811329990706</v>
      </c>
      <c r="DC14">
        <v>0.18301779869742552</v>
      </c>
      <c r="DD14">
        <v>-0.18902317850613526</v>
      </c>
      <c r="DE14">
        <v>1.619889434948513E-2</v>
      </c>
      <c r="DF14">
        <v>-0.14220368021320864</v>
      </c>
      <c r="DG14">
        <v>0.20635721891000602</v>
      </c>
      <c r="DH14">
        <v>0.23456360589003064</v>
      </c>
      <c r="DI14">
        <v>-0.19398105384293612</v>
      </c>
      <c r="DJ14">
        <v>7.6839555547187161E-2</v>
      </c>
      <c r="DK14">
        <v>2.2588952468052696E-2</v>
      </c>
      <c r="DM14">
        <f>(1/4)*SUM($CW$14:$CZ$14)</f>
        <v>-0.20313217294906258</v>
      </c>
      <c r="DO14">
        <v>-0.24277266054887303</v>
      </c>
      <c r="DP14">
        <v>0.4950394908409117</v>
      </c>
      <c r="DQ14">
        <v>0.17745087664796047</v>
      </c>
      <c r="DR14">
        <v>-5.2276741959691488E-4</v>
      </c>
      <c r="DT14">
        <f t="shared" si="23"/>
        <v>-1.3272443070308729E-2</v>
      </c>
      <c r="DU14">
        <f t="shared" si="8"/>
        <v>2.0949901699691256E-2</v>
      </c>
      <c r="DV14">
        <f t="shared" si="8"/>
        <v>7.6506781017292311E-3</v>
      </c>
      <c r="DW14">
        <f t="shared" si="8"/>
        <v>-1.7207854157129822E-5</v>
      </c>
      <c r="DY14">
        <v>1.1750150380410475E-3</v>
      </c>
      <c r="DZ14">
        <v>3.7355235968277102E-3</v>
      </c>
      <c r="EA14">
        <v>-4.0611755042933433E-4</v>
      </c>
      <c r="EB14">
        <v>3.3998387666861951E-3</v>
      </c>
      <c r="EC14">
        <v>4.2671519728822525E-3</v>
      </c>
      <c r="ED14">
        <v>-1.8002846007165703E-3</v>
      </c>
      <c r="EE14">
        <v>2.8187004921028424E-3</v>
      </c>
      <c r="EF14">
        <v>2.5917799037874548E-3</v>
      </c>
      <c r="EG14">
        <v>9.4605839086103142E-4</v>
      </c>
      <c r="EH14">
        <v>8.0466566662550239E-4</v>
      </c>
      <c r="EJ14">
        <f>(1/4)*SUM($DT$14:$DW$14)</f>
        <v>3.8277322192386567E-3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9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10"/>
        <v>0.84847329632076895</v>
      </c>
      <c r="Y15">
        <f t="shared" si="1"/>
        <v>0.90891835883345218</v>
      </c>
      <c r="Z15">
        <f t="shared" si="1"/>
        <v>0.91247127315941001</v>
      </c>
      <c r="AA15">
        <f t="shared" si="1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1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W15">
        <f t="shared" si="12"/>
        <v>4.9271100267114454</v>
      </c>
      <c r="AX15">
        <f t="shared" si="13"/>
        <v>5.1353940995372778</v>
      </c>
      <c r="AY15">
        <f t="shared" si="14"/>
        <v>5.1303199972808198</v>
      </c>
      <c r="AZ15">
        <f t="shared" si="15"/>
        <v>5.2076862959730379</v>
      </c>
      <c r="BB15">
        <f t="shared" si="16"/>
        <v>0.34046123753747443</v>
      </c>
      <c r="BC15">
        <f t="shared" si="4"/>
        <v>0.31738789225131214</v>
      </c>
      <c r="BD15">
        <f t="shared" si="4"/>
        <v>0.33187748374959897</v>
      </c>
      <c r="BE15">
        <f t="shared" si="4"/>
        <v>0.32134851503670492</v>
      </c>
      <c r="BG15">
        <f t="shared" si="17"/>
        <v>8.1492130053921558E-2</v>
      </c>
      <c r="BH15">
        <f t="shared" si="5"/>
        <v>7.8733822382496252E-2</v>
      </c>
      <c r="BI15">
        <f t="shared" si="5"/>
        <v>8.1909655780948609E-2</v>
      </c>
      <c r="BJ15">
        <f t="shared" si="5"/>
        <v>7.9858595067972507E-2</v>
      </c>
      <c r="BL15">
        <v>0</v>
      </c>
      <c r="BM15">
        <v>0</v>
      </c>
      <c r="BN15">
        <v>0</v>
      </c>
      <c r="BO15">
        <v>0</v>
      </c>
      <c r="BQ15">
        <f t="shared" si="18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8.1492130053921558E-2</v>
      </c>
      <c r="BZ15">
        <f>$BH$15-$BM$15</f>
        <v>7.8733822382496252E-2</v>
      </c>
      <c r="CA15">
        <f>$BI$15-$BN$15</f>
        <v>8.1909655780948609E-2</v>
      </c>
      <c r="CB15">
        <f>$BJ$15-$BO$15</f>
        <v>7.9858595067972507E-2</v>
      </c>
      <c r="CW15">
        <f t="shared" si="19"/>
        <v>8.1492130053921558E-2</v>
      </c>
      <c r="CX15">
        <f t="shared" si="20"/>
        <v>7.8733822382496252E-2</v>
      </c>
      <c r="CY15">
        <f t="shared" si="21"/>
        <v>8.1909655780948609E-2</v>
      </c>
      <c r="CZ15">
        <f t="shared" si="22"/>
        <v>7.9858595067972507E-2</v>
      </c>
      <c r="DB15">
        <v>-0.20419894498354657</v>
      </c>
      <c r="DC15">
        <v>0.17163713046215115</v>
      </c>
      <c r="DD15">
        <v>-0.17871816286077552</v>
      </c>
      <c r="DE15">
        <v>1.5180512758166346E-2</v>
      </c>
      <c r="DF15">
        <v>-0.12468342925837492</v>
      </c>
      <c r="DG15">
        <v>0.19364974870238727</v>
      </c>
      <c r="DH15">
        <v>0.22008533838644156</v>
      </c>
      <c r="DI15">
        <v>-0.1861815982471694</v>
      </c>
      <c r="DJ15">
        <v>7.2064030071324184E-2</v>
      </c>
      <c r="DK15">
        <v>2.1165374969395939E-2</v>
      </c>
      <c r="DM15">
        <f>(1/4)*SUM($CW$15:$CZ$15)</f>
        <v>8.0498550821334725E-2</v>
      </c>
      <c r="DO15">
        <v>0.23964295587556969</v>
      </c>
      <c r="DP15">
        <v>-0.14561856977983192</v>
      </c>
      <c r="DQ15">
        <v>0.18028224427893672</v>
      </c>
      <c r="DR15">
        <v>0.49808789499655326</v>
      </c>
      <c r="DT15">
        <f t="shared" si="23"/>
        <v>3.0810022956258318E-2</v>
      </c>
      <c r="DU15">
        <f t="shared" si="8"/>
        <v>-1.2055146271413988E-2</v>
      </c>
      <c r="DV15">
        <f t="shared" si="8"/>
        <v>1.439868291778819E-2</v>
      </c>
      <c r="DW15">
        <f t="shared" si="8"/>
        <v>4.0085717533422126E-2</v>
      </c>
      <c r="DY15">
        <v>6.7910995526044551E-4</v>
      </c>
      <c r="DZ15">
        <v>1.3077372513918455E-2</v>
      </c>
      <c r="EA15">
        <v>-2.9584352783983726E-3</v>
      </c>
      <c r="EB15">
        <v>8.1514126841001448E-3</v>
      </c>
      <c r="EC15">
        <v>9.4864507596598684E-3</v>
      </c>
      <c r="ED15">
        <v>-4.8882945971854301E-3</v>
      </c>
      <c r="EE15">
        <v>2.5137506190993364E-4</v>
      </c>
      <c r="EF15">
        <v>1.1511804240661519E-3</v>
      </c>
      <c r="EG15">
        <v>1.1834525648539256E-2</v>
      </c>
      <c r="EH15">
        <v>5.0643604880528511E-3</v>
      </c>
      <c r="EJ15">
        <f>(1/4)*SUM($DT$15:$DW$15)</f>
        <v>1.8309819284013661E-2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9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10"/>
        <v>0.94574785067271527</v>
      </c>
      <c r="Y16">
        <f t="shared" si="1"/>
        <v>0.97462728651218378</v>
      </c>
      <c r="Z16">
        <f t="shared" si="1"/>
        <v>0.95191940226240002</v>
      </c>
      <c r="AA16">
        <f t="shared" si="1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1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W16">
        <f t="shared" si="12"/>
        <v>3.7712647016430316</v>
      </c>
      <c r="AX16">
        <f t="shared" si="13"/>
        <v>3.9102560711776553</v>
      </c>
      <c r="AY16">
        <f t="shared" si="14"/>
        <v>3.8694854532938869</v>
      </c>
      <c r="AZ16">
        <f t="shared" si="15"/>
        <v>3.9496733132411763</v>
      </c>
      <c r="BB16">
        <f t="shared" si="16"/>
        <v>0.10717424353211744</v>
      </c>
      <c r="BC16">
        <f t="shared" si="4"/>
        <v>9.3222269133321739E-2</v>
      </c>
      <c r="BD16">
        <f t="shared" si="4"/>
        <v>9.405985472026801E-2</v>
      </c>
      <c r="BE16">
        <f t="shared" si="4"/>
        <v>9.1333100464629446E-2</v>
      </c>
      <c r="BG16">
        <f t="shared" si="17"/>
        <v>2.5653015466668636E-2</v>
      </c>
      <c r="BH16">
        <f t="shared" si="5"/>
        <v>2.3125474409163987E-2</v>
      </c>
      <c r="BI16">
        <f t="shared" si="5"/>
        <v>2.3214621961989299E-2</v>
      </c>
      <c r="BJ16">
        <f t="shared" si="5"/>
        <v>2.2697267125924615E-2</v>
      </c>
      <c r="BL16">
        <v>0</v>
      </c>
      <c r="BM16">
        <v>0</v>
      </c>
      <c r="BN16">
        <v>0</v>
      </c>
      <c r="BO16">
        <v>0</v>
      </c>
      <c r="BQ16">
        <f t="shared" si="18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2.5653015466668636E-2</v>
      </c>
      <c r="BZ16">
        <f>$BH$16-$BM$16</f>
        <v>2.3125474409163987E-2</v>
      </c>
      <c r="CA16">
        <f>$BI$16-$BN$16</f>
        <v>2.3214621961989299E-2</v>
      </c>
      <c r="CB16">
        <f>$BJ$16-$BO$16</f>
        <v>2.2697267125924615E-2</v>
      </c>
      <c r="CW16">
        <f t="shared" si="19"/>
        <v>2.5653015466668636E-2</v>
      </c>
      <c r="CX16">
        <f t="shared" si="20"/>
        <v>2.3125474409163987E-2</v>
      </c>
      <c r="CY16">
        <f t="shared" si="21"/>
        <v>2.3214621961989299E-2</v>
      </c>
      <c r="CZ16">
        <f t="shared" si="22"/>
        <v>2.2697267125924615E-2</v>
      </c>
      <c r="DB16">
        <v>-0.2189272788035595</v>
      </c>
      <c r="DC16">
        <v>0.18420398211088246</v>
      </c>
      <c r="DD16">
        <v>-0.18994615874939946</v>
      </c>
      <c r="DE16">
        <v>1.6302809166043843E-2</v>
      </c>
      <c r="DF16">
        <v>-0.14255556545053547</v>
      </c>
      <c r="DG16">
        <v>0.20772157580612841</v>
      </c>
      <c r="DH16">
        <v>0.23609633532071655</v>
      </c>
      <c r="DI16">
        <v>-0.19295983346473877</v>
      </c>
      <c r="DJ16">
        <v>7.7329880538183723E-2</v>
      </c>
      <c r="DK16">
        <v>2.2734253526278215E-2</v>
      </c>
      <c r="DM16">
        <f>(1/4)*SUM($CW$16:$CZ$16)</f>
        <v>2.3672594740936633E-2</v>
      </c>
      <c r="DO16">
        <v>0.52243036410104315</v>
      </c>
      <c r="DP16">
        <v>0.22280835452930794</v>
      </c>
      <c r="DQ16">
        <v>-0.23836285014084715</v>
      </c>
      <c r="DR16">
        <v>-0.21186467110602603</v>
      </c>
      <c r="DT16">
        <f t="shared" si="23"/>
        <v>2.6805303078645773E-2</v>
      </c>
      <c r="DU16">
        <f t="shared" si="8"/>
        <v>5.509814185137317E-3</v>
      </c>
      <c r="DV16">
        <f t="shared" si="8"/>
        <v>-1.0909594453462306E-2</v>
      </c>
      <c r="DW16">
        <f t="shared" si="8"/>
        <v>-5.9701525340343951E-3</v>
      </c>
      <c r="DY16">
        <v>2.1252892550325878E-3</v>
      </c>
      <c r="DZ16">
        <v>5.1811327051442414E-3</v>
      </c>
      <c r="EA16">
        <v>3.2253734332078697E-4</v>
      </c>
      <c r="EB16">
        <v>1.3846190183667943E-5</v>
      </c>
      <c r="EC16">
        <v>1.2558329410664051E-2</v>
      </c>
      <c r="ED16">
        <v>-4.646588376489692E-3</v>
      </c>
      <c r="EE16">
        <v>7.737189445761147E-3</v>
      </c>
      <c r="EF16">
        <v>3.560066709200462E-3</v>
      </c>
      <c r="EG16">
        <v>9.7502779488088734E-3</v>
      </c>
      <c r="EH16">
        <v>-2.37552992104627E-5</v>
      </c>
      <c r="EJ16">
        <f>(1/4)*SUM($DT$16:$DW$16)</f>
        <v>3.8588425690715975E-3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-2.8932259056732633E-4</v>
      </c>
      <c r="FA16">
        <v>9.0974585708115327E-3</v>
      </c>
      <c r="FB16">
        <v>-6.420044679059212E-4</v>
      </c>
      <c r="FC16">
        <v>7.9729951521427013E-4</v>
      </c>
      <c r="FD16">
        <v>1.048845039180459E-2</v>
      </c>
      <c r="FE16">
        <v>-4.9911268907059875E-3</v>
      </c>
      <c r="FF16">
        <v>1.7363072920442615E-4</v>
      </c>
      <c r="FG16">
        <v>-9.7026862577063793E-4</v>
      </c>
      <c r="FH16">
        <v>1.3275195484667065E-2</v>
      </c>
      <c r="FI16">
        <v>2.2521799274618391E-3</v>
      </c>
      <c r="FL16">
        <f>EN16-($EU$10*EZ16)</f>
        <v>0.62666014299604367</v>
      </c>
      <c r="FM16">
        <f t="shared" ref="FM16:FU25" si="25">EO16-($EU$10*FA16)</f>
        <v>0.14070292988306987</v>
      </c>
      <c r="FN16">
        <f t="shared" si="25"/>
        <v>0.45591932137289037</v>
      </c>
      <c r="FO16">
        <f t="shared" si="25"/>
        <v>0.15779038739897774</v>
      </c>
      <c r="FP16">
        <f t="shared" si="25"/>
        <v>0.43291176566218942</v>
      </c>
      <c r="FQ16">
        <f t="shared" si="25"/>
        <v>0.51077821405641166</v>
      </c>
      <c r="FR16">
        <f t="shared" si="25"/>
        <v>0.75289933506185347</v>
      </c>
      <c r="FS16">
        <f t="shared" si="25"/>
        <v>0.95236626395162982</v>
      </c>
      <c r="FT16">
        <f t="shared" si="25"/>
        <v>0.38206193447561487</v>
      </c>
      <c r="FU16">
        <f t="shared" si="25"/>
        <v>0.39061222733466372</v>
      </c>
    </row>
    <row r="17" spans="1:177">
      <c r="A17">
        <v>16</v>
      </c>
      <c r="BQ17">
        <f>SUM(BQ7:BQ16)</f>
        <v>2.2695611604675903</v>
      </c>
      <c r="BR17">
        <f t="shared" ref="BR17:BT17" si="26">SUM(BR7:BR16)</f>
        <v>3.6779037879237513</v>
      </c>
      <c r="BS17">
        <f t="shared" si="26"/>
        <v>3.0629285751671169</v>
      </c>
      <c r="BT17">
        <f t="shared" si="26"/>
        <v>2.9059144646151269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2.4281224442555308E-3</v>
      </c>
      <c r="FA17">
        <v>1.6916671216089894E-3</v>
      </c>
      <c r="FB17">
        <v>-3.6431275430124244E-4</v>
      </c>
      <c r="FC17">
        <v>1.2036380561802843E-3</v>
      </c>
      <c r="FD17">
        <v>7.0008498922697459E-3</v>
      </c>
      <c r="FE17">
        <v>-2.0558175791814907E-3</v>
      </c>
      <c r="FF17">
        <v>7.4368289015636791E-3</v>
      </c>
      <c r="FG17">
        <v>4.0490492560101574E-3</v>
      </c>
      <c r="FH17">
        <v>4.7675684703648883E-3</v>
      </c>
      <c r="FI17">
        <v>-2.8759443916661297E-5</v>
      </c>
      <c r="FL17">
        <f t="shared" ref="FL17:FL25" si="27">EN17-($EU$10*EZ17)</f>
        <v>0.24255474520091821</v>
      </c>
      <c r="FM17">
        <f t="shared" si="25"/>
        <v>0.91180390179068105</v>
      </c>
      <c r="FN17">
        <f t="shared" si="25"/>
        <v>0.61871698878582271</v>
      </c>
      <c r="FO17">
        <f t="shared" si="25"/>
        <v>0.12337728049505119</v>
      </c>
      <c r="FP17">
        <f t="shared" si="25"/>
        <v>0.84820907266650059</v>
      </c>
      <c r="FQ17">
        <f t="shared" si="25"/>
        <v>0.57082020034576775</v>
      </c>
      <c r="FR17">
        <f t="shared" si="25"/>
        <v>3.8562475980227016E-2</v>
      </c>
      <c r="FS17">
        <f t="shared" si="25"/>
        <v>0.44437453881956246</v>
      </c>
      <c r="FT17">
        <f t="shared" si="25"/>
        <v>0.8851366207734831</v>
      </c>
      <c r="FU17">
        <f t="shared" si="25"/>
        <v>0.23383838912000973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4.7699817460420833E-4</v>
      </c>
      <c r="FA18">
        <v>1.9541925220803034E-2</v>
      </c>
      <c r="FB18">
        <v>-7.287629889382891E-4</v>
      </c>
      <c r="FC18">
        <v>1.0971482350795033E-2</v>
      </c>
      <c r="FD18">
        <v>1.5832207342872762E-2</v>
      </c>
      <c r="FE18">
        <v>-8.5661749413264449E-3</v>
      </c>
      <c r="FF18">
        <v>-6.4522132242985459E-5</v>
      </c>
      <c r="FG18">
        <v>3.1071224565997675E-3</v>
      </c>
      <c r="FH18">
        <v>6.8547475199243861E-3</v>
      </c>
      <c r="FI18">
        <v>4.2918189226736391E-3</v>
      </c>
      <c r="FL18">
        <f t="shared" si="27"/>
        <v>5.5809450975029672E-2</v>
      </c>
      <c r="FM18">
        <f t="shared" si="25"/>
        <v>0.55245876137883598</v>
      </c>
      <c r="FN18">
        <f t="shared" si="25"/>
        <v>2.7729933687119828E-2</v>
      </c>
      <c r="FO18">
        <f t="shared" si="25"/>
        <v>1.0852780329510038E-2</v>
      </c>
      <c r="FP18">
        <f t="shared" si="25"/>
        <v>0.37344280253695011</v>
      </c>
      <c r="FQ18">
        <f t="shared" si="25"/>
        <v>0.79186548888953789</v>
      </c>
      <c r="FR18">
        <f t="shared" si="25"/>
        <v>0.49284799472181046</v>
      </c>
      <c r="FS18">
        <f t="shared" si="25"/>
        <v>0.86801697985600301</v>
      </c>
      <c r="FT18">
        <f t="shared" si="25"/>
        <v>0.72237567879823239</v>
      </c>
      <c r="FU18">
        <f t="shared" si="25"/>
        <v>0.66425063330820833</v>
      </c>
    </row>
    <row r="19" spans="1:177">
      <c r="A19">
        <v>18</v>
      </c>
      <c r="BN19" t="s">
        <v>35</v>
      </c>
      <c r="BO19">
        <f>BS21+BS34</f>
        <v>3.4407408625834193E-4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2.5477823986074188E-4</v>
      </c>
      <c r="FA19">
        <v>7.502996248308684E-3</v>
      </c>
      <c r="FB19">
        <v>2.4829261987624794E-3</v>
      </c>
      <c r="FC19">
        <v>-3.8741619874557908E-3</v>
      </c>
      <c r="FD19">
        <v>1.6106786873698736E-2</v>
      </c>
      <c r="FE19">
        <v>-6.8994139670247746E-3</v>
      </c>
      <c r="FF19">
        <v>4.3175216440330677E-3</v>
      </c>
      <c r="FG19">
        <v>7.4210053570827482E-4</v>
      </c>
      <c r="FH19">
        <v>1.1650209089790319E-2</v>
      </c>
      <c r="FI19">
        <v>-1.2235118191499372E-3</v>
      </c>
      <c r="FL19">
        <f t="shared" si="27"/>
        <v>0.9916238415898424</v>
      </c>
      <c r="FM19">
        <f t="shared" si="25"/>
        <v>0.9670249704038838</v>
      </c>
      <c r="FN19">
        <f t="shared" si="25"/>
        <v>0.88278429192061536</v>
      </c>
      <c r="FO19">
        <f t="shared" si="25"/>
        <v>0.92277892413635754</v>
      </c>
      <c r="FP19">
        <f t="shared" si="25"/>
        <v>0.35569679386477848</v>
      </c>
      <c r="FQ19">
        <f t="shared" si="25"/>
        <v>0.81190643528087736</v>
      </c>
      <c r="FR19">
        <f t="shared" si="25"/>
        <v>0.65066566366562073</v>
      </c>
      <c r="FS19">
        <f t="shared" si="25"/>
        <v>0.79169203473296146</v>
      </c>
      <c r="FT19">
        <f t="shared" si="25"/>
        <v>0.80877048263588336</v>
      </c>
      <c r="FU19">
        <f t="shared" si="25"/>
        <v>0.61312541961288503</v>
      </c>
    </row>
    <row r="20" spans="1:177">
      <c r="A20">
        <v>19</v>
      </c>
      <c r="AV20" t="s">
        <v>67</v>
      </c>
      <c r="AW20">
        <f>MAX(AW7:AW16)</f>
        <v>6.0045640264154665</v>
      </c>
      <c r="AX20">
        <f>MAX(AX7:AX16)</f>
        <v>6.2830247178109397</v>
      </c>
      <c r="AY20">
        <f>MAX(AY7:AY16)</f>
        <v>6.2333094003034999</v>
      </c>
      <c r="AZ20">
        <f>MAX(AZ7:AZ16)</f>
        <v>6.3429153241639451</v>
      </c>
      <c r="BB20">
        <f>SUM(BB7:BB16)</f>
        <v>4.177841925498802</v>
      </c>
      <c r="BC20">
        <f t="shared" ref="BC20:BE20" si="28">SUM(BC7:BC16)</f>
        <v>4.031150560802347</v>
      </c>
      <c r="BD20">
        <f t="shared" si="28"/>
        <v>4.0517504387656142</v>
      </c>
      <c r="BE20">
        <f t="shared" si="28"/>
        <v>4.023969051336123</v>
      </c>
      <c r="BG20">
        <f>IF(BG7&lt;0.000000000001,0.000000000001,BG7)</f>
        <v>2.7319512939061982E-2</v>
      </c>
      <c r="BH20">
        <f t="shared" ref="BH20:BJ20" si="29">IF(BH7&lt;0.000000000001,0.000000000001,BH7)</f>
        <v>2.5275902994618193E-2</v>
      </c>
      <c r="BI20">
        <f t="shared" si="29"/>
        <v>2.5697759211607444E-2</v>
      </c>
      <c r="BJ20">
        <f t="shared" si="29"/>
        <v>2.4700872282900591E-2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2.0201959707963997E-3</v>
      </c>
      <c r="FA20">
        <v>7.8597616265344769E-3</v>
      </c>
      <c r="FB20">
        <v>3.5043275385524604E-4</v>
      </c>
      <c r="FC20">
        <v>1.497540675574365E-3</v>
      </c>
      <c r="FD20">
        <v>1.4378551494087557E-2</v>
      </c>
      <c r="FE20">
        <v>-5.7620908043532178E-3</v>
      </c>
      <c r="FF20">
        <v>7.2190849302032779E-3</v>
      </c>
      <c r="FG20">
        <v>3.7916370720926045E-3</v>
      </c>
      <c r="FH20">
        <v>1.0029323609956314E-2</v>
      </c>
      <c r="FI20">
        <v>4.9566504097832182E-4</v>
      </c>
      <c r="FL20">
        <f t="shared" si="27"/>
        <v>0.63001829033596712</v>
      </c>
      <c r="FM20">
        <f t="shared" si="25"/>
        <v>0.2903544028423094</v>
      </c>
      <c r="FN20">
        <f t="shared" si="25"/>
        <v>0.77745236757024216</v>
      </c>
      <c r="FO20">
        <f t="shared" si="25"/>
        <v>0.66133912026355068</v>
      </c>
      <c r="FP20">
        <f t="shared" si="25"/>
        <v>0.49842140835511128</v>
      </c>
      <c r="FQ20">
        <f t="shared" si="25"/>
        <v>0.45701626086185893</v>
      </c>
      <c r="FR20">
        <f t="shared" si="25"/>
        <v>0.32797694404186839</v>
      </c>
      <c r="FS20">
        <f t="shared" si="25"/>
        <v>0.54499588415196665</v>
      </c>
      <c r="FT20">
        <f t="shared" si="25"/>
        <v>0.38559165562038789</v>
      </c>
      <c r="FU20">
        <f t="shared" si="25"/>
        <v>0.10162728405656599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0">IF(BG8&lt;0.000000000001,0.000000000001,BG8)</f>
        <v>0.19380642689271593</v>
      </c>
      <c r="BH21">
        <f t="shared" si="30"/>
        <v>0.19003042653807845</v>
      </c>
      <c r="BI21">
        <f t="shared" si="30"/>
        <v>0.19027856286289196</v>
      </c>
      <c r="BJ21">
        <f t="shared" si="30"/>
        <v>0.19277995098716305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1.9622448208388311E-3</v>
      </c>
      <c r="FA21">
        <v>1.8962733266964147E-3</v>
      </c>
      <c r="FB21">
        <v>-5.7374484526894409E-4</v>
      </c>
      <c r="FC21">
        <v>2.2596598334106606E-3</v>
      </c>
      <c r="FD21">
        <v>4.8853458475518457E-3</v>
      </c>
      <c r="FE21">
        <v>-1.4743180553756848E-3</v>
      </c>
      <c r="FF21">
        <v>5.4792607376709657E-3</v>
      </c>
      <c r="FG21">
        <v>3.4611133482614475E-3</v>
      </c>
      <c r="FH21">
        <v>2.6566573100880106E-3</v>
      </c>
      <c r="FI21">
        <v>3.7364294125687115E-4</v>
      </c>
      <c r="FL21">
        <f t="shared" si="27"/>
        <v>0.94458319506245503</v>
      </c>
      <c r="FM21">
        <f t="shared" si="25"/>
        <v>0.50659554924928252</v>
      </c>
      <c r="FN21">
        <f t="shared" si="25"/>
        <v>0.45423446744668122</v>
      </c>
      <c r="FO21">
        <f t="shared" si="25"/>
        <v>0.75262925472734421</v>
      </c>
      <c r="FP21">
        <f t="shared" si="25"/>
        <v>0.46183401030626159</v>
      </c>
      <c r="FQ21">
        <f t="shared" si="25"/>
        <v>0.95800971337794594</v>
      </c>
      <c r="FR21">
        <f t="shared" si="25"/>
        <v>0.35281102917347973</v>
      </c>
      <c r="FS21">
        <f t="shared" si="25"/>
        <v>0.86323193662574005</v>
      </c>
      <c r="FT21">
        <f t="shared" si="25"/>
        <v>0.13912920057226025</v>
      </c>
      <c r="FU21">
        <f t="shared" si="25"/>
        <v>0.98803247270635652</v>
      </c>
    </row>
    <row r="22" spans="1:177">
      <c r="A22">
        <v>21</v>
      </c>
      <c r="BG22">
        <f t="shared" si="30"/>
        <v>5.4144430434894072E-2</v>
      </c>
      <c r="BH22">
        <f t="shared" si="30"/>
        <v>5.5328659734962454E-2</v>
      </c>
      <c r="BI22">
        <f t="shared" si="30"/>
        <v>5.5625429046779265E-2</v>
      </c>
      <c r="BJ22">
        <f t="shared" si="30"/>
        <v>5.46987476545037E-2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3.0642295147537379E-4</v>
      </c>
      <c r="FA22">
        <v>8.9482951745506606E-3</v>
      </c>
      <c r="FB22">
        <v>1.798249835330622E-3</v>
      </c>
      <c r="FC22">
        <v>-1.2076683216745757E-3</v>
      </c>
      <c r="FD22">
        <v>1.5061699019835964E-2</v>
      </c>
      <c r="FE22">
        <v>-6.7262452011768656E-3</v>
      </c>
      <c r="FF22">
        <v>3.4218772572813839E-3</v>
      </c>
      <c r="FG22">
        <v>1.1312902093452404E-3</v>
      </c>
      <c r="FH22">
        <v>1.0129072833786138E-2</v>
      </c>
      <c r="FI22">
        <v>-2.5958455857227598E-4</v>
      </c>
      <c r="FL22">
        <f t="shared" si="27"/>
        <v>0.23697068303277422</v>
      </c>
      <c r="FM22">
        <f t="shared" si="25"/>
        <v>0.55626040771714902</v>
      </c>
      <c r="FN22">
        <f t="shared" si="25"/>
        <v>0.99209473889641242</v>
      </c>
      <c r="FO22">
        <f t="shared" si="25"/>
        <v>0.3365525304211533</v>
      </c>
      <c r="FP22">
        <f t="shared" si="25"/>
        <v>1.272856018140911E-3</v>
      </c>
      <c r="FQ22">
        <f t="shared" si="25"/>
        <v>5.8340234258864948E-2</v>
      </c>
      <c r="FR22">
        <f t="shared" si="25"/>
        <v>0.63209856778858753</v>
      </c>
      <c r="FS22">
        <f t="shared" si="25"/>
        <v>0.73125957057412794</v>
      </c>
      <c r="FT22">
        <f t="shared" si="25"/>
        <v>0.20700964035563899</v>
      </c>
      <c r="FU22">
        <f t="shared" si="25"/>
        <v>0.60445438205001223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1">EO16</f>
        <v>0.14071202734164068</v>
      </c>
      <c r="U23">
        <f t="shared" si="31"/>
        <v>0.45591867936842245</v>
      </c>
      <c r="V23">
        <f t="shared" si="31"/>
        <v>0.15779118469849296</v>
      </c>
      <c r="W23">
        <f t="shared" si="31"/>
        <v>0.43292225411258123</v>
      </c>
      <c r="X23">
        <f t="shared" si="31"/>
        <v>0.51077322292952099</v>
      </c>
      <c r="Y23">
        <f t="shared" si="31"/>
        <v>0.75289950869258271</v>
      </c>
      <c r="Z23">
        <f t="shared" si="31"/>
        <v>0.95236529368300404</v>
      </c>
      <c r="AA23">
        <f t="shared" si="31"/>
        <v>0.38207520967109954</v>
      </c>
      <c r="AB23">
        <f t="shared" si="31"/>
        <v>0.39061447951459116</v>
      </c>
      <c r="BG23">
        <f t="shared" si="30"/>
        <v>1.8211829940986746E-2</v>
      </c>
      <c r="BH23">
        <f t="shared" si="30"/>
        <v>1.6604994437658123E-2</v>
      </c>
      <c r="BI23">
        <f t="shared" si="30"/>
        <v>1.6854400699649455E-2</v>
      </c>
      <c r="BJ23">
        <f t="shared" si="30"/>
        <v>1.6230764161759535E-2</v>
      </c>
      <c r="BM23">
        <f>0.5*$BL$21*B23*B23</f>
        <v>1.9635128610301687E-6</v>
      </c>
      <c r="BN23">
        <f t="shared" ref="BN23:BV32" si="32">0.5*$BL$21*C23*C23</f>
        <v>2.941699116530985E-7</v>
      </c>
      <c r="BO23">
        <f t="shared" si="32"/>
        <v>1.5573740301871247E-8</v>
      </c>
      <c r="BP23">
        <f t="shared" si="32"/>
        <v>4.9165917424890789E-6</v>
      </c>
      <c r="BQ23">
        <f t="shared" si="32"/>
        <v>1.984627958413798E-6</v>
      </c>
      <c r="BR23">
        <f t="shared" si="32"/>
        <v>4.461205597026056E-6</v>
      </c>
      <c r="BS23">
        <f t="shared" si="32"/>
        <v>2.807762492181283E-7</v>
      </c>
      <c r="BT23">
        <f t="shared" si="32"/>
        <v>2.2660544391102204E-6</v>
      </c>
      <c r="BU23">
        <f t="shared" si="32"/>
        <v>4.6789143168160951E-6</v>
      </c>
      <c r="BV23">
        <f t="shared" si="32"/>
        <v>4.9765412024051772E-6</v>
      </c>
      <c r="BY23">
        <f>$BG$7-$BL$7</f>
        <v>2.7319512939061982E-2</v>
      </c>
      <c r="BZ23">
        <f>$BG$8-$BL$8</f>
        <v>0.19380642689271593</v>
      </c>
      <c r="CA23">
        <f>$BG$9-$BL$9</f>
        <v>5.4144430434894072E-2</v>
      </c>
      <c r="CB23">
        <f>$BG$10-$BL$10</f>
        <v>1.8211829940986746E-2</v>
      </c>
      <c r="CC23">
        <f>$BG$11-$BL$11</f>
        <v>-0.89664247249870777</v>
      </c>
      <c r="CD23">
        <f>$BG$12-$BL$12</f>
        <v>0.20793340757421841</v>
      </c>
      <c r="CE23">
        <f>$BG$13-$BL$13</f>
        <v>0.23935802690299435</v>
      </c>
      <c r="CF23">
        <f>$BG$14-$BL$14</f>
        <v>4.8723692293245954E-2</v>
      </c>
      <c r="CG23">
        <f>$BG$15-$BL$15</f>
        <v>8.1492130053921558E-2</v>
      </c>
      <c r="CH23">
        <f>$BG$16-$BL$16</f>
        <v>2.5653015466668636E-2</v>
      </c>
      <c r="CW23">
        <f t="array" ref="CW23:DF26">TRANSPOSE(CW7:CZ16)</f>
        <v>2.7319512939061982E-2</v>
      </c>
      <c r="CX23">
        <v>0.19380642689271593</v>
      </c>
      <c r="CY23">
        <v>5.4144430434894072E-2</v>
      </c>
      <c r="CZ23">
        <v>1.8211829940986746E-2</v>
      </c>
      <c r="DA23">
        <v>-0.89664247249870777</v>
      </c>
      <c r="DB23">
        <v>0.20793340757421841</v>
      </c>
      <c r="DC23">
        <v>0.23935802690299435</v>
      </c>
      <c r="DD23">
        <v>4.8723692293245954E-2</v>
      </c>
      <c r="DE23">
        <v>8.1492130053921558E-2</v>
      </c>
      <c r="DF23">
        <v>2.5653015466668636E-2</v>
      </c>
      <c r="DT23">
        <f t="array" ref="DT23:EC26">TRANSPOSE(DT7:DW16)</f>
        <v>-8.9426440789586899E-3</v>
      </c>
      <c r="DU23">
        <v>6.2652638980978975E-2</v>
      </c>
      <c r="DV23">
        <v>-1.3062744162817365E-2</v>
      </c>
      <c r="DW23">
        <v>4.0402222703072227E-2</v>
      </c>
      <c r="DX23">
        <v>1.3680422477713063E-2</v>
      </c>
      <c r="DY23">
        <v>-1.5691340389051307E-2</v>
      </c>
      <c r="DZ23">
        <v>-3.8075436236850613E-2</v>
      </c>
      <c r="EA23">
        <v>-1.3272443070308729E-2</v>
      </c>
      <c r="EB23">
        <v>3.0810022956258318E-2</v>
      </c>
      <c r="EC23">
        <v>2.6805303078645773E-2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1.1750150380410475E-3</v>
      </c>
      <c r="FA23">
        <v>3.7355235968277102E-3</v>
      </c>
      <c r="FB23">
        <v>-4.0611755042933433E-4</v>
      </c>
      <c r="FC23">
        <v>3.3998387666861951E-3</v>
      </c>
      <c r="FD23">
        <v>4.2671519728822525E-3</v>
      </c>
      <c r="FE23">
        <v>-1.8002846007165703E-3</v>
      </c>
      <c r="FF23">
        <v>2.8187004921028424E-3</v>
      </c>
      <c r="FG23">
        <v>2.5917799037874548E-3</v>
      </c>
      <c r="FH23">
        <v>9.4605839086103142E-4</v>
      </c>
      <c r="FI23">
        <v>8.0466566662550239E-4</v>
      </c>
      <c r="FL23">
        <f t="shared" si="27"/>
        <v>0.67320821872664471</v>
      </c>
      <c r="FM23">
        <f t="shared" si="25"/>
        <v>0.21116700036594921</v>
      </c>
      <c r="FN23">
        <f t="shared" si="25"/>
        <v>0.69472996539816312</v>
      </c>
      <c r="FO23">
        <f t="shared" si="25"/>
        <v>0.96403121454150775</v>
      </c>
      <c r="FP23">
        <f t="shared" si="25"/>
        <v>0.53915154351389094</v>
      </c>
      <c r="FQ23">
        <f t="shared" si="25"/>
        <v>0.7788181107554728</v>
      </c>
      <c r="FR23">
        <f t="shared" si="25"/>
        <v>0.20358097843163006</v>
      </c>
      <c r="FS23">
        <f t="shared" si="25"/>
        <v>0.40125681106573974</v>
      </c>
      <c r="FT23">
        <f t="shared" si="25"/>
        <v>0.27405235660864757</v>
      </c>
      <c r="FU23">
        <f t="shared" si="25"/>
        <v>0.77018924541951417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3">EN17</f>
        <v>0.24255717332336246</v>
      </c>
      <c r="T24">
        <f t="shared" si="31"/>
        <v>0.91180559345780265</v>
      </c>
      <c r="U24">
        <f t="shared" si="31"/>
        <v>0.61871662447306841</v>
      </c>
      <c r="V24">
        <f t="shared" si="31"/>
        <v>0.12337848413310737</v>
      </c>
      <c r="W24">
        <f t="shared" si="31"/>
        <v>0.84821607351639283</v>
      </c>
      <c r="X24">
        <f t="shared" si="31"/>
        <v>0.57081814452818858</v>
      </c>
      <c r="Y24">
        <f t="shared" si="31"/>
        <v>3.8569912809128581E-2</v>
      </c>
      <c r="Z24">
        <f t="shared" si="31"/>
        <v>0.44437858786881845</v>
      </c>
      <c r="AA24">
        <f t="shared" si="31"/>
        <v>0.88514138834195344</v>
      </c>
      <c r="AB24">
        <f t="shared" si="31"/>
        <v>0.23383836036056582</v>
      </c>
      <c r="BG24">
        <f t="shared" si="30"/>
        <v>0.10335752750129223</v>
      </c>
      <c r="BH24">
        <f t="shared" si="30"/>
        <v>9.437090050490296E-2</v>
      </c>
      <c r="BI24">
        <f t="shared" si="30"/>
        <v>9.6929040445594666E-2</v>
      </c>
      <c r="BJ24">
        <f t="shared" si="30"/>
        <v>9.6325843780305453E-2</v>
      </c>
      <c r="BM24">
        <f t="shared" ref="BM24:BM32" si="34">0.5*$BL$21*B24*B24</f>
        <v>9.8999373192973179E-8</v>
      </c>
      <c r="BN24">
        <f t="shared" si="32"/>
        <v>4.156947201304679E-6</v>
      </c>
      <c r="BO24">
        <f t="shared" si="32"/>
        <v>1.526161378108647E-6</v>
      </c>
      <c r="BP24">
        <f t="shared" si="32"/>
        <v>4.6757590230518862E-6</v>
      </c>
      <c r="BQ24">
        <f t="shared" si="32"/>
        <v>4.2155121772238531E-7</v>
      </c>
      <c r="BR24">
        <f t="shared" si="32"/>
        <v>1.2832048590501651E-6</v>
      </c>
      <c r="BS24">
        <f t="shared" si="32"/>
        <v>1.5471779821918256E-6</v>
      </c>
      <c r="BT24">
        <f t="shared" si="32"/>
        <v>2.2296539848066208E-7</v>
      </c>
      <c r="BU24">
        <f t="shared" si="32"/>
        <v>3.581319117043802E-7</v>
      </c>
      <c r="BV24">
        <f t="shared" si="32"/>
        <v>1.7358649556335555E-6</v>
      </c>
      <c r="BY24">
        <f>$BH$7-$BM$7</f>
        <v>-0.97472409700538176</v>
      </c>
      <c r="BZ24">
        <f>$BH$8-$BM$8</f>
        <v>0.19003042653807845</v>
      </c>
      <c r="CA24">
        <f>$BH$9-$BM$9</f>
        <v>5.5328659734962454E-2</v>
      </c>
      <c r="CB24">
        <f>$BH$10-$BM$10</f>
        <v>1.6604994437658123E-2</v>
      </c>
      <c r="CC24">
        <f>$BH$11-$BM$11</f>
        <v>9.437090050490296E-2</v>
      </c>
      <c r="CD24">
        <f>$BH$12-$BM$12</f>
        <v>0.22192429994248611</v>
      </c>
      <c r="CE24">
        <f>$BH$13-$BM$13</f>
        <v>0.24806813462233057</v>
      </c>
      <c r="CF24">
        <f>$BH$14-$BM$14</f>
        <v>4.6537384433303006E-2</v>
      </c>
      <c r="CG24">
        <f>$BH$15-$BM$15</f>
        <v>7.8733822382496252E-2</v>
      </c>
      <c r="CH24">
        <f>$BH$16-$BM$16</f>
        <v>2.3125474409163987E-2</v>
      </c>
      <c r="CW24">
        <v>-0.97472409700538176</v>
      </c>
      <c r="CX24">
        <v>0.19003042653807845</v>
      </c>
      <c r="CY24">
        <v>5.5328659734962454E-2</v>
      </c>
      <c r="CZ24">
        <v>1.6604994437658123E-2</v>
      </c>
      <c r="DA24">
        <v>9.437090050490296E-2</v>
      </c>
      <c r="DB24">
        <v>0.22192429994248611</v>
      </c>
      <c r="DC24">
        <v>0.24806813462233057</v>
      </c>
      <c r="DD24">
        <v>4.6537384433303006E-2</v>
      </c>
      <c r="DE24">
        <v>7.8733822382496252E-2</v>
      </c>
      <c r="DF24">
        <v>2.3125474409163987E-2</v>
      </c>
      <c r="DT24">
        <v>8.9803728460770595E-3</v>
      </c>
      <c r="DU24">
        <v>2.0498263844712549E-2</v>
      </c>
      <c r="DV24">
        <v>-3.7200217481576066E-3</v>
      </c>
      <c r="DW24">
        <v>3.0200439155582782E-2</v>
      </c>
      <c r="DX24">
        <v>1.6923283264017649E-2</v>
      </c>
      <c r="DY24">
        <v>-7.1727433045761435E-3</v>
      </c>
      <c r="DZ24">
        <v>1.8168428370412517E-2</v>
      </c>
      <c r="EA24">
        <v>2.0949901699691256E-2</v>
      </c>
      <c r="EB24">
        <v>-1.2055146271413988E-2</v>
      </c>
      <c r="EC24">
        <v>5.509814185137317E-3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6.7910995526044551E-4</v>
      </c>
      <c r="FA24">
        <v>1.3077372513918455E-2</v>
      </c>
      <c r="FB24">
        <v>-2.9584352783983726E-3</v>
      </c>
      <c r="FC24">
        <v>8.1514126841001448E-3</v>
      </c>
      <c r="FD24">
        <v>9.4864507596598684E-3</v>
      </c>
      <c r="FE24">
        <v>-4.8882945971854301E-3</v>
      </c>
      <c r="FF24">
        <v>2.5137506190993364E-4</v>
      </c>
      <c r="FG24">
        <v>1.1511804240661519E-3</v>
      </c>
      <c r="FH24">
        <v>1.1834525648539256E-2</v>
      </c>
      <c r="FI24">
        <v>5.0643604880528511E-3</v>
      </c>
      <c r="FL24">
        <f t="shared" si="27"/>
        <v>0.96735802548892258</v>
      </c>
      <c r="FM24">
        <f t="shared" si="25"/>
        <v>0.26761797901085133</v>
      </c>
      <c r="FN24">
        <f t="shared" si="25"/>
        <v>0.89235436480568853</v>
      </c>
      <c r="FO24">
        <f t="shared" si="25"/>
        <v>0.12834865487227307</v>
      </c>
      <c r="FP24">
        <f t="shared" si="25"/>
        <v>0.53502334166702548</v>
      </c>
      <c r="FQ24">
        <f t="shared" si="25"/>
        <v>0.8871930807818168</v>
      </c>
      <c r="FR24">
        <f t="shared" si="25"/>
        <v>0.54463039926344003</v>
      </c>
      <c r="FS24">
        <f t="shared" si="25"/>
        <v>0.74437899015692266</v>
      </c>
      <c r="FT24">
        <f t="shared" si="25"/>
        <v>0.12071905368629035</v>
      </c>
      <c r="FU24">
        <f t="shared" si="25"/>
        <v>0.87900736700203685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3"/>
        <v>5.5809927973204276E-2</v>
      </c>
      <c r="T25">
        <f t="shared" si="31"/>
        <v>0.55247830330405678</v>
      </c>
      <c r="U25">
        <f t="shared" si="31"/>
        <v>2.772920492413089E-2</v>
      </c>
      <c r="V25">
        <f t="shared" si="31"/>
        <v>1.0863751811860833E-2</v>
      </c>
      <c r="W25">
        <f t="shared" si="31"/>
        <v>0.37345863474429297</v>
      </c>
      <c r="X25">
        <f t="shared" si="31"/>
        <v>0.79185692271459662</v>
      </c>
      <c r="Y25">
        <f t="shared" si="31"/>
        <v>0.49284793019967821</v>
      </c>
      <c r="Z25">
        <f t="shared" si="31"/>
        <v>0.86802008697845956</v>
      </c>
      <c r="AA25">
        <f t="shared" si="31"/>
        <v>0.72238253354575233</v>
      </c>
      <c r="AB25">
        <f t="shared" si="31"/>
        <v>0.66425492512713102</v>
      </c>
      <c r="BG25">
        <f t="shared" si="30"/>
        <v>0.20793340757421841</v>
      </c>
      <c r="BH25">
        <f t="shared" si="30"/>
        <v>0.22192429994248611</v>
      </c>
      <c r="BI25">
        <f t="shared" si="30"/>
        <v>0.2159330394910989</v>
      </c>
      <c r="BJ25">
        <f t="shared" si="30"/>
        <v>0.21873745178964057</v>
      </c>
      <c r="BM25">
        <f t="shared" si="34"/>
        <v>1.039309210985232E-6</v>
      </c>
      <c r="BN25">
        <f t="shared" si="32"/>
        <v>1.9140513069967399E-6</v>
      </c>
      <c r="BO25">
        <f t="shared" si="32"/>
        <v>3.8445440286222244E-9</v>
      </c>
      <c r="BP25">
        <f t="shared" si="32"/>
        <v>3.8965624492221985E-6</v>
      </c>
      <c r="BQ25">
        <f t="shared" si="32"/>
        <v>3.0221636436512303E-6</v>
      </c>
      <c r="BR25">
        <f t="shared" si="32"/>
        <v>1.0316421509376543E-6</v>
      </c>
      <c r="BS25">
        <f t="shared" si="32"/>
        <v>4.9212776950878812E-6</v>
      </c>
      <c r="BT25">
        <f t="shared" si="32"/>
        <v>2.4132458026911716E-6</v>
      </c>
      <c r="BU25">
        <f t="shared" si="32"/>
        <v>3.9814551622562441E-6</v>
      </c>
      <c r="BV25">
        <f t="shared" si="32"/>
        <v>2.6042601741427474E-6</v>
      </c>
      <c r="BY25">
        <f>$BI$7-$BN$7</f>
        <v>2.5697759211607444E-2</v>
      </c>
      <c r="BZ25">
        <f>$BI$8-$BN$8</f>
        <v>0.19027856286289196</v>
      </c>
      <c r="CA25">
        <f>$BI$9-$BN$9</f>
        <v>5.5625429046779265E-2</v>
      </c>
      <c r="CB25">
        <f>$BI$10-$BN$10</f>
        <v>1.6854400699649455E-2</v>
      </c>
      <c r="CC25">
        <f>$BI$11-$BN$11</f>
        <v>9.6929040445594666E-2</v>
      </c>
      <c r="CD25">
        <f>$BI$12-$BN$12</f>
        <v>0.2159330394910989</v>
      </c>
      <c r="CE25">
        <f>$BI$13-$BN$13</f>
        <v>0.24680690854806323</v>
      </c>
      <c r="CF25">
        <f>$BI$14-$BN$14</f>
        <v>-0.95324941804862273</v>
      </c>
      <c r="CG25">
        <f>$BI$15-$BN$15</f>
        <v>8.1909655780948609E-2</v>
      </c>
      <c r="CH25">
        <f>$BI$16-$BN$16</f>
        <v>2.3214621961989299E-2</v>
      </c>
      <c r="CW25">
        <v>2.5697759211607444E-2</v>
      </c>
      <c r="CX25">
        <v>0.19027856286289196</v>
      </c>
      <c r="CY25">
        <v>5.5625429046779265E-2</v>
      </c>
      <c r="CZ25">
        <v>1.6854400699649455E-2</v>
      </c>
      <c r="DA25">
        <v>9.6929040445594666E-2</v>
      </c>
      <c r="DB25">
        <v>0.2159330394910989</v>
      </c>
      <c r="DC25">
        <v>0.24680690854806323</v>
      </c>
      <c r="DD25">
        <v>-0.95324941804862273</v>
      </c>
      <c r="DE25">
        <v>8.1909655780948609E-2</v>
      </c>
      <c r="DF25">
        <v>2.3214621961989299E-2</v>
      </c>
      <c r="DT25">
        <v>1.3411914359406198E-3</v>
      </c>
      <c r="DU25">
        <v>2.1043429323728182E-2</v>
      </c>
      <c r="DV25">
        <v>1.4782251569848127E-2</v>
      </c>
      <c r="DW25">
        <v>-1.4264390914664971E-2</v>
      </c>
      <c r="DX25">
        <v>5.4034782193088889E-2</v>
      </c>
      <c r="DY25">
        <v>-2.3404661717679954E-2</v>
      </c>
      <c r="DZ25">
        <v>1.7178124486446782E-2</v>
      </c>
      <c r="EA25">
        <v>7.6506781017292311E-3</v>
      </c>
      <c r="EB25">
        <v>1.439868291778819E-2</v>
      </c>
      <c r="EC25">
        <v>-1.0909594453462306E-2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2.1252892550325878E-3</v>
      </c>
      <c r="FA25">
        <v>5.1811327051442414E-3</v>
      </c>
      <c r="FB25">
        <v>3.2253734332078697E-4</v>
      </c>
      <c r="FC25">
        <v>1.3846190183667943E-5</v>
      </c>
      <c r="FD25">
        <v>1.2558329410664051E-2</v>
      </c>
      <c r="FE25">
        <v>-4.646588376489692E-3</v>
      </c>
      <c r="FF25">
        <v>7.737189445761147E-3</v>
      </c>
      <c r="FG25">
        <v>3.560066709200462E-3</v>
      </c>
      <c r="FH25">
        <v>9.7502779488088734E-3</v>
      </c>
      <c r="FI25">
        <v>-2.37552992104627E-5</v>
      </c>
      <c r="FL25">
        <f t="shared" si="27"/>
        <v>0.99764923690148311</v>
      </c>
      <c r="FM25">
        <f t="shared" si="25"/>
        <v>0.58920869440546575</v>
      </c>
      <c r="FN25">
        <f t="shared" si="25"/>
        <v>0.7217004706093384</v>
      </c>
      <c r="FO25">
        <f t="shared" si="25"/>
        <v>0.12054621066665817</v>
      </c>
      <c r="FP25">
        <f t="shared" si="25"/>
        <v>0.15151685715302982</v>
      </c>
      <c r="FQ25">
        <f t="shared" si="25"/>
        <v>0.5343574781382634</v>
      </c>
      <c r="FR25">
        <f t="shared" si="25"/>
        <v>0.23510123421965126</v>
      </c>
      <c r="FS25">
        <f t="shared" si="25"/>
        <v>0.14490889027810705</v>
      </c>
      <c r="FT25">
        <f t="shared" si="25"/>
        <v>0.24022738701496604</v>
      </c>
      <c r="FU25">
        <f t="shared" si="25"/>
        <v>0.63220873969311253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3"/>
        <v>0.99162409636808224</v>
      </c>
      <c r="T26">
        <f t="shared" si="31"/>
        <v>0.9670324734001321</v>
      </c>
      <c r="U26">
        <f t="shared" si="31"/>
        <v>0.88278677484681412</v>
      </c>
      <c r="V26">
        <f t="shared" si="31"/>
        <v>0.9227750499743701</v>
      </c>
      <c r="W26">
        <f t="shared" si="31"/>
        <v>0.35571290065165218</v>
      </c>
      <c r="X26">
        <f t="shared" si="31"/>
        <v>0.81189953586691033</v>
      </c>
      <c r="Y26">
        <f t="shared" si="31"/>
        <v>0.65066998118726471</v>
      </c>
      <c r="Z26">
        <f t="shared" si="31"/>
        <v>0.79169277683349715</v>
      </c>
      <c r="AA26">
        <f t="shared" si="31"/>
        <v>0.80878213284497313</v>
      </c>
      <c r="AB26">
        <f t="shared" si="31"/>
        <v>0.61312419610106583</v>
      </c>
      <c r="BG26">
        <f t="shared" si="30"/>
        <v>0.23935802690299435</v>
      </c>
      <c r="BH26">
        <f t="shared" si="30"/>
        <v>0.24806813462233057</v>
      </c>
      <c r="BI26">
        <f t="shared" si="30"/>
        <v>0.24680690854806323</v>
      </c>
      <c r="BJ26">
        <f t="shared" si="30"/>
        <v>0.24851085762400654</v>
      </c>
      <c r="BM26">
        <f t="shared" si="34"/>
        <v>1.2449028984276961E-7</v>
      </c>
      <c r="BN26">
        <f t="shared" si="32"/>
        <v>7.6111251734917135E-8</v>
      </c>
      <c r="BO26">
        <f t="shared" si="32"/>
        <v>5.9010551714854769E-10</v>
      </c>
      <c r="BP26">
        <f t="shared" si="32"/>
        <v>4.2575689642760059E-6</v>
      </c>
      <c r="BQ26">
        <f t="shared" si="32"/>
        <v>2.1868570637883784E-6</v>
      </c>
      <c r="BR26">
        <f t="shared" si="32"/>
        <v>2.8322709822436816E-6</v>
      </c>
      <c r="BS26">
        <f t="shared" si="32"/>
        <v>5.6633396423340326E-7</v>
      </c>
      <c r="BT26">
        <f t="shared" si="32"/>
        <v>4.6468136886166229E-6</v>
      </c>
      <c r="BU26">
        <f t="shared" si="32"/>
        <v>8.2377348598370096E-8</v>
      </c>
      <c r="BV26">
        <f t="shared" si="32"/>
        <v>7.2656961221510211E-8</v>
      </c>
      <c r="BY26">
        <f>$BJ$7-$BO$7</f>
        <v>2.4700872282900591E-2</v>
      </c>
      <c r="BZ26">
        <f>$BJ$8-$BO$8</f>
        <v>0.19277995098716305</v>
      </c>
      <c r="CA26">
        <f>$BJ$9-$BO$9</f>
        <v>-0.94530125234549633</v>
      </c>
      <c r="CB26">
        <f>$BJ$10-$BO$10</f>
        <v>1.6230764161759535E-2</v>
      </c>
      <c r="CC26">
        <f>$BJ$11-$BO$11</f>
        <v>9.6325843780305453E-2</v>
      </c>
      <c r="CD26">
        <f>$BJ$12-$BO$12</f>
        <v>0.21873745178964057</v>
      </c>
      <c r="CE26">
        <f>$BJ$13-$BO$13</f>
        <v>0.24851085762400654</v>
      </c>
      <c r="CF26">
        <f>$BJ$14-$BO$14</f>
        <v>4.5459649525823438E-2</v>
      </c>
      <c r="CG26">
        <f>$BJ$15-$BO$15</f>
        <v>7.9858595067972507E-2</v>
      </c>
      <c r="CH26">
        <f>$BJ$16-$BO$16</f>
        <v>2.2697267125924615E-2</v>
      </c>
      <c r="CW26">
        <v>2.4700872282900591E-2</v>
      </c>
      <c r="CX26">
        <v>0.19277995098716305</v>
      </c>
      <c r="CY26">
        <v>-0.94530125234549633</v>
      </c>
      <c r="CZ26">
        <v>1.6230764161759535E-2</v>
      </c>
      <c r="DA26">
        <v>9.6325843780305453E-2</v>
      </c>
      <c r="DB26">
        <v>0.21873745178964057</v>
      </c>
      <c r="DC26">
        <v>0.24851085762400654</v>
      </c>
      <c r="DD26">
        <v>4.5459649525823438E-2</v>
      </c>
      <c r="DE26">
        <v>7.9858595067972507E-2</v>
      </c>
      <c r="DF26">
        <v>2.2697267125924615E-2</v>
      </c>
      <c r="DT26">
        <v>4.9278816835642151E-3</v>
      </c>
      <c r="DU26">
        <v>-2.0975721673941738E-2</v>
      </c>
      <c r="DV26">
        <v>-1.1482851329321867E-4</v>
      </c>
      <c r="DW26">
        <v>-2.7504231555171867E-2</v>
      </c>
      <c r="DX26">
        <v>1.2970512696761086E-2</v>
      </c>
      <c r="DY26">
        <v>8.8763410636565651E-4</v>
      </c>
      <c r="DZ26">
        <v>2.416224290217206E-2</v>
      </c>
      <c r="EA26">
        <v>-1.7207854157129822E-5</v>
      </c>
      <c r="EB26">
        <v>4.0085717533422126E-2</v>
      </c>
      <c r="EC26">
        <v>-5.9701525340343951E-3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3"/>
        <v>0.63002031053193797</v>
      </c>
      <c r="T27">
        <f t="shared" si="31"/>
        <v>0.29036226260393594</v>
      </c>
      <c r="U27">
        <f t="shared" si="31"/>
        <v>0.77745271800299598</v>
      </c>
      <c r="V27">
        <f t="shared" si="31"/>
        <v>0.66134061780422626</v>
      </c>
      <c r="W27">
        <f t="shared" si="31"/>
        <v>0.49843578690660539</v>
      </c>
      <c r="X27">
        <f t="shared" si="31"/>
        <v>0.4570104987710546</v>
      </c>
      <c r="Y27">
        <f t="shared" si="31"/>
        <v>0.32798416312679857</v>
      </c>
      <c r="Z27">
        <f t="shared" si="31"/>
        <v>0.54499967578903874</v>
      </c>
      <c r="AA27">
        <f t="shared" si="31"/>
        <v>0.38560168494399782</v>
      </c>
      <c r="AB27">
        <f t="shared" si="31"/>
        <v>0.10162777972160697</v>
      </c>
      <c r="BG27">
        <f t="shared" si="30"/>
        <v>4.8723692293245954E-2</v>
      </c>
      <c r="BH27">
        <f t="shared" si="30"/>
        <v>4.6537384433303006E-2</v>
      </c>
      <c r="BI27">
        <f t="shared" si="30"/>
        <v>4.675058195137724E-2</v>
      </c>
      <c r="BJ27">
        <f t="shared" si="30"/>
        <v>4.5459649525823438E-2</v>
      </c>
      <c r="BM27">
        <f t="shared" si="34"/>
        <v>9.3710839052959183E-7</v>
      </c>
      <c r="BN27">
        <f t="shared" si="32"/>
        <v>3.5973525368578341E-6</v>
      </c>
      <c r="BO27">
        <f t="shared" si="32"/>
        <v>6.973567593253562E-7</v>
      </c>
      <c r="BP27">
        <f t="shared" si="32"/>
        <v>6.3265833845006096E-7</v>
      </c>
      <c r="BQ27">
        <f t="shared" si="32"/>
        <v>1.2421911683460349E-6</v>
      </c>
      <c r="BR27">
        <f t="shared" si="32"/>
        <v>1.0664758276857987E-6</v>
      </c>
      <c r="BS27">
        <f t="shared" si="32"/>
        <v>8.2936602308827503E-12</v>
      </c>
      <c r="BT27">
        <f t="shared" si="32"/>
        <v>1.4534449408738241E-6</v>
      </c>
      <c r="BU27">
        <f t="shared" si="32"/>
        <v>1.4313006358185773E-6</v>
      </c>
      <c r="BV27">
        <f t="shared" si="32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3"/>
        <v>0.94458515730727588</v>
      </c>
      <c r="T28">
        <f t="shared" si="31"/>
        <v>0.50659744552260921</v>
      </c>
      <c r="U28">
        <f t="shared" si="31"/>
        <v>0.45423389370183598</v>
      </c>
      <c r="V28">
        <f t="shared" si="31"/>
        <v>0.75263151438717757</v>
      </c>
      <c r="W28">
        <f t="shared" si="31"/>
        <v>0.46183889565210912</v>
      </c>
      <c r="X28">
        <f t="shared" si="31"/>
        <v>0.95800823905989052</v>
      </c>
      <c r="Y28">
        <f t="shared" si="31"/>
        <v>0.35281650843421741</v>
      </c>
      <c r="Z28">
        <f t="shared" si="31"/>
        <v>0.86323539773908831</v>
      </c>
      <c r="AA28">
        <f t="shared" si="31"/>
        <v>0.13913185722957033</v>
      </c>
      <c r="AB28">
        <f t="shared" si="31"/>
        <v>0.98803284634929778</v>
      </c>
      <c r="BG28">
        <f t="shared" si="30"/>
        <v>8.1492130053921558E-2</v>
      </c>
      <c r="BH28">
        <f t="shared" si="30"/>
        <v>7.8733822382496252E-2</v>
      </c>
      <c r="BI28">
        <f t="shared" si="30"/>
        <v>8.1909655780948609E-2</v>
      </c>
      <c r="BJ28">
        <f t="shared" si="30"/>
        <v>7.9858595067972507E-2</v>
      </c>
      <c r="BM28">
        <f t="shared" si="34"/>
        <v>1.304446426309051E-6</v>
      </c>
      <c r="BN28">
        <f t="shared" si="32"/>
        <v>1.6291667706130199E-6</v>
      </c>
      <c r="BO28">
        <f t="shared" si="32"/>
        <v>3.1351869302551533E-6</v>
      </c>
      <c r="BP28">
        <f t="shared" si="32"/>
        <v>3.2959042817045224E-6</v>
      </c>
      <c r="BQ28">
        <f t="shared" si="32"/>
        <v>1.0442929799348406E-6</v>
      </c>
      <c r="BR28">
        <f t="shared" si="32"/>
        <v>4.5888989305331619E-6</v>
      </c>
      <c r="BS28">
        <f t="shared" si="32"/>
        <v>1.7013990785900878E-8</v>
      </c>
      <c r="BT28">
        <f t="shared" si="32"/>
        <v>3.0327742272773095E-6</v>
      </c>
      <c r="BU28">
        <f t="shared" si="32"/>
        <v>3.9355144444436997E-6</v>
      </c>
      <c r="BV28">
        <f t="shared" si="32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3"/>
        <v>0.2369709894557257</v>
      </c>
      <c r="T29">
        <f t="shared" si="31"/>
        <v>0.55626935601232352</v>
      </c>
      <c r="U29">
        <f t="shared" si="31"/>
        <v>0.99209653714624779</v>
      </c>
      <c r="V29">
        <f t="shared" si="31"/>
        <v>0.33655132275283162</v>
      </c>
      <c r="W29">
        <f t="shared" si="31"/>
        <v>1.287917717160747E-3</v>
      </c>
      <c r="X29">
        <f t="shared" si="31"/>
        <v>5.8333508013663771E-2</v>
      </c>
      <c r="Y29">
        <f t="shared" si="31"/>
        <v>0.63210198966584485</v>
      </c>
      <c r="Z29">
        <f t="shared" si="31"/>
        <v>0.73126070186433734</v>
      </c>
      <c r="AA29">
        <f t="shared" si="31"/>
        <v>0.20701976942847278</v>
      </c>
      <c r="AB29">
        <f t="shared" si="31"/>
        <v>0.6044541224654536</v>
      </c>
      <c r="BG29">
        <f t="shared" si="30"/>
        <v>2.5653015466668636E-2</v>
      </c>
      <c r="BH29">
        <f t="shared" si="30"/>
        <v>2.3125474409163987E-2</v>
      </c>
      <c r="BI29">
        <f t="shared" si="30"/>
        <v>2.3214621961989299E-2</v>
      </c>
      <c r="BJ29">
        <f t="shared" si="30"/>
        <v>2.2697267125924615E-2</v>
      </c>
      <c r="BM29">
        <f t="shared" si="34"/>
        <v>2.8342883509476626E-6</v>
      </c>
      <c r="BN29">
        <f t="shared" si="32"/>
        <v>7.4381908705189056E-9</v>
      </c>
      <c r="BO29">
        <f t="shared" si="32"/>
        <v>1.2144954115105345E-6</v>
      </c>
      <c r="BP29">
        <f t="shared" si="32"/>
        <v>2.1168571220911773E-6</v>
      </c>
      <c r="BQ29">
        <f t="shared" si="32"/>
        <v>5.3786805630993214E-7</v>
      </c>
      <c r="BR29">
        <f t="shared" si="32"/>
        <v>6.2239744311856111E-7</v>
      </c>
      <c r="BS29">
        <f t="shared" si="32"/>
        <v>1.9977646266975994E-6</v>
      </c>
      <c r="BT29">
        <f t="shared" si="32"/>
        <v>2.0723181227366538E-7</v>
      </c>
      <c r="BU29">
        <f t="shared" si="32"/>
        <v>1.4831127280745896E-6</v>
      </c>
      <c r="BV29">
        <f t="shared" si="32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3"/>
        <v>0.67320939374168276</v>
      </c>
      <c r="T30">
        <f t="shared" si="31"/>
        <v>0.21117073588954605</v>
      </c>
      <c r="U30">
        <f t="shared" si="31"/>
        <v>0.69472955928061264</v>
      </c>
      <c r="V30">
        <f t="shared" si="31"/>
        <v>0.96403461438027449</v>
      </c>
      <c r="W30">
        <f t="shared" si="31"/>
        <v>0.53915581066586382</v>
      </c>
      <c r="X30">
        <f t="shared" si="31"/>
        <v>0.77881631047087208</v>
      </c>
      <c r="Y30">
        <f t="shared" si="31"/>
        <v>0.20358379713212216</v>
      </c>
      <c r="Z30">
        <f t="shared" si="31"/>
        <v>0.40125940284564354</v>
      </c>
      <c r="AA30">
        <f t="shared" si="31"/>
        <v>0.27405330266703842</v>
      </c>
      <c r="AB30">
        <f t="shared" si="31"/>
        <v>0.77019005008518082</v>
      </c>
      <c r="BM30">
        <f t="shared" si="34"/>
        <v>4.5349982630595726E-6</v>
      </c>
      <c r="BN30">
        <f t="shared" si="32"/>
        <v>9.8736164678142607E-7</v>
      </c>
      <c r="BO30">
        <f t="shared" si="32"/>
        <v>3.7672943569904629E-6</v>
      </c>
      <c r="BP30">
        <f t="shared" si="32"/>
        <v>3.1338872644516673E-6</v>
      </c>
      <c r="BQ30">
        <f t="shared" si="32"/>
        <v>1.4851232330507869E-6</v>
      </c>
      <c r="BR30">
        <f t="shared" si="32"/>
        <v>3.7258767595488107E-6</v>
      </c>
      <c r="BS30">
        <f t="shared" si="32"/>
        <v>2.6737110704556165E-6</v>
      </c>
      <c r="BT30">
        <f t="shared" si="32"/>
        <v>8.050455418602123E-7</v>
      </c>
      <c r="BU30">
        <f t="shared" si="32"/>
        <v>2.7705089740870421E-6</v>
      </c>
      <c r="BV30">
        <f t="shared" si="32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-0.22425148814295293</v>
      </c>
      <c r="FA30">
        <f>(1/4)*SUM($CW$8:$CZ$8)</f>
        <v>0.19172384182021235</v>
      </c>
      <c r="FB30">
        <f>(1/4)*SUM($CW$9:$CZ$9)</f>
        <v>-0.19505068328221514</v>
      </c>
      <c r="FC30">
        <f>(1/4)*SUM($CW$10:$CZ$10)</f>
        <v>1.6975497310013465E-2</v>
      </c>
      <c r="FD30">
        <f>(1/4)*SUM($CW$11:$CZ$11)</f>
        <v>-0.15225417194197616</v>
      </c>
      <c r="FE30">
        <f>(1/4)*SUM($CW$12:$CZ$12)</f>
        <v>0.21613204969936098</v>
      </c>
      <c r="FF30">
        <f>(1/4)*SUM($CW$13:$CZ$13)</f>
        <v>0.24568598192434865</v>
      </c>
      <c r="FG30">
        <f>(1/4)*SUM($CW$14:$CZ$14)</f>
        <v>-0.20313217294906258</v>
      </c>
      <c r="FH30">
        <f>(1/4)*SUM($CW$15:$CZ$15)</f>
        <v>8.0498550821334725E-2</v>
      </c>
      <c r="FI30">
        <f>(1/4)*SUM($CW$16:$CZ$16)</f>
        <v>2.3672594740936633E-2</v>
      </c>
      <c r="FL30">
        <f t="shared" ref="FL30:FU30" si="35">EN30-($EU$10*EZ30)</f>
        <v>0.33969535213472302</v>
      </c>
      <c r="FM30">
        <f t="shared" si="35"/>
        <v>0.40268011046635455</v>
      </c>
      <c r="FN30">
        <f t="shared" si="35"/>
        <v>0.39001413516466871</v>
      </c>
      <c r="FO30">
        <f t="shared" si="35"/>
        <v>9.1761132787215025E-2</v>
      </c>
      <c r="FP30">
        <f t="shared" si="35"/>
        <v>0.24371923909551219</v>
      </c>
      <c r="FQ30">
        <f t="shared" si="35"/>
        <v>0.7220483042995498</v>
      </c>
      <c r="FR30">
        <f t="shared" si="35"/>
        <v>0.87306329060284671</v>
      </c>
      <c r="FS30">
        <f t="shared" si="35"/>
        <v>0.25855738150131918</v>
      </c>
      <c r="FT30">
        <f t="shared" si="35"/>
        <v>0.20581748304089723</v>
      </c>
      <c r="FU30">
        <f t="shared" si="35"/>
        <v>0.48959667370915433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3"/>
        <v>0.96735870459887785</v>
      </c>
      <c r="T31">
        <f t="shared" si="31"/>
        <v>0.26763105638336526</v>
      </c>
      <c r="U31">
        <f t="shared" si="31"/>
        <v>0.89235140637041011</v>
      </c>
      <c r="V31">
        <f t="shared" si="31"/>
        <v>0.12835680628495716</v>
      </c>
      <c r="W31">
        <f t="shared" si="31"/>
        <v>0.53503282811778519</v>
      </c>
      <c r="X31">
        <f t="shared" si="31"/>
        <v>0.88718819248721958</v>
      </c>
      <c r="Y31">
        <f t="shared" si="31"/>
        <v>0.54463065063850191</v>
      </c>
      <c r="Z31">
        <f t="shared" si="31"/>
        <v>0.74438014133734676</v>
      </c>
      <c r="AA31">
        <f t="shared" si="31"/>
        <v>0.12073088821193889</v>
      </c>
      <c r="AB31">
        <f t="shared" si="31"/>
        <v>0.87901243136252494</v>
      </c>
      <c r="BM31">
        <f t="shared" si="34"/>
        <v>7.2990732922607341E-7</v>
      </c>
      <c r="BN31">
        <f t="shared" si="32"/>
        <v>3.9173763867796045E-6</v>
      </c>
      <c r="BO31">
        <f t="shared" si="32"/>
        <v>2.6091826238598999E-6</v>
      </c>
      <c r="BP31">
        <f t="shared" si="32"/>
        <v>3.2706426920463191E-6</v>
      </c>
      <c r="BQ31">
        <f t="shared" si="32"/>
        <v>7.4344329715825073E-7</v>
      </c>
      <c r="BR31">
        <f t="shared" si="32"/>
        <v>9.6788368480747715E-8</v>
      </c>
      <c r="BS31">
        <f t="shared" si="32"/>
        <v>2.1428592467109018E-7</v>
      </c>
      <c r="BT31">
        <f t="shared" si="32"/>
        <v>3.7552606351355691E-7</v>
      </c>
      <c r="BU31">
        <f t="shared" si="32"/>
        <v>7.2879736842218435E-8</v>
      </c>
      <c r="BV31">
        <f t="shared" si="32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3"/>
        <v>0.99765136219073813</v>
      </c>
      <c r="T32">
        <f t="shared" si="31"/>
        <v>0.58921387553817084</v>
      </c>
      <c r="U32">
        <f t="shared" si="31"/>
        <v>0.72170079314668167</v>
      </c>
      <c r="V32">
        <f t="shared" si="31"/>
        <v>0.12054622451284835</v>
      </c>
      <c r="W32">
        <f t="shared" si="31"/>
        <v>0.15152941548244048</v>
      </c>
      <c r="X32">
        <f t="shared" si="31"/>
        <v>0.53435283154988689</v>
      </c>
      <c r="Y32">
        <f t="shared" si="31"/>
        <v>0.23510897140909703</v>
      </c>
      <c r="Z32">
        <f t="shared" si="31"/>
        <v>0.14491245034481626</v>
      </c>
      <c r="AA32">
        <f t="shared" si="31"/>
        <v>0.24023713729291485</v>
      </c>
      <c r="AB32">
        <f t="shared" si="31"/>
        <v>0.63220871593781336</v>
      </c>
      <c r="BG32">
        <f>IF(BG20&gt;(1-0.000000000001),(1-0.000000000001),BG20)</f>
        <v>2.7319512939061982E-2</v>
      </c>
      <c r="BH32">
        <f t="shared" ref="BH32:BJ32" si="36">IF(BH20&gt;(1-0.000000000001),(1-0.000000000001),BH20)</f>
        <v>2.5275902994618193E-2</v>
      </c>
      <c r="BI32">
        <f t="shared" si="36"/>
        <v>2.5697759211607444E-2</v>
      </c>
      <c r="BJ32">
        <f t="shared" si="36"/>
        <v>2.4700872282900591E-2</v>
      </c>
      <c r="BM32">
        <f t="shared" si="34"/>
        <v>7.6289835803227493E-7</v>
      </c>
      <c r="BN32">
        <f t="shared" si="32"/>
        <v>2.7340189388058925E-7</v>
      </c>
      <c r="BO32">
        <f t="shared" si="32"/>
        <v>2.2061730277782524E-6</v>
      </c>
      <c r="BP32">
        <f t="shared" si="32"/>
        <v>1.8796063992228914E-6</v>
      </c>
      <c r="BQ32">
        <f t="shared" si="32"/>
        <v>5.1641028055717346E-8</v>
      </c>
      <c r="BR32">
        <f t="shared" si="32"/>
        <v>4.8810445273254756E-6</v>
      </c>
      <c r="BS32">
        <f t="shared" si="32"/>
        <v>1.8268239308274081E-6</v>
      </c>
      <c r="BT32">
        <f t="shared" si="32"/>
        <v>2.9659635662510667E-6</v>
      </c>
      <c r="BU32">
        <f t="shared" si="32"/>
        <v>3.8633142724492883E-6</v>
      </c>
      <c r="BV32">
        <f t="shared" si="32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37">IF(BG21&gt;(1-0.000000000001),(1-0.000000000001),BG21)</f>
        <v>0.19380642689271593</v>
      </c>
      <c r="BH33">
        <f t="shared" si="37"/>
        <v>0.19003042653807845</v>
      </c>
      <c r="BI33">
        <f t="shared" si="37"/>
        <v>0.19027856286289196</v>
      </c>
      <c r="BJ33">
        <f t="shared" si="37"/>
        <v>0.19277995098716305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7"/>
        <v>5.4144430434894072E-2</v>
      </c>
      <c r="BH34">
        <f t="shared" si="37"/>
        <v>5.5328659734962454E-2</v>
      </c>
      <c r="BI34">
        <f t="shared" si="37"/>
        <v>5.5625429046779265E-2</v>
      </c>
      <c r="BJ34">
        <f t="shared" si="37"/>
        <v>5.46987476545037E-2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-0.21985801804263186</v>
      </c>
      <c r="FA34">
        <v>0.18628391485986046</v>
      </c>
      <c r="FB34">
        <v>-0.19398801297397131</v>
      </c>
      <c r="FC34">
        <v>1.6484549873597671E-2</v>
      </c>
      <c r="FD34">
        <v>-0.14312688183434424</v>
      </c>
      <c r="FE34">
        <v>0.21006982298135984</v>
      </c>
      <c r="FF34">
        <v>0.23876938319534194</v>
      </c>
      <c r="FG34">
        <v>-0.19582602508370736</v>
      </c>
      <c r="FH34">
        <v>7.8203874107378127E-2</v>
      </c>
      <c r="FI34">
        <v>2.2987392917116708E-2</v>
      </c>
      <c r="FL34">
        <f t="shared" ref="FL34:FU43" si="38">EN34-($EU$10*EZ34)</f>
        <v>9.4526498210793439E-2</v>
      </c>
      <c r="FM34">
        <f t="shared" si="38"/>
        <v>0.53320429789971513</v>
      </c>
      <c r="FN34">
        <f t="shared" si="38"/>
        <v>6.5946810531437791E-2</v>
      </c>
      <c r="FO34">
        <f t="shared" si="38"/>
        <v>0.68690864666015372</v>
      </c>
      <c r="FP34">
        <f t="shared" si="38"/>
        <v>0.73552342882378152</v>
      </c>
      <c r="FQ34">
        <f t="shared" si="38"/>
        <v>0.4950861587126914</v>
      </c>
      <c r="FR34">
        <f t="shared" si="38"/>
        <v>0.80939244324416082</v>
      </c>
      <c r="FS34">
        <f t="shared" si="38"/>
        <v>0.49946944514857627</v>
      </c>
      <c r="FT34">
        <f t="shared" si="38"/>
        <v>0.14483276392127722</v>
      </c>
      <c r="FU34">
        <f t="shared" si="38"/>
        <v>0.30191700431860552</v>
      </c>
    </row>
    <row r="35" spans="1:177">
      <c r="A35">
        <v>34</v>
      </c>
      <c r="BG35">
        <f t="shared" si="37"/>
        <v>1.8211829940986746E-2</v>
      </c>
      <c r="BH35">
        <f t="shared" si="37"/>
        <v>1.6604994437658123E-2</v>
      </c>
      <c r="BI35">
        <f t="shared" si="37"/>
        <v>1.6854400699649455E-2</v>
      </c>
      <c r="BJ35">
        <f t="shared" si="37"/>
        <v>1.6230764161759535E-2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-0.20818929110850248</v>
      </c>
      <c r="FA35">
        <v>0.17393193965396733</v>
      </c>
      <c r="FB35">
        <v>-0.18468440133090736</v>
      </c>
      <c r="FC35">
        <v>1.5374308634662954E-2</v>
      </c>
      <c r="FD35">
        <v>-0.12078227127154069</v>
      </c>
      <c r="FE35">
        <v>0.19631384272461194</v>
      </c>
      <c r="FF35">
        <v>0.22309174610560845</v>
      </c>
      <c r="FG35">
        <v>-0.18951329876003509</v>
      </c>
      <c r="FH35">
        <v>7.3023341275049558E-2</v>
      </c>
      <c r="FI35">
        <v>2.1434084077085375E-2</v>
      </c>
      <c r="FL35">
        <f t="shared" si="38"/>
        <v>0.19007669491891915</v>
      </c>
      <c r="FM35">
        <f t="shared" si="38"/>
        <v>0.27442671297696786</v>
      </c>
      <c r="FN35">
        <f t="shared" si="38"/>
        <v>0.85004345139111859</v>
      </c>
      <c r="FO35">
        <f t="shared" si="38"/>
        <v>0.12496131012383624</v>
      </c>
      <c r="FP35">
        <f t="shared" si="38"/>
        <v>1.8754915041071178E-2</v>
      </c>
      <c r="FQ35">
        <f t="shared" si="38"/>
        <v>0.79387683025457156</v>
      </c>
      <c r="FR35">
        <f t="shared" si="38"/>
        <v>0.45957245156046628</v>
      </c>
      <c r="FS35">
        <f t="shared" si="38"/>
        <v>0.17279459934457309</v>
      </c>
      <c r="FT35">
        <f t="shared" si="38"/>
        <v>0.95882493556225701</v>
      </c>
      <c r="FU35">
        <f t="shared" si="38"/>
        <v>0.32850376457924335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9">EO34</f>
        <v>0.53339058181457499</v>
      </c>
      <c r="U36">
        <f t="shared" si="39"/>
        <v>6.5752822518463816E-2</v>
      </c>
      <c r="V36">
        <f t="shared" si="39"/>
        <v>0.6869251312100273</v>
      </c>
      <c r="W36">
        <f t="shared" si="39"/>
        <v>0.73538030194194715</v>
      </c>
      <c r="X36">
        <f t="shared" si="39"/>
        <v>0.49529622853567279</v>
      </c>
      <c r="Y36">
        <f t="shared" si="39"/>
        <v>0.80963121262735616</v>
      </c>
      <c r="Z36">
        <f t="shared" si="39"/>
        <v>0.49927361912349255</v>
      </c>
      <c r="AA36">
        <f t="shared" si="39"/>
        <v>0.14491096779538459</v>
      </c>
      <c r="AB36">
        <f t="shared" si="39"/>
        <v>0.30193999171152264</v>
      </c>
      <c r="BG36">
        <f t="shared" si="37"/>
        <v>0.10335752750129223</v>
      </c>
      <c r="BH36">
        <f t="shared" si="37"/>
        <v>9.437090050490296E-2</v>
      </c>
      <c r="BI36">
        <f t="shared" si="37"/>
        <v>9.6929040445594666E-2</v>
      </c>
      <c r="BJ36">
        <f t="shared" si="37"/>
        <v>9.6325843780305453E-2</v>
      </c>
      <c r="BM36">
        <f>0.5*$BL$21*B36*B36</f>
        <v>4.446871192222482E-8</v>
      </c>
      <c r="BN36">
        <f t="shared" ref="BN36:BV45" si="40">0.5*$BL$21*C36*C36</f>
        <v>1.8025024714668984E-7</v>
      </c>
      <c r="BO36">
        <f t="shared" si="40"/>
        <v>1.9901641738215775E-6</v>
      </c>
      <c r="BP36">
        <f t="shared" si="40"/>
        <v>6.0642095522265502E-7</v>
      </c>
      <c r="BQ36">
        <f t="shared" si="40"/>
        <v>3.0836899288026671E-7</v>
      </c>
      <c r="BR36">
        <f t="shared" si="40"/>
        <v>3.7784918881049344E-6</v>
      </c>
      <c r="BS36">
        <f t="shared" si="40"/>
        <v>4.5530980385410392E-7</v>
      </c>
      <c r="BT36">
        <f t="shared" si="40"/>
        <v>1.8849212786250321E-7</v>
      </c>
      <c r="BU36">
        <f t="shared" si="40"/>
        <v>2.3155138348665508E-6</v>
      </c>
      <c r="BV36">
        <f t="shared" si="40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-0.21492448922413118</v>
      </c>
      <c r="FA36">
        <v>0.18261832403488581</v>
      </c>
      <c r="FB36">
        <v>-0.19274607789155834</v>
      </c>
      <c r="FC36">
        <v>1.6153348935127206E-2</v>
      </c>
      <c r="FD36">
        <v>-0.13575645281289253</v>
      </c>
      <c r="FE36">
        <v>0.20598719328577483</v>
      </c>
      <c r="FF36">
        <v>0.2341211161965483</v>
      </c>
      <c r="FG36">
        <v>-0.19464443921605987</v>
      </c>
      <c r="FH36">
        <v>7.6667698661840825E-2</v>
      </c>
      <c r="FI36">
        <v>2.2523778030464979E-2</v>
      </c>
      <c r="FL36">
        <f t="shared" si="38"/>
        <v>0.63111335907621491</v>
      </c>
      <c r="FM36">
        <f t="shared" si="38"/>
        <v>0.34454847375771214</v>
      </c>
      <c r="FN36">
        <f t="shared" si="38"/>
        <v>0.5462222787692731</v>
      </c>
      <c r="FO36">
        <f t="shared" si="38"/>
        <v>0.33073576722685449</v>
      </c>
      <c r="FP36">
        <f t="shared" si="38"/>
        <v>0.70614797075426117</v>
      </c>
      <c r="FQ36">
        <f t="shared" si="38"/>
        <v>0.31297161578612864</v>
      </c>
      <c r="FR36">
        <f t="shared" si="38"/>
        <v>0.95094011074429685</v>
      </c>
      <c r="FS36">
        <f t="shared" si="38"/>
        <v>0.18031408565185195</v>
      </c>
      <c r="FT36">
        <f t="shared" si="38"/>
        <v>0.41247115134286966</v>
      </c>
      <c r="FU36">
        <f t="shared" si="38"/>
        <v>0.38587945378919275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41">EN35</f>
        <v>0.18986850562781066</v>
      </c>
      <c r="T37">
        <f t="shared" si="39"/>
        <v>0.27460064491662184</v>
      </c>
      <c r="U37">
        <f t="shared" si="39"/>
        <v>0.84985876698978768</v>
      </c>
      <c r="V37">
        <f t="shared" si="39"/>
        <v>0.1249766844324709</v>
      </c>
      <c r="W37">
        <f t="shared" si="39"/>
        <v>1.8634132769799638E-2</v>
      </c>
      <c r="X37">
        <f t="shared" si="39"/>
        <v>0.79407314409729612</v>
      </c>
      <c r="Y37">
        <f t="shared" si="39"/>
        <v>0.45979554330657191</v>
      </c>
      <c r="Z37">
        <f t="shared" si="39"/>
        <v>0.17260508604581304</v>
      </c>
      <c r="AA37">
        <f t="shared" si="39"/>
        <v>0.95889795890353202</v>
      </c>
      <c r="AB37">
        <f t="shared" si="39"/>
        <v>0.32852519866332042</v>
      </c>
      <c r="BG37">
        <f t="shared" si="37"/>
        <v>0.20793340757421841</v>
      </c>
      <c r="BH37">
        <f t="shared" si="37"/>
        <v>0.22192429994248611</v>
      </c>
      <c r="BI37">
        <f t="shared" si="37"/>
        <v>0.2159330394910989</v>
      </c>
      <c r="BJ37">
        <f t="shared" si="37"/>
        <v>0.21873745178964057</v>
      </c>
      <c r="BM37">
        <f t="shared" ref="BM37:BM45" si="42">0.5*$BL$21*B37*B37</f>
        <v>1.4225275638424542E-6</v>
      </c>
      <c r="BN37">
        <f t="shared" si="40"/>
        <v>3.7702757094312318E-7</v>
      </c>
      <c r="BO37">
        <f t="shared" si="40"/>
        <v>5.9419762923936975E-7</v>
      </c>
      <c r="BP37">
        <f t="shared" si="40"/>
        <v>2.9542611368598713E-6</v>
      </c>
      <c r="BQ37">
        <f t="shared" si="40"/>
        <v>4.2137535128847684E-6</v>
      </c>
      <c r="BR37">
        <f t="shared" si="40"/>
        <v>6.913044701248842E-8</v>
      </c>
      <c r="BS37">
        <f t="shared" si="40"/>
        <v>4.6406177388569304E-6</v>
      </c>
      <c r="BT37">
        <f t="shared" si="40"/>
        <v>3.6905932046161684E-6</v>
      </c>
      <c r="BU37">
        <f t="shared" si="40"/>
        <v>3.9159161243207563E-7</v>
      </c>
      <c r="BV37">
        <f t="shared" si="40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-0.20024515250919611</v>
      </c>
      <c r="FA37">
        <v>0.16676552580265985</v>
      </c>
      <c r="FB37">
        <v>-0.17935309430444424</v>
      </c>
      <c r="FC37">
        <v>1.4734396442665934E-2</v>
      </c>
      <c r="FD37">
        <v>-0.11163899160311977</v>
      </c>
      <c r="FE37">
        <v>0.18827940420184697</v>
      </c>
      <c r="FF37">
        <v>0.21394770864723661</v>
      </c>
      <c r="FG37">
        <v>-0.18304406553386204</v>
      </c>
      <c r="FH37">
        <v>7.0013654085526872E-2</v>
      </c>
      <c r="FI37">
        <v>2.0540614770685976E-2</v>
      </c>
      <c r="FL37">
        <f t="shared" si="38"/>
        <v>0.34845904410026157</v>
      </c>
      <c r="FM37">
        <f t="shared" si="38"/>
        <v>0.76850236184433851</v>
      </c>
      <c r="FN37">
        <f t="shared" si="38"/>
        <v>0.98833869304850297</v>
      </c>
      <c r="FO37">
        <f t="shared" si="38"/>
        <v>0.43080914163125944</v>
      </c>
      <c r="FP37">
        <f t="shared" si="38"/>
        <v>0.41014313320653212</v>
      </c>
      <c r="FQ37">
        <f t="shared" si="38"/>
        <v>0.8757221493353391</v>
      </c>
      <c r="FR37">
        <f t="shared" si="38"/>
        <v>0.57808800138371808</v>
      </c>
      <c r="FS37">
        <f t="shared" si="38"/>
        <v>0.80672356638182185</v>
      </c>
      <c r="FT37">
        <f t="shared" si="38"/>
        <v>0.28405970280092097</v>
      </c>
      <c r="FU37">
        <f t="shared" si="38"/>
        <v>0.19939125878017377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41"/>
        <v>0.6308984345869908</v>
      </c>
      <c r="T38">
        <f t="shared" si="39"/>
        <v>0.34473109208174701</v>
      </c>
      <c r="U38">
        <f t="shared" si="39"/>
        <v>0.54602953269138155</v>
      </c>
      <c r="V38">
        <f t="shared" si="39"/>
        <v>0.33075192057578962</v>
      </c>
      <c r="W38">
        <f t="shared" si="39"/>
        <v>0.70601221430144823</v>
      </c>
      <c r="X38">
        <f t="shared" si="39"/>
        <v>0.31317760297941444</v>
      </c>
      <c r="Y38">
        <f t="shared" si="39"/>
        <v>0.95117423186049344</v>
      </c>
      <c r="Z38">
        <f t="shared" si="39"/>
        <v>0.1801194412126359</v>
      </c>
      <c r="AA38">
        <f t="shared" si="39"/>
        <v>0.41254781904153148</v>
      </c>
      <c r="AB38">
        <f t="shared" si="39"/>
        <v>0.38590197756722322</v>
      </c>
      <c r="BG38">
        <f t="shared" si="37"/>
        <v>0.23935802690299435</v>
      </c>
      <c r="BH38">
        <f t="shared" si="37"/>
        <v>0.24806813462233057</v>
      </c>
      <c r="BI38">
        <f t="shared" si="37"/>
        <v>0.24680690854806323</v>
      </c>
      <c r="BJ38">
        <f t="shared" si="37"/>
        <v>0.24851085762400654</v>
      </c>
      <c r="BM38">
        <f t="shared" si="42"/>
        <v>2.1617168345723014E-8</v>
      </c>
      <c r="BN38">
        <f t="shared" si="40"/>
        <v>3.6112996191470115E-6</v>
      </c>
      <c r="BO38">
        <f t="shared" si="40"/>
        <v>1.4907412528558426E-6</v>
      </c>
      <c r="BP38">
        <f t="shared" si="40"/>
        <v>4.8822944056935876E-6</v>
      </c>
      <c r="BQ38">
        <f t="shared" si="40"/>
        <v>8.0222419034998893E-7</v>
      </c>
      <c r="BR38">
        <f t="shared" si="40"/>
        <v>3.0491231093873449E-7</v>
      </c>
      <c r="BS38">
        <f t="shared" si="40"/>
        <v>4.6283746248723679E-8</v>
      </c>
      <c r="BT38">
        <f t="shared" si="40"/>
        <v>2.3873060825009089E-6</v>
      </c>
      <c r="BU38">
        <f t="shared" si="40"/>
        <v>6.6400094593642072E-9</v>
      </c>
      <c r="BV38">
        <f t="shared" si="40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-0.21630755444891786</v>
      </c>
      <c r="FA38">
        <v>0.17808871027782777</v>
      </c>
      <c r="FB38">
        <v>-0.18755680298293062</v>
      </c>
      <c r="FC38">
        <v>1.5753954226986024E-2</v>
      </c>
      <c r="FD38">
        <v>-0.13473339808195972</v>
      </c>
      <c r="FE38">
        <v>0.20089199734299082</v>
      </c>
      <c r="FF38">
        <v>0.22829717893965479</v>
      </c>
      <c r="FG38">
        <v>-0.18114604975774254</v>
      </c>
      <c r="FH38">
        <v>7.4742216109729392E-2</v>
      </c>
      <c r="FI38">
        <v>2.1969748374361872E-2</v>
      </c>
      <c r="FL38">
        <f t="shared" si="38"/>
        <v>0.24855840744098315</v>
      </c>
      <c r="FM38">
        <f t="shared" si="38"/>
        <v>0.91783645506174416</v>
      </c>
      <c r="FN38">
        <f t="shared" si="38"/>
        <v>0.40074321844066069</v>
      </c>
      <c r="FO38">
        <f t="shared" si="38"/>
        <v>0.26389051116218404</v>
      </c>
      <c r="FP38">
        <f t="shared" si="38"/>
        <v>0.53698662777104034</v>
      </c>
      <c r="FQ38">
        <f t="shared" si="38"/>
        <v>0.88080064544298653</v>
      </c>
      <c r="FR38">
        <f t="shared" si="38"/>
        <v>0.73601942975219481</v>
      </c>
      <c r="FS38">
        <f t="shared" si="38"/>
        <v>0.10225496144600146</v>
      </c>
      <c r="FT38">
        <f t="shared" si="38"/>
        <v>0.5074120693222709</v>
      </c>
      <c r="FU38">
        <f t="shared" si="38"/>
        <v>0.7401822421165134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41"/>
        <v>0.34825879894775236</v>
      </c>
      <c r="T39">
        <f t="shared" si="39"/>
        <v>0.76866912737014115</v>
      </c>
      <c r="U39">
        <f t="shared" si="39"/>
        <v>0.98815933995419858</v>
      </c>
      <c r="V39">
        <f t="shared" si="39"/>
        <v>0.43082387602770211</v>
      </c>
      <c r="W39">
        <f t="shared" si="39"/>
        <v>0.41003149421492902</v>
      </c>
      <c r="X39">
        <f t="shared" si="39"/>
        <v>0.87591042873954095</v>
      </c>
      <c r="Y39">
        <f t="shared" si="39"/>
        <v>0.57830194909236532</v>
      </c>
      <c r="Z39">
        <f t="shared" si="39"/>
        <v>0.80654052231628803</v>
      </c>
      <c r="AA39">
        <f t="shared" si="39"/>
        <v>0.28412971645500651</v>
      </c>
      <c r="AB39">
        <f t="shared" si="39"/>
        <v>0.19941179939494447</v>
      </c>
      <c r="BG39">
        <f t="shared" si="37"/>
        <v>4.8723692293245954E-2</v>
      </c>
      <c r="BH39">
        <f t="shared" si="37"/>
        <v>4.6537384433303006E-2</v>
      </c>
      <c r="BI39">
        <f t="shared" si="37"/>
        <v>4.675058195137724E-2</v>
      </c>
      <c r="BJ39">
        <f t="shared" si="37"/>
        <v>4.5459649525823438E-2</v>
      </c>
      <c r="BM39">
        <f t="shared" si="42"/>
        <v>2.3593306794395661E-6</v>
      </c>
      <c r="BN39">
        <f t="shared" si="40"/>
        <v>7.8095858258667081E-8</v>
      </c>
      <c r="BO39">
        <f t="shared" si="40"/>
        <v>5.4698416482286726E-7</v>
      </c>
      <c r="BP39">
        <f t="shared" si="40"/>
        <v>9.2804606077766439E-7</v>
      </c>
      <c r="BQ39">
        <f t="shared" si="40"/>
        <v>3.4823258383846716E-7</v>
      </c>
      <c r="BR39">
        <f t="shared" si="40"/>
        <v>2.753418798824778E-7</v>
      </c>
      <c r="BS39">
        <f t="shared" si="40"/>
        <v>1.1115460828324813E-7</v>
      </c>
      <c r="BT39">
        <f t="shared" si="40"/>
        <v>2.733389447416605E-6</v>
      </c>
      <c r="BU39">
        <f t="shared" si="40"/>
        <v>8.10555532055066E-7</v>
      </c>
      <c r="BV39">
        <f t="shared" si="40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-0.22172270250419929</v>
      </c>
      <c r="FA39">
        <v>0.18672957520874567</v>
      </c>
      <c r="FB39">
        <v>-0.19236774833586651</v>
      </c>
      <c r="FC39">
        <v>1.6527350609352402E-2</v>
      </c>
      <c r="FD39">
        <v>-0.14528432402953639</v>
      </c>
      <c r="FE39">
        <v>0.21055898896566366</v>
      </c>
      <c r="FF39">
        <v>0.2393240129244793</v>
      </c>
      <c r="FG39">
        <v>-0.19520267665222749</v>
      </c>
      <c r="FH39">
        <v>7.838983714184547E-2</v>
      </c>
      <c r="FI39">
        <v>2.3047686671743214E-2</v>
      </c>
      <c r="FL39">
        <f t="shared" si="38"/>
        <v>0.86953086082368303</v>
      </c>
      <c r="FM39">
        <f t="shared" si="38"/>
        <v>0.11739766310722884</v>
      </c>
      <c r="FN39">
        <f t="shared" si="38"/>
        <v>0.24713864163750976</v>
      </c>
      <c r="FO39">
        <f t="shared" si="38"/>
        <v>0.23464999343259813</v>
      </c>
      <c r="FP39">
        <f t="shared" si="38"/>
        <v>0.73793977052626047</v>
      </c>
      <c r="FQ39">
        <f t="shared" si="38"/>
        <v>0.34132304461549151</v>
      </c>
      <c r="FR39">
        <f t="shared" si="38"/>
        <v>9.7090722750578284E-2</v>
      </c>
      <c r="FS39">
        <f t="shared" si="38"/>
        <v>0.96732534773236301</v>
      </c>
      <c r="FT39">
        <f t="shared" si="38"/>
        <v>0.15492848702578729</v>
      </c>
      <c r="FU39">
        <f t="shared" si="38"/>
        <v>0.61937871898277252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41"/>
        <v>0.24834209988653422</v>
      </c>
      <c r="T40">
        <f t="shared" si="39"/>
        <v>0.91801454377202196</v>
      </c>
      <c r="U40">
        <f t="shared" si="39"/>
        <v>0.40055566163767775</v>
      </c>
      <c r="V40">
        <f t="shared" si="39"/>
        <v>0.26390626511641102</v>
      </c>
      <c r="W40">
        <f t="shared" si="39"/>
        <v>0.53685189437295833</v>
      </c>
      <c r="X40">
        <f t="shared" si="39"/>
        <v>0.8810015374403295</v>
      </c>
      <c r="Y40">
        <f t="shared" si="39"/>
        <v>0.73624772693113449</v>
      </c>
      <c r="Z40">
        <f t="shared" si="39"/>
        <v>0.10207381539624372</v>
      </c>
      <c r="AA40">
        <f t="shared" si="39"/>
        <v>0.5074868115383806</v>
      </c>
      <c r="AB40">
        <f t="shared" si="39"/>
        <v>0.74020421186488772</v>
      </c>
      <c r="BG40">
        <f t="shared" si="37"/>
        <v>8.1492130053921558E-2</v>
      </c>
      <c r="BH40">
        <f t="shared" si="37"/>
        <v>7.8733822382496252E-2</v>
      </c>
      <c r="BI40">
        <f t="shared" si="37"/>
        <v>8.1909655780948609E-2</v>
      </c>
      <c r="BJ40">
        <f t="shared" si="37"/>
        <v>7.9858595067972507E-2</v>
      </c>
      <c r="BM40">
        <f t="shared" si="42"/>
        <v>2.7039209424211469E-6</v>
      </c>
      <c r="BN40">
        <f t="shared" si="40"/>
        <v>1.7361545204126038E-9</v>
      </c>
      <c r="BO40">
        <f t="shared" si="40"/>
        <v>2.4922662337141704E-6</v>
      </c>
      <c r="BP40">
        <f t="shared" si="40"/>
        <v>8.4062913124063682E-7</v>
      </c>
      <c r="BQ40">
        <f t="shared" si="40"/>
        <v>1.44104978245917E-6</v>
      </c>
      <c r="BR40">
        <f t="shared" si="40"/>
        <v>2.7217035193520704E-6</v>
      </c>
      <c r="BS40">
        <f t="shared" si="40"/>
        <v>4.9419206218584868E-6</v>
      </c>
      <c r="BT40">
        <f t="shared" si="40"/>
        <v>4.3508985213566476E-6</v>
      </c>
      <c r="BU40">
        <f t="shared" si="40"/>
        <v>4.1410676220670955E-7</v>
      </c>
      <c r="BV40">
        <f t="shared" si="40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-0.19923228701393084</v>
      </c>
      <c r="FA40">
        <v>0.17618866825379575</v>
      </c>
      <c r="FB40">
        <v>-0.18327950242736452</v>
      </c>
      <c r="FC40">
        <v>1.5597175227076841E-2</v>
      </c>
      <c r="FD40">
        <v>-0.13898635922205022</v>
      </c>
      <c r="FE40">
        <v>0.19858710046950323</v>
      </c>
      <c r="FF40">
        <v>0.22577239319462283</v>
      </c>
      <c r="FG40">
        <v>-0.19038290314174527</v>
      </c>
      <c r="FH40">
        <v>7.3986055854231597E-2</v>
      </c>
      <c r="FI40">
        <v>2.1749658805860588E-2</v>
      </c>
      <c r="FL40">
        <f t="shared" si="38"/>
        <v>0.30196397636892414</v>
      </c>
      <c r="FM40">
        <f t="shared" si="38"/>
        <v>0.96321550102570763</v>
      </c>
      <c r="FN40">
        <f t="shared" si="38"/>
        <v>9.6395281091338991E-2</v>
      </c>
      <c r="FO40">
        <f t="shared" si="38"/>
        <v>0.1490847772597475</v>
      </c>
      <c r="FP40">
        <f t="shared" si="38"/>
        <v>0.9943140838001594</v>
      </c>
      <c r="FQ40">
        <f t="shared" si="38"/>
        <v>0.10619460975923299</v>
      </c>
      <c r="FR40">
        <f t="shared" si="38"/>
        <v>0.31797986660191097</v>
      </c>
      <c r="FS40">
        <f t="shared" si="38"/>
        <v>0.2169629517380087</v>
      </c>
      <c r="FT40">
        <f t="shared" si="38"/>
        <v>0.90003332096264466</v>
      </c>
      <c r="FU40">
        <f t="shared" si="38"/>
        <v>0.59950283718843045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41"/>
        <v>0.86930913812117883</v>
      </c>
      <c r="T41">
        <f t="shared" si="39"/>
        <v>0.11758439268243759</v>
      </c>
      <c r="U41">
        <f t="shared" si="39"/>
        <v>0.2469462738891739</v>
      </c>
      <c r="V41">
        <f t="shared" si="39"/>
        <v>0.23466652078320749</v>
      </c>
      <c r="W41">
        <f t="shared" si="39"/>
        <v>0.73779448620223098</v>
      </c>
      <c r="X41">
        <f t="shared" si="39"/>
        <v>0.34153360360445717</v>
      </c>
      <c r="Y41">
        <f t="shared" si="39"/>
        <v>9.7330046763502764E-2</v>
      </c>
      <c r="Z41">
        <f t="shared" si="39"/>
        <v>0.96713014505571082</v>
      </c>
      <c r="AA41">
        <f t="shared" si="39"/>
        <v>0.15500687686292913</v>
      </c>
      <c r="AB41">
        <f t="shared" si="39"/>
        <v>0.61940176666944424</v>
      </c>
      <c r="BG41">
        <f t="shared" si="37"/>
        <v>2.5653015466668636E-2</v>
      </c>
      <c r="BH41">
        <f t="shared" si="37"/>
        <v>2.3125474409163987E-2</v>
      </c>
      <c r="BI41">
        <f t="shared" si="37"/>
        <v>2.3214621961989299E-2</v>
      </c>
      <c r="BJ41">
        <f t="shared" si="37"/>
        <v>2.2697267125924615E-2</v>
      </c>
      <c r="BM41">
        <f t="shared" si="42"/>
        <v>1.2265917700083071E-6</v>
      </c>
      <c r="BN41">
        <f t="shared" si="40"/>
        <v>3.1527607908828264E-6</v>
      </c>
      <c r="BO41">
        <f t="shared" si="40"/>
        <v>4.9040105503965873E-7</v>
      </c>
      <c r="BP41">
        <f t="shared" si="40"/>
        <v>3.8360953958734332E-6</v>
      </c>
      <c r="BQ41">
        <f t="shared" si="40"/>
        <v>3.8808185448611222E-6</v>
      </c>
      <c r="BR41">
        <f t="shared" si="40"/>
        <v>5.8322601195523251E-7</v>
      </c>
      <c r="BS41">
        <f t="shared" si="40"/>
        <v>5.6597561690137052E-8</v>
      </c>
      <c r="BT41">
        <f t="shared" si="40"/>
        <v>3.6073356078633733E-6</v>
      </c>
      <c r="BU41">
        <f t="shared" si="40"/>
        <v>1.4692483373977232E-6</v>
      </c>
      <c r="BV41">
        <f t="shared" si="40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-0.21435811329990706</v>
      </c>
      <c r="FA41">
        <v>0.18301779869742552</v>
      </c>
      <c r="FB41">
        <v>-0.18902317850613526</v>
      </c>
      <c r="FC41">
        <v>1.619889434948513E-2</v>
      </c>
      <c r="FD41">
        <v>-0.14220368021320864</v>
      </c>
      <c r="FE41">
        <v>0.20635721891000602</v>
      </c>
      <c r="FF41">
        <v>0.23456360589003064</v>
      </c>
      <c r="FG41">
        <v>-0.19398105384293612</v>
      </c>
      <c r="FH41">
        <v>7.6839555547187161E-2</v>
      </c>
      <c r="FI41">
        <v>2.2588952468052696E-2</v>
      </c>
      <c r="FL41">
        <f t="shared" si="38"/>
        <v>0.19437518210336396</v>
      </c>
      <c r="FM41">
        <f t="shared" si="38"/>
        <v>0.85895529523549241</v>
      </c>
      <c r="FN41">
        <f t="shared" si="38"/>
        <v>0.69117470790734459</v>
      </c>
      <c r="FO41">
        <f t="shared" si="38"/>
        <v>0.7393604909487379</v>
      </c>
      <c r="FP41">
        <f t="shared" si="38"/>
        <v>0.9329764356160537</v>
      </c>
      <c r="FQ41">
        <f t="shared" si="38"/>
        <v>0.84918584993434287</v>
      </c>
      <c r="FR41">
        <f t="shared" si="38"/>
        <v>0.39319190838359108</v>
      </c>
      <c r="FS41">
        <f t="shared" si="38"/>
        <v>0.51240778421714528</v>
      </c>
      <c r="FT41">
        <f t="shared" si="38"/>
        <v>0.90153501751833931</v>
      </c>
      <c r="FU41">
        <f t="shared" si="38"/>
        <v>6.7758074766690643E-2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41"/>
        <v>0.30176474408191023</v>
      </c>
      <c r="T42">
        <f t="shared" si="39"/>
        <v>0.96339168969396138</v>
      </c>
      <c r="U42">
        <f t="shared" si="39"/>
        <v>9.6212001588911633E-2</v>
      </c>
      <c r="V42">
        <f t="shared" si="39"/>
        <v>0.14910037443497459</v>
      </c>
      <c r="W42">
        <f t="shared" si="39"/>
        <v>0.99417509744093735</v>
      </c>
      <c r="X42">
        <f t="shared" si="39"/>
        <v>0.1063931968597025</v>
      </c>
      <c r="Y42">
        <f t="shared" si="39"/>
        <v>0.31820563899510557</v>
      </c>
      <c r="Z42">
        <f t="shared" si="39"/>
        <v>0.21677256883486695</v>
      </c>
      <c r="AA42">
        <f t="shared" si="39"/>
        <v>0.90010730701849884</v>
      </c>
      <c r="AB42">
        <f t="shared" si="39"/>
        <v>0.59952458684723631</v>
      </c>
      <c r="BM42">
        <f t="shared" si="42"/>
        <v>3.2775135023022163E-6</v>
      </c>
      <c r="BN42">
        <f t="shared" si="40"/>
        <v>1.0570597082229282E-6</v>
      </c>
      <c r="BO42">
        <f t="shared" si="40"/>
        <v>4.5236620967769987E-6</v>
      </c>
      <c r="BP42">
        <f t="shared" si="40"/>
        <v>1.6721657216201436E-6</v>
      </c>
      <c r="BQ42">
        <f t="shared" si="40"/>
        <v>2.7103035770563123E-6</v>
      </c>
      <c r="BR42">
        <f t="shared" si="40"/>
        <v>4.7365690014928177E-8</v>
      </c>
      <c r="BS42">
        <f t="shared" si="40"/>
        <v>5.0627414344141728E-7</v>
      </c>
      <c r="BT42">
        <f t="shared" si="40"/>
        <v>7.7392194431044996E-7</v>
      </c>
      <c r="BU42">
        <f t="shared" si="40"/>
        <v>4.7324986651068953E-6</v>
      </c>
      <c r="BV42">
        <f t="shared" si="40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-0.20419894498354657</v>
      </c>
      <c r="FA42">
        <v>0.17163713046215115</v>
      </c>
      <c r="FB42">
        <v>-0.17871816286077552</v>
      </c>
      <c r="FC42">
        <v>1.5180512758166346E-2</v>
      </c>
      <c r="FD42">
        <v>-0.12468342925837492</v>
      </c>
      <c r="FE42">
        <v>0.19364974870238727</v>
      </c>
      <c r="FF42">
        <v>0.22008533838644156</v>
      </c>
      <c r="FG42">
        <v>-0.1861815982471694</v>
      </c>
      <c r="FH42">
        <v>7.2064030071324184E-2</v>
      </c>
      <c r="FI42">
        <v>2.1165374969395939E-2</v>
      </c>
      <c r="FL42">
        <f t="shared" si="38"/>
        <v>0.68072074317687081</v>
      </c>
      <c r="FM42">
        <f t="shared" si="38"/>
        <v>0.27968247215938752</v>
      </c>
      <c r="FN42">
        <f t="shared" si="38"/>
        <v>3.6620478436931531E-2</v>
      </c>
      <c r="FO42">
        <f t="shared" si="38"/>
        <v>0.40261505482856985</v>
      </c>
      <c r="FP42">
        <f t="shared" si="38"/>
        <v>0.28791167486796448</v>
      </c>
      <c r="FQ42">
        <f t="shared" si="38"/>
        <v>0.54188537353069421</v>
      </c>
      <c r="FR42">
        <f t="shared" si="38"/>
        <v>0.97266209304776274</v>
      </c>
      <c r="FS42">
        <f t="shared" si="38"/>
        <v>0.3534457636959954</v>
      </c>
      <c r="FT42">
        <f t="shared" si="38"/>
        <v>0.57242082976391373</v>
      </c>
      <c r="FU42">
        <f t="shared" si="38"/>
        <v>0.23780914180209814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41"/>
        <v>0.19416082399006407</v>
      </c>
      <c r="T43">
        <f t="shared" si="39"/>
        <v>0.85913831303418986</v>
      </c>
      <c r="U43">
        <f t="shared" si="39"/>
        <v>0.69098568472883848</v>
      </c>
      <c r="V43">
        <f t="shared" si="39"/>
        <v>0.73937668984308735</v>
      </c>
      <c r="W43">
        <f t="shared" si="39"/>
        <v>0.93283423193584047</v>
      </c>
      <c r="X43">
        <f t="shared" si="39"/>
        <v>0.84939220715325292</v>
      </c>
      <c r="Y43">
        <f t="shared" si="39"/>
        <v>0.39342647198948111</v>
      </c>
      <c r="Z43">
        <f t="shared" si="39"/>
        <v>0.51221380316330234</v>
      </c>
      <c r="AA43">
        <f t="shared" si="39"/>
        <v>0.90161185707388647</v>
      </c>
      <c r="AB43">
        <f t="shared" si="39"/>
        <v>6.7780663719158696E-2</v>
      </c>
      <c r="BM43">
        <f t="shared" si="42"/>
        <v>1.2463707337633515E-6</v>
      </c>
      <c r="BN43">
        <f t="shared" si="40"/>
        <v>1.4896257864441262E-7</v>
      </c>
      <c r="BO43">
        <f t="shared" si="40"/>
        <v>1.62215065513761E-7</v>
      </c>
      <c r="BP43">
        <f t="shared" si="40"/>
        <v>3.2525380706911539E-6</v>
      </c>
      <c r="BQ43">
        <f t="shared" si="40"/>
        <v>5.2095318947732207E-8</v>
      </c>
      <c r="BR43">
        <f t="shared" si="40"/>
        <v>4.6767035873774015E-6</v>
      </c>
      <c r="BS43">
        <f t="shared" si="40"/>
        <v>2.3495173299633567E-7</v>
      </c>
      <c r="BT43">
        <f t="shared" si="40"/>
        <v>1.3118149007550714E-6</v>
      </c>
      <c r="BU43">
        <f t="shared" si="40"/>
        <v>6.2396166171937854E-7</v>
      </c>
      <c r="BV43">
        <f t="shared" si="40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-0.2189272788035595</v>
      </c>
      <c r="FA43">
        <v>0.18420398211088246</v>
      </c>
      <c r="FB43">
        <v>-0.18994615874939946</v>
      </c>
      <c r="FC43">
        <v>1.6302809166043843E-2</v>
      </c>
      <c r="FD43">
        <v>-0.14255556545053547</v>
      </c>
      <c r="FE43">
        <v>0.20772157580612841</v>
      </c>
      <c r="FF43">
        <v>0.23609633532071655</v>
      </c>
      <c r="FG43">
        <v>-0.19295983346473877</v>
      </c>
      <c r="FH43">
        <v>7.7329880538183723E-2</v>
      </c>
      <c r="FI43">
        <v>2.2734253526278215E-2</v>
      </c>
      <c r="FL43">
        <f t="shared" si="38"/>
        <v>0.31549573363284034</v>
      </c>
      <c r="FM43">
        <f t="shared" si="38"/>
        <v>0.91278892966736558</v>
      </c>
      <c r="FN43">
        <f t="shared" si="38"/>
        <v>0.7498359540657128</v>
      </c>
      <c r="FO43">
        <f t="shared" si="38"/>
        <v>0.31556139748587481</v>
      </c>
      <c r="FP43">
        <f t="shared" si="38"/>
        <v>1.09993993499308E-2</v>
      </c>
      <c r="FQ43">
        <f t="shared" si="38"/>
        <v>0.58060236390522457</v>
      </c>
      <c r="FR43">
        <f t="shared" si="38"/>
        <v>0.42820872776770491</v>
      </c>
      <c r="FS43">
        <f t="shared" si="38"/>
        <v>0.77487597025939559</v>
      </c>
      <c r="FT43">
        <f t="shared" si="38"/>
        <v>0.43732246790979173</v>
      </c>
      <c r="FU43">
        <f t="shared" si="38"/>
        <v>0.1389009863324141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41"/>
        <v>0.68051654423188723</v>
      </c>
      <c r="T44">
        <f t="shared" si="39"/>
        <v>0.27985410928984966</v>
      </c>
      <c r="U44">
        <f t="shared" si="39"/>
        <v>3.6441760274070756E-2</v>
      </c>
      <c r="V44">
        <f t="shared" si="39"/>
        <v>0.40263023534132802</v>
      </c>
      <c r="W44">
        <f t="shared" si="39"/>
        <v>0.28778699143870612</v>
      </c>
      <c r="X44">
        <f t="shared" si="39"/>
        <v>0.54207902327939661</v>
      </c>
      <c r="Y44">
        <f t="shared" si="39"/>
        <v>0.97288217838614921</v>
      </c>
      <c r="Z44">
        <f t="shared" si="39"/>
        <v>0.35325958209774821</v>
      </c>
      <c r="AA44">
        <f t="shared" si="39"/>
        <v>0.57249289379398505</v>
      </c>
      <c r="AB44">
        <f t="shared" si="39"/>
        <v>0.23783030717706755</v>
      </c>
      <c r="BM44">
        <f t="shared" si="42"/>
        <v>1.0499594293697495E-7</v>
      </c>
      <c r="BN44">
        <f t="shared" si="40"/>
        <v>4.5974264779467995E-6</v>
      </c>
      <c r="BO44">
        <f t="shared" si="40"/>
        <v>8.509785149796211E-7</v>
      </c>
      <c r="BP44">
        <f t="shared" si="40"/>
        <v>4.0364847886401202E-7</v>
      </c>
      <c r="BQ44">
        <f t="shared" si="40"/>
        <v>1.2877143194269594E-6</v>
      </c>
      <c r="BR44">
        <f t="shared" si="40"/>
        <v>1.2013565937399638E-7</v>
      </c>
      <c r="BS44">
        <f t="shared" si="40"/>
        <v>4.0509658207404711E-6</v>
      </c>
      <c r="BT44">
        <f t="shared" si="40"/>
        <v>4.064519704081112E-6</v>
      </c>
      <c r="BU44">
        <f t="shared" si="40"/>
        <v>1.6387405672230553E-6</v>
      </c>
      <c r="BV44">
        <f t="shared" si="40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41"/>
        <v>0.31527680635403676</v>
      </c>
      <c r="T45">
        <f t="shared" si="39"/>
        <v>0.91297313364947641</v>
      </c>
      <c r="U45">
        <f t="shared" si="39"/>
        <v>0.74964600790696334</v>
      </c>
      <c r="V45">
        <f t="shared" si="39"/>
        <v>0.31557770029504084</v>
      </c>
      <c r="W45">
        <f t="shared" si="39"/>
        <v>1.0856843784480263E-2</v>
      </c>
      <c r="X45">
        <f t="shared" si="39"/>
        <v>0.58081008548103075</v>
      </c>
      <c r="Y45">
        <f t="shared" si="39"/>
        <v>0.42844482410302565</v>
      </c>
      <c r="Z45">
        <f t="shared" si="39"/>
        <v>0.7746830104259308</v>
      </c>
      <c r="AA45">
        <f t="shared" si="39"/>
        <v>0.43739979779032989</v>
      </c>
      <c r="AB45">
        <f t="shared" si="39"/>
        <v>0.13892372058594038</v>
      </c>
      <c r="BM45">
        <f t="shared" si="42"/>
        <v>4.5583879297377189E-7</v>
      </c>
      <c r="BN45">
        <f t="shared" si="40"/>
        <v>5.396440307838708E-7</v>
      </c>
      <c r="BO45">
        <f t="shared" si="40"/>
        <v>7.4460168145146834E-7</v>
      </c>
      <c r="BP45">
        <f t="shared" si="40"/>
        <v>1.9882532868964788E-7</v>
      </c>
      <c r="BQ45">
        <f t="shared" si="40"/>
        <v>2.7395113763125983E-6</v>
      </c>
      <c r="BR45">
        <f t="shared" si="40"/>
        <v>1.9182927427661435E-6</v>
      </c>
      <c r="BS45">
        <f t="shared" si="40"/>
        <v>1.797148651171747E-6</v>
      </c>
      <c r="BT45">
        <f t="shared" si="40"/>
        <v>2.2971091871048383E-8</v>
      </c>
      <c r="BU45">
        <f t="shared" si="40"/>
        <v>2.8281627505969155E-7</v>
      </c>
      <c r="BV45">
        <f t="shared" si="40"/>
        <v>9.649900070720219E-8</v>
      </c>
    </row>
    <row r="46" spans="1:177">
      <c r="A46">
        <v>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2.9761066463622852</v>
      </c>
      <c r="EN2" t="s">
        <v>10</v>
      </c>
    </row>
    <row r="3" spans="1:177">
      <c r="A3">
        <v>2</v>
      </c>
      <c r="C3" t="s">
        <v>103</v>
      </c>
      <c r="F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2.9761066463622852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2.1998167587836601</v>
      </c>
      <c r="O7">
        <v>3.0712195892664744</v>
      </c>
      <c r="P7">
        <v>2.5355324023565755</v>
      </c>
      <c r="Q7">
        <v>3.7555814089785446</v>
      </c>
      <c r="S7">
        <f>N7+$M23</f>
        <v>2.9929503108929465</v>
      </c>
      <c r="T7">
        <f t="shared" ref="T7:V16" si="0">O7+$M23</f>
        <v>3.8643531413757608</v>
      </c>
      <c r="U7">
        <f t="shared" si="0"/>
        <v>3.3286659544658619</v>
      </c>
      <c r="V7">
        <f t="shared" si="0"/>
        <v>4.548714961087831</v>
      </c>
      <c r="X7">
        <f xml:space="preserve"> 1/(1+EXP(-S7))</f>
        <v>0.95225462737445343</v>
      </c>
      <c r="Y7">
        <f t="shared" ref="Y7:AA16" si="1" xml:space="preserve"> 1/(1+EXP(-T7))</f>
        <v>0.9794544858372094</v>
      </c>
      <c r="Z7">
        <f t="shared" si="1"/>
        <v>0.96539923551118401</v>
      </c>
      <c r="AA7">
        <f t="shared" si="1"/>
        <v>0.98952998863512065</v>
      </c>
      <c r="AC7">
        <f t="array" ref="AC7:AF16">MMULT(B36:K45,X7:AA16)</f>
        <v>3.4966356235553957</v>
      </c>
      <c r="AD7">
        <v>3.6616960273874586</v>
      </c>
      <c r="AE7">
        <v>3.6336136477779655</v>
      </c>
      <c r="AF7">
        <v>3.6968125301043653</v>
      </c>
      <c r="AH7">
        <f>AC7+$M36</f>
        <v>3.8363309756901187</v>
      </c>
      <c r="AI7">
        <f t="shared" ref="AI7:AK16" si="2">AD7+$M36</f>
        <v>4.0013913795221816</v>
      </c>
      <c r="AJ7">
        <f t="shared" si="2"/>
        <v>3.9733089999126885</v>
      </c>
      <c r="AK7">
        <f t="shared" si="2"/>
        <v>4.0365078822390883</v>
      </c>
      <c r="AW7">
        <f>AH7</f>
        <v>3.8363309756901187</v>
      </c>
      <c r="AX7">
        <f t="shared" ref="AX7:AZ16" si="3">AI7</f>
        <v>4.0013913795221816</v>
      </c>
      <c r="AY7">
        <f t="shared" si="3"/>
        <v>3.9733089999126885</v>
      </c>
      <c r="AZ7">
        <f t="shared" si="3"/>
        <v>4.0365078822390883</v>
      </c>
      <c r="BB7">
        <f>EXP(AW7-AW$20)</f>
        <v>0.11464685128106003</v>
      </c>
      <c r="BC7">
        <f t="shared" ref="BC7:BE16" si="4">EXP(AX7-AX$20)</f>
        <v>0.10236503829850041</v>
      </c>
      <c r="BD7">
        <f t="shared" si="4"/>
        <v>0.10460210398399701</v>
      </c>
      <c r="BE7">
        <f t="shared" si="4"/>
        <v>9.9862585857651717E-2</v>
      </c>
      <c r="BG7">
        <f>BB7/BB$20</f>
        <v>2.7405545882575783E-2</v>
      </c>
      <c r="BH7">
        <f t="shared" ref="BH7:BJ16" si="5">BC7/BC$20</f>
        <v>2.5360285826436402E-2</v>
      </c>
      <c r="BI7">
        <f t="shared" si="5"/>
        <v>2.5782494294897811E-2</v>
      </c>
      <c r="BJ7">
        <f t="shared" si="5"/>
        <v>2.4784180882829698E-2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3.6745708787180931</v>
      </c>
      <c r="BS7">
        <f t="shared" si="6"/>
        <v>0</v>
      </c>
      <c r="BT7">
        <f t="shared" si="6"/>
        <v>0</v>
      </c>
      <c r="BY7">
        <f>$BG$7-$BL$7</f>
        <v>2.7405545882575783E-2</v>
      </c>
      <c r="BZ7">
        <f>$BH$7-$BM$7</f>
        <v>-0.97463971417356365</v>
      </c>
      <c r="CA7">
        <f>$BI$7-$BN$7</f>
        <v>2.5782494294897811E-2</v>
      </c>
      <c r="CB7">
        <f>$BJ$7-$BO$7</f>
        <v>2.4784180882829698E-2</v>
      </c>
      <c r="CW7">
        <f>BY7</f>
        <v>2.7405545882575783E-2</v>
      </c>
      <c r="CX7">
        <f t="shared" ref="CX7:CZ16" si="7">BZ7</f>
        <v>-0.97463971417356365</v>
      </c>
      <c r="CY7">
        <f t="shared" si="7"/>
        <v>2.5782494294897811E-2</v>
      </c>
      <c r="CZ7">
        <f t="shared" si="7"/>
        <v>2.4784180882829698E-2</v>
      </c>
      <c r="DB7">
        <f t="array" ref="DB7:DK16">(1/4)*(MMULT($X$7:$AA$16,$CW$23:$DF$26))</f>
        <v>-0.21977577293270092</v>
      </c>
      <c r="DC7">
        <v>0.18613701191771509</v>
      </c>
      <c r="DD7">
        <v>-0.19382633532910548</v>
      </c>
      <c r="DE7">
        <v>1.6499640756435653E-2</v>
      </c>
      <c r="DF7">
        <v>-0.14289063385115872</v>
      </c>
      <c r="DG7">
        <v>0.20985367833061952</v>
      </c>
      <c r="DH7">
        <v>0.23845527129825156</v>
      </c>
      <c r="DI7">
        <v>-0.19568639708177982</v>
      </c>
      <c r="DJ7">
        <v>7.8226644541456183E-2</v>
      </c>
      <c r="DK7">
        <v>2.3006892350266921E-2</v>
      </c>
      <c r="DM7">
        <f>(1/4)*SUM($CW$7:$CZ$7)</f>
        <v>-0.22416687327831508</v>
      </c>
      <c r="DO7">
        <f t="array" ref="DO7:DR16">MMULT(S36:AB45,CW7:CZ16)</f>
        <v>-0.19709148584219024</v>
      </c>
      <c r="DP7">
        <v>0.44577409982237276</v>
      </c>
      <c r="DQ7">
        <v>3.9683204921401989E-2</v>
      </c>
      <c r="DR7">
        <v>0.47518146532069999</v>
      </c>
      <c r="DT7">
        <f>DO7*(1/(1+EXP(-S7)))*(1-(1/(1+EXP(-S7))))</f>
        <v>-8.9609126202378885E-3</v>
      </c>
      <c r="DU7">
        <f t="shared" ref="DU7:DW16" si="8">DP7*(1/(1+EXP(-T7)))*(1-(1/(1+EXP(-T7))))</f>
        <v>8.9704887419841655E-3</v>
      </c>
      <c r="DV7">
        <f t="shared" si="8"/>
        <v>1.3255599826742046E-3</v>
      </c>
      <c r="DW7">
        <f t="shared" si="8"/>
        <v>4.9230654093119584E-3</v>
      </c>
      <c r="DY7">
        <f t="array" ref="DY7:EH16">(1/4)*(MMULT($C$7:$F$16,$DT$23:$EC$26))</f>
        <v>-2.9495119233745207E-4</v>
      </c>
      <c r="DZ7">
        <v>9.0816042682385339E-3</v>
      </c>
      <c r="EA7">
        <v>-6.4884088941015113E-4</v>
      </c>
      <c r="EB7">
        <v>7.8055693628843736E-4</v>
      </c>
      <c r="EC7">
        <v>1.0470719913346574E-2</v>
      </c>
      <c r="ED7">
        <v>-4.9903168809762389E-3</v>
      </c>
      <c r="EE7">
        <v>1.6772964081315962E-4</v>
      </c>
      <c r="EF7">
        <v>-9.7534600009880387E-4</v>
      </c>
      <c r="EG7">
        <v>1.3252561741806109E-2</v>
      </c>
      <c r="EH7">
        <v>2.2448218106041716E-3</v>
      </c>
      <c r="EJ7">
        <f>(1/4)*SUM($DT$7:$DW$7)</f>
        <v>1.56455037843311E-3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1.5732314214203662</v>
      </c>
      <c r="O8">
        <v>2.4619637035597024</v>
      </c>
      <c r="P8">
        <v>2.4903951584593149</v>
      </c>
      <c r="Q8">
        <v>2.6552628653583854</v>
      </c>
      <c r="S8">
        <f t="shared" ref="S8:S16" si="9">N8+$M24</f>
        <v>1.6389595527973162</v>
      </c>
      <c r="T8">
        <f t="shared" si="0"/>
        <v>2.5276918349366526</v>
      </c>
      <c r="U8">
        <f t="shared" si="0"/>
        <v>2.5561232898362651</v>
      </c>
      <c r="V8">
        <f t="shared" si="0"/>
        <v>2.7209909967353356</v>
      </c>
      <c r="X8">
        <f t="shared" ref="X8:X16" si="10" xml:space="preserve"> 1/(1+EXP(-S8))</f>
        <v>0.83739331387208582</v>
      </c>
      <c r="Y8">
        <f t="shared" si="1"/>
        <v>0.92606046294937372</v>
      </c>
      <c r="Z8">
        <f t="shared" si="1"/>
        <v>0.9279838072046831</v>
      </c>
      <c r="AA8">
        <f t="shared" si="1"/>
        <v>0.9382539705440438</v>
      </c>
      <c r="AC8">
        <v>5.3889617664032343</v>
      </c>
      <c r="AD8">
        <v>5.6119331802106229</v>
      </c>
      <c r="AE8">
        <v>5.5686314029699089</v>
      </c>
      <c r="AF8">
        <v>5.6843885871467794</v>
      </c>
      <c r="AH8">
        <f t="shared" ref="AH8:AH16" si="11">AC8+$M37</f>
        <v>5.7916418768695888</v>
      </c>
      <c r="AI8">
        <f t="shared" si="2"/>
        <v>6.0146132906769774</v>
      </c>
      <c r="AJ8">
        <f t="shared" si="2"/>
        <v>5.9713115134362633</v>
      </c>
      <c r="AK8">
        <f t="shared" si="2"/>
        <v>6.0870686976131338</v>
      </c>
      <c r="AW8">
        <f t="shared" ref="AW8:AW16" si="12">AH8</f>
        <v>5.7916418768695888</v>
      </c>
      <c r="AX8">
        <f t="shared" si="3"/>
        <v>6.0146132906769774</v>
      </c>
      <c r="AY8">
        <f t="shared" si="3"/>
        <v>5.9713115134362633</v>
      </c>
      <c r="AZ8">
        <f t="shared" si="3"/>
        <v>6.0870686976131338</v>
      </c>
      <c r="BB8">
        <f t="shared" ref="BB8:BB16" si="13">EXP(AW8-AW$20)</f>
        <v>0.81010789812447581</v>
      </c>
      <c r="BC8">
        <f t="shared" si="4"/>
        <v>0.76644822029276749</v>
      </c>
      <c r="BD8">
        <f t="shared" si="4"/>
        <v>0.77136847641713313</v>
      </c>
      <c r="BE8">
        <f t="shared" si="4"/>
        <v>0.77615785038409313</v>
      </c>
      <c r="BG8">
        <f t="shared" ref="BG8:BG16" si="14">BB8/BB$20</f>
        <v>0.19365075380447966</v>
      </c>
      <c r="BH8">
        <f t="shared" si="5"/>
        <v>0.18988266170631446</v>
      </c>
      <c r="BI8">
        <f t="shared" si="5"/>
        <v>0.19012813877559645</v>
      </c>
      <c r="BJ8">
        <f t="shared" si="5"/>
        <v>0.19262906515327022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0.19365075380447966</v>
      </c>
      <c r="BZ8">
        <f>$BH$8-$BM$8</f>
        <v>0.18988266170631446</v>
      </c>
      <c r="CA8">
        <f>$BI$8-$BN$8</f>
        <v>0.19012813877559645</v>
      </c>
      <c r="CB8">
        <f>$BJ$8-$BO$8</f>
        <v>0.19262906515327022</v>
      </c>
      <c r="CW8">
        <f t="shared" ref="CW8:CW16" si="16">BY8</f>
        <v>0.19365075380447966</v>
      </c>
      <c r="CX8">
        <f t="shared" si="7"/>
        <v>0.18988266170631446</v>
      </c>
      <c r="CY8">
        <f t="shared" si="7"/>
        <v>0.19012813877559645</v>
      </c>
      <c r="CZ8">
        <f t="shared" si="7"/>
        <v>0.19262906515327022</v>
      </c>
      <c r="DB8">
        <v>-0.20811162267408073</v>
      </c>
      <c r="DC8">
        <v>0.17379387284198272</v>
      </c>
      <c r="DD8">
        <v>-0.18453267792756606</v>
      </c>
      <c r="DE8">
        <v>1.5388316930077866E-2</v>
      </c>
      <c r="DF8">
        <v>-0.1205600844282655</v>
      </c>
      <c r="DG8">
        <v>0.19611082636430732</v>
      </c>
      <c r="DH8">
        <v>0.22279705044912268</v>
      </c>
      <c r="DI8">
        <v>-0.18938212406822152</v>
      </c>
      <c r="DJ8">
        <v>7.3044269857020269E-2</v>
      </c>
      <c r="DK8">
        <v>2.1452172655622891E-2</v>
      </c>
      <c r="DM8">
        <f>(1/4)*SUM($CW$8:$CZ$8)</f>
        <v>0.1915726548599152</v>
      </c>
      <c r="DO8">
        <v>0.4597689608295587</v>
      </c>
      <c r="DP8">
        <v>0.29892279448100956</v>
      </c>
      <c r="DQ8">
        <v>0.31445967291574667</v>
      </c>
      <c r="DR8">
        <v>-0.36252020719585815</v>
      </c>
      <c r="DT8">
        <f t="shared" ref="DT8:DT16" si="17">DO8*(1/(1+EXP(-S8)))*(1-(1/(1+EXP(-S8))))</f>
        <v>6.2604786184701749E-2</v>
      </c>
      <c r="DU8">
        <f t="shared" si="8"/>
        <v>2.0467985637995706E-2</v>
      </c>
      <c r="DV8">
        <f t="shared" si="8"/>
        <v>2.1015296158922937E-2</v>
      </c>
      <c r="DW8">
        <f t="shared" si="8"/>
        <v>-2.100204894483134E-2</v>
      </c>
      <c r="DY8">
        <v>2.4248778729254383E-3</v>
      </c>
      <c r="DZ8">
        <v>1.6805785195084673E-3</v>
      </c>
      <c r="EA8">
        <v>-3.6902250301931841E-4</v>
      </c>
      <c r="EB8">
        <v>1.1909993709823714E-3</v>
      </c>
      <c r="EC8">
        <v>6.9906971540694305E-3</v>
      </c>
      <c r="ED8">
        <v>-2.0556438832675782E-3</v>
      </c>
      <c r="EE8">
        <v>7.4304584878238942E-3</v>
      </c>
      <c r="EF8">
        <v>4.0448291121261033E-3</v>
      </c>
      <c r="EG8">
        <v>4.750017065653569E-3</v>
      </c>
      <c r="EH8">
        <v>-3.343763162024936E-5</v>
      </c>
      <c r="EJ8">
        <f>(1/4)*SUM($DT$8:$DW$8)</f>
        <v>2.0771504759197264E-2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2.2417774573812816</v>
      </c>
      <c r="O9">
        <v>2.9831061287099123</v>
      </c>
      <c r="P9">
        <v>2.966721202956327</v>
      </c>
      <c r="Q9">
        <v>3.7747620638128891</v>
      </c>
      <c r="S9">
        <f t="shared" si="9"/>
        <v>2.3788803765980155</v>
      </c>
      <c r="T9">
        <f t="shared" si="0"/>
        <v>3.1202090479266462</v>
      </c>
      <c r="U9">
        <f t="shared" si="0"/>
        <v>3.1038241221730609</v>
      </c>
      <c r="V9">
        <f t="shared" si="0"/>
        <v>3.911864983029623</v>
      </c>
      <c r="X9">
        <f t="shared" si="10"/>
        <v>0.91520258424720613</v>
      </c>
      <c r="Y9">
        <f t="shared" si="1"/>
        <v>0.95771869407051335</v>
      </c>
      <c r="Z9">
        <f t="shared" si="1"/>
        <v>0.95705021103045218</v>
      </c>
      <c r="AA9">
        <f t="shared" si="1"/>
        <v>0.98038911890820801</v>
      </c>
      <c r="AC9">
        <v>4.1301133977300211</v>
      </c>
      <c r="AD9">
        <v>4.3945518961397951</v>
      </c>
      <c r="AE9">
        <v>4.3552690691623912</v>
      </c>
      <c r="AF9">
        <v>4.4412308490316708</v>
      </c>
      <c r="AH9">
        <f t="shared" si="11"/>
        <v>4.5201275328946897</v>
      </c>
      <c r="AI9">
        <f t="shared" si="2"/>
        <v>4.7845660313044638</v>
      </c>
      <c r="AJ9">
        <f t="shared" si="2"/>
        <v>4.7452832043270599</v>
      </c>
      <c r="AK9">
        <f t="shared" si="2"/>
        <v>4.8312449841963394</v>
      </c>
      <c r="AW9">
        <f t="shared" si="12"/>
        <v>4.5201275328946897</v>
      </c>
      <c r="AX9">
        <f t="shared" si="3"/>
        <v>4.7845660313044638</v>
      </c>
      <c r="AY9">
        <f t="shared" si="3"/>
        <v>4.7452832043270599</v>
      </c>
      <c r="AZ9">
        <f t="shared" si="3"/>
        <v>4.8312449841963394</v>
      </c>
      <c r="BB9">
        <f t="shared" si="13"/>
        <v>0.22715965639170507</v>
      </c>
      <c r="BC9">
        <f t="shared" si="4"/>
        <v>0.22401653883705344</v>
      </c>
      <c r="BD9">
        <f t="shared" si="4"/>
        <v>0.22636253935203726</v>
      </c>
      <c r="BE9">
        <f t="shared" si="4"/>
        <v>0.22108167458977179</v>
      </c>
      <c r="BG9">
        <f t="shared" si="14"/>
        <v>5.4300962619995487E-2</v>
      </c>
      <c r="BH9">
        <f t="shared" si="5"/>
        <v>5.5498669752755726E-2</v>
      </c>
      <c r="BI9">
        <f t="shared" si="5"/>
        <v>5.579420161869169E-2</v>
      </c>
      <c r="BJ9">
        <f t="shared" si="5"/>
        <v>5.4868679454408084E-2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2.9028125950058916</v>
      </c>
      <c r="BY9">
        <f>$BG$9-$BL$9</f>
        <v>5.4300962619995487E-2</v>
      </c>
      <c r="BZ9">
        <f>$BH$9-$BM$9</f>
        <v>5.5498669752755726E-2</v>
      </c>
      <c r="CA9">
        <f>$BI$9-$BN$9</f>
        <v>5.579420161869169E-2</v>
      </c>
      <c r="CB9">
        <f>$BJ$9-$BO$9</f>
        <v>-0.9451313205455919</v>
      </c>
      <c r="CW9">
        <f t="shared" si="16"/>
        <v>5.4300962619995487E-2</v>
      </c>
      <c r="CX9">
        <f t="shared" si="7"/>
        <v>5.5498669752755726E-2</v>
      </c>
      <c r="CY9">
        <f t="shared" si="7"/>
        <v>5.579420161869169E-2</v>
      </c>
      <c r="CZ9">
        <f t="shared" si="7"/>
        <v>-0.9451313205455919</v>
      </c>
      <c r="DB9">
        <v>-0.21484394124218062</v>
      </c>
      <c r="DC9">
        <v>0.1824743649797555</v>
      </c>
      <c r="DD9">
        <v>-0.19258752883340219</v>
      </c>
      <c r="DE9">
        <v>1.6168147086227144E-2</v>
      </c>
      <c r="DF9">
        <v>-0.13552491357455396</v>
      </c>
      <c r="DG9">
        <v>0.20577530197065827</v>
      </c>
      <c r="DH9">
        <v>0.23381316393476759</v>
      </c>
      <c r="DI9">
        <v>-0.19450755461957134</v>
      </c>
      <c r="DJ9">
        <v>7.6690061746469224E-2</v>
      </c>
      <c r="DK9">
        <v>2.25428985518304E-2</v>
      </c>
      <c r="DM9">
        <f>(1/4)*SUM($CW$9:$CZ$9)</f>
        <v>-0.19488437163853725</v>
      </c>
      <c r="DO9">
        <v>-0.16861708852202487</v>
      </c>
      <c r="DP9">
        <v>-9.2255268702683968E-2</v>
      </c>
      <c r="DQ9">
        <v>0.35925557373624128</v>
      </c>
      <c r="DR9">
        <v>-6.3385452287583657E-3</v>
      </c>
      <c r="DT9">
        <f t="shared" si="17"/>
        <v>-1.3085835031957779E-2</v>
      </c>
      <c r="DU9">
        <f t="shared" si="8"/>
        <v>-3.7357476810496218E-3</v>
      </c>
      <c r="DV9">
        <f t="shared" si="8"/>
        <v>1.4767237935490314E-2</v>
      </c>
      <c r="DW9">
        <f t="shared" si="8"/>
        <v>-1.2186673685510935E-4</v>
      </c>
      <c r="DY9">
        <v>4.6859508953286727E-4</v>
      </c>
      <c r="DZ9">
        <v>1.9520923964824497E-2</v>
      </c>
      <c r="EA9">
        <v>-7.3925116461722308E-4</v>
      </c>
      <c r="EB9">
        <v>1.0948810560295879E-2</v>
      </c>
      <c r="EC9">
        <v>1.5809137001134704E-2</v>
      </c>
      <c r="ED9">
        <v>-8.565170390874649E-3</v>
      </c>
      <c r="EE9">
        <v>-7.3945813949352428E-5</v>
      </c>
      <c r="EF9">
        <v>3.0998543218267506E-3</v>
      </c>
      <c r="EG9">
        <v>6.8245372691059687E-3</v>
      </c>
      <c r="EH9">
        <v>4.2822974694439126E-3</v>
      </c>
      <c r="EJ9">
        <f>(1/4)*SUM($DT$9:$DW$9)</f>
        <v>-5.4405287859304906E-4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1.0119353133931759</v>
      </c>
      <c r="O10">
        <v>1.8051195912080156</v>
      </c>
      <c r="P10">
        <v>1.8538252977488916</v>
      </c>
      <c r="Q10">
        <v>2.0085035797761703</v>
      </c>
      <c r="S10">
        <f t="shared" si="9"/>
        <v>1.3017374078265067</v>
      </c>
      <c r="T10">
        <f t="shared" si="0"/>
        <v>2.0949216856413466</v>
      </c>
      <c r="U10">
        <f t="shared" si="0"/>
        <v>2.1436273921822226</v>
      </c>
      <c r="V10">
        <f t="shared" si="0"/>
        <v>2.2983056742095012</v>
      </c>
      <c r="X10">
        <f t="shared" si="10"/>
        <v>0.78612724072253104</v>
      </c>
      <c r="Y10">
        <f t="shared" si="1"/>
        <v>0.89040861282490746</v>
      </c>
      <c r="Z10">
        <f t="shared" si="1"/>
        <v>0.89507177749631139</v>
      </c>
      <c r="AA10">
        <f t="shared" si="1"/>
        <v>0.90873661841113695</v>
      </c>
      <c r="AC10">
        <v>3.3367462546823421</v>
      </c>
      <c r="AD10">
        <v>3.4870918925624519</v>
      </c>
      <c r="AE10">
        <v>3.4573829239489373</v>
      </c>
      <c r="AF10">
        <v>3.5224032163969206</v>
      </c>
      <c r="AH10">
        <f t="shared" si="11"/>
        <v>3.4285073874695571</v>
      </c>
      <c r="AI10">
        <f t="shared" si="2"/>
        <v>3.5788530253496669</v>
      </c>
      <c r="AJ10">
        <f t="shared" si="2"/>
        <v>3.5491440567361523</v>
      </c>
      <c r="AK10">
        <f t="shared" si="2"/>
        <v>3.6141643491841355</v>
      </c>
      <c r="AW10">
        <f t="shared" si="12"/>
        <v>3.4285073874695571</v>
      </c>
      <c r="AX10">
        <f t="shared" si="3"/>
        <v>3.5788530253496669</v>
      </c>
      <c r="AY10">
        <f t="shared" si="3"/>
        <v>3.5491440567361523</v>
      </c>
      <c r="AZ10">
        <f t="shared" si="3"/>
        <v>3.6141643491841355</v>
      </c>
      <c r="BB10">
        <f t="shared" si="13"/>
        <v>7.6251185046195019E-2</v>
      </c>
      <c r="BC10">
        <f t="shared" si="4"/>
        <v>6.7088113166832275E-2</v>
      </c>
      <c r="BD10">
        <f t="shared" si="4"/>
        <v>6.8442824837014124E-2</v>
      </c>
      <c r="BE10">
        <f t="shared" si="4"/>
        <v>6.5460804995273153E-2</v>
      </c>
      <c r="BG10">
        <f t="shared" si="14"/>
        <v>1.8227324405633277E-2</v>
      </c>
      <c r="BH10">
        <f t="shared" si="5"/>
        <v>1.6620652458566042E-2</v>
      </c>
      <c r="BI10">
        <f t="shared" si="5"/>
        <v>1.6869897197832422E-2</v>
      </c>
      <c r="BJ10">
        <f t="shared" si="5"/>
        <v>1.6246248961058522E-2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1.8227324405633277E-2</v>
      </c>
      <c r="BZ10">
        <f>$BH$10-$BM$10</f>
        <v>1.6620652458566042E-2</v>
      </c>
      <c r="CA10">
        <f>$BI$10-$BN$10</f>
        <v>1.6869897197832422E-2</v>
      </c>
      <c r="CB10">
        <f>$BJ$10-$BO$10</f>
        <v>1.6246248961058522E-2</v>
      </c>
      <c r="CW10">
        <f t="shared" si="16"/>
        <v>1.8227324405633277E-2</v>
      </c>
      <c r="CX10">
        <f t="shared" si="7"/>
        <v>1.6620652458566042E-2</v>
      </c>
      <c r="CY10">
        <f t="shared" si="7"/>
        <v>1.6869897197832422E-2</v>
      </c>
      <c r="CZ10">
        <f t="shared" si="7"/>
        <v>1.6246248961058522E-2</v>
      </c>
      <c r="DB10">
        <v>-0.20017096850345192</v>
      </c>
      <c r="DC10">
        <v>0.16663367664064857</v>
      </c>
      <c r="DD10">
        <v>-0.17920791637725259</v>
      </c>
      <c r="DE10">
        <v>1.4747874638603322E-2</v>
      </c>
      <c r="DF10">
        <v>-0.11142681146392688</v>
      </c>
      <c r="DG10">
        <v>0.18808527902769276</v>
      </c>
      <c r="DH10">
        <v>0.21366574214064549</v>
      </c>
      <c r="DI10">
        <v>-0.18291885887067275</v>
      </c>
      <c r="DJ10">
        <v>7.00339596867771E-2</v>
      </c>
      <c r="DK10">
        <v>2.0558023080936839E-2</v>
      </c>
      <c r="DM10">
        <f>(1/4)*SUM($CW$10:$CZ$10)</f>
        <v>1.6991030755772567E-2</v>
      </c>
      <c r="DO10">
        <v>0.24002581114665827</v>
      </c>
      <c r="DP10">
        <v>0.30912892862932556</v>
      </c>
      <c r="DQ10">
        <v>-0.15223222668368933</v>
      </c>
      <c r="DR10">
        <v>-0.33199200071864132</v>
      </c>
      <c r="DT10">
        <f t="shared" si="17"/>
        <v>4.035582816707825E-2</v>
      </c>
      <c r="DU10">
        <f t="shared" si="8"/>
        <v>3.0165145544337784E-2</v>
      </c>
      <c r="DV10">
        <f t="shared" si="8"/>
        <v>-1.4297390508307388E-2</v>
      </c>
      <c r="DW10">
        <f t="shared" si="8"/>
        <v>-2.7533549672169012E-2</v>
      </c>
      <c r="DY10">
        <v>2.487652861309331E-4</v>
      </c>
      <c r="DZ10">
        <v>7.4884685689820731E-3</v>
      </c>
      <c r="EA10">
        <v>2.4763497580747333E-3</v>
      </c>
      <c r="EB10">
        <v>-3.890165725129572E-3</v>
      </c>
      <c r="EC10">
        <v>1.6087064086511945E-2</v>
      </c>
      <c r="ED10">
        <v>-6.8986560844532018E-3</v>
      </c>
      <c r="EE10">
        <v>4.3116451227268749E-3</v>
      </c>
      <c r="EF10">
        <v>7.3689419848427479E-4</v>
      </c>
      <c r="EG10">
        <v>1.1628630560380784E-2</v>
      </c>
      <c r="EH10">
        <v>-1.2314411704051355E-3</v>
      </c>
      <c r="EJ10">
        <f>(1/4)*SUM($DT$10:$DW$10)</f>
        <v>7.1725083827349091E-3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1.4139296900345653</v>
      </c>
      <c r="O11">
        <v>2.3955351377081597</v>
      </c>
      <c r="P11">
        <v>1.378048888271086</v>
      </c>
      <c r="Q11">
        <v>2.2372850398337158</v>
      </c>
      <c r="S11">
        <f t="shared" si="9"/>
        <v>2.2179931392201944</v>
      </c>
      <c r="T11">
        <f t="shared" si="0"/>
        <v>3.1995985868937886</v>
      </c>
      <c r="U11">
        <f t="shared" si="0"/>
        <v>2.1821123374567151</v>
      </c>
      <c r="V11">
        <f t="shared" si="0"/>
        <v>3.0413484890193447</v>
      </c>
      <c r="X11">
        <f t="shared" si="10"/>
        <v>0.90185370442962276</v>
      </c>
      <c r="Y11">
        <f t="shared" si="1"/>
        <v>0.96081916852329241</v>
      </c>
      <c r="Z11">
        <f t="shared" si="1"/>
        <v>0.89863165293702563</v>
      </c>
      <c r="AA11">
        <f t="shared" si="1"/>
        <v>0.95440754304538034</v>
      </c>
      <c r="AC11">
        <v>4.9224354473021057</v>
      </c>
      <c r="AD11">
        <v>5.0742464079119838</v>
      </c>
      <c r="AE11">
        <v>5.0563643261022087</v>
      </c>
      <c r="AF11">
        <v>5.1528729015248578</v>
      </c>
      <c r="AH11">
        <f t="shared" si="11"/>
        <v>5.1661546863976175</v>
      </c>
      <c r="AI11">
        <f t="shared" si="2"/>
        <v>5.3179656470074956</v>
      </c>
      <c r="AJ11">
        <f t="shared" si="2"/>
        <v>5.3000835651977205</v>
      </c>
      <c r="AK11">
        <f t="shared" si="2"/>
        <v>5.3965921406203696</v>
      </c>
      <c r="AW11">
        <f t="shared" si="12"/>
        <v>5.1661546863976175</v>
      </c>
      <c r="AX11">
        <f t="shared" si="3"/>
        <v>5.3179656470074956</v>
      </c>
      <c r="AY11">
        <f t="shared" si="3"/>
        <v>5.3000835651977205</v>
      </c>
      <c r="AZ11">
        <f t="shared" si="3"/>
        <v>5.3965921406203696</v>
      </c>
      <c r="BB11">
        <f t="shared" si="13"/>
        <v>0.43340830696292587</v>
      </c>
      <c r="BC11">
        <f t="shared" si="4"/>
        <v>0.38188499341786164</v>
      </c>
      <c r="BD11">
        <f t="shared" si="4"/>
        <v>0.39423147283012955</v>
      </c>
      <c r="BE11">
        <f t="shared" si="4"/>
        <v>0.38911672308252515</v>
      </c>
      <c r="BG11">
        <f t="shared" si="14"/>
        <v>0.10360329228094725</v>
      </c>
      <c r="BH11">
        <f t="shared" si="5"/>
        <v>9.4609573218375195E-2</v>
      </c>
      <c r="BI11">
        <f t="shared" si="5"/>
        <v>9.717080548080563E-2</v>
      </c>
      <c r="BJ11">
        <f t="shared" si="5"/>
        <v>9.6572096211869879E-2</v>
      </c>
      <c r="BL11">
        <v>1</v>
      </c>
      <c r="BM11">
        <v>0</v>
      </c>
      <c r="BN11">
        <v>0</v>
      </c>
      <c r="BO11">
        <v>0</v>
      </c>
      <c r="BQ11">
        <f t="shared" si="15"/>
        <v>2.267186170888067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-0.89639670771905278</v>
      </c>
      <c r="BZ11">
        <f>$BH$11-$BM$11</f>
        <v>9.4609573218375195E-2</v>
      </c>
      <c r="CA11">
        <f>$BI$11-$BN$11</f>
        <v>9.717080548080563E-2</v>
      </c>
      <c r="CB11">
        <f>$BJ$11-$BO$11</f>
        <v>9.6572096211869879E-2</v>
      </c>
      <c r="CW11">
        <f t="shared" si="16"/>
        <v>-0.89639670771905278</v>
      </c>
      <c r="CX11">
        <f t="shared" si="7"/>
        <v>9.4609573218375195E-2</v>
      </c>
      <c r="CY11">
        <f t="shared" si="7"/>
        <v>9.717080548080563E-2</v>
      </c>
      <c r="CZ11">
        <f t="shared" si="7"/>
        <v>9.6572096211869879E-2</v>
      </c>
      <c r="DB11">
        <v>-0.21622838801451716</v>
      </c>
      <c r="DC11">
        <v>0.17794733680790628</v>
      </c>
      <c r="DD11">
        <v>-0.18740157896332965</v>
      </c>
      <c r="DE11">
        <v>1.5768296917752039E-2</v>
      </c>
      <c r="DF11">
        <v>-0.13450652535054286</v>
      </c>
      <c r="DG11">
        <v>0.20068424591306053</v>
      </c>
      <c r="DH11">
        <v>0.22799563468707368</v>
      </c>
      <c r="DI11">
        <v>-0.18101089280446317</v>
      </c>
      <c r="DJ11">
        <v>7.4763596672913005E-2</v>
      </c>
      <c r="DK11">
        <v>2.1988274134147293E-2</v>
      </c>
      <c r="DM11">
        <f>(1/4)*SUM($CW$11:$CZ$11)</f>
        <v>-0.15201105820200053</v>
      </c>
      <c r="DO11">
        <v>0.1540270540284196</v>
      </c>
      <c r="DP11">
        <v>0.44894167122473005</v>
      </c>
      <c r="DQ11">
        <v>0.59263052566864816</v>
      </c>
      <c r="DR11">
        <v>0.29749831976997759</v>
      </c>
      <c r="DT11">
        <f t="shared" si="17"/>
        <v>1.3633489085829476E-2</v>
      </c>
      <c r="DU11">
        <f t="shared" si="8"/>
        <v>1.6900720743533514E-2</v>
      </c>
      <c r="DV11">
        <f t="shared" si="8"/>
        <v>5.3984377075759413E-2</v>
      </c>
      <c r="DW11">
        <f t="shared" si="8"/>
        <v>1.2945277871811945E-2</v>
      </c>
      <c r="DY11">
        <v>2.0137597753784441E-3</v>
      </c>
      <c r="DZ11">
        <v>7.8413343791967592E-3</v>
      </c>
      <c r="EA11">
        <v>3.4221108902209512E-4</v>
      </c>
      <c r="EB11">
        <v>1.4770609880049874E-3</v>
      </c>
      <c r="EC11">
        <v>1.4358615731058793E-2</v>
      </c>
      <c r="ED11">
        <v>-5.7614609409885921E-3</v>
      </c>
      <c r="EE11">
        <v>7.210068640903268E-3</v>
      </c>
      <c r="EF11">
        <v>3.7849458725325619E-3</v>
      </c>
      <c r="EG11">
        <v>1.0001364038822432E-2</v>
      </c>
      <c r="EH11">
        <v>4.8712243750850207E-4</v>
      </c>
      <c r="EJ11">
        <f>(1/4)*SUM($DT$11:$DW$11)</f>
        <v>2.4365966194233587E-2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2.3541416074024779</v>
      </c>
      <c r="O12">
        <v>3.4704331329306286</v>
      </c>
      <c r="P12">
        <v>2.396796102183123</v>
      </c>
      <c r="Q12">
        <v>3.2184782080571326</v>
      </c>
      <c r="S12">
        <f t="shared" si="9"/>
        <v>3.2268065820356688</v>
      </c>
      <c r="T12">
        <f t="shared" si="0"/>
        <v>4.3430981075638195</v>
      </c>
      <c r="U12">
        <f t="shared" si="0"/>
        <v>3.2694610768163139</v>
      </c>
      <c r="V12">
        <f t="shared" si="0"/>
        <v>4.091143182690324</v>
      </c>
      <c r="X12">
        <f t="shared" si="10"/>
        <v>0.96183068758984169</v>
      </c>
      <c r="Y12">
        <f t="shared" si="1"/>
        <v>0.98717053222026019</v>
      </c>
      <c r="Z12">
        <f t="shared" si="1"/>
        <v>0.96336615690261529</v>
      </c>
      <c r="AA12">
        <f t="shared" si="1"/>
        <v>0.98355485609981674</v>
      </c>
      <c r="AC12">
        <v>5.1397154963784093</v>
      </c>
      <c r="AD12">
        <v>5.4474754067495104</v>
      </c>
      <c r="AE12">
        <v>5.3755018660676273</v>
      </c>
      <c r="AF12">
        <v>5.4910986811937663</v>
      </c>
      <c r="AH12">
        <f t="shared" si="11"/>
        <v>5.8617638006779593</v>
      </c>
      <c r="AI12">
        <f t="shared" si="2"/>
        <v>6.1695237110490604</v>
      </c>
      <c r="AJ12">
        <f t="shared" si="2"/>
        <v>6.0975501703671773</v>
      </c>
      <c r="AK12">
        <f t="shared" si="2"/>
        <v>6.2131469854933163</v>
      </c>
      <c r="AW12">
        <f t="shared" si="12"/>
        <v>5.8617638006779593</v>
      </c>
      <c r="AX12">
        <f t="shared" si="3"/>
        <v>6.1695237110490604</v>
      </c>
      <c r="AY12">
        <f t="shared" si="3"/>
        <v>6.0975501703671773</v>
      </c>
      <c r="AZ12">
        <f t="shared" si="3"/>
        <v>6.2131469854933163</v>
      </c>
      <c r="BB12">
        <f t="shared" si="13"/>
        <v>0.86895328807292238</v>
      </c>
      <c r="BC12">
        <f t="shared" si="4"/>
        <v>0.89486920055913366</v>
      </c>
      <c r="BD12">
        <f t="shared" si="4"/>
        <v>0.87515834565916639</v>
      </c>
      <c r="BE12">
        <f t="shared" si="4"/>
        <v>0.88045093540283015</v>
      </c>
      <c r="BG12">
        <f t="shared" si="14"/>
        <v>0.20771734190690092</v>
      </c>
      <c r="BH12">
        <f t="shared" si="5"/>
        <v>0.22169814109068453</v>
      </c>
      <c r="BI12">
        <f t="shared" si="5"/>
        <v>0.21571043214906727</v>
      </c>
      <c r="BJ12">
        <f t="shared" si="5"/>
        <v>0.2185128199322344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0.20771734190690092</v>
      </c>
      <c r="BZ12">
        <f>$BH$12-$BM$12</f>
        <v>0.22169814109068453</v>
      </c>
      <c r="CA12">
        <f>$BI$12-$BN$12</f>
        <v>0.21571043214906727</v>
      </c>
      <c r="CB12">
        <f>$BJ$12-$BO$12</f>
        <v>0.2185128199322344</v>
      </c>
      <c r="CW12">
        <f t="shared" si="16"/>
        <v>0.20771734190690092</v>
      </c>
      <c r="CX12">
        <f t="shared" si="7"/>
        <v>0.22169814109068453</v>
      </c>
      <c r="CY12">
        <f t="shared" si="7"/>
        <v>0.21571043214906727</v>
      </c>
      <c r="CZ12">
        <f t="shared" si="7"/>
        <v>0.2185128199322344</v>
      </c>
      <c r="DB12">
        <v>-0.22164038160442592</v>
      </c>
      <c r="DC12">
        <v>0.18658251818220908</v>
      </c>
      <c r="DD12">
        <v>-0.19220581770321898</v>
      </c>
      <c r="DE12">
        <v>1.6542495847309428E-2</v>
      </c>
      <c r="DF12">
        <v>-0.14504776483986828</v>
      </c>
      <c r="DG12">
        <v>0.21034256522776135</v>
      </c>
      <c r="DH12">
        <v>0.23900943408598346</v>
      </c>
      <c r="DI12">
        <v>-0.19506304493184817</v>
      </c>
      <c r="DJ12">
        <v>7.8412737222768633E-2</v>
      </c>
      <c r="DK12">
        <v>2.306725851332932E-2</v>
      </c>
      <c r="DM12">
        <f>(1/4)*SUM($CW$12:$CZ$12)</f>
        <v>0.21590968376972178</v>
      </c>
      <c r="DO12">
        <v>-0.42731832150508481</v>
      </c>
      <c r="DP12">
        <v>-0.56633636285338063</v>
      </c>
      <c r="DQ12">
        <v>-0.6631275481308021</v>
      </c>
      <c r="DR12">
        <v>5.49022316738755E-2</v>
      </c>
      <c r="DT12">
        <f t="shared" si="17"/>
        <v>-1.5687887983642068E-2</v>
      </c>
      <c r="DU12">
        <f t="shared" si="8"/>
        <v>-7.172577848169279E-3</v>
      </c>
      <c r="DV12">
        <f t="shared" si="8"/>
        <v>-2.3402967878244627E-2</v>
      </c>
      <c r="DW12">
        <f t="shared" si="8"/>
        <v>8.8802718936945837E-4</v>
      </c>
      <c r="DY12">
        <v>1.9597764519992396E-3</v>
      </c>
      <c r="DZ12">
        <v>1.8877575161664766E-3</v>
      </c>
      <c r="EA12">
        <v>-5.7745236266707226E-4</v>
      </c>
      <c r="EB12">
        <v>2.249950555147795E-3</v>
      </c>
      <c r="EC12">
        <v>4.8779962519956959E-3</v>
      </c>
      <c r="ED12">
        <v>-1.4742033547908014E-3</v>
      </c>
      <c r="EE12">
        <v>5.4742123846499777E-3</v>
      </c>
      <c r="EF12">
        <v>3.4578617346031639E-3</v>
      </c>
      <c r="EG12">
        <v>2.6431930981432429E-3</v>
      </c>
      <c r="EH12">
        <v>3.7020164171848316E-4</v>
      </c>
      <c r="EJ12">
        <f>(1/4)*SUM($DT$12:$DW$12)</f>
        <v>-1.1343851630171629E-2</v>
      </c>
      <c r="EN12">
        <f>Sheet55!FL12</f>
        <v>0.79313355210928649</v>
      </c>
      <c r="EO12">
        <f>Sheet55!FM12</f>
        <v>6.5728131376950008E-2</v>
      </c>
      <c r="EP12">
        <f>Sheet55!FN12</f>
        <v>0.13710291921673406</v>
      </c>
      <c r="EQ12">
        <f>Sheet55!FO12</f>
        <v>0.28980209443333088</v>
      </c>
      <c r="ER12">
        <f>Sheet55!FP12</f>
        <v>0.80406344918562889</v>
      </c>
      <c r="ES12">
        <f>Sheet55!FQ12</f>
        <v>0.87266497463319104</v>
      </c>
      <c r="ET12">
        <f>Sheet55!FR12</f>
        <v>0.41195514498799141</v>
      </c>
      <c r="EU12">
        <f>Sheet55!FS12</f>
        <v>5.4874496512937243E-2</v>
      </c>
      <c r="EV12">
        <f>Sheet55!FT12</f>
        <v>0.22623954849602407</v>
      </c>
      <c r="EW12">
        <f>Sheet55!FU12</f>
        <v>0.64921878531851829</v>
      </c>
      <c r="EZ12">
        <f>(1/4)*SUM($DT$7:$DW$7)</f>
        <v>1.56455037843311E-3</v>
      </c>
      <c r="FA12">
        <f>(1/4)*SUM($DT$8:$DW$8)</f>
        <v>2.0771504759197264E-2</v>
      </c>
      <c r="FB12">
        <f>(1/4)*SUM($DT$9:$DW$9)</f>
        <v>-5.4405287859304906E-4</v>
      </c>
      <c r="FC12">
        <f>(1/4)*SUM($DT$10:$DW$10)</f>
        <v>7.1725083827349091E-3</v>
      </c>
      <c r="FD12">
        <f>(1/4)*SUM($DT$11:$DW$11)</f>
        <v>2.4365966194233587E-2</v>
      </c>
      <c r="FE12">
        <f>(1/4)*SUM($DT$12:$DW$12)</f>
        <v>-1.1343851630171629E-2</v>
      </c>
      <c r="FF12">
        <f>(1/4)*SUM($DT$13:$DW$13)</f>
        <v>5.3435899185687525E-3</v>
      </c>
      <c r="FG12">
        <f>(1/4)*SUM($DT$14:$DW$14)</f>
        <v>3.8162649108847307E-3</v>
      </c>
      <c r="FH12">
        <f>(1/4)*SUM($DT$15:$DW$15)</f>
        <v>1.8261166818143697E-2</v>
      </c>
      <c r="FI12">
        <f>(1/4)*SUM($DT$16:$DW$16)</f>
        <v>3.8436051097546437E-3</v>
      </c>
      <c r="FL12">
        <f>EN12-($EU$10*EZ12)</f>
        <v>0.79313198755890801</v>
      </c>
      <c r="FM12">
        <f t="shared" ref="FM12:FU12" si="18">EO12-($EU$10*FA12)</f>
        <v>6.5707359872190813E-2</v>
      </c>
      <c r="FN12">
        <f t="shared" si="18"/>
        <v>0.13710346326961265</v>
      </c>
      <c r="FO12">
        <f t="shared" si="18"/>
        <v>0.28979492192494816</v>
      </c>
      <c r="FP12">
        <f t="shared" si="18"/>
        <v>0.80403908321943462</v>
      </c>
      <c r="FQ12">
        <f t="shared" si="18"/>
        <v>0.87267631848482119</v>
      </c>
      <c r="FR12">
        <f t="shared" si="18"/>
        <v>0.41194980139807286</v>
      </c>
      <c r="FS12">
        <f t="shared" si="18"/>
        <v>5.4870680248026361E-2</v>
      </c>
      <c r="FT12">
        <f t="shared" si="18"/>
        <v>0.22622128732920593</v>
      </c>
      <c r="FU12">
        <f t="shared" si="18"/>
        <v>0.64921494171340854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1.9677426215340905</v>
      </c>
      <c r="O13">
        <v>1.6948203130238142</v>
      </c>
      <c r="P13">
        <v>2.2343085626561598</v>
      </c>
      <c r="Q13">
        <v>2.2557240288127565</v>
      </c>
      <c r="S13">
        <f t="shared" si="9"/>
        <v>2.379697766522082</v>
      </c>
      <c r="T13">
        <f t="shared" si="0"/>
        <v>2.1067754580118057</v>
      </c>
      <c r="U13">
        <f t="shared" si="0"/>
        <v>2.6462637076441511</v>
      </c>
      <c r="V13">
        <f t="shared" si="0"/>
        <v>2.6676791738007477</v>
      </c>
      <c r="X13">
        <f t="shared" si="10"/>
        <v>0.91526599775007889</v>
      </c>
      <c r="Y13">
        <f t="shared" si="1"/>
        <v>0.89155997537581988</v>
      </c>
      <c r="Z13">
        <f t="shared" si="1"/>
        <v>0.93378033238155544</v>
      </c>
      <c r="AA13">
        <f t="shared" si="1"/>
        <v>0.93509231174726659</v>
      </c>
      <c r="AC13">
        <v>5.1291664188926527</v>
      </c>
      <c r="AD13">
        <v>5.4075381364603281</v>
      </c>
      <c r="AE13">
        <v>5.3578373222936904</v>
      </c>
      <c r="AF13">
        <v>5.4674047710519025</v>
      </c>
      <c r="AH13">
        <f t="shared" si="11"/>
        <v>6.0022297094954995</v>
      </c>
      <c r="AI13">
        <f t="shared" si="2"/>
        <v>6.2806014270631749</v>
      </c>
      <c r="AJ13">
        <f t="shared" si="2"/>
        <v>6.2309006128965372</v>
      </c>
      <c r="AK13">
        <f t="shared" si="2"/>
        <v>6.3404680616547493</v>
      </c>
      <c r="AW13">
        <f t="shared" si="12"/>
        <v>6.0022297094954995</v>
      </c>
      <c r="AX13">
        <f t="shared" si="3"/>
        <v>6.2806014270631749</v>
      </c>
      <c r="AY13">
        <f t="shared" si="3"/>
        <v>6.2309006128965372</v>
      </c>
      <c r="AZ13">
        <f t="shared" si="3"/>
        <v>6.3404680616547493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0.23904316234023998</v>
      </c>
      <c r="BH13">
        <f t="shared" si="5"/>
        <v>0.24774362661287566</v>
      </c>
      <c r="BI13">
        <f t="shared" si="5"/>
        <v>0.24648160326528665</v>
      </c>
      <c r="BJ13">
        <f t="shared" si="5"/>
        <v>0.24818284715917632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0.23904316234023998</v>
      </c>
      <c r="BZ13">
        <f>$BH$13-$BM$13</f>
        <v>0.24774362661287566</v>
      </c>
      <c r="CA13">
        <f>$BI$13-$BN$13</f>
        <v>0.24648160326528665</v>
      </c>
      <c r="CB13">
        <f>$BJ$13-$BO$13</f>
        <v>0.24818284715917632</v>
      </c>
      <c r="CW13">
        <f t="shared" si="16"/>
        <v>0.23904316234023998</v>
      </c>
      <c r="CX13">
        <f t="shared" si="7"/>
        <v>0.24774362661287566</v>
      </c>
      <c r="CY13">
        <f t="shared" si="7"/>
        <v>0.24648160326528665</v>
      </c>
      <c r="CZ13">
        <f t="shared" si="7"/>
        <v>0.24818284715917632</v>
      </c>
      <c r="DB13">
        <v>-0.19915392804599363</v>
      </c>
      <c r="DC13">
        <v>0.17604940151398452</v>
      </c>
      <c r="DD13">
        <v>-0.18312632148298033</v>
      </c>
      <c r="DE13">
        <v>1.5611419866494494E-2</v>
      </c>
      <c r="DF13">
        <v>-0.1387628266411966</v>
      </c>
      <c r="DG13">
        <v>0.19838240659231549</v>
      </c>
      <c r="DH13">
        <v>0.22547498145906408</v>
      </c>
      <c r="DI13">
        <v>-0.19025064023152916</v>
      </c>
      <c r="DJ13">
        <v>7.40074459563205E-2</v>
      </c>
      <c r="DK13">
        <v>2.1768061013520554E-2</v>
      </c>
      <c r="DM13">
        <f>(1/4)*SUM($CW$13:$CZ$13)</f>
        <v>0.24536280984439468</v>
      </c>
      <c r="DO13">
        <v>-0.49111909127359815</v>
      </c>
      <c r="DP13">
        <v>0.18770125259222356</v>
      </c>
      <c r="DQ13">
        <v>0.27759835314953207</v>
      </c>
      <c r="DR13">
        <v>0.39789961224276893</v>
      </c>
      <c r="DT13">
        <f t="shared" si="17"/>
        <v>-3.808832421893088E-2</v>
      </c>
      <c r="DU13">
        <f t="shared" si="8"/>
        <v>1.8147104574428426E-2</v>
      </c>
      <c r="DV13">
        <f t="shared" si="8"/>
        <v>1.7165189578753549E-2</v>
      </c>
      <c r="DW13">
        <f t="shared" si="8"/>
        <v>2.4150389740023915E-2</v>
      </c>
      <c r="DY13">
        <v>3.0039470915290621E-4</v>
      </c>
      <c r="DZ13">
        <v>8.9335827699479429E-3</v>
      </c>
      <c r="EA13">
        <v>1.7914341136952446E-3</v>
      </c>
      <c r="EB13">
        <v>-1.2238085356586765E-3</v>
      </c>
      <c r="EC13">
        <v>1.5042656015497178E-2</v>
      </c>
      <c r="ED13">
        <v>-6.7254975941814224E-3</v>
      </c>
      <c r="EE13">
        <v>3.4157498195574775E-3</v>
      </c>
      <c r="EF13">
        <v>1.1260542286805116E-3</v>
      </c>
      <c r="EG13">
        <v>1.0107361889479194E-2</v>
      </c>
      <c r="EH13">
        <v>-2.6728739928763134E-4</v>
      </c>
      <c r="EJ13">
        <f>(1/4)*SUM($DT$13:$DW$13)</f>
        <v>5.3435899185687525E-3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2.7319689695116551</v>
      </c>
      <c r="O14">
        <v>3.017028575570055</v>
      </c>
      <c r="P14">
        <v>2.9966042705497906</v>
      </c>
      <c r="Q14">
        <v>3.2895361020646745</v>
      </c>
      <c r="S14">
        <f t="shared" si="9"/>
        <v>2.7868434660245924</v>
      </c>
      <c r="T14">
        <f t="shared" si="0"/>
        <v>3.0719030720829923</v>
      </c>
      <c r="U14">
        <f t="shared" si="0"/>
        <v>3.0514787670627279</v>
      </c>
      <c r="V14">
        <f t="shared" si="0"/>
        <v>3.3444105985776118</v>
      </c>
      <c r="X14">
        <f t="shared" si="10"/>
        <v>0.94196071527277081</v>
      </c>
      <c r="Y14">
        <f t="shared" si="1"/>
        <v>0.95571878105331476</v>
      </c>
      <c r="Z14">
        <f t="shared" si="1"/>
        <v>0.95484632619256371</v>
      </c>
      <c r="AA14">
        <f t="shared" si="1"/>
        <v>0.96592132611519088</v>
      </c>
      <c r="AC14">
        <v>4.1561230100769508</v>
      </c>
      <c r="AD14">
        <v>4.3530132408973659</v>
      </c>
      <c r="AE14">
        <v>4.3129542106264376</v>
      </c>
      <c r="AF14">
        <v>4.3877115504926838</v>
      </c>
      <c r="AH14">
        <f t="shared" si="11"/>
        <v>4.41468039157827</v>
      </c>
      <c r="AI14">
        <f t="shared" si="2"/>
        <v>4.611570622398685</v>
      </c>
      <c r="AJ14">
        <f t="shared" si="2"/>
        <v>4.5715115921277567</v>
      </c>
      <c r="AK14">
        <f t="shared" si="2"/>
        <v>4.6462689319940029</v>
      </c>
      <c r="AW14">
        <f t="shared" si="12"/>
        <v>4.41468039157827</v>
      </c>
      <c r="AX14">
        <f t="shared" si="3"/>
        <v>4.611570622398685</v>
      </c>
      <c r="AY14">
        <f t="shared" si="3"/>
        <v>4.5715115921277567</v>
      </c>
      <c r="AZ14">
        <f t="shared" si="3"/>
        <v>4.6462689319940029</v>
      </c>
      <c r="BB14">
        <f t="shared" si="13"/>
        <v>0.20442598145022892</v>
      </c>
      <c r="BC14">
        <f t="shared" si="4"/>
        <v>0.1884296022592192</v>
      </c>
      <c r="BD14">
        <f t="shared" si="4"/>
        <v>0.19025518656566093</v>
      </c>
      <c r="BE14">
        <f t="shared" si="4"/>
        <v>0.18374632709993521</v>
      </c>
      <c r="BG14">
        <f t="shared" si="14"/>
        <v>4.8866633070369959E-2</v>
      </c>
      <c r="BH14">
        <f t="shared" si="5"/>
        <v>4.6682233024920673E-2</v>
      </c>
      <c r="BI14">
        <f t="shared" si="5"/>
        <v>4.6894403414240331E-2</v>
      </c>
      <c r="BJ14">
        <f t="shared" si="5"/>
        <v>4.5602686614703236E-2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3.0598569408370899</v>
      </c>
      <c r="BT14">
        <f t="shared" si="6"/>
        <v>0</v>
      </c>
      <c r="BY14">
        <f>$BG$14-$BL$14</f>
        <v>4.8866633070369959E-2</v>
      </c>
      <c r="BZ14">
        <f>$BH$14-$BM$14</f>
        <v>4.6682233024920673E-2</v>
      </c>
      <c r="CA14">
        <f>$BI$14-$BN$14</f>
        <v>-0.95310559658575966</v>
      </c>
      <c r="CB14">
        <f>$BJ$14-$BO$14</f>
        <v>4.5602686614703236E-2</v>
      </c>
      <c r="CW14">
        <f t="shared" si="16"/>
        <v>4.8866633070369959E-2</v>
      </c>
      <c r="CX14">
        <f t="shared" si="7"/>
        <v>4.6682233024920673E-2</v>
      </c>
      <c r="CY14">
        <f t="shared" si="7"/>
        <v>-0.95310559658575966</v>
      </c>
      <c r="CZ14">
        <f t="shared" si="7"/>
        <v>4.5602686614703236E-2</v>
      </c>
      <c r="DB14">
        <v>-0.214277160792883</v>
      </c>
      <c r="DC14">
        <v>0.18287337635819528</v>
      </c>
      <c r="DD14">
        <v>-0.18886427886505741</v>
      </c>
      <c r="DE14">
        <v>1.6213712736527594E-2</v>
      </c>
      <c r="DF14">
        <v>-0.14197152602843582</v>
      </c>
      <c r="DG14">
        <v>0.2061447898958047</v>
      </c>
      <c r="DH14">
        <v>0.23425491580455249</v>
      </c>
      <c r="DI14">
        <v>-0.19384380859020822</v>
      </c>
      <c r="DJ14">
        <v>7.6861880870563601E-2</v>
      </c>
      <c r="DK14">
        <v>2.2608098610940781E-2</v>
      </c>
      <c r="DM14">
        <f>(1/4)*SUM($CW$14:$CZ$14)</f>
        <v>-0.20298851096894144</v>
      </c>
      <c r="DO14">
        <v>-0.24299926244855791</v>
      </c>
      <c r="DP14">
        <v>0.49473721882928856</v>
      </c>
      <c r="DQ14">
        <v>0.17717205434999608</v>
      </c>
      <c r="DR14">
        <v>-7.9619816024515755E-4</v>
      </c>
      <c r="DT14">
        <f t="shared" si="17"/>
        <v>-1.3284946133333222E-2</v>
      </c>
      <c r="DU14">
        <f t="shared" si="8"/>
        <v>2.0937473332352921E-2</v>
      </c>
      <c r="DV14">
        <f t="shared" si="8"/>
        <v>7.6387411524483674E-3</v>
      </c>
      <c r="DW14">
        <f t="shared" si="8"/>
        <v>-2.620870792914457E-5</v>
      </c>
      <c r="DY14">
        <v>1.172789291154036E-3</v>
      </c>
      <c r="DZ14">
        <v>3.7289360297426436E-3</v>
      </c>
      <c r="EA14">
        <v>-4.0926603835801146E-4</v>
      </c>
      <c r="EB14">
        <v>3.392409151557872E-3</v>
      </c>
      <c r="EC14">
        <v>4.2610744167083901E-3</v>
      </c>
      <c r="ED14">
        <v>-1.800132656142742E-3</v>
      </c>
      <c r="EE14">
        <v>2.8149267831585638E-3</v>
      </c>
      <c r="EF14">
        <v>2.5892878959674387E-3</v>
      </c>
      <c r="EG14">
        <v>9.3592361112682272E-4</v>
      </c>
      <c r="EH14">
        <v>8.0194267403574067E-4</v>
      </c>
      <c r="EJ14">
        <f>(1/4)*SUM($DT$14:$DW$14)</f>
        <v>3.8162649108847307E-3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1.4963816188342753</v>
      </c>
      <c r="O15">
        <v>2.074205286967886</v>
      </c>
      <c r="P15">
        <v>2.1178889189781995</v>
      </c>
      <c r="Q15">
        <v>2.1086243081702976</v>
      </c>
      <c r="S15">
        <f t="shared" si="9"/>
        <v>1.7226211673302994</v>
      </c>
      <c r="T15">
        <f t="shared" si="0"/>
        <v>2.3004448354639102</v>
      </c>
      <c r="U15">
        <f t="shared" si="0"/>
        <v>2.3441284674742238</v>
      </c>
      <c r="V15">
        <f t="shared" si="0"/>
        <v>2.3348638566663218</v>
      </c>
      <c r="X15">
        <f t="shared" si="10"/>
        <v>0.84846615124940972</v>
      </c>
      <c r="Y15">
        <f t="shared" si="1"/>
        <v>0.90891387336549179</v>
      </c>
      <c r="Z15">
        <f t="shared" si="1"/>
        <v>0.91246639395115503</v>
      </c>
      <c r="AA15">
        <f t="shared" si="1"/>
        <v>0.91172358260916941</v>
      </c>
      <c r="AC15">
        <v>4.7205160890196023</v>
      </c>
      <c r="AD15">
        <v>4.9287747286807591</v>
      </c>
      <c r="AE15">
        <v>4.923705467327534</v>
      </c>
      <c r="AF15">
        <v>5.0010603056213077</v>
      </c>
      <c r="AH15">
        <f t="shared" si="11"/>
        <v>4.9263335720604999</v>
      </c>
      <c r="AI15">
        <f t="shared" si="2"/>
        <v>5.1345922117216567</v>
      </c>
      <c r="AJ15">
        <f t="shared" si="2"/>
        <v>5.1295229503684316</v>
      </c>
      <c r="AK15">
        <f t="shared" si="2"/>
        <v>5.2068777886622053</v>
      </c>
      <c r="AW15">
        <f t="shared" si="12"/>
        <v>4.9263335720604999</v>
      </c>
      <c r="AX15">
        <f t="shared" si="3"/>
        <v>5.1345922117216567</v>
      </c>
      <c r="AY15">
        <f t="shared" si="3"/>
        <v>5.1295229503684316</v>
      </c>
      <c r="AZ15">
        <f t="shared" si="3"/>
        <v>5.2068777886622053</v>
      </c>
      <c r="BB15">
        <f t="shared" si="13"/>
        <v>0.34099204260674082</v>
      </c>
      <c r="BC15">
        <f t="shared" si="4"/>
        <v>0.31790292333405673</v>
      </c>
      <c r="BD15">
        <f t="shared" si="4"/>
        <v>0.33241281542137613</v>
      </c>
      <c r="BE15">
        <f t="shared" si="4"/>
        <v>0.32187555831571552</v>
      </c>
      <c r="BG15">
        <f t="shared" si="14"/>
        <v>8.1511816197573181E-2</v>
      </c>
      <c r="BH15">
        <f t="shared" si="5"/>
        <v>7.8758423137614178E-2</v>
      </c>
      <c r="BI15">
        <f t="shared" si="5"/>
        <v>8.19336436909886E-2</v>
      </c>
      <c r="BJ15">
        <f t="shared" si="5"/>
        <v>7.9883992493743769E-2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8.1511816197573181E-2</v>
      </c>
      <c r="BZ15">
        <f>$BH$15-$BM$15</f>
        <v>7.8758423137614178E-2</v>
      </c>
      <c r="CA15">
        <f>$BI$15-$BN$15</f>
        <v>8.19336436909886E-2</v>
      </c>
      <c r="CB15">
        <f>$BJ$15-$BO$15</f>
        <v>7.9883992493743769E-2</v>
      </c>
      <c r="CW15">
        <f t="shared" si="16"/>
        <v>8.1511816197573181E-2</v>
      </c>
      <c r="CX15">
        <f t="shared" si="7"/>
        <v>7.8758423137614178E-2</v>
      </c>
      <c r="CY15">
        <f t="shared" si="7"/>
        <v>8.19336436909886E-2</v>
      </c>
      <c r="CZ15">
        <f t="shared" si="7"/>
        <v>7.9883992493743769E-2</v>
      </c>
      <c r="DB15">
        <v>-0.20412222448114811</v>
      </c>
      <c r="DC15">
        <v>0.17150077346921933</v>
      </c>
      <c r="DD15">
        <v>-0.17856803499865898</v>
      </c>
      <c r="DE15">
        <v>1.5194327989792165E-2</v>
      </c>
      <c r="DF15">
        <v>-0.1244645397317235</v>
      </c>
      <c r="DG15">
        <v>0.19344936524188078</v>
      </c>
      <c r="DH15">
        <v>0.2197944963651294</v>
      </c>
      <c r="DI15">
        <v>-0.18605199215813673</v>
      </c>
      <c r="DJ15">
        <v>7.2084614159046684E-2</v>
      </c>
      <c r="DK15">
        <v>2.1183214144598925E-2</v>
      </c>
      <c r="DM15">
        <f>(1/4)*SUM($CW$15:$CZ$15)</f>
        <v>8.0521968879979935E-2</v>
      </c>
      <c r="DO15">
        <v>0.23916358195535031</v>
      </c>
      <c r="DP15">
        <v>-0.14619462412774564</v>
      </c>
      <c r="DQ15">
        <v>0.17972645791720854</v>
      </c>
      <c r="DR15">
        <v>0.49753482409898153</v>
      </c>
      <c r="DT15">
        <f t="shared" si="17"/>
        <v>3.0749582554021913E-2</v>
      </c>
      <c r="DU15">
        <f t="shared" si="8"/>
        <v>-1.2103371672065641E-2</v>
      </c>
      <c r="DV15">
        <f t="shared" si="8"/>
        <v>1.4355017085651961E-2</v>
      </c>
      <c r="DW15">
        <f t="shared" si="8"/>
        <v>4.0043439304966559E-2</v>
      </c>
      <c r="DY15">
        <v>6.7238166021967353E-4</v>
      </c>
      <c r="DZ15">
        <v>1.3056811355849981E-2</v>
      </c>
      <c r="EA15">
        <v>-2.9675574440334706E-3</v>
      </c>
      <c r="EB15">
        <v>8.1296030733550538E-3</v>
      </c>
      <c r="EC15">
        <v>9.4670586827203321E-3</v>
      </c>
      <c r="ED15">
        <v>-4.8874471381083195E-3</v>
      </c>
      <c r="EE15">
        <v>2.4253014308154176E-4</v>
      </c>
      <c r="EF15">
        <v>1.1445148476400499E-3</v>
      </c>
      <c r="EG15">
        <v>1.1804959602684253E-2</v>
      </c>
      <c r="EH15">
        <v>5.0559500201315735E-3</v>
      </c>
      <c r="EJ15">
        <f>(1/4)*SUM($DT$15:$DW$15)</f>
        <v>1.8261166818143697E-2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2.2091021034828002</v>
      </c>
      <c r="O16">
        <v>2.9991499483903148</v>
      </c>
      <c r="P16">
        <v>2.3363756049014786</v>
      </c>
      <c r="Q16">
        <v>2.861045603692002</v>
      </c>
      <c r="S16">
        <f t="shared" si="9"/>
        <v>2.8583208888013187</v>
      </c>
      <c r="T16">
        <f t="shared" si="0"/>
        <v>3.6483687337088329</v>
      </c>
      <c r="U16">
        <f t="shared" si="0"/>
        <v>2.9855943902199966</v>
      </c>
      <c r="V16">
        <f t="shared" si="0"/>
        <v>3.5102643890105201</v>
      </c>
      <c r="X16">
        <f t="shared" si="10"/>
        <v>0.94574720974354398</v>
      </c>
      <c r="Y16">
        <f t="shared" si="1"/>
        <v>0.97462698804420389</v>
      </c>
      <c r="Z16">
        <f t="shared" si="1"/>
        <v>0.95191907010748322</v>
      </c>
      <c r="AA16">
        <f t="shared" si="1"/>
        <v>0.97097841539722007</v>
      </c>
      <c r="AC16">
        <v>3.2814352845914976</v>
      </c>
      <c r="AD16">
        <v>3.4204207568455636</v>
      </c>
      <c r="AE16">
        <v>3.3796496634183772</v>
      </c>
      <c r="AF16">
        <v>3.4598360348881227</v>
      </c>
      <c r="AH16">
        <f t="shared" si="11"/>
        <v>3.771031958300652</v>
      </c>
      <c r="AI16">
        <f t="shared" si="2"/>
        <v>3.910017430554718</v>
      </c>
      <c r="AJ16">
        <f t="shared" si="2"/>
        <v>3.8692463371275316</v>
      </c>
      <c r="AK16">
        <f t="shared" si="2"/>
        <v>3.9494327085972771</v>
      </c>
      <c r="AW16">
        <f t="shared" si="12"/>
        <v>3.771031958300652</v>
      </c>
      <c r="AX16">
        <f t="shared" si="3"/>
        <v>3.910017430554718</v>
      </c>
      <c r="AY16">
        <f t="shared" si="3"/>
        <v>3.8692463371275316</v>
      </c>
      <c r="AZ16">
        <f t="shared" si="3"/>
        <v>3.9494327085972771</v>
      </c>
      <c r="BB16">
        <f t="shared" si="13"/>
        <v>0.10739971492990354</v>
      </c>
      <c r="BC16">
        <f t="shared" si="4"/>
        <v>9.3426149798092051E-2</v>
      </c>
      <c r="BD16">
        <f t="shared" si="4"/>
        <v>9.4264155234280209E-2</v>
      </c>
      <c r="BE16">
        <f t="shared" si="4"/>
        <v>9.1534863898694793E-2</v>
      </c>
      <c r="BG16">
        <f t="shared" si="14"/>
        <v>2.5673167491284427E-2</v>
      </c>
      <c r="BH16">
        <f t="shared" si="5"/>
        <v>2.3145733171457104E-2</v>
      </c>
      <c r="BI16">
        <f t="shared" si="5"/>
        <v>2.323438011259325E-2</v>
      </c>
      <c r="BJ16">
        <f t="shared" si="5"/>
        <v>2.2717383136705776E-2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2.5673167491284427E-2</v>
      </c>
      <c r="BZ16">
        <f>$BH$16-$BM$16</f>
        <v>2.3145733171457104E-2</v>
      </c>
      <c r="CA16">
        <f>$BI$16-$BN$16</f>
        <v>2.323438011259325E-2</v>
      </c>
      <c r="CB16">
        <f>$BJ$16-$BO$16</f>
        <v>2.2717383136705776E-2</v>
      </c>
      <c r="CW16">
        <f t="shared" si="16"/>
        <v>2.5673167491284427E-2</v>
      </c>
      <c r="CX16">
        <f t="shared" si="7"/>
        <v>2.3145733171457104E-2</v>
      </c>
      <c r="CY16">
        <f t="shared" si="7"/>
        <v>2.323438011259325E-2</v>
      </c>
      <c r="CZ16">
        <f t="shared" si="7"/>
        <v>2.2717383136705776E-2</v>
      </c>
      <c r="DB16">
        <v>-0.21884592445713016</v>
      </c>
      <c r="DC16">
        <v>0.18405867306061618</v>
      </c>
      <c r="DD16">
        <v>-0.18978626555438724</v>
      </c>
      <c r="DE16">
        <v>1.6317727892116649E-2</v>
      </c>
      <c r="DF16">
        <v>-0.14232186950408693</v>
      </c>
      <c r="DG16">
        <v>0.20750779841390316</v>
      </c>
      <c r="DH16">
        <v>0.23578568866167265</v>
      </c>
      <c r="DI16">
        <v>-0.19282173069625841</v>
      </c>
      <c r="DJ16">
        <v>7.7352371953932436E-2</v>
      </c>
      <c r="DK16">
        <v>2.2753530229621656E-2</v>
      </c>
      <c r="DM16">
        <f>(1/4)*SUM($CW$16:$CZ$16)</f>
        <v>2.369266597801014E-2</v>
      </c>
      <c r="DO16">
        <v>0.52205753059525806</v>
      </c>
      <c r="DP16">
        <v>0.22236368437524021</v>
      </c>
      <c r="DQ16">
        <v>-0.23878242728167226</v>
      </c>
      <c r="DR16">
        <v>-0.21228546110866153</v>
      </c>
      <c r="DT16">
        <f t="shared" si="17"/>
        <v>2.678647171481403E-2</v>
      </c>
      <c r="DU16">
        <f t="shared" si="8"/>
        <v>5.4988809645926335E-3</v>
      </c>
      <c r="DV16">
        <f t="shared" si="8"/>
        <v>-1.0928869704224587E-2</v>
      </c>
      <c r="DW16">
        <f t="shared" si="8"/>
        <v>-5.9820625361635014E-3</v>
      </c>
      <c r="DY16">
        <v>2.1197777277851583E-3</v>
      </c>
      <c r="DZ16">
        <v>5.1646451785106531E-3</v>
      </c>
      <c r="EA16">
        <v>3.1539629503578401E-4</v>
      </c>
      <c r="EB16">
        <v>-4.5646906620703739E-6</v>
      </c>
      <c r="EC16">
        <v>1.2540793630713965E-2</v>
      </c>
      <c r="ED16">
        <v>-4.646080466173895E-3</v>
      </c>
      <c r="EE16">
        <v>7.7289758394464975E-3</v>
      </c>
      <c r="EF16">
        <v>3.5540435602201275E-3</v>
      </c>
      <c r="EG16">
        <v>9.7250038973788616E-3</v>
      </c>
      <c r="EH16">
        <v>-3.1357551157051074E-5</v>
      </c>
      <c r="EJ16">
        <f>(1/4)*SUM($DT$16:$DW$16)</f>
        <v>3.8436051097546437E-3</v>
      </c>
      <c r="EN16">
        <f>Sheet55!FL16</f>
        <v>0.62666014299604367</v>
      </c>
      <c r="EO16">
        <f>Sheet55!FM16</f>
        <v>0.14070292988306987</v>
      </c>
      <c r="EP16">
        <f>Sheet55!FN16</f>
        <v>0.45591932137289037</v>
      </c>
      <c r="EQ16">
        <f>Sheet55!FO16</f>
        <v>0.15779038739897774</v>
      </c>
      <c r="ER16">
        <f>Sheet55!FP16</f>
        <v>0.43291176566218942</v>
      </c>
      <c r="ES16">
        <f>Sheet55!FQ16</f>
        <v>0.51077821405641166</v>
      </c>
      <c r="ET16">
        <f>Sheet55!FR16</f>
        <v>0.75289933506185347</v>
      </c>
      <c r="EU16">
        <f>Sheet55!FS16</f>
        <v>0.95236626395162982</v>
      </c>
      <c r="EV16">
        <f>Sheet55!FT16</f>
        <v>0.38206193447561487</v>
      </c>
      <c r="EW16">
        <f>Sheet55!FU16</f>
        <v>0.39061222733466372</v>
      </c>
      <c r="EZ16">
        <f t="array" ref="EZ16:FI25">(1/4)*(MMULT($C$7:$F$16,$DT$23:$EC$26))</f>
        <v>-2.9495119233745207E-4</v>
      </c>
      <c r="FA16">
        <v>9.0816042682385339E-3</v>
      </c>
      <c r="FB16">
        <v>-6.4884088941015113E-4</v>
      </c>
      <c r="FC16">
        <v>7.8055693628843736E-4</v>
      </c>
      <c r="FD16">
        <v>1.0470719913346574E-2</v>
      </c>
      <c r="FE16">
        <v>-4.9903168809762389E-3</v>
      </c>
      <c r="FF16">
        <v>1.6772964081315962E-4</v>
      </c>
      <c r="FG16">
        <v>-9.7534600009880387E-4</v>
      </c>
      <c r="FH16">
        <v>1.3252561741806109E-2</v>
      </c>
      <c r="FI16">
        <v>2.2448218106041716E-3</v>
      </c>
      <c r="FL16">
        <f>EN16-($EU$10*EZ16)</f>
        <v>0.62666043794723603</v>
      </c>
      <c r="FM16">
        <f t="shared" ref="FM16:FU25" si="19">EO16-($EU$10*FA16)</f>
        <v>0.14069384827880163</v>
      </c>
      <c r="FN16">
        <f t="shared" si="19"/>
        <v>0.45591997021377978</v>
      </c>
      <c r="FO16">
        <f t="shared" si="19"/>
        <v>0.15778960684204146</v>
      </c>
      <c r="FP16">
        <f t="shared" si="19"/>
        <v>0.43290129494227608</v>
      </c>
      <c r="FQ16">
        <f t="shared" si="19"/>
        <v>0.51078320437329261</v>
      </c>
      <c r="FR16">
        <f t="shared" si="19"/>
        <v>0.75289916733221263</v>
      </c>
      <c r="FS16">
        <f t="shared" si="19"/>
        <v>0.9523672392976299</v>
      </c>
      <c r="FT16">
        <f t="shared" si="19"/>
        <v>0.38204868191387309</v>
      </c>
      <c r="FU16">
        <f t="shared" si="19"/>
        <v>0.39060998251285312</v>
      </c>
    </row>
    <row r="17" spans="1:177">
      <c r="A17">
        <v>16</v>
      </c>
      <c r="BQ17">
        <f>SUM(BQ7:BQ16)</f>
        <v>2.267186170888067</v>
      </c>
      <c r="BR17">
        <f t="shared" ref="BR17:BT17" si="20">SUM(BR7:BR16)</f>
        <v>3.6745708787180931</v>
      </c>
      <c r="BS17">
        <f t="shared" si="20"/>
        <v>3.0598569408370899</v>
      </c>
      <c r="BT17">
        <f t="shared" si="20"/>
        <v>2.9028125950058916</v>
      </c>
      <c r="EN17">
        <f>Sheet55!FL17</f>
        <v>0.24255474520091821</v>
      </c>
      <c r="EO17">
        <f>Sheet55!FM17</f>
        <v>0.91180390179068105</v>
      </c>
      <c r="EP17">
        <f>Sheet55!FN17</f>
        <v>0.61871698878582271</v>
      </c>
      <c r="EQ17">
        <f>Sheet55!FO17</f>
        <v>0.12337728049505119</v>
      </c>
      <c r="ER17">
        <f>Sheet55!FP17</f>
        <v>0.84820907266650059</v>
      </c>
      <c r="ES17">
        <f>Sheet55!FQ17</f>
        <v>0.57082020034576775</v>
      </c>
      <c r="ET17">
        <f>Sheet55!FR17</f>
        <v>3.8562475980227016E-2</v>
      </c>
      <c r="EU17">
        <f>Sheet55!FS17</f>
        <v>0.44437453881956246</v>
      </c>
      <c r="EV17">
        <f>Sheet55!FT17</f>
        <v>0.8851366207734831</v>
      </c>
      <c r="EW17">
        <f>Sheet55!FU17</f>
        <v>0.23383838912000973</v>
      </c>
      <c r="EZ17">
        <v>2.4248778729254383E-3</v>
      </c>
      <c r="FA17">
        <v>1.6805785195084673E-3</v>
      </c>
      <c r="FB17">
        <v>-3.6902250301931841E-4</v>
      </c>
      <c r="FC17">
        <v>1.1909993709823714E-3</v>
      </c>
      <c r="FD17">
        <v>6.9906971540694305E-3</v>
      </c>
      <c r="FE17">
        <v>-2.0556438832675782E-3</v>
      </c>
      <c r="FF17">
        <v>7.4304584878238942E-3</v>
      </c>
      <c r="FG17">
        <v>4.0448291121261033E-3</v>
      </c>
      <c r="FH17">
        <v>4.750017065653569E-3</v>
      </c>
      <c r="FI17">
        <v>-3.343763162024936E-5</v>
      </c>
      <c r="FL17">
        <f t="shared" ref="FL17:FL25" si="21">EN17-($EU$10*EZ17)</f>
        <v>0.2425523203230453</v>
      </c>
      <c r="FM17">
        <f t="shared" si="19"/>
        <v>0.91180222121216159</v>
      </c>
      <c r="FN17">
        <f t="shared" si="19"/>
        <v>0.61871735780832571</v>
      </c>
      <c r="FO17">
        <f t="shared" si="19"/>
        <v>0.1233760894956802</v>
      </c>
      <c r="FP17">
        <f t="shared" si="19"/>
        <v>0.84820208196934654</v>
      </c>
      <c r="FQ17">
        <f t="shared" si="19"/>
        <v>0.57082225598965097</v>
      </c>
      <c r="FR17">
        <f t="shared" si="19"/>
        <v>3.855504552173919E-2</v>
      </c>
      <c r="FS17">
        <f t="shared" si="19"/>
        <v>0.44437049399045031</v>
      </c>
      <c r="FT17">
        <f t="shared" si="19"/>
        <v>0.88513187075641742</v>
      </c>
      <c r="FU17">
        <f t="shared" si="19"/>
        <v>0.23383842255764134</v>
      </c>
    </row>
    <row r="18" spans="1:177">
      <c r="A18">
        <v>17</v>
      </c>
      <c r="EN18">
        <f>Sheet55!FL18</f>
        <v>5.5809450975029672E-2</v>
      </c>
      <c r="EO18">
        <f>Sheet55!FM18</f>
        <v>0.55245876137883598</v>
      </c>
      <c r="EP18">
        <f>Sheet55!FN18</f>
        <v>2.7729933687119828E-2</v>
      </c>
      <c r="EQ18">
        <f>Sheet55!FO18</f>
        <v>1.0852780329510038E-2</v>
      </c>
      <c r="ER18">
        <f>Sheet55!FP18</f>
        <v>0.37344280253695011</v>
      </c>
      <c r="ES18">
        <f>Sheet55!FQ18</f>
        <v>0.79186548888953789</v>
      </c>
      <c r="ET18">
        <f>Sheet55!FR18</f>
        <v>0.49284799472181046</v>
      </c>
      <c r="EU18">
        <f>Sheet55!FS18</f>
        <v>0.86801697985600301</v>
      </c>
      <c r="EV18">
        <f>Sheet55!FT18</f>
        <v>0.72237567879823239</v>
      </c>
      <c r="EW18">
        <f>Sheet55!FU18</f>
        <v>0.66425063330820833</v>
      </c>
      <c r="EZ18">
        <v>4.6859508953286727E-4</v>
      </c>
      <c r="FA18">
        <v>1.9520923964824497E-2</v>
      </c>
      <c r="FB18">
        <v>-7.3925116461722308E-4</v>
      </c>
      <c r="FC18">
        <v>1.0948810560295879E-2</v>
      </c>
      <c r="FD18">
        <v>1.5809137001134704E-2</v>
      </c>
      <c r="FE18">
        <v>-8.565170390874649E-3</v>
      </c>
      <c r="FF18">
        <v>-7.3945813949352428E-5</v>
      </c>
      <c r="FG18">
        <v>3.0998543218267506E-3</v>
      </c>
      <c r="FH18">
        <v>6.8245372691059687E-3</v>
      </c>
      <c r="FI18">
        <v>4.2822974694439126E-3</v>
      </c>
      <c r="FL18">
        <f t="shared" si="21"/>
        <v>5.5808982379940142E-2</v>
      </c>
      <c r="FM18">
        <f t="shared" si="19"/>
        <v>0.55243924045487114</v>
      </c>
      <c r="FN18">
        <f t="shared" si="19"/>
        <v>2.7730672938284445E-2</v>
      </c>
      <c r="FO18">
        <f t="shared" si="19"/>
        <v>1.0841831518949742E-2</v>
      </c>
      <c r="FP18">
        <f t="shared" si="19"/>
        <v>0.373426993399949</v>
      </c>
      <c r="FQ18">
        <f t="shared" si="19"/>
        <v>0.79187405405992872</v>
      </c>
      <c r="FR18">
        <f t="shared" si="19"/>
        <v>0.49284806866762443</v>
      </c>
      <c r="FS18">
        <f t="shared" si="19"/>
        <v>0.86801388000168123</v>
      </c>
      <c r="FT18">
        <f t="shared" si="19"/>
        <v>0.72236885426096331</v>
      </c>
      <c r="FU18">
        <f t="shared" si="19"/>
        <v>0.66424635101073892</v>
      </c>
    </row>
    <row r="19" spans="1:177">
      <c r="A19">
        <v>18</v>
      </c>
      <c r="BN19" t="s">
        <v>35</v>
      </c>
      <c r="BO19">
        <f>BS21+BS34</f>
        <v>3.4406517051290963E-4</v>
      </c>
      <c r="EN19">
        <f>Sheet55!FL19</f>
        <v>0.9916238415898424</v>
      </c>
      <c r="EO19">
        <f>Sheet55!FM19</f>
        <v>0.9670249704038838</v>
      </c>
      <c r="EP19">
        <f>Sheet55!FN19</f>
        <v>0.88278429192061536</v>
      </c>
      <c r="EQ19">
        <f>Sheet55!FO19</f>
        <v>0.92277892413635754</v>
      </c>
      <c r="ER19">
        <f>Sheet55!FP19</f>
        <v>0.35569679386477848</v>
      </c>
      <c r="ES19">
        <f>Sheet55!FQ19</f>
        <v>0.81190643528087736</v>
      </c>
      <c r="ET19">
        <f>Sheet55!FR19</f>
        <v>0.65066566366562073</v>
      </c>
      <c r="EU19">
        <f>Sheet55!FS19</f>
        <v>0.79169203473296146</v>
      </c>
      <c r="EV19">
        <f>Sheet55!FT19</f>
        <v>0.80877048263588336</v>
      </c>
      <c r="EW19">
        <f>Sheet55!FU19</f>
        <v>0.61312541961288503</v>
      </c>
      <c r="EZ19">
        <v>2.487652861309331E-4</v>
      </c>
      <c r="FA19">
        <v>7.4884685689820731E-3</v>
      </c>
      <c r="FB19">
        <v>2.4763497580747333E-3</v>
      </c>
      <c r="FC19">
        <v>-3.890165725129572E-3</v>
      </c>
      <c r="FD19">
        <v>1.6087064086511945E-2</v>
      </c>
      <c r="FE19">
        <v>-6.8986560844532018E-3</v>
      </c>
      <c r="FF19">
        <v>4.3116451227268749E-3</v>
      </c>
      <c r="FG19">
        <v>7.3689419848427479E-4</v>
      </c>
      <c r="FH19">
        <v>1.1628630560380784E-2</v>
      </c>
      <c r="FI19">
        <v>-1.2314411704051355E-3</v>
      </c>
      <c r="FL19">
        <f t="shared" si="21"/>
        <v>0.99162359282455625</v>
      </c>
      <c r="FM19">
        <f t="shared" si="19"/>
        <v>0.96701748193531478</v>
      </c>
      <c r="FN19">
        <f t="shared" si="19"/>
        <v>0.88278181557085733</v>
      </c>
      <c r="FO19">
        <f t="shared" si="19"/>
        <v>0.92278281430208264</v>
      </c>
      <c r="FP19">
        <f t="shared" si="19"/>
        <v>0.35568070680069197</v>
      </c>
      <c r="FQ19">
        <f t="shared" si="19"/>
        <v>0.81191333393696186</v>
      </c>
      <c r="FR19">
        <f t="shared" si="19"/>
        <v>0.65066135202049802</v>
      </c>
      <c r="FS19">
        <f t="shared" si="19"/>
        <v>0.79169129783876302</v>
      </c>
      <c r="FT19">
        <f t="shared" si="19"/>
        <v>0.80875885400532299</v>
      </c>
      <c r="FU19">
        <f t="shared" si="19"/>
        <v>0.61312665105405539</v>
      </c>
    </row>
    <row r="20" spans="1:177">
      <c r="A20">
        <v>19</v>
      </c>
      <c r="AV20" t="s">
        <v>67</v>
      </c>
      <c r="AW20">
        <f>MAX(AW7:AW16)</f>
        <v>6.0022297094954995</v>
      </c>
      <c r="AX20">
        <f>MAX(AX7:AX16)</f>
        <v>6.2806014270631749</v>
      </c>
      <c r="AY20">
        <f>MAX(AY7:AY16)</f>
        <v>6.2309006128965372</v>
      </c>
      <c r="AZ20">
        <f>MAX(AZ7:AZ16)</f>
        <v>6.3404680616547493</v>
      </c>
      <c r="BB20">
        <f>SUM(BB7:BB16)</f>
        <v>4.1833449248661578</v>
      </c>
      <c r="BC20">
        <f t="shared" ref="BC20:BE20" si="22">SUM(BC7:BC16)</f>
        <v>4.0364307799635171</v>
      </c>
      <c r="BD20">
        <f t="shared" si="22"/>
        <v>4.0570979203007944</v>
      </c>
      <c r="BE20">
        <f t="shared" si="22"/>
        <v>4.029287323626491</v>
      </c>
      <c r="BG20">
        <f>IF(BG7&lt;0.000000000001,0.000000000001,BG7)</f>
        <v>2.7405545882575783E-2</v>
      </c>
      <c r="BH20">
        <f t="shared" ref="BH20:BJ20" si="23">IF(BH7&lt;0.000000000001,0.000000000001,BH7)</f>
        <v>2.5360285826436402E-2</v>
      </c>
      <c r="BI20">
        <f t="shared" si="23"/>
        <v>2.5782494294897811E-2</v>
      </c>
      <c r="BJ20">
        <f t="shared" si="23"/>
        <v>2.4784180882829698E-2</v>
      </c>
      <c r="EN20">
        <f>Sheet55!FL20</f>
        <v>0.63001829033596712</v>
      </c>
      <c r="EO20">
        <f>Sheet55!FM20</f>
        <v>0.2903544028423094</v>
      </c>
      <c r="EP20">
        <f>Sheet55!FN20</f>
        <v>0.77745236757024216</v>
      </c>
      <c r="EQ20">
        <f>Sheet55!FO20</f>
        <v>0.66133912026355068</v>
      </c>
      <c r="ER20">
        <f>Sheet55!FP20</f>
        <v>0.49842140835511128</v>
      </c>
      <c r="ES20">
        <f>Sheet55!FQ20</f>
        <v>0.45701626086185893</v>
      </c>
      <c r="ET20">
        <f>Sheet55!FR20</f>
        <v>0.32797694404186839</v>
      </c>
      <c r="EU20">
        <f>Sheet55!FS20</f>
        <v>0.54499588415196665</v>
      </c>
      <c r="EV20">
        <f>Sheet55!FT20</f>
        <v>0.38559165562038789</v>
      </c>
      <c r="EW20">
        <f>Sheet55!FU20</f>
        <v>0.10162728405656599</v>
      </c>
      <c r="EZ20">
        <v>2.0137597753784441E-3</v>
      </c>
      <c r="FA20">
        <v>7.8413343791967592E-3</v>
      </c>
      <c r="FB20">
        <v>3.4221108902209512E-4</v>
      </c>
      <c r="FC20">
        <v>1.4770609880049874E-3</v>
      </c>
      <c r="FD20">
        <v>1.4358615731058793E-2</v>
      </c>
      <c r="FE20">
        <v>-5.7614609409885921E-3</v>
      </c>
      <c r="FF20">
        <v>7.210068640903268E-3</v>
      </c>
      <c r="FG20">
        <v>3.7849458725325619E-3</v>
      </c>
      <c r="FH20">
        <v>1.0001364038822432E-2</v>
      </c>
      <c r="FI20">
        <v>4.8712243750850207E-4</v>
      </c>
      <c r="FL20">
        <f t="shared" si="21"/>
        <v>0.63001627657619175</v>
      </c>
      <c r="FM20">
        <f t="shared" si="19"/>
        <v>0.2903465615079302</v>
      </c>
      <c r="FN20">
        <f t="shared" si="19"/>
        <v>0.77745202535915314</v>
      </c>
      <c r="FO20">
        <f t="shared" si="19"/>
        <v>0.66133764320256272</v>
      </c>
      <c r="FP20">
        <f t="shared" si="19"/>
        <v>0.49840704973938021</v>
      </c>
      <c r="FQ20">
        <f t="shared" si="19"/>
        <v>0.45702202232279993</v>
      </c>
      <c r="FR20">
        <f t="shared" si="19"/>
        <v>0.32796973397322748</v>
      </c>
      <c r="FS20">
        <f t="shared" si="19"/>
        <v>0.54499209920609415</v>
      </c>
      <c r="FT20">
        <f t="shared" si="19"/>
        <v>0.38558165425634905</v>
      </c>
      <c r="FU20">
        <f t="shared" si="19"/>
        <v>0.10162679693412847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0.19365075380447966</v>
      </c>
      <c r="BH21">
        <f t="shared" si="24"/>
        <v>0.18988266170631446</v>
      </c>
      <c r="BI21">
        <f t="shared" si="24"/>
        <v>0.19012813877559645</v>
      </c>
      <c r="BJ21">
        <f t="shared" si="24"/>
        <v>0.19262906515327022</v>
      </c>
      <c r="BL21">
        <v>1.0000000000000001E-5</v>
      </c>
      <c r="BS21">
        <f>SUM(BM23:BV32)</f>
        <v>1.8443545755152764E-4</v>
      </c>
      <c r="EN21">
        <f>Sheet55!FL21</f>
        <v>0.94458319506245503</v>
      </c>
      <c r="EO21">
        <f>Sheet55!FM21</f>
        <v>0.50659554924928252</v>
      </c>
      <c r="EP21">
        <f>Sheet55!FN21</f>
        <v>0.45423446744668122</v>
      </c>
      <c r="EQ21">
        <f>Sheet55!FO21</f>
        <v>0.75262925472734421</v>
      </c>
      <c r="ER21">
        <f>Sheet55!FP21</f>
        <v>0.46183401030626159</v>
      </c>
      <c r="ES21">
        <f>Sheet55!FQ21</f>
        <v>0.95800971337794594</v>
      </c>
      <c r="ET21">
        <f>Sheet55!FR21</f>
        <v>0.35281102917347973</v>
      </c>
      <c r="EU21">
        <f>Sheet55!FS21</f>
        <v>0.86323193662574005</v>
      </c>
      <c r="EV21">
        <f>Sheet55!FT21</f>
        <v>0.13912920057226025</v>
      </c>
      <c r="EW21">
        <f>Sheet55!FU21</f>
        <v>0.98803247270635652</v>
      </c>
      <c r="EZ21">
        <v>1.9597764519992396E-3</v>
      </c>
      <c r="FA21">
        <v>1.8877575161664766E-3</v>
      </c>
      <c r="FB21">
        <v>-5.7745236266707226E-4</v>
      </c>
      <c r="FC21">
        <v>2.249950555147795E-3</v>
      </c>
      <c r="FD21">
        <v>4.8779962519956959E-3</v>
      </c>
      <c r="FE21">
        <v>-1.4742033547908014E-3</v>
      </c>
      <c r="FF21">
        <v>5.4742123846499777E-3</v>
      </c>
      <c r="FG21">
        <v>3.4578617346031639E-3</v>
      </c>
      <c r="FH21">
        <v>2.6431930981432429E-3</v>
      </c>
      <c r="FI21">
        <v>3.7020164171848316E-4</v>
      </c>
      <c r="FL21">
        <f t="shared" si="21"/>
        <v>0.94458123528600302</v>
      </c>
      <c r="FM21">
        <f t="shared" si="19"/>
        <v>0.50659366149176632</v>
      </c>
      <c r="FN21">
        <f t="shared" si="19"/>
        <v>0.45423504489904387</v>
      </c>
      <c r="FO21">
        <f t="shared" si="19"/>
        <v>0.75262700477678901</v>
      </c>
      <c r="FP21">
        <f t="shared" si="19"/>
        <v>0.4618291323100096</v>
      </c>
      <c r="FQ21">
        <f t="shared" si="19"/>
        <v>0.95801118758130077</v>
      </c>
      <c r="FR21">
        <f t="shared" si="19"/>
        <v>0.35280555496109506</v>
      </c>
      <c r="FS21">
        <f t="shared" si="19"/>
        <v>0.86322847876400544</v>
      </c>
      <c r="FT21">
        <f t="shared" si="19"/>
        <v>0.1391265573791621</v>
      </c>
      <c r="FU21">
        <f t="shared" si="19"/>
        <v>0.98803210250471485</v>
      </c>
    </row>
    <row r="22" spans="1:177">
      <c r="A22">
        <v>21</v>
      </c>
      <c r="BG22">
        <f t="shared" si="24"/>
        <v>5.4300962619995487E-2</v>
      </c>
      <c r="BH22">
        <f t="shared" si="24"/>
        <v>5.5498669752755726E-2</v>
      </c>
      <c r="BI22">
        <f t="shared" si="24"/>
        <v>5.579420161869169E-2</v>
      </c>
      <c r="BJ22">
        <f t="shared" si="24"/>
        <v>5.4868679454408084E-2</v>
      </c>
      <c r="EN22">
        <f>Sheet55!FL22</f>
        <v>0.23697068303277422</v>
      </c>
      <c r="EO22">
        <f>Sheet55!FM22</f>
        <v>0.55626040771714902</v>
      </c>
      <c r="EP22">
        <f>Sheet55!FN22</f>
        <v>0.99209473889641242</v>
      </c>
      <c r="EQ22">
        <f>Sheet55!FO22</f>
        <v>0.3365525304211533</v>
      </c>
      <c r="ER22">
        <f>Sheet55!FP22</f>
        <v>1.272856018140911E-3</v>
      </c>
      <c r="ES22">
        <f>Sheet55!FQ22</f>
        <v>5.8340234258864948E-2</v>
      </c>
      <c r="ET22">
        <f>Sheet55!FR22</f>
        <v>0.63209856778858753</v>
      </c>
      <c r="EU22">
        <f>Sheet55!FS22</f>
        <v>0.73125957057412794</v>
      </c>
      <c r="EV22">
        <f>Sheet55!FT22</f>
        <v>0.20700964035563899</v>
      </c>
      <c r="EW22">
        <f>Sheet55!FU22</f>
        <v>0.60445438205001223</v>
      </c>
      <c r="EZ22">
        <v>3.0039470915290621E-4</v>
      </c>
      <c r="FA22">
        <v>8.9335827699479429E-3</v>
      </c>
      <c r="FB22">
        <v>1.7914341136952446E-3</v>
      </c>
      <c r="FC22">
        <v>-1.2238085356586765E-3</v>
      </c>
      <c r="FD22">
        <v>1.5042656015497178E-2</v>
      </c>
      <c r="FE22">
        <v>-6.7254975941814224E-3</v>
      </c>
      <c r="FF22">
        <v>3.4157498195574775E-3</v>
      </c>
      <c r="FG22">
        <v>1.1260542286805116E-3</v>
      </c>
      <c r="FH22">
        <v>1.0107361889479194E-2</v>
      </c>
      <c r="FI22">
        <v>-2.6728739928763134E-4</v>
      </c>
      <c r="FL22">
        <f t="shared" si="21"/>
        <v>0.23697038263806505</v>
      </c>
      <c r="FM22">
        <f t="shared" si="19"/>
        <v>0.55625147413437903</v>
      </c>
      <c r="FN22">
        <f t="shared" si="19"/>
        <v>0.9920929474622987</v>
      </c>
      <c r="FO22">
        <f t="shared" si="19"/>
        <v>0.33655375422968897</v>
      </c>
      <c r="FP22">
        <f t="shared" si="19"/>
        <v>1.2578133621254138E-3</v>
      </c>
      <c r="FQ22">
        <f t="shared" si="19"/>
        <v>5.8346959756459128E-2</v>
      </c>
      <c r="FR22">
        <f t="shared" si="19"/>
        <v>0.63209515203876798</v>
      </c>
      <c r="FS22">
        <f t="shared" si="19"/>
        <v>0.7312584445198993</v>
      </c>
      <c r="FT22">
        <f t="shared" si="19"/>
        <v>0.20699953299374951</v>
      </c>
      <c r="FU22">
        <f t="shared" si="19"/>
        <v>0.60445464933741155</v>
      </c>
    </row>
    <row r="23" spans="1:177">
      <c r="A23">
        <v>22</v>
      </c>
      <c r="B23">
        <f t="array" ref="B23:K32">TRANSPOSE(EN16:EW25)</f>
        <v>0.62666014299604367</v>
      </c>
      <c r="C23">
        <v>0.24255474520091821</v>
      </c>
      <c r="D23">
        <v>5.5809450975029672E-2</v>
      </c>
      <c r="E23">
        <v>0.9916238415898424</v>
      </c>
      <c r="F23">
        <v>0.63001829033596712</v>
      </c>
      <c r="G23">
        <v>0.94458319506245503</v>
      </c>
      <c r="H23">
        <v>0.23697068303277422</v>
      </c>
      <c r="I23">
        <v>0.67320821872664471</v>
      </c>
      <c r="J23">
        <v>0.96735802548892258</v>
      </c>
      <c r="K23">
        <v>0.99764923690148311</v>
      </c>
      <c r="M23">
        <f t="array" ref="M23:M32">TRANSPOSE(EN12:EW12)</f>
        <v>0.79313355210928649</v>
      </c>
      <c r="S23">
        <f>EN16</f>
        <v>0.62666014299604367</v>
      </c>
      <c r="T23">
        <f t="shared" ref="T23:AB32" si="25">EO16</f>
        <v>0.14070292988306987</v>
      </c>
      <c r="U23">
        <f t="shared" si="25"/>
        <v>0.45591932137289037</v>
      </c>
      <c r="V23">
        <f t="shared" si="25"/>
        <v>0.15779038739897774</v>
      </c>
      <c r="W23">
        <f t="shared" si="25"/>
        <v>0.43291176566218942</v>
      </c>
      <c r="X23">
        <f t="shared" si="25"/>
        <v>0.51077821405641166</v>
      </c>
      <c r="Y23">
        <f t="shared" si="25"/>
        <v>0.75289933506185347</v>
      </c>
      <c r="Z23">
        <f t="shared" si="25"/>
        <v>0.95236626395162982</v>
      </c>
      <c r="AA23">
        <f t="shared" si="25"/>
        <v>0.38206193447561487</v>
      </c>
      <c r="AB23">
        <f t="shared" si="25"/>
        <v>0.39061222733466372</v>
      </c>
      <c r="BG23">
        <f t="shared" si="24"/>
        <v>1.8227324405633277E-2</v>
      </c>
      <c r="BH23">
        <f t="shared" si="24"/>
        <v>1.6620652458566042E-2</v>
      </c>
      <c r="BI23">
        <f t="shared" si="24"/>
        <v>1.6869897197832422E-2</v>
      </c>
      <c r="BJ23">
        <f t="shared" si="24"/>
        <v>1.6246248961058522E-2</v>
      </c>
      <c r="BM23">
        <f>0.5*$BL$21*B23*B23</f>
        <v>1.9635146740991096E-6</v>
      </c>
      <c r="BN23">
        <f t="shared" ref="BN23:BV32" si="26">0.5*$BL$21*C23*C23</f>
        <v>2.9416402209741182E-7</v>
      </c>
      <c r="BO23">
        <f t="shared" si="26"/>
        <v>1.5573474090671203E-8</v>
      </c>
      <c r="BP23">
        <f t="shared" si="26"/>
        <v>4.9165892160469844E-6</v>
      </c>
      <c r="BQ23">
        <f t="shared" si="26"/>
        <v>1.984615230789275E-6</v>
      </c>
      <c r="BR23">
        <f t="shared" si="26"/>
        <v>4.4611870619719806E-6</v>
      </c>
      <c r="BS23">
        <f t="shared" si="26"/>
        <v>2.8077552308509776E-7</v>
      </c>
      <c r="BT23">
        <f t="shared" si="26"/>
        <v>2.2660465288055099E-6</v>
      </c>
      <c r="BU23">
        <f t="shared" si="26"/>
        <v>4.678907747389135E-6</v>
      </c>
      <c r="BV23">
        <f t="shared" si="26"/>
        <v>4.9765199994505579E-6</v>
      </c>
      <c r="BY23">
        <f>$BG$7-$BL$7</f>
        <v>2.7405545882575783E-2</v>
      </c>
      <c r="BZ23">
        <f>$BG$8-$BL$8</f>
        <v>0.19365075380447966</v>
      </c>
      <c r="CA23">
        <f>$BG$9-$BL$9</f>
        <v>5.4300962619995487E-2</v>
      </c>
      <c r="CB23">
        <f>$BG$10-$BL$10</f>
        <v>1.8227324405633277E-2</v>
      </c>
      <c r="CC23">
        <f>$BG$11-$BL$11</f>
        <v>-0.89639670771905278</v>
      </c>
      <c r="CD23">
        <f>$BG$12-$BL$12</f>
        <v>0.20771734190690092</v>
      </c>
      <c r="CE23">
        <f>$BG$13-$BL$13</f>
        <v>0.23904316234023998</v>
      </c>
      <c r="CF23">
        <f>$BG$14-$BL$14</f>
        <v>4.8866633070369959E-2</v>
      </c>
      <c r="CG23">
        <f>$BG$15-$BL$15</f>
        <v>8.1511816197573181E-2</v>
      </c>
      <c r="CH23">
        <f>$BG$16-$BL$16</f>
        <v>2.5673167491284427E-2</v>
      </c>
      <c r="CW23">
        <f t="array" ref="CW23:DF26">TRANSPOSE(CW7:CZ16)</f>
        <v>2.7405545882575783E-2</v>
      </c>
      <c r="CX23">
        <v>0.19365075380447966</v>
      </c>
      <c r="CY23">
        <v>5.4300962619995487E-2</v>
      </c>
      <c r="CZ23">
        <v>1.8227324405633277E-2</v>
      </c>
      <c r="DA23">
        <v>-0.89639670771905278</v>
      </c>
      <c r="DB23">
        <v>0.20771734190690092</v>
      </c>
      <c r="DC23">
        <v>0.23904316234023998</v>
      </c>
      <c r="DD23">
        <v>4.8866633070369959E-2</v>
      </c>
      <c r="DE23">
        <v>8.1511816197573181E-2</v>
      </c>
      <c r="DF23">
        <v>2.5673167491284427E-2</v>
      </c>
      <c r="DT23">
        <f t="array" ref="DT23:EC26">TRANSPOSE(DT7:DW16)</f>
        <v>-8.9609126202378885E-3</v>
      </c>
      <c r="DU23">
        <v>6.2604786184701749E-2</v>
      </c>
      <c r="DV23">
        <v>-1.3085835031957779E-2</v>
      </c>
      <c r="DW23">
        <v>4.035582816707825E-2</v>
      </c>
      <c r="DX23">
        <v>1.3633489085829476E-2</v>
      </c>
      <c r="DY23">
        <v>-1.5687887983642068E-2</v>
      </c>
      <c r="DZ23">
        <v>-3.808832421893088E-2</v>
      </c>
      <c r="EA23">
        <v>-1.3284946133333222E-2</v>
      </c>
      <c r="EB23">
        <v>3.0749582554021913E-2</v>
      </c>
      <c r="EC23">
        <v>2.678647171481403E-2</v>
      </c>
      <c r="EN23">
        <f>Sheet55!FL23</f>
        <v>0.67320821872664471</v>
      </c>
      <c r="EO23">
        <f>Sheet55!FM23</f>
        <v>0.21116700036594921</v>
      </c>
      <c r="EP23">
        <f>Sheet55!FN23</f>
        <v>0.69472996539816312</v>
      </c>
      <c r="EQ23">
        <f>Sheet55!FO23</f>
        <v>0.96403121454150775</v>
      </c>
      <c r="ER23">
        <f>Sheet55!FP23</f>
        <v>0.53915154351389094</v>
      </c>
      <c r="ES23">
        <f>Sheet55!FQ23</f>
        <v>0.7788181107554728</v>
      </c>
      <c r="ET23">
        <f>Sheet55!FR23</f>
        <v>0.20358097843163006</v>
      </c>
      <c r="EU23">
        <f>Sheet55!FS23</f>
        <v>0.40125681106573974</v>
      </c>
      <c r="EV23">
        <f>Sheet55!FT23</f>
        <v>0.27405235660864757</v>
      </c>
      <c r="EW23">
        <f>Sheet55!FU23</f>
        <v>0.77018924541951417</v>
      </c>
      <c r="EZ23">
        <v>1.172789291154036E-3</v>
      </c>
      <c r="FA23">
        <v>3.7289360297426436E-3</v>
      </c>
      <c r="FB23">
        <v>-4.0926603835801146E-4</v>
      </c>
      <c r="FC23">
        <v>3.392409151557872E-3</v>
      </c>
      <c r="FD23">
        <v>4.2610744167083901E-3</v>
      </c>
      <c r="FE23">
        <v>-1.800132656142742E-3</v>
      </c>
      <c r="FF23">
        <v>2.8149267831585638E-3</v>
      </c>
      <c r="FG23">
        <v>2.5892878959674387E-3</v>
      </c>
      <c r="FH23">
        <v>9.3592361112682272E-4</v>
      </c>
      <c r="FI23">
        <v>8.0194267403574067E-4</v>
      </c>
      <c r="FL23">
        <f t="shared" si="21"/>
        <v>0.67320704593735359</v>
      </c>
      <c r="FM23">
        <f t="shared" si="19"/>
        <v>0.21116327142991947</v>
      </c>
      <c r="FN23">
        <f t="shared" si="19"/>
        <v>0.69473037466420151</v>
      </c>
      <c r="FO23">
        <f t="shared" si="19"/>
        <v>0.96402782213235616</v>
      </c>
      <c r="FP23">
        <f t="shared" si="19"/>
        <v>0.53914728243947418</v>
      </c>
      <c r="FQ23">
        <f t="shared" si="19"/>
        <v>0.77881991088812896</v>
      </c>
      <c r="FR23">
        <f t="shared" si="19"/>
        <v>0.20357816350484689</v>
      </c>
      <c r="FS23">
        <f t="shared" si="19"/>
        <v>0.40125422177784376</v>
      </c>
      <c r="FT23">
        <f t="shared" si="19"/>
        <v>0.27405142068503646</v>
      </c>
      <c r="FU23">
        <f t="shared" si="19"/>
        <v>0.77018844347684012</v>
      </c>
    </row>
    <row r="24" spans="1:177">
      <c r="A24">
        <v>23</v>
      </c>
      <c r="B24">
        <v>0.14070292988306987</v>
      </c>
      <c r="C24">
        <v>0.91180390179068105</v>
      </c>
      <c r="D24">
        <v>0.55245876137883598</v>
      </c>
      <c r="E24">
        <v>0.9670249704038838</v>
      </c>
      <c r="F24">
        <v>0.2903544028423094</v>
      </c>
      <c r="G24">
        <v>0.50659554924928252</v>
      </c>
      <c r="H24">
        <v>0.55626040771714902</v>
      </c>
      <c r="I24">
        <v>0.21116700036594921</v>
      </c>
      <c r="J24">
        <v>0.26761797901085133</v>
      </c>
      <c r="K24">
        <v>0.58920869440546575</v>
      </c>
      <c r="M24">
        <v>6.5728131376950008E-2</v>
      </c>
      <c r="S24">
        <f t="shared" ref="S24:S32" si="27">EN17</f>
        <v>0.24255474520091821</v>
      </c>
      <c r="T24">
        <f t="shared" si="25"/>
        <v>0.91180390179068105</v>
      </c>
      <c r="U24">
        <f t="shared" si="25"/>
        <v>0.61871698878582271</v>
      </c>
      <c r="V24">
        <f t="shared" si="25"/>
        <v>0.12337728049505119</v>
      </c>
      <c r="W24">
        <f t="shared" si="25"/>
        <v>0.84820907266650059</v>
      </c>
      <c r="X24">
        <f t="shared" si="25"/>
        <v>0.57082020034576775</v>
      </c>
      <c r="Y24">
        <f t="shared" si="25"/>
        <v>3.8562475980227016E-2</v>
      </c>
      <c r="Z24">
        <f t="shared" si="25"/>
        <v>0.44437453881956246</v>
      </c>
      <c r="AA24">
        <f t="shared" si="25"/>
        <v>0.8851366207734831</v>
      </c>
      <c r="AB24">
        <f t="shared" si="25"/>
        <v>0.23383838912000973</v>
      </c>
      <c r="BG24">
        <f t="shared" si="24"/>
        <v>0.10360329228094725</v>
      </c>
      <c r="BH24">
        <f t="shared" si="24"/>
        <v>9.4609573218375195E-2</v>
      </c>
      <c r="BI24">
        <f t="shared" si="24"/>
        <v>9.717080548080563E-2</v>
      </c>
      <c r="BJ24">
        <f t="shared" si="24"/>
        <v>9.6572096211869879E-2</v>
      </c>
      <c r="BM24">
        <f t="shared" ref="BM24:BM32" si="28">0.5*$BL$21*B24*B24</f>
        <v>9.8986572388400388E-8</v>
      </c>
      <c r="BN24">
        <f t="shared" si="26"/>
        <v>4.15693177660355E-6</v>
      </c>
      <c r="BO24">
        <f t="shared" si="26"/>
        <v>1.5260534151211882E-6</v>
      </c>
      <c r="BP24">
        <f t="shared" si="26"/>
        <v>4.6756864669231624E-6</v>
      </c>
      <c r="BQ24">
        <f t="shared" si="26"/>
        <v>4.2152839624957047E-7</v>
      </c>
      <c r="BR24">
        <f t="shared" si="26"/>
        <v>1.2831952525959114E-6</v>
      </c>
      <c r="BS24">
        <f t="shared" si="26"/>
        <v>1.5471282059682443E-6</v>
      </c>
      <c r="BT24">
        <f t="shared" si="26"/>
        <v>2.2295751021776399E-7</v>
      </c>
      <c r="BU24">
        <f t="shared" si="26"/>
        <v>3.5809691344926234E-7</v>
      </c>
      <c r="BV24">
        <f t="shared" si="26"/>
        <v>1.7358344278149679E-6</v>
      </c>
      <c r="BY24">
        <f>$BH$7-$BM$7</f>
        <v>-0.97463971417356365</v>
      </c>
      <c r="BZ24">
        <f>$BH$8-$BM$8</f>
        <v>0.18988266170631446</v>
      </c>
      <c r="CA24">
        <f>$BH$9-$BM$9</f>
        <v>5.5498669752755726E-2</v>
      </c>
      <c r="CB24">
        <f>$BH$10-$BM$10</f>
        <v>1.6620652458566042E-2</v>
      </c>
      <c r="CC24">
        <f>$BH$11-$BM$11</f>
        <v>9.4609573218375195E-2</v>
      </c>
      <c r="CD24">
        <f>$BH$12-$BM$12</f>
        <v>0.22169814109068453</v>
      </c>
      <c r="CE24">
        <f>$BH$13-$BM$13</f>
        <v>0.24774362661287566</v>
      </c>
      <c r="CF24">
        <f>$BH$14-$BM$14</f>
        <v>4.6682233024920673E-2</v>
      </c>
      <c r="CG24">
        <f>$BH$15-$BM$15</f>
        <v>7.8758423137614178E-2</v>
      </c>
      <c r="CH24">
        <f>$BH$16-$BM$16</f>
        <v>2.3145733171457104E-2</v>
      </c>
      <c r="CW24">
        <v>-0.97463971417356365</v>
      </c>
      <c r="CX24">
        <v>0.18988266170631446</v>
      </c>
      <c r="CY24">
        <v>5.5498669752755726E-2</v>
      </c>
      <c r="CZ24">
        <v>1.6620652458566042E-2</v>
      </c>
      <c r="DA24">
        <v>9.4609573218375195E-2</v>
      </c>
      <c r="DB24">
        <v>0.22169814109068453</v>
      </c>
      <c r="DC24">
        <v>0.24774362661287566</v>
      </c>
      <c r="DD24">
        <v>4.6682233024920673E-2</v>
      </c>
      <c r="DE24">
        <v>7.8758423137614178E-2</v>
      </c>
      <c r="DF24">
        <v>2.3145733171457104E-2</v>
      </c>
      <c r="DT24">
        <v>8.9704887419841655E-3</v>
      </c>
      <c r="DU24">
        <v>2.0467985637995706E-2</v>
      </c>
      <c r="DV24">
        <v>-3.7357476810496218E-3</v>
      </c>
      <c r="DW24">
        <v>3.0165145544337784E-2</v>
      </c>
      <c r="DX24">
        <v>1.6900720743533514E-2</v>
      </c>
      <c r="DY24">
        <v>-7.172577848169279E-3</v>
      </c>
      <c r="DZ24">
        <v>1.8147104574428426E-2</v>
      </c>
      <c r="EA24">
        <v>2.0937473332352921E-2</v>
      </c>
      <c r="EB24">
        <v>-1.2103371672065641E-2</v>
      </c>
      <c r="EC24">
        <v>5.4988809645926335E-3</v>
      </c>
      <c r="EN24">
        <f>Sheet55!FL24</f>
        <v>0.96735802548892258</v>
      </c>
      <c r="EO24">
        <f>Sheet55!FM24</f>
        <v>0.26761797901085133</v>
      </c>
      <c r="EP24">
        <f>Sheet55!FN24</f>
        <v>0.89235436480568853</v>
      </c>
      <c r="EQ24">
        <f>Sheet55!FO24</f>
        <v>0.12834865487227307</v>
      </c>
      <c r="ER24">
        <f>Sheet55!FP24</f>
        <v>0.53502334166702548</v>
      </c>
      <c r="ES24">
        <f>Sheet55!FQ24</f>
        <v>0.8871930807818168</v>
      </c>
      <c r="ET24">
        <f>Sheet55!FR24</f>
        <v>0.54463039926344003</v>
      </c>
      <c r="EU24">
        <f>Sheet55!FS24</f>
        <v>0.74437899015692266</v>
      </c>
      <c r="EV24">
        <f>Sheet55!FT24</f>
        <v>0.12071905368629035</v>
      </c>
      <c r="EW24">
        <f>Sheet55!FU24</f>
        <v>0.87900736700203685</v>
      </c>
      <c r="EZ24">
        <v>6.7238166021967353E-4</v>
      </c>
      <c r="FA24">
        <v>1.3056811355849981E-2</v>
      </c>
      <c r="FB24">
        <v>-2.9675574440334706E-3</v>
      </c>
      <c r="FC24">
        <v>8.1296030733550538E-3</v>
      </c>
      <c r="FD24">
        <v>9.4670586827203321E-3</v>
      </c>
      <c r="FE24">
        <v>-4.8874471381083195E-3</v>
      </c>
      <c r="FF24">
        <v>2.4253014308154176E-4</v>
      </c>
      <c r="FG24">
        <v>1.1445148476400499E-3</v>
      </c>
      <c r="FH24">
        <v>1.1804959602684253E-2</v>
      </c>
      <c r="FI24">
        <v>5.0559500201315735E-3</v>
      </c>
      <c r="FL24">
        <f t="shared" si="21"/>
        <v>0.96735735310726234</v>
      </c>
      <c r="FM24">
        <f t="shared" si="19"/>
        <v>0.2676049221994955</v>
      </c>
      <c r="FN24">
        <f t="shared" si="19"/>
        <v>0.89235733236313253</v>
      </c>
      <c r="FO24">
        <f t="shared" si="19"/>
        <v>0.1283405252691997</v>
      </c>
      <c r="FP24">
        <f t="shared" si="19"/>
        <v>0.53501387460834271</v>
      </c>
      <c r="FQ24">
        <f t="shared" si="19"/>
        <v>0.88719796822895491</v>
      </c>
      <c r="FR24">
        <f t="shared" si="19"/>
        <v>0.54463015673329696</v>
      </c>
      <c r="FS24">
        <f t="shared" si="19"/>
        <v>0.74437784564207499</v>
      </c>
      <c r="FT24">
        <f t="shared" si="19"/>
        <v>0.12070724872668767</v>
      </c>
      <c r="FU24">
        <f t="shared" si="19"/>
        <v>0.87900231105201676</v>
      </c>
    </row>
    <row r="25" spans="1:177">
      <c r="A25">
        <v>24</v>
      </c>
      <c r="B25">
        <v>0.45591932137289037</v>
      </c>
      <c r="C25">
        <v>0.61871698878582271</v>
      </c>
      <c r="D25">
        <v>2.7729933687119828E-2</v>
      </c>
      <c r="E25">
        <v>0.88278429192061536</v>
      </c>
      <c r="F25">
        <v>0.77745236757024216</v>
      </c>
      <c r="G25">
        <v>0.45423446744668122</v>
      </c>
      <c r="H25">
        <v>0.99209473889641242</v>
      </c>
      <c r="I25">
        <v>0.69472996539816312</v>
      </c>
      <c r="J25">
        <v>0.89235436480568853</v>
      </c>
      <c r="K25">
        <v>0.7217004706093384</v>
      </c>
      <c r="M25">
        <v>0.13710291921673406</v>
      </c>
      <c r="S25">
        <f t="shared" si="27"/>
        <v>5.5809450975029672E-2</v>
      </c>
      <c r="T25">
        <f t="shared" si="25"/>
        <v>0.55245876137883598</v>
      </c>
      <c r="U25">
        <f t="shared" si="25"/>
        <v>2.7729933687119828E-2</v>
      </c>
      <c r="V25">
        <f t="shared" si="25"/>
        <v>1.0852780329510038E-2</v>
      </c>
      <c r="W25">
        <f t="shared" si="25"/>
        <v>0.37344280253695011</v>
      </c>
      <c r="X25">
        <f t="shared" si="25"/>
        <v>0.79186548888953789</v>
      </c>
      <c r="Y25">
        <f t="shared" si="25"/>
        <v>0.49284799472181046</v>
      </c>
      <c r="Z25">
        <f t="shared" si="25"/>
        <v>0.86801697985600301</v>
      </c>
      <c r="AA25">
        <f t="shared" si="25"/>
        <v>0.72237567879823239</v>
      </c>
      <c r="AB25">
        <f t="shared" si="25"/>
        <v>0.66425063330820833</v>
      </c>
      <c r="BG25">
        <f t="shared" si="24"/>
        <v>0.20771734190690092</v>
      </c>
      <c r="BH25">
        <f t="shared" si="24"/>
        <v>0.22169814109068453</v>
      </c>
      <c r="BI25">
        <f t="shared" si="24"/>
        <v>0.21571043214906727</v>
      </c>
      <c r="BJ25">
        <f t="shared" si="24"/>
        <v>0.2185128199322344</v>
      </c>
      <c r="BM25">
        <f t="shared" si="28"/>
        <v>1.0393121380055846E-6</v>
      </c>
      <c r="BN25">
        <f t="shared" si="26"/>
        <v>1.9140535610609796E-6</v>
      </c>
      <c r="BO25">
        <f t="shared" si="26"/>
        <v>3.8447461114603161E-9</v>
      </c>
      <c r="BP25">
        <f t="shared" si="26"/>
        <v>3.8965405303089122E-6</v>
      </c>
      <c r="BQ25">
        <f t="shared" si="26"/>
        <v>3.0221609192028748E-6</v>
      </c>
      <c r="BR25">
        <f t="shared" si="26"/>
        <v>1.0316447570828505E-6</v>
      </c>
      <c r="BS25">
        <f t="shared" si="26"/>
        <v>4.9212598547297037E-6</v>
      </c>
      <c r="BT25">
        <f t="shared" si="26"/>
        <v>2.4132486241106647E-6</v>
      </c>
      <c r="BU25">
        <f t="shared" si="26"/>
        <v>3.9814815619388194E-6</v>
      </c>
      <c r="BV25">
        <f t="shared" si="26"/>
        <v>2.6042578463887025E-6</v>
      </c>
      <c r="BY25">
        <f>$BI$7-$BN$7</f>
        <v>2.5782494294897811E-2</v>
      </c>
      <c r="BZ25">
        <f>$BI$8-$BN$8</f>
        <v>0.19012813877559645</v>
      </c>
      <c r="CA25">
        <f>$BI$9-$BN$9</f>
        <v>5.579420161869169E-2</v>
      </c>
      <c r="CB25">
        <f>$BI$10-$BN$10</f>
        <v>1.6869897197832422E-2</v>
      </c>
      <c r="CC25">
        <f>$BI$11-$BN$11</f>
        <v>9.717080548080563E-2</v>
      </c>
      <c r="CD25">
        <f>$BI$12-$BN$12</f>
        <v>0.21571043214906727</v>
      </c>
      <c r="CE25">
        <f>$BI$13-$BN$13</f>
        <v>0.24648160326528665</v>
      </c>
      <c r="CF25">
        <f>$BI$14-$BN$14</f>
        <v>-0.95310559658575966</v>
      </c>
      <c r="CG25">
        <f>$BI$15-$BN$15</f>
        <v>8.19336436909886E-2</v>
      </c>
      <c r="CH25">
        <f>$BI$16-$BN$16</f>
        <v>2.323438011259325E-2</v>
      </c>
      <c r="CW25">
        <v>2.5782494294897811E-2</v>
      </c>
      <c r="CX25">
        <v>0.19012813877559645</v>
      </c>
      <c r="CY25">
        <v>5.579420161869169E-2</v>
      </c>
      <c r="CZ25">
        <v>1.6869897197832422E-2</v>
      </c>
      <c r="DA25">
        <v>9.717080548080563E-2</v>
      </c>
      <c r="DB25">
        <v>0.21571043214906727</v>
      </c>
      <c r="DC25">
        <v>0.24648160326528665</v>
      </c>
      <c r="DD25">
        <v>-0.95310559658575966</v>
      </c>
      <c r="DE25">
        <v>8.19336436909886E-2</v>
      </c>
      <c r="DF25">
        <v>2.323438011259325E-2</v>
      </c>
      <c r="DT25">
        <v>1.3255599826742046E-3</v>
      </c>
      <c r="DU25">
        <v>2.1015296158922937E-2</v>
      </c>
      <c r="DV25">
        <v>1.4767237935490314E-2</v>
      </c>
      <c r="DW25">
        <v>-1.4297390508307388E-2</v>
      </c>
      <c r="DX25">
        <v>5.3984377075759413E-2</v>
      </c>
      <c r="DY25">
        <v>-2.3402967878244627E-2</v>
      </c>
      <c r="DZ25">
        <v>1.7165189578753549E-2</v>
      </c>
      <c r="EA25">
        <v>7.6387411524483674E-3</v>
      </c>
      <c r="EB25">
        <v>1.4355017085651961E-2</v>
      </c>
      <c r="EC25">
        <v>-1.0928869704224587E-2</v>
      </c>
      <c r="EN25">
        <f>Sheet55!FL25</f>
        <v>0.99764923690148311</v>
      </c>
      <c r="EO25">
        <f>Sheet55!FM25</f>
        <v>0.58920869440546575</v>
      </c>
      <c r="EP25">
        <f>Sheet55!FN25</f>
        <v>0.7217004706093384</v>
      </c>
      <c r="EQ25">
        <f>Sheet55!FO25</f>
        <v>0.12054621066665817</v>
      </c>
      <c r="ER25">
        <f>Sheet55!FP25</f>
        <v>0.15151685715302982</v>
      </c>
      <c r="ES25">
        <f>Sheet55!FQ25</f>
        <v>0.5343574781382634</v>
      </c>
      <c r="ET25">
        <f>Sheet55!FR25</f>
        <v>0.23510123421965126</v>
      </c>
      <c r="EU25">
        <f>Sheet55!FS25</f>
        <v>0.14490889027810705</v>
      </c>
      <c r="EV25">
        <f>Sheet55!FT25</f>
        <v>0.24022738701496604</v>
      </c>
      <c r="EW25">
        <f>Sheet55!FU25</f>
        <v>0.63220873969311253</v>
      </c>
      <c r="EZ25">
        <v>2.1197777277851583E-3</v>
      </c>
      <c r="FA25">
        <v>5.1646451785106531E-3</v>
      </c>
      <c r="FB25">
        <v>3.1539629503578401E-4</v>
      </c>
      <c r="FC25">
        <v>-4.5646906620703739E-6</v>
      </c>
      <c r="FD25">
        <v>1.2540793630713965E-2</v>
      </c>
      <c r="FE25">
        <v>-4.646080466173895E-3</v>
      </c>
      <c r="FF25">
        <v>7.7289758394464975E-3</v>
      </c>
      <c r="FG25">
        <v>3.5540435602201275E-3</v>
      </c>
      <c r="FH25">
        <v>9.7250038973788616E-3</v>
      </c>
      <c r="FI25">
        <v>-3.1357551157051074E-5</v>
      </c>
      <c r="FL25">
        <f t="shared" si="21"/>
        <v>0.99764711712375531</v>
      </c>
      <c r="FM25">
        <f t="shared" si="19"/>
        <v>0.58920352976028723</v>
      </c>
      <c r="FN25">
        <f t="shared" si="19"/>
        <v>0.72170015521304332</v>
      </c>
      <c r="FO25">
        <f t="shared" si="19"/>
        <v>0.12054621523134884</v>
      </c>
      <c r="FP25">
        <f t="shared" si="19"/>
        <v>0.15150431635939909</v>
      </c>
      <c r="FQ25">
        <f t="shared" si="19"/>
        <v>0.53436212421872953</v>
      </c>
      <c r="FR25">
        <f t="shared" si="19"/>
        <v>0.23509350524381181</v>
      </c>
      <c r="FS25">
        <f t="shared" si="19"/>
        <v>0.14490533623454682</v>
      </c>
      <c r="FT25">
        <f t="shared" si="19"/>
        <v>0.24021766201106867</v>
      </c>
      <c r="FU25">
        <f t="shared" si="19"/>
        <v>0.63220877105066364</v>
      </c>
    </row>
    <row r="26" spans="1:177">
      <c r="A26">
        <v>25</v>
      </c>
      <c r="B26">
        <v>0.15779038739897774</v>
      </c>
      <c r="C26">
        <v>0.12337728049505119</v>
      </c>
      <c r="D26">
        <v>1.0852780329510038E-2</v>
      </c>
      <c r="E26">
        <v>0.92277892413635754</v>
      </c>
      <c r="F26">
        <v>0.66133912026355068</v>
      </c>
      <c r="G26">
        <v>0.75262925472734421</v>
      </c>
      <c r="H26">
        <v>0.3365525304211533</v>
      </c>
      <c r="I26">
        <v>0.96403121454150775</v>
      </c>
      <c r="J26">
        <v>0.12834865487227307</v>
      </c>
      <c r="K26">
        <v>0.12054621066665817</v>
      </c>
      <c r="M26">
        <v>0.28980209443333088</v>
      </c>
      <c r="S26">
        <f t="shared" si="27"/>
        <v>0.9916238415898424</v>
      </c>
      <c r="T26">
        <f t="shared" si="25"/>
        <v>0.9670249704038838</v>
      </c>
      <c r="U26">
        <f t="shared" si="25"/>
        <v>0.88278429192061536</v>
      </c>
      <c r="V26">
        <f t="shared" si="25"/>
        <v>0.92277892413635754</v>
      </c>
      <c r="W26">
        <f t="shared" si="25"/>
        <v>0.35569679386477848</v>
      </c>
      <c r="X26">
        <f t="shared" si="25"/>
        <v>0.81190643528087736</v>
      </c>
      <c r="Y26">
        <f t="shared" si="25"/>
        <v>0.65066566366562073</v>
      </c>
      <c r="Z26">
        <f t="shared" si="25"/>
        <v>0.79169203473296146</v>
      </c>
      <c r="AA26">
        <f t="shared" si="25"/>
        <v>0.80877048263588336</v>
      </c>
      <c r="AB26">
        <f t="shared" si="25"/>
        <v>0.61312541961288503</v>
      </c>
      <c r="BG26">
        <f t="shared" si="24"/>
        <v>0.23904316234023998</v>
      </c>
      <c r="BH26">
        <f t="shared" si="24"/>
        <v>0.24774362661287566</v>
      </c>
      <c r="BI26">
        <f t="shared" si="24"/>
        <v>0.24648160326528665</v>
      </c>
      <c r="BJ26">
        <f t="shared" si="24"/>
        <v>0.24818284715917632</v>
      </c>
      <c r="BM26">
        <f t="shared" si="28"/>
        <v>1.244890317775974E-7</v>
      </c>
      <c r="BN26">
        <f t="shared" si="26"/>
        <v>7.6109766711772701E-8</v>
      </c>
      <c r="BO26">
        <f t="shared" si="26"/>
        <v>5.8891420440300018E-10</v>
      </c>
      <c r="BP26">
        <f t="shared" si="26"/>
        <v>4.2576047141512679E-6</v>
      </c>
      <c r="BQ26">
        <f t="shared" si="26"/>
        <v>2.1868471599548361E-6</v>
      </c>
      <c r="BR26">
        <f t="shared" si="26"/>
        <v>2.8322539753571883E-6</v>
      </c>
      <c r="BS26">
        <f t="shared" si="26"/>
        <v>5.6633802866440658E-7</v>
      </c>
      <c r="BT26">
        <f t="shared" si="26"/>
        <v>4.646780913051873E-6</v>
      </c>
      <c r="BU26">
        <f t="shared" si="26"/>
        <v>8.2366886037609331E-8</v>
      </c>
      <c r="BV26">
        <f t="shared" si="26"/>
        <v>7.2656944530451665E-8</v>
      </c>
      <c r="BY26">
        <f>$BJ$7-$BO$7</f>
        <v>2.4784180882829698E-2</v>
      </c>
      <c r="BZ26">
        <f>$BJ$8-$BO$8</f>
        <v>0.19262906515327022</v>
      </c>
      <c r="CA26">
        <f>$BJ$9-$BO$9</f>
        <v>-0.9451313205455919</v>
      </c>
      <c r="CB26">
        <f>$BJ$10-$BO$10</f>
        <v>1.6246248961058522E-2</v>
      </c>
      <c r="CC26">
        <f>$BJ$11-$BO$11</f>
        <v>9.6572096211869879E-2</v>
      </c>
      <c r="CD26">
        <f>$BJ$12-$BO$12</f>
        <v>0.2185128199322344</v>
      </c>
      <c r="CE26">
        <f>$BJ$13-$BO$13</f>
        <v>0.24818284715917632</v>
      </c>
      <c r="CF26">
        <f>$BJ$14-$BO$14</f>
        <v>4.5602686614703236E-2</v>
      </c>
      <c r="CG26">
        <f>$BJ$15-$BO$15</f>
        <v>7.9883992493743769E-2</v>
      </c>
      <c r="CH26">
        <f>$BJ$16-$BO$16</f>
        <v>2.2717383136705776E-2</v>
      </c>
      <c r="CW26">
        <v>2.4784180882829698E-2</v>
      </c>
      <c r="CX26">
        <v>0.19262906515327022</v>
      </c>
      <c r="CY26">
        <v>-0.9451313205455919</v>
      </c>
      <c r="CZ26">
        <v>1.6246248961058522E-2</v>
      </c>
      <c r="DA26">
        <v>9.6572096211869879E-2</v>
      </c>
      <c r="DB26">
        <v>0.2185128199322344</v>
      </c>
      <c r="DC26">
        <v>0.24818284715917632</v>
      </c>
      <c r="DD26">
        <v>4.5602686614703236E-2</v>
      </c>
      <c r="DE26">
        <v>7.9883992493743769E-2</v>
      </c>
      <c r="DF26">
        <v>2.2717383136705776E-2</v>
      </c>
      <c r="DT26">
        <v>4.9230654093119584E-3</v>
      </c>
      <c r="DU26">
        <v>-2.100204894483134E-2</v>
      </c>
      <c r="DV26">
        <v>-1.2186673685510935E-4</v>
      </c>
      <c r="DW26">
        <v>-2.7533549672169012E-2</v>
      </c>
      <c r="DX26">
        <v>1.2945277871811945E-2</v>
      </c>
      <c r="DY26">
        <v>8.8802718936945837E-4</v>
      </c>
      <c r="DZ26">
        <v>2.4150389740023915E-2</v>
      </c>
      <c r="EA26">
        <v>-2.620870792914457E-5</v>
      </c>
      <c r="EB26">
        <v>4.0043439304966559E-2</v>
      </c>
      <c r="EC26">
        <v>-5.9820625361635014E-3</v>
      </c>
    </row>
    <row r="27" spans="1:177">
      <c r="A27">
        <v>26</v>
      </c>
      <c r="B27">
        <v>0.43291176566218942</v>
      </c>
      <c r="C27">
        <v>0.84820907266650059</v>
      </c>
      <c r="D27">
        <v>0.37344280253695011</v>
      </c>
      <c r="E27">
        <v>0.35569679386477848</v>
      </c>
      <c r="F27">
        <v>0.49842140835511128</v>
      </c>
      <c r="G27">
        <v>0.46183401030626159</v>
      </c>
      <c r="H27">
        <v>1.272856018140911E-3</v>
      </c>
      <c r="I27">
        <v>0.53915154351389094</v>
      </c>
      <c r="J27">
        <v>0.53502334166702548</v>
      </c>
      <c r="K27">
        <v>0.15151685715302982</v>
      </c>
      <c r="M27">
        <v>0.80406344918562889</v>
      </c>
      <c r="S27">
        <f t="shared" si="27"/>
        <v>0.63001829033596712</v>
      </c>
      <c r="T27">
        <f t="shared" si="25"/>
        <v>0.2903544028423094</v>
      </c>
      <c r="U27">
        <f t="shared" si="25"/>
        <v>0.77745236757024216</v>
      </c>
      <c r="V27">
        <f t="shared" si="25"/>
        <v>0.66133912026355068</v>
      </c>
      <c r="W27">
        <f t="shared" si="25"/>
        <v>0.49842140835511128</v>
      </c>
      <c r="X27">
        <f t="shared" si="25"/>
        <v>0.45701626086185893</v>
      </c>
      <c r="Y27">
        <f t="shared" si="25"/>
        <v>0.32797694404186839</v>
      </c>
      <c r="Z27">
        <f t="shared" si="25"/>
        <v>0.54499588415196665</v>
      </c>
      <c r="AA27">
        <f t="shared" si="25"/>
        <v>0.38559165562038789</v>
      </c>
      <c r="AB27">
        <f t="shared" si="25"/>
        <v>0.10162728405656599</v>
      </c>
      <c r="BG27">
        <f t="shared" si="24"/>
        <v>4.8866633070369959E-2</v>
      </c>
      <c r="BH27">
        <f t="shared" si="24"/>
        <v>4.6682233024920673E-2</v>
      </c>
      <c r="BI27">
        <f t="shared" si="24"/>
        <v>4.6894403414240331E-2</v>
      </c>
      <c r="BJ27">
        <f t="shared" si="24"/>
        <v>4.5602686614703236E-2</v>
      </c>
      <c r="BM27">
        <f t="shared" si="28"/>
        <v>9.3706298424377203E-7</v>
      </c>
      <c r="BN27">
        <f t="shared" si="26"/>
        <v>3.5972931547688249E-6</v>
      </c>
      <c r="BO27">
        <f t="shared" si="26"/>
        <v>6.9729763383325762E-7</v>
      </c>
      <c r="BP27">
        <f t="shared" si="26"/>
        <v>6.3260104582841354E-7</v>
      </c>
      <c r="BQ27">
        <f t="shared" si="26"/>
        <v>1.2421195015334631E-6</v>
      </c>
      <c r="BR27">
        <f t="shared" si="26"/>
        <v>1.0664532653778206E-6</v>
      </c>
      <c r="BS27">
        <f t="shared" si="26"/>
        <v>8.100812214587676E-12</v>
      </c>
      <c r="BT27">
        <f t="shared" si="26"/>
        <v>1.4534219343670555E-6</v>
      </c>
      <c r="BU27">
        <f t="shared" si="26"/>
        <v>1.4312498806427536E-6</v>
      </c>
      <c r="BV27">
        <f t="shared" si="26"/>
        <v>1.1478679000765822E-7</v>
      </c>
    </row>
    <row r="28" spans="1:177">
      <c r="A28">
        <v>27</v>
      </c>
      <c r="B28">
        <v>0.51077821405641166</v>
      </c>
      <c r="C28">
        <v>0.57082020034576775</v>
      </c>
      <c r="D28">
        <v>0.79186548888953789</v>
      </c>
      <c r="E28">
        <v>0.81190643528087736</v>
      </c>
      <c r="F28">
        <v>0.45701626086185893</v>
      </c>
      <c r="G28">
        <v>0.95800971337794594</v>
      </c>
      <c r="H28">
        <v>5.8340234258864948E-2</v>
      </c>
      <c r="I28">
        <v>0.7788181107554728</v>
      </c>
      <c r="J28">
        <v>0.8871930807818168</v>
      </c>
      <c r="K28">
        <v>0.5343574781382634</v>
      </c>
      <c r="M28">
        <v>0.87266497463319104</v>
      </c>
      <c r="S28">
        <f t="shared" si="27"/>
        <v>0.94458319506245503</v>
      </c>
      <c r="T28">
        <f t="shared" si="25"/>
        <v>0.50659554924928252</v>
      </c>
      <c r="U28">
        <f t="shared" si="25"/>
        <v>0.45423446744668122</v>
      </c>
      <c r="V28">
        <f t="shared" si="25"/>
        <v>0.75262925472734421</v>
      </c>
      <c r="W28">
        <f t="shared" si="25"/>
        <v>0.46183401030626159</v>
      </c>
      <c r="X28">
        <f t="shared" si="25"/>
        <v>0.95800971337794594</v>
      </c>
      <c r="Y28">
        <f t="shared" si="25"/>
        <v>0.35281102917347973</v>
      </c>
      <c r="Z28">
        <f t="shared" si="25"/>
        <v>0.86323193662574005</v>
      </c>
      <c r="AA28">
        <f t="shared" si="25"/>
        <v>0.13912920057226025</v>
      </c>
      <c r="AB28">
        <f t="shared" si="25"/>
        <v>0.98803247270635652</v>
      </c>
      <c r="BG28">
        <f t="shared" si="24"/>
        <v>8.1511816197573181E-2</v>
      </c>
      <c r="BH28">
        <f t="shared" si="24"/>
        <v>7.8758423137614178E-2</v>
      </c>
      <c r="BI28">
        <f t="shared" si="24"/>
        <v>8.19336436909886E-2</v>
      </c>
      <c r="BJ28">
        <f t="shared" si="24"/>
        <v>7.9883992493743769E-2</v>
      </c>
      <c r="BM28">
        <f t="shared" si="28"/>
        <v>1.3044719197732876E-6</v>
      </c>
      <c r="BN28">
        <f t="shared" si="26"/>
        <v>1.6291785056139122E-6</v>
      </c>
      <c r="BO28">
        <f t="shared" si="26"/>
        <v>3.1352547624713343E-6</v>
      </c>
      <c r="BP28">
        <f t="shared" si="26"/>
        <v>3.2959602982525074E-6</v>
      </c>
      <c r="BQ28">
        <f t="shared" si="26"/>
        <v>1.0443193134607736E-6</v>
      </c>
      <c r="BR28">
        <f t="shared" si="26"/>
        <v>4.5889130546324714E-6</v>
      </c>
      <c r="BS28">
        <f t="shared" si="26"/>
        <v>1.7017914666896197E-8</v>
      </c>
      <c r="BT28">
        <f t="shared" si="26"/>
        <v>3.0327882482036197E-6</v>
      </c>
      <c r="BU28">
        <f t="shared" si="26"/>
        <v>3.9355578129356571E-6</v>
      </c>
      <c r="BV28">
        <f t="shared" si="26"/>
        <v>1.4276895722114232E-6</v>
      </c>
      <c r="EN28" t="s">
        <v>19</v>
      </c>
      <c r="EZ28" t="s">
        <v>25</v>
      </c>
    </row>
    <row r="29" spans="1:177">
      <c r="A29">
        <v>28</v>
      </c>
      <c r="B29">
        <v>0.75289933506185347</v>
      </c>
      <c r="C29">
        <v>3.8562475980227016E-2</v>
      </c>
      <c r="D29">
        <v>0.49284799472181046</v>
      </c>
      <c r="E29">
        <v>0.65066566366562073</v>
      </c>
      <c r="F29">
        <v>0.32797694404186839</v>
      </c>
      <c r="G29">
        <v>0.35281102917347973</v>
      </c>
      <c r="H29">
        <v>0.63209856778858753</v>
      </c>
      <c r="I29">
        <v>0.20358097843163006</v>
      </c>
      <c r="J29">
        <v>0.54463039926344003</v>
      </c>
      <c r="K29">
        <v>0.23510123421965126</v>
      </c>
      <c r="M29">
        <v>0.41195514498799141</v>
      </c>
      <c r="S29">
        <f t="shared" si="27"/>
        <v>0.23697068303277422</v>
      </c>
      <c r="T29">
        <f t="shared" si="25"/>
        <v>0.55626040771714902</v>
      </c>
      <c r="U29">
        <f t="shared" si="25"/>
        <v>0.99209473889641242</v>
      </c>
      <c r="V29">
        <f t="shared" si="25"/>
        <v>0.3365525304211533</v>
      </c>
      <c r="W29">
        <f t="shared" si="25"/>
        <v>1.272856018140911E-3</v>
      </c>
      <c r="X29">
        <f t="shared" si="25"/>
        <v>5.8340234258864948E-2</v>
      </c>
      <c r="Y29">
        <f t="shared" si="25"/>
        <v>0.63209856778858753</v>
      </c>
      <c r="Z29">
        <f t="shared" si="25"/>
        <v>0.73125957057412794</v>
      </c>
      <c r="AA29">
        <f t="shared" si="25"/>
        <v>0.20700964035563899</v>
      </c>
      <c r="AB29">
        <f t="shared" si="25"/>
        <v>0.60445438205001223</v>
      </c>
      <c r="BG29">
        <f t="shared" si="24"/>
        <v>2.5673167491284427E-2</v>
      </c>
      <c r="BH29">
        <f t="shared" si="24"/>
        <v>2.3145733171457104E-2</v>
      </c>
      <c r="BI29">
        <f t="shared" si="24"/>
        <v>2.323438011259325E-2</v>
      </c>
      <c r="BJ29">
        <f t="shared" si="24"/>
        <v>2.2717383136705776E-2</v>
      </c>
      <c r="BM29">
        <f t="shared" si="28"/>
        <v>2.8342870436829057E-6</v>
      </c>
      <c r="BN29">
        <f t="shared" si="26"/>
        <v>7.4353227686279291E-9</v>
      </c>
      <c r="BO29">
        <f t="shared" si="26"/>
        <v>1.2144957295065486E-6</v>
      </c>
      <c r="BP29">
        <f t="shared" si="26"/>
        <v>2.1168290293671138E-6</v>
      </c>
      <c r="BQ29">
        <f t="shared" si="26"/>
        <v>5.3784437911521438E-7</v>
      </c>
      <c r="BR29">
        <f t="shared" si="26"/>
        <v>6.2237811153224985E-7</v>
      </c>
      <c r="BS29">
        <f t="shared" si="26"/>
        <v>1.9977429970019181E-6</v>
      </c>
      <c r="BT29">
        <f t="shared" si="26"/>
        <v>2.0722607389589913E-7</v>
      </c>
      <c r="BU29">
        <f t="shared" si="26"/>
        <v>1.4831113590092706E-6</v>
      </c>
      <c r="BV29">
        <f t="shared" si="26"/>
        <v>2.7636295165801662E-7</v>
      </c>
    </row>
    <row r="30" spans="1:177">
      <c r="A30">
        <v>29</v>
      </c>
      <c r="B30">
        <v>0.95236626395162982</v>
      </c>
      <c r="C30">
        <v>0.44437453881956246</v>
      </c>
      <c r="D30">
        <v>0.86801697985600301</v>
      </c>
      <c r="E30">
        <v>0.79169203473296146</v>
      </c>
      <c r="F30">
        <v>0.54499588415196665</v>
      </c>
      <c r="G30">
        <v>0.86323193662574005</v>
      </c>
      <c r="H30">
        <v>0.73125957057412794</v>
      </c>
      <c r="I30">
        <v>0.40125681106573974</v>
      </c>
      <c r="J30">
        <v>0.74437899015692266</v>
      </c>
      <c r="K30">
        <v>0.14490889027810705</v>
      </c>
      <c r="M30">
        <v>5.4874496512937243E-2</v>
      </c>
      <c r="S30">
        <f t="shared" si="27"/>
        <v>0.67320821872664471</v>
      </c>
      <c r="T30">
        <f t="shared" si="25"/>
        <v>0.21116700036594921</v>
      </c>
      <c r="U30">
        <f t="shared" si="25"/>
        <v>0.69472996539816312</v>
      </c>
      <c r="V30">
        <f t="shared" si="25"/>
        <v>0.96403121454150775</v>
      </c>
      <c r="W30">
        <f t="shared" si="25"/>
        <v>0.53915154351389094</v>
      </c>
      <c r="X30">
        <f t="shared" si="25"/>
        <v>0.7788181107554728</v>
      </c>
      <c r="Y30">
        <f t="shared" si="25"/>
        <v>0.20358097843163006</v>
      </c>
      <c r="Z30">
        <f t="shared" si="25"/>
        <v>0.40125681106573974</v>
      </c>
      <c r="AA30">
        <f t="shared" si="25"/>
        <v>0.27405235660864757</v>
      </c>
      <c r="AB30">
        <f t="shared" si="25"/>
        <v>0.77018924541951417</v>
      </c>
      <c r="BM30">
        <f t="shared" si="28"/>
        <v>4.5350075035659277E-6</v>
      </c>
      <c r="BN30">
        <f t="shared" si="26"/>
        <v>9.8734365375549422E-7</v>
      </c>
      <c r="BO30">
        <f t="shared" si="26"/>
        <v>3.7672673865916838E-6</v>
      </c>
      <c r="BP30">
        <f t="shared" si="26"/>
        <v>3.1338813892980839E-6</v>
      </c>
      <c r="BQ30">
        <f t="shared" si="26"/>
        <v>1.4851025687129194E-6</v>
      </c>
      <c r="BR30">
        <f t="shared" si="26"/>
        <v>3.7258468820531289E-6</v>
      </c>
      <c r="BS30">
        <f t="shared" si="26"/>
        <v>2.6737027977812903E-6</v>
      </c>
      <c r="BT30">
        <f t="shared" si="26"/>
        <v>8.0503514213323386E-7</v>
      </c>
      <c r="BU30">
        <f t="shared" si="26"/>
        <v>2.7705004049352004E-6</v>
      </c>
      <c r="BV30">
        <f t="shared" si="26"/>
        <v>1.0499293240816236E-7</v>
      </c>
      <c r="EN30">
        <f>Sheet55!FL30</f>
        <v>0.33969535213472302</v>
      </c>
      <c r="EO30">
        <f>Sheet55!FM30</f>
        <v>0.40268011046635455</v>
      </c>
      <c r="EP30">
        <f>Sheet55!FN30</f>
        <v>0.39001413516466871</v>
      </c>
      <c r="EQ30">
        <f>Sheet55!FO30</f>
        <v>9.1761132787215025E-2</v>
      </c>
      <c r="ER30">
        <f>Sheet55!FP30</f>
        <v>0.24371923909551219</v>
      </c>
      <c r="ES30">
        <f>Sheet55!FQ30</f>
        <v>0.7220483042995498</v>
      </c>
      <c r="ET30">
        <f>Sheet55!FR30</f>
        <v>0.87306329060284671</v>
      </c>
      <c r="EU30">
        <f>Sheet55!FS30</f>
        <v>0.25855738150131918</v>
      </c>
      <c r="EV30">
        <f>Sheet55!FT30</f>
        <v>0.20581748304089723</v>
      </c>
      <c r="EW30">
        <f>Sheet55!FU30</f>
        <v>0.48959667370915433</v>
      </c>
      <c r="EZ30">
        <f>(1/4)*SUM($CW$7:$CZ$7)</f>
        <v>-0.22416687327831508</v>
      </c>
      <c r="FA30">
        <f>(1/4)*SUM($CW$8:$CZ$8)</f>
        <v>0.1915726548599152</v>
      </c>
      <c r="FB30">
        <f>(1/4)*SUM($CW$9:$CZ$9)</f>
        <v>-0.19488437163853725</v>
      </c>
      <c r="FC30">
        <f>(1/4)*SUM($CW$10:$CZ$10)</f>
        <v>1.6991030755772567E-2</v>
      </c>
      <c r="FD30">
        <f>(1/4)*SUM($CW$11:$CZ$11)</f>
        <v>-0.15201105820200053</v>
      </c>
      <c r="FE30">
        <f>(1/4)*SUM($CW$12:$CZ$12)</f>
        <v>0.21590968376972178</v>
      </c>
      <c r="FF30">
        <f>(1/4)*SUM($CW$13:$CZ$13)</f>
        <v>0.24536280984439468</v>
      </c>
      <c r="FG30">
        <f>(1/4)*SUM($CW$14:$CZ$14)</f>
        <v>-0.20298851096894144</v>
      </c>
      <c r="FH30">
        <f>(1/4)*SUM($CW$15:$CZ$15)</f>
        <v>8.0521968879979935E-2</v>
      </c>
      <c r="FI30">
        <f>(1/4)*SUM($CW$16:$CZ$16)</f>
        <v>2.369266597801014E-2</v>
      </c>
      <c r="FL30">
        <f t="shared" ref="FL30:FU30" si="29">EN30-($EU$10*EZ30)</f>
        <v>0.33991951900800133</v>
      </c>
      <c r="FM30">
        <f t="shared" si="29"/>
        <v>0.40248853781149463</v>
      </c>
      <c r="FN30">
        <f t="shared" si="29"/>
        <v>0.39020901953630727</v>
      </c>
      <c r="FO30">
        <f t="shared" si="29"/>
        <v>9.1744141756459258E-2</v>
      </c>
      <c r="FP30">
        <f t="shared" si="29"/>
        <v>0.24387125015371419</v>
      </c>
      <c r="FQ30">
        <f t="shared" si="29"/>
        <v>0.72183239461578008</v>
      </c>
      <c r="FR30">
        <f t="shared" si="29"/>
        <v>0.87281792779300227</v>
      </c>
      <c r="FS30">
        <f t="shared" si="29"/>
        <v>0.25876037001228813</v>
      </c>
      <c r="FT30">
        <f t="shared" si="29"/>
        <v>0.20573696107201725</v>
      </c>
      <c r="FU30">
        <f t="shared" si="29"/>
        <v>0.48957298104317631</v>
      </c>
    </row>
    <row r="31" spans="1:177">
      <c r="A31">
        <v>30</v>
      </c>
      <c r="B31">
        <v>0.38206193447561487</v>
      </c>
      <c r="C31">
        <v>0.8851366207734831</v>
      </c>
      <c r="D31">
        <v>0.72237567879823239</v>
      </c>
      <c r="E31">
        <v>0.80877048263588336</v>
      </c>
      <c r="F31">
        <v>0.38559165562038789</v>
      </c>
      <c r="G31">
        <v>0.13912920057226025</v>
      </c>
      <c r="H31">
        <v>0.20700964035563899</v>
      </c>
      <c r="I31">
        <v>0.27405235660864757</v>
      </c>
      <c r="J31">
        <v>0.12071905368629035</v>
      </c>
      <c r="K31">
        <v>0.24022738701496604</v>
      </c>
      <c r="M31">
        <v>0.22623954849602407</v>
      </c>
      <c r="S31">
        <f t="shared" si="27"/>
        <v>0.96735802548892258</v>
      </c>
      <c r="T31">
        <f t="shared" si="25"/>
        <v>0.26761797901085133</v>
      </c>
      <c r="U31">
        <f t="shared" si="25"/>
        <v>0.89235436480568853</v>
      </c>
      <c r="V31">
        <f t="shared" si="25"/>
        <v>0.12834865487227307</v>
      </c>
      <c r="W31">
        <f t="shared" si="25"/>
        <v>0.53502334166702548</v>
      </c>
      <c r="X31">
        <f t="shared" si="25"/>
        <v>0.8871930807818168</v>
      </c>
      <c r="Y31">
        <f t="shared" si="25"/>
        <v>0.54463039926344003</v>
      </c>
      <c r="Z31">
        <f t="shared" si="25"/>
        <v>0.74437899015692266</v>
      </c>
      <c r="AA31">
        <f t="shared" si="25"/>
        <v>0.12071905368629035</v>
      </c>
      <c r="AB31">
        <f t="shared" si="25"/>
        <v>0.87900736700203685</v>
      </c>
      <c r="BM31">
        <f t="shared" si="28"/>
        <v>7.2985660887624524E-7</v>
      </c>
      <c r="BN31">
        <f t="shared" si="26"/>
        <v>3.9173341871715049E-6</v>
      </c>
      <c r="BO31">
        <f t="shared" si="26"/>
        <v>2.6091331065960352E-6</v>
      </c>
      <c r="BP31">
        <f t="shared" si="26"/>
        <v>3.2705484679153991E-6</v>
      </c>
      <c r="BQ31">
        <f t="shared" si="26"/>
        <v>7.4340462442035915E-7</v>
      </c>
      <c r="BR31">
        <f t="shared" si="26"/>
        <v>9.6784672259381107E-8</v>
      </c>
      <c r="BS31">
        <f t="shared" si="26"/>
        <v>2.1426495600085502E-7</v>
      </c>
      <c r="BT31">
        <f t="shared" si="26"/>
        <v>3.7552347081376674E-7</v>
      </c>
      <c r="BU31">
        <f t="shared" si="26"/>
        <v>7.2865449614567268E-8</v>
      </c>
      <c r="BV31">
        <f t="shared" si="26"/>
        <v>2.8854598736019142E-7</v>
      </c>
    </row>
    <row r="32" spans="1:177">
      <c r="A32">
        <v>31</v>
      </c>
      <c r="B32">
        <v>0.39061222733466372</v>
      </c>
      <c r="C32">
        <v>0.23383838912000973</v>
      </c>
      <c r="D32">
        <v>0.66425063330820833</v>
      </c>
      <c r="E32">
        <v>0.61312541961288503</v>
      </c>
      <c r="F32">
        <v>0.10162728405656599</v>
      </c>
      <c r="G32">
        <v>0.98803247270635652</v>
      </c>
      <c r="H32">
        <v>0.60445438205001223</v>
      </c>
      <c r="I32">
        <v>0.77018924541951417</v>
      </c>
      <c r="J32">
        <v>0.87900736700203685</v>
      </c>
      <c r="K32">
        <v>0.63220873969311253</v>
      </c>
      <c r="M32">
        <v>0.64921878531851829</v>
      </c>
      <c r="S32">
        <f t="shared" si="27"/>
        <v>0.99764923690148311</v>
      </c>
      <c r="T32">
        <f t="shared" si="25"/>
        <v>0.58920869440546575</v>
      </c>
      <c r="U32">
        <f t="shared" si="25"/>
        <v>0.7217004706093384</v>
      </c>
      <c r="V32">
        <f t="shared" si="25"/>
        <v>0.12054621066665817</v>
      </c>
      <c r="W32">
        <f t="shared" si="25"/>
        <v>0.15151685715302982</v>
      </c>
      <c r="X32">
        <f t="shared" si="25"/>
        <v>0.5343574781382634</v>
      </c>
      <c r="Y32">
        <f t="shared" si="25"/>
        <v>0.23510123421965126</v>
      </c>
      <c r="Z32">
        <f t="shared" si="25"/>
        <v>0.14490889027810705</v>
      </c>
      <c r="AA32">
        <f t="shared" si="25"/>
        <v>0.24022738701496604</v>
      </c>
      <c r="AB32">
        <f t="shared" si="25"/>
        <v>0.63220873969311253</v>
      </c>
      <c r="BG32">
        <f>IF(BG20&gt;(1-0.000000000001),(1-0.000000000001),BG20)</f>
        <v>2.7405545882575783E-2</v>
      </c>
      <c r="BH32">
        <f t="shared" ref="BH32:BJ32" si="30">IF(BH20&gt;(1-0.000000000001),(1-0.000000000001),BH20)</f>
        <v>2.5360285826436402E-2</v>
      </c>
      <c r="BI32">
        <f t="shared" si="30"/>
        <v>2.5782494294897811E-2</v>
      </c>
      <c r="BJ32">
        <f t="shared" si="30"/>
        <v>2.4784180882829698E-2</v>
      </c>
      <c r="BM32">
        <f t="shared" si="28"/>
        <v>7.628895607167351E-7</v>
      </c>
      <c r="BN32">
        <f t="shared" si="26"/>
        <v>2.7340196113120548E-7</v>
      </c>
      <c r="BO32">
        <f t="shared" si="26"/>
        <v>2.2061445192517794E-6</v>
      </c>
      <c r="BP32">
        <f t="shared" si="26"/>
        <v>1.8796139008773819E-6</v>
      </c>
      <c r="BQ32">
        <f t="shared" si="26"/>
        <v>5.1640524323569755E-8</v>
      </c>
      <c r="BR32">
        <f t="shared" si="26"/>
        <v>4.8810408356111863E-6</v>
      </c>
      <c r="BS32">
        <f t="shared" si="26"/>
        <v>1.8268254998973108E-6</v>
      </c>
      <c r="BT32">
        <f t="shared" si="26"/>
        <v>2.9659573687994034E-6</v>
      </c>
      <c r="BU32">
        <f t="shared" si="26"/>
        <v>3.8632697562192679E-6</v>
      </c>
      <c r="BV32">
        <f t="shared" si="26"/>
        <v>1.9984394527217688E-6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0.19365075380447966</v>
      </c>
      <c r="BH33">
        <f t="shared" si="31"/>
        <v>0.18988266170631446</v>
      </c>
      <c r="BI33">
        <f t="shared" si="31"/>
        <v>0.19012813877559645</v>
      </c>
      <c r="BJ33">
        <f t="shared" si="31"/>
        <v>0.19262906515327022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5.4300962619995487E-2</v>
      </c>
      <c r="BH34">
        <f t="shared" si="31"/>
        <v>5.5498669752755726E-2</v>
      </c>
      <c r="BI34">
        <f t="shared" si="31"/>
        <v>5.579420161869169E-2</v>
      </c>
      <c r="BJ34">
        <f t="shared" si="31"/>
        <v>5.4868679454408084E-2</v>
      </c>
      <c r="BS34">
        <f>SUM(BM36:BV45)</f>
        <v>1.5962971296138202E-4</v>
      </c>
      <c r="EN34">
        <f>Sheet55!FL34</f>
        <v>9.4526498210793439E-2</v>
      </c>
      <c r="EO34">
        <f>Sheet55!FM34</f>
        <v>0.53320429789971513</v>
      </c>
      <c r="EP34">
        <f>Sheet55!FN34</f>
        <v>6.5946810531437791E-2</v>
      </c>
      <c r="EQ34">
        <f>Sheet55!FO34</f>
        <v>0.68690864666015372</v>
      </c>
      <c r="ER34">
        <f>Sheet55!FP34</f>
        <v>0.73552342882378152</v>
      </c>
      <c r="ES34">
        <f>Sheet55!FQ34</f>
        <v>0.4950861587126914</v>
      </c>
      <c r="ET34">
        <f>Sheet55!FR34</f>
        <v>0.80939244324416082</v>
      </c>
      <c r="EU34">
        <f>Sheet55!FS34</f>
        <v>0.49946944514857627</v>
      </c>
      <c r="EV34">
        <f>Sheet55!FT34</f>
        <v>0.14483276392127722</v>
      </c>
      <c r="EW34">
        <f>Sheet55!FU34</f>
        <v>0.30191700431860552</v>
      </c>
      <c r="EZ34">
        <f t="array" ref="EZ34:FI43">(1/4)*(MMULT($X$7:$AA$16,$CW$23:$DF$26))</f>
        <v>-0.21977577293270092</v>
      </c>
      <c r="FA34">
        <v>0.18613701191771509</v>
      </c>
      <c r="FB34">
        <v>-0.19382633532910548</v>
      </c>
      <c r="FC34">
        <v>1.6499640756435653E-2</v>
      </c>
      <c r="FD34">
        <v>-0.14289063385115872</v>
      </c>
      <c r="FE34">
        <v>0.20985367833061952</v>
      </c>
      <c r="FF34">
        <v>0.23845527129825156</v>
      </c>
      <c r="FG34">
        <v>-0.19568639708177982</v>
      </c>
      <c r="FH34">
        <v>7.8226644541456183E-2</v>
      </c>
      <c r="FI34">
        <v>2.3006892350266921E-2</v>
      </c>
      <c r="FL34">
        <f t="shared" ref="FL34:FU43" si="32">EN34-($EU$10*EZ34)</f>
        <v>9.4746273983726134E-2</v>
      </c>
      <c r="FM34">
        <f t="shared" si="32"/>
        <v>0.53301816088779741</v>
      </c>
      <c r="FN34">
        <f t="shared" si="32"/>
        <v>6.6140636866766897E-2</v>
      </c>
      <c r="FO34">
        <f t="shared" si="32"/>
        <v>0.68689214701939727</v>
      </c>
      <c r="FP34">
        <f t="shared" si="32"/>
        <v>0.73566631945763272</v>
      </c>
      <c r="FQ34">
        <f t="shared" si="32"/>
        <v>0.49487630503436081</v>
      </c>
      <c r="FR34">
        <f t="shared" si="32"/>
        <v>0.80915398797286253</v>
      </c>
      <c r="FS34">
        <f t="shared" si="32"/>
        <v>0.49966513154565806</v>
      </c>
      <c r="FT34">
        <f t="shared" si="32"/>
        <v>0.14475453727673576</v>
      </c>
      <c r="FU34">
        <f t="shared" si="32"/>
        <v>0.30189399742625528</v>
      </c>
    </row>
    <row r="35" spans="1:177">
      <c r="A35">
        <v>34</v>
      </c>
      <c r="BG35">
        <f t="shared" si="31"/>
        <v>1.8227324405633277E-2</v>
      </c>
      <c r="BH35">
        <f t="shared" si="31"/>
        <v>1.6620652458566042E-2</v>
      </c>
      <c r="BI35">
        <f t="shared" si="31"/>
        <v>1.6869897197832422E-2</v>
      </c>
      <c r="BJ35">
        <f t="shared" si="31"/>
        <v>1.6246248961058522E-2</v>
      </c>
      <c r="EN35">
        <f>Sheet55!FL35</f>
        <v>0.19007669491891915</v>
      </c>
      <c r="EO35">
        <f>Sheet55!FM35</f>
        <v>0.27442671297696786</v>
      </c>
      <c r="EP35">
        <f>Sheet55!FN35</f>
        <v>0.85004345139111859</v>
      </c>
      <c r="EQ35">
        <f>Sheet55!FO35</f>
        <v>0.12496131012383624</v>
      </c>
      <c r="ER35">
        <f>Sheet55!FP35</f>
        <v>1.8754915041071178E-2</v>
      </c>
      <c r="ES35">
        <f>Sheet55!FQ35</f>
        <v>0.79387683025457156</v>
      </c>
      <c r="ET35">
        <f>Sheet55!FR35</f>
        <v>0.45957245156046628</v>
      </c>
      <c r="EU35">
        <f>Sheet55!FS35</f>
        <v>0.17279459934457309</v>
      </c>
      <c r="EV35">
        <f>Sheet55!FT35</f>
        <v>0.95882493556225701</v>
      </c>
      <c r="EW35">
        <f>Sheet55!FU35</f>
        <v>0.32850376457924335</v>
      </c>
      <c r="EZ35">
        <v>-0.20811162267408073</v>
      </c>
      <c r="FA35">
        <v>0.17379387284198272</v>
      </c>
      <c r="FB35">
        <v>-0.18453267792756606</v>
      </c>
      <c r="FC35">
        <v>1.5388316930077866E-2</v>
      </c>
      <c r="FD35">
        <v>-0.1205600844282655</v>
      </c>
      <c r="FE35">
        <v>0.19611082636430732</v>
      </c>
      <c r="FF35">
        <v>0.22279705044912268</v>
      </c>
      <c r="FG35">
        <v>-0.18938212406822152</v>
      </c>
      <c r="FH35">
        <v>7.3044269857020269E-2</v>
      </c>
      <c r="FI35">
        <v>2.1452172655622891E-2</v>
      </c>
      <c r="FL35">
        <f t="shared" si="32"/>
        <v>0.19028480654159324</v>
      </c>
      <c r="FM35">
        <f t="shared" si="32"/>
        <v>0.27425291910412586</v>
      </c>
      <c r="FN35">
        <f t="shared" si="32"/>
        <v>0.85022798406904621</v>
      </c>
      <c r="FO35">
        <f t="shared" si="32"/>
        <v>0.12494592180690615</v>
      </c>
      <c r="FP35">
        <f t="shared" si="32"/>
        <v>1.8875475125499443E-2</v>
      </c>
      <c r="FQ35">
        <f t="shared" si="32"/>
        <v>0.79368071942820728</v>
      </c>
      <c r="FR35">
        <f t="shared" si="32"/>
        <v>0.45934965451001714</v>
      </c>
      <c r="FS35">
        <f t="shared" si="32"/>
        <v>0.1729839814686413</v>
      </c>
      <c r="FT35">
        <f t="shared" si="32"/>
        <v>0.95875189129240002</v>
      </c>
      <c r="FU35">
        <f t="shared" si="32"/>
        <v>0.32848231240658771</v>
      </c>
    </row>
    <row r="36" spans="1:177">
      <c r="A36">
        <v>35</v>
      </c>
      <c r="B36">
        <f t="array" ref="B36:K45">TRANSPOSE(EN34:EW43)</f>
        <v>9.4526498210793439E-2</v>
      </c>
      <c r="C36">
        <v>0.19007669491891915</v>
      </c>
      <c r="D36">
        <v>0.63111335907621491</v>
      </c>
      <c r="E36">
        <v>0.34845904410026157</v>
      </c>
      <c r="F36">
        <v>0.24855840744098315</v>
      </c>
      <c r="G36">
        <v>0.86953086082368303</v>
      </c>
      <c r="H36">
        <v>0.30196397636892414</v>
      </c>
      <c r="I36">
        <v>0.19437518210336396</v>
      </c>
      <c r="J36">
        <v>0.68072074317687081</v>
      </c>
      <c r="K36">
        <v>0.31549573363284034</v>
      </c>
      <c r="M36">
        <f t="array" ref="M36:M45">TRANSPOSE(EN30:EW30)</f>
        <v>0.33969535213472302</v>
      </c>
      <c r="S36">
        <f>EN34</f>
        <v>9.4526498210793439E-2</v>
      </c>
      <c r="T36">
        <f t="shared" ref="T36:AB45" si="33">EO34</f>
        <v>0.53320429789971513</v>
      </c>
      <c r="U36">
        <f t="shared" si="33"/>
        <v>6.5946810531437791E-2</v>
      </c>
      <c r="V36">
        <f t="shared" si="33"/>
        <v>0.68690864666015372</v>
      </c>
      <c r="W36">
        <f t="shared" si="33"/>
        <v>0.73552342882378152</v>
      </c>
      <c r="X36">
        <f t="shared" si="33"/>
        <v>0.4950861587126914</v>
      </c>
      <c r="Y36">
        <f t="shared" si="33"/>
        <v>0.80939244324416082</v>
      </c>
      <c r="Z36">
        <f t="shared" si="33"/>
        <v>0.49946944514857627</v>
      </c>
      <c r="AA36">
        <f t="shared" si="33"/>
        <v>0.14483276392127722</v>
      </c>
      <c r="AB36">
        <f t="shared" si="33"/>
        <v>0.30191700431860552</v>
      </c>
      <c r="BG36">
        <f t="shared" si="31"/>
        <v>0.10360329228094725</v>
      </c>
      <c r="BH36">
        <f t="shared" si="31"/>
        <v>9.4609573218375195E-2</v>
      </c>
      <c r="BI36">
        <f t="shared" si="31"/>
        <v>9.717080548080563E-2</v>
      </c>
      <c r="BJ36">
        <f t="shared" si="31"/>
        <v>9.6572096211869879E-2</v>
      </c>
      <c r="BM36">
        <f>0.5*$BL$21*B36*B36</f>
        <v>4.4676294319975679E-8</v>
      </c>
      <c r="BN36">
        <f t="shared" ref="BN36:BV45" si="34">0.5*$BL$21*C36*C36</f>
        <v>1.8064574975649934E-7</v>
      </c>
      <c r="BO36">
        <f t="shared" si="34"/>
        <v>1.9915203600223173E-6</v>
      </c>
      <c r="BP36">
        <f t="shared" si="34"/>
        <v>6.0711852707634028E-7</v>
      </c>
      <c r="BQ36">
        <f t="shared" si="34"/>
        <v>3.08906409547989E-7</v>
      </c>
      <c r="BR36">
        <f t="shared" si="34"/>
        <v>3.7804195896238763E-6</v>
      </c>
      <c r="BS36">
        <f t="shared" si="34"/>
        <v>4.5591121512266088E-7</v>
      </c>
      <c r="BT36">
        <f t="shared" si="34"/>
        <v>1.8890855708857952E-7</v>
      </c>
      <c r="BU36">
        <f t="shared" si="34"/>
        <v>2.3169036509563566E-6</v>
      </c>
      <c r="BV36">
        <f t="shared" si="34"/>
        <v>4.976877897026208E-7</v>
      </c>
      <c r="EN36">
        <f>Sheet55!FL36</f>
        <v>0.63111335907621491</v>
      </c>
      <c r="EO36">
        <f>Sheet55!FM36</f>
        <v>0.34454847375771214</v>
      </c>
      <c r="EP36">
        <f>Sheet55!FN36</f>
        <v>0.5462222787692731</v>
      </c>
      <c r="EQ36">
        <f>Sheet55!FO36</f>
        <v>0.33073576722685449</v>
      </c>
      <c r="ER36">
        <f>Sheet55!FP36</f>
        <v>0.70614797075426117</v>
      </c>
      <c r="ES36">
        <f>Sheet55!FQ36</f>
        <v>0.31297161578612864</v>
      </c>
      <c r="ET36">
        <f>Sheet55!FR36</f>
        <v>0.95094011074429685</v>
      </c>
      <c r="EU36">
        <f>Sheet55!FS36</f>
        <v>0.18031408565185195</v>
      </c>
      <c r="EV36">
        <f>Sheet55!FT36</f>
        <v>0.41247115134286966</v>
      </c>
      <c r="EW36">
        <f>Sheet55!FU36</f>
        <v>0.38587945378919275</v>
      </c>
      <c r="EZ36">
        <v>-0.21484394124218062</v>
      </c>
      <c r="FA36">
        <v>0.1824743649797555</v>
      </c>
      <c r="FB36">
        <v>-0.19258752883340219</v>
      </c>
      <c r="FC36">
        <v>1.6168147086227144E-2</v>
      </c>
      <c r="FD36">
        <v>-0.13552491357455396</v>
      </c>
      <c r="FE36">
        <v>0.20577530197065827</v>
      </c>
      <c r="FF36">
        <v>0.23381316393476759</v>
      </c>
      <c r="FG36">
        <v>-0.19450755461957134</v>
      </c>
      <c r="FH36">
        <v>7.6690061746469224E-2</v>
      </c>
      <c r="FI36">
        <v>2.25428985518304E-2</v>
      </c>
      <c r="FL36">
        <f t="shared" si="32"/>
        <v>0.63132820301745707</v>
      </c>
      <c r="FM36">
        <f t="shared" si="32"/>
        <v>0.34436599939273238</v>
      </c>
      <c r="FN36">
        <f t="shared" si="32"/>
        <v>0.54641486629810654</v>
      </c>
      <c r="FO36">
        <f t="shared" si="32"/>
        <v>0.33071959907976828</v>
      </c>
      <c r="FP36">
        <f t="shared" si="32"/>
        <v>0.70628349566783577</v>
      </c>
      <c r="FQ36">
        <f t="shared" si="32"/>
        <v>0.31276584048415801</v>
      </c>
      <c r="FR36">
        <f t="shared" si="32"/>
        <v>0.95070629758036207</v>
      </c>
      <c r="FS36">
        <f t="shared" si="32"/>
        <v>0.18050859320647153</v>
      </c>
      <c r="FT36">
        <f t="shared" si="32"/>
        <v>0.41239446128112317</v>
      </c>
      <c r="FU36">
        <f t="shared" si="32"/>
        <v>0.38585691089064095</v>
      </c>
    </row>
    <row r="37" spans="1:177">
      <c r="A37">
        <v>36</v>
      </c>
      <c r="B37">
        <v>0.53320429789971513</v>
      </c>
      <c r="C37">
        <v>0.27442671297696786</v>
      </c>
      <c r="D37">
        <v>0.34454847375771214</v>
      </c>
      <c r="E37">
        <v>0.76850236184433851</v>
      </c>
      <c r="F37">
        <v>0.91783645506174416</v>
      </c>
      <c r="G37">
        <v>0.11739766310722884</v>
      </c>
      <c r="H37">
        <v>0.96321550102570763</v>
      </c>
      <c r="I37">
        <v>0.85895529523549241</v>
      </c>
      <c r="J37">
        <v>0.27968247215938752</v>
      </c>
      <c r="K37">
        <v>0.91278892966736558</v>
      </c>
      <c r="M37">
        <v>0.40268011046635455</v>
      </c>
      <c r="S37">
        <f t="shared" ref="S37:S45" si="35">EN35</f>
        <v>0.19007669491891915</v>
      </c>
      <c r="T37">
        <f t="shared" si="33"/>
        <v>0.27442671297696786</v>
      </c>
      <c r="U37">
        <f t="shared" si="33"/>
        <v>0.85004345139111859</v>
      </c>
      <c r="V37">
        <f t="shared" si="33"/>
        <v>0.12496131012383624</v>
      </c>
      <c r="W37">
        <f t="shared" si="33"/>
        <v>1.8754915041071178E-2</v>
      </c>
      <c r="X37">
        <f t="shared" si="33"/>
        <v>0.79387683025457156</v>
      </c>
      <c r="Y37">
        <f t="shared" si="33"/>
        <v>0.45957245156046628</v>
      </c>
      <c r="Z37">
        <f t="shared" si="33"/>
        <v>0.17279459934457309</v>
      </c>
      <c r="AA37">
        <f t="shared" si="33"/>
        <v>0.95882493556225701</v>
      </c>
      <c r="AB37">
        <f t="shared" si="33"/>
        <v>0.32850376457924335</v>
      </c>
      <c r="BG37">
        <f t="shared" si="31"/>
        <v>0.20771734190690092</v>
      </c>
      <c r="BH37">
        <f t="shared" si="31"/>
        <v>0.22169814109068453</v>
      </c>
      <c r="BI37">
        <f t="shared" si="31"/>
        <v>0.21571043214906727</v>
      </c>
      <c r="BJ37">
        <f t="shared" si="31"/>
        <v>0.2185128199322344</v>
      </c>
      <c r="BM37">
        <f t="shared" ref="BM37:BM45" si="36">0.5*$BL$21*B37*B37</f>
        <v>1.4215341164936408E-6</v>
      </c>
      <c r="BN37">
        <f t="shared" si="34"/>
        <v>3.7655010397671551E-7</v>
      </c>
      <c r="BO37">
        <f t="shared" si="34"/>
        <v>5.9356825384384424E-7</v>
      </c>
      <c r="BP37">
        <f t="shared" si="34"/>
        <v>2.9529794008016334E-6</v>
      </c>
      <c r="BQ37">
        <f t="shared" si="34"/>
        <v>4.2121187912015455E-6</v>
      </c>
      <c r="BR37">
        <f t="shared" si="34"/>
        <v>6.8911056515192006E-8</v>
      </c>
      <c r="BS37">
        <f t="shared" si="34"/>
        <v>4.6389205070810252E-6</v>
      </c>
      <c r="BT37">
        <f t="shared" si="34"/>
        <v>3.6890209960654601E-6</v>
      </c>
      <c r="BU37">
        <f t="shared" si="34"/>
        <v>3.911114261659329E-7</v>
      </c>
      <c r="BV37">
        <f t="shared" si="34"/>
        <v>4.165918150616475E-6</v>
      </c>
      <c r="EN37">
        <f>Sheet55!FL37</f>
        <v>0.34845904410026157</v>
      </c>
      <c r="EO37">
        <f>Sheet55!FM37</f>
        <v>0.76850236184433851</v>
      </c>
      <c r="EP37">
        <f>Sheet55!FN37</f>
        <v>0.98833869304850297</v>
      </c>
      <c r="EQ37">
        <f>Sheet55!FO37</f>
        <v>0.43080914163125944</v>
      </c>
      <c r="ER37">
        <f>Sheet55!FP37</f>
        <v>0.41014313320653212</v>
      </c>
      <c r="ES37">
        <f>Sheet55!FQ37</f>
        <v>0.8757221493353391</v>
      </c>
      <c r="ET37">
        <f>Sheet55!FR37</f>
        <v>0.57808800138371808</v>
      </c>
      <c r="EU37">
        <f>Sheet55!FS37</f>
        <v>0.80672356638182185</v>
      </c>
      <c r="EV37">
        <f>Sheet55!FT37</f>
        <v>0.28405970280092097</v>
      </c>
      <c r="EW37">
        <f>Sheet55!FU37</f>
        <v>0.19939125878017377</v>
      </c>
      <c r="EZ37">
        <v>-0.20017096850345192</v>
      </c>
      <c r="FA37">
        <v>0.16663367664064857</v>
      </c>
      <c r="FB37">
        <v>-0.17920791637725259</v>
      </c>
      <c r="FC37">
        <v>1.4747874638603322E-2</v>
      </c>
      <c r="FD37">
        <v>-0.11142681146392688</v>
      </c>
      <c r="FE37">
        <v>0.18808527902769276</v>
      </c>
      <c r="FF37">
        <v>0.21366574214064549</v>
      </c>
      <c r="FG37">
        <v>-0.18291885887067275</v>
      </c>
      <c r="FH37">
        <v>7.00339596867771E-2</v>
      </c>
      <c r="FI37">
        <v>2.0558023080936839E-2</v>
      </c>
      <c r="FL37">
        <f t="shared" si="32"/>
        <v>0.34865921506876502</v>
      </c>
      <c r="FM37">
        <f t="shared" si="32"/>
        <v>0.76833572816769791</v>
      </c>
      <c r="FN37">
        <f t="shared" si="32"/>
        <v>0.98851790096488024</v>
      </c>
      <c r="FO37">
        <f t="shared" si="32"/>
        <v>0.43079439375662082</v>
      </c>
      <c r="FP37">
        <f t="shared" si="32"/>
        <v>0.41025456001799604</v>
      </c>
      <c r="FQ37">
        <f t="shared" si="32"/>
        <v>0.8755340640563114</v>
      </c>
      <c r="FR37">
        <f t="shared" si="32"/>
        <v>0.57787433564157742</v>
      </c>
      <c r="FS37">
        <f t="shared" si="32"/>
        <v>0.80690648524069253</v>
      </c>
      <c r="FT37">
        <f t="shared" si="32"/>
        <v>0.28398966884123417</v>
      </c>
      <c r="FU37">
        <f t="shared" si="32"/>
        <v>0.19937070075709284</v>
      </c>
    </row>
    <row r="38" spans="1:177">
      <c r="A38">
        <v>37</v>
      </c>
      <c r="B38">
        <v>6.5946810531437791E-2</v>
      </c>
      <c r="C38">
        <v>0.85004345139111859</v>
      </c>
      <c r="D38">
        <v>0.5462222787692731</v>
      </c>
      <c r="E38">
        <v>0.98833869304850297</v>
      </c>
      <c r="F38">
        <v>0.40074321844066069</v>
      </c>
      <c r="G38">
        <v>0.24713864163750976</v>
      </c>
      <c r="H38">
        <v>9.6395281091338991E-2</v>
      </c>
      <c r="I38">
        <v>0.69117470790734459</v>
      </c>
      <c r="J38">
        <v>3.6620478436931531E-2</v>
      </c>
      <c r="K38">
        <v>0.7498359540657128</v>
      </c>
      <c r="M38">
        <v>0.39001413516466871</v>
      </c>
      <c r="S38">
        <f t="shared" si="35"/>
        <v>0.63111335907621491</v>
      </c>
      <c r="T38">
        <f t="shared" si="33"/>
        <v>0.34454847375771214</v>
      </c>
      <c r="U38">
        <f t="shared" si="33"/>
        <v>0.5462222787692731</v>
      </c>
      <c r="V38">
        <f t="shared" si="33"/>
        <v>0.33073576722685449</v>
      </c>
      <c r="W38">
        <f t="shared" si="33"/>
        <v>0.70614797075426117</v>
      </c>
      <c r="X38">
        <f t="shared" si="33"/>
        <v>0.31297161578612864</v>
      </c>
      <c r="Y38">
        <f t="shared" si="33"/>
        <v>0.95094011074429685</v>
      </c>
      <c r="Z38">
        <f t="shared" si="33"/>
        <v>0.18031408565185195</v>
      </c>
      <c r="AA38">
        <f t="shared" si="33"/>
        <v>0.41247115134286966</v>
      </c>
      <c r="AB38">
        <f t="shared" si="33"/>
        <v>0.38587945378919275</v>
      </c>
      <c r="BG38">
        <f t="shared" si="31"/>
        <v>0.23904316234023998</v>
      </c>
      <c r="BH38">
        <f t="shared" si="31"/>
        <v>0.24774362661287566</v>
      </c>
      <c r="BI38">
        <f t="shared" si="31"/>
        <v>0.24648160326528665</v>
      </c>
      <c r="BJ38">
        <f t="shared" si="31"/>
        <v>0.24818284715917632</v>
      </c>
      <c r="BM38">
        <f t="shared" si="36"/>
        <v>2.1744909096346773E-8</v>
      </c>
      <c r="BN38">
        <f t="shared" si="34"/>
        <v>3.6128693462646251E-6</v>
      </c>
      <c r="BO38">
        <f t="shared" si="34"/>
        <v>1.4917938891194876E-6</v>
      </c>
      <c r="BP38">
        <f t="shared" si="34"/>
        <v>4.8840668608841161E-6</v>
      </c>
      <c r="BQ38">
        <f t="shared" si="34"/>
        <v>8.0297563563089545E-7</v>
      </c>
      <c r="BR38">
        <f t="shared" si="34"/>
        <v>3.053875409521674E-7</v>
      </c>
      <c r="BS38">
        <f t="shared" si="34"/>
        <v>4.6460251083391291E-8</v>
      </c>
      <c r="BT38">
        <f t="shared" si="34"/>
        <v>2.3886123842540158E-6</v>
      </c>
      <c r="BU38">
        <f t="shared" si="34"/>
        <v>6.7052972047488364E-9</v>
      </c>
      <c r="BV38">
        <f t="shared" si="34"/>
        <v>2.811269790048189E-6</v>
      </c>
      <c r="EN38">
        <f>Sheet55!FL38</f>
        <v>0.24855840744098315</v>
      </c>
      <c r="EO38">
        <f>Sheet55!FM38</f>
        <v>0.91783645506174416</v>
      </c>
      <c r="EP38">
        <f>Sheet55!FN38</f>
        <v>0.40074321844066069</v>
      </c>
      <c r="EQ38">
        <f>Sheet55!FO38</f>
        <v>0.26389051116218404</v>
      </c>
      <c r="ER38">
        <f>Sheet55!FP38</f>
        <v>0.53698662777104034</v>
      </c>
      <c r="ES38">
        <f>Sheet55!FQ38</f>
        <v>0.88080064544298653</v>
      </c>
      <c r="ET38">
        <f>Sheet55!FR38</f>
        <v>0.73601942975219481</v>
      </c>
      <c r="EU38">
        <f>Sheet55!FS38</f>
        <v>0.10225496144600146</v>
      </c>
      <c r="EV38">
        <f>Sheet55!FT38</f>
        <v>0.5074120693222709</v>
      </c>
      <c r="EW38">
        <f>Sheet55!FU38</f>
        <v>0.7401822421165134</v>
      </c>
      <c r="EZ38">
        <v>-0.21622838801451716</v>
      </c>
      <c r="FA38">
        <v>0.17794733680790628</v>
      </c>
      <c r="FB38">
        <v>-0.18740157896332965</v>
      </c>
      <c r="FC38">
        <v>1.5768296917752039E-2</v>
      </c>
      <c r="FD38">
        <v>-0.13450652535054286</v>
      </c>
      <c r="FE38">
        <v>0.20068424591306053</v>
      </c>
      <c r="FF38">
        <v>0.22799563468707368</v>
      </c>
      <c r="FG38">
        <v>-0.18101089280446317</v>
      </c>
      <c r="FH38">
        <v>7.4763596672913005E-2</v>
      </c>
      <c r="FI38">
        <v>2.1988274134147293E-2</v>
      </c>
      <c r="FL38">
        <f t="shared" si="32"/>
        <v>0.24877463582899767</v>
      </c>
      <c r="FM38">
        <f t="shared" si="32"/>
        <v>0.91765850772493629</v>
      </c>
      <c r="FN38">
        <f t="shared" si="32"/>
        <v>0.40093062001962404</v>
      </c>
      <c r="FO38">
        <f t="shared" si="32"/>
        <v>0.2638747428652663</v>
      </c>
      <c r="FP38">
        <f t="shared" si="32"/>
        <v>0.53712113429639086</v>
      </c>
      <c r="FQ38">
        <f t="shared" si="32"/>
        <v>0.88059996119707351</v>
      </c>
      <c r="FR38">
        <f t="shared" si="32"/>
        <v>0.73579143411750769</v>
      </c>
      <c r="FS38">
        <f t="shared" si="32"/>
        <v>0.10243597233880593</v>
      </c>
      <c r="FT38">
        <f t="shared" si="32"/>
        <v>0.50733730572559799</v>
      </c>
      <c r="FU38">
        <f t="shared" si="32"/>
        <v>0.74016025384237927</v>
      </c>
    </row>
    <row r="39" spans="1:177">
      <c r="A39">
        <v>38</v>
      </c>
      <c r="B39">
        <v>0.68690864666015372</v>
      </c>
      <c r="C39">
        <v>0.12496131012383624</v>
      </c>
      <c r="D39">
        <v>0.33073576722685449</v>
      </c>
      <c r="E39">
        <v>0.43080914163125944</v>
      </c>
      <c r="F39">
        <v>0.26389051116218404</v>
      </c>
      <c r="G39">
        <v>0.23464999343259813</v>
      </c>
      <c r="H39">
        <v>0.1490847772597475</v>
      </c>
      <c r="I39">
        <v>0.7393604909487379</v>
      </c>
      <c r="J39">
        <v>0.40261505482856985</v>
      </c>
      <c r="K39">
        <v>0.31556139748587481</v>
      </c>
      <c r="M39">
        <v>9.1761132787215025E-2</v>
      </c>
      <c r="S39">
        <f t="shared" si="35"/>
        <v>0.34845904410026157</v>
      </c>
      <c r="T39">
        <f t="shared" si="33"/>
        <v>0.76850236184433851</v>
      </c>
      <c r="U39">
        <f t="shared" si="33"/>
        <v>0.98833869304850297</v>
      </c>
      <c r="V39">
        <f t="shared" si="33"/>
        <v>0.43080914163125944</v>
      </c>
      <c r="W39">
        <f t="shared" si="33"/>
        <v>0.41014313320653212</v>
      </c>
      <c r="X39">
        <f t="shared" si="33"/>
        <v>0.8757221493353391</v>
      </c>
      <c r="Y39">
        <f t="shared" si="33"/>
        <v>0.57808800138371808</v>
      </c>
      <c r="Z39">
        <f t="shared" si="33"/>
        <v>0.80672356638182185</v>
      </c>
      <c r="AA39">
        <f t="shared" si="33"/>
        <v>0.28405970280092097</v>
      </c>
      <c r="AB39">
        <f t="shared" si="33"/>
        <v>0.19939125878017377</v>
      </c>
      <c r="BG39">
        <f t="shared" si="31"/>
        <v>4.8866633070369959E-2</v>
      </c>
      <c r="BH39">
        <f t="shared" si="31"/>
        <v>4.6682233024920673E-2</v>
      </c>
      <c r="BI39">
        <f t="shared" si="31"/>
        <v>4.6894403414240331E-2</v>
      </c>
      <c r="BJ39">
        <f t="shared" si="31"/>
        <v>4.5602686614703236E-2</v>
      </c>
      <c r="BM39">
        <f t="shared" si="36"/>
        <v>2.3592174442824198E-6</v>
      </c>
      <c r="BN39">
        <f t="shared" si="34"/>
        <v>7.8076645139327895E-8</v>
      </c>
      <c r="BO39">
        <f t="shared" si="34"/>
        <v>5.4693073861568042E-7</v>
      </c>
      <c r="BP39">
        <f t="shared" si="34"/>
        <v>9.2798258256531283E-7</v>
      </c>
      <c r="BQ39">
        <f t="shared" si="34"/>
        <v>3.4819100940719394E-7</v>
      </c>
      <c r="BR39">
        <f t="shared" si="34"/>
        <v>2.7530309708959173E-7</v>
      </c>
      <c r="BS39">
        <f t="shared" si="34"/>
        <v>1.1113135405294263E-7</v>
      </c>
      <c r="BT39">
        <f t="shared" si="34"/>
        <v>2.7332696778797942E-6</v>
      </c>
      <c r="BU39">
        <f t="shared" si="34"/>
        <v>8.1049441187306159E-7</v>
      </c>
      <c r="BV39">
        <f t="shared" si="34"/>
        <v>4.9789497791619141E-7</v>
      </c>
      <c r="EN39">
        <f>Sheet55!FL39</f>
        <v>0.86953086082368303</v>
      </c>
      <c r="EO39">
        <f>Sheet55!FM39</f>
        <v>0.11739766310722884</v>
      </c>
      <c r="EP39">
        <f>Sheet55!FN39</f>
        <v>0.24713864163750976</v>
      </c>
      <c r="EQ39">
        <f>Sheet55!FO39</f>
        <v>0.23464999343259813</v>
      </c>
      <c r="ER39">
        <f>Sheet55!FP39</f>
        <v>0.73793977052626047</v>
      </c>
      <c r="ES39">
        <f>Sheet55!FQ39</f>
        <v>0.34132304461549151</v>
      </c>
      <c r="ET39">
        <f>Sheet55!FR39</f>
        <v>9.7090722750578284E-2</v>
      </c>
      <c r="EU39">
        <f>Sheet55!FS39</f>
        <v>0.96732534773236301</v>
      </c>
      <c r="EV39">
        <f>Sheet55!FT39</f>
        <v>0.15492848702578729</v>
      </c>
      <c r="EW39">
        <f>Sheet55!FU39</f>
        <v>0.61937871898277252</v>
      </c>
      <c r="EZ39">
        <v>-0.22164038160442592</v>
      </c>
      <c r="FA39">
        <v>0.18658251818220908</v>
      </c>
      <c r="FB39">
        <v>-0.19220581770321898</v>
      </c>
      <c r="FC39">
        <v>1.6542495847309428E-2</v>
      </c>
      <c r="FD39">
        <v>-0.14504776483986828</v>
      </c>
      <c r="FE39">
        <v>0.21034256522776135</v>
      </c>
      <c r="FF39">
        <v>0.23900943408598346</v>
      </c>
      <c r="FG39">
        <v>-0.19506304493184817</v>
      </c>
      <c r="FH39">
        <v>7.8412737222768633E-2</v>
      </c>
      <c r="FI39">
        <v>2.306725851332932E-2</v>
      </c>
      <c r="FL39">
        <f t="shared" si="32"/>
        <v>0.86975250120528746</v>
      </c>
      <c r="FM39">
        <f t="shared" si="32"/>
        <v>0.11721108058904663</v>
      </c>
      <c r="FN39">
        <f t="shared" si="32"/>
        <v>0.24733084745521297</v>
      </c>
      <c r="FO39">
        <f t="shared" si="32"/>
        <v>0.23463345093675081</v>
      </c>
      <c r="FP39">
        <f t="shared" si="32"/>
        <v>0.7380848182911004</v>
      </c>
      <c r="FQ39">
        <f t="shared" si="32"/>
        <v>0.34111270205026373</v>
      </c>
      <c r="FR39">
        <f t="shared" si="32"/>
        <v>9.6851713316492297E-2</v>
      </c>
      <c r="FS39">
        <f t="shared" si="32"/>
        <v>0.96752041077729489</v>
      </c>
      <c r="FT39">
        <f t="shared" si="32"/>
        <v>0.15485007428856454</v>
      </c>
      <c r="FU39">
        <f t="shared" si="32"/>
        <v>0.61935565172425922</v>
      </c>
    </row>
    <row r="40" spans="1:177">
      <c r="A40">
        <v>39</v>
      </c>
      <c r="B40">
        <v>0.73552342882378152</v>
      </c>
      <c r="C40">
        <v>1.8754915041071178E-2</v>
      </c>
      <c r="D40">
        <v>0.70614797075426117</v>
      </c>
      <c r="E40">
        <v>0.41014313320653212</v>
      </c>
      <c r="F40">
        <v>0.53698662777104034</v>
      </c>
      <c r="G40">
        <v>0.73793977052626047</v>
      </c>
      <c r="H40">
        <v>0.9943140838001594</v>
      </c>
      <c r="I40">
        <v>0.9329764356160537</v>
      </c>
      <c r="J40">
        <v>0.28791167486796448</v>
      </c>
      <c r="K40">
        <v>1.09993993499308E-2</v>
      </c>
      <c r="M40">
        <v>0.24371923909551219</v>
      </c>
      <c r="S40">
        <f t="shared" si="35"/>
        <v>0.24855840744098315</v>
      </c>
      <c r="T40">
        <f t="shared" si="33"/>
        <v>0.91783645506174416</v>
      </c>
      <c r="U40">
        <f t="shared" si="33"/>
        <v>0.40074321844066069</v>
      </c>
      <c r="V40">
        <f t="shared" si="33"/>
        <v>0.26389051116218404</v>
      </c>
      <c r="W40">
        <f t="shared" si="33"/>
        <v>0.53698662777104034</v>
      </c>
      <c r="X40">
        <f t="shared" si="33"/>
        <v>0.88080064544298653</v>
      </c>
      <c r="Y40">
        <f t="shared" si="33"/>
        <v>0.73601942975219481</v>
      </c>
      <c r="Z40">
        <f t="shared" si="33"/>
        <v>0.10225496144600146</v>
      </c>
      <c r="AA40">
        <f t="shared" si="33"/>
        <v>0.5074120693222709</v>
      </c>
      <c r="AB40">
        <f t="shared" si="33"/>
        <v>0.7401822421165134</v>
      </c>
      <c r="BG40">
        <f t="shared" si="31"/>
        <v>8.1511816197573181E-2</v>
      </c>
      <c r="BH40">
        <f t="shared" si="31"/>
        <v>7.8758423137614178E-2</v>
      </c>
      <c r="BI40">
        <f t="shared" si="31"/>
        <v>8.19336436909886E-2</v>
      </c>
      <c r="BJ40">
        <f t="shared" si="31"/>
        <v>7.9883992493743769E-2</v>
      </c>
      <c r="BM40">
        <f t="shared" si="36"/>
        <v>2.7049735717434623E-6</v>
      </c>
      <c r="BN40">
        <f t="shared" si="34"/>
        <v>1.7587341909889896E-9</v>
      </c>
      <c r="BO40">
        <f t="shared" si="34"/>
        <v>2.4932247830018045E-6</v>
      </c>
      <c r="BP40">
        <f t="shared" si="34"/>
        <v>8.4108694858235576E-7</v>
      </c>
      <c r="BQ40">
        <f t="shared" si="34"/>
        <v>1.4417731920245691E-6</v>
      </c>
      <c r="BR40">
        <f t="shared" si="34"/>
        <v>2.7227755246217499E-6</v>
      </c>
      <c r="BS40">
        <f t="shared" si="34"/>
        <v>4.9433024862167529E-6</v>
      </c>
      <c r="BT40">
        <f t="shared" si="34"/>
        <v>4.3522251470741817E-6</v>
      </c>
      <c r="BU40">
        <f t="shared" si="34"/>
        <v>4.1446566262638252E-7</v>
      </c>
      <c r="BV40">
        <f t="shared" si="34"/>
        <v>6.0493393029629054E-10</v>
      </c>
      <c r="EN40">
        <f>Sheet55!FL40</f>
        <v>0.30196397636892414</v>
      </c>
      <c r="EO40">
        <f>Sheet55!FM40</f>
        <v>0.96321550102570763</v>
      </c>
      <c r="EP40">
        <f>Sheet55!FN40</f>
        <v>9.6395281091338991E-2</v>
      </c>
      <c r="EQ40">
        <f>Sheet55!FO40</f>
        <v>0.1490847772597475</v>
      </c>
      <c r="ER40">
        <f>Sheet55!FP40</f>
        <v>0.9943140838001594</v>
      </c>
      <c r="ES40">
        <f>Sheet55!FQ40</f>
        <v>0.10619460975923299</v>
      </c>
      <c r="ET40">
        <f>Sheet55!FR40</f>
        <v>0.31797986660191097</v>
      </c>
      <c r="EU40">
        <f>Sheet55!FS40</f>
        <v>0.2169629517380087</v>
      </c>
      <c r="EV40">
        <f>Sheet55!FT40</f>
        <v>0.90003332096264466</v>
      </c>
      <c r="EW40">
        <f>Sheet55!FU40</f>
        <v>0.59950283718843045</v>
      </c>
      <c r="EZ40">
        <v>-0.19915392804599363</v>
      </c>
      <c r="FA40">
        <v>0.17604940151398452</v>
      </c>
      <c r="FB40">
        <v>-0.18312632148298033</v>
      </c>
      <c r="FC40">
        <v>1.5611419866494494E-2</v>
      </c>
      <c r="FD40">
        <v>-0.1387628266411966</v>
      </c>
      <c r="FE40">
        <v>0.19838240659231549</v>
      </c>
      <c r="FF40">
        <v>0.22547498145906408</v>
      </c>
      <c r="FG40">
        <v>-0.19025064023152916</v>
      </c>
      <c r="FH40">
        <v>7.40074459563205E-2</v>
      </c>
      <c r="FI40">
        <v>2.1768061013520554E-2</v>
      </c>
      <c r="FL40">
        <f t="shared" si="32"/>
        <v>0.30216313029697012</v>
      </c>
      <c r="FM40">
        <f t="shared" si="32"/>
        <v>0.96303945162419369</v>
      </c>
      <c r="FN40">
        <f t="shared" si="32"/>
        <v>9.6578407412821976E-2</v>
      </c>
      <c r="FO40">
        <f t="shared" si="32"/>
        <v>0.149069165839881</v>
      </c>
      <c r="FP40">
        <f t="shared" si="32"/>
        <v>0.99445284662680056</v>
      </c>
      <c r="FQ40">
        <f t="shared" si="32"/>
        <v>0.10599622735264068</v>
      </c>
      <c r="FR40">
        <f t="shared" si="32"/>
        <v>0.31775439162045188</v>
      </c>
      <c r="FS40">
        <f t="shared" si="32"/>
        <v>0.21715320237824023</v>
      </c>
      <c r="FT40">
        <f t="shared" si="32"/>
        <v>0.89995931351668834</v>
      </c>
      <c r="FU40">
        <f t="shared" si="32"/>
        <v>0.59948106912741694</v>
      </c>
    </row>
    <row r="41" spans="1:177">
      <c r="A41">
        <v>40</v>
      </c>
      <c r="B41">
        <v>0.4950861587126914</v>
      </c>
      <c r="C41">
        <v>0.79387683025457156</v>
      </c>
      <c r="D41">
        <v>0.31297161578612864</v>
      </c>
      <c r="E41">
        <v>0.8757221493353391</v>
      </c>
      <c r="F41">
        <v>0.88080064544298653</v>
      </c>
      <c r="G41">
        <v>0.34132304461549151</v>
      </c>
      <c r="H41">
        <v>0.10619460975923299</v>
      </c>
      <c r="I41">
        <v>0.84918584993434287</v>
      </c>
      <c r="J41">
        <v>0.54188537353069421</v>
      </c>
      <c r="K41">
        <v>0.58060236390522457</v>
      </c>
      <c r="M41">
        <v>0.7220483042995498</v>
      </c>
      <c r="S41">
        <f t="shared" si="35"/>
        <v>0.86953086082368303</v>
      </c>
      <c r="T41">
        <f t="shared" si="33"/>
        <v>0.11739766310722884</v>
      </c>
      <c r="U41">
        <f t="shared" si="33"/>
        <v>0.24713864163750976</v>
      </c>
      <c r="V41">
        <f t="shared" si="33"/>
        <v>0.23464999343259813</v>
      </c>
      <c r="W41">
        <f t="shared" si="33"/>
        <v>0.73793977052626047</v>
      </c>
      <c r="X41">
        <f t="shared" si="33"/>
        <v>0.34132304461549151</v>
      </c>
      <c r="Y41">
        <f t="shared" si="33"/>
        <v>9.7090722750578284E-2</v>
      </c>
      <c r="Z41">
        <f t="shared" si="33"/>
        <v>0.96732534773236301</v>
      </c>
      <c r="AA41">
        <f t="shared" si="33"/>
        <v>0.15492848702578729</v>
      </c>
      <c r="AB41">
        <f t="shared" si="33"/>
        <v>0.61937871898277252</v>
      </c>
      <c r="BG41">
        <f t="shared" si="31"/>
        <v>2.5673167491284427E-2</v>
      </c>
      <c r="BH41">
        <f t="shared" si="31"/>
        <v>2.3145733171457104E-2</v>
      </c>
      <c r="BI41">
        <f t="shared" si="31"/>
        <v>2.323438011259325E-2</v>
      </c>
      <c r="BJ41">
        <f t="shared" si="31"/>
        <v>2.2717383136705776E-2</v>
      </c>
      <c r="BM41">
        <f t="shared" si="36"/>
        <v>1.2255515227444415E-6</v>
      </c>
      <c r="BN41">
        <f t="shared" si="34"/>
        <v>3.1512021080752297E-6</v>
      </c>
      <c r="BO41">
        <f t="shared" si="34"/>
        <v>4.8975616143890067E-7</v>
      </c>
      <c r="BP41">
        <f t="shared" si="34"/>
        <v>3.8344464141825306E-6</v>
      </c>
      <c r="BQ41">
        <f t="shared" si="34"/>
        <v>3.8790488850639093E-6</v>
      </c>
      <c r="BR41">
        <f t="shared" si="34"/>
        <v>5.8250710392794415E-7</v>
      </c>
      <c r="BS41">
        <f t="shared" si="34"/>
        <v>5.6386475709578911E-8</v>
      </c>
      <c r="BT41">
        <f t="shared" si="34"/>
        <v>3.605583038643562E-6</v>
      </c>
      <c r="BU41">
        <f t="shared" si="34"/>
        <v>1.4681987902325E-6</v>
      </c>
      <c r="BV41">
        <f t="shared" si="34"/>
        <v>1.6854955248616744E-6</v>
      </c>
      <c r="EN41">
        <f>Sheet55!FL41</f>
        <v>0.19437518210336396</v>
      </c>
      <c r="EO41">
        <f>Sheet55!FM41</f>
        <v>0.85895529523549241</v>
      </c>
      <c r="EP41">
        <f>Sheet55!FN41</f>
        <v>0.69117470790734459</v>
      </c>
      <c r="EQ41">
        <f>Sheet55!FO41</f>
        <v>0.7393604909487379</v>
      </c>
      <c r="ER41">
        <f>Sheet55!FP41</f>
        <v>0.9329764356160537</v>
      </c>
      <c r="ES41">
        <f>Sheet55!FQ41</f>
        <v>0.84918584993434287</v>
      </c>
      <c r="ET41">
        <f>Sheet55!FR41</f>
        <v>0.39319190838359108</v>
      </c>
      <c r="EU41">
        <f>Sheet55!FS41</f>
        <v>0.51240778421714528</v>
      </c>
      <c r="EV41">
        <f>Sheet55!FT41</f>
        <v>0.90153501751833931</v>
      </c>
      <c r="EW41">
        <f>Sheet55!FU41</f>
        <v>6.7758074766690643E-2</v>
      </c>
      <c r="EZ41">
        <v>-0.214277160792883</v>
      </c>
      <c r="FA41">
        <v>0.18287337635819528</v>
      </c>
      <c r="FB41">
        <v>-0.18886427886505741</v>
      </c>
      <c r="FC41">
        <v>1.6213712736527594E-2</v>
      </c>
      <c r="FD41">
        <v>-0.14197152602843582</v>
      </c>
      <c r="FE41">
        <v>0.2061447898958047</v>
      </c>
      <c r="FF41">
        <v>0.23425491580455249</v>
      </c>
      <c r="FG41">
        <v>-0.19384380859020822</v>
      </c>
      <c r="FH41">
        <v>7.6861880870563601E-2</v>
      </c>
      <c r="FI41">
        <v>2.2608098610940781E-2</v>
      </c>
      <c r="FL41">
        <f t="shared" si="32"/>
        <v>0.19458945926415686</v>
      </c>
      <c r="FM41">
        <f t="shared" si="32"/>
        <v>0.85877242185913416</v>
      </c>
      <c r="FN41">
        <f t="shared" si="32"/>
        <v>0.6913635721862097</v>
      </c>
      <c r="FO41">
        <f t="shared" si="32"/>
        <v>0.73934427723600138</v>
      </c>
      <c r="FP41">
        <f t="shared" si="32"/>
        <v>0.93311840714208216</v>
      </c>
      <c r="FQ41">
        <f t="shared" si="32"/>
        <v>0.84897970514444709</v>
      </c>
      <c r="FR41">
        <f t="shared" si="32"/>
        <v>0.39295765346778655</v>
      </c>
      <c r="FS41">
        <f t="shared" si="32"/>
        <v>0.5126016280257355</v>
      </c>
      <c r="FT41">
        <f t="shared" si="32"/>
        <v>0.90145815563746878</v>
      </c>
      <c r="FU41">
        <f t="shared" si="32"/>
        <v>6.7735466668079697E-2</v>
      </c>
    </row>
    <row r="42" spans="1:177">
      <c r="A42">
        <v>41</v>
      </c>
      <c r="B42">
        <v>0.80939244324416082</v>
      </c>
      <c r="C42">
        <v>0.45957245156046628</v>
      </c>
      <c r="D42">
        <v>0.95094011074429685</v>
      </c>
      <c r="E42">
        <v>0.57808800138371808</v>
      </c>
      <c r="F42">
        <v>0.73601942975219481</v>
      </c>
      <c r="G42">
        <v>9.7090722750578284E-2</v>
      </c>
      <c r="H42">
        <v>0.31797986660191097</v>
      </c>
      <c r="I42">
        <v>0.39319190838359108</v>
      </c>
      <c r="J42">
        <v>0.97266209304776274</v>
      </c>
      <c r="K42">
        <v>0.42820872776770491</v>
      </c>
      <c r="M42">
        <v>0.87306329060284671</v>
      </c>
      <c r="S42">
        <f t="shared" si="35"/>
        <v>0.30196397636892414</v>
      </c>
      <c r="T42">
        <f t="shared" si="33"/>
        <v>0.96321550102570763</v>
      </c>
      <c r="U42">
        <f t="shared" si="33"/>
        <v>9.6395281091338991E-2</v>
      </c>
      <c r="V42">
        <f t="shared" si="33"/>
        <v>0.1490847772597475</v>
      </c>
      <c r="W42">
        <f t="shared" si="33"/>
        <v>0.9943140838001594</v>
      </c>
      <c r="X42">
        <f t="shared" si="33"/>
        <v>0.10619460975923299</v>
      </c>
      <c r="Y42">
        <f t="shared" si="33"/>
        <v>0.31797986660191097</v>
      </c>
      <c r="Z42">
        <f t="shared" si="33"/>
        <v>0.2169629517380087</v>
      </c>
      <c r="AA42">
        <f t="shared" si="33"/>
        <v>0.90003332096264466</v>
      </c>
      <c r="AB42">
        <f t="shared" si="33"/>
        <v>0.59950283718843045</v>
      </c>
      <c r="BM42">
        <f t="shared" si="36"/>
        <v>3.2755806359037606E-6</v>
      </c>
      <c r="BN42">
        <f t="shared" si="34"/>
        <v>1.0560341911664856E-6</v>
      </c>
      <c r="BO42">
        <f t="shared" si="34"/>
        <v>4.5214354711118787E-6</v>
      </c>
      <c r="BP42">
        <f t="shared" si="34"/>
        <v>1.6709286867191084E-6</v>
      </c>
      <c r="BQ42">
        <f t="shared" si="34"/>
        <v>2.7086230048637303E-6</v>
      </c>
      <c r="BR42">
        <f t="shared" si="34"/>
        <v>4.7133042221148308E-8</v>
      </c>
      <c r="BS42">
        <f t="shared" si="34"/>
        <v>5.0555597782084549E-7</v>
      </c>
      <c r="BT42">
        <f t="shared" si="34"/>
        <v>7.7299938409165144E-7</v>
      </c>
      <c r="BU42">
        <f t="shared" si="34"/>
        <v>4.7303577362602734E-6</v>
      </c>
      <c r="BV42">
        <f t="shared" si="34"/>
        <v>9.1681357268218207E-7</v>
      </c>
      <c r="EN42">
        <f>Sheet55!FL42</f>
        <v>0.68072074317687081</v>
      </c>
      <c r="EO42">
        <f>Sheet55!FM42</f>
        <v>0.27968247215938752</v>
      </c>
      <c r="EP42">
        <f>Sheet55!FN42</f>
        <v>3.6620478436931531E-2</v>
      </c>
      <c r="EQ42">
        <f>Sheet55!FO42</f>
        <v>0.40261505482856985</v>
      </c>
      <c r="ER42">
        <f>Sheet55!FP42</f>
        <v>0.28791167486796448</v>
      </c>
      <c r="ES42">
        <f>Sheet55!FQ42</f>
        <v>0.54188537353069421</v>
      </c>
      <c r="ET42">
        <f>Sheet55!FR42</f>
        <v>0.97266209304776274</v>
      </c>
      <c r="EU42">
        <f>Sheet55!FS42</f>
        <v>0.3534457636959954</v>
      </c>
      <c r="EV42">
        <f>Sheet55!FT42</f>
        <v>0.57242082976391373</v>
      </c>
      <c r="EW42">
        <f>Sheet55!FU42</f>
        <v>0.23780914180209814</v>
      </c>
      <c r="EZ42">
        <v>-0.20412222448114811</v>
      </c>
      <c r="FA42">
        <v>0.17150077346921933</v>
      </c>
      <c r="FB42">
        <v>-0.17856803499865898</v>
      </c>
      <c r="FC42">
        <v>1.5194327989792165E-2</v>
      </c>
      <c r="FD42">
        <v>-0.1244645397317235</v>
      </c>
      <c r="FE42">
        <v>0.19344936524188078</v>
      </c>
      <c r="FF42">
        <v>0.2197944963651294</v>
      </c>
      <c r="FG42">
        <v>-0.18605199215813673</v>
      </c>
      <c r="FH42">
        <v>7.2084614159046684E-2</v>
      </c>
      <c r="FI42">
        <v>2.1183214144598925E-2</v>
      </c>
      <c r="FL42">
        <f t="shared" si="32"/>
        <v>0.680924865401352</v>
      </c>
      <c r="FM42">
        <f t="shared" si="32"/>
        <v>0.27951097138591829</v>
      </c>
      <c r="FN42">
        <f t="shared" si="32"/>
        <v>3.6799046471930191E-2</v>
      </c>
      <c r="FO42">
        <f t="shared" si="32"/>
        <v>0.40259986050058005</v>
      </c>
      <c r="FP42">
        <f t="shared" si="32"/>
        <v>0.28803613940769623</v>
      </c>
      <c r="FQ42">
        <f t="shared" si="32"/>
        <v>0.54169192416545231</v>
      </c>
      <c r="FR42">
        <f t="shared" si="32"/>
        <v>0.97244229855139763</v>
      </c>
      <c r="FS42">
        <f t="shared" si="32"/>
        <v>0.35363181568815355</v>
      </c>
      <c r="FT42">
        <f t="shared" si="32"/>
        <v>0.57234874514975465</v>
      </c>
      <c r="FU42">
        <f t="shared" si="32"/>
        <v>0.23778795858795354</v>
      </c>
    </row>
    <row r="43" spans="1:177">
      <c r="A43">
        <v>42</v>
      </c>
      <c r="B43">
        <v>0.49946944514857627</v>
      </c>
      <c r="C43">
        <v>0.17279459934457309</v>
      </c>
      <c r="D43">
        <v>0.18031408565185195</v>
      </c>
      <c r="E43">
        <v>0.80672356638182185</v>
      </c>
      <c r="F43">
        <v>0.10225496144600146</v>
      </c>
      <c r="G43">
        <v>0.96732534773236301</v>
      </c>
      <c r="H43">
        <v>0.2169629517380087</v>
      </c>
      <c r="I43">
        <v>0.51240778421714528</v>
      </c>
      <c r="J43">
        <v>0.3534457636959954</v>
      </c>
      <c r="K43">
        <v>0.77487597025939559</v>
      </c>
      <c r="M43">
        <v>0.25855738150131918</v>
      </c>
      <c r="S43">
        <f t="shared" si="35"/>
        <v>0.19437518210336396</v>
      </c>
      <c r="T43">
        <f t="shared" si="33"/>
        <v>0.85895529523549241</v>
      </c>
      <c r="U43">
        <f t="shared" si="33"/>
        <v>0.69117470790734459</v>
      </c>
      <c r="V43">
        <f t="shared" si="33"/>
        <v>0.7393604909487379</v>
      </c>
      <c r="W43">
        <f t="shared" si="33"/>
        <v>0.9329764356160537</v>
      </c>
      <c r="X43">
        <f t="shared" si="33"/>
        <v>0.84918584993434287</v>
      </c>
      <c r="Y43">
        <f t="shared" si="33"/>
        <v>0.39319190838359108</v>
      </c>
      <c r="Z43">
        <f t="shared" si="33"/>
        <v>0.51240778421714528</v>
      </c>
      <c r="AA43">
        <f t="shared" si="33"/>
        <v>0.90153501751833931</v>
      </c>
      <c r="AB43">
        <f t="shared" si="33"/>
        <v>6.7758074766690643E-2</v>
      </c>
      <c r="BM43">
        <f t="shared" si="36"/>
        <v>1.2473486331851333E-6</v>
      </c>
      <c r="BN43">
        <f t="shared" si="34"/>
        <v>1.492898678132577E-7</v>
      </c>
      <c r="BO43">
        <f t="shared" si="34"/>
        <v>1.6256584742231702E-7</v>
      </c>
      <c r="BP43">
        <f t="shared" si="34"/>
        <v>3.2540145627790287E-6</v>
      </c>
      <c r="BQ43">
        <f t="shared" si="34"/>
        <v>5.2280385701616226E-8</v>
      </c>
      <c r="BR43">
        <f t="shared" si="34"/>
        <v>4.6785916418276851E-6</v>
      </c>
      <c r="BS43">
        <f t="shared" si="34"/>
        <v>2.3536461213434748E-7</v>
      </c>
      <c r="BT43">
        <f t="shared" si="34"/>
        <v>1.3128086866316228E-6</v>
      </c>
      <c r="BU43">
        <f t="shared" si="34"/>
        <v>6.2461953937322713E-7</v>
      </c>
      <c r="BV43">
        <f t="shared" si="34"/>
        <v>3.0021638464271991E-6</v>
      </c>
      <c r="EN43">
        <f>Sheet55!FL43</f>
        <v>0.31549573363284034</v>
      </c>
      <c r="EO43">
        <f>Sheet55!FM43</f>
        <v>0.91278892966736558</v>
      </c>
      <c r="EP43">
        <f>Sheet55!FN43</f>
        <v>0.7498359540657128</v>
      </c>
      <c r="EQ43">
        <f>Sheet55!FO43</f>
        <v>0.31556139748587481</v>
      </c>
      <c r="ER43">
        <f>Sheet55!FP43</f>
        <v>1.09993993499308E-2</v>
      </c>
      <c r="ES43">
        <f>Sheet55!FQ43</f>
        <v>0.58060236390522457</v>
      </c>
      <c r="ET43">
        <f>Sheet55!FR43</f>
        <v>0.42820872776770491</v>
      </c>
      <c r="EU43">
        <f>Sheet55!FS43</f>
        <v>0.77487597025939559</v>
      </c>
      <c r="EV43">
        <f>Sheet55!FT43</f>
        <v>0.43732246790979173</v>
      </c>
      <c r="EW43">
        <f>Sheet55!FU43</f>
        <v>0.1389009863324141</v>
      </c>
      <c r="EZ43">
        <v>-0.21884592445713016</v>
      </c>
      <c r="FA43">
        <v>0.18405867306061618</v>
      </c>
      <c r="FB43">
        <v>-0.18978626555438724</v>
      </c>
      <c r="FC43">
        <v>1.6317727892116649E-2</v>
      </c>
      <c r="FD43">
        <v>-0.14232186950408693</v>
      </c>
      <c r="FE43">
        <v>0.20750779841390316</v>
      </c>
      <c r="FF43">
        <v>0.23578568866167265</v>
      </c>
      <c r="FG43">
        <v>-0.19282173069625841</v>
      </c>
      <c r="FH43">
        <v>7.7352371953932436E-2</v>
      </c>
      <c r="FI43">
        <v>2.2753530229621656E-2</v>
      </c>
      <c r="FL43">
        <f t="shared" si="32"/>
        <v>0.31571457955729748</v>
      </c>
      <c r="FM43">
        <f t="shared" si="32"/>
        <v>0.91260487099430498</v>
      </c>
      <c r="FN43">
        <f t="shared" si="32"/>
        <v>0.75002574033126723</v>
      </c>
      <c r="FO43">
        <f t="shared" si="32"/>
        <v>0.31554507975798268</v>
      </c>
      <c r="FP43">
        <f t="shared" si="32"/>
        <v>1.1141721219434887E-2</v>
      </c>
      <c r="FQ43">
        <f t="shared" si="32"/>
        <v>0.58039485610681063</v>
      </c>
      <c r="FR43">
        <f t="shared" si="32"/>
        <v>0.42797294207904324</v>
      </c>
      <c r="FS43">
        <f t="shared" si="32"/>
        <v>0.77506879199009182</v>
      </c>
      <c r="FT43">
        <f t="shared" si="32"/>
        <v>0.43724511553783779</v>
      </c>
      <c r="FU43">
        <f t="shared" si="32"/>
        <v>0.13887823280218448</v>
      </c>
    </row>
    <row r="44" spans="1:177">
      <c r="A44">
        <v>43</v>
      </c>
      <c r="B44">
        <v>0.14483276392127722</v>
      </c>
      <c r="C44">
        <v>0.95882493556225701</v>
      </c>
      <c r="D44">
        <v>0.41247115134286966</v>
      </c>
      <c r="E44">
        <v>0.28405970280092097</v>
      </c>
      <c r="F44">
        <v>0.5074120693222709</v>
      </c>
      <c r="G44">
        <v>0.15492848702578729</v>
      </c>
      <c r="H44">
        <v>0.90003332096264466</v>
      </c>
      <c r="I44">
        <v>0.90153501751833931</v>
      </c>
      <c r="J44">
        <v>0.57242082976391373</v>
      </c>
      <c r="K44">
        <v>0.43732246790979173</v>
      </c>
      <c r="M44">
        <v>0.20581748304089723</v>
      </c>
      <c r="S44">
        <f t="shared" si="35"/>
        <v>0.68072074317687081</v>
      </c>
      <c r="T44">
        <f t="shared" si="33"/>
        <v>0.27968247215938752</v>
      </c>
      <c r="U44">
        <f t="shared" si="33"/>
        <v>3.6620478436931531E-2</v>
      </c>
      <c r="V44">
        <f t="shared" si="33"/>
        <v>0.40261505482856985</v>
      </c>
      <c r="W44">
        <f t="shared" si="33"/>
        <v>0.28791167486796448</v>
      </c>
      <c r="X44">
        <f t="shared" si="33"/>
        <v>0.54188537353069421</v>
      </c>
      <c r="Y44">
        <f t="shared" si="33"/>
        <v>0.97266209304776274</v>
      </c>
      <c r="Z44">
        <f t="shared" si="33"/>
        <v>0.3534457636959954</v>
      </c>
      <c r="AA44">
        <f t="shared" si="33"/>
        <v>0.57242082976391373</v>
      </c>
      <c r="AB44">
        <f t="shared" si="33"/>
        <v>0.23780914180209814</v>
      </c>
      <c r="BM44">
        <f t="shared" si="36"/>
        <v>1.0488264752538212E-7</v>
      </c>
      <c r="BN44">
        <f t="shared" si="34"/>
        <v>4.5967262852798325E-6</v>
      </c>
      <c r="BO44">
        <f t="shared" si="34"/>
        <v>8.506622534505626E-7</v>
      </c>
      <c r="BP44">
        <f t="shared" si="34"/>
        <v>4.0344957377673775E-7</v>
      </c>
      <c r="BQ44">
        <f t="shared" si="34"/>
        <v>1.2873350404695453E-6</v>
      </c>
      <c r="BR44">
        <f t="shared" si="34"/>
        <v>1.2001418046049772E-7</v>
      </c>
      <c r="BS44">
        <f t="shared" si="34"/>
        <v>4.0502998942152351E-6</v>
      </c>
      <c r="BT44">
        <f t="shared" si="34"/>
        <v>4.0638269390589615E-6</v>
      </c>
      <c r="BU44">
        <f t="shared" si="34"/>
        <v>1.6383280317380378E-6</v>
      </c>
      <c r="BV44">
        <f t="shared" si="34"/>
        <v>9.5625470469355425E-7</v>
      </c>
    </row>
    <row r="45" spans="1:177">
      <c r="A45">
        <v>44</v>
      </c>
      <c r="B45">
        <v>0.30191700431860552</v>
      </c>
      <c r="C45">
        <v>0.32850376457924335</v>
      </c>
      <c r="D45">
        <v>0.38587945378919275</v>
      </c>
      <c r="E45">
        <v>0.19939125878017377</v>
      </c>
      <c r="F45">
        <v>0.7401822421165134</v>
      </c>
      <c r="G45">
        <v>0.61937871898277252</v>
      </c>
      <c r="H45">
        <v>0.59950283718843045</v>
      </c>
      <c r="I45">
        <v>6.7758074766690643E-2</v>
      </c>
      <c r="J45">
        <v>0.23780914180209814</v>
      </c>
      <c r="K45">
        <v>0.1389009863324141</v>
      </c>
      <c r="M45">
        <v>0.48959667370915433</v>
      </c>
      <c r="S45">
        <f t="shared" si="35"/>
        <v>0.31549573363284034</v>
      </c>
      <c r="T45">
        <f t="shared" si="33"/>
        <v>0.91278892966736558</v>
      </c>
      <c r="U45">
        <f t="shared" si="33"/>
        <v>0.7498359540657128</v>
      </c>
      <c r="V45">
        <f t="shared" si="33"/>
        <v>0.31556139748587481</v>
      </c>
      <c r="W45">
        <f t="shared" si="33"/>
        <v>1.09993993499308E-2</v>
      </c>
      <c r="X45">
        <f t="shared" si="33"/>
        <v>0.58060236390522457</v>
      </c>
      <c r="Y45">
        <f t="shared" si="33"/>
        <v>0.42820872776770491</v>
      </c>
      <c r="Z45">
        <f t="shared" si="33"/>
        <v>0.77487597025939559</v>
      </c>
      <c r="AA45">
        <f t="shared" si="33"/>
        <v>0.43732246790979173</v>
      </c>
      <c r="AB45">
        <f t="shared" si="33"/>
        <v>0.1389009863324141</v>
      </c>
      <c r="BM45">
        <f t="shared" si="36"/>
        <v>4.5576938748360437E-7</v>
      </c>
      <c r="BN45">
        <f t="shared" si="34"/>
        <v>5.395736167136747E-7</v>
      </c>
      <c r="BO45">
        <f t="shared" si="34"/>
        <v>7.4451476428322877E-7</v>
      </c>
      <c r="BP45">
        <f t="shared" si="34"/>
        <v>1.9878437038971116E-7</v>
      </c>
      <c r="BQ45">
        <f t="shared" si="34"/>
        <v>2.7393487577231446E-6</v>
      </c>
      <c r="BR45">
        <f t="shared" si="34"/>
        <v>1.9181499876437015E-6</v>
      </c>
      <c r="BS45">
        <f t="shared" si="34"/>
        <v>1.7970182589848889E-6</v>
      </c>
      <c r="BT45">
        <f t="shared" si="34"/>
        <v>2.2955783480442197E-8</v>
      </c>
      <c r="BU45">
        <f t="shared" si="34"/>
        <v>2.8276593962325211E-7</v>
      </c>
      <c r="BV45">
        <f t="shared" si="34"/>
        <v>9.6467420020587454E-8</v>
      </c>
    </row>
    <row r="46" spans="1:177">
      <c r="A46">
        <v>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2.9731415866723192</v>
      </c>
      <c r="EN2" t="s">
        <v>10</v>
      </c>
    </row>
    <row r="3" spans="1:177">
      <c r="A3">
        <v>2</v>
      </c>
      <c r="C3" t="s">
        <v>103</v>
      </c>
      <c r="F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2.9731415866723192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2.1998144411520397</v>
      </c>
      <c r="O7">
        <v>3.0712121323743369</v>
      </c>
      <c r="P7">
        <v>2.5355289902840878</v>
      </c>
      <c r="Q7">
        <v>3.7555749951062576</v>
      </c>
      <c r="S7">
        <f>N7+$M23</f>
        <v>2.9929464287109475</v>
      </c>
      <c r="T7">
        <f t="shared" ref="T7:V16" si="0">O7+$M23</f>
        <v>3.8643441199332447</v>
      </c>
      <c r="U7">
        <f t="shared" si="0"/>
        <v>3.3286609778429961</v>
      </c>
      <c r="V7">
        <f t="shared" si="0"/>
        <v>4.5487069826651654</v>
      </c>
      <c r="X7">
        <f xml:space="preserve"> 1/(1+EXP(-S7))</f>
        <v>0.95225445086781946</v>
      </c>
      <c r="Y7">
        <f t="shared" ref="Y7:AA16" si="1" xml:space="preserve"> 1/(1+EXP(-T7))</f>
        <v>0.97945430429436386</v>
      </c>
      <c r="Z7">
        <f t="shared" si="1"/>
        <v>0.96539906927392038</v>
      </c>
      <c r="AA7">
        <f t="shared" si="1"/>
        <v>0.98952990597522561</v>
      </c>
      <c r="AC7">
        <f t="array" ref="AC7:AF16">MMULT(B36:K45,X7:AA16)</f>
        <v>3.4985368668983372</v>
      </c>
      <c r="AD7">
        <v>3.6636896539165638</v>
      </c>
      <c r="AE7">
        <v>3.6355907496543969</v>
      </c>
      <c r="AF7">
        <v>3.69882806924138</v>
      </c>
      <c r="AH7">
        <f>AC7+$M36</f>
        <v>3.8384563859063388</v>
      </c>
      <c r="AI7">
        <f t="shared" ref="AI7:AK16" si="2">AD7+$M36</f>
        <v>4.0036091729245653</v>
      </c>
      <c r="AJ7">
        <f t="shared" si="2"/>
        <v>3.975510268662398</v>
      </c>
      <c r="AK7">
        <f t="shared" si="2"/>
        <v>4.0387475882493815</v>
      </c>
      <c r="AW7">
        <f>AH7</f>
        <v>3.8384563859063388</v>
      </c>
      <c r="AX7">
        <f t="shared" ref="AX7:AZ16" si="3">AI7</f>
        <v>4.0036091729245653</v>
      </c>
      <c r="AY7">
        <f t="shared" si="3"/>
        <v>3.975510268662398</v>
      </c>
      <c r="AZ7">
        <f t="shared" si="3"/>
        <v>4.0387475882493815</v>
      </c>
      <c r="BB7">
        <f>EXP(AW7-AW$20)</f>
        <v>0.11515892856984201</v>
      </c>
      <c r="BC7">
        <f t="shared" ref="BC7:BE16" si="4">EXP(AX7-AX$20)</f>
        <v>0.10284089643090361</v>
      </c>
      <c r="BD7">
        <f t="shared" si="4"/>
        <v>0.10508510283825474</v>
      </c>
      <c r="BE7">
        <f t="shared" si="4"/>
        <v>0.10033141164696834</v>
      </c>
      <c r="BG7">
        <f>BB7/BB$20</f>
        <v>2.7491729979729883E-2</v>
      </c>
      <c r="BH7">
        <f t="shared" ref="BH7:BJ16" si="5">BC7/BC$20</f>
        <v>2.5444832213930377E-2</v>
      </c>
      <c r="BI7">
        <f t="shared" si="5"/>
        <v>2.586738999634542E-2</v>
      </c>
      <c r="BJ7">
        <f t="shared" si="5"/>
        <v>2.4867653574324161E-2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3.6712426130314499</v>
      </c>
      <c r="BS7">
        <f t="shared" si="6"/>
        <v>0</v>
      </c>
      <c r="BT7">
        <f t="shared" si="6"/>
        <v>0</v>
      </c>
      <c r="BY7">
        <f>$BG$7-$BL$7</f>
        <v>2.7491729979729883E-2</v>
      </c>
      <c r="BZ7">
        <f>$BH$7-$BM$7</f>
        <v>-0.97455516778606965</v>
      </c>
      <c r="CA7">
        <f>$BI$7-$BN$7</f>
        <v>2.586738999634542E-2</v>
      </c>
      <c r="CB7">
        <f>$BJ$7-$BO$7</f>
        <v>2.4867653574324161E-2</v>
      </c>
      <c r="CW7">
        <f>BY7</f>
        <v>2.7491729979729883E-2</v>
      </c>
      <c r="CX7">
        <f t="shared" ref="CX7:CZ16" si="7">BZ7</f>
        <v>-0.97455516778606965</v>
      </c>
      <c r="CY7">
        <f t="shared" si="7"/>
        <v>2.586738999634542E-2</v>
      </c>
      <c r="CZ7">
        <f t="shared" si="7"/>
        <v>2.4867653574324161E-2</v>
      </c>
      <c r="DB7">
        <f t="array" ref="DB7:DK16">(1/4)*(MMULT($X$7:$AA$16,$CW$23:$DF$26))</f>
        <v>-0.21969337262372124</v>
      </c>
      <c r="DC7">
        <v>0.18598980655086744</v>
      </c>
      <c r="DD7">
        <v>-0.19366445606889665</v>
      </c>
      <c r="DE7">
        <v>1.6514681284704853E-2</v>
      </c>
      <c r="DF7">
        <v>-0.14265438093484703</v>
      </c>
      <c r="DG7">
        <v>0.20963743090168685</v>
      </c>
      <c r="DH7">
        <v>0.23814143737915627</v>
      </c>
      <c r="DI7">
        <v>-0.19554657669873901</v>
      </c>
      <c r="DJ7">
        <v>7.8249112359757261E-2</v>
      </c>
      <c r="DK7">
        <v>2.3026317850031217E-2</v>
      </c>
      <c r="DM7">
        <f>(1/4)*SUM($CW$7:$CZ$7)</f>
        <v>-0.22408209855891753</v>
      </c>
      <c r="DO7">
        <f t="array" ref="DO7:DR16">MMULT(S36:AB45,CW7:CZ16)</f>
        <v>-0.19749168322388047</v>
      </c>
      <c r="DP7">
        <v>0.44527980123400784</v>
      </c>
      <c r="DQ7">
        <v>3.921587762471386E-2</v>
      </c>
      <c r="DR7">
        <v>0.47471369522788176</v>
      </c>
      <c r="DT7">
        <f>DO7*(1/(1+EXP(-S7)))*(1-(1/(1+EXP(-S7))))</f>
        <v>-8.9791394250653654E-3</v>
      </c>
      <c r="DU7">
        <f t="shared" ref="DU7:DW16" si="8">DP7*(1/(1+EXP(-T7)))*(1-(1/(1+EXP(-T7))))</f>
        <v>8.96061929140019E-3</v>
      </c>
      <c r="DV7">
        <f t="shared" si="8"/>
        <v>1.3099556592165559E-3</v>
      </c>
      <c r="DW7">
        <f t="shared" si="8"/>
        <v>4.9182575467128934E-3</v>
      </c>
      <c r="DY7">
        <f t="array" ref="DY7:EH16">(1/4)*(MMULT($C$7:$F$16,$DT$23:$EC$26))</f>
        <v>-3.0056843503282853E-4</v>
      </c>
      <c r="DZ7">
        <v>9.0657742520184621E-3</v>
      </c>
      <c r="EA7">
        <v>-6.5565589440631517E-4</v>
      </c>
      <c r="EB7">
        <v>7.6386039779390968E-4</v>
      </c>
      <c r="EC7">
        <v>1.0453003614856E-2</v>
      </c>
      <c r="ED7">
        <v>-4.9894936745365779E-3</v>
      </c>
      <c r="EE7">
        <v>1.6183883643000867E-4</v>
      </c>
      <c r="EF7">
        <v>-9.8041313020837541E-4</v>
      </c>
      <c r="EG7">
        <v>1.3229963128279381E-2</v>
      </c>
      <c r="EH7">
        <v>2.2374780657186968E-3</v>
      </c>
      <c r="EJ7">
        <f>(1/4)*SUM($DT$7:$DW$7)</f>
        <v>1.5524232680660685E-3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1.5731896270755363</v>
      </c>
      <c r="O8">
        <v>2.4619229428073326</v>
      </c>
      <c r="P8">
        <v>2.4903538457273786</v>
      </c>
      <c r="Q8">
        <v>2.6552245086173665</v>
      </c>
      <c r="S8">
        <f t="shared" ref="S8:S16" si="9">N8+$M24</f>
        <v>1.6388969869477272</v>
      </c>
      <c r="T8">
        <f t="shared" si="0"/>
        <v>2.5276303026795235</v>
      </c>
      <c r="U8">
        <f t="shared" si="0"/>
        <v>2.5560612055995695</v>
      </c>
      <c r="V8">
        <f t="shared" si="0"/>
        <v>2.7209318684895574</v>
      </c>
      <c r="X8">
        <f t="shared" ref="X8:X16" si="10" xml:space="preserve"> 1/(1+EXP(-S8))</f>
        <v>0.83738479436630431</v>
      </c>
      <c r="Y8">
        <f t="shared" si="1"/>
        <v>0.92605624957255195</v>
      </c>
      <c r="Z8">
        <f t="shared" si="1"/>
        <v>0.92797965801354176</v>
      </c>
      <c r="AA8">
        <f t="shared" si="1"/>
        <v>0.93825054495157467</v>
      </c>
      <c r="AC8">
        <v>5.3873332561271097</v>
      </c>
      <c r="AD8">
        <v>5.6102340914467739</v>
      </c>
      <c r="AE8">
        <v>5.5669437674540747</v>
      </c>
      <c r="AF8">
        <v>5.6826722139120873</v>
      </c>
      <c r="AH8">
        <f t="shared" ref="AH8:AH16" si="11">AC8+$M37</f>
        <v>5.7898217939386045</v>
      </c>
      <c r="AI8">
        <f t="shared" si="2"/>
        <v>6.0127226292582687</v>
      </c>
      <c r="AJ8">
        <f t="shared" si="2"/>
        <v>5.9694323052655696</v>
      </c>
      <c r="AK8">
        <f t="shared" si="2"/>
        <v>6.0851607517235822</v>
      </c>
      <c r="AW8">
        <f t="shared" ref="AW8:AW16" si="12">AH8</f>
        <v>5.7898217939386045</v>
      </c>
      <c r="AX8">
        <f t="shared" si="3"/>
        <v>6.0127226292582687</v>
      </c>
      <c r="AY8">
        <f t="shared" si="3"/>
        <v>5.9694323052655696</v>
      </c>
      <c r="AZ8">
        <f t="shared" si="3"/>
        <v>6.0851607517235822</v>
      </c>
      <c r="BB8">
        <f t="shared" ref="BB8:BB16" si="13">EXP(AW8-AW$20)</f>
        <v>0.81052206917616754</v>
      </c>
      <c r="BC8">
        <f t="shared" si="4"/>
        <v>0.76685409525822246</v>
      </c>
      <c r="BD8">
        <f t="shared" si="4"/>
        <v>0.7717746179207331</v>
      </c>
      <c r="BE8">
        <f t="shared" si="4"/>
        <v>0.77657403796109625</v>
      </c>
      <c r="BG8">
        <f t="shared" ref="BG8:BG16" si="14">BB8/BB$20</f>
        <v>0.19349480014386444</v>
      </c>
      <c r="BH8">
        <f t="shared" si="5"/>
        <v>0.18973457509212621</v>
      </c>
      <c r="BI8">
        <f t="shared" si="5"/>
        <v>0.18997740395005391</v>
      </c>
      <c r="BJ8">
        <f t="shared" si="5"/>
        <v>0.19247784750384433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0.19349480014386444</v>
      </c>
      <c r="BZ8">
        <f>$BH$8-$BM$8</f>
        <v>0.18973457509212621</v>
      </c>
      <c r="CA8">
        <f>$BI$8-$BN$8</f>
        <v>0.18997740395005391</v>
      </c>
      <c r="CB8">
        <f>$BJ$8-$BO$8</f>
        <v>0.19247784750384433</v>
      </c>
      <c r="CW8">
        <f t="shared" ref="CW8:CW16" si="16">BY8</f>
        <v>0.19349480014386444</v>
      </c>
      <c r="CX8">
        <f t="shared" si="7"/>
        <v>0.18973457509212621</v>
      </c>
      <c r="CY8">
        <f t="shared" si="7"/>
        <v>0.18997740395005391</v>
      </c>
      <c r="CZ8">
        <f t="shared" si="7"/>
        <v>0.19247784750384433</v>
      </c>
      <c r="DB8">
        <v>-0.20803381144634464</v>
      </c>
      <c r="DC8">
        <v>0.17365552602823367</v>
      </c>
      <c r="DD8">
        <v>-0.18438076841975642</v>
      </c>
      <c r="DE8">
        <v>1.5402278212934046E-2</v>
      </c>
      <c r="DF8">
        <v>-0.12033789705960844</v>
      </c>
      <c r="DG8">
        <v>0.19590771719052735</v>
      </c>
      <c r="DH8">
        <v>0.22250261908733859</v>
      </c>
      <c r="DI8">
        <v>-0.18925077183932598</v>
      </c>
      <c r="DJ8">
        <v>7.3064916007884909E-2</v>
      </c>
      <c r="DK8">
        <v>2.1470192238116824E-2</v>
      </c>
      <c r="DM8">
        <f>(1/4)*SUM($CW$8:$CZ$8)</f>
        <v>0.19142115667247223</v>
      </c>
      <c r="DO8">
        <v>0.45939876866785201</v>
      </c>
      <c r="DP8">
        <v>0.29846541314813085</v>
      </c>
      <c r="DQ8">
        <v>0.31402253701036281</v>
      </c>
      <c r="DR8">
        <v>-0.36295523452065431</v>
      </c>
      <c r="DT8">
        <f t="shared" ref="DT8:DT16" si="17">DO8*(1/(1+EXP(-S8)))*(1-(1/(1+EXP(-S8))))</f>
        <v>6.2557019671322531E-2</v>
      </c>
      <c r="DU8">
        <f t="shared" si="8"/>
        <v>2.0437739179985374E-2</v>
      </c>
      <c r="DV8">
        <f t="shared" si="8"/>
        <v>2.0987197695862304E-2</v>
      </c>
      <c r="DW8">
        <f t="shared" si="8"/>
        <v>-2.1028341372025399E-2</v>
      </c>
      <c r="DY8">
        <v>2.4216385547533793E-3</v>
      </c>
      <c r="DZ8">
        <v>1.6695031434457636E-3</v>
      </c>
      <c r="EA8">
        <v>-3.7372032463738405E-4</v>
      </c>
      <c r="EB8">
        <v>1.1783889425340732E-3</v>
      </c>
      <c r="EC8">
        <v>6.9805503731651657E-3</v>
      </c>
      <c r="ED8">
        <v>-2.0554637718843858E-3</v>
      </c>
      <c r="EE8">
        <v>7.4240958391699682E-3</v>
      </c>
      <c r="EF8">
        <v>4.0406154692189718E-3</v>
      </c>
      <c r="EG8">
        <v>4.7324885467519007E-3</v>
      </c>
      <c r="EH8">
        <v>-3.8107990617782471E-5</v>
      </c>
      <c r="EJ8">
        <f>(1/4)*SUM($DT$8:$DW$8)</f>
        <v>2.0738403793786202E-2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2.2417792267349625</v>
      </c>
      <c r="O9">
        <v>2.9831090238677804</v>
      </c>
      <c r="P9">
        <v>2.966718098539431</v>
      </c>
      <c r="Q9">
        <v>3.7747625876932807</v>
      </c>
      <c r="S9">
        <f t="shared" si="9"/>
        <v>2.3788826900045752</v>
      </c>
      <c r="T9">
        <f t="shared" si="0"/>
        <v>3.1202124871373931</v>
      </c>
      <c r="U9">
        <f t="shared" si="0"/>
        <v>3.1038215618090437</v>
      </c>
      <c r="V9">
        <f t="shared" si="0"/>
        <v>3.9118660509628933</v>
      </c>
      <c r="X9">
        <f t="shared" si="10"/>
        <v>0.91520276378314636</v>
      </c>
      <c r="Y9">
        <f t="shared" si="1"/>
        <v>0.95771883333630836</v>
      </c>
      <c r="Z9">
        <f t="shared" si="1"/>
        <v>0.95705010578629846</v>
      </c>
      <c r="AA9">
        <f t="shared" si="1"/>
        <v>0.98038913944059702</v>
      </c>
      <c r="AC9">
        <v>4.1317858153497884</v>
      </c>
      <c r="AD9">
        <v>4.3963091176901701</v>
      </c>
      <c r="AE9">
        <v>4.3570122129770148</v>
      </c>
      <c r="AF9">
        <v>4.4430097107086066</v>
      </c>
      <c r="AH9">
        <f t="shared" si="11"/>
        <v>4.5219948348860957</v>
      </c>
      <c r="AI9">
        <f t="shared" si="2"/>
        <v>4.7865181372264773</v>
      </c>
      <c r="AJ9">
        <f t="shared" si="2"/>
        <v>4.7472212325133221</v>
      </c>
      <c r="AK9">
        <f t="shared" si="2"/>
        <v>4.8332187302449139</v>
      </c>
      <c r="AW9">
        <f t="shared" si="12"/>
        <v>4.5219948348860957</v>
      </c>
      <c r="AX9">
        <f t="shared" si="3"/>
        <v>4.7865181372264773</v>
      </c>
      <c r="AY9">
        <f t="shared" si="3"/>
        <v>4.7472212325133221</v>
      </c>
      <c r="AZ9">
        <f t="shared" si="3"/>
        <v>4.8332187302449139</v>
      </c>
      <c r="BB9">
        <f t="shared" si="13"/>
        <v>0.22811539306105952</v>
      </c>
      <c r="BC9">
        <f t="shared" si="4"/>
        <v>0.22499812378017031</v>
      </c>
      <c r="BD9">
        <f t="shared" si="4"/>
        <v>0.22734791036266824</v>
      </c>
      <c r="BE9">
        <f t="shared" si="4"/>
        <v>0.22206052167429238</v>
      </c>
      <c r="BG9">
        <f t="shared" si="14"/>
        <v>5.4457668789885991E-2</v>
      </c>
      <c r="BH9">
        <f t="shared" si="5"/>
        <v>5.5668899306824816E-2</v>
      </c>
      <c r="BI9">
        <f t="shared" si="5"/>
        <v>5.5963185107760702E-2</v>
      </c>
      <c r="BJ9">
        <f t="shared" si="5"/>
        <v>5.5038836141969742E-2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2.8997162312570435</v>
      </c>
      <c r="BY9">
        <f>$BG$9-$BL$9</f>
        <v>5.4457668789885991E-2</v>
      </c>
      <c r="BZ9">
        <f>$BH$9-$BM$9</f>
        <v>5.5668899306824816E-2</v>
      </c>
      <c r="CA9">
        <f>$BI$9-$BN$9</f>
        <v>5.5963185107760702E-2</v>
      </c>
      <c r="CB9">
        <f>$BJ$9-$BO$9</f>
        <v>-0.94496116385803031</v>
      </c>
      <c r="CW9">
        <f t="shared" si="16"/>
        <v>5.4457668789885991E-2</v>
      </c>
      <c r="CX9">
        <f t="shared" si="7"/>
        <v>5.5668899306824816E-2</v>
      </c>
      <c r="CY9">
        <f t="shared" si="7"/>
        <v>5.5963185107760702E-2</v>
      </c>
      <c r="CZ9">
        <f t="shared" si="7"/>
        <v>-0.94496116385803031</v>
      </c>
      <c r="DB9">
        <v>-0.21476324130881497</v>
      </c>
      <c r="DC9">
        <v>0.18233010939830036</v>
      </c>
      <c r="DD9">
        <v>-0.19242878193227481</v>
      </c>
      <c r="DE9">
        <v>1.6182895910832256E-2</v>
      </c>
      <c r="DF9">
        <v>-0.13529336959443922</v>
      </c>
      <c r="DG9">
        <v>0.20556330983027243</v>
      </c>
      <c r="DH9">
        <v>0.23350548423864098</v>
      </c>
      <c r="DI9">
        <v>-0.1943704813621461</v>
      </c>
      <c r="DJ9">
        <v>7.6712128168472782E-2</v>
      </c>
      <c r="DK9">
        <v>2.2561946651156212E-2</v>
      </c>
      <c r="DM9">
        <f>(1/4)*SUM($CW$9:$CZ$9)</f>
        <v>-0.1947178526633897</v>
      </c>
      <c r="DO9">
        <v>-0.16891389665298429</v>
      </c>
      <c r="DP9">
        <v>-9.2642993259103509E-2</v>
      </c>
      <c r="DQ9">
        <v>0.35889043782514946</v>
      </c>
      <c r="DR9">
        <v>-6.703621902931332E-3</v>
      </c>
      <c r="DT9">
        <f t="shared" si="17"/>
        <v>-1.3108844182412763E-2</v>
      </c>
      <c r="DU9">
        <f t="shared" si="8"/>
        <v>-3.7514362320473465E-3</v>
      </c>
      <c r="DV9">
        <f t="shared" si="8"/>
        <v>1.4752263512265893E-2</v>
      </c>
      <c r="DW9">
        <f t="shared" si="8"/>
        <v>-1.2888567624112337E-4</v>
      </c>
      <c r="DY9">
        <v>4.6020800947940937E-4</v>
      </c>
      <c r="DZ9">
        <v>1.9499952772815174E-2</v>
      </c>
      <c r="EA9">
        <v>-7.4970855551757115E-4</v>
      </c>
      <c r="EB9">
        <v>1.0926197198892353E-2</v>
      </c>
      <c r="EC9">
        <v>1.5786084140817017E-2</v>
      </c>
      <c r="ED9">
        <v>-8.5641492962817214E-3</v>
      </c>
      <c r="EE9">
        <v>-8.3355509556485349E-5</v>
      </c>
      <c r="EF9">
        <v>3.0925994528330832E-3</v>
      </c>
      <c r="EG9">
        <v>6.7943724337146648E-3</v>
      </c>
      <c r="EH9">
        <v>4.2727938587623195E-3</v>
      </c>
      <c r="EJ9">
        <f>(1/4)*SUM($DT$9:$DW$9)</f>
        <v>-5.5922564460883528E-4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1.0119206097058047</v>
      </c>
      <c r="O10">
        <v>1.8050997443520151</v>
      </c>
      <c r="P10">
        <v>1.8538199589660065</v>
      </c>
      <c r="Q10">
        <v>2.0084955089188448</v>
      </c>
      <c r="S10">
        <f t="shared" si="9"/>
        <v>1.3017155316307529</v>
      </c>
      <c r="T10">
        <f t="shared" si="0"/>
        <v>2.0948946662769634</v>
      </c>
      <c r="U10">
        <f t="shared" si="0"/>
        <v>2.1436148808909548</v>
      </c>
      <c r="V10">
        <f t="shared" si="0"/>
        <v>2.2982904308437928</v>
      </c>
      <c r="X10">
        <f t="shared" si="10"/>
        <v>0.78612356262841887</v>
      </c>
      <c r="Y10">
        <f t="shared" si="1"/>
        <v>0.89040597621739104</v>
      </c>
      <c r="Z10">
        <f t="shared" si="1"/>
        <v>0.8950706024514139</v>
      </c>
      <c r="AA10">
        <f t="shared" si="1"/>
        <v>0.90873535420422535</v>
      </c>
      <c r="AC10">
        <v>3.3365955571431627</v>
      </c>
      <c r="AD10">
        <v>3.4869369803851824</v>
      </c>
      <c r="AE10">
        <v>3.4572289300465768</v>
      </c>
      <c r="AF10">
        <v>3.5222471673524995</v>
      </c>
      <c r="AH10">
        <f t="shared" si="11"/>
        <v>3.428339698899622</v>
      </c>
      <c r="AI10">
        <f t="shared" si="2"/>
        <v>3.5786811221416417</v>
      </c>
      <c r="AJ10">
        <f t="shared" si="2"/>
        <v>3.5489730718030361</v>
      </c>
      <c r="AK10">
        <f t="shared" si="2"/>
        <v>3.6139913091089588</v>
      </c>
      <c r="AW10">
        <f t="shared" si="12"/>
        <v>3.428339698899622</v>
      </c>
      <c r="AX10">
        <f t="shared" si="3"/>
        <v>3.5786811221416417</v>
      </c>
      <c r="AY10">
        <f t="shared" si="3"/>
        <v>3.5489730718030361</v>
      </c>
      <c r="AZ10">
        <f t="shared" si="3"/>
        <v>3.6139913091089588</v>
      </c>
      <c r="BB10">
        <f t="shared" si="13"/>
        <v>7.6416334437219249E-2</v>
      </c>
      <c r="BC10">
        <f t="shared" si="4"/>
        <v>6.7239108389364421E-2</v>
      </c>
      <c r="BD10">
        <f t="shared" si="4"/>
        <v>6.8595938554842792E-2</v>
      </c>
      <c r="BE10">
        <f t="shared" si="4"/>
        <v>6.5609633922145652E-2</v>
      </c>
      <c r="BG10">
        <f t="shared" si="14"/>
        <v>1.824276465992521E-2</v>
      </c>
      <c r="BH10">
        <f t="shared" si="5"/>
        <v>1.6636259411946703E-2</v>
      </c>
      <c r="BI10">
        <f t="shared" si="5"/>
        <v>1.6885341945133647E-2</v>
      </c>
      <c r="BJ10">
        <f t="shared" si="5"/>
        <v>1.6261683362485062E-2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1.824276465992521E-2</v>
      </c>
      <c r="BZ10">
        <f>$BH$10-$BM$10</f>
        <v>1.6636259411946703E-2</v>
      </c>
      <c r="CA10">
        <f>$BI$10-$BN$10</f>
        <v>1.6885341945133647E-2</v>
      </c>
      <c r="CB10">
        <f>$BJ$10-$BO$10</f>
        <v>1.6261683362485062E-2</v>
      </c>
      <c r="CW10">
        <f t="shared" si="16"/>
        <v>1.824276465992521E-2</v>
      </c>
      <c r="CX10">
        <f t="shared" si="7"/>
        <v>1.6636259411946703E-2</v>
      </c>
      <c r="CY10">
        <f t="shared" si="7"/>
        <v>1.6885341945133647E-2</v>
      </c>
      <c r="CZ10">
        <f t="shared" si="7"/>
        <v>1.6261683362485062E-2</v>
      </c>
      <c r="DB10">
        <v>-0.20009664812720224</v>
      </c>
      <c r="DC10">
        <v>0.16650155888246709</v>
      </c>
      <c r="DD10">
        <v>-0.17906255972611906</v>
      </c>
      <c r="DE10">
        <v>1.4761307931686526E-2</v>
      </c>
      <c r="DF10">
        <v>-0.11121463023328926</v>
      </c>
      <c r="DG10">
        <v>0.1878910644604983</v>
      </c>
      <c r="DH10">
        <v>0.21338402836432119</v>
      </c>
      <c r="DI10">
        <v>-0.18279348192934275</v>
      </c>
      <c r="DJ10">
        <v>7.0053994902833649E-2</v>
      </c>
      <c r="DK10">
        <v>2.057536547414647E-2</v>
      </c>
      <c r="DM10">
        <f>(1/4)*SUM($CW$10:$CZ$10)</f>
        <v>1.7006512344872653E-2</v>
      </c>
      <c r="DO10">
        <v>0.23974774677592309</v>
      </c>
      <c r="DP10">
        <v>0.30876145466811927</v>
      </c>
      <c r="DQ10">
        <v>-0.15258125112304702</v>
      </c>
      <c r="DR10">
        <v>-0.33234049993789588</v>
      </c>
      <c r="DT10">
        <f t="shared" si="17"/>
        <v>4.0309581489374635E-2</v>
      </c>
      <c r="DU10">
        <f t="shared" si="8"/>
        <v>3.0129922673163192E-2</v>
      </c>
      <c r="DV10">
        <f t="shared" si="8"/>
        <v>-1.4330311951524064E-2</v>
      </c>
      <c r="DW10">
        <f t="shared" si="8"/>
        <v>-2.7562795696247904E-2</v>
      </c>
      <c r="DY10">
        <v>2.4276362108276899E-4</v>
      </c>
      <c r="DZ10">
        <v>7.4739614346116048E-3</v>
      </c>
      <c r="EA10">
        <v>2.4697924227447153E-3</v>
      </c>
      <c r="EB10">
        <v>-3.9061279924478007E-3</v>
      </c>
      <c r="EC10">
        <v>1.6067355474718024E-2</v>
      </c>
      <c r="ED10">
        <v>-6.8978839256122661E-3</v>
      </c>
      <c r="EE10">
        <v>4.3057777993954511E-3</v>
      </c>
      <c r="EF10">
        <v>7.3169754197248145E-4</v>
      </c>
      <c r="EG10">
        <v>1.1607083570362168E-2</v>
      </c>
      <c r="EH10">
        <v>-1.2393557284155815E-3</v>
      </c>
      <c r="EJ10">
        <f>(1/4)*SUM($DT$10:$DW$10)</f>
        <v>7.136599128691465E-3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1.4138833699556879</v>
      </c>
      <c r="O11">
        <v>2.3954831788360624</v>
      </c>
      <c r="P11">
        <v>1.3779882633834115</v>
      </c>
      <c r="Q11">
        <v>2.2372254298191123</v>
      </c>
      <c r="S11">
        <f t="shared" si="9"/>
        <v>2.2179224531751225</v>
      </c>
      <c r="T11">
        <f t="shared" si="0"/>
        <v>3.1995222620554973</v>
      </c>
      <c r="U11">
        <f t="shared" si="0"/>
        <v>2.1820273466028461</v>
      </c>
      <c r="V11">
        <f t="shared" si="0"/>
        <v>3.0412645130385467</v>
      </c>
      <c r="X11">
        <f t="shared" si="10"/>
        <v>0.90184744757556079</v>
      </c>
      <c r="Y11">
        <f t="shared" si="1"/>
        <v>0.96081629512072964</v>
      </c>
      <c r="Z11">
        <f t="shared" si="1"/>
        <v>0.89862391061941838</v>
      </c>
      <c r="AA11">
        <f t="shared" si="1"/>
        <v>0.95440388879317994</v>
      </c>
      <c r="AC11">
        <v>4.9236381538729637</v>
      </c>
      <c r="AD11">
        <v>5.075503627234478</v>
      </c>
      <c r="AE11">
        <v>5.0576112369640427</v>
      </c>
      <c r="AF11">
        <v>5.1541451921572428</v>
      </c>
      <c r="AH11">
        <f t="shared" si="11"/>
        <v>5.1675094040266778</v>
      </c>
      <c r="AI11">
        <f t="shared" si="2"/>
        <v>5.3193748773881921</v>
      </c>
      <c r="AJ11">
        <f t="shared" si="2"/>
        <v>5.3014824871177568</v>
      </c>
      <c r="AK11">
        <f t="shared" si="2"/>
        <v>5.3980164423109569</v>
      </c>
      <c r="AW11">
        <f t="shared" si="12"/>
        <v>5.1675094040266778</v>
      </c>
      <c r="AX11">
        <f t="shared" si="3"/>
        <v>5.3193748773881921</v>
      </c>
      <c r="AY11">
        <f t="shared" si="3"/>
        <v>5.3014824871177568</v>
      </c>
      <c r="AZ11">
        <f t="shared" si="3"/>
        <v>5.3980164423109569</v>
      </c>
      <c r="BB11">
        <f t="shared" si="13"/>
        <v>0.43500876485668571</v>
      </c>
      <c r="BC11">
        <f t="shared" si="4"/>
        <v>0.3833501508757276</v>
      </c>
      <c r="BD11">
        <f t="shared" si="4"/>
        <v>0.39573418804266464</v>
      </c>
      <c r="BE11">
        <f t="shared" si="4"/>
        <v>0.39062486580002498</v>
      </c>
      <c r="BG11">
        <f t="shared" si="14"/>
        <v>0.10384903411985801</v>
      </c>
      <c r="BH11">
        <f t="shared" si="5"/>
        <v>9.4848261797984793E-2</v>
      </c>
      <c r="BI11">
        <f t="shared" si="5"/>
        <v>9.7412576097895831E-2</v>
      </c>
      <c r="BJ11">
        <f t="shared" si="5"/>
        <v>9.6818371044273127E-2</v>
      </c>
      <c r="BL11">
        <v>1</v>
      </c>
      <c r="BM11">
        <v>0</v>
      </c>
      <c r="BN11">
        <v>0</v>
      </c>
      <c r="BO11">
        <v>0</v>
      </c>
      <c r="BQ11">
        <f t="shared" si="15"/>
        <v>2.2648170294268306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-0.89615096588014198</v>
      </c>
      <c r="BZ11">
        <f>$BH$11-$BM$11</f>
        <v>9.4848261797984793E-2</v>
      </c>
      <c r="CA11">
        <f>$BI$11-$BN$11</f>
        <v>9.7412576097895831E-2</v>
      </c>
      <c r="CB11">
        <f>$BJ$11-$BO$11</f>
        <v>9.6818371044273127E-2</v>
      </c>
      <c r="CW11">
        <f t="shared" si="16"/>
        <v>-0.89615096588014198</v>
      </c>
      <c r="CX11">
        <f t="shared" si="7"/>
        <v>9.4848261797984793E-2</v>
      </c>
      <c r="CY11">
        <f t="shared" si="7"/>
        <v>9.7412576097895831E-2</v>
      </c>
      <c r="CZ11">
        <f t="shared" si="7"/>
        <v>9.6818371044273127E-2</v>
      </c>
      <c r="DB11">
        <v>-0.2161490746896966</v>
      </c>
      <c r="DC11">
        <v>0.17780567673908551</v>
      </c>
      <c r="DD11">
        <v>-0.18724616452696821</v>
      </c>
      <c r="DE11">
        <v>1.5782591432122597E-2</v>
      </c>
      <c r="DF11">
        <v>-0.13427965145353016</v>
      </c>
      <c r="DG11">
        <v>0.20047639954718863</v>
      </c>
      <c r="DH11">
        <v>0.22769436079312827</v>
      </c>
      <c r="DI11">
        <v>-0.18087555523906124</v>
      </c>
      <c r="DJ11">
        <v>7.4784688224258822E-2</v>
      </c>
      <c r="DK11">
        <v>2.2006729173472336E-2</v>
      </c>
      <c r="DM11">
        <f>(1/4)*SUM($CW$11:$CZ$11)</f>
        <v>-0.15176793923499704</v>
      </c>
      <c r="DO11">
        <v>0.15348863473869753</v>
      </c>
      <c r="DP11">
        <v>0.44831108185294383</v>
      </c>
      <c r="DQ11">
        <v>0.59203742705803497</v>
      </c>
      <c r="DR11">
        <v>0.29689610319059334</v>
      </c>
      <c r="DT11">
        <f t="shared" si="17"/>
        <v>1.358660349527324E-2</v>
      </c>
      <c r="DU11">
        <f t="shared" si="8"/>
        <v>1.6878168999776323E-2</v>
      </c>
      <c r="DV11">
        <f t="shared" si="8"/>
        <v>5.3934004473161448E-2</v>
      </c>
      <c r="DW11">
        <f t="shared" si="8"/>
        <v>1.2920059148889312E-2</v>
      </c>
      <c r="DY11">
        <v>2.0073351300270051E-3</v>
      </c>
      <c r="DZ11">
        <v>7.8229315330097041E-3</v>
      </c>
      <c r="EA11">
        <v>3.3401215550127826E-4</v>
      </c>
      <c r="EB11">
        <v>1.4566310970550401E-3</v>
      </c>
      <c r="EC11">
        <v>1.4338693547282134E-2</v>
      </c>
      <c r="ED11">
        <v>-5.7608173609072577E-3</v>
      </c>
      <c r="EE11">
        <v>7.2010647339963768E-3</v>
      </c>
      <c r="EF11">
        <v>3.7782661109551285E-3</v>
      </c>
      <c r="EG11">
        <v>9.9734435942952383E-3</v>
      </c>
      <c r="EH11">
        <v>4.7859515138980874E-4</v>
      </c>
      <c r="EJ11">
        <f>(1/4)*SUM($DT$11:$DW$11)</f>
        <v>2.4329709029275084E-2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2.3541636019597076</v>
      </c>
      <c r="O12">
        <v>3.4704556506696242</v>
      </c>
      <c r="P12">
        <v>2.3968231609196589</v>
      </c>
      <c r="Q12">
        <v>3.2185032390098374</v>
      </c>
      <c r="S12">
        <f t="shared" si="9"/>
        <v>3.2268399204445286</v>
      </c>
      <c r="T12">
        <f t="shared" si="0"/>
        <v>4.3431319691544452</v>
      </c>
      <c r="U12">
        <f t="shared" si="0"/>
        <v>3.2694994794044803</v>
      </c>
      <c r="V12">
        <f t="shared" si="0"/>
        <v>4.0911795574946588</v>
      </c>
      <c r="X12">
        <f t="shared" si="10"/>
        <v>0.96183191150453207</v>
      </c>
      <c r="Y12">
        <f t="shared" si="1"/>
        <v>0.98717096106591495</v>
      </c>
      <c r="Z12">
        <f t="shared" si="1"/>
        <v>0.96336751217513794</v>
      </c>
      <c r="AA12">
        <f t="shared" si="1"/>
        <v>0.98355544444105747</v>
      </c>
      <c r="AC12">
        <v>5.1378759184521101</v>
      </c>
      <c r="AD12">
        <v>5.4455596464615343</v>
      </c>
      <c r="AE12">
        <v>5.3735986860995535</v>
      </c>
      <c r="AF12">
        <v>5.4891628730150765</v>
      </c>
      <c r="AH12">
        <f t="shared" si="11"/>
        <v>5.8597083130678902</v>
      </c>
      <c r="AI12">
        <f t="shared" si="2"/>
        <v>6.1673920410773144</v>
      </c>
      <c r="AJ12">
        <f t="shared" si="2"/>
        <v>6.0954310807153336</v>
      </c>
      <c r="AK12">
        <f t="shared" si="2"/>
        <v>6.2109952676308566</v>
      </c>
      <c r="AW12">
        <f t="shared" si="12"/>
        <v>5.8597083130678902</v>
      </c>
      <c r="AX12">
        <f t="shared" si="3"/>
        <v>6.1673920410773144</v>
      </c>
      <c r="AY12">
        <f t="shared" si="3"/>
        <v>6.0954310807153336</v>
      </c>
      <c r="AZ12">
        <f t="shared" si="3"/>
        <v>6.2109952676308566</v>
      </c>
      <c r="BB12">
        <f t="shared" si="13"/>
        <v>0.86919290791362214</v>
      </c>
      <c r="BC12">
        <f t="shared" si="4"/>
        <v>0.89512732190228927</v>
      </c>
      <c r="BD12">
        <f t="shared" si="4"/>
        <v>0.87540911505783747</v>
      </c>
      <c r="BE12">
        <f t="shared" si="4"/>
        <v>0.8807083283323891</v>
      </c>
      <c r="BG12">
        <f t="shared" si="14"/>
        <v>0.2075012074306094</v>
      </c>
      <c r="BH12">
        <f t="shared" si="5"/>
        <v>0.22147185902071073</v>
      </c>
      <c r="BI12">
        <f t="shared" si="5"/>
        <v>0.21548771780155002</v>
      </c>
      <c r="BJ12">
        <f t="shared" si="5"/>
        <v>0.21828806402180995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0.2075012074306094</v>
      </c>
      <c r="BZ12">
        <f>$BH$12-$BM$12</f>
        <v>0.22147185902071073</v>
      </c>
      <c r="CA12">
        <f>$BI$12-$BN$12</f>
        <v>0.21548771780155002</v>
      </c>
      <c r="CB12">
        <f>$BJ$12-$BO$12</f>
        <v>0.21828806402180995</v>
      </c>
      <c r="CW12">
        <f t="shared" si="16"/>
        <v>0.2075012074306094</v>
      </c>
      <c r="CX12">
        <f t="shared" si="7"/>
        <v>0.22147185902071073</v>
      </c>
      <c r="CY12">
        <f t="shared" si="7"/>
        <v>0.21548771780155002</v>
      </c>
      <c r="CZ12">
        <f t="shared" si="7"/>
        <v>0.21828806402180995</v>
      </c>
      <c r="DB12">
        <v>-0.22155790479685358</v>
      </c>
      <c r="DC12">
        <v>0.18643515754731102</v>
      </c>
      <c r="DD12">
        <v>-0.19204368464720178</v>
      </c>
      <c r="DE12">
        <v>1.6557590616268783E-2</v>
      </c>
      <c r="DF12">
        <v>-0.14481119992551775</v>
      </c>
      <c r="DG12">
        <v>0.21012603783223452</v>
      </c>
      <c r="DH12">
        <v>0.23869513295790049</v>
      </c>
      <c r="DI12">
        <v>-0.19492321979208474</v>
      </c>
      <c r="DJ12">
        <v>7.8435333960123282E-2</v>
      </c>
      <c r="DK12">
        <v>2.3086756247819737E-2</v>
      </c>
      <c r="DM12">
        <f>(1/4)*SUM($CW$12:$CZ$12)</f>
        <v>0.21568721206867003</v>
      </c>
      <c r="DO12">
        <v>-0.4272363900076302</v>
      </c>
      <c r="DP12">
        <v>-0.56634101499325384</v>
      </c>
      <c r="DQ12">
        <v>-0.66310214352491104</v>
      </c>
      <c r="DR12">
        <v>5.4929524793154653E-2</v>
      </c>
      <c r="DT12">
        <f t="shared" si="17"/>
        <v>-1.5684397096425176E-2</v>
      </c>
      <c r="DU12">
        <f t="shared" si="8"/>
        <v>-7.1724001257999076E-3</v>
      </c>
      <c r="DV12">
        <f t="shared" si="8"/>
        <v>-2.340123846302955E-2</v>
      </c>
      <c r="DW12">
        <f t="shared" si="8"/>
        <v>8.8843739301871138E-4</v>
      </c>
      <c r="DY12">
        <v>1.957312035469551E-3</v>
      </c>
      <c r="DZ12">
        <v>1.8792517443413548E-3</v>
      </c>
      <c r="EA12">
        <v>-5.8115054687202228E-4</v>
      </c>
      <c r="EB12">
        <v>2.2402627155221218E-3</v>
      </c>
      <c r="EC12">
        <v>4.8706508878212634E-3</v>
      </c>
      <c r="ED12">
        <v>-1.474084106791336E-3</v>
      </c>
      <c r="EE12">
        <v>5.4691700653358415E-3</v>
      </c>
      <c r="EF12">
        <v>3.4546150389727962E-3</v>
      </c>
      <c r="EG12">
        <v>2.629746382297158E-3</v>
      </c>
      <c r="EH12">
        <v>3.6676602544223375E-4</v>
      </c>
      <c r="EJ12">
        <f>(1/4)*SUM($DT$12:$DW$12)</f>
        <v>-1.134239957305898E-2</v>
      </c>
      <c r="EN12">
        <f>Sheet56!FL12</f>
        <v>0.79313198755890801</v>
      </c>
      <c r="EO12">
        <f>Sheet56!FM12</f>
        <v>6.5707359872190813E-2</v>
      </c>
      <c r="EP12">
        <f>Sheet56!FN12</f>
        <v>0.13710346326961265</v>
      </c>
      <c r="EQ12">
        <f>Sheet56!FO12</f>
        <v>0.28979492192494816</v>
      </c>
      <c r="ER12">
        <f>Sheet56!FP12</f>
        <v>0.80403908321943462</v>
      </c>
      <c r="ES12">
        <f>Sheet56!FQ12</f>
        <v>0.87267631848482119</v>
      </c>
      <c r="ET12">
        <f>Sheet56!FR12</f>
        <v>0.41194980139807286</v>
      </c>
      <c r="EU12">
        <f>Sheet56!FS12</f>
        <v>5.4870680248026361E-2</v>
      </c>
      <c r="EV12">
        <f>Sheet56!FT12</f>
        <v>0.22622128732920593</v>
      </c>
      <c r="EW12">
        <f>Sheet56!FU12</f>
        <v>0.64921494171340854</v>
      </c>
      <c r="EZ12">
        <f>(1/4)*SUM($DT$7:$DW$7)</f>
        <v>1.5524232680660685E-3</v>
      </c>
      <c r="FA12">
        <f>(1/4)*SUM($DT$8:$DW$8)</f>
        <v>2.0738403793786202E-2</v>
      </c>
      <c r="FB12">
        <f>(1/4)*SUM($DT$9:$DW$9)</f>
        <v>-5.5922564460883528E-4</v>
      </c>
      <c r="FC12">
        <f>(1/4)*SUM($DT$10:$DW$10)</f>
        <v>7.136599128691465E-3</v>
      </c>
      <c r="FD12">
        <f>(1/4)*SUM($DT$11:$DW$11)</f>
        <v>2.4329709029275084E-2</v>
      </c>
      <c r="FE12">
        <f>(1/4)*SUM($DT$12:$DW$12)</f>
        <v>-1.134239957305898E-2</v>
      </c>
      <c r="FF12">
        <f>(1/4)*SUM($DT$13:$DW$13)</f>
        <v>5.3288619672257455E-3</v>
      </c>
      <c r="FG12">
        <f>(1/4)*SUM($DT$14:$DW$14)</f>
        <v>3.804818511149164E-3</v>
      </c>
      <c r="FH12">
        <f>(1/4)*SUM($DT$15:$DW$15)</f>
        <v>1.8212585977418483E-2</v>
      </c>
      <c r="FI12">
        <f>(1/4)*SUM($DT$16:$DW$16)</f>
        <v>3.8283960249999621E-3</v>
      </c>
      <c r="FL12">
        <f>EN12-($EU$10*EZ12)</f>
        <v>0.79313043513563997</v>
      </c>
      <c r="FM12">
        <f t="shared" ref="FM12:FU12" si="18">EO12-($EU$10*FA12)</f>
        <v>6.568662146839703E-2</v>
      </c>
      <c r="FN12">
        <f t="shared" si="18"/>
        <v>0.13710402249525724</v>
      </c>
      <c r="FO12">
        <f t="shared" si="18"/>
        <v>0.28978778532581945</v>
      </c>
      <c r="FP12">
        <f t="shared" si="18"/>
        <v>0.8040147535104053</v>
      </c>
      <c r="FQ12">
        <f t="shared" si="18"/>
        <v>0.8726876608843942</v>
      </c>
      <c r="FR12">
        <f t="shared" si="18"/>
        <v>0.41194447253610561</v>
      </c>
      <c r="FS12">
        <f t="shared" si="18"/>
        <v>5.4866875429515211E-2</v>
      </c>
      <c r="FT12">
        <f t="shared" si="18"/>
        <v>0.22620307474322851</v>
      </c>
      <c r="FU12">
        <f t="shared" si="18"/>
        <v>0.64921111331738357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1.9677347746832812</v>
      </c>
      <c r="O13">
        <v>1.6947987422693742</v>
      </c>
      <c r="P13">
        <v>2.2342922009627393</v>
      </c>
      <c r="Q13">
        <v>2.2557005395835152</v>
      </c>
      <c r="S13">
        <f t="shared" si="9"/>
        <v>2.3796845760813539</v>
      </c>
      <c r="T13">
        <f t="shared" si="0"/>
        <v>2.1067485436674471</v>
      </c>
      <c r="U13">
        <f t="shared" si="0"/>
        <v>2.646242002360812</v>
      </c>
      <c r="V13">
        <f t="shared" si="0"/>
        <v>2.6676503409815879</v>
      </c>
      <c r="X13">
        <f t="shared" si="10"/>
        <v>0.91526497477104196</v>
      </c>
      <c r="Y13">
        <f t="shared" si="1"/>
        <v>0.89155737324843864</v>
      </c>
      <c r="Z13">
        <f t="shared" si="1"/>
        <v>0.93377899023090127</v>
      </c>
      <c r="AA13">
        <f t="shared" si="1"/>
        <v>0.93509056172657279</v>
      </c>
      <c r="AC13">
        <v>5.1270805752342898</v>
      </c>
      <c r="AD13">
        <v>5.4053634250007585</v>
      </c>
      <c r="AE13">
        <v>5.3556770947529024</v>
      </c>
      <c r="AF13">
        <v>5.4652061165614212</v>
      </c>
      <c r="AH13">
        <f t="shared" si="11"/>
        <v>5.9998985030272918</v>
      </c>
      <c r="AI13">
        <f t="shared" si="2"/>
        <v>6.2781813527937604</v>
      </c>
      <c r="AJ13">
        <f t="shared" si="2"/>
        <v>6.2284950225459044</v>
      </c>
      <c r="AK13">
        <f t="shared" si="2"/>
        <v>6.3380240443544231</v>
      </c>
      <c r="AW13">
        <f t="shared" si="12"/>
        <v>5.9998985030272918</v>
      </c>
      <c r="AX13">
        <f t="shared" si="3"/>
        <v>6.2781813527937604</v>
      </c>
      <c r="AY13">
        <f t="shared" si="3"/>
        <v>6.2284950225459044</v>
      </c>
      <c r="AZ13">
        <f t="shared" si="3"/>
        <v>6.3380240443544231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0.23872860160431761</v>
      </c>
      <c r="BH13">
        <f t="shared" si="5"/>
        <v>0.24741939342220889</v>
      </c>
      <c r="BI13">
        <f t="shared" si="5"/>
        <v>0.24615658449856664</v>
      </c>
      <c r="BJ13">
        <f t="shared" si="5"/>
        <v>0.24785511502444382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0.23872860160431761</v>
      </c>
      <c r="BZ13">
        <f>$BH$13-$BM$13</f>
        <v>0.24741939342220889</v>
      </c>
      <c r="CA13">
        <f>$BI$13-$BN$13</f>
        <v>0.24615658449856664</v>
      </c>
      <c r="CB13">
        <f>$BJ$13-$BO$13</f>
        <v>0.24785511502444382</v>
      </c>
      <c r="CW13">
        <f t="shared" si="16"/>
        <v>0.23872860160431761</v>
      </c>
      <c r="CX13">
        <f t="shared" si="7"/>
        <v>0.24741939342220889</v>
      </c>
      <c r="CY13">
        <f t="shared" si="7"/>
        <v>0.24615658449856664</v>
      </c>
      <c r="CZ13">
        <f t="shared" si="7"/>
        <v>0.24785511502444382</v>
      </c>
      <c r="DB13">
        <v>-0.19907542361759925</v>
      </c>
      <c r="DC13">
        <v>0.17590984993125183</v>
      </c>
      <c r="DD13">
        <v>-0.18297295113827061</v>
      </c>
      <c r="DE13">
        <v>1.562561686487288E-2</v>
      </c>
      <c r="DF13">
        <v>-0.13853929053045408</v>
      </c>
      <c r="DG13">
        <v>0.19817761705028597</v>
      </c>
      <c r="DH13">
        <v>0.22517783441537478</v>
      </c>
      <c r="DI13">
        <v>-0.19011819623785139</v>
      </c>
      <c r="DJ13">
        <v>7.402854998276194E-2</v>
      </c>
      <c r="DK13">
        <v>2.1786393279627891E-2</v>
      </c>
      <c r="DM13">
        <f>(1/4)*SUM($CW$13:$CZ$13)</f>
        <v>0.24503992363738422</v>
      </c>
      <c r="DO13">
        <v>-0.491279490886254</v>
      </c>
      <c r="DP13">
        <v>0.18747697442805142</v>
      </c>
      <c r="DQ13">
        <v>0.27738422006234587</v>
      </c>
      <c r="DR13">
        <v>0.3976946327061579</v>
      </c>
      <c r="DT13">
        <f t="shared" si="17"/>
        <v>-3.8101181273534304E-2</v>
      </c>
      <c r="DU13">
        <f t="shared" si="8"/>
        <v>1.8125803220464143E-2</v>
      </c>
      <c r="DV13">
        <f t="shared" si="8"/>
        <v>1.7152271724869966E-2</v>
      </c>
      <c r="DW13">
        <f t="shared" si="8"/>
        <v>2.4138554197103177E-2</v>
      </c>
      <c r="DY13">
        <v>2.94377807785042E-4</v>
      </c>
      <c r="DZ13">
        <v>8.9188911924418801E-3</v>
      </c>
      <c r="EA13">
        <v>1.7846382156749057E-3</v>
      </c>
      <c r="EB13">
        <v>-1.2399070443416837E-3</v>
      </c>
      <c r="EC13">
        <v>1.5023626821354469E-2</v>
      </c>
      <c r="ED13">
        <v>-6.7247362413605724E-3</v>
      </c>
      <c r="EE13">
        <v>3.4096318170507107E-3</v>
      </c>
      <c r="EF13">
        <v>1.1208279235782716E-3</v>
      </c>
      <c r="EG13">
        <v>1.0085682839110099E-2</v>
      </c>
      <c r="EH13">
        <v>-2.749758703387787E-4</v>
      </c>
      <c r="EJ13">
        <f>(1/4)*SUM($DT$13:$DW$13)</f>
        <v>5.3288619672257455E-3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2.7319630534714872</v>
      </c>
      <c r="O14">
        <v>3.0170133727363706</v>
      </c>
      <c r="P14">
        <v>2.9965959931178796</v>
      </c>
      <c r="Q14">
        <v>3.2895245444797911</v>
      </c>
      <c r="S14">
        <f t="shared" si="9"/>
        <v>2.7868337337195137</v>
      </c>
      <c r="T14">
        <f t="shared" si="0"/>
        <v>3.0718840529843972</v>
      </c>
      <c r="U14">
        <f t="shared" si="0"/>
        <v>3.0514666733659062</v>
      </c>
      <c r="V14">
        <f t="shared" si="0"/>
        <v>3.3443952247278177</v>
      </c>
      <c r="X14">
        <f t="shared" si="10"/>
        <v>0.94196018319829644</v>
      </c>
      <c r="Y14">
        <f t="shared" si="1"/>
        <v>0.95571797615061904</v>
      </c>
      <c r="Z14">
        <f t="shared" si="1"/>
        <v>0.95484580477213943</v>
      </c>
      <c r="AA14">
        <f t="shared" si="1"/>
        <v>0.96592082004566537</v>
      </c>
      <c r="AC14">
        <v>4.1578300932466288</v>
      </c>
      <c r="AD14">
        <v>4.3548022450313102</v>
      </c>
      <c r="AE14">
        <v>4.3147316027519702</v>
      </c>
      <c r="AF14">
        <v>4.3895221821514765</v>
      </c>
      <c r="AH14">
        <f t="shared" si="11"/>
        <v>4.4165904632589168</v>
      </c>
      <c r="AI14">
        <f t="shared" si="2"/>
        <v>4.6135626150435982</v>
      </c>
      <c r="AJ14">
        <f t="shared" si="2"/>
        <v>4.5734919727642582</v>
      </c>
      <c r="AK14">
        <f t="shared" si="2"/>
        <v>4.6482825521637645</v>
      </c>
      <c r="AW14">
        <f t="shared" si="12"/>
        <v>4.4165904632589168</v>
      </c>
      <c r="AX14">
        <f t="shared" si="3"/>
        <v>4.6135626150435982</v>
      </c>
      <c r="AY14">
        <f t="shared" si="3"/>
        <v>4.5734919727642582</v>
      </c>
      <c r="AZ14">
        <f t="shared" si="3"/>
        <v>4.6482825521637645</v>
      </c>
      <c r="BB14">
        <f t="shared" si="13"/>
        <v>0.20529485015286761</v>
      </c>
      <c r="BC14">
        <f t="shared" si="4"/>
        <v>0.18926280299010267</v>
      </c>
      <c r="BD14">
        <f t="shared" si="4"/>
        <v>0.19109147291730913</v>
      </c>
      <c r="BE14">
        <f t="shared" si="4"/>
        <v>0.18456722989682608</v>
      </c>
      <c r="BG14">
        <f t="shared" si="14"/>
        <v>4.9009752493562014E-2</v>
      </c>
      <c r="BH14">
        <f t="shared" si="5"/>
        <v>4.6827287913198228E-2</v>
      </c>
      <c r="BI14">
        <f t="shared" si="5"/>
        <v>4.7038424300125163E-2</v>
      </c>
      <c r="BJ14">
        <f t="shared" si="5"/>
        <v>4.5745931995820797E-2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3.0567904729739519</v>
      </c>
      <c r="BT14">
        <f t="shared" si="6"/>
        <v>0</v>
      </c>
      <c r="BY14">
        <f>$BG$14-$BL$14</f>
        <v>4.9009752493562014E-2</v>
      </c>
      <c r="BZ14">
        <f>$BH$14-$BM$14</f>
        <v>4.6827287913198228E-2</v>
      </c>
      <c r="CA14">
        <f>$BI$14-$BN$14</f>
        <v>-0.95296157569987483</v>
      </c>
      <c r="CB14">
        <f>$BJ$14-$BO$14</f>
        <v>4.5745931995820797E-2</v>
      </c>
      <c r="CW14">
        <f t="shared" si="16"/>
        <v>4.9009752493562014E-2</v>
      </c>
      <c r="CX14">
        <f t="shared" si="7"/>
        <v>4.6827287913198228E-2</v>
      </c>
      <c r="CY14">
        <f t="shared" si="7"/>
        <v>-0.95296157569987483</v>
      </c>
      <c r="CZ14">
        <f t="shared" si="7"/>
        <v>4.5745931995820797E-2</v>
      </c>
      <c r="DB14">
        <v>-0.21419605611098674</v>
      </c>
      <c r="DC14">
        <v>0.18272865724225643</v>
      </c>
      <c r="DD14">
        <v>-0.18870518158332467</v>
      </c>
      <c r="DE14">
        <v>1.6228481641069343E-2</v>
      </c>
      <c r="DF14">
        <v>-0.14173936730328057</v>
      </c>
      <c r="DG14">
        <v>0.20593226034291334</v>
      </c>
      <c r="DH14">
        <v>0.23394649930654549</v>
      </c>
      <c r="DI14">
        <v>-0.19370637456213838</v>
      </c>
      <c r="DJ14">
        <v>7.6883908923375377E-2</v>
      </c>
      <c r="DK14">
        <v>2.2627172103570358E-2</v>
      </c>
      <c r="DM14">
        <f>(1/4)*SUM($CW$14:$CZ$14)</f>
        <v>-0.20284465082432346</v>
      </c>
      <c r="DO14">
        <v>-0.24322529678560703</v>
      </c>
      <c r="DP14">
        <v>0.494435365558761</v>
      </c>
      <c r="DQ14">
        <v>0.17689370400715085</v>
      </c>
      <c r="DR14">
        <v>-1.0691335498835758E-3</v>
      </c>
      <c r="DT14">
        <f t="shared" si="17"/>
        <v>-1.3297417986390144E-2</v>
      </c>
      <c r="DU14">
        <f t="shared" si="8"/>
        <v>2.0925061510074002E-2</v>
      </c>
      <c r="DV14">
        <f t="shared" si="8"/>
        <v>7.6268240339996303E-3</v>
      </c>
      <c r="DW14">
        <f t="shared" si="8"/>
        <v>-3.5193513086833308E-5</v>
      </c>
      <c r="DY14">
        <v>1.1705673052145788E-3</v>
      </c>
      <c r="DZ14">
        <v>3.7223565471792212E-3</v>
      </c>
      <c r="EA14">
        <v>-4.1240627987098379E-4</v>
      </c>
      <c r="EB14">
        <v>3.3849964022882378E-3</v>
      </c>
      <c r="EC14">
        <v>4.2550006690639432E-3</v>
      </c>
      <c r="ED14">
        <v>-1.7999768017118352E-3</v>
      </c>
      <c r="EE14">
        <v>2.8111576960207175E-3</v>
      </c>
      <c r="EF14">
        <v>2.5867997675029252E-3</v>
      </c>
      <c r="EG14">
        <v>9.2580247767042447E-4</v>
      </c>
      <c r="EH14">
        <v>7.9922430282026004E-4</v>
      </c>
      <c r="EJ14">
        <f>(1/4)*SUM($DT$14:$DW$14)</f>
        <v>3.804818511149164E-3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1.4963444494657034</v>
      </c>
      <c r="O15">
        <v>2.074169531021723</v>
      </c>
      <c r="P15">
        <v>2.1178462439290655</v>
      </c>
      <c r="Q15">
        <v>2.1085750337190916</v>
      </c>
      <c r="S15">
        <f t="shared" si="9"/>
        <v>1.7225657367949094</v>
      </c>
      <c r="T15">
        <f t="shared" si="0"/>
        <v>2.300390818350929</v>
      </c>
      <c r="U15">
        <f t="shared" si="0"/>
        <v>2.3440675312582715</v>
      </c>
      <c r="V15">
        <f t="shared" si="0"/>
        <v>2.3347963210482976</v>
      </c>
      <c r="X15">
        <f t="shared" si="10"/>
        <v>0.84845902433345899</v>
      </c>
      <c r="Y15">
        <f t="shared" si="1"/>
        <v>0.90890940121995112</v>
      </c>
      <c r="Z15">
        <f t="shared" si="1"/>
        <v>0.9124615267634445</v>
      </c>
      <c r="AA15">
        <f t="shared" si="1"/>
        <v>0.91171814694217945</v>
      </c>
      <c r="AC15">
        <v>4.7198199803284835</v>
      </c>
      <c r="AD15">
        <v>4.9280531640372303</v>
      </c>
      <c r="AE15">
        <v>4.9229887455419856</v>
      </c>
      <c r="AF15">
        <v>5.0003321160947118</v>
      </c>
      <c r="AH15">
        <f t="shared" si="11"/>
        <v>4.9255569414005009</v>
      </c>
      <c r="AI15">
        <f t="shared" si="2"/>
        <v>5.1337901251092477</v>
      </c>
      <c r="AJ15">
        <f t="shared" si="2"/>
        <v>5.1287257066140031</v>
      </c>
      <c r="AK15">
        <f t="shared" si="2"/>
        <v>5.2060690771667293</v>
      </c>
      <c r="AW15">
        <f t="shared" si="12"/>
        <v>4.9255569414005009</v>
      </c>
      <c r="AX15">
        <f t="shared" si="3"/>
        <v>5.1337901251092477</v>
      </c>
      <c r="AY15">
        <f t="shared" si="3"/>
        <v>5.1287257066140031</v>
      </c>
      <c r="AZ15">
        <f t="shared" si="3"/>
        <v>5.2060690771667293</v>
      </c>
      <c r="BB15">
        <f t="shared" si="13"/>
        <v>0.34152255283931515</v>
      </c>
      <c r="BC15">
        <f t="shared" si="4"/>
        <v>0.31841770268114933</v>
      </c>
      <c r="BD15">
        <f t="shared" si="4"/>
        <v>0.33294788061139108</v>
      </c>
      <c r="BE15">
        <f t="shared" si="4"/>
        <v>0.3224023539032122</v>
      </c>
      <c r="BG15">
        <f t="shared" si="14"/>
        <v>8.1531201455666377E-2</v>
      </c>
      <c r="BH15">
        <f t="shared" si="5"/>
        <v>7.8782714852263222E-2</v>
      </c>
      <c r="BI15">
        <f t="shared" si="5"/>
        <v>8.195731310733656E-2</v>
      </c>
      <c r="BJ15">
        <f t="shared" si="5"/>
        <v>7.990907251083211E-2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8.1531201455666377E-2</v>
      </c>
      <c r="BZ15">
        <f>$BH$15-$BM$15</f>
        <v>7.8782714852263222E-2</v>
      </c>
      <c r="CA15">
        <f>$BI$15-$BN$15</f>
        <v>8.195731310733656E-2</v>
      </c>
      <c r="CB15">
        <f>$BJ$15-$BO$15</f>
        <v>7.990907251083211E-2</v>
      </c>
      <c r="CW15">
        <f t="shared" si="16"/>
        <v>8.1531201455666377E-2</v>
      </c>
      <c r="CX15">
        <f t="shared" si="7"/>
        <v>7.8782714852263222E-2</v>
      </c>
      <c r="CY15">
        <f t="shared" si="7"/>
        <v>8.195731310733656E-2</v>
      </c>
      <c r="CZ15">
        <f t="shared" si="7"/>
        <v>7.990907251083211E-2</v>
      </c>
      <c r="DB15">
        <v>-0.20404536460184286</v>
      </c>
      <c r="DC15">
        <v>0.17136414172345335</v>
      </c>
      <c r="DD15">
        <v>-0.17841772536362871</v>
      </c>
      <c r="DE15">
        <v>1.5208096899435532E-2</v>
      </c>
      <c r="DF15">
        <v>-0.12424565089447533</v>
      </c>
      <c r="DG15">
        <v>0.19324889199692652</v>
      </c>
      <c r="DH15">
        <v>0.21950391705448435</v>
      </c>
      <c r="DI15">
        <v>-0.18592221223979541</v>
      </c>
      <c r="DJ15">
        <v>7.2104920095864042E-2</v>
      </c>
      <c r="DK15">
        <v>2.120098532957845E-2</v>
      </c>
      <c r="DM15">
        <f>(1/4)*SUM($CW$15:$CZ$15)</f>
        <v>8.0545075481524564E-2</v>
      </c>
      <c r="DO15">
        <v>0.23868513226188323</v>
      </c>
      <c r="DP15">
        <v>-0.14676992172684619</v>
      </c>
      <c r="DQ15">
        <v>0.17917148883750952</v>
      </c>
      <c r="DR15">
        <v>0.49698258466425183</v>
      </c>
      <c r="DT15">
        <f t="shared" si="17"/>
        <v>3.068925316678825E-2</v>
      </c>
      <c r="DU15">
        <f t="shared" si="8"/>
        <v>-1.2151537040465551E-2</v>
      </c>
      <c r="DV15">
        <f t="shared" si="8"/>
        <v>1.4311410274998155E-2</v>
      </c>
      <c r="DW15">
        <f t="shared" si="8"/>
        <v>4.0001217508353074E-2</v>
      </c>
      <c r="DY15">
        <v>6.656666594534069E-4</v>
      </c>
      <c r="DZ15">
        <v>1.3036280568208623E-2</v>
      </c>
      <c r="EA15">
        <v>-2.9766519012734195E-3</v>
      </c>
      <c r="EB15">
        <v>8.1078510940708892E-3</v>
      </c>
      <c r="EC15">
        <v>9.4476819950293275E-3</v>
      </c>
      <c r="ED15">
        <v>-4.8865856658525794E-3</v>
      </c>
      <c r="EE15">
        <v>2.3369909684071814E-4</v>
      </c>
      <c r="EF15">
        <v>1.137861954525118E-3</v>
      </c>
      <c r="EG15">
        <v>1.1775438466195734E-2</v>
      </c>
      <c r="EH15">
        <v>5.0475556514420344E-3</v>
      </c>
      <c r="EJ15">
        <f>(1/4)*SUM($DT$15:$DW$15)</f>
        <v>1.8212585977418483E-2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2.2090935005009018</v>
      </c>
      <c r="O16">
        <v>2.9991417715112512</v>
      </c>
      <c r="P16">
        <v>2.3363722409447694</v>
      </c>
      <c r="Q16">
        <v>2.8610401785566095</v>
      </c>
      <c r="S16">
        <f t="shared" si="9"/>
        <v>2.8583084422143106</v>
      </c>
      <c r="T16">
        <f t="shared" si="0"/>
        <v>3.6483567132246595</v>
      </c>
      <c r="U16">
        <f t="shared" si="0"/>
        <v>2.9855871826581781</v>
      </c>
      <c r="V16">
        <f t="shared" si="0"/>
        <v>3.5102551202700178</v>
      </c>
      <c r="X16">
        <f t="shared" si="10"/>
        <v>0.94574657111277827</v>
      </c>
      <c r="Y16">
        <f t="shared" si="1"/>
        <v>0.97462669078528352</v>
      </c>
      <c r="Z16">
        <f t="shared" si="1"/>
        <v>0.95191874022240142</v>
      </c>
      <c r="AA16">
        <f t="shared" si="1"/>
        <v>0.970978154209162</v>
      </c>
      <c r="AC16">
        <v>3.2812260693444859</v>
      </c>
      <c r="AD16">
        <v>3.4202056282509723</v>
      </c>
      <c r="AE16">
        <v>3.3794340635625728</v>
      </c>
      <c r="AF16">
        <v>3.4596189388919729</v>
      </c>
      <c r="AH16">
        <f t="shared" si="11"/>
        <v>3.7707990503876623</v>
      </c>
      <c r="AI16">
        <f t="shared" si="2"/>
        <v>3.9097786092941487</v>
      </c>
      <c r="AJ16">
        <f t="shared" si="2"/>
        <v>3.8690070446057492</v>
      </c>
      <c r="AK16">
        <f t="shared" si="2"/>
        <v>3.9491919199351493</v>
      </c>
      <c r="AW16">
        <f t="shared" si="12"/>
        <v>3.7707990503876623</v>
      </c>
      <c r="AX16">
        <f t="shared" si="3"/>
        <v>3.9097786092941487</v>
      </c>
      <c r="AY16">
        <f t="shared" si="3"/>
        <v>3.8690070446057492</v>
      </c>
      <c r="AZ16">
        <f t="shared" si="3"/>
        <v>3.9491919199351493</v>
      </c>
      <c r="BB16">
        <f t="shared" si="13"/>
        <v>0.10762530819481146</v>
      </c>
      <c r="BC16">
        <f t="shared" si="4"/>
        <v>9.3630158284619444E-2</v>
      </c>
      <c r="BD16">
        <f t="shared" si="4"/>
        <v>9.4468580812500966E-2</v>
      </c>
      <c r="BE16">
        <f t="shared" si="4"/>
        <v>9.1736758460500237E-2</v>
      </c>
      <c r="BG16">
        <f t="shared" si="14"/>
        <v>2.5693239322581045E-2</v>
      </c>
      <c r="BH16">
        <f t="shared" si="5"/>
        <v>2.316591696880595E-2</v>
      </c>
      <c r="BI16">
        <f t="shared" si="5"/>
        <v>2.3254063195232065E-2</v>
      </c>
      <c r="BJ16">
        <f t="shared" si="5"/>
        <v>2.2737424820196906E-2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2.5693239322581045E-2</v>
      </c>
      <c r="BZ16">
        <f>$BH$16-$BM$16</f>
        <v>2.316591696880595E-2</v>
      </c>
      <c r="CA16">
        <f>$BI$16-$BN$16</f>
        <v>2.3254063195232065E-2</v>
      </c>
      <c r="CB16">
        <f>$BJ$16-$BO$16</f>
        <v>2.2737424820196906E-2</v>
      </c>
      <c r="CW16">
        <f t="shared" si="16"/>
        <v>2.5693239322581045E-2</v>
      </c>
      <c r="CX16">
        <f t="shared" si="7"/>
        <v>2.316591696880595E-2</v>
      </c>
      <c r="CY16">
        <f t="shared" si="7"/>
        <v>2.3254063195232065E-2</v>
      </c>
      <c r="CZ16">
        <f t="shared" si="7"/>
        <v>2.2737424820196906E-2</v>
      </c>
      <c r="DB16">
        <v>-0.2187644167848683</v>
      </c>
      <c r="DC16">
        <v>0.18391306523702397</v>
      </c>
      <c r="DD16">
        <v>-0.18962617334392484</v>
      </c>
      <c r="DE16">
        <v>1.6332596827682112E-2</v>
      </c>
      <c r="DF16">
        <v>-0.14208816893165213</v>
      </c>
      <c r="DG16">
        <v>0.20729391971038014</v>
      </c>
      <c r="DH16">
        <v>0.23547531723802004</v>
      </c>
      <c r="DI16">
        <v>-0.1926834379948843</v>
      </c>
      <c r="DJ16">
        <v>7.7374564214806527E-2</v>
      </c>
      <c r="DK16">
        <v>2.2772733827416701E-2</v>
      </c>
      <c r="DM16">
        <f>(1/4)*SUM($CW$16:$CZ$16)</f>
        <v>2.371266107670399E-2</v>
      </c>
      <c r="DO16">
        <v>0.52168553719243838</v>
      </c>
      <c r="DP16">
        <v>0.22191969430352035</v>
      </c>
      <c r="DQ16">
        <v>-0.2392012625443439</v>
      </c>
      <c r="DR16">
        <v>-0.21270549548629694</v>
      </c>
      <c r="DT16">
        <f t="shared" si="17"/>
        <v>2.6767681961230368E-2</v>
      </c>
      <c r="DU16">
        <f t="shared" si="8"/>
        <v>5.4879640554408374E-3</v>
      </c>
      <c r="DV16">
        <f t="shared" si="8"/>
        <v>-1.0948110760765845E-2</v>
      </c>
      <c r="DW16">
        <f t="shared" si="8"/>
        <v>-5.9939511559055133E-3</v>
      </c>
      <c r="DY16">
        <v>2.1142759528736356E-3</v>
      </c>
      <c r="DZ16">
        <v>5.1481791516379627E-3</v>
      </c>
      <c r="EA16">
        <v>3.0827472969808644E-4</v>
      </c>
      <c r="EB16">
        <v>-2.2931311848083287E-5</v>
      </c>
      <c r="EC16">
        <v>1.2523269531038002E-2</v>
      </c>
      <c r="ED16">
        <v>-4.6455606097214218E-3</v>
      </c>
      <c r="EE16">
        <v>7.7207733547336455E-3</v>
      </c>
      <c r="EF16">
        <v>3.5480305791374791E-3</v>
      </c>
      <c r="EG16">
        <v>9.6997647303042715E-3</v>
      </c>
      <c r="EH16">
        <v>-3.8946291612561995E-5</v>
      </c>
      <c r="EJ16">
        <f>(1/4)*SUM($DT$16:$DW$16)</f>
        <v>3.8283960249999621E-3</v>
      </c>
      <c r="EN16">
        <f>Sheet56!FL16</f>
        <v>0.62666043794723603</v>
      </c>
      <c r="EO16">
        <f>Sheet56!FM16</f>
        <v>0.14069384827880163</v>
      </c>
      <c r="EP16">
        <f>Sheet56!FN16</f>
        <v>0.45591997021377978</v>
      </c>
      <c r="EQ16">
        <f>Sheet56!FO16</f>
        <v>0.15778960684204146</v>
      </c>
      <c r="ER16">
        <f>Sheet56!FP16</f>
        <v>0.43290129494227608</v>
      </c>
      <c r="ES16">
        <f>Sheet56!FQ16</f>
        <v>0.51078320437329261</v>
      </c>
      <c r="ET16">
        <f>Sheet56!FR16</f>
        <v>0.75289916733221263</v>
      </c>
      <c r="EU16">
        <f>Sheet56!FS16</f>
        <v>0.9523672392976299</v>
      </c>
      <c r="EV16">
        <f>Sheet56!FT16</f>
        <v>0.38204868191387309</v>
      </c>
      <c r="EW16">
        <f>Sheet56!FU16</f>
        <v>0.39060998251285312</v>
      </c>
      <c r="EZ16">
        <f t="array" ref="EZ16:FI25">(1/4)*(MMULT($C$7:$F$16,$DT$23:$EC$26))</f>
        <v>-3.0056843503282853E-4</v>
      </c>
      <c r="FA16">
        <v>9.0657742520184621E-3</v>
      </c>
      <c r="FB16">
        <v>-6.5565589440631517E-4</v>
      </c>
      <c r="FC16">
        <v>7.6386039779390968E-4</v>
      </c>
      <c r="FD16">
        <v>1.0453003614856E-2</v>
      </c>
      <c r="FE16">
        <v>-4.9894936745365779E-3</v>
      </c>
      <c r="FF16">
        <v>1.6183883643000867E-4</v>
      </c>
      <c r="FG16">
        <v>-9.8041313020837541E-4</v>
      </c>
      <c r="FH16">
        <v>1.3229963128279381E-2</v>
      </c>
      <c r="FI16">
        <v>2.2374780657186968E-3</v>
      </c>
      <c r="FL16">
        <f>EN16-($EU$10*EZ16)</f>
        <v>0.62666073851567106</v>
      </c>
      <c r="FM16">
        <f t="shared" ref="FM16:FU25" si="19">EO16-($EU$10*FA16)</f>
        <v>0.1406847825045496</v>
      </c>
      <c r="FN16">
        <f t="shared" si="19"/>
        <v>0.45592062586967419</v>
      </c>
      <c r="FO16">
        <f t="shared" si="19"/>
        <v>0.15778884298164367</v>
      </c>
      <c r="FP16">
        <f t="shared" si="19"/>
        <v>0.43289084193866123</v>
      </c>
      <c r="FQ16">
        <f t="shared" si="19"/>
        <v>0.51078819386696717</v>
      </c>
      <c r="FR16">
        <f t="shared" si="19"/>
        <v>0.75289900549337618</v>
      </c>
      <c r="FS16">
        <f t="shared" si="19"/>
        <v>0.95236821971076013</v>
      </c>
      <c r="FT16">
        <f t="shared" si="19"/>
        <v>0.38203545195074479</v>
      </c>
      <c r="FU16">
        <f t="shared" si="19"/>
        <v>0.3906077450347874</v>
      </c>
    </row>
    <row r="17" spans="1:177">
      <c r="A17">
        <v>16</v>
      </c>
      <c r="BQ17">
        <f>SUM(BQ7:BQ16)</f>
        <v>2.2648170294268306</v>
      </c>
      <c r="BR17">
        <f t="shared" ref="BR17:BT17" si="20">SUM(BR7:BR16)</f>
        <v>3.6712426130314499</v>
      </c>
      <c r="BS17">
        <f t="shared" si="20"/>
        <v>3.0567904729739519</v>
      </c>
      <c r="BT17">
        <f t="shared" si="20"/>
        <v>2.8997162312570435</v>
      </c>
      <c r="EN17">
        <f>Sheet56!FL17</f>
        <v>0.2425523203230453</v>
      </c>
      <c r="EO17">
        <f>Sheet56!FM17</f>
        <v>0.91180222121216159</v>
      </c>
      <c r="EP17">
        <f>Sheet56!FN17</f>
        <v>0.61871735780832571</v>
      </c>
      <c r="EQ17">
        <f>Sheet56!FO17</f>
        <v>0.1233760894956802</v>
      </c>
      <c r="ER17">
        <f>Sheet56!FP17</f>
        <v>0.84820208196934654</v>
      </c>
      <c r="ES17">
        <f>Sheet56!FQ17</f>
        <v>0.57082225598965097</v>
      </c>
      <c r="ET17">
        <f>Sheet56!FR17</f>
        <v>3.855504552173919E-2</v>
      </c>
      <c r="EU17">
        <f>Sheet56!FS17</f>
        <v>0.44437049399045031</v>
      </c>
      <c r="EV17">
        <f>Sheet56!FT17</f>
        <v>0.88513187075641742</v>
      </c>
      <c r="EW17">
        <f>Sheet56!FU17</f>
        <v>0.23383842255764134</v>
      </c>
      <c r="EZ17">
        <v>2.4216385547533793E-3</v>
      </c>
      <c r="FA17">
        <v>1.6695031434457636E-3</v>
      </c>
      <c r="FB17">
        <v>-3.7372032463738405E-4</v>
      </c>
      <c r="FC17">
        <v>1.1783889425340732E-3</v>
      </c>
      <c r="FD17">
        <v>6.9805503731651657E-3</v>
      </c>
      <c r="FE17">
        <v>-2.0554637718843858E-3</v>
      </c>
      <c r="FF17">
        <v>7.4240958391699682E-3</v>
      </c>
      <c r="FG17">
        <v>4.0406154692189718E-3</v>
      </c>
      <c r="FH17">
        <v>4.7324885467519007E-3</v>
      </c>
      <c r="FI17">
        <v>-3.8107990617782471E-5</v>
      </c>
      <c r="FL17">
        <f t="shared" ref="FL17:FL25" si="21">EN17-($EU$10*EZ17)</f>
        <v>0.24254989868449053</v>
      </c>
      <c r="FM17">
        <f t="shared" si="19"/>
        <v>0.91180055170901819</v>
      </c>
      <c r="FN17">
        <f t="shared" si="19"/>
        <v>0.61871773152865039</v>
      </c>
      <c r="FO17">
        <f t="shared" si="19"/>
        <v>0.12337491110673766</v>
      </c>
      <c r="FP17">
        <f t="shared" si="19"/>
        <v>0.84819510141897336</v>
      </c>
      <c r="FQ17">
        <f t="shared" si="19"/>
        <v>0.57082431145342283</v>
      </c>
      <c r="FR17">
        <f t="shared" si="19"/>
        <v>3.8547621425900021E-2</v>
      </c>
      <c r="FS17">
        <f t="shared" si="19"/>
        <v>0.4443664533749811</v>
      </c>
      <c r="FT17">
        <f t="shared" si="19"/>
        <v>0.88512713826787071</v>
      </c>
      <c r="FU17">
        <f t="shared" si="19"/>
        <v>0.23383846066563196</v>
      </c>
    </row>
    <row r="18" spans="1:177">
      <c r="A18">
        <v>17</v>
      </c>
      <c r="EN18">
        <f>Sheet56!FL18</f>
        <v>5.5808982379940142E-2</v>
      </c>
      <c r="EO18">
        <f>Sheet56!FM18</f>
        <v>0.55243924045487114</v>
      </c>
      <c r="EP18">
        <f>Sheet56!FN18</f>
        <v>2.7730672938284445E-2</v>
      </c>
      <c r="EQ18">
        <f>Sheet56!FO18</f>
        <v>1.0841831518949742E-2</v>
      </c>
      <c r="ER18">
        <f>Sheet56!FP18</f>
        <v>0.373426993399949</v>
      </c>
      <c r="ES18">
        <f>Sheet56!FQ18</f>
        <v>0.79187405405992872</v>
      </c>
      <c r="ET18">
        <f>Sheet56!FR18</f>
        <v>0.49284806866762443</v>
      </c>
      <c r="EU18">
        <f>Sheet56!FS18</f>
        <v>0.86801388000168123</v>
      </c>
      <c r="EV18">
        <f>Sheet56!FT18</f>
        <v>0.72236885426096331</v>
      </c>
      <c r="EW18">
        <f>Sheet56!FU18</f>
        <v>0.66424635101073892</v>
      </c>
      <c r="EZ18">
        <v>4.6020800947940937E-4</v>
      </c>
      <c r="FA18">
        <v>1.9499952772815174E-2</v>
      </c>
      <c r="FB18">
        <v>-7.4970855551757115E-4</v>
      </c>
      <c r="FC18">
        <v>1.0926197198892353E-2</v>
      </c>
      <c r="FD18">
        <v>1.5786084140817017E-2</v>
      </c>
      <c r="FE18">
        <v>-8.5641492962817214E-3</v>
      </c>
      <c r="FF18">
        <v>-8.3355509556485349E-5</v>
      </c>
      <c r="FG18">
        <v>3.0925994528330832E-3</v>
      </c>
      <c r="FH18">
        <v>6.7943724337146648E-3</v>
      </c>
      <c r="FI18">
        <v>4.2727938587623195E-3</v>
      </c>
      <c r="FL18">
        <f t="shared" si="21"/>
        <v>5.5808522171930663E-2</v>
      </c>
      <c r="FM18">
        <f t="shared" si="19"/>
        <v>0.5524197405020983</v>
      </c>
      <c r="FN18">
        <f t="shared" si="19"/>
        <v>2.7731422646839962E-2</v>
      </c>
      <c r="FO18">
        <f t="shared" si="19"/>
        <v>1.083090532175085E-2</v>
      </c>
      <c r="FP18">
        <f t="shared" si="19"/>
        <v>0.37341120731580818</v>
      </c>
      <c r="FQ18">
        <f t="shared" si="19"/>
        <v>0.79188261820922501</v>
      </c>
      <c r="FR18">
        <f t="shared" si="19"/>
        <v>0.49284815202313398</v>
      </c>
      <c r="FS18">
        <f t="shared" si="19"/>
        <v>0.86801078740222837</v>
      </c>
      <c r="FT18">
        <f t="shared" si="19"/>
        <v>0.72236205988852964</v>
      </c>
      <c r="FU18">
        <f t="shared" si="19"/>
        <v>0.66424207821688019</v>
      </c>
    </row>
    <row r="19" spans="1:177">
      <c r="A19">
        <v>18</v>
      </c>
      <c r="BN19" t="s">
        <v>35</v>
      </c>
      <c r="BO19">
        <f>BS21+BS34</f>
        <v>3.4405629254505136E-4</v>
      </c>
      <c r="EN19">
        <f>Sheet56!FL19</f>
        <v>0.99162359282455625</v>
      </c>
      <c r="EO19">
        <f>Sheet56!FM19</f>
        <v>0.96701748193531478</v>
      </c>
      <c r="EP19">
        <f>Sheet56!FN19</f>
        <v>0.88278181557085733</v>
      </c>
      <c r="EQ19">
        <f>Sheet56!FO19</f>
        <v>0.92278281430208264</v>
      </c>
      <c r="ER19">
        <f>Sheet56!FP19</f>
        <v>0.35568070680069197</v>
      </c>
      <c r="ES19">
        <f>Sheet56!FQ19</f>
        <v>0.81191333393696186</v>
      </c>
      <c r="ET19">
        <f>Sheet56!FR19</f>
        <v>0.65066135202049802</v>
      </c>
      <c r="EU19">
        <f>Sheet56!FS19</f>
        <v>0.79169129783876302</v>
      </c>
      <c r="EV19">
        <f>Sheet56!FT19</f>
        <v>0.80875885400532299</v>
      </c>
      <c r="EW19">
        <f>Sheet56!FU19</f>
        <v>0.61312665105405539</v>
      </c>
      <c r="EZ19">
        <v>2.4276362108276899E-4</v>
      </c>
      <c r="FA19">
        <v>7.4739614346116048E-3</v>
      </c>
      <c r="FB19">
        <v>2.4697924227447153E-3</v>
      </c>
      <c r="FC19">
        <v>-3.9061279924478007E-3</v>
      </c>
      <c r="FD19">
        <v>1.6067355474718024E-2</v>
      </c>
      <c r="FE19">
        <v>-6.8978839256122661E-3</v>
      </c>
      <c r="FF19">
        <v>4.3057777993954511E-3</v>
      </c>
      <c r="FG19">
        <v>7.3169754197248145E-4</v>
      </c>
      <c r="FH19">
        <v>1.1607083570362168E-2</v>
      </c>
      <c r="FI19">
        <v>-1.2393557284155815E-3</v>
      </c>
      <c r="FL19">
        <f t="shared" si="21"/>
        <v>0.99162335006093516</v>
      </c>
      <c r="FM19">
        <f t="shared" si="19"/>
        <v>0.96701000797388015</v>
      </c>
      <c r="FN19">
        <f t="shared" si="19"/>
        <v>0.88277934577843453</v>
      </c>
      <c r="FO19">
        <f t="shared" si="19"/>
        <v>0.92278672043007504</v>
      </c>
      <c r="FP19">
        <f t="shared" si="19"/>
        <v>0.35566463944521726</v>
      </c>
      <c r="FQ19">
        <f t="shared" si="19"/>
        <v>0.81192023182088746</v>
      </c>
      <c r="FR19">
        <f t="shared" si="19"/>
        <v>0.6506570462426986</v>
      </c>
      <c r="FS19">
        <f t="shared" si="19"/>
        <v>0.79169056614122102</v>
      </c>
      <c r="FT19">
        <f t="shared" si="19"/>
        <v>0.80874724692175259</v>
      </c>
      <c r="FU19">
        <f t="shared" si="19"/>
        <v>0.61312789040978377</v>
      </c>
    </row>
    <row r="20" spans="1:177">
      <c r="A20">
        <v>19</v>
      </c>
      <c r="AV20" t="s">
        <v>67</v>
      </c>
      <c r="AW20">
        <f>MAX(AW7:AW16)</f>
        <v>5.9998985030272918</v>
      </c>
      <c r="AX20">
        <f>MAX(AX7:AX16)</f>
        <v>6.2781813527937604</v>
      </c>
      <c r="AY20">
        <f>MAX(AY7:AY16)</f>
        <v>6.2284950225459044</v>
      </c>
      <c r="AZ20">
        <f>MAX(AZ7:AZ16)</f>
        <v>6.3380240443544231</v>
      </c>
      <c r="BB20">
        <f>SUM(BB7:BB16)</f>
        <v>4.1888571092015905</v>
      </c>
      <c r="BC20">
        <f t="shared" ref="BC20:BE20" si="22">SUM(BC7:BC16)</f>
        <v>4.0417203605925494</v>
      </c>
      <c r="BD20">
        <f t="shared" si="22"/>
        <v>4.0624548071182023</v>
      </c>
      <c r="BE20">
        <f t="shared" si="22"/>
        <v>4.0346151415974552</v>
      </c>
      <c r="BG20">
        <f>IF(BG7&lt;0.000000000001,0.000000000001,BG7)</f>
        <v>2.7491729979729883E-2</v>
      </c>
      <c r="BH20">
        <f t="shared" ref="BH20:BJ20" si="23">IF(BH7&lt;0.000000000001,0.000000000001,BH7)</f>
        <v>2.5444832213930377E-2</v>
      </c>
      <c r="BI20">
        <f t="shared" si="23"/>
        <v>2.586738999634542E-2</v>
      </c>
      <c r="BJ20">
        <f t="shared" si="23"/>
        <v>2.4867653574324161E-2</v>
      </c>
      <c r="EN20">
        <f>Sheet56!FL20</f>
        <v>0.63001627657619175</v>
      </c>
      <c r="EO20">
        <f>Sheet56!FM20</f>
        <v>0.2903465615079302</v>
      </c>
      <c r="EP20">
        <f>Sheet56!FN20</f>
        <v>0.77745202535915314</v>
      </c>
      <c r="EQ20">
        <f>Sheet56!FO20</f>
        <v>0.66133764320256272</v>
      </c>
      <c r="ER20">
        <f>Sheet56!FP20</f>
        <v>0.49840704973938021</v>
      </c>
      <c r="ES20">
        <f>Sheet56!FQ20</f>
        <v>0.45702202232279993</v>
      </c>
      <c r="ET20">
        <f>Sheet56!FR20</f>
        <v>0.32796973397322748</v>
      </c>
      <c r="EU20">
        <f>Sheet56!FS20</f>
        <v>0.54499209920609415</v>
      </c>
      <c r="EV20">
        <f>Sheet56!FT20</f>
        <v>0.38558165425634905</v>
      </c>
      <c r="EW20">
        <f>Sheet56!FU20</f>
        <v>0.10162679693412847</v>
      </c>
      <c r="EZ20">
        <v>2.0073351300270051E-3</v>
      </c>
      <c r="FA20">
        <v>7.8229315330097041E-3</v>
      </c>
      <c r="FB20">
        <v>3.3401215550127826E-4</v>
      </c>
      <c r="FC20">
        <v>1.4566310970550401E-3</v>
      </c>
      <c r="FD20">
        <v>1.4338693547282134E-2</v>
      </c>
      <c r="FE20">
        <v>-5.7608173609072577E-3</v>
      </c>
      <c r="FF20">
        <v>7.2010647339963768E-3</v>
      </c>
      <c r="FG20">
        <v>3.7782661109551285E-3</v>
      </c>
      <c r="FH20">
        <v>9.9734435942952383E-3</v>
      </c>
      <c r="FI20">
        <v>4.7859515138980874E-4</v>
      </c>
      <c r="FL20">
        <f t="shared" si="21"/>
        <v>0.63001426924106174</v>
      </c>
      <c r="FM20">
        <f t="shared" si="19"/>
        <v>0.29033873857639719</v>
      </c>
      <c r="FN20">
        <f t="shared" si="19"/>
        <v>0.77745169134699765</v>
      </c>
      <c r="FO20">
        <f t="shared" si="19"/>
        <v>0.66133618657146565</v>
      </c>
      <c r="FP20">
        <f t="shared" si="19"/>
        <v>0.49839271104583294</v>
      </c>
      <c r="FQ20">
        <f t="shared" si="19"/>
        <v>0.45702778314016085</v>
      </c>
      <c r="FR20">
        <f t="shared" si="19"/>
        <v>0.32796253290849348</v>
      </c>
      <c r="FS20">
        <f t="shared" si="19"/>
        <v>0.54498832093998317</v>
      </c>
      <c r="FT20">
        <f t="shared" si="19"/>
        <v>0.38557168081275478</v>
      </c>
      <c r="FU20">
        <f t="shared" si="19"/>
        <v>0.10162631833897709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0.19349480014386444</v>
      </c>
      <c r="BH21">
        <f t="shared" si="24"/>
        <v>0.18973457509212621</v>
      </c>
      <c r="BI21">
        <f t="shared" si="24"/>
        <v>0.18997740395005391</v>
      </c>
      <c r="BJ21">
        <f t="shared" si="24"/>
        <v>0.19247784750384433</v>
      </c>
      <c r="BL21">
        <v>1.0000000000000001E-5</v>
      </c>
      <c r="BS21">
        <f>SUM(BM23:BV32)</f>
        <v>1.8443419098028736E-4</v>
      </c>
      <c r="EN21">
        <f>Sheet56!FL21</f>
        <v>0.94458123528600302</v>
      </c>
      <c r="EO21">
        <f>Sheet56!FM21</f>
        <v>0.50659366149176632</v>
      </c>
      <c r="EP21">
        <f>Sheet56!FN21</f>
        <v>0.45423504489904387</v>
      </c>
      <c r="EQ21">
        <f>Sheet56!FO21</f>
        <v>0.75262700477678901</v>
      </c>
      <c r="ER21">
        <f>Sheet56!FP21</f>
        <v>0.4618291323100096</v>
      </c>
      <c r="ES21">
        <f>Sheet56!FQ21</f>
        <v>0.95801118758130077</v>
      </c>
      <c r="ET21">
        <f>Sheet56!FR21</f>
        <v>0.35280555496109506</v>
      </c>
      <c r="EU21">
        <f>Sheet56!FS21</f>
        <v>0.86322847876400544</v>
      </c>
      <c r="EV21">
        <f>Sheet56!FT21</f>
        <v>0.1391265573791621</v>
      </c>
      <c r="EW21">
        <f>Sheet56!FU21</f>
        <v>0.98803210250471485</v>
      </c>
      <c r="EZ21">
        <v>1.957312035469551E-3</v>
      </c>
      <c r="FA21">
        <v>1.8792517443413548E-3</v>
      </c>
      <c r="FB21">
        <v>-5.8115054687202228E-4</v>
      </c>
      <c r="FC21">
        <v>2.2402627155221218E-3</v>
      </c>
      <c r="FD21">
        <v>4.8706508878212634E-3</v>
      </c>
      <c r="FE21">
        <v>-1.474084106791336E-3</v>
      </c>
      <c r="FF21">
        <v>5.4691700653358415E-3</v>
      </c>
      <c r="FG21">
        <v>3.4546150389727962E-3</v>
      </c>
      <c r="FH21">
        <v>2.629746382297158E-3</v>
      </c>
      <c r="FI21">
        <v>3.6676602544223375E-4</v>
      </c>
      <c r="FL21">
        <f t="shared" si="21"/>
        <v>0.94457927797396757</v>
      </c>
      <c r="FM21">
        <f t="shared" si="19"/>
        <v>0.50659178224002199</v>
      </c>
      <c r="FN21">
        <f t="shared" si="19"/>
        <v>0.45423562604959072</v>
      </c>
      <c r="FO21">
        <f t="shared" si="19"/>
        <v>0.75262476451407345</v>
      </c>
      <c r="FP21">
        <f t="shared" si="19"/>
        <v>0.46182426165912177</v>
      </c>
      <c r="FQ21">
        <f t="shared" si="19"/>
        <v>0.95801266166540755</v>
      </c>
      <c r="FR21">
        <f t="shared" si="19"/>
        <v>0.35280008579102973</v>
      </c>
      <c r="FS21">
        <f t="shared" si="19"/>
        <v>0.86322502414896651</v>
      </c>
      <c r="FT21">
        <f t="shared" si="19"/>
        <v>0.13912392763277981</v>
      </c>
      <c r="FU21">
        <f t="shared" si="19"/>
        <v>0.98803173573868941</v>
      </c>
    </row>
    <row r="22" spans="1:177">
      <c r="A22">
        <v>21</v>
      </c>
      <c r="BG22">
        <f t="shared" si="24"/>
        <v>5.4457668789885991E-2</v>
      </c>
      <c r="BH22">
        <f t="shared" si="24"/>
        <v>5.5668899306824816E-2</v>
      </c>
      <c r="BI22">
        <f t="shared" si="24"/>
        <v>5.5963185107760702E-2</v>
      </c>
      <c r="BJ22">
        <f t="shared" si="24"/>
        <v>5.5038836141969742E-2</v>
      </c>
      <c r="EN22">
        <f>Sheet56!FL22</f>
        <v>0.23697038263806505</v>
      </c>
      <c r="EO22">
        <f>Sheet56!FM22</f>
        <v>0.55625147413437903</v>
      </c>
      <c r="EP22">
        <f>Sheet56!FN22</f>
        <v>0.9920929474622987</v>
      </c>
      <c r="EQ22">
        <f>Sheet56!FO22</f>
        <v>0.33655375422968897</v>
      </c>
      <c r="ER22">
        <f>Sheet56!FP22</f>
        <v>1.2578133621254138E-3</v>
      </c>
      <c r="ES22">
        <f>Sheet56!FQ22</f>
        <v>5.8346959756459128E-2</v>
      </c>
      <c r="ET22">
        <f>Sheet56!FR22</f>
        <v>0.63209515203876798</v>
      </c>
      <c r="EU22">
        <f>Sheet56!FS22</f>
        <v>0.7312584445198993</v>
      </c>
      <c r="EV22">
        <f>Sheet56!FT22</f>
        <v>0.20699953299374951</v>
      </c>
      <c r="EW22">
        <f>Sheet56!FU22</f>
        <v>0.60445464933741155</v>
      </c>
      <c r="EZ22">
        <v>2.94377807785042E-4</v>
      </c>
      <c r="FA22">
        <v>8.9188911924418801E-3</v>
      </c>
      <c r="FB22">
        <v>1.7846382156749057E-3</v>
      </c>
      <c r="FC22">
        <v>-1.2399070443416837E-3</v>
      </c>
      <c r="FD22">
        <v>1.5023626821354469E-2</v>
      </c>
      <c r="FE22">
        <v>-6.7247362413605724E-3</v>
      </c>
      <c r="FF22">
        <v>3.4096318170507107E-3</v>
      </c>
      <c r="FG22">
        <v>1.1208279235782716E-3</v>
      </c>
      <c r="FH22">
        <v>1.0085682839110099E-2</v>
      </c>
      <c r="FI22">
        <v>-2.749758703387787E-4</v>
      </c>
      <c r="FL22">
        <f t="shared" si="21"/>
        <v>0.23697008826025726</v>
      </c>
      <c r="FM22">
        <f t="shared" si="19"/>
        <v>0.55624255524318655</v>
      </c>
      <c r="FN22">
        <f t="shared" si="19"/>
        <v>0.99209116282408305</v>
      </c>
      <c r="FO22">
        <f t="shared" si="19"/>
        <v>0.33655499413673329</v>
      </c>
      <c r="FP22">
        <f t="shared" si="19"/>
        <v>1.2427897353040594E-3</v>
      </c>
      <c r="FQ22">
        <f t="shared" si="19"/>
        <v>5.8353684492700487E-2</v>
      </c>
      <c r="FR22">
        <f t="shared" si="19"/>
        <v>0.63209174240695098</v>
      </c>
      <c r="FS22">
        <f t="shared" si="19"/>
        <v>0.73125732369197571</v>
      </c>
      <c r="FT22">
        <f t="shared" si="19"/>
        <v>0.2069894473109104</v>
      </c>
      <c r="FU22">
        <f t="shared" si="19"/>
        <v>0.60445492431328185</v>
      </c>
    </row>
    <row r="23" spans="1:177">
      <c r="A23">
        <v>22</v>
      </c>
      <c r="B23">
        <f t="array" ref="B23:K32">TRANSPOSE(EN16:EW25)</f>
        <v>0.62666043794723603</v>
      </c>
      <c r="C23">
        <v>0.2425523203230453</v>
      </c>
      <c r="D23">
        <v>5.5808982379940142E-2</v>
      </c>
      <c r="E23">
        <v>0.99162359282455625</v>
      </c>
      <c r="F23">
        <v>0.63001627657619175</v>
      </c>
      <c r="G23">
        <v>0.94458123528600302</v>
      </c>
      <c r="H23">
        <v>0.23697038263806505</v>
      </c>
      <c r="I23">
        <v>0.67320704593735359</v>
      </c>
      <c r="J23">
        <v>0.96735735310726234</v>
      </c>
      <c r="K23">
        <v>0.99764711712375531</v>
      </c>
      <c r="M23">
        <f t="array" ref="M23:M32">TRANSPOSE(EN12:EW12)</f>
        <v>0.79313198755890801</v>
      </c>
      <c r="S23">
        <f>EN16</f>
        <v>0.62666043794723603</v>
      </c>
      <c r="T23">
        <f t="shared" ref="T23:AB32" si="25">EO16</f>
        <v>0.14069384827880163</v>
      </c>
      <c r="U23">
        <f t="shared" si="25"/>
        <v>0.45591997021377978</v>
      </c>
      <c r="V23">
        <f t="shared" si="25"/>
        <v>0.15778960684204146</v>
      </c>
      <c r="W23">
        <f t="shared" si="25"/>
        <v>0.43290129494227608</v>
      </c>
      <c r="X23">
        <f t="shared" si="25"/>
        <v>0.51078320437329261</v>
      </c>
      <c r="Y23">
        <f t="shared" si="25"/>
        <v>0.75289916733221263</v>
      </c>
      <c r="Z23">
        <f t="shared" si="25"/>
        <v>0.9523672392976299</v>
      </c>
      <c r="AA23">
        <f t="shared" si="25"/>
        <v>0.38204868191387309</v>
      </c>
      <c r="AB23">
        <f t="shared" si="25"/>
        <v>0.39060998251285312</v>
      </c>
      <c r="BG23">
        <f t="shared" si="24"/>
        <v>1.824276465992521E-2</v>
      </c>
      <c r="BH23">
        <f t="shared" si="24"/>
        <v>1.6636259411946703E-2</v>
      </c>
      <c r="BI23">
        <f t="shared" si="24"/>
        <v>1.6885341945133647E-2</v>
      </c>
      <c r="BJ23">
        <f t="shared" si="24"/>
        <v>1.6261683362485062E-2</v>
      </c>
      <c r="BM23">
        <f>0.5*$BL$21*B23*B23</f>
        <v>1.9635165224411084E-6</v>
      </c>
      <c r="BN23">
        <f t="shared" ref="BN23:BV32" si="26">0.5*$BL$21*C23*C23</f>
        <v>2.9415814047046588E-7</v>
      </c>
      <c r="BO23">
        <f t="shared" si="26"/>
        <v>1.5573212571422347E-8</v>
      </c>
      <c r="BP23">
        <f t="shared" si="26"/>
        <v>4.9165867492314075E-6</v>
      </c>
      <c r="BQ23">
        <f t="shared" si="26"/>
        <v>1.9846025437546429E-6</v>
      </c>
      <c r="BR23">
        <f t="shared" si="26"/>
        <v>4.461168550272157E-6</v>
      </c>
      <c r="BS23">
        <f t="shared" si="26"/>
        <v>2.8077481123815483E-7</v>
      </c>
      <c r="BT23">
        <f t="shared" si="26"/>
        <v>2.2660386334984906E-6</v>
      </c>
      <c r="BU23">
        <f t="shared" si="26"/>
        <v>4.6789012430534433E-6</v>
      </c>
      <c r="BV23">
        <f t="shared" si="26"/>
        <v>4.9764988515267002E-6</v>
      </c>
      <c r="BY23">
        <f>$BG$7-$BL$7</f>
        <v>2.7491729979729883E-2</v>
      </c>
      <c r="BZ23">
        <f>$BG$8-$BL$8</f>
        <v>0.19349480014386444</v>
      </c>
      <c r="CA23">
        <f>$BG$9-$BL$9</f>
        <v>5.4457668789885991E-2</v>
      </c>
      <c r="CB23">
        <f>$BG$10-$BL$10</f>
        <v>1.824276465992521E-2</v>
      </c>
      <c r="CC23">
        <f>$BG$11-$BL$11</f>
        <v>-0.89615096588014198</v>
      </c>
      <c r="CD23">
        <f>$BG$12-$BL$12</f>
        <v>0.2075012074306094</v>
      </c>
      <c r="CE23">
        <f>$BG$13-$BL$13</f>
        <v>0.23872860160431761</v>
      </c>
      <c r="CF23">
        <f>$BG$14-$BL$14</f>
        <v>4.9009752493562014E-2</v>
      </c>
      <c r="CG23">
        <f>$BG$15-$BL$15</f>
        <v>8.1531201455666377E-2</v>
      </c>
      <c r="CH23">
        <f>$BG$16-$BL$16</f>
        <v>2.5693239322581045E-2</v>
      </c>
      <c r="CW23">
        <f t="array" ref="CW23:DF26">TRANSPOSE(CW7:CZ16)</f>
        <v>2.7491729979729883E-2</v>
      </c>
      <c r="CX23">
        <v>0.19349480014386444</v>
      </c>
      <c r="CY23">
        <v>5.4457668789885991E-2</v>
      </c>
      <c r="CZ23">
        <v>1.824276465992521E-2</v>
      </c>
      <c r="DA23">
        <v>-0.89615096588014198</v>
      </c>
      <c r="DB23">
        <v>0.2075012074306094</v>
      </c>
      <c r="DC23">
        <v>0.23872860160431761</v>
      </c>
      <c r="DD23">
        <v>4.9009752493562014E-2</v>
      </c>
      <c r="DE23">
        <v>8.1531201455666377E-2</v>
      </c>
      <c r="DF23">
        <v>2.5693239322581045E-2</v>
      </c>
      <c r="DT23">
        <f t="array" ref="DT23:EC26">TRANSPOSE(DT7:DW16)</f>
        <v>-8.9791394250653654E-3</v>
      </c>
      <c r="DU23">
        <v>6.2557019671322531E-2</v>
      </c>
      <c r="DV23">
        <v>-1.3108844182412763E-2</v>
      </c>
      <c r="DW23">
        <v>4.0309581489374635E-2</v>
      </c>
      <c r="DX23">
        <v>1.358660349527324E-2</v>
      </c>
      <c r="DY23">
        <v>-1.5684397096425176E-2</v>
      </c>
      <c r="DZ23">
        <v>-3.8101181273534304E-2</v>
      </c>
      <c r="EA23">
        <v>-1.3297417986390144E-2</v>
      </c>
      <c r="EB23">
        <v>3.068925316678825E-2</v>
      </c>
      <c r="EC23">
        <v>2.6767681961230368E-2</v>
      </c>
      <c r="EN23">
        <f>Sheet56!FL23</f>
        <v>0.67320704593735359</v>
      </c>
      <c r="EO23">
        <f>Sheet56!FM23</f>
        <v>0.21116327142991947</v>
      </c>
      <c r="EP23">
        <f>Sheet56!FN23</f>
        <v>0.69473037466420151</v>
      </c>
      <c r="EQ23">
        <f>Sheet56!FO23</f>
        <v>0.96402782213235616</v>
      </c>
      <c r="ER23">
        <f>Sheet56!FP23</f>
        <v>0.53914728243947418</v>
      </c>
      <c r="ES23">
        <f>Sheet56!FQ23</f>
        <v>0.77881991088812896</v>
      </c>
      <c r="ET23">
        <f>Sheet56!FR23</f>
        <v>0.20357816350484689</v>
      </c>
      <c r="EU23">
        <f>Sheet56!FS23</f>
        <v>0.40125422177784376</v>
      </c>
      <c r="EV23">
        <f>Sheet56!FT23</f>
        <v>0.27405142068503646</v>
      </c>
      <c r="EW23">
        <f>Sheet56!FU23</f>
        <v>0.77018844347684012</v>
      </c>
      <c r="EZ23">
        <v>1.1705673052145788E-3</v>
      </c>
      <c r="FA23">
        <v>3.7223565471792212E-3</v>
      </c>
      <c r="FB23">
        <v>-4.1240627987098379E-4</v>
      </c>
      <c r="FC23">
        <v>3.3849964022882378E-3</v>
      </c>
      <c r="FD23">
        <v>4.2550006690639432E-3</v>
      </c>
      <c r="FE23">
        <v>-1.7999768017118352E-3</v>
      </c>
      <c r="FF23">
        <v>2.8111576960207175E-3</v>
      </c>
      <c r="FG23">
        <v>2.5867997675029252E-3</v>
      </c>
      <c r="FH23">
        <v>9.2580247767042447E-4</v>
      </c>
      <c r="FI23">
        <v>7.9922430282026004E-4</v>
      </c>
      <c r="FL23">
        <f t="shared" si="21"/>
        <v>0.67320587537004839</v>
      </c>
      <c r="FM23">
        <f t="shared" si="19"/>
        <v>0.21115954907337228</v>
      </c>
      <c r="FN23">
        <f t="shared" si="19"/>
        <v>0.69473078707048141</v>
      </c>
      <c r="FO23">
        <f t="shared" si="19"/>
        <v>0.96402443713595387</v>
      </c>
      <c r="FP23">
        <f t="shared" si="19"/>
        <v>0.53914302743880516</v>
      </c>
      <c r="FQ23">
        <f t="shared" si="19"/>
        <v>0.77882171086493068</v>
      </c>
      <c r="FR23">
        <f t="shared" si="19"/>
        <v>0.20357535234715088</v>
      </c>
      <c r="FS23">
        <f t="shared" si="19"/>
        <v>0.40125163497807625</v>
      </c>
      <c r="FT23">
        <f t="shared" si="19"/>
        <v>0.27405049488255878</v>
      </c>
      <c r="FU23">
        <f t="shared" si="19"/>
        <v>0.77018764425253727</v>
      </c>
    </row>
    <row r="24" spans="1:177">
      <c r="A24">
        <v>23</v>
      </c>
      <c r="B24">
        <v>0.14069384827880163</v>
      </c>
      <c r="C24">
        <v>0.91180222121216159</v>
      </c>
      <c r="D24">
        <v>0.55243924045487114</v>
      </c>
      <c r="E24">
        <v>0.96701748193531478</v>
      </c>
      <c r="F24">
        <v>0.2903465615079302</v>
      </c>
      <c r="G24">
        <v>0.50659366149176632</v>
      </c>
      <c r="H24">
        <v>0.55625147413437903</v>
      </c>
      <c r="I24">
        <v>0.21116327142991947</v>
      </c>
      <c r="J24">
        <v>0.2676049221994955</v>
      </c>
      <c r="K24">
        <v>0.58920352976028723</v>
      </c>
      <c r="M24">
        <v>6.5707359872190813E-2</v>
      </c>
      <c r="S24">
        <f t="shared" ref="S24:S32" si="27">EN17</f>
        <v>0.2425523203230453</v>
      </c>
      <c r="T24">
        <f t="shared" si="25"/>
        <v>0.91180222121216159</v>
      </c>
      <c r="U24">
        <f t="shared" si="25"/>
        <v>0.61871735780832571</v>
      </c>
      <c r="V24">
        <f t="shared" si="25"/>
        <v>0.1233760894956802</v>
      </c>
      <c r="W24">
        <f t="shared" si="25"/>
        <v>0.84820208196934654</v>
      </c>
      <c r="X24">
        <f t="shared" si="25"/>
        <v>0.57082225598965097</v>
      </c>
      <c r="Y24">
        <f t="shared" si="25"/>
        <v>3.855504552173919E-2</v>
      </c>
      <c r="Z24">
        <f t="shared" si="25"/>
        <v>0.44437049399045031</v>
      </c>
      <c r="AA24">
        <f t="shared" si="25"/>
        <v>0.88513187075641742</v>
      </c>
      <c r="AB24">
        <f t="shared" si="25"/>
        <v>0.23383842255764134</v>
      </c>
      <c r="BG24">
        <f t="shared" si="24"/>
        <v>0.10384903411985801</v>
      </c>
      <c r="BH24">
        <f t="shared" si="24"/>
        <v>9.4848261797984793E-2</v>
      </c>
      <c r="BI24">
        <f t="shared" si="24"/>
        <v>9.7412576097895831E-2</v>
      </c>
      <c r="BJ24">
        <f t="shared" si="24"/>
        <v>9.6818371044273127E-2</v>
      </c>
      <c r="BM24">
        <f t="shared" ref="BM24:BM32" si="28">0.5*$BL$21*B24*B24</f>
        <v>9.8973794717492272E-8</v>
      </c>
      <c r="BN24">
        <f t="shared" si="26"/>
        <v>4.1569164530371587E-6</v>
      </c>
      <c r="BO24">
        <f t="shared" si="26"/>
        <v>1.525945571971775E-6</v>
      </c>
      <c r="BP24">
        <f t="shared" si="26"/>
        <v>4.6756140518425843E-6</v>
      </c>
      <c r="BQ24">
        <f t="shared" si="26"/>
        <v>4.2150562889739153E-7</v>
      </c>
      <c r="BR24">
        <f t="shared" si="26"/>
        <v>1.2831856893181718E-6</v>
      </c>
      <c r="BS24">
        <f t="shared" si="26"/>
        <v>1.5470785123833489E-6</v>
      </c>
      <c r="BT24">
        <f t="shared" si="26"/>
        <v>2.2294963600492925E-7</v>
      </c>
      <c r="BU24">
        <f t="shared" si="26"/>
        <v>3.5806197192699023E-7</v>
      </c>
      <c r="BV24">
        <f t="shared" si="26"/>
        <v>1.7358039974099084E-6</v>
      </c>
      <c r="BY24">
        <f>$BH$7-$BM$7</f>
        <v>-0.97455516778606965</v>
      </c>
      <c r="BZ24">
        <f>$BH$8-$BM$8</f>
        <v>0.18973457509212621</v>
      </c>
      <c r="CA24">
        <f>$BH$9-$BM$9</f>
        <v>5.5668899306824816E-2</v>
      </c>
      <c r="CB24">
        <f>$BH$10-$BM$10</f>
        <v>1.6636259411946703E-2</v>
      </c>
      <c r="CC24">
        <f>$BH$11-$BM$11</f>
        <v>9.4848261797984793E-2</v>
      </c>
      <c r="CD24">
        <f>$BH$12-$BM$12</f>
        <v>0.22147185902071073</v>
      </c>
      <c r="CE24">
        <f>$BH$13-$BM$13</f>
        <v>0.24741939342220889</v>
      </c>
      <c r="CF24">
        <f>$BH$14-$BM$14</f>
        <v>4.6827287913198228E-2</v>
      </c>
      <c r="CG24">
        <f>$BH$15-$BM$15</f>
        <v>7.8782714852263222E-2</v>
      </c>
      <c r="CH24">
        <f>$BH$16-$BM$16</f>
        <v>2.316591696880595E-2</v>
      </c>
      <c r="CW24">
        <v>-0.97455516778606965</v>
      </c>
      <c r="CX24">
        <v>0.18973457509212621</v>
      </c>
      <c r="CY24">
        <v>5.5668899306824816E-2</v>
      </c>
      <c r="CZ24">
        <v>1.6636259411946703E-2</v>
      </c>
      <c r="DA24">
        <v>9.4848261797984793E-2</v>
      </c>
      <c r="DB24">
        <v>0.22147185902071073</v>
      </c>
      <c r="DC24">
        <v>0.24741939342220889</v>
      </c>
      <c r="DD24">
        <v>4.6827287913198228E-2</v>
      </c>
      <c r="DE24">
        <v>7.8782714852263222E-2</v>
      </c>
      <c r="DF24">
        <v>2.316591696880595E-2</v>
      </c>
      <c r="DT24">
        <v>8.96061929140019E-3</v>
      </c>
      <c r="DU24">
        <v>2.0437739179985374E-2</v>
      </c>
      <c r="DV24">
        <v>-3.7514362320473465E-3</v>
      </c>
      <c r="DW24">
        <v>3.0129922673163192E-2</v>
      </c>
      <c r="DX24">
        <v>1.6878168999776323E-2</v>
      </c>
      <c r="DY24">
        <v>-7.1724001257999076E-3</v>
      </c>
      <c r="DZ24">
        <v>1.8125803220464143E-2</v>
      </c>
      <c r="EA24">
        <v>2.0925061510074002E-2</v>
      </c>
      <c r="EB24">
        <v>-1.2151537040465551E-2</v>
      </c>
      <c r="EC24">
        <v>5.4879640554408374E-3</v>
      </c>
      <c r="EN24">
        <f>Sheet56!FL24</f>
        <v>0.96735735310726234</v>
      </c>
      <c r="EO24">
        <f>Sheet56!FM24</f>
        <v>0.2676049221994955</v>
      </c>
      <c r="EP24">
        <f>Sheet56!FN24</f>
        <v>0.89235733236313253</v>
      </c>
      <c r="EQ24">
        <f>Sheet56!FO24</f>
        <v>0.1283405252691997</v>
      </c>
      <c r="ER24">
        <f>Sheet56!FP24</f>
        <v>0.53501387460834271</v>
      </c>
      <c r="ES24">
        <f>Sheet56!FQ24</f>
        <v>0.88719796822895491</v>
      </c>
      <c r="ET24">
        <f>Sheet56!FR24</f>
        <v>0.54463015673329696</v>
      </c>
      <c r="EU24">
        <f>Sheet56!FS24</f>
        <v>0.74437784564207499</v>
      </c>
      <c r="EV24">
        <f>Sheet56!FT24</f>
        <v>0.12070724872668767</v>
      </c>
      <c r="EW24">
        <f>Sheet56!FU24</f>
        <v>0.87900231105201676</v>
      </c>
      <c r="EZ24">
        <v>6.656666594534069E-4</v>
      </c>
      <c r="FA24">
        <v>1.3036280568208623E-2</v>
      </c>
      <c r="FB24">
        <v>-2.9766519012734195E-3</v>
      </c>
      <c r="FC24">
        <v>8.1078510940708892E-3</v>
      </c>
      <c r="FD24">
        <v>9.4476819950293275E-3</v>
      </c>
      <c r="FE24">
        <v>-4.8865856658525794E-3</v>
      </c>
      <c r="FF24">
        <v>2.3369909684071814E-4</v>
      </c>
      <c r="FG24">
        <v>1.137861954525118E-3</v>
      </c>
      <c r="FH24">
        <v>1.1775438466195734E-2</v>
      </c>
      <c r="FI24">
        <v>5.0475556514420344E-3</v>
      </c>
      <c r="FL24">
        <f t="shared" si="21"/>
        <v>0.96735668744060288</v>
      </c>
      <c r="FM24">
        <f t="shared" si="19"/>
        <v>0.2675918859189273</v>
      </c>
      <c r="FN24">
        <f t="shared" si="19"/>
        <v>0.89236030901503383</v>
      </c>
      <c r="FO24">
        <f t="shared" si="19"/>
        <v>0.12833241741810564</v>
      </c>
      <c r="FP24">
        <f t="shared" si="19"/>
        <v>0.53500442692634764</v>
      </c>
      <c r="FQ24">
        <f t="shared" si="19"/>
        <v>0.8872028548146208</v>
      </c>
      <c r="FR24">
        <f t="shared" si="19"/>
        <v>0.5446299230342001</v>
      </c>
      <c r="FS24">
        <f t="shared" si="19"/>
        <v>0.74437670778012044</v>
      </c>
      <c r="FT24">
        <f t="shared" si="19"/>
        <v>0.12069547328822147</v>
      </c>
      <c r="FU24">
        <f t="shared" si="19"/>
        <v>0.87899726349636531</v>
      </c>
    </row>
    <row r="25" spans="1:177">
      <c r="A25">
        <v>24</v>
      </c>
      <c r="B25">
        <v>0.45591997021377978</v>
      </c>
      <c r="C25">
        <v>0.61871735780832571</v>
      </c>
      <c r="D25">
        <v>2.7730672938284445E-2</v>
      </c>
      <c r="E25">
        <v>0.88278181557085733</v>
      </c>
      <c r="F25">
        <v>0.77745202535915314</v>
      </c>
      <c r="G25">
        <v>0.45423504489904387</v>
      </c>
      <c r="H25">
        <v>0.9920929474622987</v>
      </c>
      <c r="I25">
        <v>0.69473037466420151</v>
      </c>
      <c r="J25">
        <v>0.89235733236313253</v>
      </c>
      <c r="K25">
        <v>0.72170015521304332</v>
      </c>
      <c r="M25">
        <v>0.13710346326961265</v>
      </c>
      <c r="S25">
        <f t="shared" si="27"/>
        <v>5.5808982379940142E-2</v>
      </c>
      <c r="T25">
        <f t="shared" si="25"/>
        <v>0.55243924045487114</v>
      </c>
      <c r="U25">
        <f t="shared" si="25"/>
        <v>2.7730672938284445E-2</v>
      </c>
      <c r="V25">
        <f t="shared" si="25"/>
        <v>1.0841831518949742E-2</v>
      </c>
      <c r="W25">
        <f t="shared" si="25"/>
        <v>0.373426993399949</v>
      </c>
      <c r="X25">
        <f t="shared" si="25"/>
        <v>0.79187405405992872</v>
      </c>
      <c r="Y25">
        <f t="shared" si="25"/>
        <v>0.49284806866762443</v>
      </c>
      <c r="Z25">
        <f t="shared" si="25"/>
        <v>0.86801388000168123</v>
      </c>
      <c r="AA25">
        <f t="shared" si="25"/>
        <v>0.72236885426096331</v>
      </c>
      <c r="AB25">
        <f t="shared" si="25"/>
        <v>0.66424635101073892</v>
      </c>
      <c r="BG25">
        <f t="shared" si="24"/>
        <v>0.2075012074306094</v>
      </c>
      <c r="BH25">
        <f t="shared" si="24"/>
        <v>0.22147185902071073</v>
      </c>
      <c r="BI25">
        <f t="shared" si="24"/>
        <v>0.21548771780155002</v>
      </c>
      <c r="BJ25">
        <f t="shared" si="24"/>
        <v>0.21828806402180995</v>
      </c>
      <c r="BM25">
        <f t="shared" si="28"/>
        <v>1.0393150961986693E-6</v>
      </c>
      <c r="BN25">
        <f t="shared" si="26"/>
        <v>1.914055844266579E-6</v>
      </c>
      <c r="BO25">
        <f t="shared" si="26"/>
        <v>3.8449511080505063E-9</v>
      </c>
      <c r="BP25">
        <f t="shared" si="26"/>
        <v>3.896518669512896E-6</v>
      </c>
      <c r="BQ25">
        <f t="shared" si="26"/>
        <v>3.0221582586752467E-6</v>
      </c>
      <c r="BR25">
        <f t="shared" si="26"/>
        <v>1.031647380072182E-6</v>
      </c>
      <c r="BS25">
        <f t="shared" si="26"/>
        <v>4.9212420820221579E-6</v>
      </c>
      <c r="BT25">
        <f t="shared" si="26"/>
        <v>2.4132514674053091E-6</v>
      </c>
      <c r="BU25">
        <f t="shared" si="26"/>
        <v>3.9815080431112311E-6</v>
      </c>
      <c r="BV25">
        <f t="shared" si="26"/>
        <v>2.6042555701726543E-6</v>
      </c>
      <c r="BY25">
        <f>$BI$7-$BN$7</f>
        <v>2.586738999634542E-2</v>
      </c>
      <c r="BZ25">
        <f>$BI$8-$BN$8</f>
        <v>0.18997740395005391</v>
      </c>
      <c r="CA25">
        <f>$BI$9-$BN$9</f>
        <v>5.5963185107760702E-2</v>
      </c>
      <c r="CB25">
        <f>$BI$10-$BN$10</f>
        <v>1.6885341945133647E-2</v>
      </c>
      <c r="CC25">
        <f>$BI$11-$BN$11</f>
        <v>9.7412576097895831E-2</v>
      </c>
      <c r="CD25">
        <f>$BI$12-$BN$12</f>
        <v>0.21548771780155002</v>
      </c>
      <c r="CE25">
        <f>$BI$13-$BN$13</f>
        <v>0.24615658449856664</v>
      </c>
      <c r="CF25">
        <f>$BI$14-$BN$14</f>
        <v>-0.95296157569987483</v>
      </c>
      <c r="CG25">
        <f>$BI$15-$BN$15</f>
        <v>8.195731310733656E-2</v>
      </c>
      <c r="CH25">
        <f>$BI$16-$BN$16</f>
        <v>2.3254063195232065E-2</v>
      </c>
      <c r="CW25">
        <v>2.586738999634542E-2</v>
      </c>
      <c r="CX25">
        <v>0.18997740395005391</v>
      </c>
      <c r="CY25">
        <v>5.5963185107760702E-2</v>
      </c>
      <c r="CZ25">
        <v>1.6885341945133647E-2</v>
      </c>
      <c r="DA25">
        <v>9.7412576097895831E-2</v>
      </c>
      <c r="DB25">
        <v>0.21548771780155002</v>
      </c>
      <c r="DC25">
        <v>0.24615658449856664</v>
      </c>
      <c r="DD25">
        <v>-0.95296157569987483</v>
      </c>
      <c r="DE25">
        <v>8.195731310733656E-2</v>
      </c>
      <c r="DF25">
        <v>2.3254063195232065E-2</v>
      </c>
      <c r="DT25">
        <v>1.3099556592165559E-3</v>
      </c>
      <c r="DU25">
        <v>2.0987197695862304E-2</v>
      </c>
      <c r="DV25">
        <v>1.4752263512265893E-2</v>
      </c>
      <c r="DW25">
        <v>-1.4330311951524064E-2</v>
      </c>
      <c r="DX25">
        <v>5.3934004473161448E-2</v>
      </c>
      <c r="DY25">
        <v>-2.340123846302955E-2</v>
      </c>
      <c r="DZ25">
        <v>1.7152271724869966E-2</v>
      </c>
      <c r="EA25">
        <v>7.6268240339996303E-3</v>
      </c>
      <c r="EB25">
        <v>1.4311410274998155E-2</v>
      </c>
      <c r="EC25">
        <v>-1.0948110760765845E-2</v>
      </c>
      <c r="EN25">
        <f>Sheet56!FL25</f>
        <v>0.99764711712375531</v>
      </c>
      <c r="EO25">
        <f>Sheet56!FM25</f>
        <v>0.58920352976028723</v>
      </c>
      <c r="EP25">
        <f>Sheet56!FN25</f>
        <v>0.72170015521304332</v>
      </c>
      <c r="EQ25">
        <f>Sheet56!FO25</f>
        <v>0.12054621523134884</v>
      </c>
      <c r="ER25">
        <f>Sheet56!FP25</f>
        <v>0.15150431635939909</v>
      </c>
      <c r="ES25">
        <f>Sheet56!FQ25</f>
        <v>0.53436212421872953</v>
      </c>
      <c r="ET25">
        <f>Sheet56!FR25</f>
        <v>0.23509350524381181</v>
      </c>
      <c r="EU25">
        <f>Sheet56!FS25</f>
        <v>0.14490533623454682</v>
      </c>
      <c r="EV25">
        <f>Sheet56!FT25</f>
        <v>0.24021766201106867</v>
      </c>
      <c r="EW25">
        <f>Sheet56!FU25</f>
        <v>0.63220877105066364</v>
      </c>
      <c r="EZ25">
        <v>2.1142759528736356E-3</v>
      </c>
      <c r="FA25">
        <v>5.1481791516379627E-3</v>
      </c>
      <c r="FB25">
        <v>3.0827472969808644E-4</v>
      </c>
      <c r="FC25">
        <v>-2.2931311848083287E-5</v>
      </c>
      <c r="FD25">
        <v>1.2523269531038002E-2</v>
      </c>
      <c r="FE25">
        <v>-4.6455606097214218E-3</v>
      </c>
      <c r="FF25">
        <v>7.7207733547336455E-3</v>
      </c>
      <c r="FG25">
        <v>3.5480305791374791E-3</v>
      </c>
      <c r="FH25">
        <v>9.6997647303042715E-3</v>
      </c>
      <c r="FI25">
        <v>-3.8946291612561995E-5</v>
      </c>
      <c r="FL25">
        <f t="shared" si="21"/>
        <v>0.99764500284780244</v>
      </c>
      <c r="FM25">
        <f t="shared" si="19"/>
        <v>0.58919838158113558</v>
      </c>
      <c r="FN25">
        <f t="shared" si="19"/>
        <v>0.72169984693831357</v>
      </c>
      <c r="FO25">
        <f t="shared" si="19"/>
        <v>0.12054623816266069</v>
      </c>
      <c r="FP25">
        <f t="shared" si="19"/>
        <v>0.15149179308986804</v>
      </c>
      <c r="FQ25">
        <f t="shared" si="19"/>
        <v>0.53436676977933928</v>
      </c>
      <c r="FR25">
        <f t="shared" si="19"/>
        <v>0.23508578447045708</v>
      </c>
      <c r="FS25">
        <f t="shared" si="19"/>
        <v>0.14490178820396768</v>
      </c>
      <c r="FT25">
        <f t="shared" si="19"/>
        <v>0.24020796224633836</v>
      </c>
      <c r="FU25">
        <f t="shared" si="19"/>
        <v>0.63220880999695528</v>
      </c>
    </row>
    <row r="26" spans="1:177">
      <c r="A26">
        <v>25</v>
      </c>
      <c r="B26">
        <v>0.15778960684204146</v>
      </c>
      <c r="C26">
        <v>0.1233760894956802</v>
      </c>
      <c r="D26">
        <v>1.0841831518949742E-2</v>
      </c>
      <c r="E26">
        <v>0.92278281430208264</v>
      </c>
      <c r="F26">
        <v>0.66133764320256272</v>
      </c>
      <c r="G26">
        <v>0.75262700477678901</v>
      </c>
      <c r="H26">
        <v>0.33655375422968897</v>
      </c>
      <c r="I26">
        <v>0.96402782213235616</v>
      </c>
      <c r="J26">
        <v>0.1283405252691997</v>
      </c>
      <c r="K26">
        <v>0.12054621523134884</v>
      </c>
      <c r="M26">
        <v>0.28979492192494816</v>
      </c>
      <c r="S26">
        <f t="shared" si="27"/>
        <v>0.99162359282455625</v>
      </c>
      <c r="T26">
        <f t="shared" si="25"/>
        <v>0.96701748193531478</v>
      </c>
      <c r="U26">
        <f t="shared" si="25"/>
        <v>0.88278181557085733</v>
      </c>
      <c r="V26">
        <f t="shared" si="25"/>
        <v>0.92278281430208264</v>
      </c>
      <c r="W26">
        <f t="shared" si="25"/>
        <v>0.35568070680069197</v>
      </c>
      <c r="X26">
        <f t="shared" si="25"/>
        <v>0.81191333393696186</v>
      </c>
      <c r="Y26">
        <f t="shared" si="25"/>
        <v>0.65066135202049802</v>
      </c>
      <c r="Z26">
        <f t="shared" si="25"/>
        <v>0.79169129783876302</v>
      </c>
      <c r="AA26">
        <f t="shared" si="25"/>
        <v>0.80875885400532299</v>
      </c>
      <c r="AB26">
        <f t="shared" si="25"/>
        <v>0.61312665105405539</v>
      </c>
      <c r="BG26">
        <f t="shared" si="24"/>
        <v>0.23872860160431761</v>
      </c>
      <c r="BH26">
        <f t="shared" si="24"/>
        <v>0.24741939342220889</v>
      </c>
      <c r="BI26">
        <f t="shared" si="24"/>
        <v>0.24615658449856664</v>
      </c>
      <c r="BJ26">
        <f t="shared" si="24"/>
        <v>0.24785511502444382</v>
      </c>
      <c r="BM26">
        <f t="shared" si="28"/>
        <v>1.2448780013683011E-7</v>
      </c>
      <c r="BN26">
        <f t="shared" si="26"/>
        <v>7.6108297296230451E-8</v>
      </c>
      <c r="BO26">
        <f t="shared" si="26"/>
        <v>5.8772655342646048E-10</v>
      </c>
      <c r="BP26">
        <f t="shared" si="26"/>
        <v>4.2576406118563602E-6</v>
      </c>
      <c r="BQ26">
        <f t="shared" si="26"/>
        <v>2.1868373915836008E-6</v>
      </c>
      <c r="BR26">
        <f t="shared" si="26"/>
        <v>2.8322370415964041E-6</v>
      </c>
      <c r="BS26">
        <f t="shared" si="26"/>
        <v>5.6634214743048944E-7</v>
      </c>
      <c r="BT26">
        <f t="shared" si="26"/>
        <v>4.6467482092262694E-6</v>
      </c>
      <c r="BU26">
        <f t="shared" si="26"/>
        <v>8.2356452131870442E-8</v>
      </c>
      <c r="BV26">
        <f t="shared" si="26"/>
        <v>7.2656950033013404E-8</v>
      </c>
      <c r="BY26">
        <f>$BJ$7-$BO$7</f>
        <v>2.4867653574324161E-2</v>
      </c>
      <c r="BZ26">
        <f>$BJ$8-$BO$8</f>
        <v>0.19247784750384433</v>
      </c>
      <c r="CA26">
        <f>$BJ$9-$BO$9</f>
        <v>-0.94496116385803031</v>
      </c>
      <c r="CB26">
        <f>$BJ$10-$BO$10</f>
        <v>1.6261683362485062E-2</v>
      </c>
      <c r="CC26">
        <f>$BJ$11-$BO$11</f>
        <v>9.6818371044273127E-2</v>
      </c>
      <c r="CD26">
        <f>$BJ$12-$BO$12</f>
        <v>0.21828806402180995</v>
      </c>
      <c r="CE26">
        <f>$BJ$13-$BO$13</f>
        <v>0.24785511502444382</v>
      </c>
      <c r="CF26">
        <f>$BJ$14-$BO$14</f>
        <v>4.5745931995820797E-2</v>
      </c>
      <c r="CG26">
        <f>$BJ$15-$BO$15</f>
        <v>7.990907251083211E-2</v>
      </c>
      <c r="CH26">
        <f>$BJ$16-$BO$16</f>
        <v>2.2737424820196906E-2</v>
      </c>
      <c r="CW26">
        <v>2.4867653574324161E-2</v>
      </c>
      <c r="CX26">
        <v>0.19247784750384433</v>
      </c>
      <c r="CY26">
        <v>-0.94496116385803031</v>
      </c>
      <c r="CZ26">
        <v>1.6261683362485062E-2</v>
      </c>
      <c r="DA26">
        <v>9.6818371044273127E-2</v>
      </c>
      <c r="DB26">
        <v>0.21828806402180995</v>
      </c>
      <c r="DC26">
        <v>0.24785511502444382</v>
      </c>
      <c r="DD26">
        <v>4.5745931995820797E-2</v>
      </c>
      <c r="DE26">
        <v>7.990907251083211E-2</v>
      </c>
      <c r="DF26">
        <v>2.2737424820196906E-2</v>
      </c>
      <c r="DT26">
        <v>4.9182575467128934E-3</v>
      </c>
      <c r="DU26">
        <v>-2.1028341372025399E-2</v>
      </c>
      <c r="DV26">
        <v>-1.2888567624112337E-4</v>
      </c>
      <c r="DW26">
        <v>-2.7562795696247904E-2</v>
      </c>
      <c r="DX26">
        <v>1.2920059148889312E-2</v>
      </c>
      <c r="DY26">
        <v>8.8843739301871138E-4</v>
      </c>
      <c r="DZ26">
        <v>2.4138554197103177E-2</v>
      </c>
      <c r="EA26">
        <v>-3.5193513086833308E-5</v>
      </c>
      <c r="EB26">
        <v>4.0001217508353074E-2</v>
      </c>
      <c r="EC26">
        <v>-5.9939511559055133E-3</v>
      </c>
    </row>
    <row r="27" spans="1:177">
      <c r="A27">
        <v>26</v>
      </c>
      <c r="B27">
        <v>0.43290129494227608</v>
      </c>
      <c r="C27">
        <v>0.84820208196934654</v>
      </c>
      <c r="D27">
        <v>0.373426993399949</v>
      </c>
      <c r="E27">
        <v>0.35568070680069197</v>
      </c>
      <c r="F27">
        <v>0.49840704973938021</v>
      </c>
      <c r="G27">
        <v>0.4618291323100096</v>
      </c>
      <c r="H27">
        <v>1.2578133621254138E-3</v>
      </c>
      <c r="I27">
        <v>0.53914728243947418</v>
      </c>
      <c r="J27">
        <v>0.53501387460834271</v>
      </c>
      <c r="K27">
        <v>0.15150431635939909</v>
      </c>
      <c r="M27">
        <v>0.80403908321943462</v>
      </c>
      <c r="S27">
        <f t="shared" si="27"/>
        <v>0.63001627657619175</v>
      </c>
      <c r="T27">
        <f t="shared" si="25"/>
        <v>0.2903465615079302</v>
      </c>
      <c r="U27">
        <f t="shared" si="25"/>
        <v>0.77745202535915314</v>
      </c>
      <c r="V27">
        <f t="shared" si="25"/>
        <v>0.66133764320256272</v>
      </c>
      <c r="W27">
        <f t="shared" si="25"/>
        <v>0.49840704973938021</v>
      </c>
      <c r="X27">
        <f t="shared" si="25"/>
        <v>0.45702202232279993</v>
      </c>
      <c r="Y27">
        <f t="shared" si="25"/>
        <v>0.32796973397322748</v>
      </c>
      <c r="Z27">
        <f t="shared" si="25"/>
        <v>0.54499209920609415</v>
      </c>
      <c r="AA27">
        <f t="shared" si="25"/>
        <v>0.38558165425634905</v>
      </c>
      <c r="AB27">
        <f t="shared" si="25"/>
        <v>0.10162679693412847</v>
      </c>
      <c r="BG27">
        <f t="shared" si="24"/>
        <v>4.9009752493562014E-2</v>
      </c>
      <c r="BH27">
        <f t="shared" si="24"/>
        <v>4.6827287913198228E-2</v>
      </c>
      <c r="BI27">
        <f t="shared" si="24"/>
        <v>4.7038424300125163E-2</v>
      </c>
      <c r="BJ27">
        <f t="shared" si="24"/>
        <v>4.5745931995820797E-2</v>
      </c>
      <c r="BM27">
        <f t="shared" si="28"/>
        <v>9.3701765581349772E-7</v>
      </c>
      <c r="BN27">
        <f t="shared" si="26"/>
        <v>3.5972338592856705E-6</v>
      </c>
      <c r="BO27">
        <f t="shared" si="26"/>
        <v>6.9723859699862781E-7</v>
      </c>
      <c r="BP27">
        <f t="shared" si="26"/>
        <v>6.3254382595119908E-7</v>
      </c>
      <c r="BQ27">
        <f t="shared" si="26"/>
        <v>1.2420479361495652E-6</v>
      </c>
      <c r="BR27">
        <f t="shared" si="26"/>
        <v>1.066430737251082E-6</v>
      </c>
      <c r="BS27">
        <f t="shared" si="26"/>
        <v>7.9104722697061883E-12</v>
      </c>
      <c r="BT27">
        <f t="shared" si="26"/>
        <v>1.453398960809351E-6</v>
      </c>
      <c r="BU27">
        <f t="shared" si="26"/>
        <v>1.4311992301171573E-6</v>
      </c>
      <c r="BV27">
        <f t="shared" si="26"/>
        <v>1.1476778937764443E-7</v>
      </c>
    </row>
    <row r="28" spans="1:177">
      <c r="A28">
        <v>27</v>
      </c>
      <c r="B28">
        <v>0.51078320437329261</v>
      </c>
      <c r="C28">
        <v>0.57082225598965097</v>
      </c>
      <c r="D28">
        <v>0.79187405405992872</v>
      </c>
      <c r="E28">
        <v>0.81191333393696186</v>
      </c>
      <c r="F28">
        <v>0.45702202232279993</v>
      </c>
      <c r="G28">
        <v>0.95801118758130077</v>
      </c>
      <c r="H28">
        <v>5.8346959756459128E-2</v>
      </c>
      <c r="I28">
        <v>0.77881991088812896</v>
      </c>
      <c r="J28">
        <v>0.88719796822895491</v>
      </c>
      <c r="K28">
        <v>0.53436212421872953</v>
      </c>
      <c r="M28">
        <v>0.87267631848482119</v>
      </c>
      <c r="S28">
        <f t="shared" si="27"/>
        <v>0.94458123528600302</v>
      </c>
      <c r="T28">
        <f t="shared" si="25"/>
        <v>0.50659366149176632</v>
      </c>
      <c r="U28">
        <f t="shared" si="25"/>
        <v>0.45423504489904387</v>
      </c>
      <c r="V28">
        <f t="shared" si="25"/>
        <v>0.75262700477678901</v>
      </c>
      <c r="W28">
        <f t="shared" si="25"/>
        <v>0.4618291323100096</v>
      </c>
      <c r="X28">
        <f t="shared" si="25"/>
        <v>0.95801118758130077</v>
      </c>
      <c r="Y28">
        <f t="shared" si="25"/>
        <v>0.35280555496109506</v>
      </c>
      <c r="Z28">
        <f t="shared" si="25"/>
        <v>0.86322847876400544</v>
      </c>
      <c r="AA28">
        <f t="shared" si="25"/>
        <v>0.1391265573791621</v>
      </c>
      <c r="AB28">
        <f t="shared" si="25"/>
        <v>0.98803210250471485</v>
      </c>
      <c r="BG28">
        <f t="shared" si="24"/>
        <v>8.1531201455666377E-2</v>
      </c>
      <c r="BH28">
        <f t="shared" si="24"/>
        <v>7.8782714852263222E-2</v>
      </c>
      <c r="BI28">
        <f t="shared" si="24"/>
        <v>8.195731310733656E-2</v>
      </c>
      <c r="BJ28">
        <f t="shared" si="24"/>
        <v>7.990907251083211E-2</v>
      </c>
      <c r="BM28">
        <f t="shared" si="28"/>
        <v>1.3044974093492442E-6</v>
      </c>
      <c r="BN28">
        <f t="shared" si="26"/>
        <v>1.6291902396655731E-6</v>
      </c>
      <c r="BO28">
        <f t="shared" si="26"/>
        <v>3.1353225874665353E-6</v>
      </c>
      <c r="BP28">
        <f t="shared" si="26"/>
        <v>3.2960163091231629E-6</v>
      </c>
      <c r="BQ28">
        <f t="shared" si="26"/>
        <v>1.0443456444401091E-6</v>
      </c>
      <c r="BR28">
        <f t="shared" si="26"/>
        <v>4.5889271776546718E-6</v>
      </c>
      <c r="BS28">
        <f t="shared" si="26"/>
        <v>1.7021838564109308E-8</v>
      </c>
      <c r="BT28">
        <f t="shared" si="26"/>
        <v>3.0328022679789658E-6</v>
      </c>
      <c r="BU28">
        <f t="shared" si="26"/>
        <v>3.9356011741479287E-6</v>
      </c>
      <c r="BV28">
        <f t="shared" si="26"/>
        <v>1.4277143989977648E-6</v>
      </c>
      <c r="EN28" t="s">
        <v>19</v>
      </c>
      <c r="EZ28" t="s">
        <v>25</v>
      </c>
    </row>
    <row r="29" spans="1:177">
      <c r="A29">
        <v>28</v>
      </c>
      <c r="B29">
        <v>0.75289916733221263</v>
      </c>
      <c r="C29">
        <v>3.855504552173919E-2</v>
      </c>
      <c r="D29">
        <v>0.49284806866762443</v>
      </c>
      <c r="E29">
        <v>0.65066135202049802</v>
      </c>
      <c r="F29">
        <v>0.32796973397322748</v>
      </c>
      <c r="G29">
        <v>0.35280555496109506</v>
      </c>
      <c r="H29">
        <v>0.63209515203876798</v>
      </c>
      <c r="I29">
        <v>0.20357816350484689</v>
      </c>
      <c r="J29">
        <v>0.54463015673329696</v>
      </c>
      <c r="K29">
        <v>0.23509350524381181</v>
      </c>
      <c r="M29">
        <v>0.41194980139807286</v>
      </c>
      <c r="S29">
        <f t="shared" si="27"/>
        <v>0.23697038263806505</v>
      </c>
      <c r="T29">
        <f t="shared" si="25"/>
        <v>0.55625147413437903</v>
      </c>
      <c r="U29">
        <f t="shared" si="25"/>
        <v>0.9920929474622987</v>
      </c>
      <c r="V29">
        <f t="shared" si="25"/>
        <v>0.33655375422968897</v>
      </c>
      <c r="W29">
        <f t="shared" si="25"/>
        <v>1.2578133621254138E-3</v>
      </c>
      <c r="X29">
        <f t="shared" si="25"/>
        <v>5.8346959756459128E-2</v>
      </c>
      <c r="Y29">
        <f t="shared" si="25"/>
        <v>0.63209515203876798</v>
      </c>
      <c r="Z29">
        <f t="shared" si="25"/>
        <v>0.7312584445198993</v>
      </c>
      <c r="AA29">
        <f t="shared" si="25"/>
        <v>0.20699953299374951</v>
      </c>
      <c r="AB29">
        <f t="shared" si="25"/>
        <v>0.60445464933741155</v>
      </c>
      <c r="BG29">
        <f t="shared" si="24"/>
        <v>2.5693239322581045E-2</v>
      </c>
      <c r="BH29">
        <f t="shared" si="24"/>
        <v>2.316591696880595E-2</v>
      </c>
      <c r="BI29">
        <f t="shared" si="24"/>
        <v>2.3254063195232065E-2</v>
      </c>
      <c r="BJ29">
        <f t="shared" si="24"/>
        <v>2.2737424820196906E-2</v>
      </c>
      <c r="BM29">
        <f t="shared" si="28"/>
        <v>2.8342857808476955E-6</v>
      </c>
      <c r="BN29">
        <f t="shared" si="26"/>
        <v>7.4324576759169064E-9</v>
      </c>
      <c r="BO29">
        <f t="shared" si="26"/>
        <v>1.2144960939470374E-6</v>
      </c>
      <c r="BP29">
        <f t="shared" si="26"/>
        <v>2.1168009750657124E-6</v>
      </c>
      <c r="BQ29">
        <f t="shared" si="26"/>
        <v>5.3782073201234804E-7</v>
      </c>
      <c r="BR29">
        <f t="shared" si="26"/>
        <v>6.2235879805703137E-7</v>
      </c>
      <c r="BS29">
        <f t="shared" si="26"/>
        <v>1.9977214061545665E-6</v>
      </c>
      <c r="BT29">
        <f t="shared" si="26"/>
        <v>2.0722034328003089E-7</v>
      </c>
      <c r="BU29">
        <f t="shared" si="26"/>
        <v>1.483110038116678E-6</v>
      </c>
      <c r="BV29">
        <f t="shared" si="26"/>
        <v>2.7634478103911088E-7</v>
      </c>
    </row>
    <row r="30" spans="1:177">
      <c r="A30">
        <v>29</v>
      </c>
      <c r="B30">
        <v>0.9523672392976299</v>
      </c>
      <c r="C30">
        <v>0.44437049399045031</v>
      </c>
      <c r="D30">
        <v>0.86801388000168123</v>
      </c>
      <c r="E30">
        <v>0.79169129783876302</v>
      </c>
      <c r="F30">
        <v>0.54499209920609415</v>
      </c>
      <c r="G30">
        <v>0.86322847876400544</v>
      </c>
      <c r="H30">
        <v>0.7312584445198993</v>
      </c>
      <c r="I30">
        <v>0.40125422177784376</v>
      </c>
      <c r="J30">
        <v>0.74437784564207499</v>
      </c>
      <c r="K30">
        <v>0.14490533623454682</v>
      </c>
      <c r="M30">
        <v>5.4870680248026361E-2</v>
      </c>
      <c r="S30">
        <f t="shared" si="27"/>
        <v>0.67320704593735359</v>
      </c>
      <c r="T30">
        <f t="shared" si="25"/>
        <v>0.21116327142991947</v>
      </c>
      <c r="U30">
        <f t="shared" si="25"/>
        <v>0.69473037466420151</v>
      </c>
      <c r="V30">
        <f t="shared" si="25"/>
        <v>0.96402782213235616</v>
      </c>
      <c r="W30">
        <f t="shared" si="25"/>
        <v>0.53914728243947418</v>
      </c>
      <c r="X30">
        <f t="shared" si="25"/>
        <v>0.77881991088812896</v>
      </c>
      <c r="Y30">
        <f t="shared" si="25"/>
        <v>0.20357816350484689</v>
      </c>
      <c r="Z30">
        <f t="shared" si="25"/>
        <v>0.40125422177784376</v>
      </c>
      <c r="AA30">
        <f t="shared" si="25"/>
        <v>0.27405142068503646</v>
      </c>
      <c r="AB30">
        <f t="shared" si="25"/>
        <v>0.77018844347684012</v>
      </c>
      <c r="BM30">
        <f t="shared" si="28"/>
        <v>4.535016792436945E-6</v>
      </c>
      <c r="BN30">
        <f t="shared" si="26"/>
        <v>9.8732567964658444E-7</v>
      </c>
      <c r="BO30">
        <f t="shared" si="26"/>
        <v>3.7672404793778653E-6</v>
      </c>
      <c r="BP30">
        <f t="shared" si="26"/>
        <v>3.1338755553681249E-6</v>
      </c>
      <c r="BQ30">
        <f t="shared" si="26"/>
        <v>1.485081940985326E-6</v>
      </c>
      <c r="BR30">
        <f t="shared" si="26"/>
        <v>3.7258170327460953E-6</v>
      </c>
      <c r="BS30">
        <f t="shared" si="26"/>
        <v>2.6736945634083133E-6</v>
      </c>
      <c r="BT30">
        <f t="shared" si="26"/>
        <v>8.0502475247271524E-7</v>
      </c>
      <c r="BU30">
        <f t="shared" si="26"/>
        <v>2.7704918854136842E-6</v>
      </c>
      <c r="BV30">
        <f t="shared" si="26"/>
        <v>1.0498778234623535E-7</v>
      </c>
      <c r="EN30">
        <f>Sheet56!FL30</f>
        <v>0.33991951900800133</v>
      </c>
      <c r="EO30">
        <f>Sheet56!FM30</f>
        <v>0.40248853781149463</v>
      </c>
      <c r="EP30">
        <f>Sheet56!FN30</f>
        <v>0.39020901953630727</v>
      </c>
      <c r="EQ30">
        <f>Sheet56!FO30</f>
        <v>9.1744141756459258E-2</v>
      </c>
      <c r="ER30">
        <f>Sheet56!FP30</f>
        <v>0.24387125015371419</v>
      </c>
      <c r="ES30">
        <f>Sheet56!FQ30</f>
        <v>0.72183239461578008</v>
      </c>
      <c r="ET30">
        <f>Sheet56!FR30</f>
        <v>0.87281792779300227</v>
      </c>
      <c r="EU30">
        <f>Sheet56!FS30</f>
        <v>0.25876037001228813</v>
      </c>
      <c r="EV30">
        <f>Sheet56!FT30</f>
        <v>0.20573696107201725</v>
      </c>
      <c r="EW30">
        <f>Sheet56!FU30</f>
        <v>0.48957298104317631</v>
      </c>
      <c r="EZ30">
        <f>(1/4)*SUM($CW$7:$CZ$7)</f>
        <v>-0.22408209855891753</v>
      </c>
      <c r="FA30">
        <f>(1/4)*SUM($CW$8:$CZ$8)</f>
        <v>0.19142115667247223</v>
      </c>
      <c r="FB30">
        <f>(1/4)*SUM($CW$9:$CZ$9)</f>
        <v>-0.1947178526633897</v>
      </c>
      <c r="FC30">
        <f>(1/4)*SUM($CW$10:$CZ$10)</f>
        <v>1.7006512344872653E-2</v>
      </c>
      <c r="FD30">
        <f>(1/4)*SUM($CW$11:$CZ$11)</f>
        <v>-0.15176793923499704</v>
      </c>
      <c r="FE30">
        <f>(1/4)*SUM($CW$12:$CZ$12)</f>
        <v>0.21568721206867003</v>
      </c>
      <c r="FF30">
        <f>(1/4)*SUM($CW$13:$CZ$13)</f>
        <v>0.24503992363738422</v>
      </c>
      <c r="FG30">
        <f>(1/4)*SUM($CW$14:$CZ$14)</f>
        <v>-0.20284465082432346</v>
      </c>
      <c r="FH30">
        <f>(1/4)*SUM($CW$15:$CZ$15)</f>
        <v>8.0545075481524564E-2</v>
      </c>
      <c r="FI30">
        <f>(1/4)*SUM($CW$16:$CZ$16)</f>
        <v>2.371266107670399E-2</v>
      </c>
      <c r="FL30">
        <f t="shared" ref="FL30:FU30" si="29">EN30-($EU$10*EZ30)</f>
        <v>0.34014360110656022</v>
      </c>
      <c r="FM30">
        <f t="shared" si="29"/>
        <v>0.40229711665482215</v>
      </c>
      <c r="FN30">
        <f t="shared" si="29"/>
        <v>0.39040373738897066</v>
      </c>
      <c r="FO30">
        <f t="shared" si="29"/>
        <v>9.1727135244114383E-2</v>
      </c>
      <c r="FP30">
        <f t="shared" si="29"/>
        <v>0.24402301809294918</v>
      </c>
      <c r="FQ30">
        <f t="shared" si="29"/>
        <v>0.72161670740371142</v>
      </c>
      <c r="FR30">
        <f t="shared" si="29"/>
        <v>0.87257288786936493</v>
      </c>
      <c r="FS30">
        <f t="shared" si="29"/>
        <v>0.25896321466311245</v>
      </c>
      <c r="FT30">
        <f t="shared" si="29"/>
        <v>0.20565641599653572</v>
      </c>
      <c r="FU30">
        <f t="shared" si="29"/>
        <v>0.48954926838209961</v>
      </c>
    </row>
    <row r="31" spans="1:177">
      <c r="A31">
        <v>30</v>
      </c>
      <c r="B31">
        <v>0.38204868191387309</v>
      </c>
      <c r="C31">
        <v>0.88513187075641742</v>
      </c>
      <c r="D31">
        <v>0.72236885426096331</v>
      </c>
      <c r="E31">
        <v>0.80875885400532299</v>
      </c>
      <c r="F31">
        <v>0.38558165425634905</v>
      </c>
      <c r="G31">
        <v>0.1391265573791621</v>
      </c>
      <c r="H31">
        <v>0.20699953299374951</v>
      </c>
      <c r="I31">
        <v>0.27405142068503646</v>
      </c>
      <c r="J31">
        <v>0.12070724872668767</v>
      </c>
      <c r="K31">
        <v>0.24021766201106867</v>
      </c>
      <c r="M31">
        <v>0.22622128732920593</v>
      </c>
      <c r="S31">
        <f t="shared" si="27"/>
        <v>0.96735735310726234</v>
      </c>
      <c r="T31">
        <f t="shared" si="25"/>
        <v>0.2676049221994955</v>
      </c>
      <c r="U31">
        <f t="shared" si="25"/>
        <v>0.89235733236313253</v>
      </c>
      <c r="V31">
        <f t="shared" si="25"/>
        <v>0.1283405252691997</v>
      </c>
      <c r="W31">
        <f t="shared" si="25"/>
        <v>0.53501387460834271</v>
      </c>
      <c r="X31">
        <f t="shared" si="25"/>
        <v>0.88719796822895491</v>
      </c>
      <c r="Y31">
        <f t="shared" si="25"/>
        <v>0.54463015673329696</v>
      </c>
      <c r="Z31">
        <f t="shared" si="25"/>
        <v>0.74437784564207499</v>
      </c>
      <c r="AA31">
        <f t="shared" si="25"/>
        <v>0.12070724872668767</v>
      </c>
      <c r="AB31">
        <f t="shared" si="25"/>
        <v>0.87900231105201676</v>
      </c>
      <c r="BM31">
        <f t="shared" si="28"/>
        <v>7.2980597676063893E-7</v>
      </c>
      <c r="BN31">
        <f t="shared" si="26"/>
        <v>3.9172921431437768E-6</v>
      </c>
      <c r="BO31">
        <f t="shared" si="26"/>
        <v>2.6090838080314845E-6</v>
      </c>
      <c r="BP31">
        <f t="shared" si="26"/>
        <v>3.2704544196600172E-6</v>
      </c>
      <c r="BQ31">
        <f t="shared" si="26"/>
        <v>7.433660604953136E-7</v>
      </c>
      <c r="BR31">
        <f t="shared" si="26"/>
        <v>9.6780994840886429E-8</v>
      </c>
      <c r="BS31">
        <f t="shared" si="26"/>
        <v>2.1424403329815198E-7</v>
      </c>
      <c r="BT31">
        <f t="shared" si="26"/>
        <v>3.7552090589743418E-7</v>
      </c>
      <c r="BU31">
        <f t="shared" si="26"/>
        <v>7.2851199475832222E-8</v>
      </c>
      <c r="BV31">
        <f t="shared" si="26"/>
        <v>2.8852262571032012E-7</v>
      </c>
    </row>
    <row r="32" spans="1:177">
      <c r="A32">
        <v>31</v>
      </c>
      <c r="B32">
        <v>0.39060998251285312</v>
      </c>
      <c r="C32">
        <v>0.23383842255764134</v>
      </c>
      <c r="D32">
        <v>0.66424635101073892</v>
      </c>
      <c r="E32">
        <v>0.61312665105405539</v>
      </c>
      <c r="F32">
        <v>0.10162679693412847</v>
      </c>
      <c r="G32">
        <v>0.98803210250471485</v>
      </c>
      <c r="H32">
        <v>0.60445464933741155</v>
      </c>
      <c r="I32">
        <v>0.77018844347684012</v>
      </c>
      <c r="J32">
        <v>0.87900231105201676</v>
      </c>
      <c r="K32">
        <v>0.63220877105066364</v>
      </c>
      <c r="M32">
        <v>0.64921494171340854</v>
      </c>
      <c r="S32">
        <f t="shared" si="27"/>
        <v>0.99764711712375531</v>
      </c>
      <c r="T32">
        <f t="shared" si="25"/>
        <v>0.58920352976028723</v>
      </c>
      <c r="U32">
        <f t="shared" si="25"/>
        <v>0.72170015521304332</v>
      </c>
      <c r="V32">
        <f t="shared" si="25"/>
        <v>0.12054621523134884</v>
      </c>
      <c r="W32">
        <f t="shared" si="25"/>
        <v>0.15150431635939909</v>
      </c>
      <c r="X32">
        <f t="shared" si="25"/>
        <v>0.53436212421872953</v>
      </c>
      <c r="Y32">
        <f t="shared" si="25"/>
        <v>0.23509350524381181</v>
      </c>
      <c r="Z32">
        <f t="shared" si="25"/>
        <v>0.14490533623454682</v>
      </c>
      <c r="AA32">
        <f t="shared" si="25"/>
        <v>0.24021766201106867</v>
      </c>
      <c r="AB32">
        <f t="shared" si="25"/>
        <v>0.63220877105066364</v>
      </c>
      <c r="BG32">
        <f>IF(BG20&gt;(1-0.000000000001),(1-0.000000000001),BG20)</f>
        <v>2.7491729979729883E-2</v>
      </c>
      <c r="BH32">
        <f t="shared" ref="BH32:BJ32" si="30">IF(BH20&gt;(1-0.000000000001),(1-0.000000000001),BH20)</f>
        <v>2.5444832213930377E-2</v>
      </c>
      <c r="BI32">
        <f t="shared" si="30"/>
        <v>2.586738999634542E-2</v>
      </c>
      <c r="BJ32">
        <f t="shared" si="30"/>
        <v>2.4867653574324161E-2</v>
      </c>
      <c r="BM32">
        <f t="shared" si="28"/>
        <v>7.6288079219345716E-7</v>
      </c>
      <c r="BN32">
        <f t="shared" si="26"/>
        <v>2.7340203932123019E-7</v>
      </c>
      <c r="BO32">
        <f t="shared" si="26"/>
        <v>2.206116074155409E-6</v>
      </c>
      <c r="BP32">
        <f t="shared" si="26"/>
        <v>1.8796214511638072E-6</v>
      </c>
      <c r="BQ32">
        <f t="shared" si="26"/>
        <v>5.1640029275452934E-8</v>
      </c>
      <c r="BR32">
        <f t="shared" si="26"/>
        <v>4.8810371778994372E-6</v>
      </c>
      <c r="BS32">
        <f t="shared" si="26"/>
        <v>1.826827115528066E-6</v>
      </c>
      <c r="BT32">
        <f t="shared" si="26"/>
        <v>2.9659511923263889E-6</v>
      </c>
      <c r="BU32">
        <f t="shared" si="26"/>
        <v>3.8632253141739321E-6</v>
      </c>
      <c r="BV32">
        <f t="shared" si="26"/>
        <v>1.9984396509669523E-6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0.19349480014386444</v>
      </c>
      <c r="BH33">
        <f t="shared" si="31"/>
        <v>0.18973457509212621</v>
      </c>
      <c r="BI33">
        <f t="shared" si="31"/>
        <v>0.18997740395005391</v>
      </c>
      <c r="BJ33">
        <f t="shared" si="31"/>
        <v>0.19247784750384433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5.4457668789885991E-2</v>
      </c>
      <c r="BH34">
        <f t="shared" si="31"/>
        <v>5.5668899306824816E-2</v>
      </c>
      <c r="BI34">
        <f t="shared" si="31"/>
        <v>5.5963185107760702E-2</v>
      </c>
      <c r="BJ34">
        <f t="shared" si="31"/>
        <v>5.5038836141969742E-2</v>
      </c>
      <c r="BS34">
        <f>SUM(BM36:BV45)</f>
        <v>1.5962210156476397E-4</v>
      </c>
      <c r="EN34">
        <f>Sheet56!FL34</f>
        <v>9.4746273983726134E-2</v>
      </c>
      <c r="EO34">
        <f>Sheet56!FM34</f>
        <v>0.53301816088779741</v>
      </c>
      <c r="EP34">
        <f>Sheet56!FN34</f>
        <v>6.6140636866766897E-2</v>
      </c>
      <c r="EQ34">
        <f>Sheet56!FO34</f>
        <v>0.68689214701939727</v>
      </c>
      <c r="ER34">
        <f>Sheet56!FP34</f>
        <v>0.73566631945763272</v>
      </c>
      <c r="ES34">
        <f>Sheet56!FQ34</f>
        <v>0.49487630503436081</v>
      </c>
      <c r="ET34">
        <f>Sheet56!FR34</f>
        <v>0.80915398797286253</v>
      </c>
      <c r="EU34">
        <f>Sheet56!FS34</f>
        <v>0.49966513154565806</v>
      </c>
      <c r="EV34">
        <f>Sheet56!FT34</f>
        <v>0.14475453727673576</v>
      </c>
      <c r="EW34">
        <f>Sheet56!FU34</f>
        <v>0.30189399742625528</v>
      </c>
      <c r="EZ34">
        <f t="array" ref="EZ34:FI43">(1/4)*(MMULT($X$7:$AA$16,$CW$23:$DF$26))</f>
        <v>-0.21969337262372124</v>
      </c>
      <c r="FA34">
        <v>0.18598980655086744</v>
      </c>
      <c r="FB34">
        <v>-0.19366445606889665</v>
      </c>
      <c r="FC34">
        <v>1.6514681284704853E-2</v>
      </c>
      <c r="FD34">
        <v>-0.14265438093484703</v>
      </c>
      <c r="FE34">
        <v>0.20963743090168685</v>
      </c>
      <c r="FF34">
        <v>0.23814143737915627</v>
      </c>
      <c r="FG34">
        <v>-0.19554657669873901</v>
      </c>
      <c r="FH34">
        <v>7.8249112359757261E-2</v>
      </c>
      <c r="FI34">
        <v>2.3026317850031217E-2</v>
      </c>
      <c r="FL34">
        <f t="shared" ref="FL34:FU43" si="32">EN34-($EU$10*EZ34)</f>
        <v>9.4965967356349851E-2</v>
      </c>
      <c r="FM34">
        <f t="shared" si="32"/>
        <v>0.53283217108124659</v>
      </c>
      <c r="FN34">
        <f t="shared" si="32"/>
        <v>6.6334301322835798E-2</v>
      </c>
      <c r="FO34">
        <f t="shared" si="32"/>
        <v>0.68687563233811255</v>
      </c>
      <c r="FP34">
        <f t="shared" si="32"/>
        <v>0.73580897383856758</v>
      </c>
      <c r="FQ34">
        <f t="shared" si="32"/>
        <v>0.49466666760345912</v>
      </c>
      <c r="FR34">
        <f t="shared" si="32"/>
        <v>0.80891584653548343</v>
      </c>
      <c r="FS34">
        <f t="shared" si="32"/>
        <v>0.49986067812235679</v>
      </c>
      <c r="FT34">
        <f t="shared" si="32"/>
        <v>0.144676288164376</v>
      </c>
      <c r="FU34">
        <f t="shared" si="32"/>
        <v>0.30187097110840527</v>
      </c>
    </row>
    <row r="35" spans="1:177">
      <c r="A35">
        <v>34</v>
      </c>
      <c r="BG35">
        <f t="shared" si="31"/>
        <v>1.824276465992521E-2</v>
      </c>
      <c r="BH35">
        <f t="shared" si="31"/>
        <v>1.6636259411946703E-2</v>
      </c>
      <c r="BI35">
        <f t="shared" si="31"/>
        <v>1.6885341945133647E-2</v>
      </c>
      <c r="BJ35">
        <f t="shared" si="31"/>
        <v>1.6261683362485062E-2</v>
      </c>
      <c r="EN35">
        <f>Sheet56!FL35</f>
        <v>0.19028480654159324</v>
      </c>
      <c r="EO35">
        <f>Sheet56!FM35</f>
        <v>0.27425291910412586</v>
      </c>
      <c r="EP35">
        <f>Sheet56!FN35</f>
        <v>0.85022798406904621</v>
      </c>
      <c r="EQ35">
        <f>Sheet56!FO35</f>
        <v>0.12494592180690615</v>
      </c>
      <c r="ER35">
        <f>Sheet56!FP35</f>
        <v>1.8875475125499443E-2</v>
      </c>
      <c r="ES35">
        <f>Sheet56!FQ35</f>
        <v>0.79368071942820728</v>
      </c>
      <c r="ET35">
        <f>Sheet56!FR35</f>
        <v>0.45934965451001714</v>
      </c>
      <c r="EU35">
        <f>Sheet56!FS35</f>
        <v>0.1729839814686413</v>
      </c>
      <c r="EV35">
        <f>Sheet56!FT35</f>
        <v>0.95875189129240002</v>
      </c>
      <c r="EW35">
        <f>Sheet56!FU35</f>
        <v>0.32848231240658771</v>
      </c>
      <c r="EZ35">
        <v>-0.20803381144634464</v>
      </c>
      <c r="FA35">
        <v>0.17365552602823367</v>
      </c>
      <c r="FB35">
        <v>-0.18438076841975642</v>
      </c>
      <c r="FC35">
        <v>1.5402278212934046E-2</v>
      </c>
      <c r="FD35">
        <v>-0.12033789705960844</v>
      </c>
      <c r="FE35">
        <v>0.19590771719052735</v>
      </c>
      <c r="FF35">
        <v>0.22250261908733859</v>
      </c>
      <c r="FG35">
        <v>-0.18925077183932598</v>
      </c>
      <c r="FH35">
        <v>7.3064916007884909E-2</v>
      </c>
      <c r="FI35">
        <v>2.1470192238116824E-2</v>
      </c>
      <c r="FL35">
        <f t="shared" si="32"/>
        <v>0.19049284035303959</v>
      </c>
      <c r="FM35">
        <f t="shared" si="32"/>
        <v>0.27407926357809764</v>
      </c>
      <c r="FN35">
        <f t="shared" si="32"/>
        <v>0.85041236483746596</v>
      </c>
      <c r="FO35">
        <f t="shared" si="32"/>
        <v>0.12493051952869322</v>
      </c>
      <c r="FP35">
        <f t="shared" si="32"/>
        <v>1.8995813022559052E-2</v>
      </c>
      <c r="FQ35">
        <f t="shared" si="32"/>
        <v>0.7934848117110167</v>
      </c>
      <c r="FR35">
        <f t="shared" si="32"/>
        <v>0.45912715189092979</v>
      </c>
      <c r="FS35">
        <f t="shared" si="32"/>
        <v>0.17317323224048062</v>
      </c>
      <c r="FT35">
        <f t="shared" si="32"/>
        <v>0.95867882637639212</v>
      </c>
      <c r="FU35">
        <f t="shared" si="32"/>
        <v>0.32846084221434957</v>
      </c>
    </row>
    <row r="36" spans="1:177">
      <c r="A36">
        <v>35</v>
      </c>
      <c r="B36">
        <f t="array" ref="B36:K45">TRANSPOSE(EN34:EW43)</f>
        <v>9.4746273983726134E-2</v>
      </c>
      <c r="C36">
        <v>0.19028480654159324</v>
      </c>
      <c r="D36">
        <v>0.63132820301745707</v>
      </c>
      <c r="E36">
        <v>0.34865921506876502</v>
      </c>
      <c r="F36">
        <v>0.24877463582899767</v>
      </c>
      <c r="G36">
        <v>0.86975250120528746</v>
      </c>
      <c r="H36">
        <v>0.30216313029697012</v>
      </c>
      <c r="I36">
        <v>0.19458945926415686</v>
      </c>
      <c r="J36">
        <v>0.680924865401352</v>
      </c>
      <c r="K36">
        <v>0.31571457955729748</v>
      </c>
      <c r="M36">
        <f t="array" ref="M36:M45">TRANSPOSE(EN30:EW30)</f>
        <v>0.33991951900800133</v>
      </c>
      <c r="S36">
        <f>EN34</f>
        <v>9.4746273983726134E-2</v>
      </c>
      <c r="T36">
        <f t="shared" ref="T36:AB45" si="33">EO34</f>
        <v>0.53301816088779741</v>
      </c>
      <c r="U36">
        <f t="shared" si="33"/>
        <v>6.6140636866766897E-2</v>
      </c>
      <c r="V36">
        <f t="shared" si="33"/>
        <v>0.68689214701939727</v>
      </c>
      <c r="W36">
        <f t="shared" si="33"/>
        <v>0.73566631945763272</v>
      </c>
      <c r="X36">
        <f t="shared" si="33"/>
        <v>0.49487630503436081</v>
      </c>
      <c r="Y36">
        <f t="shared" si="33"/>
        <v>0.80915398797286253</v>
      </c>
      <c r="Z36">
        <f t="shared" si="33"/>
        <v>0.49966513154565806</v>
      </c>
      <c r="AA36">
        <f t="shared" si="33"/>
        <v>0.14475453727673576</v>
      </c>
      <c r="AB36">
        <f t="shared" si="33"/>
        <v>0.30189399742625528</v>
      </c>
      <c r="BG36">
        <f t="shared" si="31"/>
        <v>0.10384903411985801</v>
      </c>
      <c r="BH36">
        <f t="shared" si="31"/>
        <v>9.4848261797984793E-2</v>
      </c>
      <c r="BI36">
        <f t="shared" si="31"/>
        <v>9.7412576097895831E-2</v>
      </c>
      <c r="BJ36">
        <f t="shared" si="31"/>
        <v>9.6818371044273127E-2</v>
      </c>
      <c r="BM36">
        <f>0.5*$BL$21*B36*B36</f>
        <v>4.4884282168996504E-8</v>
      </c>
      <c r="BN36">
        <f t="shared" ref="BN36:BV45" si="34">0.5*$BL$21*C36*C36</f>
        <v>1.8104153800285784E-7</v>
      </c>
      <c r="BO36">
        <f t="shared" si="34"/>
        <v>1.9928764996262576E-6</v>
      </c>
      <c r="BP36">
        <f t="shared" si="34"/>
        <v>6.078162412618367E-7</v>
      </c>
      <c r="BQ36">
        <f t="shared" si="34"/>
        <v>3.0944409715925208E-7</v>
      </c>
      <c r="BR36">
        <f t="shared" si="34"/>
        <v>3.7823470667642681E-6</v>
      </c>
      <c r="BS36">
        <f t="shared" si="34"/>
        <v>4.5651278655431874E-7</v>
      </c>
      <c r="BT36">
        <f t="shared" si="34"/>
        <v>1.8932528828358483E-7</v>
      </c>
      <c r="BU36">
        <f t="shared" si="34"/>
        <v>2.3182933616092469E-6</v>
      </c>
      <c r="BV36">
        <f t="shared" si="34"/>
        <v>4.9837847872520561E-7</v>
      </c>
      <c r="EN36">
        <f>Sheet56!FL36</f>
        <v>0.63132820301745707</v>
      </c>
      <c r="EO36">
        <f>Sheet56!FM36</f>
        <v>0.34436599939273238</v>
      </c>
      <c r="EP36">
        <f>Sheet56!FN36</f>
        <v>0.54641486629810654</v>
      </c>
      <c r="EQ36">
        <f>Sheet56!FO36</f>
        <v>0.33071959907976828</v>
      </c>
      <c r="ER36">
        <f>Sheet56!FP36</f>
        <v>0.70628349566783577</v>
      </c>
      <c r="ES36">
        <f>Sheet56!FQ36</f>
        <v>0.31276584048415801</v>
      </c>
      <c r="ET36">
        <f>Sheet56!FR36</f>
        <v>0.95070629758036207</v>
      </c>
      <c r="EU36">
        <f>Sheet56!FS36</f>
        <v>0.18050859320647153</v>
      </c>
      <c r="EV36">
        <f>Sheet56!FT36</f>
        <v>0.41239446128112317</v>
      </c>
      <c r="EW36">
        <f>Sheet56!FU36</f>
        <v>0.38585691089064095</v>
      </c>
      <c r="EZ36">
        <v>-0.21476324130881497</v>
      </c>
      <c r="FA36">
        <v>0.18233010939830036</v>
      </c>
      <c r="FB36">
        <v>-0.19242878193227481</v>
      </c>
      <c r="FC36">
        <v>1.6182895910832256E-2</v>
      </c>
      <c r="FD36">
        <v>-0.13529336959443922</v>
      </c>
      <c r="FE36">
        <v>0.20556330983027243</v>
      </c>
      <c r="FF36">
        <v>0.23350548423864098</v>
      </c>
      <c r="FG36">
        <v>-0.1943704813621461</v>
      </c>
      <c r="FH36">
        <v>7.6712128168472782E-2</v>
      </c>
      <c r="FI36">
        <v>2.2561946651156212E-2</v>
      </c>
      <c r="FL36">
        <f t="shared" si="32"/>
        <v>0.63154296625876594</v>
      </c>
      <c r="FM36">
        <f t="shared" si="32"/>
        <v>0.3441836692833341</v>
      </c>
      <c r="FN36">
        <f t="shared" si="32"/>
        <v>0.5466072950800388</v>
      </c>
      <c r="FO36">
        <f t="shared" si="32"/>
        <v>0.33070341618385746</v>
      </c>
      <c r="FP36">
        <f t="shared" si="32"/>
        <v>0.70641878903743016</v>
      </c>
      <c r="FQ36">
        <f t="shared" si="32"/>
        <v>0.31256027717432772</v>
      </c>
      <c r="FR36">
        <f t="shared" si="32"/>
        <v>0.95047279209612345</v>
      </c>
      <c r="FS36">
        <f t="shared" si="32"/>
        <v>0.18070296368783367</v>
      </c>
      <c r="FT36">
        <f t="shared" si="32"/>
        <v>0.41231774915295472</v>
      </c>
      <c r="FU36">
        <f t="shared" si="32"/>
        <v>0.38583434894398977</v>
      </c>
    </row>
    <row r="37" spans="1:177">
      <c r="A37">
        <v>36</v>
      </c>
      <c r="B37">
        <v>0.53301816088779741</v>
      </c>
      <c r="C37">
        <v>0.27425291910412586</v>
      </c>
      <c r="D37">
        <v>0.34436599939273238</v>
      </c>
      <c r="E37">
        <v>0.76833572816769791</v>
      </c>
      <c r="F37">
        <v>0.91765850772493629</v>
      </c>
      <c r="G37">
        <v>0.11721108058904663</v>
      </c>
      <c r="H37">
        <v>0.96303945162419369</v>
      </c>
      <c r="I37">
        <v>0.85877242185913416</v>
      </c>
      <c r="J37">
        <v>0.27951097138591829</v>
      </c>
      <c r="K37">
        <v>0.91260487099430498</v>
      </c>
      <c r="M37">
        <v>0.40248853781149463</v>
      </c>
      <c r="S37">
        <f t="shared" ref="S37:S45" si="35">EN35</f>
        <v>0.19028480654159324</v>
      </c>
      <c r="T37">
        <f t="shared" si="33"/>
        <v>0.27425291910412586</v>
      </c>
      <c r="U37">
        <f t="shared" si="33"/>
        <v>0.85022798406904621</v>
      </c>
      <c r="V37">
        <f t="shared" si="33"/>
        <v>0.12494592180690615</v>
      </c>
      <c r="W37">
        <f t="shared" si="33"/>
        <v>1.8875475125499443E-2</v>
      </c>
      <c r="X37">
        <f t="shared" si="33"/>
        <v>0.79368071942820728</v>
      </c>
      <c r="Y37">
        <f t="shared" si="33"/>
        <v>0.45934965451001714</v>
      </c>
      <c r="Z37">
        <f t="shared" si="33"/>
        <v>0.1729839814686413</v>
      </c>
      <c r="AA37">
        <f t="shared" si="33"/>
        <v>0.95875189129240002</v>
      </c>
      <c r="AB37">
        <f t="shared" si="33"/>
        <v>0.32848231240658771</v>
      </c>
      <c r="BG37">
        <f t="shared" si="31"/>
        <v>0.2075012074306094</v>
      </c>
      <c r="BH37">
        <f t="shared" si="31"/>
        <v>0.22147185902071073</v>
      </c>
      <c r="BI37">
        <f t="shared" si="31"/>
        <v>0.21548771780155002</v>
      </c>
      <c r="BJ37">
        <f t="shared" si="31"/>
        <v>0.21828806402180995</v>
      </c>
      <c r="BM37">
        <f t="shared" ref="BM37:BM45" si="36">0.5*$BL$21*B37*B37</f>
        <v>1.4205417991810496E-6</v>
      </c>
      <c r="BN37">
        <f t="shared" si="34"/>
        <v>3.7607331818567102E-7</v>
      </c>
      <c r="BO37">
        <f t="shared" si="34"/>
        <v>5.9293970768877682E-7</v>
      </c>
      <c r="BP37">
        <f t="shared" si="34"/>
        <v>2.9516989558949333E-6</v>
      </c>
      <c r="BQ37">
        <f t="shared" si="34"/>
        <v>4.2104856839997856E-6</v>
      </c>
      <c r="BR37">
        <f t="shared" si="34"/>
        <v>6.8692187064259924E-8</v>
      </c>
      <c r="BS37">
        <f t="shared" si="34"/>
        <v>4.6372249269231391E-6</v>
      </c>
      <c r="BT37">
        <f t="shared" si="34"/>
        <v>3.6874503627290141E-6</v>
      </c>
      <c r="BU37">
        <f t="shared" si="34"/>
        <v>3.9063191562549821E-7</v>
      </c>
      <c r="BV37">
        <f t="shared" si="34"/>
        <v>4.1642382528126605E-6</v>
      </c>
      <c r="EN37">
        <f>Sheet56!FL37</f>
        <v>0.34865921506876502</v>
      </c>
      <c r="EO37">
        <f>Sheet56!FM37</f>
        <v>0.76833572816769791</v>
      </c>
      <c r="EP37">
        <f>Sheet56!FN37</f>
        <v>0.98851790096488024</v>
      </c>
      <c r="EQ37">
        <f>Sheet56!FO37</f>
        <v>0.43079439375662082</v>
      </c>
      <c r="ER37">
        <f>Sheet56!FP37</f>
        <v>0.41025456001799604</v>
      </c>
      <c r="ES37">
        <f>Sheet56!FQ37</f>
        <v>0.8755340640563114</v>
      </c>
      <c r="ET37">
        <f>Sheet56!FR37</f>
        <v>0.57787433564157742</v>
      </c>
      <c r="EU37">
        <f>Sheet56!FS37</f>
        <v>0.80690648524069253</v>
      </c>
      <c r="EV37">
        <f>Sheet56!FT37</f>
        <v>0.28398966884123417</v>
      </c>
      <c r="EW37">
        <f>Sheet56!FU37</f>
        <v>0.19937070075709284</v>
      </c>
      <c r="EZ37">
        <v>-0.20009664812720224</v>
      </c>
      <c r="FA37">
        <v>0.16650155888246709</v>
      </c>
      <c r="FB37">
        <v>-0.17906255972611906</v>
      </c>
      <c r="FC37">
        <v>1.4761307931686526E-2</v>
      </c>
      <c r="FD37">
        <v>-0.11121463023328926</v>
      </c>
      <c r="FE37">
        <v>0.1878910644604983</v>
      </c>
      <c r="FF37">
        <v>0.21338402836432119</v>
      </c>
      <c r="FG37">
        <v>-0.18279348192934275</v>
      </c>
      <c r="FH37">
        <v>7.0053994902833649E-2</v>
      </c>
      <c r="FI37">
        <v>2.057536547414647E-2</v>
      </c>
      <c r="FL37">
        <f t="shared" si="32"/>
        <v>0.34885931171689222</v>
      </c>
      <c r="FM37">
        <f t="shared" si="32"/>
        <v>0.76816922660881548</v>
      </c>
      <c r="FN37">
        <f t="shared" si="32"/>
        <v>0.98869696352460634</v>
      </c>
      <c r="FO37">
        <f t="shared" si="32"/>
        <v>0.43077963244868911</v>
      </c>
      <c r="FP37">
        <f t="shared" si="32"/>
        <v>0.41036577464822932</v>
      </c>
      <c r="FQ37">
        <f t="shared" si="32"/>
        <v>0.87534617299185091</v>
      </c>
      <c r="FR37">
        <f t="shared" si="32"/>
        <v>0.57766095161321307</v>
      </c>
      <c r="FS37">
        <f t="shared" si="32"/>
        <v>0.80708927872262182</v>
      </c>
      <c r="FT37">
        <f t="shared" si="32"/>
        <v>0.28391961484633133</v>
      </c>
      <c r="FU37">
        <f t="shared" si="32"/>
        <v>0.1993501253916187</v>
      </c>
    </row>
    <row r="38" spans="1:177">
      <c r="A38">
        <v>37</v>
      </c>
      <c r="B38">
        <v>6.6140636866766897E-2</v>
      </c>
      <c r="C38">
        <v>0.85022798406904621</v>
      </c>
      <c r="D38">
        <v>0.54641486629810654</v>
      </c>
      <c r="E38">
        <v>0.98851790096488024</v>
      </c>
      <c r="F38">
        <v>0.40093062001962404</v>
      </c>
      <c r="G38">
        <v>0.24733084745521297</v>
      </c>
      <c r="H38">
        <v>9.6578407412821976E-2</v>
      </c>
      <c r="I38">
        <v>0.6913635721862097</v>
      </c>
      <c r="J38">
        <v>3.6799046471930191E-2</v>
      </c>
      <c r="K38">
        <v>0.75002574033126723</v>
      </c>
      <c r="M38">
        <v>0.39020901953630727</v>
      </c>
      <c r="S38">
        <f t="shared" si="35"/>
        <v>0.63132820301745707</v>
      </c>
      <c r="T38">
        <f t="shared" si="33"/>
        <v>0.34436599939273238</v>
      </c>
      <c r="U38">
        <f t="shared" si="33"/>
        <v>0.54641486629810654</v>
      </c>
      <c r="V38">
        <f t="shared" si="33"/>
        <v>0.33071959907976828</v>
      </c>
      <c r="W38">
        <f t="shared" si="33"/>
        <v>0.70628349566783577</v>
      </c>
      <c r="X38">
        <f t="shared" si="33"/>
        <v>0.31276584048415801</v>
      </c>
      <c r="Y38">
        <f t="shared" si="33"/>
        <v>0.95070629758036207</v>
      </c>
      <c r="Z38">
        <f t="shared" si="33"/>
        <v>0.18050859320647153</v>
      </c>
      <c r="AA38">
        <f t="shared" si="33"/>
        <v>0.41239446128112317</v>
      </c>
      <c r="AB38">
        <f t="shared" si="33"/>
        <v>0.38585691089064095</v>
      </c>
      <c r="BG38">
        <f t="shared" si="31"/>
        <v>0.23872860160431761</v>
      </c>
      <c r="BH38">
        <f t="shared" si="31"/>
        <v>0.24741939342220889</v>
      </c>
      <c r="BI38">
        <f t="shared" si="31"/>
        <v>0.24615658449856664</v>
      </c>
      <c r="BJ38">
        <f t="shared" si="31"/>
        <v>0.24785511502444382</v>
      </c>
      <c r="BM38">
        <f t="shared" si="36"/>
        <v>2.1872919225707623E-8</v>
      </c>
      <c r="BN38">
        <f t="shared" si="34"/>
        <v>3.6144381244705716E-6</v>
      </c>
      <c r="BO38">
        <f t="shared" si="34"/>
        <v>1.4928460305578885E-6</v>
      </c>
      <c r="BP38">
        <f t="shared" si="34"/>
        <v>4.8858382026400649E-6</v>
      </c>
      <c r="BQ38">
        <f t="shared" si="34"/>
        <v>8.0372681034660089E-7</v>
      </c>
      <c r="BR38">
        <f t="shared" si="34"/>
        <v>3.0586274051456918E-7</v>
      </c>
      <c r="BS38">
        <f t="shared" si="34"/>
        <v>4.6636943891985132E-8</v>
      </c>
      <c r="BT38">
        <f t="shared" si="34"/>
        <v>2.3899179447303822E-6</v>
      </c>
      <c r="BU38">
        <f t="shared" si="34"/>
        <v>6.7708491062163903E-9</v>
      </c>
      <c r="BV38">
        <f t="shared" si="34"/>
        <v>2.8126930557973275E-6</v>
      </c>
      <c r="EN38">
        <f>Sheet56!FL38</f>
        <v>0.24877463582899767</v>
      </c>
      <c r="EO38">
        <f>Sheet56!FM38</f>
        <v>0.91765850772493629</v>
      </c>
      <c r="EP38">
        <f>Sheet56!FN38</f>
        <v>0.40093062001962404</v>
      </c>
      <c r="EQ38">
        <f>Sheet56!FO38</f>
        <v>0.2638747428652663</v>
      </c>
      <c r="ER38">
        <f>Sheet56!FP38</f>
        <v>0.53712113429639086</v>
      </c>
      <c r="ES38">
        <f>Sheet56!FQ38</f>
        <v>0.88059996119707351</v>
      </c>
      <c r="ET38">
        <f>Sheet56!FR38</f>
        <v>0.73579143411750769</v>
      </c>
      <c r="EU38">
        <f>Sheet56!FS38</f>
        <v>0.10243597233880593</v>
      </c>
      <c r="EV38">
        <f>Sheet56!FT38</f>
        <v>0.50733730572559799</v>
      </c>
      <c r="EW38">
        <f>Sheet56!FU38</f>
        <v>0.74016025384237927</v>
      </c>
      <c r="EZ38">
        <v>-0.2161490746896966</v>
      </c>
      <c r="FA38">
        <v>0.17780567673908551</v>
      </c>
      <c r="FB38">
        <v>-0.18724616452696821</v>
      </c>
      <c r="FC38">
        <v>1.5782591432122597E-2</v>
      </c>
      <c r="FD38">
        <v>-0.13427965145353016</v>
      </c>
      <c r="FE38">
        <v>0.20047639954718863</v>
      </c>
      <c r="FF38">
        <v>0.22769436079312827</v>
      </c>
      <c r="FG38">
        <v>-0.18087555523906124</v>
      </c>
      <c r="FH38">
        <v>7.4784688224258822E-2</v>
      </c>
      <c r="FI38">
        <v>2.2006729173472336E-2</v>
      </c>
      <c r="FL38">
        <f t="shared" si="32"/>
        <v>0.24899078490368737</v>
      </c>
      <c r="FM38">
        <f t="shared" si="32"/>
        <v>0.91748070204819721</v>
      </c>
      <c r="FN38">
        <f t="shared" si="32"/>
        <v>0.40111786618415102</v>
      </c>
      <c r="FO38">
        <f t="shared" si="32"/>
        <v>0.26385896027383415</v>
      </c>
      <c r="FP38">
        <f t="shared" si="32"/>
        <v>0.53725541394784437</v>
      </c>
      <c r="FQ38">
        <f t="shared" si="32"/>
        <v>0.88039948479752628</v>
      </c>
      <c r="FR38">
        <f t="shared" si="32"/>
        <v>0.73556373975671452</v>
      </c>
      <c r="FS38">
        <f t="shared" si="32"/>
        <v>0.10261684789404499</v>
      </c>
      <c r="FT38">
        <f t="shared" si="32"/>
        <v>0.50726252103737368</v>
      </c>
      <c r="FU38">
        <f t="shared" si="32"/>
        <v>0.74013824711320575</v>
      </c>
    </row>
    <row r="39" spans="1:177">
      <c r="A39">
        <v>38</v>
      </c>
      <c r="B39">
        <v>0.68689214701939727</v>
      </c>
      <c r="C39">
        <v>0.12494592180690615</v>
      </c>
      <c r="D39">
        <v>0.33071959907976828</v>
      </c>
      <c r="E39">
        <v>0.43079439375662082</v>
      </c>
      <c r="F39">
        <v>0.2638747428652663</v>
      </c>
      <c r="G39">
        <v>0.23463345093675081</v>
      </c>
      <c r="H39">
        <v>0.149069165839881</v>
      </c>
      <c r="I39">
        <v>0.73934427723600138</v>
      </c>
      <c r="J39">
        <v>0.40259986050058005</v>
      </c>
      <c r="K39">
        <v>0.31554507975798268</v>
      </c>
      <c r="M39">
        <v>9.1744141756459258E-2</v>
      </c>
      <c r="S39">
        <f t="shared" si="35"/>
        <v>0.34865921506876502</v>
      </c>
      <c r="T39">
        <f t="shared" si="33"/>
        <v>0.76833572816769791</v>
      </c>
      <c r="U39">
        <f t="shared" si="33"/>
        <v>0.98851790096488024</v>
      </c>
      <c r="V39">
        <f t="shared" si="33"/>
        <v>0.43079439375662082</v>
      </c>
      <c r="W39">
        <f t="shared" si="33"/>
        <v>0.41025456001799604</v>
      </c>
      <c r="X39">
        <f t="shared" si="33"/>
        <v>0.8755340640563114</v>
      </c>
      <c r="Y39">
        <f t="shared" si="33"/>
        <v>0.57787433564157742</v>
      </c>
      <c r="Z39">
        <f t="shared" si="33"/>
        <v>0.80690648524069253</v>
      </c>
      <c r="AA39">
        <f t="shared" si="33"/>
        <v>0.28398966884123417</v>
      </c>
      <c r="AB39">
        <f t="shared" si="33"/>
        <v>0.19937070075709284</v>
      </c>
      <c r="BG39">
        <f t="shared" si="31"/>
        <v>4.9009752493562014E-2</v>
      </c>
      <c r="BH39">
        <f t="shared" si="31"/>
        <v>4.6827287913198228E-2</v>
      </c>
      <c r="BI39">
        <f t="shared" si="31"/>
        <v>4.7038424300125163E-2</v>
      </c>
      <c r="BJ39">
        <f t="shared" si="31"/>
        <v>4.5745931995820797E-2</v>
      </c>
      <c r="BM39">
        <f t="shared" si="36"/>
        <v>2.3591041081845868E-6</v>
      </c>
      <c r="BN39">
        <f t="shared" si="34"/>
        <v>7.805741688088754E-8</v>
      </c>
      <c r="BO39">
        <f t="shared" si="34"/>
        <v>5.4687726607741332E-7</v>
      </c>
      <c r="BP39">
        <f t="shared" si="34"/>
        <v>9.2791904846067242E-7</v>
      </c>
      <c r="BQ39">
        <f t="shared" si="34"/>
        <v>3.481493996110521E-7</v>
      </c>
      <c r="BR39">
        <f t="shared" si="34"/>
        <v>2.7526428149244326E-7</v>
      </c>
      <c r="BS39">
        <f t="shared" si="34"/>
        <v>1.1110808102098974E-7</v>
      </c>
      <c r="BT39">
        <f t="shared" si="34"/>
        <v>2.7331498014081266E-6</v>
      </c>
      <c r="BU39">
        <f t="shared" si="34"/>
        <v>8.1043323837543261E-7</v>
      </c>
      <c r="BV39">
        <f t="shared" si="34"/>
        <v>4.9784348679735829E-7</v>
      </c>
      <c r="EN39">
        <f>Sheet56!FL39</f>
        <v>0.86975250120528746</v>
      </c>
      <c r="EO39">
        <f>Sheet56!FM39</f>
        <v>0.11721108058904663</v>
      </c>
      <c r="EP39">
        <f>Sheet56!FN39</f>
        <v>0.24733084745521297</v>
      </c>
      <c r="EQ39">
        <f>Sheet56!FO39</f>
        <v>0.23463345093675081</v>
      </c>
      <c r="ER39">
        <f>Sheet56!FP39</f>
        <v>0.7380848182911004</v>
      </c>
      <c r="ES39">
        <f>Sheet56!FQ39</f>
        <v>0.34111270205026373</v>
      </c>
      <c r="ET39">
        <f>Sheet56!FR39</f>
        <v>9.6851713316492297E-2</v>
      </c>
      <c r="EU39">
        <f>Sheet56!FS39</f>
        <v>0.96752041077729489</v>
      </c>
      <c r="EV39">
        <f>Sheet56!FT39</f>
        <v>0.15485007428856454</v>
      </c>
      <c r="EW39">
        <f>Sheet56!FU39</f>
        <v>0.61935565172425922</v>
      </c>
      <c r="EZ39">
        <v>-0.22155790479685358</v>
      </c>
      <c r="FA39">
        <v>0.18643515754731102</v>
      </c>
      <c r="FB39">
        <v>-0.19204368464720178</v>
      </c>
      <c r="FC39">
        <v>1.6557590616268783E-2</v>
      </c>
      <c r="FD39">
        <v>-0.14481119992551775</v>
      </c>
      <c r="FE39">
        <v>0.21012603783223452</v>
      </c>
      <c r="FF39">
        <v>0.23869513295790049</v>
      </c>
      <c r="FG39">
        <v>-0.19492321979208474</v>
      </c>
      <c r="FH39">
        <v>7.8435333960123282E-2</v>
      </c>
      <c r="FI39">
        <v>2.3086756247819737E-2</v>
      </c>
      <c r="FL39">
        <f t="shared" si="32"/>
        <v>0.8699740591100843</v>
      </c>
      <c r="FM39">
        <f t="shared" si="32"/>
        <v>0.11702464543149932</v>
      </c>
      <c r="FN39">
        <f t="shared" si="32"/>
        <v>0.24752289113986017</v>
      </c>
      <c r="FO39">
        <f t="shared" si="32"/>
        <v>0.23461689334613453</v>
      </c>
      <c r="FP39">
        <f t="shared" si="32"/>
        <v>0.73822962949102588</v>
      </c>
      <c r="FQ39">
        <f t="shared" si="32"/>
        <v>0.34090257601243151</v>
      </c>
      <c r="FR39">
        <f t="shared" si="32"/>
        <v>9.6613018183534391E-2</v>
      </c>
      <c r="FS39">
        <f t="shared" si="32"/>
        <v>0.96771533399708698</v>
      </c>
      <c r="FT39">
        <f t="shared" si="32"/>
        <v>0.15477163895460441</v>
      </c>
      <c r="FU39">
        <f t="shared" si="32"/>
        <v>0.61933256496801137</v>
      </c>
    </row>
    <row r="40" spans="1:177">
      <c r="A40">
        <v>39</v>
      </c>
      <c r="B40">
        <v>0.73566631945763272</v>
      </c>
      <c r="C40">
        <v>1.8875475125499443E-2</v>
      </c>
      <c r="D40">
        <v>0.70628349566783577</v>
      </c>
      <c r="E40">
        <v>0.41025456001799604</v>
      </c>
      <c r="F40">
        <v>0.53712113429639086</v>
      </c>
      <c r="G40">
        <v>0.7380848182911004</v>
      </c>
      <c r="H40">
        <v>0.99445284662680056</v>
      </c>
      <c r="I40">
        <v>0.93311840714208216</v>
      </c>
      <c r="J40">
        <v>0.28803613940769623</v>
      </c>
      <c r="K40">
        <v>1.1141721219434887E-2</v>
      </c>
      <c r="M40">
        <v>0.24387125015371419</v>
      </c>
      <c r="S40">
        <f t="shared" si="35"/>
        <v>0.24877463582899767</v>
      </c>
      <c r="T40">
        <f t="shared" si="33"/>
        <v>0.91765850772493629</v>
      </c>
      <c r="U40">
        <f t="shared" si="33"/>
        <v>0.40093062001962404</v>
      </c>
      <c r="V40">
        <f t="shared" si="33"/>
        <v>0.2638747428652663</v>
      </c>
      <c r="W40">
        <f t="shared" si="33"/>
        <v>0.53712113429639086</v>
      </c>
      <c r="X40">
        <f t="shared" si="33"/>
        <v>0.88059996119707351</v>
      </c>
      <c r="Y40">
        <f t="shared" si="33"/>
        <v>0.73579143411750769</v>
      </c>
      <c r="Z40">
        <f t="shared" si="33"/>
        <v>0.10243597233880593</v>
      </c>
      <c r="AA40">
        <f t="shared" si="33"/>
        <v>0.50733730572559799</v>
      </c>
      <c r="AB40">
        <f t="shared" si="33"/>
        <v>0.74016025384237927</v>
      </c>
      <c r="BG40">
        <f t="shared" si="31"/>
        <v>8.1531201455666377E-2</v>
      </c>
      <c r="BH40">
        <f t="shared" si="31"/>
        <v>7.8782714852263222E-2</v>
      </c>
      <c r="BI40">
        <f t="shared" si="31"/>
        <v>8.195731310733656E-2</v>
      </c>
      <c r="BJ40">
        <f t="shared" si="31"/>
        <v>7.990907251083211E-2</v>
      </c>
      <c r="BM40">
        <f t="shared" si="36"/>
        <v>2.7060246679216987E-6</v>
      </c>
      <c r="BN40">
        <f t="shared" si="34"/>
        <v>1.7814178060667413E-9</v>
      </c>
      <c r="BO40">
        <f t="shared" si="34"/>
        <v>2.4941818812638889E-6</v>
      </c>
      <c r="BP40">
        <f t="shared" si="34"/>
        <v>8.4154402007779767E-7</v>
      </c>
      <c r="BQ40">
        <f t="shared" si="34"/>
        <v>1.442495564539208E-6</v>
      </c>
      <c r="BR40">
        <f t="shared" si="34"/>
        <v>2.7238459949590338E-6</v>
      </c>
      <c r="BS40">
        <f t="shared" si="34"/>
        <v>4.9446823208207348E-6</v>
      </c>
      <c r="BT40">
        <f t="shared" si="34"/>
        <v>4.3535498087368833E-6</v>
      </c>
      <c r="BU40">
        <f t="shared" si="34"/>
        <v>4.1482408802444914E-7</v>
      </c>
      <c r="BV40">
        <f t="shared" si="34"/>
        <v>6.2068975865802821E-10</v>
      </c>
      <c r="EN40">
        <f>Sheet56!FL40</f>
        <v>0.30216313029697012</v>
      </c>
      <c r="EO40">
        <f>Sheet56!FM40</f>
        <v>0.96303945162419369</v>
      </c>
      <c r="EP40">
        <f>Sheet56!FN40</f>
        <v>9.6578407412821976E-2</v>
      </c>
      <c r="EQ40">
        <f>Sheet56!FO40</f>
        <v>0.149069165839881</v>
      </c>
      <c r="ER40">
        <f>Sheet56!FP40</f>
        <v>0.99445284662680056</v>
      </c>
      <c r="ES40">
        <f>Sheet56!FQ40</f>
        <v>0.10599622735264068</v>
      </c>
      <c r="ET40">
        <f>Sheet56!FR40</f>
        <v>0.31775439162045188</v>
      </c>
      <c r="EU40">
        <f>Sheet56!FS40</f>
        <v>0.21715320237824023</v>
      </c>
      <c r="EV40">
        <f>Sheet56!FT40</f>
        <v>0.89995931351668834</v>
      </c>
      <c r="EW40">
        <f>Sheet56!FU40</f>
        <v>0.59948106912741694</v>
      </c>
      <c r="EZ40">
        <v>-0.19907542361759925</v>
      </c>
      <c r="FA40">
        <v>0.17590984993125183</v>
      </c>
      <c r="FB40">
        <v>-0.18297295113827061</v>
      </c>
      <c r="FC40">
        <v>1.562561686487288E-2</v>
      </c>
      <c r="FD40">
        <v>-0.13853929053045408</v>
      </c>
      <c r="FE40">
        <v>0.19817761705028597</v>
      </c>
      <c r="FF40">
        <v>0.22517783441537478</v>
      </c>
      <c r="FG40">
        <v>-0.19011819623785139</v>
      </c>
      <c r="FH40">
        <v>7.402854998276194E-2</v>
      </c>
      <c r="FI40">
        <v>2.1786393279627891E-2</v>
      </c>
      <c r="FL40">
        <f t="shared" si="32"/>
        <v>0.3023622057205877</v>
      </c>
      <c r="FM40">
        <f t="shared" si="32"/>
        <v>0.96286354177426248</v>
      </c>
      <c r="FN40">
        <f t="shared" si="32"/>
        <v>9.6761380363960245E-2</v>
      </c>
      <c r="FO40">
        <f t="shared" si="32"/>
        <v>0.14905354022301612</v>
      </c>
      <c r="FP40">
        <f t="shared" si="32"/>
        <v>0.99459138591733098</v>
      </c>
      <c r="FQ40">
        <f t="shared" si="32"/>
        <v>0.1057980497355904</v>
      </c>
      <c r="FR40">
        <f t="shared" si="32"/>
        <v>0.31752921378603649</v>
      </c>
      <c r="FS40">
        <f t="shared" si="32"/>
        <v>0.21734332057447808</v>
      </c>
      <c r="FT40">
        <f t="shared" si="32"/>
        <v>0.89988528496670561</v>
      </c>
      <c r="FU40">
        <f t="shared" si="32"/>
        <v>0.59945928273413729</v>
      </c>
    </row>
    <row r="41" spans="1:177">
      <c r="A41">
        <v>40</v>
      </c>
      <c r="B41">
        <v>0.49487630503436081</v>
      </c>
      <c r="C41">
        <v>0.79368071942820728</v>
      </c>
      <c r="D41">
        <v>0.31276584048415801</v>
      </c>
      <c r="E41">
        <v>0.8755340640563114</v>
      </c>
      <c r="F41">
        <v>0.88059996119707351</v>
      </c>
      <c r="G41">
        <v>0.34111270205026373</v>
      </c>
      <c r="H41">
        <v>0.10599622735264068</v>
      </c>
      <c r="I41">
        <v>0.84897970514444709</v>
      </c>
      <c r="J41">
        <v>0.54169192416545231</v>
      </c>
      <c r="K41">
        <v>0.58039485610681063</v>
      </c>
      <c r="M41">
        <v>0.72183239461578008</v>
      </c>
      <c r="S41">
        <f t="shared" si="35"/>
        <v>0.86975250120528746</v>
      </c>
      <c r="T41">
        <f t="shared" si="33"/>
        <v>0.11721108058904663</v>
      </c>
      <c r="U41">
        <f t="shared" si="33"/>
        <v>0.24733084745521297</v>
      </c>
      <c r="V41">
        <f t="shared" si="33"/>
        <v>0.23463345093675081</v>
      </c>
      <c r="W41">
        <f t="shared" si="33"/>
        <v>0.7380848182911004</v>
      </c>
      <c r="X41">
        <f t="shared" si="33"/>
        <v>0.34111270205026373</v>
      </c>
      <c r="Y41">
        <f t="shared" si="33"/>
        <v>9.6851713316492297E-2</v>
      </c>
      <c r="Z41">
        <f t="shared" si="33"/>
        <v>0.96752041077729489</v>
      </c>
      <c r="AA41">
        <f t="shared" si="33"/>
        <v>0.15485007428856454</v>
      </c>
      <c r="AB41">
        <f t="shared" si="33"/>
        <v>0.61935565172425922</v>
      </c>
      <c r="BG41">
        <f t="shared" si="31"/>
        <v>2.5693239322581045E-2</v>
      </c>
      <c r="BH41">
        <f t="shared" si="31"/>
        <v>2.316591696880595E-2</v>
      </c>
      <c r="BI41">
        <f t="shared" si="31"/>
        <v>2.3254063195232065E-2</v>
      </c>
      <c r="BJ41">
        <f t="shared" si="31"/>
        <v>2.2737424820196906E-2</v>
      </c>
      <c r="BM41">
        <f t="shared" si="36"/>
        <v>1.2245127864223087E-6</v>
      </c>
      <c r="BN41">
        <f t="shared" si="34"/>
        <v>3.149645421960384E-6</v>
      </c>
      <c r="BO41">
        <f t="shared" si="34"/>
        <v>4.8911235486880893E-7</v>
      </c>
      <c r="BP41">
        <f t="shared" si="34"/>
        <v>3.8327994866148062E-6</v>
      </c>
      <c r="BQ41">
        <f t="shared" si="34"/>
        <v>3.8772814583014374E-6</v>
      </c>
      <c r="BR41">
        <f t="shared" si="34"/>
        <v>5.8178937750016003E-7</v>
      </c>
      <c r="BS41">
        <f t="shared" si="34"/>
        <v>5.6176001064963466E-8</v>
      </c>
      <c r="BT41">
        <f t="shared" si="34"/>
        <v>3.6038326987357616E-6</v>
      </c>
      <c r="BU41">
        <f t="shared" si="34"/>
        <v>1.467150703530351E-6</v>
      </c>
      <c r="BV41">
        <f t="shared" si="34"/>
        <v>1.6842909449762272E-6</v>
      </c>
      <c r="EN41">
        <f>Sheet56!FL41</f>
        <v>0.19458945926415686</v>
      </c>
      <c r="EO41">
        <f>Sheet56!FM41</f>
        <v>0.85877242185913416</v>
      </c>
      <c r="EP41">
        <f>Sheet56!FN41</f>
        <v>0.6913635721862097</v>
      </c>
      <c r="EQ41">
        <f>Sheet56!FO41</f>
        <v>0.73934427723600138</v>
      </c>
      <c r="ER41">
        <f>Sheet56!FP41</f>
        <v>0.93311840714208216</v>
      </c>
      <c r="ES41">
        <f>Sheet56!FQ41</f>
        <v>0.84897970514444709</v>
      </c>
      <c r="ET41">
        <f>Sheet56!FR41</f>
        <v>0.39295765346778655</v>
      </c>
      <c r="EU41">
        <f>Sheet56!FS41</f>
        <v>0.5126016280257355</v>
      </c>
      <c r="EV41">
        <f>Sheet56!FT41</f>
        <v>0.90145815563746878</v>
      </c>
      <c r="EW41">
        <f>Sheet56!FU41</f>
        <v>6.7735466668079697E-2</v>
      </c>
      <c r="EZ41">
        <v>-0.21419605611098674</v>
      </c>
      <c r="FA41">
        <v>0.18272865724225643</v>
      </c>
      <c r="FB41">
        <v>-0.18870518158332467</v>
      </c>
      <c r="FC41">
        <v>1.6228481641069343E-2</v>
      </c>
      <c r="FD41">
        <v>-0.14173936730328057</v>
      </c>
      <c r="FE41">
        <v>0.20593226034291334</v>
      </c>
      <c r="FF41">
        <v>0.23394649930654549</v>
      </c>
      <c r="FG41">
        <v>-0.19370637456213838</v>
      </c>
      <c r="FH41">
        <v>7.6883908923375377E-2</v>
      </c>
      <c r="FI41">
        <v>2.2627172103570358E-2</v>
      </c>
      <c r="FL41">
        <f t="shared" si="32"/>
        <v>0.19480365532026783</v>
      </c>
      <c r="FM41">
        <f t="shared" si="32"/>
        <v>0.85858969320189193</v>
      </c>
      <c r="FN41">
        <f t="shared" si="32"/>
        <v>0.69155227736779301</v>
      </c>
      <c r="FO41">
        <f t="shared" si="32"/>
        <v>0.73932804875436031</v>
      </c>
      <c r="FP41">
        <f t="shared" si="32"/>
        <v>0.93326014650938549</v>
      </c>
      <c r="FQ41">
        <f t="shared" si="32"/>
        <v>0.84877377288410416</v>
      </c>
      <c r="FR41">
        <f t="shared" si="32"/>
        <v>0.39272370696848002</v>
      </c>
      <c r="FS41">
        <f t="shared" si="32"/>
        <v>0.51279533440029768</v>
      </c>
      <c r="FT41">
        <f t="shared" si="32"/>
        <v>0.90138127172854543</v>
      </c>
      <c r="FU41">
        <f t="shared" si="32"/>
        <v>6.7712839495976132E-2</v>
      </c>
    </row>
    <row r="42" spans="1:177">
      <c r="A42">
        <v>41</v>
      </c>
      <c r="B42">
        <v>0.80915398797286253</v>
      </c>
      <c r="C42">
        <v>0.45934965451001714</v>
      </c>
      <c r="D42">
        <v>0.95070629758036207</v>
      </c>
      <c r="E42">
        <v>0.57787433564157742</v>
      </c>
      <c r="F42">
        <v>0.73579143411750769</v>
      </c>
      <c r="G42">
        <v>9.6851713316492297E-2</v>
      </c>
      <c r="H42">
        <v>0.31775439162045188</v>
      </c>
      <c r="I42">
        <v>0.39295765346778655</v>
      </c>
      <c r="J42">
        <v>0.97244229855139763</v>
      </c>
      <c r="K42">
        <v>0.42797294207904324</v>
      </c>
      <c r="M42">
        <v>0.87281792779300227</v>
      </c>
      <c r="S42">
        <f t="shared" si="35"/>
        <v>0.30216313029697012</v>
      </c>
      <c r="T42">
        <f t="shared" si="33"/>
        <v>0.96303945162419369</v>
      </c>
      <c r="U42">
        <f t="shared" si="33"/>
        <v>9.6578407412821976E-2</v>
      </c>
      <c r="V42">
        <f t="shared" si="33"/>
        <v>0.149069165839881</v>
      </c>
      <c r="W42">
        <f t="shared" si="33"/>
        <v>0.99445284662680056</v>
      </c>
      <c r="X42">
        <f t="shared" si="33"/>
        <v>0.10599622735264068</v>
      </c>
      <c r="Y42">
        <f t="shared" si="33"/>
        <v>0.31775439162045188</v>
      </c>
      <c r="Z42">
        <f t="shared" si="33"/>
        <v>0.21715320237824023</v>
      </c>
      <c r="AA42">
        <f t="shared" si="33"/>
        <v>0.89995931351668834</v>
      </c>
      <c r="AB42">
        <f t="shared" si="33"/>
        <v>0.59948106912741694</v>
      </c>
      <c r="BM42">
        <f t="shared" si="36"/>
        <v>3.273650881261937E-6</v>
      </c>
      <c r="BN42">
        <f t="shared" si="34"/>
        <v>1.0550105254923606E-6</v>
      </c>
      <c r="BO42">
        <f t="shared" si="34"/>
        <v>4.5192123212947996E-6</v>
      </c>
      <c r="BP42">
        <f t="shared" si="34"/>
        <v>1.6696937389659727E-6</v>
      </c>
      <c r="BQ42">
        <f t="shared" si="34"/>
        <v>2.7069451726034934E-6</v>
      </c>
      <c r="BR42">
        <f t="shared" si="34"/>
        <v>4.6901271861700059E-8</v>
      </c>
      <c r="BS42">
        <f t="shared" si="34"/>
        <v>5.0483926697041753E-7</v>
      </c>
      <c r="BT42">
        <f t="shared" si="34"/>
        <v>7.720785870945451E-7</v>
      </c>
      <c r="BU42">
        <f t="shared" si="34"/>
        <v>4.7282201200596286E-6</v>
      </c>
      <c r="BV42">
        <f t="shared" si="34"/>
        <v>9.1580419575896053E-7</v>
      </c>
      <c r="EN42">
        <f>Sheet56!FL42</f>
        <v>0.680924865401352</v>
      </c>
      <c r="EO42">
        <f>Sheet56!FM42</f>
        <v>0.27951097138591829</v>
      </c>
      <c r="EP42">
        <f>Sheet56!FN42</f>
        <v>3.6799046471930191E-2</v>
      </c>
      <c r="EQ42">
        <f>Sheet56!FO42</f>
        <v>0.40259986050058005</v>
      </c>
      <c r="ER42">
        <f>Sheet56!FP42</f>
        <v>0.28803613940769623</v>
      </c>
      <c r="ES42">
        <f>Sheet56!FQ42</f>
        <v>0.54169192416545231</v>
      </c>
      <c r="ET42">
        <f>Sheet56!FR42</f>
        <v>0.97244229855139763</v>
      </c>
      <c r="EU42">
        <f>Sheet56!FS42</f>
        <v>0.35363181568815355</v>
      </c>
      <c r="EV42">
        <f>Sheet56!FT42</f>
        <v>0.57234874514975465</v>
      </c>
      <c r="EW42">
        <f>Sheet56!FU42</f>
        <v>0.23778795858795354</v>
      </c>
      <c r="EZ42">
        <v>-0.20404536460184286</v>
      </c>
      <c r="FA42">
        <v>0.17136414172345335</v>
      </c>
      <c r="FB42">
        <v>-0.17841772536362871</v>
      </c>
      <c r="FC42">
        <v>1.5208096899435532E-2</v>
      </c>
      <c r="FD42">
        <v>-0.12424565089447533</v>
      </c>
      <c r="FE42">
        <v>0.19324889199692652</v>
      </c>
      <c r="FF42">
        <v>0.21950391705448435</v>
      </c>
      <c r="FG42">
        <v>-0.18592221223979541</v>
      </c>
      <c r="FH42">
        <v>7.2104920095864042E-2</v>
      </c>
      <c r="FI42">
        <v>2.120098532957845E-2</v>
      </c>
      <c r="FL42">
        <f t="shared" si="32"/>
        <v>0.68112891076595383</v>
      </c>
      <c r="FM42">
        <f t="shared" si="32"/>
        <v>0.27933960724419482</v>
      </c>
      <c r="FN42">
        <f t="shared" si="32"/>
        <v>3.6977464197293822E-2</v>
      </c>
      <c r="FO42">
        <f t="shared" si="32"/>
        <v>0.40258465240368063</v>
      </c>
      <c r="FP42">
        <f t="shared" si="32"/>
        <v>0.28816038505859071</v>
      </c>
      <c r="FQ42">
        <f t="shared" si="32"/>
        <v>0.54149867527345541</v>
      </c>
      <c r="FR42">
        <f t="shared" si="32"/>
        <v>0.97222279463434313</v>
      </c>
      <c r="FS42">
        <f t="shared" si="32"/>
        <v>0.35381773790039334</v>
      </c>
      <c r="FT42">
        <f t="shared" si="32"/>
        <v>0.57227664022965874</v>
      </c>
      <c r="FU42">
        <f t="shared" si="32"/>
        <v>0.23776675760262397</v>
      </c>
    </row>
    <row r="43" spans="1:177">
      <c r="A43">
        <v>42</v>
      </c>
      <c r="B43">
        <v>0.49966513154565806</v>
      </c>
      <c r="C43">
        <v>0.1729839814686413</v>
      </c>
      <c r="D43">
        <v>0.18050859320647153</v>
      </c>
      <c r="E43">
        <v>0.80690648524069253</v>
      </c>
      <c r="F43">
        <v>0.10243597233880593</v>
      </c>
      <c r="G43">
        <v>0.96752041077729489</v>
      </c>
      <c r="H43">
        <v>0.21715320237824023</v>
      </c>
      <c r="I43">
        <v>0.5126016280257355</v>
      </c>
      <c r="J43">
        <v>0.35363181568815355</v>
      </c>
      <c r="K43">
        <v>0.77506879199009182</v>
      </c>
      <c r="M43">
        <v>0.25876037001228813</v>
      </c>
      <c r="S43">
        <f t="shared" si="35"/>
        <v>0.19458945926415686</v>
      </c>
      <c r="T43">
        <f t="shared" si="33"/>
        <v>0.85877242185913416</v>
      </c>
      <c r="U43">
        <f t="shared" si="33"/>
        <v>0.6913635721862097</v>
      </c>
      <c r="V43">
        <f t="shared" si="33"/>
        <v>0.73934427723600138</v>
      </c>
      <c r="W43">
        <f t="shared" si="33"/>
        <v>0.93311840714208216</v>
      </c>
      <c r="X43">
        <f t="shared" si="33"/>
        <v>0.84897970514444709</v>
      </c>
      <c r="Y43">
        <f t="shared" si="33"/>
        <v>0.39295765346778655</v>
      </c>
      <c r="Z43">
        <f t="shared" si="33"/>
        <v>0.5126016280257355</v>
      </c>
      <c r="AA43">
        <f t="shared" si="33"/>
        <v>0.90145815563746878</v>
      </c>
      <c r="AB43">
        <f t="shared" si="33"/>
        <v>6.7735466668079697E-2</v>
      </c>
      <c r="BM43">
        <f t="shared" si="36"/>
        <v>1.248326218412699E-6</v>
      </c>
      <c r="BN43">
        <f t="shared" si="34"/>
        <v>1.496172892237162E-7</v>
      </c>
      <c r="BO43">
        <f t="shared" si="34"/>
        <v>1.6291676110689713E-7</v>
      </c>
      <c r="BP43">
        <f t="shared" si="34"/>
        <v>3.2554903796174399E-6</v>
      </c>
      <c r="BQ43">
        <f t="shared" si="34"/>
        <v>5.2465642144983076E-8</v>
      </c>
      <c r="BR43">
        <f t="shared" si="34"/>
        <v>4.6804787263533275E-6</v>
      </c>
      <c r="BS43">
        <f t="shared" si="34"/>
        <v>2.3577756651562479E-7</v>
      </c>
      <c r="BT43">
        <f t="shared" si="34"/>
        <v>1.3138021452731726E-6</v>
      </c>
      <c r="BU43">
        <f t="shared" si="34"/>
        <v>6.2527730533450106E-7</v>
      </c>
      <c r="BV43">
        <f t="shared" si="34"/>
        <v>3.0036581615849015E-6</v>
      </c>
      <c r="EN43">
        <f>Sheet56!FL43</f>
        <v>0.31571457955729748</v>
      </c>
      <c r="EO43">
        <f>Sheet56!FM43</f>
        <v>0.91260487099430498</v>
      </c>
      <c r="EP43">
        <f>Sheet56!FN43</f>
        <v>0.75002574033126723</v>
      </c>
      <c r="EQ43">
        <f>Sheet56!FO43</f>
        <v>0.31554507975798268</v>
      </c>
      <c r="ER43">
        <f>Sheet56!FP43</f>
        <v>1.1141721219434887E-2</v>
      </c>
      <c r="ES43">
        <f>Sheet56!FQ43</f>
        <v>0.58039485610681063</v>
      </c>
      <c r="ET43">
        <f>Sheet56!FR43</f>
        <v>0.42797294207904324</v>
      </c>
      <c r="EU43">
        <f>Sheet56!FS43</f>
        <v>0.77506879199009182</v>
      </c>
      <c r="EV43">
        <f>Sheet56!FT43</f>
        <v>0.43724511553783779</v>
      </c>
      <c r="EW43">
        <f>Sheet56!FU43</f>
        <v>0.13887823280218448</v>
      </c>
      <c r="EZ43">
        <v>-0.2187644167848683</v>
      </c>
      <c r="FA43">
        <v>0.18391306523702397</v>
      </c>
      <c r="FB43">
        <v>-0.18962617334392484</v>
      </c>
      <c r="FC43">
        <v>1.6332596827682112E-2</v>
      </c>
      <c r="FD43">
        <v>-0.14208816893165213</v>
      </c>
      <c r="FE43">
        <v>0.20729391971038014</v>
      </c>
      <c r="FF43">
        <v>0.23547531723802004</v>
      </c>
      <c r="FG43">
        <v>-0.1926834379948843</v>
      </c>
      <c r="FH43">
        <v>7.7374564214806527E-2</v>
      </c>
      <c r="FI43">
        <v>2.2772733827416701E-2</v>
      </c>
      <c r="FL43">
        <f t="shared" si="32"/>
        <v>0.31593334397408235</v>
      </c>
      <c r="FM43">
        <f t="shared" si="32"/>
        <v>0.91242095792906797</v>
      </c>
      <c r="FN43">
        <f t="shared" si="32"/>
        <v>0.75021536650461118</v>
      </c>
      <c r="FO43">
        <f t="shared" si="32"/>
        <v>0.31552874716115498</v>
      </c>
      <c r="FP43">
        <f t="shared" si="32"/>
        <v>1.1283809388366539E-2</v>
      </c>
      <c r="FQ43">
        <f t="shared" si="32"/>
        <v>0.58018756218710021</v>
      </c>
      <c r="FR43">
        <f t="shared" si="32"/>
        <v>0.42773746676180524</v>
      </c>
      <c r="FS43">
        <f t="shared" si="32"/>
        <v>0.77526147542808665</v>
      </c>
      <c r="FT43">
        <f t="shared" si="32"/>
        <v>0.43716774097362299</v>
      </c>
      <c r="FU43">
        <f t="shared" si="32"/>
        <v>0.13885546006835706</v>
      </c>
    </row>
    <row r="44" spans="1:177">
      <c r="A44">
        <v>43</v>
      </c>
      <c r="B44">
        <v>0.14475453727673576</v>
      </c>
      <c r="C44">
        <v>0.95875189129240002</v>
      </c>
      <c r="D44">
        <v>0.41239446128112317</v>
      </c>
      <c r="E44">
        <v>0.28398966884123417</v>
      </c>
      <c r="F44">
        <v>0.50733730572559799</v>
      </c>
      <c r="G44">
        <v>0.15485007428856454</v>
      </c>
      <c r="H44">
        <v>0.89995931351668834</v>
      </c>
      <c r="I44">
        <v>0.90145815563746878</v>
      </c>
      <c r="J44">
        <v>0.57234874514975465</v>
      </c>
      <c r="K44">
        <v>0.43724511553783779</v>
      </c>
      <c r="M44">
        <v>0.20573696107201725</v>
      </c>
      <c r="S44">
        <f t="shared" si="35"/>
        <v>0.680924865401352</v>
      </c>
      <c r="T44">
        <f t="shared" si="33"/>
        <v>0.27951097138591829</v>
      </c>
      <c r="U44">
        <f t="shared" si="33"/>
        <v>3.6799046471930191E-2</v>
      </c>
      <c r="V44">
        <f t="shared" si="33"/>
        <v>0.40259986050058005</v>
      </c>
      <c r="W44">
        <f t="shared" si="33"/>
        <v>0.28803613940769623</v>
      </c>
      <c r="X44">
        <f t="shared" si="33"/>
        <v>0.54169192416545231</v>
      </c>
      <c r="Y44">
        <f t="shared" si="33"/>
        <v>0.97244229855139763</v>
      </c>
      <c r="Z44">
        <f t="shared" si="33"/>
        <v>0.35363181568815355</v>
      </c>
      <c r="AA44">
        <f t="shared" si="33"/>
        <v>0.57234874514975465</v>
      </c>
      <c r="AB44">
        <f t="shared" si="33"/>
        <v>0.23778795858795354</v>
      </c>
      <c r="BM44">
        <f t="shared" si="36"/>
        <v>1.0476938031100943E-7</v>
      </c>
      <c r="BN44">
        <f t="shared" si="34"/>
        <v>4.5960259452837706E-6</v>
      </c>
      <c r="BO44">
        <f t="shared" si="34"/>
        <v>8.5034595847673914E-7</v>
      </c>
      <c r="BP44">
        <f t="shared" si="34"/>
        <v>4.0325066004276926E-7</v>
      </c>
      <c r="BQ44">
        <f t="shared" si="34"/>
        <v>1.2869557089045446E-6</v>
      </c>
      <c r="BR44">
        <f t="shared" si="34"/>
        <v>1.198927275358698E-7</v>
      </c>
      <c r="BS44">
        <f t="shared" si="34"/>
        <v>4.0496338299271444E-6</v>
      </c>
      <c r="BT44">
        <f t="shared" si="34"/>
        <v>4.0631340318265352E-6</v>
      </c>
      <c r="BU44">
        <f t="shared" si="34"/>
        <v>1.6379154303724941E-6</v>
      </c>
      <c r="BV44">
        <f t="shared" si="34"/>
        <v>9.559164553084857E-7</v>
      </c>
    </row>
    <row r="45" spans="1:177">
      <c r="A45">
        <v>44</v>
      </c>
      <c r="B45">
        <v>0.30189399742625528</v>
      </c>
      <c r="C45">
        <v>0.32848231240658771</v>
      </c>
      <c r="D45">
        <v>0.38585691089064095</v>
      </c>
      <c r="E45">
        <v>0.19937070075709284</v>
      </c>
      <c r="F45">
        <v>0.74016025384237927</v>
      </c>
      <c r="G45">
        <v>0.61935565172425922</v>
      </c>
      <c r="H45">
        <v>0.59948106912741694</v>
      </c>
      <c r="I45">
        <v>6.7735466668079697E-2</v>
      </c>
      <c r="J45">
        <v>0.23778795858795354</v>
      </c>
      <c r="K45">
        <v>0.13887823280218448</v>
      </c>
      <c r="M45">
        <v>0.48957298104317631</v>
      </c>
      <c r="S45">
        <f t="shared" si="35"/>
        <v>0.31571457955729748</v>
      </c>
      <c r="T45">
        <f t="shared" si="33"/>
        <v>0.91260487099430498</v>
      </c>
      <c r="U45">
        <f t="shared" si="33"/>
        <v>0.75002574033126723</v>
      </c>
      <c r="V45">
        <f t="shared" si="33"/>
        <v>0.31554507975798268</v>
      </c>
      <c r="W45">
        <f t="shared" si="33"/>
        <v>1.1141721219434887E-2</v>
      </c>
      <c r="X45">
        <f t="shared" si="33"/>
        <v>0.58039485610681063</v>
      </c>
      <c r="Y45">
        <f t="shared" si="33"/>
        <v>0.42797294207904324</v>
      </c>
      <c r="Z45">
        <f t="shared" si="33"/>
        <v>0.77506879199009182</v>
      </c>
      <c r="AA45">
        <f t="shared" si="33"/>
        <v>0.43724511553783779</v>
      </c>
      <c r="AB45">
        <f t="shared" si="33"/>
        <v>0.13887823280218448</v>
      </c>
      <c r="BM45">
        <f t="shared" si="36"/>
        <v>4.556999284100192E-7</v>
      </c>
      <c r="BN45">
        <f t="shared" si="34"/>
        <v>5.3950314781989546E-7</v>
      </c>
      <c r="BO45">
        <f t="shared" si="34"/>
        <v>7.4442777841034023E-7</v>
      </c>
      <c r="BP45">
        <f t="shared" si="34"/>
        <v>1.9874338160187133E-7</v>
      </c>
      <c r="BQ45">
        <f t="shared" si="34"/>
        <v>2.7391860068400769E-6</v>
      </c>
      <c r="BR45">
        <f t="shared" si="34"/>
        <v>1.9180071166139097E-6</v>
      </c>
      <c r="BS45">
        <f t="shared" si="34"/>
        <v>1.7968877612107544E-6</v>
      </c>
      <c r="BT45">
        <f t="shared" si="34"/>
        <v>2.2940467223712683E-8</v>
      </c>
      <c r="BU45">
        <f t="shared" si="34"/>
        <v>2.8271556624713159E-7</v>
      </c>
      <c r="BV45">
        <f t="shared" si="34"/>
        <v>9.6435817731288742E-8</v>
      </c>
    </row>
    <row r="46" spans="1:177">
      <c r="A46">
        <v>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2.9701818152338535</v>
      </c>
      <c r="EN2" t="s">
        <v>10</v>
      </c>
    </row>
    <row r="3" spans="1:177">
      <c r="A3">
        <v>2</v>
      </c>
      <c r="C3" t="s">
        <v>103</v>
      </c>
      <c r="F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2.9701818152338535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2.1998121472240602</v>
      </c>
      <c r="O7">
        <v>3.0712047018801432</v>
      </c>
      <c r="P7">
        <v>2.5355256051198323</v>
      </c>
      <c r="Q7">
        <v>3.7555686096418537</v>
      </c>
      <c r="S7">
        <f>N7+$M23</f>
        <v>2.9929425823597002</v>
      </c>
      <c r="T7">
        <f t="shared" ref="T7:V16" si="0">O7+$M23</f>
        <v>3.8643351370157832</v>
      </c>
      <c r="U7">
        <f t="shared" si="0"/>
        <v>3.3286560402554723</v>
      </c>
      <c r="V7">
        <f t="shared" si="0"/>
        <v>4.5486990447774938</v>
      </c>
      <c r="X7">
        <f xml:space="preserve"> 1/(1+EXP(-S7))</f>
        <v>0.95225427598964918</v>
      </c>
      <c r="Y7">
        <f t="shared" ref="Y7:AA16" si="1" xml:space="preserve"> 1/(1+EXP(-T7))</f>
        <v>0.97945412352521621</v>
      </c>
      <c r="Z7">
        <f t="shared" si="1"/>
        <v>0.96539890433981779</v>
      </c>
      <c r="AA7">
        <f t="shared" si="1"/>
        <v>0.98952982373464971</v>
      </c>
      <c r="AC7">
        <f t="array" ref="AC7:AF16">MMULT(B36:K45,X7:AA16)</f>
        <v>3.5004374094731787</v>
      </c>
      <c r="AD7">
        <v>3.6656825416011998</v>
      </c>
      <c r="AE7">
        <v>3.6375671176566993</v>
      </c>
      <c r="AF7">
        <v>3.7008428603899808</v>
      </c>
      <c r="AH7">
        <f>AC7+$M36</f>
        <v>3.8405810105797391</v>
      </c>
      <c r="AI7">
        <f t="shared" ref="AI7:AK16" si="2">AD7+$M36</f>
        <v>4.0058261427077602</v>
      </c>
      <c r="AJ7">
        <f t="shared" si="2"/>
        <v>3.9777107187632597</v>
      </c>
      <c r="AK7">
        <f t="shared" si="2"/>
        <v>4.0409864614965407</v>
      </c>
      <c r="AW7">
        <f>AH7</f>
        <v>3.8405810105797391</v>
      </c>
      <c r="AX7">
        <f t="shared" ref="AX7:AZ16" si="3">AI7</f>
        <v>4.0058261427077602</v>
      </c>
      <c r="AY7">
        <f t="shared" si="3"/>
        <v>3.9777107187632597</v>
      </c>
      <c r="AZ7">
        <f t="shared" si="3"/>
        <v>4.0409864614965407</v>
      </c>
      <c r="BB7">
        <f>EXP(AW7-AW$20)</f>
        <v>0.11567284275335671</v>
      </c>
      <c r="BC7">
        <f t="shared" ref="BC7:BE16" si="4">EXP(AX7-AX$20)</f>
        <v>0.10331854954037306</v>
      </c>
      <c r="BD7">
        <f t="shared" si="4"/>
        <v>0.10556990830199399</v>
      </c>
      <c r="BE7">
        <f t="shared" si="4"/>
        <v>0.1008020276649108</v>
      </c>
      <c r="BG7">
        <f>BB7/BB$20</f>
        <v>2.7578065030641533E-2</v>
      </c>
      <c r="BH7">
        <f t="shared" ref="BH7:BJ16" si="5">BC7/BC$20</f>
        <v>2.5529541979208734E-2</v>
      </c>
      <c r="BI7">
        <f t="shared" si="5"/>
        <v>2.5952446131256603E-2</v>
      </c>
      <c r="BJ7">
        <f t="shared" si="5"/>
        <v>2.4951290186353874E-2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3.6679189883828722</v>
      </c>
      <c r="BS7">
        <f t="shared" si="6"/>
        <v>0</v>
      </c>
      <c r="BT7">
        <f t="shared" si="6"/>
        <v>0</v>
      </c>
      <c r="BY7">
        <f>$BG$7-$BL$7</f>
        <v>2.7578065030641533E-2</v>
      </c>
      <c r="BZ7">
        <f>$BH$7-$BM$7</f>
        <v>-0.97447045802079124</v>
      </c>
      <c r="CA7">
        <f>$BI$7-$BN$7</f>
        <v>2.5952446131256603E-2</v>
      </c>
      <c r="CB7">
        <f>$BJ$7-$BO$7</f>
        <v>2.4951290186353874E-2</v>
      </c>
      <c r="CW7">
        <f>BY7</f>
        <v>2.7578065030641533E-2</v>
      </c>
      <c r="CX7">
        <f t="shared" ref="CX7:CZ16" si="7">BZ7</f>
        <v>-0.97447045802079124</v>
      </c>
      <c r="CY7">
        <f t="shared" si="7"/>
        <v>2.5952446131256603E-2</v>
      </c>
      <c r="CZ7">
        <f t="shared" si="7"/>
        <v>2.4951290186353874E-2</v>
      </c>
      <c r="DB7">
        <f t="array" ref="DB7:DK16">(1/4)*(MMULT($X$7:$AA$16,$CW$23:$DF$26))</f>
        <v>-0.21961081729322821</v>
      </c>
      <c r="DC7">
        <v>0.18584230097212356</v>
      </c>
      <c r="DD7">
        <v>-0.19350237620831556</v>
      </c>
      <c r="DE7">
        <v>1.6529671371426351E-2</v>
      </c>
      <c r="DF7">
        <v>-0.14241812556981728</v>
      </c>
      <c r="DG7">
        <v>0.20942108252664002</v>
      </c>
      <c r="DH7">
        <v>0.23782788171809469</v>
      </c>
      <c r="DI7">
        <v>-0.19540656468243633</v>
      </c>
      <c r="DJ7">
        <v>7.8271277852912907E-2</v>
      </c>
      <c r="DK7">
        <v>2.3045669312599822E-2</v>
      </c>
      <c r="DM7">
        <f>(1/4)*SUM($CW$7:$CZ$7)</f>
        <v>-0.22399716416813481</v>
      </c>
      <c r="DO7">
        <f t="array" ref="DO7:DR16">MMULT(S36:AB45,CW7:CZ16)</f>
        <v>-0.19789096673640977</v>
      </c>
      <c r="DP7">
        <v>0.44478625569641245</v>
      </c>
      <c r="DQ7">
        <v>3.874936811013345E-2</v>
      </c>
      <c r="DR7">
        <v>0.47424676309378522</v>
      </c>
      <c r="DT7">
        <f>DO7*(1/(1+EXP(-S7)))*(1-(1/(1+EXP(-S7))))</f>
        <v>-8.9973245161392226E-3</v>
      </c>
      <c r="DU7">
        <f t="shared" ref="DU7:DW16" si="8">DP7*(1/(1+EXP(-T7)))*(1-(1/(1+EXP(-T7))))</f>
        <v>8.9507644929006699E-3</v>
      </c>
      <c r="DV7">
        <f t="shared" si="8"/>
        <v>1.2943784612122278E-3</v>
      </c>
      <c r="DW7">
        <f t="shared" si="8"/>
        <v>4.91345809541348E-3</v>
      </c>
      <c r="DY7">
        <f t="array" ref="DY7:EH16">(1/4)*(MMULT($C$7:$F$16,$DT$23:$EC$26))</f>
        <v>-3.0617432288018481E-4</v>
      </c>
      <c r="DZ7">
        <v>9.0499685742294507E-3</v>
      </c>
      <c r="EA7">
        <v>-6.6244950865543858E-4</v>
      </c>
      <c r="EB7">
        <v>7.4720993350601075E-4</v>
      </c>
      <c r="EC7">
        <v>1.0435301562869731E-2</v>
      </c>
      <c r="ED7">
        <v>-4.9886573042661319E-3</v>
      </c>
      <c r="EE7">
        <v>1.5595830347003414E-4</v>
      </c>
      <c r="EF7">
        <v>-9.8547001450691651E-4</v>
      </c>
      <c r="EG7">
        <v>1.3207399685628445E-2</v>
      </c>
      <c r="EH7">
        <v>2.2301487242831694E-3</v>
      </c>
      <c r="EJ7">
        <f>(1/4)*SUM($DT$7:$DW$7)</f>
        <v>1.5403191333467888E-3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1.5731478975640623</v>
      </c>
      <c r="O8">
        <v>2.4618822585461508</v>
      </c>
      <c r="P8">
        <v>2.4903126037917374</v>
      </c>
      <c r="Q8">
        <v>2.655186233475499</v>
      </c>
      <c r="S8">
        <f t="shared" ref="S8:S16" si="9">N8+$M24</f>
        <v>1.6388345190324594</v>
      </c>
      <c r="T8">
        <f t="shared" si="0"/>
        <v>2.5275688800145479</v>
      </c>
      <c r="U8">
        <f t="shared" si="0"/>
        <v>2.5559992252601345</v>
      </c>
      <c r="V8">
        <f t="shared" si="0"/>
        <v>2.7208728549438961</v>
      </c>
      <c r="X8">
        <f t="shared" ref="X8:X16" si="10" xml:space="preserve"> 1/(1+EXP(-S8))</f>
        <v>0.8373762878372687</v>
      </c>
      <c r="Y8">
        <f t="shared" si="1"/>
        <v>0.92605204347964032</v>
      </c>
      <c r="Z8">
        <f t="shared" si="1"/>
        <v>0.92797551554607705</v>
      </c>
      <c r="AA8">
        <f t="shared" si="1"/>
        <v>0.93824712582722902</v>
      </c>
      <c r="AC8">
        <v>5.385706073649275</v>
      </c>
      <c r="AD8">
        <v>5.6085363740680876</v>
      </c>
      <c r="AE8">
        <v>5.5652574967288002</v>
      </c>
      <c r="AF8">
        <v>5.6809572237251151</v>
      </c>
      <c r="AH8">
        <f t="shared" ref="AH8:AH16" si="11">AC8+$M37</f>
        <v>5.7880031903040976</v>
      </c>
      <c r="AI8">
        <f t="shared" si="2"/>
        <v>6.0108334907229093</v>
      </c>
      <c r="AJ8">
        <f t="shared" si="2"/>
        <v>5.9675546133836228</v>
      </c>
      <c r="AK8">
        <f t="shared" si="2"/>
        <v>6.0832543403799377</v>
      </c>
      <c r="AW8">
        <f t="shared" ref="AW8:AW16" si="12">AH8</f>
        <v>5.7880031903040976</v>
      </c>
      <c r="AX8">
        <f t="shared" si="3"/>
        <v>6.0108334907229093</v>
      </c>
      <c r="AY8">
        <f t="shared" si="3"/>
        <v>5.9675546133836228</v>
      </c>
      <c r="AZ8">
        <f t="shared" si="3"/>
        <v>6.0832543403799377</v>
      </c>
      <c r="BB8">
        <f t="shared" ref="BB8:BB16" si="13">EXP(AW8-AW$20)</f>
        <v>0.81093513153517516</v>
      </c>
      <c r="BC8">
        <f t="shared" si="4"/>
        <v>0.76725888797285413</v>
      </c>
      <c r="BD8">
        <f t="shared" si="4"/>
        <v>0.77217967765636342</v>
      </c>
      <c r="BE8">
        <f t="shared" si="4"/>
        <v>0.77698912182286328</v>
      </c>
      <c r="BG8">
        <f t="shared" ref="BG8:BG16" si="14">BB8/BB$20</f>
        <v>0.19333856816153958</v>
      </c>
      <c r="BH8">
        <f t="shared" si="5"/>
        <v>0.18958616895574804</v>
      </c>
      <c r="BI8">
        <f t="shared" si="5"/>
        <v>0.1898263606585831</v>
      </c>
      <c r="BJ8">
        <f t="shared" si="5"/>
        <v>0.19232630036658577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0.19333856816153958</v>
      </c>
      <c r="BZ8">
        <f>$BH$8-$BM$8</f>
        <v>0.18958616895574804</v>
      </c>
      <c r="CA8">
        <f>$BI$8-$BN$8</f>
        <v>0.1898263606585831</v>
      </c>
      <c r="CB8">
        <f>$BJ$8-$BO$8</f>
        <v>0.19232630036658577</v>
      </c>
      <c r="CW8">
        <f t="shared" ref="CW8:CW16" si="16">BY8</f>
        <v>0.19333856816153958</v>
      </c>
      <c r="CX8">
        <f t="shared" si="7"/>
        <v>0.18958616895574804</v>
      </c>
      <c r="CY8">
        <f t="shared" si="7"/>
        <v>0.1898263606585831</v>
      </c>
      <c r="CZ8">
        <f t="shared" si="7"/>
        <v>0.19232630036658577</v>
      </c>
      <c r="DB8">
        <v>-0.20795585758955978</v>
      </c>
      <c r="DC8">
        <v>0.17351690127903679</v>
      </c>
      <c r="DD8">
        <v>-0.18422867375441837</v>
      </c>
      <c r="DE8">
        <v>1.5416192402711037E-2</v>
      </c>
      <c r="DF8">
        <v>-0.12011571147866536</v>
      </c>
      <c r="DG8">
        <v>0.19570451691109617</v>
      </c>
      <c r="DH8">
        <v>0.22220845226914759</v>
      </c>
      <c r="DI8">
        <v>-0.18911924277033829</v>
      </c>
      <c r="DJ8">
        <v>7.3085280002348332E-2</v>
      </c>
      <c r="DK8">
        <v>2.1488142728641878E-2</v>
      </c>
      <c r="DM8">
        <f>(1/4)*SUM($CW$8:$CZ$8)</f>
        <v>0.19126934953561414</v>
      </c>
      <c r="DO8">
        <v>0.45902927251401959</v>
      </c>
      <c r="DP8">
        <v>0.29800857201826481</v>
      </c>
      <c r="DQ8">
        <v>0.31358599538546472</v>
      </c>
      <c r="DR8">
        <v>-0.36338964961251008</v>
      </c>
      <c r="DT8">
        <f t="shared" ref="DT8:DT16" si="17">DO8*(1/(1+EXP(-S8)))*(1-(1/(1+EXP(-S8))))</f>
        <v>6.250933959614019E-2</v>
      </c>
      <c r="DU8">
        <f t="shared" si="8"/>
        <v>2.0407524570417272E-2</v>
      </c>
      <c r="DV8">
        <f t="shared" si="8"/>
        <v>2.0959134032151813E-2</v>
      </c>
      <c r="DW8">
        <f t="shared" si="8"/>
        <v>-2.1054598870468587E-2</v>
      </c>
      <c r="DY8">
        <v>2.4184044890962855E-3</v>
      </c>
      <c r="DZ8">
        <v>1.6584410298171558E-3</v>
      </c>
      <c r="EA8">
        <v>-3.7840623249037338E-4</v>
      </c>
      <c r="EB8">
        <v>1.1658068007950563E-3</v>
      </c>
      <c r="EC8">
        <v>6.9704095889606896E-3</v>
      </c>
      <c r="ED8">
        <v>-2.0552772606260627E-3</v>
      </c>
      <c r="EE8">
        <v>7.4177409455914696E-3</v>
      </c>
      <c r="EF8">
        <v>4.0364083305480117E-3</v>
      </c>
      <c r="EG8">
        <v>4.7149829488004275E-3</v>
      </c>
      <c r="EH8">
        <v>-4.2770500774849348E-5</v>
      </c>
      <c r="EJ8">
        <f>(1/4)*SUM($DT$8:$DW$8)</f>
        <v>2.0705349832060176E-2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2.241781025722843</v>
      </c>
      <c r="O9">
        <v>2.9831119537385939</v>
      </c>
      <c r="P9">
        <v>2.9667150265281697</v>
      </c>
      <c r="Q9">
        <v>3.7747631476545944</v>
      </c>
      <c r="S9">
        <f t="shared" si="9"/>
        <v>2.3788850482181001</v>
      </c>
      <c r="T9">
        <f t="shared" si="0"/>
        <v>3.1202159762338511</v>
      </c>
      <c r="U9">
        <f t="shared" si="0"/>
        <v>3.1038190490234268</v>
      </c>
      <c r="V9">
        <f t="shared" si="0"/>
        <v>3.9118671701498515</v>
      </c>
      <c r="X9">
        <f t="shared" si="10"/>
        <v>0.91520294679605407</v>
      </c>
      <c r="Y9">
        <f t="shared" si="1"/>
        <v>0.95771897462170419</v>
      </c>
      <c r="Z9">
        <f t="shared" si="1"/>
        <v>0.95705000249762251</v>
      </c>
      <c r="AA9">
        <f t="shared" si="1"/>
        <v>0.98038916095838124</v>
      </c>
      <c r="AC9">
        <v>4.1334568552675126</v>
      </c>
      <c r="AD9">
        <v>4.398064884838889</v>
      </c>
      <c r="AE9">
        <v>4.3587539149734438</v>
      </c>
      <c r="AF9">
        <v>4.4447870999981589</v>
      </c>
      <c r="AH9">
        <f t="shared" si="11"/>
        <v>4.523860592656483</v>
      </c>
      <c r="AI9">
        <f t="shared" si="2"/>
        <v>4.7884686222278594</v>
      </c>
      <c r="AJ9">
        <f t="shared" si="2"/>
        <v>4.7491576523624142</v>
      </c>
      <c r="AK9">
        <f t="shared" si="2"/>
        <v>4.8351908373871293</v>
      </c>
      <c r="AW9">
        <f t="shared" si="12"/>
        <v>4.523860592656483</v>
      </c>
      <c r="AX9">
        <f t="shared" si="3"/>
        <v>4.7884686222278594</v>
      </c>
      <c r="AY9">
        <f t="shared" si="3"/>
        <v>4.7491576523624142</v>
      </c>
      <c r="AZ9">
        <f t="shared" si="3"/>
        <v>4.8351908373871293</v>
      </c>
      <c r="BB9">
        <f t="shared" si="13"/>
        <v>0.22907408522308745</v>
      </c>
      <c r="BC9">
        <f t="shared" si="4"/>
        <v>0.22598291727388067</v>
      </c>
      <c r="BD9">
        <f t="shared" si="4"/>
        <v>0.22833647417290653</v>
      </c>
      <c r="BE9">
        <f t="shared" si="4"/>
        <v>0.22304261392740021</v>
      </c>
      <c r="BG9">
        <f t="shared" si="14"/>
        <v>5.4614547967731179E-2</v>
      </c>
      <c r="BH9">
        <f t="shared" si="5"/>
        <v>5.5839347327201742E-2</v>
      </c>
      <c r="BI9">
        <f t="shared" si="5"/>
        <v>5.6132378450322991E-2</v>
      </c>
      <c r="BJ9">
        <f t="shared" si="5"/>
        <v>5.5209216649147866E-2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2.8966253713550754</v>
      </c>
      <c r="BY9">
        <f>$BG$9-$BL$9</f>
        <v>5.4614547967731179E-2</v>
      </c>
      <c r="BZ9">
        <f>$BH$9-$BM$9</f>
        <v>5.5839347327201742E-2</v>
      </c>
      <c r="CA9">
        <f>$BI$9-$BN$9</f>
        <v>5.6132378450322991E-2</v>
      </c>
      <c r="CB9">
        <f>$BJ$9-$BO$9</f>
        <v>-0.94479078335085209</v>
      </c>
      <c r="CW9">
        <f t="shared" si="16"/>
        <v>5.4614547967731179E-2</v>
      </c>
      <c r="CX9">
        <f t="shared" si="7"/>
        <v>5.5839347327201742E-2</v>
      </c>
      <c r="CY9">
        <f t="shared" si="7"/>
        <v>5.6132378450322991E-2</v>
      </c>
      <c r="CZ9">
        <f t="shared" si="7"/>
        <v>-0.94479078335085209</v>
      </c>
      <c r="DB9">
        <v>-0.21468238959661781</v>
      </c>
      <c r="DC9">
        <v>0.18218555945864129</v>
      </c>
      <c r="DD9">
        <v>-0.1922698381826799</v>
      </c>
      <c r="DE9">
        <v>1.6197595323525153E-2</v>
      </c>
      <c r="DF9">
        <v>-0.13506182330654282</v>
      </c>
      <c r="DG9">
        <v>0.20535121865984238</v>
      </c>
      <c r="DH9">
        <v>0.23319807738116685</v>
      </c>
      <c r="DI9">
        <v>-0.19423322017575653</v>
      </c>
      <c r="DJ9">
        <v>7.6733898211958668E-2</v>
      </c>
      <c r="DK9">
        <v>2.2580922226462692E-2</v>
      </c>
      <c r="DM9">
        <f>(1/4)*SUM($CW$9:$CZ$9)</f>
        <v>-0.19455112740139904</v>
      </c>
      <c r="DO9">
        <v>-0.16920966059932216</v>
      </c>
      <c r="DP9">
        <v>-9.3029802408239895E-2</v>
      </c>
      <c r="DQ9">
        <v>0.35852627212963439</v>
      </c>
      <c r="DR9">
        <v>-7.0676976870429828E-3</v>
      </c>
      <c r="DT9">
        <f t="shared" si="17"/>
        <v>-1.3131771720267539E-2</v>
      </c>
      <c r="DU9">
        <f t="shared" si="8"/>
        <v>-3.7670874442845424E-3</v>
      </c>
      <c r="DV9">
        <f t="shared" si="8"/>
        <v>1.4737328258911586E-2</v>
      </c>
      <c r="DW9">
        <f t="shared" si="8"/>
        <v>-1.3588535116449983E-4</v>
      </c>
      <c r="DY9">
        <v>4.5183692899793799E-4</v>
      </c>
      <c r="DZ9">
        <v>1.9479011714323452E-2</v>
      </c>
      <c r="EA9">
        <v>-7.6013519869078594E-4</v>
      </c>
      <c r="EB9">
        <v>1.0903642314030954E-2</v>
      </c>
      <c r="EC9">
        <v>1.576304884778279E-2</v>
      </c>
      <c r="ED9">
        <v>-8.5631116994957027E-3</v>
      </c>
      <c r="EE9">
        <v>-9.2751237782794397E-5</v>
      </c>
      <c r="EF9">
        <v>3.0853578523444801E-3</v>
      </c>
      <c r="EG9">
        <v>6.7642530646555427E-3</v>
      </c>
      <c r="EH9">
        <v>4.2633081304314742E-3</v>
      </c>
      <c r="EJ9">
        <f>(1/4)*SUM($DT$9:$DW$9)</f>
        <v>-5.7435406420124915E-4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1.0119059759784794</v>
      </c>
      <c r="O10">
        <v>1.8050799815499199</v>
      </c>
      <c r="P10">
        <v>1.853814697615326</v>
      </c>
      <c r="Q10">
        <v>2.0084875274381</v>
      </c>
      <c r="S10">
        <f t="shared" si="9"/>
        <v>1.3016937613042989</v>
      </c>
      <c r="T10">
        <f t="shared" si="0"/>
        <v>2.0948677668757392</v>
      </c>
      <c r="U10">
        <f t="shared" si="0"/>
        <v>2.1436024829411453</v>
      </c>
      <c r="V10">
        <f t="shared" si="0"/>
        <v>2.2982753127639195</v>
      </c>
      <c r="X10">
        <f t="shared" si="10"/>
        <v>0.78611990228863959</v>
      </c>
      <c r="Y10">
        <f t="shared" si="1"/>
        <v>0.89040335126088177</v>
      </c>
      <c r="Z10">
        <f t="shared" si="1"/>
        <v>0.89506943803994621</v>
      </c>
      <c r="AA10">
        <f t="shared" si="1"/>
        <v>0.9087341003723215</v>
      </c>
      <c r="AC10">
        <v>3.3364447540547615</v>
      </c>
      <c r="AD10">
        <v>3.4867819484582774</v>
      </c>
      <c r="AE10">
        <v>3.4570748184171096</v>
      </c>
      <c r="AF10">
        <v>3.522090995653206</v>
      </c>
      <c r="AH10">
        <f t="shared" si="11"/>
        <v>3.4281718892988757</v>
      </c>
      <c r="AI10">
        <f t="shared" si="2"/>
        <v>3.5785090837023916</v>
      </c>
      <c r="AJ10">
        <f t="shared" si="2"/>
        <v>3.5488019536612239</v>
      </c>
      <c r="AK10">
        <f t="shared" si="2"/>
        <v>3.6138181308973203</v>
      </c>
      <c r="AW10">
        <f t="shared" si="12"/>
        <v>3.4281718892988757</v>
      </c>
      <c r="AX10">
        <f t="shared" si="3"/>
        <v>3.5785090837023916</v>
      </c>
      <c r="AY10">
        <f t="shared" si="3"/>
        <v>3.5488019536612239</v>
      </c>
      <c r="AZ10">
        <f t="shared" si="3"/>
        <v>3.6138181308973203</v>
      </c>
      <c r="BB10">
        <f t="shared" si="13"/>
        <v>7.658159426557519E-2</v>
      </c>
      <c r="BC10">
        <f t="shared" si="4"/>
        <v>6.7390217781118422E-2</v>
      </c>
      <c r="BD10">
        <f t="shared" si="4"/>
        <v>6.8749166050605576E-2</v>
      </c>
      <c r="BE10">
        <f t="shared" si="4"/>
        <v>6.5758578929334524E-2</v>
      </c>
      <c r="BG10">
        <f t="shared" si="14"/>
        <v>1.8258150630130941E-2</v>
      </c>
      <c r="BH10">
        <f t="shared" si="5"/>
        <v>1.6651815201478383E-2</v>
      </c>
      <c r="BI10">
        <f t="shared" si="5"/>
        <v>1.6900734851386212E-2</v>
      </c>
      <c r="BJ10">
        <f t="shared" si="5"/>
        <v>1.6277067268550893E-2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1.8258150630130941E-2</v>
      </c>
      <c r="BZ10">
        <f>$BH$10-$BM$10</f>
        <v>1.6651815201478383E-2</v>
      </c>
      <c r="CA10">
        <f>$BI$10-$BN$10</f>
        <v>1.6900734851386212E-2</v>
      </c>
      <c r="CB10">
        <f>$BJ$10-$BO$10</f>
        <v>1.6277067268550893E-2</v>
      </c>
      <c r="CW10">
        <f t="shared" si="16"/>
        <v>1.8258150630130941E-2</v>
      </c>
      <c r="CX10">
        <f t="shared" si="7"/>
        <v>1.6651815201478383E-2</v>
      </c>
      <c r="CY10">
        <f t="shared" si="7"/>
        <v>1.6900734851386212E-2</v>
      </c>
      <c r="CZ10">
        <f t="shared" si="7"/>
        <v>1.6277067268550893E-2</v>
      </c>
      <c r="DB10">
        <v>-0.20002219153103759</v>
      </c>
      <c r="DC10">
        <v>0.16636917450102429</v>
      </c>
      <c r="DD10">
        <v>-0.17891702525218237</v>
      </c>
      <c r="DE10">
        <v>1.4774696244045447E-2</v>
      </c>
      <c r="DF10">
        <v>-0.1110024501211912</v>
      </c>
      <c r="DG10">
        <v>0.18769676213021319</v>
      </c>
      <c r="DH10">
        <v>0.21310256754995408</v>
      </c>
      <c r="DI10">
        <v>-0.18266793537102324</v>
      </c>
      <c r="DJ10">
        <v>7.0073759992837936E-2</v>
      </c>
      <c r="DK10">
        <v>2.0592641857359505E-2</v>
      </c>
      <c r="DM10">
        <f>(1/4)*SUM($CW$10:$CZ$10)</f>
        <v>1.7021941987886608E-2</v>
      </c>
      <c r="DO10">
        <v>0.23947058375628061</v>
      </c>
      <c r="DP10">
        <v>0.30839475081248002</v>
      </c>
      <c r="DQ10">
        <v>-0.15292944951237505</v>
      </c>
      <c r="DR10">
        <v>-0.33268815443657174</v>
      </c>
      <c r="DT10">
        <f t="shared" si="17"/>
        <v>4.026348275073547E-2</v>
      </c>
      <c r="DU10">
        <f t="shared" si="8"/>
        <v>3.009477063006925E-2</v>
      </c>
      <c r="DV10">
        <f t="shared" si="8"/>
        <v>-1.4363155174787371E-2</v>
      </c>
      <c r="DW10">
        <f t="shared" si="8"/>
        <v>-2.7591969559850625E-2</v>
      </c>
      <c r="DY10">
        <v>2.3677324169348718E-4</v>
      </c>
      <c r="DZ10">
        <v>7.4594748938263521E-3</v>
      </c>
      <c r="EA10">
        <v>2.463254171054129E-3</v>
      </c>
      <c r="EB10">
        <v>-3.9220487563218671E-3</v>
      </c>
      <c r="EC10">
        <v>1.604766111504418E-2</v>
      </c>
      <c r="ED10">
        <v>-6.897097525819405E-3</v>
      </c>
      <c r="EE10">
        <v>4.2999196633719435E-3</v>
      </c>
      <c r="EF10">
        <v>7.2651056888866164E-4</v>
      </c>
      <c r="EG10">
        <v>1.1585568161577679E-2</v>
      </c>
      <c r="EH10">
        <v>-1.247255459321431E-3</v>
      </c>
      <c r="EJ10">
        <f>(1/4)*SUM($DT$10:$DW$10)</f>
        <v>7.100782161541681E-3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1.4138371206543627</v>
      </c>
      <c r="O11">
        <v>2.3954312981988775</v>
      </c>
      <c r="P11">
        <v>1.3779277213877315</v>
      </c>
      <c r="Q11">
        <v>2.2371659077582122</v>
      </c>
      <c r="S11">
        <f t="shared" si="9"/>
        <v>2.2178518741647681</v>
      </c>
      <c r="T11">
        <f t="shared" si="0"/>
        <v>3.1994460517092826</v>
      </c>
      <c r="U11">
        <f t="shared" si="0"/>
        <v>2.1819424748981366</v>
      </c>
      <c r="V11">
        <f t="shared" si="0"/>
        <v>3.0411806612686174</v>
      </c>
      <c r="X11">
        <f t="shared" si="10"/>
        <v>0.90184119984114108</v>
      </c>
      <c r="Y11">
        <f t="shared" si="1"/>
        <v>0.96081342582677465</v>
      </c>
      <c r="Z11">
        <f t="shared" si="1"/>
        <v>0.89861617863228516</v>
      </c>
      <c r="AA11">
        <f t="shared" si="1"/>
        <v>0.95440023966779319</v>
      </c>
      <c r="AC11">
        <v>4.9248388281531836</v>
      </c>
      <c r="AD11">
        <v>5.0767587142765196</v>
      </c>
      <c r="AE11">
        <v>5.0588560327969683</v>
      </c>
      <c r="AF11">
        <v>5.1554153240697644</v>
      </c>
      <c r="AH11">
        <f t="shared" si="11"/>
        <v>5.1688618462461324</v>
      </c>
      <c r="AI11">
        <f t="shared" si="2"/>
        <v>5.3207817323694684</v>
      </c>
      <c r="AJ11">
        <f t="shared" si="2"/>
        <v>5.3028790508899171</v>
      </c>
      <c r="AK11">
        <f t="shared" si="2"/>
        <v>5.3994383421627132</v>
      </c>
      <c r="AW11">
        <f t="shared" si="12"/>
        <v>5.1688618462461324</v>
      </c>
      <c r="AX11">
        <f t="shared" si="3"/>
        <v>5.3207817323694684</v>
      </c>
      <c r="AY11">
        <f t="shared" si="3"/>
        <v>5.3028790508899171</v>
      </c>
      <c r="AZ11">
        <f t="shared" si="3"/>
        <v>5.3994383421627132</v>
      </c>
      <c r="BB11">
        <f t="shared" si="13"/>
        <v>0.4366127825104576</v>
      </c>
      <c r="BC11">
        <f t="shared" si="4"/>
        <v>0.38481877888358945</v>
      </c>
      <c r="BD11">
        <f t="shared" si="4"/>
        <v>0.39724042564035966</v>
      </c>
      <c r="BE11">
        <f t="shared" si="4"/>
        <v>0.39213664052637143</v>
      </c>
      <c r="BG11">
        <f t="shared" si="14"/>
        <v>0.10409475052806491</v>
      </c>
      <c r="BH11">
        <f t="shared" si="5"/>
        <v>9.5086963702074506E-2</v>
      </c>
      <c r="BI11">
        <f t="shared" si="5"/>
        <v>9.7654349742332364E-2</v>
      </c>
      <c r="BJ11">
        <f t="shared" si="5"/>
        <v>9.7064665633520286E-2</v>
      </c>
      <c r="BL11">
        <v>1</v>
      </c>
      <c r="BM11">
        <v>0</v>
      </c>
      <c r="BN11">
        <v>0</v>
      </c>
      <c r="BO11">
        <v>0</v>
      </c>
      <c r="BQ11">
        <f t="shared" si="15"/>
        <v>2.2624537318366955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-0.89590524947193506</v>
      </c>
      <c r="BZ11">
        <f>$BH$11-$BM$11</f>
        <v>9.5086963702074506E-2</v>
      </c>
      <c r="CA11">
        <f>$BI$11-$BN$11</f>
        <v>9.7654349742332364E-2</v>
      </c>
      <c r="CB11">
        <f>$BJ$11-$BO$11</f>
        <v>9.7064665633520286E-2</v>
      </c>
      <c r="CW11">
        <f t="shared" si="16"/>
        <v>-0.89590524947193506</v>
      </c>
      <c r="CX11">
        <f t="shared" si="7"/>
        <v>9.5086963702074506E-2</v>
      </c>
      <c r="CY11">
        <f t="shared" si="7"/>
        <v>9.7654349742332364E-2</v>
      </c>
      <c r="CZ11">
        <f t="shared" si="7"/>
        <v>9.7064665633520286E-2</v>
      </c>
      <c r="DB11">
        <v>-0.21606961464472624</v>
      </c>
      <c r="DC11">
        <v>0.17766373218827408</v>
      </c>
      <c r="DD11">
        <v>-0.18709056064400617</v>
      </c>
      <c r="DE11">
        <v>1.5796837687887075E-2</v>
      </c>
      <c r="DF11">
        <v>-0.13405277876137728</v>
      </c>
      <c r="DG11">
        <v>0.20026845999455206</v>
      </c>
      <c r="DH11">
        <v>0.22739335751494047</v>
      </c>
      <c r="DI11">
        <v>-0.18074003777602943</v>
      </c>
      <c r="DJ11">
        <v>7.4805491046064473E-2</v>
      </c>
      <c r="DK11">
        <v>2.2025113394420932E-2</v>
      </c>
      <c r="DM11">
        <f>(1/4)*SUM($CW$11:$CZ$11)</f>
        <v>-0.151524817598502</v>
      </c>
      <c r="DO11">
        <v>0.15295083121539138</v>
      </c>
      <c r="DP11">
        <v>0.44768091487723366</v>
      </c>
      <c r="DQ11">
        <v>0.59144482216668459</v>
      </c>
      <c r="DR11">
        <v>0.29629438274552278</v>
      </c>
      <c r="DT11">
        <f t="shared" si="17"/>
        <v>1.3539765866580475E-2</v>
      </c>
      <c r="DU11">
        <f t="shared" si="8"/>
        <v>1.6855628117176214E-2</v>
      </c>
      <c r="DV11">
        <f t="shared" si="8"/>
        <v>5.3883664587082658E-2</v>
      </c>
      <c r="DW11">
        <f t="shared" si="8"/>
        <v>1.2894856629566782E-2</v>
      </c>
      <c r="DY11">
        <v>2.0009220319346251E-3</v>
      </c>
      <c r="DZ11">
        <v>7.8045531488708467E-3</v>
      </c>
      <c r="EA11">
        <v>3.2583592715015321E-4</v>
      </c>
      <c r="EB11">
        <v>1.4362510480513714E-3</v>
      </c>
      <c r="EC11">
        <v>1.4318785019364868E-2</v>
      </c>
      <c r="ED11">
        <v>-5.7601600980141726E-3</v>
      </c>
      <c r="EE11">
        <v>7.1920731938721555E-3</v>
      </c>
      <c r="EF11">
        <v>3.7715977913936683E-3</v>
      </c>
      <c r="EG11">
        <v>9.9455623299812591E-3</v>
      </c>
      <c r="EH11">
        <v>4.7008321909277305E-4</v>
      </c>
      <c r="EJ11">
        <f>(1/4)*SUM($DT$11:$DW$11)</f>
        <v>2.429347880010153E-2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2.3541855935830811</v>
      </c>
      <c r="O12">
        <v>3.4704781656886392</v>
      </c>
      <c r="P12">
        <v>2.3968502164462744</v>
      </c>
      <c r="Q12">
        <v>3.2185282667971853</v>
      </c>
      <c r="S12">
        <f t="shared" si="9"/>
        <v>3.2268732544674754</v>
      </c>
      <c r="T12">
        <f t="shared" si="0"/>
        <v>4.3431658265730331</v>
      </c>
      <c r="U12">
        <f t="shared" si="0"/>
        <v>3.2695378773306687</v>
      </c>
      <c r="V12">
        <f t="shared" si="0"/>
        <v>4.0912159276815796</v>
      </c>
      <c r="X12">
        <f t="shared" si="10"/>
        <v>0.96183313522052716</v>
      </c>
      <c r="Y12">
        <f t="shared" si="1"/>
        <v>0.98717138984458608</v>
      </c>
      <c r="Z12">
        <f t="shared" si="1"/>
        <v>0.96336886723491066</v>
      </c>
      <c r="AA12">
        <f t="shared" si="1"/>
        <v>0.9835560326869216</v>
      </c>
      <c r="AC12">
        <v>5.1360382780387175</v>
      </c>
      <c r="AD12">
        <v>5.4436458890860644</v>
      </c>
      <c r="AE12">
        <v>5.3716974979984116</v>
      </c>
      <c r="AF12">
        <v>5.4872290872363667</v>
      </c>
      <c r="AH12">
        <f t="shared" si="11"/>
        <v>5.8576549854424291</v>
      </c>
      <c r="AI12">
        <f t="shared" si="2"/>
        <v>6.165262596489776</v>
      </c>
      <c r="AJ12">
        <f t="shared" si="2"/>
        <v>6.0933142054021232</v>
      </c>
      <c r="AK12">
        <f t="shared" si="2"/>
        <v>6.2088457946400784</v>
      </c>
      <c r="AW12">
        <f t="shared" si="12"/>
        <v>5.8576549854424291</v>
      </c>
      <c r="AX12">
        <f t="shared" si="3"/>
        <v>6.165262596489776</v>
      </c>
      <c r="AY12">
        <f t="shared" si="3"/>
        <v>6.0933142054021232</v>
      </c>
      <c r="AZ12">
        <f t="shared" si="3"/>
        <v>6.2088457946400784</v>
      </c>
      <c r="BB12">
        <f t="shared" si="13"/>
        <v>0.86943176995479987</v>
      </c>
      <c r="BC12">
        <f t="shared" si="4"/>
        <v>0.89538463290705417</v>
      </c>
      <c r="BD12">
        <f t="shared" si="4"/>
        <v>0.8756590983330117</v>
      </c>
      <c r="BE12">
        <f t="shared" si="4"/>
        <v>0.88096491783863851</v>
      </c>
      <c r="BG12">
        <f t="shared" si="14"/>
        <v>0.20728500589066265</v>
      </c>
      <c r="BH12">
        <f t="shared" si="5"/>
        <v>0.22124545568079898</v>
      </c>
      <c r="BI12">
        <f t="shared" si="5"/>
        <v>0.21526489834417123</v>
      </c>
      <c r="BJ12">
        <f t="shared" si="5"/>
        <v>0.21806318601109778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0.20728500589066265</v>
      </c>
      <c r="BZ12">
        <f>$BH$12-$BM$12</f>
        <v>0.22124545568079898</v>
      </c>
      <c r="CA12">
        <f>$BI$12-$BN$12</f>
        <v>0.21526489834417123</v>
      </c>
      <c r="CB12">
        <f>$BJ$12-$BO$12</f>
        <v>0.21806318601109778</v>
      </c>
      <c r="CW12">
        <f t="shared" si="16"/>
        <v>0.20728500589066265</v>
      </c>
      <c r="CX12">
        <f t="shared" si="7"/>
        <v>0.22124545568079898</v>
      </c>
      <c r="CY12">
        <f t="shared" si="7"/>
        <v>0.21526489834417123</v>
      </c>
      <c r="CZ12">
        <f t="shared" si="7"/>
        <v>0.21806318601109778</v>
      </c>
      <c r="DB12">
        <v>-0.22147527225939581</v>
      </c>
      <c r="DC12">
        <v>0.18628749552152865</v>
      </c>
      <c r="DD12">
        <v>-0.19188135018484523</v>
      </c>
      <c r="DE12">
        <v>1.6572634828859421E-2</v>
      </c>
      <c r="DF12">
        <v>-0.14457463177745522</v>
      </c>
      <c r="DG12">
        <v>0.20990940861566065</v>
      </c>
      <c r="DH12">
        <v>0.23838110982279503</v>
      </c>
      <c r="DI12">
        <v>-0.19478320198234864</v>
      </c>
      <c r="DJ12">
        <v>7.8457627644308525E-2</v>
      </c>
      <c r="DK12">
        <v>2.3106179770892618E-2</v>
      </c>
      <c r="DM12">
        <f>(1/4)*SUM($CW$12:$CZ$12)</f>
        <v>0.21546463648168265</v>
      </c>
      <c r="DO12">
        <v>-0.42715340581915717</v>
      </c>
      <c r="DP12">
        <v>-0.56634469843751611</v>
      </c>
      <c r="DQ12">
        <v>-0.6630757278559879</v>
      </c>
      <c r="DR12">
        <v>5.4957875650692052E-2</v>
      </c>
      <c r="DT12">
        <f t="shared" si="17"/>
        <v>-1.5680867827117268E-2</v>
      </c>
      <c r="DU12">
        <f t="shared" si="8"/>
        <v>-7.1722101687000921E-3</v>
      </c>
      <c r="DV12">
        <f t="shared" si="8"/>
        <v>-2.3399473560228829E-2</v>
      </c>
      <c r="DW12">
        <f t="shared" si="8"/>
        <v>8.888646780366796E-4</v>
      </c>
      <c r="DY12">
        <v>1.9548515707502145E-3</v>
      </c>
      <c r="DZ12">
        <v>1.8707560391297284E-3</v>
      </c>
      <c r="EA12">
        <v>-5.8483940843252194E-4</v>
      </c>
      <c r="EB12">
        <v>2.2305963377430441E-3</v>
      </c>
      <c r="EC12">
        <v>4.8633097833149655E-3</v>
      </c>
      <c r="ED12">
        <v>-1.4739603224846469E-3</v>
      </c>
      <c r="EE12">
        <v>5.4641337717428635E-3</v>
      </c>
      <c r="EF12">
        <v>3.4513732638623371E-3</v>
      </c>
      <c r="EG12">
        <v>2.6163171889770657E-3</v>
      </c>
      <c r="EH12">
        <v>3.6333610717231336E-4</v>
      </c>
      <c r="EJ12">
        <f>(1/4)*SUM($DT$12:$DW$12)</f>
        <v>-1.1340921719502376E-2</v>
      </c>
      <c r="EN12">
        <f>Sheet57!FL12</f>
        <v>0.79313043513563997</v>
      </c>
      <c r="EO12">
        <f>Sheet57!FM12</f>
        <v>6.568662146839703E-2</v>
      </c>
      <c r="EP12">
        <f>Sheet57!FN12</f>
        <v>0.13710402249525724</v>
      </c>
      <c r="EQ12">
        <f>Sheet57!FO12</f>
        <v>0.28978778532581945</v>
      </c>
      <c r="ER12">
        <f>Sheet57!FP12</f>
        <v>0.8040147535104053</v>
      </c>
      <c r="ES12">
        <f>Sheet57!FQ12</f>
        <v>0.8726876608843942</v>
      </c>
      <c r="ET12">
        <f>Sheet57!FR12</f>
        <v>0.41194447253610561</v>
      </c>
      <c r="EU12">
        <f>Sheet57!FS12</f>
        <v>5.4866875429515211E-2</v>
      </c>
      <c r="EV12">
        <f>Sheet57!FT12</f>
        <v>0.22620307474322851</v>
      </c>
      <c r="EW12">
        <f>Sheet57!FU12</f>
        <v>0.64921111331738357</v>
      </c>
      <c r="EZ12">
        <f>(1/4)*SUM($DT$7:$DW$7)</f>
        <v>1.5403191333467888E-3</v>
      </c>
      <c r="FA12">
        <f>(1/4)*SUM($DT$8:$DW$8)</f>
        <v>2.0705349832060176E-2</v>
      </c>
      <c r="FB12">
        <f>(1/4)*SUM($DT$9:$DW$9)</f>
        <v>-5.7435406420124915E-4</v>
      </c>
      <c r="FC12">
        <f>(1/4)*SUM($DT$10:$DW$10)</f>
        <v>7.100782161541681E-3</v>
      </c>
      <c r="FD12">
        <f>(1/4)*SUM($DT$11:$DW$11)</f>
        <v>2.429347880010153E-2</v>
      </c>
      <c r="FE12">
        <f>(1/4)*SUM($DT$12:$DW$12)</f>
        <v>-1.1340921719502376E-2</v>
      </c>
      <c r="FF12">
        <f>(1/4)*SUM($DT$13:$DW$13)</f>
        <v>5.3141559984158232E-3</v>
      </c>
      <c r="FG12">
        <f>(1/4)*SUM($DT$14:$DW$14)</f>
        <v>3.7933930252739903E-3</v>
      </c>
      <c r="FH12">
        <f>(1/4)*SUM($DT$15:$DW$15)</f>
        <v>1.8164076850495509E-2</v>
      </c>
      <c r="FI12">
        <f>(1/4)*SUM($DT$16:$DW$16)</f>
        <v>3.8132153794682164E-3</v>
      </c>
      <c r="FL12">
        <f>EN12-($EU$10*EZ12)</f>
        <v>0.79312889481650661</v>
      </c>
      <c r="FM12">
        <f t="shared" ref="FM12:FU12" si="18">EO12-($EU$10*FA12)</f>
        <v>6.5665916118564968E-2</v>
      </c>
      <c r="FN12">
        <f t="shared" si="18"/>
        <v>0.13710459684932144</v>
      </c>
      <c r="FO12">
        <f t="shared" si="18"/>
        <v>0.28978068454365791</v>
      </c>
      <c r="FP12">
        <f t="shared" si="18"/>
        <v>0.80399046003160524</v>
      </c>
      <c r="FQ12">
        <f t="shared" si="18"/>
        <v>0.87269900180611371</v>
      </c>
      <c r="FR12">
        <f t="shared" si="18"/>
        <v>0.4119391583801072</v>
      </c>
      <c r="FS12">
        <f t="shared" si="18"/>
        <v>5.4863082036489937E-2</v>
      </c>
      <c r="FT12">
        <f t="shared" si="18"/>
        <v>0.22618491066637803</v>
      </c>
      <c r="FU12">
        <f t="shared" si="18"/>
        <v>0.64920730010200411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1.9677269560183763</v>
      </c>
      <c r="O13">
        <v>1.6947772087701418</v>
      </c>
      <c r="P13">
        <v>2.2342758705606931</v>
      </c>
      <c r="Q13">
        <v>2.2556770880388317</v>
      </c>
      <c r="S13">
        <f t="shared" si="9"/>
        <v>2.3796714285544818</v>
      </c>
      <c r="T13">
        <f t="shared" si="0"/>
        <v>2.1067216813062473</v>
      </c>
      <c r="U13">
        <f t="shared" si="0"/>
        <v>2.6462203430967985</v>
      </c>
      <c r="V13">
        <f t="shared" si="0"/>
        <v>2.6676215605749372</v>
      </c>
      <c r="X13">
        <f t="shared" si="10"/>
        <v>0.91526395510901881</v>
      </c>
      <c r="Y13">
        <f t="shared" si="1"/>
        <v>0.89155477609219602</v>
      </c>
      <c r="Z13">
        <f t="shared" si="1"/>
        <v>0.93377765090066789</v>
      </c>
      <c r="AA13">
        <f t="shared" si="1"/>
        <v>0.93508881484329109</v>
      </c>
      <c r="AC13">
        <v>5.1249975162770927</v>
      </c>
      <c r="AD13">
        <v>5.4031916042089225</v>
      </c>
      <c r="AE13">
        <v>5.3535197384738966</v>
      </c>
      <c r="AF13">
        <v>5.463010381451042</v>
      </c>
      <c r="AH13">
        <f t="shared" si="11"/>
        <v>5.9975704041464573</v>
      </c>
      <c r="AI13">
        <f t="shared" si="2"/>
        <v>6.2757644920782871</v>
      </c>
      <c r="AJ13">
        <f t="shared" si="2"/>
        <v>6.2260926263432612</v>
      </c>
      <c r="AK13">
        <f t="shared" si="2"/>
        <v>6.3355832693204066</v>
      </c>
      <c r="AW13">
        <f t="shared" si="12"/>
        <v>5.9975704041464573</v>
      </c>
      <c r="AX13">
        <f t="shared" si="3"/>
        <v>6.2757644920782871</v>
      </c>
      <c r="AY13">
        <f t="shared" si="3"/>
        <v>6.2260926263432612</v>
      </c>
      <c r="AZ13">
        <f t="shared" si="3"/>
        <v>6.3355832693204066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0.23841434492489158</v>
      </c>
      <c r="BH13">
        <f t="shared" si="5"/>
        <v>0.24709543535774023</v>
      </c>
      <c r="BI13">
        <f t="shared" si="5"/>
        <v>0.24583185254852036</v>
      </c>
      <c r="BJ13">
        <f t="shared" si="5"/>
        <v>0.24752766153968372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0.23841434492489158</v>
      </c>
      <c r="BZ13">
        <f>$BH$13-$BM$13</f>
        <v>0.24709543535774023</v>
      </c>
      <c r="CA13">
        <f>$BI$13-$BN$13</f>
        <v>0.24583185254852036</v>
      </c>
      <c r="CB13">
        <f>$BJ$13-$BO$13</f>
        <v>0.24752766153968372</v>
      </c>
      <c r="CW13">
        <f t="shared" si="16"/>
        <v>0.23841434492489158</v>
      </c>
      <c r="CX13">
        <f t="shared" si="7"/>
        <v>0.24709543535774023</v>
      </c>
      <c r="CY13">
        <f t="shared" si="7"/>
        <v>0.24583185254852036</v>
      </c>
      <c r="CZ13">
        <f t="shared" si="7"/>
        <v>0.24752766153968372</v>
      </c>
      <c r="DB13">
        <v>-0.19899677389556197</v>
      </c>
      <c r="DC13">
        <v>0.17577001559798616</v>
      </c>
      <c r="DD13">
        <v>-0.18281939235168213</v>
      </c>
      <c r="DE13">
        <v>1.5639766140372199E-2</v>
      </c>
      <c r="DF13">
        <v>-0.13831575323722237</v>
      </c>
      <c r="DG13">
        <v>0.1979727335731139</v>
      </c>
      <c r="DH13">
        <v>0.2248809523234617</v>
      </c>
      <c r="DI13">
        <v>-0.18998557186742607</v>
      </c>
      <c r="DJ13">
        <v>7.4049368210353211E-2</v>
      </c>
      <c r="DK13">
        <v>2.1804655506605389E-2</v>
      </c>
      <c r="DM13">
        <f>(1/4)*SUM($CW$13:$CZ$13)</f>
        <v>0.24471732359270898</v>
      </c>
      <c r="DO13">
        <v>-0.49143950622121185</v>
      </c>
      <c r="DP13">
        <v>0.18725294505550169</v>
      </c>
      <c r="DQ13">
        <v>0.27717038150427459</v>
      </c>
      <c r="DR13">
        <v>0.39748997135294734</v>
      </c>
      <c r="DT13">
        <f t="shared" si="17"/>
        <v>-3.8114007442828411E-2</v>
      </c>
      <c r="DU13">
        <f t="shared" si="8"/>
        <v>1.81045242753268E-2</v>
      </c>
      <c r="DV13">
        <f t="shared" si="8"/>
        <v>1.7139370905899266E-2</v>
      </c>
      <c r="DW13">
        <f t="shared" si="8"/>
        <v>2.4126736255265638E-2</v>
      </c>
      <c r="DY13">
        <v>2.8837224416128885E-4</v>
      </c>
      <c r="DZ13">
        <v>8.9042204911525483E-3</v>
      </c>
      <c r="EA13">
        <v>1.7778621184100004E-3</v>
      </c>
      <c r="EB13">
        <v>-1.2559638142080544E-3</v>
      </c>
      <c r="EC13">
        <v>1.5004611510869062E-2</v>
      </c>
      <c r="ED13">
        <v>-6.7239611768800294E-3</v>
      </c>
      <c r="EE13">
        <v>3.4035232384043812E-3</v>
      </c>
      <c r="EF13">
        <v>1.1156112966147216E-3</v>
      </c>
      <c r="EG13">
        <v>1.0064035723560356E-2</v>
      </c>
      <c r="EH13">
        <v>-2.8264993896955819E-4</v>
      </c>
      <c r="EJ13">
        <f>(1/4)*SUM($DT$13:$DW$13)</f>
        <v>5.3141559984158232E-3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2.7319571595606513</v>
      </c>
      <c r="O14">
        <v>3.0169981970738986</v>
      </c>
      <c r="P14">
        <v>2.9965877406647934</v>
      </c>
      <c r="Q14">
        <v>3.2895130155756713</v>
      </c>
      <c r="S14">
        <f t="shared" si="9"/>
        <v>2.7868240349901665</v>
      </c>
      <c r="T14">
        <f t="shared" si="0"/>
        <v>3.0718650725034138</v>
      </c>
      <c r="U14">
        <f t="shared" si="0"/>
        <v>3.0514546160943086</v>
      </c>
      <c r="V14">
        <f t="shared" si="0"/>
        <v>3.3443798910051865</v>
      </c>
      <c r="X14">
        <f t="shared" si="10"/>
        <v>0.94195965295488582</v>
      </c>
      <c r="Y14">
        <f t="shared" si="1"/>
        <v>0.95571717286833957</v>
      </c>
      <c r="Z14">
        <f t="shared" si="1"/>
        <v>0.95484528491647991</v>
      </c>
      <c r="AA14">
        <f t="shared" si="1"/>
        <v>0.96592031528980615</v>
      </c>
      <c r="AC14">
        <v>4.1595359799101761</v>
      </c>
      <c r="AD14">
        <v>4.3565899902255163</v>
      </c>
      <c r="AE14">
        <v>4.3165077453052332</v>
      </c>
      <c r="AF14">
        <v>4.3913315397066794</v>
      </c>
      <c r="AH14">
        <f t="shared" si="11"/>
        <v>4.4184991945732888</v>
      </c>
      <c r="AI14">
        <f t="shared" si="2"/>
        <v>4.615553204888629</v>
      </c>
      <c r="AJ14">
        <f t="shared" si="2"/>
        <v>4.5754709599683459</v>
      </c>
      <c r="AK14">
        <f t="shared" si="2"/>
        <v>4.6502947543697921</v>
      </c>
      <c r="AW14">
        <f t="shared" si="12"/>
        <v>4.4184991945732888</v>
      </c>
      <c r="AX14">
        <f t="shared" si="3"/>
        <v>4.615553204888629</v>
      </c>
      <c r="AY14">
        <f t="shared" si="3"/>
        <v>4.5754709599683459</v>
      </c>
      <c r="AZ14">
        <f t="shared" si="3"/>
        <v>4.6502947543697921</v>
      </c>
      <c r="BB14">
        <f t="shared" si="13"/>
        <v>0.20616649477415344</v>
      </c>
      <c r="BC14">
        <f t="shared" si="4"/>
        <v>0.19009881041458998</v>
      </c>
      <c r="BD14">
        <f t="shared" si="4"/>
        <v>0.19193055475324597</v>
      </c>
      <c r="BE14">
        <f t="shared" si="4"/>
        <v>0.1853909361823797</v>
      </c>
      <c r="BG14">
        <f t="shared" si="14"/>
        <v>4.9153049797040875E-2</v>
      </c>
      <c r="BH14">
        <f t="shared" si="5"/>
        <v>4.6972548320381634E-2</v>
      </c>
      <c r="BI14">
        <f t="shared" si="5"/>
        <v>4.718264383565568E-2</v>
      </c>
      <c r="BJ14">
        <f t="shared" si="5"/>
        <v>4.5889384903877187E-2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3.0537291693607713</v>
      </c>
      <c r="BT14">
        <f t="shared" si="6"/>
        <v>0</v>
      </c>
      <c r="BY14">
        <f>$BG$14-$BL$14</f>
        <v>4.9153049797040875E-2</v>
      </c>
      <c r="BZ14">
        <f>$BH$14-$BM$14</f>
        <v>4.6972548320381634E-2</v>
      </c>
      <c r="CA14">
        <f>$BI$14-$BN$14</f>
        <v>-0.95281735616434426</v>
      </c>
      <c r="CB14">
        <f>$BJ$14-$BO$14</f>
        <v>4.5889384903877187E-2</v>
      </c>
      <c r="CW14">
        <f t="shared" si="16"/>
        <v>4.9153049797040875E-2</v>
      </c>
      <c r="CX14">
        <f t="shared" si="7"/>
        <v>4.6972548320381634E-2</v>
      </c>
      <c r="CY14">
        <f t="shared" si="7"/>
        <v>-0.95281735616434426</v>
      </c>
      <c r="CZ14">
        <f t="shared" si="7"/>
        <v>4.5889384903877187E-2</v>
      </c>
      <c r="DB14">
        <v>-0.21411479942843661</v>
      </c>
      <c r="DC14">
        <v>0.18258364352347076</v>
      </c>
      <c r="DD14">
        <v>-0.18854588765759528</v>
      </c>
      <c r="DE14">
        <v>1.6243200977785237E-2</v>
      </c>
      <c r="DF14">
        <v>-0.14150720647794574</v>
      </c>
      <c r="DG14">
        <v>0.20571963205040933</v>
      </c>
      <c r="DH14">
        <v>0.23363835666982152</v>
      </c>
      <c r="DI14">
        <v>-0.19356875249340769</v>
      </c>
      <c r="DJ14">
        <v>7.6905639991761143E-2</v>
      </c>
      <c r="DK14">
        <v>2.2646172844137318E-2</v>
      </c>
      <c r="DM14">
        <f>(1/4)*SUM($CW$14:$CZ$14)</f>
        <v>-0.20270059328576115</v>
      </c>
      <c r="DO14">
        <v>-0.24345076367301885</v>
      </c>
      <c r="DP14">
        <v>0.49413393117773619</v>
      </c>
      <c r="DQ14">
        <v>0.17661582576443932</v>
      </c>
      <c r="DR14">
        <v>-1.3415734095521079E-3</v>
      </c>
      <c r="DT14">
        <f t="shared" si="17"/>
        <v>-1.3309858634476821E-2</v>
      </c>
      <c r="DU14">
        <f t="shared" si="8"/>
        <v>2.0912666242659812E-2</v>
      </c>
      <c r="DV14">
        <f t="shared" si="8"/>
        <v>7.6149267549497097E-3</v>
      </c>
      <c r="DW14">
        <f t="shared" si="8"/>
        <v>-4.4162262036740303E-5</v>
      </c>
      <c r="DY14">
        <v>1.1683490794277512E-3</v>
      </c>
      <c r="DZ14">
        <v>3.7157851708450487E-3</v>
      </c>
      <c r="EA14">
        <v>-4.1553828454899143E-4</v>
      </c>
      <c r="EB14">
        <v>3.3776005361310013E-3</v>
      </c>
      <c r="EC14">
        <v>4.2489307529478479E-3</v>
      </c>
      <c r="ED14">
        <v>-1.7998170471996266E-3</v>
      </c>
      <c r="EE14">
        <v>2.8073932243767637E-3</v>
      </c>
      <c r="EF14">
        <v>2.5843155200348362E-3</v>
      </c>
      <c r="EG14">
        <v>9.1569500904399971E-4</v>
      </c>
      <c r="EH14">
        <v>7.9651056445027293E-4</v>
      </c>
      <c r="EJ14">
        <f>(1/4)*SUM($DT$14:$DW$14)</f>
        <v>3.7933930252739903E-3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1.4963073746595412</v>
      </c>
      <c r="O15">
        <v>2.0741338895726709</v>
      </c>
      <c r="P15">
        <v>2.1178036736440475</v>
      </c>
      <c r="Q15">
        <v>2.1085258811389842</v>
      </c>
      <c r="S15">
        <f t="shared" si="9"/>
        <v>1.7225104494027697</v>
      </c>
      <c r="T15">
        <f t="shared" si="0"/>
        <v>2.3003369643158993</v>
      </c>
      <c r="U15">
        <f t="shared" si="0"/>
        <v>2.344006748387276</v>
      </c>
      <c r="V15">
        <f t="shared" si="0"/>
        <v>2.3347289558822126</v>
      </c>
      <c r="X15">
        <f t="shared" si="10"/>
        <v>0.84845191554772692</v>
      </c>
      <c r="Y15">
        <f t="shared" si="1"/>
        <v>0.90890494237916886</v>
      </c>
      <c r="Z15">
        <f t="shared" si="1"/>
        <v>0.91245667158018351</v>
      </c>
      <c r="AA15">
        <f t="shared" si="1"/>
        <v>0.91171272469302278</v>
      </c>
      <c r="AC15">
        <v>4.7191237215933786</v>
      </c>
      <c r="AD15">
        <v>4.9273314267089088</v>
      </c>
      <c r="AE15">
        <v>4.922271853005225</v>
      </c>
      <c r="AF15">
        <v>4.9996037485317188</v>
      </c>
      <c r="AH15">
        <f t="shared" si="11"/>
        <v>4.9247801375899147</v>
      </c>
      <c r="AI15">
        <f t="shared" si="2"/>
        <v>5.1329878427054449</v>
      </c>
      <c r="AJ15">
        <f t="shared" si="2"/>
        <v>5.1279282690017602</v>
      </c>
      <c r="AK15">
        <f t="shared" si="2"/>
        <v>5.205260164528255</v>
      </c>
      <c r="AW15">
        <f t="shared" si="12"/>
        <v>4.9247801375899147</v>
      </c>
      <c r="AX15">
        <f t="shared" si="3"/>
        <v>5.1329878427054449</v>
      </c>
      <c r="AY15">
        <f t="shared" si="3"/>
        <v>5.1279282690017602</v>
      </c>
      <c r="AZ15">
        <f t="shared" si="3"/>
        <v>5.205260164528255</v>
      </c>
      <c r="BB15">
        <f t="shared" si="13"/>
        <v>0.34205276624430347</v>
      </c>
      <c r="BC15">
        <f t="shared" si="4"/>
        <v>0.31893222825709333</v>
      </c>
      <c r="BD15">
        <f t="shared" si="4"/>
        <v>0.33348267722094205</v>
      </c>
      <c r="BE15">
        <f t="shared" si="4"/>
        <v>0.32292889968906674</v>
      </c>
      <c r="BG15">
        <f t="shared" si="14"/>
        <v>8.1550286193882673E-2</v>
      </c>
      <c r="BH15">
        <f t="shared" si="5"/>
        <v>7.8806697790800656E-2</v>
      </c>
      <c r="BI15">
        <f t="shared" si="5"/>
        <v>8.1980664334064438E-2</v>
      </c>
      <c r="BJ15">
        <f t="shared" si="5"/>
        <v>7.9933835383617785E-2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8.1550286193882673E-2</v>
      </c>
      <c r="BZ15">
        <f>$BH$15-$BM$15</f>
        <v>7.8806697790800656E-2</v>
      </c>
      <c r="CA15">
        <f>$BI$15-$BN$15</f>
        <v>8.1980664334064438E-2</v>
      </c>
      <c r="CB15">
        <f>$BJ$15-$BO$15</f>
        <v>7.9933835383617785E-2</v>
      </c>
      <c r="CW15">
        <f t="shared" si="16"/>
        <v>8.1550286193882673E-2</v>
      </c>
      <c r="CX15">
        <f t="shared" si="7"/>
        <v>7.8806697790800656E-2</v>
      </c>
      <c r="CY15">
        <f t="shared" si="7"/>
        <v>8.1980664334064438E-2</v>
      </c>
      <c r="CZ15">
        <f t="shared" si="7"/>
        <v>7.9933835383617785E-2</v>
      </c>
      <c r="DB15">
        <v>-0.20396836550463612</v>
      </c>
      <c r="DC15">
        <v>0.17122723725964584</v>
      </c>
      <c r="DD15">
        <v>-0.17826723488502111</v>
      </c>
      <c r="DE15">
        <v>1.5221819407969758E-2</v>
      </c>
      <c r="DF15">
        <v>-0.12402676502292838</v>
      </c>
      <c r="DG15">
        <v>0.19304833064601312</v>
      </c>
      <c r="DH15">
        <v>0.2192136006914035</v>
      </c>
      <c r="DI15">
        <v>-0.18579225917612394</v>
      </c>
      <c r="DJ15">
        <v>7.2124948153564947E-2</v>
      </c>
      <c r="DK15">
        <v>2.1218688430112372E-2</v>
      </c>
      <c r="DM15">
        <f>(1/4)*SUM($CW$15:$CZ$15)</f>
        <v>8.0567870925591395E-2</v>
      </c>
      <c r="DO15">
        <v>0.23820760715727102</v>
      </c>
      <c r="DP15">
        <v>-0.14734446184998509</v>
      </c>
      <c r="DQ15">
        <v>0.17861733775595737</v>
      </c>
      <c r="DR15">
        <v>0.49643117747936788</v>
      </c>
      <c r="DT15">
        <f t="shared" si="17"/>
        <v>3.0629034877563067E-2</v>
      </c>
      <c r="DU15">
        <f t="shared" si="8"/>
        <v>-1.2199642291412171E-2</v>
      </c>
      <c r="DV15">
        <f t="shared" si="8"/>
        <v>1.4267862571896966E-2</v>
      </c>
      <c r="DW15">
        <f t="shared" si="8"/>
        <v>3.9959052243934173E-2</v>
      </c>
      <c r="DY15">
        <v>6.5896494790974001E-4</v>
      </c>
      <c r="DZ15">
        <v>1.3015780218070363E-2</v>
      </c>
      <c r="EA15">
        <v>-2.9857186839308699E-3</v>
      </c>
      <c r="EB15">
        <v>8.0861567921793123E-3</v>
      </c>
      <c r="EC15">
        <v>9.4283207677119049E-3</v>
      </c>
      <c r="ED15">
        <v>-4.8857102156058714E-3</v>
      </c>
      <c r="EE15">
        <v>2.2488190499996008E-4</v>
      </c>
      <c r="EF15">
        <v>1.1312217470182528E-3</v>
      </c>
      <c r="EG15">
        <v>1.174596229135895E-2</v>
      </c>
      <c r="EH15">
        <v>5.0391774177282952E-3</v>
      </c>
      <c r="EJ15">
        <f>(1/4)*SUM($DT$15:$DW$15)</f>
        <v>1.8164076850495509E-2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2.2090849271593855</v>
      </c>
      <c r="O16">
        <v>2.9991336283632366</v>
      </c>
      <c r="P16">
        <v>2.3363689113272965</v>
      </c>
      <c r="Q16">
        <v>2.8610347908694416</v>
      </c>
      <c r="S16">
        <f t="shared" si="9"/>
        <v>2.8582960404767692</v>
      </c>
      <c r="T16">
        <f t="shared" si="0"/>
        <v>3.6483447416806203</v>
      </c>
      <c r="U16">
        <f t="shared" si="0"/>
        <v>2.9855800246446802</v>
      </c>
      <c r="V16">
        <f t="shared" si="0"/>
        <v>3.5102459041868252</v>
      </c>
      <c r="X16">
        <f t="shared" si="10"/>
        <v>0.94574593477617752</v>
      </c>
      <c r="Y16">
        <f t="shared" si="1"/>
        <v>0.97462639473325052</v>
      </c>
      <c r="Z16">
        <f t="shared" si="1"/>
        <v>0.9519184126029846</v>
      </c>
      <c r="AA16">
        <f t="shared" si="1"/>
        <v>0.97097789450269723</v>
      </c>
      <c r="AC16">
        <v>3.2810167102004155</v>
      </c>
      <c r="AD16">
        <v>3.4199903397358717</v>
      </c>
      <c r="AE16">
        <v>3.3792183080611378</v>
      </c>
      <c r="AF16">
        <v>3.4594016796052776</v>
      </c>
      <c r="AH16">
        <f t="shared" si="11"/>
        <v>3.770565978582515</v>
      </c>
      <c r="AI16">
        <f t="shared" si="2"/>
        <v>3.9095396081179712</v>
      </c>
      <c r="AJ16">
        <f t="shared" si="2"/>
        <v>3.8687675764432372</v>
      </c>
      <c r="AK16">
        <f t="shared" si="2"/>
        <v>3.948950947987377</v>
      </c>
      <c r="AW16">
        <f t="shared" si="12"/>
        <v>3.770565978582515</v>
      </c>
      <c r="AX16">
        <f t="shared" si="3"/>
        <v>3.9095396081179712</v>
      </c>
      <c r="AY16">
        <f t="shared" si="3"/>
        <v>3.8687675764432372</v>
      </c>
      <c r="AZ16">
        <f t="shared" si="3"/>
        <v>3.948950947987377</v>
      </c>
      <c r="BB16">
        <f t="shared" si="13"/>
        <v>0.10785102248572659</v>
      </c>
      <c r="BC16">
        <f t="shared" si="4"/>
        <v>9.3834293826588283E-2</v>
      </c>
      <c r="BD16">
        <f t="shared" si="4"/>
        <v>9.4673130688438106E-2</v>
      </c>
      <c r="BE16">
        <f t="shared" si="4"/>
        <v>9.1938783390947632E-2</v>
      </c>
      <c r="BG16">
        <f t="shared" si="14"/>
        <v>2.5713230875414255E-2</v>
      </c>
      <c r="BH16">
        <f t="shared" si="5"/>
        <v>2.3186025684566951E-2</v>
      </c>
      <c r="BI16">
        <f t="shared" si="5"/>
        <v>2.3273671103706914E-2</v>
      </c>
      <c r="BJ16">
        <f t="shared" si="5"/>
        <v>2.2757392057564781E-2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2.5713230875414255E-2</v>
      </c>
      <c r="BZ16">
        <f>$BH$16-$BM$16</f>
        <v>2.3186025684566951E-2</v>
      </c>
      <c r="CA16">
        <f>$BI$16-$BN$16</f>
        <v>2.3273671103706914E-2</v>
      </c>
      <c r="CB16">
        <f>$BJ$16-$BO$16</f>
        <v>2.2757392057564781E-2</v>
      </c>
      <c r="CW16">
        <f t="shared" si="16"/>
        <v>2.5713230875414255E-2</v>
      </c>
      <c r="CX16">
        <f t="shared" si="7"/>
        <v>2.3186025684566951E-2</v>
      </c>
      <c r="CY16">
        <f t="shared" si="7"/>
        <v>2.3273671103706914E-2</v>
      </c>
      <c r="CZ16">
        <f t="shared" si="7"/>
        <v>2.2757392057564781E-2</v>
      </c>
      <c r="DB16">
        <v>-0.2186827559621097</v>
      </c>
      <c r="DC16">
        <v>0.18376716082765338</v>
      </c>
      <c r="DD16">
        <v>-0.18946588312090357</v>
      </c>
      <c r="DE16">
        <v>1.6347415886802618E-2</v>
      </c>
      <c r="DF16">
        <v>-0.14185446618892344</v>
      </c>
      <c r="DG16">
        <v>0.20707994150624362</v>
      </c>
      <c r="DH16">
        <v>0.23516522132525391</v>
      </c>
      <c r="DI16">
        <v>-0.19254495609955383</v>
      </c>
      <c r="DJ16">
        <v>7.7396457608427588E-2</v>
      </c>
      <c r="DK16">
        <v>2.2791864217109412E-2</v>
      </c>
      <c r="DM16">
        <f>(1/4)*SUM($CW$16:$CZ$16)</f>
        <v>2.3732579930313226E-2</v>
      </c>
      <c r="DO16">
        <v>0.52131438530598972</v>
      </c>
      <c r="DP16">
        <v>0.22147638603551162</v>
      </c>
      <c r="DQ16">
        <v>-0.23961935420427827</v>
      </c>
      <c r="DR16">
        <v>-0.21312477238502522</v>
      </c>
      <c r="DT16">
        <f t="shared" si="17"/>
        <v>2.6748933896115306E-2</v>
      </c>
      <c r="DU16">
        <f t="shared" si="8"/>
        <v>5.4770635028126681E-3</v>
      </c>
      <c r="DV16">
        <f t="shared" si="8"/>
        <v>-1.0967317541814837E-2</v>
      </c>
      <c r="DW16">
        <f t="shared" si="8"/>
        <v>-6.0058183392402709E-3</v>
      </c>
      <c r="DY16">
        <v>2.1087839281532074E-3</v>
      </c>
      <c r="DZ16">
        <v>5.1317346789319929E-3</v>
      </c>
      <c r="EA16">
        <v>3.0117262512283804E-4</v>
      </c>
      <c r="EB16">
        <v>-4.1253632140281736E-5</v>
      </c>
      <c r="EC16">
        <v>1.2505757179378001E-2</v>
      </c>
      <c r="ED16">
        <v>-4.6450288364842662E-3</v>
      </c>
      <c r="EE16">
        <v>7.7125819777497003E-3</v>
      </c>
      <c r="EF16">
        <v>3.5420277698359768E-3</v>
      </c>
      <c r="EG16">
        <v>9.6745604971668342E-3</v>
      </c>
      <c r="EH16">
        <v>-4.6521487968718923E-5</v>
      </c>
      <c r="EJ16">
        <f>(1/4)*SUM($DT$16:$DW$16)</f>
        <v>3.8132153794682164E-3</v>
      </c>
      <c r="EN16">
        <f>Sheet57!FL16</f>
        <v>0.62666073851567106</v>
      </c>
      <c r="EO16">
        <f>Sheet57!FM16</f>
        <v>0.1406847825045496</v>
      </c>
      <c r="EP16">
        <f>Sheet57!FN16</f>
        <v>0.45592062586967419</v>
      </c>
      <c r="EQ16">
        <f>Sheet57!FO16</f>
        <v>0.15778884298164367</v>
      </c>
      <c r="ER16">
        <f>Sheet57!FP16</f>
        <v>0.43289084193866123</v>
      </c>
      <c r="ES16">
        <f>Sheet57!FQ16</f>
        <v>0.51078819386696717</v>
      </c>
      <c r="ET16">
        <f>Sheet57!FR16</f>
        <v>0.75289900549337618</v>
      </c>
      <c r="EU16">
        <f>Sheet57!FS16</f>
        <v>0.95236821971076013</v>
      </c>
      <c r="EV16">
        <f>Sheet57!FT16</f>
        <v>0.38203545195074479</v>
      </c>
      <c r="EW16">
        <f>Sheet57!FU16</f>
        <v>0.3906077450347874</v>
      </c>
      <c r="EZ16">
        <f t="array" ref="EZ16:FI25">(1/4)*(MMULT($C$7:$F$16,$DT$23:$EC$26))</f>
        <v>-3.0617432288018481E-4</v>
      </c>
      <c r="FA16">
        <v>9.0499685742294507E-3</v>
      </c>
      <c r="FB16">
        <v>-6.6244950865543858E-4</v>
      </c>
      <c r="FC16">
        <v>7.4720993350601075E-4</v>
      </c>
      <c r="FD16">
        <v>1.0435301562869731E-2</v>
      </c>
      <c r="FE16">
        <v>-4.9886573042661319E-3</v>
      </c>
      <c r="FF16">
        <v>1.5595830347003414E-4</v>
      </c>
      <c r="FG16">
        <v>-9.8547001450691651E-4</v>
      </c>
      <c r="FH16">
        <v>1.3207399685628445E-2</v>
      </c>
      <c r="FI16">
        <v>2.2301487242831694E-3</v>
      </c>
      <c r="FL16">
        <f>EN16-($EU$10*EZ16)</f>
        <v>0.62666104468999395</v>
      </c>
      <c r="FM16">
        <f t="shared" ref="FM16:FU25" si="19">EO16-($EU$10*FA16)</f>
        <v>0.14067573253597537</v>
      </c>
      <c r="FN16">
        <f t="shared" si="19"/>
        <v>0.45592128831918283</v>
      </c>
      <c r="FO16">
        <f t="shared" si="19"/>
        <v>0.15778809577171016</v>
      </c>
      <c r="FP16">
        <f t="shared" si="19"/>
        <v>0.43288040663709837</v>
      </c>
      <c r="FQ16">
        <f t="shared" si="19"/>
        <v>0.51079318252427142</v>
      </c>
      <c r="FR16">
        <f t="shared" si="19"/>
        <v>0.75289884953507269</v>
      </c>
      <c r="FS16">
        <f t="shared" si="19"/>
        <v>0.95236920518077461</v>
      </c>
      <c r="FT16">
        <f t="shared" si="19"/>
        <v>0.38202224455105915</v>
      </c>
      <c r="FU16">
        <f t="shared" si="19"/>
        <v>0.3906055148860631</v>
      </c>
    </row>
    <row r="17" spans="1:177">
      <c r="A17">
        <v>16</v>
      </c>
      <c r="BQ17">
        <f>SUM(BQ7:BQ16)</f>
        <v>2.2624537318366955</v>
      </c>
      <c r="BR17">
        <f t="shared" ref="BR17:BT17" si="20">SUM(BR7:BR16)</f>
        <v>3.6679189883828722</v>
      </c>
      <c r="BS17">
        <f t="shared" si="20"/>
        <v>3.0537291693607713</v>
      </c>
      <c r="BT17">
        <f t="shared" si="20"/>
        <v>2.8966253713550754</v>
      </c>
      <c r="EN17">
        <f>Sheet57!FL17</f>
        <v>0.24254989868449053</v>
      </c>
      <c r="EO17">
        <f>Sheet57!FM17</f>
        <v>0.91180055170901819</v>
      </c>
      <c r="EP17">
        <f>Sheet57!FN17</f>
        <v>0.61871773152865039</v>
      </c>
      <c r="EQ17">
        <f>Sheet57!FO17</f>
        <v>0.12337491110673766</v>
      </c>
      <c r="ER17">
        <f>Sheet57!FP17</f>
        <v>0.84819510141897336</v>
      </c>
      <c r="ES17">
        <f>Sheet57!FQ17</f>
        <v>0.57082431145342283</v>
      </c>
      <c r="ET17">
        <f>Sheet57!FR17</f>
        <v>3.8547621425900021E-2</v>
      </c>
      <c r="EU17">
        <f>Sheet57!FS17</f>
        <v>0.4443664533749811</v>
      </c>
      <c r="EV17">
        <f>Sheet57!FT17</f>
        <v>0.88512713826787071</v>
      </c>
      <c r="EW17">
        <f>Sheet57!FU17</f>
        <v>0.23383846066563196</v>
      </c>
      <c r="EZ17">
        <v>2.4184044890962855E-3</v>
      </c>
      <c r="FA17">
        <v>1.6584410298171558E-3</v>
      </c>
      <c r="FB17">
        <v>-3.7840623249037338E-4</v>
      </c>
      <c r="FC17">
        <v>1.1658068007950563E-3</v>
      </c>
      <c r="FD17">
        <v>6.9704095889606896E-3</v>
      </c>
      <c r="FE17">
        <v>-2.0552772606260627E-3</v>
      </c>
      <c r="FF17">
        <v>7.4177409455914696E-3</v>
      </c>
      <c r="FG17">
        <v>4.0364083305480117E-3</v>
      </c>
      <c r="FH17">
        <v>4.7149829488004275E-3</v>
      </c>
      <c r="FI17">
        <v>-4.2770500774849348E-5</v>
      </c>
      <c r="FL17">
        <f t="shared" ref="FL17:FL25" si="21">EN17-($EU$10*EZ17)</f>
        <v>0.24254748028000145</v>
      </c>
      <c r="FM17">
        <f t="shared" si="19"/>
        <v>0.91179889326798835</v>
      </c>
      <c r="FN17">
        <f t="shared" si="19"/>
        <v>0.61871810993488285</v>
      </c>
      <c r="FO17">
        <f t="shared" si="19"/>
        <v>0.12337374529993687</v>
      </c>
      <c r="FP17">
        <f t="shared" si="19"/>
        <v>0.84818813100938439</v>
      </c>
      <c r="FQ17">
        <f t="shared" si="19"/>
        <v>0.57082636673068343</v>
      </c>
      <c r="FR17">
        <f t="shared" si="19"/>
        <v>3.8540203684954429E-2</v>
      </c>
      <c r="FS17">
        <f t="shared" si="19"/>
        <v>0.44436241696665058</v>
      </c>
      <c r="FT17">
        <f t="shared" si="19"/>
        <v>0.88512242328492186</v>
      </c>
      <c r="FU17">
        <f t="shared" si="19"/>
        <v>0.23383850343613274</v>
      </c>
    </row>
    <row r="18" spans="1:177">
      <c r="A18">
        <v>17</v>
      </c>
      <c r="EN18">
        <f>Sheet57!FL18</f>
        <v>5.5808522171930663E-2</v>
      </c>
      <c r="EO18">
        <f>Sheet57!FM18</f>
        <v>0.5524197405020983</v>
      </c>
      <c r="EP18">
        <f>Sheet57!FN18</f>
        <v>2.7731422646839962E-2</v>
      </c>
      <c r="EQ18">
        <f>Sheet57!FO18</f>
        <v>1.083090532175085E-2</v>
      </c>
      <c r="ER18">
        <f>Sheet57!FP18</f>
        <v>0.37341120731580818</v>
      </c>
      <c r="ES18">
        <f>Sheet57!FQ18</f>
        <v>0.79188261820922501</v>
      </c>
      <c r="ET18">
        <f>Sheet57!FR18</f>
        <v>0.49284815202313398</v>
      </c>
      <c r="EU18">
        <f>Sheet57!FS18</f>
        <v>0.86801078740222837</v>
      </c>
      <c r="EV18">
        <f>Sheet57!FT18</f>
        <v>0.72236205988852964</v>
      </c>
      <c r="EW18">
        <f>Sheet57!FU18</f>
        <v>0.66424207821688019</v>
      </c>
      <c r="EZ18">
        <v>4.5183692899793799E-4</v>
      </c>
      <c r="FA18">
        <v>1.9479011714323452E-2</v>
      </c>
      <c r="FB18">
        <v>-7.6013519869078594E-4</v>
      </c>
      <c r="FC18">
        <v>1.0903642314030954E-2</v>
      </c>
      <c r="FD18">
        <v>1.576304884778279E-2</v>
      </c>
      <c r="FE18">
        <v>-8.5631116994957027E-3</v>
      </c>
      <c r="FF18">
        <v>-9.2751237782794397E-5</v>
      </c>
      <c r="FG18">
        <v>3.0853578523444801E-3</v>
      </c>
      <c r="FH18">
        <v>6.7642530646555427E-3</v>
      </c>
      <c r="FI18">
        <v>4.2633081304314742E-3</v>
      </c>
      <c r="FL18">
        <f t="shared" si="21"/>
        <v>5.5808070335001667E-2</v>
      </c>
      <c r="FM18">
        <f t="shared" si="19"/>
        <v>0.55240026149038401</v>
      </c>
      <c r="FN18">
        <f t="shared" si="19"/>
        <v>2.7732182782038654E-2</v>
      </c>
      <c r="FO18">
        <f t="shared" si="19"/>
        <v>1.0820001679436819E-2</v>
      </c>
      <c r="FP18">
        <f t="shared" si="19"/>
        <v>0.37339544426696042</v>
      </c>
      <c r="FQ18">
        <f t="shared" si="19"/>
        <v>0.79189118132092451</v>
      </c>
      <c r="FR18">
        <f t="shared" si="19"/>
        <v>0.49284824477437178</v>
      </c>
      <c r="FS18">
        <f t="shared" si="19"/>
        <v>0.86800770204437605</v>
      </c>
      <c r="FT18">
        <f t="shared" si="19"/>
        <v>0.72235529563546497</v>
      </c>
      <c r="FU18">
        <f t="shared" si="19"/>
        <v>0.66423781490874978</v>
      </c>
    </row>
    <row r="19" spans="1:177">
      <c r="A19">
        <v>18</v>
      </c>
      <c r="BN19" t="s">
        <v>35</v>
      </c>
      <c r="BO19">
        <f>BS21+BS34</f>
        <v>3.4404745227882051E-4</v>
      </c>
      <c r="EN19">
        <f>Sheet57!FL19</f>
        <v>0.99162335006093516</v>
      </c>
      <c r="EO19">
        <f>Sheet57!FM19</f>
        <v>0.96701000797388015</v>
      </c>
      <c r="EP19">
        <f>Sheet57!FN19</f>
        <v>0.88277934577843453</v>
      </c>
      <c r="EQ19">
        <f>Sheet57!FO19</f>
        <v>0.92278672043007504</v>
      </c>
      <c r="ER19">
        <f>Sheet57!FP19</f>
        <v>0.35566463944521726</v>
      </c>
      <c r="ES19">
        <f>Sheet57!FQ19</f>
        <v>0.81192023182088746</v>
      </c>
      <c r="ET19">
        <f>Sheet57!FR19</f>
        <v>0.6506570462426986</v>
      </c>
      <c r="EU19">
        <f>Sheet57!FS19</f>
        <v>0.79169056614122102</v>
      </c>
      <c r="EV19">
        <f>Sheet57!FT19</f>
        <v>0.80874724692175259</v>
      </c>
      <c r="EW19">
        <f>Sheet57!FU19</f>
        <v>0.61312789040978377</v>
      </c>
      <c r="EZ19">
        <v>2.3677324169348718E-4</v>
      </c>
      <c r="FA19">
        <v>7.4594748938263521E-3</v>
      </c>
      <c r="FB19">
        <v>2.463254171054129E-3</v>
      </c>
      <c r="FC19">
        <v>-3.9220487563218671E-3</v>
      </c>
      <c r="FD19">
        <v>1.604766111504418E-2</v>
      </c>
      <c r="FE19">
        <v>-6.897097525819405E-3</v>
      </c>
      <c r="FF19">
        <v>4.2999196633719435E-3</v>
      </c>
      <c r="FG19">
        <v>7.2651056888866164E-4</v>
      </c>
      <c r="FH19">
        <v>1.1585568161577679E-2</v>
      </c>
      <c r="FI19">
        <v>-1.247255459321431E-3</v>
      </c>
      <c r="FL19">
        <f t="shared" si="21"/>
        <v>0.99162311328769348</v>
      </c>
      <c r="FM19">
        <f t="shared" si="19"/>
        <v>0.96700254849898637</v>
      </c>
      <c r="FN19">
        <f t="shared" si="19"/>
        <v>0.88277688252426345</v>
      </c>
      <c r="FO19">
        <f t="shared" si="19"/>
        <v>0.92279064247883136</v>
      </c>
      <c r="FP19">
        <f t="shared" si="19"/>
        <v>0.35564859178410219</v>
      </c>
      <c r="FQ19">
        <f t="shared" si="19"/>
        <v>0.81192712891841323</v>
      </c>
      <c r="FR19">
        <f t="shared" si="19"/>
        <v>0.65065274632303527</v>
      </c>
      <c r="FS19">
        <f t="shared" si="19"/>
        <v>0.79168983963065209</v>
      </c>
      <c r="FT19">
        <f t="shared" si="19"/>
        <v>0.80873566135359098</v>
      </c>
      <c r="FU19">
        <f t="shared" si="19"/>
        <v>0.61312913766524313</v>
      </c>
    </row>
    <row r="20" spans="1:177">
      <c r="A20">
        <v>19</v>
      </c>
      <c r="AV20" t="s">
        <v>67</v>
      </c>
      <c r="AW20">
        <f>MAX(AW7:AW16)</f>
        <v>5.9975704041464573</v>
      </c>
      <c r="AX20">
        <f>MAX(AX7:AX16)</f>
        <v>6.2757644920782871</v>
      </c>
      <c r="AY20">
        <f>MAX(AY7:AY16)</f>
        <v>6.2260926263432612</v>
      </c>
      <c r="AZ20">
        <f>MAX(AZ7:AZ16)</f>
        <v>6.3355832693204066</v>
      </c>
      <c r="BB20">
        <f>SUM(BB7:BB16)</f>
        <v>4.1943784897466347</v>
      </c>
      <c r="BC20">
        <f t="shared" ref="BC20:BE20" si="22">SUM(BC7:BC16)</f>
        <v>4.047019316857142</v>
      </c>
      <c r="BD20">
        <f t="shared" si="22"/>
        <v>4.0678211128178674</v>
      </c>
      <c r="BE20">
        <f t="shared" si="22"/>
        <v>4.0399525199719131</v>
      </c>
      <c r="BG20">
        <f>IF(BG7&lt;0.000000000001,0.000000000001,BG7)</f>
        <v>2.7578065030641533E-2</v>
      </c>
      <c r="BH20">
        <f t="shared" ref="BH20:BJ20" si="23">IF(BH7&lt;0.000000000001,0.000000000001,BH7)</f>
        <v>2.5529541979208734E-2</v>
      </c>
      <c r="BI20">
        <f t="shared" si="23"/>
        <v>2.5952446131256603E-2</v>
      </c>
      <c r="BJ20">
        <f t="shared" si="23"/>
        <v>2.4951290186353874E-2</v>
      </c>
      <c r="EN20">
        <f>Sheet57!FL20</f>
        <v>0.63001426924106174</v>
      </c>
      <c r="EO20">
        <f>Sheet57!FM20</f>
        <v>0.29033873857639719</v>
      </c>
      <c r="EP20">
        <f>Sheet57!FN20</f>
        <v>0.77745169134699765</v>
      </c>
      <c r="EQ20">
        <f>Sheet57!FO20</f>
        <v>0.66133618657146565</v>
      </c>
      <c r="ER20">
        <f>Sheet57!FP20</f>
        <v>0.49839271104583294</v>
      </c>
      <c r="ES20">
        <f>Sheet57!FQ20</f>
        <v>0.45702778314016085</v>
      </c>
      <c r="ET20">
        <f>Sheet57!FR20</f>
        <v>0.32796253290849348</v>
      </c>
      <c r="EU20">
        <f>Sheet57!FS20</f>
        <v>0.54498832093998317</v>
      </c>
      <c r="EV20">
        <f>Sheet57!FT20</f>
        <v>0.38557168081275478</v>
      </c>
      <c r="EW20">
        <f>Sheet57!FU20</f>
        <v>0.10162631833897709</v>
      </c>
      <c r="EZ20">
        <v>2.0009220319346251E-3</v>
      </c>
      <c r="FA20">
        <v>7.8045531488708467E-3</v>
      </c>
      <c r="FB20">
        <v>3.2583592715015321E-4</v>
      </c>
      <c r="FC20">
        <v>1.4362510480513714E-3</v>
      </c>
      <c r="FD20">
        <v>1.4318785019364868E-2</v>
      </c>
      <c r="FE20">
        <v>-5.7601600980141726E-3</v>
      </c>
      <c r="FF20">
        <v>7.1920731938721555E-3</v>
      </c>
      <c r="FG20">
        <v>3.7715977913936683E-3</v>
      </c>
      <c r="FH20">
        <v>9.9455623299812591E-3</v>
      </c>
      <c r="FI20">
        <v>4.7008321909277305E-4</v>
      </c>
      <c r="FL20">
        <f t="shared" si="21"/>
        <v>0.63001226831902979</v>
      </c>
      <c r="FM20">
        <f t="shared" si="19"/>
        <v>0.29033093402324833</v>
      </c>
      <c r="FN20">
        <f t="shared" si="19"/>
        <v>0.77745136551107052</v>
      </c>
      <c r="FO20">
        <f t="shared" si="19"/>
        <v>0.66133475032041755</v>
      </c>
      <c r="FP20">
        <f t="shared" si="19"/>
        <v>0.4983783922608136</v>
      </c>
      <c r="FQ20">
        <f t="shared" si="19"/>
        <v>0.45703354330025886</v>
      </c>
      <c r="FR20">
        <f t="shared" si="19"/>
        <v>0.32795534083529959</v>
      </c>
      <c r="FS20">
        <f t="shared" si="19"/>
        <v>0.54498454934219176</v>
      </c>
      <c r="FT20">
        <f t="shared" si="19"/>
        <v>0.38556173525042481</v>
      </c>
      <c r="FU20">
        <f t="shared" si="19"/>
        <v>0.101625848255758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0.19333856816153958</v>
      </c>
      <c r="BH21">
        <f t="shared" si="24"/>
        <v>0.18958616895574804</v>
      </c>
      <c r="BI21">
        <f t="shared" si="24"/>
        <v>0.1898263606585831</v>
      </c>
      <c r="BJ21">
        <f t="shared" si="24"/>
        <v>0.19232630036658577</v>
      </c>
      <c r="BL21">
        <v>1.0000000000000001E-5</v>
      </c>
      <c r="BS21">
        <f>SUM(BM23:BV32)</f>
        <v>1.8443292901706011E-4</v>
      </c>
      <c r="EN21">
        <f>Sheet57!FL21</f>
        <v>0.94457927797396757</v>
      </c>
      <c r="EO21">
        <f>Sheet57!FM21</f>
        <v>0.50659178224002199</v>
      </c>
      <c r="EP21">
        <f>Sheet57!FN21</f>
        <v>0.45423562604959072</v>
      </c>
      <c r="EQ21">
        <f>Sheet57!FO21</f>
        <v>0.75262476451407345</v>
      </c>
      <c r="ER21">
        <f>Sheet57!FP21</f>
        <v>0.46182426165912177</v>
      </c>
      <c r="ES21">
        <f>Sheet57!FQ21</f>
        <v>0.95801266166540755</v>
      </c>
      <c r="ET21">
        <f>Sheet57!FR21</f>
        <v>0.35280008579102973</v>
      </c>
      <c r="EU21">
        <f>Sheet57!FS21</f>
        <v>0.86322502414896651</v>
      </c>
      <c r="EV21">
        <f>Sheet57!FT21</f>
        <v>0.13912392763277981</v>
      </c>
      <c r="EW21">
        <f>Sheet57!FU21</f>
        <v>0.98803173573868941</v>
      </c>
      <c r="EZ21">
        <v>1.9548515707502145E-3</v>
      </c>
      <c r="FA21">
        <v>1.8707560391297284E-3</v>
      </c>
      <c r="FB21">
        <v>-5.8483940843252194E-4</v>
      </c>
      <c r="FC21">
        <v>2.2305963377430441E-3</v>
      </c>
      <c r="FD21">
        <v>4.8633097833149655E-3</v>
      </c>
      <c r="FE21">
        <v>-1.4739603224846469E-3</v>
      </c>
      <c r="FF21">
        <v>5.4641337717428635E-3</v>
      </c>
      <c r="FG21">
        <v>3.4513732638623371E-3</v>
      </c>
      <c r="FH21">
        <v>2.6163171889770657E-3</v>
      </c>
      <c r="FI21">
        <v>3.6333610717231336E-4</v>
      </c>
      <c r="FL21">
        <f t="shared" si="21"/>
        <v>0.94457732312239684</v>
      </c>
      <c r="FM21">
        <f t="shared" si="19"/>
        <v>0.50658991148398291</v>
      </c>
      <c r="FN21">
        <f t="shared" si="19"/>
        <v>0.45423621088899918</v>
      </c>
      <c r="FO21">
        <f t="shared" si="19"/>
        <v>0.7526225339177357</v>
      </c>
      <c r="FP21">
        <f t="shared" si="19"/>
        <v>0.46181939834933844</v>
      </c>
      <c r="FQ21">
        <f t="shared" si="19"/>
        <v>0.95801413562573001</v>
      </c>
      <c r="FR21">
        <f t="shared" si="19"/>
        <v>0.352794621657258</v>
      </c>
      <c r="FS21">
        <f t="shared" si="19"/>
        <v>0.86322157277570266</v>
      </c>
      <c r="FT21">
        <f t="shared" si="19"/>
        <v>0.13912131131559083</v>
      </c>
      <c r="FU21">
        <f t="shared" si="19"/>
        <v>0.98803137240258221</v>
      </c>
    </row>
    <row r="22" spans="1:177">
      <c r="A22">
        <v>21</v>
      </c>
      <c r="BG22">
        <f t="shared" si="24"/>
        <v>5.4614547967731179E-2</v>
      </c>
      <c r="BH22">
        <f t="shared" si="24"/>
        <v>5.5839347327201742E-2</v>
      </c>
      <c r="BI22">
        <f t="shared" si="24"/>
        <v>5.6132378450322991E-2</v>
      </c>
      <c r="BJ22">
        <f t="shared" si="24"/>
        <v>5.5209216649147866E-2</v>
      </c>
      <c r="EN22">
        <f>Sheet57!FL22</f>
        <v>0.23697008826025726</v>
      </c>
      <c r="EO22">
        <f>Sheet57!FM22</f>
        <v>0.55624255524318655</v>
      </c>
      <c r="EP22">
        <f>Sheet57!FN22</f>
        <v>0.99209116282408305</v>
      </c>
      <c r="EQ22">
        <f>Sheet57!FO22</f>
        <v>0.33655499413673329</v>
      </c>
      <c r="ER22">
        <f>Sheet57!FP22</f>
        <v>1.2427897353040594E-3</v>
      </c>
      <c r="ES22">
        <f>Sheet57!FQ22</f>
        <v>5.8353684492700487E-2</v>
      </c>
      <c r="ET22">
        <f>Sheet57!FR22</f>
        <v>0.63209174240695098</v>
      </c>
      <c r="EU22">
        <f>Sheet57!FS22</f>
        <v>0.73125732369197571</v>
      </c>
      <c r="EV22">
        <f>Sheet57!FT22</f>
        <v>0.2069894473109104</v>
      </c>
      <c r="EW22">
        <f>Sheet57!FU22</f>
        <v>0.60445492431328185</v>
      </c>
      <c r="EZ22">
        <v>2.8837224416128885E-4</v>
      </c>
      <c r="FA22">
        <v>8.9042204911525483E-3</v>
      </c>
      <c r="FB22">
        <v>1.7778621184100004E-3</v>
      </c>
      <c r="FC22">
        <v>-1.2559638142080544E-3</v>
      </c>
      <c r="FD22">
        <v>1.5004611510869062E-2</v>
      </c>
      <c r="FE22">
        <v>-6.7239611768800294E-3</v>
      </c>
      <c r="FF22">
        <v>3.4035232384043812E-3</v>
      </c>
      <c r="FG22">
        <v>1.1156112966147216E-3</v>
      </c>
      <c r="FH22">
        <v>1.0064035723560356E-2</v>
      </c>
      <c r="FI22">
        <v>-2.8264993896955819E-4</v>
      </c>
      <c r="FL22">
        <f t="shared" si="21"/>
        <v>0.23696979988801309</v>
      </c>
      <c r="FM22">
        <f t="shared" si="19"/>
        <v>0.5562336510226954</v>
      </c>
      <c r="FN22">
        <f t="shared" si="19"/>
        <v>0.99208938496196464</v>
      </c>
      <c r="FO22">
        <f t="shared" si="19"/>
        <v>0.33655625010054752</v>
      </c>
      <c r="FP22">
        <f t="shared" si="19"/>
        <v>1.2277851237931904E-3</v>
      </c>
      <c r="FQ22">
        <f t="shared" si="19"/>
        <v>5.8360408453877369E-2</v>
      </c>
      <c r="FR22">
        <f t="shared" si="19"/>
        <v>0.63208833888371263</v>
      </c>
      <c r="FS22">
        <f t="shared" si="19"/>
        <v>0.73125620808067915</v>
      </c>
      <c r="FT22">
        <f t="shared" si="19"/>
        <v>0.20697938327518683</v>
      </c>
      <c r="FU22">
        <f t="shared" si="19"/>
        <v>0.60445520696322086</v>
      </c>
    </row>
    <row r="23" spans="1:177">
      <c r="A23">
        <v>22</v>
      </c>
      <c r="B23">
        <f t="array" ref="B23:K32">TRANSPOSE(EN16:EW25)</f>
        <v>0.62666073851567106</v>
      </c>
      <c r="C23">
        <v>0.24254989868449053</v>
      </c>
      <c r="D23">
        <v>5.5808522171930663E-2</v>
      </c>
      <c r="E23">
        <v>0.99162335006093516</v>
      </c>
      <c r="F23">
        <v>0.63001426924106174</v>
      </c>
      <c r="G23">
        <v>0.94457927797396757</v>
      </c>
      <c r="H23">
        <v>0.23697008826025726</v>
      </c>
      <c r="I23">
        <v>0.67320587537004839</v>
      </c>
      <c r="J23">
        <v>0.96735668744060288</v>
      </c>
      <c r="K23">
        <v>0.99764500284780244</v>
      </c>
      <c r="M23">
        <f t="array" ref="M23:M32">TRANSPOSE(EN12:EW12)</f>
        <v>0.79313043513563997</v>
      </c>
      <c r="S23">
        <f>EN16</f>
        <v>0.62666073851567106</v>
      </c>
      <c r="T23">
        <f t="shared" ref="T23:AB32" si="25">EO16</f>
        <v>0.1406847825045496</v>
      </c>
      <c r="U23">
        <f t="shared" si="25"/>
        <v>0.45592062586967419</v>
      </c>
      <c r="V23">
        <f t="shared" si="25"/>
        <v>0.15778884298164367</v>
      </c>
      <c r="W23">
        <f t="shared" si="25"/>
        <v>0.43289084193866123</v>
      </c>
      <c r="X23">
        <f t="shared" si="25"/>
        <v>0.51078819386696717</v>
      </c>
      <c r="Y23">
        <f t="shared" si="25"/>
        <v>0.75289900549337618</v>
      </c>
      <c r="Z23">
        <f t="shared" si="25"/>
        <v>0.95236821971076013</v>
      </c>
      <c r="AA23">
        <f t="shared" si="25"/>
        <v>0.38203545195074479</v>
      </c>
      <c r="AB23">
        <f t="shared" si="25"/>
        <v>0.3906077450347874</v>
      </c>
      <c r="BG23">
        <f t="shared" si="24"/>
        <v>1.8258150630130941E-2</v>
      </c>
      <c r="BH23">
        <f t="shared" si="24"/>
        <v>1.6651815201478383E-2</v>
      </c>
      <c r="BI23">
        <f t="shared" si="24"/>
        <v>1.6900734851386212E-2</v>
      </c>
      <c r="BJ23">
        <f t="shared" si="24"/>
        <v>1.6277067268550893E-2</v>
      </c>
      <c r="BM23">
        <f>0.5*$BL$21*B23*B23</f>
        <v>1.9635184059850312E-6</v>
      </c>
      <c r="BN23">
        <f t="shared" ref="BN23:BV32" si="26">0.5*$BL$21*C23*C23</f>
        <v>2.9415226675928312E-7</v>
      </c>
      <c r="BO23">
        <f t="shared" si="26"/>
        <v>1.5572955735074384E-8</v>
      </c>
      <c r="BP23">
        <f t="shared" si="26"/>
        <v>4.9165843419303602E-6</v>
      </c>
      <c r="BQ23">
        <f t="shared" si="26"/>
        <v>1.9845898972367454E-6</v>
      </c>
      <c r="BR23">
        <f t="shared" si="26"/>
        <v>4.4611500618891099E-6</v>
      </c>
      <c r="BS23">
        <f t="shared" si="26"/>
        <v>2.8077411365037062E-7</v>
      </c>
      <c r="BT23">
        <f t="shared" si="26"/>
        <v>2.2660307531637658E-6</v>
      </c>
      <c r="BU23">
        <f t="shared" si="26"/>
        <v>4.6788948036802819E-6</v>
      </c>
      <c r="BV23">
        <f t="shared" si="26"/>
        <v>4.9764777585359589E-6</v>
      </c>
      <c r="BY23">
        <f>$BG$7-$BL$7</f>
        <v>2.7578065030641533E-2</v>
      </c>
      <c r="BZ23">
        <f>$BG$8-$BL$8</f>
        <v>0.19333856816153958</v>
      </c>
      <c r="CA23">
        <f>$BG$9-$BL$9</f>
        <v>5.4614547967731179E-2</v>
      </c>
      <c r="CB23">
        <f>$BG$10-$BL$10</f>
        <v>1.8258150630130941E-2</v>
      </c>
      <c r="CC23">
        <f>$BG$11-$BL$11</f>
        <v>-0.89590524947193506</v>
      </c>
      <c r="CD23">
        <f>$BG$12-$BL$12</f>
        <v>0.20728500589066265</v>
      </c>
      <c r="CE23">
        <f>$BG$13-$BL$13</f>
        <v>0.23841434492489158</v>
      </c>
      <c r="CF23">
        <f>$BG$14-$BL$14</f>
        <v>4.9153049797040875E-2</v>
      </c>
      <c r="CG23">
        <f>$BG$15-$BL$15</f>
        <v>8.1550286193882673E-2</v>
      </c>
      <c r="CH23">
        <f>$BG$16-$BL$16</f>
        <v>2.5713230875414255E-2</v>
      </c>
      <c r="CW23">
        <f t="array" ref="CW23:DF26">TRANSPOSE(CW7:CZ16)</f>
        <v>2.7578065030641533E-2</v>
      </c>
      <c r="CX23">
        <v>0.19333856816153958</v>
      </c>
      <c r="CY23">
        <v>5.4614547967731179E-2</v>
      </c>
      <c r="CZ23">
        <v>1.8258150630130941E-2</v>
      </c>
      <c r="DA23">
        <v>-0.89590524947193506</v>
      </c>
      <c r="DB23">
        <v>0.20728500589066265</v>
      </c>
      <c r="DC23">
        <v>0.23841434492489158</v>
      </c>
      <c r="DD23">
        <v>4.9153049797040875E-2</v>
      </c>
      <c r="DE23">
        <v>8.1550286193882673E-2</v>
      </c>
      <c r="DF23">
        <v>2.5713230875414255E-2</v>
      </c>
      <c r="DT23">
        <f t="array" ref="DT23:EC26">TRANSPOSE(DT7:DW16)</f>
        <v>-8.9973245161392226E-3</v>
      </c>
      <c r="DU23">
        <v>6.250933959614019E-2</v>
      </c>
      <c r="DV23">
        <v>-1.3131771720267539E-2</v>
      </c>
      <c r="DW23">
        <v>4.026348275073547E-2</v>
      </c>
      <c r="DX23">
        <v>1.3539765866580475E-2</v>
      </c>
      <c r="DY23">
        <v>-1.5680867827117268E-2</v>
      </c>
      <c r="DZ23">
        <v>-3.8114007442828411E-2</v>
      </c>
      <c r="EA23">
        <v>-1.3309858634476821E-2</v>
      </c>
      <c r="EB23">
        <v>3.0629034877563067E-2</v>
      </c>
      <c r="EC23">
        <v>2.6748933896115306E-2</v>
      </c>
      <c r="EN23">
        <f>Sheet57!FL23</f>
        <v>0.67320587537004839</v>
      </c>
      <c r="EO23">
        <f>Sheet57!FM23</f>
        <v>0.21115954907337228</v>
      </c>
      <c r="EP23">
        <f>Sheet57!FN23</f>
        <v>0.69473078707048141</v>
      </c>
      <c r="EQ23">
        <f>Sheet57!FO23</f>
        <v>0.96402443713595387</v>
      </c>
      <c r="ER23">
        <f>Sheet57!FP23</f>
        <v>0.53914302743880516</v>
      </c>
      <c r="ES23">
        <f>Sheet57!FQ23</f>
        <v>0.77882171086493068</v>
      </c>
      <c r="ET23">
        <f>Sheet57!FR23</f>
        <v>0.20357535234715088</v>
      </c>
      <c r="EU23">
        <f>Sheet57!FS23</f>
        <v>0.40125163497807625</v>
      </c>
      <c r="EV23">
        <f>Sheet57!FT23</f>
        <v>0.27405049488255878</v>
      </c>
      <c r="EW23">
        <f>Sheet57!FU23</f>
        <v>0.77018764425253727</v>
      </c>
      <c r="EZ23">
        <v>1.1683490794277512E-3</v>
      </c>
      <c r="FA23">
        <v>3.7157851708450487E-3</v>
      </c>
      <c r="FB23">
        <v>-4.1553828454899143E-4</v>
      </c>
      <c r="FC23">
        <v>3.3776005361310013E-3</v>
      </c>
      <c r="FD23">
        <v>4.2489307529478479E-3</v>
      </c>
      <c r="FE23">
        <v>-1.7998170471996266E-3</v>
      </c>
      <c r="FF23">
        <v>2.8073932243767637E-3</v>
      </c>
      <c r="FG23">
        <v>2.5843155200348362E-3</v>
      </c>
      <c r="FH23">
        <v>9.1569500904399971E-4</v>
      </c>
      <c r="FI23">
        <v>7.9651056445027293E-4</v>
      </c>
      <c r="FL23">
        <f t="shared" si="21"/>
        <v>0.67320470702096902</v>
      </c>
      <c r="FM23">
        <f t="shared" si="19"/>
        <v>0.21115583328820145</v>
      </c>
      <c r="FN23">
        <f t="shared" si="19"/>
        <v>0.69473120260876597</v>
      </c>
      <c r="FO23">
        <f t="shared" si="19"/>
        <v>0.96402105953541772</v>
      </c>
      <c r="FP23">
        <f t="shared" si="19"/>
        <v>0.53913877850805225</v>
      </c>
      <c r="FQ23">
        <f t="shared" si="19"/>
        <v>0.77882351068197786</v>
      </c>
      <c r="FR23">
        <f t="shared" si="19"/>
        <v>0.20357254495392652</v>
      </c>
      <c r="FS23">
        <f t="shared" si="19"/>
        <v>0.40124905066255623</v>
      </c>
      <c r="FT23">
        <f t="shared" si="19"/>
        <v>0.27404957918754974</v>
      </c>
      <c r="FU23">
        <f t="shared" si="19"/>
        <v>0.77018684774197277</v>
      </c>
    </row>
    <row r="24" spans="1:177">
      <c r="A24">
        <v>23</v>
      </c>
      <c r="B24">
        <v>0.1406847825045496</v>
      </c>
      <c r="C24">
        <v>0.91180055170901819</v>
      </c>
      <c r="D24">
        <v>0.5524197405020983</v>
      </c>
      <c r="E24">
        <v>0.96701000797388015</v>
      </c>
      <c r="F24">
        <v>0.29033873857639719</v>
      </c>
      <c r="G24">
        <v>0.50659178224002199</v>
      </c>
      <c r="H24">
        <v>0.55624255524318655</v>
      </c>
      <c r="I24">
        <v>0.21115954907337228</v>
      </c>
      <c r="J24">
        <v>0.2675918859189273</v>
      </c>
      <c r="K24">
        <v>0.58919838158113558</v>
      </c>
      <c r="M24">
        <v>6.568662146839703E-2</v>
      </c>
      <c r="S24">
        <f t="shared" ref="S24:S32" si="27">EN17</f>
        <v>0.24254989868449053</v>
      </c>
      <c r="T24">
        <f t="shared" si="25"/>
        <v>0.91180055170901819</v>
      </c>
      <c r="U24">
        <f t="shared" si="25"/>
        <v>0.61871773152865039</v>
      </c>
      <c r="V24">
        <f t="shared" si="25"/>
        <v>0.12337491110673766</v>
      </c>
      <c r="W24">
        <f t="shared" si="25"/>
        <v>0.84819510141897336</v>
      </c>
      <c r="X24">
        <f t="shared" si="25"/>
        <v>0.57082431145342283</v>
      </c>
      <c r="Y24">
        <f t="shared" si="25"/>
        <v>3.8547621425900021E-2</v>
      </c>
      <c r="Z24">
        <f t="shared" si="25"/>
        <v>0.4443664533749811</v>
      </c>
      <c r="AA24">
        <f t="shared" si="25"/>
        <v>0.88512713826787071</v>
      </c>
      <c r="AB24">
        <f t="shared" si="25"/>
        <v>0.23383846066563196</v>
      </c>
      <c r="BG24">
        <f t="shared" si="24"/>
        <v>0.10409475052806491</v>
      </c>
      <c r="BH24">
        <f t="shared" si="24"/>
        <v>9.5086963702074506E-2</v>
      </c>
      <c r="BI24">
        <f t="shared" si="24"/>
        <v>9.7654349742332364E-2</v>
      </c>
      <c r="BJ24">
        <f t="shared" si="24"/>
        <v>9.7064665633520286E-2</v>
      </c>
      <c r="BM24">
        <f t="shared" ref="BM24:BM32" si="28">0.5*$BL$21*B24*B24</f>
        <v>9.8961040141762142E-8</v>
      </c>
      <c r="BN24">
        <f t="shared" si="26"/>
        <v>4.1569012304843499E-6</v>
      </c>
      <c r="BO24">
        <f t="shared" si="26"/>
        <v>1.5258378484820284E-6</v>
      </c>
      <c r="BP24">
        <f t="shared" si="26"/>
        <v>4.6755417776082186E-6</v>
      </c>
      <c r="BQ24">
        <f t="shared" si="26"/>
        <v>4.214829155906676E-7</v>
      </c>
      <c r="BR24">
        <f t="shared" si="26"/>
        <v>1.2831761691656095E-6</v>
      </c>
      <c r="BS24">
        <f t="shared" si="26"/>
        <v>1.5470289013173476E-6</v>
      </c>
      <c r="BT24">
        <f t="shared" si="26"/>
        <v>2.2294177582434961E-7</v>
      </c>
      <c r="BU24">
        <f t="shared" si="26"/>
        <v>3.5802708704824107E-7</v>
      </c>
      <c r="BV24">
        <f t="shared" si="26"/>
        <v>1.7357736642891473E-6</v>
      </c>
      <c r="BY24">
        <f>$BH$7-$BM$7</f>
        <v>-0.97447045802079124</v>
      </c>
      <c r="BZ24">
        <f>$BH$8-$BM$8</f>
        <v>0.18958616895574804</v>
      </c>
      <c r="CA24">
        <f>$BH$9-$BM$9</f>
        <v>5.5839347327201742E-2</v>
      </c>
      <c r="CB24">
        <f>$BH$10-$BM$10</f>
        <v>1.6651815201478383E-2</v>
      </c>
      <c r="CC24">
        <f>$BH$11-$BM$11</f>
        <v>9.5086963702074506E-2</v>
      </c>
      <c r="CD24">
        <f>$BH$12-$BM$12</f>
        <v>0.22124545568079898</v>
      </c>
      <c r="CE24">
        <f>$BH$13-$BM$13</f>
        <v>0.24709543535774023</v>
      </c>
      <c r="CF24">
        <f>$BH$14-$BM$14</f>
        <v>4.6972548320381634E-2</v>
      </c>
      <c r="CG24">
        <f>$BH$15-$BM$15</f>
        <v>7.8806697790800656E-2</v>
      </c>
      <c r="CH24">
        <f>$BH$16-$BM$16</f>
        <v>2.3186025684566951E-2</v>
      </c>
      <c r="CW24">
        <v>-0.97447045802079124</v>
      </c>
      <c r="CX24">
        <v>0.18958616895574804</v>
      </c>
      <c r="CY24">
        <v>5.5839347327201742E-2</v>
      </c>
      <c r="CZ24">
        <v>1.6651815201478383E-2</v>
      </c>
      <c r="DA24">
        <v>9.5086963702074506E-2</v>
      </c>
      <c r="DB24">
        <v>0.22124545568079898</v>
      </c>
      <c r="DC24">
        <v>0.24709543535774023</v>
      </c>
      <c r="DD24">
        <v>4.6972548320381634E-2</v>
      </c>
      <c r="DE24">
        <v>7.8806697790800656E-2</v>
      </c>
      <c r="DF24">
        <v>2.3186025684566951E-2</v>
      </c>
      <c r="DT24">
        <v>8.9507644929006699E-3</v>
      </c>
      <c r="DU24">
        <v>2.0407524570417272E-2</v>
      </c>
      <c r="DV24">
        <v>-3.7670874442845424E-3</v>
      </c>
      <c r="DW24">
        <v>3.009477063006925E-2</v>
      </c>
      <c r="DX24">
        <v>1.6855628117176214E-2</v>
      </c>
      <c r="DY24">
        <v>-7.1722101687000921E-3</v>
      </c>
      <c r="DZ24">
        <v>1.81045242753268E-2</v>
      </c>
      <c r="EA24">
        <v>2.0912666242659812E-2</v>
      </c>
      <c r="EB24">
        <v>-1.2199642291412171E-2</v>
      </c>
      <c r="EC24">
        <v>5.4770635028126681E-3</v>
      </c>
      <c r="EN24">
        <f>Sheet57!FL24</f>
        <v>0.96735668744060288</v>
      </c>
      <c r="EO24">
        <f>Sheet57!FM24</f>
        <v>0.2675918859189273</v>
      </c>
      <c r="EP24">
        <f>Sheet57!FN24</f>
        <v>0.89236030901503383</v>
      </c>
      <c r="EQ24">
        <f>Sheet57!FO24</f>
        <v>0.12833241741810564</v>
      </c>
      <c r="ER24">
        <f>Sheet57!FP24</f>
        <v>0.53500442692634764</v>
      </c>
      <c r="ES24">
        <f>Sheet57!FQ24</f>
        <v>0.8872028548146208</v>
      </c>
      <c r="ET24">
        <f>Sheet57!FR24</f>
        <v>0.5446299230342001</v>
      </c>
      <c r="EU24">
        <f>Sheet57!FS24</f>
        <v>0.74437670778012044</v>
      </c>
      <c r="EV24">
        <f>Sheet57!FT24</f>
        <v>0.12069547328822147</v>
      </c>
      <c r="EW24">
        <f>Sheet57!FU24</f>
        <v>0.87899726349636531</v>
      </c>
      <c r="EZ24">
        <v>6.5896494790974001E-4</v>
      </c>
      <c r="FA24">
        <v>1.3015780218070363E-2</v>
      </c>
      <c r="FB24">
        <v>-2.9857186839308699E-3</v>
      </c>
      <c r="FC24">
        <v>8.0861567921793123E-3</v>
      </c>
      <c r="FD24">
        <v>9.4283207677119049E-3</v>
      </c>
      <c r="FE24">
        <v>-4.8857102156058714E-3</v>
      </c>
      <c r="FF24">
        <v>2.2488190499996008E-4</v>
      </c>
      <c r="FG24">
        <v>1.1312217470182528E-3</v>
      </c>
      <c r="FH24">
        <v>1.174596229135895E-2</v>
      </c>
      <c r="FI24">
        <v>5.0391774177282952E-3</v>
      </c>
      <c r="FL24">
        <f t="shared" si="21"/>
        <v>0.96735602847565494</v>
      </c>
      <c r="FM24">
        <f t="shared" si="19"/>
        <v>0.26757887013870923</v>
      </c>
      <c r="FN24">
        <f t="shared" si="19"/>
        <v>0.89236329473371778</v>
      </c>
      <c r="FO24">
        <f t="shared" si="19"/>
        <v>0.12832433126131346</v>
      </c>
      <c r="FP24">
        <f t="shared" si="19"/>
        <v>0.53499499860557997</v>
      </c>
      <c r="FQ24">
        <f t="shared" si="19"/>
        <v>0.88720774052483642</v>
      </c>
      <c r="FR24">
        <f t="shared" si="19"/>
        <v>0.54462969815229512</v>
      </c>
      <c r="FS24">
        <f t="shared" si="19"/>
        <v>0.74437557655837339</v>
      </c>
      <c r="FT24">
        <f t="shared" si="19"/>
        <v>0.12068372732593011</v>
      </c>
      <c r="FU24">
        <f t="shared" si="19"/>
        <v>0.87899222431894763</v>
      </c>
    </row>
    <row r="25" spans="1:177">
      <c r="A25">
        <v>24</v>
      </c>
      <c r="B25">
        <v>0.45592062586967419</v>
      </c>
      <c r="C25">
        <v>0.61871773152865039</v>
      </c>
      <c r="D25">
        <v>2.7731422646839962E-2</v>
      </c>
      <c r="E25">
        <v>0.88277934577843453</v>
      </c>
      <c r="F25">
        <v>0.77745169134699765</v>
      </c>
      <c r="G25">
        <v>0.45423562604959072</v>
      </c>
      <c r="H25">
        <v>0.99209116282408305</v>
      </c>
      <c r="I25">
        <v>0.69473078707048141</v>
      </c>
      <c r="J25">
        <v>0.89236030901503383</v>
      </c>
      <c r="K25">
        <v>0.72169984693831357</v>
      </c>
      <c r="M25">
        <v>0.13710402249525724</v>
      </c>
      <c r="S25">
        <f t="shared" si="27"/>
        <v>5.5808522171930663E-2</v>
      </c>
      <c r="T25">
        <f t="shared" si="25"/>
        <v>0.5524197405020983</v>
      </c>
      <c r="U25">
        <f t="shared" si="25"/>
        <v>2.7731422646839962E-2</v>
      </c>
      <c r="V25">
        <f t="shared" si="25"/>
        <v>1.083090532175085E-2</v>
      </c>
      <c r="W25">
        <f t="shared" si="25"/>
        <v>0.37341120731580818</v>
      </c>
      <c r="X25">
        <f t="shared" si="25"/>
        <v>0.79188261820922501</v>
      </c>
      <c r="Y25">
        <f t="shared" si="25"/>
        <v>0.49284815202313398</v>
      </c>
      <c r="Z25">
        <f t="shared" si="25"/>
        <v>0.86801078740222837</v>
      </c>
      <c r="AA25">
        <f t="shared" si="25"/>
        <v>0.72236205988852964</v>
      </c>
      <c r="AB25">
        <f t="shared" si="25"/>
        <v>0.66424207821688019</v>
      </c>
      <c r="BG25">
        <f t="shared" si="24"/>
        <v>0.20728500589066265</v>
      </c>
      <c r="BH25">
        <f t="shared" si="24"/>
        <v>0.22124545568079898</v>
      </c>
      <c r="BI25">
        <f t="shared" si="24"/>
        <v>0.21526489834417123</v>
      </c>
      <c r="BJ25">
        <f t="shared" si="24"/>
        <v>0.21806318601109778</v>
      </c>
      <c r="BM25">
        <f t="shared" si="28"/>
        <v>1.0393180854669771E-6</v>
      </c>
      <c r="BN25">
        <f t="shared" si="26"/>
        <v>1.9140581565397957E-6</v>
      </c>
      <c r="BO25">
        <f t="shared" si="26"/>
        <v>3.845159010088342E-9</v>
      </c>
      <c r="BP25">
        <f t="shared" si="26"/>
        <v>3.8964968666650049E-6</v>
      </c>
      <c r="BQ25">
        <f t="shared" si="26"/>
        <v>3.0221556618915365E-6</v>
      </c>
      <c r="BR25">
        <f t="shared" si="26"/>
        <v>1.0316500198633181E-6</v>
      </c>
      <c r="BS25">
        <f t="shared" si="26"/>
        <v>4.9212243767682063E-6</v>
      </c>
      <c r="BT25">
        <f t="shared" si="26"/>
        <v>2.4132543325178533E-6</v>
      </c>
      <c r="BU25">
        <f t="shared" si="26"/>
        <v>3.9815346055270332E-6</v>
      </c>
      <c r="BV25">
        <f t="shared" si="26"/>
        <v>2.6042533453539266E-6</v>
      </c>
      <c r="BY25">
        <f>$BI$7-$BN$7</f>
        <v>2.5952446131256603E-2</v>
      </c>
      <c r="BZ25">
        <f>$BI$8-$BN$8</f>
        <v>0.1898263606585831</v>
      </c>
      <c r="CA25">
        <f>$BI$9-$BN$9</f>
        <v>5.6132378450322991E-2</v>
      </c>
      <c r="CB25">
        <f>$BI$10-$BN$10</f>
        <v>1.6900734851386212E-2</v>
      </c>
      <c r="CC25">
        <f>$BI$11-$BN$11</f>
        <v>9.7654349742332364E-2</v>
      </c>
      <c r="CD25">
        <f>$BI$12-$BN$12</f>
        <v>0.21526489834417123</v>
      </c>
      <c r="CE25">
        <f>$BI$13-$BN$13</f>
        <v>0.24583185254852036</v>
      </c>
      <c r="CF25">
        <f>$BI$14-$BN$14</f>
        <v>-0.95281735616434426</v>
      </c>
      <c r="CG25">
        <f>$BI$15-$BN$15</f>
        <v>8.1980664334064438E-2</v>
      </c>
      <c r="CH25">
        <f>$BI$16-$BN$16</f>
        <v>2.3273671103706914E-2</v>
      </c>
      <c r="CW25">
        <v>2.5952446131256603E-2</v>
      </c>
      <c r="CX25">
        <v>0.1898263606585831</v>
      </c>
      <c r="CY25">
        <v>5.6132378450322991E-2</v>
      </c>
      <c r="CZ25">
        <v>1.6900734851386212E-2</v>
      </c>
      <c r="DA25">
        <v>9.7654349742332364E-2</v>
      </c>
      <c r="DB25">
        <v>0.21526489834417123</v>
      </c>
      <c r="DC25">
        <v>0.24583185254852036</v>
      </c>
      <c r="DD25">
        <v>-0.95281735616434426</v>
      </c>
      <c r="DE25">
        <v>8.1980664334064438E-2</v>
      </c>
      <c r="DF25">
        <v>2.3273671103706914E-2</v>
      </c>
      <c r="DT25">
        <v>1.2943784612122278E-3</v>
      </c>
      <c r="DU25">
        <v>2.0959134032151813E-2</v>
      </c>
      <c r="DV25">
        <v>1.4737328258911586E-2</v>
      </c>
      <c r="DW25">
        <v>-1.4363155174787371E-2</v>
      </c>
      <c r="DX25">
        <v>5.3883664587082658E-2</v>
      </c>
      <c r="DY25">
        <v>-2.3399473560228829E-2</v>
      </c>
      <c r="DZ25">
        <v>1.7139370905899266E-2</v>
      </c>
      <c r="EA25">
        <v>7.6149267549497097E-3</v>
      </c>
      <c r="EB25">
        <v>1.4267862571896966E-2</v>
      </c>
      <c r="EC25">
        <v>-1.0967317541814837E-2</v>
      </c>
      <c r="EN25">
        <f>Sheet57!FL25</f>
        <v>0.99764500284780244</v>
      </c>
      <c r="EO25">
        <f>Sheet57!FM25</f>
        <v>0.58919838158113558</v>
      </c>
      <c r="EP25">
        <f>Sheet57!FN25</f>
        <v>0.72169984693831357</v>
      </c>
      <c r="EQ25">
        <f>Sheet57!FO25</f>
        <v>0.12054623816266069</v>
      </c>
      <c r="ER25">
        <f>Sheet57!FP25</f>
        <v>0.15149179308986804</v>
      </c>
      <c r="ES25">
        <f>Sheet57!FQ25</f>
        <v>0.53436676977933928</v>
      </c>
      <c r="ET25">
        <f>Sheet57!FR25</f>
        <v>0.23508578447045708</v>
      </c>
      <c r="EU25">
        <f>Sheet57!FS25</f>
        <v>0.14490178820396768</v>
      </c>
      <c r="EV25">
        <f>Sheet57!FT25</f>
        <v>0.24020796224633836</v>
      </c>
      <c r="EW25">
        <f>Sheet57!FU25</f>
        <v>0.63220880999695528</v>
      </c>
      <c r="EZ25">
        <v>2.1087839281532074E-3</v>
      </c>
      <c r="FA25">
        <v>5.1317346789319929E-3</v>
      </c>
      <c r="FB25">
        <v>3.0117262512283804E-4</v>
      </c>
      <c r="FC25">
        <v>-4.1253632140281736E-5</v>
      </c>
      <c r="FD25">
        <v>1.2505757179378001E-2</v>
      </c>
      <c r="FE25">
        <v>-4.6450288364842662E-3</v>
      </c>
      <c r="FF25">
        <v>7.7125819777497003E-3</v>
      </c>
      <c r="FG25">
        <v>3.5420277698359768E-3</v>
      </c>
      <c r="FH25">
        <v>9.6745604971668342E-3</v>
      </c>
      <c r="FI25">
        <v>-4.6521487968718923E-5</v>
      </c>
      <c r="FL25">
        <f t="shared" si="21"/>
        <v>0.9976428940638743</v>
      </c>
      <c r="FM25">
        <f t="shared" si="19"/>
        <v>0.5891932498464566</v>
      </c>
      <c r="FN25">
        <f t="shared" si="19"/>
        <v>0.7216995457656884</v>
      </c>
      <c r="FO25">
        <f t="shared" si="19"/>
        <v>0.12054627941629283</v>
      </c>
      <c r="FP25">
        <f t="shared" si="19"/>
        <v>0.15147928733268867</v>
      </c>
      <c r="FQ25">
        <f t="shared" si="19"/>
        <v>0.53437141480817574</v>
      </c>
      <c r="FR25">
        <f t="shared" si="19"/>
        <v>0.23507807188847935</v>
      </c>
      <c r="FS25">
        <f t="shared" si="19"/>
        <v>0.14489824617619784</v>
      </c>
      <c r="FT25">
        <f t="shared" si="19"/>
        <v>0.2401982876858412</v>
      </c>
      <c r="FU25">
        <f t="shared" si="19"/>
        <v>0.63220885651844327</v>
      </c>
    </row>
    <row r="26" spans="1:177">
      <c r="A26">
        <v>25</v>
      </c>
      <c r="B26">
        <v>0.15778884298164367</v>
      </c>
      <c r="C26">
        <v>0.12337491110673766</v>
      </c>
      <c r="D26">
        <v>1.083090532175085E-2</v>
      </c>
      <c r="E26">
        <v>0.92278672043007504</v>
      </c>
      <c r="F26">
        <v>0.66133618657146565</v>
      </c>
      <c r="G26">
        <v>0.75262476451407345</v>
      </c>
      <c r="H26">
        <v>0.33655499413673329</v>
      </c>
      <c r="I26">
        <v>0.96402443713595387</v>
      </c>
      <c r="J26">
        <v>0.12833241741810564</v>
      </c>
      <c r="K26">
        <v>0.12054623816266069</v>
      </c>
      <c r="M26">
        <v>0.28978778532581945</v>
      </c>
      <c r="S26">
        <f t="shared" si="27"/>
        <v>0.99162335006093516</v>
      </c>
      <c r="T26">
        <f t="shared" si="25"/>
        <v>0.96701000797388015</v>
      </c>
      <c r="U26">
        <f t="shared" si="25"/>
        <v>0.88277934577843453</v>
      </c>
      <c r="V26">
        <f t="shared" si="25"/>
        <v>0.92278672043007504</v>
      </c>
      <c r="W26">
        <f t="shared" si="25"/>
        <v>0.35566463944521726</v>
      </c>
      <c r="X26">
        <f t="shared" si="25"/>
        <v>0.81192023182088746</v>
      </c>
      <c r="Y26">
        <f t="shared" si="25"/>
        <v>0.6506570462426986</v>
      </c>
      <c r="Z26">
        <f t="shared" si="25"/>
        <v>0.79169056614122102</v>
      </c>
      <c r="AA26">
        <f t="shared" si="25"/>
        <v>0.80874724692175259</v>
      </c>
      <c r="AB26">
        <f t="shared" si="25"/>
        <v>0.61312789040978377</v>
      </c>
      <c r="BG26">
        <f t="shared" si="24"/>
        <v>0.23841434492489158</v>
      </c>
      <c r="BH26">
        <f t="shared" si="24"/>
        <v>0.24709543535774023</v>
      </c>
      <c r="BI26">
        <f t="shared" si="24"/>
        <v>0.24583185254852036</v>
      </c>
      <c r="BJ26">
        <f t="shared" si="24"/>
        <v>0.24752766153968372</v>
      </c>
      <c r="BM26">
        <f t="shared" si="28"/>
        <v>1.2448659484742902E-7</v>
      </c>
      <c r="BN26">
        <f t="shared" si="26"/>
        <v>7.6106843452977107E-8</v>
      </c>
      <c r="BO26">
        <f t="shared" si="26"/>
        <v>5.865425504436544E-10</v>
      </c>
      <c r="BP26">
        <f t="shared" si="26"/>
        <v>4.257676657010467E-6</v>
      </c>
      <c r="BQ26">
        <f t="shared" si="26"/>
        <v>2.1868277583444422E-6</v>
      </c>
      <c r="BR26">
        <f t="shared" si="26"/>
        <v>2.8322201807993231E-6</v>
      </c>
      <c r="BS26">
        <f t="shared" si="26"/>
        <v>5.6634632039188295E-7</v>
      </c>
      <c r="BT26">
        <f t="shared" si="26"/>
        <v>4.6467155769764635E-6</v>
      </c>
      <c r="BU26">
        <f t="shared" si="26"/>
        <v>8.2346046801874534E-8</v>
      </c>
      <c r="BV26">
        <f t="shared" si="26"/>
        <v>7.2656977675844567E-8</v>
      </c>
      <c r="BY26">
        <f>$BJ$7-$BO$7</f>
        <v>2.4951290186353874E-2</v>
      </c>
      <c r="BZ26">
        <f>$BJ$8-$BO$8</f>
        <v>0.19232630036658577</v>
      </c>
      <c r="CA26">
        <f>$BJ$9-$BO$9</f>
        <v>-0.94479078335085209</v>
      </c>
      <c r="CB26">
        <f>$BJ$10-$BO$10</f>
        <v>1.6277067268550893E-2</v>
      </c>
      <c r="CC26">
        <f>$BJ$11-$BO$11</f>
        <v>9.7064665633520286E-2</v>
      </c>
      <c r="CD26">
        <f>$BJ$12-$BO$12</f>
        <v>0.21806318601109778</v>
      </c>
      <c r="CE26">
        <f>$BJ$13-$BO$13</f>
        <v>0.24752766153968372</v>
      </c>
      <c r="CF26">
        <f>$BJ$14-$BO$14</f>
        <v>4.5889384903877187E-2</v>
      </c>
      <c r="CG26">
        <f>$BJ$15-$BO$15</f>
        <v>7.9933835383617785E-2</v>
      </c>
      <c r="CH26">
        <f>$BJ$16-$BO$16</f>
        <v>2.2757392057564781E-2</v>
      </c>
      <c r="CW26">
        <v>2.4951290186353874E-2</v>
      </c>
      <c r="CX26">
        <v>0.19232630036658577</v>
      </c>
      <c r="CY26">
        <v>-0.94479078335085209</v>
      </c>
      <c r="CZ26">
        <v>1.6277067268550893E-2</v>
      </c>
      <c r="DA26">
        <v>9.7064665633520286E-2</v>
      </c>
      <c r="DB26">
        <v>0.21806318601109778</v>
      </c>
      <c r="DC26">
        <v>0.24752766153968372</v>
      </c>
      <c r="DD26">
        <v>4.5889384903877187E-2</v>
      </c>
      <c r="DE26">
        <v>7.9933835383617785E-2</v>
      </c>
      <c r="DF26">
        <v>2.2757392057564781E-2</v>
      </c>
      <c r="DT26">
        <v>4.91345809541348E-3</v>
      </c>
      <c r="DU26">
        <v>-2.1054598870468587E-2</v>
      </c>
      <c r="DV26">
        <v>-1.3588535116449983E-4</v>
      </c>
      <c r="DW26">
        <v>-2.7591969559850625E-2</v>
      </c>
      <c r="DX26">
        <v>1.2894856629566782E-2</v>
      </c>
      <c r="DY26">
        <v>8.888646780366796E-4</v>
      </c>
      <c r="DZ26">
        <v>2.4126736255265638E-2</v>
      </c>
      <c r="EA26">
        <v>-4.4162262036740303E-5</v>
      </c>
      <c r="EB26">
        <v>3.9959052243934173E-2</v>
      </c>
      <c r="EC26">
        <v>-6.0058183392402709E-3</v>
      </c>
    </row>
    <row r="27" spans="1:177">
      <c r="A27">
        <v>26</v>
      </c>
      <c r="B27">
        <v>0.43289084193866123</v>
      </c>
      <c r="C27">
        <v>0.84819510141897336</v>
      </c>
      <c r="D27">
        <v>0.37341120731580818</v>
      </c>
      <c r="E27">
        <v>0.35566463944521726</v>
      </c>
      <c r="F27">
        <v>0.49839271104583294</v>
      </c>
      <c r="G27">
        <v>0.46182426165912177</v>
      </c>
      <c r="H27">
        <v>1.2427897353040594E-3</v>
      </c>
      <c r="I27">
        <v>0.53914302743880516</v>
      </c>
      <c r="J27">
        <v>0.53500442692634764</v>
      </c>
      <c r="K27">
        <v>0.15149179308986804</v>
      </c>
      <c r="M27">
        <v>0.8040147535104053</v>
      </c>
      <c r="S27">
        <f t="shared" si="27"/>
        <v>0.63001426924106174</v>
      </c>
      <c r="T27">
        <f t="shared" si="25"/>
        <v>0.29033873857639719</v>
      </c>
      <c r="U27">
        <f t="shared" si="25"/>
        <v>0.77745169134699765</v>
      </c>
      <c r="V27">
        <f t="shared" si="25"/>
        <v>0.66133618657146565</v>
      </c>
      <c r="W27">
        <f t="shared" si="25"/>
        <v>0.49839271104583294</v>
      </c>
      <c r="X27">
        <f t="shared" si="25"/>
        <v>0.45702778314016085</v>
      </c>
      <c r="Y27">
        <f t="shared" si="25"/>
        <v>0.32796253290849348</v>
      </c>
      <c r="Z27">
        <f t="shared" si="25"/>
        <v>0.54498832093998317</v>
      </c>
      <c r="AA27">
        <f t="shared" si="25"/>
        <v>0.38557168081275478</v>
      </c>
      <c r="AB27">
        <f t="shared" si="25"/>
        <v>0.10162631833897709</v>
      </c>
      <c r="BG27">
        <f t="shared" si="24"/>
        <v>4.9153049797040875E-2</v>
      </c>
      <c r="BH27">
        <f t="shared" si="24"/>
        <v>4.6972548320381634E-2</v>
      </c>
      <c r="BI27">
        <f t="shared" si="24"/>
        <v>4.718264383565568E-2</v>
      </c>
      <c r="BJ27">
        <f t="shared" si="24"/>
        <v>4.5889384903877187E-2</v>
      </c>
      <c r="BM27">
        <f t="shared" si="28"/>
        <v>9.3697240517181496E-7</v>
      </c>
      <c r="BN27">
        <f t="shared" si="26"/>
        <v>3.5971746503557125E-6</v>
      </c>
      <c r="BO27">
        <f t="shared" si="26"/>
        <v>6.9717964874524748E-7</v>
      </c>
      <c r="BP27">
        <f t="shared" si="26"/>
        <v>6.3248667875848194E-7</v>
      </c>
      <c r="BQ27">
        <f t="shared" si="26"/>
        <v>1.2419764721180757E-6</v>
      </c>
      <c r="BR27">
        <f t="shared" si="26"/>
        <v>1.0664082432849648E-6</v>
      </c>
      <c r="BS27">
        <f t="shared" si="26"/>
        <v>7.7226316308856711E-12</v>
      </c>
      <c r="BT27">
        <f t="shared" si="26"/>
        <v>1.4533760201794011E-6</v>
      </c>
      <c r="BU27">
        <f t="shared" si="26"/>
        <v>1.4311486841539484E-6</v>
      </c>
      <c r="BV27">
        <f t="shared" si="26"/>
        <v>1.1474881686791695E-7</v>
      </c>
    </row>
    <row r="28" spans="1:177">
      <c r="A28">
        <v>27</v>
      </c>
      <c r="B28">
        <v>0.51078819386696717</v>
      </c>
      <c r="C28">
        <v>0.57082431145342283</v>
      </c>
      <c r="D28">
        <v>0.79188261820922501</v>
      </c>
      <c r="E28">
        <v>0.81192023182088746</v>
      </c>
      <c r="F28">
        <v>0.45702778314016085</v>
      </c>
      <c r="G28">
        <v>0.95801266166540755</v>
      </c>
      <c r="H28">
        <v>5.8353684492700487E-2</v>
      </c>
      <c r="I28">
        <v>0.77882171086493068</v>
      </c>
      <c r="J28">
        <v>0.8872028548146208</v>
      </c>
      <c r="K28">
        <v>0.53436676977933928</v>
      </c>
      <c r="M28">
        <v>0.8726876608843942</v>
      </c>
      <c r="S28">
        <f t="shared" si="27"/>
        <v>0.94457927797396757</v>
      </c>
      <c r="T28">
        <f t="shared" si="25"/>
        <v>0.50659178224002199</v>
      </c>
      <c r="U28">
        <f t="shared" si="25"/>
        <v>0.45423562604959072</v>
      </c>
      <c r="V28">
        <f t="shared" si="25"/>
        <v>0.75262476451407345</v>
      </c>
      <c r="W28">
        <f t="shared" si="25"/>
        <v>0.46182426165912177</v>
      </c>
      <c r="X28">
        <f t="shared" si="25"/>
        <v>0.95801266166540755</v>
      </c>
      <c r="Y28">
        <f t="shared" si="25"/>
        <v>0.35280008579102973</v>
      </c>
      <c r="Z28">
        <f t="shared" si="25"/>
        <v>0.86322502414896651</v>
      </c>
      <c r="AA28">
        <f t="shared" si="25"/>
        <v>0.13912392763277981</v>
      </c>
      <c r="AB28">
        <f t="shared" si="25"/>
        <v>0.98803173573868941</v>
      </c>
      <c r="BG28">
        <f t="shared" si="24"/>
        <v>8.1550286193882673E-2</v>
      </c>
      <c r="BH28">
        <f t="shared" si="24"/>
        <v>7.8806697790800656E-2</v>
      </c>
      <c r="BI28">
        <f t="shared" si="24"/>
        <v>8.1980664334064438E-2</v>
      </c>
      <c r="BJ28">
        <f t="shared" si="24"/>
        <v>7.9933835383617785E-2</v>
      </c>
      <c r="BM28">
        <f t="shared" si="28"/>
        <v>1.3045228949693924E-6</v>
      </c>
      <c r="BN28">
        <f t="shared" si="26"/>
        <v>1.6292019727313716E-6</v>
      </c>
      <c r="BO28">
        <f t="shared" si="26"/>
        <v>3.1353904051094861E-6</v>
      </c>
      <c r="BP28">
        <f t="shared" si="26"/>
        <v>3.2960723142004188E-6</v>
      </c>
      <c r="BQ28">
        <f t="shared" si="26"/>
        <v>1.0443719728100495E-6</v>
      </c>
      <c r="BR28">
        <f t="shared" si="26"/>
        <v>4.5889412995561934E-6</v>
      </c>
      <c r="BS28">
        <f t="shared" si="26"/>
        <v>1.702576246936817E-8</v>
      </c>
      <c r="BT28">
        <f t="shared" si="26"/>
        <v>3.0328162865728882E-6</v>
      </c>
      <c r="BU28">
        <f t="shared" si="26"/>
        <v>3.9356445279560659E-6</v>
      </c>
      <c r="BV28">
        <f t="shared" si="26"/>
        <v>1.427739223222027E-6</v>
      </c>
      <c r="EN28" t="s">
        <v>19</v>
      </c>
      <c r="EZ28" t="s">
        <v>25</v>
      </c>
    </row>
    <row r="29" spans="1:177">
      <c r="A29">
        <v>28</v>
      </c>
      <c r="B29">
        <v>0.75289900549337618</v>
      </c>
      <c r="C29">
        <v>3.8547621425900021E-2</v>
      </c>
      <c r="D29">
        <v>0.49284815202313398</v>
      </c>
      <c r="E29">
        <v>0.6506570462426986</v>
      </c>
      <c r="F29">
        <v>0.32796253290849348</v>
      </c>
      <c r="G29">
        <v>0.35280008579102973</v>
      </c>
      <c r="H29">
        <v>0.63209174240695098</v>
      </c>
      <c r="I29">
        <v>0.20357535234715088</v>
      </c>
      <c r="J29">
        <v>0.5446299230342001</v>
      </c>
      <c r="K29">
        <v>0.23508578447045708</v>
      </c>
      <c r="M29">
        <v>0.41194447253610561</v>
      </c>
      <c r="S29">
        <f t="shared" si="27"/>
        <v>0.23697008826025726</v>
      </c>
      <c r="T29">
        <f t="shared" si="25"/>
        <v>0.55624255524318655</v>
      </c>
      <c r="U29">
        <f t="shared" si="25"/>
        <v>0.99209116282408305</v>
      </c>
      <c r="V29">
        <f t="shared" si="25"/>
        <v>0.33655499413673329</v>
      </c>
      <c r="W29">
        <f t="shared" si="25"/>
        <v>1.2427897353040594E-3</v>
      </c>
      <c r="X29">
        <f t="shared" si="25"/>
        <v>5.8353684492700487E-2</v>
      </c>
      <c r="Y29">
        <f t="shared" si="25"/>
        <v>0.63209174240695098</v>
      </c>
      <c r="Z29">
        <f t="shared" si="25"/>
        <v>0.73125732369197571</v>
      </c>
      <c r="AA29">
        <f t="shared" si="25"/>
        <v>0.2069894473109104</v>
      </c>
      <c r="AB29">
        <f t="shared" si="25"/>
        <v>0.60445492431328185</v>
      </c>
      <c r="BG29">
        <f t="shared" si="24"/>
        <v>2.5713230875414255E-2</v>
      </c>
      <c r="BH29">
        <f t="shared" si="24"/>
        <v>2.3186025684566951E-2</v>
      </c>
      <c r="BI29">
        <f t="shared" si="24"/>
        <v>2.3273671103706914E-2</v>
      </c>
      <c r="BJ29">
        <f t="shared" si="24"/>
        <v>2.2757392057564781E-2</v>
      </c>
      <c r="BM29">
        <f t="shared" si="28"/>
        <v>2.8342845623645747E-6</v>
      </c>
      <c r="BN29">
        <f t="shared" si="26"/>
        <v>7.429595587972532E-9</v>
      </c>
      <c r="BO29">
        <f t="shared" si="26"/>
        <v>1.2144965047630909E-6</v>
      </c>
      <c r="BP29">
        <f t="shared" si="26"/>
        <v>2.1167729591263664E-6</v>
      </c>
      <c r="BQ29">
        <f t="shared" si="26"/>
        <v>5.377971149587734E-7</v>
      </c>
      <c r="BR29">
        <f t="shared" si="26"/>
        <v>6.2233950267078974E-7</v>
      </c>
      <c r="BS29">
        <f t="shared" si="26"/>
        <v>1.9976998540952764E-6</v>
      </c>
      <c r="BT29">
        <f t="shared" si="26"/>
        <v>2.0721462041633318E-7</v>
      </c>
      <c r="BU29">
        <f t="shared" si="26"/>
        <v>1.4831087653211936E-6</v>
      </c>
      <c r="BV29">
        <f t="shared" si="26"/>
        <v>2.7632663030045105E-7</v>
      </c>
    </row>
    <row r="30" spans="1:177">
      <c r="A30">
        <v>29</v>
      </c>
      <c r="B30">
        <v>0.95236821971076013</v>
      </c>
      <c r="C30">
        <v>0.4443664533749811</v>
      </c>
      <c r="D30">
        <v>0.86801078740222837</v>
      </c>
      <c r="E30">
        <v>0.79169056614122102</v>
      </c>
      <c r="F30">
        <v>0.54498832093998317</v>
      </c>
      <c r="G30">
        <v>0.86322502414896651</v>
      </c>
      <c r="H30">
        <v>0.73125732369197571</v>
      </c>
      <c r="I30">
        <v>0.40125163497807625</v>
      </c>
      <c r="J30">
        <v>0.74437670778012044</v>
      </c>
      <c r="K30">
        <v>0.14490178820396768</v>
      </c>
      <c r="M30">
        <v>5.4866875429515211E-2</v>
      </c>
      <c r="S30">
        <f t="shared" si="27"/>
        <v>0.67320587537004839</v>
      </c>
      <c r="T30">
        <f t="shared" si="25"/>
        <v>0.21115954907337228</v>
      </c>
      <c r="U30">
        <f t="shared" si="25"/>
        <v>0.69473078707048141</v>
      </c>
      <c r="V30">
        <f t="shared" si="25"/>
        <v>0.96402443713595387</v>
      </c>
      <c r="W30">
        <f t="shared" si="25"/>
        <v>0.53914302743880516</v>
      </c>
      <c r="X30">
        <f t="shared" si="25"/>
        <v>0.77882171086493068</v>
      </c>
      <c r="Y30">
        <f t="shared" si="25"/>
        <v>0.20357535234715088</v>
      </c>
      <c r="Z30">
        <f t="shared" si="25"/>
        <v>0.40125163497807625</v>
      </c>
      <c r="AA30">
        <f t="shared" si="25"/>
        <v>0.27405049488255878</v>
      </c>
      <c r="AB30">
        <f t="shared" si="25"/>
        <v>0.77018764425253727</v>
      </c>
      <c r="BM30">
        <f t="shared" si="28"/>
        <v>4.5350261295752133E-6</v>
      </c>
      <c r="BN30">
        <f t="shared" si="26"/>
        <v>9.8730772442529643E-7</v>
      </c>
      <c r="BO30">
        <f t="shared" si="26"/>
        <v>3.7672136352331828E-6</v>
      </c>
      <c r="BP30">
        <f t="shared" si="26"/>
        <v>3.1338697625850359E-6</v>
      </c>
      <c r="BQ30">
        <f t="shared" si="26"/>
        <v>1.4850613498049107E-6</v>
      </c>
      <c r="BR30">
        <f t="shared" si="26"/>
        <v>3.7257872115849197E-6</v>
      </c>
      <c r="BS30">
        <f t="shared" si="26"/>
        <v>2.673686367265755E-6</v>
      </c>
      <c r="BT30">
        <f t="shared" si="26"/>
        <v>8.0501437286289677E-7</v>
      </c>
      <c r="BU30">
        <f t="shared" si="26"/>
        <v>2.7704834154278542E-6</v>
      </c>
      <c r="BV30">
        <f t="shared" si="26"/>
        <v>1.0498264112353755E-7</v>
      </c>
      <c r="EN30">
        <f>Sheet57!FL30</f>
        <v>0.34014360110656022</v>
      </c>
      <c r="EO30">
        <f>Sheet57!FM30</f>
        <v>0.40229711665482215</v>
      </c>
      <c r="EP30">
        <f>Sheet57!FN30</f>
        <v>0.39040373738897066</v>
      </c>
      <c r="EQ30">
        <f>Sheet57!FO30</f>
        <v>9.1727135244114383E-2</v>
      </c>
      <c r="ER30">
        <f>Sheet57!FP30</f>
        <v>0.24402301809294918</v>
      </c>
      <c r="ES30">
        <f>Sheet57!FQ30</f>
        <v>0.72161670740371142</v>
      </c>
      <c r="ET30">
        <f>Sheet57!FR30</f>
        <v>0.87257288786936493</v>
      </c>
      <c r="EU30">
        <f>Sheet57!FS30</f>
        <v>0.25896321466311245</v>
      </c>
      <c r="EV30">
        <f>Sheet57!FT30</f>
        <v>0.20565641599653572</v>
      </c>
      <c r="EW30">
        <f>Sheet57!FU30</f>
        <v>0.48954926838209961</v>
      </c>
      <c r="EZ30">
        <f>(1/4)*SUM($CW$7:$CZ$7)</f>
        <v>-0.22399716416813481</v>
      </c>
      <c r="FA30">
        <f>(1/4)*SUM($CW$8:$CZ$8)</f>
        <v>0.19126934953561414</v>
      </c>
      <c r="FB30">
        <f>(1/4)*SUM($CW$9:$CZ$9)</f>
        <v>-0.19455112740139904</v>
      </c>
      <c r="FC30">
        <f>(1/4)*SUM($CW$10:$CZ$10)</f>
        <v>1.7021941987886608E-2</v>
      </c>
      <c r="FD30">
        <f>(1/4)*SUM($CW$11:$CZ$11)</f>
        <v>-0.151524817598502</v>
      </c>
      <c r="FE30">
        <f>(1/4)*SUM($CW$12:$CZ$12)</f>
        <v>0.21546463648168265</v>
      </c>
      <c r="FF30">
        <f>(1/4)*SUM($CW$13:$CZ$13)</f>
        <v>0.24471732359270898</v>
      </c>
      <c r="FG30">
        <f>(1/4)*SUM($CW$14:$CZ$14)</f>
        <v>-0.20270059328576115</v>
      </c>
      <c r="FH30">
        <f>(1/4)*SUM($CW$15:$CZ$15)</f>
        <v>8.0567870925591395E-2</v>
      </c>
      <c r="FI30">
        <f>(1/4)*SUM($CW$16:$CZ$16)</f>
        <v>2.3732579930313226E-2</v>
      </c>
      <c r="FL30">
        <f t="shared" ref="FL30:FU30" si="29">EN30-($EU$10*EZ30)</f>
        <v>0.34036759827072838</v>
      </c>
      <c r="FM30">
        <f t="shared" si="29"/>
        <v>0.40210584730528653</v>
      </c>
      <c r="FN30">
        <f t="shared" si="29"/>
        <v>0.39059828851637207</v>
      </c>
      <c r="FO30">
        <f t="shared" si="29"/>
        <v>9.17101133021265E-2</v>
      </c>
      <c r="FP30">
        <f t="shared" si="29"/>
        <v>0.24417454291054769</v>
      </c>
      <c r="FQ30">
        <f t="shared" si="29"/>
        <v>0.72140124276722972</v>
      </c>
      <c r="FR30">
        <f t="shared" si="29"/>
        <v>0.87232817054577227</v>
      </c>
      <c r="FS30">
        <f t="shared" si="29"/>
        <v>0.2591659152563982</v>
      </c>
      <c r="FT30">
        <f t="shared" si="29"/>
        <v>0.20557584812561014</v>
      </c>
      <c r="FU30">
        <f t="shared" si="29"/>
        <v>0.48952553580216929</v>
      </c>
    </row>
    <row r="31" spans="1:177">
      <c r="A31">
        <v>30</v>
      </c>
      <c r="B31">
        <v>0.38203545195074479</v>
      </c>
      <c r="C31">
        <v>0.88512713826787071</v>
      </c>
      <c r="D31">
        <v>0.72236205988852964</v>
      </c>
      <c r="E31">
        <v>0.80874724692175259</v>
      </c>
      <c r="F31">
        <v>0.38557168081275478</v>
      </c>
      <c r="G31">
        <v>0.13912392763277981</v>
      </c>
      <c r="H31">
        <v>0.2069894473109104</v>
      </c>
      <c r="I31">
        <v>0.27405049488255878</v>
      </c>
      <c r="J31">
        <v>0.12069547328822147</v>
      </c>
      <c r="K31">
        <v>0.24020796224633836</v>
      </c>
      <c r="M31">
        <v>0.22620307474322851</v>
      </c>
      <c r="S31">
        <f t="shared" si="27"/>
        <v>0.96735668744060288</v>
      </c>
      <c r="T31">
        <f t="shared" si="25"/>
        <v>0.2675918859189273</v>
      </c>
      <c r="U31">
        <f t="shared" si="25"/>
        <v>0.89236030901503383</v>
      </c>
      <c r="V31">
        <f t="shared" si="25"/>
        <v>0.12833241741810564</v>
      </c>
      <c r="W31">
        <f t="shared" si="25"/>
        <v>0.53500442692634764</v>
      </c>
      <c r="X31">
        <f t="shared" si="25"/>
        <v>0.8872028548146208</v>
      </c>
      <c r="Y31">
        <f t="shared" si="25"/>
        <v>0.5446299230342001</v>
      </c>
      <c r="Z31">
        <f t="shared" si="25"/>
        <v>0.74437670778012044</v>
      </c>
      <c r="AA31">
        <f t="shared" si="25"/>
        <v>0.12069547328822147</v>
      </c>
      <c r="AB31">
        <f t="shared" si="25"/>
        <v>0.87899726349636531</v>
      </c>
      <c r="BM31">
        <f t="shared" si="28"/>
        <v>7.2975543273604918E-7</v>
      </c>
      <c r="BN31">
        <f t="shared" si="26"/>
        <v>3.9172502544913519E-6</v>
      </c>
      <c r="BO31">
        <f t="shared" si="26"/>
        <v>2.6090347278319988E-6</v>
      </c>
      <c r="BP31">
        <f t="shared" si="26"/>
        <v>3.2703605470175715E-6</v>
      </c>
      <c r="BQ31">
        <f t="shared" si="26"/>
        <v>7.4332760522386437E-7</v>
      </c>
      <c r="BR31">
        <f t="shared" si="26"/>
        <v>9.6777336199854772E-8</v>
      </c>
      <c r="BS31">
        <f t="shared" si="26"/>
        <v>2.1422315649038079E-7</v>
      </c>
      <c r="BT31">
        <f t="shared" si="26"/>
        <v>3.7551836872687696E-7</v>
      </c>
      <c r="BU31">
        <f t="shared" si="26"/>
        <v>7.2836986361338916E-8</v>
      </c>
      <c r="BV31">
        <f t="shared" si="26"/>
        <v>2.8849932563269164E-7</v>
      </c>
    </row>
    <row r="32" spans="1:177">
      <c r="A32">
        <v>31</v>
      </c>
      <c r="B32">
        <v>0.3906077450347874</v>
      </c>
      <c r="C32">
        <v>0.23383846066563196</v>
      </c>
      <c r="D32">
        <v>0.66424207821688019</v>
      </c>
      <c r="E32">
        <v>0.61312789040978377</v>
      </c>
      <c r="F32">
        <v>0.10162631833897709</v>
      </c>
      <c r="G32">
        <v>0.98803173573868941</v>
      </c>
      <c r="H32">
        <v>0.60445492431328185</v>
      </c>
      <c r="I32">
        <v>0.77018764425253727</v>
      </c>
      <c r="J32">
        <v>0.87899726349636531</v>
      </c>
      <c r="K32">
        <v>0.63220880999695528</v>
      </c>
      <c r="M32">
        <v>0.64921111331738357</v>
      </c>
      <c r="S32">
        <f t="shared" si="27"/>
        <v>0.99764500284780244</v>
      </c>
      <c r="T32">
        <f t="shared" si="25"/>
        <v>0.58919838158113558</v>
      </c>
      <c r="U32">
        <f t="shared" si="25"/>
        <v>0.72169984693831357</v>
      </c>
      <c r="V32">
        <f t="shared" si="25"/>
        <v>0.12054623816266069</v>
      </c>
      <c r="W32">
        <f t="shared" si="25"/>
        <v>0.15149179308986804</v>
      </c>
      <c r="X32">
        <f t="shared" si="25"/>
        <v>0.53436676977933928</v>
      </c>
      <c r="Y32">
        <f t="shared" si="25"/>
        <v>0.23508578447045708</v>
      </c>
      <c r="Z32">
        <f t="shared" si="25"/>
        <v>0.14490178820396768</v>
      </c>
      <c r="AA32">
        <f t="shared" si="25"/>
        <v>0.24020796224633836</v>
      </c>
      <c r="AB32">
        <f t="shared" si="25"/>
        <v>0.63220880999695528</v>
      </c>
      <c r="BG32">
        <f>IF(BG20&gt;(1-0.000000000001),(1-0.000000000001),BG20)</f>
        <v>2.7578065030641533E-2</v>
      </c>
      <c r="BH32">
        <f t="shared" ref="BH32:BJ32" si="30">IF(BH20&gt;(1-0.000000000001),(1-0.000000000001),BH20)</f>
        <v>2.5529541979208734E-2</v>
      </c>
      <c r="BI32">
        <f t="shared" si="30"/>
        <v>2.5952446131256603E-2</v>
      </c>
      <c r="BJ32">
        <f t="shared" si="30"/>
        <v>2.4951290186353874E-2</v>
      </c>
      <c r="BM32">
        <f t="shared" si="28"/>
        <v>7.6287205240580754E-7</v>
      </c>
      <c r="BN32">
        <f t="shared" si="26"/>
        <v>2.7340212843236155E-7</v>
      </c>
      <c r="BO32">
        <f t="shared" si="26"/>
        <v>2.2060876923694001E-6</v>
      </c>
      <c r="BP32">
        <f t="shared" si="26"/>
        <v>1.8796290499917591E-6</v>
      </c>
      <c r="BQ32">
        <f t="shared" si="26"/>
        <v>5.1639542895675559E-8</v>
      </c>
      <c r="BR32">
        <f t="shared" si="26"/>
        <v>4.8810335541340369E-6</v>
      </c>
      <c r="BS32">
        <f t="shared" si="26"/>
        <v>1.8268287776328767E-6</v>
      </c>
      <c r="BT32">
        <f t="shared" si="26"/>
        <v>2.9659450367963644E-6</v>
      </c>
      <c r="BU32">
        <f t="shared" si="26"/>
        <v>3.8631809461704932E-6</v>
      </c>
      <c r="BV32">
        <f t="shared" si="26"/>
        <v>1.9984398971888316E-6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0.19333856816153958</v>
      </c>
      <c r="BH33">
        <f t="shared" si="31"/>
        <v>0.18958616895574804</v>
      </c>
      <c r="BI33">
        <f t="shared" si="31"/>
        <v>0.1898263606585831</v>
      </c>
      <c r="BJ33">
        <f t="shared" si="31"/>
        <v>0.19232630036658577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5.4614547967731179E-2</v>
      </c>
      <c r="BH34">
        <f t="shared" si="31"/>
        <v>5.5839347327201742E-2</v>
      </c>
      <c r="BI34">
        <f t="shared" si="31"/>
        <v>5.6132378450322991E-2</v>
      </c>
      <c r="BJ34">
        <f t="shared" si="31"/>
        <v>5.5209216649147866E-2</v>
      </c>
      <c r="BS34">
        <f>SUM(BM36:BV45)</f>
        <v>1.596145232617604E-4</v>
      </c>
      <c r="EN34">
        <f>Sheet57!FL34</f>
        <v>9.4965967356349851E-2</v>
      </c>
      <c r="EO34">
        <f>Sheet57!FM34</f>
        <v>0.53283217108124659</v>
      </c>
      <c r="EP34">
        <f>Sheet57!FN34</f>
        <v>6.6334301322835798E-2</v>
      </c>
      <c r="EQ34">
        <f>Sheet57!FO34</f>
        <v>0.68687563233811255</v>
      </c>
      <c r="ER34">
        <f>Sheet57!FP34</f>
        <v>0.73580897383856758</v>
      </c>
      <c r="ES34">
        <f>Sheet57!FQ34</f>
        <v>0.49466666760345912</v>
      </c>
      <c r="ET34">
        <f>Sheet57!FR34</f>
        <v>0.80891584653548343</v>
      </c>
      <c r="EU34">
        <f>Sheet57!FS34</f>
        <v>0.49986067812235679</v>
      </c>
      <c r="EV34">
        <f>Sheet57!FT34</f>
        <v>0.144676288164376</v>
      </c>
      <c r="EW34">
        <f>Sheet57!FU34</f>
        <v>0.30187097110840527</v>
      </c>
      <c r="EZ34">
        <f t="array" ref="EZ34:FI43">(1/4)*(MMULT($X$7:$AA$16,$CW$23:$DF$26))</f>
        <v>-0.21961081729322821</v>
      </c>
      <c r="FA34">
        <v>0.18584230097212356</v>
      </c>
      <c r="FB34">
        <v>-0.19350237620831556</v>
      </c>
      <c r="FC34">
        <v>1.6529671371426351E-2</v>
      </c>
      <c r="FD34">
        <v>-0.14241812556981728</v>
      </c>
      <c r="FE34">
        <v>0.20942108252664002</v>
      </c>
      <c r="FF34">
        <v>0.23782788171809469</v>
      </c>
      <c r="FG34">
        <v>-0.19540656468243633</v>
      </c>
      <c r="FH34">
        <v>7.8271277852912907E-2</v>
      </c>
      <c r="FI34">
        <v>2.3045669312599822E-2</v>
      </c>
      <c r="FL34">
        <f t="shared" ref="FL34:FU43" si="32">EN34-($EU$10*EZ34)</f>
        <v>9.5185578173643079E-2</v>
      </c>
      <c r="FM34">
        <f t="shared" si="32"/>
        <v>0.53264632878027451</v>
      </c>
      <c r="FN34">
        <f t="shared" si="32"/>
        <v>6.6527803699044111E-2</v>
      </c>
      <c r="FO34">
        <f t="shared" si="32"/>
        <v>0.68685910266674111</v>
      </c>
      <c r="FP34">
        <f t="shared" si="32"/>
        <v>0.73595139196413739</v>
      </c>
      <c r="FQ34">
        <f t="shared" si="32"/>
        <v>0.49445724652093248</v>
      </c>
      <c r="FR34">
        <f t="shared" si="32"/>
        <v>0.80867801865376532</v>
      </c>
      <c r="FS34">
        <f t="shared" si="32"/>
        <v>0.50005608468703922</v>
      </c>
      <c r="FT34">
        <f t="shared" si="32"/>
        <v>0.14459801688652307</v>
      </c>
      <c r="FU34">
        <f t="shared" si="32"/>
        <v>0.30184792543909267</v>
      </c>
    </row>
    <row r="35" spans="1:177">
      <c r="A35">
        <v>34</v>
      </c>
      <c r="BG35">
        <f t="shared" si="31"/>
        <v>1.8258150630130941E-2</v>
      </c>
      <c r="BH35">
        <f t="shared" si="31"/>
        <v>1.6651815201478383E-2</v>
      </c>
      <c r="BI35">
        <f t="shared" si="31"/>
        <v>1.6900734851386212E-2</v>
      </c>
      <c r="BJ35">
        <f t="shared" si="31"/>
        <v>1.6277067268550893E-2</v>
      </c>
      <c r="EN35">
        <f>Sheet57!FL35</f>
        <v>0.19049284035303959</v>
      </c>
      <c r="EO35">
        <f>Sheet57!FM35</f>
        <v>0.27407926357809764</v>
      </c>
      <c r="EP35">
        <f>Sheet57!FN35</f>
        <v>0.85041236483746596</v>
      </c>
      <c r="EQ35">
        <f>Sheet57!FO35</f>
        <v>0.12493051952869322</v>
      </c>
      <c r="ER35">
        <f>Sheet57!FP35</f>
        <v>1.8995813022559052E-2</v>
      </c>
      <c r="ES35">
        <f>Sheet57!FQ35</f>
        <v>0.7934848117110167</v>
      </c>
      <c r="ET35">
        <f>Sheet57!FR35</f>
        <v>0.45912715189092979</v>
      </c>
      <c r="EU35">
        <f>Sheet57!FS35</f>
        <v>0.17317323224048062</v>
      </c>
      <c r="EV35">
        <f>Sheet57!FT35</f>
        <v>0.95867882637639212</v>
      </c>
      <c r="EW35">
        <f>Sheet57!FU35</f>
        <v>0.32846084221434957</v>
      </c>
      <c r="EZ35">
        <v>-0.20795585758955978</v>
      </c>
      <c r="FA35">
        <v>0.17351690127903679</v>
      </c>
      <c r="FB35">
        <v>-0.18422867375441837</v>
      </c>
      <c r="FC35">
        <v>1.5416192402711037E-2</v>
      </c>
      <c r="FD35">
        <v>-0.12011571147866536</v>
      </c>
      <c r="FE35">
        <v>0.19570451691109617</v>
      </c>
      <c r="FF35">
        <v>0.22220845226914759</v>
      </c>
      <c r="FG35">
        <v>-0.18911924277033829</v>
      </c>
      <c r="FH35">
        <v>7.3085280002348332E-2</v>
      </c>
      <c r="FI35">
        <v>2.1488142728641878E-2</v>
      </c>
      <c r="FL35">
        <f t="shared" si="32"/>
        <v>0.19070079621062916</v>
      </c>
      <c r="FM35">
        <f t="shared" si="32"/>
        <v>0.27390574667681861</v>
      </c>
      <c r="FN35">
        <f t="shared" si="32"/>
        <v>0.85059659351122041</v>
      </c>
      <c r="FO35">
        <f t="shared" si="32"/>
        <v>0.12491510333629051</v>
      </c>
      <c r="FP35">
        <f t="shared" si="32"/>
        <v>1.9115928734037717E-2</v>
      </c>
      <c r="FQ35">
        <f t="shared" si="32"/>
        <v>0.79328910719410561</v>
      </c>
      <c r="FR35">
        <f t="shared" si="32"/>
        <v>0.45890494343866062</v>
      </c>
      <c r="FS35">
        <f t="shared" si="32"/>
        <v>0.17336235148325096</v>
      </c>
      <c r="FT35">
        <f t="shared" si="32"/>
        <v>0.95860574109638974</v>
      </c>
      <c r="FU35">
        <f t="shared" si="32"/>
        <v>0.32843935407162095</v>
      </c>
    </row>
    <row r="36" spans="1:177">
      <c r="A36">
        <v>35</v>
      </c>
      <c r="B36">
        <f t="array" ref="B36:K45">TRANSPOSE(EN34:EW43)</f>
        <v>9.4965967356349851E-2</v>
      </c>
      <c r="C36">
        <v>0.19049284035303959</v>
      </c>
      <c r="D36">
        <v>0.63154296625876594</v>
      </c>
      <c r="E36">
        <v>0.34885931171689222</v>
      </c>
      <c r="F36">
        <v>0.24899078490368737</v>
      </c>
      <c r="G36">
        <v>0.8699740591100843</v>
      </c>
      <c r="H36">
        <v>0.3023622057205877</v>
      </c>
      <c r="I36">
        <v>0.19480365532026783</v>
      </c>
      <c r="J36">
        <v>0.68112891076595383</v>
      </c>
      <c r="K36">
        <v>0.31593334397408235</v>
      </c>
      <c r="M36">
        <f t="array" ref="M36:M45">TRANSPOSE(EN30:EW30)</f>
        <v>0.34014360110656022</v>
      </c>
      <c r="S36">
        <f>EN34</f>
        <v>9.4965967356349851E-2</v>
      </c>
      <c r="T36">
        <f t="shared" ref="T36:AB45" si="33">EO34</f>
        <v>0.53283217108124659</v>
      </c>
      <c r="U36">
        <f t="shared" si="33"/>
        <v>6.6334301322835798E-2</v>
      </c>
      <c r="V36">
        <f t="shared" si="33"/>
        <v>0.68687563233811255</v>
      </c>
      <c r="W36">
        <f t="shared" si="33"/>
        <v>0.73580897383856758</v>
      </c>
      <c r="X36">
        <f t="shared" si="33"/>
        <v>0.49466666760345912</v>
      </c>
      <c r="Y36">
        <f t="shared" si="33"/>
        <v>0.80891584653548343</v>
      </c>
      <c r="Z36">
        <f t="shared" si="33"/>
        <v>0.49986067812235679</v>
      </c>
      <c r="AA36">
        <f t="shared" si="33"/>
        <v>0.144676288164376</v>
      </c>
      <c r="AB36">
        <f t="shared" si="33"/>
        <v>0.30187097110840527</v>
      </c>
      <c r="BG36">
        <f t="shared" si="31"/>
        <v>0.10409475052806491</v>
      </c>
      <c r="BH36">
        <f t="shared" si="31"/>
        <v>9.5086963702074506E-2</v>
      </c>
      <c r="BI36">
        <f t="shared" si="31"/>
        <v>9.7654349742332364E-2</v>
      </c>
      <c r="BJ36">
        <f t="shared" si="31"/>
        <v>9.7064665633520286E-2</v>
      </c>
      <c r="BM36">
        <f>0.5*$BL$21*B36*B36</f>
        <v>4.5092674779636528E-8</v>
      </c>
      <c r="BN36">
        <f t="shared" ref="BN36:BV45" si="34">0.5*$BL$21*C36*C36</f>
        <v>1.8143761112884317E-7</v>
      </c>
      <c r="BO36">
        <f t="shared" si="34"/>
        <v>1.9942325911546039E-6</v>
      </c>
      <c r="BP36">
        <f t="shared" si="34"/>
        <v>6.0851409685791888E-7</v>
      </c>
      <c r="BQ36">
        <f t="shared" si="34"/>
        <v>3.0998205483477158E-7</v>
      </c>
      <c r="BR36">
        <f t="shared" si="34"/>
        <v>3.7842743176223823E-6</v>
      </c>
      <c r="BS36">
        <f t="shared" si="34"/>
        <v>4.5711451724109503E-7</v>
      </c>
      <c r="BT36">
        <f t="shared" si="34"/>
        <v>1.8974232063068861E-7</v>
      </c>
      <c r="BU36">
        <f t="shared" si="34"/>
        <v>2.3196829654060735E-6</v>
      </c>
      <c r="BV36">
        <f t="shared" si="34"/>
        <v>4.9906938917322918E-7</v>
      </c>
      <c r="EN36">
        <f>Sheet57!FL36</f>
        <v>0.63154296625876594</v>
      </c>
      <c r="EO36">
        <f>Sheet57!FM36</f>
        <v>0.3441836692833341</v>
      </c>
      <c r="EP36">
        <f>Sheet57!FN36</f>
        <v>0.5466072950800388</v>
      </c>
      <c r="EQ36">
        <f>Sheet57!FO36</f>
        <v>0.33070341618385746</v>
      </c>
      <c r="ER36">
        <f>Sheet57!FP36</f>
        <v>0.70641878903743016</v>
      </c>
      <c r="ES36">
        <f>Sheet57!FQ36</f>
        <v>0.31256027717432772</v>
      </c>
      <c r="ET36">
        <f>Sheet57!FR36</f>
        <v>0.95047279209612345</v>
      </c>
      <c r="EU36">
        <f>Sheet57!FS36</f>
        <v>0.18070296368783367</v>
      </c>
      <c r="EV36">
        <f>Sheet57!FT36</f>
        <v>0.41231774915295472</v>
      </c>
      <c r="EW36">
        <f>Sheet57!FU36</f>
        <v>0.38583434894398977</v>
      </c>
      <c r="EZ36">
        <v>-0.21468238959661781</v>
      </c>
      <c r="FA36">
        <v>0.18218555945864129</v>
      </c>
      <c r="FB36">
        <v>-0.1922698381826799</v>
      </c>
      <c r="FC36">
        <v>1.6197595323525153E-2</v>
      </c>
      <c r="FD36">
        <v>-0.13506182330654282</v>
      </c>
      <c r="FE36">
        <v>0.20535121865984238</v>
      </c>
      <c r="FF36">
        <v>0.23319807738116685</v>
      </c>
      <c r="FG36">
        <v>-0.19423322017575653</v>
      </c>
      <c r="FH36">
        <v>7.6733898211958668E-2</v>
      </c>
      <c r="FI36">
        <v>2.2580922226462692E-2</v>
      </c>
      <c r="FL36">
        <f t="shared" si="32"/>
        <v>0.63175764864836259</v>
      </c>
      <c r="FM36">
        <f t="shared" si="32"/>
        <v>0.34400148372387546</v>
      </c>
      <c r="FN36">
        <f t="shared" si="32"/>
        <v>0.54679956491822146</v>
      </c>
      <c r="FO36">
        <f t="shared" si="32"/>
        <v>0.33068721858853395</v>
      </c>
      <c r="FP36">
        <f t="shared" si="32"/>
        <v>0.70655385086073674</v>
      </c>
      <c r="FQ36">
        <f t="shared" si="32"/>
        <v>0.31235492595566788</v>
      </c>
      <c r="FR36">
        <f t="shared" si="32"/>
        <v>0.95023959401874225</v>
      </c>
      <c r="FS36">
        <f t="shared" si="32"/>
        <v>0.18089719690800943</v>
      </c>
      <c r="FT36">
        <f t="shared" si="32"/>
        <v>0.41224101525474277</v>
      </c>
      <c r="FU36">
        <f t="shared" si="32"/>
        <v>0.38581176802176331</v>
      </c>
    </row>
    <row r="37" spans="1:177">
      <c r="A37">
        <v>36</v>
      </c>
      <c r="B37">
        <v>0.53283217108124659</v>
      </c>
      <c r="C37">
        <v>0.27407926357809764</v>
      </c>
      <c r="D37">
        <v>0.3441836692833341</v>
      </c>
      <c r="E37">
        <v>0.76816922660881548</v>
      </c>
      <c r="F37">
        <v>0.91748070204819721</v>
      </c>
      <c r="G37">
        <v>0.11702464543149932</v>
      </c>
      <c r="H37">
        <v>0.96286354177426248</v>
      </c>
      <c r="I37">
        <v>0.85858969320189193</v>
      </c>
      <c r="J37">
        <v>0.27933960724419482</v>
      </c>
      <c r="K37">
        <v>0.91242095792906797</v>
      </c>
      <c r="M37">
        <v>0.40229711665482215</v>
      </c>
      <c r="S37">
        <f t="shared" ref="S37:S45" si="35">EN35</f>
        <v>0.19049284035303959</v>
      </c>
      <c r="T37">
        <f t="shared" si="33"/>
        <v>0.27407926357809764</v>
      </c>
      <c r="U37">
        <f t="shared" si="33"/>
        <v>0.85041236483746596</v>
      </c>
      <c r="V37">
        <f t="shared" si="33"/>
        <v>0.12493051952869322</v>
      </c>
      <c r="W37">
        <f t="shared" si="33"/>
        <v>1.8995813022559052E-2</v>
      </c>
      <c r="X37">
        <f t="shared" si="33"/>
        <v>0.7934848117110167</v>
      </c>
      <c r="Y37">
        <f t="shared" si="33"/>
        <v>0.45912715189092979</v>
      </c>
      <c r="Z37">
        <f t="shared" si="33"/>
        <v>0.17317323224048062</v>
      </c>
      <c r="AA37">
        <f t="shared" si="33"/>
        <v>0.95867882637639212</v>
      </c>
      <c r="AB37">
        <f t="shared" si="33"/>
        <v>0.32846084221434957</v>
      </c>
      <c r="BG37">
        <f t="shared" si="31"/>
        <v>0.20728500589066265</v>
      </c>
      <c r="BH37">
        <f t="shared" si="31"/>
        <v>0.22124545568079898</v>
      </c>
      <c r="BI37">
        <f t="shared" si="31"/>
        <v>0.21526489834417123</v>
      </c>
      <c r="BJ37">
        <f t="shared" si="31"/>
        <v>0.21806318601109778</v>
      </c>
      <c r="BM37">
        <f t="shared" ref="BM37:BM45" si="36">0.5*$BL$21*B37*B37</f>
        <v>1.4195506126957742E-6</v>
      </c>
      <c r="BN37">
        <f t="shared" si="34"/>
        <v>3.7559721361756167E-7</v>
      </c>
      <c r="BO37">
        <f t="shared" si="34"/>
        <v>5.9231199100669761E-7</v>
      </c>
      <c r="BP37">
        <f t="shared" si="34"/>
        <v>2.9504198035439291E-6</v>
      </c>
      <c r="BQ37">
        <f t="shared" si="34"/>
        <v>4.2088541931542648E-6</v>
      </c>
      <c r="BR37">
        <f t="shared" si="34"/>
        <v>6.8473838191840683E-8</v>
      </c>
      <c r="BS37">
        <f t="shared" si="34"/>
        <v>4.6355310003903845E-6</v>
      </c>
      <c r="BT37">
        <f t="shared" si="34"/>
        <v>3.6858813063625948E-6</v>
      </c>
      <c r="BU37">
        <f t="shared" si="34"/>
        <v>3.9015308087670513E-7</v>
      </c>
      <c r="BV37">
        <f t="shared" si="34"/>
        <v>4.1625600223409907E-6</v>
      </c>
      <c r="EN37">
        <f>Sheet57!FL37</f>
        <v>0.34885931171689222</v>
      </c>
      <c r="EO37">
        <f>Sheet57!FM37</f>
        <v>0.76816922660881548</v>
      </c>
      <c r="EP37">
        <f>Sheet57!FN37</f>
        <v>0.98869696352460634</v>
      </c>
      <c r="EQ37">
        <f>Sheet57!FO37</f>
        <v>0.43077963244868911</v>
      </c>
      <c r="ER37">
        <f>Sheet57!FP37</f>
        <v>0.41036577464822932</v>
      </c>
      <c r="ES37">
        <f>Sheet57!FQ37</f>
        <v>0.87534617299185091</v>
      </c>
      <c r="ET37">
        <f>Sheet57!FR37</f>
        <v>0.57766095161321307</v>
      </c>
      <c r="EU37">
        <f>Sheet57!FS37</f>
        <v>0.80708927872262182</v>
      </c>
      <c r="EV37">
        <f>Sheet57!FT37</f>
        <v>0.28391961484633133</v>
      </c>
      <c r="EW37">
        <f>Sheet57!FU37</f>
        <v>0.1993501253916187</v>
      </c>
      <c r="EZ37">
        <v>-0.20002219153103759</v>
      </c>
      <c r="FA37">
        <v>0.16636917450102429</v>
      </c>
      <c r="FB37">
        <v>-0.17891702525218237</v>
      </c>
      <c r="FC37">
        <v>1.4774696244045447E-2</v>
      </c>
      <c r="FD37">
        <v>-0.1110024501211912</v>
      </c>
      <c r="FE37">
        <v>0.18769676213021319</v>
      </c>
      <c r="FF37">
        <v>0.21310256754995408</v>
      </c>
      <c r="FG37">
        <v>-0.18266793537102324</v>
      </c>
      <c r="FH37">
        <v>7.0073759992837936E-2</v>
      </c>
      <c r="FI37">
        <v>2.0592641857359505E-2</v>
      </c>
      <c r="FL37">
        <f t="shared" si="32"/>
        <v>0.34905933390842325</v>
      </c>
      <c r="FM37">
        <f t="shared" si="32"/>
        <v>0.76800285743431451</v>
      </c>
      <c r="FN37">
        <f t="shared" si="32"/>
        <v>0.98887588054985853</v>
      </c>
      <c r="FO37">
        <f t="shared" si="32"/>
        <v>0.43076485775244505</v>
      </c>
      <c r="FP37">
        <f t="shared" si="32"/>
        <v>0.41047677709835051</v>
      </c>
      <c r="FQ37">
        <f t="shared" si="32"/>
        <v>0.87515847622972065</v>
      </c>
      <c r="FR37">
        <f t="shared" si="32"/>
        <v>0.57744784904566315</v>
      </c>
      <c r="FS37">
        <f t="shared" si="32"/>
        <v>0.80727194665799284</v>
      </c>
      <c r="FT37">
        <f t="shared" si="32"/>
        <v>0.28384954108633847</v>
      </c>
      <c r="FU37">
        <f t="shared" si="32"/>
        <v>0.19932953274976134</v>
      </c>
    </row>
    <row r="38" spans="1:177">
      <c r="A38">
        <v>37</v>
      </c>
      <c r="B38">
        <v>6.6334301322835798E-2</v>
      </c>
      <c r="C38">
        <v>0.85041236483746596</v>
      </c>
      <c r="D38">
        <v>0.5466072950800388</v>
      </c>
      <c r="E38">
        <v>0.98869696352460634</v>
      </c>
      <c r="F38">
        <v>0.40111786618415102</v>
      </c>
      <c r="G38">
        <v>0.24752289113986017</v>
      </c>
      <c r="H38">
        <v>9.6761380363960245E-2</v>
      </c>
      <c r="I38">
        <v>0.69155227736779301</v>
      </c>
      <c r="J38">
        <v>3.6977464197293822E-2</v>
      </c>
      <c r="K38">
        <v>0.75021536650461118</v>
      </c>
      <c r="M38">
        <v>0.39040373738897066</v>
      </c>
      <c r="S38">
        <f t="shared" si="35"/>
        <v>0.63154296625876594</v>
      </c>
      <c r="T38">
        <f t="shared" si="33"/>
        <v>0.3441836692833341</v>
      </c>
      <c r="U38">
        <f t="shared" si="33"/>
        <v>0.5466072950800388</v>
      </c>
      <c r="V38">
        <f t="shared" si="33"/>
        <v>0.33070341618385746</v>
      </c>
      <c r="W38">
        <f t="shared" si="33"/>
        <v>0.70641878903743016</v>
      </c>
      <c r="X38">
        <f t="shared" si="33"/>
        <v>0.31256027717432772</v>
      </c>
      <c r="Y38">
        <f t="shared" si="33"/>
        <v>0.95047279209612345</v>
      </c>
      <c r="Z38">
        <f t="shared" si="33"/>
        <v>0.18070296368783367</v>
      </c>
      <c r="AA38">
        <f t="shared" si="33"/>
        <v>0.41231774915295472</v>
      </c>
      <c r="AB38">
        <f t="shared" si="33"/>
        <v>0.38583434894398977</v>
      </c>
      <c r="BG38">
        <f t="shared" si="31"/>
        <v>0.23841434492489158</v>
      </c>
      <c r="BH38">
        <f t="shared" si="31"/>
        <v>0.24709543535774023</v>
      </c>
      <c r="BI38">
        <f t="shared" si="31"/>
        <v>0.24583185254852036</v>
      </c>
      <c r="BJ38">
        <f t="shared" si="31"/>
        <v>0.24752766153968372</v>
      </c>
      <c r="BM38">
        <f t="shared" si="36"/>
        <v>2.2001197659943876E-8</v>
      </c>
      <c r="BN38">
        <f t="shared" si="34"/>
        <v>3.6160059513422571E-6</v>
      </c>
      <c r="BO38">
        <f t="shared" si="34"/>
        <v>1.493897675173583E-6</v>
      </c>
      <c r="BP38">
        <f t="shared" si="34"/>
        <v>4.8876084284138841E-6</v>
      </c>
      <c r="BQ38">
        <f t="shared" si="34"/>
        <v>8.0447771286063251E-7</v>
      </c>
      <c r="BR38">
        <f t="shared" si="34"/>
        <v>3.0633790819117535E-7</v>
      </c>
      <c r="BS38">
        <f t="shared" si="34"/>
        <v>4.6813823649694955E-8</v>
      </c>
      <c r="BT38">
        <f t="shared" si="34"/>
        <v>2.3912227616629049E-6</v>
      </c>
      <c r="BU38">
        <f t="shared" si="34"/>
        <v>6.8366642923107333E-9</v>
      </c>
      <c r="BV38">
        <f t="shared" si="34"/>
        <v>2.8141154806982407E-6</v>
      </c>
      <c r="EN38">
        <f>Sheet57!FL38</f>
        <v>0.24899078490368737</v>
      </c>
      <c r="EO38">
        <f>Sheet57!FM38</f>
        <v>0.91748070204819721</v>
      </c>
      <c r="EP38">
        <f>Sheet57!FN38</f>
        <v>0.40111786618415102</v>
      </c>
      <c r="EQ38">
        <f>Sheet57!FO38</f>
        <v>0.26385896027383415</v>
      </c>
      <c r="ER38">
        <f>Sheet57!FP38</f>
        <v>0.53725541394784437</v>
      </c>
      <c r="ES38">
        <f>Sheet57!FQ38</f>
        <v>0.88039948479752628</v>
      </c>
      <c r="ET38">
        <f>Sheet57!FR38</f>
        <v>0.73556373975671452</v>
      </c>
      <c r="EU38">
        <f>Sheet57!FS38</f>
        <v>0.10261684789404499</v>
      </c>
      <c r="EV38">
        <f>Sheet57!FT38</f>
        <v>0.50726252103737368</v>
      </c>
      <c r="EW38">
        <f>Sheet57!FU38</f>
        <v>0.74013824711320575</v>
      </c>
      <c r="EZ38">
        <v>-0.21606961464472624</v>
      </c>
      <c r="FA38">
        <v>0.17766373218827408</v>
      </c>
      <c r="FB38">
        <v>-0.18709056064400617</v>
      </c>
      <c r="FC38">
        <v>1.5796837687887075E-2</v>
      </c>
      <c r="FD38">
        <v>-0.13405277876137728</v>
      </c>
      <c r="FE38">
        <v>0.20026845999455206</v>
      </c>
      <c r="FF38">
        <v>0.22739335751494047</v>
      </c>
      <c r="FG38">
        <v>-0.18074003777602943</v>
      </c>
      <c r="FH38">
        <v>7.4805491046064473E-2</v>
      </c>
      <c r="FI38">
        <v>2.2025113394420932E-2</v>
      </c>
      <c r="FL38">
        <f t="shared" si="32"/>
        <v>0.2492068545183321</v>
      </c>
      <c r="FM38">
        <f t="shared" si="32"/>
        <v>0.9173030383160089</v>
      </c>
      <c r="FN38">
        <f t="shared" si="32"/>
        <v>0.40130495674479505</v>
      </c>
      <c r="FO38">
        <f t="shared" si="32"/>
        <v>0.26384316343614628</v>
      </c>
      <c r="FP38">
        <f t="shared" si="32"/>
        <v>0.5373894667266057</v>
      </c>
      <c r="FQ38">
        <f t="shared" si="32"/>
        <v>0.88019921633753173</v>
      </c>
      <c r="FR38">
        <f t="shared" si="32"/>
        <v>0.73533634639919954</v>
      </c>
      <c r="FS38">
        <f t="shared" si="32"/>
        <v>0.10279758793182102</v>
      </c>
      <c r="FT38">
        <f t="shared" si="32"/>
        <v>0.50718771554632758</v>
      </c>
      <c r="FU38">
        <f t="shared" si="32"/>
        <v>0.74011622199981131</v>
      </c>
    </row>
    <row r="39" spans="1:177">
      <c r="A39">
        <v>38</v>
      </c>
      <c r="B39">
        <v>0.68687563233811255</v>
      </c>
      <c r="C39">
        <v>0.12493051952869322</v>
      </c>
      <c r="D39">
        <v>0.33070341618385746</v>
      </c>
      <c r="E39">
        <v>0.43077963244868911</v>
      </c>
      <c r="F39">
        <v>0.26385896027383415</v>
      </c>
      <c r="G39">
        <v>0.23461689334613453</v>
      </c>
      <c r="H39">
        <v>0.14905354022301612</v>
      </c>
      <c r="I39">
        <v>0.73932804875436031</v>
      </c>
      <c r="J39">
        <v>0.40258465240368063</v>
      </c>
      <c r="K39">
        <v>0.31552874716115498</v>
      </c>
      <c r="M39">
        <v>9.1727135244114383E-2</v>
      </c>
      <c r="S39">
        <f t="shared" si="35"/>
        <v>0.34885931171689222</v>
      </c>
      <c r="T39">
        <f t="shared" si="33"/>
        <v>0.76816922660881548</v>
      </c>
      <c r="U39">
        <f t="shared" si="33"/>
        <v>0.98869696352460634</v>
      </c>
      <c r="V39">
        <f t="shared" si="33"/>
        <v>0.43077963244868911</v>
      </c>
      <c r="W39">
        <f t="shared" si="33"/>
        <v>0.41036577464822932</v>
      </c>
      <c r="X39">
        <f t="shared" si="33"/>
        <v>0.87534617299185091</v>
      </c>
      <c r="Y39">
        <f t="shared" si="33"/>
        <v>0.57766095161321307</v>
      </c>
      <c r="Z39">
        <f t="shared" si="33"/>
        <v>0.80708927872262182</v>
      </c>
      <c r="AA39">
        <f t="shared" si="33"/>
        <v>0.28391961484633133</v>
      </c>
      <c r="AB39">
        <f t="shared" si="33"/>
        <v>0.1993501253916187</v>
      </c>
      <c r="BG39">
        <f t="shared" si="31"/>
        <v>4.9153049797040875E-2</v>
      </c>
      <c r="BH39">
        <f t="shared" si="31"/>
        <v>4.6972548320381634E-2</v>
      </c>
      <c r="BI39">
        <f t="shared" si="31"/>
        <v>4.718264383565568E-2</v>
      </c>
      <c r="BJ39">
        <f t="shared" si="31"/>
        <v>4.5889384903877187E-2</v>
      </c>
      <c r="BM39">
        <f t="shared" si="36"/>
        <v>2.3589906714994101E-6</v>
      </c>
      <c r="BN39">
        <f t="shared" si="34"/>
        <v>7.8038173548545994E-8</v>
      </c>
      <c r="BO39">
        <f t="shared" si="34"/>
        <v>5.468237473783682E-7</v>
      </c>
      <c r="BP39">
        <f t="shared" si="34"/>
        <v>9.2785545866313853E-7</v>
      </c>
      <c r="BQ39">
        <f t="shared" si="34"/>
        <v>3.48107754583944E-7</v>
      </c>
      <c r="BR39">
        <f t="shared" si="34"/>
        <v>2.7522543321695734E-7</v>
      </c>
      <c r="BS39">
        <f t="shared" si="34"/>
        <v>1.1108478926507144E-7</v>
      </c>
      <c r="BT39">
        <f t="shared" si="34"/>
        <v>2.7330298183746493E-6</v>
      </c>
      <c r="BU39">
        <f t="shared" si="34"/>
        <v>8.1037201175496185E-7</v>
      </c>
      <c r="BV39">
        <f t="shared" si="34"/>
        <v>4.9779195142544035E-7</v>
      </c>
      <c r="EN39">
        <f>Sheet57!FL39</f>
        <v>0.8699740591100843</v>
      </c>
      <c r="EO39">
        <f>Sheet57!FM39</f>
        <v>0.11702464543149932</v>
      </c>
      <c r="EP39">
        <f>Sheet57!FN39</f>
        <v>0.24752289113986017</v>
      </c>
      <c r="EQ39">
        <f>Sheet57!FO39</f>
        <v>0.23461689334613453</v>
      </c>
      <c r="ER39">
        <f>Sheet57!FP39</f>
        <v>0.73822962949102588</v>
      </c>
      <c r="ES39">
        <f>Sheet57!FQ39</f>
        <v>0.34090257601243151</v>
      </c>
      <c r="ET39">
        <f>Sheet57!FR39</f>
        <v>9.6613018183534391E-2</v>
      </c>
      <c r="EU39">
        <f>Sheet57!FS39</f>
        <v>0.96771533399708698</v>
      </c>
      <c r="EV39">
        <f>Sheet57!FT39</f>
        <v>0.15477163895460441</v>
      </c>
      <c r="EW39">
        <f>Sheet57!FU39</f>
        <v>0.61933256496801137</v>
      </c>
      <c r="EZ39">
        <v>-0.22147527225939581</v>
      </c>
      <c r="FA39">
        <v>0.18628749552152865</v>
      </c>
      <c r="FB39">
        <v>-0.19188135018484523</v>
      </c>
      <c r="FC39">
        <v>1.6572634828859421E-2</v>
      </c>
      <c r="FD39">
        <v>-0.14457463177745522</v>
      </c>
      <c r="FE39">
        <v>0.20990940861566065</v>
      </c>
      <c r="FF39">
        <v>0.23838110982279503</v>
      </c>
      <c r="FG39">
        <v>-0.19478320198234864</v>
      </c>
      <c r="FH39">
        <v>7.8457627644308525E-2</v>
      </c>
      <c r="FI39">
        <v>2.3106179770892618E-2</v>
      </c>
      <c r="FL39">
        <f t="shared" si="32"/>
        <v>0.87019553438234365</v>
      </c>
      <c r="FM39">
        <f t="shared" si="32"/>
        <v>0.11683835793597779</v>
      </c>
      <c r="FN39">
        <f t="shared" si="32"/>
        <v>0.24771477249004503</v>
      </c>
      <c r="FO39">
        <f t="shared" si="32"/>
        <v>0.23460032071130568</v>
      </c>
      <c r="FP39">
        <f t="shared" si="32"/>
        <v>0.7383742041228033</v>
      </c>
      <c r="FQ39">
        <f t="shared" si="32"/>
        <v>0.34069266660381586</v>
      </c>
      <c r="FR39">
        <f t="shared" si="32"/>
        <v>9.6374637073711591E-2</v>
      </c>
      <c r="FS39">
        <f t="shared" si="32"/>
        <v>0.96791011719906928</v>
      </c>
      <c r="FT39">
        <f t="shared" si="32"/>
        <v>0.15469318132696011</v>
      </c>
      <c r="FU39">
        <f t="shared" si="32"/>
        <v>0.61930945878824051</v>
      </c>
    </row>
    <row r="40" spans="1:177">
      <c r="A40">
        <v>39</v>
      </c>
      <c r="B40">
        <v>0.73580897383856758</v>
      </c>
      <c r="C40">
        <v>1.8995813022559052E-2</v>
      </c>
      <c r="D40">
        <v>0.70641878903743016</v>
      </c>
      <c r="E40">
        <v>0.41036577464822932</v>
      </c>
      <c r="F40">
        <v>0.53725541394784437</v>
      </c>
      <c r="G40">
        <v>0.73822962949102588</v>
      </c>
      <c r="H40">
        <v>0.99459138591733098</v>
      </c>
      <c r="I40">
        <v>0.93326014650938549</v>
      </c>
      <c r="J40">
        <v>0.28816038505859071</v>
      </c>
      <c r="K40">
        <v>1.1283809388366539E-2</v>
      </c>
      <c r="M40">
        <v>0.24402301809294918</v>
      </c>
      <c r="S40">
        <f t="shared" si="35"/>
        <v>0.24899078490368737</v>
      </c>
      <c r="T40">
        <f t="shared" si="33"/>
        <v>0.91748070204819721</v>
      </c>
      <c r="U40">
        <f t="shared" si="33"/>
        <v>0.40111786618415102</v>
      </c>
      <c r="V40">
        <f t="shared" si="33"/>
        <v>0.26385896027383415</v>
      </c>
      <c r="W40">
        <f t="shared" si="33"/>
        <v>0.53725541394784437</v>
      </c>
      <c r="X40">
        <f t="shared" si="33"/>
        <v>0.88039948479752628</v>
      </c>
      <c r="Y40">
        <f t="shared" si="33"/>
        <v>0.73556373975671452</v>
      </c>
      <c r="Z40">
        <f t="shared" si="33"/>
        <v>0.10261684789404499</v>
      </c>
      <c r="AA40">
        <f t="shared" si="33"/>
        <v>0.50726252103737368</v>
      </c>
      <c r="AB40">
        <f t="shared" si="33"/>
        <v>0.74013824711320575</v>
      </c>
      <c r="BG40">
        <f t="shared" si="31"/>
        <v>8.1550286193882673E-2</v>
      </c>
      <c r="BH40">
        <f t="shared" si="31"/>
        <v>7.8806697790800656E-2</v>
      </c>
      <c r="BI40">
        <f t="shared" si="31"/>
        <v>8.1980664334064438E-2</v>
      </c>
      <c r="BJ40">
        <f t="shared" si="31"/>
        <v>7.9933835383617785E-2</v>
      </c>
      <c r="BM40">
        <f t="shared" si="36"/>
        <v>2.7070742299068296E-6</v>
      </c>
      <c r="BN40">
        <f t="shared" si="34"/>
        <v>1.8042045619401204E-9</v>
      </c>
      <c r="BO40">
        <f t="shared" si="34"/>
        <v>2.4951375275255466E-6</v>
      </c>
      <c r="BP40">
        <f t="shared" si="34"/>
        <v>8.4200034501320676E-7</v>
      </c>
      <c r="BQ40">
        <f t="shared" si="34"/>
        <v>1.443216899081348E-6</v>
      </c>
      <c r="BR40">
        <f t="shared" si="34"/>
        <v>2.7249149292922871E-6</v>
      </c>
      <c r="BS40">
        <f t="shared" si="34"/>
        <v>4.9460601247047862E-6</v>
      </c>
      <c r="BT40">
        <f t="shared" si="34"/>
        <v>4.3548725053135988E-6</v>
      </c>
      <c r="BU40">
        <f t="shared" si="34"/>
        <v>4.151820375855764E-7</v>
      </c>
      <c r="BV40">
        <f t="shared" si="34"/>
        <v>6.3662177156494429E-10</v>
      </c>
      <c r="EN40">
        <f>Sheet57!FL40</f>
        <v>0.3023622057205877</v>
      </c>
      <c r="EO40">
        <f>Sheet57!FM40</f>
        <v>0.96286354177426248</v>
      </c>
      <c r="EP40">
        <f>Sheet57!FN40</f>
        <v>9.6761380363960245E-2</v>
      </c>
      <c r="EQ40">
        <f>Sheet57!FO40</f>
        <v>0.14905354022301612</v>
      </c>
      <c r="ER40">
        <f>Sheet57!FP40</f>
        <v>0.99459138591733098</v>
      </c>
      <c r="ES40">
        <f>Sheet57!FQ40</f>
        <v>0.1057980497355904</v>
      </c>
      <c r="ET40">
        <f>Sheet57!FR40</f>
        <v>0.31752921378603649</v>
      </c>
      <c r="EU40">
        <f>Sheet57!FS40</f>
        <v>0.21734332057447808</v>
      </c>
      <c r="EV40">
        <f>Sheet57!FT40</f>
        <v>0.89988528496670561</v>
      </c>
      <c r="EW40">
        <f>Sheet57!FU40</f>
        <v>0.59945928273413729</v>
      </c>
      <c r="EZ40">
        <v>-0.19899677389556197</v>
      </c>
      <c r="FA40">
        <v>0.17577001559798616</v>
      </c>
      <c r="FB40">
        <v>-0.18281939235168213</v>
      </c>
      <c r="FC40">
        <v>1.5639766140372199E-2</v>
      </c>
      <c r="FD40">
        <v>-0.13831575323722237</v>
      </c>
      <c r="FE40">
        <v>0.1979727335731139</v>
      </c>
      <c r="FF40">
        <v>0.2248809523234617</v>
      </c>
      <c r="FG40">
        <v>-0.18998557186742607</v>
      </c>
      <c r="FH40">
        <v>7.4049368210353211E-2</v>
      </c>
      <c r="FI40">
        <v>2.1804655506605389E-2</v>
      </c>
      <c r="FL40">
        <f t="shared" si="32"/>
        <v>0.30256120249448326</v>
      </c>
      <c r="FM40">
        <f t="shared" si="32"/>
        <v>0.96268777175866449</v>
      </c>
      <c r="FN40">
        <f t="shared" si="32"/>
        <v>9.6944199756311925E-2</v>
      </c>
      <c r="FO40">
        <f t="shared" si="32"/>
        <v>0.14903790045687573</v>
      </c>
      <c r="FP40">
        <f t="shared" si="32"/>
        <v>0.99472970167056818</v>
      </c>
      <c r="FQ40">
        <f t="shared" si="32"/>
        <v>0.10560007700201729</v>
      </c>
      <c r="FR40">
        <f t="shared" si="32"/>
        <v>0.31730433283371301</v>
      </c>
      <c r="FS40">
        <f t="shared" si="32"/>
        <v>0.2175333061463455</v>
      </c>
      <c r="FT40">
        <f t="shared" si="32"/>
        <v>0.8998112355984953</v>
      </c>
      <c r="FU40">
        <f t="shared" si="32"/>
        <v>0.59943747807863068</v>
      </c>
    </row>
    <row r="41" spans="1:177">
      <c r="A41">
        <v>40</v>
      </c>
      <c r="B41">
        <v>0.49466666760345912</v>
      </c>
      <c r="C41">
        <v>0.7934848117110167</v>
      </c>
      <c r="D41">
        <v>0.31256027717432772</v>
      </c>
      <c r="E41">
        <v>0.87534617299185091</v>
      </c>
      <c r="F41">
        <v>0.88039948479752628</v>
      </c>
      <c r="G41">
        <v>0.34090257601243151</v>
      </c>
      <c r="H41">
        <v>0.1057980497355904</v>
      </c>
      <c r="I41">
        <v>0.84877377288410416</v>
      </c>
      <c r="J41">
        <v>0.54149867527345541</v>
      </c>
      <c r="K41">
        <v>0.58018756218710021</v>
      </c>
      <c r="M41">
        <v>0.72161670740371142</v>
      </c>
      <c r="S41">
        <f t="shared" si="35"/>
        <v>0.8699740591100843</v>
      </c>
      <c r="T41">
        <f t="shared" si="33"/>
        <v>0.11702464543149932</v>
      </c>
      <c r="U41">
        <f t="shared" si="33"/>
        <v>0.24752289113986017</v>
      </c>
      <c r="V41">
        <f t="shared" si="33"/>
        <v>0.23461689334613453</v>
      </c>
      <c r="W41">
        <f t="shared" si="33"/>
        <v>0.73822962949102588</v>
      </c>
      <c r="X41">
        <f t="shared" si="33"/>
        <v>0.34090257601243151</v>
      </c>
      <c r="Y41">
        <f t="shared" si="33"/>
        <v>9.6613018183534391E-2</v>
      </c>
      <c r="Z41">
        <f t="shared" si="33"/>
        <v>0.96771533399708698</v>
      </c>
      <c r="AA41">
        <f t="shared" si="33"/>
        <v>0.15477163895460441</v>
      </c>
      <c r="AB41">
        <f t="shared" si="33"/>
        <v>0.61933256496801137</v>
      </c>
      <c r="BG41">
        <f t="shared" si="31"/>
        <v>2.5713230875414255E-2</v>
      </c>
      <c r="BH41">
        <f t="shared" si="31"/>
        <v>2.3186025684566951E-2</v>
      </c>
      <c r="BI41">
        <f t="shared" si="31"/>
        <v>2.3273671103706914E-2</v>
      </c>
      <c r="BJ41">
        <f t="shared" si="31"/>
        <v>2.2757392057564781E-2</v>
      </c>
      <c r="BM41">
        <f t="shared" si="36"/>
        <v>1.2234755601895557E-6</v>
      </c>
      <c r="BN41">
        <f t="shared" si="34"/>
        <v>3.1480907320803384E-6</v>
      </c>
      <c r="BO41">
        <f t="shared" si="34"/>
        <v>4.884696343364629E-7</v>
      </c>
      <c r="BP41">
        <f t="shared" si="34"/>
        <v>3.8311546128573972E-6</v>
      </c>
      <c r="BQ41">
        <f t="shared" si="34"/>
        <v>3.8755162641587493E-6</v>
      </c>
      <c r="BR41">
        <f t="shared" si="34"/>
        <v>5.8107283165955825E-7</v>
      </c>
      <c r="BS41">
        <f t="shared" si="34"/>
        <v>5.5966136639272306E-8</v>
      </c>
      <c r="BT41">
        <f t="shared" si="34"/>
        <v>3.6020845876795846E-6</v>
      </c>
      <c r="BU41">
        <f t="shared" si="34"/>
        <v>1.4661040766145357E-6</v>
      </c>
      <c r="BV41">
        <f t="shared" si="34"/>
        <v>1.6830880365830516E-6</v>
      </c>
      <c r="EN41">
        <f>Sheet57!FL41</f>
        <v>0.19480365532026783</v>
      </c>
      <c r="EO41">
        <f>Sheet57!FM41</f>
        <v>0.85858969320189193</v>
      </c>
      <c r="EP41">
        <f>Sheet57!FN41</f>
        <v>0.69155227736779301</v>
      </c>
      <c r="EQ41">
        <f>Sheet57!FO41</f>
        <v>0.73932804875436031</v>
      </c>
      <c r="ER41">
        <f>Sheet57!FP41</f>
        <v>0.93326014650938549</v>
      </c>
      <c r="ES41">
        <f>Sheet57!FQ41</f>
        <v>0.84877377288410416</v>
      </c>
      <c r="ET41">
        <f>Sheet57!FR41</f>
        <v>0.39272370696848002</v>
      </c>
      <c r="EU41">
        <f>Sheet57!FS41</f>
        <v>0.51279533440029768</v>
      </c>
      <c r="EV41">
        <f>Sheet57!FT41</f>
        <v>0.90138127172854543</v>
      </c>
      <c r="EW41">
        <f>Sheet57!FU41</f>
        <v>6.7712839495976132E-2</v>
      </c>
      <c r="EZ41">
        <v>-0.21411479942843661</v>
      </c>
      <c r="FA41">
        <v>0.18258364352347076</v>
      </c>
      <c r="FB41">
        <v>-0.18854588765759528</v>
      </c>
      <c r="FC41">
        <v>1.6243200977785237E-2</v>
      </c>
      <c r="FD41">
        <v>-0.14150720647794574</v>
      </c>
      <c r="FE41">
        <v>0.20571963205040933</v>
      </c>
      <c r="FF41">
        <v>0.23363835666982152</v>
      </c>
      <c r="FG41">
        <v>-0.19356875249340769</v>
      </c>
      <c r="FH41">
        <v>7.6905639991761143E-2</v>
      </c>
      <c r="FI41">
        <v>2.2646172844137318E-2</v>
      </c>
      <c r="FL41">
        <f t="shared" si="32"/>
        <v>0.19501777011969626</v>
      </c>
      <c r="FM41">
        <f t="shared" si="32"/>
        <v>0.85840710955836841</v>
      </c>
      <c r="FN41">
        <f t="shared" si="32"/>
        <v>0.69174082325545061</v>
      </c>
      <c r="FO41">
        <f t="shared" si="32"/>
        <v>0.7393118055533825</v>
      </c>
      <c r="FP41">
        <f t="shared" si="32"/>
        <v>0.93340165371586348</v>
      </c>
      <c r="FQ41">
        <f t="shared" si="32"/>
        <v>0.84856805325205376</v>
      </c>
      <c r="FR41">
        <f t="shared" si="32"/>
        <v>0.39249006861181018</v>
      </c>
      <c r="FS41">
        <f t="shared" si="32"/>
        <v>0.51298890315279111</v>
      </c>
      <c r="FT41">
        <f t="shared" si="32"/>
        <v>0.90130436608855369</v>
      </c>
      <c r="FU41">
        <f t="shared" si="32"/>
        <v>6.7690193323131989E-2</v>
      </c>
    </row>
    <row r="42" spans="1:177">
      <c r="A42">
        <v>41</v>
      </c>
      <c r="B42">
        <v>0.80891584653548343</v>
      </c>
      <c r="C42">
        <v>0.45912715189092979</v>
      </c>
      <c r="D42">
        <v>0.95047279209612345</v>
      </c>
      <c r="E42">
        <v>0.57766095161321307</v>
      </c>
      <c r="F42">
        <v>0.73556373975671452</v>
      </c>
      <c r="G42">
        <v>9.6613018183534391E-2</v>
      </c>
      <c r="H42">
        <v>0.31752921378603649</v>
      </c>
      <c r="I42">
        <v>0.39272370696848002</v>
      </c>
      <c r="J42">
        <v>0.97222279463434313</v>
      </c>
      <c r="K42">
        <v>0.42773746676180524</v>
      </c>
      <c r="M42">
        <v>0.87257288786936493</v>
      </c>
      <c r="S42">
        <f t="shared" si="35"/>
        <v>0.3023622057205877</v>
      </c>
      <c r="T42">
        <f t="shared" si="33"/>
        <v>0.96286354177426248</v>
      </c>
      <c r="U42">
        <f t="shared" si="33"/>
        <v>9.6761380363960245E-2</v>
      </c>
      <c r="V42">
        <f t="shared" si="33"/>
        <v>0.14905354022301612</v>
      </c>
      <c r="W42">
        <f t="shared" si="33"/>
        <v>0.99459138591733098</v>
      </c>
      <c r="X42">
        <f t="shared" si="33"/>
        <v>0.1057980497355904</v>
      </c>
      <c r="Y42">
        <f t="shared" si="33"/>
        <v>0.31752921378603649</v>
      </c>
      <c r="Z42">
        <f t="shared" si="33"/>
        <v>0.21734332057447808</v>
      </c>
      <c r="AA42">
        <f t="shared" si="33"/>
        <v>0.89988528496670561</v>
      </c>
      <c r="AB42">
        <f t="shared" si="33"/>
        <v>0.59945928273413729</v>
      </c>
      <c r="BM42">
        <f t="shared" si="36"/>
        <v>3.2717242338810893E-6</v>
      </c>
      <c r="BN42">
        <f t="shared" si="34"/>
        <v>1.0539887080173846E-6</v>
      </c>
      <c r="BO42">
        <f t="shared" si="34"/>
        <v>4.5169926425750036E-6</v>
      </c>
      <c r="BP42">
        <f t="shared" si="34"/>
        <v>1.6684608750934147E-6</v>
      </c>
      <c r="BQ42">
        <f t="shared" si="34"/>
        <v>2.7052700762244185E-6</v>
      </c>
      <c r="BR42">
        <f t="shared" si="34"/>
        <v>4.6670376412659736E-8</v>
      </c>
      <c r="BS42">
        <f t="shared" si="34"/>
        <v>5.0412400803789236E-7</v>
      </c>
      <c r="BT42">
        <f t="shared" si="34"/>
        <v>7.7115955007532287E-7</v>
      </c>
      <c r="BU42">
        <f t="shared" si="34"/>
        <v>4.7260858120330615E-6</v>
      </c>
      <c r="BV42">
        <f t="shared" si="34"/>
        <v>9.1479670235903219E-7</v>
      </c>
      <c r="EN42">
        <f>Sheet57!FL42</f>
        <v>0.68112891076595383</v>
      </c>
      <c r="EO42">
        <f>Sheet57!FM42</f>
        <v>0.27933960724419482</v>
      </c>
      <c r="EP42">
        <f>Sheet57!FN42</f>
        <v>3.6977464197293822E-2</v>
      </c>
      <c r="EQ42">
        <f>Sheet57!FO42</f>
        <v>0.40258465240368063</v>
      </c>
      <c r="ER42">
        <f>Sheet57!FP42</f>
        <v>0.28816038505859071</v>
      </c>
      <c r="ES42">
        <f>Sheet57!FQ42</f>
        <v>0.54149867527345541</v>
      </c>
      <c r="ET42">
        <f>Sheet57!FR42</f>
        <v>0.97222279463434313</v>
      </c>
      <c r="EU42">
        <f>Sheet57!FS42</f>
        <v>0.35381773790039334</v>
      </c>
      <c r="EV42">
        <f>Sheet57!FT42</f>
        <v>0.57227664022965874</v>
      </c>
      <c r="EW42">
        <f>Sheet57!FU42</f>
        <v>0.23776675760262397</v>
      </c>
      <c r="EZ42">
        <v>-0.20396836550463612</v>
      </c>
      <c r="FA42">
        <v>0.17122723725964584</v>
      </c>
      <c r="FB42">
        <v>-0.17826723488502111</v>
      </c>
      <c r="FC42">
        <v>1.5221819407969758E-2</v>
      </c>
      <c r="FD42">
        <v>-0.12402676502292838</v>
      </c>
      <c r="FE42">
        <v>0.19304833064601312</v>
      </c>
      <c r="FF42">
        <v>0.2192136006914035</v>
      </c>
      <c r="FG42">
        <v>-0.18579225917612394</v>
      </c>
      <c r="FH42">
        <v>7.2124948153564947E-2</v>
      </c>
      <c r="FI42">
        <v>2.1218688430112372E-2</v>
      </c>
      <c r="FL42">
        <f t="shared" si="32"/>
        <v>0.68133287913145846</v>
      </c>
      <c r="FM42">
        <f t="shared" si="32"/>
        <v>0.27916838000693517</v>
      </c>
      <c r="FN42">
        <f t="shared" si="32"/>
        <v>3.7155731432178846E-2</v>
      </c>
      <c r="FO42">
        <f t="shared" si="32"/>
        <v>0.40256943058427264</v>
      </c>
      <c r="FP42">
        <f t="shared" si="32"/>
        <v>0.28828441182361364</v>
      </c>
      <c r="FQ42">
        <f t="shared" si="32"/>
        <v>0.54130562694280937</v>
      </c>
      <c r="FR42">
        <f t="shared" si="32"/>
        <v>0.9720035810336517</v>
      </c>
      <c r="FS42">
        <f t="shared" si="32"/>
        <v>0.35400353015956948</v>
      </c>
      <c r="FT42">
        <f t="shared" si="32"/>
        <v>0.57220451528150518</v>
      </c>
      <c r="FU42">
        <f t="shared" si="32"/>
        <v>0.23774553891419387</v>
      </c>
    </row>
    <row r="43" spans="1:177">
      <c r="A43">
        <v>42</v>
      </c>
      <c r="B43">
        <v>0.49986067812235679</v>
      </c>
      <c r="C43">
        <v>0.17317323224048062</v>
      </c>
      <c r="D43">
        <v>0.18070296368783367</v>
      </c>
      <c r="E43">
        <v>0.80708927872262182</v>
      </c>
      <c r="F43">
        <v>0.10261684789404499</v>
      </c>
      <c r="G43">
        <v>0.96771533399708698</v>
      </c>
      <c r="H43">
        <v>0.21734332057447808</v>
      </c>
      <c r="I43">
        <v>0.51279533440029768</v>
      </c>
      <c r="J43">
        <v>0.35381773790039334</v>
      </c>
      <c r="K43">
        <v>0.77526147542808665</v>
      </c>
      <c r="M43">
        <v>0.25896321466311245</v>
      </c>
      <c r="S43">
        <f t="shared" si="35"/>
        <v>0.19480365532026783</v>
      </c>
      <c r="T43">
        <f t="shared" si="33"/>
        <v>0.85858969320189193</v>
      </c>
      <c r="U43">
        <f t="shared" si="33"/>
        <v>0.69155227736779301</v>
      </c>
      <c r="V43">
        <f t="shared" si="33"/>
        <v>0.73932804875436031</v>
      </c>
      <c r="W43">
        <f t="shared" si="33"/>
        <v>0.93326014650938549</v>
      </c>
      <c r="X43">
        <f t="shared" si="33"/>
        <v>0.84877377288410416</v>
      </c>
      <c r="Y43">
        <f t="shared" si="33"/>
        <v>0.39272370696848002</v>
      </c>
      <c r="Z43">
        <f t="shared" si="33"/>
        <v>0.51279533440029768</v>
      </c>
      <c r="AA43">
        <f t="shared" si="33"/>
        <v>0.90138127172854543</v>
      </c>
      <c r="AB43">
        <f t="shared" si="33"/>
        <v>6.7712839495976132E-2</v>
      </c>
      <c r="BM43">
        <f t="shared" si="36"/>
        <v>1.249303487664712E-6</v>
      </c>
      <c r="BN43">
        <f t="shared" si="34"/>
        <v>1.499448418230772E-7</v>
      </c>
      <c r="BO43">
        <f t="shared" si="34"/>
        <v>1.632678054278327E-7</v>
      </c>
      <c r="BP43">
        <f t="shared" si="34"/>
        <v>3.2569655191450098E-6</v>
      </c>
      <c r="BQ43">
        <f t="shared" si="34"/>
        <v>5.2651087358547826E-8</v>
      </c>
      <c r="BR43">
        <f t="shared" si="34"/>
        <v>4.6823648382654686E-6</v>
      </c>
      <c r="BS43">
        <f t="shared" si="34"/>
        <v>2.3619059499170176E-7</v>
      </c>
      <c r="BT43">
        <f t="shared" si="34"/>
        <v>1.3147952749135658E-6</v>
      </c>
      <c r="BU43">
        <f t="shared" si="34"/>
        <v>6.2593495826475728E-7</v>
      </c>
      <c r="BV43">
        <f t="shared" si="34"/>
        <v>3.0051517764146692E-6</v>
      </c>
      <c r="EN43">
        <f>Sheet57!FL43</f>
        <v>0.31593334397408235</v>
      </c>
      <c r="EO43">
        <f>Sheet57!FM43</f>
        <v>0.91242095792906797</v>
      </c>
      <c r="EP43">
        <f>Sheet57!FN43</f>
        <v>0.75021536650461118</v>
      </c>
      <c r="EQ43">
        <f>Sheet57!FO43</f>
        <v>0.31552874716115498</v>
      </c>
      <c r="ER43">
        <f>Sheet57!FP43</f>
        <v>1.1283809388366539E-2</v>
      </c>
      <c r="ES43">
        <f>Sheet57!FQ43</f>
        <v>0.58018756218710021</v>
      </c>
      <c r="ET43">
        <f>Sheet57!FR43</f>
        <v>0.42773746676180524</v>
      </c>
      <c r="EU43">
        <f>Sheet57!FS43</f>
        <v>0.77526147542808665</v>
      </c>
      <c r="EV43">
        <f>Sheet57!FT43</f>
        <v>0.43716774097362299</v>
      </c>
      <c r="EW43">
        <f>Sheet57!FU43</f>
        <v>0.13885546006835706</v>
      </c>
      <c r="EZ43">
        <v>-0.2186827559621097</v>
      </c>
      <c r="FA43">
        <v>0.18376716082765338</v>
      </c>
      <c r="FB43">
        <v>-0.18946588312090357</v>
      </c>
      <c r="FC43">
        <v>1.6347415886802618E-2</v>
      </c>
      <c r="FD43">
        <v>-0.14185446618892344</v>
      </c>
      <c r="FE43">
        <v>0.20707994150624362</v>
      </c>
      <c r="FF43">
        <v>0.23516522132525391</v>
      </c>
      <c r="FG43">
        <v>-0.19254495609955383</v>
      </c>
      <c r="FH43">
        <v>7.7396457608427588E-2</v>
      </c>
      <c r="FI43">
        <v>2.2791864217109412E-2</v>
      </c>
      <c r="FL43">
        <f t="shared" si="32"/>
        <v>0.31615202673004444</v>
      </c>
      <c r="FM43">
        <f t="shared" si="32"/>
        <v>0.91223719076824028</v>
      </c>
      <c r="FN43">
        <f t="shared" si="32"/>
        <v>0.75040483238773203</v>
      </c>
      <c r="FO43">
        <f t="shared" si="32"/>
        <v>0.31551239974526818</v>
      </c>
      <c r="FP43">
        <f t="shared" si="32"/>
        <v>1.1425663854555462E-2</v>
      </c>
      <c r="FQ43">
        <f t="shared" si="32"/>
        <v>0.57998048224559395</v>
      </c>
      <c r="FR43">
        <f t="shared" si="32"/>
        <v>0.42750230154047997</v>
      </c>
      <c r="FS43">
        <f t="shared" si="32"/>
        <v>0.7754540203841862</v>
      </c>
      <c r="FT43">
        <f t="shared" si="32"/>
        <v>0.43709034451601458</v>
      </c>
      <c r="FU43">
        <f t="shared" si="32"/>
        <v>0.13883266820413995</v>
      </c>
    </row>
    <row r="44" spans="1:177">
      <c r="A44">
        <v>43</v>
      </c>
      <c r="B44">
        <v>0.144676288164376</v>
      </c>
      <c r="C44">
        <v>0.95867882637639212</v>
      </c>
      <c r="D44">
        <v>0.41231774915295472</v>
      </c>
      <c r="E44">
        <v>0.28391961484633133</v>
      </c>
      <c r="F44">
        <v>0.50726252103737368</v>
      </c>
      <c r="G44">
        <v>0.15477163895460441</v>
      </c>
      <c r="H44">
        <v>0.89988528496670561</v>
      </c>
      <c r="I44">
        <v>0.90138127172854543</v>
      </c>
      <c r="J44">
        <v>0.57227664022965874</v>
      </c>
      <c r="K44">
        <v>0.43716774097362299</v>
      </c>
      <c r="M44">
        <v>0.20565641599653572</v>
      </c>
      <c r="S44">
        <f t="shared" si="35"/>
        <v>0.68112891076595383</v>
      </c>
      <c r="T44">
        <f t="shared" si="33"/>
        <v>0.27933960724419482</v>
      </c>
      <c r="U44">
        <f t="shared" si="33"/>
        <v>3.6977464197293822E-2</v>
      </c>
      <c r="V44">
        <f t="shared" si="33"/>
        <v>0.40258465240368063</v>
      </c>
      <c r="W44">
        <f t="shared" si="33"/>
        <v>0.28816038505859071</v>
      </c>
      <c r="X44">
        <f t="shared" si="33"/>
        <v>0.54149867527345541</v>
      </c>
      <c r="Y44">
        <f t="shared" si="33"/>
        <v>0.97222279463434313</v>
      </c>
      <c r="Z44">
        <f t="shared" si="33"/>
        <v>0.35381773790039334</v>
      </c>
      <c r="AA44">
        <f t="shared" si="33"/>
        <v>0.57227664022965874</v>
      </c>
      <c r="AB44">
        <f t="shared" si="33"/>
        <v>0.23776675760262397</v>
      </c>
      <c r="BM44">
        <f t="shared" si="36"/>
        <v>1.0465614178510781E-7</v>
      </c>
      <c r="BN44">
        <f t="shared" si="34"/>
        <v>4.5953254607120831E-6</v>
      </c>
      <c r="BO44">
        <f t="shared" si="34"/>
        <v>8.5002963133279451E-7</v>
      </c>
      <c r="BP44">
        <f t="shared" si="34"/>
        <v>4.030517384724456E-7</v>
      </c>
      <c r="BQ44">
        <f t="shared" si="34"/>
        <v>1.2865763262459599E-6</v>
      </c>
      <c r="BR44">
        <f t="shared" si="34"/>
        <v>1.1977130112347213E-7</v>
      </c>
      <c r="BS44">
        <f t="shared" si="34"/>
        <v>4.0489676304980454E-6</v>
      </c>
      <c r="BT44">
        <f t="shared" si="34"/>
        <v>4.0624409851148494E-6</v>
      </c>
      <c r="BU44">
        <f t="shared" si="34"/>
        <v>1.6375027647627314E-6</v>
      </c>
      <c r="BV44">
        <f t="shared" si="34"/>
        <v>9.5557816873990383E-7</v>
      </c>
    </row>
    <row r="45" spans="1:177">
      <c r="A45">
        <v>44</v>
      </c>
      <c r="B45">
        <v>0.30187097110840527</v>
      </c>
      <c r="C45">
        <v>0.32846084221434957</v>
      </c>
      <c r="D45">
        <v>0.38583434894398977</v>
      </c>
      <c r="E45">
        <v>0.1993501253916187</v>
      </c>
      <c r="F45">
        <v>0.74013824711320575</v>
      </c>
      <c r="G45">
        <v>0.61933256496801137</v>
      </c>
      <c r="H45">
        <v>0.59945928273413729</v>
      </c>
      <c r="I45">
        <v>6.7712839495976132E-2</v>
      </c>
      <c r="J45">
        <v>0.23776675760262397</v>
      </c>
      <c r="K45">
        <v>0.13885546006835706</v>
      </c>
      <c r="M45">
        <v>0.48954926838209961</v>
      </c>
      <c r="S45">
        <f t="shared" si="35"/>
        <v>0.31593334397408235</v>
      </c>
      <c r="T45">
        <f t="shared" si="33"/>
        <v>0.91242095792906797</v>
      </c>
      <c r="U45">
        <f t="shared" si="33"/>
        <v>0.75021536650461118</v>
      </c>
      <c r="V45">
        <f t="shared" si="33"/>
        <v>0.31552874716115498</v>
      </c>
      <c r="W45">
        <f t="shared" si="33"/>
        <v>1.1283809388366539E-2</v>
      </c>
      <c r="X45">
        <f t="shared" si="33"/>
        <v>0.58018756218710021</v>
      </c>
      <c r="Y45">
        <f t="shared" si="33"/>
        <v>0.42773746676180524</v>
      </c>
      <c r="Z45">
        <f t="shared" si="33"/>
        <v>0.77526147542808665</v>
      </c>
      <c r="AA45">
        <f t="shared" si="33"/>
        <v>0.43716774097362299</v>
      </c>
      <c r="AB45">
        <f t="shared" si="33"/>
        <v>0.13885546006835706</v>
      </c>
      <c r="BM45">
        <f t="shared" si="36"/>
        <v>4.5563041598965829E-7</v>
      </c>
      <c r="BN45">
        <f t="shared" si="34"/>
        <v>5.3943262434079931E-7</v>
      </c>
      <c r="BO45">
        <f t="shared" si="34"/>
        <v>7.4434072412516229E-7</v>
      </c>
      <c r="BP45">
        <f t="shared" si="34"/>
        <v>1.9870236246827051E-7</v>
      </c>
      <c r="BQ45">
        <f t="shared" si="34"/>
        <v>2.7390231241990442E-6</v>
      </c>
      <c r="BR45">
        <f t="shared" si="34"/>
        <v>1.9178641301492802E-6</v>
      </c>
      <c r="BS45">
        <f t="shared" si="34"/>
        <v>1.7967571582806319E-6</v>
      </c>
      <c r="BT45">
        <f t="shared" si="34"/>
        <v>2.292514316303913E-8</v>
      </c>
      <c r="BU45">
        <f t="shared" si="34"/>
        <v>2.8266515510432479E-7</v>
      </c>
      <c r="BV45">
        <f t="shared" si="34"/>
        <v>9.6404193953975508E-8</v>
      </c>
    </row>
    <row r="46" spans="1:177">
      <c r="A46">
        <v>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2.967227329271692</v>
      </c>
      <c r="EN2" t="s">
        <v>10</v>
      </c>
    </row>
    <row r="3" spans="1:177">
      <c r="A3">
        <v>2</v>
      </c>
      <c r="C3" t="s">
        <v>103</v>
      </c>
      <c r="F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2.967227329271692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2.1998098769543089</v>
      </c>
      <c r="O7">
        <v>3.071197297735615</v>
      </c>
      <c r="P7">
        <v>2.5355222468133851</v>
      </c>
      <c r="Q7">
        <v>3.7555622525326298</v>
      </c>
      <c r="S7">
        <f>N7+$M23</f>
        <v>2.9929387717708154</v>
      </c>
      <c r="T7">
        <f t="shared" ref="T7:V16" si="0">O7+$M23</f>
        <v>3.8643261925521215</v>
      </c>
      <c r="U7">
        <f t="shared" si="0"/>
        <v>3.3286511416298916</v>
      </c>
      <c r="V7">
        <f t="shared" si="0"/>
        <v>4.5486911473491363</v>
      </c>
      <c r="X7">
        <f xml:space="preserve"> 1/(1+EXP(-S7))</f>
        <v>0.95225410273685007</v>
      </c>
      <c r="Y7">
        <f t="shared" ref="Y7:AA16" si="1" xml:space="preserve"> 1/(1+EXP(-T7))</f>
        <v>0.97945394352835224</v>
      </c>
      <c r="Z7">
        <f t="shared" si="1"/>
        <v>0.96539874070644249</v>
      </c>
      <c r="AA7">
        <f t="shared" si="1"/>
        <v>0.98952974191261878</v>
      </c>
      <c r="AC7">
        <f t="array" ref="AC7:AF16">MMULT(B36:K45,X7:AA16)</f>
        <v>3.5023372499449654</v>
      </c>
      <c r="AD7">
        <v>3.6676746890462084</v>
      </c>
      <c r="AE7">
        <v>3.6395427504024207</v>
      </c>
      <c r="AF7">
        <v>3.7028569021398128</v>
      </c>
      <c r="AH7">
        <f>AC7+$M36</f>
        <v>3.8427048482156936</v>
      </c>
      <c r="AI7">
        <f t="shared" ref="AI7:AK16" si="2">AD7+$M36</f>
        <v>4.008042287316937</v>
      </c>
      <c r="AJ7">
        <f t="shared" si="2"/>
        <v>3.9799103486731493</v>
      </c>
      <c r="AK7">
        <f t="shared" si="2"/>
        <v>4.0432245004105409</v>
      </c>
      <c r="AW7">
        <f>AH7</f>
        <v>3.8427048482156936</v>
      </c>
      <c r="AX7">
        <f t="shared" ref="AX7:AZ16" si="3">AI7</f>
        <v>4.008042287316937</v>
      </c>
      <c r="AY7">
        <f t="shared" si="3"/>
        <v>3.9799103486731493</v>
      </c>
      <c r="AZ7">
        <f t="shared" si="3"/>
        <v>4.0432245004105409</v>
      </c>
      <c r="BB7">
        <f>EXP(AW7-AW$20)</f>
        <v>0.1161885981780769</v>
      </c>
      <c r="BC7">
        <f t="shared" ref="BC7:BE16" si="4">EXP(AX7-AX$20)</f>
        <v>0.10379800224058</v>
      </c>
      <c r="BD7">
        <f t="shared" si="4"/>
        <v>0.10605652495528621</v>
      </c>
      <c r="BE7">
        <f t="shared" si="4"/>
        <v>0.10127443860349404</v>
      </c>
      <c r="BG7">
        <f>BB7/BB$20</f>
        <v>2.76645508342034E-2</v>
      </c>
      <c r="BH7">
        <f t="shared" ref="BH7:BJ16" si="5">BC7/BC$20</f>
        <v>2.5614414942841626E-2</v>
      </c>
      <c r="BI7">
        <f t="shared" si="5"/>
        <v>2.6037662513472122E-2</v>
      </c>
      <c r="BJ7">
        <f t="shared" si="5"/>
        <v>2.5035090546327347E-2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3.6646000022640126</v>
      </c>
      <c r="BS7">
        <f t="shared" si="6"/>
        <v>0</v>
      </c>
      <c r="BT7">
        <f t="shared" si="6"/>
        <v>0</v>
      </c>
      <c r="BY7">
        <f>$BG$7-$BL$7</f>
        <v>2.76645508342034E-2</v>
      </c>
      <c r="BZ7">
        <f>$BH$7-$BM$7</f>
        <v>-0.97438558505715833</v>
      </c>
      <c r="CA7">
        <f>$BI$7-$BN$7</f>
        <v>2.6037662513472122E-2</v>
      </c>
      <c r="CB7">
        <f>$BJ$7-$BO$7</f>
        <v>2.5035090546327347E-2</v>
      </c>
      <c r="CW7">
        <f>BY7</f>
        <v>2.76645508342034E-2</v>
      </c>
      <c r="CX7">
        <f t="shared" ref="CX7:CZ16" si="7">BZ7</f>
        <v>-0.97438558505715833</v>
      </c>
      <c r="CY7">
        <f t="shared" si="7"/>
        <v>2.6037662513472122E-2</v>
      </c>
      <c r="CZ7">
        <f t="shared" si="7"/>
        <v>2.5035090546327347E-2</v>
      </c>
      <c r="DB7">
        <f t="array" ref="DB7:DK16">(1/4)*(MMULT($X$7:$AA$16,$CW$23:$DF$26))</f>
        <v>-0.21952810712016513</v>
      </c>
      <c r="DC7">
        <v>0.18569449739193469</v>
      </c>
      <c r="DD7">
        <v>-0.19334009676573727</v>
      </c>
      <c r="DE7">
        <v>1.6544610930759891E-2</v>
      </c>
      <c r="DF7">
        <v>-0.14218187023906315</v>
      </c>
      <c r="DG7">
        <v>0.20920463503423689</v>
      </c>
      <c r="DH7">
        <v>0.23751460459839085</v>
      </c>
      <c r="DI7">
        <v>-0.19526636178357967</v>
      </c>
      <c r="DJ7">
        <v>7.8293141317400353E-2</v>
      </c>
      <c r="DK7">
        <v>2.3064946635822509E-2</v>
      </c>
      <c r="DM7">
        <f>(1/4)*SUM($CW$7:$CZ$7)</f>
        <v>-0.22391207029078886</v>
      </c>
      <c r="DO7">
        <f t="array" ref="DO7:DR16">MMULT(S36:AB45,CW7:CZ16)</f>
        <v>-0.19828933692422021</v>
      </c>
      <c r="DP7">
        <v>0.44429346302781741</v>
      </c>
      <c r="DQ7">
        <v>3.828367617496431E-2</v>
      </c>
      <c r="DR7">
        <v>0.473780668766555</v>
      </c>
      <c r="DT7">
        <f>DO7*(1/(1+EXP(-S7)))*(1-(1/(1+EXP(-S7))))</f>
        <v>-9.0154679165700587E-3</v>
      </c>
      <c r="DU7">
        <f t="shared" ref="DU7:DW16" si="8">DP7*(1/(1+EXP(-T7)))*(1-(1/(1+EXP(-T7))))</f>
        <v>8.940924344920765E-3</v>
      </c>
      <c r="DV7">
        <f t="shared" si="8"/>
        <v>1.2788283840514344E-3</v>
      </c>
      <c r="DW7">
        <f t="shared" si="8"/>
        <v>4.9086670549771125E-3</v>
      </c>
      <c r="DY7">
        <f t="array" ref="DY7:EH16">(1/4)*(MMULT($C$7:$F$16,$DT$23:$EC$26))</f>
        <v>-3.1176886021696529E-4</v>
      </c>
      <c r="DZ7">
        <v>9.0341872866233977E-3</v>
      </c>
      <c r="EA7">
        <v>-6.6922175806395157E-4</v>
      </c>
      <c r="EB7">
        <v>7.306055764098136E-4</v>
      </c>
      <c r="EC7">
        <v>1.0417613823659504E-2</v>
      </c>
      <c r="ED7">
        <v>-4.9878078031846884E-3</v>
      </c>
      <c r="EE7">
        <v>1.5008802922826612E-4</v>
      </c>
      <c r="EF7">
        <v>-9.9051665158637154E-4</v>
      </c>
      <c r="EG7">
        <v>1.3184871455125306E-2</v>
      </c>
      <c r="EH7">
        <v>2.2228338175108429E-3</v>
      </c>
      <c r="EJ7">
        <f>(1/4)*SUM($DT$7:$DW$7)</f>
        <v>1.5282379668448134E-3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1.5731062327925767</v>
      </c>
      <c r="O8">
        <v>2.4618416506724463</v>
      </c>
      <c r="P8">
        <v>2.4902714325530111</v>
      </c>
      <c r="Q8">
        <v>2.6551480398200216</v>
      </c>
      <c r="S8">
        <f t="shared" ref="S8:S16" si="9">N8+$M24</f>
        <v>1.6387721489111415</v>
      </c>
      <c r="T8">
        <f t="shared" si="0"/>
        <v>2.5275075667910114</v>
      </c>
      <c r="U8">
        <f t="shared" si="0"/>
        <v>2.5559373486715762</v>
      </c>
      <c r="V8">
        <f t="shared" si="0"/>
        <v>2.7208139559385867</v>
      </c>
      <c r="X8">
        <f t="shared" ref="X8:X16" si="10" xml:space="preserve"> 1/(1+EXP(-S8))</f>
        <v>0.83736779426754326</v>
      </c>
      <c r="Y8">
        <f t="shared" si="1"/>
        <v>0.92604784466148637</v>
      </c>
      <c r="Z8">
        <f t="shared" si="1"/>
        <v>0.92797137979360023</v>
      </c>
      <c r="AA8">
        <f t="shared" si="1"/>
        <v>0.93824371316277322</v>
      </c>
      <c r="AC8">
        <v>5.3840802214457097</v>
      </c>
      <c r="AD8">
        <v>5.6068400307100053</v>
      </c>
      <c r="AE8">
        <v>5.5635725934044009</v>
      </c>
      <c r="AF8">
        <v>5.679243619259668</v>
      </c>
      <c r="AH8">
        <f t="shared" ref="AH8:AH16" si="11">AC8+$M37</f>
        <v>5.7861860687509967</v>
      </c>
      <c r="AI8">
        <f t="shared" si="2"/>
        <v>6.0089458780152913</v>
      </c>
      <c r="AJ8">
        <f t="shared" si="2"/>
        <v>5.9656784407096879</v>
      </c>
      <c r="AK8">
        <f t="shared" si="2"/>
        <v>6.081349466564955</v>
      </c>
      <c r="AW8">
        <f t="shared" ref="AW8:AW16" si="12">AH8</f>
        <v>5.7861860687509967</v>
      </c>
      <c r="AX8">
        <f t="shared" si="3"/>
        <v>6.0089458780152913</v>
      </c>
      <c r="AY8">
        <f t="shared" si="3"/>
        <v>5.9656784407096879</v>
      </c>
      <c r="AZ8">
        <f t="shared" si="3"/>
        <v>6.081349466564955</v>
      </c>
      <c r="BB8">
        <f t="shared" ref="BB8:BB16" si="13">EXP(AW8-AW$20)</f>
        <v>0.81134708787655818</v>
      </c>
      <c r="BC8">
        <f t="shared" si="4"/>
        <v>0.76766260100358419</v>
      </c>
      <c r="BD8">
        <f t="shared" si="4"/>
        <v>0.77258365820100816</v>
      </c>
      <c r="BE8">
        <f t="shared" si="4"/>
        <v>0.77740310456984862</v>
      </c>
      <c r="BG8">
        <f t="shared" ref="BG8:BG16" si="14">BB8/BB$20</f>
        <v>0.19318206010492248</v>
      </c>
      <c r="BH8">
        <f t="shared" si="5"/>
        <v>0.18943744555537798</v>
      </c>
      <c r="BI8">
        <f t="shared" si="5"/>
        <v>0.18967501117109614</v>
      </c>
      <c r="BJ8">
        <f t="shared" si="5"/>
        <v>0.19217442606717824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0.19318206010492248</v>
      </c>
      <c r="BZ8">
        <f>$BH$8-$BM$8</f>
        <v>0.18943744555537798</v>
      </c>
      <c r="CA8">
        <f>$BI$8-$BN$8</f>
        <v>0.18967501117109614</v>
      </c>
      <c r="CB8">
        <f>$BJ$8-$BO$8</f>
        <v>0.19217442606717824</v>
      </c>
      <c r="CW8">
        <f t="shared" ref="CW8:CW16" si="16">BY8</f>
        <v>0.19318206010492248</v>
      </c>
      <c r="CX8">
        <f t="shared" si="7"/>
        <v>0.18943744555537798</v>
      </c>
      <c r="CY8">
        <f t="shared" si="7"/>
        <v>0.18967501117109614</v>
      </c>
      <c r="CZ8">
        <f t="shared" si="7"/>
        <v>0.19217442606717824</v>
      </c>
      <c r="DB8">
        <v>-0.20787776126929614</v>
      </c>
      <c r="DC8">
        <v>0.17337800065846426</v>
      </c>
      <c r="DD8">
        <v>-0.18407639488165736</v>
      </c>
      <c r="DE8">
        <v>1.5430059419949909E-2</v>
      </c>
      <c r="DF8">
        <v>-0.11989352999717716</v>
      </c>
      <c r="DG8">
        <v>0.19550122723070532</v>
      </c>
      <c r="DH8">
        <v>0.22191455024653226</v>
      </c>
      <c r="DI8">
        <v>-0.18898753756090134</v>
      </c>
      <c r="DJ8">
        <v>7.3105362120560957E-2</v>
      </c>
      <c r="DK8">
        <v>2.1506024032819308E-2</v>
      </c>
      <c r="DM8">
        <f>(1/4)*SUM($CW$8:$CZ$8)</f>
        <v>0.19111723572464373</v>
      </c>
      <c r="DO8">
        <v>0.45866047329730975</v>
      </c>
      <c r="DP8">
        <v>0.29755227229693565</v>
      </c>
      <c r="DQ8">
        <v>0.3131500492507388</v>
      </c>
      <c r="DR8">
        <v>-0.36382345118781234</v>
      </c>
      <c r="DT8">
        <f t="shared" ref="DT8:DT16" si="17">DO8*(1/(1+EXP(-S8)))*(1-(1/(1+EXP(-S8))))</f>
        <v>6.2461746113254182E-2</v>
      </c>
      <c r="DU8">
        <f t="shared" si="8"/>
        <v>2.0377341908588201E-2</v>
      </c>
      <c r="DV8">
        <f t="shared" si="8"/>
        <v>2.0931105264932449E-2</v>
      </c>
      <c r="DW8">
        <f t="shared" si="8"/>
        <v>-2.1080821355535725E-2</v>
      </c>
      <c r="DY8">
        <v>2.4151756752604399E-3</v>
      </c>
      <c r="DZ8">
        <v>1.6473922148446266E-3</v>
      </c>
      <c r="EA8">
        <v>-3.8308023998996871E-4</v>
      </c>
      <c r="EB8">
        <v>1.1532529752159397E-3</v>
      </c>
      <c r="EC8">
        <v>6.9602748407401873E-3</v>
      </c>
      <c r="ED8">
        <v>-2.0550843651582248E-3</v>
      </c>
      <c r="EE8">
        <v>7.4113937969865484E-3</v>
      </c>
      <c r="EF8">
        <v>4.032207699245274E-3</v>
      </c>
      <c r="EG8">
        <v>4.6975003067843057E-3</v>
      </c>
      <c r="EH8">
        <v>-4.7425142103245214E-5</v>
      </c>
      <c r="EJ8">
        <f>(1/4)*SUM($DT$8:$DW$8)</f>
        <v>2.0672342982809778E-2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2.2417828542572895</v>
      </c>
      <c r="O9">
        <v>2.9831149182245169</v>
      </c>
      <c r="P9">
        <v>2.9667119868288334</v>
      </c>
      <c r="Q9">
        <v>3.7747637435936006</v>
      </c>
      <c r="S9">
        <f t="shared" si="9"/>
        <v>2.3788874511066109</v>
      </c>
      <c r="T9">
        <f t="shared" si="0"/>
        <v>3.1202195150738383</v>
      </c>
      <c r="U9">
        <f t="shared" si="0"/>
        <v>3.1038165836781548</v>
      </c>
      <c r="V9">
        <f t="shared" si="0"/>
        <v>3.911868340442922</v>
      </c>
      <c r="X9">
        <f t="shared" si="10"/>
        <v>0.91520313327566649</v>
      </c>
      <c r="Y9">
        <f t="shared" si="1"/>
        <v>0.95771911792092379</v>
      </c>
      <c r="Z9">
        <f t="shared" si="1"/>
        <v>0.95704990115876298</v>
      </c>
      <c r="AA9">
        <f t="shared" si="1"/>
        <v>0.9803891834587205</v>
      </c>
      <c r="AC9">
        <v>4.1351265157293673</v>
      </c>
      <c r="AD9">
        <v>4.3998191957653168</v>
      </c>
      <c r="AE9">
        <v>4.3604941733465692</v>
      </c>
      <c r="AF9">
        <v>4.4465630150613871</v>
      </c>
      <c r="AH9">
        <f t="shared" si="11"/>
        <v>4.5257248042457396</v>
      </c>
      <c r="AI9">
        <f t="shared" si="2"/>
        <v>4.7904174842816891</v>
      </c>
      <c r="AJ9">
        <f t="shared" si="2"/>
        <v>4.7510924618629415</v>
      </c>
      <c r="AK9">
        <f t="shared" si="2"/>
        <v>4.8371613035777594</v>
      </c>
      <c r="AW9">
        <f t="shared" si="12"/>
        <v>4.5257248042457396</v>
      </c>
      <c r="AX9">
        <f t="shared" si="3"/>
        <v>4.7904174842816891</v>
      </c>
      <c r="AY9">
        <f t="shared" si="3"/>
        <v>4.7510924618629415</v>
      </c>
      <c r="AZ9">
        <f t="shared" si="3"/>
        <v>4.8371613035777594</v>
      </c>
      <c r="BB9">
        <f t="shared" si="13"/>
        <v>0.2300357365692953</v>
      </c>
      <c r="BC9">
        <f t="shared" si="4"/>
        <v>0.22697092402325281</v>
      </c>
      <c r="BD9">
        <f t="shared" si="4"/>
        <v>0.22932823535637556</v>
      </c>
      <c r="BE9">
        <f t="shared" si="4"/>
        <v>0.22402795629422087</v>
      </c>
      <c r="BG9">
        <f t="shared" si="14"/>
        <v>5.4771599174052644E-2</v>
      </c>
      <c r="BH9">
        <f t="shared" si="5"/>
        <v>5.6010012740099653E-2</v>
      </c>
      <c r="BI9">
        <f t="shared" si="5"/>
        <v>5.6301780579147559E-2</v>
      </c>
      <c r="BJ9">
        <f t="shared" si="5"/>
        <v>5.5379819903943514E-2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2.8935400132499627</v>
      </c>
      <c r="BY9">
        <f>$BG$9-$BL$9</f>
        <v>5.4771599174052644E-2</v>
      </c>
      <c r="BZ9">
        <f>$BH$9-$BM$9</f>
        <v>5.6010012740099653E-2</v>
      </c>
      <c r="CA9">
        <f>$BI$9-$BN$9</f>
        <v>5.6301780579147559E-2</v>
      </c>
      <c r="CB9">
        <f>$BJ$9-$BO$9</f>
        <v>-0.94462018009605653</v>
      </c>
      <c r="CW9">
        <f t="shared" si="16"/>
        <v>5.4771599174052644E-2</v>
      </c>
      <c r="CX9">
        <f t="shared" si="7"/>
        <v>5.6010012740099653E-2</v>
      </c>
      <c r="CY9">
        <f t="shared" si="7"/>
        <v>5.6301780579147559E-2</v>
      </c>
      <c r="CZ9">
        <f t="shared" si="7"/>
        <v>-0.94462018009605653</v>
      </c>
      <c r="DB9">
        <v>-0.2146013862795563</v>
      </c>
      <c r="DC9">
        <v>0.18204071732659918</v>
      </c>
      <c r="DD9">
        <v>-0.19211069858246677</v>
      </c>
      <c r="DE9">
        <v>1.6212245240004197E-2</v>
      </c>
      <c r="DF9">
        <v>-0.134830277143487</v>
      </c>
      <c r="DG9">
        <v>0.20513903025134683</v>
      </c>
      <c r="DH9">
        <v>0.23289094363857804</v>
      </c>
      <c r="DI9">
        <v>-0.19409577179518153</v>
      </c>
      <c r="DJ9">
        <v>7.6755372166767172E-2</v>
      </c>
      <c r="DK9">
        <v>2.2599825177396237E-2</v>
      </c>
      <c r="DM9">
        <f>(1/4)*SUM($CW$9:$CZ$9)</f>
        <v>-0.19438419690068917</v>
      </c>
      <c r="DO9">
        <v>-0.1695043817435346</v>
      </c>
      <c r="DP9">
        <v>-9.3415697253066976E-2</v>
      </c>
      <c r="DQ9">
        <v>0.35816307554028548</v>
      </c>
      <c r="DR9">
        <v>-7.4307736626996902E-3</v>
      </c>
      <c r="DT9">
        <f t="shared" si="17"/>
        <v>-1.3154617752170646E-2</v>
      </c>
      <c r="DU9">
        <f t="shared" si="8"/>
        <v>-3.7827013611277573E-3</v>
      </c>
      <c r="DV9">
        <f t="shared" si="8"/>
        <v>1.4722432133906272E-2</v>
      </c>
      <c r="DW9">
        <f t="shared" si="8"/>
        <v>-1.4286578146874358E-4</v>
      </c>
      <c r="DY9">
        <v>4.4348184248769416E-4</v>
      </c>
      <c r="DZ9">
        <v>1.9458100858484619E-2</v>
      </c>
      <c r="EA9">
        <v>-7.7053113139314373E-4</v>
      </c>
      <c r="EB9">
        <v>1.0881145952132309E-2</v>
      </c>
      <c r="EC9">
        <v>1.5740031207561955E-2</v>
      </c>
      <c r="ED9">
        <v>-8.5620576426398715E-3</v>
      </c>
      <c r="EE9">
        <v>-1.0213301750722746E-4</v>
      </c>
      <c r="EF9">
        <v>3.0781295228406867E-3</v>
      </c>
      <c r="EG9">
        <v>6.7341792124987442E-3</v>
      </c>
      <c r="EH9">
        <v>4.2538403239225017E-3</v>
      </c>
      <c r="EJ9">
        <f>(1/4)*SUM($DT$9:$DW$9)</f>
        <v>-5.8943819021521908E-4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1.0118914120293072</v>
      </c>
      <c r="O10">
        <v>1.8050603025942149</v>
      </c>
      <c r="P10">
        <v>1.8538095134990444</v>
      </c>
      <c r="Q10">
        <v>2.0084796351090808</v>
      </c>
      <c r="S10">
        <f t="shared" si="9"/>
        <v>1.3016720965729651</v>
      </c>
      <c r="T10">
        <f t="shared" si="0"/>
        <v>2.0948409871378728</v>
      </c>
      <c r="U10">
        <f t="shared" si="0"/>
        <v>2.1435901980427023</v>
      </c>
      <c r="V10">
        <f t="shared" si="0"/>
        <v>2.2982603196527389</v>
      </c>
      <c r="X10">
        <f t="shared" si="10"/>
        <v>0.78611625965775855</v>
      </c>
      <c r="Y10">
        <f t="shared" si="1"/>
        <v>0.89040073792685959</v>
      </c>
      <c r="Z10">
        <f t="shared" si="1"/>
        <v>0.89506828423497553</v>
      </c>
      <c r="AA10">
        <f t="shared" si="1"/>
        <v>0.90873285688950745</v>
      </c>
      <c r="AC10">
        <v>3.3362938458080285</v>
      </c>
      <c r="AD10">
        <v>3.4866267972096572</v>
      </c>
      <c r="AE10">
        <v>3.4569205894838322</v>
      </c>
      <c r="AF10">
        <v>3.5219347017351494</v>
      </c>
      <c r="AH10">
        <f t="shared" si="11"/>
        <v>3.4280039591101548</v>
      </c>
      <c r="AI10">
        <f t="shared" si="2"/>
        <v>3.5783369105117835</v>
      </c>
      <c r="AJ10">
        <f t="shared" si="2"/>
        <v>3.5486307027859585</v>
      </c>
      <c r="AK10">
        <f t="shared" si="2"/>
        <v>3.6136448150372757</v>
      </c>
      <c r="AW10">
        <f t="shared" si="12"/>
        <v>3.4280039591101548</v>
      </c>
      <c r="AX10">
        <f t="shared" si="3"/>
        <v>3.5783369105117835</v>
      </c>
      <c r="AY10">
        <f t="shared" si="3"/>
        <v>3.5486307027859585</v>
      </c>
      <c r="AZ10">
        <f t="shared" si="3"/>
        <v>3.6136448150372757</v>
      </c>
      <c r="BB10">
        <f t="shared" si="13"/>
        <v>7.6746963955835176E-2</v>
      </c>
      <c r="BC10">
        <f t="shared" si="4"/>
        <v>6.7541440815579959E-2</v>
      </c>
      <c r="BD10">
        <f t="shared" si="4"/>
        <v>6.8902506790954166E-2</v>
      </c>
      <c r="BE10">
        <f t="shared" si="4"/>
        <v>6.5907639498515053E-2</v>
      </c>
      <c r="BG10">
        <f t="shared" si="14"/>
        <v>1.8273482243695661E-2</v>
      </c>
      <c r="BH10">
        <f t="shared" si="5"/>
        <v>1.666731973201007E-2</v>
      </c>
      <c r="BI10">
        <f t="shared" si="5"/>
        <v>1.6916075827597288E-2</v>
      </c>
      <c r="BJ10">
        <f t="shared" si="5"/>
        <v>1.6292400582935435E-2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1.8273482243695661E-2</v>
      </c>
      <c r="BZ10">
        <f>$BH$10-$BM$10</f>
        <v>1.666731973201007E-2</v>
      </c>
      <c r="CA10">
        <f>$BI$10-$BN$10</f>
        <v>1.6916075827597288E-2</v>
      </c>
      <c r="CB10">
        <f>$BJ$10-$BO$10</f>
        <v>1.6292400582935435E-2</v>
      </c>
      <c r="CW10">
        <f t="shared" si="16"/>
        <v>1.8273482243695661E-2</v>
      </c>
      <c r="CX10">
        <f t="shared" si="7"/>
        <v>1.666731973201007E-2</v>
      </c>
      <c r="CY10">
        <f t="shared" si="7"/>
        <v>1.6916075827597288E-2</v>
      </c>
      <c r="CZ10">
        <f t="shared" si="7"/>
        <v>1.6292400582935435E-2</v>
      </c>
      <c r="DB10">
        <v>-0.19994759886680458</v>
      </c>
      <c r="DC10">
        <v>0.16623652546711024</v>
      </c>
      <c r="DD10">
        <v>-0.17877131385964026</v>
      </c>
      <c r="DE10">
        <v>1.4788039498824155E-2</v>
      </c>
      <c r="DF10">
        <v>-0.11079027333637315</v>
      </c>
      <c r="DG10">
        <v>0.18750237366382205</v>
      </c>
      <c r="DH10">
        <v>0.21282135993224119</v>
      </c>
      <c r="DI10">
        <v>-0.18254221985942748</v>
      </c>
      <c r="DJ10">
        <v>7.0093255221149287E-2</v>
      </c>
      <c r="DK10">
        <v>2.0609852139098522E-2</v>
      </c>
      <c r="DM10">
        <f>(1/4)*SUM($CW$10:$CZ$10)</f>
        <v>1.7037319596559613E-2</v>
      </c>
      <c r="DO10">
        <v>0.23919432243156735</v>
      </c>
      <c r="DP10">
        <v>0.30802881772844126</v>
      </c>
      <c r="DQ10">
        <v>-0.15327682120865074</v>
      </c>
      <c r="DR10">
        <v>-0.33303496346768763</v>
      </c>
      <c r="DT10">
        <f t="shared" si="17"/>
        <v>4.0217532029418787E-2</v>
      </c>
      <c r="DU10">
        <f t="shared" si="8"/>
        <v>3.005968950172663E-2</v>
      </c>
      <c r="DV10">
        <f t="shared" si="8"/>
        <v>-1.4395920109917672E-2</v>
      </c>
      <c r="DW10">
        <f t="shared" si="8"/>
        <v>-2.7621071196660064E-2</v>
      </c>
      <c r="DY10">
        <v>2.3079414483212458E-4</v>
      </c>
      <c r="DZ10">
        <v>7.44500899498164E-3</v>
      </c>
      <c r="EA10">
        <v>2.4567349811563778E-3</v>
      </c>
      <c r="EB10">
        <v>-3.9379279843752063E-3</v>
      </c>
      <c r="EC10">
        <v>1.6027981083945486E-2</v>
      </c>
      <c r="ED10">
        <v>-6.8962969205450773E-3</v>
      </c>
      <c r="EE10">
        <v>4.2940707038833115E-3</v>
      </c>
      <c r="EF10">
        <v>7.2133328177235686E-4</v>
      </c>
      <c r="EG10">
        <v>1.156408437563715E-2</v>
      </c>
      <c r="EH10">
        <v>-1.2551403295332142E-3</v>
      </c>
      <c r="EJ10">
        <f>(1/4)*SUM($DT$10:$DW$10)</f>
        <v>7.0650575561419212E-3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1.4137909420771442</v>
      </c>
      <c r="O11">
        <v>2.3953794957412966</v>
      </c>
      <c r="P11">
        <v>1.3778672622237476</v>
      </c>
      <c r="Q11">
        <v>2.2371064735879331</v>
      </c>
      <c r="S11">
        <f t="shared" si="9"/>
        <v>2.2177814021087494</v>
      </c>
      <c r="T11">
        <f t="shared" si="0"/>
        <v>3.1993699557729016</v>
      </c>
      <c r="U11">
        <f t="shared" si="0"/>
        <v>2.1818577222553528</v>
      </c>
      <c r="V11">
        <f t="shared" si="0"/>
        <v>3.0410969336195386</v>
      </c>
      <c r="X11">
        <f t="shared" si="10"/>
        <v>0.90183496122084528</v>
      </c>
      <c r="Y11">
        <f t="shared" si="1"/>
        <v>0.96081056063922587</v>
      </c>
      <c r="Z11">
        <f t="shared" si="1"/>
        <v>0.89860845696985592</v>
      </c>
      <c r="AA11">
        <f t="shared" si="1"/>
        <v>0.95439659566651946</v>
      </c>
      <c r="AC11">
        <v>4.9260374701309395</v>
      </c>
      <c r="AD11">
        <v>5.0780116690273029</v>
      </c>
      <c r="AE11">
        <v>5.0600987135922404</v>
      </c>
      <c r="AF11">
        <v>5.1566832972546965</v>
      </c>
      <c r="AH11">
        <f t="shared" si="11"/>
        <v>5.1702120130414873</v>
      </c>
      <c r="AI11">
        <f t="shared" si="2"/>
        <v>5.3221862119378507</v>
      </c>
      <c r="AJ11">
        <f t="shared" si="2"/>
        <v>5.3042732565027881</v>
      </c>
      <c r="AK11">
        <f t="shared" si="2"/>
        <v>5.4008578401652443</v>
      </c>
      <c r="AW11">
        <f t="shared" si="12"/>
        <v>5.1702120130414873</v>
      </c>
      <c r="AX11">
        <f t="shared" si="3"/>
        <v>5.3221862119378507</v>
      </c>
      <c r="AY11">
        <f t="shared" si="3"/>
        <v>5.3042732565027881</v>
      </c>
      <c r="AZ11">
        <f t="shared" si="3"/>
        <v>5.4008578401652443</v>
      </c>
      <c r="BB11">
        <f t="shared" si="13"/>
        <v>0.43822035699956907</v>
      </c>
      <c r="BC11">
        <f t="shared" si="4"/>
        <v>0.38629087541515689</v>
      </c>
      <c r="BD11">
        <f t="shared" si="4"/>
        <v>0.39875018342833513</v>
      </c>
      <c r="BE11">
        <f t="shared" si="4"/>
        <v>0.39365204537508114</v>
      </c>
      <c r="BG11">
        <f t="shared" si="14"/>
        <v>0.10434043901809296</v>
      </c>
      <c r="BH11">
        <f t="shared" si="5"/>
        <v>9.5325676390032213E-2</v>
      </c>
      <c r="BI11">
        <f t="shared" si="5"/>
        <v>9.789612386102034E-2</v>
      </c>
      <c r="BJ11">
        <f t="shared" si="5"/>
        <v>9.7310977336507384E-2</v>
      </c>
      <c r="BL11">
        <v>1</v>
      </c>
      <c r="BM11">
        <v>0</v>
      </c>
      <c r="BN11">
        <v>0</v>
      </c>
      <c r="BO11">
        <v>0</v>
      </c>
      <c r="BQ11">
        <f t="shared" si="15"/>
        <v>2.2600962738244501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-0.89565956098190702</v>
      </c>
      <c r="BZ11">
        <f>$BH$11-$BM$11</f>
        <v>9.5325676390032213E-2</v>
      </c>
      <c r="CA11">
        <f>$BI$11-$BN$11</f>
        <v>9.789612386102034E-2</v>
      </c>
      <c r="CB11">
        <f>$BJ$11-$BO$11</f>
        <v>9.7310977336507384E-2</v>
      </c>
      <c r="CW11">
        <f t="shared" si="16"/>
        <v>-0.89565956098190702</v>
      </c>
      <c r="CX11">
        <f t="shared" si="7"/>
        <v>9.5325676390032213E-2</v>
      </c>
      <c r="CY11">
        <f t="shared" si="7"/>
        <v>9.789612386102034E-2</v>
      </c>
      <c r="CZ11">
        <f t="shared" si="7"/>
        <v>9.7310977336507384E-2</v>
      </c>
      <c r="DB11">
        <v>-0.21599000805121038</v>
      </c>
      <c r="DC11">
        <v>0.1775215052700731</v>
      </c>
      <c r="DD11">
        <v>-0.18693476828783173</v>
      </c>
      <c r="DE11">
        <v>1.5811035603922496E-2</v>
      </c>
      <c r="DF11">
        <v>-0.13382590964313784</v>
      </c>
      <c r="DG11">
        <v>0.20006042900111079</v>
      </c>
      <c r="DH11">
        <v>0.22709262511277747</v>
      </c>
      <c r="DI11">
        <v>-0.18060434113256277</v>
      </c>
      <c r="DJ11">
        <v>7.4826005426196981E-2</v>
      </c>
      <c r="DK11">
        <v>2.2043426700661912E-2</v>
      </c>
      <c r="DM11">
        <f>(1/4)*SUM($CW$11:$CZ$11)</f>
        <v>-0.15128169584858678</v>
      </c>
      <c r="DO11">
        <v>0.15241364501419527</v>
      </c>
      <c r="DP11">
        <v>0.44705117222880325</v>
      </c>
      <c r="DQ11">
        <v>0.59085271290606567</v>
      </c>
      <c r="DR11">
        <v>0.29569316043621907</v>
      </c>
      <c r="DT11">
        <f t="shared" si="17"/>
        <v>1.3492976359429963E-2</v>
      </c>
      <c r="DU11">
        <f t="shared" si="8"/>
        <v>1.6833098179929486E-2</v>
      </c>
      <c r="DV11">
        <f t="shared" si="8"/>
        <v>5.3833357618665582E-2</v>
      </c>
      <c r="DW11">
        <f t="shared" si="8"/>
        <v>1.2869670415108945E-2</v>
      </c>
      <c r="DY11">
        <v>1.9945204781824837E-3</v>
      </c>
      <c r="DZ11">
        <v>7.7861992873518122E-3</v>
      </c>
      <c r="EA11">
        <v>3.1768237767617453E-4</v>
      </c>
      <c r="EB11">
        <v>1.4159208854436396E-3</v>
      </c>
      <c r="EC11">
        <v>1.4298890223650692E-2</v>
      </c>
      <c r="ED11">
        <v>-5.7594891863630019E-3</v>
      </c>
      <c r="EE11">
        <v>7.1830940047758352E-3</v>
      </c>
      <c r="EF11">
        <v>3.7649409176659385E-3</v>
      </c>
      <c r="EG11">
        <v>9.9177202992075421E-3</v>
      </c>
      <c r="EH11">
        <v>4.6158667680449325E-4</v>
      </c>
      <c r="EJ11">
        <f>(1/4)*SUM($DT$11:$DW$11)</f>
        <v>2.4257275643283494E-2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2.3542075822218811</v>
      </c>
      <c r="O12">
        <v>3.4705006779337362</v>
      </c>
      <c r="P12">
        <v>2.3968772687040176</v>
      </c>
      <c r="Q12">
        <v>3.2185532913575625</v>
      </c>
      <c r="S12">
        <f t="shared" si="9"/>
        <v>3.2269065840279949</v>
      </c>
      <c r="T12">
        <f t="shared" si="0"/>
        <v>4.3431996797398496</v>
      </c>
      <c r="U12">
        <f t="shared" si="0"/>
        <v>3.2695762705101314</v>
      </c>
      <c r="V12">
        <f t="shared" si="0"/>
        <v>4.0912522931636763</v>
      </c>
      <c r="X12">
        <f t="shared" si="10"/>
        <v>0.96183435873503353</v>
      </c>
      <c r="Y12">
        <f t="shared" si="1"/>
        <v>0.98717181855527003</v>
      </c>
      <c r="Z12">
        <f t="shared" si="1"/>
        <v>0.96337022207896195</v>
      </c>
      <c r="AA12">
        <f t="shared" si="1"/>
        <v>0.98355662083600381</v>
      </c>
      <c r="AC12">
        <v>5.1342025758592014</v>
      </c>
      <c r="AD12">
        <v>5.4417341354355688</v>
      </c>
      <c r="AE12">
        <v>5.3697983025643108</v>
      </c>
      <c r="AF12">
        <v>5.4852973246877008</v>
      </c>
      <c r="AH12">
        <f t="shared" si="11"/>
        <v>5.855603818626431</v>
      </c>
      <c r="AI12">
        <f t="shared" si="2"/>
        <v>6.1631353782027984</v>
      </c>
      <c r="AJ12">
        <f t="shared" si="2"/>
        <v>6.0911995453315404</v>
      </c>
      <c r="AK12">
        <f t="shared" si="2"/>
        <v>6.2066985674549304</v>
      </c>
      <c r="AW12">
        <f t="shared" si="12"/>
        <v>5.855603818626431</v>
      </c>
      <c r="AX12">
        <f t="shared" si="3"/>
        <v>6.1631353782027984</v>
      </c>
      <c r="AY12">
        <f t="shared" si="3"/>
        <v>6.0911995453315404</v>
      </c>
      <c r="AZ12">
        <f t="shared" si="3"/>
        <v>6.2066985674549304</v>
      </c>
      <c r="BB12">
        <f t="shared" si="13"/>
        <v>0.86966987674605389</v>
      </c>
      <c r="BC12">
        <f t="shared" si="4"/>
        <v>0.89564113627421271</v>
      </c>
      <c r="BD12">
        <f t="shared" si="4"/>
        <v>0.87590829811184123</v>
      </c>
      <c r="BE12">
        <f t="shared" si="4"/>
        <v>0.88122070659404261</v>
      </c>
      <c r="BG12">
        <f t="shared" si="14"/>
        <v>0.20706873902844111</v>
      </c>
      <c r="BH12">
        <f t="shared" si="5"/>
        <v>0.22101893301600462</v>
      </c>
      <c r="BI12">
        <f t="shared" si="5"/>
        <v>0.2150419756691179</v>
      </c>
      <c r="BJ12">
        <f t="shared" si="5"/>
        <v>0.21783818784969583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0.20706873902844111</v>
      </c>
      <c r="BZ12">
        <f>$BH$12-$BM$12</f>
        <v>0.22101893301600462</v>
      </c>
      <c r="CA12">
        <f>$BI$12-$BN$12</f>
        <v>0.2150419756691179</v>
      </c>
      <c r="CB12">
        <f>$BJ$12-$BO$12</f>
        <v>0.21783818784969583</v>
      </c>
      <c r="CW12">
        <f t="shared" si="16"/>
        <v>0.20706873902844111</v>
      </c>
      <c r="CX12">
        <f t="shared" si="7"/>
        <v>0.22101893301600462</v>
      </c>
      <c r="CY12">
        <f t="shared" si="7"/>
        <v>0.2150419756691179</v>
      </c>
      <c r="CZ12">
        <f t="shared" si="7"/>
        <v>0.21783818784969583</v>
      </c>
      <c r="DB12">
        <v>-0.2213924841713793</v>
      </c>
      <c r="DC12">
        <v>0.18613953431998975</v>
      </c>
      <c r="DD12">
        <v>-0.19171881533659627</v>
      </c>
      <c r="DE12">
        <v>1.6587628398851757E-2</v>
      </c>
      <c r="DF12">
        <v>-0.14433806288524254</v>
      </c>
      <c r="DG12">
        <v>0.20969267941129743</v>
      </c>
      <c r="DH12">
        <v>0.23806736496652378</v>
      </c>
      <c r="DI12">
        <v>-0.19464299225491971</v>
      </c>
      <c r="DJ12">
        <v>7.8479618571585225E-2</v>
      </c>
      <c r="DK12">
        <v>2.3125528979889908E-2</v>
      </c>
      <c r="DM12">
        <f>(1/4)*SUM($CW$12:$CZ$12)</f>
        <v>0.21524195889081488</v>
      </c>
      <c r="DO12">
        <v>-0.42706937154077934</v>
      </c>
      <c r="DP12">
        <v>-0.56634741552359946</v>
      </c>
      <c r="DQ12">
        <v>-0.66304830347480492</v>
      </c>
      <c r="DR12">
        <v>5.4987281912400439E-2</v>
      </c>
      <c r="DT12">
        <f t="shared" si="17"/>
        <v>-1.5677300275829878E-2</v>
      </c>
      <c r="DU12">
        <f t="shared" si="8"/>
        <v>-7.1720080082388581E-3</v>
      </c>
      <c r="DV12">
        <f t="shared" si="8"/>
        <v>-2.3397673258417358E-2</v>
      </c>
      <c r="DW12">
        <f t="shared" si="8"/>
        <v>8.8930900495148109E-4</v>
      </c>
      <c r="DY12">
        <v>1.9523950573035139E-3</v>
      </c>
      <c r="DZ12">
        <v>1.8622704283070926E-3</v>
      </c>
      <c r="EA12">
        <v>-5.8851895795707641E-4</v>
      </c>
      <c r="EB12">
        <v>2.2209514446308791E-3</v>
      </c>
      <c r="EC12">
        <v>4.8559729666777665E-3</v>
      </c>
      <c r="ED12">
        <v>-1.4738320130288402E-3</v>
      </c>
      <c r="EE12">
        <v>5.4591034958144224E-3</v>
      </c>
      <c r="EF12">
        <v>3.4481364116667182E-3</v>
      </c>
      <c r="EG12">
        <v>2.6029055444924398E-3</v>
      </c>
      <c r="EH12">
        <v>3.5991190154616528E-4</v>
      </c>
      <c r="EJ12">
        <f>(1/4)*SUM($DT$12:$DW$12)</f>
        <v>-1.1339418134383652E-2</v>
      </c>
      <c r="EN12">
        <f>Sheet58!FL12</f>
        <v>0.79312889481650661</v>
      </c>
      <c r="EO12">
        <f>Sheet58!FM12</f>
        <v>6.5665916118564968E-2</v>
      </c>
      <c r="EP12">
        <f>Sheet58!FN12</f>
        <v>0.13710459684932144</v>
      </c>
      <c r="EQ12">
        <f>Sheet58!FO12</f>
        <v>0.28978068454365791</v>
      </c>
      <c r="ER12">
        <f>Sheet58!FP12</f>
        <v>0.80399046003160524</v>
      </c>
      <c r="ES12">
        <f>Sheet58!FQ12</f>
        <v>0.87269900180611371</v>
      </c>
      <c r="ET12">
        <f>Sheet58!FR12</f>
        <v>0.4119391583801072</v>
      </c>
      <c r="EU12">
        <f>Sheet58!FS12</f>
        <v>5.4863082036489937E-2</v>
      </c>
      <c r="EV12">
        <f>Sheet58!FT12</f>
        <v>0.22618491066637803</v>
      </c>
      <c r="EW12">
        <f>Sheet58!FU12</f>
        <v>0.64920730010200411</v>
      </c>
      <c r="EZ12">
        <f>(1/4)*SUM($DT$7:$DW$7)</f>
        <v>1.5282379668448134E-3</v>
      </c>
      <c r="FA12">
        <f>(1/4)*SUM($DT$8:$DW$8)</f>
        <v>2.0672342982809778E-2</v>
      </c>
      <c r="FB12">
        <f>(1/4)*SUM($DT$9:$DW$9)</f>
        <v>-5.8943819021521908E-4</v>
      </c>
      <c r="FC12">
        <f>(1/4)*SUM($DT$10:$DW$10)</f>
        <v>7.0650575561419212E-3</v>
      </c>
      <c r="FD12">
        <f>(1/4)*SUM($DT$11:$DW$11)</f>
        <v>2.4257275643283494E-2</v>
      </c>
      <c r="FE12">
        <f>(1/4)*SUM($DT$12:$DW$12)</f>
        <v>-1.1339418134383652E-2</v>
      </c>
      <c r="FF12">
        <f>(1/4)*SUM($DT$13:$DW$13)</f>
        <v>5.2994719837832329E-3</v>
      </c>
      <c r="FG12">
        <f>(1/4)*SUM($DT$14:$DW$14)</f>
        <v>3.7819884581140511E-3</v>
      </c>
      <c r="FH12">
        <f>(1/4)*SUM($DT$15:$DW$15)</f>
        <v>1.8115639525504827E-2</v>
      </c>
      <c r="FI12">
        <f>(1/4)*SUM($DT$16:$DW$16)</f>
        <v>3.798063237295108E-3</v>
      </c>
      <c r="FL12">
        <f>EN12-($EU$10*EZ12)</f>
        <v>0.79312736657853977</v>
      </c>
      <c r="FM12">
        <f t="shared" ref="FM12:FU12" si="18">EO12-($EU$10*FA12)</f>
        <v>6.564524377558216E-2</v>
      </c>
      <c r="FN12">
        <f t="shared" si="18"/>
        <v>0.13710518628751164</v>
      </c>
      <c r="FO12">
        <f t="shared" si="18"/>
        <v>0.28977361948610175</v>
      </c>
      <c r="FP12">
        <f t="shared" si="18"/>
        <v>0.80396620275596198</v>
      </c>
      <c r="FQ12">
        <f t="shared" si="18"/>
        <v>0.87271034122424807</v>
      </c>
      <c r="FR12">
        <f t="shared" si="18"/>
        <v>0.4119338589081234</v>
      </c>
      <c r="FS12">
        <f t="shared" si="18"/>
        <v>5.4859300048031821E-2</v>
      </c>
      <c r="FT12">
        <f t="shared" si="18"/>
        <v>0.22616679502685252</v>
      </c>
      <c r="FU12">
        <f t="shared" si="18"/>
        <v>0.64920350203876687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1.9677191654964084</v>
      </c>
      <c r="O13">
        <v>1.6947557124743</v>
      </c>
      <c r="P13">
        <v>2.2342595714035256</v>
      </c>
      <c r="Q13">
        <v>2.255653674124213</v>
      </c>
      <c r="S13">
        <f t="shared" si="9"/>
        <v>2.3796583238765154</v>
      </c>
      <c r="T13">
        <f t="shared" si="0"/>
        <v>2.1066948708544073</v>
      </c>
      <c r="U13">
        <f t="shared" si="0"/>
        <v>2.6461987297836327</v>
      </c>
      <c r="V13">
        <f t="shared" si="0"/>
        <v>2.6675928325043201</v>
      </c>
      <c r="X13">
        <f t="shared" si="10"/>
        <v>0.91526293875908082</v>
      </c>
      <c r="Y13">
        <f t="shared" si="1"/>
        <v>0.89155218390027313</v>
      </c>
      <c r="Z13">
        <f t="shared" si="1"/>
        <v>0.93377631438678121</v>
      </c>
      <c r="AA13">
        <f t="shared" si="1"/>
        <v>0.93508707109301736</v>
      </c>
      <c r="AC13">
        <v>5.1229172394403291</v>
      </c>
      <c r="AD13">
        <v>5.4010226714439113</v>
      </c>
      <c r="AE13">
        <v>5.3513652508318401</v>
      </c>
      <c r="AF13">
        <v>5.4608175630616511</v>
      </c>
      <c r="AH13">
        <f t="shared" si="11"/>
        <v>5.9952454099861017</v>
      </c>
      <c r="AI13">
        <f t="shared" si="2"/>
        <v>6.273350841989684</v>
      </c>
      <c r="AJ13">
        <f t="shared" si="2"/>
        <v>6.2236934213776127</v>
      </c>
      <c r="AK13">
        <f t="shared" si="2"/>
        <v>6.3331457336074237</v>
      </c>
      <c r="AW13">
        <f t="shared" si="12"/>
        <v>5.9952454099861017</v>
      </c>
      <c r="AX13">
        <f t="shared" si="3"/>
        <v>6.273350841989684</v>
      </c>
      <c r="AY13">
        <f t="shared" si="3"/>
        <v>6.2236934213776127</v>
      </c>
      <c r="AZ13">
        <f t="shared" si="3"/>
        <v>6.3331457336074237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0.23810039253424178</v>
      </c>
      <c r="BH13">
        <f t="shared" si="5"/>
        <v>0.24677175273058991</v>
      </c>
      <c r="BI13">
        <f t="shared" si="5"/>
        <v>0.24550740771913551</v>
      </c>
      <c r="BJ13">
        <f t="shared" si="5"/>
        <v>0.24720048702855626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0.23810039253424178</v>
      </c>
      <c r="BZ13">
        <f>$BH$13-$BM$13</f>
        <v>0.24677175273058991</v>
      </c>
      <c r="CA13">
        <f>$BI$13-$BN$13</f>
        <v>0.24550740771913551</v>
      </c>
      <c r="CB13">
        <f>$BJ$13-$BO$13</f>
        <v>0.24720048702855626</v>
      </c>
      <c r="CW13">
        <f t="shared" si="16"/>
        <v>0.23810039253424178</v>
      </c>
      <c r="CX13">
        <f t="shared" si="7"/>
        <v>0.24677175273058991</v>
      </c>
      <c r="CY13">
        <f t="shared" si="7"/>
        <v>0.24550740771913551</v>
      </c>
      <c r="CZ13">
        <f t="shared" si="7"/>
        <v>0.24720048702855626</v>
      </c>
      <c r="DB13">
        <v>-0.1989179790480253</v>
      </c>
      <c r="DC13">
        <v>0.17562990060432701</v>
      </c>
      <c r="DD13">
        <v>-0.18266564608486865</v>
      </c>
      <c r="DE13">
        <v>1.565386761222921E-2</v>
      </c>
      <c r="DF13">
        <v>-0.13809221710754385</v>
      </c>
      <c r="DG13">
        <v>0.19776775788734469</v>
      </c>
      <c r="DH13">
        <v>0.22458433544634093</v>
      </c>
      <c r="DI13">
        <v>-0.18985276782966007</v>
      </c>
      <c r="DJ13">
        <v>7.4069900921411413E-2</v>
      </c>
      <c r="DK13">
        <v>2.1822847598444696E-2</v>
      </c>
      <c r="DM13">
        <f>(1/4)*SUM($CW$13:$CZ$13)</f>
        <v>0.24439501000313085</v>
      </c>
      <c r="DO13">
        <v>-0.49159913783034476</v>
      </c>
      <c r="DP13">
        <v>0.18702916407525369</v>
      </c>
      <c r="DQ13">
        <v>0.27695683710870217</v>
      </c>
      <c r="DR13">
        <v>0.39728562780378546</v>
      </c>
      <c r="DT13">
        <f t="shared" si="17"/>
        <v>-3.8126802769337165E-2</v>
      </c>
      <c r="DU13">
        <f t="shared" si="8"/>
        <v>1.8083267705564055E-2</v>
      </c>
      <c r="DV13">
        <f t="shared" si="8"/>
        <v>1.7126487102754481E-2</v>
      </c>
      <c r="DW13">
        <f t="shared" si="8"/>
        <v>2.411493589615156E-2</v>
      </c>
      <c r="DY13">
        <v>2.8237801496221892E-4</v>
      </c>
      <c r="DZ13">
        <v>8.8895707149205423E-3</v>
      </c>
      <c r="EA13">
        <v>1.7711057989081586E-3</v>
      </c>
      <c r="EB13">
        <v>-1.2719788124622971E-3</v>
      </c>
      <c r="EC13">
        <v>1.4985610157237364E-2</v>
      </c>
      <c r="ED13">
        <v>-6.7231724350525473E-3</v>
      </c>
      <c r="EE13">
        <v>3.3974240721529924E-3</v>
      </c>
      <c r="EF13">
        <v>1.1104043501890858E-3</v>
      </c>
      <c r="EG13">
        <v>1.0042420583475868E-2</v>
      </c>
      <c r="EH13">
        <v>-2.9030957268734805E-4</v>
      </c>
      <c r="EJ13">
        <f>(1/4)*SUM($DT$13:$DW$13)</f>
        <v>5.2994719837832329E-3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2.731951287738088</v>
      </c>
      <c r="O14">
        <v>3.0169830485355207</v>
      </c>
      <c r="P14">
        <v>2.99657951314519</v>
      </c>
      <c r="Q14">
        <v>3.2895015153012097</v>
      </c>
      <c r="S14">
        <f t="shared" si="9"/>
        <v>2.7868143697745782</v>
      </c>
      <c r="T14">
        <f t="shared" si="0"/>
        <v>3.0718461305720108</v>
      </c>
      <c r="U14">
        <f t="shared" si="0"/>
        <v>3.0514425951816802</v>
      </c>
      <c r="V14">
        <f t="shared" si="0"/>
        <v>3.3443645973376999</v>
      </c>
      <c r="X14">
        <f t="shared" si="10"/>
        <v>0.94195912453919828</v>
      </c>
      <c r="Y14">
        <f t="shared" si="1"/>
        <v>0.95571637120368169</v>
      </c>
      <c r="Z14">
        <f t="shared" si="1"/>
        <v>0.95484476662278062</v>
      </c>
      <c r="AA14">
        <f t="shared" si="1"/>
        <v>0.96591981184529918</v>
      </c>
      <c r="AC14">
        <v>4.1612406684044201</v>
      </c>
      <c r="AD14">
        <v>4.3583764747468585</v>
      </c>
      <c r="AE14">
        <v>4.3182826365669627</v>
      </c>
      <c r="AF14">
        <v>4.3931396214059362</v>
      </c>
      <c r="AH14">
        <f t="shared" si="11"/>
        <v>4.4204065836608182</v>
      </c>
      <c r="AI14">
        <f t="shared" si="2"/>
        <v>4.6175423900032566</v>
      </c>
      <c r="AJ14">
        <f t="shared" si="2"/>
        <v>4.5774485518233607</v>
      </c>
      <c r="AK14">
        <f t="shared" si="2"/>
        <v>4.6523055366623343</v>
      </c>
      <c r="AW14">
        <f t="shared" si="12"/>
        <v>4.4204065836608182</v>
      </c>
      <c r="AX14">
        <f t="shared" si="3"/>
        <v>4.6175423900032566</v>
      </c>
      <c r="AY14">
        <f t="shared" si="3"/>
        <v>4.5774485518233607</v>
      </c>
      <c r="AZ14">
        <f t="shared" si="3"/>
        <v>4.6523055366623343</v>
      </c>
      <c r="BB14">
        <f t="shared" si="13"/>
        <v>0.20704091953796955</v>
      </c>
      <c r="BC14">
        <f t="shared" si="4"/>
        <v>0.19093762938498288</v>
      </c>
      <c r="BD14">
        <f t="shared" si="4"/>
        <v>0.19277243682451603</v>
      </c>
      <c r="BE14">
        <f t="shared" si="4"/>
        <v>0.18621745095925255</v>
      </c>
      <c r="BG14">
        <f t="shared" si="14"/>
        <v>4.929652421264092E-2</v>
      </c>
      <c r="BH14">
        <f t="shared" si="5"/>
        <v>4.7118013465556011E-2</v>
      </c>
      <c r="BI14">
        <f t="shared" si="5"/>
        <v>4.7327061244487746E-2</v>
      </c>
      <c r="BJ14">
        <f t="shared" si="5"/>
        <v>4.6033044570343525E-2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3.0506730277483416</v>
      </c>
      <c r="BT14">
        <f t="shared" si="6"/>
        <v>0</v>
      </c>
      <c r="BY14">
        <f>$BG$14-$BL$14</f>
        <v>4.929652421264092E-2</v>
      </c>
      <c r="BZ14">
        <f>$BH$14-$BM$14</f>
        <v>4.7118013465556011E-2</v>
      </c>
      <c r="CA14">
        <f>$BI$14-$BN$14</f>
        <v>-0.95267293875551229</v>
      </c>
      <c r="CB14">
        <f>$BJ$14-$BO$14</f>
        <v>4.6033044570343525E-2</v>
      </c>
      <c r="CW14">
        <f t="shared" si="16"/>
        <v>4.929652421264092E-2</v>
      </c>
      <c r="CX14">
        <f t="shared" si="7"/>
        <v>4.7118013465556011E-2</v>
      </c>
      <c r="CY14">
        <f t="shared" si="7"/>
        <v>-0.95267293875551229</v>
      </c>
      <c r="CZ14">
        <f t="shared" si="7"/>
        <v>4.6033044570343525E-2</v>
      </c>
      <c r="DB14">
        <v>-0.21403339092083243</v>
      </c>
      <c r="DC14">
        <v>0.18243833737337953</v>
      </c>
      <c r="DD14">
        <v>-0.18838639808786747</v>
      </c>
      <c r="DE14">
        <v>1.625787066246874E-2</v>
      </c>
      <c r="DF14">
        <v>-0.14127504599123739</v>
      </c>
      <c r="DG14">
        <v>0.20550690681410283</v>
      </c>
      <c r="DH14">
        <v>0.23333048817141916</v>
      </c>
      <c r="DI14">
        <v>-0.1934309431215003</v>
      </c>
      <c r="DJ14">
        <v>7.6927074367599532E-2</v>
      </c>
      <c r="DK14">
        <v>2.266510073246784E-2</v>
      </c>
      <c r="DM14">
        <f>(1/4)*SUM($CW$14:$CZ$14)</f>
        <v>-0.20255633912674295</v>
      </c>
      <c r="DO14">
        <v>-0.24367566323350759</v>
      </c>
      <c r="DP14">
        <v>0.49383291582664479</v>
      </c>
      <c r="DQ14">
        <v>0.17633841975851042</v>
      </c>
      <c r="DR14">
        <v>-1.6135175691839134E-3</v>
      </c>
      <c r="DT14">
        <f t="shared" si="17"/>
        <v>-1.3322268083130237E-2</v>
      </c>
      <c r="DU14">
        <f t="shared" si="8"/>
        <v>2.0900287539572258E-2</v>
      </c>
      <c r="DV14">
        <f t="shared" si="8"/>
        <v>7.6030493234980068E-3</v>
      </c>
      <c r="DW14">
        <f t="shared" si="8"/>
        <v>-5.3114947483823936E-5</v>
      </c>
      <c r="DY14">
        <v>1.1661346129623689E-3</v>
      </c>
      <c r="DZ14">
        <v>3.7092219223380865E-3</v>
      </c>
      <c r="EA14">
        <v>-4.1866206202601582E-4</v>
      </c>
      <c r="EB14">
        <v>3.3702215700344425E-3</v>
      </c>
      <c r="EC14">
        <v>4.2428646912832631E-3</v>
      </c>
      <c r="ED14">
        <v>-1.7996534024245431E-3</v>
      </c>
      <c r="EE14">
        <v>2.8036333618604837E-3</v>
      </c>
      <c r="EF14">
        <v>2.5818351551282737E-3</v>
      </c>
      <c r="EG14">
        <v>9.0560122370638698E-4</v>
      </c>
      <c r="EH14">
        <v>7.9380147031013286E-4</v>
      </c>
      <c r="EJ14">
        <f>(1/4)*SUM($DT$14:$DW$14)</f>
        <v>3.7819884581140511E-3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1.4962703942747657</v>
      </c>
      <c r="O15">
        <v>2.0740983624572666</v>
      </c>
      <c r="P15">
        <v>2.1177612079700547</v>
      </c>
      <c r="Q15">
        <v>2.1084768502543816</v>
      </c>
      <c r="S15">
        <f t="shared" si="9"/>
        <v>1.7224553049411437</v>
      </c>
      <c r="T15">
        <f t="shared" si="0"/>
        <v>2.3002832731236449</v>
      </c>
      <c r="U15">
        <f t="shared" si="0"/>
        <v>2.343946118636433</v>
      </c>
      <c r="V15">
        <f t="shared" si="0"/>
        <v>2.3346617609207598</v>
      </c>
      <c r="X15">
        <f t="shared" si="10"/>
        <v>0.84844482486698147</v>
      </c>
      <c r="Y15">
        <f t="shared" si="1"/>
        <v>0.90890049682544938</v>
      </c>
      <c r="Z15">
        <f t="shared" si="1"/>
        <v>0.91245182838524774</v>
      </c>
      <c r="AA15">
        <f t="shared" si="1"/>
        <v>0.9117073158440625</v>
      </c>
      <c r="AC15">
        <v>4.7184273153586647</v>
      </c>
      <c r="AD15">
        <v>4.9266095193870214</v>
      </c>
      <c r="AE15">
        <v>4.9215547923873286</v>
      </c>
      <c r="AF15">
        <v>4.9988752056597718</v>
      </c>
      <c r="AH15">
        <f t="shared" si="11"/>
        <v>4.9240031634842749</v>
      </c>
      <c r="AI15">
        <f t="shared" si="2"/>
        <v>5.1321853675126317</v>
      </c>
      <c r="AJ15">
        <f t="shared" si="2"/>
        <v>5.1271306405129389</v>
      </c>
      <c r="AK15">
        <f t="shared" si="2"/>
        <v>5.2044510537853821</v>
      </c>
      <c r="AW15">
        <f t="shared" si="12"/>
        <v>4.9240031634842749</v>
      </c>
      <c r="AX15">
        <f t="shared" si="3"/>
        <v>5.1321853675126317</v>
      </c>
      <c r="AY15">
        <f t="shared" si="3"/>
        <v>5.1271306405129389</v>
      </c>
      <c r="AZ15">
        <f t="shared" si="3"/>
        <v>5.2044510537853821</v>
      </c>
      <c r="BB15">
        <f t="shared" si="13"/>
        <v>0.34258268083960863</v>
      </c>
      <c r="BC15">
        <f t="shared" si="4"/>
        <v>0.31944649803474845</v>
      </c>
      <c r="BD15">
        <f t="shared" si="4"/>
        <v>0.33401720316003658</v>
      </c>
      <c r="BE15">
        <f t="shared" si="4"/>
        <v>0.32345519357163977</v>
      </c>
      <c r="BG15">
        <f t="shared" si="14"/>
        <v>8.1569070783343689E-2</v>
      </c>
      <c r="BH15">
        <f t="shared" si="5"/>
        <v>7.8830372223683817E-2</v>
      </c>
      <c r="BI15">
        <f t="shared" si="5"/>
        <v>8.200369768141641E-2</v>
      </c>
      <c r="BJ15">
        <f t="shared" si="5"/>
        <v>7.9958281382825291E-2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8.1569070783343689E-2</v>
      </c>
      <c r="BZ15">
        <f>$BH$15-$BM$15</f>
        <v>7.8830372223683817E-2</v>
      </c>
      <c r="CA15">
        <f>$BI$15-$BN$15</f>
        <v>8.200369768141641E-2</v>
      </c>
      <c r="CB15">
        <f>$BJ$15-$BO$15</f>
        <v>7.9958281382825291E-2</v>
      </c>
      <c r="CW15">
        <f t="shared" si="16"/>
        <v>8.1569070783343689E-2</v>
      </c>
      <c r="CX15">
        <f t="shared" si="7"/>
        <v>7.8830372223683817E-2</v>
      </c>
      <c r="CY15">
        <f t="shared" si="7"/>
        <v>8.200369768141641E-2</v>
      </c>
      <c r="CZ15">
        <f t="shared" si="7"/>
        <v>7.9958281382825291E-2</v>
      </c>
      <c r="DB15">
        <v>-0.20389122734981427</v>
      </c>
      <c r="DC15">
        <v>0.17109006211035749</v>
      </c>
      <c r="DD15">
        <v>-0.1781165644952831</v>
      </c>
      <c r="DE15">
        <v>1.5235495437313442E-2</v>
      </c>
      <c r="DF15">
        <v>-0.12380788439204078</v>
      </c>
      <c r="DG15">
        <v>0.1928476828645333</v>
      </c>
      <c r="DH15">
        <v>0.21892354751584803</v>
      </c>
      <c r="DI15">
        <v>-0.18566213365370982</v>
      </c>
      <c r="DJ15">
        <v>7.2144698609294303E-2</v>
      </c>
      <c r="DK15">
        <v>2.1236323353501469E-2</v>
      </c>
      <c r="DM15">
        <f>(1/4)*SUM($CW$15:$CZ$15)</f>
        <v>8.0590355517817305E-2</v>
      </c>
      <c r="DO15">
        <v>0.23773100699722294</v>
      </c>
      <c r="DP15">
        <v>-0.14791824377363036</v>
      </c>
      <c r="DQ15">
        <v>0.17806400538434902</v>
      </c>
      <c r="DR15">
        <v>0.49588060332699407</v>
      </c>
      <c r="DT15">
        <f t="shared" si="17"/>
        <v>3.0568927768437667E-2</v>
      </c>
      <c r="DU15">
        <f t="shared" si="8"/>
        <v>-1.2247687340080362E-2</v>
      </c>
      <c r="DV15">
        <f t="shared" si="8"/>
        <v>1.4224374062009907E-2</v>
      </c>
      <c r="DW15">
        <f t="shared" si="8"/>
        <v>3.9916943611652093E-2</v>
      </c>
      <c r="DY15">
        <v>6.5227652040651814E-4</v>
      </c>
      <c r="DZ15">
        <v>1.2995310372099753E-2</v>
      </c>
      <c r="EA15">
        <v>-2.994757826004319E-3</v>
      </c>
      <c r="EB15">
        <v>8.0645202126045264E-3</v>
      </c>
      <c r="EC15">
        <v>9.4089750716047586E-3</v>
      </c>
      <c r="ED15">
        <v>-4.8848208227055372E-3</v>
      </c>
      <c r="EE15">
        <v>2.1607854920963152E-4</v>
      </c>
      <c r="EF15">
        <v>1.1245942271825874E-3</v>
      </c>
      <c r="EG15">
        <v>1.1716531130121798E-2</v>
      </c>
      <c r="EH15">
        <v>5.0308153544347551E-3</v>
      </c>
      <c r="EJ15">
        <f>(1/4)*SUM($DT$15:$DW$15)</f>
        <v>1.8115639525504827E-2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2.2090763834023632</v>
      </c>
      <c r="O16">
        <v>2.9991255188849775</v>
      </c>
      <c r="P16">
        <v>2.3363656159852195</v>
      </c>
      <c r="Q16">
        <v>2.8610294405615662</v>
      </c>
      <c r="S16">
        <f t="shared" si="9"/>
        <v>2.8582836835043675</v>
      </c>
      <c r="T16">
        <f t="shared" si="0"/>
        <v>3.6483328189869817</v>
      </c>
      <c r="U16">
        <f t="shared" si="0"/>
        <v>2.9855729160872237</v>
      </c>
      <c r="V16">
        <f t="shared" si="0"/>
        <v>3.5102367406635704</v>
      </c>
      <c r="X16">
        <f t="shared" si="10"/>
        <v>0.94574530072949115</v>
      </c>
      <c r="Y16">
        <f t="shared" si="1"/>
        <v>0.97462609988592674</v>
      </c>
      <c r="Z16">
        <f t="shared" si="1"/>
        <v>0.95191808724505345</v>
      </c>
      <c r="AA16">
        <f t="shared" si="1"/>
        <v>0.97097763627512035</v>
      </c>
      <c r="AC16">
        <v>3.2808072077624399</v>
      </c>
      <c r="AD16">
        <v>3.4197748919470548</v>
      </c>
      <c r="AE16">
        <v>3.3790023975535082</v>
      </c>
      <c r="AF16">
        <v>3.4591842576853966</v>
      </c>
      <c r="AH16">
        <f t="shared" si="11"/>
        <v>3.7703327435646092</v>
      </c>
      <c r="AI16">
        <f t="shared" si="2"/>
        <v>3.909300427749224</v>
      </c>
      <c r="AJ16">
        <f t="shared" si="2"/>
        <v>3.8685279333556775</v>
      </c>
      <c r="AK16">
        <f t="shared" si="2"/>
        <v>3.9487097934875659</v>
      </c>
      <c r="AW16">
        <f t="shared" si="12"/>
        <v>3.7703327435646092</v>
      </c>
      <c r="AX16">
        <f t="shared" si="3"/>
        <v>3.909300427749224</v>
      </c>
      <c r="AY16">
        <f t="shared" si="3"/>
        <v>3.8685279333556775</v>
      </c>
      <c r="AZ16">
        <f t="shared" si="3"/>
        <v>3.9487097934875659</v>
      </c>
      <c r="BB16">
        <f t="shared" si="13"/>
        <v>0.10807685696135415</v>
      </c>
      <c r="BC16">
        <f t="shared" si="4"/>
        <v>9.4038555657296588E-2</v>
      </c>
      <c r="BD16">
        <f t="shared" si="4"/>
        <v>9.4877804095250845E-2</v>
      </c>
      <c r="BE16">
        <f t="shared" si="4"/>
        <v>9.2140937930498157E-2</v>
      </c>
      <c r="BG16">
        <f t="shared" si="14"/>
        <v>2.5733142066365525E-2</v>
      </c>
      <c r="BH16">
        <f t="shared" si="5"/>
        <v>2.3206059203804211E-2</v>
      </c>
      <c r="BI16">
        <f t="shared" si="5"/>
        <v>2.3293203733509012E-2</v>
      </c>
      <c r="BJ16">
        <f t="shared" si="5"/>
        <v>2.2777284731687119E-2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2.5733142066365525E-2</v>
      </c>
      <c r="BZ16">
        <f>$BH$16-$BM$16</f>
        <v>2.3206059203804211E-2</v>
      </c>
      <c r="CA16">
        <f>$BI$16-$BN$16</f>
        <v>2.3293203733509012E-2</v>
      </c>
      <c r="CB16">
        <f>$BJ$16-$BO$16</f>
        <v>2.2777284731687119E-2</v>
      </c>
      <c r="CW16">
        <f t="shared" si="16"/>
        <v>2.5733142066365525E-2</v>
      </c>
      <c r="CX16">
        <f t="shared" si="7"/>
        <v>2.3206059203804211E-2</v>
      </c>
      <c r="CY16">
        <f t="shared" si="7"/>
        <v>2.3293203733509012E-2</v>
      </c>
      <c r="CZ16">
        <f t="shared" si="7"/>
        <v>2.2777284731687119E-2</v>
      </c>
      <c r="DB16">
        <v>-0.21860094216558051</v>
      </c>
      <c r="DC16">
        <v>0.18362096201771844</v>
      </c>
      <c r="DD16">
        <v>-0.18930539589157766</v>
      </c>
      <c r="DE16">
        <v>1.6362184984666107E-2</v>
      </c>
      <c r="DF16">
        <v>-0.14162076373019039</v>
      </c>
      <c r="DG16">
        <v>0.20686586560889109</v>
      </c>
      <c r="DH16">
        <v>0.23485540120211812</v>
      </c>
      <c r="DI16">
        <v>-0.19240628575202542</v>
      </c>
      <c r="DJ16">
        <v>7.7418052428193898E-2</v>
      </c>
      <c r="DK16">
        <v>2.2810921297786342E-2</v>
      </c>
      <c r="DM16">
        <f>(1/4)*SUM($CW$16:$CZ$16)</f>
        <v>2.3752422433841468E-2</v>
      </c>
      <c r="DO16">
        <v>0.52094407633440531</v>
      </c>
      <c r="DP16">
        <v>0.2210337612800258</v>
      </c>
      <c r="DQ16">
        <v>-0.24003670055012213</v>
      </c>
      <c r="DR16">
        <v>-0.21354328996442043</v>
      </c>
      <c r="DT16">
        <f t="shared" si="17"/>
        <v>2.6730227596916047E-2</v>
      </c>
      <c r="DU16">
        <f t="shared" si="8"/>
        <v>5.466179351523306E-3</v>
      </c>
      <c r="DV16">
        <f t="shared" si="8"/>
        <v>-1.0986489966721299E-2</v>
      </c>
      <c r="DW16">
        <f t="shared" si="8"/>
        <v>-6.0176640325376209E-3</v>
      </c>
      <c r="DY16">
        <v>2.1033016513850324E-3</v>
      </c>
      <c r="DZ16">
        <v>5.1153118145133283E-3</v>
      </c>
      <c r="EA16">
        <v>2.9408995899698082E-4</v>
      </c>
      <c r="EB16">
        <v>-5.9531611085091203E-5</v>
      </c>
      <c r="EC16">
        <v>1.248825664324827E-2</v>
      </c>
      <c r="ED16">
        <v>-4.6444851759446758E-3</v>
      </c>
      <c r="EE16">
        <v>7.7044016944916305E-3</v>
      </c>
      <c r="EF16">
        <v>3.5360351360066793E-3</v>
      </c>
      <c r="EG16">
        <v>9.649391247300642E-3</v>
      </c>
      <c r="EH16">
        <v>-5.4083107867185795E-5</v>
      </c>
      <c r="EJ16">
        <f>(1/4)*SUM($DT$16:$DW$16)</f>
        <v>3.798063237295108E-3</v>
      </c>
      <c r="EN16">
        <f>Sheet58!FL16</f>
        <v>0.62666104468999395</v>
      </c>
      <c r="EO16">
        <f>Sheet58!FM16</f>
        <v>0.14067573253597537</v>
      </c>
      <c r="EP16">
        <f>Sheet58!FN16</f>
        <v>0.45592128831918283</v>
      </c>
      <c r="EQ16">
        <f>Sheet58!FO16</f>
        <v>0.15778809577171016</v>
      </c>
      <c r="ER16">
        <f>Sheet58!FP16</f>
        <v>0.43288040663709837</v>
      </c>
      <c r="ES16">
        <f>Sheet58!FQ16</f>
        <v>0.51079318252427142</v>
      </c>
      <c r="ET16">
        <f>Sheet58!FR16</f>
        <v>0.75289884953507269</v>
      </c>
      <c r="EU16">
        <f>Sheet58!FS16</f>
        <v>0.95236920518077461</v>
      </c>
      <c r="EV16">
        <f>Sheet58!FT16</f>
        <v>0.38202224455105915</v>
      </c>
      <c r="EW16">
        <f>Sheet58!FU16</f>
        <v>0.3906055148860631</v>
      </c>
      <c r="EZ16">
        <f t="array" ref="EZ16:FI25">(1/4)*(MMULT($C$7:$F$16,$DT$23:$EC$26))</f>
        <v>-3.1176886021696529E-4</v>
      </c>
      <c r="FA16">
        <v>9.0341872866233977E-3</v>
      </c>
      <c r="FB16">
        <v>-6.6922175806395157E-4</v>
      </c>
      <c r="FC16">
        <v>7.306055764098136E-4</v>
      </c>
      <c r="FD16">
        <v>1.0417613823659504E-2</v>
      </c>
      <c r="FE16">
        <v>-4.9878078031846884E-3</v>
      </c>
      <c r="FF16">
        <v>1.5008802922826612E-4</v>
      </c>
      <c r="FG16">
        <v>-9.9051665158637154E-4</v>
      </c>
      <c r="FH16">
        <v>1.3184871455125306E-2</v>
      </c>
      <c r="FI16">
        <v>2.2228338175108429E-3</v>
      </c>
      <c r="FL16">
        <f>EN16-($EU$10*EZ16)</f>
        <v>0.62666135645885412</v>
      </c>
      <c r="FM16">
        <f t="shared" ref="FM16:FU25" si="19">EO16-($EU$10*FA16)</f>
        <v>0.14066669834868875</v>
      </c>
      <c r="FN16">
        <f t="shared" si="19"/>
        <v>0.45592195754094089</v>
      </c>
      <c r="FO16">
        <f t="shared" si="19"/>
        <v>0.15778736516613376</v>
      </c>
      <c r="FP16">
        <f t="shared" si="19"/>
        <v>0.43286998902327473</v>
      </c>
      <c r="FQ16">
        <f t="shared" si="19"/>
        <v>0.51079817033207464</v>
      </c>
      <c r="FR16">
        <f t="shared" si="19"/>
        <v>0.75289869944704346</v>
      </c>
      <c r="FS16">
        <f t="shared" si="19"/>
        <v>0.9523701956974262</v>
      </c>
      <c r="FT16">
        <f t="shared" si="19"/>
        <v>0.38200905967960402</v>
      </c>
      <c r="FU16">
        <f t="shared" si="19"/>
        <v>0.39060329205224559</v>
      </c>
    </row>
    <row r="17" spans="1:177">
      <c r="A17">
        <v>16</v>
      </c>
      <c r="BQ17">
        <f>SUM(BQ7:BQ16)</f>
        <v>2.2600962738244501</v>
      </c>
      <c r="BR17">
        <f t="shared" ref="BR17:BT17" si="20">SUM(BR7:BR16)</f>
        <v>3.6646000022640126</v>
      </c>
      <c r="BS17">
        <f t="shared" si="20"/>
        <v>3.0506730277483416</v>
      </c>
      <c r="BT17">
        <f t="shared" si="20"/>
        <v>2.8935400132499627</v>
      </c>
      <c r="EN17">
        <f>Sheet58!FL17</f>
        <v>0.24254748028000145</v>
      </c>
      <c r="EO17">
        <f>Sheet58!FM17</f>
        <v>0.91179889326798835</v>
      </c>
      <c r="EP17">
        <f>Sheet58!FN17</f>
        <v>0.61871810993488285</v>
      </c>
      <c r="EQ17">
        <f>Sheet58!FO17</f>
        <v>0.12337374529993687</v>
      </c>
      <c r="ER17">
        <f>Sheet58!FP17</f>
        <v>0.84818813100938439</v>
      </c>
      <c r="ES17">
        <f>Sheet58!FQ17</f>
        <v>0.57082636673068343</v>
      </c>
      <c r="ET17">
        <f>Sheet58!FR17</f>
        <v>3.8540203684954429E-2</v>
      </c>
      <c r="EU17">
        <f>Sheet58!FS17</f>
        <v>0.44436241696665058</v>
      </c>
      <c r="EV17">
        <f>Sheet58!FT17</f>
        <v>0.88512242328492186</v>
      </c>
      <c r="EW17">
        <f>Sheet58!FU17</f>
        <v>0.23383850343613274</v>
      </c>
      <c r="EZ17">
        <v>2.4151756752604399E-3</v>
      </c>
      <c r="FA17">
        <v>1.6473922148446266E-3</v>
      </c>
      <c r="FB17">
        <v>-3.8308023998996871E-4</v>
      </c>
      <c r="FC17">
        <v>1.1532529752159397E-3</v>
      </c>
      <c r="FD17">
        <v>6.9602748407401873E-3</v>
      </c>
      <c r="FE17">
        <v>-2.0550843651582248E-3</v>
      </c>
      <c r="FF17">
        <v>7.4113937969865484E-3</v>
      </c>
      <c r="FG17">
        <v>4.032207699245274E-3</v>
      </c>
      <c r="FH17">
        <v>4.6975003067843057E-3</v>
      </c>
      <c r="FI17">
        <v>-4.7425142103245214E-5</v>
      </c>
      <c r="FL17">
        <f t="shared" ref="FL17:FL25" si="21">EN17-($EU$10*EZ17)</f>
        <v>0.24254506510432619</v>
      </c>
      <c r="FM17">
        <f t="shared" si="19"/>
        <v>0.91179724587577349</v>
      </c>
      <c r="FN17">
        <f t="shared" si="19"/>
        <v>0.61871849301512283</v>
      </c>
      <c r="FO17">
        <f t="shared" si="19"/>
        <v>0.12337259204696166</v>
      </c>
      <c r="FP17">
        <f t="shared" si="19"/>
        <v>0.84818117073454369</v>
      </c>
      <c r="FQ17">
        <f t="shared" si="19"/>
        <v>0.57082842181504856</v>
      </c>
      <c r="FR17">
        <f t="shared" si="19"/>
        <v>3.8532792291157442E-2</v>
      </c>
      <c r="FS17">
        <f t="shared" si="19"/>
        <v>0.44435838475895134</v>
      </c>
      <c r="FT17">
        <f t="shared" si="19"/>
        <v>0.88511772578461512</v>
      </c>
      <c r="FU17">
        <f t="shared" si="19"/>
        <v>0.23383855086127484</v>
      </c>
    </row>
    <row r="18" spans="1:177">
      <c r="A18">
        <v>17</v>
      </c>
      <c r="EN18">
        <f>Sheet58!FL18</f>
        <v>5.5808070335001667E-2</v>
      </c>
      <c r="EO18">
        <f>Sheet58!FM18</f>
        <v>0.55240026149038401</v>
      </c>
      <c r="EP18">
        <f>Sheet58!FN18</f>
        <v>2.7732182782038654E-2</v>
      </c>
      <c r="EQ18">
        <f>Sheet58!FO18</f>
        <v>1.0820001679436819E-2</v>
      </c>
      <c r="ER18">
        <f>Sheet58!FP18</f>
        <v>0.37339544426696042</v>
      </c>
      <c r="ES18">
        <f>Sheet58!FQ18</f>
        <v>0.79189118132092451</v>
      </c>
      <c r="ET18">
        <f>Sheet58!FR18</f>
        <v>0.49284824477437178</v>
      </c>
      <c r="EU18">
        <f>Sheet58!FS18</f>
        <v>0.86800770204437605</v>
      </c>
      <c r="EV18">
        <f>Sheet58!FT18</f>
        <v>0.72235529563546497</v>
      </c>
      <c r="EW18">
        <f>Sheet58!FU18</f>
        <v>0.66423781490874978</v>
      </c>
      <c r="EZ18">
        <v>4.4348184248769416E-4</v>
      </c>
      <c r="FA18">
        <v>1.9458100858484619E-2</v>
      </c>
      <c r="FB18">
        <v>-7.7053113139314373E-4</v>
      </c>
      <c r="FC18">
        <v>1.0881145952132309E-2</v>
      </c>
      <c r="FD18">
        <v>1.5740031207561955E-2</v>
      </c>
      <c r="FE18">
        <v>-8.5620576426398715E-3</v>
      </c>
      <c r="FF18">
        <v>-1.0213301750722746E-4</v>
      </c>
      <c r="FG18">
        <v>3.0781295228406867E-3</v>
      </c>
      <c r="FH18">
        <v>6.7341792124987442E-3</v>
      </c>
      <c r="FI18">
        <v>4.2538403239225017E-3</v>
      </c>
      <c r="FL18">
        <f t="shared" si="21"/>
        <v>5.5807626853159181E-2</v>
      </c>
      <c r="FM18">
        <f t="shared" si="19"/>
        <v>0.55238080338952555</v>
      </c>
      <c r="FN18">
        <f t="shared" si="19"/>
        <v>2.7732953313170047E-2</v>
      </c>
      <c r="FO18">
        <f t="shared" si="19"/>
        <v>1.0809120533484685E-2</v>
      </c>
      <c r="FP18">
        <f t="shared" si="19"/>
        <v>0.37337970423575284</v>
      </c>
      <c r="FQ18">
        <f t="shared" si="19"/>
        <v>0.79189974337856717</v>
      </c>
      <c r="FR18">
        <f t="shared" si="19"/>
        <v>0.49284834690738927</v>
      </c>
      <c r="FS18">
        <f t="shared" si="19"/>
        <v>0.86800462391485322</v>
      </c>
      <c r="FT18">
        <f t="shared" si="19"/>
        <v>0.72234856145625248</v>
      </c>
      <c r="FU18">
        <f t="shared" si="19"/>
        <v>0.6642335610684259</v>
      </c>
    </row>
    <row r="19" spans="1:177">
      <c r="A19">
        <v>18</v>
      </c>
      <c r="BN19" t="s">
        <v>35</v>
      </c>
      <c r="BO19">
        <f>BS21+BS34</f>
        <v>3.4403864963825217E-4</v>
      </c>
      <c r="EN19">
        <f>Sheet58!FL19</f>
        <v>0.99162311328769348</v>
      </c>
      <c r="EO19">
        <f>Sheet58!FM19</f>
        <v>0.96700254849898637</v>
      </c>
      <c r="EP19">
        <f>Sheet58!FN19</f>
        <v>0.88277688252426345</v>
      </c>
      <c r="EQ19">
        <f>Sheet58!FO19</f>
        <v>0.92279064247883136</v>
      </c>
      <c r="ER19">
        <f>Sheet58!FP19</f>
        <v>0.35564859178410219</v>
      </c>
      <c r="ES19">
        <f>Sheet58!FQ19</f>
        <v>0.81192712891841323</v>
      </c>
      <c r="ET19">
        <f>Sheet58!FR19</f>
        <v>0.65065274632303527</v>
      </c>
      <c r="EU19">
        <f>Sheet58!FS19</f>
        <v>0.79168983963065209</v>
      </c>
      <c r="EV19">
        <f>Sheet58!FT19</f>
        <v>0.80873566135359098</v>
      </c>
      <c r="EW19">
        <f>Sheet58!FU19</f>
        <v>0.61312913766524313</v>
      </c>
      <c r="EZ19">
        <v>2.3079414483212458E-4</v>
      </c>
      <c r="FA19">
        <v>7.44500899498164E-3</v>
      </c>
      <c r="FB19">
        <v>2.4567349811563778E-3</v>
      </c>
      <c r="FC19">
        <v>-3.9379279843752063E-3</v>
      </c>
      <c r="FD19">
        <v>1.6027981083945486E-2</v>
      </c>
      <c r="FE19">
        <v>-6.8962969205450773E-3</v>
      </c>
      <c r="FF19">
        <v>4.2940707038833115E-3</v>
      </c>
      <c r="FG19">
        <v>7.2133328177235686E-4</v>
      </c>
      <c r="FH19">
        <v>1.156408437563715E-2</v>
      </c>
      <c r="FI19">
        <v>-1.2551403295332142E-3</v>
      </c>
      <c r="FL19">
        <f t="shared" si="21"/>
        <v>0.99162288249354869</v>
      </c>
      <c r="FM19">
        <f t="shared" si="19"/>
        <v>0.9669951034899914</v>
      </c>
      <c r="FN19">
        <f t="shared" si="19"/>
        <v>0.88277442578928234</v>
      </c>
      <c r="FO19">
        <f t="shared" si="19"/>
        <v>0.92279458040681572</v>
      </c>
      <c r="FP19">
        <f t="shared" si="19"/>
        <v>0.35563256380301822</v>
      </c>
      <c r="FQ19">
        <f t="shared" si="19"/>
        <v>0.81193402521533375</v>
      </c>
      <c r="FR19">
        <f t="shared" si="19"/>
        <v>0.65064845225233137</v>
      </c>
      <c r="FS19">
        <f t="shared" si="19"/>
        <v>0.79168911829737032</v>
      </c>
      <c r="FT19">
        <f t="shared" si="19"/>
        <v>0.80872409726921535</v>
      </c>
      <c r="FU19">
        <f t="shared" si="19"/>
        <v>0.61313039280557269</v>
      </c>
    </row>
    <row r="20" spans="1:177">
      <c r="A20">
        <v>19</v>
      </c>
      <c r="AV20" t="s">
        <v>67</v>
      </c>
      <c r="AW20">
        <f>MAX(AW7:AW16)</f>
        <v>5.9952454099861017</v>
      </c>
      <c r="AX20">
        <f>MAX(AX7:AX16)</f>
        <v>6.273350841989684</v>
      </c>
      <c r="AY20">
        <f>MAX(AY7:AY16)</f>
        <v>6.2236934213776127</v>
      </c>
      <c r="AZ20">
        <f>MAX(AZ7:AZ16)</f>
        <v>6.3331457336074237</v>
      </c>
      <c r="BB20">
        <f>SUM(BB7:BB16)</f>
        <v>4.1999090776643202</v>
      </c>
      <c r="BC20">
        <f t="shared" ref="BC20:BE20" si="22">SUM(BC7:BC16)</f>
        <v>4.0523276628493941</v>
      </c>
      <c r="BD20">
        <f t="shared" si="22"/>
        <v>4.0731968509236038</v>
      </c>
      <c r="BE20">
        <f t="shared" si="22"/>
        <v>4.045299473396593</v>
      </c>
      <c r="BG20">
        <f>IF(BG7&lt;0.000000000001,0.000000000001,BG7)</f>
        <v>2.76645508342034E-2</v>
      </c>
      <c r="BH20">
        <f t="shared" ref="BH20:BJ20" si="23">IF(BH7&lt;0.000000000001,0.000000000001,BH7)</f>
        <v>2.5614414942841626E-2</v>
      </c>
      <c r="BI20">
        <f t="shared" si="23"/>
        <v>2.6037662513472122E-2</v>
      </c>
      <c r="BJ20">
        <f t="shared" si="23"/>
        <v>2.5035090546327347E-2</v>
      </c>
      <c r="EN20">
        <f>Sheet58!FL20</f>
        <v>0.63001226831902979</v>
      </c>
      <c r="EO20">
        <f>Sheet58!FM20</f>
        <v>0.29033093402324833</v>
      </c>
      <c r="EP20">
        <f>Sheet58!FN20</f>
        <v>0.77745136551107052</v>
      </c>
      <c r="EQ20">
        <f>Sheet58!FO20</f>
        <v>0.66133475032041755</v>
      </c>
      <c r="ER20">
        <f>Sheet58!FP20</f>
        <v>0.4983783922608136</v>
      </c>
      <c r="ES20">
        <f>Sheet58!FQ20</f>
        <v>0.45703354330025886</v>
      </c>
      <c r="ET20">
        <f>Sheet58!FR20</f>
        <v>0.32795534083529959</v>
      </c>
      <c r="EU20">
        <f>Sheet58!FS20</f>
        <v>0.54498454934219176</v>
      </c>
      <c r="EV20">
        <f>Sheet58!FT20</f>
        <v>0.38556173525042481</v>
      </c>
      <c r="EW20">
        <f>Sheet58!FU20</f>
        <v>0.101625848255758</v>
      </c>
      <c r="EZ20">
        <v>1.9945204781824837E-3</v>
      </c>
      <c r="FA20">
        <v>7.7861992873518122E-3</v>
      </c>
      <c r="FB20">
        <v>3.1768237767617453E-4</v>
      </c>
      <c r="FC20">
        <v>1.4159208854436396E-3</v>
      </c>
      <c r="FD20">
        <v>1.4298890223650692E-2</v>
      </c>
      <c r="FE20">
        <v>-5.7594891863630019E-3</v>
      </c>
      <c r="FF20">
        <v>7.1830940047758352E-3</v>
      </c>
      <c r="FG20">
        <v>3.7649409176659385E-3</v>
      </c>
      <c r="FH20">
        <v>9.9177202992075421E-3</v>
      </c>
      <c r="FI20">
        <v>4.6158667680449325E-4</v>
      </c>
      <c r="FL20">
        <f t="shared" si="21"/>
        <v>0.63001027379855157</v>
      </c>
      <c r="FM20">
        <f t="shared" si="19"/>
        <v>0.29032314782396096</v>
      </c>
      <c r="FN20">
        <f t="shared" si="19"/>
        <v>0.7774510478286929</v>
      </c>
      <c r="FO20">
        <f t="shared" si="19"/>
        <v>0.66133333439953212</v>
      </c>
      <c r="FP20">
        <f t="shared" si="19"/>
        <v>0.49836409337058996</v>
      </c>
      <c r="FQ20">
        <f t="shared" si="19"/>
        <v>0.45703930278944521</v>
      </c>
      <c r="FR20">
        <f t="shared" si="19"/>
        <v>0.32794815774129482</v>
      </c>
      <c r="FS20">
        <f t="shared" si="19"/>
        <v>0.54498078440127407</v>
      </c>
      <c r="FT20">
        <f t="shared" si="19"/>
        <v>0.38555181753012557</v>
      </c>
      <c r="FU20">
        <f t="shared" si="19"/>
        <v>0.10162538666908121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0.19318206010492248</v>
      </c>
      <c r="BH21">
        <f t="shared" si="24"/>
        <v>0.18943744555537798</v>
      </c>
      <c r="BI21">
        <f t="shared" si="24"/>
        <v>0.18967501117109614</v>
      </c>
      <c r="BJ21">
        <f t="shared" si="24"/>
        <v>0.19217442606717824</v>
      </c>
      <c r="BL21">
        <v>1.0000000000000001E-5</v>
      </c>
      <c r="BS21">
        <f>SUM(BM23:BV32)</f>
        <v>1.8443167165322854E-4</v>
      </c>
      <c r="EN21">
        <f>Sheet58!FL21</f>
        <v>0.94457732312239684</v>
      </c>
      <c r="EO21">
        <f>Sheet58!FM21</f>
        <v>0.50658991148398291</v>
      </c>
      <c r="EP21">
        <f>Sheet58!FN21</f>
        <v>0.45423621088899918</v>
      </c>
      <c r="EQ21">
        <f>Sheet58!FO21</f>
        <v>0.7526225339177357</v>
      </c>
      <c r="ER21">
        <f>Sheet58!FP21</f>
        <v>0.46181939834933844</v>
      </c>
      <c r="ES21">
        <f>Sheet58!FQ21</f>
        <v>0.95801413562573001</v>
      </c>
      <c r="ET21">
        <f>Sheet58!FR21</f>
        <v>0.352794621657258</v>
      </c>
      <c r="EU21">
        <f>Sheet58!FS21</f>
        <v>0.86322157277570266</v>
      </c>
      <c r="EV21">
        <f>Sheet58!FT21</f>
        <v>0.13912131131559083</v>
      </c>
      <c r="EW21">
        <f>Sheet58!FU21</f>
        <v>0.98803137240258221</v>
      </c>
      <c r="EZ21">
        <v>1.9523950573035139E-3</v>
      </c>
      <c r="FA21">
        <v>1.8622704283070926E-3</v>
      </c>
      <c r="FB21">
        <v>-5.8851895795707641E-4</v>
      </c>
      <c r="FC21">
        <v>2.2209514446308791E-3</v>
      </c>
      <c r="FD21">
        <v>4.8559729666777665E-3</v>
      </c>
      <c r="FE21">
        <v>-1.4738320130288402E-3</v>
      </c>
      <c r="FF21">
        <v>5.4591034958144224E-3</v>
      </c>
      <c r="FG21">
        <v>3.4481364116667182E-3</v>
      </c>
      <c r="FH21">
        <v>2.6029055444924398E-3</v>
      </c>
      <c r="FI21">
        <v>3.5991190154616528E-4</v>
      </c>
      <c r="FL21">
        <f t="shared" si="21"/>
        <v>0.94457537072733955</v>
      </c>
      <c r="FM21">
        <f t="shared" si="19"/>
        <v>0.5065880492135546</v>
      </c>
      <c r="FN21">
        <f t="shared" si="19"/>
        <v>0.45423679940795714</v>
      </c>
      <c r="FO21">
        <f t="shared" si="19"/>
        <v>0.75262031296629106</v>
      </c>
      <c r="FP21">
        <f t="shared" si="19"/>
        <v>0.46181454237637176</v>
      </c>
      <c r="FQ21">
        <f t="shared" si="19"/>
        <v>0.958015609457743</v>
      </c>
      <c r="FR21">
        <f t="shared" si="19"/>
        <v>0.35278916255376219</v>
      </c>
      <c r="FS21">
        <f t="shared" si="19"/>
        <v>0.86321812463929104</v>
      </c>
      <c r="FT21">
        <f t="shared" si="19"/>
        <v>0.13911870841004634</v>
      </c>
      <c r="FU21">
        <f t="shared" si="19"/>
        <v>0.9880310124906807</v>
      </c>
    </row>
    <row r="22" spans="1:177">
      <c r="A22">
        <v>21</v>
      </c>
      <c r="BG22">
        <f t="shared" si="24"/>
        <v>5.4771599174052644E-2</v>
      </c>
      <c r="BH22">
        <f t="shared" si="24"/>
        <v>5.6010012740099653E-2</v>
      </c>
      <c r="BI22">
        <f t="shared" si="24"/>
        <v>5.6301780579147559E-2</v>
      </c>
      <c r="BJ22">
        <f t="shared" si="24"/>
        <v>5.5379819903943514E-2</v>
      </c>
      <c r="EN22">
        <f>Sheet58!FL22</f>
        <v>0.23696979988801309</v>
      </c>
      <c r="EO22">
        <f>Sheet58!FM22</f>
        <v>0.5562336510226954</v>
      </c>
      <c r="EP22">
        <f>Sheet58!FN22</f>
        <v>0.99208938496196464</v>
      </c>
      <c r="EQ22">
        <f>Sheet58!FO22</f>
        <v>0.33655625010054752</v>
      </c>
      <c r="ER22">
        <f>Sheet58!FP22</f>
        <v>1.2277851237931904E-3</v>
      </c>
      <c r="ES22">
        <f>Sheet58!FQ22</f>
        <v>5.8360408453877369E-2</v>
      </c>
      <c r="ET22">
        <f>Sheet58!FR22</f>
        <v>0.63208833888371263</v>
      </c>
      <c r="EU22">
        <f>Sheet58!FS22</f>
        <v>0.73125620808067915</v>
      </c>
      <c r="EV22">
        <f>Sheet58!FT22</f>
        <v>0.20697938327518683</v>
      </c>
      <c r="EW22">
        <f>Sheet58!FU22</f>
        <v>0.60445520696322086</v>
      </c>
      <c r="EZ22">
        <v>2.8237801496221892E-4</v>
      </c>
      <c r="FA22">
        <v>8.8895707149205423E-3</v>
      </c>
      <c r="FB22">
        <v>1.7711057989081586E-3</v>
      </c>
      <c r="FC22">
        <v>-1.2719788124622971E-3</v>
      </c>
      <c r="FD22">
        <v>1.4985610157237364E-2</v>
      </c>
      <c r="FE22">
        <v>-6.7231724350525473E-3</v>
      </c>
      <c r="FF22">
        <v>3.3974240721529924E-3</v>
      </c>
      <c r="FG22">
        <v>1.1104043501890858E-3</v>
      </c>
      <c r="FH22">
        <v>1.0042420583475868E-2</v>
      </c>
      <c r="FI22">
        <v>-2.9030957268734805E-4</v>
      </c>
      <c r="FL22">
        <f t="shared" si="21"/>
        <v>0.23696951750999812</v>
      </c>
      <c r="FM22">
        <f t="shared" si="19"/>
        <v>0.55622476145198052</v>
      </c>
      <c r="FN22">
        <f t="shared" si="19"/>
        <v>0.99208761385616573</v>
      </c>
      <c r="FO22">
        <f t="shared" si="19"/>
        <v>0.33655752207935996</v>
      </c>
      <c r="FP22">
        <f t="shared" si="19"/>
        <v>1.2127995136359531E-3</v>
      </c>
      <c r="FQ22">
        <f t="shared" si="19"/>
        <v>5.8367131626312421E-2</v>
      </c>
      <c r="FR22">
        <f t="shared" si="19"/>
        <v>0.63208494145964045</v>
      </c>
      <c r="FS22">
        <f t="shared" si="19"/>
        <v>0.73125509767632901</v>
      </c>
      <c r="FT22">
        <f t="shared" si="19"/>
        <v>0.20696934085460336</v>
      </c>
      <c r="FU22">
        <f t="shared" si="19"/>
        <v>0.60445549727279357</v>
      </c>
    </row>
    <row r="23" spans="1:177">
      <c r="A23">
        <v>22</v>
      </c>
      <c r="B23">
        <f t="array" ref="B23:K32">TRANSPOSE(EN16:EW25)</f>
        <v>0.62666104468999395</v>
      </c>
      <c r="C23">
        <v>0.24254748028000145</v>
      </c>
      <c r="D23">
        <v>5.5808070335001667E-2</v>
      </c>
      <c r="E23">
        <v>0.99162311328769348</v>
      </c>
      <c r="F23">
        <v>0.63001226831902979</v>
      </c>
      <c r="G23">
        <v>0.94457732312239684</v>
      </c>
      <c r="H23">
        <v>0.23696979988801309</v>
      </c>
      <c r="I23">
        <v>0.67320470702096902</v>
      </c>
      <c r="J23">
        <v>0.96735602847565494</v>
      </c>
      <c r="K23">
        <v>0.9976428940638743</v>
      </c>
      <c r="M23">
        <f t="array" ref="M23:M32">TRANSPOSE(EN12:EW12)</f>
        <v>0.79312889481650661</v>
      </c>
      <c r="S23">
        <f>EN16</f>
        <v>0.62666104468999395</v>
      </c>
      <c r="T23">
        <f t="shared" ref="T23:AB32" si="25">EO16</f>
        <v>0.14067573253597537</v>
      </c>
      <c r="U23">
        <f t="shared" si="25"/>
        <v>0.45592128831918283</v>
      </c>
      <c r="V23">
        <f t="shared" si="25"/>
        <v>0.15778809577171016</v>
      </c>
      <c r="W23">
        <f t="shared" si="25"/>
        <v>0.43288040663709837</v>
      </c>
      <c r="X23">
        <f t="shared" si="25"/>
        <v>0.51079318252427142</v>
      </c>
      <c r="Y23">
        <f t="shared" si="25"/>
        <v>0.75289884953507269</v>
      </c>
      <c r="Z23">
        <f t="shared" si="25"/>
        <v>0.95236920518077461</v>
      </c>
      <c r="AA23">
        <f t="shared" si="25"/>
        <v>0.38202224455105915</v>
      </c>
      <c r="AB23">
        <f t="shared" si="25"/>
        <v>0.3906055148860631</v>
      </c>
      <c r="BG23">
        <f t="shared" si="24"/>
        <v>1.8273482243695661E-2</v>
      </c>
      <c r="BH23">
        <f t="shared" si="24"/>
        <v>1.666731973201007E-2</v>
      </c>
      <c r="BI23">
        <f t="shared" si="24"/>
        <v>1.6916075827597288E-2</v>
      </c>
      <c r="BJ23">
        <f t="shared" si="24"/>
        <v>1.6292400582935435E-2</v>
      </c>
      <c r="BM23">
        <f>0.5*$BL$21*B23*B23</f>
        <v>1.963520324659773E-6</v>
      </c>
      <c r="BN23">
        <f t="shared" ref="BN23:BV32" si="26">0.5*$BL$21*C23*C23</f>
        <v>2.9414640095088849E-7</v>
      </c>
      <c r="BO23">
        <f t="shared" si="26"/>
        <v>1.5572703572582465E-8</v>
      </c>
      <c r="BP23">
        <f t="shared" si="26"/>
        <v>4.9165819940318893E-6</v>
      </c>
      <c r="BQ23">
        <f t="shared" si="26"/>
        <v>1.984577291162446E-6</v>
      </c>
      <c r="BR23">
        <f t="shared" si="26"/>
        <v>4.4611315967853641E-6</v>
      </c>
      <c r="BS23">
        <f t="shared" si="26"/>
        <v>2.807734302948249E-7</v>
      </c>
      <c r="BT23">
        <f t="shared" si="26"/>
        <v>2.2660228877759437E-6</v>
      </c>
      <c r="BU23">
        <f t="shared" si="26"/>
        <v>4.6788884291409612E-6</v>
      </c>
      <c r="BV23">
        <f t="shared" si="26"/>
        <v>4.9764567203807145E-6</v>
      </c>
      <c r="BY23">
        <f>$BG$7-$BL$7</f>
        <v>2.76645508342034E-2</v>
      </c>
      <c r="BZ23">
        <f>$BG$8-$BL$8</f>
        <v>0.19318206010492248</v>
      </c>
      <c r="CA23">
        <f>$BG$9-$BL$9</f>
        <v>5.4771599174052644E-2</v>
      </c>
      <c r="CB23">
        <f>$BG$10-$BL$10</f>
        <v>1.8273482243695661E-2</v>
      </c>
      <c r="CC23">
        <f>$BG$11-$BL$11</f>
        <v>-0.89565956098190702</v>
      </c>
      <c r="CD23">
        <f>$BG$12-$BL$12</f>
        <v>0.20706873902844111</v>
      </c>
      <c r="CE23">
        <f>$BG$13-$BL$13</f>
        <v>0.23810039253424178</v>
      </c>
      <c r="CF23">
        <f>$BG$14-$BL$14</f>
        <v>4.929652421264092E-2</v>
      </c>
      <c r="CG23">
        <f>$BG$15-$BL$15</f>
        <v>8.1569070783343689E-2</v>
      </c>
      <c r="CH23">
        <f>$BG$16-$BL$16</f>
        <v>2.5733142066365525E-2</v>
      </c>
      <c r="CW23">
        <f t="array" ref="CW23:DF26">TRANSPOSE(CW7:CZ16)</f>
        <v>2.76645508342034E-2</v>
      </c>
      <c r="CX23">
        <v>0.19318206010492248</v>
      </c>
      <c r="CY23">
        <v>5.4771599174052644E-2</v>
      </c>
      <c r="CZ23">
        <v>1.8273482243695661E-2</v>
      </c>
      <c r="DA23">
        <v>-0.89565956098190702</v>
      </c>
      <c r="DB23">
        <v>0.20706873902844111</v>
      </c>
      <c r="DC23">
        <v>0.23810039253424178</v>
      </c>
      <c r="DD23">
        <v>4.929652421264092E-2</v>
      </c>
      <c r="DE23">
        <v>8.1569070783343689E-2</v>
      </c>
      <c r="DF23">
        <v>2.5733142066365525E-2</v>
      </c>
      <c r="DT23">
        <f t="array" ref="DT23:EC26">TRANSPOSE(DT7:DW16)</f>
        <v>-9.0154679165700587E-3</v>
      </c>
      <c r="DU23">
        <v>6.2461746113254182E-2</v>
      </c>
      <c r="DV23">
        <v>-1.3154617752170646E-2</v>
      </c>
      <c r="DW23">
        <v>4.0217532029418787E-2</v>
      </c>
      <c r="DX23">
        <v>1.3492976359429963E-2</v>
      </c>
      <c r="DY23">
        <v>-1.5677300275829878E-2</v>
      </c>
      <c r="DZ23">
        <v>-3.8126802769337165E-2</v>
      </c>
      <c r="EA23">
        <v>-1.3322268083130237E-2</v>
      </c>
      <c r="EB23">
        <v>3.0568927768437667E-2</v>
      </c>
      <c r="EC23">
        <v>2.6730227596916047E-2</v>
      </c>
      <c r="EN23">
        <f>Sheet58!FL23</f>
        <v>0.67320470702096902</v>
      </c>
      <c r="EO23">
        <f>Sheet58!FM23</f>
        <v>0.21115583328820145</v>
      </c>
      <c r="EP23">
        <f>Sheet58!FN23</f>
        <v>0.69473120260876597</v>
      </c>
      <c r="EQ23">
        <f>Sheet58!FO23</f>
        <v>0.96402105953541772</v>
      </c>
      <c r="ER23">
        <f>Sheet58!FP23</f>
        <v>0.53913877850805225</v>
      </c>
      <c r="ES23">
        <f>Sheet58!FQ23</f>
        <v>0.77882351068197786</v>
      </c>
      <c r="ET23">
        <f>Sheet58!FR23</f>
        <v>0.20357254495392652</v>
      </c>
      <c r="EU23">
        <f>Sheet58!FS23</f>
        <v>0.40124905066255623</v>
      </c>
      <c r="EV23">
        <f>Sheet58!FT23</f>
        <v>0.27404957918754974</v>
      </c>
      <c r="EW23">
        <f>Sheet58!FU23</f>
        <v>0.77018684774197277</v>
      </c>
      <c r="EZ23">
        <v>1.1661346129623689E-3</v>
      </c>
      <c r="FA23">
        <v>3.7092219223380865E-3</v>
      </c>
      <c r="FB23">
        <v>-4.1866206202601582E-4</v>
      </c>
      <c r="FC23">
        <v>3.3702215700344425E-3</v>
      </c>
      <c r="FD23">
        <v>4.2428646912832631E-3</v>
      </c>
      <c r="FE23">
        <v>-1.7996534024245431E-3</v>
      </c>
      <c r="FF23">
        <v>2.8036333618604837E-3</v>
      </c>
      <c r="FG23">
        <v>2.5818351551282737E-3</v>
      </c>
      <c r="FH23">
        <v>9.0560122370638698E-4</v>
      </c>
      <c r="FI23">
        <v>7.9380147031013286E-4</v>
      </c>
      <c r="FL23">
        <f t="shared" si="21"/>
        <v>0.67320354088635603</v>
      </c>
      <c r="FM23">
        <f t="shared" si="19"/>
        <v>0.21115212406627912</v>
      </c>
      <c r="FN23">
        <f t="shared" si="19"/>
        <v>0.69473162127082799</v>
      </c>
      <c r="FO23">
        <f t="shared" si="19"/>
        <v>0.96401768931384768</v>
      </c>
      <c r="FP23">
        <f t="shared" si="19"/>
        <v>0.539134535643361</v>
      </c>
      <c r="FQ23">
        <f t="shared" si="19"/>
        <v>0.77882531033538027</v>
      </c>
      <c r="FR23">
        <f t="shared" si="19"/>
        <v>0.20356974132056466</v>
      </c>
      <c r="FS23">
        <f t="shared" si="19"/>
        <v>0.40124646882740111</v>
      </c>
      <c r="FT23">
        <f t="shared" si="19"/>
        <v>0.27404867358632601</v>
      </c>
      <c r="FU23">
        <f t="shared" si="19"/>
        <v>0.77018605394050244</v>
      </c>
    </row>
    <row r="24" spans="1:177">
      <c r="A24">
        <v>23</v>
      </c>
      <c r="B24">
        <v>0.14067573253597537</v>
      </c>
      <c r="C24">
        <v>0.91179889326798835</v>
      </c>
      <c r="D24">
        <v>0.55240026149038401</v>
      </c>
      <c r="E24">
        <v>0.96700254849898637</v>
      </c>
      <c r="F24">
        <v>0.29033093402324833</v>
      </c>
      <c r="G24">
        <v>0.50658991148398291</v>
      </c>
      <c r="H24">
        <v>0.5562336510226954</v>
      </c>
      <c r="I24">
        <v>0.21115583328820145</v>
      </c>
      <c r="J24">
        <v>0.26757887013870923</v>
      </c>
      <c r="K24">
        <v>0.5891932498464566</v>
      </c>
      <c r="M24">
        <v>6.5665916118564968E-2</v>
      </c>
      <c r="S24">
        <f t="shared" ref="S24:S32" si="27">EN17</f>
        <v>0.24254748028000145</v>
      </c>
      <c r="T24">
        <f t="shared" si="25"/>
        <v>0.91179889326798835</v>
      </c>
      <c r="U24">
        <f t="shared" si="25"/>
        <v>0.61871810993488285</v>
      </c>
      <c r="V24">
        <f t="shared" si="25"/>
        <v>0.12337374529993687</v>
      </c>
      <c r="W24">
        <f t="shared" si="25"/>
        <v>0.84818813100938439</v>
      </c>
      <c r="X24">
        <f t="shared" si="25"/>
        <v>0.57082636673068343</v>
      </c>
      <c r="Y24">
        <f t="shared" si="25"/>
        <v>3.8540203684954429E-2</v>
      </c>
      <c r="Z24">
        <f t="shared" si="25"/>
        <v>0.44436241696665058</v>
      </c>
      <c r="AA24">
        <f t="shared" si="25"/>
        <v>0.88512242328492186</v>
      </c>
      <c r="AB24">
        <f t="shared" si="25"/>
        <v>0.23383850343613274</v>
      </c>
      <c r="BG24">
        <f t="shared" si="24"/>
        <v>0.10434043901809296</v>
      </c>
      <c r="BH24">
        <f t="shared" si="24"/>
        <v>9.5325676390032213E-2</v>
      </c>
      <c r="BI24">
        <f t="shared" si="24"/>
        <v>9.789612386102034E-2</v>
      </c>
      <c r="BJ24">
        <f t="shared" si="24"/>
        <v>9.7310977336507384E-2</v>
      </c>
      <c r="BM24">
        <f t="shared" ref="BM24:BM32" si="28">0.5*$BL$21*B24*B24</f>
        <v>9.8948308622666413E-8</v>
      </c>
      <c r="BN24">
        <f t="shared" si="26"/>
        <v>4.1568861088236421E-6</v>
      </c>
      <c r="BO24">
        <f t="shared" si="26"/>
        <v>1.5257302444732232E-6</v>
      </c>
      <c r="BP24">
        <f t="shared" si="26"/>
        <v>4.6754696440176733E-6</v>
      </c>
      <c r="BQ24">
        <f t="shared" si="26"/>
        <v>4.2146025625405895E-7</v>
      </c>
      <c r="BR24">
        <f t="shared" si="26"/>
        <v>1.2831666920867484E-6</v>
      </c>
      <c r="BS24">
        <f t="shared" si="26"/>
        <v>1.5469793726501885E-6</v>
      </c>
      <c r="BT24">
        <f t="shared" si="26"/>
        <v>2.2293392965817365E-7</v>
      </c>
      <c r="BU24">
        <f t="shared" si="26"/>
        <v>3.5799225872354113E-7</v>
      </c>
      <c r="BV24">
        <f t="shared" si="26"/>
        <v>1.7357434283231453E-6</v>
      </c>
      <c r="BY24">
        <f>$BH$7-$BM$7</f>
        <v>-0.97438558505715833</v>
      </c>
      <c r="BZ24">
        <f>$BH$8-$BM$8</f>
        <v>0.18943744555537798</v>
      </c>
      <c r="CA24">
        <f>$BH$9-$BM$9</f>
        <v>5.6010012740099653E-2</v>
      </c>
      <c r="CB24">
        <f>$BH$10-$BM$10</f>
        <v>1.666731973201007E-2</v>
      </c>
      <c r="CC24">
        <f>$BH$11-$BM$11</f>
        <v>9.5325676390032213E-2</v>
      </c>
      <c r="CD24">
        <f>$BH$12-$BM$12</f>
        <v>0.22101893301600462</v>
      </c>
      <c r="CE24">
        <f>$BH$13-$BM$13</f>
        <v>0.24677175273058991</v>
      </c>
      <c r="CF24">
        <f>$BH$14-$BM$14</f>
        <v>4.7118013465556011E-2</v>
      </c>
      <c r="CG24">
        <f>$BH$15-$BM$15</f>
        <v>7.8830372223683817E-2</v>
      </c>
      <c r="CH24">
        <f>$BH$16-$BM$16</f>
        <v>2.3206059203804211E-2</v>
      </c>
      <c r="CW24">
        <v>-0.97438558505715833</v>
      </c>
      <c r="CX24">
        <v>0.18943744555537798</v>
      </c>
      <c r="CY24">
        <v>5.6010012740099653E-2</v>
      </c>
      <c r="CZ24">
        <v>1.666731973201007E-2</v>
      </c>
      <c r="DA24">
        <v>9.5325676390032213E-2</v>
      </c>
      <c r="DB24">
        <v>0.22101893301600462</v>
      </c>
      <c r="DC24">
        <v>0.24677175273058991</v>
      </c>
      <c r="DD24">
        <v>4.7118013465556011E-2</v>
      </c>
      <c r="DE24">
        <v>7.8830372223683817E-2</v>
      </c>
      <c r="DF24">
        <v>2.3206059203804211E-2</v>
      </c>
      <c r="DT24">
        <v>8.940924344920765E-3</v>
      </c>
      <c r="DU24">
        <v>2.0377341908588201E-2</v>
      </c>
      <c r="DV24">
        <v>-3.7827013611277573E-3</v>
      </c>
      <c r="DW24">
        <v>3.005968950172663E-2</v>
      </c>
      <c r="DX24">
        <v>1.6833098179929486E-2</v>
      </c>
      <c r="DY24">
        <v>-7.1720080082388581E-3</v>
      </c>
      <c r="DZ24">
        <v>1.8083267705564055E-2</v>
      </c>
      <c r="EA24">
        <v>2.0900287539572258E-2</v>
      </c>
      <c r="EB24">
        <v>-1.2247687340080362E-2</v>
      </c>
      <c r="EC24">
        <v>5.466179351523306E-3</v>
      </c>
      <c r="EN24">
        <f>Sheet58!FL24</f>
        <v>0.96735602847565494</v>
      </c>
      <c r="EO24">
        <f>Sheet58!FM24</f>
        <v>0.26757887013870923</v>
      </c>
      <c r="EP24">
        <f>Sheet58!FN24</f>
        <v>0.89236329473371778</v>
      </c>
      <c r="EQ24">
        <f>Sheet58!FO24</f>
        <v>0.12832433126131346</v>
      </c>
      <c r="ER24">
        <f>Sheet58!FP24</f>
        <v>0.53499499860557997</v>
      </c>
      <c r="ES24">
        <f>Sheet58!FQ24</f>
        <v>0.88720774052483642</v>
      </c>
      <c r="ET24">
        <f>Sheet58!FR24</f>
        <v>0.54462969815229512</v>
      </c>
      <c r="EU24">
        <f>Sheet58!FS24</f>
        <v>0.74437557655837339</v>
      </c>
      <c r="EV24">
        <f>Sheet58!FT24</f>
        <v>0.12068372732593011</v>
      </c>
      <c r="EW24">
        <f>Sheet58!FU24</f>
        <v>0.87899222431894763</v>
      </c>
      <c r="EZ24">
        <v>6.5227652040651814E-4</v>
      </c>
      <c r="FA24">
        <v>1.2995310372099753E-2</v>
      </c>
      <c r="FB24">
        <v>-2.994757826004319E-3</v>
      </c>
      <c r="FC24">
        <v>8.0645202126045264E-3</v>
      </c>
      <c r="FD24">
        <v>9.4089750716047586E-3</v>
      </c>
      <c r="FE24">
        <v>-4.8848208227055372E-3</v>
      </c>
      <c r="FF24">
        <v>2.1607854920963152E-4</v>
      </c>
      <c r="FG24">
        <v>1.1245942271825874E-3</v>
      </c>
      <c r="FH24">
        <v>1.1716531130121798E-2</v>
      </c>
      <c r="FI24">
        <v>5.0308153544347551E-3</v>
      </c>
      <c r="FL24">
        <f t="shared" si="21"/>
        <v>0.96735537619913459</v>
      </c>
      <c r="FM24">
        <f t="shared" si="19"/>
        <v>0.26756587482833716</v>
      </c>
      <c r="FN24">
        <f t="shared" si="19"/>
        <v>0.89236628949154384</v>
      </c>
      <c r="FO24">
        <f t="shared" si="19"/>
        <v>0.12831626674110086</v>
      </c>
      <c r="FP24">
        <f t="shared" si="19"/>
        <v>0.53498558963050835</v>
      </c>
      <c r="FQ24">
        <f t="shared" si="19"/>
        <v>0.88721262534565914</v>
      </c>
      <c r="FR24">
        <f t="shared" si="19"/>
        <v>0.54462948207374595</v>
      </c>
      <c r="FS24">
        <f t="shared" si="19"/>
        <v>0.7443744519641462</v>
      </c>
      <c r="FT24">
        <f t="shared" si="19"/>
        <v>0.12067201079479999</v>
      </c>
      <c r="FU24">
        <f t="shared" si="19"/>
        <v>0.87898719350359322</v>
      </c>
    </row>
    <row r="25" spans="1:177">
      <c r="A25">
        <v>24</v>
      </c>
      <c r="B25">
        <v>0.45592128831918283</v>
      </c>
      <c r="C25">
        <v>0.61871810993488285</v>
      </c>
      <c r="D25">
        <v>2.7732182782038654E-2</v>
      </c>
      <c r="E25">
        <v>0.88277688252426345</v>
      </c>
      <c r="F25">
        <v>0.77745136551107052</v>
      </c>
      <c r="G25">
        <v>0.45423621088899918</v>
      </c>
      <c r="H25">
        <v>0.99208938496196464</v>
      </c>
      <c r="I25">
        <v>0.69473120260876597</v>
      </c>
      <c r="J25">
        <v>0.89236329473371778</v>
      </c>
      <c r="K25">
        <v>0.7216995457656884</v>
      </c>
      <c r="M25">
        <v>0.13710459684932144</v>
      </c>
      <c r="S25">
        <f t="shared" si="27"/>
        <v>5.5808070335001667E-2</v>
      </c>
      <c r="T25">
        <f t="shared" si="25"/>
        <v>0.55240026149038401</v>
      </c>
      <c r="U25">
        <f t="shared" si="25"/>
        <v>2.7732182782038654E-2</v>
      </c>
      <c r="V25">
        <f t="shared" si="25"/>
        <v>1.0820001679436819E-2</v>
      </c>
      <c r="W25">
        <f t="shared" si="25"/>
        <v>0.37339544426696042</v>
      </c>
      <c r="X25">
        <f t="shared" si="25"/>
        <v>0.79189118132092451</v>
      </c>
      <c r="Y25">
        <f t="shared" si="25"/>
        <v>0.49284824477437178</v>
      </c>
      <c r="Z25">
        <f t="shared" si="25"/>
        <v>0.86800770204437605</v>
      </c>
      <c r="AA25">
        <f t="shared" si="25"/>
        <v>0.72235529563546497</v>
      </c>
      <c r="AB25">
        <f t="shared" si="25"/>
        <v>0.66423781490874978</v>
      </c>
      <c r="BG25">
        <f t="shared" si="24"/>
        <v>0.20706873902844111</v>
      </c>
      <c r="BH25">
        <f t="shared" si="24"/>
        <v>0.22101893301600462</v>
      </c>
      <c r="BI25">
        <f t="shared" si="24"/>
        <v>0.2150419756691179</v>
      </c>
      <c r="BJ25">
        <f t="shared" si="24"/>
        <v>0.21783818784969583</v>
      </c>
      <c r="BM25">
        <f t="shared" si="28"/>
        <v>1.0393211057131174E-6</v>
      </c>
      <c r="BN25">
        <f t="shared" si="26"/>
        <v>1.9140604978069693E-6</v>
      </c>
      <c r="BO25">
        <f t="shared" si="26"/>
        <v>3.8453698092820065E-9</v>
      </c>
      <c r="BP25">
        <f t="shared" si="26"/>
        <v>3.8964751215962864E-6</v>
      </c>
      <c r="BQ25">
        <f t="shared" si="26"/>
        <v>3.0221531286751414E-6</v>
      </c>
      <c r="BR25">
        <f t="shared" si="26"/>
        <v>1.0316526764139768E-6</v>
      </c>
      <c r="BS25">
        <f t="shared" si="26"/>
        <v>4.9212067387710474E-6</v>
      </c>
      <c r="BT25">
        <f t="shared" si="26"/>
        <v>2.4132572193911113E-6</v>
      </c>
      <c r="BU25">
        <f t="shared" si="26"/>
        <v>3.9815612489400805E-6</v>
      </c>
      <c r="BV25">
        <f t="shared" si="26"/>
        <v>2.6042511717920052E-6</v>
      </c>
      <c r="BY25">
        <f>$BI$7-$BN$7</f>
        <v>2.6037662513472122E-2</v>
      </c>
      <c r="BZ25">
        <f>$BI$8-$BN$8</f>
        <v>0.18967501117109614</v>
      </c>
      <c r="CA25">
        <f>$BI$9-$BN$9</f>
        <v>5.6301780579147559E-2</v>
      </c>
      <c r="CB25">
        <f>$BI$10-$BN$10</f>
        <v>1.6916075827597288E-2</v>
      </c>
      <c r="CC25">
        <f>$BI$11-$BN$11</f>
        <v>9.789612386102034E-2</v>
      </c>
      <c r="CD25">
        <f>$BI$12-$BN$12</f>
        <v>0.2150419756691179</v>
      </c>
      <c r="CE25">
        <f>$BI$13-$BN$13</f>
        <v>0.24550740771913551</v>
      </c>
      <c r="CF25">
        <f>$BI$14-$BN$14</f>
        <v>-0.95267293875551229</v>
      </c>
      <c r="CG25">
        <f>$BI$15-$BN$15</f>
        <v>8.200369768141641E-2</v>
      </c>
      <c r="CH25">
        <f>$BI$16-$BN$16</f>
        <v>2.3293203733509012E-2</v>
      </c>
      <c r="CW25">
        <v>2.6037662513472122E-2</v>
      </c>
      <c r="CX25">
        <v>0.18967501117109614</v>
      </c>
      <c r="CY25">
        <v>5.6301780579147559E-2</v>
      </c>
      <c r="CZ25">
        <v>1.6916075827597288E-2</v>
      </c>
      <c r="DA25">
        <v>9.789612386102034E-2</v>
      </c>
      <c r="DB25">
        <v>0.2150419756691179</v>
      </c>
      <c r="DC25">
        <v>0.24550740771913551</v>
      </c>
      <c r="DD25">
        <v>-0.95267293875551229</v>
      </c>
      <c r="DE25">
        <v>8.200369768141641E-2</v>
      </c>
      <c r="DF25">
        <v>2.3293203733509012E-2</v>
      </c>
      <c r="DT25">
        <v>1.2788283840514344E-3</v>
      </c>
      <c r="DU25">
        <v>2.0931105264932449E-2</v>
      </c>
      <c r="DV25">
        <v>1.4722432133906272E-2</v>
      </c>
      <c r="DW25">
        <v>-1.4395920109917672E-2</v>
      </c>
      <c r="DX25">
        <v>5.3833357618665582E-2</v>
      </c>
      <c r="DY25">
        <v>-2.3397673258417358E-2</v>
      </c>
      <c r="DZ25">
        <v>1.7126487102754481E-2</v>
      </c>
      <c r="EA25">
        <v>7.6030493234980068E-3</v>
      </c>
      <c r="EB25">
        <v>1.4224374062009907E-2</v>
      </c>
      <c r="EC25">
        <v>-1.0986489966721299E-2</v>
      </c>
      <c r="EN25">
        <f>Sheet58!FL25</f>
        <v>0.9976428940638743</v>
      </c>
      <c r="EO25">
        <f>Sheet58!FM25</f>
        <v>0.5891932498464566</v>
      </c>
      <c r="EP25">
        <f>Sheet58!FN25</f>
        <v>0.7216995457656884</v>
      </c>
      <c r="EQ25">
        <f>Sheet58!FO25</f>
        <v>0.12054627941629283</v>
      </c>
      <c r="ER25">
        <f>Sheet58!FP25</f>
        <v>0.15147928733268867</v>
      </c>
      <c r="ES25">
        <f>Sheet58!FQ25</f>
        <v>0.53437141480817574</v>
      </c>
      <c r="ET25">
        <f>Sheet58!FR25</f>
        <v>0.23507807188847935</v>
      </c>
      <c r="EU25">
        <f>Sheet58!FS25</f>
        <v>0.14489824617619784</v>
      </c>
      <c r="EV25">
        <f>Sheet58!FT25</f>
        <v>0.2401982876858412</v>
      </c>
      <c r="EW25">
        <f>Sheet58!FU25</f>
        <v>0.63220885651844327</v>
      </c>
      <c r="EZ25">
        <v>2.1033016513850324E-3</v>
      </c>
      <c r="FA25">
        <v>5.1153118145133283E-3</v>
      </c>
      <c r="FB25">
        <v>2.9408995899698082E-4</v>
      </c>
      <c r="FC25">
        <v>-5.9531611085091203E-5</v>
      </c>
      <c r="FD25">
        <v>1.248825664324827E-2</v>
      </c>
      <c r="FE25">
        <v>-4.6444851759446758E-3</v>
      </c>
      <c r="FF25">
        <v>7.7044016944916305E-3</v>
      </c>
      <c r="FG25">
        <v>3.5360351360066793E-3</v>
      </c>
      <c r="FH25">
        <v>9.649391247300642E-3</v>
      </c>
      <c r="FI25">
        <v>-5.4083107867185795E-5</v>
      </c>
      <c r="FL25">
        <f t="shared" si="21"/>
        <v>0.9976407907622229</v>
      </c>
      <c r="FM25">
        <f t="shared" si="19"/>
        <v>0.58918813453464214</v>
      </c>
      <c r="FN25">
        <f t="shared" si="19"/>
        <v>0.72169925167572935</v>
      </c>
      <c r="FO25">
        <f t="shared" si="19"/>
        <v>0.12054633894790391</v>
      </c>
      <c r="FP25">
        <f t="shared" si="19"/>
        <v>0.15146679907604543</v>
      </c>
      <c r="FQ25">
        <f t="shared" si="19"/>
        <v>0.53437605929335164</v>
      </c>
      <c r="FR25">
        <f t="shared" si="19"/>
        <v>0.23507036748678486</v>
      </c>
      <c r="FS25">
        <f t="shared" si="19"/>
        <v>0.14489471014106184</v>
      </c>
      <c r="FT25">
        <f t="shared" si="19"/>
        <v>0.24018863829459389</v>
      </c>
      <c r="FU25">
        <f t="shared" si="19"/>
        <v>0.63220891060155116</v>
      </c>
    </row>
    <row r="26" spans="1:177">
      <c r="A26">
        <v>25</v>
      </c>
      <c r="B26">
        <v>0.15778809577171016</v>
      </c>
      <c r="C26">
        <v>0.12337374529993687</v>
      </c>
      <c r="D26">
        <v>1.0820001679436819E-2</v>
      </c>
      <c r="E26">
        <v>0.92279064247883136</v>
      </c>
      <c r="F26">
        <v>0.66133475032041755</v>
      </c>
      <c r="G26">
        <v>0.7526225339177357</v>
      </c>
      <c r="H26">
        <v>0.33655625010054752</v>
      </c>
      <c r="I26">
        <v>0.96402105953541772</v>
      </c>
      <c r="J26">
        <v>0.12832433126131346</v>
      </c>
      <c r="K26">
        <v>0.12054627941629283</v>
      </c>
      <c r="M26">
        <v>0.28978068454365791</v>
      </c>
      <c r="S26">
        <f t="shared" si="27"/>
        <v>0.99162311328769348</v>
      </c>
      <c r="T26">
        <f t="shared" si="25"/>
        <v>0.96700254849898637</v>
      </c>
      <c r="U26">
        <f t="shared" si="25"/>
        <v>0.88277688252426345</v>
      </c>
      <c r="V26">
        <f t="shared" si="25"/>
        <v>0.92279064247883136</v>
      </c>
      <c r="W26">
        <f t="shared" si="25"/>
        <v>0.35564859178410219</v>
      </c>
      <c r="X26">
        <f t="shared" si="25"/>
        <v>0.81192712891841323</v>
      </c>
      <c r="Y26">
        <f t="shared" si="25"/>
        <v>0.65065274632303527</v>
      </c>
      <c r="Z26">
        <f t="shared" si="25"/>
        <v>0.79168983963065209</v>
      </c>
      <c r="AA26">
        <f t="shared" si="25"/>
        <v>0.80873566135359098</v>
      </c>
      <c r="AB26">
        <f t="shared" si="25"/>
        <v>0.61312913766524313</v>
      </c>
      <c r="BG26">
        <f t="shared" si="24"/>
        <v>0.23810039253424178</v>
      </c>
      <c r="BH26">
        <f t="shared" si="24"/>
        <v>0.24677175273058991</v>
      </c>
      <c r="BI26">
        <f t="shared" si="24"/>
        <v>0.24550740771913551</v>
      </c>
      <c r="BJ26">
        <f t="shared" si="24"/>
        <v>0.24720048702855626</v>
      </c>
      <c r="BM26">
        <f t="shared" si="28"/>
        <v>1.2448541583631191E-7</v>
      </c>
      <c r="BN26">
        <f t="shared" si="26"/>
        <v>7.6105405146668485E-8</v>
      </c>
      <c r="BO26">
        <f t="shared" si="26"/>
        <v>5.8536218171507786E-10</v>
      </c>
      <c r="BP26">
        <f t="shared" si="26"/>
        <v>4.2577128492324718E-6</v>
      </c>
      <c r="BQ26">
        <f t="shared" si="26"/>
        <v>2.1868182599068456E-6</v>
      </c>
      <c r="BR26">
        <f t="shared" si="26"/>
        <v>2.8322033928037663E-6</v>
      </c>
      <c r="BS26">
        <f t="shared" si="26"/>
        <v>5.6635054740871146E-7</v>
      </c>
      <c r="BT26">
        <f t="shared" si="26"/>
        <v>4.6466830161389474E-6</v>
      </c>
      <c r="BU26">
        <f t="shared" si="26"/>
        <v>8.2335669968316558E-8</v>
      </c>
      <c r="BV26">
        <f t="shared" si="26"/>
        <v>7.2657027405554722E-8</v>
      </c>
      <c r="BY26">
        <f>$BJ$7-$BO$7</f>
        <v>2.5035090546327347E-2</v>
      </c>
      <c r="BZ26">
        <f>$BJ$8-$BO$8</f>
        <v>0.19217442606717824</v>
      </c>
      <c r="CA26">
        <f>$BJ$9-$BO$9</f>
        <v>-0.94462018009605653</v>
      </c>
      <c r="CB26">
        <f>$BJ$10-$BO$10</f>
        <v>1.6292400582935435E-2</v>
      </c>
      <c r="CC26">
        <f>$BJ$11-$BO$11</f>
        <v>9.7310977336507384E-2</v>
      </c>
      <c r="CD26">
        <f>$BJ$12-$BO$12</f>
        <v>0.21783818784969583</v>
      </c>
      <c r="CE26">
        <f>$BJ$13-$BO$13</f>
        <v>0.24720048702855626</v>
      </c>
      <c r="CF26">
        <f>$BJ$14-$BO$14</f>
        <v>4.6033044570343525E-2</v>
      </c>
      <c r="CG26">
        <f>$BJ$15-$BO$15</f>
        <v>7.9958281382825291E-2</v>
      </c>
      <c r="CH26">
        <f>$BJ$16-$BO$16</f>
        <v>2.2777284731687119E-2</v>
      </c>
      <c r="CW26">
        <v>2.5035090546327347E-2</v>
      </c>
      <c r="CX26">
        <v>0.19217442606717824</v>
      </c>
      <c r="CY26">
        <v>-0.94462018009605653</v>
      </c>
      <c r="CZ26">
        <v>1.6292400582935435E-2</v>
      </c>
      <c r="DA26">
        <v>9.7310977336507384E-2</v>
      </c>
      <c r="DB26">
        <v>0.21783818784969583</v>
      </c>
      <c r="DC26">
        <v>0.24720048702855626</v>
      </c>
      <c r="DD26">
        <v>4.6033044570343525E-2</v>
      </c>
      <c r="DE26">
        <v>7.9958281382825291E-2</v>
      </c>
      <c r="DF26">
        <v>2.2777284731687119E-2</v>
      </c>
      <c r="DT26">
        <v>4.9086670549771125E-3</v>
      </c>
      <c r="DU26">
        <v>-2.1080821355535725E-2</v>
      </c>
      <c r="DV26">
        <v>-1.4286578146874358E-4</v>
      </c>
      <c r="DW26">
        <v>-2.7621071196660064E-2</v>
      </c>
      <c r="DX26">
        <v>1.2869670415108945E-2</v>
      </c>
      <c r="DY26">
        <v>8.8930900495148109E-4</v>
      </c>
      <c r="DZ26">
        <v>2.411493589615156E-2</v>
      </c>
      <c r="EA26">
        <v>-5.3114947483823936E-5</v>
      </c>
      <c r="EB26">
        <v>3.9916943611652093E-2</v>
      </c>
      <c r="EC26">
        <v>-6.0176640325376209E-3</v>
      </c>
    </row>
    <row r="27" spans="1:177">
      <c r="A27">
        <v>26</v>
      </c>
      <c r="B27">
        <v>0.43288040663709837</v>
      </c>
      <c r="C27">
        <v>0.84818813100938439</v>
      </c>
      <c r="D27">
        <v>0.37339544426696042</v>
      </c>
      <c r="E27">
        <v>0.35564859178410219</v>
      </c>
      <c r="F27">
        <v>0.4983783922608136</v>
      </c>
      <c r="G27">
        <v>0.46181939834933844</v>
      </c>
      <c r="H27">
        <v>1.2277851237931904E-3</v>
      </c>
      <c r="I27">
        <v>0.53913877850805225</v>
      </c>
      <c r="J27">
        <v>0.53499499860557997</v>
      </c>
      <c r="K27">
        <v>0.15147928733268867</v>
      </c>
      <c r="M27">
        <v>0.80399046003160524</v>
      </c>
      <c r="S27">
        <f t="shared" si="27"/>
        <v>0.63001226831902979</v>
      </c>
      <c r="T27">
        <f t="shared" si="25"/>
        <v>0.29033093402324833</v>
      </c>
      <c r="U27">
        <f t="shared" si="25"/>
        <v>0.77745136551107052</v>
      </c>
      <c r="V27">
        <f t="shared" si="25"/>
        <v>0.66133475032041755</v>
      </c>
      <c r="W27">
        <f t="shared" si="25"/>
        <v>0.4983783922608136</v>
      </c>
      <c r="X27">
        <f t="shared" si="25"/>
        <v>0.45703354330025886</v>
      </c>
      <c r="Y27">
        <f t="shared" si="25"/>
        <v>0.32795534083529959</v>
      </c>
      <c r="Z27">
        <f t="shared" si="25"/>
        <v>0.54498454934219176</v>
      </c>
      <c r="AA27">
        <f t="shared" si="25"/>
        <v>0.38556173525042481</v>
      </c>
      <c r="AB27">
        <f t="shared" si="25"/>
        <v>0.101625848255758</v>
      </c>
      <c r="BG27">
        <f t="shared" si="24"/>
        <v>4.929652421264092E-2</v>
      </c>
      <c r="BH27">
        <f t="shared" si="24"/>
        <v>4.7118013465556011E-2</v>
      </c>
      <c r="BI27">
        <f t="shared" si="24"/>
        <v>4.7327061244487746E-2</v>
      </c>
      <c r="BJ27">
        <f t="shared" si="24"/>
        <v>4.6033044570343525E-2</v>
      </c>
      <c r="BM27">
        <f t="shared" si="28"/>
        <v>9.3692723225149835E-7</v>
      </c>
      <c r="BN27">
        <f t="shared" si="26"/>
        <v>3.5971155279259636E-6</v>
      </c>
      <c r="BO27">
        <f t="shared" si="26"/>
        <v>6.9712078899660381E-7</v>
      </c>
      <c r="BP27">
        <f t="shared" si="26"/>
        <v>6.3242960419007483E-7</v>
      </c>
      <c r="BQ27">
        <f t="shared" si="26"/>
        <v>1.241905109362367E-6</v>
      </c>
      <c r="BR27">
        <f t="shared" si="26"/>
        <v>1.0663857834587247E-6</v>
      </c>
      <c r="BS27">
        <f t="shared" si="26"/>
        <v>7.5372815510393008E-12</v>
      </c>
      <c r="BT27">
        <f t="shared" si="26"/>
        <v>1.4533531124557733E-6</v>
      </c>
      <c r="BU27">
        <f t="shared" si="26"/>
        <v>1.4310982426649227E-6</v>
      </c>
      <c r="BV27">
        <f t="shared" si="26"/>
        <v>1.1472987245409629E-7</v>
      </c>
    </row>
    <row r="28" spans="1:177">
      <c r="A28">
        <v>27</v>
      </c>
      <c r="B28">
        <v>0.51079318252427142</v>
      </c>
      <c r="C28">
        <v>0.57082636673068343</v>
      </c>
      <c r="D28">
        <v>0.79189118132092451</v>
      </c>
      <c r="E28">
        <v>0.81192712891841323</v>
      </c>
      <c r="F28">
        <v>0.45703354330025886</v>
      </c>
      <c r="G28">
        <v>0.95801413562573001</v>
      </c>
      <c r="H28">
        <v>5.8360408453877369E-2</v>
      </c>
      <c r="I28">
        <v>0.77882351068197786</v>
      </c>
      <c r="J28">
        <v>0.88720774052483642</v>
      </c>
      <c r="K28">
        <v>0.53437141480817574</v>
      </c>
      <c r="M28">
        <v>0.87269900180611371</v>
      </c>
      <c r="S28">
        <f t="shared" si="27"/>
        <v>0.94457732312239684</v>
      </c>
      <c r="T28">
        <f t="shared" si="25"/>
        <v>0.50658991148398291</v>
      </c>
      <c r="U28">
        <f t="shared" si="25"/>
        <v>0.45423621088899918</v>
      </c>
      <c r="V28">
        <f t="shared" si="25"/>
        <v>0.7526225339177357</v>
      </c>
      <c r="W28">
        <f t="shared" si="25"/>
        <v>0.46181939834933844</v>
      </c>
      <c r="X28">
        <f t="shared" si="25"/>
        <v>0.95801413562573001</v>
      </c>
      <c r="Y28">
        <f t="shared" si="25"/>
        <v>0.352794621657258</v>
      </c>
      <c r="Z28">
        <f t="shared" si="25"/>
        <v>0.86322157277570266</v>
      </c>
      <c r="AA28">
        <f t="shared" si="25"/>
        <v>0.13912131131559083</v>
      </c>
      <c r="AB28">
        <f t="shared" si="25"/>
        <v>0.98803137240258221</v>
      </c>
      <c r="BG28">
        <f t="shared" si="24"/>
        <v>8.1569070783343689E-2</v>
      </c>
      <c r="BH28">
        <f t="shared" si="24"/>
        <v>7.8830372223683817E-2</v>
      </c>
      <c r="BI28">
        <f t="shared" si="24"/>
        <v>8.200369768141641E-2</v>
      </c>
      <c r="BJ28">
        <f t="shared" si="24"/>
        <v>7.9958281382825291E-2</v>
      </c>
      <c r="BM28">
        <f t="shared" si="28"/>
        <v>1.3045483765663683E-6</v>
      </c>
      <c r="BN28">
        <f t="shared" si="26"/>
        <v>1.6292137047747636E-6</v>
      </c>
      <c r="BO28">
        <f t="shared" si="26"/>
        <v>3.1354582152692472E-6</v>
      </c>
      <c r="BP28">
        <f t="shared" si="26"/>
        <v>3.2961283133684888E-6</v>
      </c>
      <c r="BQ28">
        <f t="shared" si="26"/>
        <v>1.044398298507948E-6</v>
      </c>
      <c r="BR28">
        <f t="shared" si="26"/>
        <v>4.5889554202935732E-6</v>
      </c>
      <c r="BS28">
        <f t="shared" si="26"/>
        <v>1.7029686374517007E-8</v>
      </c>
      <c r="BT28">
        <f t="shared" si="26"/>
        <v>3.0328303039550046E-6</v>
      </c>
      <c r="BU28">
        <f t="shared" si="26"/>
        <v>3.9356878742359276E-6</v>
      </c>
      <c r="BV28">
        <f t="shared" si="26"/>
        <v>1.4277640448204572E-6</v>
      </c>
      <c r="EN28" t="s">
        <v>19</v>
      </c>
      <c r="EZ28" t="s">
        <v>25</v>
      </c>
    </row>
    <row r="29" spans="1:177">
      <c r="A29">
        <v>28</v>
      </c>
      <c r="B29">
        <v>0.75289884953507269</v>
      </c>
      <c r="C29">
        <v>3.8540203684954429E-2</v>
      </c>
      <c r="D29">
        <v>0.49284824477437178</v>
      </c>
      <c r="E29">
        <v>0.65065274632303527</v>
      </c>
      <c r="F29">
        <v>0.32795534083529959</v>
      </c>
      <c r="G29">
        <v>0.352794621657258</v>
      </c>
      <c r="H29">
        <v>0.63208833888371263</v>
      </c>
      <c r="I29">
        <v>0.20357254495392652</v>
      </c>
      <c r="J29">
        <v>0.54462969815229512</v>
      </c>
      <c r="K29">
        <v>0.23507807188847935</v>
      </c>
      <c r="M29">
        <v>0.4119391583801072</v>
      </c>
      <c r="S29">
        <f t="shared" si="27"/>
        <v>0.23696979988801309</v>
      </c>
      <c r="T29">
        <f t="shared" si="25"/>
        <v>0.5562336510226954</v>
      </c>
      <c r="U29">
        <f t="shared" si="25"/>
        <v>0.99208938496196464</v>
      </c>
      <c r="V29">
        <f t="shared" si="25"/>
        <v>0.33655625010054752</v>
      </c>
      <c r="W29">
        <f t="shared" si="25"/>
        <v>1.2277851237931904E-3</v>
      </c>
      <c r="X29">
        <f t="shared" si="25"/>
        <v>5.8360408453877369E-2</v>
      </c>
      <c r="Y29">
        <f t="shared" si="25"/>
        <v>0.63208833888371263</v>
      </c>
      <c r="Z29">
        <f t="shared" si="25"/>
        <v>0.73125620808067915</v>
      </c>
      <c r="AA29">
        <f t="shared" si="25"/>
        <v>0.20697938327518683</v>
      </c>
      <c r="AB29">
        <f t="shared" si="25"/>
        <v>0.60445520696322086</v>
      </c>
      <c r="BG29">
        <f t="shared" si="24"/>
        <v>2.5733142066365525E-2</v>
      </c>
      <c r="BH29">
        <f t="shared" si="24"/>
        <v>2.3206059203804211E-2</v>
      </c>
      <c r="BI29">
        <f t="shared" si="24"/>
        <v>2.3293203733509012E-2</v>
      </c>
      <c r="BJ29">
        <f t="shared" si="24"/>
        <v>2.2777284731687119E-2</v>
      </c>
      <c r="BM29">
        <f t="shared" si="28"/>
        <v>2.8342833881561802E-6</v>
      </c>
      <c r="BN29">
        <f t="shared" si="26"/>
        <v>7.4267365003888755E-9</v>
      </c>
      <c r="BO29">
        <f t="shared" si="26"/>
        <v>1.2144969618858955E-6</v>
      </c>
      <c r="BP29">
        <f t="shared" si="26"/>
        <v>2.1167449814885407E-6</v>
      </c>
      <c r="BQ29">
        <f t="shared" si="26"/>
        <v>5.3777352791198763E-7</v>
      </c>
      <c r="BR29">
        <f t="shared" si="26"/>
        <v>6.223202253514391E-7</v>
      </c>
      <c r="BS29">
        <f t="shared" si="26"/>
        <v>1.9976783407638562E-6</v>
      </c>
      <c r="BT29">
        <f t="shared" si="26"/>
        <v>2.0720890529509218E-7</v>
      </c>
      <c r="BU29">
        <f t="shared" si="26"/>
        <v>1.4831075405473007E-6</v>
      </c>
      <c r="BV29">
        <f t="shared" si="26"/>
        <v>2.7630849941402534E-7</v>
      </c>
    </row>
    <row r="30" spans="1:177">
      <c r="A30">
        <v>29</v>
      </c>
      <c r="B30">
        <v>0.95236920518077461</v>
      </c>
      <c r="C30">
        <v>0.44436241696665058</v>
      </c>
      <c r="D30">
        <v>0.86800770204437605</v>
      </c>
      <c r="E30">
        <v>0.79168983963065209</v>
      </c>
      <c r="F30">
        <v>0.54498454934219176</v>
      </c>
      <c r="G30">
        <v>0.86322157277570266</v>
      </c>
      <c r="H30">
        <v>0.73125620808067915</v>
      </c>
      <c r="I30">
        <v>0.40124905066255623</v>
      </c>
      <c r="J30">
        <v>0.74437557655837339</v>
      </c>
      <c r="K30">
        <v>0.14489824617619784</v>
      </c>
      <c r="M30">
        <v>5.4863082036489937E-2</v>
      </c>
      <c r="S30">
        <f t="shared" si="27"/>
        <v>0.67320470702096902</v>
      </c>
      <c r="T30">
        <f t="shared" si="25"/>
        <v>0.21115583328820145</v>
      </c>
      <c r="U30">
        <f t="shared" si="25"/>
        <v>0.69473120260876597</v>
      </c>
      <c r="V30">
        <f t="shared" si="25"/>
        <v>0.96402105953541772</v>
      </c>
      <c r="W30">
        <f t="shared" si="25"/>
        <v>0.53913877850805225</v>
      </c>
      <c r="X30">
        <f t="shared" si="25"/>
        <v>0.77882351068197786</v>
      </c>
      <c r="Y30">
        <f t="shared" si="25"/>
        <v>0.20357254495392652</v>
      </c>
      <c r="Z30">
        <f t="shared" si="25"/>
        <v>0.40124905066255623</v>
      </c>
      <c r="AA30">
        <f t="shared" si="25"/>
        <v>0.27404957918754974</v>
      </c>
      <c r="AB30">
        <f t="shared" si="25"/>
        <v>0.77018684774197277</v>
      </c>
      <c r="BM30">
        <f t="shared" si="28"/>
        <v>4.5350355148833025E-6</v>
      </c>
      <c r="BN30">
        <f t="shared" si="26"/>
        <v>9.872897880622174E-7</v>
      </c>
      <c r="BO30">
        <f t="shared" si="26"/>
        <v>3.7671868540417918E-6</v>
      </c>
      <c r="BP30">
        <f t="shared" si="26"/>
        <v>3.1338640108720381E-6</v>
      </c>
      <c r="BQ30">
        <f t="shared" si="26"/>
        <v>1.4850407951085592E-6</v>
      </c>
      <c r="BR30">
        <f t="shared" si="26"/>
        <v>3.7257574185267887E-6</v>
      </c>
      <c r="BS30">
        <f t="shared" si="26"/>
        <v>2.6736782092826676E-6</v>
      </c>
      <c r="BT30">
        <f t="shared" si="26"/>
        <v>8.0500400328801316E-7</v>
      </c>
      <c r="BU30">
        <f t="shared" si="26"/>
        <v>2.7704749948830544E-6</v>
      </c>
      <c r="BV30">
        <f t="shared" si="26"/>
        <v>1.0497750872469017E-7</v>
      </c>
      <c r="EN30">
        <f>Sheet58!FL30</f>
        <v>0.34036759827072838</v>
      </c>
      <c r="EO30">
        <f>Sheet58!FM30</f>
        <v>0.40210584730528653</v>
      </c>
      <c r="EP30">
        <f>Sheet58!FN30</f>
        <v>0.39059828851637207</v>
      </c>
      <c r="EQ30">
        <f>Sheet58!FO30</f>
        <v>9.17101133021265E-2</v>
      </c>
      <c r="ER30">
        <f>Sheet58!FP30</f>
        <v>0.24417454291054769</v>
      </c>
      <c r="ES30">
        <f>Sheet58!FQ30</f>
        <v>0.72140124276722972</v>
      </c>
      <c r="ET30">
        <f>Sheet58!FR30</f>
        <v>0.87232817054577227</v>
      </c>
      <c r="EU30">
        <f>Sheet58!FS30</f>
        <v>0.2591659152563982</v>
      </c>
      <c r="EV30">
        <f>Sheet58!FT30</f>
        <v>0.20557584812561014</v>
      </c>
      <c r="EW30">
        <f>Sheet58!FU30</f>
        <v>0.48952553580216929</v>
      </c>
      <c r="EZ30">
        <f>(1/4)*SUM($CW$7:$CZ$7)</f>
        <v>-0.22391207029078886</v>
      </c>
      <c r="FA30">
        <f>(1/4)*SUM($CW$8:$CZ$8)</f>
        <v>0.19111723572464373</v>
      </c>
      <c r="FB30">
        <f>(1/4)*SUM($CW$9:$CZ$9)</f>
        <v>-0.19438419690068917</v>
      </c>
      <c r="FC30">
        <f>(1/4)*SUM($CW$10:$CZ$10)</f>
        <v>1.7037319596559613E-2</v>
      </c>
      <c r="FD30">
        <f>(1/4)*SUM($CW$11:$CZ$11)</f>
        <v>-0.15128169584858678</v>
      </c>
      <c r="FE30">
        <f>(1/4)*SUM($CW$12:$CZ$12)</f>
        <v>0.21524195889081488</v>
      </c>
      <c r="FF30">
        <f>(1/4)*SUM($CW$13:$CZ$13)</f>
        <v>0.24439501000313085</v>
      </c>
      <c r="FG30">
        <f>(1/4)*SUM($CW$14:$CZ$14)</f>
        <v>-0.20255633912674295</v>
      </c>
      <c r="FH30">
        <f>(1/4)*SUM($CW$15:$CZ$15)</f>
        <v>8.0590355517817305E-2</v>
      </c>
      <c r="FI30">
        <f>(1/4)*SUM($CW$16:$CZ$16)</f>
        <v>2.3752422433841468E-2</v>
      </c>
      <c r="FL30">
        <f t="shared" ref="FL30:FU30" si="29">EN30-($EU$10*EZ30)</f>
        <v>0.34059151034101914</v>
      </c>
      <c r="FM30">
        <f t="shared" si="29"/>
        <v>0.40191473006956191</v>
      </c>
      <c r="FN30">
        <f t="shared" si="29"/>
        <v>0.39079267271327278</v>
      </c>
      <c r="FO30">
        <f t="shared" si="29"/>
        <v>9.1693075982529945E-2</v>
      </c>
      <c r="FP30">
        <f t="shared" si="29"/>
        <v>0.24432582460639626</v>
      </c>
      <c r="FQ30">
        <f t="shared" si="29"/>
        <v>0.72118600080833895</v>
      </c>
      <c r="FR30">
        <f t="shared" si="29"/>
        <v>0.8720837755357691</v>
      </c>
      <c r="FS30">
        <f t="shared" si="29"/>
        <v>0.25936847159552495</v>
      </c>
      <c r="FT30">
        <f t="shared" si="29"/>
        <v>0.20549525777009231</v>
      </c>
      <c r="FU30">
        <f t="shared" si="29"/>
        <v>0.48950178337973543</v>
      </c>
    </row>
    <row r="31" spans="1:177">
      <c r="A31">
        <v>30</v>
      </c>
      <c r="B31">
        <v>0.38202224455105915</v>
      </c>
      <c r="C31">
        <v>0.88512242328492186</v>
      </c>
      <c r="D31">
        <v>0.72235529563546497</v>
      </c>
      <c r="E31">
        <v>0.80873566135359098</v>
      </c>
      <c r="F31">
        <v>0.38556173525042481</v>
      </c>
      <c r="G31">
        <v>0.13912131131559083</v>
      </c>
      <c r="H31">
        <v>0.20697938327518683</v>
      </c>
      <c r="I31">
        <v>0.27404957918754974</v>
      </c>
      <c r="J31">
        <v>0.12068372732593011</v>
      </c>
      <c r="K31">
        <v>0.2401982876858412</v>
      </c>
      <c r="M31">
        <v>0.22618491066637803</v>
      </c>
      <c r="S31">
        <f t="shared" si="27"/>
        <v>0.96735602847565494</v>
      </c>
      <c r="T31">
        <f t="shared" si="25"/>
        <v>0.26757887013870923</v>
      </c>
      <c r="U31">
        <f t="shared" si="25"/>
        <v>0.89236329473371778</v>
      </c>
      <c r="V31">
        <f t="shared" si="25"/>
        <v>0.12832433126131346</v>
      </c>
      <c r="W31">
        <f t="shared" si="25"/>
        <v>0.53499499860557997</v>
      </c>
      <c r="X31">
        <f t="shared" si="25"/>
        <v>0.88720774052483642</v>
      </c>
      <c r="Y31">
        <f t="shared" si="25"/>
        <v>0.54462969815229512</v>
      </c>
      <c r="Z31">
        <f t="shared" si="25"/>
        <v>0.74437557655837339</v>
      </c>
      <c r="AA31">
        <f t="shared" si="25"/>
        <v>0.12068372732593011</v>
      </c>
      <c r="AB31">
        <f t="shared" si="25"/>
        <v>0.87899222431894763</v>
      </c>
      <c r="BM31">
        <f t="shared" si="28"/>
        <v>7.2970497665914624E-7</v>
      </c>
      <c r="BN31">
        <f t="shared" si="26"/>
        <v>3.9172085210088628E-6</v>
      </c>
      <c r="BO31">
        <f t="shared" si="26"/>
        <v>2.608985865663E-6</v>
      </c>
      <c r="BP31">
        <f t="shared" si="26"/>
        <v>3.2702668497251514E-6</v>
      </c>
      <c r="BQ31">
        <f t="shared" si="26"/>
        <v>7.432892584465934E-7</v>
      </c>
      <c r="BR31">
        <f t="shared" si="26"/>
        <v>9.677369631084771E-8</v>
      </c>
      <c r="BS31">
        <f t="shared" si="26"/>
        <v>2.1420232550488348E-7</v>
      </c>
      <c r="BT31">
        <f t="shared" si="26"/>
        <v>3.7551585926436547E-7</v>
      </c>
      <c r="BU31">
        <f t="shared" si="26"/>
        <v>7.2822810206397248E-8</v>
      </c>
      <c r="BV31">
        <f t="shared" si="26"/>
        <v>2.8847608703605067E-7</v>
      </c>
    </row>
    <row r="32" spans="1:177">
      <c r="A32">
        <v>31</v>
      </c>
      <c r="B32">
        <v>0.3906055148860631</v>
      </c>
      <c r="C32">
        <v>0.23383850343613274</v>
      </c>
      <c r="D32">
        <v>0.66423781490874978</v>
      </c>
      <c r="E32">
        <v>0.61312913766524313</v>
      </c>
      <c r="F32">
        <v>0.101625848255758</v>
      </c>
      <c r="G32">
        <v>0.98803137240258221</v>
      </c>
      <c r="H32">
        <v>0.60445520696322086</v>
      </c>
      <c r="I32">
        <v>0.77018684774197277</v>
      </c>
      <c r="J32">
        <v>0.87899222431894763</v>
      </c>
      <c r="K32">
        <v>0.63220885651844327</v>
      </c>
      <c r="M32">
        <v>0.64920730010200411</v>
      </c>
      <c r="S32">
        <f t="shared" si="27"/>
        <v>0.9976428940638743</v>
      </c>
      <c r="T32">
        <f t="shared" si="25"/>
        <v>0.5891932498464566</v>
      </c>
      <c r="U32">
        <f t="shared" si="25"/>
        <v>0.7216995457656884</v>
      </c>
      <c r="V32">
        <f t="shared" si="25"/>
        <v>0.12054627941629283</v>
      </c>
      <c r="W32">
        <f t="shared" si="25"/>
        <v>0.15147928733268867</v>
      </c>
      <c r="X32">
        <f t="shared" si="25"/>
        <v>0.53437141480817574</v>
      </c>
      <c r="Y32">
        <f t="shared" si="25"/>
        <v>0.23507807188847935</v>
      </c>
      <c r="Z32">
        <f t="shared" si="25"/>
        <v>0.14489824617619784</v>
      </c>
      <c r="AA32">
        <f t="shared" si="25"/>
        <v>0.2401982876858412</v>
      </c>
      <c r="AB32">
        <f t="shared" si="25"/>
        <v>0.63220885651844327</v>
      </c>
      <c r="BG32">
        <f>IF(BG20&gt;(1-0.000000000001),(1-0.000000000001),BG20)</f>
        <v>2.76645508342034E-2</v>
      </c>
      <c r="BH32">
        <f t="shared" ref="BH32:BJ32" si="30">IF(BH20&gt;(1-0.000000000001),(1-0.000000000001),BH20)</f>
        <v>2.5614414942841626E-2</v>
      </c>
      <c r="BI32">
        <f t="shared" si="30"/>
        <v>2.6037662513472122E-2</v>
      </c>
      <c r="BJ32">
        <f t="shared" si="30"/>
        <v>2.5035090546327347E-2</v>
      </c>
      <c r="BM32">
        <f t="shared" si="28"/>
        <v>7.6286334129703236E-7</v>
      </c>
      <c r="BN32">
        <f t="shared" si="26"/>
        <v>2.7340222844625135E-7</v>
      </c>
      <c r="BO32">
        <f t="shared" si="26"/>
        <v>2.2060593737737526E-6</v>
      </c>
      <c r="BP32">
        <f t="shared" si="26"/>
        <v>1.8796366972706234E-6</v>
      </c>
      <c r="BQ32">
        <f t="shared" si="26"/>
        <v>5.163906516851176E-8</v>
      </c>
      <c r="BR32">
        <f t="shared" si="26"/>
        <v>4.881029964258651E-6</v>
      </c>
      <c r="BS32">
        <f t="shared" si="26"/>
        <v>1.8268304861247511E-6</v>
      </c>
      <c r="BT32">
        <f t="shared" si="26"/>
        <v>2.9659389021735839E-6</v>
      </c>
      <c r="BU32">
        <f t="shared" si="26"/>
        <v>3.8631366520658558E-6</v>
      </c>
      <c r="BV32">
        <f t="shared" si="26"/>
        <v>1.9984401913017881E-6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0.19318206010492248</v>
      </c>
      <c r="BH33">
        <f t="shared" si="31"/>
        <v>0.18943744555537798</v>
      </c>
      <c r="BI33">
        <f t="shared" si="31"/>
        <v>0.18967501117109614</v>
      </c>
      <c r="BJ33">
        <f t="shared" si="31"/>
        <v>0.19217442606717824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5.4771599174052644E-2</v>
      </c>
      <c r="BH34">
        <f t="shared" si="31"/>
        <v>5.6010012740099653E-2</v>
      </c>
      <c r="BI34">
        <f t="shared" si="31"/>
        <v>5.6301780579147559E-2</v>
      </c>
      <c r="BJ34">
        <f t="shared" si="31"/>
        <v>5.5379819903943514E-2</v>
      </c>
      <c r="BS34">
        <f>SUM(BM36:BV45)</f>
        <v>1.5960697798502363E-4</v>
      </c>
      <c r="EN34">
        <f>Sheet58!FL34</f>
        <v>9.5185578173643079E-2</v>
      </c>
      <c r="EO34">
        <f>Sheet58!FM34</f>
        <v>0.53264632878027451</v>
      </c>
      <c r="EP34">
        <f>Sheet58!FN34</f>
        <v>6.6527803699044111E-2</v>
      </c>
      <c r="EQ34">
        <f>Sheet58!FO34</f>
        <v>0.68685910266674111</v>
      </c>
      <c r="ER34">
        <f>Sheet58!FP34</f>
        <v>0.73595139196413739</v>
      </c>
      <c r="ES34">
        <f>Sheet58!FQ34</f>
        <v>0.49445724652093248</v>
      </c>
      <c r="ET34">
        <f>Sheet58!FR34</f>
        <v>0.80867801865376532</v>
      </c>
      <c r="EU34">
        <f>Sheet58!FS34</f>
        <v>0.50005608468703922</v>
      </c>
      <c r="EV34">
        <f>Sheet58!FT34</f>
        <v>0.14459801688652307</v>
      </c>
      <c r="EW34">
        <f>Sheet58!FU34</f>
        <v>0.30184792543909267</v>
      </c>
      <c r="EZ34">
        <f t="array" ref="EZ34:FI43">(1/4)*(MMULT($X$7:$AA$16,$CW$23:$DF$26))</f>
        <v>-0.21952810712016513</v>
      </c>
      <c r="FA34">
        <v>0.18569449739193469</v>
      </c>
      <c r="FB34">
        <v>-0.19334009676573727</v>
      </c>
      <c r="FC34">
        <v>1.6544610930759891E-2</v>
      </c>
      <c r="FD34">
        <v>-0.14218187023906315</v>
      </c>
      <c r="FE34">
        <v>0.20920463503423689</v>
      </c>
      <c r="FF34">
        <v>0.23751460459839085</v>
      </c>
      <c r="FG34">
        <v>-0.19526636178357967</v>
      </c>
      <c r="FH34">
        <v>7.8293141317400353E-2</v>
      </c>
      <c r="FI34">
        <v>2.3064946635822509E-2</v>
      </c>
      <c r="FL34">
        <f t="shared" ref="FL34:FU43" si="32">EN34-($EU$10*EZ34)</f>
        <v>9.5405106280763249E-2</v>
      </c>
      <c r="FM34">
        <f t="shared" si="32"/>
        <v>0.53246063428288259</v>
      </c>
      <c r="FN34">
        <f t="shared" si="32"/>
        <v>6.6721143795809845E-2</v>
      </c>
      <c r="FO34">
        <f t="shared" si="32"/>
        <v>0.68684255805581029</v>
      </c>
      <c r="FP34">
        <f t="shared" si="32"/>
        <v>0.73609357383437646</v>
      </c>
      <c r="FQ34">
        <f t="shared" si="32"/>
        <v>0.49424804188589827</v>
      </c>
      <c r="FR34">
        <f t="shared" si="32"/>
        <v>0.8084405040491669</v>
      </c>
      <c r="FS34">
        <f t="shared" si="32"/>
        <v>0.50025135104882279</v>
      </c>
      <c r="FT34">
        <f t="shared" si="32"/>
        <v>0.14451972374520566</v>
      </c>
      <c r="FU34">
        <f t="shared" si="32"/>
        <v>0.30182486049245683</v>
      </c>
    </row>
    <row r="35" spans="1:177">
      <c r="A35">
        <v>34</v>
      </c>
      <c r="BG35">
        <f t="shared" si="31"/>
        <v>1.8273482243695661E-2</v>
      </c>
      <c r="BH35">
        <f t="shared" si="31"/>
        <v>1.666731973201007E-2</v>
      </c>
      <c r="BI35">
        <f t="shared" si="31"/>
        <v>1.6916075827597288E-2</v>
      </c>
      <c r="BJ35">
        <f t="shared" si="31"/>
        <v>1.6292400582935435E-2</v>
      </c>
      <c r="EN35">
        <f>Sheet58!FL35</f>
        <v>0.19070079621062916</v>
      </c>
      <c r="EO35">
        <f>Sheet58!FM35</f>
        <v>0.27390574667681861</v>
      </c>
      <c r="EP35">
        <f>Sheet58!FN35</f>
        <v>0.85059659351122041</v>
      </c>
      <c r="EQ35">
        <f>Sheet58!FO35</f>
        <v>0.12491510333629051</v>
      </c>
      <c r="ER35">
        <f>Sheet58!FP35</f>
        <v>1.9115928734037717E-2</v>
      </c>
      <c r="ES35">
        <f>Sheet58!FQ35</f>
        <v>0.79328910719410561</v>
      </c>
      <c r="ET35">
        <f>Sheet58!FR35</f>
        <v>0.45890494343866062</v>
      </c>
      <c r="EU35">
        <f>Sheet58!FS35</f>
        <v>0.17336235148325096</v>
      </c>
      <c r="EV35">
        <f>Sheet58!FT35</f>
        <v>0.95860574109638974</v>
      </c>
      <c r="EW35">
        <f>Sheet58!FU35</f>
        <v>0.32843935407162095</v>
      </c>
      <c r="EZ35">
        <v>-0.20787776126929614</v>
      </c>
      <c r="FA35">
        <v>0.17337800065846426</v>
      </c>
      <c r="FB35">
        <v>-0.18407639488165736</v>
      </c>
      <c r="FC35">
        <v>1.5430059419949909E-2</v>
      </c>
      <c r="FD35">
        <v>-0.11989352999717716</v>
      </c>
      <c r="FE35">
        <v>0.19550122723070532</v>
      </c>
      <c r="FF35">
        <v>0.22191455024653226</v>
      </c>
      <c r="FG35">
        <v>-0.18898753756090134</v>
      </c>
      <c r="FH35">
        <v>7.3105362120560957E-2</v>
      </c>
      <c r="FI35">
        <v>2.1506024032819308E-2</v>
      </c>
      <c r="FL35">
        <f t="shared" si="32"/>
        <v>0.19090867397189845</v>
      </c>
      <c r="FM35">
        <f t="shared" si="32"/>
        <v>0.27373236867616013</v>
      </c>
      <c r="FN35">
        <f t="shared" si="32"/>
        <v>0.85078066990610202</v>
      </c>
      <c r="FO35">
        <f t="shared" si="32"/>
        <v>0.12489967327687056</v>
      </c>
      <c r="FP35">
        <f t="shared" si="32"/>
        <v>1.9235822264034894E-2</v>
      </c>
      <c r="FQ35">
        <f t="shared" si="32"/>
        <v>0.79309360596687495</v>
      </c>
      <c r="FR35">
        <f t="shared" si="32"/>
        <v>0.45868302888841411</v>
      </c>
      <c r="FS35">
        <f t="shared" si="32"/>
        <v>0.17355133902081188</v>
      </c>
      <c r="FT35">
        <f t="shared" si="32"/>
        <v>0.95853263573426917</v>
      </c>
      <c r="FU35">
        <f t="shared" si="32"/>
        <v>0.32841784804758811</v>
      </c>
    </row>
    <row r="36" spans="1:177">
      <c r="A36">
        <v>35</v>
      </c>
      <c r="B36">
        <f t="array" ref="B36:K45">TRANSPOSE(EN34:EW43)</f>
        <v>9.5185578173643079E-2</v>
      </c>
      <c r="C36">
        <v>0.19070079621062916</v>
      </c>
      <c r="D36">
        <v>0.63175764864836259</v>
      </c>
      <c r="E36">
        <v>0.34905933390842325</v>
      </c>
      <c r="F36">
        <v>0.2492068545183321</v>
      </c>
      <c r="G36">
        <v>0.87019553438234365</v>
      </c>
      <c r="H36">
        <v>0.30256120249448326</v>
      </c>
      <c r="I36">
        <v>0.19501777011969626</v>
      </c>
      <c r="J36">
        <v>0.68133287913145846</v>
      </c>
      <c r="K36">
        <v>0.31615202673004444</v>
      </c>
      <c r="M36">
        <f t="array" ref="M36:M45">TRANSPOSE(EN30:EW30)</f>
        <v>0.34036759827072838</v>
      </c>
      <c r="S36">
        <f>EN34</f>
        <v>9.5185578173643079E-2</v>
      </c>
      <c r="T36">
        <f t="shared" ref="T36:AB45" si="33">EO34</f>
        <v>0.53264632878027451</v>
      </c>
      <c r="U36">
        <f t="shared" si="33"/>
        <v>6.6527803699044111E-2</v>
      </c>
      <c r="V36">
        <f t="shared" si="33"/>
        <v>0.68685910266674111</v>
      </c>
      <c r="W36">
        <f t="shared" si="33"/>
        <v>0.73595139196413739</v>
      </c>
      <c r="X36">
        <f t="shared" si="33"/>
        <v>0.49445724652093248</v>
      </c>
      <c r="Y36">
        <f t="shared" si="33"/>
        <v>0.80867801865376532</v>
      </c>
      <c r="Z36">
        <f t="shared" si="33"/>
        <v>0.50005608468703922</v>
      </c>
      <c r="AA36">
        <f t="shared" si="33"/>
        <v>0.14459801688652307</v>
      </c>
      <c r="AB36">
        <f t="shared" si="33"/>
        <v>0.30184792543909267</v>
      </c>
      <c r="BG36">
        <f t="shared" si="31"/>
        <v>0.10434043901809296</v>
      </c>
      <c r="BH36">
        <f t="shared" si="31"/>
        <v>9.5325676390032213E-2</v>
      </c>
      <c r="BI36">
        <f t="shared" si="31"/>
        <v>9.789612386102034E-2</v>
      </c>
      <c r="BJ36">
        <f t="shared" si="31"/>
        <v>9.7310977336507384E-2</v>
      </c>
      <c r="BM36">
        <f>0.5*$BL$21*B36*B36</f>
        <v>4.5301471461253589E-8</v>
      </c>
      <c r="BN36">
        <f t="shared" ref="BN36:BV45" si="34">0.5*$BL$21*C36*C36</f>
        <v>1.8183396837683959E-7</v>
      </c>
      <c r="BO36">
        <f t="shared" si="34"/>
        <v>1.99558863312854E-6</v>
      </c>
      <c r="BP36">
        <f t="shared" si="34"/>
        <v>6.0921209294296065E-7</v>
      </c>
      <c r="BQ36">
        <f t="shared" si="34"/>
        <v>3.1052028169460573E-7</v>
      </c>
      <c r="BR36">
        <f t="shared" si="34"/>
        <v>3.7862013402948637E-6</v>
      </c>
      <c r="BS36">
        <f t="shared" si="34"/>
        <v>4.5771640627453856E-7</v>
      </c>
      <c r="BT36">
        <f t="shared" si="34"/>
        <v>1.9015965331229347E-7</v>
      </c>
      <c r="BU36">
        <f t="shared" si="34"/>
        <v>2.3210724609278129E-6</v>
      </c>
      <c r="BV36">
        <f t="shared" si="34"/>
        <v>4.9976052002757378E-7</v>
      </c>
      <c r="EN36">
        <f>Sheet58!FL36</f>
        <v>0.63175764864836259</v>
      </c>
      <c r="EO36">
        <f>Sheet58!FM36</f>
        <v>0.34400148372387546</v>
      </c>
      <c r="EP36">
        <f>Sheet58!FN36</f>
        <v>0.54679956491822146</v>
      </c>
      <c r="EQ36">
        <f>Sheet58!FO36</f>
        <v>0.33068721858853395</v>
      </c>
      <c r="ER36">
        <f>Sheet58!FP36</f>
        <v>0.70655385086073674</v>
      </c>
      <c r="ES36">
        <f>Sheet58!FQ36</f>
        <v>0.31235492595566788</v>
      </c>
      <c r="ET36">
        <f>Sheet58!FR36</f>
        <v>0.95023959401874225</v>
      </c>
      <c r="EU36">
        <f>Sheet58!FS36</f>
        <v>0.18089719690800943</v>
      </c>
      <c r="EV36">
        <f>Sheet58!FT36</f>
        <v>0.41224101525474277</v>
      </c>
      <c r="EW36">
        <f>Sheet58!FU36</f>
        <v>0.38581176802176331</v>
      </c>
      <c r="EZ36">
        <v>-0.2146013862795563</v>
      </c>
      <c r="FA36">
        <v>0.18204071732659918</v>
      </c>
      <c r="FB36">
        <v>-0.19211069858246677</v>
      </c>
      <c r="FC36">
        <v>1.6212245240004197E-2</v>
      </c>
      <c r="FD36">
        <v>-0.134830277143487</v>
      </c>
      <c r="FE36">
        <v>0.20513903025134683</v>
      </c>
      <c r="FF36">
        <v>0.23289094363857804</v>
      </c>
      <c r="FG36">
        <v>-0.19409577179518153</v>
      </c>
      <c r="FH36">
        <v>7.6755372166767172E-2</v>
      </c>
      <c r="FI36">
        <v>2.2599825177396237E-2</v>
      </c>
      <c r="FL36">
        <f t="shared" si="32"/>
        <v>0.63197225003464219</v>
      </c>
      <c r="FM36">
        <f t="shared" si="32"/>
        <v>0.34381944300654887</v>
      </c>
      <c r="FN36">
        <f t="shared" si="32"/>
        <v>0.54699167561680395</v>
      </c>
      <c r="FO36">
        <f t="shared" si="32"/>
        <v>0.33067100634329394</v>
      </c>
      <c r="FP36">
        <f t="shared" si="32"/>
        <v>0.70668868113788019</v>
      </c>
      <c r="FQ36">
        <f t="shared" si="32"/>
        <v>0.31214978692541656</v>
      </c>
      <c r="FR36">
        <f t="shared" si="32"/>
        <v>0.95000670307510371</v>
      </c>
      <c r="FS36">
        <f t="shared" si="32"/>
        <v>0.18109129267980462</v>
      </c>
      <c r="FT36">
        <f t="shared" si="32"/>
        <v>0.41216425988257599</v>
      </c>
      <c r="FU36">
        <f t="shared" si="32"/>
        <v>0.38578916819658593</v>
      </c>
    </row>
    <row r="37" spans="1:177">
      <c r="A37">
        <v>36</v>
      </c>
      <c r="B37">
        <v>0.53264632878027451</v>
      </c>
      <c r="C37">
        <v>0.27390574667681861</v>
      </c>
      <c r="D37">
        <v>0.34400148372387546</v>
      </c>
      <c r="E37">
        <v>0.76800285743431451</v>
      </c>
      <c r="F37">
        <v>0.9173030383160089</v>
      </c>
      <c r="G37">
        <v>0.11683835793597779</v>
      </c>
      <c r="H37">
        <v>0.96268777175866449</v>
      </c>
      <c r="I37">
        <v>0.85840710955836841</v>
      </c>
      <c r="J37">
        <v>0.27916838000693517</v>
      </c>
      <c r="K37">
        <v>0.91223719076824028</v>
      </c>
      <c r="M37">
        <v>0.40210584730528653</v>
      </c>
      <c r="S37">
        <f t="shared" ref="S37:S45" si="35">EN35</f>
        <v>0.19070079621062916</v>
      </c>
      <c r="T37">
        <f t="shared" si="33"/>
        <v>0.27390574667681861</v>
      </c>
      <c r="U37">
        <f t="shared" si="33"/>
        <v>0.85059659351122041</v>
      </c>
      <c r="V37">
        <f t="shared" si="33"/>
        <v>0.12491510333629051</v>
      </c>
      <c r="W37">
        <f t="shared" si="33"/>
        <v>1.9115928734037717E-2</v>
      </c>
      <c r="X37">
        <f t="shared" si="33"/>
        <v>0.79328910719410561</v>
      </c>
      <c r="Y37">
        <f t="shared" si="33"/>
        <v>0.45890494343866062</v>
      </c>
      <c r="Z37">
        <f t="shared" si="33"/>
        <v>0.17336235148325096</v>
      </c>
      <c r="AA37">
        <f t="shared" si="33"/>
        <v>0.95860574109638974</v>
      </c>
      <c r="AB37">
        <f t="shared" si="33"/>
        <v>0.32843935407162095</v>
      </c>
      <c r="BG37">
        <f t="shared" si="31"/>
        <v>0.20706873902844111</v>
      </c>
      <c r="BH37">
        <f t="shared" si="31"/>
        <v>0.22101893301600462</v>
      </c>
      <c r="BI37">
        <f t="shared" si="31"/>
        <v>0.2150419756691179</v>
      </c>
      <c r="BJ37">
        <f t="shared" si="31"/>
        <v>0.21783818784969583</v>
      </c>
      <c r="BM37">
        <f t="shared" ref="BM37:BM45" si="36">0.5*$BL$21*B37*B37</f>
        <v>1.4185605578155217E-6</v>
      </c>
      <c r="BN37">
        <f t="shared" si="34"/>
        <v>3.7512179031292766E-7</v>
      </c>
      <c r="BO37">
        <f t="shared" si="34"/>
        <v>5.9168510402113882E-7</v>
      </c>
      <c r="BP37">
        <f t="shared" si="34"/>
        <v>2.9491419451363603E-6</v>
      </c>
      <c r="BQ37">
        <f t="shared" si="34"/>
        <v>4.2072243205189062E-6</v>
      </c>
      <c r="BR37">
        <f t="shared" si="34"/>
        <v>6.8256009425878325E-8</v>
      </c>
      <c r="BS37">
        <f t="shared" si="34"/>
        <v>4.6338387294683133E-6</v>
      </c>
      <c r="BT37">
        <f t="shared" si="34"/>
        <v>3.6843138287017636E-6</v>
      </c>
      <c r="BU37">
        <f t="shared" si="34"/>
        <v>3.8967492197848286E-7</v>
      </c>
      <c r="BV37">
        <f t="shared" si="34"/>
        <v>4.1608834611036543E-6</v>
      </c>
      <c r="EN37">
        <f>Sheet58!FL37</f>
        <v>0.34905933390842325</v>
      </c>
      <c r="EO37">
        <f>Sheet58!FM37</f>
        <v>0.76800285743431451</v>
      </c>
      <c r="EP37">
        <f>Sheet58!FN37</f>
        <v>0.98887588054985853</v>
      </c>
      <c r="EQ37">
        <f>Sheet58!FO37</f>
        <v>0.43076485775244505</v>
      </c>
      <c r="ER37">
        <f>Sheet58!FP37</f>
        <v>0.41047677709835051</v>
      </c>
      <c r="ES37">
        <f>Sheet58!FQ37</f>
        <v>0.87515847622972065</v>
      </c>
      <c r="ET37">
        <f>Sheet58!FR37</f>
        <v>0.57744784904566315</v>
      </c>
      <c r="EU37">
        <f>Sheet58!FS37</f>
        <v>0.80727194665799284</v>
      </c>
      <c r="EV37">
        <f>Sheet58!FT37</f>
        <v>0.28384954108633847</v>
      </c>
      <c r="EW37">
        <f>Sheet58!FU37</f>
        <v>0.19932953274976134</v>
      </c>
      <c r="EZ37">
        <v>-0.19994759886680458</v>
      </c>
      <c r="FA37">
        <v>0.16623652546711024</v>
      </c>
      <c r="FB37">
        <v>-0.17877131385964026</v>
      </c>
      <c r="FC37">
        <v>1.4788039498824155E-2</v>
      </c>
      <c r="FD37">
        <v>-0.11079027333637315</v>
      </c>
      <c r="FE37">
        <v>0.18750237366382205</v>
      </c>
      <c r="FF37">
        <v>0.21282135993224119</v>
      </c>
      <c r="FG37">
        <v>-0.18254221985942748</v>
      </c>
      <c r="FH37">
        <v>7.0093255221149287E-2</v>
      </c>
      <c r="FI37">
        <v>2.0609852139098522E-2</v>
      </c>
      <c r="FL37">
        <f t="shared" si="32"/>
        <v>0.34925928150729008</v>
      </c>
      <c r="FM37">
        <f t="shared" si="32"/>
        <v>0.76783662090884741</v>
      </c>
      <c r="FN37">
        <f t="shared" si="32"/>
        <v>0.98905465186371821</v>
      </c>
      <c r="FO37">
        <f t="shared" si="32"/>
        <v>0.43075006971294622</v>
      </c>
      <c r="FP37">
        <f t="shared" si="32"/>
        <v>0.41058756737168689</v>
      </c>
      <c r="FQ37">
        <f t="shared" si="32"/>
        <v>0.87497097385605682</v>
      </c>
      <c r="FR37">
        <f t="shared" si="32"/>
        <v>0.57723502768573087</v>
      </c>
      <c r="FS37">
        <f t="shared" si="32"/>
        <v>0.80745448887785232</v>
      </c>
      <c r="FT37">
        <f t="shared" si="32"/>
        <v>0.2837794478311173</v>
      </c>
      <c r="FU37">
        <f t="shared" si="32"/>
        <v>0.19930892289762225</v>
      </c>
    </row>
    <row r="38" spans="1:177">
      <c r="A38">
        <v>37</v>
      </c>
      <c r="B38">
        <v>6.6527803699044111E-2</v>
      </c>
      <c r="C38">
        <v>0.85059659351122041</v>
      </c>
      <c r="D38">
        <v>0.54679956491822146</v>
      </c>
      <c r="E38">
        <v>0.98887588054985853</v>
      </c>
      <c r="F38">
        <v>0.40130495674479505</v>
      </c>
      <c r="G38">
        <v>0.24771477249004503</v>
      </c>
      <c r="H38">
        <v>9.6944199756311925E-2</v>
      </c>
      <c r="I38">
        <v>0.69174082325545061</v>
      </c>
      <c r="J38">
        <v>3.7155731432178846E-2</v>
      </c>
      <c r="K38">
        <v>0.75040483238773203</v>
      </c>
      <c r="M38">
        <v>0.39059828851637207</v>
      </c>
      <c r="S38">
        <f t="shared" si="35"/>
        <v>0.63175764864836259</v>
      </c>
      <c r="T38">
        <f t="shared" si="33"/>
        <v>0.34400148372387546</v>
      </c>
      <c r="U38">
        <f t="shared" si="33"/>
        <v>0.54679956491822146</v>
      </c>
      <c r="V38">
        <f t="shared" si="33"/>
        <v>0.33068721858853395</v>
      </c>
      <c r="W38">
        <f t="shared" si="33"/>
        <v>0.70655385086073674</v>
      </c>
      <c r="X38">
        <f t="shared" si="33"/>
        <v>0.31235492595566788</v>
      </c>
      <c r="Y38">
        <f t="shared" si="33"/>
        <v>0.95023959401874225</v>
      </c>
      <c r="Z38">
        <f t="shared" si="33"/>
        <v>0.18089719690800943</v>
      </c>
      <c r="AA38">
        <f t="shared" si="33"/>
        <v>0.41224101525474277</v>
      </c>
      <c r="AB38">
        <f t="shared" si="33"/>
        <v>0.38581176802176331</v>
      </c>
      <c r="BG38">
        <f t="shared" si="31"/>
        <v>0.23810039253424178</v>
      </c>
      <c r="BH38">
        <f t="shared" si="31"/>
        <v>0.24677175273058991</v>
      </c>
      <c r="BI38">
        <f t="shared" si="31"/>
        <v>0.24550740771913551</v>
      </c>
      <c r="BJ38">
        <f t="shared" si="31"/>
        <v>0.24720048702855626</v>
      </c>
      <c r="BM38">
        <f t="shared" si="36"/>
        <v>2.2129743325092738E-8</v>
      </c>
      <c r="BN38">
        <f t="shared" si="34"/>
        <v>3.6175728244644616E-6</v>
      </c>
      <c r="BO38">
        <f t="shared" si="34"/>
        <v>1.4949488209737816E-6</v>
      </c>
      <c r="BP38">
        <f t="shared" si="34"/>
        <v>4.889377535666291E-6</v>
      </c>
      <c r="BQ38">
        <f t="shared" si="34"/>
        <v>8.0522834153970921E-7</v>
      </c>
      <c r="BR38">
        <f t="shared" si="34"/>
        <v>3.0681304254897386E-7</v>
      </c>
      <c r="BS38">
        <f t="shared" si="34"/>
        <v>4.6990889331958546E-8</v>
      </c>
      <c r="BT38">
        <f t="shared" si="34"/>
        <v>2.3925268327906433E-6</v>
      </c>
      <c r="BU38">
        <f t="shared" si="34"/>
        <v>6.9027418913010158E-9</v>
      </c>
      <c r="BV38">
        <f t="shared" si="34"/>
        <v>2.8155370623543011E-6</v>
      </c>
      <c r="EN38">
        <f>Sheet58!FL38</f>
        <v>0.2492068545183321</v>
      </c>
      <c r="EO38">
        <f>Sheet58!FM38</f>
        <v>0.9173030383160089</v>
      </c>
      <c r="EP38">
        <f>Sheet58!FN38</f>
        <v>0.40130495674479505</v>
      </c>
      <c r="EQ38">
        <f>Sheet58!FO38</f>
        <v>0.26384316343614628</v>
      </c>
      <c r="ER38">
        <f>Sheet58!FP38</f>
        <v>0.5373894667266057</v>
      </c>
      <c r="ES38">
        <f>Sheet58!FQ38</f>
        <v>0.88019921633753173</v>
      </c>
      <c r="ET38">
        <f>Sheet58!FR38</f>
        <v>0.73533634639919954</v>
      </c>
      <c r="EU38">
        <f>Sheet58!FS38</f>
        <v>0.10279758793182102</v>
      </c>
      <c r="EV38">
        <f>Sheet58!FT38</f>
        <v>0.50718771554632758</v>
      </c>
      <c r="EW38">
        <f>Sheet58!FU38</f>
        <v>0.74011622199981131</v>
      </c>
      <c r="EZ38">
        <v>-0.21599000805121038</v>
      </c>
      <c r="FA38">
        <v>0.1775215052700731</v>
      </c>
      <c r="FB38">
        <v>-0.18693476828783173</v>
      </c>
      <c r="FC38">
        <v>1.5811035603922496E-2</v>
      </c>
      <c r="FD38">
        <v>-0.13382590964313784</v>
      </c>
      <c r="FE38">
        <v>0.20006042900111079</v>
      </c>
      <c r="FF38">
        <v>0.22709262511277747</v>
      </c>
      <c r="FG38">
        <v>-0.18060434113256277</v>
      </c>
      <c r="FH38">
        <v>7.4826005426196981E-2</v>
      </c>
      <c r="FI38">
        <v>2.2043426700661912E-2</v>
      </c>
      <c r="FL38">
        <f t="shared" si="32"/>
        <v>0.2494228445263833</v>
      </c>
      <c r="FM38">
        <f t="shared" si="32"/>
        <v>0.91712551681073884</v>
      </c>
      <c r="FN38">
        <f t="shared" si="32"/>
        <v>0.4014918915130829</v>
      </c>
      <c r="FO38">
        <f t="shared" si="32"/>
        <v>0.26382735240054234</v>
      </c>
      <c r="FP38">
        <f t="shared" si="32"/>
        <v>0.53752329263624887</v>
      </c>
      <c r="FQ38">
        <f t="shared" si="32"/>
        <v>0.87999915590853062</v>
      </c>
      <c r="FR38">
        <f t="shared" si="32"/>
        <v>0.73510925377408676</v>
      </c>
      <c r="FS38">
        <f t="shared" si="32"/>
        <v>0.10297819227295359</v>
      </c>
      <c r="FT38">
        <f t="shared" si="32"/>
        <v>0.50711288954090139</v>
      </c>
      <c r="FU38">
        <f t="shared" si="32"/>
        <v>0.74009417857311066</v>
      </c>
    </row>
    <row r="39" spans="1:177">
      <c r="A39">
        <v>38</v>
      </c>
      <c r="B39">
        <v>0.68685910266674111</v>
      </c>
      <c r="C39">
        <v>0.12491510333629051</v>
      </c>
      <c r="D39">
        <v>0.33068721858853395</v>
      </c>
      <c r="E39">
        <v>0.43076485775244505</v>
      </c>
      <c r="F39">
        <v>0.26384316343614628</v>
      </c>
      <c r="G39">
        <v>0.23460032071130568</v>
      </c>
      <c r="H39">
        <v>0.14903790045687573</v>
      </c>
      <c r="I39">
        <v>0.7393118055533825</v>
      </c>
      <c r="J39">
        <v>0.40256943058427264</v>
      </c>
      <c r="K39">
        <v>0.31551239974526818</v>
      </c>
      <c r="M39">
        <v>9.17101133021265E-2</v>
      </c>
      <c r="S39">
        <f t="shared" si="35"/>
        <v>0.34905933390842325</v>
      </c>
      <c r="T39">
        <f t="shared" si="33"/>
        <v>0.76800285743431451</v>
      </c>
      <c r="U39">
        <f t="shared" si="33"/>
        <v>0.98887588054985853</v>
      </c>
      <c r="V39">
        <f t="shared" si="33"/>
        <v>0.43076485775244505</v>
      </c>
      <c r="W39">
        <f t="shared" si="33"/>
        <v>0.41047677709835051</v>
      </c>
      <c r="X39">
        <f t="shared" si="33"/>
        <v>0.87515847622972065</v>
      </c>
      <c r="Y39">
        <f t="shared" si="33"/>
        <v>0.57744784904566315</v>
      </c>
      <c r="Z39">
        <f t="shared" si="33"/>
        <v>0.80727194665799284</v>
      </c>
      <c r="AA39">
        <f t="shared" si="33"/>
        <v>0.28384954108633847</v>
      </c>
      <c r="AB39">
        <f t="shared" si="33"/>
        <v>0.19932953274976134</v>
      </c>
      <c r="BG39">
        <f t="shared" si="31"/>
        <v>4.929652421264092E-2</v>
      </c>
      <c r="BH39">
        <f t="shared" si="31"/>
        <v>4.7118013465556011E-2</v>
      </c>
      <c r="BI39">
        <f t="shared" si="31"/>
        <v>4.7327061244487746E-2</v>
      </c>
      <c r="BJ39">
        <f t="shared" si="31"/>
        <v>4.6033044570343525E-2</v>
      </c>
      <c r="BM39">
        <f t="shared" si="36"/>
        <v>2.3588771345808044E-6</v>
      </c>
      <c r="BN39">
        <f t="shared" si="34"/>
        <v>7.8018915207580685E-8</v>
      </c>
      <c r="BO39">
        <f t="shared" si="34"/>
        <v>5.4677018268910423E-7</v>
      </c>
      <c r="BP39">
        <f t="shared" si="34"/>
        <v>9.2779181337242121E-7</v>
      </c>
      <c r="BQ39">
        <f t="shared" si="34"/>
        <v>3.4806607445996501E-7</v>
      </c>
      <c r="BR39">
        <f t="shared" si="34"/>
        <v>2.7518655238923742E-7</v>
      </c>
      <c r="BS39">
        <f t="shared" si="34"/>
        <v>1.1106147886296801E-7</v>
      </c>
      <c r="BT39">
        <f t="shared" si="34"/>
        <v>2.7329097291530124E-6</v>
      </c>
      <c r="BU39">
        <f t="shared" si="34"/>
        <v>8.1031073220472761E-7</v>
      </c>
      <c r="BV39">
        <f t="shared" si="34"/>
        <v>4.9774037196508957E-7</v>
      </c>
      <c r="EN39">
        <f>Sheet58!FL39</f>
        <v>0.87019553438234365</v>
      </c>
      <c r="EO39">
        <f>Sheet58!FM39</f>
        <v>0.11683835793597779</v>
      </c>
      <c r="EP39">
        <f>Sheet58!FN39</f>
        <v>0.24771477249004503</v>
      </c>
      <c r="EQ39">
        <f>Sheet58!FO39</f>
        <v>0.23460032071130568</v>
      </c>
      <c r="ER39">
        <f>Sheet58!FP39</f>
        <v>0.7383742041228033</v>
      </c>
      <c r="ES39">
        <f>Sheet58!FQ39</f>
        <v>0.34069266660381586</v>
      </c>
      <c r="ET39">
        <f>Sheet58!FR39</f>
        <v>9.6374637073711591E-2</v>
      </c>
      <c r="EU39">
        <f>Sheet58!FS39</f>
        <v>0.96791011719906928</v>
      </c>
      <c r="EV39">
        <f>Sheet58!FT39</f>
        <v>0.15469318132696011</v>
      </c>
      <c r="EW39">
        <f>Sheet58!FU39</f>
        <v>0.61930945878824051</v>
      </c>
      <c r="EZ39">
        <v>-0.2213924841713793</v>
      </c>
      <c r="FA39">
        <v>0.18613953431998975</v>
      </c>
      <c r="FB39">
        <v>-0.19171881533659627</v>
      </c>
      <c r="FC39">
        <v>1.6587628398851757E-2</v>
      </c>
      <c r="FD39">
        <v>-0.14433806288524254</v>
      </c>
      <c r="FE39">
        <v>0.20969267941129743</v>
      </c>
      <c r="FF39">
        <v>0.23806736496652378</v>
      </c>
      <c r="FG39">
        <v>-0.19464299225491971</v>
      </c>
      <c r="FH39">
        <v>7.8479618571585225E-2</v>
      </c>
      <c r="FI39">
        <v>2.3125528979889908E-2</v>
      </c>
      <c r="FL39">
        <f t="shared" si="32"/>
        <v>0.87041692686651506</v>
      </c>
      <c r="FM39">
        <f t="shared" si="32"/>
        <v>0.11665221840165779</v>
      </c>
      <c r="FN39">
        <f t="shared" si="32"/>
        <v>0.24790649130538162</v>
      </c>
      <c r="FO39">
        <f t="shared" si="32"/>
        <v>0.23458373308290684</v>
      </c>
      <c r="FP39">
        <f t="shared" si="32"/>
        <v>0.73851854218568858</v>
      </c>
      <c r="FQ39">
        <f t="shared" si="32"/>
        <v>0.34048297392440457</v>
      </c>
      <c r="FR39">
        <f t="shared" si="32"/>
        <v>9.6136569708745068E-2</v>
      </c>
      <c r="FS39">
        <f t="shared" si="32"/>
        <v>0.96810476019132419</v>
      </c>
      <c r="FT39">
        <f t="shared" si="32"/>
        <v>0.15461470170838854</v>
      </c>
      <c r="FU39">
        <f t="shared" si="32"/>
        <v>0.61928633325926064</v>
      </c>
    </row>
    <row r="40" spans="1:177">
      <c r="A40">
        <v>39</v>
      </c>
      <c r="B40">
        <v>0.73595139196413739</v>
      </c>
      <c r="C40">
        <v>1.9115928734037717E-2</v>
      </c>
      <c r="D40">
        <v>0.70655385086073674</v>
      </c>
      <c r="E40">
        <v>0.41047677709835051</v>
      </c>
      <c r="F40">
        <v>0.5373894667266057</v>
      </c>
      <c r="G40">
        <v>0.7383742041228033</v>
      </c>
      <c r="H40">
        <v>0.99472970167056818</v>
      </c>
      <c r="I40">
        <v>0.93340165371586348</v>
      </c>
      <c r="J40">
        <v>0.28828441182361364</v>
      </c>
      <c r="K40">
        <v>1.1425663854555462E-2</v>
      </c>
      <c r="M40">
        <v>0.24417454291054769</v>
      </c>
      <c r="S40">
        <f t="shared" si="35"/>
        <v>0.2492068545183321</v>
      </c>
      <c r="T40">
        <f t="shared" si="33"/>
        <v>0.9173030383160089</v>
      </c>
      <c r="U40">
        <f t="shared" si="33"/>
        <v>0.40130495674479505</v>
      </c>
      <c r="V40">
        <f t="shared" si="33"/>
        <v>0.26384316343614628</v>
      </c>
      <c r="W40">
        <f t="shared" si="33"/>
        <v>0.5373894667266057</v>
      </c>
      <c r="X40">
        <f t="shared" si="33"/>
        <v>0.88019921633753173</v>
      </c>
      <c r="Y40">
        <f t="shared" si="33"/>
        <v>0.73533634639919954</v>
      </c>
      <c r="Z40">
        <f t="shared" si="33"/>
        <v>0.10279758793182102</v>
      </c>
      <c r="AA40">
        <f t="shared" si="33"/>
        <v>0.50718771554632758</v>
      </c>
      <c r="AB40">
        <f t="shared" si="33"/>
        <v>0.74011622199981131</v>
      </c>
      <c r="BG40">
        <f t="shared" si="31"/>
        <v>8.1569070783343689E-2</v>
      </c>
      <c r="BH40">
        <f t="shared" si="31"/>
        <v>7.8830372223683817E-2</v>
      </c>
      <c r="BI40">
        <f t="shared" si="31"/>
        <v>8.200369768141641E-2</v>
      </c>
      <c r="BJ40">
        <f t="shared" si="31"/>
        <v>7.9958281382825291E-2</v>
      </c>
      <c r="BM40">
        <f t="shared" si="36"/>
        <v>2.7081222566697572E-6</v>
      </c>
      <c r="BN40">
        <f t="shared" si="34"/>
        <v>1.8270936568240443E-9</v>
      </c>
      <c r="BO40">
        <f t="shared" si="34"/>
        <v>2.4960917208306816E-6</v>
      </c>
      <c r="BP40">
        <f t="shared" si="34"/>
        <v>8.4245592268524464E-7</v>
      </c>
      <c r="BQ40">
        <f t="shared" si="34"/>
        <v>1.4439371947435286E-6</v>
      </c>
      <c r="BR40">
        <f t="shared" si="34"/>
        <v>2.7259823265699162E-6</v>
      </c>
      <c r="BS40">
        <f t="shared" si="34"/>
        <v>4.9474358969280881E-6</v>
      </c>
      <c r="BT40">
        <f t="shared" si="34"/>
        <v>4.3561932357975434E-6</v>
      </c>
      <c r="BU40">
        <f t="shared" si="34"/>
        <v>4.1553951050243437E-7</v>
      </c>
      <c r="BV40">
        <f t="shared" si="34"/>
        <v>6.5272897258647595E-10</v>
      </c>
      <c r="EN40">
        <f>Sheet58!FL40</f>
        <v>0.30256120249448326</v>
      </c>
      <c r="EO40">
        <f>Sheet58!FM40</f>
        <v>0.96268777175866449</v>
      </c>
      <c r="EP40">
        <f>Sheet58!FN40</f>
        <v>9.6944199756311925E-2</v>
      </c>
      <c r="EQ40">
        <f>Sheet58!FO40</f>
        <v>0.14903790045687573</v>
      </c>
      <c r="ER40">
        <f>Sheet58!FP40</f>
        <v>0.99472970167056818</v>
      </c>
      <c r="ES40">
        <f>Sheet58!FQ40</f>
        <v>0.10560007700201729</v>
      </c>
      <c r="ET40">
        <f>Sheet58!FR40</f>
        <v>0.31730433283371301</v>
      </c>
      <c r="EU40">
        <f>Sheet58!FS40</f>
        <v>0.2175333061463455</v>
      </c>
      <c r="EV40">
        <f>Sheet58!FT40</f>
        <v>0.8998112355984953</v>
      </c>
      <c r="EW40">
        <f>Sheet58!FU40</f>
        <v>0.59943747807863068</v>
      </c>
      <c r="EZ40">
        <v>-0.1989179790480253</v>
      </c>
      <c r="FA40">
        <v>0.17562990060432701</v>
      </c>
      <c r="FB40">
        <v>-0.18266564608486865</v>
      </c>
      <c r="FC40">
        <v>1.565386761222921E-2</v>
      </c>
      <c r="FD40">
        <v>-0.13809221710754385</v>
      </c>
      <c r="FE40">
        <v>0.19776775788734469</v>
      </c>
      <c r="FF40">
        <v>0.22458433544634093</v>
      </c>
      <c r="FG40">
        <v>-0.18985276782966007</v>
      </c>
      <c r="FH40">
        <v>7.4069900921411413E-2</v>
      </c>
      <c r="FI40">
        <v>2.1822847598444696E-2</v>
      </c>
      <c r="FL40">
        <f t="shared" si="32"/>
        <v>0.30276012047353129</v>
      </c>
      <c r="FM40">
        <f t="shared" si="32"/>
        <v>0.96251214185806011</v>
      </c>
      <c r="FN40">
        <f t="shared" si="32"/>
        <v>9.7126865402396789E-2</v>
      </c>
      <c r="FO40">
        <f t="shared" si="32"/>
        <v>0.1490222465892635</v>
      </c>
      <c r="FP40">
        <f t="shared" si="32"/>
        <v>0.99486779388767577</v>
      </c>
      <c r="FQ40">
        <f t="shared" si="32"/>
        <v>0.10540230924412994</v>
      </c>
      <c r="FR40">
        <f t="shared" si="32"/>
        <v>0.31707974849826664</v>
      </c>
      <c r="FS40">
        <f t="shared" si="32"/>
        <v>0.21772315891417515</v>
      </c>
      <c r="FT40">
        <f t="shared" si="32"/>
        <v>0.89973716569757389</v>
      </c>
      <c r="FU40">
        <f t="shared" si="32"/>
        <v>0.59941565523103224</v>
      </c>
    </row>
    <row r="41" spans="1:177">
      <c r="A41">
        <v>40</v>
      </c>
      <c r="B41">
        <v>0.49445724652093248</v>
      </c>
      <c r="C41">
        <v>0.79328910719410561</v>
      </c>
      <c r="D41">
        <v>0.31235492595566788</v>
      </c>
      <c r="E41">
        <v>0.87515847622972065</v>
      </c>
      <c r="F41">
        <v>0.88019921633753173</v>
      </c>
      <c r="G41">
        <v>0.34069266660381586</v>
      </c>
      <c r="H41">
        <v>0.10560007700201729</v>
      </c>
      <c r="I41">
        <v>0.84856805325205376</v>
      </c>
      <c r="J41">
        <v>0.54130562694280937</v>
      </c>
      <c r="K41">
        <v>0.57998048224559395</v>
      </c>
      <c r="M41">
        <v>0.72140124276722972</v>
      </c>
      <c r="S41">
        <f t="shared" si="35"/>
        <v>0.87019553438234365</v>
      </c>
      <c r="T41">
        <f t="shared" si="33"/>
        <v>0.11683835793597779</v>
      </c>
      <c r="U41">
        <f t="shared" si="33"/>
        <v>0.24771477249004503</v>
      </c>
      <c r="V41">
        <f t="shared" si="33"/>
        <v>0.23460032071130568</v>
      </c>
      <c r="W41">
        <f t="shared" si="33"/>
        <v>0.7383742041228033</v>
      </c>
      <c r="X41">
        <f t="shared" si="33"/>
        <v>0.34069266660381586</v>
      </c>
      <c r="Y41">
        <f t="shared" si="33"/>
        <v>9.6374637073711591E-2</v>
      </c>
      <c r="Z41">
        <f t="shared" si="33"/>
        <v>0.96791011719906928</v>
      </c>
      <c r="AA41">
        <f t="shared" si="33"/>
        <v>0.15469318132696011</v>
      </c>
      <c r="AB41">
        <f t="shared" si="33"/>
        <v>0.61930945878824051</v>
      </c>
      <c r="BG41">
        <f t="shared" si="31"/>
        <v>2.5733142066365525E-2</v>
      </c>
      <c r="BH41">
        <f t="shared" si="31"/>
        <v>2.3206059203804211E-2</v>
      </c>
      <c r="BI41">
        <f t="shared" si="31"/>
        <v>2.3293203733509012E-2</v>
      </c>
      <c r="BJ41">
        <f t="shared" si="31"/>
        <v>2.2777284731687119E-2</v>
      </c>
      <c r="BM41">
        <f t="shared" si="36"/>
        <v>1.2224398431853111E-6</v>
      </c>
      <c r="BN41">
        <f t="shared" si="34"/>
        <v>3.1465380379641061E-6</v>
      </c>
      <c r="BO41">
        <f t="shared" si="34"/>
        <v>4.8782799884385386E-7</v>
      </c>
      <c r="BP41">
        <f t="shared" si="34"/>
        <v>3.8295117925836327E-6</v>
      </c>
      <c r="BQ41">
        <f t="shared" si="34"/>
        <v>3.873753302206025E-6</v>
      </c>
      <c r="BR41">
        <f t="shared" si="34"/>
        <v>5.8035746538809414E-7</v>
      </c>
      <c r="BS41">
        <f t="shared" si="34"/>
        <v>5.5756881314159907E-8</v>
      </c>
      <c r="BT41">
        <f t="shared" si="34"/>
        <v>3.6003387049999019E-6</v>
      </c>
      <c r="BU41">
        <f t="shared" si="34"/>
        <v>1.4650589087997397E-6</v>
      </c>
      <c r="BV41">
        <f t="shared" si="34"/>
        <v>1.6818867989291586E-6</v>
      </c>
      <c r="EN41">
        <f>Sheet58!FL41</f>
        <v>0.19501777011969626</v>
      </c>
      <c r="EO41">
        <f>Sheet58!FM41</f>
        <v>0.85840710955836841</v>
      </c>
      <c r="EP41">
        <f>Sheet58!FN41</f>
        <v>0.69174082325545061</v>
      </c>
      <c r="EQ41">
        <f>Sheet58!FO41</f>
        <v>0.7393118055533825</v>
      </c>
      <c r="ER41">
        <f>Sheet58!FP41</f>
        <v>0.93340165371586348</v>
      </c>
      <c r="ES41">
        <f>Sheet58!FQ41</f>
        <v>0.84856805325205376</v>
      </c>
      <c r="ET41">
        <f>Sheet58!FR41</f>
        <v>0.39249006861181018</v>
      </c>
      <c r="EU41">
        <f>Sheet58!FS41</f>
        <v>0.51298890315279111</v>
      </c>
      <c r="EV41">
        <f>Sheet58!FT41</f>
        <v>0.90130436608855369</v>
      </c>
      <c r="EW41">
        <f>Sheet58!FU41</f>
        <v>6.7690193323131989E-2</v>
      </c>
      <c r="EZ41">
        <v>-0.21403339092083243</v>
      </c>
      <c r="FA41">
        <v>0.18243833737337953</v>
      </c>
      <c r="FB41">
        <v>-0.18838639808786747</v>
      </c>
      <c r="FC41">
        <v>1.625787066246874E-2</v>
      </c>
      <c r="FD41">
        <v>-0.14127504599123739</v>
      </c>
      <c r="FE41">
        <v>0.20550690681410283</v>
      </c>
      <c r="FF41">
        <v>0.23333048817141916</v>
      </c>
      <c r="FG41">
        <v>-0.1934309431215003</v>
      </c>
      <c r="FH41">
        <v>7.6927074367599532E-2</v>
      </c>
      <c r="FI41">
        <v>2.266510073246784E-2</v>
      </c>
      <c r="FL41">
        <f t="shared" si="32"/>
        <v>0.19523180351061709</v>
      </c>
      <c r="FM41">
        <f t="shared" si="32"/>
        <v>0.85822467122099499</v>
      </c>
      <c r="FN41">
        <f t="shared" si="32"/>
        <v>0.69192920965353844</v>
      </c>
      <c r="FO41">
        <f t="shared" si="32"/>
        <v>0.73929554768271999</v>
      </c>
      <c r="FP41">
        <f t="shared" si="32"/>
        <v>0.93354292876185474</v>
      </c>
      <c r="FQ41">
        <f t="shared" si="32"/>
        <v>0.84836254634523967</v>
      </c>
      <c r="FR41">
        <f t="shared" si="32"/>
        <v>0.39225673812363876</v>
      </c>
      <c r="FS41">
        <f t="shared" si="32"/>
        <v>0.51318233409591263</v>
      </c>
      <c r="FT41">
        <f t="shared" si="32"/>
        <v>0.90122743901418612</v>
      </c>
      <c r="FU41">
        <f t="shared" si="32"/>
        <v>6.766752822239952E-2</v>
      </c>
    </row>
    <row r="42" spans="1:177">
      <c r="A42">
        <v>41</v>
      </c>
      <c r="B42">
        <v>0.80867801865376532</v>
      </c>
      <c r="C42">
        <v>0.45890494343866062</v>
      </c>
      <c r="D42">
        <v>0.95023959401874225</v>
      </c>
      <c r="E42">
        <v>0.57744784904566315</v>
      </c>
      <c r="F42">
        <v>0.73533634639919954</v>
      </c>
      <c r="G42">
        <v>9.6374637073711591E-2</v>
      </c>
      <c r="H42">
        <v>0.31730433283371301</v>
      </c>
      <c r="I42">
        <v>0.39249006861181018</v>
      </c>
      <c r="J42">
        <v>0.9720035810336517</v>
      </c>
      <c r="K42">
        <v>0.42750230154047997</v>
      </c>
      <c r="M42">
        <v>0.87232817054577227</v>
      </c>
      <c r="S42">
        <f t="shared" si="35"/>
        <v>0.30256120249448326</v>
      </c>
      <c r="T42">
        <f t="shared" si="33"/>
        <v>0.96268777175866449</v>
      </c>
      <c r="U42">
        <f t="shared" si="33"/>
        <v>9.6944199756311925E-2</v>
      </c>
      <c r="V42">
        <f t="shared" si="33"/>
        <v>0.14903790045687573</v>
      </c>
      <c r="W42">
        <f t="shared" si="33"/>
        <v>0.99472970167056818</v>
      </c>
      <c r="X42">
        <f t="shared" si="33"/>
        <v>0.10560007700201729</v>
      </c>
      <c r="Y42">
        <f t="shared" si="33"/>
        <v>0.31730433283371301</v>
      </c>
      <c r="Z42">
        <f t="shared" si="33"/>
        <v>0.2175333061463455</v>
      </c>
      <c r="AA42">
        <f t="shared" si="33"/>
        <v>0.8998112355984953</v>
      </c>
      <c r="AB42">
        <f t="shared" si="33"/>
        <v>0.59943747807863068</v>
      </c>
      <c r="BM42">
        <f t="shared" si="36"/>
        <v>3.2698006892688981E-6</v>
      </c>
      <c r="BN42">
        <f t="shared" si="34"/>
        <v>1.0529687355622015E-6</v>
      </c>
      <c r="BO42">
        <f t="shared" si="34"/>
        <v>4.514776430204521E-6</v>
      </c>
      <c r="BP42">
        <f t="shared" si="34"/>
        <v>1.667230091837315E-6</v>
      </c>
      <c r="BQ42">
        <f t="shared" si="34"/>
        <v>2.7035977116786179E-6</v>
      </c>
      <c r="BR42">
        <f t="shared" si="34"/>
        <v>4.6440353355448133E-8</v>
      </c>
      <c r="BS42">
        <f t="shared" si="34"/>
        <v>5.0341019817523869E-7</v>
      </c>
      <c r="BT42">
        <f t="shared" si="34"/>
        <v>7.702422697945174E-7</v>
      </c>
      <c r="BU42">
        <f t="shared" si="34"/>
        <v>4.7239548077112138E-6</v>
      </c>
      <c r="BV42">
        <f t="shared" si="34"/>
        <v>9.1379108911203748E-7</v>
      </c>
      <c r="EN42">
        <f>Sheet58!FL42</f>
        <v>0.68133287913145846</v>
      </c>
      <c r="EO42">
        <f>Sheet58!FM42</f>
        <v>0.27916838000693517</v>
      </c>
      <c r="EP42">
        <f>Sheet58!FN42</f>
        <v>3.7155731432178846E-2</v>
      </c>
      <c r="EQ42">
        <f>Sheet58!FO42</f>
        <v>0.40256943058427264</v>
      </c>
      <c r="ER42">
        <f>Sheet58!FP42</f>
        <v>0.28828441182361364</v>
      </c>
      <c r="ES42">
        <f>Sheet58!FQ42</f>
        <v>0.54130562694280937</v>
      </c>
      <c r="ET42">
        <f>Sheet58!FR42</f>
        <v>0.9720035810336517</v>
      </c>
      <c r="EU42">
        <f>Sheet58!FS42</f>
        <v>0.35400353015956948</v>
      </c>
      <c r="EV42">
        <f>Sheet58!FT42</f>
        <v>0.57220451528150518</v>
      </c>
      <c r="EW42">
        <f>Sheet58!FU42</f>
        <v>0.23774553891419387</v>
      </c>
      <c r="EZ42">
        <v>-0.20389122734981427</v>
      </c>
      <c r="FA42">
        <v>0.17109006211035749</v>
      </c>
      <c r="FB42">
        <v>-0.1781165644952831</v>
      </c>
      <c r="FC42">
        <v>1.5235495437313442E-2</v>
      </c>
      <c r="FD42">
        <v>-0.12380788439204078</v>
      </c>
      <c r="FE42">
        <v>0.1928476828645333</v>
      </c>
      <c r="FF42">
        <v>0.21892354751584803</v>
      </c>
      <c r="FG42">
        <v>-0.18566213365370982</v>
      </c>
      <c r="FH42">
        <v>7.2144698609294303E-2</v>
      </c>
      <c r="FI42">
        <v>2.1236323353501469E-2</v>
      </c>
      <c r="FL42">
        <f t="shared" si="32"/>
        <v>0.68153677035880822</v>
      </c>
      <c r="FM42">
        <f t="shared" si="32"/>
        <v>0.27899728994482481</v>
      </c>
      <c r="FN42">
        <f t="shared" si="32"/>
        <v>3.7333847996674129E-2</v>
      </c>
      <c r="FO42">
        <f t="shared" si="32"/>
        <v>0.40255419508883533</v>
      </c>
      <c r="FP42">
        <f t="shared" si="32"/>
        <v>0.28840821970800568</v>
      </c>
      <c r="FQ42">
        <f t="shared" si="32"/>
        <v>0.54111277925994483</v>
      </c>
      <c r="FR42">
        <f t="shared" si="32"/>
        <v>0.97178465748613585</v>
      </c>
      <c r="FS42">
        <f t="shared" si="32"/>
        <v>0.35418919229322321</v>
      </c>
      <c r="FT42">
        <f t="shared" si="32"/>
        <v>0.5721323705828959</v>
      </c>
      <c r="FU42">
        <f t="shared" si="32"/>
        <v>0.23772430259084038</v>
      </c>
    </row>
    <row r="43" spans="1:177">
      <c r="A43">
        <v>42</v>
      </c>
      <c r="B43">
        <v>0.50005608468703922</v>
      </c>
      <c r="C43">
        <v>0.17336235148325096</v>
      </c>
      <c r="D43">
        <v>0.18089719690800943</v>
      </c>
      <c r="E43">
        <v>0.80727194665799284</v>
      </c>
      <c r="F43">
        <v>0.10279758793182102</v>
      </c>
      <c r="G43">
        <v>0.96791011719906928</v>
      </c>
      <c r="H43">
        <v>0.2175333061463455</v>
      </c>
      <c r="I43">
        <v>0.51298890315279111</v>
      </c>
      <c r="J43">
        <v>0.35400353015956948</v>
      </c>
      <c r="K43">
        <v>0.7754540203841862</v>
      </c>
      <c r="M43">
        <v>0.2591659152563982</v>
      </c>
      <c r="S43">
        <f t="shared" si="35"/>
        <v>0.19501777011969626</v>
      </c>
      <c r="T43">
        <f t="shared" si="33"/>
        <v>0.85840710955836841</v>
      </c>
      <c r="U43">
        <f t="shared" si="33"/>
        <v>0.69174082325545061</v>
      </c>
      <c r="V43">
        <f t="shared" si="33"/>
        <v>0.7393118055533825</v>
      </c>
      <c r="W43">
        <f t="shared" si="33"/>
        <v>0.93340165371586348</v>
      </c>
      <c r="X43">
        <f t="shared" si="33"/>
        <v>0.84856805325205376</v>
      </c>
      <c r="Y43">
        <f t="shared" si="33"/>
        <v>0.39249006861181018</v>
      </c>
      <c r="Z43">
        <f t="shared" si="33"/>
        <v>0.51298890315279111</v>
      </c>
      <c r="AA43">
        <f t="shared" si="33"/>
        <v>0.90130436608855369</v>
      </c>
      <c r="AB43">
        <f t="shared" si="33"/>
        <v>6.7690193323131989E-2</v>
      </c>
      <c r="BM43">
        <f t="shared" si="36"/>
        <v>1.2502804391626568E-6</v>
      </c>
      <c r="BN43">
        <f t="shared" si="34"/>
        <v>1.5027252455901123E-7</v>
      </c>
      <c r="BO43">
        <f t="shared" si="34"/>
        <v>1.636189792458757E-7</v>
      </c>
      <c r="BP43">
        <f t="shared" si="34"/>
        <v>3.2584399793049262E-6</v>
      </c>
      <c r="BQ43">
        <f t="shared" si="34"/>
        <v>5.283672042300238E-8</v>
      </c>
      <c r="BR43">
        <f t="shared" si="34"/>
        <v>4.6842499748815802E-6</v>
      </c>
      <c r="BS43">
        <f t="shared" si="34"/>
        <v>2.3660369641479839E-7</v>
      </c>
      <c r="BT43">
        <f t="shared" si="34"/>
        <v>1.3157880737895188E-6</v>
      </c>
      <c r="BU43">
        <f t="shared" si="34"/>
        <v>6.2659249682718617E-7</v>
      </c>
      <c r="BV43">
        <f t="shared" si="34"/>
        <v>3.0066446886499898E-6</v>
      </c>
      <c r="EN43">
        <f>Sheet58!FL43</f>
        <v>0.31615202673004444</v>
      </c>
      <c r="EO43">
        <f>Sheet58!FM43</f>
        <v>0.91223719076824028</v>
      </c>
      <c r="EP43">
        <f>Sheet58!FN43</f>
        <v>0.75040483238773203</v>
      </c>
      <c r="EQ43">
        <f>Sheet58!FO43</f>
        <v>0.31551239974526818</v>
      </c>
      <c r="ER43">
        <f>Sheet58!FP43</f>
        <v>1.1425663854555462E-2</v>
      </c>
      <c r="ES43">
        <f>Sheet58!FQ43</f>
        <v>0.57998048224559395</v>
      </c>
      <c r="ET43">
        <f>Sheet58!FR43</f>
        <v>0.42750230154047997</v>
      </c>
      <c r="EU43">
        <f>Sheet58!FS43</f>
        <v>0.7754540203841862</v>
      </c>
      <c r="EV43">
        <f>Sheet58!FT43</f>
        <v>0.43709034451601458</v>
      </c>
      <c r="EW43">
        <f>Sheet58!FU43</f>
        <v>0.13883266820413995</v>
      </c>
      <c r="EZ43">
        <v>-0.21860094216558051</v>
      </c>
      <c r="FA43">
        <v>0.18362096201771844</v>
      </c>
      <c r="FB43">
        <v>-0.18930539589157766</v>
      </c>
      <c r="FC43">
        <v>1.6362184984666107E-2</v>
      </c>
      <c r="FD43">
        <v>-0.14162076373019039</v>
      </c>
      <c r="FE43">
        <v>0.20686586560889109</v>
      </c>
      <c r="FF43">
        <v>0.23485540120211812</v>
      </c>
      <c r="FG43">
        <v>-0.19240628575202542</v>
      </c>
      <c r="FH43">
        <v>7.7418052428193898E-2</v>
      </c>
      <c r="FI43">
        <v>2.2810921297786342E-2</v>
      </c>
      <c r="FL43">
        <f t="shared" si="32"/>
        <v>0.31637062767221003</v>
      </c>
      <c r="FM43">
        <f t="shared" si="32"/>
        <v>0.91205356980622254</v>
      </c>
      <c r="FN43">
        <f t="shared" si="32"/>
        <v>0.75059413778362361</v>
      </c>
      <c r="FO43">
        <f t="shared" si="32"/>
        <v>0.31549603756028349</v>
      </c>
      <c r="FP43">
        <f t="shared" si="32"/>
        <v>1.1567284618285652E-2</v>
      </c>
      <c r="FQ43">
        <f t="shared" si="32"/>
        <v>0.57977361637998504</v>
      </c>
      <c r="FR43">
        <f t="shared" si="32"/>
        <v>0.42726744613927786</v>
      </c>
      <c r="FS43">
        <f t="shared" si="32"/>
        <v>0.77564642666993822</v>
      </c>
      <c r="FT43">
        <f t="shared" si="32"/>
        <v>0.43701292646358642</v>
      </c>
      <c r="FU43">
        <f t="shared" si="32"/>
        <v>0.13880985728284215</v>
      </c>
    </row>
    <row r="44" spans="1:177">
      <c r="A44">
        <v>43</v>
      </c>
      <c r="B44">
        <v>0.14459801688652307</v>
      </c>
      <c r="C44">
        <v>0.95860574109638974</v>
      </c>
      <c r="D44">
        <v>0.41224101525474277</v>
      </c>
      <c r="E44">
        <v>0.28384954108633847</v>
      </c>
      <c r="F44">
        <v>0.50718771554632758</v>
      </c>
      <c r="G44">
        <v>0.15469318132696011</v>
      </c>
      <c r="H44">
        <v>0.8998112355984953</v>
      </c>
      <c r="I44">
        <v>0.90130436608855369</v>
      </c>
      <c r="J44">
        <v>0.57220451528150518</v>
      </c>
      <c r="K44">
        <v>0.43709034451601458</v>
      </c>
      <c r="M44">
        <v>0.20557584812561014</v>
      </c>
      <c r="S44">
        <f t="shared" si="35"/>
        <v>0.68133287913145846</v>
      </c>
      <c r="T44">
        <f t="shared" si="33"/>
        <v>0.27916838000693517</v>
      </c>
      <c r="U44">
        <f t="shared" si="33"/>
        <v>3.7155731432178846E-2</v>
      </c>
      <c r="V44">
        <f t="shared" si="33"/>
        <v>0.40256943058427264</v>
      </c>
      <c r="W44">
        <f t="shared" si="33"/>
        <v>0.28828441182361364</v>
      </c>
      <c r="X44">
        <f t="shared" si="33"/>
        <v>0.54130562694280937</v>
      </c>
      <c r="Y44">
        <f t="shared" si="33"/>
        <v>0.9720035810336517</v>
      </c>
      <c r="Z44">
        <f t="shared" si="33"/>
        <v>0.35400353015956948</v>
      </c>
      <c r="AA44">
        <f t="shared" si="33"/>
        <v>0.57220451528150518</v>
      </c>
      <c r="AB44">
        <f t="shared" si="33"/>
        <v>0.23774553891419387</v>
      </c>
      <c r="BM44">
        <f t="shared" si="36"/>
        <v>1.0454293243757607E-7</v>
      </c>
      <c r="BN44">
        <f t="shared" si="34"/>
        <v>4.5946248343147931E-6</v>
      </c>
      <c r="BO44">
        <f t="shared" si="34"/>
        <v>8.4971327329130539E-7</v>
      </c>
      <c r="BP44">
        <f t="shared" si="34"/>
        <v>4.0285280987462479E-7</v>
      </c>
      <c r="BQ44">
        <f t="shared" si="34"/>
        <v>1.2861968940055125E-6</v>
      </c>
      <c r="BR44">
        <f t="shared" si="34"/>
        <v>1.1964990174527883E-7</v>
      </c>
      <c r="BS44">
        <f t="shared" si="34"/>
        <v>4.0483012985464541E-6</v>
      </c>
      <c r="BT44">
        <f t="shared" si="34"/>
        <v>4.0617478016514476E-6</v>
      </c>
      <c r="BU44">
        <f t="shared" si="34"/>
        <v>1.6370900365427116E-6</v>
      </c>
      <c r="BV44">
        <f t="shared" si="34"/>
        <v>9.5523984634564163E-7</v>
      </c>
    </row>
    <row r="45" spans="1:177">
      <c r="A45">
        <v>44</v>
      </c>
      <c r="B45">
        <v>0.30184792543909267</v>
      </c>
      <c r="C45">
        <v>0.32843935407162095</v>
      </c>
      <c r="D45">
        <v>0.38581176802176331</v>
      </c>
      <c r="E45">
        <v>0.19932953274976134</v>
      </c>
      <c r="F45">
        <v>0.74011622199981131</v>
      </c>
      <c r="G45">
        <v>0.61930945878824051</v>
      </c>
      <c r="H45">
        <v>0.59943747807863068</v>
      </c>
      <c r="I45">
        <v>6.7690193323131989E-2</v>
      </c>
      <c r="J45">
        <v>0.23774553891419387</v>
      </c>
      <c r="K45">
        <v>0.13883266820413995</v>
      </c>
      <c r="M45">
        <v>0.48952553580216929</v>
      </c>
      <c r="S45">
        <f t="shared" si="35"/>
        <v>0.31615202673004444</v>
      </c>
      <c r="T45">
        <f t="shared" si="33"/>
        <v>0.91223719076824028</v>
      </c>
      <c r="U45">
        <f t="shared" si="33"/>
        <v>0.75040483238773203</v>
      </c>
      <c r="V45">
        <f t="shared" si="33"/>
        <v>0.31551239974526818</v>
      </c>
      <c r="W45">
        <f t="shared" si="33"/>
        <v>1.1425663854555462E-2</v>
      </c>
      <c r="X45">
        <f t="shared" si="33"/>
        <v>0.57998048224559395</v>
      </c>
      <c r="Y45">
        <f t="shared" si="33"/>
        <v>0.42750230154047997</v>
      </c>
      <c r="Z45">
        <f t="shared" si="33"/>
        <v>0.7754540203841862</v>
      </c>
      <c r="AA45">
        <f t="shared" si="33"/>
        <v>0.43709034451601458</v>
      </c>
      <c r="AB45">
        <f t="shared" si="33"/>
        <v>0.13883266820413995</v>
      </c>
      <c r="BM45">
        <f t="shared" si="36"/>
        <v>4.5556085045942024E-7</v>
      </c>
      <c r="BN45">
        <f t="shared" si="34"/>
        <v>5.3936204651491804E-7</v>
      </c>
      <c r="BO45">
        <f t="shared" si="34"/>
        <v>7.4425360172039458E-7</v>
      </c>
      <c r="BP45">
        <f t="shared" si="34"/>
        <v>1.9866131313119088E-7</v>
      </c>
      <c r="BQ45">
        <f t="shared" si="34"/>
        <v>2.73886011033637E-6</v>
      </c>
      <c r="BR45">
        <f t="shared" si="34"/>
        <v>1.9177210287229171E-6</v>
      </c>
      <c r="BS45">
        <f t="shared" si="34"/>
        <v>1.7966264506263443E-6</v>
      </c>
      <c r="BT45">
        <f t="shared" si="34"/>
        <v>2.2909811360614918E-8</v>
      </c>
      <c r="BU45">
        <f t="shared" si="34"/>
        <v>2.826147063680024E-7</v>
      </c>
      <c r="BV45">
        <f t="shared" si="34"/>
        <v>9.6372548803404054E-8</v>
      </c>
    </row>
    <row r="46" spans="1:177">
      <c r="A46">
        <v>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activeCell="ES36" sqref="ES3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2.9642781259751718</v>
      </c>
      <c r="EN2" t="s">
        <v>10</v>
      </c>
    </row>
    <row r="3" spans="1:177">
      <c r="A3">
        <v>2</v>
      </c>
      <c r="C3" t="s">
        <v>103</v>
      </c>
      <c r="F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2.9642781259751718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2.1998076302973888</v>
      </c>
      <c r="O7">
        <v>3.0711899198924915</v>
      </c>
      <c r="P7">
        <v>2.5355189153143392</v>
      </c>
      <c r="Q7">
        <v>3.7555559237258938</v>
      </c>
      <c r="S7">
        <f>N7+$M23</f>
        <v>2.9929349968759285</v>
      </c>
      <c r="T7">
        <f t="shared" ref="T7:V16" si="0">O7+$M23</f>
        <v>3.8643172864710311</v>
      </c>
      <c r="U7">
        <f t="shared" si="0"/>
        <v>3.3286462818928788</v>
      </c>
      <c r="V7">
        <f t="shared" si="0"/>
        <v>4.5486832903044334</v>
      </c>
      <c r="X7">
        <f xml:space="preserve"> 1/(1+EXP(-S7))</f>
        <v>0.95225393110633094</v>
      </c>
      <c r="Y7">
        <f t="shared" ref="Y7:AA16" si="1" xml:space="preserve"> 1/(1+EXP(-T7))</f>
        <v>0.97945376430235898</v>
      </c>
      <c r="Z7">
        <f t="shared" si="1"/>
        <v>0.965398578371361</v>
      </c>
      <c r="AA7">
        <f t="shared" si="1"/>
        <v>0.98952966050835867</v>
      </c>
      <c r="AC7">
        <f t="array" ref="AC7:AF16">MMULT(B36:K45,X7:AA16)</f>
        <v>3.5042363869801103</v>
      </c>
      <c r="AD7">
        <v>3.6696660948579258</v>
      </c>
      <c r="AE7">
        <v>3.6415176465105885</v>
      </c>
      <c r="AF7">
        <v>3.7048701930820429</v>
      </c>
      <c r="AH7">
        <f>AC7+$M36</f>
        <v>3.8448278973211294</v>
      </c>
      <c r="AI7">
        <f t="shared" ref="AI7:AK16" si="2">AD7+$M36</f>
        <v>4.0102576051989454</v>
      </c>
      <c r="AJ7">
        <f t="shared" si="2"/>
        <v>3.9821091568516076</v>
      </c>
      <c r="AK7">
        <f t="shared" si="2"/>
        <v>4.0454617034230624</v>
      </c>
      <c r="AW7">
        <f>AH7</f>
        <v>3.8448278973211294</v>
      </c>
      <c r="AX7">
        <f t="shared" ref="AX7:AZ16" si="3">AI7</f>
        <v>4.0102576051989454</v>
      </c>
      <c r="AY7">
        <f t="shared" si="3"/>
        <v>3.9821091568516076</v>
      </c>
      <c r="AZ7">
        <f t="shared" si="3"/>
        <v>4.0454617034230624</v>
      </c>
      <c r="BB7">
        <f>EXP(AW7-AW$20)</f>
        <v>0.11670619919092108</v>
      </c>
      <c r="BC7">
        <f t="shared" ref="BC7:BE16" si="4">EXP(AX7-AX$20)</f>
        <v>0.10427925914720775</v>
      </c>
      <c r="BD7">
        <f t="shared" si="4"/>
        <v>0.10654495737994028</v>
      </c>
      <c r="BE7">
        <f t="shared" si="4"/>
        <v>0.10174864915714865</v>
      </c>
      <c r="BG7">
        <f>BB7/BB$20</f>
        <v>2.7751187188091431E-2</v>
      </c>
      <c r="BH7">
        <f t="shared" ref="BH7:BJ16" si="5">BC7/BC$20</f>
        <v>2.5699450923868317E-2</v>
      </c>
      <c r="BI7">
        <f t="shared" si="5"/>
        <v>2.6123038955375155E-2</v>
      </c>
      <c r="BJ7">
        <f t="shared" si="5"/>
        <v>2.511905448009932E-2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3.6612856521392207</v>
      </c>
      <c r="BS7">
        <f t="shared" si="6"/>
        <v>0</v>
      </c>
      <c r="BT7">
        <f t="shared" si="6"/>
        <v>0</v>
      </c>
      <c r="BY7">
        <f>$BG$7-$BL$7</f>
        <v>2.7751187188091431E-2</v>
      </c>
      <c r="BZ7">
        <f>$BH$7-$BM$7</f>
        <v>-0.97430054907613173</v>
      </c>
      <c r="CA7">
        <f>$BI$7-$BN$7</f>
        <v>2.6123038955375155E-2</v>
      </c>
      <c r="CB7">
        <f>$BJ$7-$BO$7</f>
        <v>2.511905448009932E-2</v>
      </c>
      <c r="CW7">
        <f>BY7</f>
        <v>2.7751187188091431E-2</v>
      </c>
      <c r="CX7">
        <f t="shared" ref="CX7:CZ16" si="7">BZ7</f>
        <v>-0.97430054907613173</v>
      </c>
      <c r="CY7">
        <f t="shared" si="7"/>
        <v>2.6123038955375155E-2</v>
      </c>
      <c r="CZ7">
        <f t="shared" si="7"/>
        <v>2.511905448009932E-2</v>
      </c>
      <c r="DB7">
        <f t="array" ref="DB7:DK16">(1/4)*(MMULT($X$7:$AA$16,$CW$23:$DF$26))</f>
        <v>-0.21944524228487555</v>
      </c>
      <c r="DC7">
        <v>0.18554639801835243</v>
      </c>
      <c r="DD7">
        <v>-0.19317761876290818</v>
      </c>
      <c r="DE7">
        <v>1.6559499878004438E-2</v>
      </c>
      <c r="DF7">
        <v>-0.14194561742406506</v>
      </c>
      <c r="DG7">
        <v>0.20898809024988685</v>
      </c>
      <c r="DH7">
        <v>0.23720160630659001</v>
      </c>
      <c r="DI7">
        <v>-0.19512596875570951</v>
      </c>
      <c r="DJ7">
        <v>7.8314703055515911E-2</v>
      </c>
      <c r="DK7">
        <v>2.308414971920866E-2</v>
      </c>
      <c r="DM7">
        <f>(1/4)*SUM($CW$7:$CZ$7)</f>
        <v>-0.22382681711314145</v>
      </c>
      <c r="DO7">
        <f t="array" ref="DO7:DR16">MMULT(S36:AB45,CW7:CZ16)</f>
        <v>-0.19868679434052874</v>
      </c>
      <c r="DP7">
        <v>0.44380142303978171</v>
      </c>
      <c r="DQ7">
        <v>3.7818801609212575E-2</v>
      </c>
      <c r="DR7">
        <v>0.47331541208667516</v>
      </c>
      <c r="DT7">
        <f>DO7*(1/(1+EXP(-S7)))*(1-(1/(1+EXP(-S7))))</f>
        <v>-9.033569649880056E-3</v>
      </c>
      <c r="DU7">
        <f t="shared" ref="DU7:DW16" si="8">DP7*(1/(1+EXP(-T7)))*(1-(1/(1+EXP(-T7))))</f>
        <v>8.9310988457547025E-3</v>
      </c>
      <c r="DV7">
        <f t="shared" si="8"/>
        <v>1.2633054228703283E-3</v>
      </c>
      <c r="DW7">
        <f t="shared" si="8"/>
        <v>4.9038844248842917E-3</v>
      </c>
      <c r="DY7">
        <f t="array" ref="DY7:EH16">(1/4)*(MMULT($C$7:$F$16,$DT$23:$EC$26))</f>
        <v>-3.1735205149113408E-4</v>
      </c>
      <c r="DZ7">
        <v>9.0184304406240867E-3</v>
      </c>
      <c r="EA7">
        <v>-6.7597266868327309E-4</v>
      </c>
      <c r="EB7">
        <v>7.1404735870052131E-4</v>
      </c>
      <c r="EC7">
        <v>1.039994046323045E-2</v>
      </c>
      <c r="ED7">
        <v>-4.9869452044512532E-3</v>
      </c>
      <c r="EE7">
        <v>1.4422800088077607E-4</v>
      </c>
      <c r="EF7">
        <v>-9.9555304022244857E-4</v>
      </c>
      <c r="EG7">
        <v>1.3162378477770317E-2</v>
      </c>
      <c r="EH7">
        <v>2.2155333763497652E-3</v>
      </c>
      <c r="EJ7">
        <f>(1/4)*SUM($DT$7:$DW$7)</f>
        <v>1.5161797609073166E-3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1.5730646326675002</v>
      </c>
      <c r="O8">
        <v>2.4618011190822529</v>
      </c>
      <c r="P8">
        <v>2.4902303319115875</v>
      </c>
      <c r="Q8">
        <v>2.6551099275378989</v>
      </c>
      <c r="S8">
        <f t="shared" ref="S8:S16" si="9">N8+$M24</f>
        <v>1.6387098764430823</v>
      </c>
      <c r="T8">
        <f t="shared" si="0"/>
        <v>2.5274463628578352</v>
      </c>
      <c r="U8">
        <f t="shared" si="0"/>
        <v>2.5558755756871698</v>
      </c>
      <c r="V8">
        <f t="shared" si="0"/>
        <v>2.7207551713134812</v>
      </c>
      <c r="X8">
        <f t="shared" ref="X8:X16" si="10" xml:space="preserve"> 1/(1+EXP(-S8))</f>
        <v>0.83735931363964278</v>
      </c>
      <c r="Y8">
        <f t="shared" si="1"/>
        <v>0.92604365310890857</v>
      </c>
      <c r="Z8">
        <f t="shared" si="1"/>
        <v>0.92796725074739628</v>
      </c>
      <c r="AA8">
        <f t="shared" si="1"/>
        <v>0.93824030694994742</v>
      </c>
      <c r="AC8">
        <v>5.382455701973262</v>
      </c>
      <c r="AD8">
        <v>5.6051450639879574</v>
      </c>
      <c r="AE8">
        <v>5.5618890600713078</v>
      </c>
      <c r="AF8">
        <v>5.6775314031692972</v>
      </c>
      <c r="AH8">
        <f t="shared" ref="AH8:AH16" si="11">AC8+$M37</f>
        <v>5.7843704320428238</v>
      </c>
      <c r="AI8">
        <f t="shared" si="2"/>
        <v>6.0070597940575192</v>
      </c>
      <c r="AJ8">
        <f t="shared" si="2"/>
        <v>5.9638037901408696</v>
      </c>
      <c r="AK8">
        <f t="shared" si="2"/>
        <v>6.079446133238859</v>
      </c>
      <c r="AW8">
        <f t="shared" ref="AW8:AW16" si="12">AH8</f>
        <v>5.7843704320428238</v>
      </c>
      <c r="AX8">
        <f t="shared" si="3"/>
        <v>6.0070597940575192</v>
      </c>
      <c r="AY8">
        <f t="shared" si="3"/>
        <v>5.9638037901408696</v>
      </c>
      <c r="AZ8">
        <f t="shared" si="3"/>
        <v>6.079446133238859</v>
      </c>
      <c r="BB8">
        <f t="shared" ref="BB8:BB16" si="13">EXP(AW8-AW$20)</f>
        <v>0.81175794087380559</v>
      </c>
      <c r="BC8">
        <f t="shared" si="4"/>
        <v>0.76806523691622797</v>
      </c>
      <c r="BD8">
        <f t="shared" si="4"/>
        <v>0.77298656213044414</v>
      </c>
      <c r="BE8">
        <f t="shared" si="4"/>
        <v>0.77781598880151115</v>
      </c>
      <c r="BG8">
        <f t="shared" ref="BG8:BG16" si="14">BB8/BB$20</f>
        <v>0.19302527821813509</v>
      </c>
      <c r="BH8">
        <f t="shared" si="5"/>
        <v>0.18928840714713147</v>
      </c>
      <c r="BI8">
        <f t="shared" si="5"/>
        <v>0.18952335775505125</v>
      </c>
      <c r="BJ8">
        <f t="shared" si="5"/>
        <v>0.19202222692923859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0.19302527821813509</v>
      </c>
      <c r="BZ8">
        <f>$BH$8-$BM$8</f>
        <v>0.18928840714713147</v>
      </c>
      <c r="CA8">
        <f>$BI$8-$BN$8</f>
        <v>0.18952335775505125</v>
      </c>
      <c r="CB8">
        <f>$BJ$8-$BO$8</f>
        <v>0.19202222692923859</v>
      </c>
      <c r="CW8">
        <f t="shared" ref="CW8:CW16" si="16">BY8</f>
        <v>0.19302527821813509</v>
      </c>
      <c r="CX8">
        <f t="shared" si="7"/>
        <v>0.18928840714713147</v>
      </c>
      <c r="CY8">
        <f t="shared" si="7"/>
        <v>0.18952335775505125</v>
      </c>
      <c r="CZ8">
        <f t="shared" si="7"/>
        <v>0.19202222692923859</v>
      </c>
      <c r="DB8">
        <v>-0.20779952265242088</v>
      </c>
      <c r="DC8">
        <v>0.17323882622830153</v>
      </c>
      <c r="DD8">
        <v>-0.18392393275471328</v>
      </c>
      <c r="DE8">
        <v>1.544387918625377E-2</v>
      </c>
      <c r="DF8">
        <v>-0.11967135492543789</v>
      </c>
      <c r="DG8">
        <v>0.19529784985088794</v>
      </c>
      <c r="DH8">
        <v>0.2216209132745065</v>
      </c>
      <c r="DI8">
        <v>-0.18885565691328857</v>
      </c>
      <c r="DJ8">
        <v>7.3125162648093919E-2</v>
      </c>
      <c r="DK8">
        <v>2.1523836057816933E-2</v>
      </c>
      <c r="DM8">
        <f>(1/4)*SUM($CW$8:$CZ$8)</f>
        <v>0.19096481751238908</v>
      </c>
      <c r="DO8">
        <v>0.45829237193827083</v>
      </c>
      <c r="DP8">
        <v>0.29709651518336155</v>
      </c>
      <c r="DQ8">
        <v>0.31271469980901923</v>
      </c>
      <c r="DR8">
        <v>-0.36425663796997071</v>
      </c>
      <c r="DT8">
        <f t="shared" ref="DT8:DT16" si="17">DO8*(1/(1+EXP(-S8)))*(1-(1/(1+EXP(-S8))))</f>
        <v>6.2414239375559163E-2</v>
      </c>
      <c r="DU8">
        <f t="shared" si="8"/>
        <v>2.0347191293352683E-2</v>
      </c>
      <c r="DV8">
        <f t="shared" si="8"/>
        <v>2.0903111490877258E-2</v>
      </c>
      <c r="DW8">
        <f t="shared" si="8"/>
        <v>-2.1107008743035092E-2</v>
      </c>
      <c r="DY8">
        <v>2.411952112501419E-3</v>
      </c>
      <c r="DZ8">
        <v>1.6363567345745703E-3</v>
      </c>
      <c r="EA8">
        <v>-3.877423606244196E-4</v>
      </c>
      <c r="EB8">
        <v>1.1407274947382523E-3</v>
      </c>
      <c r="EC8">
        <v>6.9501461676673261E-3</v>
      </c>
      <c r="ED8">
        <v>-2.0548851012174582E-3</v>
      </c>
      <c r="EE8">
        <v>7.405054383162803E-3</v>
      </c>
      <c r="EF8">
        <v>4.0280135783160266E-3</v>
      </c>
      <c r="EG8">
        <v>4.6800406555315499E-3</v>
      </c>
      <c r="EH8">
        <v>-5.2071894761479207E-5</v>
      </c>
      <c r="EJ8">
        <f>(1/4)*SUM($DT$8:$DW$8)</f>
        <v>2.0639383354188502E-2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2.2417847122507735</v>
      </c>
      <c r="O9">
        <v>2.9831179172278288</v>
      </c>
      <c r="P9">
        <v>2.9667089793478247</v>
      </c>
      <c r="Q9">
        <v>3.77476437540719</v>
      </c>
      <c r="S9">
        <f t="shared" si="9"/>
        <v>2.3788898985382851</v>
      </c>
      <c r="T9">
        <f t="shared" si="0"/>
        <v>3.1202231035153405</v>
      </c>
      <c r="U9">
        <f t="shared" si="0"/>
        <v>3.1038141656353364</v>
      </c>
      <c r="V9">
        <f t="shared" si="0"/>
        <v>3.9118695616947017</v>
      </c>
      <c r="X9">
        <f t="shared" si="10"/>
        <v>0.91520332321173237</v>
      </c>
      <c r="Y9">
        <f t="shared" si="1"/>
        <v>0.95771926322819712</v>
      </c>
      <c r="Z9">
        <f t="shared" si="1"/>
        <v>0.95704980176406529</v>
      </c>
      <c r="AA9">
        <f t="shared" si="1"/>
        <v>0.9803892069387774</v>
      </c>
      <c r="AC9">
        <v>4.1367947949901058</v>
      </c>
      <c r="AD9">
        <v>4.4015720486578873</v>
      </c>
      <c r="AE9">
        <v>4.3622329863002678</v>
      </c>
      <c r="AF9">
        <v>4.4483374540685379</v>
      </c>
      <c r="AH9">
        <f t="shared" si="11"/>
        <v>4.5275874677033787</v>
      </c>
      <c r="AI9">
        <f t="shared" si="2"/>
        <v>4.7923647213711602</v>
      </c>
      <c r="AJ9">
        <f t="shared" si="2"/>
        <v>4.7530256590135407</v>
      </c>
      <c r="AK9">
        <f t="shared" si="2"/>
        <v>4.8391301267818108</v>
      </c>
      <c r="AW9">
        <f t="shared" si="12"/>
        <v>4.5275874677033787</v>
      </c>
      <c r="AX9">
        <f t="shared" si="3"/>
        <v>4.7923647213711602</v>
      </c>
      <c r="AY9">
        <f t="shared" si="3"/>
        <v>4.7530256590135407</v>
      </c>
      <c r="AZ9">
        <f t="shared" si="3"/>
        <v>4.8391301267818108</v>
      </c>
      <c r="BB9">
        <f t="shared" si="13"/>
        <v>0.23100035077074815</v>
      </c>
      <c r="BC9">
        <f t="shared" si="4"/>
        <v>0.22796214871283296</v>
      </c>
      <c r="BD9">
        <f t="shared" si="4"/>
        <v>0.23032319846602575</v>
      </c>
      <c r="BE9">
        <f t="shared" si="4"/>
        <v>0.22501655369963369</v>
      </c>
      <c r="BG9">
        <f t="shared" si="14"/>
        <v>5.4928821426758513E-2</v>
      </c>
      <c r="BH9">
        <f t="shared" si="5"/>
        <v>5.6180894467947447E-2</v>
      </c>
      <c r="BI9">
        <f t="shared" si="5"/>
        <v>5.6471390423470137E-2</v>
      </c>
      <c r="BJ9">
        <f t="shared" si="5"/>
        <v>5.5550644830434884E-2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2.8904601548552327</v>
      </c>
      <c r="BY9">
        <f>$BG$9-$BL$9</f>
        <v>5.4928821426758513E-2</v>
      </c>
      <c r="BZ9">
        <f>$BH$9-$BM$9</f>
        <v>5.6180894467947447E-2</v>
      </c>
      <c r="CA9">
        <f>$BI$9-$BN$9</f>
        <v>5.6471390423470137E-2</v>
      </c>
      <c r="CB9">
        <f>$BJ$9-$BO$9</f>
        <v>-0.94444935516956507</v>
      </c>
      <c r="CW9">
        <f t="shared" si="16"/>
        <v>5.4928821426758513E-2</v>
      </c>
      <c r="CX9">
        <f t="shared" si="7"/>
        <v>5.6180894467947447E-2</v>
      </c>
      <c r="CY9">
        <f t="shared" si="7"/>
        <v>5.6471390423470137E-2</v>
      </c>
      <c r="CZ9">
        <f t="shared" si="7"/>
        <v>-0.94444935516956507</v>
      </c>
      <c r="DB9">
        <v>-0.21452023153297384</v>
      </c>
      <c r="DC9">
        <v>0.18189558516565055</v>
      </c>
      <c r="DD9">
        <v>-0.19195136413279734</v>
      </c>
      <c r="DE9">
        <v>1.6226845577084002E-2</v>
      </c>
      <c r="DF9">
        <v>-0.13459873353642468</v>
      </c>
      <c r="DG9">
        <v>0.20492674639349087</v>
      </c>
      <c r="DH9">
        <v>0.23258408329027871</v>
      </c>
      <c r="DI9">
        <v>-0.19395813695798342</v>
      </c>
      <c r="DJ9">
        <v>7.6776550328445811E-2</v>
      </c>
      <c r="DK9">
        <v>2.2618655405229365E-2</v>
      </c>
      <c r="DM9">
        <f>(1/4)*SUM($CW$9:$CZ$9)</f>
        <v>-0.19421706221284724</v>
      </c>
      <c r="DO9">
        <v>-0.16979806147502313</v>
      </c>
      <c r="DP9">
        <v>-9.3800678901870993E-2</v>
      </c>
      <c r="DQ9">
        <v>0.35780084694193476</v>
      </c>
      <c r="DR9">
        <v>-7.7928509177749277E-3</v>
      </c>
      <c r="DT9">
        <f t="shared" si="17"/>
        <v>-1.317738238533212E-2</v>
      </c>
      <c r="DU9">
        <f t="shared" si="8"/>
        <v>-3.7982780261757603E-3</v>
      </c>
      <c r="DV9">
        <f t="shared" si="8"/>
        <v>1.4707575095471628E-2</v>
      </c>
      <c r="DW9">
        <f t="shared" si="8"/>
        <v>-1.4982698712737123E-4</v>
      </c>
      <c r="DY9">
        <v>4.3514274419316999E-4</v>
      </c>
      <c r="DZ9">
        <v>1.9437220274018459E-2</v>
      </c>
      <c r="EA9">
        <v>-7.8089639108516479E-4</v>
      </c>
      <c r="EB9">
        <v>1.0858708158591465E-2</v>
      </c>
      <c r="EC9">
        <v>1.5717031305349176E-2</v>
      </c>
      <c r="ED9">
        <v>-8.5609871680110364E-3</v>
      </c>
      <c r="EE9">
        <v>-1.1150086776752911E-4</v>
      </c>
      <c r="EF9">
        <v>3.0709144665563258E-3</v>
      </c>
      <c r="EG9">
        <v>6.7041509274767871E-3</v>
      </c>
      <c r="EH9">
        <v>4.2443904783741266E-3</v>
      </c>
      <c r="EJ9">
        <f>(1/4)*SUM($DT$9:$DW$9)</f>
        <v>-6.0447807579090587E-4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1.0118769176762492</v>
      </c>
      <c r="O10">
        <v>1.8050407072772063</v>
      </c>
      <c r="P10">
        <v>1.8538044064191934</v>
      </c>
      <c r="Q10">
        <v>2.0084718317067414</v>
      </c>
      <c r="S10">
        <f t="shared" si="9"/>
        <v>1.301650537162351</v>
      </c>
      <c r="T10">
        <f t="shared" si="0"/>
        <v>2.0948143267633079</v>
      </c>
      <c r="U10">
        <f t="shared" si="0"/>
        <v>2.143578025905295</v>
      </c>
      <c r="V10">
        <f t="shared" si="0"/>
        <v>2.2982454511928432</v>
      </c>
      <c r="X10">
        <f t="shared" si="10"/>
        <v>0.78611263469029868</v>
      </c>
      <c r="Y10">
        <f t="shared" si="1"/>
        <v>0.89039813618677388</v>
      </c>
      <c r="Z10">
        <f t="shared" si="1"/>
        <v>0.89506714100954221</v>
      </c>
      <c r="AA10">
        <f t="shared" si="1"/>
        <v>0.90873162372983896</v>
      </c>
      <c r="AC10">
        <v>3.3361428327945406</v>
      </c>
      <c r="AD10">
        <v>3.4864715270679869</v>
      </c>
      <c r="AE10">
        <v>3.4567662436707711</v>
      </c>
      <c r="AF10">
        <v>3.5217782860351803</v>
      </c>
      <c r="AH10">
        <f t="shared" si="11"/>
        <v>3.4278359087770705</v>
      </c>
      <c r="AI10">
        <f t="shared" si="2"/>
        <v>3.5781646030505168</v>
      </c>
      <c r="AJ10">
        <f t="shared" si="2"/>
        <v>3.548459319653301</v>
      </c>
      <c r="AK10">
        <f t="shared" si="2"/>
        <v>3.6134713620177101</v>
      </c>
      <c r="AW10">
        <f t="shared" si="12"/>
        <v>3.4278359087770705</v>
      </c>
      <c r="AX10">
        <f t="shared" si="3"/>
        <v>3.5781646030505168</v>
      </c>
      <c r="AY10">
        <f t="shared" si="3"/>
        <v>3.548459319653301</v>
      </c>
      <c r="AZ10">
        <f t="shared" si="3"/>
        <v>3.6134713620177101</v>
      </c>
      <c r="BB10">
        <f t="shared" si="13"/>
        <v>7.6912442932162234E-2</v>
      </c>
      <c r="BC10">
        <f t="shared" si="4"/>
        <v>6.7692776965696769E-2</v>
      </c>
      <c r="BD10">
        <f t="shared" si="4"/>
        <v>6.9055960242020403E-2</v>
      </c>
      <c r="BE10">
        <f t="shared" si="4"/>
        <v>6.6056815110787939E-2</v>
      </c>
      <c r="BG10">
        <f t="shared" si="14"/>
        <v>1.8288759429240978E-2</v>
      </c>
      <c r="BH10">
        <f t="shared" si="5"/>
        <v>1.6682772909562528E-2</v>
      </c>
      <c r="BI10">
        <f t="shared" si="5"/>
        <v>1.6931364785948803E-2</v>
      </c>
      <c r="BJ10">
        <f t="shared" si="5"/>
        <v>1.6307683210486656E-2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1.8288759429240978E-2</v>
      </c>
      <c r="BZ10">
        <f>$BH$10-$BM$10</f>
        <v>1.6682772909562528E-2</v>
      </c>
      <c r="CA10">
        <f>$BI$10-$BN$10</f>
        <v>1.6931364785948803E-2</v>
      </c>
      <c r="CB10">
        <f>$BJ$10-$BO$10</f>
        <v>1.6307683210486656E-2</v>
      </c>
      <c r="CW10">
        <f t="shared" si="16"/>
        <v>1.8288759429240978E-2</v>
      </c>
      <c r="CX10">
        <f t="shared" si="7"/>
        <v>1.6682772909562528E-2</v>
      </c>
      <c r="CY10">
        <f t="shared" si="7"/>
        <v>1.6931364785948803E-2</v>
      </c>
      <c r="CZ10">
        <f t="shared" si="7"/>
        <v>1.6307683210486656E-2</v>
      </c>
      <c r="DB10">
        <v>-0.19987287028759909</v>
      </c>
      <c r="DC10">
        <v>0.16610361374935606</v>
      </c>
      <c r="DD10">
        <v>-0.17862542645572022</v>
      </c>
      <c r="DE10">
        <v>1.4801337620181388E-2</v>
      </c>
      <c r="DF10">
        <v>-0.1105781020862432</v>
      </c>
      <c r="DG10">
        <v>0.18730790068531997</v>
      </c>
      <c r="DH10">
        <v>0.21254040574882857</v>
      </c>
      <c r="DI10">
        <v>-0.18241633606080887</v>
      </c>
      <c r="DJ10">
        <v>7.0112480857321302E-2</v>
      </c>
      <c r="DK10">
        <v>2.0626996229364113E-2</v>
      </c>
      <c r="DM10">
        <f>(1/4)*SUM($CW$10:$CZ$10)</f>
        <v>1.7052645083809742E-2</v>
      </c>
      <c r="DO10">
        <v>0.23891896313112174</v>
      </c>
      <c r="DP10">
        <v>0.30766365606894591</v>
      </c>
      <c r="DQ10">
        <v>-0.15362336558243592</v>
      </c>
      <c r="DR10">
        <v>-0.33338092629830035</v>
      </c>
      <c r="DT10">
        <f t="shared" si="17"/>
        <v>4.0171729401168699E-2</v>
      </c>
      <c r="DU10">
        <f t="shared" si="8"/>
        <v>3.002467937346591E-2</v>
      </c>
      <c r="DV10">
        <f t="shared" si="8"/>
        <v>-1.4428606690083279E-2</v>
      </c>
      <c r="DW10">
        <f t="shared" si="8"/>
        <v>-2.7650100541599713E-2</v>
      </c>
      <c r="DY10">
        <v>2.2482632725968487E-4</v>
      </c>
      <c r="DZ10">
        <v>7.4305637861573053E-3</v>
      </c>
      <c r="EA10">
        <v>2.4502348310769138E-3</v>
      </c>
      <c r="EB10">
        <v>-3.9537656449430796E-3</v>
      </c>
      <c r="EC10">
        <v>1.6008315457603089E-2</v>
      </c>
      <c r="ED10">
        <v>-6.8954821454112218E-3</v>
      </c>
      <c r="EE10">
        <v>4.2882309100513352E-3</v>
      </c>
      <c r="EF10">
        <v>7.161656829875046E-4</v>
      </c>
      <c r="EG10">
        <v>1.1542632253915022E-2</v>
      </c>
      <c r="EH10">
        <v>-1.263010305732646E-3</v>
      </c>
      <c r="EJ10">
        <f>(1/4)*SUM($DT$10:$DW$10)</f>
        <v>7.029425385737904E-3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1.4137448341703205</v>
      </c>
      <c r="O11">
        <v>2.3953277714077177</v>
      </c>
      <c r="P11">
        <v>1.3778068858308425</v>
      </c>
      <c r="Q11">
        <v>2.2370471272448587</v>
      </c>
      <c r="S11">
        <f t="shared" si="9"/>
        <v>2.2177110369262825</v>
      </c>
      <c r="T11">
        <f t="shared" si="0"/>
        <v>3.1992939741636794</v>
      </c>
      <c r="U11">
        <f t="shared" si="0"/>
        <v>2.1817730885868043</v>
      </c>
      <c r="V11">
        <f t="shared" si="0"/>
        <v>3.0410133300008209</v>
      </c>
      <c r="X11">
        <f t="shared" si="10"/>
        <v>0.90182873170911548</v>
      </c>
      <c r="Y11">
        <f t="shared" si="1"/>
        <v>0.96080769955586376</v>
      </c>
      <c r="Z11">
        <f t="shared" si="1"/>
        <v>0.8986007456263142</v>
      </c>
      <c r="AA11">
        <f t="shared" si="1"/>
        <v>0.95439295678663361</v>
      </c>
      <c r="AC11">
        <v>4.9272340798157108</v>
      </c>
      <c r="AD11">
        <v>5.0792624914983886</v>
      </c>
      <c r="AE11">
        <v>5.061339279363283</v>
      </c>
      <c r="AF11">
        <v>5.1579491117269241</v>
      </c>
      <c r="AH11">
        <f t="shared" si="11"/>
        <v>5.1715599044221072</v>
      </c>
      <c r="AI11">
        <f t="shared" si="2"/>
        <v>5.323588316104785</v>
      </c>
      <c r="AJ11">
        <f t="shared" si="2"/>
        <v>5.3056651039696794</v>
      </c>
      <c r="AK11">
        <f t="shared" si="2"/>
        <v>5.4022749363333205</v>
      </c>
      <c r="AW11">
        <f t="shared" si="12"/>
        <v>5.1715599044221072</v>
      </c>
      <c r="AX11">
        <f t="shared" si="3"/>
        <v>5.323588316104785</v>
      </c>
      <c r="AY11">
        <f t="shared" si="3"/>
        <v>5.3056651039696794</v>
      </c>
      <c r="AZ11">
        <f t="shared" si="3"/>
        <v>5.4022749363333205</v>
      </c>
      <c r="BB11">
        <f t="shared" si="13"/>
        <v>0.4398314853564359</v>
      </c>
      <c r="BC11">
        <f t="shared" si="4"/>
        <v>0.38776643840173419</v>
      </c>
      <c r="BD11">
        <f t="shared" si="4"/>
        <v>0.40026345916876244</v>
      </c>
      <c r="BE11">
        <f t="shared" si="4"/>
        <v>0.39517107841520777</v>
      </c>
      <c r="BG11">
        <f t="shared" si="14"/>
        <v>0.10458609710504801</v>
      </c>
      <c r="BH11">
        <f t="shared" si="5"/>
        <v>9.5564397322393274E-2</v>
      </c>
      <c r="BI11">
        <f t="shared" si="5"/>
        <v>9.8137895902405348E-2</v>
      </c>
      <c r="BJ11">
        <f t="shared" si="5"/>
        <v>9.7557303511127749E-2</v>
      </c>
      <c r="BL11">
        <v>1</v>
      </c>
      <c r="BM11">
        <v>0</v>
      </c>
      <c r="BN11">
        <v>0</v>
      </c>
      <c r="BO11">
        <v>0</v>
      </c>
      <c r="BQ11">
        <f t="shared" si="15"/>
        <v>2.257744651050976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-0.89541390289495193</v>
      </c>
      <c r="BZ11">
        <f>$BH$11-$BM$11</f>
        <v>9.5564397322393274E-2</v>
      </c>
      <c r="CA11">
        <f>$BI$11-$BN$11</f>
        <v>9.8137895902405348E-2</v>
      </c>
      <c r="CB11">
        <f>$BJ$11-$BO$11</f>
        <v>9.7557303511127749E-2</v>
      </c>
      <c r="CW11">
        <f t="shared" si="16"/>
        <v>-0.89541390289495193</v>
      </c>
      <c r="CX11">
        <f t="shared" si="7"/>
        <v>9.5564397322393274E-2</v>
      </c>
      <c r="CY11">
        <f t="shared" si="7"/>
        <v>9.8137895902405348E-2</v>
      </c>
      <c r="CZ11">
        <f t="shared" si="7"/>
        <v>9.7557303511127749E-2</v>
      </c>
      <c r="DB11">
        <v>-0.21591025508208062</v>
      </c>
      <c r="DC11">
        <v>0.17737899809673269</v>
      </c>
      <c r="DD11">
        <v>-0.18677878843502907</v>
      </c>
      <c r="DE11">
        <v>1.5825185100193997E-2</v>
      </c>
      <c r="DF11">
        <v>-0.13359904646636925</v>
      </c>
      <c r="DG11">
        <v>0.19985230830958117</v>
      </c>
      <c r="DH11">
        <v>0.22679216384999032</v>
      </c>
      <c r="DI11">
        <v>-0.1804684660285355</v>
      </c>
      <c r="DJ11">
        <v>7.4846231658067253E-2</v>
      </c>
      <c r="DK11">
        <v>2.2061668997448988E-2</v>
      </c>
      <c r="DM11">
        <f>(1/4)*SUM($CW$11:$CZ$11)</f>
        <v>-0.15103857653975636</v>
      </c>
      <c r="DO11">
        <v>0.1518770776811004</v>
      </c>
      <c r="DP11">
        <v>0.44642185583224248</v>
      </c>
      <c r="DQ11">
        <v>0.59026110118016539</v>
      </c>
      <c r="DR11">
        <v>0.29509243825669323</v>
      </c>
      <c r="DT11">
        <f t="shared" si="17"/>
        <v>1.3446235132639693E-2</v>
      </c>
      <c r="DU11">
        <f t="shared" si="8"/>
        <v>1.6810579271996161E-2</v>
      </c>
      <c r="DV11">
        <f t="shared" si="8"/>
        <v>5.3783083768402552E-2</v>
      </c>
      <c r="DW11">
        <f t="shared" si="8"/>
        <v>1.2844500606469321E-2</v>
      </c>
      <c r="DY11">
        <v>1.9881304657404452E-3</v>
      </c>
      <c r="DZ11">
        <v>7.7678700086961814E-3</v>
      </c>
      <c r="EA11">
        <v>3.0955148063728337E-4</v>
      </c>
      <c r="EB11">
        <v>1.3956406528044451E-3</v>
      </c>
      <c r="EC11">
        <v>1.4279009236217874E-2</v>
      </c>
      <c r="ED11">
        <v>-5.7588046601548095E-3</v>
      </c>
      <c r="EE11">
        <v>7.1741271508097247E-3</v>
      </c>
      <c r="EF11">
        <v>3.7582954933748245E-3</v>
      </c>
      <c r="EG11">
        <v>9.8899175550189802E-3</v>
      </c>
      <c r="EH11">
        <v>4.5310556042774965E-4</v>
      </c>
      <c r="EJ11">
        <f>(1/4)*SUM($DT$11:$DW$11)</f>
        <v>2.422109969487693E-2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2.3542295678255152</v>
      </c>
      <c r="O12">
        <v>3.4705231873511133</v>
      </c>
      <c r="P12">
        <v>2.396904317634081</v>
      </c>
      <c r="Q12">
        <v>3.2185783126295111</v>
      </c>
      <c r="S12">
        <f t="shared" si="9"/>
        <v>3.2269399090497632</v>
      </c>
      <c r="T12">
        <f t="shared" si="0"/>
        <v>4.3432335285753609</v>
      </c>
      <c r="U12">
        <f t="shared" si="0"/>
        <v>3.269614658858329</v>
      </c>
      <c r="V12">
        <f t="shared" si="0"/>
        <v>4.0912886538537592</v>
      </c>
      <c r="X12">
        <f t="shared" si="10"/>
        <v>0.96183558204526631</v>
      </c>
      <c r="Y12">
        <f t="shared" si="1"/>
        <v>0.98717224719696517</v>
      </c>
      <c r="Z12">
        <f t="shared" si="1"/>
        <v>0.96337157670432849</v>
      </c>
      <c r="AA12">
        <f t="shared" si="1"/>
        <v>0.98355720888690323</v>
      </c>
      <c r="AC12">
        <v>5.1323688126187426</v>
      </c>
      <c r="AD12">
        <v>5.4398243863059887</v>
      </c>
      <c r="AE12">
        <v>5.3679011005809443</v>
      </c>
      <c r="AF12">
        <v>5.483367586182422</v>
      </c>
      <c r="AH12">
        <f t="shared" si="11"/>
        <v>5.8535548134270812</v>
      </c>
      <c r="AI12">
        <f t="shared" si="2"/>
        <v>6.1610103871143274</v>
      </c>
      <c r="AJ12">
        <f t="shared" si="2"/>
        <v>6.0890871013892829</v>
      </c>
      <c r="AK12">
        <f t="shared" si="2"/>
        <v>6.2045535869907606</v>
      </c>
      <c r="AW12">
        <f t="shared" si="12"/>
        <v>5.8535548134270812</v>
      </c>
      <c r="AX12">
        <f t="shared" si="3"/>
        <v>6.1610103871143274</v>
      </c>
      <c r="AY12">
        <f t="shared" si="3"/>
        <v>6.0890871013892829</v>
      </c>
      <c r="AZ12">
        <f t="shared" si="3"/>
        <v>6.2045535869907606</v>
      </c>
      <c r="BB12">
        <f t="shared" si="13"/>
        <v>0.86990723082930388</v>
      </c>
      <c r="BC12">
        <f t="shared" si="4"/>
        <v>0.89589683469660464</v>
      </c>
      <c r="BD12">
        <f t="shared" si="4"/>
        <v>0.87615671701370534</v>
      </c>
      <c r="BE12">
        <f t="shared" si="4"/>
        <v>0.88147569726324437</v>
      </c>
      <c r="BG12">
        <f t="shared" si="14"/>
        <v>0.20685240858136239</v>
      </c>
      <c r="BH12">
        <f t="shared" si="5"/>
        <v>0.22079229296817329</v>
      </c>
      <c r="BI12">
        <f t="shared" si="5"/>
        <v>0.21481895166511031</v>
      </c>
      <c r="BJ12">
        <f t="shared" si="5"/>
        <v>0.21761307148403874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0.20685240858136239</v>
      </c>
      <c r="BZ12">
        <f>$BH$12-$BM$12</f>
        <v>0.22079229296817329</v>
      </c>
      <c r="CA12">
        <f>$BI$12-$BN$12</f>
        <v>0.21481895166511031</v>
      </c>
      <c r="CB12">
        <f>$BJ$12-$BO$12</f>
        <v>0.21761307148403874</v>
      </c>
      <c r="CW12">
        <f t="shared" si="16"/>
        <v>0.20685240858136239</v>
      </c>
      <c r="CX12">
        <f t="shared" si="7"/>
        <v>0.22079229296817329</v>
      </c>
      <c r="CY12">
        <f t="shared" si="7"/>
        <v>0.21481895166511031</v>
      </c>
      <c r="CZ12">
        <f t="shared" si="7"/>
        <v>0.21761307148403874</v>
      </c>
      <c r="DB12">
        <v>-0.22130954071353598</v>
      </c>
      <c r="DC12">
        <v>0.18599127615542727</v>
      </c>
      <c r="DD12">
        <v>-0.19155608112628572</v>
      </c>
      <c r="DE12">
        <v>1.6602571241158263E-2</v>
      </c>
      <c r="DF12">
        <v>-0.14410149573693407</v>
      </c>
      <c r="DG12">
        <v>0.20947585204905445</v>
      </c>
      <c r="DH12">
        <v>0.23775389867817093</v>
      </c>
      <c r="DI12">
        <v>-0.19450259136492198</v>
      </c>
      <c r="DJ12">
        <v>7.8501307044049451E-2</v>
      </c>
      <c r="DK12">
        <v>2.3144803773817429E-2</v>
      </c>
      <c r="DM12">
        <f>(1/4)*SUM($CW$12:$CZ$12)</f>
        <v>0.2150191811746712</v>
      </c>
      <c r="DO12">
        <v>-0.42698428978470454</v>
      </c>
      <c r="DP12">
        <v>-0.56634916860013362</v>
      </c>
      <c r="DQ12">
        <v>-0.66301987274333885</v>
      </c>
      <c r="DR12">
        <v>5.5017741231866292E-2</v>
      </c>
      <c r="DT12">
        <f t="shared" si="17"/>
        <v>-1.5673694543064651E-2</v>
      </c>
      <c r="DU12">
        <f t="shared" si="8"/>
        <v>-7.1717936759217145E-3</v>
      </c>
      <c r="DV12">
        <f t="shared" si="8"/>
        <v>-2.3395837646547086E-2</v>
      </c>
      <c r="DW12">
        <f t="shared" si="8"/>
        <v>8.8977033409770936E-4</v>
      </c>
      <c r="DY12">
        <v>1.9499424945535041E-3</v>
      </c>
      <c r="DZ12">
        <v>1.853794939514767E-3</v>
      </c>
      <c r="EA12">
        <v>-5.9218920611382665E-4</v>
      </c>
      <c r="EB12">
        <v>2.2113280586168018E-3</v>
      </c>
      <c r="EC12">
        <v>4.8486404660244651E-3</v>
      </c>
      <c r="ED12">
        <v>-1.4736991896324412E-3</v>
      </c>
      <c r="EE12">
        <v>5.4540792294236534E-3</v>
      </c>
      <c r="EF12">
        <v>3.4449044846841317E-3</v>
      </c>
      <c r="EG12">
        <v>2.5895114750335785E-3</v>
      </c>
      <c r="EH12">
        <v>3.5649342309411599E-4</v>
      </c>
      <c r="EJ12">
        <f>(1/4)*SUM($DT$12:$DW$12)</f>
        <v>-1.1337888882858936E-2</v>
      </c>
      <c r="EN12">
        <f>Sheet59!FL12</f>
        <v>0.79312736657853977</v>
      </c>
      <c r="EO12">
        <f>Sheet59!FM12</f>
        <v>6.564524377558216E-2</v>
      </c>
      <c r="EP12">
        <f>Sheet59!FN12</f>
        <v>0.13710518628751164</v>
      </c>
      <c r="EQ12">
        <f>Sheet59!FO12</f>
        <v>0.28977361948610175</v>
      </c>
      <c r="ER12">
        <f>Sheet59!FP12</f>
        <v>0.80396620275596198</v>
      </c>
      <c r="ES12">
        <f>Sheet59!FQ12</f>
        <v>0.87271034122424807</v>
      </c>
      <c r="ET12">
        <f>Sheet59!FR12</f>
        <v>0.4119338589081234</v>
      </c>
      <c r="EU12">
        <f>Sheet59!FS12</f>
        <v>5.4859300048031821E-2</v>
      </c>
      <c r="EV12">
        <f>Sheet59!FT12</f>
        <v>0.22616679502685252</v>
      </c>
      <c r="EW12">
        <f>Sheet59!FU12</f>
        <v>0.64920350203876687</v>
      </c>
      <c r="EZ12">
        <f>(1/4)*SUM($DT$7:$DW$7)</f>
        <v>1.5161797609073166E-3</v>
      </c>
      <c r="FA12">
        <f>(1/4)*SUM($DT$8:$DW$8)</f>
        <v>2.0639383354188502E-2</v>
      </c>
      <c r="FB12">
        <f>(1/4)*SUM($DT$9:$DW$9)</f>
        <v>-6.0447807579090587E-4</v>
      </c>
      <c r="FC12">
        <f>(1/4)*SUM($DT$10:$DW$10)</f>
        <v>7.029425385737904E-3</v>
      </c>
      <c r="FD12">
        <f>(1/4)*SUM($DT$11:$DW$11)</f>
        <v>2.422109969487693E-2</v>
      </c>
      <c r="FE12">
        <f>(1/4)*SUM($DT$12:$DW$12)</f>
        <v>-1.1337888882858936E-2</v>
      </c>
      <c r="FF12">
        <f>(1/4)*SUM($DT$13:$DW$13)</f>
        <v>5.2848098947193374E-3</v>
      </c>
      <c r="FG12">
        <f>(1/4)*SUM($DT$14:$DW$14)</f>
        <v>3.7706048141383135E-3</v>
      </c>
      <c r="FH12">
        <f>(1/4)*SUM($DT$15:$DW$15)</f>
        <v>1.8067274090044515E-2</v>
      </c>
      <c r="FI12">
        <f>(1/4)*SUM($DT$16:$DW$16)</f>
        <v>3.7829396620898629E-3</v>
      </c>
      <c r="FL12">
        <f>EN12-($EU$10*EZ12)</f>
        <v>0.79312585039877892</v>
      </c>
      <c r="FM12">
        <f t="shared" ref="FM12:FU12" si="18">EO12-($EU$10*FA12)</f>
        <v>6.5624604392227975E-2</v>
      </c>
      <c r="FN12">
        <f t="shared" si="18"/>
        <v>0.13710579076558743</v>
      </c>
      <c r="FO12">
        <f t="shared" si="18"/>
        <v>0.28976659006071603</v>
      </c>
      <c r="FP12">
        <f t="shared" si="18"/>
        <v>0.80394198165626707</v>
      </c>
      <c r="FQ12">
        <f t="shared" si="18"/>
        <v>0.87272167911313092</v>
      </c>
      <c r="FR12">
        <f t="shared" si="18"/>
        <v>0.41192857409822869</v>
      </c>
      <c r="FS12">
        <f t="shared" si="18"/>
        <v>5.4855529443217685E-2</v>
      </c>
      <c r="FT12">
        <f t="shared" si="18"/>
        <v>0.22614872775276249</v>
      </c>
      <c r="FU12">
        <f t="shared" si="18"/>
        <v>0.64919971909910479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1.9677114030744671</v>
      </c>
      <c r="O13">
        <v>1.6947342533301015</v>
      </c>
      <c r="P13">
        <v>2.234243303444801</v>
      </c>
      <c r="Q13">
        <v>2.2556302977852374</v>
      </c>
      <c r="S13">
        <f t="shared" si="9"/>
        <v>2.3796452619825903</v>
      </c>
      <c r="T13">
        <f t="shared" si="0"/>
        <v>2.1066681122382249</v>
      </c>
      <c r="U13">
        <f t="shared" si="0"/>
        <v>2.6461771623529247</v>
      </c>
      <c r="V13">
        <f t="shared" si="0"/>
        <v>2.667564156693361</v>
      </c>
      <c r="X13">
        <f t="shared" si="10"/>
        <v>0.91526192571630594</v>
      </c>
      <c r="Y13">
        <f t="shared" si="1"/>
        <v>0.89154959666585909</v>
      </c>
      <c r="Z13">
        <f t="shared" si="1"/>
        <v>0.93377498068517129</v>
      </c>
      <c r="AA13">
        <f t="shared" si="1"/>
        <v>0.93508533047135278</v>
      </c>
      <c r="AC13">
        <v>5.120839742141019</v>
      </c>
      <c r="AD13">
        <v>5.3988566240624056</v>
      </c>
      <c r="AE13">
        <v>5.3492136291995047</v>
      </c>
      <c r="AF13">
        <v>5.4586276587316735</v>
      </c>
      <c r="AH13">
        <f t="shared" si="11"/>
        <v>5.9929235176767879</v>
      </c>
      <c r="AI13">
        <f t="shared" si="2"/>
        <v>6.2709403995981745</v>
      </c>
      <c r="AJ13">
        <f t="shared" si="2"/>
        <v>6.2212974047352736</v>
      </c>
      <c r="AK13">
        <f t="shared" si="2"/>
        <v>6.3307114342674424</v>
      </c>
      <c r="AW13">
        <f t="shared" si="12"/>
        <v>5.9929235176767879</v>
      </c>
      <c r="AX13">
        <f t="shared" si="3"/>
        <v>6.2709403995981745</v>
      </c>
      <c r="AY13">
        <f t="shared" si="3"/>
        <v>6.2212974047352736</v>
      </c>
      <c r="AZ13">
        <f t="shared" si="3"/>
        <v>6.3307114342674424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0.23778674466720426</v>
      </c>
      <c r="BH13">
        <f t="shared" si="5"/>
        <v>0.2464483458555187</v>
      </c>
      <c r="BI13">
        <f t="shared" si="5"/>
        <v>0.24518325031770541</v>
      </c>
      <c r="BJ13">
        <f t="shared" si="5"/>
        <v>0.24687359181843749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0.23778674466720426</v>
      </c>
      <c r="BZ13">
        <f>$BH$13-$BM$13</f>
        <v>0.2464483458555187</v>
      </c>
      <c r="CA13">
        <f>$BI$13-$BN$13</f>
        <v>0.24518325031770541</v>
      </c>
      <c r="CB13">
        <f>$BJ$13-$BO$13</f>
        <v>0.24687359181843749</v>
      </c>
      <c r="CW13">
        <f t="shared" si="16"/>
        <v>0.23778674466720426</v>
      </c>
      <c r="CX13">
        <f t="shared" si="7"/>
        <v>0.2464483458555187</v>
      </c>
      <c r="CY13">
        <f t="shared" si="7"/>
        <v>0.24518325031770541</v>
      </c>
      <c r="CZ13">
        <f t="shared" si="7"/>
        <v>0.24687359181843749</v>
      </c>
      <c r="DB13">
        <v>-0.19883903924445476</v>
      </c>
      <c r="DC13">
        <v>0.17548950703812199</v>
      </c>
      <c r="DD13">
        <v>-0.18251171330266008</v>
      </c>
      <c r="DE13">
        <v>1.5667921200757728E-2</v>
      </c>
      <c r="DF13">
        <v>-0.13786868448601064</v>
      </c>
      <c r="DG13">
        <v>0.19756269171634366</v>
      </c>
      <c r="DH13">
        <v>0.2242879840500773</v>
      </c>
      <c r="DI13">
        <v>-0.18971978483662974</v>
      </c>
      <c r="DJ13">
        <v>7.4090148403748307E-2</v>
      </c>
      <c r="DK13">
        <v>2.1840969460706301E-2</v>
      </c>
      <c r="DM13">
        <f>(1/4)*SUM($CW$13:$CZ$13)</f>
        <v>0.24407298316471646</v>
      </c>
      <c r="DO13">
        <v>-0.49175838626997054</v>
      </c>
      <c r="DP13">
        <v>0.18680563108549142</v>
      </c>
      <c r="DQ13">
        <v>0.2767435865061349</v>
      </c>
      <c r="DR13">
        <v>0.39708160167599721</v>
      </c>
      <c r="DT13">
        <f t="shared" si="17"/>
        <v>-3.8139567295937336E-2</v>
      </c>
      <c r="DU13">
        <f t="shared" si="8"/>
        <v>1.8062033477467165E-2</v>
      </c>
      <c r="DV13">
        <f t="shared" si="8"/>
        <v>1.7113620296160606E-2</v>
      </c>
      <c r="DW13">
        <f t="shared" si="8"/>
        <v>2.4103153101186915E-2</v>
      </c>
      <c r="DY13">
        <v>2.7639511675961584E-4</v>
      </c>
      <c r="DZ13">
        <v>8.8749419123051992E-3</v>
      </c>
      <c r="EA13">
        <v>1.7643692340446055E-3</v>
      </c>
      <c r="EB13">
        <v>-1.2879520070287549E-3</v>
      </c>
      <c r="EC13">
        <v>1.4966622833389223E-2</v>
      </c>
      <c r="ED13">
        <v>-6.7223700503364443E-3</v>
      </c>
      <c r="EE13">
        <v>3.3913343067233149E-3</v>
      </c>
      <c r="EF13">
        <v>1.1052070865242309E-3</v>
      </c>
      <c r="EG13">
        <v>1.0020837459264909E-2</v>
      </c>
      <c r="EH13">
        <v>-2.9795473926383831E-4</v>
      </c>
      <c r="EJ13">
        <f>(1/4)*SUM($DT$13:$DW$13)</f>
        <v>5.2848098947193374E-3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2.7319454379627306</v>
      </c>
      <c r="O14">
        <v>3.0169679270741052</v>
      </c>
      <c r="P14">
        <v>2.9965713105137155</v>
      </c>
      <c r="Q14">
        <v>3.2894900436052841</v>
      </c>
      <c r="S14">
        <f t="shared" si="9"/>
        <v>2.7868047380107623</v>
      </c>
      <c r="T14">
        <f t="shared" si="0"/>
        <v>3.071827227122137</v>
      </c>
      <c r="U14">
        <f t="shared" si="0"/>
        <v>3.0514306105617472</v>
      </c>
      <c r="V14">
        <f t="shared" si="0"/>
        <v>3.3443493436533158</v>
      </c>
      <c r="X14">
        <f t="shared" si="10"/>
        <v>0.94195859794789161</v>
      </c>
      <c r="Y14">
        <f t="shared" si="1"/>
        <v>0.95571557115384964</v>
      </c>
      <c r="Z14">
        <f t="shared" si="1"/>
        <v>0.95484424988823535</v>
      </c>
      <c r="AA14">
        <f t="shared" si="1"/>
        <v>0.96591930970982909</v>
      </c>
      <c r="AC14">
        <v>4.162944157072495</v>
      </c>
      <c r="AD14">
        <v>4.3601616968688788</v>
      </c>
      <c r="AE14">
        <v>4.3200562748245073</v>
      </c>
      <c r="AF14">
        <v>4.3949464255036466</v>
      </c>
      <c r="AH14">
        <f t="shared" si="11"/>
        <v>4.4223126286680197</v>
      </c>
      <c r="AI14">
        <f t="shared" si="2"/>
        <v>4.6195301684644035</v>
      </c>
      <c r="AJ14">
        <f t="shared" si="2"/>
        <v>4.5794247464200319</v>
      </c>
      <c r="AK14">
        <f t="shared" si="2"/>
        <v>4.6543148970991712</v>
      </c>
      <c r="AW14">
        <f t="shared" si="12"/>
        <v>4.4223126286680197</v>
      </c>
      <c r="AX14">
        <f t="shared" si="3"/>
        <v>4.6195301684644035</v>
      </c>
      <c r="AY14">
        <f t="shared" si="3"/>
        <v>4.5794247464200319</v>
      </c>
      <c r="AZ14">
        <f t="shared" si="3"/>
        <v>4.6543148970991712</v>
      </c>
      <c r="BB14">
        <f t="shared" si="13"/>
        <v>0.20791812865359807</v>
      </c>
      <c r="BC14">
        <f t="shared" si="4"/>
        <v>0.19177926474044596</v>
      </c>
      <c r="BD14">
        <f t="shared" si="4"/>
        <v>0.19361712386886365</v>
      </c>
      <c r="BE14">
        <f t="shared" si="4"/>
        <v>0.18704677921746626</v>
      </c>
      <c r="BG14">
        <f t="shared" si="14"/>
        <v>4.9440174969836048E-2</v>
      </c>
      <c r="BH14">
        <f t="shared" si="5"/>
        <v>4.7263682564670506E-2</v>
      </c>
      <c r="BI14">
        <f t="shared" si="5"/>
        <v>4.7471675747333776E-2</v>
      </c>
      <c r="BJ14">
        <f t="shared" si="5"/>
        <v>4.6176910223486162E-2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3.0476220458552588</v>
      </c>
      <c r="BT14">
        <f t="shared" si="6"/>
        <v>0</v>
      </c>
      <c r="BY14">
        <f>$BG$14-$BL$14</f>
        <v>4.9440174969836048E-2</v>
      </c>
      <c r="BZ14">
        <f>$BH$14-$BM$14</f>
        <v>4.7263682564670506E-2</v>
      </c>
      <c r="CA14">
        <f>$BI$14-$BN$14</f>
        <v>-0.9525283242526662</v>
      </c>
      <c r="CB14">
        <f>$BJ$14-$BO$14</f>
        <v>4.6176910223486162E-2</v>
      </c>
      <c r="CW14">
        <f t="shared" si="16"/>
        <v>4.9440174969836048E-2</v>
      </c>
      <c r="CX14">
        <f t="shared" si="7"/>
        <v>4.7263682564670506E-2</v>
      </c>
      <c r="CY14">
        <f t="shared" si="7"/>
        <v>-0.9525283242526662</v>
      </c>
      <c r="CZ14">
        <f t="shared" si="7"/>
        <v>4.6176910223486162E-2</v>
      </c>
      <c r="DB14">
        <v>-0.21395183076514823</v>
      </c>
      <c r="DC14">
        <v>0.18229274096115883</v>
      </c>
      <c r="DD14">
        <v>-0.18822671387744686</v>
      </c>
      <c r="DE14">
        <v>1.627249061203246E-2</v>
      </c>
      <c r="DF14">
        <v>-0.14104288828046779</v>
      </c>
      <c r="DG14">
        <v>0.20529408642650954</v>
      </c>
      <c r="DH14">
        <v>0.23302289409154042</v>
      </c>
      <c r="DI14">
        <v>-0.19329294718667969</v>
      </c>
      <c r="DJ14">
        <v>7.6948212348483008E-2</v>
      </c>
      <c r="DK14">
        <v>2.2683955670018387E-2</v>
      </c>
      <c r="DM14">
        <f>(1/4)*SUM($CW$14:$CZ$14)</f>
        <v>-0.20241188912366836</v>
      </c>
      <c r="DO14">
        <v>-0.24389999559946668</v>
      </c>
      <c r="DP14">
        <v>0.49353231963797067</v>
      </c>
      <c r="DQ14">
        <v>0.17606148611767455</v>
      </c>
      <c r="DR14">
        <v>-1.8849658675766945E-3</v>
      </c>
      <c r="DT14">
        <f t="shared" si="17"/>
        <v>-1.3334646338425292E-2</v>
      </c>
      <c r="DU14">
        <f t="shared" si="8"/>
        <v>2.0887925409931018E-2</v>
      </c>
      <c r="DV14">
        <f t="shared" si="8"/>
        <v>7.5911917474780531E-3</v>
      </c>
      <c r="DW14">
        <f t="shared" si="8"/>
        <v>-6.2051562430526935E-5</v>
      </c>
      <c r="DY14">
        <v>1.1639239049509485E-3</v>
      </c>
      <c r="DZ14">
        <v>3.7026668231459059E-3</v>
      </c>
      <c r="EA14">
        <v>-4.2177762198914381E-4</v>
      </c>
      <c r="EB14">
        <v>3.3628595206414082E-3</v>
      </c>
      <c r="EC14">
        <v>4.2368025069169837E-3</v>
      </c>
      <c r="ED14">
        <v>-1.7994858772473422E-3</v>
      </c>
      <c r="EE14">
        <v>2.7998781020525522E-3</v>
      </c>
      <c r="EF14">
        <v>2.5793586742727881E-3</v>
      </c>
      <c r="EG14">
        <v>8.9552114002213498E-4</v>
      </c>
      <c r="EH14">
        <v>7.9109703169705009E-4</v>
      </c>
      <c r="EJ14">
        <f>(1/4)*SUM($DT$14:$DW$14)</f>
        <v>3.7706048141383135E-3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1.4962335081701819</v>
      </c>
      <c r="O15">
        <v>2.0740629495118332</v>
      </c>
      <c r="P15">
        <v>2.1177188467538008</v>
      </c>
      <c r="Q15">
        <v>2.1084279408894591</v>
      </c>
      <c r="S15">
        <f t="shared" si="9"/>
        <v>1.7224003031970343</v>
      </c>
      <c r="T15">
        <f t="shared" si="0"/>
        <v>2.3002297445386857</v>
      </c>
      <c r="U15">
        <f t="shared" si="0"/>
        <v>2.3438856417806533</v>
      </c>
      <c r="V15">
        <f t="shared" si="0"/>
        <v>2.3345947359163115</v>
      </c>
      <c r="X15">
        <f t="shared" si="10"/>
        <v>0.84843775226594653</v>
      </c>
      <c r="Y15">
        <f t="shared" si="1"/>
        <v>0.90889606454106386</v>
      </c>
      <c r="Z15">
        <f t="shared" si="1"/>
        <v>0.91244699716248101</v>
      </c>
      <c r="AA15">
        <f t="shared" si="1"/>
        <v>0.91170192037762587</v>
      </c>
      <c r="AC15">
        <v>4.7177307641660384</v>
      </c>
      <c r="AD15">
        <v>4.9258874447600363</v>
      </c>
      <c r="AE15">
        <v>4.9208375663556136</v>
      </c>
      <c r="AF15">
        <v>4.9981464902035206</v>
      </c>
      <c r="AH15">
        <f t="shared" si="11"/>
        <v>4.9232260219361308</v>
      </c>
      <c r="AI15">
        <f t="shared" si="2"/>
        <v>5.1313827025301286</v>
      </c>
      <c r="AJ15">
        <f t="shared" si="2"/>
        <v>5.126332824125706</v>
      </c>
      <c r="AK15">
        <f t="shared" si="2"/>
        <v>5.203641747973613</v>
      </c>
      <c r="AW15">
        <f t="shared" si="12"/>
        <v>4.9232260219361308</v>
      </c>
      <c r="AX15">
        <f t="shared" si="3"/>
        <v>5.1313827025301286</v>
      </c>
      <c r="AY15">
        <f t="shared" si="3"/>
        <v>5.126332824125706</v>
      </c>
      <c r="AZ15">
        <f t="shared" si="3"/>
        <v>5.203641747973613</v>
      </c>
      <c r="BB15">
        <f t="shared" si="13"/>
        <v>0.34311229465195286</v>
      </c>
      <c r="BC15">
        <f t="shared" si="4"/>
        <v>0.31996050999535952</v>
      </c>
      <c r="BD15">
        <f t="shared" si="4"/>
        <v>0.33455145634740924</v>
      </c>
      <c r="BE15">
        <f t="shared" si="4"/>
        <v>0.32398123345781038</v>
      </c>
      <c r="BG15">
        <f t="shared" si="14"/>
        <v>8.1587555600582465E-2</v>
      </c>
      <c r="BH15">
        <f t="shared" si="5"/>
        <v>7.8853738427444517E-2</v>
      </c>
      <c r="BI15">
        <f t="shared" si="5"/>
        <v>8.2026413465779741E-2</v>
      </c>
      <c r="BJ15">
        <f t="shared" si="5"/>
        <v>7.9982410785497379E-2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8.1587555600582465E-2</v>
      </c>
      <c r="BZ15">
        <f>$BH$15-$BM$15</f>
        <v>7.8853738427444517E-2</v>
      </c>
      <c r="CA15">
        <f>$BI$15-$BN$15</f>
        <v>8.2026413465779741E-2</v>
      </c>
      <c r="CB15">
        <f>$BJ$15-$BO$15</f>
        <v>7.9982410785497379E-2</v>
      </c>
      <c r="CW15">
        <f t="shared" si="16"/>
        <v>8.1587555600582465E-2</v>
      </c>
      <c r="CX15">
        <f t="shared" si="7"/>
        <v>7.8853738427444517E-2</v>
      </c>
      <c r="CY15">
        <f t="shared" si="7"/>
        <v>8.2026413465779741E-2</v>
      </c>
      <c r="CZ15">
        <f t="shared" si="7"/>
        <v>7.9982410785497379E-2</v>
      </c>
      <c r="DB15">
        <v>-0.20381395029893765</v>
      </c>
      <c r="DC15">
        <v>0.17095261830587502</v>
      </c>
      <c r="DD15">
        <v>-0.17796571512994167</v>
      </c>
      <c r="DE15">
        <v>1.524912491043093E-2</v>
      </c>
      <c r="DF15">
        <v>-0.12358901127533942</v>
      </c>
      <c r="DG15">
        <v>0.19264695032475809</v>
      </c>
      <c r="DH15">
        <v>0.21863375777078353</v>
      </c>
      <c r="DI15">
        <v>-0.18553183636172696</v>
      </c>
      <c r="DJ15">
        <v>7.2164171745528707E-2</v>
      </c>
      <c r="DK15">
        <v>2.1253890008569452E-2</v>
      </c>
      <c r="DM15">
        <f>(1/4)*SUM($CW$15:$CZ$15)</f>
        <v>8.0612529569826022E-2</v>
      </c>
      <c r="DO15">
        <v>0.23725533213101577</v>
      </c>
      <c r="DP15">
        <v>-0.14849126677792315</v>
      </c>
      <c r="DQ15">
        <v>0.17751149243010689</v>
      </c>
      <c r="DR15">
        <v>0.49533086298539591</v>
      </c>
      <c r="DT15">
        <f t="shared" si="17"/>
        <v>3.0508931920584102E-2</v>
      </c>
      <c r="DU15">
        <f t="shared" si="8"/>
        <v>-1.2295672102026039E-2</v>
      </c>
      <c r="DV15">
        <f t="shared" si="8"/>
        <v>1.4180944830585768E-2</v>
      </c>
      <c r="DW15">
        <f t="shared" si="8"/>
        <v>3.9874891711034227E-2</v>
      </c>
      <c r="DY15">
        <v>6.4560137163146311E-4</v>
      </c>
      <c r="DZ15">
        <v>1.2974871096547536E-2</v>
      </c>
      <c r="EA15">
        <v>-3.0037693616775767E-3</v>
      </c>
      <c r="EB15">
        <v>8.0429413992636374E-3</v>
      </c>
      <c r="EC15">
        <v>9.3896449772545732E-3</v>
      </c>
      <c r="ED15">
        <v>-4.8839175226371538E-3</v>
      </c>
      <c r="EE15">
        <v>2.0728901095951914E-4</v>
      </c>
      <c r="EF15">
        <v>1.1179793968482522E-3</v>
      </c>
      <c r="EG15">
        <v>1.1687145034092081E-2</v>
      </c>
      <c r="EH15">
        <v>5.0224694967053625E-3</v>
      </c>
      <c r="EJ15">
        <f>(1/4)*SUM($DT$15:$DW$15)</f>
        <v>1.8067274090044515E-2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2.2090678691738246</v>
      </c>
      <c r="O16">
        <v>2.9991174430150371</v>
      </c>
      <c r="P16">
        <v>2.3363623548545505</v>
      </c>
      <c r="Q16">
        <v>2.861024127563891</v>
      </c>
      <c r="S16">
        <f t="shared" si="9"/>
        <v>2.8582713712125916</v>
      </c>
      <c r="T16">
        <f t="shared" si="0"/>
        <v>3.6483209450538041</v>
      </c>
      <c r="U16">
        <f t="shared" si="0"/>
        <v>2.9855658568933174</v>
      </c>
      <c r="V16">
        <f t="shared" si="0"/>
        <v>3.510227629602658</v>
      </c>
      <c r="X16">
        <f t="shared" si="10"/>
        <v>0.94574466896845832</v>
      </c>
      <c r="Y16">
        <f t="shared" si="1"/>
        <v>0.97462580624112882</v>
      </c>
      <c r="Z16">
        <f t="shared" si="1"/>
        <v>0.95191776414441831</v>
      </c>
      <c r="AA16">
        <f t="shared" si="1"/>
        <v>0.97097737952371954</v>
      </c>
      <c r="AC16">
        <v>3.2805975626345365</v>
      </c>
      <c r="AD16">
        <v>3.4195592855322032</v>
      </c>
      <c r="AE16">
        <v>3.3787863326799901</v>
      </c>
      <c r="AF16">
        <v>3.4589666737905849</v>
      </c>
      <c r="AH16">
        <f t="shared" si="11"/>
        <v>3.770099346014272</v>
      </c>
      <c r="AI16">
        <f t="shared" si="2"/>
        <v>3.9090610689119387</v>
      </c>
      <c r="AJ16">
        <f t="shared" si="2"/>
        <v>3.8682881160597256</v>
      </c>
      <c r="AK16">
        <f t="shared" si="2"/>
        <v>3.9484684571703204</v>
      </c>
      <c r="AW16">
        <f t="shared" si="12"/>
        <v>3.770099346014272</v>
      </c>
      <c r="AX16">
        <f t="shared" si="3"/>
        <v>3.9090610689119387</v>
      </c>
      <c r="AY16">
        <f t="shared" si="3"/>
        <v>3.8682881160597256</v>
      </c>
      <c r="AZ16">
        <f t="shared" si="3"/>
        <v>3.9484684571703204</v>
      </c>
      <c r="BB16">
        <f t="shared" si="13"/>
        <v>0.10830281078023721</v>
      </c>
      <c r="BC16">
        <f t="shared" si="4"/>
        <v>9.4242943009673438E-2</v>
      </c>
      <c r="BD16">
        <f t="shared" si="4"/>
        <v>9.5082600265767397E-2</v>
      </c>
      <c r="BE16">
        <f t="shared" si="4"/>
        <v>9.234322131918915E-2</v>
      </c>
      <c r="BG16">
        <f t="shared" si="14"/>
        <v>2.5752972813740799E-2</v>
      </c>
      <c r="BH16">
        <f t="shared" si="5"/>
        <v>2.3226017413289939E-2</v>
      </c>
      <c r="BI16">
        <f t="shared" si="5"/>
        <v>2.3312660981819971E-2</v>
      </c>
      <c r="BJ16">
        <f t="shared" si="5"/>
        <v>2.2797102727153136E-2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2.5752972813740799E-2</v>
      </c>
      <c r="BZ16">
        <f>$BH$16-$BM$16</f>
        <v>2.3226017413289939E-2</v>
      </c>
      <c r="CA16">
        <f>$BI$16-$BN$16</f>
        <v>2.3312660981819971E-2</v>
      </c>
      <c r="CB16">
        <f>$BJ$16-$BO$16</f>
        <v>2.2797102727153136E-2</v>
      </c>
      <c r="CW16">
        <f t="shared" si="16"/>
        <v>2.5752972813740799E-2</v>
      </c>
      <c r="CX16">
        <f t="shared" si="7"/>
        <v>2.3226017413289939E-2</v>
      </c>
      <c r="CY16">
        <f t="shared" si="7"/>
        <v>2.3312660981819971E-2</v>
      </c>
      <c r="CZ16">
        <f t="shared" si="7"/>
        <v>2.2797102727153136E-2</v>
      </c>
      <c r="DB16">
        <v>-0.21851897557338937</v>
      </c>
      <c r="DC16">
        <v>0.18347447099005476</v>
      </c>
      <c r="DD16">
        <v>-0.18914471266553159</v>
      </c>
      <c r="DE16">
        <v>1.6376904037586633E-2</v>
      </c>
      <c r="DF16">
        <v>-0.14138706400824153</v>
      </c>
      <c r="DG16">
        <v>0.20665169382240545</v>
      </c>
      <c r="DH16">
        <v>0.23454585715054152</v>
      </c>
      <c r="DI16">
        <v>-0.19226742769685443</v>
      </c>
      <c r="DJ16">
        <v>7.743934897325408E-2</v>
      </c>
      <c r="DK16">
        <v>2.2829904970174571E-2</v>
      </c>
      <c r="DM16">
        <f>(1/4)*SUM($CW$16:$CZ$16)</f>
        <v>2.3772188484000964E-2</v>
      </c>
      <c r="DO16">
        <v>0.52057461166123697</v>
      </c>
      <c r="DP16">
        <v>0.22059182173328229</v>
      </c>
      <c r="DQ16">
        <v>-0.24045329988379271</v>
      </c>
      <c r="DR16">
        <v>-0.21396104639758379</v>
      </c>
      <c r="DT16">
        <f t="shared" si="17"/>
        <v>2.6711563140305049E-2</v>
      </c>
      <c r="DU16">
        <f t="shared" si="8"/>
        <v>5.4553116460711705E-3</v>
      </c>
      <c r="DV16">
        <f t="shared" si="8"/>
        <v>-1.1005627955458038E-2</v>
      </c>
      <c r="DW16">
        <f t="shared" si="8"/>
        <v>-6.0294881825587315E-3</v>
      </c>
      <c r="DY16">
        <v>2.097829120236267E-3</v>
      </c>
      <c r="DZ16">
        <v>5.0989106122153842E-3</v>
      </c>
      <c r="EA16">
        <v>2.8702670887958016E-4</v>
      </c>
      <c r="EB16">
        <v>-7.7765209009354568E-5</v>
      </c>
      <c r="EC16">
        <v>1.2470767989933925E-2</v>
      </c>
      <c r="ED16">
        <v>-4.6439296577140193E-3</v>
      </c>
      <c r="EE16">
        <v>7.6962324908274923E-3</v>
      </c>
      <c r="EF16">
        <v>3.5300526811488956E-3</v>
      </c>
      <c r="EG16">
        <v>9.6242570297896957E-3</v>
      </c>
      <c r="EH16">
        <v>-6.1631119200361096E-5</v>
      </c>
      <c r="EJ16">
        <f>(1/4)*SUM($DT$16:$DW$16)</f>
        <v>3.7829396620898629E-3</v>
      </c>
      <c r="EN16">
        <f>Sheet59!FL16</f>
        <v>0.62666135645885412</v>
      </c>
      <c r="EO16">
        <f>Sheet59!FM16</f>
        <v>0.14066669834868875</v>
      </c>
      <c r="EP16">
        <f>Sheet59!FN16</f>
        <v>0.45592195754094089</v>
      </c>
      <c r="EQ16">
        <f>Sheet59!FO16</f>
        <v>0.15778736516613376</v>
      </c>
      <c r="ER16">
        <f>Sheet59!FP16</f>
        <v>0.43286998902327473</v>
      </c>
      <c r="ES16">
        <f>Sheet59!FQ16</f>
        <v>0.51079817033207464</v>
      </c>
      <c r="ET16">
        <f>Sheet59!FR16</f>
        <v>0.75289869944704346</v>
      </c>
      <c r="EU16">
        <f>Sheet59!FS16</f>
        <v>0.9523701956974262</v>
      </c>
      <c r="EV16">
        <f>Sheet59!FT16</f>
        <v>0.38200905967960402</v>
      </c>
      <c r="EW16">
        <f>Sheet59!FU16</f>
        <v>0.39060329205224559</v>
      </c>
      <c r="EZ16">
        <f t="array" ref="EZ16:FI25">(1/4)*(MMULT($C$7:$F$16,$DT$23:$EC$26))</f>
        <v>-3.1735205149113408E-4</v>
      </c>
      <c r="FA16">
        <v>9.0184304406240867E-3</v>
      </c>
      <c r="FB16">
        <v>-6.7597266868327309E-4</v>
      </c>
      <c r="FC16">
        <v>7.1404735870052131E-4</v>
      </c>
      <c r="FD16">
        <v>1.039994046323045E-2</v>
      </c>
      <c r="FE16">
        <v>-4.9869452044512532E-3</v>
      </c>
      <c r="FF16">
        <v>1.4422800088077607E-4</v>
      </c>
      <c r="FG16">
        <v>-9.9555304022244857E-4</v>
      </c>
      <c r="FH16">
        <v>1.3162378477770317E-2</v>
      </c>
      <c r="FI16">
        <v>2.2155333763497652E-3</v>
      </c>
      <c r="FL16">
        <f>EN16-($EU$10*EZ16)</f>
        <v>0.62666167381090565</v>
      </c>
      <c r="FM16">
        <f t="shared" ref="FM16:FU25" si="19">EO16-($EU$10*FA16)</f>
        <v>0.14065767991824812</v>
      </c>
      <c r="FN16">
        <f t="shared" si="19"/>
        <v>0.45592263351360957</v>
      </c>
      <c r="FO16">
        <f t="shared" si="19"/>
        <v>0.15778665111877505</v>
      </c>
      <c r="FP16">
        <f t="shared" si="19"/>
        <v>0.43285958908281147</v>
      </c>
      <c r="FQ16">
        <f t="shared" si="19"/>
        <v>0.5108031572772791</v>
      </c>
      <c r="FR16">
        <f t="shared" si="19"/>
        <v>0.75289855521904259</v>
      </c>
      <c r="FS16">
        <f t="shared" si="19"/>
        <v>0.95237119125046643</v>
      </c>
      <c r="FT16">
        <f t="shared" si="19"/>
        <v>0.38199589730112626</v>
      </c>
      <c r="FU16">
        <f t="shared" si="19"/>
        <v>0.39060107651886922</v>
      </c>
    </row>
    <row r="17" spans="1:177">
      <c r="A17">
        <v>16</v>
      </c>
      <c r="BQ17">
        <f>SUM(BQ7:BQ16)</f>
        <v>2.257744651050976</v>
      </c>
      <c r="BR17">
        <f t="shared" ref="BR17:BT17" si="20">SUM(BR7:BR16)</f>
        <v>3.6612856521392207</v>
      </c>
      <c r="BS17">
        <f t="shared" si="20"/>
        <v>3.0476220458552588</v>
      </c>
      <c r="BT17">
        <f t="shared" si="20"/>
        <v>2.8904601548552327</v>
      </c>
      <c r="EN17">
        <f>Sheet59!FL17</f>
        <v>0.24254506510432619</v>
      </c>
      <c r="EO17">
        <f>Sheet59!FM17</f>
        <v>0.91179724587577349</v>
      </c>
      <c r="EP17">
        <f>Sheet59!FN17</f>
        <v>0.61871849301512283</v>
      </c>
      <c r="EQ17">
        <f>Sheet59!FO17</f>
        <v>0.12337259204696166</v>
      </c>
      <c r="ER17">
        <f>Sheet59!FP17</f>
        <v>0.84818117073454369</v>
      </c>
      <c r="ES17">
        <f>Sheet59!FQ17</f>
        <v>0.57082842181504856</v>
      </c>
      <c r="ET17">
        <f>Sheet59!FR17</f>
        <v>3.8532792291157442E-2</v>
      </c>
      <c r="EU17">
        <f>Sheet59!FS17</f>
        <v>0.44435838475895134</v>
      </c>
      <c r="EV17">
        <f>Sheet59!FT17</f>
        <v>0.88511772578461512</v>
      </c>
      <c r="EW17">
        <f>Sheet59!FU17</f>
        <v>0.23383855086127484</v>
      </c>
      <c r="EZ17">
        <v>2.411952112501419E-3</v>
      </c>
      <c r="FA17">
        <v>1.6363567345745703E-3</v>
      </c>
      <c r="FB17">
        <v>-3.877423606244196E-4</v>
      </c>
      <c r="FC17">
        <v>1.1407274947382523E-3</v>
      </c>
      <c r="FD17">
        <v>6.9501461676673261E-3</v>
      </c>
      <c r="FE17">
        <v>-2.0548851012174582E-3</v>
      </c>
      <c r="FF17">
        <v>7.405054383162803E-3</v>
      </c>
      <c r="FG17">
        <v>4.0280135783160266E-3</v>
      </c>
      <c r="FH17">
        <v>4.6800406555315499E-3</v>
      </c>
      <c r="FI17">
        <v>-5.2071894761479207E-5</v>
      </c>
      <c r="FL17">
        <f t="shared" ref="FL17:FL25" si="21">EN17-($EU$10*EZ17)</f>
        <v>0.24254265315221368</v>
      </c>
      <c r="FM17">
        <f t="shared" si="19"/>
        <v>0.91179560951903893</v>
      </c>
      <c r="FN17">
        <f t="shared" si="19"/>
        <v>0.61871888075748349</v>
      </c>
      <c r="FO17">
        <f t="shared" si="19"/>
        <v>0.12337145131946692</v>
      </c>
      <c r="FP17">
        <f t="shared" si="19"/>
        <v>0.84817422058837599</v>
      </c>
      <c r="FQ17">
        <f t="shared" si="19"/>
        <v>0.57083047670014975</v>
      </c>
      <c r="FR17">
        <f t="shared" si="19"/>
        <v>3.8525387236774282E-2</v>
      </c>
      <c r="FS17">
        <f t="shared" si="19"/>
        <v>0.44435435674537305</v>
      </c>
      <c r="FT17">
        <f t="shared" si="19"/>
        <v>0.88511304574395955</v>
      </c>
      <c r="FU17">
        <f t="shared" si="19"/>
        <v>0.2338386029331696</v>
      </c>
    </row>
    <row r="18" spans="1:177">
      <c r="A18">
        <v>17</v>
      </c>
      <c r="EN18">
        <f>Sheet59!FL18</f>
        <v>5.5807626853159181E-2</v>
      </c>
      <c r="EO18">
        <f>Sheet59!FM18</f>
        <v>0.55238080338952555</v>
      </c>
      <c r="EP18">
        <f>Sheet59!FN18</f>
        <v>2.7732953313170047E-2</v>
      </c>
      <c r="EQ18">
        <f>Sheet59!FO18</f>
        <v>1.0809120533484685E-2</v>
      </c>
      <c r="ER18">
        <f>Sheet59!FP18</f>
        <v>0.37337970423575284</v>
      </c>
      <c r="ES18">
        <f>Sheet59!FQ18</f>
        <v>0.79189974337856717</v>
      </c>
      <c r="ET18">
        <f>Sheet59!FR18</f>
        <v>0.49284834690738927</v>
      </c>
      <c r="EU18">
        <f>Sheet59!FS18</f>
        <v>0.86800462391485322</v>
      </c>
      <c r="EV18">
        <f>Sheet59!FT18</f>
        <v>0.72234856145625248</v>
      </c>
      <c r="EW18">
        <f>Sheet59!FU18</f>
        <v>0.6642335610684259</v>
      </c>
      <c r="EZ18">
        <v>4.3514274419316999E-4</v>
      </c>
      <c r="FA18">
        <v>1.9437220274018459E-2</v>
      </c>
      <c r="FB18">
        <v>-7.8089639108516479E-4</v>
      </c>
      <c r="FC18">
        <v>1.0858708158591465E-2</v>
      </c>
      <c r="FD18">
        <v>1.5717031305349176E-2</v>
      </c>
      <c r="FE18">
        <v>-8.5609871680110364E-3</v>
      </c>
      <c r="FF18">
        <v>-1.1150086776752911E-4</v>
      </c>
      <c r="FG18">
        <v>3.0709144665563258E-3</v>
      </c>
      <c r="FH18">
        <v>6.7041509274767871E-3</v>
      </c>
      <c r="FI18">
        <v>4.2443904783741266E-3</v>
      </c>
      <c r="FL18">
        <f t="shared" si="21"/>
        <v>5.580719171041499E-2</v>
      </c>
      <c r="FM18">
        <f t="shared" si="19"/>
        <v>0.55236136616925158</v>
      </c>
      <c r="FN18">
        <f t="shared" si="19"/>
        <v>2.7733734209561132E-2</v>
      </c>
      <c r="FO18">
        <f t="shared" si="19"/>
        <v>1.0798261825326094E-2</v>
      </c>
      <c r="FP18">
        <f t="shared" si="19"/>
        <v>0.37336398720444747</v>
      </c>
      <c r="FQ18">
        <f t="shared" si="19"/>
        <v>0.79190830436573523</v>
      </c>
      <c r="FR18">
        <f t="shared" si="19"/>
        <v>0.49284845840825703</v>
      </c>
      <c r="FS18">
        <f t="shared" si="19"/>
        <v>0.86800155300038662</v>
      </c>
      <c r="FT18">
        <f t="shared" si="19"/>
        <v>0.72234185730532496</v>
      </c>
      <c r="FU18">
        <f t="shared" si="19"/>
        <v>0.66422931667794749</v>
      </c>
    </row>
    <row r="19" spans="1:177">
      <c r="A19">
        <v>18</v>
      </c>
      <c r="BN19" t="s">
        <v>35</v>
      </c>
      <c r="BO19">
        <f>BS21+BS34</f>
        <v>3.4402988454736323E-4</v>
      </c>
      <c r="EN19">
        <f>Sheet59!FL19</f>
        <v>0.99162288249354869</v>
      </c>
      <c r="EO19">
        <f>Sheet59!FM19</f>
        <v>0.9669951034899914</v>
      </c>
      <c r="EP19">
        <f>Sheet59!FN19</f>
        <v>0.88277442578928234</v>
      </c>
      <c r="EQ19">
        <f>Sheet59!FO19</f>
        <v>0.92279458040681572</v>
      </c>
      <c r="ER19">
        <f>Sheet59!FP19</f>
        <v>0.35563256380301822</v>
      </c>
      <c r="ES19">
        <f>Sheet59!FQ19</f>
        <v>0.81193402521533375</v>
      </c>
      <c r="ET19">
        <f>Sheet59!FR19</f>
        <v>0.65064845225233137</v>
      </c>
      <c r="EU19">
        <f>Sheet59!FS19</f>
        <v>0.79168911829737032</v>
      </c>
      <c r="EV19">
        <f>Sheet59!FT19</f>
        <v>0.80872409726921535</v>
      </c>
      <c r="EW19">
        <f>Sheet59!FU19</f>
        <v>0.61313039280557269</v>
      </c>
      <c r="EZ19">
        <v>2.2482632725968487E-4</v>
      </c>
      <c r="FA19">
        <v>7.4305637861573053E-3</v>
      </c>
      <c r="FB19">
        <v>2.4502348310769138E-3</v>
      </c>
      <c r="FC19">
        <v>-3.9537656449430796E-3</v>
      </c>
      <c r="FD19">
        <v>1.6008315457603089E-2</v>
      </c>
      <c r="FE19">
        <v>-6.8954821454112218E-3</v>
      </c>
      <c r="FF19">
        <v>4.2882309100513352E-3</v>
      </c>
      <c r="FG19">
        <v>7.161656829875046E-4</v>
      </c>
      <c r="FH19">
        <v>1.1542632253915022E-2</v>
      </c>
      <c r="FI19">
        <v>-1.263010305732646E-3</v>
      </c>
      <c r="FL19">
        <f t="shared" si="21"/>
        <v>0.99162265766722146</v>
      </c>
      <c r="FM19">
        <f t="shared" si="19"/>
        <v>0.96698767292620524</v>
      </c>
      <c r="FN19">
        <f t="shared" si="19"/>
        <v>0.8827719755544513</v>
      </c>
      <c r="FO19">
        <f t="shared" si="19"/>
        <v>0.92279853417246072</v>
      </c>
      <c r="FP19">
        <f t="shared" si="19"/>
        <v>0.3556165554875606</v>
      </c>
      <c r="FQ19">
        <f t="shared" si="19"/>
        <v>0.81194092069747914</v>
      </c>
      <c r="FR19">
        <f t="shared" si="19"/>
        <v>0.65064416402142133</v>
      </c>
      <c r="FS19">
        <f t="shared" si="19"/>
        <v>0.79168840213168734</v>
      </c>
      <c r="FT19">
        <f t="shared" si="19"/>
        <v>0.80871255463696146</v>
      </c>
      <c r="FU19">
        <f t="shared" si="19"/>
        <v>0.61313165581587847</v>
      </c>
    </row>
    <row r="20" spans="1:177">
      <c r="A20">
        <v>19</v>
      </c>
      <c r="AV20" t="s">
        <v>67</v>
      </c>
      <c r="AW20">
        <f>MAX(AW7:AW16)</f>
        <v>5.9929235176767879</v>
      </c>
      <c r="AX20">
        <f>MAX(AX7:AX16)</f>
        <v>6.2709403995981745</v>
      </c>
      <c r="AY20">
        <f>MAX(AY7:AY16)</f>
        <v>6.2212974047352736</v>
      </c>
      <c r="AZ20">
        <f>MAX(AZ7:AZ16)</f>
        <v>6.3307114342674424</v>
      </c>
      <c r="BB20">
        <f>SUM(BB7:BB16)</f>
        <v>4.2054488840391651</v>
      </c>
      <c r="BC20">
        <f t="shared" ref="BC20:BE20" si="22">SUM(BC7:BC16)</f>
        <v>4.0576454125857833</v>
      </c>
      <c r="BD20">
        <f t="shared" si="22"/>
        <v>4.0785820348829391</v>
      </c>
      <c r="BE20">
        <f t="shared" si="22"/>
        <v>4.0506560164419989</v>
      </c>
      <c r="BG20">
        <f>IF(BG7&lt;0.000000000001,0.000000000001,BG7)</f>
        <v>2.7751187188091431E-2</v>
      </c>
      <c r="BH20">
        <f t="shared" ref="BH20:BJ20" si="23">IF(BH7&lt;0.000000000001,0.000000000001,BH7)</f>
        <v>2.5699450923868317E-2</v>
      </c>
      <c r="BI20">
        <f t="shared" si="23"/>
        <v>2.6123038955375155E-2</v>
      </c>
      <c r="BJ20">
        <f t="shared" si="23"/>
        <v>2.511905448009932E-2</v>
      </c>
      <c r="EN20">
        <f>Sheet59!FL20</f>
        <v>0.63001027379855157</v>
      </c>
      <c r="EO20">
        <f>Sheet59!FM20</f>
        <v>0.29032314782396096</v>
      </c>
      <c r="EP20">
        <f>Sheet59!FN20</f>
        <v>0.7774510478286929</v>
      </c>
      <c r="EQ20">
        <f>Sheet59!FO20</f>
        <v>0.66133333439953212</v>
      </c>
      <c r="ER20">
        <f>Sheet59!FP20</f>
        <v>0.49836409337058996</v>
      </c>
      <c r="ES20">
        <f>Sheet59!FQ20</f>
        <v>0.45703930278944521</v>
      </c>
      <c r="ET20">
        <f>Sheet59!FR20</f>
        <v>0.32794815774129482</v>
      </c>
      <c r="EU20">
        <f>Sheet59!FS20</f>
        <v>0.54498078440127407</v>
      </c>
      <c r="EV20">
        <f>Sheet59!FT20</f>
        <v>0.38555181753012557</v>
      </c>
      <c r="EW20">
        <f>Sheet59!FU20</f>
        <v>0.10162538666908121</v>
      </c>
      <c r="EZ20">
        <v>1.9881304657404452E-3</v>
      </c>
      <c r="FA20">
        <v>7.7678700086961814E-3</v>
      </c>
      <c r="FB20">
        <v>3.0955148063728337E-4</v>
      </c>
      <c r="FC20">
        <v>1.3956406528044451E-3</v>
      </c>
      <c r="FD20">
        <v>1.4279009236217874E-2</v>
      </c>
      <c r="FE20">
        <v>-5.7588046601548095E-3</v>
      </c>
      <c r="FF20">
        <v>7.1741271508097247E-3</v>
      </c>
      <c r="FG20">
        <v>3.7582954933748245E-3</v>
      </c>
      <c r="FH20">
        <v>9.8899175550189802E-3</v>
      </c>
      <c r="FI20">
        <v>4.5310556042774965E-4</v>
      </c>
      <c r="FL20">
        <f t="shared" si="21"/>
        <v>0.63000828566808587</v>
      </c>
      <c r="FM20">
        <f t="shared" si="19"/>
        <v>0.29031537995395224</v>
      </c>
      <c r="FN20">
        <f t="shared" si="19"/>
        <v>0.77745073827721223</v>
      </c>
      <c r="FO20">
        <f t="shared" si="19"/>
        <v>0.6613319387588793</v>
      </c>
      <c r="FP20">
        <f t="shared" si="19"/>
        <v>0.49834981436135373</v>
      </c>
      <c r="FQ20">
        <f t="shared" si="19"/>
        <v>0.45704506159410535</v>
      </c>
      <c r="FR20">
        <f t="shared" si="19"/>
        <v>0.32794098361414403</v>
      </c>
      <c r="FS20">
        <f t="shared" si="19"/>
        <v>0.54497702610578069</v>
      </c>
      <c r="FT20">
        <f t="shared" si="19"/>
        <v>0.38554192761257056</v>
      </c>
      <c r="FU20">
        <f t="shared" si="19"/>
        <v>0.10162493356352077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0.19302527821813509</v>
      </c>
      <c r="BH21">
        <f t="shared" si="24"/>
        <v>0.18928840714713147</v>
      </c>
      <c r="BI21">
        <f t="shared" si="24"/>
        <v>0.18952335775505125</v>
      </c>
      <c r="BJ21">
        <f t="shared" si="24"/>
        <v>0.19202222692923859</v>
      </c>
      <c r="BL21">
        <v>1.0000000000000001E-5</v>
      </c>
      <c r="BS21">
        <f>SUM(BM23:BV32)</f>
        <v>1.8443041888017086E-4</v>
      </c>
      <c r="EN21">
        <f>Sheet59!FL21</f>
        <v>0.94457537072733955</v>
      </c>
      <c r="EO21">
        <f>Sheet59!FM21</f>
        <v>0.5065880492135546</v>
      </c>
      <c r="EP21">
        <f>Sheet59!FN21</f>
        <v>0.45423679940795714</v>
      </c>
      <c r="EQ21">
        <f>Sheet59!FO21</f>
        <v>0.75262031296629106</v>
      </c>
      <c r="ER21">
        <f>Sheet59!FP21</f>
        <v>0.46181454237637176</v>
      </c>
      <c r="ES21">
        <f>Sheet59!FQ21</f>
        <v>0.958015609457743</v>
      </c>
      <c r="ET21">
        <f>Sheet59!FR21</f>
        <v>0.35278916255376219</v>
      </c>
      <c r="EU21">
        <f>Sheet59!FS21</f>
        <v>0.86321812463929104</v>
      </c>
      <c r="EV21">
        <f>Sheet59!FT21</f>
        <v>0.13911870841004634</v>
      </c>
      <c r="EW21">
        <f>Sheet59!FU21</f>
        <v>0.9880310124906807</v>
      </c>
      <c r="EZ21">
        <v>1.9499424945535041E-3</v>
      </c>
      <c r="FA21">
        <v>1.853794939514767E-3</v>
      </c>
      <c r="FB21">
        <v>-5.9218920611382665E-4</v>
      </c>
      <c r="FC21">
        <v>2.2113280586168018E-3</v>
      </c>
      <c r="FD21">
        <v>4.8486404660244651E-3</v>
      </c>
      <c r="FE21">
        <v>-1.4736991896324412E-3</v>
      </c>
      <c r="FF21">
        <v>5.4540792294236534E-3</v>
      </c>
      <c r="FG21">
        <v>3.4449044846841317E-3</v>
      </c>
      <c r="FH21">
        <v>2.5895114750335785E-3</v>
      </c>
      <c r="FI21">
        <v>3.5649342309411599E-4</v>
      </c>
      <c r="FL21">
        <f t="shared" si="21"/>
        <v>0.94457342078484496</v>
      </c>
      <c r="FM21">
        <f t="shared" si="19"/>
        <v>0.50658619541861505</v>
      </c>
      <c r="FN21">
        <f t="shared" si="19"/>
        <v>0.45423739159716325</v>
      </c>
      <c r="FO21">
        <f t="shared" si="19"/>
        <v>0.7526181016382324</v>
      </c>
      <c r="FP21">
        <f t="shared" si="19"/>
        <v>0.46180969373590575</v>
      </c>
      <c r="FQ21">
        <f t="shared" si="19"/>
        <v>0.95801708315693268</v>
      </c>
      <c r="FR21">
        <f t="shared" si="19"/>
        <v>0.35278370847453278</v>
      </c>
      <c r="FS21">
        <f t="shared" si="19"/>
        <v>0.86321467973480637</v>
      </c>
      <c r="FT21">
        <f t="shared" si="19"/>
        <v>0.13911611889857131</v>
      </c>
      <c r="FU21">
        <f t="shared" si="19"/>
        <v>0.98803065599725759</v>
      </c>
    </row>
    <row r="22" spans="1:177">
      <c r="A22">
        <v>21</v>
      </c>
      <c r="BG22">
        <f t="shared" si="24"/>
        <v>5.4928821426758513E-2</v>
      </c>
      <c r="BH22">
        <f t="shared" si="24"/>
        <v>5.6180894467947447E-2</v>
      </c>
      <c r="BI22">
        <f t="shared" si="24"/>
        <v>5.6471390423470137E-2</v>
      </c>
      <c r="BJ22">
        <f t="shared" si="24"/>
        <v>5.5550644830434884E-2</v>
      </c>
      <c r="EN22">
        <f>Sheet59!FL22</f>
        <v>0.23696951750999812</v>
      </c>
      <c r="EO22">
        <f>Sheet59!FM22</f>
        <v>0.55622476145198052</v>
      </c>
      <c r="EP22">
        <f>Sheet59!FN22</f>
        <v>0.99208761385616573</v>
      </c>
      <c r="EQ22">
        <f>Sheet59!FO22</f>
        <v>0.33655752207935996</v>
      </c>
      <c r="ER22">
        <f>Sheet59!FP22</f>
        <v>1.2127995136359531E-3</v>
      </c>
      <c r="ES22">
        <f>Sheet59!FQ22</f>
        <v>5.8367131626312421E-2</v>
      </c>
      <c r="ET22">
        <f>Sheet59!FR22</f>
        <v>0.63208494145964045</v>
      </c>
      <c r="EU22">
        <f>Sheet59!FS22</f>
        <v>0.73125509767632901</v>
      </c>
      <c r="EV22">
        <f>Sheet59!FT22</f>
        <v>0.20696934085460336</v>
      </c>
      <c r="EW22">
        <f>Sheet59!FU22</f>
        <v>0.60445549727279357</v>
      </c>
      <c r="EZ22">
        <v>2.7639511675961584E-4</v>
      </c>
      <c r="FA22">
        <v>8.8749419123051992E-3</v>
      </c>
      <c r="FB22">
        <v>1.7643692340446055E-3</v>
      </c>
      <c r="FC22">
        <v>-1.2879520070287549E-3</v>
      </c>
      <c r="FD22">
        <v>1.4966622833389223E-2</v>
      </c>
      <c r="FE22">
        <v>-6.7223700503364443E-3</v>
      </c>
      <c r="FF22">
        <v>3.3913343067233149E-3</v>
      </c>
      <c r="FG22">
        <v>1.1052070865242309E-3</v>
      </c>
      <c r="FH22">
        <v>1.0020837459264909E-2</v>
      </c>
      <c r="FI22">
        <v>-2.9795473926383831E-4</v>
      </c>
      <c r="FL22">
        <f t="shared" si="21"/>
        <v>0.23696924111488135</v>
      </c>
      <c r="FM22">
        <f t="shared" si="19"/>
        <v>0.55621588651006826</v>
      </c>
      <c r="FN22">
        <f t="shared" si="19"/>
        <v>0.99208584948693168</v>
      </c>
      <c r="FO22">
        <f t="shared" si="19"/>
        <v>0.33655881003136701</v>
      </c>
      <c r="FP22">
        <f t="shared" si="19"/>
        <v>1.1978328908025639E-3</v>
      </c>
      <c r="FQ22">
        <f t="shared" si="19"/>
        <v>5.837385399636276E-2</v>
      </c>
      <c r="FR22">
        <f t="shared" si="19"/>
        <v>0.63208155012533374</v>
      </c>
      <c r="FS22">
        <f t="shared" si="19"/>
        <v>0.7312539924692425</v>
      </c>
      <c r="FT22">
        <f t="shared" si="19"/>
        <v>0.20695932001714409</v>
      </c>
      <c r="FU22">
        <f t="shared" si="19"/>
        <v>0.60445579522753279</v>
      </c>
    </row>
    <row r="23" spans="1:177">
      <c r="A23">
        <v>22</v>
      </c>
      <c r="B23">
        <f t="array" ref="B23:K32">TRANSPOSE(EN16:EW25)</f>
        <v>0.62666135645885412</v>
      </c>
      <c r="C23">
        <v>0.24254506510432619</v>
      </c>
      <c r="D23">
        <v>5.5807626853159181E-2</v>
      </c>
      <c r="E23">
        <v>0.99162288249354869</v>
      </c>
      <c r="F23">
        <v>0.63001027379855157</v>
      </c>
      <c r="G23">
        <v>0.94457537072733955</v>
      </c>
      <c r="H23">
        <v>0.23696951750999812</v>
      </c>
      <c r="I23">
        <v>0.67320354088635603</v>
      </c>
      <c r="J23">
        <v>0.96735537619913459</v>
      </c>
      <c r="K23">
        <v>0.9976407907622229</v>
      </c>
      <c r="M23">
        <f t="array" ref="M23:M32">TRANSPOSE(EN12:EW12)</f>
        <v>0.79312736657853977</v>
      </c>
      <c r="S23">
        <f>EN16</f>
        <v>0.62666135645885412</v>
      </c>
      <c r="T23">
        <f t="shared" ref="T23:AB32" si="25">EO16</f>
        <v>0.14066669834868875</v>
      </c>
      <c r="U23">
        <f t="shared" si="25"/>
        <v>0.45592195754094089</v>
      </c>
      <c r="V23">
        <f t="shared" si="25"/>
        <v>0.15778736516613376</v>
      </c>
      <c r="W23">
        <f t="shared" si="25"/>
        <v>0.43286998902327473</v>
      </c>
      <c r="X23">
        <f t="shared" si="25"/>
        <v>0.51079817033207464</v>
      </c>
      <c r="Y23">
        <f t="shared" si="25"/>
        <v>0.75289869944704346</v>
      </c>
      <c r="Z23">
        <f t="shared" si="25"/>
        <v>0.9523701956974262</v>
      </c>
      <c r="AA23">
        <f t="shared" si="25"/>
        <v>0.38200905967960402</v>
      </c>
      <c r="AB23">
        <f t="shared" si="25"/>
        <v>0.39060329205224559</v>
      </c>
      <c r="BG23">
        <f t="shared" si="24"/>
        <v>1.8288759429240978E-2</v>
      </c>
      <c r="BH23">
        <f t="shared" si="24"/>
        <v>1.6682772909562528E-2</v>
      </c>
      <c r="BI23">
        <f t="shared" si="24"/>
        <v>1.6931364785948803E-2</v>
      </c>
      <c r="BJ23">
        <f t="shared" si="24"/>
        <v>1.6307683210486656E-2</v>
      </c>
      <c r="BM23">
        <f>0.5*$BL$21*B23*B23</f>
        <v>1.9635222783942554E-6</v>
      </c>
      <c r="BN23">
        <f t="shared" ref="BN23:BV32" si="26">0.5*$BL$21*C23*C23</f>
        <v>2.9414054303230914E-7</v>
      </c>
      <c r="BO23">
        <f t="shared" si="26"/>
        <v>1.5572456074907268E-8</v>
      </c>
      <c r="BP23">
        <f t="shared" si="26"/>
        <v>4.9165797054240713E-6</v>
      </c>
      <c r="BQ23">
        <f t="shared" si="26"/>
        <v>1.9845647254586297E-6</v>
      </c>
      <c r="BR23">
        <f t="shared" si="26"/>
        <v>4.4611131549234552E-6</v>
      </c>
      <c r="BS23">
        <f t="shared" si="26"/>
        <v>2.8077276114460658E-7</v>
      </c>
      <c r="BT23">
        <f t="shared" si="26"/>
        <v>2.2660150373096382E-6</v>
      </c>
      <c r="BU23">
        <f t="shared" si="26"/>
        <v>4.6788821193068464E-6</v>
      </c>
      <c r="BV23">
        <f t="shared" si="26"/>
        <v>4.9764357369633674E-6</v>
      </c>
      <c r="BY23">
        <f>$BG$7-$BL$7</f>
        <v>2.7751187188091431E-2</v>
      </c>
      <c r="BZ23">
        <f>$BG$8-$BL$8</f>
        <v>0.19302527821813509</v>
      </c>
      <c r="CA23">
        <f>$BG$9-$BL$9</f>
        <v>5.4928821426758513E-2</v>
      </c>
      <c r="CB23">
        <f>$BG$10-$BL$10</f>
        <v>1.8288759429240978E-2</v>
      </c>
      <c r="CC23">
        <f>$BG$11-$BL$11</f>
        <v>-0.89541390289495193</v>
      </c>
      <c r="CD23">
        <f>$BG$12-$BL$12</f>
        <v>0.20685240858136239</v>
      </c>
      <c r="CE23">
        <f>$BG$13-$BL$13</f>
        <v>0.23778674466720426</v>
      </c>
      <c r="CF23">
        <f>$BG$14-$BL$14</f>
        <v>4.9440174969836048E-2</v>
      </c>
      <c r="CG23">
        <f>$BG$15-$BL$15</f>
        <v>8.1587555600582465E-2</v>
      </c>
      <c r="CH23">
        <f>$BG$16-$BL$16</f>
        <v>2.5752972813740799E-2</v>
      </c>
      <c r="CW23">
        <f t="array" ref="CW23:DF26">TRANSPOSE(CW7:CZ16)</f>
        <v>2.7751187188091431E-2</v>
      </c>
      <c r="CX23">
        <v>0.19302527821813509</v>
      </c>
      <c r="CY23">
        <v>5.4928821426758513E-2</v>
      </c>
      <c r="CZ23">
        <v>1.8288759429240978E-2</v>
      </c>
      <c r="DA23">
        <v>-0.89541390289495193</v>
      </c>
      <c r="DB23">
        <v>0.20685240858136239</v>
      </c>
      <c r="DC23">
        <v>0.23778674466720426</v>
      </c>
      <c r="DD23">
        <v>4.9440174969836048E-2</v>
      </c>
      <c r="DE23">
        <v>8.1587555600582465E-2</v>
      </c>
      <c r="DF23">
        <v>2.5752972813740799E-2</v>
      </c>
      <c r="DT23">
        <f t="array" ref="DT23:EC26">TRANSPOSE(DT7:DW16)</f>
        <v>-9.033569649880056E-3</v>
      </c>
      <c r="DU23">
        <v>6.2414239375559163E-2</v>
      </c>
      <c r="DV23">
        <v>-1.317738238533212E-2</v>
      </c>
      <c r="DW23">
        <v>4.0171729401168699E-2</v>
      </c>
      <c r="DX23">
        <v>1.3446235132639693E-2</v>
      </c>
      <c r="DY23">
        <v>-1.5673694543064651E-2</v>
      </c>
      <c r="DZ23">
        <v>-3.8139567295937336E-2</v>
      </c>
      <c r="EA23">
        <v>-1.3334646338425292E-2</v>
      </c>
      <c r="EB23">
        <v>3.0508931920584102E-2</v>
      </c>
      <c r="EC23">
        <v>2.6711563140305049E-2</v>
      </c>
      <c r="EN23">
        <f>Sheet59!FL23</f>
        <v>0.67320354088635603</v>
      </c>
      <c r="EO23">
        <f>Sheet59!FM23</f>
        <v>0.21115212406627912</v>
      </c>
      <c r="EP23">
        <f>Sheet59!FN23</f>
        <v>0.69473162127082799</v>
      </c>
      <c r="EQ23">
        <f>Sheet59!FO23</f>
        <v>0.96401768931384768</v>
      </c>
      <c r="ER23">
        <f>Sheet59!FP23</f>
        <v>0.539134535643361</v>
      </c>
      <c r="ES23">
        <f>Sheet59!FQ23</f>
        <v>0.77882531033538027</v>
      </c>
      <c r="ET23">
        <f>Sheet59!FR23</f>
        <v>0.20356974132056466</v>
      </c>
      <c r="EU23">
        <f>Sheet59!FS23</f>
        <v>0.40124646882740111</v>
      </c>
      <c r="EV23">
        <f>Sheet59!FT23</f>
        <v>0.27404867358632601</v>
      </c>
      <c r="EW23">
        <f>Sheet59!FU23</f>
        <v>0.77018605394050244</v>
      </c>
      <c r="EZ23">
        <v>1.1639239049509485E-3</v>
      </c>
      <c r="FA23">
        <v>3.7026668231459059E-3</v>
      </c>
      <c r="FB23">
        <v>-4.2177762198914381E-4</v>
      </c>
      <c r="FC23">
        <v>3.3628595206414082E-3</v>
      </c>
      <c r="FD23">
        <v>4.2368025069169837E-3</v>
      </c>
      <c r="FE23">
        <v>-1.7994858772473422E-3</v>
      </c>
      <c r="FF23">
        <v>2.7998781020525522E-3</v>
      </c>
      <c r="FG23">
        <v>2.5793586742727881E-3</v>
      </c>
      <c r="FH23">
        <v>8.9552114002213498E-4</v>
      </c>
      <c r="FI23">
        <v>7.9109703169705009E-4</v>
      </c>
      <c r="FL23">
        <f t="shared" si="21"/>
        <v>0.67320237696245111</v>
      </c>
      <c r="FM23">
        <f t="shared" si="19"/>
        <v>0.21114842139945597</v>
      </c>
      <c r="FN23">
        <f t="shared" si="19"/>
        <v>0.69473204304844993</v>
      </c>
      <c r="FO23">
        <f t="shared" si="19"/>
        <v>0.96401432645432705</v>
      </c>
      <c r="FP23">
        <f t="shared" si="19"/>
        <v>0.53913029884085406</v>
      </c>
      <c r="FQ23">
        <f t="shared" si="19"/>
        <v>0.77882710982125747</v>
      </c>
      <c r="FR23">
        <f t="shared" si="19"/>
        <v>0.2035669414424626</v>
      </c>
      <c r="FS23">
        <f t="shared" si="19"/>
        <v>0.40124388946872686</v>
      </c>
      <c r="FT23">
        <f t="shared" si="19"/>
        <v>0.27404777806518599</v>
      </c>
      <c r="FU23">
        <f t="shared" si="19"/>
        <v>0.77018526284347077</v>
      </c>
    </row>
    <row r="24" spans="1:177">
      <c r="A24">
        <v>23</v>
      </c>
      <c r="B24">
        <v>0.14066669834868875</v>
      </c>
      <c r="C24">
        <v>0.91179724587577349</v>
      </c>
      <c r="D24">
        <v>0.55238080338952555</v>
      </c>
      <c r="E24">
        <v>0.9669951034899914</v>
      </c>
      <c r="F24">
        <v>0.29032314782396096</v>
      </c>
      <c r="G24">
        <v>0.5065880492135546</v>
      </c>
      <c r="H24">
        <v>0.55622476145198052</v>
      </c>
      <c r="I24">
        <v>0.21115212406627912</v>
      </c>
      <c r="J24">
        <v>0.26756587482833716</v>
      </c>
      <c r="K24">
        <v>0.58918813453464214</v>
      </c>
      <c r="M24">
        <v>6.564524377558216E-2</v>
      </c>
      <c r="S24">
        <f t="shared" ref="S24:S32" si="27">EN17</f>
        <v>0.24254506510432619</v>
      </c>
      <c r="T24">
        <f t="shared" si="25"/>
        <v>0.91179724587577349</v>
      </c>
      <c r="U24">
        <f t="shared" si="25"/>
        <v>0.61871849301512283</v>
      </c>
      <c r="V24">
        <f t="shared" si="25"/>
        <v>0.12337259204696166</v>
      </c>
      <c r="W24">
        <f t="shared" si="25"/>
        <v>0.84818117073454369</v>
      </c>
      <c r="X24">
        <f t="shared" si="25"/>
        <v>0.57082842181504856</v>
      </c>
      <c r="Y24">
        <f t="shared" si="25"/>
        <v>3.8532792291157442E-2</v>
      </c>
      <c r="Z24">
        <f t="shared" si="25"/>
        <v>0.44435838475895134</v>
      </c>
      <c r="AA24">
        <f t="shared" si="25"/>
        <v>0.88511772578461512</v>
      </c>
      <c r="AB24">
        <f t="shared" si="25"/>
        <v>0.23383855086127484</v>
      </c>
      <c r="BG24">
        <f t="shared" si="24"/>
        <v>0.10458609710504801</v>
      </c>
      <c r="BH24">
        <f t="shared" si="24"/>
        <v>9.5564397322393274E-2</v>
      </c>
      <c r="BI24">
        <f t="shared" si="24"/>
        <v>9.8137895902405348E-2</v>
      </c>
      <c r="BJ24">
        <f t="shared" si="24"/>
        <v>9.7557303511127749E-2</v>
      </c>
      <c r="BM24">
        <f t="shared" ref="BM24:BM32" si="28">0.5*$BL$21*B24*B24</f>
        <v>9.8935600121604985E-8</v>
      </c>
      <c r="BN24">
        <f t="shared" si="26"/>
        <v>4.1568710879332285E-6</v>
      </c>
      <c r="BO24">
        <f t="shared" si="26"/>
        <v>1.5256227597662886E-6</v>
      </c>
      <c r="BP24">
        <f t="shared" si="26"/>
        <v>4.6753976508680969E-6</v>
      </c>
      <c r="BQ24">
        <f t="shared" si="26"/>
        <v>4.2143765081206747E-7</v>
      </c>
      <c r="BR24">
        <f t="shared" si="26"/>
        <v>1.2831572580299742E-6</v>
      </c>
      <c r="BS24">
        <f t="shared" si="26"/>
        <v>1.5469299262615632E-6</v>
      </c>
      <c r="BT24">
        <f t="shared" si="26"/>
        <v>2.2292609748850667E-7</v>
      </c>
      <c r="BU24">
        <f t="shared" si="26"/>
        <v>3.5795748686326697E-7</v>
      </c>
      <c r="BV24">
        <f t="shared" si="26"/>
        <v>1.735713289382058E-6</v>
      </c>
      <c r="BY24">
        <f>$BH$7-$BM$7</f>
        <v>-0.97430054907613173</v>
      </c>
      <c r="BZ24">
        <f>$BH$8-$BM$8</f>
        <v>0.18928840714713147</v>
      </c>
      <c r="CA24">
        <f>$BH$9-$BM$9</f>
        <v>5.6180894467947447E-2</v>
      </c>
      <c r="CB24">
        <f>$BH$10-$BM$10</f>
        <v>1.6682772909562528E-2</v>
      </c>
      <c r="CC24">
        <f>$BH$11-$BM$11</f>
        <v>9.5564397322393274E-2</v>
      </c>
      <c r="CD24">
        <f>$BH$12-$BM$12</f>
        <v>0.22079229296817329</v>
      </c>
      <c r="CE24">
        <f>$BH$13-$BM$13</f>
        <v>0.2464483458555187</v>
      </c>
      <c r="CF24">
        <f>$BH$14-$BM$14</f>
        <v>4.7263682564670506E-2</v>
      </c>
      <c r="CG24">
        <f>$BH$15-$BM$15</f>
        <v>7.8853738427444517E-2</v>
      </c>
      <c r="CH24">
        <f>$BH$16-$BM$16</f>
        <v>2.3226017413289939E-2</v>
      </c>
      <c r="CW24">
        <v>-0.97430054907613173</v>
      </c>
      <c r="CX24">
        <v>0.18928840714713147</v>
      </c>
      <c r="CY24">
        <v>5.6180894467947447E-2</v>
      </c>
      <c r="CZ24">
        <v>1.6682772909562528E-2</v>
      </c>
      <c r="DA24">
        <v>9.5564397322393274E-2</v>
      </c>
      <c r="DB24">
        <v>0.22079229296817329</v>
      </c>
      <c r="DC24">
        <v>0.2464483458555187</v>
      </c>
      <c r="DD24">
        <v>4.7263682564670506E-2</v>
      </c>
      <c r="DE24">
        <v>7.8853738427444517E-2</v>
      </c>
      <c r="DF24">
        <v>2.3226017413289939E-2</v>
      </c>
      <c r="DT24">
        <v>8.9310988457547025E-3</v>
      </c>
      <c r="DU24">
        <v>2.0347191293352683E-2</v>
      </c>
      <c r="DV24">
        <v>-3.7982780261757603E-3</v>
      </c>
      <c r="DW24">
        <v>3.002467937346591E-2</v>
      </c>
      <c r="DX24">
        <v>1.6810579271996161E-2</v>
      </c>
      <c r="DY24">
        <v>-7.1717936759217145E-3</v>
      </c>
      <c r="DZ24">
        <v>1.8062033477467165E-2</v>
      </c>
      <c r="EA24">
        <v>2.0887925409931018E-2</v>
      </c>
      <c r="EB24">
        <v>-1.2295672102026039E-2</v>
      </c>
      <c r="EC24">
        <v>5.4553116460711705E-3</v>
      </c>
      <c r="EN24">
        <f>Sheet59!FL24</f>
        <v>0.96735537619913459</v>
      </c>
      <c r="EO24">
        <f>Sheet59!FM24</f>
        <v>0.26756587482833716</v>
      </c>
      <c r="EP24">
        <f>Sheet59!FN24</f>
        <v>0.89236628949154384</v>
      </c>
      <c r="EQ24">
        <f>Sheet59!FO24</f>
        <v>0.12831626674110086</v>
      </c>
      <c r="ER24">
        <f>Sheet59!FP24</f>
        <v>0.53498558963050835</v>
      </c>
      <c r="ES24">
        <f>Sheet59!FQ24</f>
        <v>0.88721262534565914</v>
      </c>
      <c r="ET24">
        <f>Sheet59!FR24</f>
        <v>0.54462948207374595</v>
      </c>
      <c r="EU24">
        <f>Sheet59!FS24</f>
        <v>0.7443744519641462</v>
      </c>
      <c r="EV24">
        <f>Sheet59!FT24</f>
        <v>0.12067201079479999</v>
      </c>
      <c r="EW24">
        <f>Sheet59!FU24</f>
        <v>0.87898719350359322</v>
      </c>
      <c r="EZ24">
        <v>6.4560137163146311E-4</v>
      </c>
      <c r="FA24">
        <v>1.2974871096547536E-2</v>
      </c>
      <c r="FB24">
        <v>-3.0037693616775767E-3</v>
      </c>
      <c r="FC24">
        <v>8.0429413992636374E-3</v>
      </c>
      <c r="FD24">
        <v>9.3896449772545732E-3</v>
      </c>
      <c r="FE24">
        <v>-4.8839175226371538E-3</v>
      </c>
      <c r="FF24">
        <v>2.0728901095951914E-4</v>
      </c>
      <c r="FG24">
        <v>1.1179793968482522E-3</v>
      </c>
      <c r="FH24">
        <v>1.1687145034092081E-2</v>
      </c>
      <c r="FI24">
        <v>5.0224694967053625E-3</v>
      </c>
      <c r="FL24">
        <f t="shared" si="21"/>
        <v>0.967354730597763</v>
      </c>
      <c r="FM24">
        <f t="shared" si="19"/>
        <v>0.26755289995724063</v>
      </c>
      <c r="FN24">
        <f t="shared" si="19"/>
        <v>0.89236929326090553</v>
      </c>
      <c r="FO24">
        <f t="shared" si="19"/>
        <v>0.12830822379970161</v>
      </c>
      <c r="FP24">
        <f t="shared" si="19"/>
        <v>0.53497619998553114</v>
      </c>
      <c r="FQ24">
        <f t="shared" si="19"/>
        <v>0.88721750926318177</v>
      </c>
      <c r="FR24">
        <f t="shared" si="19"/>
        <v>0.544629274784735</v>
      </c>
      <c r="FS24">
        <f t="shared" si="19"/>
        <v>0.74437333398474936</v>
      </c>
      <c r="FT24">
        <f t="shared" si="19"/>
        <v>0.12066032364976589</v>
      </c>
      <c r="FU24">
        <f t="shared" si="19"/>
        <v>0.87898217103409648</v>
      </c>
    </row>
    <row r="25" spans="1:177">
      <c r="A25">
        <v>24</v>
      </c>
      <c r="B25">
        <v>0.45592195754094089</v>
      </c>
      <c r="C25">
        <v>0.61871849301512283</v>
      </c>
      <c r="D25">
        <v>2.7732953313170047E-2</v>
      </c>
      <c r="E25">
        <v>0.88277442578928234</v>
      </c>
      <c r="F25">
        <v>0.7774510478286929</v>
      </c>
      <c r="G25">
        <v>0.45423679940795714</v>
      </c>
      <c r="H25">
        <v>0.99208761385616573</v>
      </c>
      <c r="I25">
        <v>0.69473162127082799</v>
      </c>
      <c r="J25">
        <v>0.89236628949154384</v>
      </c>
      <c r="K25">
        <v>0.72169925167572935</v>
      </c>
      <c r="M25">
        <v>0.13710518628751164</v>
      </c>
      <c r="S25">
        <f t="shared" si="27"/>
        <v>5.5807626853159181E-2</v>
      </c>
      <c r="T25">
        <f t="shared" si="25"/>
        <v>0.55238080338952555</v>
      </c>
      <c r="U25">
        <f t="shared" si="25"/>
        <v>2.7732953313170047E-2</v>
      </c>
      <c r="V25">
        <f t="shared" si="25"/>
        <v>1.0809120533484685E-2</v>
      </c>
      <c r="W25">
        <f t="shared" si="25"/>
        <v>0.37337970423575284</v>
      </c>
      <c r="X25">
        <f t="shared" si="25"/>
        <v>0.79189974337856717</v>
      </c>
      <c r="Y25">
        <f t="shared" si="25"/>
        <v>0.49284834690738927</v>
      </c>
      <c r="Z25">
        <f t="shared" si="25"/>
        <v>0.86800462391485322</v>
      </c>
      <c r="AA25">
        <f t="shared" si="25"/>
        <v>0.72234856145625248</v>
      </c>
      <c r="AB25">
        <f t="shared" si="25"/>
        <v>0.6642335610684259</v>
      </c>
      <c r="BG25">
        <f t="shared" si="24"/>
        <v>0.20685240858136239</v>
      </c>
      <c r="BH25">
        <f t="shared" si="24"/>
        <v>0.22079229296817329</v>
      </c>
      <c r="BI25">
        <f t="shared" si="24"/>
        <v>0.21481895166511031</v>
      </c>
      <c r="BJ25">
        <f t="shared" si="24"/>
        <v>0.21761307148403874</v>
      </c>
      <c r="BM25">
        <f t="shared" si="28"/>
        <v>1.0393241568398176E-6</v>
      </c>
      <c r="BN25">
        <f t="shared" si="26"/>
        <v>1.9140628679945231E-6</v>
      </c>
      <c r="BO25">
        <f t="shared" si="26"/>
        <v>3.8455834973523476E-9</v>
      </c>
      <c r="BP25">
        <f t="shared" si="26"/>
        <v>3.8964534341379861E-6</v>
      </c>
      <c r="BQ25">
        <f t="shared" si="26"/>
        <v>3.0221506588496626E-6</v>
      </c>
      <c r="BR25">
        <f t="shared" si="26"/>
        <v>1.0316553496819235E-6</v>
      </c>
      <c r="BS25">
        <f t="shared" si="26"/>
        <v>4.9211891678341036E-6</v>
      </c>
      <c r="BT25">
        <f t="shared" si="26"/>
        <v>2.4132601279679661E-6</v>
      </c>
      <c r="BU25">
        <f t="shared" si="26"/>
        <v>3.9815879731045294E-6</v>
      </c>
      <c r="BV25">
        <f t="shared" si="26"/>
        <v>2.6042490493465389E-6</v>
      </c>
      <c r="BY25">
        <f>$BI$7-$BN$7</f>
        <v>2.6123038955375155E-2</v>
      </c>
      <c r="BZ25">
        <f>$BI$8-$BN$8</f>
        <v>0.18952335775505125</v>
      </c>
      <c r="CA25">
        <f>$BI$9-$BN$9</f>
        <v>5.6471390423470137E-2</v>
      </c>
      <c r="CB25">
        <f>$BI$10-$BN$10</f>
        <v>1.6931364785948803E-2</v>
      </c>
      <c r="CC25">
        <f>$BI$11-$BN$11</f>
        <v>9.8137895902405348E-2</v>
      </c>
      <c r="CD25">
        <f>$BI$12-$BN$12</f>
        <v>0.21481895166511031</v>
      </c>
      <c r="CE25">
        <f>$BI$13-$BN$13</f>
        <v>0.24518325031770541</v>
      </c>
      <c r="CF25">
        <f>$BI$14-$BN$14</f>
        <v>-0.9525283242526662</v>
      </c>
      <c r="CG25">
        <f>$BI$15-$BN$15</f>
        <v>8.2026413465779741E-2</v>
      </c>
      <c r="CH25">
        <f>$BI$16-$BN$16</f>
        <v>2.3312660981819971E-2</v>
      </c>
      <c r="CW25">
        <v>2.6123038955375155E-2</v>
      </c>
      <c r="CX25">
        <v>0.18952335775505125</v>
      </c>
      <c r="CY25">
        <v>5.6471390423470137E-2</v>
      </c>
      <c r="CZ25">
        <v>1.6931364785948803E-2</v>
      </c>
      <c r="DA25">
        <v>9.8137895902405348E-2</v>
      </c>
      <c r="DB25">
        <v>0.21481895166511031</v>
      </c>
      <c r="DC25">
        <v>0.24518325031770541</v>
      </c>
      <c r="DD25">
        <v>-0.9525283242526662</v>
      </c>
      <c r="DE25">
        <v>8.2026413465779741E-2</v>
      </c>
      <c r="DF25">
        <v>2.3312660981819971E-2</v>
      </c>
      <c r="DT25">
        <v>1.2633054228703283E-3</v>
      </c>
      <c r="DU25">
        <v>2.0903111490877258E-2</v>
      </c>
      <c r="DV25">
        <v>1.4707575095471628E-2</v>
      </c>
      <c r="DW25">
        <v>-1.4428606690083279E-2</v>
      </c>
      <c r="DX25">
        <v>5.3783083768402552E-2</v>
      </c>
      <c r="DY25">
        <v>-2.3395837646547086E-2</v>
      </c>
      <c r="DZ25">
        <v>1.7113620296160606E-2</v>
      </c>
      <c r="EA25">
        <v>7.5911917474780531E-3</v>
      </c>
      <c r="EB25">
        <v>1.4180944830585768E-2</v>
      </c>
      <c r="EC25">
        <v>-1.1005627955458038E-2</v>
      </c>
      <c r="EN25">
        <f>Sheet59!FL25</f>
        <v>0.9976407907622229</v>
      </c>
      <c r="EO25">
        <f>Sheet59!FM25</f>
        <v>0.58918813453464214</v>
      </c>
      <c r="EP25">
        <f>Sheet59!FN25</f>
        <v>0.72169925167572935</v>
      </c>
      <c r="EQ25">
        <f>Sheet59!FO25</f>
        <v>0.12054633894790391</v>
      </c>
      <c r="ER25">
        <f>Sheet59!FP25</f>
        <v>0.15146679907604543</v>
      </c>
      <c r="ES25">
        <f>Sheet59!FQ25</f>
        <v>0.53437605929335164</v>
      </c>
      <c r="ET25">
        <f>Sheet59!FR25</f>
        <v>0.23507036748678486</v>
      </c>
      <c r="EU25">
        <f>Sheet59!FS25</f>
        <v>0.14489471014106184</v>
      </c>
      <c r="EV25">
        <f>Sheet59!FT25</f>
        <v>0.24018863829459389</v>
      </c>
      <c r="EW25">
        <f>Sheet59!FU25</f>
        <v>0.63220891060155116</v>
      </c>
      <c r="EZ25">
        <v>2.097829120236267E-3</v>
      </c>
      <c r="FA25">
        <v>5.0989106122153842E-3</v>
      </c>
      <c r="FB25">
        <v>2.8702670887958016E-4</v>
      </c>
      <c r="FC25">
        <v>-7.7765209009354568E-5</v>
      </c>
      <c r="FD25">
        <v>1.2470767989933925E-2</v>
      </c>
      <c r="FE25">
        <v>-4.6439296577140193E-3</v>
      </c>
      <c r="FF25">
        <v>7.6962324908274923E-3</v>
      </c>
      <c r="FG25">
        <v>3.5300526811488956E-3</v>
      </c>
      <c r="FH25">
        <v>9.6242570297896957E-3</v>
      </c>
      <c r="FI25">
        <v>-6.1631119200361096E-5</v>
      </c>
      <c r="FL25">
        <f t="shared" si="21"/>
        <v>0.9976386929331027</v>
      </c>
      <c r="FM25">
        <f t="shared" si="19"/>
        <v>0.58918303562402996</v>
      </c>
      <c r="FN25">
        <f t="shared" si="19"/>
        <v>0.7216989646490205</v>
      </c>
      <c r="FO25">
        <f t="shared" si="19"/>
        <v>0.12054641671311292</v>
      </c>
      <c r="FP25">
        <f t="shared" si="19"/>
        <v>0.1514543283080555</v>
      </c>
      <c r="FQ25">
        <f t="shared" si="19"/>
        <v>0.53438070322300935</v>
      </c>
      <c r="FR25">
        <f t="shared" si="19"/>
        <v>0.23506267125429403</v>
      </c>
      <c r="FS25">
        <f t="shared" si="19"/>
        <v>0.1448911800883807</v>
      </c>
      <c r="FT25">
        <f t="shared" si="19"/>
        <v>0.24017901403756409</v>
      </c>
      <c r="FU25">
        <f t="shared" si="19"/>
        <v>0.63220897223267036</v>
      </c>
    </row>
    <row r="26" spans="1:177">
      <c r="A26">
        <v>25</v>
      </c>
      <c r="B26">
        <v>0.15778736516613376</v>
      </c>
      <c r="C26">
        <v>0.12337259204696166</v>
      </c>
      <c r="D26">
        <v>1.0809120533484685E-2</v>
      </c>
      <c r="E26">
        <v>0.92279458040681572</v>
      </c>
      <c r="F26">
        <v>0.66133333439953212</v>
      </c>
      <c r="G26">
        <v>0.75262031296629106</v>
      </c>
      <c r="H26">
        <v>0.33655752207935996</v>
      </c>
      <c r="I26">
        <v>0.96401768931384768</v>
      </c>
      <c r="J26">
        <v>0.12831626674110086</v>
      </c>
      <c r="K26">
        <v>0.12054633894790391</v>
      </c>
      <c r="M26">
        <v>0.28977361948610175</v>
      </c>
      <c r="S26">
        <f t="shared" si="27"/>
        <v>0.99162288249354869</v>
      </c>
      <c r="T26">
        <f t="shared" si="25"/>
        <v>0.9669951034899914</v>
      </c>
      <c r="U26">
        <f t="shared" si="25"/>
        <v>0.88277442578928234</v>
      </c>
      <c r="V26">
        <f t="shared" si="25"/>
        <v>0.92279458040681572</v>
      </c>
      <c r="W26">
        <f t="shared" si="25"/>
        <v>0.35563256380301822</v>
      </c>
      <c r="X26">
        <f t="shared" si="25"/>
        <v>0.81193402521533375</v>
      </c>
      <c r="Y26">
        <f t="shared" si="25"/>
        <v>0.65064845225233137</v>
      </c>
      <c r="Z26">
        <f t="shared" si="25"/>
        <v>0.79168911829737032</v>
      </c>
      <c r="AA26">
        <f t="shared" si="25"/>
        <v>0.80872409726921535</v>
      </c>
      <c r="AB26">
        <f t="shared" si="25"/>
        <v>0.61313039280557269</v>
      </c>
      <c r="BG26">
        <f t="shared" si="24"/>
        <v>0.23778674466720426</v>
      </c>
      <c r="BH26">
        <f t="shared" si="24"/>
        <v>0.2464483458555187</v>
      </c>
      <c r="BI26">
        <f t="shared" si="24"/>
        <v>0.24518325031770541</v>
      </c>
      <c r="BJ26">
        <f t="shared" si="24"/>
        <v>0.24687359181843749</v>
      </c>
      <c r="BM26">
        <f t="shared" si="28"/>
        <v>1.2448426303035421E-7</v>
      </c>
      <c r="BN26">
        <f t="shared" si="26"/>
        <v>7.6103982341930133E-8</v>
      </c>
      <c r="BO26">
        <f t="shared" si="26"/>
        <v>5.8418543353700128E-10</v>
      </c>
      <c r="BP26">
        <f t="shared" si="26"/>
        <v>4.2577491881409556E-6</v>
      </c>
      <c r="BQ26">
        <f t="shared" si="26"/>
        <v>2.186808895940017E-6</v>
      </c>
      <c r="BR26">
        <f t="shared" si="26"/>
        <v>2.8321866774473897E-6</v>
      </c>
      <c r="BS26">
        <f t="shared" si="26"/>
        <v>5.6635482834099442E-7</v>
      </c>
      <c r="BT26">
        <f t="shared" si="26"/>
        <v>4.6466505265500507E-6</v>
      </c>
      <c r="BU26">
        <f t="shared" si="26"/>
        <v>8.2325321551866732E-8</v>
      </c>
      <c r="BV26">
        <f t="shared" si="26"/>
        <v>7.2657099168714684E-8</v>
      </c>
      <c r="BY26">
        <f>$BJ$7-$BO$7</f>
        <v>2.511905448009932E-2</v>
      </c>
      <c r="BZ26">
        <f>$BJ$8-$BO$8</f>
        <v>0.19202222692923859</v>
      </c>
      <c r="CA26">
        <f>$BJ$9-$BO$9</f>
        <v>-0.94444935516956507</v>
      </c>
      <c r="CB26">
        <f>$BJ$10-$BO$10</f>
        <v>1.6307683210486656E-2</v>
      </c>
      <c r="CC26">
        <f>$BJ$11-$BO$11</f>
        <v>9.7557303511127749E-2</v>
      </c>
      <c r="CD26">
        <f>$BJ$12-$BO$12</f>
        <v>0.21761307148403874</v>
      </c>
      <c r="CE26">
        <f>$BJ$13-$BO$13</f>
        <v>0.24687359181843749</v>
      </c>
      <c r="CF26">
        <f>$BJ$14-$BO$14</f>
        <v>4.6176910223486162E-2</v>
      </c>
      <c r="CG26">
        <f>$BJ$15-$BO$15</f>
        <v>7.9982410785497379E-2</v>
      </c>
      <c r="CH26">
        <f>$BJ$16-$BO$16</f>
        <v>2.2797102727153136E-2</v>
      </c>
      <c r="CW26">
        <v>2.511905448009932E-2</v>
      </c>
      <c r="CX26">
        <v>0.19202222692923859</v>
      </c>
      <c r="CY26">
        <v>-0.94444935516956507</v>
      </c>
      <c r="CZ26">
        <v>1.6307683210486656E-2</v>
      </c>
      <c r="DA26">
        <v>9.7557303511127749E-2</v>
      </c>
      <c r="DB26">
        <v>0.21761307148403874</v>
      </c>
      <c r="DC26">
        <v>0.24687359181843749</v>
      </c>
      <c r="DD26">
        <v>4.6176910223486162E-2</v>
      </c>
      <c r="DE26">
        <v>7.9982410785497379E-2</v>
      </c>
      <c r="DF26">
        <v>2.2797102727153136E-2</v>
      </c>
      <c r="DT26">
        <v>4.9038844248842917E-3</v>
      </c>
      <c r="DU26">
        <v>-2.1107008743035092E-2</v>
      </c>
      <c r="DV26">
        <v>-1.4982698712737123E-4</v>
      </c>
      <c r="DW26">
        <v>-2.7650100541599713E-2</v>
      </c>
      <c r="DX26">
        <v>1.2844500606469321E-2</v>
      </c>
      <c r="DY26">
        <v>8.8977033409770936E-4</v>
      </c>
      <c r="DZ26">
        <v>2.4103153101186915E-2</v>
      </c>
      <c r="EA26">
        <v>-6.2051562430526935E-5</v>
      </c>
      <c r="EB26">
        <v>3.9874891711034227E-2</v>
      </c>
      <c r="EC26">
        <v>-6.0294881825587315E-3</v>
      </c>
    </row>
    <row r="27" spans="1:177">
      <c r="A27">
        <v>26</v>
      </c>
      <c r="B27">
        <v>0.43286998902327473</v>
      </c>
      <c r="C27">
        <v>0.84818117073454369</v>
      </c>
      <c r="D27">
        <v>0.37337970423575284</v>
      </c>
      <c r="E27">
        <v>0.35563256380301822</v>
      </c>
      <c r="F27">
        <v>0.49836409337058996</v>
      </c>
      <c r="G27">
        <v>0.46181454237637176</v>
      </c>
      <c r="H27">
        <v>1.2127995136359531E-3</v>
      </c>
      <c r="I27">
        <v>0.539134535643361</v>
      </c>
      <c r="J27">
        <v>0.53498558963050835</v>
      </c>
      <c r="K27">
        <v>0.15146679907604543</v>
      </c>
      <c r="M27">
        <v>0.80396620275596198</v>
      </c>
      <c r="S27">
        <f t="shared" si="27"/>
        <v>0.63001027379855157</v>
      </c>
      <c r="T27">
        <f t="shared" si="25"/>
        <v>0.29032314782396096</v>
      </c>
      <c r="U27">
        <f t="shared" si="25"/>
        <v>0.7774510478286929</v>
      </c>
      <c r="V27">
        <f t="shared" si="25"/>
        <v>0.66133333439953212</v>
      </c>
      <c r="W27">
        <f t="shared" si="25"/>
        <v>0.49836409337058996</v>
      </c>
      <c r="X27">
        <f t="shared" si="25"/>
        <v>0.45703930278944521</v>
      </c>
      <c r="Y27">
        <f t="shared" si="25"/>
        <v>0.32794815774129482</v>
      </c>
      <c r="Z27">
        <f t="shared" si="25"/>
        <v>0.54498078440127407</v>
      </c>
      <c r="AA27">
        <f t="shared" si="25"/>
        <v>0.38555181753012557</v>
      </c>
      <c r="AB27">
        <f t="shared" si="25"/>
        <v>0.10162538666908121</v>
      </c>
      <c r="BG27">
        <f t="shared" si="24"/>
        <v>4.9440174969836048E-2</v>
      </c>
      <c r="BH27">
        <f t="shared" si="24"/>
        <v>4.7263682564670506E-2</v>
      </c>
      <c r="BI27">
        <f t="shared" si="24"/>
        <v>4.7471675747333776E-2</v>
      </c>
      <c r="BJ27">
        <f t="shared" si="24"/>
        <v>4.6176910223486162E-2</v>
      </c>
      <c r="BM27">
        <f t="shared" si="28"/>
        <v>9.3688213698504995E-7</v>
      </c>
      <c r="BN27">
        <f t="shared" si="26"/>
        <v>3.597056491943106E-6</v>
      </c>
      <c r="BO27">
        <f t="shared" si="26"/>
        <v>6.9706201767589135E-7</v>
      </c>
      <c r="BP27">
        <f t="shared" si="26"/>
        <v>6.3237260218553919E-7</v>
      </c>
      <c r="BQ27">
        <f t="shared" si="26"/>
        <v>1.2418338478054506E-6</v>
      </c>
      <c r="BR27">
        <f t="shared" si="26"/>
        <v>1.0663633577514885E-6</v>
      </c>
      <c r="BS27">
        <f t="shared" si="26"/>
        <v>7.3544133013780222E-12</v>
      </c>
      <c r="BT27">
        <f t="shared" si="26"/>
        <v>1.4533302376169127E-6</v>
      </c>
      <c r="BU27">
        <f t="shared" si="26"/>
        <v>1.4310479055615136E-6</v>
      </c>
      <c r="BV27">
        <f t="shared" si="26"/>
        <v>1.147109561117156E-7</v>
      </c>
    </row>
    <row r="28" spans="1:177">
      <c r="A28">
        <v>27</v>
      </c>
      <c r="B28">
        <v>0.51079817033207464</v>
      </c>
      <c r="C28">
        <v>0.57082842181504856</v>
      </c>
      <c r="D28">
        <v>0.79189974337856717</v>
      </c>
      <c r="E28">
        <v>0.81193402521533375</v>
      </c>
      <c r="F28">
        <v>0.45703930278944521</v>
      </c>
      <c r="G28">
        <v>0.958015609457743</v>
      </c>
      <c r="H28">
        <v>5.8367131626312421E-2</v>
      </c>
      <c r="I28">
        <v>0.77882531033538027</v>
      </c>
      <c r="J28">
        <v>0.88721262534565914</v>
      </c>
      <c r="K28">
        <v>0.53437605929335164</v>
      </c>
      <c r="M28">
        <v>0.87271034122424807</v>
      </c>
      <c r="S28">
        <f t="shared" si="27"/>
        <v>0.94457537072733955</v>
      </c>
      <c r="T28">
        <f t="shared" si="25"/>
        <v>0.5065880492135546</v>
      </c>
      <c r="U28">
        <f t="shared" si="25"/>
        <v>0.45423679940795714</v>
      </c>
      <c r="V28">
        <f t="shared" si="25"/>
        <v>0.75262031296629106</v>
      </c>
      <c r="W28">
        <f t="shared" si="25"/>
        <v>0.46181454237637176</v>
      </c>
      <c r="X28">
        <f t="shared" si="25"/>
        <v>0.958015609457743</v>
      </c>
      <c r="Y28">
        <f t="shared" si="25"/>
        <v>0.35278916255376219</v>
      </c>
      <c r="Z28">
        <f t="shared" si="25"/>
        <v>0.86321812463929104</v>
      </c>
      <c r="AA28">
        <f t="shared" si="25"/>
        <v>0.13911870841004634</v>
      </c>
      <c r="AB28">
        <f t="shared" si="25"/>
        <v>0.9880310124906807</v>
      </c>
      <c r="BG28">
        <f t="shared" si="24"/>
        <v>8.1587555600582465E-2</v>
      </c>
      <c r="BH28">
        <f t="shared" si="24"/>
        <v>7.8853738427444517E-2</v>
      </c>
      <c r="BI28">
        <f t="shared" si="24"/>
        <v>8.2026413465779741E-2</v>
      </c>
      <c r="BJ28">
        <f t="shared" si="24"/>
        <v>7.9982410785497379E-2</v>
      </c>
      <c r="BM28">
        <f t="shared" si="28"/>
        <v>1.3045738540729759E-6</v>
      </c>
      <c r="BN28">
        <f t="shared" si="26"/>
        <v>1.629225435759295E-6</v>
      </c>
      <c r="BO28">
        <f t="shared" si="26"/>
        <v>3.1355260178152028E-6</v>
      </c>
      <c r="BP28">
        <f t="shared" si="26"/>
        <v>3.2961843065118712E-6</v>
      </c>
      <c r="BQ28">
        <f t="shared" si="26"/>
        <v>1.0444246214713109E-6</v>
      </c>
      <c r="BR28">
        <f t="shared" si="26"/>
        <v>4.5889695398234543E-6</v>
      </c>
      <c r="BS28">
        <f t="shared" si="26"/>
        <v>1.7033610271416399E-8</v>
      </c>
      <c r="BT28">
        <f t="shared" si="26"/>
        <v>3.0328443200950069E-6</v>
      </c>
      <c r="BU28">
        <f t="shared" si="26"/>
        <v>3.9357312128636852E-6</v>
      </c>
      <c r="BV28">
        <f t="shared" si="26"/>
        <v>1.4277888637294583E-6</v>
      </c>
      <c r="EN28" t="s">
        <v>19</v>
      </c>
      <c r="EZ28" t="s">
        <v>25</v>
      </c>
    </row>
    <row r="29" spans="1:177">
      <c r="A29">
        <v>28</v>
      </c>
      <c r="B29">
        <v>0.75289869944704346</v>
      </c>
      <c r="C29">
        <v>3.8532792291157442E-2</v>
      </c>
      <c r="D29">
        <v>0.49284834690738927</v>
      </c>
      <c r="E29">
        <v>0.65064845225233137</v>
      </c>
      <c r="F29">
        <v>0.32794815774129482</v>
      </c>
      <c r="G29">
        <v>0.35278916255376219</v>
      </c>
      <c r="H29">
        <v>0.63208494145964045</v>
      </c>
      <c r="I29">
        <v>0.20356974132056466</v>
      </c>
      <c r="J29">
        <v>0.54462948207374595</v>
      </c>
      <c r="K29">
        <v>0.23507036748678486</v>
      </c>
      <c r="M29">
        <v>0.4119338589081234</v>
      </c>
      <c r="S29">
        <f t="shared" si="27"/>
        <v>0.23696951750999812</v>
      </c>
      <c r="T29">
        <f t="shared" si="25"/>
        <v>0.55622476145198052</v>
      </c>
      <c r="U29">
        <f t="shared" si="25"/>
        <v>0.99208761385616573</v>
      </c>
      <c r="V29">
        <f t="shared" si="25"/>
        <v>0.33655752207935996</v>
      </c>
      <c r="W29">
        <f t="shared" si="25"/>
        <v>1.2127995136359531E-3</v>
      </c>
      <c r="X29">
        <f t="shared" si="25"/>
        <v>5.8367131626312421E-2</v>
      </c>
      <c r="Y29">
        <f t="shared" si="25"/>
        <v>0.63208494145964045</v>
      </c>
      <c r="Z29">
        <f t="shared" si="25"/>
        <v>0.73125509767632901</v>
      </c>
      <c r="AA29">
        <f t="shared" si="25"/>
        <v>0.20696934085460336</v>
      </c>
      <c r="AB29">
        <f t="shared" si="25"/>
        <v>0.60445549727279357</v>
      </c>
      <c r="BG29">
        <f t="shared" si="24"/>
        <v>2.5752972813740799E-2</v>
      </c>
      <c r="BH29">
        <f t="shared" si="24"/>
        <v>2.3226017413289939E-2</v>
      </c>
      <c r="BI29">
        <f t="shared" si="24"/>
        <v>2.3312660981819971E-2</v>
      </c>
      <c r="BJ29">
        <f t="shared" si="24"/>
        <v>2.2797102727153136E-2</v>
      </c>
      <c r="BM29">
        <f t="shared" si="28"/>
        <v>2.8342822581452479E-6</v>
      </c>
      <c r="BN29">
        <f t="shared" si="26"/>
        <v>7.4238804087674121E-9</v>
      </c>
      <c r="BO29">
        <f t="shared" si="26"/>
        <v>1.2144974652467316E-6</v>
      </c>
      <c r="BP29">
        <f t="shared" si="26"/>
        <v>2.116717042091772E-6</v>
      </c>
      <c r="BQ29">
        <f t="shared" si="26"/>
        <v>5.3774997082954601E-7</v>
      </c>
      <c r="BR29">
        <f t="shared" si="26"/>
        <v>6.2230096607692421E-7</v>
      </c>
      <c r="BS29">
        <f t="shared" si="26"/>
        <v>1.9976568661001858E-6</v>
      </c>
      <c r="BT29">
        <f t="shared" si="26"/>
        <v>2.0720319790660804E-7</v>
      </c>
      <c r="BU29">
        <f t="shared" si="26"/>
        <v>1.4831063637195839E-6</v>
      </c>
      <c r="BV29">
        <f t="shared" si="26"/>
        <v>2.7629038835186048E-7</v>
      </c>
    </row>
    <row r="30" spans="1:177">
      <c r="A30">
        <v>29</v>
      </c>
      <c r="B30">
        <v>0.9523701956974262</v>
      </c>
      <c r="C30">
        <v>0.44435838475895134</v>
      </c>
      <c r="D30">
        <v>0.86800462391485322</v>
      </c>
      <c r="E30">
        <v>0.79168911829737032</v>
      </c>
      <c r="F30">
        <v>0.54498078440127407</v>
      </c>
      <c r="G30">
        <v>0.86321812463929104</v>
      </c>
      <c r="H30">
        <v>0.73125509767632901</v>
      </c>
      <c r="I30">
        <v>0.40124646882740111</v>
      </c>
      <c r="J30">
        <v>0.7443744519641462</v>
      </c>
      <c r="K30">
        <v>0.14489471014106184</v>
      </c>
      <c r="M30">
        <v>5.4859300048031821E-2</v>
      </c>
      <c r="S30">
        <f t="shared" si="27"/>
        <v>0.67320354088635603</v>
      </c>
      <c r="T30">
        <f t="shared" si="25"/>
        <v>0.21115212406627912</v>
      </c>
      <c r="U30">
        <f t="shared" si="25"/>
        <v>0.69473162127082799</v>
      </c>
      <c r="V30">
        <f t="shared" si="25"/>
        <v>0.96401768931384768</v>
      </c>
      <c r="W30">
        <f t="shared" si="25"/>
        <v>0.539134535643361</v>
      </c>
      <c r="X30">
        <f t="shared" si="25"/>
        <v>0.77882531033538027</v>
      </c>
      <c r="Y30">
        <f t="shared" si="25"/>
        <v>0.20356974132056466</v>
      </c>
      <c r="Z30">
        <f t="shared" si="25"/>
        <v>0.40124646882740111</v>
      </c>
      <c r="AA30">
        <f t="shared" si="25"/>
        <v>0.27404867358632601</v>
      </c>
      <c r="AB30">
        <f t="shared" si="25"/>
        <v>0.77018605394050244</v>
      </c>
      <c r="BM30">
        <f t="shared" si="28"/>
        <v>4.5350449482637692E-6</v>
      </c>
      <c r="BN30">
        <f t="shared" si="26"/>
        <v>9.872718705279212E-7</v>
      </c>
      <c r="BO30">
        <f t="shared" si="26"/>
        <v>3.7671601356878293E-6</v>
      </c>
      <c r="BP30">
        <f t="shared" si="26"/>
        <v>3.1338583001523381E-6</v>
      </c>
      <c r="BQ30">
        <f t="shared" si="26"/>
        <v>1.48502027683314E-6</v>
      </c>
      <c r="BR30">
        <f t="shared" si="26"/>
        <v>3.725727653528873E-6</v>
      </c>
      <c r="BS30">
        <f t="shared" si="26"/>
        <v>2.6736700893880874E-6</v>
      </c>
      <c r="BT30">
        <f t="shared" si="26"/>
        <v>8.0499364373229295E-7</v>
      </c>
      <c r="BU30">
        <f t="shared" si="26"/>
        <v>2.7704666236846154E-6</v>
      </c>
      <c r="BV30">
        <f t="shared" si="26"/>
        <v>1.0497238513431166E-7</v>
      </c>
      <c r="EN30">
        <f>Sheet59!FL30</f>
        <v>0.34059151034101914</v>
      </c>
      <c r="EO30">
        <f>Sheet59!FM30</f>
        <v>0.40191473006956191</v>
      </c>
      <c r="EP30">
        <f>Sheet59!FN30</f>
        <v>0.39079267271327278</v>
      </c>
      <c r="EQ30">
        <f>Sheet59!FO30</f>
        <v>9.1693075982529945E-2</v>
      </c>
      <c r="ER30">
        <f>Sheet59!FP30</f>
        <v>0.24432582460639626</v>
      </c>
      <c r="ES30">
        <f>Sheet59!FQ30</f>
        <v>0.72118600080833895</v>
      </c>
      <c r="ET30">
        <f>Sheet59!FR30</f>
        <v>0.8720837755357691</v>
      </c>
      <c r="EU30">
        <f>Sheet59!FS30</f>
        <v>0.25936847159552495</v>
      </c>
      <c r="EV30">
        <f>Sheet59!FT30</f>
        <v>0.20549525777009231</v>
      </c>
      <c r="EW30">
        <f>Sheet59!FU30</f>
        <v>0.48950178337973543</v>
      </c>
      <c r="EZ30">
        <f>(1/4)*SUM($CW$7:$CZ$7)</f>
        <v>-0.22382681711314145</v>
      </c>
      <c r="FA30">
        <f>(1/4)*SUM($CW$8:$CZ$8)</f>
        <v>0.19096481751238908</v>
      </c>
      <c r="FB30">
        <f>(1/4)*SUM($CW$9:$CZ$9)</f>
        <v>-0.19421706221284724</v>
      </c>
      <c r="FC30">
        <f>(1/4)*SUM($CW$10:$CZ$10)</f>
        <v>1.7052645083809742E-2</v>
      </c>
      <c r="FD30">
        <f>(1/4)*SUM($CW$11:$CZ$11)</f>
        <v>-0.15103857653975636</v>
      </c>
      <c r="FE30">
        <f>(1/4)*SUM($CW$12:$CZ$12)</f>
        <v>0.2150191811746712</v>
      </c>
      <c r="FF30">
        <f>(1/4)*SUM($CW$13:$CZ$13)</f>
        <v>0.24407298316471646</v>
      </c>
      <c r="FG30">
        <f>(1/4)*SUM($CW$14:$CZ$14)</f>
        <v>-0.20241188912366836</v>
      </c>
      <c r="FH30">
        <f>(1/4)*SUM($CW$15:$CZ$15)</f>
        <v>8.0612529569826022E-2</v>
      </c>
      <c r="FI30">
        <f>(1/4)*SUM($CW$16:$CZ$16)</f>
        <v>2.3772188484000964E-2</v>
      </c>
      <c r="FL30">
        <f t="shared" ref="FL30:FU30" si="29">EN30-($EU$10*EZ30)</f>
        <v>0.34081533715813228</v>
      </c>
      <c r="FM30">
        <f t="shared" si="29"/>
        <v>0.4017237652520495</v>
      </c>
      <c r="FN30">
        <f t="shared" si="29"/>
        <v>0.39098688977548562</v>
      </c>
      <c r="FO30">
        <f t="shared" si="29"/>
        <v>9.1676023337446136E-2</v>
      </c>
      <c r="FP30">
        <f t="shared" si="29"/>
        <v>0.24447686318293602</v>
      </c>
      <c r="FQ30">
        <f t="shared" si="29"/>
        <v>0.72097098162716422</v>
      </c>
      <c r="FR30">
        <f t="shared" si="29"/>
        <v>0.87183970255260435</v>
      </c>
      <c r="FS30">
        <f t="shared" si="29"/>
        <v>0.25957088348464863</v>
      </c>
      <c r="FT30">
        <f t="shared" si="29"/>
        <v>0.2054146452405225</v>
      </c>
      <c r="FU30">
        <f t="shared" si="29"/>
        <v>0.48947801119125145</v>
      </c>
    </row>
    <row r="31" spans="1:177">
      <c r="A31">
        <v>30</v>
      </c>
      <c r="B31">
        <v>0.38200905967960402</v>
      </c>
      <c r="C31">
        <v>0.88511772578461512</v>
      </c>
      <c r="D31">
        <v>0.72234856145625248</v>
      </c>
      <c r="E31">
        <v>0.80872409726921535</v>
      </c>
      <c r="F31">
        <v>0.38555181753012557</v>
      </c>
      <c r="G31">
        <v>0.13911870841004634</v>
      </c>
      <c r="H31">
        <v>0.20696934085460336</v>
      </c>
      <c r="I31">
        <v>0.27404867358632601</v>
      </c>
      <c r="J31">
        <v>0.12067201079479999</v>
      </c>
      <c r="K31">
        <v>0.24018863829459389</v>
      </c>
      <c r="M31">
        <v>0.22616679502685252</v>
      </c>
      <c r="S31">
        <f t="shared" si="27"/>
        <v>0.96735537619913459</v>
      </c>
      <c r="T31">
        <f t="shared" si="25"/>
        <v>0.26756587482833716</v>
      </c>
      <c r="U31">
        <f t="shared" si="25"/>
        <v>0.89236628949154384</v>
      </c>
      <c r="V31">
        <f t="shared" si="25"/>
        <v>0.12831626674110086</v>
      </c>
      <c r="W31">
        <f t="shared" si="25"/>
        <v>0.53498558963050835</v>
      </c>
      <c r="X31">
        <f t="shared" si="25"/>
        <v>0.88721262534565914</v>
      </c>
      <c r="Y31">
        <f t="shared" si="25"/>
        <v>0.54462948207374595</v>
      </c>
      <c r="Z31">
        <f t="shared" si="25"/>
        <v>0.7443744519641462</v>
      </c>
      <c r="AA31">
        <f t="shared" si="25"/>
        <v>0.12067201079479999</v>
      </c>
      <c r="AB31">
        <f t="shared" si="25"/>
        <v>0.87898719350359322</v>
      </c>
      <c r="BM31">
        <f t="shared" si="28"/>
        <v>7.2965460838647632E-7</v>
      </c>
      <c r="BN31">
        <f t="shared" si="26"/>
        <v>3.9171669424906456E-6</v>
      </c>
      <c r="BO31">
        <f t="shared" si="26"/>
        <v>2.6089372211895871E-6</v>
      </c>
      <c r="BP31">
        <f t="shared" si="26"/>
        <v>3.2701733275195365E-6</v>
      </c>
      <c r="BQ31">
        <f t="shared" si="26"/>
        <v>7.4325102000391629E-7</v>
      </c>
      <c r="BR31">
        <f t="shared" si="26"/>
        <v>9.6770075148397492E-8</v>
      </c>
      <c r="BS31">
        <f t="shared" si="26"/>
        <v>2.1418154026894498E-7</v>
      </c>
      <c r="BT31">
        <f t="shared" si="26"/>
        <v>3.7551337747212327E-7</v>
      </c>
      <c r="BU31">
        <f t="shared" si="26"/>
        <v>7.280867094630163E-8</v>
      </c>
      <c r="BV31">
        <f t="shared" si="26"/>
        <v>2.884529098290563E-7</v>
      </c>
    </row>
    <row r="32" spans="1:177">
      <c r="A32">
        <v>31</v>
      </c>
      <c r="B32">
        <v>0.39060329205224559</v>
      </c>
      <c r="C32">
        <v>0.23383855086127484</v>
      </c>
      <c r="D32">
        <v>0.6642335610684259</v>
      </c>
      <c r="E32">
        <v>0.61313039280557269</v>
      </c>
      <c r="F32">
        <v>0.10162538666908121</v>
      </c>
      <c r="G32">
        <v>0.9880310124906807</v>
      </c>
      <c r="H32">
        <v>0.60445549727279357</v>
      </c>
      <c r="I32">
        <v>0.77018605394050244</v>
      </c>
      <c r="J32">
        <v>0.87898719350359322</v>
      </c>
      <c r="K32">
        <v>0.63220891060155116</v>
      </c>
      <c r="M32">
        <v>0.64920350203876687</v>
      </c>
      <c r="S32">
        <f t="shared" si="27"/>
        <v>0.9976407907622229</v>
      </c>
      <c r="T32">
        <f t="shared" si="25"/>
        <v>0.58918813453464214</v>
      </c>
      <c r="U32">
        <f t="shared" si="25"/>
        <v>0.72169925167572935</v>
      </c>
      <c r="V32">
        <f t="shared" si="25"/>
        <v>0.12054633894790391</v>
      </c>
      <c r="W32">
        <f t="shared" si="25"/>
        <v>0.15146679907604543</v>
      </c>
      <c r="X32">
        <f t="shared" si="25"/>
        <v>0.53437605929335164</v>
      </c>
      <c r="Y32">
        <f t="shared" si="25"/>
        <v>0.23507036748678486</v>
      </c>
      <c r="Z32">
        <f t="shared" si="25"/>
        <v>0.14489471014106184</v>
      </c>
      <c r="AA32">
        <f t="shared" si="25"/>
        <v>0.24018863829459389</v>
      </c>
      <c r="AB32">
        <f t="shared" si="25"/>
        <v>0.63220891060155116</v>
      </c>
      <c r="BG32">
        <f>IF(BG20&gt;(1-0.000000000001),(1-0.000000000001),BG20)</f>
        <v>2.7751187188091431E-2</v>
      </c>
      <c r="BH32">
        <f t="shared" ref="BH32:BJ32" si="30">IF(BH20&gt;(1-0.000000000001),(1-0.000000000001),BH20)</f>
        <v>2.5699450923868317E-2</v>
      </c>
      <c r="BI32">
        <f t="shared" si="30"/>
        <v>2.6123038955375155E-2</v>
      </c>
      <c r="BJ32">
        <f t="shared" si="30"/>
        <v>2.511905448009932E-2</v>
      </c>
      <c r="BM32">
        <f t="shared" si="28"/>
        <v>7.6285465881025942E-7</v>
      </c>
      <c r="BN32">
        <f t="shared" si="26"/>
        <v>2.734023393445051E-7</v>
      </c>
      <c r="BO32">
        <f t="shared" si="26"/>
        <v>2.2060311182482117E-6</v>
      </c>
      <c r="BP32">
        <f t="shared" si="26"/>
        <v>1.8796443929095794E-6</v>
      </c>
      <c r="BQ32">
        <f t="shared" si="26"/>
        <v>5.1638596078201344E-8</v>
      </c>
      <c r="BR32">
        <f t="shared" si="26"/>
        <v>4.8810264082167985E-6</v>
      </c>
      <c r="BS32">
        <f t="shared" si="26"/>
        <v>1.826832240916501E-6</v>
      </c>
      <c r="BT32">
        <f t="shared" si="26"/>
        <v>2.9659327884222127E-6</v>
      </c>
      <c r="BU32">
        <f t="shared" si="26"/>
        <v>3.8630924317166166E-6</v>
      </c>
      <c r="BV32">
        <f t="shared" si="26"/>
        <v>1.9984405332200005E-6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0.19302527821813509</v>
      </c>
      <c r="BH33">
        <f t="shared" si="31"/>
        <v>0.18928840714713147</v>
      </c>
      <c r="BI33">
        <f t="shared" si="31"/>
        <v>0.18952335775505125</v>
      </c>
      <c r="BJ33">
        <f t="shared" si="31"/>
        <v>0.19202222692923859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5.4928821426758513E-2</v>
      </c>
      <c r="BH34">
        <f t="shared" si="31"/>
        <v>5.6180894467947447E-2</v>
      </c>
      <c r="BI34">
        <f t="shared" si="31"/>
        <v>5.6471390423470137E-2</v>
      </c>
      <c r="BJ34">
        <f t="shared" si="31"/>
        <v>5.5550644830434884E-2</v>
      </c>
      <c r="BS34">
        <f>SUM(BM36:BV45)</f>
        <v>1.5959946566719238E-4</v>
      </c>
      <c r="EN34">
        <f>Sheet59!FL34</f>
        <v>9.5405106280763249E-2</v>
      </c>
      <c r="EO34">
        <f>Sheet59!FM34</f>
        <v>0.53246063428288259</v>
      </c>
      <c r="EP34">
        <f>Sheet59!FN34</f>
        <v>6.6721143795809845E-2</v>
      </c>
      <c r="EQ34">
        <f>Sheet59!FO34</f>
        <v>0.68684255805581029</v>
      </c>
      <c r="ER34">
        <f>Sheet59!FP34</f>
        <v>0.73609357383437646</v>
      </c>
      <c r="ES34">
        <f>Sheet59!FQ34</f>
        <v>0.49424804188589827</v>
      </c>
      <c r="ET34">
        <f>Sheet59!FR34</f>
        <v>0.8084405040491669</v>
      </c>
      <c r="EU34">
        <f>Sheet59!FS34</f>
        <v>0.50025135104882279</v>
      </c>
      <c r="EV34">
        <f>Sheet59!FT34</f>
        <v>0.14451972374520566</v>
      </c>
      <c r="EW34">
        <f>Sheet59!FU34</f>
        <v>0.30182486049245683</v>
      </c>
      <c r="EZ34">
        <f t="array" ref="EZ34:FI43">(1/4)*(MMULT($X$7:$AA$16,$CW$23:$DF$26))</f>
        <v>-0.21944524228487555</v>
      </c>
      <c r="FA34">
        <v>0.18554639801835243</v>
      </c>
      <c r="FB34">
        <v>-0.19317761876290818</v>
      </c>
      <c r="FC34">
        <v>1.6559499878004438E-2</v>
      </c>
      <c r="FD34">
        <v>-0.14194561742406506</v>
      </c>
      <c r="FE34">
        <v>0.20898809024988685</v>
      </c>
      <c r="FF34">
        <v>0.23720160630659001</v>
      </c>
      <c r="FG34">
        <v>-0.19512596875570951</v>
      </c>
      <c r="FH34">
        <v>7.8314703055515911E-2</v>
      </c>
      <c r="FI34">
        <v>2.308414971920866E-2</v>
      </c>
      <c r="FL34">
        <f t="shared" ref="FL34:FU43" si="32">EN34-($EU$10*EZ34)</f>
        <v>9.5624551523048121E-2</v>
      </c>
      <c r="FM34">
        <f t="shared" si="32"/>
        <v>0.53227508788486422</v>
      </c>
      <c r="FN34">
        <f t="shared" si="32"/>
        <v>6.691432141457275E-2</v>
      </c>
      <c r="FO34">
        <f t="shared" si="32"/>
        <v>0.68682599855593229</v>
      </c>
      <c r="FP34">
        <f t="shared" si="32"/>
        <v>0.73623551945180055</v>
      </c>
      <c r="FQ34">
        <f t="shared" si="32"/>
        <v>0.49403905379564839</v>
      </c>
      <c r="FR34">
        <f t="shared" si="32"/>
        <v>0.80820330244286032</v>
      </c>
      <c r="FS34">
        <f t="shared" si="32"/>
        <v>0.50044647701757849</v>
      </c>
      <c r="FT34">
        <f t="shared" si="32"/>
        <v>0.14444140904215014</v>
      </c>
      <c r="FU34">
        <f t="shared" si="32"/>
        <v>0.30180177634273764</v>
      </c>
    </row>
    <row r="35" spans="1:177">
      <c r="A35">
        <v>34</v>
      </c>
      <c r="BG35">
        <f t="shared" si="31"/>
        <v>1.8288759429240978E-2</v>
      </c>
      <c r="BH35">
        <f t="shared" si="31"/>
        <v>1.6682772909562528E-2</v>
      </c>
      <c r="BI35">
        <f t="shared" si="31"/>
        <v>1.6931364785948803E-2</v>
      </c>
      <c r="BJ35">
        <f t="shared" si="31"/>
        <v>1.6307683210486656E-2</v>
      </c>
      <c r="EN35">
        <f>Sheet59!FL35</f>
        <v>0.19090867397189845</v>
      </c>
      <c r="EO35">
        <f>Sheet59!FM35</f>
        <v>0.27373236867616013</v>
      </c>
      <c r="EP35">
        <f>Sheet59!FN35</f>
        <v>0.85078066990610202</v>
      </c>
      <c r="EQ35">
        <f>Sheet59!FO35</f>
        <v>0.12489967327687056</v>
      </c>
      <c r="ER35">
        <f>Sheet59!FP35</f>
        <v>1.9235822264034894E-2</v>
      </c>
      <c r="ES35">
        <f>Sheet59!FQ35</f>
        <v>0.79309360596687495</v>
      </c>
      <c r="ET35">
        <f>Sheet59!FR35</f>
        <v>0.45868302888841411</v>
      </c>
      <c r="EU35">
        <f>Sheet59!FS35</f>
        <v>0.17355133902081188</v>
      </c>
      <c r="EV35">
        <f>Sheet59!FT35</f>
        <v>0.95853263573426917</v>
      </c>
      <c r="EW35">
        <f>Sheet59!FU35</f>
        <v>0.32841784804758811</v>
      </c>
      <c r="EZ35">
        <v>-0.20779952265242088</v>
      </c>
      <c r="FA35">
        <v>0.17323882622830153</v>
      </c>
      <c r="FB35">
        <v>-0.18392393275471328</v>
      </c>
      <c r="FC35">
        <v>1.544387918625377E-2</v>
      </c>
      <c r="FD35">
        <v>-0.11967135492543789</v>
      </c>
      <c r="FE35">
        <v>0.19529784985088794</v>
      </c>
      <c r="FF35">
        <v>0.2216209132745065</v>
      </c>
      <c r="FG35">
        <v>-0.18885565691328857</v>
      </c>
      <c r="FH35">
        <v>7.3125162648093919E-2</v>
      </c>
      <c r="FI35">
        <v>2.1523836057816933E-2</v>
      </c>
      <c r="FL35">
        <f t="shared" si="32"/>
        <v>0.19111647349455088</v>
      </c>
      <c r="FM35">
        <f t="shared" si="32"/>
        <v>0.2735591298499318</v>
      </c>
      <c r="FN35">
        <f t="shared" si="32"/>
        <v>0.8509645938388567</v>
      </c>
      <c r="FO35">
        <f t="shared" si="32"/>
        <v>0.1248842293976843</v>
      </c>
      <c r="FP35">
        <f t="shared" si="32"/>
        <v>1.9355493618960332E-2</v>
      </c>
      <c r="FQ35">
        <f t="shared" si="32"/>
        <v>0.79289830811702411</v>
      </c>
      <c r="FR35">
        <f t="shared" si="32"/>
        <v>0.45846140797513962</v>
      </c>
      <c r="FS35">
        <f t="shared" si="32"/>
        <v>0.17374019467772517</v>
      </c>
      <c r="FT35">
        <f t="shared" si="32"/>
        <v>0.95845951057162104</v>
      </c>
      <c r="FU35">
        <f t="shared" si="32"/>
        <v>0.32839632421153031</v>
      </c>
    </row>
    <row r="36" spans="1:177">
      <c r="A36">
        <v>35</v>
      </c>
      <c r="B36">
        <f t="array" ref="B36:K45">TRANSPOSE(EN34:EW43)</f>
        <v>9.5405106280763249E-2</v>
      </c>
      <c r="C36">
        <v>0.19090867397189845</v>
      </c>
      <c r="D36">
        <v>0.63197225003464219</v>
      </c>
      <c r="E36">
        <v>0.34925928150729008</v>
      </c>
      <c r="F36">
        <v>0.2494228445263833</v>
      </c>
      <c r="G36">
        <v>0.87041692686651506</v>
      </c>
      <c r="H36">
        <v>0.30276012047353129</v>
      </c>
      <c r="I36">
        <v>0.19523180351061709</v>
      </c>
      <c r="J36">
        <v>0.68153677035880822</v>
      </c>
      <c r="K36">
        <v>0.31637062767221003</v>
      </c>
      <c r="M36">
        <f t="array" ref="M36:M45">TRANSPOSE(EN30:EW30)</f>
        <v>0.34059151034101914</v>
      </c>
      <c r="S36">
        <f>EN34</f>
        <v>9.5405106280763249E-2</v>
      </c>
      <c r="T36">
        <f t="shared" ref="T36:AB45" si="33">EO34</f>
        <v>0.53246063428288259</v>
      </c>
      <c r="U36">
        <f t="shared" si="33"/>
        <v>6.6721143795809845E-2</v>
      </c>
      <c r="V36">
        <f t="shared" si="33"/>
        <v>0.68684255805581029</v>
      </c>
      <c r="W36">
        <f t="shared" si="33"/>
        <v>0.73609357383437646</v>
      </c>
      <c r="X36">
        <f t="shared" si="33"/>
        <v>0.49424804188589827</v>
      </c>
      <c r="Y36">
        <f t="shared" si="33"/>
        <v>0.8084405040491669</v>
      </c>
      <c r="Z36">
        <f t="shared" si="33"/>
        <v>0.50025135104882279</v>
      </c>
      <c r="AA36">
        <f t="shared" si="33"/>
        <v>0.14451972374520566</v>
      </c>
      <c r="AB36">
        <f t="shared" si="33"/>
        <v>0.30182486049245683</v>
      </c>
      <c r="BG36">
        <f t="shared" si="31"/>
        <v>0.10458609710504801</v>
      </c>
      <c r="BH36">
        <f t="shared" si="31"/>
        <v>9.5564397322393274E-2</v>
      </c>
      <c r="BI36">
        <f t="shared" si="31"/>
        <v>9.8137895902405348E-2</v>
      </c>
      <c r="BJ36">
        <f t="shared" si="31"/>
        <v>9.7557303511127749E-2</v>
      </c>
      <c r="BM36">
        <f>0.5*$BL$21*B36*B36</f>
        <v>4.5510671522218663E-8</v>
      </c>
      <c r="BN36">
        <f t="shared" ref="BN36:BV45" si="34">0.5*$BL$21*C36*C36</f>
        <v>1.8223060898854311E-7</v>
      </c>
      <c r="BO36">
        <f t="shared" si="34"/>
        <v>1.996944624069242E-6</v>
      </c>
      <c r="BP36">
        <f t="shared" si="34"/>
        <v>6.0991022859494252E-7</v>
      </c>
      <c r="BQ36">
        <f t="shared" si="34"/>
        <v>3.1105877685816194E-7</v>
      </c>
      <c r="BR36">
        <f t="shared" si="34"/>
        <v>3.7881281328787414E-6</v>
      </c>
      <c r="BS36">
        <f t="shared" si="34"/>
        <v>4.5831845274573595E-7</v>
      </c>
      <c r="BT36">
        <f t="shared" si="34"/>
        <v>1.9057728551004102E-7</v>
      </c>
      <c r="BU36">
        <f t="shared" si="34"/>
        <v>2.3224618467555746E-6</v>
      </c>
      <c r="BV36">
        <f t="shared" si="34"/>
        <v>5.004518702685407E-7</v>
      </c>
      <c r="EN36">
        <f>Sheet59!FL36</f>
        <v>0.63197225003464219</v>
      </c>
      <c r="EO36">
        <f>Sheet59!FM36</f>
        <v>0.34381944300654887</v>
      </c>
      <c r="EP36">
        <f>Sheet59!FN36</f>
        <v>0.54699167561680395</v>
      </c>
      <c r="EQ36">
        <f>Sheet59!FO36</f>
        <v>0.33067100634329394</v>
      </c>
      <c r="ER36">
        <f>Sheet59!FP36</f>
        <v>0.70668868113788019</v>
      </c>
      <c r="ES36">
        <f>Sheet59!FQ36</f>
        <v>0.31214978692541656</v>
      </c>
      <c r="ET36">
        <f>Sheet59!FR36</f>
        <v>0.95000670307510371</v>
      </c>
      <c r="EU36">
        <f>Sheet59!FS36</f>
        <v>0.18109129267980462</v>
      </c>
      <c r="EV36">
        <f>Sheet59!FT36</f>
        <v>0.41216425988257599</v>
      </c>
      <c r="EW36">
        <f>Sheet59!FU36</f>
        <v>0.38578916819658593</v>
      </c>
      <c r="EZ36">
        <v>-0.21452023153297384</v>
      </c>
      <c r="FA36">
        <v>0.18189558516565055</v>
      </c>
      <c r="FB36">
        <v>-0.19195136413279734</v>
      </c>
      <c r="FC36">
        <v>1.6226845577084002E-2</v>
      </c>
      <c r="FD36">
        <v>-0.13459873353642468</v>
      </c>
      <c r="FE36">
        <v>0.20492674639349087</v>
      </c>
      <c r="FF36">
        <v>0.23258408329027871</v>
      </c>
      <c r="FG36">
        <v>-0.19395813695798342</v>
      </c>
      <c r="FH36">
        <v>7.6776550328445811E-2</v>
      </c>
      <c r="FI36">
        <v>2.2618655405229365E-2</v>
      </c>
      <c r="FL36">
        <f t="shared" si="32"/>
        <v>0.6321867702661752</v>
      </c>
      <c r="FM36">
        <f t="shared" si="32"/>
        <v>0.34363754742138325</v>
      </c>
      <c r="FN36">
        <f t="shared" si="32"/>
        <v>0.5471836269809367</v>
      </c>
      <c r="FO36">
        <f t="shared" si="32"/>
        <v>0.33065477949771688</v>
      </c>
      <c r="FP36">
        <f t="shared" si="32"/>
        <v>0.70682327987141658</v>
      </c>
      <c r="FQ36">
        <f t="shared" si="32"/>
        <v>0.31194486017902306</v>
      </c>
      <c r="FR36">
        <f t="shared" si="32"/>
        <v>0.94977411899181341</v>
      </c>
      <c r="FS36">
        <f t="shared" si="32"/>
        <v>0.18128525081676261</v>
      </c>
      <c r="FT36">
        <f t="shared" si="32"/>
        <v>0.41208748333224754</v>
      </c>
      <c r="FU36">
        <f t="shared" si="32"/>
        <v>0.38576654954118073</v>
      </c>
    </row>
    <row r="37" spans="1:177">
      <c r="A37">
        <v>36</v>
      </c>
      <c r="B37">
        <v>0.53246063428288259</v>
      </c>
      <c r="C37">
        <v>0.27373236867616013</v>
      </c>
      <c r="D37">
        <v>0.34381944300654887</v>
      </c>
      <c r="E37">
        <v>0.76783662090884741</v>
      </c>
      <c r="F37">
        <v>0.91712551681073884</v>
      </c>
      <c r="G37">
        <v>0.11665221840165779</v>
      </c>
      <c r="H37">
        <v>0.96251214185806011</v>
      </c>
      <c r="I37">
        <v>0.85822467122099499</v>
      </c>
      <c r="J37">
        <v>0.27899728994482481</v>
      </c>
      <c r="K37">
        <v>0.91205356980622254</v>
      </c>
      <c r="M37">
        <v>0.40191473006956191</v>
      </c>
      <c r="S37">
        <f t="shared" ref="S37:S45" si="35">EN35</f>
        <v>0.19090867397189845</v>
      </c>
      <c r="T37">
        <f t="shared" si="33"/>
        <v>0.27373236867616013</v>
      </c>
      <c r="U37">
        <f t="shared" si="33"/>
        <v>0.85078066990610202</v>
      </c>
      <c r="V37">
        <f t="shared" si="33"/>
        <v>0.12489967327687056</v>
      </c>
      <c r="W37">
        <f t="shared" si="33"/>
        <v>1.9235822264034894E-2</v>
      </c>
      <c r="X37">
        <f t="shared" si="33"/>
        <v>0.79309360596687495</v>
      </c>
      <c r="Y37">
        <f t="shared" si="33"/>
        <v>0.45868302888841411</v>
      </c>
      <c r="Z37">
        <f t="shared" si="33"/>
        <v>0.17355133902081188</v>
      </c>
      <c r="AA37">
        <f t="shared" si="33"/>
        <v>0.95853263573426917</v>
      </c>
      <c r="AB37">
        <f t="shared" si="33"/>
        <v>0.32841784804758811</v>
      </c>
      <c r="BG37">
        <f t="shared" si="31"/>
        <v>0.20685240858136239</v>
      </c>
      <c r="BH37">
        <f t="shared" si="31"/>
        <v>0.22079229296817329</v>
      </c>
      <c r="BI37">
        <f t="shared" si="31"/>
        <v>0.21481895166511031</v>
      </c>
      <c r="BJ37">
        <f t="shared" si="31"/>
        <v>0.21761307148403874</v>
      </c>
      <c r="BM37">
        <f t="shared" ref="BM37:BM45" si="36">0.5*$BL$21*B37*B37</f>
        <v>1.4175716353046482E-6</v>
      </c>
      <c r="BN37">
        <f t="shared" si="34"/>
        <v>3.7464704830530627E-7</v>
      </c>
      <c r="BO37">
        <f t="shared" si="34"/>
        <v>5.9105904694666756E-7</v>
      </c>
      <c r="BP37">
        <f t="shared" si="34"/>
        <v>2.9478653820435855E-6</v>
      </c>
      <c r="BQ37">
        <f t="shared" si="34"/>
        <v>4.2055960679268246E-6</v>
      </c>
      <c r="BR37">
        <f t="shared" si="34"/>
        <v>6.8038700290140351E-8</v>
      </c>
      <c r="BS37">
        <f t="shared" si="34"/>
        <v>4.6321481161209526E-6</v>
      </c>
      <c r="BT37">
        <f t="shared" si="34"/>
        <v>3.682747931461925E-6</v>
      </c>
      <c r="BU37">
        <f t="shared" si="34"/>
        <v>3.891974389827832E-7</v>
      </c>
      <c r="BV37">
        <f t="shared" si="34"/>
        <v>4.159208570981371E-6</v>
      </c>
      <c r="EN37">
        <f>Sheet59!FL37</f>
        <v>0.34925928150729008</v>
      </c>
      <c r="EO37">
        <f>Sheet59!FM37</f>
        <v>0.76783662090884741</v>
      </c>
      <c r="EP37">
        <f>Sheet59!FN37</f>
        <v>0.98905465186371821</v>
      </c>
      <c r="EQ37">
        <f>Sheet59!FO37</f>
        <v>0.43075006971294622</v>
      </c>
      <c r="ER37">
        <f>Sheet59!FP37</f>
        <v>0.41058756737168689</v>
      </c>
      <c r="ES37">
        <f>Sheet59!FQ37</f>
        <v>0.87497097385605682</v>
      </c>
      <c r="ET37">
        <f>Sheet59!FR37</f>
        <v>0.57723502768573087</v>
      </c>
      <c r="EU37">
        <f>Sheet59!FS37</f>
        <v>0.80745448887785232</v>
      </c>
      <c r="EV37">
        <f>Sheet59!FT37</f>
        <v>0.2837794478311173</v>
      </c>
      <c r="EW37">
        <f>Sheet59!FU37</f>
        <v>0.19930892289762225</v>
      </c>
      <c r="EZ37">
        <v>-0.19987287028759909</v>
      </c>
      <c r="FA37">
        <v>0.16610361374935606</v>
      </c>
      <c r="FB37">
        <v>-0.17862542645572022</v>
      </c>
      <c r="FC37">
        <v>1.4801337620181388E-2</v>
      </c>
      <c r="FD37">
        <v>-0.1105781020862432</v>
      </c>
      <c r="FE37">
        <v>0.18730790068531997</v>
      </c>
      <c r="FF37">
        <v>0.21254040574882857</v>
      </c>
      <c r="FG37">
        <v>-0.18241633606080887</v>
      </c>
      <c r="FH37">
        <v>7.0112480857321302E-2</v>
      </c>
      <c r="FI37">
        <v>2.0626996229364113E-2</v>
      </c>
      <c r="FL37">
        <f t="shared" si="32"/>
        <v>0.34945915437757769</v>
      </c>
      <c r="FM37">
        <f t="shared" si="32"/>
        <v>0.76767051729509805</v>
      </c>
      <c r="FN37">
        <f t="shared" si="32"/>
        <v>0.98923327729017396</v>
      </c>
      <c r="FO37">
        <f t="shared" si="32"/>
        <v>0.43073526837532605</v>
      </c>
      <c r="FP37">
        <f t="shared" si="32"/>
        <v>0.41069814547377315</v>
      </c>
      <c r="FQ37">
        <f t="shared" si="32"/>
        <v>0.87478366595537149</v>
      </c>
      <c r="FR37">
        <f t="shared" si="32"/>
        <v>0.57702248727998207</v>
      </c>
      <c r="FS37">
        <f t="shared" si="32"/>
        <v>0.80763690521391318</v>
      </c>
      <c r="FT37">
        <f t="shared" si="32"/>
        <v>0.28370933535025999</v>
      </c>
      <c r="FU37">
        <f t="shared" si="32"/>
        <v>0.19928829590139288</v>
      </c>
    </row>
    <row r="38" spans="1:177">
      <c r="A38">
        <v>37</v>
      </c>
      <c r="B38">
        <v>6.6721143795809845E-2</v>
      </c>
      <c r="C38">
        <v>0.85078066990610202</v>
      </c>
      <c r="D38">
        <v>0.54699167561680395</v>
      </c>
      <c r="E38">
        <v>0.98905465186371821</v>
      </c>
      <c r="F38">
        <v>0.4014918915130829</v>
      </c>
      <c r="G38">
        <v>0.24790649130538162</v>
      </c>
      <c r="H38">
        <v>9.7126865402396789E-2</v>
      </c>
      <c r="I38">
        <v>0.69192920965353844</v>
      </c>
      <c r="J38">
        <v>3.7333847996674129E-2</v>
      </c>
      <c r="K38">
        <v>0.75059413778362361</v>
      </c>
      <c r="M38">
        <v>0.39079267271327278</v>
      </c>
      <c r="S38">
        <f t="shared" si="35"/>
        <v>0.63197225003464219</v>
      </c>
      <c r="T38">
        <f t="shared" si="33"/>
        <v>0.34381944300654887</v>
      </c>
      <c r="U38">
        <f t="shared" si="33"/>
        <v>0.54699167561680395</v>
      </c>
      <c r="V38">
        <f t="shared" si="33"/>
        <v>0.33067100634329394</v>
      </c>
      <c r="W38">
        <f t="shared" si="33"/>
        <v>0.70668868113788019</v>
      </c>
      <c r="X38">
        <f t="shared" si="33"/>
        <v>0.31214978692541656</v>
      </c>
      <c r="Y38">
        <f t="shared" si="33"/>
        <v>0.95000670307510371</v>
      </c>
      <c r="Z38">
        <f t="shared" si="33"/>
        <v>0.18109129267980462</v>
      </c>
      <c r="AA38">
        <f t="shared" si="33"/>
        <v>0.41216425988257599</v>
      </c>
      <c r="AB38">
        <f t="shared" si="33"/>
        <v>0.38578916819658593</v>
      </c>
      <c r="BG38">
        <f t="shared" si="31"/>
        <v>0.23778674466720426</v>
      </c>
      <c r="BH38">
        <f t="shared" si="31"/>
        <v>0.2464483458555187</v>
      </c>
      <c r="BI38">
        <f t="shared" si="31"/>
        <v>0.24518325031770541</v>
      </c>
      <c r="BJ38">
        <f t="shared" si="31"/>
        <v>0.24687359181843749</v>
      </c>
      <c r="BM38">
        <f t="shared" si="36"/>
        <v>2.2258555147105673E-8</v>
      </c>
      <c r="BN38">
        <f t="shared" si="34"/>
        <v>3.6191387414293788E-6</v>
      </c>
      <c r="BO38">
        <f t="shared" si="34"/>
        <v>1.4959994659703944E-6</v>
      </c>
      <c r="BP38">
        <f t="shared" si="34"/>
        <v>4.8911455218663046E-6</v>
      </c>
      <c r="BQ38">
        <f t="shared" si="34"/>
        <v>8.0597869475376583E-7</v>
      </c>
      <c r="BR38">
        <f t="shared" si="34"/>
        <v>3.0728814215672627E-7</v>
      </c>
      <c r="BS38">
        <f t="shared" si="34"/>
        <v>4.7168139914476514E-8</v>
      </c>
      <c r="BT38">
        <f t="shared" si="34"/>
        <v>2.3938301558588521E-6</v>
      </c>
      <c r="BU38">
        <f t="shared" si="34"/>
        <v>6.9690810311938449E-9</v>
      </c>
      <c r="BV38">
        <f t="shared" si="34"/>
        <v>2.8169577983757069E-6</v>
      </c>
      <c r="EN38">
        <f>Sheet59!FL38</f>
        <v>0.2494228445263833</v>
      </c>
      <c r="EO38">
        <f>Sheet59!FM38</f>
        <v>0.91712551681073884</v>
      </c>
      <c r="EP38">
        <f>Sheet59!FN38</f>
        <v>0.4014918915130829</v>
      </c>
      <c r="EQ38">
        <f>Sheet59!FO38</f>
        <v>0.26382735240054234</v>
      </c>
      <c r="ER38">
        <f>Sheet59!FP38</f>
        <v>0.53752329263624887</v>
      </c>
      <c r="ES38">
        <f>Sheet59!FQ38</f>
        <v>0.87999915590853062</v>
      </c>
      <c r="ET38">
        <f>Sheet59!FR38</f>
        <v>0.73510925377408676</v>
      </c>
      <c r="EU38">
        <f>Sheet59!FS38</f>
        <v>0.10297819227295359</v>
      </c>
      <c r="EV38">
        <f>Sheet59!FT38</f>
        <v>0.50711288954090139</v>
      </c>
      <c r="EW38">
        <f>Sheet59!FU38</f>
        <v>0.74009417857311066</v>
      </c>
      <c r="EZ38">
        <v>-0.21591025508208062</v>
      </c>
      <c r="FA38">
        <v>0.17737899809673269</v>
      </c>
      <c r="FB38">
        <v>-0.18677878843502907</v>
      </c>
      <c r="FC38">
        <v>1.5825185100193997E-2</v>
      </c>
      <c r="FD38">
        <v>-0.13359904646636925</v>
      </c>
      <c r="FE38">
        <v>0.19985230830958117</v>
      </c>
      <c r="FF38">
        <v>0.22679216384999032</v>
      </c>
      <c r="FG38">
        <v>-0.1804684660285355</v>
      </c>
      <c r="FH38">
        <v>7.4846231658067253E-2</v>
      </c>
      <c r="FI38">
        <v>2.2061668997448988E-2</v>
      </c>
      <c r="FL38">
        <f t="shared" si="32"/>
        <v>0.24963875478146538</v>
      </c>
      <c r="FM38">
        <f t="shared" si="32"/>
        <v>0.91694813781264206</v>
      </c>
      <c r="FN38">
        <f t="shared" si="32"/>
        <v>0.40167867030151794</v>
      </c>
      <c r="FO38">
        <f t="shared" si="32"/>
        <v>0.26381152721544215</v>
      </c>
      <c r="FP38">
        <f t="shared" si="32"/>
        <v>0.53765689168271524</v>
      </c>
      <c r="FQ38">
        <f t="shared" si="32"/>
        <v>0.87979930360022107</v>
      </c>
      <c r="FR38">
        <f t="shared" si="32"/>
        <v>0.73488246161023674</v>
      </c>
      <c r="FS38">
        <f t="shared" si="32"/>
        <v>0.10315866073898212</v>
      </c>
      <c r="FT38">
        <f t="shared" si="32"/>
        <v>0.50703804330924329</v>
      </c>
      <c r="FU38">
        <f t="shared" si="32"/>
        <v>0.74007211690411323</v>
      </c>
    </row>
    <row r="39" spans="1:177">
      <c r="A39">
        <v>38</v>
      </c>
      <c r="B39">
        <v>0.68684255805581029</v>
      </c>
      <c r="C39">
        <v>0.12489967327687056</v>
      </c>
      <c r="D39">
        <v>0.33067100634329394</v>
      </c>
      <c r="E39">
        <v>0.43075006971294622</v>
      </c>
      <c r="F39">
        <v>0.26382735240054234</v>
      </c>
      <c r="G39">
        <v>0.23458373308290684</v>
      </c>
      <c r="H39">
        <v>0.1490222465892635</v>
      </c>
      <c r="I39">
        <v>0.73929554768271999</v>
      </c>
      <c r="J39">
        <v>0.40255419508883533</v>
      </c>
      <c r="K39">
        <v>0.31549603756028349</v>
      </c>
      <c r="M39">
        <v>9.1693075982529945E-2</v>
      </c>
      <c r="S39">
        <f t="shared" si="35"/>
        <v>0.34925928150729008</v>
      </c>
      <c r="T39">
        <f t="shared" si="33"/>
        <v>0.76783662090884741</v>
      </c>
      <c r="U39">
        <f t="shared" si="33"/>
        <v>0.98905465186371821</v>
      </c>
      <c r="V39">
        <f t="shared" si="33"/>
        <v>0.43075006971294622</v>
      </c>
      <c r="W39">
        <f t="shared" si="33"/>
        <v>0.41058756737168689</v>
      </c>
      <c r="X39">
        <f t="shared" si="33"/>
        <v>0.87497097385605682</v>
      </c>
      <c r="Y39">
        <f t="shared" si="33"/>
        <v>0.57723502768573087</v>
      </c>
      <c r="Z39">
        <f t="shared" si="33"/>
        <v>0.80745448887785232</v>
      </c>
      <c r="AA39">
        <f t="shared" si="33"/>
        <v>0.2837794478311173</v>
      </c>
      <c r="AB39">
        <f t="shared" si="33"/>
        <v>0.19930892289762225</v>
      </c>
      <c r="BG39">
        <f t="shared" si="31"/>
        <v>4.9440174969836048E-2</v>
      </c>
      <c r="BH39">
        <f t="shared" si="31"/>
        <v>4.7263682564670506E-2</v>
      </c>
      <c r="BI39">
        <f t="shared" si="31"/>
        <v>4.7471675747333776E-2</v>
      </c>
      <c r="BJ39">
        <f t="shared" si="31"/>
        <v>4.6176910223486162E-2</v>
      </c>
      <c r="BM39">
        <f t="shared" si="36"/>
        <v>2.3587634977832457E-6</v>
      </c>
      <c r="BN39">
        <f t="shared" si="34"/>
        <v>7.7999641923345075E-8</v>
      </c>
      <c r="BO39">
        <f t="shared" si="34"/>
        <v>5.4671657218043376E-7</v>
      </c>
      <c r="BP39">
        <f t="shared" si="34"/>
        <v>9.2772811278854018E-7</v>
      </c>
      <c r="BQ39">
        <f t="shared" si="34"/>
        <v>3.4802435937339976E-7</v>
      </c>
      <c r="BR39">
        <f t="shared" si="34"/>
        <v>2.7514763913556242E-7</v>
      </c>
      <c r="BS39">
        <f t="shared" si="34"/>
        <v>1.1103814989255629E-7</v>
      </c>
      <c r="BT39">
        <f t="shared" si="34"/>
        <v>2.7327895341174647E-6</v>
      </c>
      <c r="BU39">
        <f t="shared" si="34"/>
        <v>8.1024939991810053E-7</v>
      </c>
      <c r="BV39">
        <f t="shared" si="34"/>
        <v>4.9768874858119914E-7</v>
      </c>
      <c r="EN39">
        <f>Sheet59!FL39</f>
        <v>0.87041692686651506</v>
      </c>
      <c r="EO39">
        <f>Sheet59!FM39</f>
        <v>0.11665221840165779</v>
      </c>
      <c r="EP39">
        <f>Sheet59!FN39</f>
        <v>0.24790649130538162</v>
      </c>
      <c r="EQ39">
        <f>Sheet59!FO39</f>
        <v>0.23458373308290684</v>
      </c>
      <c r="ER39">
        <f>Sheet59!FP39</f>
        <v>0.73851854218568858</v>
      </c>
      <c r="ES39">
        <f>Sheet59!FQ39</f>
        <v>0.34048297392440457</v>
      </c>
      <c r="ET39">
        <f>Sheet59!FR39</f>
        <v>9.6136569708745068E-2</v>
      </c>
      <c r="EU39">
        <f>Sheet59!FS39</f>
        <v>0.96810476019132419</v>
      </c>
      <c r="EV39">
        <f>Sheet59!FT39</f>
        <v>0.15461470170838854</v>
      </c>
      <c r="EW39">
        <f>Sheet59!FU39</f>
        <v>0.61928633325926064</v>
      </c>
      <c r="EZ39">
        <v>-0.22130954071353598</v>
      </c>
      <c r="FA39">
        <v>0.18599127615542727</v>
      </c>
      <c r="FB39">
        <v>-0.19155608112628572</v>
      </c>
      <c r="FC39">
        <v>1.6602571241158263E-2</v>
      </c>
      <c r="FD39">
        <v>-0.14410149573693407</v>
      </c>
      <c r="FE39">
        <v>0.20947585204905445</v>
      </c>
      <c r="FF39">
        <v>0.23775389867817093</v>
      </c>
      <c r="FG39">
        <v>-0.19450259136492198</v>
      </c>
      <c r="FH39">
        <v>7.8501307044049451E-2</v>
      </c>
      <c r="FI39">
        <v>2.3144803773817429E-2</v>
      </c>
      <c r="FL39">
        <f t="shared" si="32"/>
        <v>0.87063823640722859</v>
      </c>
      <c r="FM39">
        <f t="shared" si="32"/>
        <v>0.11646622712550236</v>
      </c>
      <c r="FN39">
        <f t="shared" si="32"/>
        <v>0.2480980473865079</v>
      </c>
      <c r="FO39">
        <f t="shared" si="32"/>
        <v>0.23456713051166567</v>
      </c>
      <c r="FP39">
        <f t="shared" si="32"/>
        <v>0.73866264368142553</v>
      </c>
      <c r="FQ39">
        <f t="shared" si="32"/>
        <v>0.34027349807235552</v>
      </c>
      <c r="FR39">
        <f t="shared" si="32"/>
        <v>9.5898815810066901E-2</v>
      </c>
      <c r="FS39">
        <f t="shared" si="32"/>
        <v>0.96829926278268907</v>
      </c>
      <c r="FT39">
        <f t="shared" si="32"/>
        <v>0.1545362004013445</v>
      </c>
      <c r="FU39">
        <f t="shared" si="32"/>
        <v>0.61926318845548678</v>
      </c>
    </row>
    <row r="40" spans="1:177">
      <c r="A40">
        <v>39</v>
      </c>
      <c r="B40">
        <v>0.73609357383437646</v>
      </c>
      <c r="C40">
        <v>1.9235822264034894E-2</v>
      </c>
      <c r="D40">
        <v>0.70668868113788019</v>
      </c>
      <c r="E40">
        <v>0.41058756737168689</v>
      </c>
      <c r="F40">
        <v>0.53752329263624887</v>
      </c>
      <c r="G40">
        <v>0.73851854218568858</v>
      </c>
      <c r="H40">
        <v>0.99486779388767577</v>
      </c>
      <c r="I40">
        <v>0.93354292876185474</v>
      </c>
      <c r="J40">
        <v>0.28840821970800568</v>
      </c>
      <c r="K40">
        <v>1.1567284618285652E-2</v>
      </c>
      <c r="M40">
        <v>0.24432582460639626</v>
      </c>
      <c r="S40">
        <f t="shared" si="35"/>
        <v>0.2494228445263833</v>
      </c>
      <c r="T40">
        <f t="shared" si="33"/>
        <v>0.91712551681073884</v>
      </c>
      <c r="U40">
        <f t="shared" si="33"/>
        <v>0.4014918915130829</v>
      </c>
      <c r="V40">
        <f t="shared" si="33"/>
        <v>0.26382735240054234</v>
      </c>
      <c r="W40">
        <f t="shared" si="33"/>
        <v>0.53752329263624887</v>
      </c>
      <c r="X40">
        <f t="shared" si="33"/>
        <v>0.87999915590853062</v>
      </c>
      <c r="Y40">
        <f t="shared" si="33"/>
        <v>0.73510925377408676</v>
      </c>
      <c r="Z40">
        <f t="shared" si="33"/>
        <v>0.10297819227295359</v>
      </c>
      <c r="AA40">
        <f t="shared" si="33"/>
        <v>0.50711288954090139</v>
      </c>
      <c r="AB40">
        <f t="shared" si="33"/>
        <v>0.74009417857311066</v>
      </c>
      <c r="BG40">
        <f t="shared" si="31"/>
        <v>8.1587555600582465E-2</v>
      </c>
      <c r="BH40">
        <f t="shared" si="31"/>
        <v>7.8853738427444517E-2</v>
      </c>
      <c r="BI40">
        <f t="shared" si="31"/>
        <v>8.2026413465779741E-2</v>
      </c>
      <c r="BJ40">
        <f t="shared" si="31"/>
        <v>7.9982410785497379E-2</v>
      </c>
      <c r="BM40">
        <f t="shared" si="36"/>
        <v>2.7091687472013233E-6</v>
      </c>
      <c r="BN40">
        <f t="shared" si="34"/>
        <v>1.8500842908677027E-9</v>
      </c>
      <c r="BO40">
        <f t="shared" si="34"/>
        <v>2.4970444602419828E-6</v>
      </c>
      <c r="BP40">
        <f t="shared" si="34"/>
        <v>8.4291075240099773E-7</v>
      </c>
      <c r="BQ40">
        <f t="shared" si="34"/>
        <v>1.4446564506325724E-6</v>
      </c>
      <c r="BR40">
        <f t="shared" si="34"/>
        <v>2.7270481857603735E-6</v>
      </c>
      <c r="BS40">
        <f t="shared" si="34"/>
        <v>4.9488096365746549E-6</v>
      </c>
      <c r="BT40">
        <f t="shared" si="34"/>
        <v>4.357511999206307E-6</v>
      </c>
      <c r="BU40">
        <f t="shared" si="34"/>
        <v>4.158965059757064E-7</v>
      </c>
      <c r="BV40">
        <f t="shared" si="34"/>
        <v>6.6901036720213938E-10</v>
      </c>
      <c r="EN40">
        <f>Sheet59!FL40</f>
        <v>0.30276012047353129</v>
      </c>
      <c r="EO40">
        <f>Sheet59!FM40</f>
        <v>0.96251214185806011</v>
      </c>
      <c r="EP40">
        <f>Sheet59!FN40</f>
        <v>9.7126865402396789E-2</v>
      </c>
      <c r="EQ40">
        <f>Sheet59!FO40</f>
        <v>0.1490222465892635</v>
      </c>
      <c r="ER40">
        <f>Sheet59!FP40</f>
        <v>0.99486779388767577</v>
      </c>
      <c r="ES40">
        <f>Sheet59!FQ40</f>
        <v>0.10540230924412994</v>
      </c>
      <c r="ET40">
        <f>Sheet59!FR40</f>
        <v>0.31707974849826664</v>
      </c>
      <c r="EU40">
        <f>Sheet59!FS40</f>
        <v>0.21772315891417515</v>
      </c>
      <c r="EV40">
        <f>Sheet59!FT40</f>
        <v>0.89973716569757389</v>
      </c>
      <c r="EW40">
        <f>Sheet59!FU40</f>
        <v>0.59941565523103224</v>
      </c>
      <c r="EZ40">
        <v>-0.19883903924445476</v>
      </c>
      <c r="FA40">
        <v>0.17548950703812199</v>
      </c>
      <c r="FB40">
        <v>-0.18251171330266008</v>
      </c>
      <c r="FC40">
        <v>1.5667921200757728E-2</v>
      </c>
      <c r="FD40">
        <v>-0.13786868448601064</v>
      </c>
      <c r="FE40">
        <v>0.19756269171634366</v>
      </c>
      <c r="FF40">
        <v>0.2242879840500773</v>
      </c>
      <c r="FG40">
        <v>-0.18971978483662974</v>
      </c>
      <c r="FH40">
        <v>7.4090148403748307E-2</v>
      </c>
      <c r="FI40">
        <v>2.1840969460706301E-2</v>
      </c>
      <c r="FL40">
        <f t="shared" si="32"/>
        <v>0.30295895951277574</v>
      </c>
      <c r="FM40">
        <f t="shared" si="32"/>
        <v>0.96233665235102195</v>
      </c>
      <c r="FN40">
        <f t="shared" si="32"/>
        <v>9.7309377115699452E-2</v>
      </c>
      <c r="FO40">
        <f t="shared" si="32"/>
        <v>0.14900657866806274</v>
      </c>
      <c r="FP40">
        <f t="shared" si="32"/>
        <v>0.99500566257216183</v>
      </c>
      <c r="FQ40">
        <f t="shared" si="32"/>
        <v>0.10520474655241359</v>
      </c>
      <c r="FR40">
        <f t="shared" si="32"/>
        <v>0.31685546051421659</v>
      </c>
      <c r="FS40">
        <f t="shared" si="32"/>
        <v>0.21791287869901177</v>
      </c>
      <c r="FT40">
        <f t="shared" si="32"/>
        <v>0.89966307554917013</v>
      </c>
      <c r="FU40">
        <f t="shared" si="32"/>
        <v>0.59939381426157157</v>
      </c>
    </row>
    <row r="41" spans="1:177">
      <c r="A41">
        <v>40</v>
      </c>
      <c r="B41">
        <v>0.49424804188589827</v>
      </c>
      <c r="C41">
        <v>0.79309360596687495</v>
      </c>
      <c r="D41">
        <v>0.31214978692541656</v>
      </c>
      <c r="E41">
        <v>0.87497097385605682</v>
      </c>
      <c r="F41">
        <v>0.87999915590853062</v>
      </c>
      <c r="G41">
        <v>0.34048297392440457</v>
      </c>
      <c r="H41">
        <v>0.10540230924412994</v>
      </c>
      <c r="I41">
        <v>0.84836254634523967</v>
      </c>
      <c r="J41">
        <v>0.54111277925994483</v>
      </c>
      <c r="K41">
        <v>0.57977361637998504</v>
      </c>
      <c r="M41">
        <v>0.72118600080833895</v>
      </c>
      <c r="S41">
        <f t="shared" si="35"/>
        <v>0.87041692686651506</v>
      </c>
      <c r="T41">
        <f t="shared" si="33"/>
        <v>0.11665221840165779</v>
      </c>
      <c r="U41">
        <f t="shared" si="33"/>
        <v>0.24790649130538162</v>
      </c>
      <c r="V41">
        <f t="shared" si="33"/>
        <v>0.23458373308290684</v>
      </c>
      <c r="W41">
        <f t="shared" si="33"/>
        <v>0.73851854218568858</v>
      </c>
      <c r="X41">
        <f t="shared" si="33"/>
        <v>0.34048297392440457</v>
      </c>
      <c r="Y41">
        <f t="shared" si="33"/>
        <v>9.6136569708745068E-2</v>
      </c>
      <c r="Z41">
        <f t="shared" si="33"/>
        <v>0.96810476019132419</v>
      </c>
      <c r="AA41">
        <f t="shared" si="33"/>
        <v>0.15461470170838854</v>
      </c>
      <c r="AB41">
        <f t="shared" si="33"/>
        <v>0.61928633325926064</v>
      </c>
      <c r="BG41">
        <f t="shared" si="31"/>
        <v>2.5752972813740799E-2</v>
      </c>
      <c r="BH41">
        <f t="shared" si="31"/>
        <v>2.3226017413289939E-2</v>
      </c>
      <c r="BI41">
        <f t="shared" si="31"/>
        <v>2.3312660981819971E-2</v>
      </c>
      <c r="BJ41">
        <f t="shared" si="31"/>
        <v>2.2797102727153136E-2</v>
      </c>
      <c r="BM41">
        <f t="shared" si="36"/>
        <v>1.2214056345402234E-6</v>
      </c>
      <c r="BN41">
        <f t="shared" si="34"/>
        <v>3.1449873391277041E-6</v>
      </c>
      <c r="BO41">
        <f t="shared" si="34"/>
        <v>4.8718744738791479E-7</v>
      </c>
      <c r="BP41">
        <f t="shared" si="34"/>
        <v>3.8278710254530826E-6</v>
      </c>
      <c r="BQ41">
        <f t="shared" si="34"/>
        <v>3.8719925719986321E-6</v>
      </c>
      <c r="BR41">
        <f t="shared" si="34"/>
        <v>5.7964327766203385E-7</v>
      </c>
      <c r="BS41">
        <f t="shared" si="34"/>
        <v>5.5548233969976001E-8</v>
      </c>
      <c r="BT41">
        <f t="shared" si="34"/>
        <v>3.5985950502068952E-6</v>
      </c>
      <c r="BU41">
        <f t="shared" si="34"/>
        <v>1.464015199392109E-6</v>
      </c>
      <c r="BV41">
        <f t="shared" si="34"/>
        <v>1.6806872312516304E-6</v>
      </c>
      <c r="EN41">
        <f>Sheet59!FL41</f>
        <v>0.19523180351061709</v>
      </c>
      <c r="EO41">
        <f>Sheet59!FM41</f>
        <v>0.85822467122099499</v>
      </c>
      <c r="EP41">
        <f>Sheet59!FN41</f>
        <v>0.69192920965353844</v>
      </c>
      <c r="EQ41">
        <f>Sheet59!FO41</f>
        <v>0.73929554768271999</v>
      </c>
      <c r="ER41">
        <f>Sheet59!FP41</f>
        <v>0.93354292876185474</v>
      </c>
      <c r="ES41">
        <f>Sheet59!FQ41</f>
        <v>0.84836254634523967</v>
      </c>
      <c r="ET41">
        <f>Sheet59!FR41</f>
        <v>0.39225673812363876</v>
      </c>
      <c r="EU41">
        <f>Sheet59!FS41</f>
        <v>0.51318233409591263</v>
      </c>
      <c r="EV41">
        <f>Sheet59!FT41</f>
        <v>0.90122743901418612</v>
      </c>
      <c r="EW41">
        <f>Sheet59!FU41</f>
        <v>6.766752822239952E-2</v>
      </c>
      <c r="EZ41">
        <v>-0.21395183076514823</v>
      </c>
      <c r="FA41">
        <v>0.18229274096115883</v>
      </c>
      <c r="FB41">
        <v>-0.18822671387744686</v>
      </c>
      <c r="FC41">
        <v>1.627249061203246E-2</v>
      </c>
      <c r="FD41">
        <v>-0.14104288828046779</v>
      </c>
      <c r="FE41">
        <v>0.20529408642650954</v>
      </c>
      <c r="FF41">
        <v>0.23302289409154042</v>
      </c>
      <c r="FG41">
        <v>-0.19329294718667969</v>
      </c>
      <c r="FH41">
        <v>7.6948212348483008E-2</v>
      </c>
      <c r="FI41">
        <v>2.2683955670018387E-2</v>
      </c>
      <c r="FL41">
        <f t="shared" si="32"/>
        <v>0.19544575534138223</v>
      </c>
      <c r="FM41">
        <f t="shared" si="32"/>
        <v>0.85804237848003384</v>
      </c>
      <c r="FN41">
        <f t="shared" si="32"/>
        <v>0.69211743636741585</v>
      </c>
      <c r="FO41">
        <f t="shared" si="32"/>
        <v>0.73927927519210801</v>
      </c>
      <c r="FP41">
        <f t="shared" si="32"/>
        <v>0.93368397165013517</v>
      </c>
      <c r="FQ41">
        <f t="shared" si="32"/>
        <v>0.84815725225881311</v>
      </c>
      <c r="FR41">
        <f t="shared" si="32"/>
        <v>0.39202371522954721</v>
      </c>
      <c r="FS41">
        <f t="shared" si="32"/>
        <v>0.51337562704309936</v>
      </c>
      <c r="FT41">
        <f t="shared" si="32"/>
        <v>0.90115049080183762</v>
      </c>
      <c r="FU41">
        <f t="shared" si="32"/>
        <v>6.7644844266729495E-2</v>
      </c>
    </row>
    <row r="42" spans="1:177">
      <c r="A42">
        <v>41</v>
      </c>
      <c r="B42">
        <v>0.8084405040491669</v>
      </c>
      <c r="C42">
        <v>0.45868302888841411</v>
      </c>
      <c r="D42">
        <v>0.95000670307510371</v>
      </c>
      <c r="E42">
        <v>0.57723502768573087</v>
      </c>
      <c r="F42">
        <v>0.73510925377408676</v>
      </c>
      <c r="G42">
        <v>9.6136569708745068E-2</v>
      </c>
      <c r="H42">
        <v>0.31707974849826664</v>
      </c>
      <c r="I42">
        <v>0.39225673812363876</v>
      </c>
      <c r="J42">
        <v>0.97178465748613585</v>
      </c>
      <c r="K42">
        <v>0.42726744613927786</v>
      </c>
      <c r="M42">
        <v>0.8720837755357691</v>
      </c>
      <c r="S42">
        <f t="shared" si="35"/>
        <v>0.30276012047353129</v>
      </c>
      <c r="T42">
        <f t="shared" si="33"/>
        <v>0.96251214185806011</v>
      </c>
      <c r="U42">
        <f t="shared" si="33"/>
        <v>9.7126865402396789E-2</v>
      </c>
      <c r="V42">
        <f t="shared" si="33"/>
        <v>0.1490222465892635</v>
      </c>
      <c r="W42">
        <f t="shared" si="33"/>
        <v>0.99486779388767577</v>
      </c>
      <c r="X42">
        <f t="shared" si="33"/>
        <v>0.10540230924412994</v>
      </c>
      <c r="Y42">
        <f t="shared" si="33"/>
        <v>0.31707974849826664</v>
      </c>
      <c r="Z42">
        <f t="shared" si="33"/>
        <v>0.21772315891417515</v>
      </c>
      <c r="AA42">
        <f t="shared" si="33"/>
        <v>0.89973716569757389</v>
      </c>
      <c r="AB42">
        <f t="shared" si="33"/>
        <v>0.59941565523103224</v>
      </c>
      <c r="BM42">
        <f t="shared" si="36"/>
        <v>3.2678802429363557E-6</v>
      </c>
      <c r="BN42">
        <f t="shared" si="34"/>
        <v>1.0519506049512489E-6</v>
      </c>
      <c r="BO42">
        <f t="shared" si="34"/>
        <v>4.512563679438142E-6</v>
      </c>
      <c r="BP42">
        <f t="shared" si="34"/>
        <v>1.6660013859367327E-6</v>
      </c>
      <c r="BQ42">
        <f t="shared" si="34"/>
        <v>2.7019280749214739E-6</v>
      </c>
      <c r="BR42">
        <f t="shared" si="34"/>
        <v>4.6211200176822006E-8</v>
      </c>
      <c r="BS42">
        <f t="shared" si="34"/>
        <v>5.0269783453862015E-7</v>
      </c>
      <c r="BT42">
        <f t="shared" si="34"/>
        <v>7.6932674301698461E-7</v>
      </c>
      <c r="BU42">
        <f t="shared" si="34"/>
        <v>4.7218271026272318E-6</v>
      </c>
      <c r="BV42">
        <f t="shared" si="34"/>
        <v>9.1278735265190359E-7</v>
      </c>
      <c r="EN42">
        <f>Sheet59!FL42</f>
        <v>0.68153677035880822</v>
      </c>
      <c r="EO42">
        <f>Sheet59!FM42</f>
        <v>0.27899728994482481</v>
      </c>
      <c r="EP42">
        <f>Sheet59!FN42</f>
        <v>3.7333847996674129E-2</v>
      </c>
      <c r="EQ42">
        <f>Sheet59!FO42</f>
        <v>0.40255419508883533</v>
      </c>
      <c r="ER42">
        <f>Sheet59!FP42</f>
        <v>0.28840821970800568</v>
      </c>
      <c r="ES42">
        <f>Sheet59!FQ42</f>
        <v>0.54111277925994483</v>
      </c>
      <c r="ET42">
        <f>Sheet59!FR42</f>
        <v>0.97178465748613585</v>
      </c>
      <c r="EU42">
        <f>Sheet59!FS42</f>
        <v>0.35418919229322321</v>
      </c>
      <c r="EV42">
        <f>Sheet59!FT42</f>
        <v>0.5721323705828959</v>
      </c>
      <c r="EW42">
        <f>Sheet59!FU42</f>
        <v>0.23772430259084038</v>
      </c>
      <c r="EZ42">
        <v>-0.20381395029893765</v>
      </c>
      <c r="FA42">
        <v>0.17095261830587502</v>
      </c>
      <c r="FB42">
        <v>-0.17796571512994167</v>
      </c>
      <c r="FC42">
        <v>1.524912491043093E-2</v>
      </c>
      <c r="FD42">
        <v>-0.12358901127533942</v>
      </c>
      <c r="FE42">
        <v>0.19264695032475809</v>
      </c>
      <c r="FF42">
        <v>0.21863375777078353</v>
      </c>
      <c r="FG42">
        <v>-0.18553183636172696</v>
      </c>
      <c r="FH42">
        <v>7.2164171745528707E-2</v>
      </c>
      <c r="FI42">
        <v>2.1253890008569452E-2</v>
      </c>
      <c r="FL42">
        <f t="shared" si="32"/>
        <v>0.68174058430910711</v>
      </c>
      <c r="FM42">
        <f t="shared" si="32"/>
        <v>0.27882633732651896</v>
      </c>
      <c r="FN42">
        <f t="shared" si="32"/>
        <v>3.7511813711804072E-2</v>
      </c>
      <c r="FO42">
        <f t="shared" si="32"/>
        <v>0.40253894596392492</v>
      </c>
      <c r="FP42">
        <f t="shared" si="32"/>
        <v>0.28853180871928102</v>
      </c>
      <c r="FQ42">
        <f t="shared" si="32"/>
        <v>0.54092013230962011</v>
      </c>
      <c r="FR42">
        <f t="shared" si="32"/>
        <v>0.97156602372836509</v>
      </c>
      <c r="FS42">
        <f t="shared" si="32"/>
        <v>0.35437472412958493</v>
      </c>
      <c r="FT42">
        <f t="shared" si="32"/>
        <v>0.57206020641115041</v>
      </c>
      <c r="FU42">
        <f t="shared" si="32"/>
        <v>0.23770304870083181</v>
      </c>
    </row>
    <row r="43" spans="1:177">
      <c r="A43">
        <v>42</v>
      </c>
      <c r="B43">
        <v>0.50025135104882279</v>
      </c>
      <c r="C43">
        <v>0.17355133902081188</v>
      </c>
      <c r="D43">
        <v>0.18109129267980462</v>
      </c>
      <c r="E43">
        <v>0.80745448887785232</v>
      </c>
      <c r="F43">
        <v>0.10297819227295359</v>
      </c>
      <c r="G43">
        <v>0.96810476019132419</v>
      </c>
      <c r="H43">
        <v>0.21772315891417515</v>
      </c>
      <c r="I43">
        <v>0.51318233409591263</v>
      </c>
      <c r="J43">
        <v>0.35418919229322321</v>
      </c>
      <c r="K43">
        <v>0.77564642666993822</v>
      </c>
      <c r="M43">
        <v>0.25936847159552495</v>
      </c>
      <c r="S43">
        <f t="shared" si="35"/>
        <v>0.19523180351061709</v>
      </c>
      <c r="T43">
        <f t="shared" si="33"/>
        <v>0.85822467122099499</v>
      </c>
      <c r="U43">
        <f t="shared" si="33"/>
        <v>0.69192920965353844</v>
      </c>
      <c r="V43">
        <f t="shared" si="33"/>
        <v>0.73929554768271999</v>
      </c>
      <c r="W43">
        <f t="shared" si="33"/>
        <v>0.93354292876185474</v>
      </c>
      <c r="X43">
        <f t="shared" si="33"/>
        <v>0.84836254634523967</v>
      </c>
      <c r="Y43">
        <f t="shared" si="33"/>
        <v>0.39225673812363876</v>
      </c>
      <c r="Z43">
        <f t="shared" si="33"/>
        <v>0.51318233409591263</v>
      </c>
      <c r="AA43">
        <f t="shared" si="33"/>
        <v>0.90122743901418612</v>
      </c>
      <c r="AB43">
        <f t="shared" si="33"/>
        <v>6.766752822239952E-2</v>
      </c>
      <c r="BM43">
        <f t="shared" si="36"/>
        <v>1.2512570711308628E-6</v>
      </c>
      <c r="BN43">
        <f t="shared" si="34"/>
        <v>1.5060033637958391E-7</v>
      </c>
      <c r="BO43">
        <f t="shared" si="34"/>
        <v>1.6397028142221331E-7</v>
      </c>
      <c r="BP43">
        <f t="shared" si="34"/>
        <v>3.2599137580449695E-6</v>
      </c>
      <c r="BQ43">
        <f t="shared" si="34"/>
        <v>5.3022540419026991E-8</v>
      </c>
      <c r="BR43">
        <f t="shared" si="34"/>
        <v>4.6861341335255077E-6</v>
      </c>
      <c r="BS43">
        <f t="shared" si="34"/>
        <v>2.3701686963783583E-7</v>
      </c>
      <c r="BT43">
        <f t="shared" si="34"/>
        <v>1.3167805401406445E-6</v>
      </c>
      <c r="BU43">
        <f t="shared" si="34"/>
        <v>6.2724991968662929E-7</v>
      </c>
      <c r="BV43">
        <f t="shared" si="34"/>
        <v>3.0081368960292197E-6</v>
      </c>
      <c r="EN43">
        <f>Sheet59!FL43</f>
        <v>0.31637062767221003</v>
      </c>
      <c r="EO43">
        <f>Sheet59!FM43</f>
        <v>0.91205356980622254</v>
      </c>
      <c r="EP43">
        <f>Sheet59!FN43</f>
        <v>0.75059413778362361</v>
      </c>
      <c r="EQ43">
        <f>Sheet59!FO43</f>
        <v>0.31549603756028349</v>
      </c>
      <c r="ER43">
        <f>Sheet59!FP43</f>
        <v>1.1567284618285652E-2</v>
      </c>
      <c r="ES43">
        <f>Sheet59!FQ43</f>
        <v>0.57977361637998504</v>
      </c>
      <c r="ET43">
        <f>Sheet59!FR43</f>
        <v>0.42726744613927786</v>
      </c>
      <c r="EU43">
        <f>Sheet59!FS43</f>
        <v>0.77564642666993822</v>
      </c>
      <c r="EV43">
        <f>Sheet59!FT43</f>
        <v>0.43701292646358642</v>
      </c>
      <c r="EW43">
        <f>Sheet59!FU43</f>
        <v>0.13880985728284215</v>
      </c>
      <c r="EZ43">
        <v>-0.21851897557338937</v>
      </c>
      <c r="FA43">
        <v>0.18347447099005476</v>
      </c>
      <c r="FB43">
        <v>-0.18914471266553159</v>
      </c>
      <c r="FC43">
        <v>1.6376904037586633E-2</v>
      </c>
      <c r="FD43">
        <v>-0.14138706400824153</v>
      </c>
      <c r="FE43">
        <v>0.20665169382240545</v>
      </c>
      <c r="FF43">
        <v>0.23454585715054152</v>
      </c>
      <c r="FG43">
        <v>-0.19226742769685443</v>
      </c>
      <c r="FH43">
        <v>7.743934897325408E-2</v>
      </c>
      <c r="FI43">
        <v>2.2829904970174571E-2</v>
      </c>
      <c r="FL43">
        <f t="shared" si="32"/>
        <v>0.31658914664778343</v>
      </c>
      <c r="FM43">
        <f t="shared" si="32"/>
        <v>0.91187009533523244</v>
      </c>
      <c r="FN43">
        <f t="shared" si="32"/>
        <v>0.75078328249628912</v>
      </c>
      <c r="FO43">
        <f t="shared" si="32"/>
        <v>0.31547966065624589</v>
      </c>
      <c r="FP43">
        <f t="shared" si="32"/>
        <v>1.1708671682293894E-2</v>
      </c>
      <c r="FQ43">
        <f t="shared" si="32"/>
        <v>0.57956696468616264</v>
      </c>
      <c r="FR43">
        <f t="shared" si="32"/>
        <v>0.42703290028212731</v>
      </c>
      <c r="FS43">
        <f t="shared" si="32"/>
        <v>0.77583869409763506</v>
      </c>
      <c r="FT43">
        <f t="shared" si="32"/>
        <v>0.43693548711461316</v>
      </c>
      <c r="FU43">
        <f t="shared" si="32"/>
        <v>0.13878702737787196</v>
      </c>
    </row>
    <row r="44" spans="1:177">
      <c r="A44">
        <v>43</v>
      </c>
      <c r="B44">
        <v>0.14451972374520566</v>
      </c>
      <c r="C44">
        <v>0.95853263573426917</v>
      </c>
      <c r="D44">
        <v>0.41216425988257599</v>
      </c>
      <c r="E44">
        <v>0.2837794478311173</v>
      </c>
      <c r="F44">
        <v>0.50711288954090139</v>
      </c>
      <c r="G44">
        <v>0.15461470170838854</v>
      </c>
      <c r="H44">
        <v>0.89973716569757389</v>
      </c>
      <c r="I44">
        <v>0.90122743901418612</v>
      </c>
      <c r="J44">
        <v>0.5721323705828959</v>
      </c>
      <c r="K44">
        <v>0.43701292646358642</v>
      </c>
      <c r="M44">
        <v>0.20549525777009231</v>
      </c>
      <c r="S44">
        <f t="shared" si="35"/>
        <v>0.68153677035880822</v>
      </c>
      <c r="T44">
        <f t="shared" si="33"/>
        <v>0.27899728994482481</v>
      </c>
      <c r="U44">
        <f t="shared" si="33"/>
        <v>3.7333847996674129E-2</v>
      </c>
      <c r="V44">
        <f t="shared" si="33"/>
        <v>0.40255419508883533</v>
      </c>
      <c r="W44">
        <f t="shared" si="33"/>
        <v>0.28840821970800568</v>
      </c>
      <c r="X44">
        <f t="shared" si="33"/>
        <v>0.54111277925994483</v>
      </c>
      <c r="Y44">
        <f t="shared" si="33"/>
        <v>0.97178465748613585</v>
      </c>
      <c r="Z44">
        <f t="shared" si="33"/>
        <v>0.35418919229322321</v>
      </c>
      <c r="AA44">
        <f t="shared" si="33"/>
        <v>0.5721323705828959</v>
      </c>
      <c r="AB44">
        <f t="shared" si="33"/>
        <v>0.23772430259084038</v>
      </c>
      <c r="BM44">
        <f t="shared" si="36"/>
        <v>1.0442975275695282E-7</v>
      </c>
      <c r="BN44">
        <f t="shared" si="34"/>
        <v>4.5939240688384261E-6</v>
      </c>
      <c r="BO44">
        <f t="shared" si="34"/>
        <v>8.4939688562275821E-7</v>
      </c>
      <c r="BP44">
        <f t="shared" si="34"/>
        <v>4.026538750566692E-7</v>
      </c>
      <c r="BQ44">
        <f t="shared" si="34"/>
        <v>1.2858174136926125E-6</v>
      </c>
      <c r="BR44">
        <f t="shared" si="34"/>
        <v>1.1952852992186984E-7</v>
      </c>
      <c r="BS44">
        <f t="shared" si="34"/>
        <v>4.0476348366875178E-6</v>
      </c>
      <c r="BT44">
        <f t="shared" si="34"/>
        <v>4.0610544841603429E-6</v>
      </c>
      <c r="BU44">
        <f t="shared" si="34"/>
        <v>1.6366772473440208E-6</v>
      </c>
      <c r="BV44">
        <f t="shared" si="34"/>
        <v>9.5490148948133998E-7</v>
      </c>
    </row>
    <row r="45" spans="1:177">
      <c r="A45">
        <v>44</v>
      </c>
      <c r="B45">
        <v>0.30182486049245683</v>
      </c>
      <c r="C45">
        <v>0.32841784804758811</v>
      </c>
      <c r="D45">
        <v>0.38578916819658593</v>
      </c>
      <c r="E45">
        <v>0.19930892289762225</v>
      </c>
      <c r="F45">
        <v>0.74009417857311066</v>
      </c>
      <c r="G45">
        <v>0.61928633325926064</v>
      </c>
      <c r="H45">
        <v>0.59941565523103224</v>
      </c>
      <c r="I45">
        <v>6.766752822239952E-2</v>
      </c>
      <c r="J45">
        <v>0.23772430259084038</v>
      </c>
      <c r="K45">
        <v>0.13880985728284215</v>
      </c>
      <c r="M45">
        <v>0.48950178337973543</v>
      </c>
      <c r="S45">
        <f t="shared" si="35"/>
        <v>0.31637062767221003</v>
      </c>
      <c r="T45">
        <f t="shared" si="33"/>
        <v>0.91205356980622254</v>
      </c>
      <c r="U45">
        <f t="shared" si="33"/>
        <v>0.75059413778362361</v>
      </c>
      <c r="V45">
        <f t="shared" si="33"/>
        <v>0.31549603756028349</v>
      </c>
      <c r="W45">
        <f t="shared" si="33"/>
        <v>1.1567284618285652E-2</v>
      </c>
      <c r="X45">
        <f t="shared" si="33"/>
        <v>0.57977361637998504</v>
      </c>
      <c r="Y45">
        <f t="shared" si="33"/>
        <v>0.42726744613927786</v>
      </c>
      <c r="Z45">
        <f t="shared" si="33"/>
        <v>0.77564642666993822</v>
      </c>
      <c r="AA45">
        <f t="shared" si="33"/>
        <v>0.43701292646358642</v>
      </c>
      <c r="AB45">
        <f t="shared" si="33"/>
        <v>0.13880985728284215</v>
      </c>
      <c r="BM45">
        <f t="shared" si="36"/>
        <v>4.5549123205645515E-7</v>
      </c>
      <c r="BN45">
        <f t="shared" si="34"/>
        <v>5.3929141458104337E-7</v>
      </c>
      <c r="BO45">
        <f t="shared" si="34"/>
        <v>7.4416641148906838E-7</v>
      </c>
      <c r="BP45">
        <f t="shared" si="34"/>
        <v>1.9862023373305168E-7</v>
      </c>
      <c r="BQ45">
        <f t="shared" si="34"/>
        <v>2.7386969657890371E-6</v>
      </c>
      <c r="BR45">
        <f t="shared" si="34"/>
        <v>1.9175778128085002E-6</v>
      </c>
      <c r="BS45">
        <f t="shared" si="34"/>
        <v>1.7964956386802387E-6</v>
      </c>
      <c r="BT45">
        <f t="shared" si="34"/>
        <v>2.289447187864618E-8</v>
      </c>
      <c r="BU45">
        <f t="shared" si="34"/>
        <v>2.8256422021150722E-7</v>
      </c>
      <c r="BV45">
        <f t="shared" si="34"/>
        <v>9.6340882394415027E-8</v>
      </c>
    </row>
    <row r="46" spans="1:177">
      <c r="A46">
        <v>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4.1539130360838499</v>
      </c>
      <c r="EN2" t="s">
        <v>10</v>
      </c>
    </row>
    <row r="3" spans="1:201">
      <c r="A3">
        <v>2</v>
      </c>
      <c r="C3" t="s">
        <v>98</v>
      </c>
      <c r="H3" t="s">
        <v>86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4.1539130360838499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1.7491034685197959</v>
      </c>
      <c r="O7">
        <v>2.3038023997249528</v>
      </c>
      <c r="P7">
        <v>1.9881480435840713</v>
      </c>
      <c r="Q7">
        <v>2.2774912240658565</v>
      </c>
      <c r="S7">
        <f>N7+$M23</f>
        <v>1.8649483086155436</v>
      </c>
      <c r="T7">
        <f t="shared" ref="T7:V16" si="0">O7+$M23</f>
        <v>2.4196472398207005</v>
      </c>
      <c r="U7">
        <f t="shared" si="0"/>
        <v>2.103992883679819</v>
      </c>
      <c r="V7">
        <f t="shared" si="0"/>
        <v>2.3933360641616042</v>
      </c>
      <c r="X7">
        <f xml:space="preserve"> IF(S7&gt;0,S7,0)</f>
        <v>1.8649483086155436</v>
      </c>
      <c r="Y7">
        <f t="shared" ref="Y7:AA16" si="1" xml:space="preserve"> IF(T7&gt;0,T7,0)</f>
        <v>2.4196472398207005</v>
      </c>
      <c r="Z7">
        <f t="shared" si="1"/>
        <v>2.103992883679819</v>
      </c>
      <c r="AA7">
        <f t="shared" si="1"/>
        <v>2.3933360641616042</v>
      </c>
      <c r="AC7">
        <f t="array" ref="AC7:AF16">MMULT(B36:K45,X7:AA16)</f>
        <v>10.504347132160799</v>
      </c>
      <c r="AD7">
        <v>13.837898415186988</v>
      </c>
      <c r="AE7">
        <v>11.919867283684541</v>
      </c>
      <c r="AF7">
        <v>13.633917613254049</v>
      </c>
      <c r="AH7">
        <f>AC7+$M36</f>
        <v>11.417451599662929</v>
      </c>
      <c r="AI7">
        <f t="shared" ref="AI7:AK16" si="2">AD7+$M36</f>
        <v>14.751002882689118</v>
      </c>
      <c r="AJ7">
        <f t="shared" si="2"/>
        <v>12.832971751186669</v>
      </c>
      <c r="AK7">
        <f t="shared" si="2"/>
        <v>14.547022080756179</v>
      </c>
      <c r="AW7">
        <f>AH7</f>
        <v>11.417451599662929</v>
      </c>
      <c r="AX7">
        <f t="shared" ref="AX7:AZ7" si="3">AI7</f>
        <v>14.751002882689118</v>
      </c>
      <c r="AY7">
        <f t="shared" si="3"/>
        <v>12.832971751186669</v>
      </c>
      <c r="AZ7">
        <f t="shared" si="3"/>
        <v>14.547022080756179</v>
      </c>
      <c r="BB7">
        <f>EXP(AW7-AW$20)</f>
        <v>1.8477530917663094E-2</v>
      </c>
      <c r="BC7">
        <f t="shared" ref="BC7:BE16" si="4">EXP(AX7-AX$20)</f>
        <v>1.9304570748307846E-3</v>
      </c>
      <c r="BD7">
        <f t="shared" si="4"/>
        <v>1.2768242195728348E-2</v>
      </c>
      <c r="BE7">
        <f t="shared" si="4"/>
        <v>2.2729816189942364E-3</v>
      </c>
      <c r="BG7">
        <f>BB7/BB$20</f>
        <v>1.431414132808295E-2</v>
      </c>
      <c r="BH7">
        <f t="shared" ref="BH7:BJ16" si="5">BC7/BC$20</f>
        <v>1.6559428259865503E-3</v>
      </c>
      <c r="BI7">
        <f t="shared" si="5"/>
        <v>1.042693535633092E-2</v>
      </c>
      <c r="BJ7">
        <f t="shared" si="5"/>
        <v>1.9461920059190381E-3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6.4033847489855242</v>
      </c>
      <c r="BS7">
        <f t="shared" si="6"/>
        <v>0</v>
      </c>
      <c r="BT7">
        <f t="shared" si="6"/>
        <v>0</v>
      </c>
      <c r="BY7">
        <f>$BG$7-$BL$7</f>
        <v>1.431414132808295E-2</v>
      </c>
      <c r="BZ7">
        <f>$BH$7-$BM$7</f>
        <v>-0.99834405717401342</v>
      </c>
      <c r="CA7">
        <f>$BI$7-$BN$7</f>
        <v>1.042693535633092E-2</v>
      </c>
      <c r="CB7">
        <f>$BJ$7-$BO$7</f>
        <v>1.9461920059190381E-3</v>
      </c>
      <c r="CW7">
        <f>BY7</f>
        <v>1.431414132808295E-2</v>
      </c>
      <c r="CX7">
        <f t="shared" ref="CX7:CZ7" si="7">BZ7</f>
        <v>-0.99834405717401342</v>
      </c>
      <c r="CY7">
        <f t="shared" si="7"/>
        <v>1.042693535633092E-2</v>
      </c>
      <c r="CZ7">
        <f t="shared" si="7"/>
        <v>1.9461920059190381E-3</v>
      </c>
      <c r="DB7">
        <f t="array" ref="DB7:DK16">(1/4)*(MMULT($X$7:$AA$16,$CW$23:$DF$26))</f>
        <v>-0.59058730484238764</v>
      </c>
      <c r="DC7">
        <v>6.6361826098891357E-3</v>
      </c>
      <c r="DD7">
        <v>-0.58841868528293118</v>
      </c>
      <c r="DE7">
        <v>0.2675463597389503</v>
      </c>
      <c r="DF7">
        <v>-0.42556604135895743</v>
      </c>
      <c r="DG7">
        <v>6.2284474201046956E-3</v>
      </c>
      <c r="DH7">
        <v>6.0866397695143407E-3</v>
      </c>
      <c r="DI7">
        <v>1.295934729811953</v>
      </c>
      <c r="DJ7">
        <v>6.0739249134106462E-3</v>
      </c>
      <c r="DK7">
        <v>1.6065747220453862E-2</v>
      </c>
      <c r="DM7">
        <f>(1/4)*SUM($CW$7:$CZ$7)</f>
        <v>-0.24291419712092013</v>
      </c>
      <c r="DO7">
        <f t="array" ref="DO7:DR16">MMULT(S36:AB45,CW7:CZ16)</f>
        <v>-1.992107268488616E-2</v>
      </c>
      <c r="DP7">
        <v>0.12038989743995665</v>
      </c>
      <c r="DQ7">
        <v>2.8573929632772724E-2</v>
      </c>
      <c r="DR7">
        <v>-0.41561565848662907</v>
      </c>
      <c r="DT7">
        <f>IF($S$7&gt;0,$DO$7,0)</f>
        <v>-1.992107268488616E-2</v>
      </c>
      <c r="DU7">
        <f>IF($T$7&gt;0,$DP$7,0)</f>
        <v>0.12038989743995665</v>
      </c>
      <c r="DV7">
        <f>IF($U$7&gt;0,$DQ$7,0)</f>
        <v>2.8573929632772724E-2</v>
      </c>
      <c r="DW7">
        <f>IF($V$7&gt;0,$DR$7,0)</f>
        <v>-0.41561565848662907</v>
      </c>
      <c r="DY7">
        <f t="array" ref="DY7:EH16">(1/4)*(MMULT($C$7:$F$16,$DT$23:$EC$26))</f>
        <v>-7.0372853307569386E-2</v>
      </c>
      <c r="DZ7">
        <v>7.5869563263976855E-2</v>
      </c>
      <c r="EA7">
        <v>9.2764388922590729E-2</v>
      </c>
      <c r="EB7">
        <v>0.12071392430941132</v>
      </c>
      <c r="EC7">
        <v>6.5907433806736901E-2</v>
      </c>
      <c r="ED7">
        <v>8.9961570695381465E-2</v>
      </c>
      <c r="EE7">
        <v>-0.14270270808781352</v>
      </c>
      <c r="EF7">
        <v>0.13702942506173457</v>
      </c>
      <c r="EG7">
        <v>0.11589283807399922</v>
      </c>
      <c r="EH7">
        <v>-0.15016580946059388</v>
      </c>
      <c r="EJ7">
        <f>(1/4)*SUM($DT$7:$DW$7)</f>
        <v>-7.1643226024696471E-2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1.8327601245993537</v>
      </c>
      <c r="O8">
        <v>3.2141843125895146</v>
      </c>
      <c r="P8">
        <v>1.5516466867725345</v>
      </c>
      <c r="Q8">
        <v>2.6762677784039459</v>
      </c>
      <c r="S8">
        <f t="shared" ref="S8:S16" si="8">N8+$M24</f>
        <v>1.9268244311637779</v>
      </c>
      <c r="T8">
        <f t="shared" si="0"/>
        <v>3.3082486191539386</v>
      </c>
      <c r="U8">
        <f t="shared" si="0"/>
        <v>1.6457109933369587</v>
      </c>
      <c r="V8">
        <f t="shared" si="0"/>
        <v>2.7703320849683699</v>
      </c>
      <c r="X8">
        <f t="shared" ref="X8:X16" si="9" xml:space="preserve"> IF(S8&gt;0,S8,0)</f>
        <v>1.9268244311637779</v>
      </c>
      <c r="Y8">
        <f t="shared" si="1"/>
        <v>3.3082486191539386</v>
      </c>
      <c r="Z8">
        <f t="shared" si="1"/>
        <v>1.6457109933369587</v>
      </c>
      <c r="AA8">
        <f t="shared" si="1"/>
        <v>2.7703320849683699</v>
      </c>
      <c r="AC8">
        <v>9.7134527623746525</v>
      </c>
      <c r="AD8">
        <v>13.880695038920511</v>
      </c>
      <c r="AE8">
        <v>10.964115927506992</v>
      </c>
      <c r="AF8">
        <v>13.531488130371855</v>
      </c>
      <c r="AH8">
        <f t="shared" ref="AH8:AH16" si="10">AC8+$M37</f>
        <v>10.540621167781152</v>
      </c>
      <c r="AI8">
        <f t="shared" si="2"/>
        <v>14.70786344432701</v>
      </c>
      <c r="AJ8">
        <f t="shared" si="2"/>
        <v>11.791284332913492</v>
      </c>
      <c r="AK8">
        <f t="shared" si="2"/>
        <v>14.358656535778355</v>
      </c>
      <c r="AW8">
        <f t="shared" ref="AW8:AW16" si="11">AH8</f>
        <v>10.540621167781152</v>
      </c>
      <c r="AX8">
        <f t="shared" ref="AX8:AX16" si="12">AI8</f>
        <v>14.70786344432701</v>
      </c>
      <c r="AY8">
        <f t="shared" ref="AY8:AY16" si="13">AJ8</f>
        <v>11.791284332913492</v>
      </c>
      <c r="AZ8">
        <f t="shared" ref="AZ8:AZ16" si="14">AK8</f>
        <v>14.358656535778355</v>
      </c>
      <c r="BB8">
        <f t="shared" ref="BB8:BB16" si="15">EXP(AW8-AW$20)</f>
        <v>7.6884947032419106E-3</v>
      </c>
      <c r="BC8">
        <f t="shared" si="4"/>
        <v>1.8489489876219907E-3</v>
      </c>
      <c r="BD8">
        <f t="shared" si="4"/>
        <v>4.5053860957546699E-3</v>
      </c>
      <c r="BE8">
        <f t="shared" si="4"/>
        <v>1.8827376476725289E-3</v>
      </c>
      <c r="BG8">
        <f t="shared" ref="BG8:BG16" si="16">BB8/BB$20</f>
        <v>5.9561096270291485E-3</v>
      </c>
      <c r="BH8">
        <f t="shared" si="5"/>
        <v>1.5860253261192614E-3</v>
      </c>
      <c r="BI8">
        <f t="shared" si="5"/>
        <v>3.6792354699742859E-3</v>
      </c>
      <c r="BJ8">
        <f t="shared" si="5"/>
        <v>1.6120539332669286E-3</v>
      </c>
      <c r="BL8">
        <v>0</v>
      </c>
      <c r="BM8">
        <v>0</v>
      </c>
      <c r="BN8">
        <v>0</v>
      </c>
      <c r="BO8">
        <v>0</v>
      </c>
      <c r="BQ8">
        <f t="shared" ref="BQ8:BQ16" si="17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5.9561096270291485E-3</v>
      </c>
      <c r="BZ8">
        <f>$BH$8-$BM$8</f>
        <v>1.5860253261192614E-3</v>
      </c>
      <c r="CA8">
        <f>$BI$8-$BN$8</f>
        <v>3.6792354699742859E-3</v>
      </c>
      <c r="CB8">
        <f>$BJ$8-$BO$8</f>
        <v>1.6120539332669286E-3</v>
      </c>
      <c r="CW8">
        <f t="shared" ref="CW8:CW16" si="18">BY8</f>
        <v>5.9561096270291485E-3</v>
      </c>
      <c r="CX8">
        <f t="shared" ref="CX8:CX16" si="19">BZ8</f>
        <v>1.5860253261192614E-3</v>
      </c>
      <c r="CY8">
        <f t="shared" ref="CY8:CY16" si="20">CA8</f>
        <v>3.6792354699742859E-3</v>
      </c>
      <c r="CZ8">
        <f t="shared" ref="CZ8:CZ16" si="21">CB8</f>
        <v>1.6120539332669286E-3</v>
      </c>
      <c r="DB8">
        <v>-0.81315954776603872</v>
      </c>
      <c r="DC8">
        <v>6.8110566582918874E-3</v>
      </c>
      <c r="DD8">
        <v>-0.68271905646221664</v>
      </c>
      <c r="DE8">
        <v>0.29223392102962231</v>
      </c>
      <c r="DF8">
        <v>-0.43845198507230254</v>
      </c>
      <c r="DG8">
        <v>5.9775692089270097E-3</v>
      </c>
      <c r="DH8">
        <v>6.2154843465935805E-3</v>
      </c>
      <c r="DI8">
        <v>1.6001858784397873</v>
      </c>
      <c r="DJ8">
        <v>5.8231278352942834E-3</v>
      </c>
      <c r="DK8">
        <v>1.7083551782041313E-2</v>
      </c>
      <c r="DM8">
        <f>(1/4)*SUM($CW$8:$CZ$8)</f>
        <v>3.2083560890974064E-3</v>
      </c>
      <c r="DO8">
        <v>-8.8798142245465783E-2</v>
      </c>
      <c r="DP8">
        <v>0.31348983698003308</v>
      </c>
      <c r="DQ8">
        <v>-2.4469165944328825E-2</v>
      </c>
      <c r="DR8">
        <v>0.50127516266122418</v>
      </c>
      <c r="DT8">
        <f>IF($S$8&gt;0,$DO$8,0)</f>
        <v>-8.8798142245465783E-2</v>
      </c>
      <c r="DU8">
        <f>IF($T$8&gt;0,$DP$8,0)</f>
        <v>0.31348983698003308</v>
      </c>
      <c r="DV8">
        <f>IF($U$8&gt;0,$DQ$8,0)</f>
        <v>-2.4469165944328825E-2</v>
      </c>
      <c r="DW8">
        <f>IF($V$8&gt;0,$DR$8,0)</f>
        <v>0.50127516266122418</v>
      </c>
      <c r="DY8">
        <v>-4.2338384802600854E-2</v>
      </c>
      <c r="DZ8">
        <v>0.1363573214413098</v>
      </c>
      <c r="EA8">
        <v>0.15293067694132298</v>
      </c>
      <c r="EB8">
        <v>5.9256312367268284E-2</v>
      </c>
      <c r="EC8">
        <v>4.6830370626039772E-2</v>
      </c>
      <c r="ED8">
        <v>0.14991378422643498</v>
      </c>
      <c r="EE8">
        <v>-0.15744840534803878</v>
      </c>
      <c r="EF8">
        <v>6.9321383007314899E-2</v>
      </c>
      <c r="EG8">
        <v>0.18940614836243336</v>
      </c>
      <c r="EH8">
        <v>-8.8535645867376278E-2</v>
      </c>
      <c r="EJ8">
        <f>(1/4)*SUM($DT$8:$DW$8)</f>
        <v>0.17537442286286567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1.2358003630008851</v>
      </c>
      <c r="O9">
        <v>2.6979552777848741</v>
      </c>
      <c r="P9">
        <v>1.2642032818517264</v>
      </c>
      <c r="Q9">
        <v>2.4389074700532043</v>
      </c>
      <c r="S9">
        <f t="shared" si="8"/>
        <v>2.1494793998313333</v>
      </c>
      <c r="T9">
        <f t="shared" si="0"/>
        <v>3.6116343146153222</v>
      </c>
      <c r="U9">
        <f t="shared" si="0"/>
        <v>2.1778823186821743</v>
      </c>
      <c r="V9">
        <f t="shared" si="0"/>
        <v>3.3525865068836525</v>
      </c>
      <c r="X9">
        <f t="shared" si="9"/>
        <v>2.1494793998313333</v>
      </c>
      <c r="Y9">
        <f t="shared" si="1"/>
        <v>3.6116343146153222</v>
      </c>
      <c r="Z9">
        <f t="shared" si="1"/>
        <v>2.1778823186821743</v>
      </c>
      <c r="AA9">
        <f t="shared" si="1"/>
        <v>3.3525865068836525</v>
      </c>
      <c r="AC9">
        <v>10.877347779547927</v>
      </c>
      <c r="AD9">
        <v>14.635558159062095</v>
      </c>
      <c r="AE9">
        <v>12.164639465405083</v>
      </c>
      <c r="AF9">
        <v>14.058189811369035</v>
      </c>
      <c r="AH9">
        <f t="shared" si="10"/>
        <v>11.054378141078386</v>
      </c>
      <c r="AI9">
        <f t="shared" si="2"/>
        <v>14.812588520592554</v>
      </c>
      <c r="AJ9">
        <f t="shared" si="2"/>
        <v>12.341669826935542</v>
      </c>
      <c r="AK9">
        <f t="shared" si="2"/>
        <v>14.235220172899494</v>
      </c>
      <c r="AW9">
        <f t="shared" si="11"/>
        <v>11.054378141078386</v>
      </c>
      <c r="AX9">
        <f t="shared" si="12"/>
        <v>14.812588520592554</v>
      </c>
      <c r="AY9">
        <f t="shared" si="13"/>
        <v>12.341669826935542</v>
      </c>
      <c r="AZ9">
        <f t="shared" si="14"/>
        <v>14.235220172899494</v>
      </c>
      <c r="BB9">
        <f t="shared" si="15"/>
        <v>1.285177572295707E-2</v>
      </c>
      <c r="BC9">
        <f t="shared" si="4"/>
        <v>2.0530827397879652E-3</v>
      </c>
      <c r="BD9">
        <f t="shared" si="4"/>
        <v>7.8119849402414586E-3</v>
      </c>
      <c r="BE9">
        <f t="shared" si="4"/>
        <v>1.6641101736091684E-3</v>
      </c>
      <c r="BG9">
        <f t="shared" si="16"/>
        <v>9.9559911351239753E-3</v>
      </c>
      <c r="BH9">
        <f t="shared" si="5"/>
        <v>1.7611309147636464E-3</v>
      </c>
      <c r="BI9">
        <f t="shared" si="5"/>
        <v>6.3795047687754064E-3</v>
      </c>
      <c r="BJ9">
        <f t="shared" si="5"/>
        <v>1.424858824102492E-3</v>
      </c>
      <c r="BL9">
        <v>0</v>
      </c>
      <c r="BM9">
        <v>0</v>
      </c>
      <c r="BN9">
        <v>0</v>
      </c>
      <c r="BO9">
        <v>1</v>
      </c>
      <c r="BQ9">
        <f t="shared" si="17"/>
        <v>0</v>
      </c>
      <c r="BR9">
        <f t="shared" si="6"/>
        <v>0</v>
      </c>
      <c r="BS9">
        <f t="shared" si="6"/>
        <v>0</v>
      </c>
      <c r="BT9">
        <f t="shared" si="6"/>
        <v>6.553682540974628</v>
      </c>
      <c r="BY9">
        <f>$BG$9-$BL$9</f>
        <v>9.9559911351239753E-3</v>
      </c>
      <c r="BZ9">
        <f>$BH$9-$BM$9</f>
        <v>1.7611309147636464E-3</v>
      </c>
      <c r="CA9">
        <f>$BI$9-$BN$9</f>
        <v>6.3795047687754064E-3</v>
      </c>
      <c r="CB9">
        <f>$BJ$9-$BO$9</f>
        <v>-0.99857514117589752</v>
      </c>
      <c r="CW9">
        <f t="shared" si="18"/>
        <v>9.9559911351239753E-3</v>
      </c>
      <c r="CX9">
        <f t="shared" si="19"/>
        <v>1.7611309147636464E-3</v>
      </c>
      <c r="CY9">
        <f t="shared" si="20"/>
        <v>6.3795047687754064E-3</v>
      </c>
      <c r="CZ9">
        <f t="shared" si="21"/>
        <v>-0.99857514117589752</v>
      </c>
      <c r="DB9">
        <v>-0.88641307189037877</v>
      </c>
      <c r="DC9">
        <v>7.98704264486556E-3</v>
      </c>
      <c r="DD9">
        <v>-0.82653874377093628</v>
      </c>
      <c r="DE9">
        <v>0.34213462702318986</v>
      </c>
      <c r="DF9">
        <v>-0.48697063565290799</v>
      </c>
      <c r="DG9">
        <v>7.1195421284389873E-3</v>
      </c>
      <c r="DH9">
        <v>7.2104634781582399E-3</v>
      </c>
      <c r="DI9">
        <v>1.8086080300526233</v>
      </c>
      <c r="DJ9">
        <v>6.943337189477608E-3</v>
      </c>
      <c r="DK9">
        <v>1.991940879746934E-2</v>
      </c>
      <c r="DM9">
        <f>(1/4)*SUM($CW$9:$CZ$9)</f>
        <v>-0.24511962858930864</v>
      </c>
      <c r="DO9">
        <v>0.30082448355570834</v>
      </c>
      <c r="DP9">
        <v>0.65319592967005013</v>
      </c>
      <c r="DQ9">
        <v>1.7776857573367149E-2</v>
      </c>
      <c r="DR9">
        <v>0.17474781440432005</v>
      </c>
      <c r="DT9">
        <f>IF($S$9&gt;0,$DO$9,0)</f>
        <v>0.30082448355570834</v>
      </c>
      <c r="DU9">
        <f>IF($T$9&gt;0,$DP$9,0)</f>
        <v>0.65319592967005013</v>
      </c>
      <c r="DV9">
        <f>IF($U$9&gt;0,$DQ$9,0)</f>
        <v>1.7776857573367149E-2</v>
      </c>
      <c r="DW9">
        <f>IF($V$9&gt;0,$DR$9,0)</f>
        <v>0.17474781440432005</v>
      </c>
      <c r="DY9">
        <v>1.6759718123855832E-2</v>
      </c>
      <c r="DZ9">
        <v>5.4800001576620544E-2</v>
      </c>
      <c r="EA9">
        <v>0.20052481050209064</v>
      </c>
      <c r="EB9">
        <v>7.5034727576525156E-2</v>
      </c>
      <c r="EC9">
        <v>6.9128292265184785E-2</v>
      </c>
      <c r="ED9">
        <v>7.326575454946177E-2</v>
      </c>
      <c r="EE9">
        <v>-0.14234552260229882</v>
      </c>
      <c r="EF9">
        <v>0.10516071635118769</v>
      </c>
      <c r="EG9">
        <v>0.18366601966125368</v>
      </c>
      <c r="EH9">
        <v>-0.16152179187317131</v>
      </c>
      <c r="EJ9">
        <f>(1/4)*SUM($DT$9:$DW$9)</f>
        <v>0.28663627130086139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2.9317014033202851</v>
      </c>
      <c r="O10">
        <v>3.7952745925447413</v>
      </c>
      <c r="P10">
        <v>3.2985596421745038</v>
      </c>
      <c r="Q10">
        <v>4.0087121946477779</v>
      </c>
      <c r="S10">
        <f t="shared" si="8"/>
        <v>3.6517145891120188</v>
      </c>
      <c r="T10">
        <f t="shared" si="0"/>
        <v>4.5152877783364751</v>
      </c>
      <c r="U10">
        <f t="shared" si="0"/>
        <v>4.0185728279662376</v>
      </c>
      <c r="V10">
        <f t="shared" si="0"/>
        <v>4.7287253804395117</v>
      </c>
      <c r="X10">
        <f t="shared" si="9"/>
        <v>3.6517145891120188</v>
      </c>
      <c r="Y10">
        <f t="shared" si="1"/>
        <v>4.5152877783364751</v>
      </c>
      <c r="Z10">
        <f t="shared" si="1"/>
        <v>4.0185728279662376</v>
      </c>
      <c r="AA10">
        <f t="shared" si="1"/>
        <v>4.7287253804395117</v>
      </c>
      <c r="AC10">
        <v>13.052115213527371</v>
      </c>
      <c r="AD10">
        <v>18.407534403281289</v>
      </c>
      <c r="AE10">
        <v>14.721607307813965</v>
      </c>
      <c r="AF10">
        <v>18.078996048632423</v>
      </c>
      <c r="AH10">
        <f t="shared" si="10"/>
        <v>13.636900311740794</v>
      </c>
      <c r="AI10">
        <f t="shared" si="2"/>
        <v>18.992319501494713</v>
      </c>
      <c r="AJ10">
        <f t="shared" si="2"/>
        <v>15.306392406027388</v>
      </c>
      <c r="AK10">
        <f t="shared" si="2"/>
        <v>18.663781146845846</v>
      </c>
      <c r="AW10">
        <f t="shared" si="11"/>
        <v>13.636900311740794</v>
      </c>
      <c r="AX10">
        <f t="shared" si="12"/>
        <v>18.992319501494713</v>
      </c>
      <c r="AY10">
        <f t="shared" si="13"/>
        <v>15.306392406027388</v>
      </c>
      <c r="AZ10">
        <f t="shared" si="14"/>
        <v>18.663781146845846</v>
      </c>
      <c r="BB10">
        <f t="shared" si="15"/>
        <v>0.17003497667138803</v>
      </c>
      <c r="BC10">
        <f t="shared" si="4"/>
        <v>0.13416540709312358</v>
      </c>
      <c r="BD10">
        <f t="shared" si="4"/>
        <v>0.15146910311743347</v>
      </c>
      <c r="BE10">
        <f t="shared" si="4"/>
        <v>0.13947027892418931</v>
      </c>
      <c r="BG10">
        <f t="shared" si="16"/>
        <v>0.1317223982813045</v>
      </c>
      <c r="BH10">
        <f t="shared" si="5"/>
        <v>0.11508686013694322</v>
      </c>
      <c r="BI10">
        <f t="shared" si="5"/>
        <v>0.12369428167765177</v>
      </c>
      <c r="BJ10">
        <f t="shared" si="5"/>
        <v>0.11941845003817605</v>
      </c>
      <c r="BL10">
        <v>0</v>
      </c>
      <c r="BM10">
        <v>0</v>
      </c>
      <c r="BN10">
        <v>0</v>
      </c>
      <c r="BO10">
        <v>0</v>
      </c>
      <c r="BQ10">
        <f t="shared" si="17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0.1317223982813045</v>
      </c>
      <c r="BZ10">
        <f>$BH$10-$BM$10</f>
        <v>0.11508686013694322</v>
      </c>
      <c r="CA10">
        <f>$BI$10-$BN$10</f>
        <v>0.12369428167765177</v>
      </c>
      <c r="CB10">
        <f>$BJ$10-$BO$10</f>
        <v>0.11941845003817605</v>
      </c>
      <c r="CW10">
        <f t="shared" si="18"/>
        <v>0.1317223982813045</v>
      </c>
      <c r="CX10">
        <f t="shared" si="19"/>
        <v>0.11508686013694322</v>
      </c>
      <c r="CY10">
        <f t="shared" si="20"/>
        <v>0.12369428167765177</v>
      </c>
      <c r="CZ10">
        <f t="shared" si="21"/>
        <v>0.11941845003817605</v>
      </c>
      <c r="DB10">
        <v>-1.101108788644698</v>
      </c>
      <c r="DC10">
        <v>1.2829902306684059E-2</v>
      </c>
      <c r="DD10">
        <v>-1.1630106647155172</v>
      </c>
      <c r="DE10">
        <v>0.5156086078632518</v>
      </c>
      <c r="DF10">
        <v>-0.83445472736831328</v>
      </c>
      <c r="DG10">
        <v>1.2060467704455761E-2</v>
      </c>
      <c r="DH10">
        <v>1.1790015588711695E-2</v>
      </c>
      <c r="DI10">
        <v>2.5035241046642316</v>
      </c>
      <c r="DJ10">
        <v>1.1741023583827743E-2</v>
      </c>
      <c r="DK10">
        <v>3.1020059017365601E-2</v>
      </c>
      <c r="DM10">
        <f>(1/4)*SUM($CW$10:$CZ$10)</f>
        <v>0.12248049753351889</v>
      </c>
      <c r="DO10">
        <v>0.39665532636724288</v>
      </c>
      <c r="DP10">
        <v>4.871156104773091E-3</v>
      </c>
      <c r="DQ10">
        <v>-6.1619215432467567E-2</v>
      </c>
      <c r="DR10">
        <v>0.36112515703487208</v>
      </c>
      <c r="DT10">
        <f>IF($S$10&gt;0,$DO$10,0)</f>
        <v>0.39665532636724288</v>
      </c>
      <c r="DU10">
        <f>IF($T$10&gt;0,$DP$10,0)</f>
        <v>4.871156104773091E-3</v>
      </c>
      <c r="DV10">
        <f>IF($U$10&gt;0,$DQ$10,0)</f>
        <v>-6.1619215432467567E-2</v>
      </c>
      <c r="DW10">
        <f>IF($V$10&gt;0,$DR$10,0)</f>
        <v>0.36112515703487208</v>
      </c>
      <c r="DY10">
        <v>-5.2231339932220434E-2</v>
      </c>
      <c r="DZ10">
        <v>5.5921498490949698E-2</v>
      </c>
      <c r="EA10">
        <v>5.3867416792572884E-2</v>
      </c>
      <c r="EB10">
        <v>6.8398262680791563E-2</v>
      </c>
      <c r="EC10">
        <v>2.3445853712606258E-2</v>
      </c>
      <c r="ED10">
        <v>6.6981168278126599E-2</v>
      </c>
      <c r="EE10">
        <v>-8.8578171698586297E-2</v>
      </c>
      <c r="EF10">
        <v>9.3418976713394386E-2</v>
      </c>
      <c r="EG10">
        <v>5.3889547445742286E-2</v>
      </c>
      <c r="EH10">
        <v>-8.2549801106698434E-2</v>
      </c>
      <c r="EJ10">
        <f>(1/4)*SUM($DT$10:$DW$10)</f>
        <v>0.17525810601860511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1.9309809564851583</v>
      </c>
      <c r="O11">
        <v>2.2360073838690964</v>
      </c>
      <c r="P11">
        <v>2.215478616402919</v>
      </c>
      <c r="Q11">
        <v>2.2229972660505806</v>
      </c>
      <c r="S11">
        <f t="shared" si="8"/>
        <v>1.9603076126780985</v>
      </c>
      <c r="T11">
        <f t="shared" si="0"/>
        <v>2.2653340400620365</v>
      </c>
      <c r="U11">
        <f t="shared" si="0"/>
        <v>2.2448052725958592</v>
      </c>
      <c r="V11">
        <f t="shared" si="0"/>
        <v>2.2523239222435207</v>
      </c>
      <c r="X11">
        <f t="shared" si="9"/>
        <v>1.9603076126780985</v>
      </c>
      <c r="Y11">
        <f t="shared" si="1"/>
        <v>2.2653340400620365</v>
      </c>
      <c r="Z11">
        <f t="shared" si="1"/>
        <v>2.2448052725958592</v>
      </c>
      <c r="AA11">
        <f t="shared" si="1"/>
        <v>2.2523239222435207</v>
      </c>
      <c r="AC11">
        <v>11.832923416472216</v>
      </c>
      <c r="AD11">
        <v>16.53678090056664</v>
      </c>
      <c r="AE11">
        <v>13.075459491331003</v>
      </c>
      <c r="AF11">
        <v>15.979268868084903</v>
      </c>
      <c r="AH11">
        <f t="shared" si="10"/>
        <v>12.207942684930892</v>
      </c>
      <c r="AI11">
        <f t="shared" si="2"/>
        <v>16.911800169025316</v>
      </c>
      <c r="AJ11">
        <f t="shared" si="2"/>
        <v>13.450478759789679</v>
      </c>
      <c r="AK11">
        <f t="shared" si="2"/>
        <v>16.35428813654358</v>
      </c>
      <c r="AW11">
        <f t="shared" si="11"/>
        <v>12.207942684930892</v>
      </c>
      <c r="AX11">
        <f t="shared" si="12"/>
        <v>16.911800169025316</v>
      </c>
      <c r="AY11">
        <f t="shared" si="13"/>
        <v>13.450478759789679</v>
      </c>
      <c r="AZ11">
        <f t="shared" si="14"/>
        <v>16.35428813654358</v>
      </c>
      <c r="BB11">
        <f t="shared" si="15"/>
        <v>4.073332421453249E-2</v>
      </c>
      <c r="BC11">
        <f t="shared" si="4"/>
        <v>1.6752610343821743E-2</v>
      </c>
      <c r="BD11">
        <f t="shared" si="4"/>
        <v>2.367614540105465E-2</v>
      </c>
      <c r="BE11">
        <f t="shared" si="4"/>
        <v>1.3851014983466052E-2</v>
      </c>
      <c r="BG11">
        <f t="shared" si="16"/>
        <v>3.1555220346679472E-2</v>
      </c>
      <c r="BH11">
        <f t="shared" si="5"/>
        <v>1.4370360924928299E-2</v>
      </c>
      <c r="BI11">
        <f t="shared" si="5"/>
        <v>1.9334661247769832E-2</v>
      </c>
      <c r="BJ11">
        <f t="shared" si="5"/>
        <v>1.1859635999438674E-2</v>
      </c>
      <c r="BL11">
        <v>1</v>
      </c>
      <c r="BM11">
        <v>0</v>
      </c>
      <c r="BN11">
        <v>0</v>
      </c>
      <c r="BO11">
        <v>0</v>
      </c>
      <c r="BQ11">
        <f t="shared" si="17"/>
        <v>3.4560162410300683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-0.96844477965332054</v>
      </c>
      <c r="BZ11">
        <f>$BH$11-$BM$11</f>
        <v>1.4370360924928299E-2</v>
      </c>
      <c r="CA11">
        <f>$BI$11-$BN$11</f>
        <v>1.9334661247769832E-2</v>
      </c>
      <c r="CB11">
        <f>$BJ$11-$BO$11</f>
        <v>1.1859635999438674E-2</v>
      </c>
      <c r="CW11">
        <f t="shared" si="18"/>
        <v>-0.96844477965332054</v>
      </c>
      <c r="CX11">
        <f t="shared" si="19"/>
        <v>1.4370360924928299E-2</v>
      </c>
      <c r="CY11">
        <f t="shared" si="20"/>
        <v>1.9334661247769832E-2</v>
      </c>
      <c r="CZ11">
        <f t="shared" si="21"/>
        <v>1.1859635999438674E-2</v>
      </c>
      <c r="DB11">
        <v>-0.55143319047960582</v>
      </c>
      <c r="DC11">
        <v>6.7896797558582118E-3</v>
      </c>
      <c r="DD11">
        <v>-0.55282189441562968</v>
      </c>
      <c r="DE11">
        <v>0.2663913023553276</v>
      </c>
      <c r="DF11">
        <v>-0.44894542871451643</v>
      </c>
      <c r="DG11">
        <v>6.4937829247758514E-3</v>
      </c>
      <c r="DH11">
        <v>6.2825845216782951E-3</v>
      </c>
      <c r="DI11">
        <v>1.2446706883759455</v>
      </c>
      <c r="DJ11">
        <v>6.3319140152752404E-3</v>
      </c>
      <c r="DK11">
        <v>1.6240561660891044E-2</v>
      </c>
      <c r="DM11">
        <f>(1/4)*SUM($CW$11:$CZ$11)</f>
        <v>-0.23072003037029595</v>
      </c>
      <c r="DO11">
        <v>0.28802555477749991</v>
      </c>
      <c r="DP11">
        <v>0.12396376191274391</v>
      </c>
      <c r="DQ11">
        <v>-8.9950913167926735E-2</v>
      </c>
      <c r="DR11">
        <v>0.15229451728819432</v>
      </c>
      <c r="DT11">
        <f>IF($S$11&gt;0,$DO$11,0)</f>
        <v>0.28802555477749991</v>
      </c>
      <c r="DU11">
        <f>IF($T$11&gt;0,$DP$11,0)</f>
        <v>0.12396376191274391</v>
      </c>
      <c r="DV11">
        <f>IF($U$11&gt;0,$DQ$11,0)</f>
        <v>-8.9950913167926735E-2</v>
      </c>
      <c r="DW11">
        <f>IF($V$11&gt;0,$DR$11,0)</f>
        <v>0.15229451728819432</v>
      </c>
      <c r="DY11">
        <v>-5.4831582235888202E-2</v>
      </c>
      <c r="DZ11">
        <v>0.14124812017519181</v>
      </c>
      <c r="EA11">
        <v>0.17852048977528301</v>
      </c>
      <c r="EB11">
        <v>9.3249044918099197E-2</v>
      </c>
      <c r="EC11">
        <v>6.2105968149351903E-2</v>
      </c>
      <c r="ED11">
        <v>0.15986557841694971</v>
      </c>
      <c r="EE11">
        <v>-0.18938767661206563</v>
      </c>
      <c r="EF11">
        <v>0.11584042280639974</v>
      </c>
      <c r="EG11">
        <v>0.20664662779538823</v>
      </c>
      <c r="EH11">
        <v>-0.13759662161480712</v>
      </c>
      <c r="EJ11">
        <f>(1/4)*SUM($DT$11:$DW$11)</f>
        <v>0.11858323020262786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1.9705761780724826</v>
      </c>
      <c r="O12">
        <v>3.0378996056093808</v>
      </c>
      <c r="P12">
        <v>2.6810037163125333</v>
      </c>
      <c r="Q12">
        <v>3.3938073634101054</v>
      </c>
      <c r="S12">
        <f t="shared" si="8"/>
        <v>2.0738893760728008</v>
      </c>
      <c r="T12">
        <f t="shared" si="0"/>
        <v>3.1412128036096987</v>
      </c>
      <c r="U12">
        <f t="shared" si="0"/>
        <v>2.7843169143128512</v>
      </c>
      <c r="V12">
        <f t="shared" si="0"/>
        <v>3.4971205614104233</v>
      </c>
      <c r="X12">
        <f t="shared" si="9"/>
        <v>2.0738893760728008</v>
      </c>
      <c r="Y12">
        <f t="shared" si="1"/>
        <v>3.1412128036096987</v>
      </c>
      <c r="Z12">
        <f t="shared" si="1"/>
        <v>2.7843169143128512</v>
      </c>
      <c r="AA12">
        <f t="shared" si="1"/>
        <v>3.4971205614104233</v>
      </c>
      <c r="AC12">
        <v>9.7558591101677266</v>
      </c>
      <c r="AD12">
        <v>12.650808145571848</v>
      </c>
      <c r="AE12">
        <v>11.194641921894187</v>
      </c>
      <c r="AF12">
        <v>12.939406610959608</v>
      </c>
      <c r="AH12">
        <f t="shared" si="10"/>
        <v>10.595980936053481</v>
      </c>
      <c r="AI12">
        <f t="shared" si="2"/>
        <v>13.490929971457602</v>
      </c>
      <c r="AJ12">
        <f t="shared" si="2"/>
        <v>12.034763747779941</v>
      </c>
      <c r="AK12">
        <f t="shared" si="2"/>
        <v>13.779528436845363</v>
      </c>
      <c r="AW12">
        <f t="shared" si="11"/>
        <v>10.595980936053481</v>
      </c>
      <c r="AX12">
        <f t="shared" si="12"/>
        <v>13.490929971457602</v>
      </c>
      <c r="AY12">
        <f t="shared" si="13"/>
        <v>12.034763747779941</v>
      </c>
      <c r="AZ12">
        <f t="shared" si="14"/>
        <v>13.779528436845363</v>
      </c>
      <c r="BB12">
        <f t="shared" si="15"/>
        <v>8.1261299175811787E-3</v>
      </c>
      <c r="BC12">
        <f t="shared" si="4"/>
        <v>5.47541998843863E-4</v>
      </c>
      <c r="BD12">
        <f t="shared" si="4"/>
        <v>5.7474311938092793E-3</v>
      </c>
      <c r="BE12">
        <f t="shared" si="4"/>
        <v>1.0550612417071388E-3</v>
      </c>
      <c r="BG12">
        <f t="shared" si="16"/>
        <v>6.2951361093071404E-3</v>
      </c>
      <c r="BH12">
        <f t="shared" si="5"/>
        <v>4.6968060400478379E-4</v>
      </c>
      <c r="BI12">
        <f t="shared" si="5"/>
        <v>4.6935273159885958E-3</v>
      </c>
      <c r="BJ12">
        <f t="shared" si="5"/>
        <v>9.0337367324335339E-4</v>
      </c>
      <c r="BL12">
        <v>0</v>
      </c>
      <c r="BM12">
        <v>0</v>
      </c>
      <c r="BN12">
        <v>0</v>
      </c>
      <c r="BO12">
        <v>0</v>
      </c>
      <c r="BQ12">
        <f t="shared" si="17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6.2951361093071404E-3</v>
      </c>
      <c r="BZ12">
        <f>$BH$12-$BM$12</f>
        <v>4.6968060400478379E-4</v>
      </c>
      <c r="CA12">
        <f>$BI$12-$BN$12</f>
        <v>4.6935273159885958E-3</v>
      </c>
      <c r="CB12">
        <f>$BJ$12-$BO$12</f>
        <v>9.0337367324335339E-4</v>
      </c>
      <c r="CW12">
        <f t="shared" si="18"/>
        <v>6.2951361093071404E-3</v>
      </c>
      <c r="CX12">
        <f t="shared" si="19"/>
        <v>4.6968060400478379E-4</v>
      </c>
      <c r="CY12">
        <f t="shared" si="20"/>
        <v>4.6935273159885958E-3</v>
      </c>
      <c r="CZ12">
        <f t="shared" si="21"/>
        <v>9.0337367324335339E-4</v>
      </c>
      <c r="DB12">
        <v>-0.76762180715432937</v>
      </c>
      <c r="DC12">
        <v>8.3040150115988188E-3</v>
      </c>
      <c r="DD12">
        <v>-0.86204884601630238</v>
      </c>
      <c r="DE12">
        <v>0.34917869967374127</v>
      </c>
      <c r="DF12">
        <v>-0.46699964421428847</v>
      </c>
      <c r="DG12">
        <v>7.6895641914909866E-3</v>
      </c>
      <c r="DH12">
        <v>7.3982983035853454E-3</v>
      </c>
      <c r="DI12">
        <v>1.6962249884086551</v>
      </c>
      <c r="DJ12">
        <v>7.515461631760389E-3</v>
      </c>
      <c r="DK12">
        <v>2.0359270164088124E-2</v>
      </c>
      <c r="DM12">
        <f>(1/4)*SUM($CW$12:$CZ$12)</f>
        <v>3.0904294256359683E-3</v>
      </c>
      <c r="DO12">
        <v>-5.1551722802719857E-2</v>
      </c>
      <c r="DP12">
        <v>0.35320871581920799</v>
      </c>
      <c r="DQ12">
        <v>-1.1416852929257414E-2</v>
      </c>
      <c r="DR12">
        <v>0.53554118583058874</v>
      </c>
      <c r="DT12">
        <f>IF($S$12&gt;0,$DO$12,0)</f>
        <v>-5.1551722802719857E-2</v>
      </c>
      <c r="DU12">
        <f>IF($T$12&gt;0,$DP$12,0)</f>
        <v>0.35320871581920799</v>
      </c>
      <c r="DV12">
        <f>IF($U$12&gt;0,$DQ$12,0)</f>
        <v>-1.1416852929257414E-2</v>
      </c>
      <c r="DW12">
        <f>IF($V$12&gt;0,$DR$12,0)</f>
        <v>0.53554118583058874</v>
      </c>
      <c r="DY12">
        <v>-2.4040426829030362E-2</v>
      </c>
      <c r="DZ12">
        <v>0.10450857124644766</v>
      </c>
      <c r="EA12">
        <v>0.12978197439492642</v>
      </c>
      <c r="EB12">
        <v>4.1674248160797497E-2</v>
      </c>
      <c r="EC12">
        <v>3.8107206459215268E-2</v>
      </c>
      <c r="ED12">
        <v>0.11519312682251576</v>
      </c>
      <c r="EE12">
        <v>-0.12274471695606975</v>
      </c>
      <c r="EF12">
        <v>4.9094892406329305E-2</v>
      </c>
      <c r="EG12">
        <v>0.15638583398859748</v>
      </c>
      <c r="EH12">
        <v>-6.9792555991529837E-2</v>
      </c>
      <c r="EJ12">
        <f>(1/4)*SUM($DT$12:$DW$12)</f>
        <v>0.20644533147945487</v>
      </c>
      <c r="EN12">
        <v>0.11584484009574769</v>
      </c>
      <c r="EO12">
        <v>9.4064306564424216E-2</v>
      </c>
      <c r="EP12">
        <v>0.91367903683044815</v>
      </c>
      <c r="EQ12">
        <v>0.72001318579173379</v>
      </c>
      <c r="ER12">
        <v>2.932665619294017E-2</v>
      </c>
      <c r="ES12">
        <v>0.10331319800031791</v>
      </c>
      <c r="ET12">
        <v>0.67641134806274938</v>
      </c>
      <c r="EU12">
        <v>0.51823218877955068</v>
      </c>
      <c r="EV12">
        <v>0.65036934595819229</v>
      </c>
      <c r="EW12">
        <v>0.23222608160413727</v>
      </c>
      <c r="EZ12">
        <f t="array" ref="EZ12:FI12">TRANSPOSE(EJ7:EJ16)</f>
        <v>-7.1643226024696471E-2</v>
      </c>
      <c r="FA12">
        <v>0.17537442286286567</v>
      </c>
      <c r="FB12">
        <v>0.28663627130086139</v>
      </c>
      <c r="FC12">
        <v>0.17525810601860511</v>
      </c>
      <c r="FD12">
        <v>0.11858323020262786</v>
      </c>
      <c r="FE12">
        <v>0.20644533147945487</v>
      </c>
      <c r="FF12">
        <v>-0.29319240553104597</v>
      </c>
      <c r="FG12">
        <v>0.21616744729366777</v>
      </c>
      <c r="FH12">
        <v>0.3123445667664172</v>
      </c>
      <c r="FI12">
        <v>-0.26867634499015586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X12">
        <f>($EV$10*FL12)+((1-$EV$10)*EZ12)</f>
        <v>-7.1643226024696452E-3</v>
      </c>
      <c r="FY12">
        <f t="shared" ref="FY12:GG12" si="22">($EV$10*FM12)+((1-$EV$10)*FA12)</f>
        <v>1.7537442286286564E-2</v>
      </c>
      <c r="FZ12">
        <f t="shared" si="22"/>
        <v>2.8663627130086133E-2</v>
      </c>
      <c r="GA12">
        <f t="shared" si="22"/>
        <v>1.7525810601860509E-2</v>
      </c>
      <c r="GB12">
        <f t="shared" si="22"/>
        <v>1.1858323020262783E-2</v>
      </c>
      <c r="GC12">
        <f t="shared" si="22"/>
        <v>2.0644533147945482E-2</v>
      </c>
      <c r="GD12">
        <f t="shared" si="22"/>
        <v>-2.931924055310459E-2</v>
      </c>
      <c r="GE12">
        <f t="shared" si="22"/>
        <v>2.1616744729366772E-2</v>
      </c>
      <c r="GF12">
        <f t="shared" si="22"/>
        <v>3.1234456676641712E-2</v>
      </c>
      <c r="GG12">
        <f t="shared" si="22"/>
        <v>-2.686763449901558E-2</v>
      </c>
      <c r="GJ12">
        <f>EN12-($EU$10*FX12)</f>
        <v>0.11585200441835017</v>
      </c>
      <c r="GK12">
        <f t="shared" ref="GK12:GS12" si="23">EO12-($EU$10*FY12)</f>
        <v>9.4046769122137927E-2</v>
      </c>
      <c r="GL12">
        <f t="shared" si="23"/>
        <v>0.9136503732033181</v>
      </c>
      <c r="GM12">
        <f t="shared" si="23"/>
        <v>0.71999565998113191</v>
      </c>
      <c r="GN12">
        <f t="shared" si="23"/>
        <v>2.9314797869919907E-2</v>
      </c>
      <c r="GO12">
        <f t="shared" si="23"/>
        <v>0.10329255346716996</v>
      </c>
      <c r="GP12">
        <f t="shared" si="23"/>
        <v>0.67644066730330243</v>
      </c>
      <c r="GQ12">
        <f t="shared" si="23"/>
        <v>0.51821057203482135</v>
      </c>
      <c r="GR12">
        <f t="shared" si="23"/>
        <v>0.65033811150151566</v>
      </c>
      <c r="GS12">
        <f t="shared" si="23"/>
        <v>0.23225294923863629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1.6708706675804978</v>
      </c>
      <c r="O13">
        <v>2.3058087843521635</v>
      </c>
      <c r="P13">
        <v>2.1109840429961584</v>
      </c>
      <c r="Q13">
        <v>1.8565932497742632</v>
      </c>
      <c r="S13">
        <f t="shared" si="8"/>
        <v>2.3472820156432475</v>
      </c>
      <c r="T13">
        <f t="shared" si="0"/>
        <v>2.9822201324149127</v>
      </c>
      <c r="U13">
        <f t="shared" si="0"/>
        <v>2.787395391058908</v>
      </c>
      <c r="V13">
        <f t="shared" si="0"/>
        <v>2.5330045978370128</v>
      </c>
      <c r="X13">
        <f t="shared" si="9"/>
        <v>2.3472820156432475</v>
      </c>
      <c r="Y13">
        <f t="shared" si="1"/>
        <v>2.9822201324149127</v>
      </c>
      <c r="Z13">
        <f t="shared" si="1"/>
        <v>2.787395391058908</v>
      </c>
      <c r="AA13">
        <f t="shared" si="1"/>
        <v>2.5330045978370128</v>
      </c>
      <c r="AC13">
        <v>10.36364191256226</v>
      </c>
      <c r="AD13">
        <v>14.040243970119473</v>
      </c>
      <c r="AE13">
        <v>11.165264205416866</v>
      </c>
      <c r="AF13">
        <v>13.372515994957594</v>
      </c>
      <c r="AH13">
        <f t="shared" si="10"/>
        <v>10.73150531094865</v>
      </c>
      <c r="AI13">
        <f t="shared" si="2"/>
        <v>14.408107368505863</v>
      </c>
      <c r="AJ13">
        <f t="shared" si="2"/>
        <v>11.533127603803257</v>
      </c>
      <c r="AK13">
        <f t="shared" si="2"/>
        <v>13.740379393343984</v>
      </c>
      <c r="AW13">
        <f t="shared" si="11"/>
        <v>10.73150531094865</v>
      </c>
      <c r="AX13">
        <f t="shared" si="12"/>
        <v>14.408107368505863</v>
      </c>
      <c r="AY13">
        <f t="shared" si="13"/>
        <v>11.533127603803257</v>
      </c>
      <c r="AZ13">
        <f t="shared" si="14"/>
        <v>13.740379393343984</v>
      </c>
      <c r="BB13">
        <f t="shared" si="15"/>
        <v>9.3055329137924497E-3</v>
      </c>
      <c r="BC13">
        <f t="shared" si="4"/>
        <v>1.3700692514029421E-3</v>
      </c>
      <c r="BD13">
        <f t="shared" si="4"/>
        <v>3.4802943102030799E-3</v>
      </c>
      <c r="BE13">
        <f t="shared" si="4"/>
        <v>1.0145546733546292E-3</v>
      </c>
      <c r="BG13">
        <f t="shared" si="16"/>
        <v>7.2087939592525886E-3</v>
      </c>
      <c r="BH13">
        <f t="shared" si="5"/>
        <v>1.1752430952987312E-3</v>
      </c>
      <c r="BI13">
        <f t="shared" si="5"/>
        <v>2.8421143049459346E-3</v>
      </c>
      <c r="BJ13">
        <f t="shared" si="5"/>
        <v>8.6869078850020695E-4</v>
      </c>
      <c r="BL13">
        <v>0</v>
      </c>
      <c r="BM13">
        <v>0</v>
      </c>
      <c r="BN13">
        <v>0</v>
      </c>
      <c r="BO13">
        <v>0</v>
      </c>
      <c r="BQ13">
        <f t="shared" si="17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7.2087939592525886E-3</v>
      </c>
      <c r="BZ13">
        <f>$BH$13-$BM$13</f>
        <v>1.1752430952987312E-3</v>
      </c>
      <c r="CA13">
        <f>$BI$13-$BN$13</f>
        <v>2.8421143049459346E-3</v>
      </c>
      <c r="CB13">
        <f>$BJ$13-$BO$13</f>
        <v>8.6869078850020695E-4</v>
      </c>
      <c r="CW13">
        <f t="shared" si="18"/>
        <v>7.2087939592525886E-3</v>
      </c>
      <c r="CX13">
        <f t="shared" si="19"/>
        <v>1.1752430952987312E-3</v>
      </c>
      <c r="CY13">
        <f t="shared" si="20"/>
        <v>2.8421143049459346E-3</v>
      </c>
      <c r="CZ13">
        <f t="shared" si="21"/>
        <v>8.6869078850020695E-4</v>
      </c>
      <c r="DB13">
        <v>-0.72742217875449255</v>
      </c>
      <c r="DC13">
        <v>8.2623424213377674E-3</v>
      </c>
      <c r="DD13">
        <v>-0.62074790567134075</v>
      </c>
      <c r="DE13">
        <v>0.32491908037045319</v>
      </c>
      <c r="DF13">
        <v>-0.53660589414961657</v>
      </c>
      <c r="DG13">
        <v>7.8870292011892357E-3</v>
      </c>
      <c r="DH13">
        <v>7.6371000275378374E-3</v>
      </c>
      <c r="DI13">
        <v>1.508559855361399</v>
      </c>
      <c r="DJ13">
        <v>7.7183380552534459E-3</v>
      </c>
      <c r="DK13">
        <v>1.9792233138279464E-2</v>
      </c>
      <c r="DM13">
        <f>(1/4)*SUM($CW$13:$CZ$13)</f>
        <v>3.0237105369993653E-3</v>
      </c>
      <c r="DO13">
        <v>-0.29435739215255302</v>
      </c>
      <c r="DP13">
        <v>-0.38787577786324806</v>
      </c>
      <c r="DQ13">
        <v>3.9103850207958285E-2</v>
      </c>
      <c r="DR13">
        <v>-0.52964030231634118</v>
      </c>
      <c r="DT13">
        <f>IF($S$13&gt;0,$DO$13,0)</f>
        <v>-0.29435739215255302</v>
      </c>
      <c r="DU13">
        <f>IF($T$13&gt;0,$DP$13,0)</f>
        <v>-0.38787577786324806</v>
      </c>
      <c r="DV13">
        <f>IF($U$13&gt;0,$DQ$13,0)</f>
        <v>3.9103850207958285E-2</v>
      </c>
      <c r="DW13">
        <f>IF($V$13&gt;0,$DR$13,0)</f>
        <v>-0.52964030231634118</v>
      </c>
      <c r="DY13">
        <v>-3.797366573720929E-2</v>
      </c>
      <c r="DZ13">
        <v>5.3592088154665971E-2</v>
      </c>
      <c r="EA13">
        <v>7.5714624884615417E-2</v>
      </c>
      <c r="EB13">
        <v>6.5356714174152175E-2</v>
      </c>
      <c r="EC13">
        <v>2.968253072321413E-2</v>
      </c>
      <c r="ED13">
        <v>6.5252636674931169E-2</v>
      </c>
      <c r="EE13">
        <v>-9.303135848857666E-2</v>
      </c>
      <c r="EF13">
        <v>8.9637329578945171E-2</v>
      </c>
      <c r="EG13">
        <v>7.3405563379948885E-2</v>
      </c>
      <c r="EH13">
        <v>-9.0553098616614563E-2</v>
      </c>
      <c r="EJ13">
        <f>(1/4)*SUM($DT$13:$DW$13)</f>
        <v>-0.29319240553104597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2.0234211936700532</v>
      </c>
      <c r="O14">
        <v>2.6251357939530937</v>
      </c>
      <c r="P14">
        <v>2.6773317846709026</v>
      </c>
      <c r="Q14">
        <v>2.9234187496480071</v>
      </c>
      <c r="S14">
        <f t="shared" si="8"/>
        <v>2.5416533824496037</v>
      </c>
      <c r="T14">
        <f t="shared" si="0"/>
        <v>3.1433679827326442</v>
      </c>
      <c r="U14">
        <f t="shared" si="0"/>
        <v>3.1955639734504535</v>
      </c>
      <c r="V14">
        <f t="shared" si="0"/>
        <v>3.441650938427558</v>
      </c>
      <c r="X14">
        <f t="shared" si="9"/>
        <v>2.5416533824496037</v>
      </c>
      <c r="Y14">
        <f t="shared" si="1"/>
        <v>3.1433679827326442</v>
      </c>
      <c r="Z14">
        <f t="shared" si="1"/>
        <v>3.1955639734504535</v>
      </c>
      <c r="AA14">
        <f t="shared" si="1"/>
        <v>3.441650938427558</v>
      </c>
      <c r="AC14">
        <v>14.679544707257776</v>
      </c>
      <c r="AD14">
        <v>20.27189463800449</v>
      </c>
      <c r="AE14">
        <v>16.464659298225868</v>
      </c>
      <c r="AF14">
        <v>19.904578179121035</v>
      </c>
      <c r="AH14">
        <f t="shared" si="10"/>
        <v>15.408651429709483</v>
      </c>
      <c r="AI14">
        <f t="shared" si="2"/>
        <v>21.001001360456197</v>
      </c>
      <c r="AJ14">
        <f t="shared" si="2"/>
        <v>17.193766020677575</v>
      </c>
      <c r="AK14">
        <f t="shared" si="2"/>
        <v>20.633684901572742</v>
      </c>
      <c r="AW14">
        <f t="shared" si="11"/>
        <v>15.408651429709483</v>
      </c>
      <c r="AX14">
        <f t="shared" si="12"/>
        <v>21.001001360456197</v>
      </c>
      <c r="AY14">
        <f t="shared" si="13"/>
        <v>17.193766020677575</v>
      </c>
      <c r="AZ14">
        <f t="shared" si="14"/>
        <v>20.633684901572742</v>
      </c>
      <c r="BB14">
        <f t="shared" si="15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6"/>
        <v>0.77467825067470109</v>
      </c>
      <c r="BH14">
        <f t="shared" si="5"/>
        <v>0.85779831500874115</v>
      </c>
      <c r="BI14">
        <f t="shared" si="5"/>
        <v>0.81663044892892789</v>
      </c>
      <c r="BJ14">
        <f t="shared" si="5"/>
        <v>0.85622866003650377</v>
      </c>
      <c r="BL14">
        <v>0</v>
      </c>
      <c r="BM14">
        <v>0</v>
      </c>
      <c r="BN14">
        <v>1</v>
      </c>
      <c r="BO14">
        <v>0</v>
      </c>
      <c r="BQ14">
        <f t="shared" si="17"/>
        <v>0</v>
      </c>
      <c r="BR14">
        <f t="shared" si="6"/>
        <v>0</v>
      </c>
      <c r="BS14">
        <f t="shared" si="6"/>
        <v>0.20256861334517917</v>
      </c>
      <c r="BT14">
        <f t="shared" si="6"/>
        <v>0</v>
      </c>
      <c r="BY14">
        <f>$BG$14-$BL$14</f>
        <v>0.77467825067470109</v>
      </c>
      <c r="BZ14">
        <f>$BH$14-$BM$14</f>
        <v>0.85779831500874115</v>
      </c>
      <c r="CA14">
        <f>$BI$14-$BN$14</f>
        <v>-0.18336955107107211</v>
      </c>
      <c r="CB14">
        <f>$BJ$14-$BO$14</f>
        <v>0.85622866003650377</v>
      </c>
      <c r="CW14">
        <f t="shared" si="18"/>
        <v>0.77467825067470109</v>
      </c>
      <c r="CX14">
        <f t="shared" si="19"/>
        <v>0.85779831500874115</v>
      </c>
      <c r="CY14">
        <f t="shared" si="20"/>
        <v>-0.18336955107107211</v>
      </c>
      <c r="CZ14">
        <f t="shared" si="21"/>
        <v>0.85622866003650377</v>
      </c>
      <c r="DB14">
        <v>-0.76544077670677479</v>
      </c>
      <c r="DC14">
        <v>9.3572966649051268E-3</v>
      </c>
      <c r="DD14">
        <v>-0.84638009875895248</v>
      </c>
      <c r="DE14">
        <v>0.37570566035353459</v>
      </c>
      <c r="DF14">
        <v>-0.57841943580016808</v>
      </c>
      <c r="DG14">
        <v>8.8959991518969481E-3</v>
      </c>
      <c r="DH14">
        <v>8.5220914040911918E-3</v>
      </c>
      <c r="DI14">
        <v>1.7565525988176718</v>
      </c>
      <c r="DJ14">
        <v>8.6813130899406621E-3</v>
      </c>
      <c r="DK14">
        <v>2.2525351783855032E-2</v>
      </c>
      <c r="DM14">
        <f>(1/4)*SUM($CW$14:$CZ$14)</f>
        <v>0.5763339186622185</v>
      </c>
      <c r="DO14">
        <v>0.43355339611682153</v>
      </c>
      <c r="DP14">
        <v>4.0960137883988099E-2</v>
      </c>
      <c r="DQ14">
        <v>2.7460930114230418E-2</v>
      </c>
      <c r="DR14">
        <v>0.36269532505963104</v>
      </c>
      <c r="DT14">
        <f>IF($S$14&gt;0,$DO$14,0)</f>
        <v>0.43355339611682153</v>
      </c>
      <c r="DU14">
        <f>IF($T$14&gt;0,$DP$14,0)</f>
        <v>4.0960137883988099E-2</v>
      </c>
      <c r="DV14">
        <f>IF($U$14&gt;0,$DQ$14,0)</f>
        <v>2.7460930114230418E-2</v>
      </c>
      <c r="DW14">
        <f>IF($V$14&gt;0,$DR$14,0)</f>
        <v>0.36269532505963104</v>
      </c>
      <c r="DY14">
        <v>4.3214542968253444E-4</v>
      </c>
      <c r="DZ14">
        <v>5.6261062615864249E-2</v>
      </c>
      <c r="EA14">
        <v>9.7401316179479447E-2</v>
      </c>
      <c r="EB14">
        <v>2.1040430428598364E-2</v>
      </c>
      <c r="EC14">
        <v>2.5613552598796701E-2</v>
      </c>
      <c r="ED14">
        <v>6.3757710618910265E-2</v>
      </c>
      <c r="EE14">
        <v>-7.4831718130247207E-2</v>
      </c>
      <c r="EF14">
        <v>2.8709667978583511E-2</v>
      </c>
      <c r="EG14">
        <v>0.10511887441340659</v>
      </c>
      <c r="EH14">
        <v>-4.9719797326767304E-2</v>
      </c>
      <c r="EJ14">
        <f>(1/4)*SUM($DT$14:$DW$14)</f>
        <v>0.21616744729366777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2.150168393471398</v>
      </c>
      <c r="O15">
        <v>3.1112898855339535</v>
      </c>
      <c r="P15">
        <v>2.4979991772422063</v>
      </c>
      <c r="Q15">
        <v>2.9433294831227759</v>
      </c>
      <c r="S15">
        <f t="shared" si="8"/>
        <v>2.8005377394295903</v>
      </c>
      <c r="T15">
        <f t="shared" si="0"/>
        <v>3.7616592314921458</v>
      </c>
      <c r="U15">
        <f t="shared" si="0"/>
        <v>3.1483685232003986</v>
      </c>
      <c r="V15">
        <f t="shared" si="0"/>
        <v>3.5936988290809682</v>
      </c>
      <c r="X15">
        <f t="shared" si="9"/>
        <v>2.8005377394295903</v>
      </c>
      <c r="Y15">
        <f t="shared" si="1"/>
        <v>3.7616592314921458</v>
      </c>
      <c r="Z15">
        <f t="shared" si="1"/>
        <v>3.1483685232003986</v>
      </c>
      <c r="AA15">
        <f t="shared" si="1"/>
        <v>3.5936988290809682</v>
      </c>
      <c r="AC15">
        <v>10.308184183609255</v>
      </c>
      <c r="AD15">
        <v>13.636960130171223</v>
      </c>
      <c r="AE15">
        <v>11.862085372179997</v>
      </c>
      <c r="AF15">
        <v>13.328623270818568</v>
      </c>
      <c r="AH15">
        <f t="shared" si="10"/>
        <v>10.512518798557599</v>
      </c>
      <c r="AI15">
        <f t="shared" si="2"/>
        <v>13.841294745119567</v>
      </c>
      <c r="AJ15">
        <f t="shared" si="2"/>
        <v>12.066419987128342</v>
      </c>
      <c r="AK15">
        <f t="shared" si="2"/>
        <v>13.532957885766912</v>
      </c>
      <c r="AW15">
        <f t="shared" si="11"/>
        <v>10.512518798557599</v>
      </c>
      <c r="AX15">
        <f t="shared" si="12"/>
        <v>13.841294745119567</v>
      </c>
      <c r="AY15">
        <f t="shared" si="13"/>
        <v>12.066419987128342</v>
      </c>
      <c r="AZ15">
        <f t="shared" si="14"/>
        <v>13.532957885766912</v>
      </c>
      <c r="BB15">
        <f t="shared" si="15"/>
        <v>7.4754375137408308E-3</v>
      </c>
      <c r="BC15">
        <f t="shared" si="4"/>
        <v>7.772825625516832E-4</v>
      </c>
      <c r="BD15">
        <f t="shared" si="4"/>
        <v>5.9322836818875586E-3</v>
      </c>
      <c r="BE15">
        <f t="shared" si="4"/>
        <v>8.2450527694780909E-4</v>
      </c>
      <c r="BG15">
        <f t="shared" si="16"/>
        <v>5.7910588561727837E-3</v>
      </c>
      <c r="BH15">
        <f t="shared" si="5"/>
        <v>6.6675167244251035E-4</v>
      </c>
      <c r="BI15">
        <f t="shared" si="5"/>
        <v>4.8444834863135902E-3</v>
      </c>
      <c r="BJ15">
        <f t="shared" si="5"/>
        <v>7.0596504847404901E-4</v>
      </c>
      <c r="BL15">
        <v>0</v>
      </c>
      <c r="BM15">
        <v>0</v>
      </c>
      <c r="BN15">
        <v>0</v>
      </c>
      <c r="BO15">
        <v>0</v>
      </c>
      <c r="BQ15">
        <f t="shared" si="17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5.7910588561727837E-3</v>
      </c>
      <c r="BZ15">
        <f>$BH$15-$BM$15</f>
        <v>6.6675167244251035E-4</v>
      </c>
      <c r="CA15">
        <f>$BI$15-$BN$15</f>
        <v>4.8444834863135902E-3</v>
      </c>
      <c r="CB15">
        <f>$BJ$15-$BO$15</f>
        <v>7.0596504847404901E-4</v>
      </c>
      <c r="CW15">
        <f t="shared" si="18"/>
        <v>5.7910588561727837E-3</v>
      </c>
      <c r="CX15">
        <f t="shared" si="19"/>
        <v>6.6675167244251035E-4</v>
      </c>
      <c r="CY15">
        <f t="shared" si="20"/>
        <v>4.8444834863135902E-3</v>
      </c>
      <c r="CZ15">
        <f t="shared" si="21"/>
        <v>7.0596504847404901E-4</v>
      </c>
      <c r="DB15">
        <v>-0.91888024571874238</v>
      </c>
      <c r="DC15">
        <v>1.0005805518889521E-2</v>
      </c>
      <c r="DD15">
        <v>-0.88349659507870948</v>
      </c>
      <c r="DE15">
        <v>0.40510005609480165</v>
      </c>
      <c r="DF15">
        <v>-0.63865428856395934</v>
      </c>
      <c r="DG15">
        <v>9.3549878012662412E-3</v>
      </c>
      <c r="DH15">
        <v>9.1697999659581947E-3</v>
      </c>
      <c r="DI15">
        <v>1.9739934094085085</v>
      </c>
      <c r="DJ15">
        <v>9.1288541373182857E-3</v>
      </c>
      <c r="DK15">
        <v>2.4278216434668515E-2</v>
      </c>
      <c r="DM15">
        <f>(1/4)*SUM($CW$15:$CZ$15)</f>
        <v>3.0020647658507336E-3</v>
      </c>
      <c r="DO15">
        <v>0.27256262172607609</v>
      </c>
      <c r="DP15">
        <v>0.67485718532367422</v>
      </c>
      <c r="DQ15">
        <v>-0.10337136674974562</v>
      </c>
      <c r="DR15">
        <v>0.40532982676566393</v>
      </c>
      <c r="DT15">
        <f>IF($S$15&gt;0,$DO$15,0)</f>
        <v>0.27256262172607609</v>
      </c>
      <c r="DU15">
        <f>IF($T$15&gt;0,$DP$15,0)</f>
        <v>0.67485718532367422</v>
      </c>
      <c r="DV15">
        <f>IF($U$15&gt;0,$DQ$15,0)</f>
        <v>-0.10337136674974562</v>
      </c>
      <c r="DW15">
        <f>IF($V$15&gt;0,$DR$15,0)</f>
        <v>0.40532982676566393</v>
      </c>
      <c r="DY15">
        <v>-5.7915013028341095E-2</v>
      </c>
      <c r="DZ15">
        <v>0.12735611100165087</v>
      </c>
      <c r="EA15">
        <v>0.20786804446554411</v>
      </c>
      <c r="EB15">
        <v>0.14587576394393231</v>
      </c>
      <c r="EC15">
        <v>0.10583591249968503</v>
      </c>
      <c r="ED15">
        <v>0.14846757338688929</v>
      </c>
      <c r="EE15">
        <v>-0.22327396063137117</v>
      </c>
      <c r="EF15">
        <v>0.16226617824619929</v>
      </c>
      <c r="EG15">
        <v>0.24477859995828757</v>
      </c>
      <c r="EH15">
        <v>-0.2139156884725921</v>
      </c>
      <c r="EJ15">
        <f>(1/4)*SUM($DT$15:$DW$15)</f>
        <v>0.3123445667664172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1.7778692432745975</v>
      </c>
      <c r="O16">
        <v>2.2691430743693322</v>
      </c>
      <c r="P16">
        <v>1.7604744654566955</v>
      </c>
      <c r="Q16">
        <v>2.3626670464123793</v>
      </c>
      <c r="S16">
        <f t="shared" si="8"/>
        <v>2.0100953248787348</v>
      </c>
      <c r="T16">
        <f t="shared" si="0"/>
        <v>2.5013691559734692</v>
      </c>
      <c r="U16">
        <f t="shared" si="0"/>
        <v>1.9927005470608328</v>
      </c>
      <c r="V16">
        <f t="shared" si="0"/>
        <v>2.5948931280165164</v>
      </c>
      <c r="X16">
        <f t="shared" si="9"/>
        <v>2.0100953248787348</v>
      </c>
      <c r="Y16">
        <f t="shared" si="1"/>
        <v>2.5013691559734692</v>
      </c>
      <c r="Z16">
        <f t="shared" si="1"/>
        <v>1.9927005470608328</v>
      </c>
      <c r="AA16">
        <f t="shared" si="1"/>
        <v>2.5948931280165164</v>
      </c>
      <c r="AC16">
        <v>10.815541934593712</v>
      </c>
      <c r="AD16">
        <v>15.470293645721096</v>
      </c>
      <c r="AE16">
        <v>12.031897058632573</v>
      </c>
      <c r="AF16">
        <v>15.028768077039178</v>
      </c>
      <c r="AH16">
        <f t="shared" si="10"/>
        <v>11.283762589855968</v>
      </c>
      <c r="AI16">
        <f t="shared" si="2"/>
        <v>15.938514300983352</v>
      </c>
      <c r="AJ16">
        <f t="shared" si="2"/>
        <v>12.500117713894829</v>
      </c>
      <c r="AK16">
        <f t="shared" si="2"/>
        <v>15.496988732301434</v>
      </c>
      <c r="AW16">
        <f t="shared" si="11"/>
        <v>11.283762589855968</v>
      </c>
      <c r="AX16">
        <f t="shared" si="12"/>
        <v>15.938514300983352</v>
      </c>
      <c r="AY16">
        <f t="shared" si="13"/>
        <v>12.500117713894829</v>
      </c>
      <c r="AZ16">
        <f t="shared" si="14"/>
        <v>15.496988732301434</v>
      </c>
      <c r="BB16">
        <f t="shared" si="15"/>
        <v>1.6165291424458446E-2</v>
      </c>
      <c r="BC16">
        <f t="shared" si="4"/>
        <v>6.3297973378700981E-3</v>
      </c>
      <c r="BD16">
        <f t="shared" si="4"/>
        <v>9.1532313705978956E-3</v>
      </c>
      <c r="BE16">
        <f t="shared" si="4"/>
        <v>5.8770745330586271E-3</v>
      </c>
      <c r="BG16">
        <f t="shared" si="16"/>
        <v>1.2522899682346215E-2</v>
      </c>
      <c r="BH16">
        <f t="shared" si="5"/>
        <v>5.4296894907717858E-3</v>
      </c>
      <c r="BI16">
        <f t="shared" si="5"/>
        <v>7.4748074433217057E-3</v>
      </c>
      <c r="BJ16">
        <f t="shared" si="5"/>
        <v>5.0321196523754495E-3</v>
      </c>
      <c r="BL16">
        <v>0</v>
      </c>
      <c r="BM16">
        <v>0</v>
      </c>
      <c r="BN16">
        <v>0</v>
      </c>
      <c r="BO16">
        <v>0</v>
      </c>
      <c r="BQ16">
        <f t="shared" si="17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1.2522899682346215E-2</v>
      </c>
      <c r="BZ16">
        <f>$BH$16-$BM$16</f>
        <v>5.4296894907717858E-3</v>
      </c>
      <c r="CA16">
        <f>$BI$16-$BN$16</f>
        <v>7.4748074433217057E-3</v>
      </c>
      <c r="CB16">
        <f>$BJ$16-$BO$16</f>
        <v>5.0321196523754495E-3</v>
      </c>
      <c r="CW16">
        <f t="shared" si="18"/>
        <v>1.2522899682346215E-2</v>
      </c>
      <c r="CX16">
        <f t="shared" si="19"/>
        <v>5.4296894907717858E-3</v>
      </c>
      <c r="CY16">
        <f t="shared" si="20"/>
        <v>7.4748074433217057E-3</v>
      </c>
      <c r="CZ16">
        <f t="shared" si="21"/>
        <v>5.0321196523754495E-3</v>
      </c>
      <c r="DB16">
        <v>-0.61065658076264229</v>
      </c>
      <c r="DC16">
        <v>6.8635762885784317E-3</v>
      </c>
      <c r="DD16">
        <v>-0.63851639980441877</v>
      </c>
      <c r="DE16">
        <v>0.27725326932531186</v>
      </c>
      <c r="DF16">
        <v>-0.46035451710128655</v>
      </c>
      <c r="DG16">
        <v>6.3814052064389499E-3</v>
      </c>
      <c r="DH16">
        <v>6.3369305881460867E-3</v>
      </c>
      <c r="DI16">
        <v>1.3898171595953053</v>
      </c>
      <c r="DJ16">
        <v>6.1984702868353361E-3</v>
      </c>
      <c r="DK16">
        <v>1.6676686377731703E-2</v>
      </c>
      <c r="DM16">
        <f>(1/4)*SUM($CW$16:$CZ$16)</f>
        <v>7.6148790672037892E-3</v>
      </c>
      <c r="DO16">
        <v>-0.616612833145748</v>
      </c>
      <c r="DP16">
        <v>-0.20660210993472064</v>
      </c>
      <c r="DQ16">
        <v>4.0169370514477686E-2</v>
      </c>
      <c r="DR16">
        <v>-0.29165980739463254</v>
      </c>
      <c r="DT16">
        <f>IF($S$16&gt;0,$DO$16,0)</f>
        <v>-0.616612833145748</v>
      </c>
      <c r="DU16">
        <f>IF($T$16&gt;0,$DP$16,0)</f>
        <v>-0.20660210993472064</v>
      </c>
      <c r="DV16">
        <f>IF($U$16&gt;0,$DQ$16,0)</f>
        <v>4.0169370514477686E-2</v>
      </c>
      <c r="DW16">
        <f>IF($V$16&gt;0,$DR$16,0)</f>
        <v>-0.29165980739463254</v>
      </c>
      <c r="DY16">
        <v>-6.3563138460738688E-2</v>
      </c>
      <c r="DZ16">
        <v>0.14673333190449528</v>
      </c>
      <c r="EA16">
        <v>0.16319813856605916</v>
      </c>
      <c r="EB16">
        <v>9.1183854976263051E-2</v>
      </c>
      <c r="EC16">
        <v>5.8138107887525596E-2</v>
      </c>
      <c r="ED16">
        <v>0.16402918885168538</v>
      </c>
      <c r="EE16">
        <v>-0.18555615308140952</v>
      </c>
      <c r="EF16">
        <v>0.10999760912707877</v>
      </c>
      <c r="EG16">
        <v>0.19844279965081041</v>
      </c>
      <c r="EH16">
        <v>-0.12548226460211159</v>
      </c>
      <c r="EJ16">
        <f>(1/4)*SUM($DT$16:$DW$16)</f>
        <v>-0.26867634499015586</v>
      </c>
      <c r="EN16">
        <v>0.62665985367345312</v>
      </c>
      <c r="EO16">
        <v>0.24255717332336246</v>
      </c>
      <c r="EP16">
        <v>5.5809927973204276E-2</v>
      </c>
      <c r="EQ16">
        <v>0.99162409636808224</v>
      </c>
      <c r="ER16">
        <v>0.63002031053193797</v>
      </c>
      <c r="ES16">
        <v>0.94458515730727588</v>
      </c>
      <c r="ET16">
        <v>0.2369709894557257</v>
      </c>
      <c r="EU16">
        <v>0.67320939374168276</v>
      </c>
      <c r="EV16">
        <v>0.96735870459887785</v>
      </c>
      <c r="EW16">
        <v>0.99765136219073813</v>
      </c>
      <c r="EZ16">
        <f t="array" ref="EZ16:FI25">(1/4)*(MMULT($C$7:$F$16,$DT$23:$EC$26))</f>
        <v>-7.0372853307569386E-2</v>
      </c>
      <c r="FA16">
        <v>7.5869563263976855E-2</v>
      </c>
      <c r="FB16">
        <v>9.2764388922590729E-2</v>
      </c>
      <c r="FC16">
        <v>0.12071392430941132</v>
      </c>
      <c r="FD16">
        <v>6.5907433806736901E-2</v>
      </c>
      <c r="FE16">
        <v>8.9961570695381465E-2</v>
      </c>
      <c r="FF16">
        <v>-0.14270270808781352</v>
      </c>
      <c r="FG16">
        <v>0.13702942506173457</v>
      </c>
      <c r="FH16">
        <v>0.11589283807399922</v>
      </c>
      <c r="FI16">
        <v>-0.15016580946059388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X16">
        <f>($EV$10*FL16)+((1-$EV$10)*EZ16)</f>
        <v>-7.0372853307569374E-3</v>
      </c>
      <c r="FY16">
        <f t="shared" ref="FY16:GG25" si="24">($EV$10*FM16)+((1-$EV$10)*FA16)</f>
        <v>7.5869563263976838E-3</v>
      </c>
      <c r="FZ16">
        <f t="shared" si="24"/>
        <v>9.2764388922590701E-3</v>
      </c>
      <c r="GA16">
        <f t="shared" si="24"/>
        <v>1.2071392430941129E-2</v>
      </c>
      <c r="GB16">
        <f t="shared" si="24"/>
        <v>6.5907433806736884E-3</v>
      </c>
      <c r="GC16">
        <f t="shared" si="24"/>
        <v>8.9961570695381438E-3</v>
      </c>
      <c r="GD16">
        <f t="shared" si="24"/>
        <v>-1.4270270808781349E-2</v>
      </c>
      <c r="GE16">
        <f t="shared" si="24"/>
        <v>1.3702942506173455E-2</v>
      </c>
      <c r="GF16">
        <f t="shared" si="24"/>
        <v>1.158928380739992E-2</v>
      </c>
      <c r="GG16">
        <f t="shared" si="24"/>
        <v>-1.5016580946059385E-2</v>
      </c>
      <c r="GJ16">
        <f>EN16-($EU$10*FX16)</f>
        <v>0.62666689095878392</v>
      </c>
      <c r="GK16">
        <f t="shared" ref="GK16:GS25" si="25">EO16-($EU$10*FY16)</f>
        <v>0.24254958636703605</v>
      </c>
      <c r="GL16">
        <f t="shared" si="25"/>
        <v>5.5800651534312018E-2</v>
      </c>
      <c r="GM16">
        <f t="shared" si="25"/>
        <v>0.99161202497565126</v>
      </c>
      <c r="GN16">
        <f t="shared" si="25"/>
        <v>0.63001371978855725</v>
      </c>
      <c r="GO16">
        <f t="shared" si="25"/>
        <v>0.94457616115020637</v>
      </c>
      <c r="GP16">
        <f t="shared" si="25"/>
        <v>0.23698525972653448</v>
      </c>
      <c r="GQ16">
        <f t="shared" si="25"/>
        <v>0.67319569079917663</v>
      </c>
      <c r="GR16">
        <f t="shared" si="25"/>
        <v>0.96734711531507045</v>
      </c>
      <c r="GS16">
        <f t="shared" si="25"/>
        <v>0.99766637877168418</v>
      </c>
    </row>
    <row r="17" spans="1:201">
      <c r="A17">
        <v>16</v>
      </c>
      <c r="BQ17">
        <f>SUM(BQ7:BQ16)</f>
        <v>3.4560162410300683</v>
      </c>
      <c r="BR17">
        <f t="shared" ref="BR17:BT17" si="26">SUM(BR7:BR16)</f>
        <v>6.4033847489855242</v>
      </c>
      <c r="BS17">
        <f t="shared" si="26"/>
        <v>0.20256861334517917</v>
      </c>
      <c r="BT17">
        <f t="shared" si="26"/>
        <v>6.553682540974628</v>
      </c>
      <c r="EN17">
        <v>0.14071202734164068</v>
      </c>
      <c r="EO17">
        <v>0.91180559345780265</v>
      </c>
      <c r="EP17">
        <v>0.55247830330405678</v>
      </c>
      <c r="EQ17">
        <v>0.9670324734001321</v>
      </c>
      <c r="ER17">
        <v>0.29036226260393594</v>
      </c>
      <c r="ES17">
        <v>0.50659744552260921</v>
      </c>
      <c r="ET17">
        <v>0.55626935601232352</v>
      </c>
      <c r="EU17">
        <v>0.21117073588954605</v>
      </c>
      <c r="EV17">
        <v>0.26763105638336526</v>
      </c>
      <c r="EW17">
        <v>0.58921387553817084</v>
      </c>
      <c r="EZ17">
        <v>-4.2338384802600854E-2</v>
      </c>
      <c r="FA17">
        <v>0.1363573214413098</v>
      </c>
      <c r="FB17">
        <v>0.15293067694132298</v>
      </c>
      <c r="FC17">
        <v>5.9256312367268284E-2</v>
      </c>
      <c r="FD17">
        <v>4.6830370626039772E-2</v>
      </c>
      <c r="FE17">
        <v>0.14991378422643498</v>
      </c>
      <c r="FF17">
        <v>-0.15744840534803878</v>
      </c>
      <c r="FG17">
        <v>6.9321383007314899E-2</v>
      </c>
      <c r="FH17">
        <v>0.18940614836243336</v>
      </c>
      <c r="FI17">
        <v>-8.8535645867376278E-2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X17">
        <f t="shared" ref="FX17:FX25" si="27">($EV$10*FL17)+((1-$EV$10)*EZ17)</f>
        <v>-4.2338384802600845E-3</v>
      </c>
      <c r="FY17">
        <f t="shared" si="24"/>
        <v>1.3635732144130977E-2</v>
      </c>
      <c r="FZ17">
        <f t="shared" si="24"/>
        <v>1.5293067694132294E-2</v>
      </c>
      <c r="GA17">
        <f t="shared" si="24"/>
        <v>5.9256312367268272E-3</v>
      </c>
      <c r="GB17">
        <f t="shared" si="24"/>
        <v>4.683037062603976E-3</v>
      </c>
      <c r="GC17">
        <f t="shared" si="24"/>
        <v>1.4991378422643495E-2</v>
      </c>
      <c r="GD17">
        <f t="shared" si="24"/>
        <v>-1.5744840534803874E-2</v>
      </c>
      <c r="GE17">
        <f t="shared" si="24"/>
        <v>6.9321383007314883E-3</v>
      </c>
      <c r="GF17">
        <f t="shared" si="24"/>
        <v>1.8940614836243333E-2</v>
      </c>
      <c r="GG17">
        <f t="shared" si="24"/>
        <v>-8.853564586737625E-3</v>
      </c>
      <c r="GJ17">
        <f t="shared" ref="GJ17:GJ25" si="28">EN17-($EU$10*FX17)</f>
        <v>0.14071626118012093</v>
      </c>
      <c r="GK17">
        <f t="shared" si="25"/>
        <v>0.91179195772565858</v>
      </c>
      <c r="GL17">
        <f t="shared" si="25"/>
        <v>0.55246301023636268</v>
      </c>
      <c r="GM17">
        <f t="shared" si="25"/>
        <v>0.96702654776889541</v>
      </c>
      <c r="GN17">
        <f t="shared" si="25"/>
        <v>0.29035757956687336</v>
      </c>
      <c r="GO17">
        <f t="shared" si="25"/>
        <v>0.50658245414418657</v>
      </c>
      <c r="GP17">
        <f t="shared" si="25"/>
        <v>0.55628510085285832</v>
      </c>
      <c r="GQ17">
        <f t="shared" si="25"/>
        <v>0.21116380375124533</v>
      </c>
      <c r="GR17">
        <f t="shared" si="25"/>
        <v>0.267612115768529</v>
      </c>
      <c r="GS17">
        <f t="shared" si="25"/>
        <v>0.58922272910275753</v>
      </c>
    </row>
    <row r="18" spans="1:201">
      <c r="A18">
        <v>17</v>
      </c>
      <c r="EN18">
        <v>0.45591867936842245</v>
      </c>
      <c r="EO18">
        <v>0.61871662447306841</v>
      </c>
      <c r="EP18">
        <v>2.772920492413089E-2</v>
      </c>
      <c r="EQ18">
        <v>0.88278677484681412</v>
      </c>
      <c r="ER18">
        <v>0.77745271800299598</v>
      </c>
      <c r="ES18">
        <v>0.45423389370183598</v>
      </c>
      <c r="ET18">
        <v>0.99209653714624779</v>
      </c>
      <c r="EU18">
        <v>0.69472955928061264</v>
      </c>
      <c r="EV18">
        <v>0.89235140637041011</v>
      </c>
      <c r="EW18">
        <v>0.72170079314668167</v>
      </c>
      <c r="EZ18">
        <v>1.6759718123855832E-2</v>
      </c>
      <c r="FA18">
        <v>5.4800001576620544E-2</v>
      </c>
      <c r="FB18">
        <v>0.20052481050209064</v>
      </c>
      <c r="FC18">
        <v>7.5034727576525156E-2</v>
      </c>
      <c r="FD18">
        <v>6.9128292265184785E-2</v>
      </c>
      <c r="FE18">
        <v>7.326575454946177E-2</v>
      </c>
      <c r="FF18">
        <v>-0.14234552260229882</v>
      </c>
      <c r="FG18">
        <v>0.10516071635118769</v>
      </c>
      <c r="FH18">
        <v>0.18366601966125368</v>
      </c>
      <c r="FI18">
        <v>-0.16152179187317131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X18">
        <f t="shared" si="27"/>
        <v>1.6759718123855827E-3</v>
      </c>
      <c r="FY18">
        <f t="shared" si="24"/>
        <v>5.4800001576620532E-3</v>
      </c>
      <c r="FZ18">
        <f t="shared" si="24"/>
        <v>2.005248105020906E-2</v>
      </c>
      <c r="GA18">
        <f t="shared" si="24"/>
        <v>7.5034727576525143E-3</v>
      </c>
      <c r="GB18">
        <f t="shared" si="24"/>
        <v>6.9128292265184773E-3</v>
      </c>
      <c r="GC18">
        <f t="shared" si="24"/>
        <v>7.3265754549461755E-3</v>
      </c>
      <c r="GD18">
        <f t="shared" si="24"/>
        <v>-1.4234552260229879E-2</v>
      </c>
      <c r="GE18">
        <f t="shared" si="24"/>
        <v>1.0516071635118767E-2</v>
      </c>
      <c r="GF18">
        <f t="shared" si="24"/>
        <v>1.8366601966125363E-2</v>
      </c>
      <c r="GG18">
        <f t="shared" si="24"/>
        <v>-1.6152179187317126E-2</v>
      </c>
      <c r="GJ18">
        <f t="shared" si="28"/>
        <v>0.45591700339661007</v>
      </c>
      <c r="GK18">
        <f t="shared" si="25"/>
        <v>0.61871114447291076</v>
      </c>
      <c r="GL18">
        <f t="shared" si="25"/>
        <v>2.7709152443080681E-2</v>
      </c>
      <c r="GM18">
        <f t="shared" si="25"/>
        <v>0.88277927137405643</v>
      </c>
      <c r="GN18">
        <f t="shared" si="25"/>
        <v>0.77744580517376949</v>
      </c>
      <c r="GO18">
        <f t="shared" si="25"/>
        <v>0.45422656712638104</v>
      </c>
      <c r="GP18">
        <f t="shared" si="25"/>
        <v>0.99211077169850803</v>
      </c>
      <c r="GQ18">
        <f t="shared" si="25"/>
        <v>0.69471904320897748</v>
      </c>
      <c r="GR18">
        <f t="shared" si="25"/>
        <v>0.89233303976844403</v>
      </c>
      <c r="GS18">
        <f t="shared" si="25"/>
        <v>0.72171694532586894</v>
      </c>
    </row>
    <row r="19" spans="1:201">
      <c r="A19">
        <v>18</v>
      </c>
      <c r="BN19" t="s">
        <v>35</v>
      </c>
      <c r="BO19">
        <f>BS21+BS34</f>
        <v>3.4407408625834193E-4</v>
      </c>
      <c r="EN19">
        <v>0.15779118469849296</v>
      </c>
      <c r="EO19">
        <v>0.12337848413310737</v>
      </c>
      <c r="EP19">
        <v>1.0863751811860833E-2</v>
      </c>
      <c r="EQ19">
        <v>0.9227750499743701</v>
      </c>
      <c r="ER19">
        <v>0.66134061780422626</v>
      </c>
      <c r="ES19">
        <v>0.75263151438717757</v>
      </c>
      <c r="ET19">
        <v>0.33655132275283162</v>
      </c>
      <c r="EU19">
        <v>0.96403461438027449</v>
      </c>
      <c r="EV19">
        <v>0.12835680628495716</v>
      </c>
      <c r="EW19">
        <v>0.12054622451284835</v>
      </c>
      <c r="EZ19">
        <v>-5.2231339932220434E-2</v>
      </c>
      <c r="FA19">
        <v>5.5921498490949698E-2</v>
      </c>
      <c r="FB19">
        <v>5.3867416792572884E-2</v>
      </c>
      <c r="FC19">
        <v>6.8398262680791563E-2</v>
      </c>
      <c r="FD19">
        <v>2.3445853712606258E-2</v>
      </c>
      <c r="FE19">
        <v>6.6981168278126599E-2</v>
      </c>
      <c r="FF19">
        <v>-8.8578171698586297E-2</v>
      </c>
      <c r="FG19">
        <v>9.3418976713394386E-2</v>
      </c>
      <c r="FH19">
        <v>5.3889547445742286E-2</v>
      </c>
      <c r="FI19">
        <v>-8.2549801106698434E-2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X19">
        <f t="shared" si="27"/>
        <v>-5.2231339932220424E-3</v>
      </c>
      <c r="FY19">
        <f t="shared" si="24"/>
        <v>5.5921498490949682E-3</v>
      </c>
      <c r="FZ19">
        <f t="shared" si="24"/>
        <v>5.3867416792572871E-3</v>
      </c>
      <c r="GA19">
        <f t="shared" si="24"/>
        <v>6.8398262680791546E-3</v>
      </c>
      <c r="GB19">
        <f t="shared" si="24"/>
        <v>2.3445853712606253E-3</v>
      </c>
      <c r="GC19">
        <f t="shared" si="24"/>
        <v>6.6981168278126583E-3</v>
      </c>
      <c r="GD19">
        <f t="shared" si="24"/>
        <v>-8.8578171698586276E-3</v>
      </c>
      <c r="GE19">
        <f t="shared" si="24"/>
        <v>9.3418976713394372E-3</v>
      </c>
      <c r="GF19">
        <f t="shared" si="24"/>
        <v>5.3889547445742274E-3</v>
      </c>
      <c r="GG19">
        <f t="shared" si="24"/>
        <v>-8.2549801106698417E-3</v>
      </c>
      <c r="GJ19">
        <f t="shared" si="28"/>
        <v>0.15779640783248619</v>
      </c>
      <c r="GK19">
        <f t="shared" si="25"/>
        <v>0.12337289198325828</v>
      </c>
      <c r="GL19">
        <f t="shared" si="25"/>
        <v>1.0858365070181576E-2</v>
      </c>
      <c r="GM19">
        <f t="shared" si="25"/>
        <v>0.92276821014810206</v>
      </c>
      <c r="GN19">
        <f t="shared" si="25"/>
        <v>0.66133827321885497</v>
      </c>
      <c r="GO19">
        <f t="shared" si="25"/>
        <v>0.75262481627034972</v>
      </c>
      <c r="GP19">
        <f t="shared" si="25"/>
        <v>0.33656018057000148</v>
      </c>
      <c r="GQ19">
        <f t="shared" si="25"/>
        <v>0.96402527248260317</v>
      </c>
      <c r="GR19">
        <f t="shared" si="25"/>
        <v>0.12835141733021257</v>
      </c>
      <c r="GS19">
        <f t="shared" si="25"/>
        <v>0.12055447949295903</v>
      </c>
    </row>
    <row r="20" spans="1:201">
      <c r="A20">
        <v>19</v>
      </c>
      <c r="AV20" t="s">
        <v>67</v>
      </c>
      <c r="AW20">
        <f>MAX(AW7:AW16)</f>
        <v>15.408651429709483</v>
      </c>
      <c r="AX20">
        <f>MAX(AX7:AX16)</f>
        <v>21.001001360456197</v>
      </c>
      <c r="AY20">
        <f>MAX(AY7:AY16)</f>
        <v>17.193766020677575</v>
      </c>
      <c r="AZ20">
        <f>MAX(AZ7:AZ16)</f>
        <v>20.633684901572742</v>
      </c>
      <c r="BB20">
        <f>SUM(BB7:BB16)</f>
        <v>1.2908584939993557</v>
      </c>
      <c r="BC20">
        <f t="shared" ref="BC20:BE20" si="29">SUM(BC7:BC16)</f>
        <v>1.1657751973898547</v>
      </c>
      <c r="BD20">
        <f t="shared" si="29"/>
        <v>1.2245441023067105</v>
      </c>
      <c r="BE20">
        <f t="shared" si="29"/>
        <v>1.1679123190729994</v>
      </c>
      <c r="BG20">
        <f>IF(BG7&lt;0.000000000001,0.000000000001,BG7)</f>
        <v>1.431414132808295E-2</v>
      </c>
      <c r="BH20">
        <f t="shared" ref="BH20:BJ20" si="30">IF(BH7&lt;0.000000000001,0.000000000001,BH7)</f>
        <v>1.6559428259865503E-3</v>
      </c>
      <c r="BI20">
        <f t="shared" si="30"/>
        <v>1.042693535633092E-2</v>
      </c>
      <c r="BJ20">
        <f t="shared" si="30"/>
        <v>1.9461920059190381E-3</v>
      </c>
      <c r="EN20">
        <v>0.43292225411258123</v>
      </c>
      <c r="EO20">
        <v>0.84821607351639283</v>
      </c>
      <c r="EP20">
        <v>0.37345863474429297</v>
      </c>
      <c r="EQ20">
        <v>0.35571290065165218</v>
      </c>
      <c r="ER20">
        <v>0.49843578690660539</v>
      </c>
      <c r="ES20">
        <v>0.46183889565210912</v>
      </c>
      <c r="ET20">
        <v>1.287917717160747E-3</v>
      </c>
      <c r="EU20">
        <v>0.53915581066586382</v>
      </c>
      <c r="EV20">
        <v>0.53503282811778519</v>
      </c>
      <c r="EW20">
        <v>0.15152941548244048</v>
      </c>
      <c r="EZ20">
        <v>-5.4831582235888202E-2</v>
      </c>
      <c r="FA20">
        <v>0.14124812017519181</v>
      </c>
      <c r="FB20">
        <v>0.17852048977528301</v>
      </c>
      <c r="FC20">
        <v>9.3249044918099197E-2</v>
      </c>
      <c r="FD20">
        <v>6.2105968149351903E-2</v>
      </c>
      <c r="FE20">
        <v>0.15986557841694971</v>
      </c>
      <c r="FF20">
        <v>-0.18938767661206563</v>
      </c>
      <c r="FG20">
        <v>0.11584042280639974</v>
      </c>
      <c r="FH20">
        <v>0.20664662779538823</v>
      </c>
      <c r="FI20">
        <v>-0.13759662161480712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X20">
        <f t="shared" si="27"/>
        <v>-5.4831582235888186E-3</v>
      </c>
      <c r="FY20">
        <f t="shared" si="24"/>
        <v>1.4124812017519178E-2</v>
      </c>
      <c r="FZ20">
        <f t="shared" si="24"/>
        <v>1.7852048977528297E-2</v>
      </c>
      <c r="GA20">
        <f t="shared" si="24"/>
        <v>9.3249044918099176E-3</v>
      </c>
      <c r="GB20">
        <f t="shared" si="24"/>
        <v>6.2105968149351893E-3</v>
      </c>
      <c r="GC20">
        <f t="shared" si="24"/>
        <v>1.5986557841694966E-2</v>
      </c>
      <c r="GD20">
        <f t="shared" si="24"/>
        <v>-1.8938767661206557E-2</v>
      </c>
      <c r="GE20">
        <f t="shared" si="24"/>
        <v>1.1584042280639971E-2</v>
      </c>
      <c r="GF20">
        <f t="shared" si="24"/>
        <v>2.0664662779538819E-2</v>
      </c>
      <c r="GG20">
        <f t="shared" si="24"/>
        <v>-1.375966216148071E-2</v>
      </c>
      <c r="GJ20">
        <f t="shared" si="28"/>
        <v>0.4329277372708048</v>
      </c>
      <c r="GK20">
        <f t="shared" si="25"/>
        <v>0.84820194870437526</v>
      </c>
      <c r="GL20">
        <f t="shared" si="25"/>
        <v>0.37344078269531544</v>
      </c>
      <c r="GM20">
        <f t="shared" si="25"/>
        <v>0.35570357574716038</v>
      </c>
      <c r="GN20">
        <f t="shared" si="25"/>
        <v>0.49842957630979046</v>
      </c>
      <c r="GO20">
        <f t="shared" si="25"/>
        <v>0.46182290909426743</v>
      </c>
      <c r="GP20">
        <f t="shared" si="25"/>
        <v>1.3068564848219535E-3</v>
      </c>
      <c r="GQ20">
        <f t="shared" si="25"/>
        <v>0.53914422662358319</v>
      </c>
      <c r="GR20">
        <f t="shared" si="25"/>
        <v>0.53501216345500568</v>
      </c>
      <c r="GS20">
        <f t="shared" si="25"/>
        <v>0.15154317514460197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31">IF(BG8&lt;0.000000000001,0.000000000001,BG8)</f>
        <v>5.9561096270291485E-3</v>
      </c>
      <c r="BH21">
        <f t="shared" si="31"/>
        <v>1.5860253261192614E-3</v>
      </c>
      <c r="BI21">
        <f t="shared" si="31"/>
        <v>3.6792354699742859E-3</v>
      </c>
      <c r="BJ21">
        <f t="shared" si="31"/>
        <v>1.6120539332669286E-3</v>
      </c>
      <c r="BL21">
        <v>1.0000000000000001E-5</v>
      </c>
      <c r="BS21">
        <f>SUM(BM23:BV32)</f>
        <v>1.8443672873939319E-4</v>
      </c>
      <c r="EN21">
        <v>0.51077322292952099</v>
      </c>
      <c r="EO21">
        <v>0.57081814452818858</v>
      </c>
      <c r="EP21">
        <v>0.79185692271459662</v>
      </c>
      <c r="EQ21">
        <v>0.81189953586691033</v>
      </c>
      <c r="ER21">
        <v>0.4570104987710546</v>
      </c>
      <c r="ES21">
        <v>0.95800823905989052</v>
      </c>
      <c r="ET21">
        <v>5.8333508013663771E-2</v>
      </c>
      <c r="EU21">
        <v>0.77881631047087208</v>
      </c>
      <c r="EV21">
        <v>0.88718819248721958</v>
      </c>
      <c r="EW21">
        <v>0.53435283154988689</v>
      </c>
      <c r="EZ21">
        <v>-2.4040426829030362E-2</v>
      </c>
      <c r="FA21">
        <v>0.10450857124644766</v>
      </c>
      <c r="FB21">
        <v>0.12978197439492642</v>
      </c>
      <c r="FC21">
        <v>4.1674248160797497E-2</v>
      </c>
      <c r="FD21">
        <v>3.8107206459215268E-2</v>
      </c>
      <c r="FE21">
        <v>0.11519312682251576</v>
      </c>
      <c r="FF21">
        <v>-0.12274471695606975</v>
      </c>
      <c r="FG21">
        <v>4.9094892406329305E-2</v>
      </c>
      <c r="FH21">
        <v>0.15638583398859748</v>
      </c>
      <c r="FI21">
        <v>-6.9792555991529837E-2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X21">
        <f t="shared" si="27"/>
        <v>-2.4040426829030357E-3</v>
      </c>
      <c r="FY21">
        <f t="shared" si="24"/>
        <v>1.0450857124644764E-2</v>
      </c>
      <c r="FZ21">
        <f t="shared" si="24"/>
        <v>1.2978197439492639E-2</v>
      </c>
      <c r="GA21">
        <f t="shared" si="24"/>
        <v>4.1674248160797492E-3</v>
      </c>
      <c r="GB21">
        <f t="shared" si="24"/>
        <v>3.810720645921526E-3</v>
      </c>
      <c r="GC21">
        <f t="shared" si="24"/>
        <v>1.1519312682251573E-2</v>
      </c>
      <c r="GD21">
        <f t="shared" si="24"/>
        <v>-1.2274471695606973E-2</v>
      </c>
      <c r="GE21">
        <f t="shared" si="24"/>
        <v>4.9094892406329298E-3</v>
      </c>
      <c r="GF21">
        <f t="shared" si="24"/>
        <v>1.5638583398859745E-2</v>
      </c>
      <c r="GG21">
        <f t="shared" si="24"/>
        <v>-6.9792555991529817E-3</v>
      </c>
      <c r="GJ21">
        <f t="shared" si="28"/>
        <v>0.51077562697220391</v>
      </c>
      <c r="GK21">
        <f t="shared" si="25"/>
        <v>0.57080769367106388</v>
      </c>
      <c r="GL21">
        <f t="shared" si="25"/>
        <v>0.79184394451715712</v>
      </c>
      <c r="GM21">
        <f t="shared" si="25"/>
        <v>0.8118953684420942</v>
      </c>
      <c r="GN21">
        <f t="shared" si="25"/>
        <v>0.45700668805040867</v>
      </c>
      <c r="GO21">
        <f t="shared" si="25"/>
        <v>0.95799671974720824</v>
      </c>
      <c r="GP21">
        <f t="shared" si="25"/>
        <v>5.8345782485359377E-2</v>
      </c>
      <c r="GQ21">
        <f t="shared" si="25"/>
        <v>0.77881140098163149</v>
      </c>
      <c r="GR21">
        <f t="shared" si="25"/>
        <v>0.88717255390382077</v>
      </c>
      <c r="GS21">
        <f t="shared" si="25"/>
        <v>0.534359810805486</v>
      </c>
    </row>
    <row r="22" spans="1:201">
      <c r="A22">
        <v>21</v>
      </c>
      <c r="BG22">
        <f t="shared" si="31"/>
        <v>9.9559911351239753E-3</v>
      </c>
      <c r="BH22">
        <f t="shared" si="31"/>
        <v>1.7611309147636464E-3</v>
      </c>
      <c r="BI22">
        <f t="shared" si="31"/>
        <v>6.3795047687754064E-3</v>
      </c>
      <c r="BJ22">
        <f t="shared" si="31"/>
        <v>1.424858824102492E-3</v>
      </c>
      <c r="EN22">
        <v>0.75289950869258271</v>
      </c>
      <c r="EO22">
        <v>3.8569912809128581E-2</v>
      </c>
      <c r="EP22">
        <v>0.49284793019967821</v>
      </c>
      <c r="EQ22">
        <v>0.65066998118726471</v>
      </c>
      <c r="ER22">
        <v>0.32798416312679857</v>
      </c>
      <c r="ES22">
        <v>0.35281650843421741</v>
      </c>
      <c r="ET22">
        <v>0.63210198966584485</v>
      </c>
      <c r="EU22">
        <v>0.20358379713212216</v>
      </c>
      <c r="EV22">
        <v>0.54463065063850191</v>
      </c>
      <c r="EW22">
        <v>0.23510897140909703</v>
      </c>
      <c r="EZ22">
        <v>-3.797366573720929E-2</v>
      </c>
      <c r="FA22">
        <v>5.3592088154665971E-2</v>
      </c>
      <c r="FB22">
        <v>7.5714624884615417E-2</v>
      </c>
      <c r="FC22">
        <v>6.5356714174152175E-2</v>
      </c>
      <c r="FD22">
        <v>2.968253072321413E-2</v>
      </c>
      <c r="FE22">
        <v>6.5252636674931169E-2</v>
      </c>
      <c r="FF22">
        <v>-9.303135848857666E-2</v>
      </c>
      <c r="FG22">
        <v>8.9637329578945171E-2</v>
      </c>
      <c r="FH22">
        <v>7.3405563379948885E-2</v>
      </c>
      <c r="FI22">
        <v>-9.0553098616614563E-2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X22">
        <f t="shared" si="27"/>
        <v>-3.7973665737209283E-3</v>
      </c>
      <c r="FY22">
        <f t="shared" si="24"/>
        <v>5.359208815466596E-3</v>
      </c>
      <c r="FZ22">
        <f t="shared" si="24"/>
        <v>7.5714624884615396E-3</v>
      </c>
      <c r="GA22">
        <f t="shared" si="24"/>
        <v>6.5356714174152159E-3</v>
      </c>
      <c r="GB22">
        <f t="shared" si="24"/>
        <v>2.9682530723214124E-3</v>
      </c>
      <c r="GC22">
        <f t="shared" si="24"/>
        <v>6.5252636674931154E-3</v>
      </c>
      <c r="GD22">
        <f t="shared" si="24"/>
        <v>-9.3031358488576636E-3</v>
      </c>
      <c r="GE22">
        <f t="shared" si="24"/>
        <v>8.9637329578945157E-3</v>
      </c>
      <c r="GF22">
        <f t="shared" si="24"/>
        <v>7.3405563379948871E-3</v>
      </c>
      <c r="GG22">
        <f t="shared" si="24"/>
        <v>-9.055309861661455E-3</v>
      </c>
      <c r="GJ22">
        <f t="shared" si="28"/>
        <v>0.75290330605915645</v>
      </c>
      <c r="GK22">
        <f t="shared" si="25"/>
        <v>3.8564553600313113E-2</v>
      </c>
      <c r="GL22">
        <f t="shared" si="25"/>
        <v>0.49284035873718973</v>
      </c>
      <c r="GM22">
        <f t="shared" si="25"/>
        <v>0.65066344551584732</v>
      </c>
      <c r="GN22">
        <f t="shared" si="25"/>
        <v>0.32798119487372623</v>
      </c>
      <c r="GO22">
        <f t="shared" si="25"/>
        <v>0.3528099831705499</v>
      </c>
      <c r="GP22">
        <f t="shared" si="25"/>
        <v>0.63211129280169376</v>
      </c>
      <c r="GQ22">
        <f t="shared" si="25"/>
        <v>0.20357483339916427</v>
      </c>
      <c r="GR22">
        <f t="shared" si="25"/>
        <v>0.54462331008216391</v>
      </c>
      <c r="GS22">
        <f t="shared" si="25"/>
        <v>0.23511802671895871</v>
      </c>
    </row>
    <row r="23" spans="1:201">
      <c r="A23">
        <v>22</v>
      </c>
      <c r="B23">
        <f t="array" ref="B23:K32">TRANSPOSE(EN16:EW25)</f>
        <v>0.62665985367345312</v>
      </c>
      <c r="C23">
        <v>0.14071202734164068</v>
      </c>
      <c r="D23">
        <v>0.45591867936842245</v>
      </c>
      <c r="E23">
        <v>0.15779118469849296</v>
      </c>
      <c r="F23">
        <v>0.43292225411258123</v>
      </c>
      <c r="G23">
        <v>0.51077322292952099</v>
      </c>
      <c r="H23">
        <v>0.75289950869258271</v>
      </c>
      <c r="I23">
        <v>0.95236529368300404</v>
      </c>
      <c r="J23">
        <v>0.38207520967109954</v>
      </c>
      <c r="K23">
        <v>0.39061447951459116</v>
      </c>
      <c r="M23">
        <f t="array" ref="M23:M32">TRANSPOSE(EN12:EW12)</f>
        <v>0.11584484009574769</v>
      </c>
      <c r="S23">
        <f>EN16</f>
        <v>0.62665985367345312</v>
      </c>
      <c r="T23">
        <f t="shared" ref="T23:AB32" si="32">EO16</f>
        <v>0.24255717332336246</v>
      </c>
      <c r="U23">
        <f t="shared" si="32"/>
        <v>5.5809927973204276E-2</v>
      </c>
      <c r="V23">
        <f t="shared" si="32"/>
        <v>0.99162409636808224</v>
      </c>
      <c r="W23">
        <f t="shared" si="32"/>
        <v>0.63002031053193797</v>
      </c>
      <c r="X23">
        <f t="shared" si="32"/>
        <v>0.94458515730727588</v>
      </c>
      <c r="Y23">
        <f t="shared" si="32"/>
        <v>0.2369709894557257</v>
      </c>
      <c r="Z23">
        <f t="shared" si="32"/>
        <v>0.67320939374168276</v>
      </c>
      <c r="AA23">
        <f t="shared" si="32"/>
        <v>0.96735870459887785</v>
      </c>
      <c r="AB23">
        <f t="shared" si="32"/>
        <v>0.99765136219073813</v>
      </c>
      <c r="BG23">
        <f t="shared" si="31"/>
        <v>0.1317223982813045</v>
      </c>
      <c r="BH23">
        <f t="shared" si="31"/>
        <v>0.11508686013694322</v>
      </c>
      <c r="BI23">
        <f t="shared" si="31"/>
        <v>0.12369428167765177</v>
      </c>
      <c r="BJ23">
        <f t="shared" si="31"/>
        <v>0.11941845003817605</v>
      </c>
      <c r="BM23">
        <f>0.5*$BL$21*B23*B23</f>
        <v>1.9635128610301687E-6</v>
      </c>
      <c r="BN23">
        <f t="shared" ref="BN23:BV32" si="33">0.5*$BL$21*C23*C23</f>
        <v>9.8999373192973179E-8</v>
      </c>
      <c r="BO23">
        <f t="shared" si="33"/>
        <v>1.039309210985232E-6</v>
      </c>
      <c r="BP23">
        <f t="shared" si="33"/>
        <v>1.2449028984276961E-7</v>
      </c>
      <c r="BQ23">
        <f t="shared" si="33"/>
        <v>9.3710839052959183E-7</v>
      </c>
      <c r="BR23">
        <f t="shared" si="33"/>
        <v>1.304446426309051E-6</v>
      </c>
      <c r="BS23">
        <f t="shared" si="33"/>
        <v>2.8342883509476626E-6</v>
      </c>
      <c r="BT23">
        <f t="shared" si="33"/>
        <v>4.5349982630595726E-6</v>
      </c>
      <c r="BU23">
        <f t="shared" si="33"/>
        <v>7.2990732922607341E-7</v>
      </c>
      <c r="BV23">
        <f t="shared" si="33"/>
        <v>7.6289835803227493E-7</v>
      </c>
      <c r="BY23">
        <f>$BG$7-$BL$7</f>
        <v>1.431414132808295E-2</v>
      </c>
      <c r="BZ23">
        <f>$BG$8-$BL$8</f>
        <v>5.9561096270291485E-3</v>
      </c>
      <c r="CA23">
        <f>$BG$9-$BL$9</f>
        <v>9.9559911351239753E-3</v>
      </c>
      <c r="CB23">
        <f>$BG$10-$BL$10</f>
        <v>0.1317223982813045</v>
      </c>
      <c r="CC23">
        <f>$BG$11-$BL$11</f>
        <v>-0.96844477965332054</v>
      </c>
      <c r="CD23">
        <f>$BG$12-$BL$12</f>
        <v>6.2951361093071404E-3</v>
      </c>
      <c r="CE23">
        <f>$BG$13-$BL$13</f>
        <v>7.2087939592525886E-3</v>
      </c>
      <c r="CF23">
        <f>$BG$14-$BL$14</f>
        <v>0.77467825067470109</v>
      </c>
      <c r="CG23">
        <f>$BG$15-$BL$15</f>
        <v>5.7910588561727837E-3</v>
      </c>
      <c r="CH23">
        <f>$BG$16-$BL$16</f>
        <v>1.2522899682346215E-2</v>
      </c>
      <c r="CW23">
        <f t="array" ref="CW23:DF26">TRANSPOSE(CW7:CZ16)</f>
        <v>1.431414132808295E-2</v>
      </c>
      <c r="CX23">
        <v>5.9561096270291485E-3</v>
      </c>
      <c r="CY23">
        <v>9.9559911351239753E-3</v>
      </c>
      <c r="CZ23">
        <v>0.1317223982813045</v>
      </c>
      <c r="DA23">
        <v>-0.96844477965332054</v>
      </c>
      <c r="DB23">
        <v>6.2951361093071404E-3</v>
      </c>
      <c r="DC23">
        <v>7.2087939592525886E-3</v>
      </c>
      <c r="DD23">
        <v>0.77467825067470109</v>
      </c>
      <c r="DE23">
        <v>5.7910588561727837E-3</v>
      </c>
      <c r="DF23">
        <v>1.2522899682346215E-2</v>
      </c>
      <c r="DT23">
        <f>IF($S$7&gt;0,$DO$7,0)</f>
        <v>-1.992107268488616E-2</v>
      </c>
      <c r="DU23">
        <f>IF($S$8&gt;0,$DO$8,0)</f>
        <v>-8.8798142245465783E-2</v>
      </c>
      <c r="DV23">
        <f>IF($S$9&gt;0,$DO$9,0)</f>
        <v>0.30082448355570834</v>
      </c>
      <c r="DW23">
        <f>IF($S$10&gt;0,$DO$10,0)</f>
        <v>0.39665532636724288</v>
      </c>
      <c r="DX23">
        <f>IF($S$11&gt;0,$DO$11,0)</f>
        <v>0.28802555477749991</v>
      </c>
      <c r="DY23">
        <f>IF($S$12&gt;0,$DO$12,0)</f>
        <v>-5.1551722802719857E-2</v>
      </c>
      <c r="DZ23">
        <f>IF($S$13&gt;0,$DO$13,0)</f>
        <v>-0.29435739215255302</v>
      </c>
      <c r="EA23">
        <f>IF($S$14&gt;0,$DO$14,0)</f>
        <v>0.43355339611682153</v>
      </c>
      <c r="EB23">
        <f>IF($S$15&gt;0,$DO$15,0)</f>
        <v>0.27256262172607609</v>
      </c>
      <c r="EC23">
        <f>IF($S$16&gt;0,$DO$16,0)</f>
        <v>-0.616612833145748</v>
      </c>
      <c r="EN23">
        <v>0.95236529368300404</v>
      </c>
      <c r="EO23">
        <v>0.44437858786881845</v>
      </c>
      <c r="EP23">
        <v>0.86802008697845956</v>
      </c>
      <c r="EQ23">
        <v>0.79169277683349715</v>
      </c>
      <c r="ER23">
        <v>0.54499967578903874</v>
      </c>
      <c r="ES23">
        <v>0.86323539773908831</v>
      </c>
      <c r="ET23">
        <v>0.73126070186433734</v>
      </c>
      <c r="EU23">
        <v>0.40125940284564354</v>
      </c>
      <c r="EV23">
        <v>0.74438014133734676</v>
      </c>
      <c r="EW23">
        <v>0.14491245034481626</v>
      </c>
      <c r="EZ23">
        <v>4.3214542968253444E-4</v>
      </c>
      <c r="FA23">
        <v>5.6261062615864249E-2</v>
      </c>
      <c r="FB23">
        <v>9.7401316179479447E-2</v>
      </c>
      <c r="FC23">
        <v>2.1040430428598364E-2</v>
      </c>
      <c r="FD23">
        <v>2.5613552598796701E-2</v>
      </c>
      <c r="FE23">
        <v>6.3757710618910265E-2</v>
      </c>
      <c r="FF23">
        <v>-7.4831718130247207E-2</v>
      </c>
      <c r="FG23">
        <v>2.8709667978583511E-2</v>
      </c>
      <c r="FH23">
        <v>0.10511887441340659</v>
      </c>
      <c r="FI23">
        <v>-4.9719797326767304E-2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X23">
        <f t="shared" si="27"/>
        <v>4.3214542968253438E-5</v>
      </c>
      <c r="FY23">
        <f t="shared" si="24"/>
        <v>5.626106261586424E-3</v>
      </c>
      <c r="FZ23">
        <f t="shared" si="24"/>
        <v>9.7401316179479419E-3</v>
      </c>
      <c r="GA23">
        <f t="shared" si="24"/>
        <v>2.1040430428598358E-3</v>
      </c>
      <c r="GB23">
        <f t="shared" si="24"/>
        <v>2.5613552598796694E-3</v>
      </c>
      <c r="GC23">
        <f t="shared" si="24"/>
        <v>6.375771061891025E-3</v>
      </c>
      <c r="GD23">
        <f t="shared" si="24"/>
        <v>-7.483171813024719E-3</v>
      </c>
      <c r="GE23">
        <f t="shared" si="24"/>
        <v>2.8709667978583505E-3</v>
      </c>
      <c r="GF23">
        <f t="shared" si="24"/>
        <v>1.0511887441340656E-2</v>
      </c>
      <c r="GG23">
        <f t="shared" si="24"/>
        <v>-4.9719797326767297E-3</v>
      </c>
      <c r="GJ23">
        <f t="shared" si="28"/>
        <v>0.9523652504684611</v>
      </c>
      <c r="GK23">
        <f t="shared" si="25"/>
        <v>0.44437296176255686</v>
      </c>
      <c r="GL23">
        <f t="shared" si="25"/>
        <v>0.86801034684684164</v>
      </c>
      <c r="GM23">
        <f t="shared" si="25"/>
        <v>0.79169067279045424</v>
      </c>
      <c r="GN23">
        <f t="shared" si="25"/>
        <v>0.54499711443377885</v>
      </c>
      <c r="GO23">
        <f t="shared" si="25"/>
        <v>0.86322902196802642</v>
      </c>
      <c r="GP23">
        <f t="shared" si="25"/>
        <v>0.73126818503615032</v>
      </c>
      <c r="GQ23">
        <f t="shared" si="25"/>
        <v>0.40125653187884569</v>
      </c>
      <c r="GR23">
        <f t="shared" si="25"/>
        <v>0.74436962944990537</v>
      </c>
      <c r="GS23">
        <f t="shared" si="25"/>
        <v>0.14491742232454893</v>
      </c>
    </row>
    <row r="24" spans="1:201">
      <c r="A24">
        <v>23</v>
      </c>
      <c r="B24">
        <v>0.24255717332336246</v>
      </c>
      <c r="C24">
        <v>0.91180559345780265</v>
      </c>
      <c r="D24">
        <v>0.61871662447306841</v>
      </c>
      <c r="E24">
        <v>0.12337848413310737</v>
      </c>
      <c r="F24">
        <v>0.84821607351639283</v>
      </c>
      <c r="G24">
        <v>0.57081814452818858</v>
      </c>
      <c r="H24">
        <v>3.8569912809128581E-2</v>
      </c>
      <c r="I24">
        <v>0.44437858786881845</v>
      </c>
      <c r="J24">
        <v>0.88514138834195344</v>
      </c>
      <c r="K24">
        <v>0.23383836036056582</v>
      </c>
      <c r="M24">
        <v>9.4064306564424216E-2</v>
      </c>
      <c r="S24">
        <f t="shared" ref="S24:S32" si="34">EN17</f>
        <v>0.14071202734164068</v>
      </c>
      <c r="T24">
        <f t="shared" si="32"/>
        <v>0.91180559345780265</v>
      </c>
      <c r="U24">
        <f t="shared" si="32"/>
        <v>0.55247830330405678</v>
      </c>
      <c r="V24">
        <f t="shared" si="32"/>
        <v>0.9670324734001321</v>
      </c>
      <c r="W24">
        <f t="shared" si="32"/>
        <v>0.29036226260393594</v>
      </c>
      <c r="X24">
        <f t="shared" si="32"/>
        <v>0.50659744552260921</v>
      </c>
      <c r="Y24">
        <f t="shared" si="32"/>
        <v>0.55626935601232352</v>
      </c>
      <c r="Z24">
        <f t="shared" si="32"/>
        <v>0.21117073588954605</v>
      </c>
      <c r="AA24">
        <f t="shared" si="32"/>
        <v>0.26763105638336526</v>
      </c>
      <c r="AB24">
        <f t="shared" si="32"/>
        <v>0.58921387553817084</v>
      </c>
      <c r="BG24">
        <f t="shared" si="31"/>
        <v>3.1555220346679472E-2</v>
      </c>
      <c r="BH24">
        <f t="shared" si="31"/>
        <v>1.4370360924928299E-2</v>
      </c>
      <c r="BI24">
        <f t="shared" si="31"/>
        <v>1.9334661247769832E-2</v>
      </c>
      <c r="BJ24">
        <f t="shared" si="31"/>
        <v>1.1859635999438674E-2</v>
      </c>
      <c r="BM24">
        <f t="shared" ref="BM24:BM32" si="35">0.5*$BL$21*B24*B24</f>
        <v>2.941699116530985E-7</v>
      </c>
      <c r="BN24">
        <f t="shared" si="33"/>
        <v>4.156947201304679E-6</v>
      </c>
      <c r="BO24">
        <f t="shared" si="33"/>
        <v>1.9140513069967399E-6</v>
      </c>
      <c r="BP24">
        <f t="shared" si="33"/>
        <v>7.6111251734917135E-8</v>
      </c>
      <c r="BQ24">
        <f t="shared" si="33"/>
        <v>3.5973525368578341E-6</v>
      </c>
      <c r="BR24">
        <f t="shared" si="33"/>
        <v>1.6291667706130199E-6</v>
      </c>
      <c r="BS24">
        <f t="shared" si="33"/>
        <v>7.4381908705189056E-9</v>
      </c>
      <c r="BT24">
        <f t="shared" si="33"/>
        <v>9.8736164678142607E-7</v>
      </c>
      <c r="BU24">
        <f t="shared" si="33"/>
        <v>3.9173763867796045E-6</v>
      </c>
      <c r="BV24">
        <f t="shared" si="33"/>
        <v>2.7340189388058925E-7</v>
      </c>
      <c r="BY24">
        <f>$BH$7-$BM$7</f>
        <v>-0.99834405717401342</v>
      </c>
      <c r="BZ24">
        <f>$BH$8-$BM$8</f>
        <v>1.5860253261192614E-3</v>
      </c>
      <c r="CA24">
        <f>$BH$9-$BM$9</f>
        <v>1.7611309147636464E-3</v>
      </c>
      <c r="CB24">
        <f>$BH$10-$BM$10</f>
        <v>0.11508686013694322</v>
      </c>
      <c r="CC24">
        <f>$BH$11-$BM$11</f>
        <v>1.4370360924928299E-2</v>
      </c>
      <c r="CD24">
        <f>$BH$12-$BM$12</f>
        <v>4.6968060400478379E-4</v>
      </c>
      <c r="CE24">
        <f>$BH$13-$BM$13</f>
        <v>1.1752430952987312E-3</v>
      </c>
      <c r="CF24">
        <f>$BH$14-$BM$14</f>
        <v>0.85779831500874115</v>
      </c>
      <c r="CG24">
        <f>$BH$15-$BM$15</f>
        <v>6.6675167244251035E-4</v>
      </c>
      <c r="CH24">
        <f>$BH$16-$BM$16</f>
        <v>5.4296894907717858E-3</v>
      </c>
      <c r="CW24">
        <v>-0.99834405717401342</v>
      </c>
      <c r="CX24">
        <v>1.5860253261192614E-3</v>
      </c>
      <c r="CY24">
        <v>1.7611309147636464E-3</v>
      </c>
      <c r="CZ24">
        <v>0.11508686013694322</v>
      </c>
      <c r="DA24">
        <v>1.4370360924928299E-2</v>
      </c>
      <c r="DB24">
        <v>4.6968060400478379E-4</v>
      </c>
      <c r="DC24">
        <v>1.1752430952987312E-3</v>
      </c>
      <c r="DD24">
        <v>0.85779831500874115</v>
      </c>
      <c r="DE24">
        <v>6.6675167244251035E-4</v>
      </c>
      <c r="DF24">
        <v>5.4296894907717858E-3</v>
      </c>
      <c r="DT24">
        <f>IF($T$7&gt;0,$DP$7,0)</f>
        <v>0.12038989743995665</v>
      </c>
      <c r="DU24">
        <f>IF($T$8&gt;0,$DP$8,0)</f>
        <v>0.31348983698003308</v>
      </c>
      <c r="DV24">
        <f>IF($T$9&gt;0,$DP$9,0)</f>
        <v>0.65319592967005013</v>
      </c>
      <c r="DW24">
        <f>IF($T$10&gt;0,$DP$10,0)</f>
        <v>4.871156104773091E-3</v>
      </c>
      <c r="DX24">
        <f>IF($T$11&gt;0,$DP$11,0)</f>
        <v>0.12396376191274391</v>
      </c>
      <c r="DY24">
        <f>IF($T$12&gt;0,$DP$12,0)</f>
        <v>0.35320871581920799</v>
      </c>
      <c r="DZ24">
        <f>IF($T$13&gt;0,$DP$13,0)</f>
        <v>-0.38787577786324806</v>
      </c>
      <c r="EA24">
        <f>IF($T$14&gt;0,$DP$14,0)</f>
        <v>4.0960137883988099E-2</v>
      </c>
      <c r="EB24">
        <f>IF($T$15&gt;0,$DP$15,0)</f>
        <v>0.67485718532367422</v>
      </c>
      <c r="EC24">
        <f>IF($T$16&gt;0,$DP$16,0)</f>
        <v>-0.20660210993472064</v>
      </c>
      <c r="EN24">
        <v>0.38207520967109954</v>
      </c>
      <c r="EO24">
        <v>0.88514138834195344</v>
      </c>
      <c r="EP24">
        <v>0.72238253354575233</v>
      </c>
      <c r="EQ24">
        <v>0.80878213284497313</v>
      </c>
      <c r="ER24">
        <v>0.38560168494399782</v>
      </c>
      <c r="ES24">
        <v>0.13913185722957033</v>
      </c>
      <c r="ET24">
        <v>0.20701976942847278</v>
      </c>
      <c r="EU24">
        <v>0.27405330266703842</v>
      </c>
      <c r="EV24">
        <v>0.12073088821193889</v>
      </c>
      <c r="EW24">
        <v>0.24023713729291485</v>
      </c>
      <c r="EZ24">
        <v>-5.7915013028341095E-2</v>
      </c>
      <c r="FA24">
        <v>0.12735611100165087</v>
      </c>
      <c r="FB24">
        <v>0.20786804446554411</v>
      </c>
      <c r="FC24">
        <v>0.14587576394393231</v>
      </c>
      <c r="FD24">
        <v>0.10583591249968503</v>
      </c>
      <c r="FE24">
        <v>0.14846757338688929</v>
      </c>
      <c r="FF24">
        <v>-0.22327396063137117</v>
      </c>
      <c r="FG24">
        <v>0.16226617824619929</v>
      </c>
      <c r="FH24">
        <v>0.24477859995828757</v>
      </c>
      <c r="FI24">
        <v>-0.2139156884725921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X24">
        <f t="shared" si="27"/>
        <v>-5.7915013028341086E-3</v>
      </c>
      <c r="FY24">
        <f t="shared" si="24"/>
        <v>1.2735611100165084E-2</v>
      </c>
      <c r="FZ24">
        <f t="shared" si="24"/>
        <v>2.0786804446554407E-2</v>
      </c>
      <c r="GA24">
        <f t="shared" si="24"/>
        <v>1.4587576394393228E-2</v>
      </c>
      <c r="GB24">
        <f t="shared" si="24"/>
        <v>1.0583591249968501E-2</v>
      </c>
      <c r="GC24">
        <f t="shared" si="24"/>
        <v>1.4846757338688926E-2</v>
      </c>
      <c r="GD24">
        <f t="shared" si="24"/>
        <v>-2.2327396063137113E-2</v>
      </c>
      <c r="GE24">
        <f t="shared" si="24"/>
        <v>1.6226617824619927E-2</v>
      </c>
      <c r="GF24">
        <f t="shared" si="24"/>
        <v>2.447785999582875E-2</v>
      </c>
      <c r="GG24">
        <f t="shared" si="24"/>
        <v>-2.1391568847259203E-2</v>
      </c>
      <c r="GJ24">
        <f t="shared" si="28"/>
        <v>0.38208100117240235</v>
      </c>
      <c r="GK24">
        <f t="shared" si="25"/>
        <v>0.88512865273085328</v>
      </c>
      <c r="GL24">
        <f t="shared" si="25"/>
        <v>0.72236174674130582</v>
      </c>
      <c r="GM24">
        <f t="shared" si="25"/>
        <v>0.80876754526857875</v>
      </c>
      <c r="GN24">
        <f t="shared" si="25"/>
        <v>0.38559110135274788</v>
      </c>
      <c r="GO24">
        <f t="shared" si="25"/>
        <v>0.13911701047223166</v>
      </c>
      <c r="GP24">
        <f t="shared" si="25"/>
        <v>0.20704209682453592</v>
      </c>
      <c r="GQ24">
        <f t="shared" si="25"/>
        <v>0.27403707604921379</v>
      </c>
      <c r="GR24">
        <f t="shared" si="25"/>
        <v>0.12070641035194306</v>
      </c>
      <c r="GS24">
        <f t="shared" si="25"/>
        <v>0.24025852886176211</v>
      </c>
    </row>
    <row r="25" spans="1:201">
      <c r="A25">
        <v>24</v>
      </c>
      <c r="B25">
        <v>5.5809927973204276E-2</v>
      </c>
      <c r="C25">
        <v>0.55247830330405678</v>
      </c>
      <c r="D25">
        <v>2.772920492413089E-2</v>
      </c>
      <c r="E25">
        <v>1.0863751811860833E-2</v>
      </c>
      <c r="F25">
        <v>0.37345863474429297</v>
      </c>
      <c r="G25">
        <v>0.79185692271459662</v>
      </c>
      <c r="H25">
        <v>0.49284793019967821</v>
      </c>
      <c r="I25">
        <v>0.86802008697845956</v>
      </c>
      <c r="J25">
        <v>0.72238253354575233</v>
      </c>
      <c r="K25">
        <v>0.66425492512713102</v>
      </c>
      <c r="M25">
        <v>0.91367903683044815</v>
      </c>
      <c r="S25">
        <f t="shared" si="34"/>
        <v>0.45591867936842245</v>
      </c>
      <c r="T25">
        <f t="shared" si="32"/>
        <v>0.61871662447306841</v>
      </c>
      <c r="U25">
        <f t="shared" si="32"/>
        <v>2.772920492413089E-2</v>
      </c>
      <c r="V25">
        <f t="shared" si="32"/>
        <v>0.88278677484681412</v>
      </c>
      <c r="W25">
        <f t="shared" si="32"/>
        <v>0.77745271800299598</v>
      </c>
      <c r="X25">
        <f t="shared" si="32"/>
        <v>0.45423389370183598</v>
      </c>
      <c r="Y25">
        <f t="shared" si="32"/>
        <v>0.99209653714624779</v>
      </c>
      <c r="Z25">
        <f t="shared" si="32"/>
        <v>0.69472955928061264</v>
      </c>
      <c r="AA25">
        <f t="shared" si="32"/>
        <v>0.89235140637041011</v>
      </c>
      <c r="AB25">
        <f t="shared" si="32"/>
        <v>0.72170079314668167</v>
      </c>
      <c r="BG25">
        <f t="shared" si="31"/>
        <v>6.2951361093071404E-3</v>
      </c>
      <c r="BH25">
        <f t="shared" si="31"/>
        <v>4.6968060400478379E-4</v>
      </c>
      <c r="BI25">
        <f t="shared" si="31"/>
        <v>4.6935273159885958E-3</v>
      </c>
      <c r="BJ25">
        <f t="shared" si="31"/>
        <v>9.0337367324335339E-4</v>
      </c>
      <c r="BM25">
        <f t="shared" si="35"/>
        <v>1.5573740301871247E-8</v>
      </c>
      <c r="BN25">
        <f t="shared" si="33"/>
        <v>1.526161378108647E-6</v>
      </c>
      <c r="BO25">
        <f t="shared" si="33"/>
        <v>3.8445440286222244E-9</v>
      </c>
      <c r="BP25">
        <f t="shared" si="33"/>
        <v>5.9010551714854769E-10</v>
      </c>
      <c r="BQ25">
        <f t="shared" si="33"/>
        <v>6.973567593253562E-7</v>
      </c>
      <c r="BR25">
        <f t="shared" si="33"/>
        <v>3.1351869302551533E-6</v>
      </c>
      <c r="BS25">
        <f t="shared" si="33"/>
        <v>1.2144954115105345E-6</v>
      </c>
      <c r="BT25">
        <f t="shared" si="33"/>
        <v>3.7672943569904629E-6</v>
      </c>
      <c r="BU25">
        <f t="shared" si="33"/>
        <v>2.6091826238598999E-6</v>
      </c>
      <c r="BV25">
        <f t="shared" si="33"/>
        <v>2.2061730277782524E-6</v>
      </c>
      <c r="BY25">
        <f>$BI$7-$BN$7</f>
        <v>1.042693535633092E-2</v>
      </c>
      <c r="BZ25">
        <f>$BI$8-$BN$8</f>
        <v>3.6792354699742859E-3</v>
      </c>
      <c r="CA25">
        <f>$BI$9-$BN$9</f>
        <v>6.3795047687754064E-3</v>
      </c>
      <c r="CB25">
        <f>$BI$10-$BN$10</f>
        <v>0.12369428167765177</v>
      </c>
      <c r="CC25">
        <f>$BI$11-$BN$11</f>
        <v>1.9334661247769832E-2</v>
      </c>
      <c r="CD25">
        <f>$BI$12-$BN$12</f>
        <v>4.6935273159885958E-3</v>
      </c>
      <c r="CE25">
        <f>$BI$13-$BN$13</f>
        <v>2.8421143049459346E-3</v>
      </c>
      <c r="CF25">
        <f>$BI$14-$BN$14</f>
        <v>-0.18336955107107211</v>
      </c>
      <c r="CG25">
        <f>$BI$15-$BN$15</f>
        <v>4.8444834863135902E-3</v>
      </c>
      <c r="CH25">
        <f>$BI$16-$BN$16</f>
        <v>7.4748074433217057E-3</v>
      </c>
      <c r="CW25">
        <v>1.042693535633092E-2</v>
      </c>
      <c r="CX25">
        <v>3.6792354699742859E-3</v>
      </c>
      <c r="CY25">
        <v>6.3795047687754064E-3</v>
      </c>
      <c r="CZ25">
        <v>0.12369428167765177</v>
      </c>
      <c r="DA25">
        <v>1.9334661247769832E-2</v>
      </c>
      <c r="DB25">
        <v>4.6935273159885958E-3</v>
      </c>
      <c r="DC25">
        <v>2.8421143049459346E-3</v>
      </c>
      <c r="DD25">
        <v>-0.18336955107107211</v>
      </c>
      <c r="DE25">
        <v>4.8444834863135902E-3</v>
      </c>
      <c r="DF25">
        <v>7.4748074433217057E-3</v>
      </c>
      <c r="DT25">
        <f>IF($U$7&gt;0,$DQ$7,0)</f>
        <v>2.8573929632772724E-2</v>
      </c>
      <c r="DU25">
        <f>IF($U$8&gt;0,$DQ$8,0)</f>
        <v>-2.4469165944328825E-2</v>
      </c>
      <c r="DV25">
        <f>IF($U$9&gt;0,$DQ$9,0)</f>
        <v>1.7776857573367149E-2</v>
      </c>
      <c r="DW25">
        <f>IF($U$10&gt;0,$DQ$10,0)</f>
        <v>-6.1619215432467567E-2</v>
      </c>
      <c r="DX25">
        <f>IF($U$11&gt;0,$DQ$11,0)</f>
        <v>-8.9950913167926735E-2</v>
      </c>
      <c r="DY25">
        <f>IF($U$12&gt;0,$DQ$12,0)</f>
        <v>-1.1416852929257414E-2</v>
      </c>
      <c r="DZ25">
        <f>IF($U$13&gt;0,$DQ$13,0)</f>
        <v>3.9103850207958285E-2</v>
      </c>
      <c r="EA25">
        <f>IF($U$14&gt;0,$DQ$14,0)</f>
        <v>2.7460930114230418E-2</v>
      </c>
      <c r="EB25">
        <f>IF($U$15&gt;0,$DQ$15,0)</f>
        <v>-0.10337136674974562</v>
      </c>
      <c r="EC25">
        <f>IF($U$16&gt;0,$DQ$16,0)</f>
        <v>4.0169370514477686E-2</v>
      </c>
      <c r="EN25">
        <v>0.39061447951459116</v>
      </c>
      <c r="EO25">
        <v>0.23383836036056582</v>
      </c>
      <c r="EP25">
        <v>0.66425492512713102</v>
      </c>
      <c r="EQ25">
        <v>0.61312419610106583</v>
      </c>
      <c r="ER25">
        <v>0.10162777972160697</v>
      </c>
      <c r="ES25">
        <v>0.98803284634929778</v>
      </c>
      <c r="ET25">
        <v>0.6044541224654536</v>
      </c>
      <c r="EU25">
        <v>0.77019005008518082</v>
      </c>
      <c r="EV25">
        <v>0.87901243136252494</v>
      </c>
      <c r="EW25">
        <v>0.63220871593781336</v>
      </c>
      <c r="EZ25">
        <v>-6.3563138460738688E-2</v>
      </c>
      <c r="FA25">
        <v>0.14673333190449528</v>
      </c>
      <c r="FB25">
        <v>0.16319813856605916</v>
      </c>
      <c r="FC25">
        <v>9.1183854976263051E-2</v>
      </c>
      <c r="FD25">
        <v>5.8138107887525596E-2</v>
      </c>
      <c r="FE25">
        <v>0.16402918885168538</v>
      </c>
      <c r="FF25">
        <v>-0.18555615308140952</v>
      </c>
      <c r="FG25">
        <v>0.10999760912707877</v>
      </c>
      <c r="FH25">
        <v>0.19844279965081041</v>
      </c>
      <c r="FI25">
        <v>-0.12548226460211159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X25">
        <f t="shared" si="27"/>
        <v>-6.3563138460738678E-3</v>
      </c>
      <c r="FY25">
        <f t="shared" si="24"/>
        <v>1.4673333190449524E-2</v>
      </c>
      <c r="FZ25">
        <f t="shared" si="24"/>
        <v>1.6319813856605914E-2</v>
      </c>
      <c r="GA25">
        <f t="shared" si="24"/>
        <v>9.1183854976263027E-3</v>
      </c>
      <c r="GB25">
        <f t="shared" si="24"/>
        <v>5.813810788752558E-3</v>
      </c>
      <c r="GC25">
        <f t="shared" si="24"/>
        <v>1.6402918885168535E-2</v>
      </c>
      <c r="GD25">
        <f t="shared" si="24"/>
        <v>-1.8555615308140948E-2</v>
      </c>
      <c r="GE25">
        <f t="shared" si="24"/>
        <v>1.0999760912707875E-2</v>
      </c>
      <c r="GF25">
        <f t="shared" si="24"/>
        <v>1.9844279965081035E-2</v>
      </c>
      <c r="GG25">
        <f t="shared" si="24"/>
        <v>-1.2548226460211157E-2</v>
      </c>
      <c r="GJ25">
        <f t="shared" si="28"/>
        <v>0.39062083582843726</v>
      </c>
      <c r="GK25">
        <f t="shared" si="25"/>
        <v>0.23382368702737538</v>
      </c>
      <c r="GL25">
        <f t="shared" si="25"/>
        <v>0.66423860531327439</v>
      </c>
      <c r="GM25">
        <f t="shared" si="25"/>
        <v>0.61311507771556817</v>
      </c>
      <c r="GN25">
        <f t="shared" si="25"/>
        <v>0.10162196591081822</v>
      </c>
      <c r="GO25">
        <f t="shared" si="25"/>
        <v>0.98801644343041262</v>
      </c>
      <c r="GP25">
        <f t="shared" si="25"/>
        <v>0.60447267808076177</v>
      </c>
      <c r="GQ25">
        <f t="shared" si="25"/>
        <v>0.77017905032426814</v>
      </c>
      <c r="GR25">
        <f t="shared" si="25"/>
        <v>0.8789925870825599</v>
      </c>
      <c r="GS25">
        <f t="shared" si="25"/>
        <v>0.6322212641642736</v>
      </c>
    </row>
    <row r="26" spans="1:201">
      <c r="A26">
        <v>25</v>
      </c>
      <c r="B26">
        <v>0.99162409636808224</v>
      </c>
      <c r="C26">
        <v>0.9670324734001321</v>
      </c>
      <c r="D26">
        <v>0.88278677484681412</v>
      </c>
      <c r="E26">
        <v>0.9227750499743701</v>
      </c>
      <c r="F26">
        <v>0.35571290065165218</v>
      </c>
      <c r="G26">
        <v>0.81189953586691033</v>
      </c>
      <c r="H26">
        <v>0.65066998118726471</v>
      </c>
      <c r="I26">
        <v>0.79169277683349715</v>
      </c>
      <c r="J26">
        <v>0.80878213284497313</v>
      </c>
      <c r="K26">
        <v>0.61312419610106583</v>
      </c>
      <c r="M26">
        <v>0.72001318579173379</v>
      </c>
      <c r="S26">
        <f t="shared" si="34"/>
        <v>0.15779118469849296</v>
      </c>
      <c r="T26">
        <f t="shared" si="32"/>
        <v>0.12337848413310737</v>
      </c>
      <c r="U26">
        <f t="shared" si="32"/>
        <v>1.0863751811860833E-2</v>
      </c>
      <c r="V26">
        <f t="shared" si="32"/>
        <v>0.9227750499743701</v>
      </c>
      <c r="W26">
        <f t="shared" si="32"/>
        <v>0.66134061780422626</v>
      </c>
      <c r="X26">
        <f t="shared" si="32"/>
        <v>0.75263151438717757</v>
      </c>
      <c r="Y26">
        <f t="shared" si="32"/>
        <v>0.33655132275283162</v>
      </c>
      <c r="Z26">
        <f t="shared" si="32"/>
        <v>0.96403461438027449</v>
      </c>
      <c r="AA26">
        <f t="shared" si="32"/>
        <v>0.12835680628495716</v>
      </c>
      <c r="AB26">
        <f t="shared" si="32"/>
        <v>0.12054622451284835</v>
      </c>
      <c r="BG26">
        <f t="shared" si="31"/>
        <v>7.2087939592525886E-3</v>
      </c>
      <c r="BH26">
        <f t="shared" si="31"/>
        <v>1.1752430952987312E-3</v>
      </c>
      <c r="BI26">
        <f t="shared" si="31"/>
        <v>2.8421143049459346E-3</v>
      </c>
      <c r="BJ26">
        <f t="shared" si="31"/>
        <v>8.6869078850020695E-4</v>
      </c>
      <c r="BM26">
        <f t="shared" si="35"/>
        <v>4.9165917424890789E-6</v>
      </c>
      <c r="BN26">
        <f t="shared" si="33"/>
        <v>4.6757590230518862E-6</v>
      </c>
      <c r="BO26">
        <f t="shared" si="33"/>
        <v>3.8965624492221985E-6</v>
      </c>
      <c r="BP26">
        <f t="shared" si="33"/>
        <v>4.2575689642760059E-6</v>
      </c>
      <c r="BQ26">
        <f t="shared" si="33"/>
        <v>6.3265833845006096E-7</v>
      </c>
      <c r="BR26">
        <f t="shared" si="33"/>
        <v>3.2959042817045224E-6</v>
      </c>
      <c r="BS26">
        <f t="shared" si="33"/>
        <v>2.1168571220911773E-6</v>
      </c>
      <c r="BT26">
        <f t="shared" si="33"/>
        <v>3.1338872644516673E-6</v>
      </c>
      <c r="BU26">
        <f t="shared" si="33"/>
        <v>3.2706426920463191E-6</v>
      </c>
      <c r="BV26">
        <f t="shared" si="33"/>
        <v>1.8796063992228914E-6</v>
      </c>
      <c r="BY26">
        <f>$BJ$7-$BO$7</f>
        <v>1.9461920059190381E-3</v>
      </c>
      <c r="BZ26">
        <f>$BJ$8-$BO$8</f>
        <v>1.6120539332669286E-3</v>
      </c>
      <c r="CA26">
        <f>$BJ$9-$BO$9</f>
        <v>-0.99857514117589752</v>
      </c>
      <c r="CB26">
        <f>$BJ$10-$BO$10</f>
        <v>0.11941845003817605</v>
      </c>
      <c r="CC26">
        <f>$BJ$11-$BO$11</f>
        <v>1.1859635999438674E-2</v>
      </c>
      <c r="CD26">
        <f>$BJ$12-$BO$12</f>
        <v>9.0337367324335339E-4</v>
      </c>
      <c r="CE26">
        <f>$BJ$13-$BO$13</f>
        <v>8.6869078850020695E-4</v>
      </c>
      <c r="CF26">
        <f>$BJ$14-$BO$14</f>
        <v>0.85622866003650377</v>
      </c>
      <c r="CG26">
        <f>$BJ$15-$BO$15</f>
        <v>7.0596504847404901E-4</v>
      </c>
      <c r="CH26">
        <f>$BJ$16-$BO$16</f>
        <v>5.0321196523754495E-3</v>
      </c>
      <c r="CW26">
        <v>1.9461920059190381E-3</v>
      </c>
      <c r="CX26">
        <v>1.6120539332669286E-3</v>
      </c>
      <c r="CY26">
        <v>-0.99857514117589752</v>
      </c>
      <c r="CZ26">
        <v>0.11941845003817605</v>
      </c>
      <c r="DA26">
        <v>1.1859635999438674E-2</v>
      </c>
      <c r="DB26">
        <v>9.0337367324335339E-4</v>
      </c>
      <c r="DC26">
        <v>8.6869078850020695E-4</v>
      </c>
      <c r="DD26">
        <v>0.85622866003650377</v>
      </c>
      <c r="DE26">
        <v>7.0596504847404901E-4</v>
      </c>
      <c r="DF26">
        <v>5.0321196523754495E-3</v>
      </c>
      <c r="DT26">
        <f>IF($V$7&gt;0,$DR$7,0)</f>
        <v>-0.41561565848662907</v>
      </c>
      <c r="DU26">
        <f>IF($V$8&gt;0,$DR$8,0)</f>
        <v>0.50127516266122418</v>
      </c>
      <c r="DV26">
        <f>IF($V$9&gt;0,$DR$9,0)</f>
        <v>0.17474781440432005</v>
      </c>
      <c r="DW26">
        <f>IF($V$10&gt;0,$DR$10,0)</f>
        <v>0.36112515703487208</v>
      </c>
      <c r="DX26">
        <f>IF($V$11&gt;0,$DR$11,0)</f>
        <v>0.15229451728819432</v>
      </c>
      <c r="DY26">
        <f>IF($V$12&gt;0,$DR$12,0)</f>
        <v>0.53554118583058874</v>
      </c>
      <c r="DZ26">
        <f>IF($V$13&gt;0,$DR$13,0)</f>
        <v>-0.52964030231634118</v>
      </c>
      <c r="EA26">
        <f>IF($V$14&gt;0,$DR$14,0)</f>
        <v>0.36269532505963104</v>
      </c>
      <c r="EB26">
        <f>IF($V$15&gt;0,$DR$15,0)</f>
        <v>0.40532982676566393</v>
      </c>
      <c r="EC26">
        <f>IF($V$16&gt;0,$DR$16,0)</f>
        <v>-0.29165980739463254</v>
      </c>
    </row>
    <row r="27" spans="1:201">
      <c r="A27">
        <v>26</v>
      </c>
      <c r="B27">
        <v>0.63002031053193797</v>
      </c>
      <c r="C27">
        <v>0.29036226260393594</v>
      </c>
      <c r="D27">
        <v>0.77745271800299598</v>
      </c>
      <c r="E27">
        <v>0.66134061780422626</v>
      </c>
      <c r="F27">
        <v>0.49843578690660539</v>
      </c>
      <c r="G27">
        <v>0.4570104987710546</v>
      </c>
      <c r="H27">
        <v>0.32798416312679857</v>
      </c>
      <c r="I27">
        <v>0.54499967578903874</v>
      </c>
      <c r="J27">
        <v>0.38560168494399782</v>
      </c>
      <c r="K27">
        <v>0.10162777972160697</v>
      </c>
      <c r="M27">
        <v>2.932665619294017E-2</v>
      </c>
      <c r="S27">
        <f t="shared" si="34"/>
        <v>0.43292225411258123</v>
      </c>
      <c r="T27">
        <f t="shared" si="32"/>
        <v>0.84821607351639283</v>
      </c>
      <c r="U27">
        <f t="shared" si="32"/>
        <v>0.37345863474429297</v>
      </c>
      <c r="V27">
        <f t="shared" si="32"/>
        <v>0.35571290065165218</v>
      </c>
      <c r="W27">
        <f t="shared" si="32"/>
        <v>0.49843578690660539</v>
      </c>
      <c r="X27">
        <f t="shared" si="32"/>
        <v>0.46183889565210912</v>
      </c>
      <c r="Y27">
        <f t="shared" si="32"/>
        <v>1.287917717160747E-3</v>
      </c>
      <c r="Z27">
        <f t="shared" si="32"/>
        <v>0.53915581066586382</v>
      </c>
      <c r="AA27">
        <f t="shared" si="32"/>
        <v>0.53503282811778519</v>
      </c>
      <c r="AB27">
        <f t="shared" si="32"/>
        <v>0.15152941548244048</v>
      </c>
      <c r="BG27">
        <f t="shared" si="31"/>
        <v>0.77467825067470109</v>
      </c>
      <c r="BH27">
        <f t="shared" si="31"/>
        <v>0.85779831500874115</v>
      </c>
      <c r="BI27">
        <f t="shared" si="31"/>
        <v>0.81663044892892789</v>
      </c>
      <c r="BJ27">
        <f t="shared" si="31"/>
        <v>0.85622866003650377</v>
      </c>
      <c r="BM27">
        <f t="shared" si="35"/>
        <v>1.984627958413798E-6</v>
      </c>
      <c r="BN27">
        <f t="shared" si="33"/>
        <v>4.2155121772238531E-7</v>
      </c>
      <c r="BO27">
        <f t="shared" si="33"/>
        <v>3.0221636436512303E-6</v>
      </c>
      <c r="BP27">
        <f t="shared" si="33"/>
        <v>2.1868570637883784E-6</v>
      </c>
      <c r="BQ27">
        <f t="shared" si="33"/>
        <v>1.2421911683460349E-6</v>
      </c>
      <c r="BR27">
        <f t="shared" si="33"/>
        <v>1.0442929799348406E-6</v>
      </c>
      <c r="BS27">
        <f t="shared" si="33"/>
        <v>5.3786805630993214E-7</v>
      </c>
      <c r="BT27">
        <f t="shared" si="33"/>
        <v>1.4851232330507869E-6</v>
      </c>
      <c r="BU27">
        <f t="shared" si="33"/>
        <v>7.4344329715825073E-7</v>
      </c>
      <c r="BV27">
        <f t="shared" si="33"/>
        <v>5.1641028055717346E-8</v>
      </c>
    </row>
    <row r="28" spans="1:201">
      <c r="A28">
        <v>27</v>
      </c>
      <c r="B28">
        <v>0.94458515730727588</v>
      </c>
      <c r="C28">
        <v>0.50659744552260921</v>
      </c>
      <c r="D28">
        <v>0.45423389370183598</v>
      </c>
      <c r="E28">
        <v>0.75263151438717757</v>
      </c>
      <c r="F28">
        <v>0.46183889565210912</v>
      </c>
      <c r="G28">
        <v>0.95800823905989052</v>
      </c>
      <c r="H28">
        <v>0.35281650843421741</v>
      </c>
      <c r="I28">
        <v>0.86323539773908831</v>
      </c>
      <c r="J28">
        <v>0.13913185722957033</v>
      </c>
      <c r="K28">
        <v>0.98803284634929778</v>
      </c>
      <c r="M28">
        <v>0.10331319800031791</v>
      </c>
      <c r="S28">
        <f t="shared" si="34"/>
        <v>0.51077322292952099</v>
      </c>
      <c r="T28">
        <f t="shared" si="32"/>
        <v>0.57081814452818858</v>
      </c>
      <c r="U28">
        <f t="shared" si="32"/>
        <v>0.79185692271459662</v>
      </c>
      <c r="V28">
        <f t="shared" si="32"/>
        <v>0.81189953586691033</v>
      </c>
      <c r="W28">
        <f t="shared" si="32"/>
        <v>0.4570104987710546</v>
      </c>
      <c r="X28">
        <f t="shared" si="32"/>
        <v>0.95800823905989052</v>
      </c>
      <c r="Y28">
        <f t="shared" si="32"/>
        <v>5.8333508013663771E-2</v>
      </c>
      <c r="Z28">
        <f t="shared" si="32"/>
        <v>0.77881631047087208</v>
      </c>
      <c r="AA28">
        <f t="shared" si="32"/>
        <v>0.88718819248721958</v>
      </c>
      <c r="AB28">
        <f t="shared" si="32"/>
        <v>0.53435283154988689</v>
      </c>
      <c r="BG28">
        <f t="shared" si="31"/>
        <v>5.7910588561727837E-3</v>
      </c>
      <c r="BH28">
        <f t="shared" si="31"/>
        <v>6.6675167244251035E-4</v>
      </c>
      <c r="BI28">
        <f t="shared" si="31"/>
        <v>4.8444834863135902E-3</v>
      </c>
      <c r="BJ28">
        <f t="shared" si="31"/>
        <v>7.0596504847404901E-4</v>
      </c>
      <c r="BM28">
        <f t="shared" si="35"/>
        <v>4.461205597026056E-6</v>
      </c>
      <c r="BN28">
        <f t="shared" si="33"/>
        <v>1.2832048590501651E-6</v>
      </c>
      <c r="BO28">
        <f t="shared" si="33"/>
        <v>1.0316421509376543E-6</v>
      </c>
      <c r="BP28">
        <f t="shared" si="33"/>
        <v>2.8322709822436816E-6</v>
      </c>
      <c r="BQ28">
        <f t="shared" si="33"/>
        <v>1.0664758276857987E-6</v>
      </c>
      <c r="BR28">
        <f t="shared" si="33"/>
        <v>4.5888989305331619E-6</v>
      </c>
      <c r="BS28">
        <f t="shared" si="33"/>
        <v>6.2239744311856111E-7</v>
      </c>
      <c r="BT28">
        <f t="shared" si="33"/>
        <v>3.7258767595488107E-6</v>
      </c>
      <c r="BU28">
        <f t="shared" si="33"/>
        <v>9.6788368480747715E-8</v>
      </c>
      <c r="BV28">
        <f t="shared" si="33"/>
        <v>4.8810445273254756E-6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0.2369709894557257</v>
      </c>
      <c r="C29">
        <v>0.55626935601232352</v>
      </c>
      <c r="D29">
        <v>0.99209653714624779</v>
      </c>
      <c r="E29">
        <v>0.33655132275283162</v>
      </c>
      <c r="F29">
        <v>1.287917717160747E-3</v>
      </c>
      <c r="G29">
        <v>5.8333508013663771E-2</v>
      </c>
      <c r="H29">
        <v>0.63210198966584485</v>
      </c>
      <c r="I29">
        <v>0.73126070186433734</v>
      </c>
      <c r="J29">
        <v>0.20701976942847278</v>
      </c>
      <c r="K29">
        <v>0.6044541224654536</v>
      </c>
      <c r="M29">
        <v>0.67641134806274938</v>
      </c>
      <c r="S29">
        <f t="shared" si="34"/>
        <v>0.75289950869258271</v>
      </c>
      <c r="T29">
        <f t="shared" si="32"/>
        <v>3.8569912809128581E-2</v>
      </c>
      <c r="U29">
        <f t="shared" si="32"/>
        <v>0.49284793019967821</v>
      </c>
      <c r="V29">
        <f t="shared" si="32"/>
        <v>0.65066998118726471</v>
      </c>
      <c r="W29">
        <f t="shared" si="32"/>
        <v>0.32798416312679857</v>
      </c>
      <c r="X29">
        <f t="shared" si="32"/>
        <v>0.35281650843421741</v>
      </c>
      <c r="Y29">
        <f t="shared" si="32"/>
        <v>0.63210198966584485</v>
      </c>
      <c r="Z29">
        <f t="shared" si="32"/>
        <v>0.20358379713212216</v>
      </c>
      <c r="AA29">
        <f t="shared" si="32"/>
        <v>0.54463065063850191</v>
      </c>
      <c r="AB29">
        <f t="shared" si="32"/>
        <v>0.23510897140909703</v>
      </c>
      <c r="BG29">
        <f t="shared" si="31"/>
        <v>1.2522899682346215E-2</v>
      </c>
      <c r="BH29">
        <f t="shared" si="31"/>
        <v>5.4296894907717858E-3</v>
      </c>
      <c r="BI29">
        <f t="shared" si="31"/>
        <v>7.4748074433217057E-3</v>
      </c>
      <c r="BJ29">
        <f t="shared" si="31"/>
        <v>5.0321196523754495E-3</v>
      </c>
      <c r="BM29">
        <f t="shared" si="35"/>
        <v>2.807762492181283E-7</v>
      </c>
      <c r="BN29">
        <f t="shared" si="33"/>
        <v>1.5471779821918256E-6</v>
      </c>
      <c r="BO29">
        <f t="shared" si="33"/>
        <v>4.9212776950878812E-6</v>
      </c>
      <c r="BP29">
        <f t="shared" si="33"/>
        <v>5.6633396423340326E-7</v>
      </c>
      <c r="BQ29">
        <f t="shared" si="33"/>
        <v>8.2936602308827503E-12</v>
      </c>
      <c r="BR29">
        <f t="shared" si="33"/>
        <v>1.7013990785900878E-8</v>
      </c>
      <c r="BS29">
        <f t="shared" si="33"/>
        <v>1.9977646266975994E-6</v>
      </c>
      <c r="BT29">
        <f t="shared" si="33"/>
        <v>2.6737110704556165E-6</v>
      </c>
      <c r="BU29">
        <f t="shared" si="33"/>
        <v>2.1428592467109018E-7</v>
      </c>
      <c r="BV29">
        <f t="shared" si="33"/>
        <v>1.8268239308274081E-6</v>
      </c>
    </row>
    <row r="30" spans="1:201">
      <c r="A30">
        <v>29</v>
      </c>
      <c r="B30">
        <v>0.67320939374168276</v>
      </c>
      <c r="C30">
        <v>0.21117073588954605</v>
      </c>
      <c r="D30">
        <v>0.69472955928061264</v>
      </c>
      <c r="E30">
        <v>0.96403461438027449</v>
      </c>
      <c r="F30">
        <v>0.53915581066586382</v>
      </c>
      <c r="G30">
        <v>0.77881631047087208</v>
      </c>
      <c r="H30">
        <v>0.20358379713212216</v>
      </c>
      <c r="I30">
        <v>0.40125940284564354</v>
      </c>
      <c r="J30">
        <v>0.27405330266703842</v>
      </c>
      <c r="K30">
        <v>0.77019005008518082</v>
      </c>
      <c r="M30">
        <v>0.51823218877955068</v>
      </c>
      <c r="S30">
        <f t="shared" si="34"/>
        <v>0.95236529368300404</v>
      </c>
      <c r="T30">
        <f t="shared" si="32"/>
        <v>0.44437858786881845</v>
      </c>
      <c r="U30">
        <f t="shared" si="32"/>
        <v>0.86802008697845956</v>
      </c>
      <c r="V30">
        <f t="shared" si="32"/>
        <v>0.79169277683349715</v>
      </c>
      <c r="W30">
        <f t="shared" si="32"/>
        <v>0.54499967578903874</v>
      </c>
      <c r="X30">
        <f t="shared" si="32"/>
        <v>0.86323539773908831</v>
      </c>
      <c r="Y30">
        <f t="shared" si="32"/>
        <v>0.73126070186433734</v>
      </c>
      <c r="Z30">
        <f t="shared" si="32"/>
        <v>0.40125940284564354</v>
      </c>
      <c r="AA30">
        <f t="shared" si="32"/>
        <v>0.74438014133734676</v>
      </c>
      <c r="AB30">
        <f t="shared" si="32"/>
        <v>0.14491245034481626</v>
      </c>
      <c r="BM30">
        <f t="shared" si="35"/>
        <v>2.2660544391102204E-6</v>
      </c>
      <c r="BN30">
        <f t="shared" si="33"/>
        <v>2.2296539848066208E-7</v>
      </c>
      <c r="BO30">
        <f t="shared" si="33"/>
        <v>2.4132458026911716E-6</v>
      </c>
      <c r="BP30">
        <f t="shared" si="33"/>
        <v>4.6468136886166229E-6</v>
      </c>
      <c r="BQ30">
        <f t="shared" si="33"/>
        <v>1.4534449408738241E-6</v>
      </c>
      <c r="BR30">
        <f t="shared" si="33"/>
        <v>3.0327742272773095E-6</v>
      </c>
      <c r="BS30">
        <f t="shared" si="33"/>
        <v>2.0723181227366538E-7</v>
      </c>
      <c r="BT30">
        <f t="shared" si="33"/>
        <v>8.050455418602123E-7</v>
      </c>
      <c r="BU30">
        <f t="shared" si="33"/>
        <v>3.7552606351355691E-7</v>
      </c>
      <c r="BV30">
        <f t="shared" si="33"/>
        <v>2.9659635662510667E-6</v>
      </c>
      <c r="EN30">
        <v>0.91310446750212915</v>
      </c>
      <c r="EO30">
        <v>0.82716840540649961</v>
      </c>
      <c r="EP30">
        <v>0.17703036153045959</v>
      </c>
      <c r="EQ30">
        <v>0.58478509821342384</v>
      </c>
      <c r="ER30">
        <v>0.37501926845867573</v>
      </c>
      <c r="ES30">
        <v>0.84012182588575479</v>
      </c>
      <c r="ET30">
        <v>0.36786339838638993</v>
      </c>
      <c r="EU30">
        <v>0.72910672245170738</v>
      </c>
      <c r="EV30">
        <v>0.20433461494834382</v>
      </c>
      <c r="EW30">
        <v>0.4682206552622552</v>
      </c>
      <c r="EZ30">
        <f t="array" ref="EZ30:FI30">TRANSPOSE(DM7:DM16)</f>
        <v>-0.24291419712092013</v>
      </c>
      <c r="FA30">
        <v>3.2083560890974064E-3</v>
      </c>
      <c r="FB30">
        <v>-0.24511962858930864</v>
      </c>
      <c r="FC30">
        <v>0.12248049753351889</v>
      </c>
      <c r="FD30">
        <v>-0.23072003037029595</v>
      </c>
      <c r="FE30">
        <v>3.0904294256359683E-3</v>
      </c>
      <c r="FF30">
        <v>3.0237105369993653E-3</v>
      </c>
      <c r="FG30">
        <v>0.5763339186622185</v>
      </c>
      <c r="FH30">
        <v>3.0020647658507336E-3</v>
      </c>
      <c r="FI30">
        <v>7.6148790672037892E-3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X30">
        <f t="shared" ref="FX30:GG30" si="36">($EV$10*FL30)+((1-$EV$10)*EZ30)</f>
        <v>-2.4291419712092008E-2</v>
      </c>
      <c r="FY30">
        <f t="shared" si="36"/>
        <v>3.2083560890974056E-4</v>
      </c>
      <c r="FZ30">
        <f t="shared" si="36"/>
        <v>-2.4511962858930859E-2</v>
      </c>
      <c r="GA30">
        <f t="shared" si="36"/>
        <v>1.2248049753351887E-2</v>
      </c>
      <c r="GB30">
        <f t="shared" si="36"/>
        <v>-2.3072003037029592E-2</v>
      </c>
      <c r="GC30">
        <f t="shared" si="36"/>
        <v>3.0904294256359677E-4</v>
      </c>
      <c r="GD30">
        <f t="shared" si="36"/>
        <v>3.0237105369993649E-4</v>
      </c>
      <c r="GE30">
        <f t="shared" si="36"/>
        <v>5.7633391866221836E-2</v>
      </c>
      <c r="GF30">
        <f t="shared" si="36"/>
        <v>3.0020647658507329E-4</v>
      </c>
      <c r="GG30">
        <f t="shared" si="36"/>
        <v>7.6148790672037872E-4</v>
      </c>
      <c r="GJ30">
        <f t="shared" ref="GJ30:GS30" si="37">EN30-($EU$10*FX30)</f>
        <v>0.9131287589218412</v>
      </c>
      <c r="GK30">
        <f t="shared" si="37"/>
        <v>0.82716808457089075</v>
      </c>
      <c r="GL30">
        <f t="shared" si="37"/>
        <v>0.17705487349331853</v>
      </c>
      <c r="GM30">
        <f t="shared" si="37"/>
        <v>0.58477285016367053</v>
      </c>
      <c r="GN30">
        <f t="shared" si="37"/>
        <v>0.37504234046171275</v>
      </c>
      <c r="GO30">
        <f t="shared" si="37"/>
        <v>0.84012151684281222</v>
      </c>
      <c r="GP30">
        <f t="shared" si="37"/>
        <v>0.36786309601533623</v>
      </c>
      <c r="GQ30">
        <f t="shared" si="37"/>
        <v>0.72904908905984112</v>
      </c>
      <c r="GR30">
        <f t="shared" si="37"/>
        <v>0.20433431474186722</v>
      </c>
      <c r="GS30">
        <f t="shared" si="37"/>
        <v>0.46821989377434847</v>
      </c>
    </row>
    <row r="31" spans="1:201">
      <c r="A31">
        <v>30</v>
      </c>
      <c r="B31">
        <v>0.96735870459887785</v>
      </c>
      <c r="C31">
        <v>0.26763105638336526</v>
      </c>
      <c r="D31">
        <v>0.89235140637041011</v>
      </c>
      <c r="E31">
        <v>0.12835680628495716</v>
      </c>
      <c r="F31">
        <v>0.53503282811778519</v>
      </c>
      <c r="G31">
        <v>0.88718819248721958</v>
      </c>
      <c r="H31">
        <v>0.54463065063850191</v>
      </c>
      <c r="I31">
        <v>0.74438014133734676</v>
      </c>
      <c r="J31">
        <v>0.12073088821193889</v>
      </c>
      <c r="K31">
        <v>0.87901243136252494</v>
      </c>
      <c r="M31">
        <v>0.65036934595819229</v>
      </c>
      <c r="S31">
        <f t="shared" si="34"/>
        <v>0.38207520967109954</v>
      </c>
      <c r="T31">
        <f t="shared" si="32"/>
        <v>0.88514138834195344</v>
      </c>
      <c r="U31">
        <f t="shared" si="32"/>
        <v>0.72238253354575233</v>
      </c>
      <c r="V31">
        <f t="shared" si="32"/>
        <v>0.80878213284497313</v>
      </c>
      <c r="W31">
        <f t="shared" si="32"/>
        <v>0.38560168494399782</v>
      </c>
      <c r="X31">
        <f t="shared" si="32"/>
        <v>0.13913185722957033</v>
      </c>
      <c r="Y31">
        <f t="shared" si="32"/>
        <v>0.20701976942847278</v>
      </c>
      <c r="Z31">
        <f t="shared" si="32"/>
        <v>0.27405330266703842</v>
      </c>
      <c r="AA31">
        <f t="shared" si="32"/>
        <v>0.12073088821193889</v>
      </c>
      <c r="AB31">
        <f t="shared" si="32"/>
        <v>0.24023713729291485</v>
      </c>
      <c r="BM31">
        <f t="shared" si="35"/>
        <v>4.6789143168160951E-6</v>
      </c>
      <c r="BN31">
        <f t="shared" si="33"/>
        <v>3.581319117043802E-7</v>
      </c>
      <c r="BO31">
        <f t="shared" si="33"/>
        <v>3.9814551622562441E-6</v>
      </c>
      <c r="BP31">
        <f t="shared" si="33"/>
        <v>8.2377348598370096E-8</v>
      </c>
      <c r="BQ31">
        <f t="shared" si="33"/>
        <v>1.4313006358185773E-6</v>
      </c>
      <c r="BR31">
        <f t="shared" si="33"/>
        <v>3.9355144444436997E-6</v>
      </c>
      <c r="BS31">
        <f t="shared" si="33"/>
        <v>1.4831127280745896E-6</v>
      </c>
      <c r="BT31">
        <f t="shared" si="33"/>
        <v>2.7705089740870421E-6</v>
      </c>
      <c r="BU31">
        <f t="shared" si="33"/>
        <v>7.2879736842218435E-8</v>
      </c>
      <c r="BV31">
        <f t="shared" si="33"/>
        <v>3.8633142724492883E-6</v>
      </c>
    </row>
    <row r="32" spans="1:201">
      <c r="A32">
        <v>31</v>
      </c>
      <c r="B32">
        <v>0.99765136219073813</v>
      </c>
      <c r="C32">
        <v>0.58921387553817084</v>
      </c>
      <c r="D32">
        <v>0.72170079314668167</v>
      </c>
      <c r="E32">
        <v>0.12054622451284835</v>
      </c>
      <c r="F32">
        <v>0.15152941548244048</v>
      </c>
      <c r="G32">
        <v>0.53435283154988689</v>
      </c>
      <c r="H32">
        <v>0.23510897140909703</v>
      </c>
      <c r="I32">
        <v>0.14491245034481626</v>
      </c>
      <c r="J32">
        <v>0.24023713729291485</v>
      </c>
      <c r="K32">
        <v>0.63220871593781336</v>
      </c>
      <c r="M32">
        <v>0.23222608160413727</v>
      </c>
      <c r="S32">
        <f t="shared" si="34"/>
        <v>0.39061447951459116</v>
      </c>
      <c r="T32">
        <f t="shared" si="32"/>
        <v>0.23383836036056582</v>
      </c>
      <c r="U32">
        <f t="shared" si="32"/>
        <v>0.66425492512713102</v>
      </c>
      <c r="V32">
        <f t="shared" si="32"/>
        <v>0.61312419610106583</v>
      </c>
      <c r="W32">
        <f t="shared" si="32"/>
        <v>0.10162777972160697</v>
      </c>
      <c r="X32">
        <f t="shared" si="32"/>
        <v>0.98803284634929778</v>
      </c>
      <c r="Y32">
        <f t="shared" si="32"/>
        <v>0.6044541224654536</v>
      </c>
      <c r="Z32">
        <f t="shared" si="32"/>
        <v>0.77019005008518082</v>
      </c>
      <c r="AA32">
        <f t="shared" si="32"/>
        <v>0.87901243136252494</v>
      </c>
      <c r="AB32">
        <f t="shared" si="32"/>
        <v>0.63220871593781336</v>
      </c>
      <c r="BG32">
        <f>IF(BG20&gt;(1-0.000000000001),(1-0.000000000001),BG20)</f>
        <v>1.431414132808295E-2</v>
      </c>
      <c r="BH32">
        <f t="shared" ref="BH32:BJ32" si="38">IF(BH20&gt;(1-0.000000000001),(1-0.000000000001),BH20)</f>
        <v>1.6559428259865503E-3</v>
      </c>
      <c r="BI32">
        <f t="shared" si="38"/>
        <v>1.042693535633092E-2</v>
      </c>
      <c r="BJ32">
        <f t="shared" si="38"/>
        <v>1.9461920059190381E-3</v>
      </c>
      <c r="BM32">
        <f t="shared" si="35"/>
        <v>4.9765412024051772E-6</v>
      </c>
      <c r="BN32">
        <f t="shared" si="33"/>
        <v>1.7358649556335555E-6</v>
      </c>
      <c r="BO32">
        <f t="shared" si="33"/>
        <v>2.6042601741427474E-6</v>
      </c>
      <c r="BP32">
        <f t="shared" si="33"/>
        <v>7.2656961221510211E-8</v>
      </c>
      <c r="BQ32">
        <f t="shared" si="33"/>
        <v>1.1480581878225038E-7</v>
      </c>
      <c r="BR32">
        <f t="shared" si="33"/>
        <v>1.4276647429269091E-6</v>
      </c>
      <c r="BS32">
        <f t="shared" si="33"/>
        <v>2.7638114218521805E-7</v>
      </c>
      <c r="BT32">
        <f t="shared" si="33"/>
        <v>1.049980913246942E-7</v>
      </c>
      <c r="BU32">
        <f t="shared" si="33"/>
        <v>2.8856941067347412E-7</v>
      </c>
      <c r="BV32">
        <f t="shared" si="33"/>
        <v>1.9984393025386942E-6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9">IF(BG21&gt;(1-0.000000000001),(1-0.000000000001),BG21)</f>
        <v>5.9561096270291485E-3</v>
      </c>
      <c r="BH33">
        <f t="shared" si="39"/>
        <v>1.5860253261192614E-3</v>
      </c>
      <c r="BI33">
        <f t="shared" si="39"/>
        <v>3.6792354699742859E-3</v>
      </c>
      <c r="BJ33">
        <f t="shared" si="39"/>
        <v>1.6120539332669286E-3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9"/>
        <v>9.9559911351239753E-3</v>
      </c>
      <c r="BH34">
        <f t="shared" si="39"/>
        <v>1.7611309147636464E-3</v>
      </c>
      <c r="BI34">
        <f t="shared" si="39"/>
        <v>6.3795047687754064E-3</v>
      </c>
      <c r="BJ34">
        <f t="shared" si="39"/>
        <v>1.424858824102492E-3</v>
      </c>
      <c r="BS34">
        <f>SUM(BM36:BV45)</f>
        <v>1.5963735751894873E-4</v>
      </c>
      <c r="EN34">
        <v>9.4306640192750812E-2</v>
      </c>
      <c r="EO34">
        <v>0.18986850562781066</v>
      </c>
      <c r="EP34">
        <v>0.6308984345869908</v>
      </c>
      <c r="EQ34">
        <v>0.34825879894775236</v>
      </c>
      <c r="ER34">
        <v>0.24834209988653422</v>
      </c>
      <c r="ES34">
        <v>0.86930913812117883</v>
      </c>
      <c r="ET34">
        <v>0.30176474408191023</v>
      </c>
      <c r="EU34">
        <v>0.19416082399006407</v>
      </c>
      <c r="EV34">
        <v>0.68051654423188723</v>
      </c>
      <c r="EW34">
        <v>0.31527680635403676</v>
      </c>
      <c r="EZ34">
        <f t="array" ref="EZ34:FI43">(1/4)*(MMULT($X$7:$AA$16,$CW$23:$DF$26))</f>
        <v>-0.59058730484238764</v>
      </c>
      <c r="FA34">
        <v>6.6361826098891357E-3</v>
      </c>
      <c r="FB34">
        <v>-0.58841868528293118</v>
      </c>
      <c r="FC34">
        <v>0.2675463597389503</v>
      </c>
      <c r="FD34">
        <v>-0.42556604135895743</v>
      </c>
      <c r="FE34">
        <v>6.2284474201046956E-3</v>
      </c>
      <c r="FF34">
        <v>6.0866397695143407E-3</v>
      </c>
      <c r="FG34">
        <v>1.295934729811953</v>
      </c>
      <c r="FH34">
        <v>6.0739249134106462E-3</v>
      </c>
      <c r="FI34">
        <v>1.6065747220453862E-2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X34">
        <f t="shared" ref="FX34:GG43" si="40">($EV$10*FL34)+((1-$EV$10)*EZ34)</f>
        <v>-5.905873048423875E-2</v>
      </c>
      <c r="FY34">
        <f t="shared" si="40"/>
        <v>6.6361826098891347E-4</v>
      </c>
      <c r="FZ34">
        <f t="shared" si="40"/>
        <v>-5.8841868528293102E-2</v>
      </c>
      <c r="GA34">
        <f t="shared" si="40"/>
        <v>2.6754635973895022E-2</v>
      </c>
      <c r="GB34">
        <f t="shared" si="40"/>
        <v>-4.255660413589573E-2</v>
      </c>
      <c r="GC34">
        <f t="shared" si="40"/>
        <v>6.2284474201046945E-4</v>
      </c>
      <c r="GD34">
        <f t="shared" si="40"/>
        <v>6.0866397695143399E-4</v>
      </c>
      <c r="GE34">
        <f t="shared" si="40"/>
        <v>0.12959347298119528</v>
      </c>
      <c r="GF34">
        <f t="shared" si="40"/>
        <v>6.0739249134106452E-4</v>
      </c>
      <c r="GG34">
        <f t="shared" si="40"/>
        <v>1.6065747220453859E-3</v>
      </c>
      <c r="GJ34">
        <f t="shared" ref="GJ34:GS43" si="41">EN34-($EU$10*FX34)</f>
        <v>9.4365698923235056E-2</v>
      </c>
      <c r="GK34">
        <f t="shared" si="41"/>
        <v>0.18986784200954968</v>
      </c>
      <c r="GL34">
        <f t="shared" si="41"/>
        <v>0.63095727645551913</v>
      </c>
      <c r="GM34">
        <f t="shared" si="41"/>
        <v>0.34823204431177845</v>
      </c>
      <c r="GN34">
        <f t="shared" si="41"/>
        <v>0.24838465649067012</v>
      </c>
      <c r="GO34">
        <f t="shared" si="41"/>
        <v>0.86930851527643682</v>
      </c>
      <c r="GP34">
        <f t="shared" si="41"/>
        <v>0.30176413541793329</v>
      </c>
      <c r="GQ34">
        <f t="shared" si="41"/>
        <v>0.19403123051708288</v>
      </c>
      <c r="GR34">
        <f t="shared" si="41"/>
        <v>0.68051593683939593</v>
      </c>
      <c r="GS34">
        <f t="shared" si="41"/>
        <v>0.31527519977931473</v>
      </c>
    </row>
    <row r="35" spans="1:201">
      <c r="A35">
        <v>34</v>
      </c>
      <c r="BG35">
        <f t="shared" si="39"/>
        <v>0.1317223982813045</v>
      </c>
      <c r="BH35">
        <f t="shared" si="39"/>
        <v>0.11508686013694322</v>
      </c>
      <c r="BI35">
        <f t="shared" si="39"/>
        <v>0.12369428167765177</v>
      </c>
      <c r="BJ35">
        <f t="shared" si="39"/>
        <v>0.11941845003817605</v>
      </c>
      <c r="EN35">
        <v>0.53339058181457499</v>
      </c>
      <c r="EO35">
        <v>0.27460064491662184</v>
      </c>
      <c r="EP35">
        <v>0.34473109208174701</v>
      </c>
      <c r="EQ35">
        <v>0.76866912737014115</v>
      </c>
      <c r="ER35">
        <v>0.91801454377202196</v>
      </c>
      <c r="ES35">
        <v>0.11758439268243759</v>
      </c>
      <c r="ET35">
        <v>0.96339168969396138</v>
      </c>
      <c r="EU35">
        <v>0.85913831303418986</v>
      </c>
      <c r="EV35">
        <v>0.27985410928984966</v>
      </c>
      <c r="EW35">
        <v>0.91297313364947641</v>
      </c>
      <c r="EZ35">
        <v>-0.81315954776603872</v>
      </c>
      <c r="FA35">
        <v>6.8110566582918874E-3</v>
      </c>
      <c r="FB35">
        <v>-0.68271905646221664</v>
      </c>
      <c r="FC35">
        <v>0.29223392102962231</v>
      </c>
      <c r="FD35">
        <v>-0.43845198507230254</v>
      </c>
      <c r="FE35">
        <v>5.9775692089270097E-3</v>
      </c>
      <c r="FF35">
        <v>6.2154843465935805E-3</v>
      </c>
      <c r="FG35">
        <v>1.6001858784397873</v>
      </c>
      <c r="FH35">
        <v>5.8231278352942834E-3</v>
      </c>
      <c r="FI35">
        <v>1.7083551782041313E-2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X35">
        <f t="shared" si="40"/>
        <v>-8.1315954776603847E-2</v>
      </c>
      <c r="FY35">
        <f t="shared" si="40"/>
        <v>6.8110566582918854E-4</v>
      </c>
      <c r="FZ35">
        <f t="shared" si="40"/>
        <v>-6.8271905646221653E-2</v>
      </c>
      <c r="GA35">
        <f t="shared" si="40"/>
        <v>2.9223392102962226E-2</v>
      </c>
      <c r="GB35">
        <f t="shared" si="40"/>
        <v>-4.3845198507230246E-2</v>
      </c>
      <c r="GC35">
        <f t="shared" si="40"/>
        <v>5.9775692089270081E-4</v>
      </c>
      <c r="GD35">
        <f t="shared" si="40"/>
        <v>6.2154843465935796E-4</v>
      </c>
      <c r="GE35">
        <f t="shared" si="40"/>
        <v>0.16001858784397871</v>
      </c>
      <c r="GF35">
        <f t="shared" si="40"/>
        <v>5.8231278352942816E-4</v>
      </c>
      <c r="GG35">
        <f t="shared" si="40"/>
        <v>1.7083551782041309E-3</v>
      </c>
      <c r="GJ35">
        <f t="shared" si="41"/>
        <v>0.53347189776935156</v>
      </c>
      <c r="GK35">
        <f t="shared" si="41"/>
        <v>0.27459996381095603</v>
      </c>
      <c r="GL35">
        <f t="shared" si="41"/>
        <v>0.34479936398739325</v>
      </c>
      <c r="GM35">
        <f t="shared" si="41"/>
        <v>0.76863990397803816</v>
      </c>
      <c r="GN35">
        <f t="shared" si="41"/>
        <v>0.91805838897052916</v>
      </c>
      <c r="GO35">
        <f t="shared" si="41"/>
        <v>0.1175837949255167</v>
      </c>
      <c r="GP35">
        <f t="shared" si="41"/>
        <v>0.96339106814552677</v>
      </c>
      <c r="GQ35">
        <f t="shared" si="41"/>
        <v>0.85897829444634588</v>
      </c>
      <c r="GR35">
        <f t="shared" si="41"/>
        <v>0.27985352697706611</v>
      </c>
      <c r="GS35">
        <f t="shared" si="41"/>
        <v>0.9129714252942982</v>
      </c>
    </row>
    <row r="36" spans="1:201">
      <c r="A36">
        <v>35</v>
      </c>
      <c r="B36">
        <f t="array" ref="B36:K45">TRANSPOSE(EN34:EW43)</f>
        <v>9.4306640192750812E-2</v>
      </c>
      <c r="C36">
        <v>0.53339058181457499</v>
      </c>
      <c r="D36">
        <v>6.5752822518463816E-2</v>
      </c>
      <c r="E36">
        <v>0.6869251312100273</v>
      </c>
      <c r="F36">
        <v>0.73538030194194715</v>
      </c>
      <c r="G36">
        <v>0.49529622853567279</v>
      </c>
      <c r="H36">
        <v>0.80963121262735616</v>
      </c>
      <c r="I36">
        <v>0.49927361912349255</v>
      </c>
      <c r="J36">
        <v>0.14491096779538459</v>
      </c>
      <c r="K36">
        <v>0.30193999171152264</v>
      </c>
      <c r="M36">
        <f t="array" ref="M36:M45">TRANSPOSE(EN30:EW30)</f>
        <v>0.91310446750212915</v>
      </c>
      <c r="S36">
        <f>EN34</f>
        <v>9.4306640192750812E-2</v>
      </c>
      <c r="T36">
        <f t="shared" ref="T36:AB45" si="42">EO34</f>
        <v>0.18986850562781066</v>
      </c>
      <c r="U36">
        <f t="shared" si="42"/>
        <v>0.6308984345869908</v>
      </c>
      <c r="V36">
        <f t="shared" si="42"/>
        <v>0.34825879894775236</v>
      </c>
      <c r="W36">
        <f t="shared" si="42"/>
        <v>0.24834209988653422</v>
      </c>
      <c r="X36">
        <f t="shared" si="42"/>
        <v>0.86930913812117883</v>
      </c>
      <c r="Y36">
        <f t="shared" si="42"/>
        <v>0.30176474408191023</v>
      </c>
      <c r="Z36">
        <f t="shared" si="42"/>
        <v>0.19416082399006407</v>
      </c>
      <c r="AA36">
        <f t="shared" si="42"/>
        <v>0.68051654423188723</v>
      </c>
      <c r="AB36">
        <f t="shared" si="42"/>
        <v>0.31527680635403676</v>
      </c>
      <c r="BG36">
        <f t="shared" si="39"/>
        <v>3.1555220346679472E-2</v>
      </c>
      <c r="BH36">
        <f t="shared" si="39"/>
        <v>1.4370360924928299E-2</v>
      </c>
      <c r="BI36">
        <f t="shared" si="39"/>
        <v>1.9334661247769832E-2</v>
      </c>
      <c r="BJ36">
        <f t="shared" si="39"/>
        <v>1.1859635999438674E-2</v>
      </c>
      <c r="BM36">
        <f>0.5*$BL$21*B36*B36</f>
        <v>4.446871192222482E-8</v>
      </c>
      <c r="BN36">
        <f t="shared" ref="BN36:BV45" si="43">0.5*$BL$21*C36*C36</f>
        <v>1.4225275638424542E-6</v>
      </c>
      <c r="BO36">
        <f t="shared" si="43"/>
        <v>2.1617168345723014E-8</v>
      </c>
      <c r="BP36">
        <f t="shared" si="43"/>
        <v>2.3593306794395661E-6</v>
      </c>
      <c r="BQ36">
        <f t="shared" si="43"/>
        <v>2.7039209424211469E-6</v>
      </c>
      <c r="BR36">
        <f t="shared" si="43"/>
        <v>1.2265917700083071E-6</v>
      </c>
      <c r="BS36">
        <f t="shared" si="43"/>
        <v>3.2775135023022163E-6</v>
      </c>
      <c r="BT36">
        <f t="shared" si="43"/>
        <v>1.2463707337633515E-6</v>
      </c>
      <c r="BU36">
        <f t="shared" si="43"/>
        <v>1.0499594293697495E-7</v>
      </c>
      <c r="BV36">
        <f t="shared" si="43"/>
        <v>4.5583879297377189E-7</v>
      </c>
      <c r="EN36">
        <v>6.5752822518463816E-2</v>
      </c>
      <c r="EO36">
        <v>0.84985876698978768</v>
      </c>
      <c r="EP36">
        <v>0.54602953269138155</v>
      </c>
      <c r="EQ36">
        <v>0.98815933995419858</v>
      </c>
      <c r="ER36">
        <v>0.40055566163767775</v>
      </c>
      <c r="ES36">
        <v>0.2469462738891739</v>
      </c>
      <c r="ET36">
        <v>9.6212001588911633E-2</v>
      </c>
      <c r="EU36">
        <v>0.69098568472883848</v>
      </c>
      <c r="EV36">
        <v>3.6441760274070756E-2</v>
      </c>
      <c r="EW36">
        <v>0.74964600790696334</v>
      </c>
      <c r="EZ36">
        <v>-0.88641307189037877</v>
      </c>
      <c r="FA36">
        <v>7.98704264486556E-3</v>
      </c>
      <c r="FB36">
        <v>-0.82653874377093628</v>
      </c>
      <c r="FC36">
        <v>0.34213462702318986</v>
      </c>
      <c r="FD36">
        <v>-0.48697063565290799</v>
      </c>
      <c r="FE36">
        <v>7.1195421284389873E-3</v>
      </c>
      <c r="FF36">
        <v>7.2104634781582399E-3</v>
      </c>
      <c r="FG36">
        <v>1.8086080300526233</v>
      </c>
      <c r="FH36">
        <v>6.943337189477608E-3</v>
      </c>
      <c r="FI36">
        <v>1.991940879746934E-2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X36">
        <f t="shared" si="40"/>
        <v>-8.8641307189037857E-2</v>
      </c>
      <c r="FY36">
        <f t="shared" si="40"/>
        <v>7.9870426448655583E-4</v>
      </c>
      <c r="FZ36">
        <f t="shared" si="40"/>
        <v>-8.2653874377093609E-2</v>
      </c>
      <c r="GA36">
        <f t="shared" si="40"/>
        <v>3.4213462702318981E-2</v>
      </c>
      <c r="GB36">
        <f t="shared" si="40"/>
        <v>-4.8697063565290785E-2</v>
      </c>
      <c r="GC36">
        <f t="shared" si="40"/>
        <v>7.1195421284389853E-4</v>
      </c>
      <c r="GD36">
        <f t="shared" si="40"/>
        <v>7.2104634781582381E-4</v>
      </c>
      <c r="GE36">
        <f t="shared" si="40"/>
        <v>0.18086080300526228</v>
      </c>
      <c r="GF36">
        <f t="shared" si="40"/>
        <v>6.9433371894776069E-4</v>
      </c>
      <c r="GG36">
        <f t="shared" si="40"/>
        <v>1.9919408797469335E-3</v>
      </c>
      <c r="GJ36">
        <f t="shared" si="41"/>
        <v>6.5841463825652854E-2</v>
      </c>
      <c r="GK36">
        <f t="shared" si="41"/>
        <v>0.84985796828552318</v>
      </c>
      <c r="GL36">
        <f t="shared" si="41"/>
        <v>0.54611218656575866</v>
      </c>
      <c r="GM36">
        <f t="shared" si="41"/>
        <v>0.98812512649149631</v>
      </c>
      <c r="GN36">
        <f t="shared" si="41"/>
        <v>0.40060435870124306</v>
      </c>
      <c r="GO36">
        <f t="shared" si="41"/>
        <v>0.24694556193496106</v>
      </c>
      <c r="GP36">
        <f t="shared" si="41"/>
        <v>9.6211280542563823E-2</v>
      </c>
      <c r="GQ36">
        <f t="shared" si="41"/>
        <v>0.6908048239258332</v>
      </c>
      <c r="GR36">
        <f t="shared" si="41"/>
        <v>3.6441065940351805E-2</v>
      </c>
      <c r="GS36">
        <f t="shared" si="41"/>
        <v>0.74964401596608354</v>
      </c>
    </row>
    <row r="37" spans="1:201">
      <c r="A37">
        <v>36</v>
      </c>
      <c r="B37">
        <v>0.18986850562781066</v>
      </c>
      <c r="C37">
        <v>0.27460064491662184</v>
      </c>
      <c r="D37">
        <v>0.84985876698978768</v>
      </c>
      <c r="E37">
        <v>0.1249766844324709</v>
      </c>
      <c r="F37">
        <v>1.8634132769799638E-2</v>
      </c>
      <c r="G37">
        <v>0.79407314409729612</v>
      </c>
      <c r="H37">
        <v>0.45979554330657191</v>
      </c>
      <c r="I37">
        <v>0.17260508604581304</v>
      </c>
      <c r="J37">
        <v>0.95889795890353202</v>
      </c>
      <c r="K37">
        <v>0.32852519866332042</v>
      </c>
      <c r="M37">
        <v>0.82716840540649961</v>
      </c>
      <c r="S37">
        <f t="shared" ref="S37:S45" si="44">EN35</f>
        <v>0.53339058181457499</v>
      </c>
      <c r="T37">
        <f t="shared" si="42"/>
        <v>0.27460064491662184</v>
      </c>
      <c r="U37">
        <f t="shared" si="42"/>
        <v>0.34473109208174701</v>
      </c>
      <c r="V37">
        <f t="shared" si="42"/>
        <v>0.76866912737014115</v>
      </c>
      <c r="W37">
        <f t="shared" si="42"/>
        <v>0.91801454377202196</v>
      </c>
      <c r="X37">
        <f t="shared" si="42"/>
        <v>0.11758439268243759</v>
      </c>
      <c r="Y37">
        <f t="shared" si="42"/>
        <v>0.96339168969396138</v>
      </c>
      <c r="Z37">
        <f t="shared" si="42"/>
        <v>0.85913831303418986</v>
      </c>
      <c r="AA37">
        <f t="shared" si="42"/>
        <v>0.27985410928984966</v>
      </c>
      <c r="AB37">
        <f t="shared" si="42"/>
        <v>0.91297313364947641</v>
      </c>
      <c r="BG37">
        <f t="shared" si="39"/>
        <v>6.2951361093071404E-3</v>
      </c>
      <c r="BH37">
        <f t="shared" si="39"/>
        <v>4.6968060400478379E-4</v>
      </c>
      <c r="BI37">
        <f t="shared" si="39"/>
        <v>4.6935273159885958E-3</v>
      </c>
      <c r="BJ37">
        <f t="shared" si="39"/>
        <v>9.0337367324335339E-4</v>
      </c>
      <c r="BM37">
        <f t="shared" ref="BM37:BM45" si="45">0.5*$BL$21*B37*B37</f>
        <v>1.8025024714668984E-7</v>
      </c>
      <c r="BN37">
        <f t="shared" si="43"/>
        <v>3.7702757094312318E-7</v>
      </c>
      <c r="BO37">
        <f t="shared" si="43"/>
        <v>3.6112996191470115E-6</v>
      </c>
      <c r="BP37">
        <f t="shared" si="43"/>
        <v>7.8095858258667081E-8</v>
      </c>
      <c r="BQ37">
        <f t="shared" si="43"/>
        <v>1.7361545204126038E-9</v>
      </c>
      <c r="BR37">
        <f t="shared" si="43"/>
        <v>3.1527607908828264E-6</v>
      </c>
      <c r="BS37">
        <f t="shared" si="43"/>
        <v>1.0570597082229282E-6</v>
      </c>
      <c r="BT37">
        <f t="shared" si="43"/>
        <v>1.4896257864441262E-7</v>
      </c>
      <c r="BU37">
        <f t="shared" si="43"/>
        <v>4.5974264779467995E-6</v>
      </c>
      <c r="BV37">
        <f t="shared" si="43"/>
        <v>5.396440307838708E-7</v>
      </c>
      <c r="EN37">
        <v>0.6869251312100273</v>
      </c>
      <c r="EO37">
        <v>0.1249766844324709</v>
      </c>
      <c r="EP37">
        <v>0.33075192057578962</v>
      </c>
      <c r="EQ37">
        <v>0.43082387602770211</v>
      </c>
      <c r="ER37">
        <v>0.26390626511641102</v>
      </c>
      <c r="ES37">
        <v>0.23466652078320749</v>
      </c>
      <c r="ET37">
        <v>0.14910037443497459</v>
      </c>
      <c r="EU37">
        <v>0.73937668984308735</v>
      </c>
      <c r="EV37">
        <v>0.40263023534132802</v>
      </c>
      <c r="EW37">
        <v>0.31557770029504084</v>
      </c>
      <c r="EZ37">
        <v>-1.101108788644698</v>
      </c>
      <c r="FA37">
        <v>1.2829902306684059E-2</v>
      </c>
      <c r="FB37">
        <v>-1.1630106647155172</v>
      </c>
      <c r="FC37">
        <v>0.5156086078632518</v>
      </c>
      <c r="FD37">
        <v>-0.83445472736831328</v>
      </c>
      <c r="FE37">
        <v>1.2060467704455761E-2</v>
      </c>
      <c r="FF37">
        <v>1.1790015588711695E-2</v>
      </c>
      <c r="FG37">
        <v>2.5035241046642316</v>
      </c>
      <c r="FH37">
        <v>1.1741023583827743E-2</v>
      </c>
      <c r="FI37">
        <v>3.1020059017365601E-2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X37">
        <f t="shared" si="40"/>
        <v>-0.11011087886446977</v>
      </c>
      <c r="FY37">
        <f t="shared" si="40"/>
        <v>1.2829902306684055E-3</v>
      </c>
      <c r="FZ37">
        <f t="shared" si="40"/>
        <v>-0.1163010664715517</v>
      </c>
      <c r="GA37">
        <f t="shared" si="40"/>
        <v>5.1560860786325172E-2</v>
      </c>
      <c r="GB37">
        <f t="shared" si="40"/>
        <v>-8.3445472736831311E-2</v>
      </c>
      <c r="GC37">
        <f t="shared" si="40"/>
        <v>1.2060467704455759E-3</v>
      </c>
      <c r="GD37">
        <f t="shared" si="40"/>
        <v>1.1790015588711692E-3</v>
      </c>
      <c r="GE37">
        <f t="shared" si="40"/>
        <v>0.25035241046642309</v>
      </c>
      <c r="GF37">
        <f t="shared" si="40"/>
        <v>1.174102358382774E-3</v>
      </c>
      <c r="GG37">
        <f t="shared" si="40"/>
        <v>3.1020059017365592E-3</v>
      </c>
      <c r="GJ37">
        <f t="shared" si="41"/>
        <v>0.68703524208889177</v>
      </c>
      <c r="GK37">
        <f t="shared" si="41"/>
        <v>0.12497540144224023</v>
      </c>
      <c r="GL37">
        <f t="shared" si="41"/>
        <v>0.33086822164226115</v>
      </c>
      <c r="GM37">
        <f t="shared" si="41"/>
        <v>0.43077231516691578</v>
      </c>
      <c r="GN37">
        <f t="shared" si="41"/>
        <v>0.26398971058914783</v>
      </c>
      <c r="GO37">
        <f t="shared" si="41"/>
        <v>0.23466531473643704</v>
      </c>
      <c r="GP37">
        <f t="shared" si="41"/>
        <v>0.14909919543341571</v>
      </c>
      <c r="GQ37">
        <f t="shared" si="41"/>
        <v>0.73912633743262091</v>
      </c>
      <c r="GR37">
        <f t="shared" si="41"/>
        <v>0.40262906123896963</v>
      </c>
      <c r="GS37">
        <f t="shared" si="41"/>
        <v>0.31557459828913909</v>
      </c>
    </row>
    <row r="38" spans="1:201">
      <c r="A38">
        <v>37</v>
      </c>
      <c r="B38">
        <v>0.6308984345869908</v>
      </c>
      <c r="C38">
        <v>0.34473109208174701</v>
      </c>
      <c r="D38">
        <v>0.54602953269138155</v>
      </c>
      <c r="E38">
        <v>0.33075192057578962</v>
      </c>
      <c r="F38">
        <v>0.70601221430144823</v>
      </c>
      <c r="G38">
        <v>0.31317760297941444</v>
      </c>
      <c r="H38">
        <v>0.95117423186049344</v>
      </c>
      <c r="I38">
        <v>0.1801194412126359</v>
      </c>
      <c r="J38">
        <v>0.41254781904153148</v>
      </c>
      <c r="K38">
        <v>0.38590197756722322</v>
      </c>
      <c r="M38">
        <v>0.17703036153045959</v>
      </c>
      <c r="S38">
        <f t="shared" si="44"/>
        <v>6.5752822518463816E-2</v>
      </c>
      <c r="T38">
        <f t="shared" si="42"/>
        <v>0.84985876698978768</v>
      </c>
      <c r="U38">
        <f t="shared" si="42"/>
        <v>0.54602953269138155</v>
      </c>
      <c r="V38">
        <f t="shared" si="42"/>
        <v>0.98815933995419858</v>
      </c>
      <c r="W38">
        <f t="shared" si="42"/>
        <v>0.40055566163767775</v>
      </c>
      <c r="X38">
        <f t="shared" si="42"/>
        <v>0.2469462738891739</v>
      </c>
      <c r="Y38">
        <f t="shared" si="42"/>
        <v>9.6212001588911633E-2</v>
      </c>
      <c r="Z38">
        <f t="shared" si="42"/>
        <v>0.69098568472883848</v>
      </c>
      <c r="AA38">
        <f t="shared" si="42"/>
        <v>3.6441760274070756E-2</v>
      </c>
      <c r="AB38">
        <f t="shared" si="42"/>
        <v>0.74964600790696334</v>
      </c>
      <c r="BG38">
        <f t="shared" si="39"/>
        <v>7.2087939592525886E-3</v>
      </c>
      <c r="BH38">
        <f t="shared" si="39"/>
        <v>1.1752430952987312E-3</v>
      </c>
      <c r="BI38">
        <f t="shared" si="39"/>
        <v>2.8421143049459346E-3</v>
      </c>
      <c r="BJ38">
        <f t="shared" si="39"/>
        <v>8.6869078850020695E-4</v>
      </c>
      <c r="BM38">
        <f t="shared" si="45"/>
        <v>1.9901641738215775E-6</v>
      </c>
      <c r="BN38">
        <f t="shared" si="43"/>
        <v>5.9419762923936975E-7</v>
      </c>
      <c r="BO38">
        <f t="shared" si="43"/>
        <v>1.4907412528558426E-6</v>
      </c>
      <c r="BP38">
        <f t="shared" si="43"/>
        <v>5.4698416482286726E-7</v>
      </c>
      <c r="BQ38">
        <f t="shared" si="43"/>
        <v>2.4922662337141704E-6</v>
      </c>
      <c r="BR38">
        <f t="shared" si="43"/>
        <v>4.9040105503965873E-7</v>
      </c>
      <c r="BS38">
        <f t="shared" si="43"/>
        <v>4.5236620967769987E-6</v>
      </c>
      <c r="BT38">
        <f t="shared" si="43"/>
        <v>1.62215065513761E-7</v>
      </c>
      <c r="BU38">
        <f t="shared" si="43"/>
        <v>8.509785149796211E-7</v>
      </c>
      <c r="BV38">
        <f t="shared" si="43"/>
        <v>7.4460168145146834E-7</v>
      </c>
      <c r="EN38">
        <v>0.73538030194194715</v>
      </c>
      <c r="EO38">
        <v>1.8634132769799638E-2</v>
      </c>
      <c r="EP38">
        <v>0.70601221430144823</v>
      </c>
      <c r="EQ38">
        <v>0.41003149421492902</v>
      </c>
      <c r="ER38">
        <v>0.53685189437295833</v>
      </c>
      <c r="ES38">
        <v>0.73779448620223098</v>
      </c>
      <c r="ET38">
        <v>0.99417509744093735</v>
      </c>
      <c r="EU38">
        <v>0.93283423193584047</v>
      </c>
      <c r="EV38">
        <v>0.28778699143870612</v>
      </c>
      <c r="EW38">
        <v>1.0856843784480263E-2</v>
      </c>
      <c r="EZ38">
        <v>-0.55143319047960582</v>
      </c>
      <c r="FA38">
        <v>6.7896797558582118E-3</v>
      </c>
      <c r="FB38">
        <v>-0.55282189441562968</v>
      </c>
      <c r="FC38">
        <v>0.2663913023553276</v>
      </c>
      <c r="FD38">
        <v>-0.44894542871451643</v>
      </c>
      <c r="FE38">
        <v>6.4937829247758514E-3</v>
      </c>
      <c r="FF38">
        <v>6.2825845216782951E-3</v>
      </c>
      <c r="FG38">
        <v>1.2446706883759455</v>
      </c>
      <c r="FH38">
        <v>6.3319140152752404E-3</v>
      </c>
      <c r="FI38">
        <v>1.6240561660891044E-2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X38">
        <f t="shared" si="40"/>
        <v>-5.5143319047960569E-2</v>
      </c>
      <c r="FY38">
        <f t="shared" si="40"/>
        <v>6.7896797558582105E-4</v>
      </c>
      <c r="FZ38">
        <f t="shared" si="40"/>
        <v>-5.5282189441562955E-2</v>
      </c>
      <c r="GA38">
        <f t="shared" si="40"/>
        <v>2.6639130235532753E-2</v>
      </c>
      <c r="GB38">
        <f t="shared" si="40"/>
        <v>-4.4894542871451636E-2</v>
      </c>
      <c r="GC38">
        <f t="shared" si="40"/>
        <v>6.4937829247758495E-4</v>
      </c>
      <c r="GD38">
        <f t="shared" si="40"/>
        <v>6.2825845216782936E-4</v>
      </c>
      <c r="GE38">
        <f t="shared" si="40"/>
        <v>0.12446706883759452</v>
      </c>
      <c r="GF38">
        <f t="shared" si="40"/>
        <v>6.3319140152752387E-4</v>
      </c>
      <c r="GG38">
        <f t="shared" si="40"/>
        <v>1.6240561660891041E-3</v>
      </c>
      <c r="GJ38">
        <f t="shared" si="41"/>
        <v>0.73543544526099514</v>
      </c>
      <c r="GK38">
        <f t="shared" si="41"/>
        <v>1.8633453801824053E-2</v>
      </c>
      <c r="GL38">
        <f t="shared" si="41"/>
        <v>0.70606749649088973</v>
      </c>
      <c r="GM38">
        <f t="shared" si="41"/>
        <v>0.41000485508469348</v>
      </c>
      <c r="GN38">
        <f t="shared" si="41"/>
        <v>0.53689678891582981</v>
      </c>
      <c r="GO38">
        <f t="shared" si="41"/>
        <v>0.73779383682393851</v>
      </c>
      <c r="GP38">
        <f t="shared" si="41"/>
        <v>0.9941744691824852</v>
      </c>
      <c r="GQ38">
        <f t="shared" si="41"/>
        <v>0.93270976486700286</v>
      </c>
      <c r="GR38">
        <f t="shared" si="41"/>
        <v>0.28778635824730459</v>
      </c>
      <c r="GS38">
        <f t="shared" si="41"/>
        <v>1.0855219728314174E-2</v>
      </c>
    </row>
    <row r="39" spans="1:201">
      <c r="A39">
        <v>38</v>
      </c>
      <c r="B39">
        <v>0.34825879894775236</v>
      </c>
      <c r="C39">
        <v>0.76866912737014115</v>
      </c>
      <c r="D39">
        <v>0.98815933995419858</v>
      </c>
      <c r="E39">
        <v>0.43082387602770211</v>
      </c>
      <c r="F39">
        <v>0.41003149421492902</v>
      </c>
      <c r="G39">
        <v>0.87591042873954095</v>
      </c>
      <c r="H39">
        <v>0.57830194909236532</v>
      </c>
      <c r="I39">
        <v>0.80654052231628803</v>
      </c>
      <c r="J39">
        <v>0.28412971645500651</v>
      </c>
      <c r="K39">
        <v>0.19941179939494447</v>
      </c>
      <c r="M39">
        <v>0.58478509821342384</v>
      </c>
      <c r="S39">
        <f t="shared" si="44"/>
        <v>0.6869251312100273</v>
      </c>
      <c r="T39">
        <f t="shared" si="42"/>
        <v>0.1249766844324709</v>
      </c>
      <c r="U39">
        <f t="shared" si="42"/>
        <v>0.33075192057578962</v>
      </c>
      <c r="V39">
        <f t="shared" si="42"/>
        <v>0.43082387602770211</v>
      </c>
      <c r="W39">
        <f t="shared" si="42"/>
        <v>0.26390626511641102</v>
      </c>
      <c r="X39">
        <f t="shared" si="42"/>
        <v>0.23466652078320749</v>
      </c>
      <c r="Y39">
        <f t="shared" si="42"/>
        <v>0.14910037443497459</v>
      </c>
      <c r="Z39">
        <f t="shared" si="42"/>
        <v>0.73937668984308735</v>
      </c>
      <c r="AA39">
        <f t="shared" si="42"/>
        <v>0.40263023534132802</v>
      </c>
      <c r="AB39">
        <f t="shared" si="42"/>
        <v>0.31557770029504084</v>
      </c>
      <c r="BG39">
        <f t="shared" si="39"/>
        <v>0.77467825067470109</v>
      </c>
      <c r="BH39">
        <f t="shared" si="39"/>
        <v>0.85779831500874115</v>
      </c>
      <c r="BI39">
        <f t="shared" si="39"/>
        <v>0.81663044892892789</v>
      </c>
      <c r="BJ39">
        <f t="shared" si="39"/>
        <v>0.85622866003650377</v>
      </c>
      <c r="BM39">
        <f t="shared" si="45"/>
        <v>6.0642095522265502E-7</v>
      </c>
      <c r="BN39">
        <f t="shared" si="43"/>
        <v>2.9542611368598713E-6</v>
      </c>
      <c r="BO39">
        <f t="shared" si="43"/>
        <v>4.8822944056935876E-6</v>
      </c>
      <c r="BP39">
        <f t="shared" si="43"/>
        <v>9.2804606077766439E-7</v>
      </c>
      <c r="BQ39">
        <f t="shared" si="43"/>
        <v>8.4062913124063682E-7</v>
      </c>
      <c r="BR39">
        <f t="shared" si="43"/>
        <v>3.8360953958734332E-6</v>
      </c>
      <c r="BS39">
        <f t="shared" si="43"/>
        <v>1.6721657216201436E-6</v>
      </c>
      <c r="BT39">
        <f t="shared" si="43"/>
        <v>3.2525380706911539E-6</v>
      </c>
      <c r="BU39">
        <f t="shared" si="43"/>
        <v>4.0364847886401202E-7</v>
      </c>
      <c r="BV39">
        <f t="shared" si="43"/>
        <v>1.9882532868964788E-7</v>
      </c>
      <c r="EN39">
        <v>0.49529622853567279</v>
      </c>
      <c r="EO39">
        <v>0.79407314409729612</v>
      </c>
      <c r="EP39">
        <v>0.31317760297941444</v>
      </c>
      <c r="EQ39">
        <v>0.87591042873954095</v>
      </c>
      <c r="ER39">
        <v>0.8810015374403295</v>
      </c>
      <c r="ES39">
        <v>0.34153360360445717</v>
      </c>
      <c r="ET39">
        <v>0.1063931968597025</v>
      </c>
      <c r="EU39">
        <v>0.84939220715325292</v>
      </c>
      <c r="EV39">
        <v>0.54207902327939661</v>
      </c>
      <c r="EW39">
        <v>0.58081008548103075</v>
      </c>
      <c r="EZ39">
        <v>-0.76762180715432937</v>
      </c>
      <c r="FA39">
        <v>8.3040150115988188E-3</v>
      </c>
      <c r="FB39">
        <v>-0.86204884601630238</v>
      </c>
      <c r="FC39">
        <v>0.34917869967374127</v>
      </c>
      <c r="FD39">
        <v>-0.46699964421428847</v>
      </c>
      <c r="FE39">
        <v>7.6895641914909866E-3</v>
      </c>
      <c r="FF39">
        <v>7.3982983035853454E-3</v>
      </c>
      <c r="FG39">
        <v>1.6962249884086551</v>
      </c>
      <c r="FH39">
        <v>7.515461631760389E-3</v>
      </c>
      <c r="FI39">
        <v>2.0359270164088124E-2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X39">
        <f t="shared" si="40"/>
        <v>-7.6762180715432921E-2</v>
      </c>
      <c r="FY39">
        <f t="shared" si="40"/>
        <v>8.3040150115988164E-4</v>
      </c>
      <c r="FZ39">
        <f t="shared" si="40"/>
        <v>-8.6204884601630213E-2</v>
      </c>
      <c r="GA39">
        <f t="shared" si="40"/>
        <v>3.4917869967374116E-2</v>
      </c>
      <c r="GB39">
        <f t="shared" si="40"/>
        <v>-4.669996442142884E-2</v>
      </c>
      <c r="GC39">
        <f t="shared" si="40"/>
        <v>7.6895641914909846E-4</v>
      </c>
      <c r="GD39">
        <f t="shared" si="40"/>
        <v>7.3982983035853433E-4</v>
      </c>
      <c r="GE39">
        <f t="shared" si="40"/>
        <v>0.16962249884086547</v>
      </c>
      <c r="GF39">
        <f t="shared" si="40"/>
        <v>7.5154616317603872E-4</v>
      </c>
      <c r="GG39">
        <f t="shared" si="40"/>
        <v>2.0359270164088121E-3</v>
      </c>
      <c r="GJ39">
        <f t="shared" si="41"/>
        <v>0.49537299071638824</v>
      </c>
      <c r="GK39">
        <f t="shared" si="41"/>
        <v>0.79407231369579501</v>
      </c>
      <c r="GL39">
        <f t="shared" si="41"/>
        <v>0.31326380786401609</v>
      </c>
      <c r="GM39">
        <f t="shared" si="41"/>
        <v>0.8758755108695736</v>
      </c>
      <c r="GN39">
        <f t="shared" si="41"/>
        <v>0.88104823740475091</v>
      </c>
      <c r="GO39">
        <f t="shared" si="41"/>
        <v>0.34153283464803802</v>
      </c>
      <c r="GP39">
        <f t="shared" si="41"/>
        <v>0.10639245702987214</v>
      </c>
      <c r="GQ39">
        <f t="shared" si="41"/>
        <v>0.84922258465441203</v>
      </c>
      <c r="GR39">
        <f t="shared" si="41"/>
        <v>0.54207827173323342</v>
      </c>
      <c r="GS39">
        <f t="shared" si="41"/>
        <v>0.58080804955401433</v>
      </c>
    </row>
    <row r="40" spans="1:201">
      <c r="A40">
        <v>39</v>
      </c>
      <c r="B40">
        <v>0.24834209988653422</v>
      </c>
      <c r="C40">
        <v>0.91801454377202196</v>
      </c>
      <c r="D40">
        <v>0.40055566163767775</v>
      </c>
      <c r="E40">
        <v>0.26390626511641102</v>
      </c>
      <c r="F40">
        <v>0.53685189437295833</v>
      </c>
      <c r="G40">
        <v>0.8810015374403295</v>
      </c>
      <c r="H40">
        <v>0.73624772693113449</v>
      </c>
      <c r="I40">
        <v>0.10207381539624372</v>
      </c>
      <c r="J40">
        <v>0.5074868115383806</v>
      </c>
      <c r="K40">
        <v>0.74020421186488772</v>
      </c>
      <c r="M40">
        <v>0.37501926845867573</v>
      </c>
      <c r="S40">
        <f t="shared" si="44"/>
        <v>0.73538030194194715</v>
      </c>
      <c r="T40">
        <f t="shared" si="42"/>
        <v>1.8634132769799638E-2</v>
      </c>
      <c r="U40">
        <f t="shared" si="42"/>
        <v>0.70601221430144823</v>
      </c>
      <c r="V40">
        <f t="shared" si="42"/>
        <v>0.41003149421492902</v>
      </c>
      <c r="W40">
        <f t="shared" si="42"/>
        <v>0.53685189437295833</v>
      </c>
      <c r="X40">
        <f t="shared" si="42"/>
        <v>0.73779448620223098</v>
      </c>
      <c r="Y40">
        <f t="shared" si="42"/>
        <v>0.99417509744093735</v>
      </c>
      <c r="Z40">
        <f t="shared" si="42"/>
        <v>0.93283423193584047</v>
      </c>
      <c r="AA40">
        <f t="shared" si="42"/>
        <v>0.28778699143870612</v>
      </c>
      <c r="AB40">
        <f t="shared" si="42"/>
        <v>1.0856843784480263E-2</v>
      </c>
      <c r="BG40">
        <f t="shared" si="39"/>
        <v>5.7910588561727837E-3</v>
      </c>
      <c r="BH40">
        <f t="shared" si="39"/>
        <v>6.6675167244251035E-4</v>
      </c>
      <c r="BI40">
        <f t="shared" si="39"/>
        <v>4.8444834863135902E-3</v>
      </c>
      <c r="BJ40">
        <f t="shared" si="39"/>
        <v>7.0596504847404901E-4</v>
      </c>
      <c r="BM40">
        <f t="shared" si="45"/>
        <v>3.0836899288026671E-7</v>
      </c>
      <c r="BN40">
        <f t="shared" si="43"/>
        <v>4.2137535128847684E-6</v>
      </c>
      <c r="BO40">
        <f t="shared" si="43"/>
        <v>8.0222419034998893E-7</v>
      </c>
      <c r="BP40">
        <f t="shared" si="43"/>
        <v>3.4823258383846716E-7</v>
      </c>
      <c r="BQ40">
        <f t="shared" si="43"/>
        <v>1.44104978245917E-6</v>
      </c>
      <c r="BR40">
        <f t="shared" si="43"/>
        <v>3.8808185448611222E-6</v>
      </c>
      <c r="BS40">
        <f t="shared" si="43"/>
        <v>2.7103035770563123E-6</v>
      </c>
      <c r="BT40">
        <f t="shared" si="43"/>
        <v>5.2095318947732207E-8</v>
      </c>
      <c r="BU40">
        <f t="shared" si="43"/>
        <v>1.2877143194269594E-6</v>
      </c>
      <c r="BV40">
        <f t="shared" si="43"/>
        <v>2.7395113763125983E-6</v>
      </c>
      <c r="EN40">
        <v>0.80963121262735616</v>
      </c>
      <c r="EO40">
        <v>0.45979554330657191</v>
      </c>
      <c r="EP40">
        <v>0.95117423186049344</v>
      </c>
      <c r="EQ40">
        <v>0.57830194909236532</v>
      </c>
      <c r="ER40">
        <v>0.73624772693113449</v>
      </c>
      <c r="ES40">
        <v>9.7330046763502764E-2</v>
      </c>
      <c r="ET40">
        <v>0.31820563899510557</v>
      </c>
      <c r="EU40">
        <v>0.39342647198948111</v>
      </c>
      <c r="EV40">
        <v>0.97288217838614921</v>
      </c>
      <c r="EW40">
        <v>0.42844482410302565</v>
      </c>
      <c r="EZ40">
        <v>-0.72742217875449255</v>
      </c>
      <c r="FA40">
        <v>8.2623424213377674E-3</v>
      </c>
      <c r="FB40">
        <v>-0.62074790567134075</v>
      </c>
      <c r="FC40">
        <v>0.32491908037045319</v>
      </c>
      <c r="FD40">
        <v>-0.53660589414961657</v>
      </c>
      <c r="FE40">
        <v>7.8870292011892357E-3</v>
      </c>
      <c r="FF40">
        <v>7.6371000275378374E-3</v>
      </c>
      <c r="FG40">
        <v>1.508559855361399</v>
      </c>
      <c r="FH40">
        <v>7.7183380552534459E-3</v>
      </c>
      <c r="FI40">
        <v>1.9792233138279464E-2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X40">
        <f t="shared" si="40"/>
        <v>-7.2742217875449239E-2</v>
      </c>
      <c r="FY40">
        <f t="shared" si="40"/>
        <v>8.2623424213377659E-4</v>
      </c>
      <c r="FZ40">
        <f t="shared" si="40"/>
        <v>-6.207479056713406E-2</v>
      </c>
      <c r="GA40">
        <f t="shared" si="40"/>
        <v>3.2491908037045311E-2</v>
      </c>
      <c r="GB40">
        <f t="shared" si="40"/>
        <v>-5.3660589414961643E-2</v>
      </c>
      <c r="GC40">
        <f t="shared" si="40"/>
        <v>7.8870292011892339E-4</v>
      </c>
      <c r="GD40">
        <f t="shared" si="40"/>
        <v>7.6371000275378355E-4</v>
      </c>
      <c r="GE40">
        <f t="shared" si="40"/>
        <v>0.15085598553613988</v>
      </c>
      <c r="GF40">
        <f t="shared" si="40"/>
        <v>7.7183380552534443E-4</v>
      </c>
      <c r="GG40">
        <f t="shared" si="40"/>
        <v>1.9792233138279458E-3</v>
      </c>
      <c r="GJ40">
        <f t="shared" si="41"/>
        <v>0.80970395484523161</v>
      </c>
      <c r="GK40">
        <f t="shared" si="41"/>
        <v>0.45979471707232977</v>
      </c>
      <c r="GL40">
        <f t="shared" si="41"/>
        <v>0.95123630665106051</v>
      </c>
      <c r="GM40">
        <f t="shared" si="41"/>
        <v>0.57826945718432832</v>
      </c>
      <c r="GN40">
        <f t="shared" si="41"/>
        <v>0.73630138752054941</v>
      </c>
      <c r="GO40">
        <f t="shared" si="41"/>
        <v>9.7329258060582652E-2</v>
      </c>
      <c r="GP40">
        <f t="shared" si="41"/>
        <v>0.31820487528510283</v>
      </c>
      <c r="GQ40">
        <f t="shared" si="41"/>
        <v>0.39327561600394495</v>
      </c>
      <c r="GR40">
        <f t="shared" si="41"/>
        <v>0.97288140655234367</v>
      </c>
      <c r="GS40">
        <f t="shared" si="41"/>
        <v>0.42844284487971179</v>
      </c>
    </row>
    <row r="41" spans="1:201">
      <c r="A41">
        <v>40</v>
      </c>
      <c r="B41">
        <v>0.86930913812117883</v>
      </c>
      <c r="C41">
        <v>0.11758439268243759</v>
      </c>
      <c r="D41">
        <v>0.2469462738891739</v>
      </c>
      <c r="E41">
        <v>0.23466652078320749</v>
      </c>
      <c r="F41">
        <v>0.73779448620223098</v>
      </c>
      <c r="G41">
        <v>0.34153360360445717</v>
      </c>
      <c r="H41">
        <v>9.7330046763502764E-2</v>
      </c>
      <c r="I41">
        <v>0.96713014505571082</v>
      </c>
      <c r="J41">
        <v>0.15500687686292913</v>
      </c>
      <c r="K41">
        <v>0.61940176666944424</v>
      </c>
      <c r="M41">
        <v>0.84012182588575479</v>
      </c>
      <c r="S41">
        <f t="shared" si="44"/>
        <v>0.49529622853567279</v>
      </c>
      <c r="T41">
        <f t="shared" si="42"/>
        <v>0.79407314409729612</v>
      </c>
      <c r="U41">
        <f t="shared" si="42"/>
        <v>0.31317760297941444</v>
      </c>
      <c r="V41">
        <f t="shared" si="42"/>
        <v>0.87591042873954095</v>
      </c>
      <c r="W41">
        <f t="shared" si="42"/>
        <v>0.8810015374403295</v>
      </c>
      <c r="X41">
        <f t="shared" si="42"/>
        <v>0.34153360360445717</v>
      </c>
      <c r="Y41">
        <f t="shared" si="42"/>
        <v>0.1063931968597025</v>
      </c>
      <c r="Z41">
        <f t="shared" si="42"/>
        <v>0.84939220715325292</v>
      </c>
      <c r="AA41">
        <f t="shared" si="42"/>
        <v>0.54207902327939661</v>
      </c>
      <c r="AB41">
        <f t="shared" si="42"/>
        <v>0.58081008548103075</v>
      </c>
      <c r="BG41">
        <f t="shared" si="39"/>
        <v>1.2522899682346215E-2</v>
      </c>
      <c r="BH41">
        <f t="shared" si="39"/>
        <v>5.4296894907717858E-3</v>
      </c>
      <c r="BI41">
        <f t="shared" si="39"/>
        <v>7.4748074433217057E-3</v>
      </c>
      <c r="BJ41">
        <f t="shared" si="39"/>
        <v>5.0321196523754495E-3</v>
      </c>
      <c r="BM41">
        <f t="shared" si="45"/>
        <v>3.7784918881049344E-6</v>
      </c>
      <c r="BN41">
        <f t="shared" si="43"/>
        <v>6.913044701248842E-8</v>
      </c>
      <c r="BO41">
        <f t="shared" si="43"/>
        <v>3.0491231093873449E-7</v>
      </c>
      <c r="BP41">
        <f t="shared" si="43"/>
        <v>2.753418798824778E-7</v>
      </c>
      <c r="BQ41">
        <f t="shared" si="43"/>
        <v>2.7217035193520704E-6</v>
      </c>
      <c r="BR41">
        <f t="shared" si="43"/>
        <v>5.8322601195523251E-7</v>
      </c>
      <c r="BS41">
        <f t="shared" si="43"/>
        <v>4.7365690014928177E-8</v>
      </c>
      <c r="BT41">
        <f t="shared" si="43"/>
        <v>4.6767035873774015E-6</v>
      </c>
      <c r="BU41">
        <f t="shared" si="43"/>
        <v>1.2013565937399638E-7</v>
      </c>
      <c r="BV41">
        <f t="shared" si="43"/>
        <v>1.9182927427661435E-6</v>
      </c>
      <c r="EN41">
        <v>0.49927361912349255</v>
      </c>
      <c r="EO41">
        <v>0.17260508604581304</v>
      </c>
      <c r="EP41">
        <v>0.1801194412126359</v>
      </c>
      <c r="EQ41">
        <v>0.80654052231628803</v>
      </c>
      <c r="ER41">
        <v>0.10207381539624372</v>
      </c>
      <c r="ES41">
        <v>0.96713014505571082</v>
      </c>
      <c r="ET41">
        <v>0.21677256883486695</v>
      </c>
      <c r="EU41">
        <v>0.51221380316330234</v>
      </c>
      <c r="EV41">
        <v>0.35325958209774821</v>
      </c>
      <c r="EW41">
        <v>0.7746830104259308</v>
      </c>
      <c r="EZ41">
        <v>-0.76544077670677479</v>
      </c>
      <c r="FA41">
        <v>9.3572966649051268E-3</v>
      </c>
      <c r="FB41">
        <v>-0.84638009875895248</v>
      </c>
      <c r="FC41">
        <v>0.37570566035353459</v>
      </c>
      <c r="FD41">
        <v>-0.57841943580016808</v>
      </c>
      <c r="FE41">
        <v>8.8959991518969481E-3</v>
      </c>
      <c r="FF41">
        <v>8.5220914040911918E-3</v>
      </c>
      <c r="FG41">
        <v>1.7565525988176718</v>
      </c>
      <c r="FH41">
        <v>8.6813130899406621E-3</v>
      </c>
      <c r="FI41">
        <v>2.2525351783855032E-2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X41">
        <f t="shared" si="40"/>
        <v>-7.654407767067746E-2</v>
      </c>
      <c r="FY41">
        <f t="shared" si="40"/>
        <v>9.3572966649051246E-4</v>
      </c>
      <c r="FZ41">
        <f t="shared" si="40"/>
        <v>-8.4638009875895232E-2</v>
      </c>
      <c r="GA41">
        <f t="shared" si="40"/>
        <v>3.7570566035353449E-2</v>
      </c>
      <c r="GB41">
        <f t="shared" si="40"/>
        <v>-5.7841943580016798E-2</v>
      </c>
      <c r="GC41">
        <f t="shared" si="40"/>
        <v>8.8959991518969457E-4</v>
      </c>
      <c r="GD41">
        <f t="shared" si="40"/>
        <v>8.5220914040911894E-4</v>
      </c>
      <c r="GE41">
        <f t="shared" si="40"/>
        <v>0.17565525988176714</v>
      </c>
      <c r="GF41">
        <f t="shared" si="40"/>
        <v>8.6813130899406597E-4</v>
      </c>
      <c r="GG41">
        <f t="shared" si="40"/>
        <v>2.2525351783855025E-3</v>
      </c>
      <c r="GJ41">
        <f t="shared" si="41"/>
        <v>0.49935016320116321</v>
      </c>
      <c r="GK41">
        <f t="shared" si="41"/>
        <v>0.17260415031614654</v>
      </c>
      <c r="GL41">
        <f t="shared" si="41"/>
        <v>0.1802040792225118</v>
      </c>
      <c r="GM41">
        <f t="shared" si="41"/>
        <v>0.80650295175025266</v>
      </c>
      <c r="GN41">
        <f t="shared" si="41"/>
        <v>0.10213165733982374</v>
      </c>
      <c r="GO41">
        <f t="shared" si="41"/>
        <v>0.96712925545579564</v>
      </c>
      <c r="GP41">
        <f t="shared" si="41"/>
        <v>0.21677171662572653</v>
      </c>
      <c r="GQ41">
        <f t="shared" si="41"/>
        <v>0.51203814790342062</v>
      </c>
      <c r="GR41">
        <f t="shared" si="41"/>
        <v>0.35325871396643921</v>
      </c>
      <c r="GS41">
        <f t="shared" si="41"/>
        <v>0.77468075789075241</v>
      </c>
    </row>
    <row r="42" spans="1:201">
      <c r="A42">
        <v>41</v>
      </c>
      <c r="B42">
        <v>0.30176474408191023</v>
      </c>
      <c r="C42">
        <v>0.96339168969396138</v>
      </c>
      <c r="D42">
        <v>9.6212001588911633E-2</v>
      </c>
      <c r="E42">
        <v>0.14910037443497459</v>
      </c>
      <c r="F42">
        <v>0.99417509744093735</v>
      </c>
      <c r="G42">
        <v>0.1063931968597025</v>
      </c>
      <c r="H42">
        <v>0.31820563899510557</v>
      </c>
      <c r="I42">
        <v>0.21677256883486695</v>
      </c>
      <c r="J42">
        <v>0.90010730701849884</v>
      </c>
      <c r="K42">
        <v>0.59952458684723631</v>
      </c>
      <c r="M42">
        <v>0.36786339838638993</v>
      </c>
      <c r="S42">
        <f t="shared" si="44"/>
        <v>0.80963121262735616</v>
      </c>
      <c r="T42">
        <f t="shared" si="42"/>
        <v>0.45979554330657191</v>
      </c>
      <c r="U42">
        <f t="shared" si="42"/>
        <v>0.95117423186049344</v>
      </c>
      <c r="V42">
        <f t="shared" si="42"/>
        <v>0.57830194909236532</v>
      </c>
      <c r="W42">
        <f t="shared" si="42"/>
        <v>0.73624772693113449</v>
      </c>
      <c r="X42">
        <f t="shared" si="42"/>
        <v>9.7330046763502764E-2</v>
      </c>
      <c r="Y42">
        <f t="shared" si="42"/>
        <v>0.31820563899510557</v>
      </c>
      <c r="Z42">
        <f t="shared" si="42"/>
        <v>0.39342647198948111</v>
      </c>
      <c r="AA42">
        <f t="shared" si="42"/>
        <v>0.97288217838614921</v>
      </c>
      <c r="AB42">
        <f t="shared" si="42"/>
        <v>0.42844482410302565</v>
      </c>
      <c r="BM42">
        <f t="shared" si="45"/>
        <v>4.5530980385410392E-7</v>
      </c>
      <c r="BN42">
        <f t="shared" si="43"/>
        <v>4.6406177388569304E-6</v>
      </c>
      <c r="BO42">
        <f t="shared" si="43"/>
        <v>4.6283746248723679E-8</v>
      </c>
      <c r="BP42">
        <f t="shared" si="43"/>
        <v>1.1115460828324813E-7</v>
      </c>
      <c r="BQ42">
        <f t="shared" si="43"/>
        <v>4.9419206218584868E-6</v>
      </c>
      <c r="BR42">
        <f t="shared" si="43"/>
        <v>5.6597561690137052E-8</v>
      </c>
      <c r="BS42">
        <f t="shared" si="43"/>
        <v>5.0627414344141728E-7</v>
      </c>
      <c r="BT42">
        <f t="shared" si="43"/>
        <v>2.3495173299633567E-7</v>
      </c>
      <c r="BU42">
        <f t="shared" si="43"/>
        <v>4.0509658207404711E-6</v>
      </c>
      <c r="BV42">
        <f t="shared" si="43"/>
        <v>1.797148651171747E-6</v>
      </c>
      <c r="EN42">
        <v>0.14491096779538459</v>
      </c>
      <c r="EO42">
        <v>0.95889795890353202</v>
      </c>
      <c r="EP42">
        <v>0.41254781904153148</v>
      </c>
      <c r="EQ42">
        <v>0.28412971645500651</v>
      </c>
      <c r="ER42">
        <v>0.5074868115383806</v>
      </c>
      <c r="ES42">
        <v>0.15500687686292913</v>
      </c>
      <c r="ET42">
        <v>0.90010730701849884</v>
      </c>
      <c r="EU42">
        <v>0.90161185707388647</v>
      </c>
      <c r="EV42">
        <v>0.57249289379398505</v>
      </c>
      <c r="EW42">
        <v>0.43739979779032989</v>
      </c>
      <c r="EZ42">
        <v>-0.91888024571874238</v>
      </c>
      <c r="FA42">
        <v>1.0005805518889521E-2</v>
      </c>
      <c r="FB42">
        <v>-0.88349659507870948</v>
      </c>
      <c r="FC42">
        <v>0.40510005609480165</v>
      </c>
      <c r="FD42">
        <v>-0.63865428856395934</v>
      </c>
      <c r="FE42">
        <v>9.3549878012662412E-3</v>
      </c>
      <c r="FF42">
        <v>9.1697999659581947E-3</v>
      </c>
      <c r="FG42">
        <v>1.9739934094085085</v>
      </c>
      <c r="FH42">
        <v>9.1288541373182857E-3</v>
      </c>
      <c r="FI42">
        <v>2.4278216434668515E-2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X42">
        <f t="shared" si="40"/>
        <v>-9.1888024571874213E-2</v>
      </c>
      <c r="FY42">
        <f t="shared" si="40"/>
        <v>1.0005805518889519E-3</v>
      </c>
      <c r="FZ42">
        <f t="shared" si="40"/>
        <v>-8.8349659507870923E-2</v>
      </c>
      <c r="GA42">
        <f t="shared" si="40"/>
        <v>4.0510005609480156E-2</v>
      </c>
      <c r="GB42">
        <f t="shared" si="40"/>
        <v>-6.3865428856395914E-2</v>
      </c>
      <c r="GC42">
        <f t="shared" si="40"/>
        <v>9.3549878012662388E-4</v>
      </c>
      <c r="GD42">
        <f t="shared" si="40"/>
        <v>9.1697999659581927E-4</v>
      </c>
      <c r="GE42">
        <f t="shared" si="40"/>
        <v>0.19739934094085082</v>
      </c>
      <c r="GF42">
        <f t="shared" si="40"/>
        <v>9.1288541373182842E-4</v>
      </c>
      <c r="GG42">
        <f t="shared" si="40"/>
        <v>2.4278216434668511E-3</v>
      </c>
      <c r="GJ42">
        <f t="shared" si="41"/>
        <v>0.14500285581995648</v>
      </c>
      <c r="GK42">
        <f t="shared" si="41"/>
        <v>0.95889695832298016</v>
      </c>
      <c r="GL42">
        <f t="shared" si="41"/>
        <v>0.41263616870103936</v>
      </c>
      <c r="GM42">
        <f t="shared" si="41"/>
        <v>0.284089206449397</v>
      </c>
      <c r="GN42">
        <f t="shared" si="41"/>
        <v>0.50755067696723699</v>
      </c>
      <c r="GO42">
        <f t="shared" si="41"/>
        <v>0.155005941364149</v>
      </c>
      <c r="GP42">
        <f t="shared" si="41"/>
        <v>0.90010639003850224</v>
      </c>
      <c r="GQ42">
        <f t="shared" si="41"/>
        <v>0.9014144577329456</v>
      </c>
      <c r="GR42">
        <f t="shared" si="41"/>
        <v>0.57249198090857134</v>
      </c>
      <c r="GS42">
        <f t="shared" si="41"/>
        <v>0.43739736996868644</v>
      </c>
    </row>
    <row r="43" spans="1:201">
      <c r="A43">
        <v>42</v>
      </c>
      <c r="B43">
        <v>0.19416082399006407</v>
      </c>
      <c r="C43">
        <v>0.85913831303418986</v>
      </c>
      <c r="D43">
        <v>0.69098568472883848</v>
      </c>
      <c r="E43">
        <v>0.73937668984308735</v>
      </c>
      <c r="F43">
        <v>0.93283423193584047</v>
      </c>
      <c r="G43">
        <v>0.84939220715325292</v>
      </c>
      <c r="H43">
        <v>0.39342647198948111</v>
      </c>
      <c r="I43">
        <v>0.51221380316330234</v>
      </c>
      <c r="J43">
        <v>0.90161185707388647</v>
      </c>
      <c r="K43">
        <v>6.7780663719158696E-2</v>
      </c>
      <c r="M43">
        <v>0.72910672245170738</v>
      </c>
      <c r="S43">
        <f t="shared" si="44"/>
        <v>0.49927361912349255</v>
      </c>
      <c r="T43">
        <f t="shared" si="42"/>
        <v>0.17260508604581304</v>
      </c>
      <c r="U43">
        <f t="shared" si="42"/>
        <v>0.1801194412126359</v>
      </c>
      <c r="V43">
        <f t="shared" si="42"/>
        <v>0.80654052231628803</v>
      </c>
      <c r="W43">
        <f t="shared" si="42"/>
        <v>0.10207381539624372</v>
      </c>
      <c r="X43">
        <f t="shared" si="42"/>
        <v>0.96713014505571082</v>
      </c>
      <c r="Y43">
        <f t="shared" si="42"/>
        <v>0.21677256883486695</v>
      </c>
      <c r="Z43">
        <f t="shared" si="42"/>
        <v>0.51221380316330234</v>
      </c>
      <c r="AA43">
        <f t="shared" si="42"/>
        <v>0.35325958209774821</v>
      </c>
      <c r="AB43">
        <f t="shared" si="42"/>
        <v>0.7746830104259308</v>
      </c>
      <c r="BM43">
        <f t="shared" si="45"/>
        <v>1.8849212786250321E-7</v>
      </c>
      <c r="BN43">
        <f t="shared" si="43"/>
        <v>3.6905932046161684E-6</v>
      </c>
      <c r="BO43">
        <f t="shared" si="43"/>
        <v>2.3873060825009089E-6</v>
      </c>
      <c r="BP43">
        <f t="shared" si="43"/>
        <v>2.733389447416605E-6</v>
      </c>
      <c r="BQ43">
        <f t="shared" si="43"/>
        <v>4.3508985213566476E-6</v>
      </c>
      <c r="BR43">
        <f t="shared" si="43"/>
        <v>3.6073356078633733E-6</v>
      </c>
      <c r="BS43">
        <f t="shared" si="43"/>
        <v>7.7392194431044996E-7</v>
      </c>
      <c r="BT43">
        <f t="shared" si="43"/>
        <v>1.3118149007550714E-6</v>
      </c>
      <c r="BU43">
        <f t="shared" si="43"/>
        <v>4.064519704081112E-6</v>
      </c>
      <c r="BV43">
        <f t="shared" si="43"/>
        <v>2.2971091871048383E-8</v>
      </c>
      <c r="EN43">
        <v>0.30193999171152264</v>
      </c>
      <c r="EO43">
        <v>0.32852519866332042</v>
      </c>
      <c r="EP43">
        <v>0.38590197756722322</v>
      </c>
      <c r="EQ43">
        <v>0.19941179939494447</v>
      </c>
      <c r="ER43">
        <v>0.74020421186488772</v>
      </c>
      <c r="ES43">
        <v>0.61940176666944424</v>
      </c>
      <c r="ET43">
        <v>0.59952458684723631</v>
      </c>
      <c r="EU43">
        <v>6.7780663719158696E-2</v>
      </c>
      <c r="EV43">
        <v>0.23783030717706755</v>
      </c>
      <c r="EW43">
        <v>0.13892372058594038</v>
      </c>
      <c r="EZ43">
        <v>-0.61065658076264229</v>
      </c>
      <c r="FA43">
        <v>6.8635762885784317E-3</v>
      </c>
      <c r="FB43">
        <v>-0.63851639980441877</v>
      </c>
      <c r="FC43">
        <v>0.27725326932531186</v>
      </c>
      <c r="FD43">
        <v>-0.46035451710128655</v>
      </c>
      <c r="FE43">
        <v>6.3814052064389499E-3</v>
      </c>
      <c r="FF43">
        <v>6.3369305881460867E-3</v>
      </c>
      <c r="FG43">
        <v>1.3898171595953053</v>
      </c>
      <c r="FH43">
        <v>6.1984702868353361E-3</v>
      </c>
      <c r="FI43">
        <v>1.6676686377731703E-2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X43">
        <f t="shared" si="40"/>
        <v>-6.1065658076264212E-2</v>
      </c>
      <c r="FY43">
        <f t="shared" si="40"/>
        <v>6.8635762885784304E-4</v>
      </c>
      <c r="FZ43">
        <f t="shared" si="40"/>
        <v>-6.3851639980441868E-2</v>
      </c>
      <c r="GA43">
        <f t="shared" si="40"/>
        <v>2.7725326932531179E-2</v>
      </c>
      <c r="GB43">
        <f t="shared" si="40"/>
        <v>-4.6035451710128648E-2</v>
      </c>
      <c r="GC43">
        <f t="shared" si="40"/>
        <v>6.3814052064389479E-4</v>
      </c>
      <c r="GD43">
        <f t="shared" si="40"/>
        <v>6.3369305881460852E-4</v>
      </c>
      <c r="GE43">
        <f t="shared" si="40"/>
        <v>0.13898171595953049</v>
      </c>
      <c r="GF43">
        <f t="shared" si="40"/>
        <v>6.198470286835335E-4</v>
      </c>
      <c r="GG43">
        <f t="shared" si="40"/>
        <v>1.66766863777317E-3</v>
      </c>
      <c r="GJ43">
        <f t="shared" si="41"/>
        <v>0.30200105736959892</v>
      </c>
      <c r="GK43">
        <f t="shared" si="41"/>
        <v>0.32852451230569157</v>
      </c>
      <c r="GL43">
        <f t="shared" si="41"/>
        <v>0.38596582920720368</v>
      </c>
      <c r="GM43">
        <f t="shared" si="41"/>
        <v>0.19938407406801192</v>
      </c>
      <c r="GN43">
        <f t="shared" si="41"/>
        <v>0.74025024731659783</v>
      </c>
      <c r="GO43">
        <f t="shared" si="41"/>
        <v>0.61940112852892359</v>
      </c>
      <c r="GP43">
        <f t="shared" si="41"/>
        <v>0.5995239531541775</v>
      </c>
      <c r="GQ43">
        <f t="shared" si="41"/>
        <v>6.7641682003199172E-2</v>
      </c>
      <c r="GR43">
        <f t="shared" si="41"/>
        <v>0.23782968733003887</v>
      </c>
      <c r="GS43">
        <f t="shared" si="41"/>
        <v>0.13892205291730261</v>
      </c>
    </row>
    <row r="44" spans="1:201">
      <c r="A44">
        <v>43</v>
      </c>
      <c r="B44">
        <v>0.68051654423188723</v>
      </c>
      <c r="C44">
        <v>0.27985410928984966</v>
      </c>
      <c r="D44">
        <v>3.6441760274070756E-2</v>
      </c>
      <c r="E44">
        <v>0.40263023534132802</v>
      </c>
      <c r="F44">
        <v>0.28778699143870612</v>
      </c>
      <c r="G44">
        <v>0.54207902327939661</v>
      </c>
      <c r="H44">
        <v>0.97288217838614921</v>
      </c>
      <c r="I44">
        <v>0.35325958209774821</v>
      </c>
      <c r="J44">
        <v>0.57249289379398505</v>
      </c>
      <c r="K44">
        <v>0.23783030717706755</v>
      </c>
      <c r="M44">
        <v>0.20433461494834382</v>
      </c>
      <c r="S44">
        <f t="shared" si="44"/>
        <v>0.14491096779538459</v>
      </c>
      <c r="T44">
        <f t="shared" si="42"/>
        <v>0.95889795890353202</v>
      </c>
      <c r="U44">
        <f t="shared" si="42"/>
        <v>0.41254781904153148</v>
      </c>
      <c r="V44">
        <f t="shared" si="42"/>
        <v>0.28412971645500651</v>
      </c>
      <c r="W44">
        <f t="shared" si="42"/>
        <v>0.5074868115383806</v>
      </c>
      <c r="X44">
        <f t="shared" si="42"/>
        <v>0.15500687686292913</v>
      </c>
      <c r="Y44">
        <f t="shared" si="42"/>
        <v>0.90010730701849884</v>
      </c>
      <c r="Z44">
        <f t="shared" si="42"/>
        <v>0.90161185707388647</v>
      </c>
      <c r="AA44">
        <f t="shared" si="42"/>
        <v>0.57249289379398505</v>
      </c>
      <c r="AB44">
        <f t="shared" si="42"/>
        <v>0.43739979779032989</v>
      </c>
      <c r="BM44">
        <f t="shared" si="45"/>
        <v>2.3155138348665508E-6</v>
      </c>
      <c r="BN44">
        <f t="shared" si="43"/>
        <v>3.9159161243207563E-7</v>
      </c>
      <c r="BO44">
        <f t="shared" si="43"/>
        <v>6.6400094593642072E-9</v>
      </c>
      <c r="BP44">
        <f t="shared" si="43"/>
        <v>8.10555532055066E-7</v>
      </c>
      <c r="BQ44">
        <f t="shared" si="43"/>
        <v>4.1410676220670955E-7</v>
      </c>
      <c r="BR44">
        <f t="shared" si="43"/>
        <v>1.4692483373977232E-6</v>
      </c>
      <c r="BS44">
        <f t="shared" si="43"/>
        <v>4.7324986651068953E-6</v>
      </c>
      <c r="BT44">
        <f t="shared" si="43"/>
        <v>6.2396166171937854E-7</v>
      </c>
      <c r="BU44">
        <f t="shared" si="43"/>
        <v>1.6387405672230553E-6</v>
      </c>
      <c r="BV44">
        <f t="shared" si="43"/>
        <v>2.8281627505969155E-7</v>
      </c>
    </row>
    <row r="45" spans="1:201">
      <c r="A45">
        <v>44</v>
      </c>
      <c r="B45">
        <v>0.31527680635403676</v>
      </c>
      <c r="C45">
        <v>0.91297313364947641</v>
      </c>
      <c r="D45">
        <v>0.74964600790696334</v>
      </c>
      <c r="E45">
        <v>0.31557770029504084</v>
      </c>
      <c r="F45">
        <v>1.0856843784480263E-2</v>
      </c>
      <c r="G45">
        <v>0.58081008548103075</v>
      </c>
      <c r="H45">
        <v>0.42844482410302565</v>
      </c>
      <c r="I45">
        <v>0.7746830104259308</v>
      </c>
      <c r="J45">
        <v>0.43739979779032989</v>
      </c>
      <c r="K45">
        <v>0.13892372058594038</v>
      </c>
      <c r="M45">
        <v>0.4682206552622552</v>
      </c>
      <c r="S45">
        <f t="shared" si="44"/>
        <v>0.30193999171152264</v>
      </c>
      <c r="T45">
        <f t="shared" si="42"/>
        <v>0.32852519866332042</v>
      </c>
      <c r="U45">
        <f t="shared" si="42"/>
        <v>0.38590197756722322</v>
      </c>
      <c r="V45">
        <f t="shared" si="42"/>
        <v>0.19941179939494447</v>
      </c>
      <c r="W45">
        <f t="shared" si="42"/>
        <v>0.74020421186488772</v>
      </c>
      <c r="X45">
        <f t="shared" si="42"/>
        <v>0.61940176666944424</v>
      </c>
      <c r="Y45">
        <f t="shared" si="42"/>
        <v>0.59952458684723631</v>
      </c>
      <c r="Z45">
        <f t="shared" si="42"/>
        <v>6.7780663719158696E-2</v>
      </c>
      <c r="AA45">
        <f t="shared" si="42"/>
        <v>0.23783030717706755</v>
      </c>
      <c r="AB45">
        <f t="shared" si="42"/>
        <v>0.13892372058594038</v>
      </c>
      <c r="BM45">
        <f t="shared" si="45"/>
        <v>4.9699732312400403E-7</v>
      </c>
      <c r="BN45">
        <f t="shared" si="43"/>
        <v>4.1675997138287242E-6</v>
      </c>
      <c r="BO45">
        <f t="shared" si="43"/>
        <v>2.8098456858542351E-6</v>
      </c>
      <c r="BP45">
        <f t="shared" si="43"/>
        <v>4.9794642461753316E-7</v>
      </c>
      <c r="BQ45">
        <f t="shared" si="43"/>
        <v>5.8935528480303869E-10</v>
      </c>
      <c r="BR45">
        <f t="shared" si="43"/>
        <v>1.6867017769824112E-6</v>
      </c>
      <c r="BS45">
        <f t="shared" si="43"/>
        <v>9.17824836503363E-7</v>
      </c>
      <c r="BT45">
        <f t="shared" si="43"/>
        <v>3.0006688332129143E-6</v>
      </c>
      <c r="BU45">
        <f t="shared" si="43"/>
        <v>9.5659291553510746E-7</v>
      </c>
      <c r="BV45">
        <f t="shared" si="43"/>
        <v>9.649900070720219E-8</v>
      </c>
    </row>
    <row r="46" spans="1:201">
      <c r="A46">
        <v>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4.1490771716171357</v>
      </c>
      <c r="EN2" t="s">
        <v>10</v>
      </c>
    </row>
    <row r="3" spans="1:201">
      <c r="A3">
        <v>2</v>
      </c>
      <c r="C3" t="s">
        <v>98</v>
      </c>
      <c r="H3" t="s">
        <v>93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4.1490771716171357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1.7491181736420398</v>
      </c>
      <c r="O7">
        <v>2.3038190128121756</v>
      </c>
      <c r="P7">
        <v>1.9881655434945347</v>
      </c>
      <c r="Q7">
        <v>2.2775178763806232</v>
      </c>
      <c r="S7">
        <f>N7+$M23</f>
        <v>1.86497017806039</v>
      </c>
      <c r="T7">
        <f t="shared" ref="T7:V16" si="0">O7+$M23</f>
        <v>2.4196710172305256</v>
      </c>
      <c r="U7">
        <f t="shared" si="0"/>
        <v>2.1040175479128846</v>
      </c>
      <c r="V7">
        <f t="shared" si="0"/>
        <v>2.3933698807989732</v>
      </c>
      <c r="X7">
        <f xml:space="preserve"> IF(S7&gt;0,S7,0)</f>
        <v>1.86497017806039</v>
      </c>
      <c r="Y7">
        <f t="shared" ref="Y7:AA16" si="1" xml:space="preserve"> IF(T7&gt;0,T7,0)</f>
        <v>2.4196710172305256</v>
      </c>
      <c r="Z7">
        <f t="shared" si="1"/>
        <v>2.1040175479128846</v>
      </c>
      <c r="AA7">
        <f t="shared" si="1"/>
        <v>2.3933698807989732</v>
      </c>
      <c r="AC7">
        <f t="array" ref="AC7:AF16">MMULT(B36:K45,X7:AA16)</f>
        <v>10.506144911190702</v>
      </c>
      <c r="AD7">
        <v>13.840357818500044</v>
      </c>
      <c r="AE7">
        <v>11.921882014440028</v>
      </c>
      <c r="AF7">
        <v>13.636332838751578</v>
      </c>
      <c r="AH7">
        <f>AC7+$M36</f>
        <v>11.419273670112544</v>
      </c>
      <c r="AI7">
        <f t="shared" ref="AI7:AK16" si="2">AD7+$M36</f>
        <v>14.753486577421885</v>
      </c>
      <c r="AJ7">
        <f t="shared" si="2"/>
        <v>12.835010773361869</v>
      </c>
      <c r="AK7">
        <f t="shared" si="2"/>
        <v>14.549461597673419</v>
      </c>
      <c r="AW7">
        <f>AH7</f>
        <v>11.419273670112544</v>
      </c>
      <c r="AX7">
        <f t="shared" ref="AX7:AZ16" si="3">AI7</f>
        <v>14.753486577421885</v>
      </c>
      <c r="AY7">
        <f t="shared" si="3"/>
        <v>12.835010773361869</v>
      </c>
      <c r="AZ7">
        <f t="shared" si="3"/>
        <v>14.549461597673419</v>
      </c>
      <c r="BB7">
        <f>EXP(AW7-AW$20)</f>
        <v>1.8593514910787048E-2</v>
      </c>
      <c r="BC7">
        <f t="shared" ref="BC7:BE16" si="4">EXP(AX7-AX$20)</f>
        <v>1.9468542516026994E-3</v>
      </c>
      <c r="BD7">
        <f t="shared" si="4"/>
        <v>1.2857403289423317E-2</v>
      </c>
      <c r="BE7">
        <f t="shared" si="4"/>
        <v>2.2920500353978842E-3</v>
      </c>
      <c r="BG7">
        <f>BB7/BB$20</f>
        <v>1.4390480439869324E-2</v>
      </c>
      <c r="BH7">
        <f t="shared" ref="BH7:BJ16" si="5">BC7/BC$20</f>
        <v>1.6688106233133475E-3</v>
      </c>
      <c r="BI7">
        <f t="shared" si="5"/>
        <v>1.0491170419031536E-2</v>
      </c>
      <c r="BJ7">
        <f t="shared" si="5"/>
        <v>1.9611278467942758E-3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6.3956441078982946</v>
      </c>
      <c r="BS7">
        <f t="shared" si="6"/>
        <v>0</v>
      </c>
      <c r="BT7">
        <f t="shared" si="6"/>
        <v>0</v>
      </c>
      <c r="BY7">
        <f>$BG$7-$BL$7</f>
        <v>1.4390480439869324E-2</v>
      </c>
      <c r="BZ7">
        <f>$BH$7-$BM$7</f>
        <v>-0.99833118937668663</v>
      </c>
      <c r="CA7">
        <f>$BI$7-$BN$7</f>
        <v>1.0491170419031536E-2</v>
      </c>
      <c r="CB7">
        <f>$BJ$7-$BO$7</f>
        <v>1.9611278467942758E-3</v>
      </c>
      <c r="CW7">
        <f>BY7</f>
        <v>1.4390480439869324E-2</v>
      </c>
      <c r="CX7">
        <f t="shared" ref="CX7:CZ16" si="7">BZ7</f>
        <v>-0.99833118937668663</v>
      </c>
      <c r="CY7">
        <f t="shared" si="7"/>
        <v>1.0491170419031536E-2</v>
      </c>
      <c r="CZ7">
        <f t="shared" si="7"/>
        <v>1.9611278467942758E-3</v>
      </c>
      <c r="DB7">
        <f t="array" ref="DB7:DK16">(1/4)*(MMULT($X$7:$AA$16,$CW$23:$DF$26))</f>
        <v>-0.59050697917075745</v>
      </c>
      <c r="DC7">
        <v>6.6626476647935022E-3</v>
      </c>
      <c r="DD7">
        <v>-0.58836649540698871</v>
      </c>
      <c r="DE7">
        <v>0.26843037845308282</v>
      </c>
      <c r="DF7">
        <v>-0.42533651288505392</v>
      </c>
      <c r="DG7">
        <v>6.2525900433756665E-3</v>
      </c>
      <c r="DH7">
        <v>6.1101747205773412E-3</v>
      </c>
      <c r="DI7">
        <v>1.2945252186399276</v>
      </c>
      <c r="DJ7">
        <v>6.0978930046830058E-3</v>
      </c>
      <c r="DK7">
        <v>1.6131084936360406E-2</v>
      </c>
      <c r="DM7">
        <f>(1/4)*SUM($CW$7:$CZ$7)</f>
        <v>-0.24287210266774786</v>
      </c>
      <c r="DO7">
        <f t="array" ref="DO7:DR16">MMULT(S36:AB45,CW7:CZ16)</f>
        <v>-1.9959829156223619E-2</v>
      </c>
      <c r="DP7">
        <v>0.1203029317328916</v>
      </c>
      <c r="DQ7">
        <v>2.869583518157889E-2</v>
      </c>
      <c r="DR7">
        <v>-0.4157018521331346</v>
      </c>
      <c r="DT7">
        <f>IF($S$7&gt;0,$DO$7,0)</f>
        <v>-1.9959829156223619E-2</v>
      </c>
      <c r="DU7">
        <f>IF($T$7&gt;0,$DP$7,0)</f>
        <v>0.1203029317328916</v>
      </c>
      <c r="DV7">
        <f>IF($U$7&gt;0,$DQ$7,0)</f>
        <v>2.869583518157889E-2</v>
      </c>
      <c r="DW7">
        <f>IF($V$7&gt;0,$DR$7,0)</f>
        <v>-0.4157018521331346</v>
      </c>
      <c r="DY7">
        <f t="array" ref="DY7:EH16">(1/4)*(MMULT($C$7:$F$16,$DT$23:$EC$26))</f>
        <v>-7.0382811208111962E-2</v>
      </c>
      <c r="DZ7">
        <v>7.5766774434021994E-2</v>
      </c>
      <c r="EA7">
        <v>9.2704128332655372E-2</v>
      </c>
      <c r="EB7">
        <v>0.12050384729584271</v>
      </c>
      <c r="EC7">
        <v>6.5710466205882528E-2</v>
      </c>
      <c r="ED7">
        <v>8.986751985364283E-2</v>
      </c>
      <c r="EE7">
        <v>-0.1426951624904205</v>
      </c>
      <c r="EF7">
        <v>0.13698305804601302</v>
      </c>
      <c r="EG7">
        <v>0.11564406427840992</v>
      </c>
      <c r="EH7">
        <v>-0.15014559286582119</v>
      </c>
      <c r="EJ7">
        <f>(1/4)*SUM($DT$7:$DW$7)</f>
        <v>-7.1665728593721931E-2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1.8327273128094048</v>
      </c>
      <c r="O8">
        <v>3.2141296037613021</v>
      </c>
      <c r="P8">
        <v>1.5516106732875463</v>
      </c>
      <c r="Q8">
        <v>2.676210523649126</v>
      </c>
      <c r="S8">
        <f t="shared" ref="S8:S16" si="8">N8+$M24</f>
        <v>1.9267740819315426</v>
      </c>
      <c r="T8">
        <f t="shared" si="0"/>
        <v>3.3081763728834401</v>
      </c>
      <c r="U8">
        <f t="shared" si="0"/>
        <v>1.6456574424096841</v>
      </c>
      <c r="V8">
        <f t="shared" si="0"/>
        <v>2.7702572927712641</v>
      </c>
      <c r="X8">
        <f t="shared" ref="X8:X16" si="9" xml:space="preserve"> IF(S8&gt;0,S8,0)</f>
        <v>1.9267740819315426</v>
      </c>
      <c r="Y8">
        <f t="shared" si="1"/>
        <v>3.3081763728834401</v>
      </c>
      <c r="Z8">
        <f t="shared" si="1"/>
        <v>1.6456574424096841</v>
      </c>
      <c r="AA8">
        <f t="shared" si="1"/>
        <v>2.7702572927712641</v>
      </c>
      <c r="AC8">
        <v>9.713265075155288</v>
      </c>
      <c r="AD8">
        <v>13.880433484189982</v>
      </c>
      <c r="AE8">
        <v>10.963925927201275</v>
      </c>
      <c r="AF8">
        <v>13.531238935984391</v>
      </c>
      <c r="AH8">
        <f t="shared" ref="AH8:AH16" si="10">AC8+$M37</f>
        <v>10.540433159726179</v>
      </c>
      <c r="AI8">
        <f t="shared" si="2"/>
        <v>14.707601568760873</v>
      </c>
      <c r="AJ8">
        <f t="shared" si="2"/>
        <v>11.791094011772167</v>
      </c>
      <c r="AK8">
        <f t="shared" si="2"/>
        <v>14.358407020555282</v>
      </c>
      <c r="AW8">
        <f t="shared" ref="AW8:AW16" si="11">AH8</f>
        <v>10.540433159726179</v>
      </c>
      <c r="AX8">
        <f t="shared" si="3"/>
        <v>14.707601568760873</v>
      </c>
      <c r="AY8">
        <f t="shared" si="3"/>
        <v>11.791094011772167</v>
      </c>
      <c r="AZ8">
        <f t="shared" si="3"/>
        <v>14.358407020555282</v>
      </c>
      <c r="BB8">
        <f t="shared" ref="BB8:BB16" si="12">EXP(AW8-AW$20)</f>
        <v>7.7212197389221549E-3</v>
      </c>
      <c r="BC8">
        <f t="shared" si="4"/>
        <v>1.8595413234027659E-3</v>
      </c>
      <c r="BD8">
        <f t="shared" si="4"/>
        <v>4.5267444438954613E-3</v>
      </c>
      <c r="BE8">
        <f t="shared" si="4"/>
        <v>1.8934338869303559E-3</v>
      </c>
      <c r="BG8">
        <f t="shared" ref="BG8:BG16" si="13">BB8/BB$20</f>
        <v>5.9758502982365331E-3</v>
      </c>
      <c r="BH8">
        <f t="shared" si="5"/>
        <v>1.5939674541276248E-3</v>
      </c>
      <c r="BI8">
        <f t="shared" si="5"/>
        <v>3.6936577577354264E-3</v>
      </c>
      <c r="BJ8">
        <f t="shared" si="5"/>
        <v>1.6200632029738597E-3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5.9758502982365331E-3</v>
      </c>
      <c r="BZ8">
        <f>$BH$8-$BM$8</f>
        <v>1.5939674541276248E-3</v>
      </c>
      <c r="CA8">
        <f>$BI$8-$BN$8</f>
        <v>3.6936577577354264E-3</v>
      </c>
      <c r="CB8">
        <f>$BJ$8-$BO$8</f>
        <v>1.6200632029738597E-3</v>
      </c>
      <c r="CW8">
        <f t="shared" ref="CW8:CW16" si="15">BY8</f>
        <v>5.9758502982365331E-3</v>
      </c>
      <c r="CX8">
        <f t="shared" si="7"/>
        <v>1.5939674541276248E-3</v>
      </c>
      <c r="CY8">
        <f t="shared" si="7"/>
        <v>3.6936577577354264E-3</v>
      </c>
      <c r="CZ8">
        <f t="shared" si="7"/>
        <v>1.6200632029738597E-3</v>
      </c>
      <c r="DB8">
        <v>-0.81305768671779721</v>
      </c>
      <c r="DC8">
        <v>6.8384315561388718E-3</v>
      </c>
      <c r="DD8">
        <v>-0.68263973131394828</v>
      </c>
      <c r="DE8">
        <v>0.29321157068670717</v>
      </c>
      <c r="DF8">
        <v>-0.43818619506861989</v>
      </c>
      <c r="DG8">
        <v>6.0006160780431738E-3</v>
      </c>
      <c r="DH8">
        <v>6.2395996575108073E-3</v>
      </c>
      <c r="DI8">
        <v>1.5985935024745608</v>
      </c>
      <c r="DJ8">
        <v>5.8460305506966466E-3</v>
      </c>
      <c r="DK8">
        <v>1.7153862096708369E-2</v>
      </c>
      <c r="DM8">
        <f>(1/4)*SUM($CW$8:$CZ$8)</f>
        <v>3.220884678268361E-3</v>
      </c>
      <c r="DO8">
        <v>-8.9073264242868294E-2</v>
      </c>
      <c r="DP8">
        <v>0.31321705599863731</v>
      </c>
      <c r="DQ8">
        <v>-2.4540145058938281E-2</v>
      </c>
      <c r="DR8">
        <v>0.50101197081624349</v>
      </c>
      <c r="DT8">
        <f>IF($S$8&gt;0,$DO$8,0)</f>
        <v>-8.9073264242868294E-2</v>
      </c>
      <c r="DU8">
        <f>IF($T$8&gt;0,$DP$8,0)</f>
        <v>0.31321705599863731</v>
      </c>
      <c r="DV8">
        <f>IF($U$8&gt;0,$DQ$8,0)</f>
        <v>-2.4540145058938281E-2</v>
      </c>
      <c r="DW8">
        <f>IF($V$8&gt;0,$DR$8,0)</f>
        <v>0.50101197081624349</v>
      </c>
      <c r="DY8">
        <v>-4.2364823400343518E-2</v>
      </c>
      <c r="DZ8">
        <v>0.136260240004074</v>
      </c>
      <c r="EA8">
        <v>0.15287765356144697</v>
      </c>
      <c r="EB8">
        <v>5.90594850584081E-2</v>
      </c>
      <c r="EC8">
        <v>4.6654115601883331E-2</v>
      </c>
      <c r="ED8">
        <v>0.14982752722097542</v>
      </c>
      <c r="EE8">
        <v>-0.15746715809462195</v>
      </c>
      <c r="EF8">
        <v>6.9274107829577533E-2</v>
      </c>
      <c r="EG8">
        <v>0.18918130851597054</v>
      </c>
      <c r="EH8">
        <v>-8.8545372673325712E-2</v>
      </c>
      <c r="EJ8">
        <f>(1/4)*SUM($DT$8:$DW$8)</f>
        <v>0.17515390437826855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1.2357457496417363</v>
      </c>
      <c r="O9">
        <v>2.6978735946587422</v>
      </c>
      <c r="P9">
        <v>1.2641502739444075</v>
      </c>
      <c r="Q9">
        <v>2.4388340745999804</v>
      </c>
      <c r="S9">
        <f t="shared" si="8"/>
        <v>2.1493961228450544</v>
      </c>
      <c r="T9">
        <f t="shared" si="0"/>
        <v>3.6115239678620603</v>
      </c>
      <c r="U9">
        <f t="shared" si="0"/>
        <v>2.1778006471477256</v>
      </c>
      <c r="V9">
        <f t="shared" si="0"/>
        <v>3.3524844478032985</v>
      </c>
      <c r="X9">
        <f t="shared" si="9"/>
        <v>2.1493961228450544</v>
      </c>
      <c r="Y9">
        <f t="shared" si="1"/>
        <v>3.6115239678620603</v>
      </c>
      <c r="Z9">
        <f t="shared" si="1"/>
        <v>2.1778006471477256</v>
      </c>
      <c r="AA9">
        <f t="shared" si="1"/>
        <v>3.3524844478032985</v>
      </c>
      <c r="AC9">
        <v>10.879168630239658</v>
      </c>
      <c r="AD9">
        <v>14.638019544034782</v>
      </c>
      <c r="AE9">
        <v>12.166692891561242</v>
      </c>
      <c r="AF9">
        <v>14.060646418601829</v>
      </c>
      <c r="AH9">
        <f t="shared" si="10"/>
        <v>11.056223503732976</v>
      </c>
      <c r="AI9">
        <f t="shared" si="2"/>
        <v>14.8150744175281</v>
      </c>
      <c r="AJ9">
        <f t="shared" si="2"/>
        <v>12.343747765054561</v>
      </c>
      <c r="AK9">
        <f t="shared" si="2"/>
        <v>14.237701292095148</v>
      </c>
      <c r="AW9">
        <f t="shared" si="11"/>
        <v>11.056223503732976</v>
      </c>
      <c r="AX9">
        <f t="shared" si="3"/>
        <v>14.8150744175281</v>
      </c>
      <c r="AY9">
        <f t="shared" si="3"/>
        <v>12.343747765054561</v>
      </c>
      <c r="AZ9">
        <f t="shared" si="3"/>
        <v>14.237701292095148</v>
      </c>
      <c r="BB9">
        <f t="shared" si="12"/>
        <v>1.2932747917591752E-2</v>
      </c>
      <c r="BC9">
        <f t="shared" si="4"/>
        <v>2.0705260506915413E-3</v>
      </c>
      <c r="BD9">
        <f t="shared" si="4"/>
        <v>7.8668424512095079E-3</v>
      </c>
      <c r="BE9">
        <f t="shared" si="4"/>
        <v>1.6781404803947286E-3</v>
      </c>
      <c r="BG9">
        <f t="shared" si="13"/>
        <v>1.0009320821524382E-2</v>
      </c>
      <c r="BH9">
        <f t="shared" si="5"/>
        <v>1.7748200032932984E-3</v>
      </c>
      <c r="BI9">
        <f t="shared" si="5"/>
        <v>6.4190554622489786E-3</v>
      </c>
      <c r="BJ9">
        <f t="shared" si="5"/>
        <v>1.4358534831738618E-3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6.5459958447776172</v>
      </c>
      <c r="BY9">
        <f>$BG$9-$BL$9</f>
        <v>1.0009320821524382E-2</v>
      </c>
      <c r="BZ9">
        <f>$BH$9-$BM$9</f>
        <v>1.7748200032932984E-3</v>
      </c>
      <c r="CA9">
        <f>$BI$9-$BN$9</f>
        <v>6.4190554622489786E-3</v>
      </c>
      <c r="CB9">
        <f>$BJ$9-$BO$9</f>
        <v>-0.99856414651682612</v>
      </c>
      <c r="CW9">
        <f t="shared" si="15"/>
        <v>1.0009320821524382E-2</v>
      </c>
      <c r="CX9">
        <f t="shared" si="7"/>
        <v>1.7748200032932984E-3</v>
      </c>
      <c r="CY9">
        <f t="shared" si="7"/>
        <v>6.4190554622489786E-3</v>
      </c>
      <c r="CZ9">
        <f t="shared" si="7"/>
        <v>-0.99856414651682612</v>
      </c>
      <c r="DB9">
        <v>-0.88628596177509322</v>
      </c>
      <c r="DC9">
        <v>8.0191020184681855E-3</v>
      </c>
      <c r="DD9">
        <v>-0.82644188696130993</v>
      </c>
      <c r="DE9">
        <v>0.34327441443393936</v>
      </c>
      <c r="DF9">
        <v>-0.48665536774293661</v>
      </c>
      <c r="DG9">
        <v>7.1470365369700802E-3</v>
      </c>
      <c r="DH9">
        <v>7.2384215412956074E-3</v>
      </c>
      <c r="DI9">
        <v>1.8067323793976344</v>
      </c>
      <c r="DJ9">
        <v>6.9706605343313483E-3</v>
      </c>
      <c r="DK9">
        <v>2.000120201670098E-2</v>
      </c>
      <c r="DM9">
        <f>(1/4)*SUM($CW$9:$CZ$9)</f>
        <v>-0.24509023755743986</v>
      </c>
      <c r="DO9">
        <v>0.30059994484400326</v>
      </c>
      <c r="DP9">
        <v>0.65303792095852942</v>
      </c>
      <c r="DQ9">
        <v>1.7815624443683384E-2</v>
      </c>
      <c r="DR9">
        <v>0.17460342248548466</v>
      </c>
      <c r="DT9">
        <f>IF($S$9&gt;0,$DO$9,0)</f>
        <v>0.30059994484400326</v>
      </c>
      <c r="DU9">
        <f>IF($T$9&gt;0,$DP$9,0)</f>
        <v>0.65303792095852942</v>
      </c>
      <c r="DV9">
        <f>IF($U$9&gt;0,$DQ$9,0)</f>
        <v>1.7815624443683384E-2</v>
      </c>
      <c r="DW9">
        <f>IF($V$9&gt;0,$DR$9,0)</f>
        <v>0.17460342248548466</v>
      </c>
      <c r="DY9">
        <v>1.6753457495997045E-2</v>
      </c>
      <c r="DZ9">
        <v>5.4672068209387539E-2</v>
      </c>
      <c r="EA9">
        <v>0.20045217459485523</v>
      </c>
      <c r="EB9">
        <v>7.4775011790676318E-2</v>
      </c>
      <c r="EC9">
        <v>6.8878880372678641E-2</v>
      </c>
      <c r="ED9">
        <v>7.3153347172441208E-2</v>
      </c>
      <c r="EE9">
        <v>-0.14232874030998827</v>
      </c>
      <c r="EF9">
        <v>0.10510852337576371</v>
      </c>
      <c r="EG9">
        <v>0.18335254418997513</v>
      </c>
      <c r="EH9">
        <v>-0.1614858177619414</v>
      </c>
      <c r="EJ9">
        <f>(1/4)*SUM($DT$9:$DW$9)</f>
        <v>0.28651422818292516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2.9316653672317647</v>
      </c>
      <c r="O10">
        <v>3.7952353166214676</v>
      </c>
      <c r="P10">
        <v>3.2985248113790582</v>
      </c>
      <c r="Q10">
        <v>4.0086653579135429</v>
      </c>
      <c r="S10">
        <f t="shared" si="8"/>
        <v>3.6516610272128966</v>
      </c>
      <c r="T10">
        <f t="shared" si="0"/>
        <v>4.5152309766025995</v>
      </c>
      <c r="U10">
        <f t="shared" si="0"/>
        <v>4.0185204713601905</v>
      </c>
      <c r="V10">
        <f t="shared" si="0"/>
        <v>4.7286610178946749</v>
      </c>
      <c r="X10">
        <f t="shared" si="9"/>
        <v>3.6516610272128966</v>
      </c>
      <c r="Y10">
        <f t="shared" si="1"/>
        <v>4.5152309766025995</v>
      </c>
      <c r="Z10">
        <f t="shared" si="1"/>
        <v>4.0185204713601905</v>
      </c>
      <c r="AA10">
        <f t="shared" si="1"/>
        <v>4.7286610178946749</v>
      </c>
      <c r="AC10">
        <v>13.05106585323488</v>
      </c>
      <c r="AD10">
        <v>18.406128807278709</v>
      </c>
      <c r="AE10">
        <v>14.720453671638833</v>
      </c>
      <c r="AF10">
        <v>18.077601640205778</v>
      </c>
      <c r="AH10">
        <f t="shared" si="10"/>
        <v>13.63583870339855</v>
      </c>
      <c r="AI10">
        <f t="shared" si="2"/>
        <v>18.990901657442379</v>
      </c>
      <c r="AJ10">
        <f t="shared" si="2"/>
        <v>15.305226521802503</v>
      </c>
      <c r="AK10">
        <f t="shared" si="2"/>
        <v>18.662374490369448</v>
      </c>
      <c r="AW10">
        <f t="shared" si="11"/>
        <v>13.63583870339855</v>
      </c>
      <c r="AX10">
        <f t="shared" si="3"/>
        <v>18.990901657442379</v>
      </c>
      <c r="AY10">
        <f t="shared" si="3"/>
        <v>15.305226521802503</v>
      </c>
      <c r="AZ10">
        <f t="shared" si="3"/>
        <v>18.662374490369448</v>
      </c>
      <c r="BB10">
        <f t="shared" si="12"/>
        <v>0.17060959778939397</v>
      </c>
      <c r="BC10">
        <f t="shared" si="4"/>
        <v>0.13477813009635686</v>
      </c>
      <c r="BD10">
        <f t="shared" si="4"/>
        <v>0.15203876562774091</v>
      </c>
      <c r="BE10">
        <f t="shared" si="4"/>
        <v>0.14010042988631677</v>
      </c>
      <c r="BG10">
        <f t="shared" si="13"/>
        <v>0.13204356957908406</v>
      </c>
      <c r="BH10">
        <f t="shared" si="5"/>
        <v>0.11552953956874257</v>
      </c>
      <c r="BI10">
        <f t="shared" si="5"/>
        <v>0.12405806713801588</v>
      </c>
      <c r="BJ10">
        <f t="shared" si="5"/>
        <v>0.1198729740427369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0.13204356957908406</v>
      </c>
      <c r="BZ10">
        <f>$BH$10-$BM$10</f>
        <v>0.11552953956874257</v>
      </c>
      <c r="CA10">
        <f>$BI$10-$BN$10</f>
        <v>0.12405806713801588</v>
      </c>
      <c r="CB10">
        <f>$BJ$10-$BO$10</f>
        <v>0.1198729740427369</v>
      </c>
      <c r="CW10">
        <f t="shared" si="15"/>
        <v>0.13204356957908406</v>
      </c>
      <c r="CX10">
        <f t="shared" si="7"/>
        <v>0.11552953956874257</v>
      </c>
      <c r="CY10">
        <f t="shared" si="7"/>
        <v>0.12405806713801588</v>
      </c>
      <c r="CZ10">
        <f t="shared" si="7"/>
        <v>0.1198729740427369</v>
      </c>
      <c r="DB10">
        <v>-1.1009285656748351</v>
      </c>
      <c r="DC10">
        <v>1.2880669972797154E-2</v>
      </c>
      <c r="DD10">
        <v>-1.1628779696774858</v>
      </c>
      <c r="DE10">
        <v>0.51729736364648049</v>
      </c>
      <c r="DF10">
        <v>-0.83399057469465232</v>
      </c>
      <c r="DG10">
        <v>1.2106867095404039E-2</v>
      </c>
      <c r="DH10">
        <v>1.1835222642875887E-2</v>
      </c>
      <c r="DI10">
        <v>2.5007447497568362</v>
      </c>
      <c r="DJ10">
        <v>1.1787001258138807E-2</v>
      </c>
      <c r="DK10">
        <v>3.1145235674441343E-2</v>
      </c>
      <c r="DM10">
        <f>(1/4)*SUM($CW$10:$CZ$10)</f>
        <v>0.12287603758214485</v>
      </c>
      <c r="DO10">
        <v>0.39611932142388828</v>
      </c>
      <c r="DP10">
        <v>4.3298226442903933E-3</v>
      </c>
      <c r="DQ10">
        <v>-6.180231931625934E-2</v>
      </c>
      <c r="DR10">
        <v>0.36058420470122843</v>
      </c>
      <c r="DT10">
        <f>IF($S$10&gt;0,$DO$10,0)</f>
        <v>0.39611932142388828</v>
      </c>
      <c r="DU10">
        <f>IF($T$10&gt;0,$DP$10,0)</f>
        <v>4.3298226442903933E-3</v>
      </c>
      <c r="DV10">
        <f>IF($U$10&gt;0,$DQ$10,0)</f>
        <v>-6.180231931625934E-2</v>
      </c>
      <c r="DW10">
        <f>IF($V$10&gt;0,$DR$10,0)</f>
        <v>0.36058420470122843</v>
      </c>
      <c r="DY10">
        <v>-5.2216846821282248E-2</v>
      </c>
      <c r="DZ10">
        <v>5.5844603835655669E-2</v>
      </c>
      <c r="EA10">
        <v>5.3837950929195258E-2</v>
      </c>
      <c r="EB10">
        <v>6.8233637599007163E-2</v>
      </c>
      <c r="EC10">
        <v>2.327091675178505E-2</v>
      </c>
      <c r="ED10">
        <v>6.6916263662335121E-2</v>
      </c>
      <c r="EE10">
        <v>-8.8541862776641805E-2</v>
      </c>
      <c r="EF10">
        <v>9.3405483533192613E-2</v>
      </c>
      <c r="EG10">
        <v>5.3673933179833995E-2</v>
      </c>
      <c r="EH10">
        <v>-8.250442419400858E-2</v>
      </c>
      <c r="EJ10">
        <f>(1/4)*SUM($DT$10:$DW$10)</f>
        <v>0.17480775736328694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1.9309568873163692</v>
      </c>
      <c r="O11">
        <v>2.2359776660637389</v>
      </c>
      <c r="P11">
        <v>2.2154578348543623</v>
      </c>
      <c r="Q11">
        <v>2.2229672580602742</v>
      </c>
      <c r="S11">
        <f t="shared" si="8"/>
        <v>1.9602716851862891</v>
      </c>
      <c r="T11">
        <f t="shared" si="0"/>
        <v>2.2652924639336587</v>
      </c>
      <c r="U11">
        <f t="shared" si="0"/>
        <v>2.2447726327242821</v>
      </c>
      <c r="V11">
        <f t="shared" si="0"/>
        <v>2.2522820559301939</v>
      </c>
      <c r="X11">
        <f t="shared" si="9"/>
        <v>1.9602716851862891</v>
      </c>
      <c r="Y11">
        <f t="shared" si="1"/>
        <v>2.2652924639336587</v>
      </c>
      <c r="Z11">
        <f t="shared" si="1"/>
        <v>2.2447726327242821</v>
      </c>
      <c r="AA11">
        <f t="shared" si="1"/>
        <v>2.2522820559301939</v>
      </c>
      <c r="AC11">
        <v>11.834136753421902</v>
      </c>
      <c r="AD11">
        <v>16.538388664017841</v>
      </c>
      <c r="AE11">
        <v>13.076828298318517</v>
      </c>
      <c r="AF11">
        <v>15.980865809357581</v>
      </c>
      <c r="AH11">
        <f t="shared" si="10"/>
        <v>12.209179093883614</v>
      </c>
      <c r="AI11">
        <f t="shared" si="2"/>
        <v>16.913431004479555</v>
      </c>
      <c r="AJ11">
        <f t="shared" si="2"/>
        <v>13.45187063878023</v>
      </c>
      <c r="AK11">
        <f t="shared" si="2"/>
        <v>16.355908149819296</v>
      </c>
      <c r="AW11">
        <f t="shared" si="11"/>
        <v>12.209179093883614</v>
      </c>
      <c r="AX11">
        <f t="shared" si="3"/>
        <v>16.913431004479555</v>
      </c>
      <c r="AY11">
        <f t="shared" si="3"/>
        <v>13.45187063878023</v>
      </c>
      <c r="AZ11">
        <f t="shared" si="3"/>
        <v>16.355908149819296</v>
      </c>
      <c r="BB11">
        <f t="shared" si="12"/>
        <v>4.0965009806604218E-2</v>
      </c>
      <c r="BC11">
        <f t="shared" si="4"/>
        <v>1.6880503091320116E-2</v>
      </c>
      <c r="BD11">
        <f t="shared" si="4"/>
        <v>2.3826052916533356E-2</v>
      </c>
      <c r="BE11">
        <f t="shared" si="4"/>
        <v>1.3955771931353942E-2</v>
      </c>
      <c r="BG11">
        <f t="shared" si="13"/>
        <v>3.1704934498371279E-2</v>
      </c>
      <c r="BH11">
        <f t="shared" si="5"/>
        <v>1.4469682495481242E-2</v>
      </c>
      <c r="BI11">
        <f t="shared" si="5"/>
        <v>1.9441186990365161E-2</v>
      </c>
      <c r="BJ11">
        <f t="shared" si="5"/>
        <v>1.1940861907640278E-2</v>
      </c>
      <c r="BL11">
        <v>1</v>
      </c>
      <c r="BM11">
        <v>0</v>
      </c>
      <c r="BN11">
        <v>0</v>
      </c>
      <c r="BO11">
        <v>0</v>
      </c>
      <c r="BQ11">
        <f t="shared" si="14"/>
        <v>3.4512829478038491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-0.96829506550162869</v>
      </c>
      <c r="BZ11">
        <f>$BH$11-$BM$11</f>
        <v>1.4469682495481242E-2</v>
      </c>
      <c r="CA11">
        <f>$BI$11-$BN$11</f>
        <v>1.9441186990365161E-2</v>
      </c>
      <c r="CB11">
        <f>$BJ$11-$BO$11</f>
        <v>1.1940861907640278E-2</v>
      </c>
      <c r="CW11">
        <f t="shared" si="15"/>
        <v>-0.96829506550162869</v>
      </c>
      <c r="CX11">
        <f t="shared" si="7"/>
        <v>1.4469682495481242E-2</v>
      </c>
      <c r="CY11">
        <f t="shared" si="7"/>
        <v>1.9441186990365161E-2</v>
      </c>
      <c r="CZ11">
        <f t="shared" si="7"/>
        <v>1.1940861907640278E-2</v>
      </c>
      <c r="DB11">
        <v>-0.55133389079045581</v>
      </c>
      <c r="DC11">
        <v>6.8163384317202463E-3</v>
      </c>
      <c r="DD11">
        <v>-0.55274932857320547</v>
      </c>
      <c r="DE11">
        <v>0.2672548421027835</v>
      </c>
      <c r="DF11">
        <v>-0.44870202589633845</v>
      </c>
      <c r="DG11">
        <v>6.5186583821792666E-3</v>
      </c>
      <c r="DH11">
        <v>6.3065294972604914E-3</v>
      </c>
      <c r="DI11">
        <v>1.243226759265933</v>
      </c>
      <c r="DJ11">
        <v>6.3566094776121287E-3</v>
      </c>
      <c r="DK11">
        <v>1.6305508102511579E-2</v>
      </c>
      <c r="DM11">
        <f>(1/4)*SUM($CW$11:$CZ$11)</f>
        <v>-0.23061083352703551</v>
      </c>
      <c r="DO11">
        <v>0.28755798532794596</v>
      </c>
      <c r="DP11">
        <v>0.12348891892945908</v>
      </c>
      <c r="DQ11">
        <v>-9.0238947433463904E-2</v>
      </c>
      <c r="DR11">
        <v>0.15182202290232941</v>
      </c>
      <c r="DT11">
        <f>IF($S$11&gt;0,$DO$11,0)</f>
        <v>0.28755798532794596</v>
      </c>
      <c r="DU11">
        <f>IF($T$11&gt;0,$DP$11,0)</f>
        <v>0.12348891892945908</v>
      </c>
      <c r="DV11">
        <f>IF($U$11&gt;0,$DQ$11,0)</f>
        <v>-9.0238947433463904E-2</v>
      </c>
      <c r="DW11">
        <f>IF($V$11&gt;0,$DR$11,0)</f>
        <v>0.15182202290232941</v>
      </c>
      <c r="DY11">
        <v>-5.4849433199787662E-2</v>
      </c>
      <c r="DZ11">
        <v>0.14111604728045585</v>
      </c>
      <c r="EA11">
        <v>0.17845160972247945</v>
      </c>
      <c r="EB11">
        <v>9.2978172109100643E-2</v>
      </c>
      <c r="EC11">
        <v>6.1850731189194375E-2</v>
      </c>
      <c r="ED11">
        <v>0.15974927351607315</v>
      </c>
      <c r="EE11">
        <v>-0.18938685123990925</v>
      </c>
      <c r="EF11">
        <v>0.11578599423709707</v>
      </c>
      <c r="EG11">
        <v>0.20632452730919282</v>
      </c>
      <c r="EH11">
        <v>-0.13758139405714492</v>
      </c>
      <c r="EJ11">
        <f>(1/4)*SUM($DT$11:$DW$11)</f>
        <v>0.11815749493156763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1.9705373250854323</v>
      </c>
      <c r="O12">
        <v>3.0378370225527704</v>
      </c>
      <c r="P12">
        <v>2.6809613629633975</v>
      </c>
      <c r="Q12">
        <v>3.3937420289915856</v>
      </c>
      <c r="S12">
        <f t="shared" si="8"/>
        <v>2.0738298785526021</v>
      </c>
      <c r="T12">
        <f t="shared" si="0"/>
        <v>3.1411295760199405</v>
      </c>
      <c r="U12">
        <f t="shared" si="0"/>
        <v>2.7842539164305675</v>
      </c>
      <c r="V12">
        <f t="shared" si="0"/>
        <v>3.4970345824587556</v>
      </c>
      <c r="X12">
        <f t="shared" si="9"/>
        <v>2.0738298785526021</v>
      </c>
      <c r="Y12">
        <f t="shared" si="1"/>
        <v>3.1411295760199405</v>
      </c>
      <c r="Z12">
        <f t="shared" si="1"/>
        <v>2.7842539164305675</v>
      </c>
      <c r="AA12">
        <f t="shared" si="1"/>
        <v>3.4970345824587556</v>
      </c>
      <c r="AC12">
        <v>9.7557543992561406</v>
      </c>
      <c r="AD12">
        <v>12.650674739855946</v>
      </c>
      <c r="AE12">
        <v>11.194536486913078</v>
      </c>
      <c r="AF12">
        <v>12.939276237628778</v>
      </c>
      <c r="AH12">
        <f t="shared" si="10"/>
        <v>10.595875916098953</v>
      </c>
      <c r="AI12">
        <f t="shared" si="2"/>
        <v>13.490796256698758</v>
      </c>
      <c r="AJ12">
        <f t="shared" si="2"/>
        <v>12.03465800375589</v>
      </c>
      <c r="AK12">
        <f t="shared" si="2"/>
        <v>13.77939775447159</v>
      </c>
      <c r="AW12">
        <f t="shared" si="11"/>
        <v>10.595875916098953</v>
      </c>
      <c r="AX12">
        <f t="shared" si="3"/>
        <v>13.490796256698758</v>
      </c>
      <c r="AY12">
        <f t="shared" si="3"/>
        <v>12.03465800375589</v>
      </c>
      <c r="AZ12">
        <f t="shared" si="3"/>
        <v>13.77939775447159</v>
      </c>
      <c r="BB12">
        <f t="shared" si="12"/>
        <v>8.1613949587999429E-3</v>
      </c>
      <c r="BC12">
        <f t="shared" si="4"/>
        <v>5.5074936015594425E-4</v>
      </c>
      <c r="BD12">
        <f t="shared" si="4"/>
        <v>5.7751660388343966E-3</v>
      </c>
      <c r="BE12">
        <f t="shared" si="4"/>
        <v>1.0611813682334548E-3</v>
      </c>
      <c r="BG12">
        <f t="shared" si="13"/>
        <v>6.3165246097994111E-3</v>
      </c>
      <c r="BH12">
        <f t="shared" si="5"/>
        <v>4.7209306102634309E-4</v>
      </c>
      <c r="BI12">
        <f t="shared" si="5"/>
        <v>4.7123240788017988E-3</v>
      </c>
      <c r="BJ12">
        <f t="shared" si="5"/>
        <v>9.0796985214182358E-4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6.3165246097994111E-3</v>
      </c>
      <c r="BZ12">
        <f>$BH$12-$BM$12</f>
        <v>4.7209306102634309E-4</v>
      </c>
      <c r="CA12">
        <f>$BI$12-$BN$12</f>
        <v>4.7123240788017988E-3</v>
      </c>
      <c r="CB12">
        <f>$BJ$12-$BO$12</f>
        <v>9.0796985214182358E-4</v>
      </c>
      <c r="CW12">
        <f t="shared" si="15"/>
        <v>6.3165246097994111E-3</v>
      </c>
      <c r="CX12">
        <f t="shared" si="7"/>
        <v>4.7209306102634309E-4</v>
      </c>
      <c r="CY12">
        <f t="shared" si="7"/>
        <v>4.7123240788017988E-3</v>
      </c>
      <c r="CZ12">
        <f t="shared" si="7"/>
        <v>9.0796985214182358E-4</v>
      </c>
      <c r="DB12">
        <v>-0.76749400077083874</v>
      </c>
      <c r="DC12">
        <v>8.337313334027846E-3</v>
      </c>
      <c r="DD12">
        <v>-0.86195212616851224</v>
      </c>
      <c r="DE12">
        <v>0.35033456213266151</v>
      </c>
      <c r="DF12">
        <v>-0.46668532059919671</v>
      </c>
      <c r="DG12">
        <v>7.7194529214255903E-3</v>
      </c>
      <c r="DH12">
        <v>7.4270334649631639E-3</v>
      </c>
      <c r="DI12">
        <v>1.6943253503572555</v>
      </c>
      <c r="DJ12">
        <v>7.5451735737452376E-3</v>
      </c>
      <c r="DK12">
        <v>2.0442561754469298E-2</v>
      </c>
      <c r="DM12">
        <f>(1/4)*SUM($CW$12:$CZ$12)</f>
        <v>3.1022279004423443E-3</v>
      </c>
      <c r="DO12">
        <v>-5.182034220276404E-2</v>
      </c>
      <c r="DP12">
        <v>0.35297207671717307</v>
      </c>
      <c r="DQ12">
        <v>-1.1451171496397135E-2</v>
      </c>
      <c r="DR12">
        <v>0.53529616251789591</v>
      </c>
      <c r="DT12">
        <f>IF($S$12&gt;0,$DO$12,0)</f>
        <v>-5.182034220276404E-2</v>
      </c>
      <c r="DU12">
        <f>IF($T$12&gt;0,$DP$12,0)</f>
        <v>0.35297207671717307</v>
      </c>
      <c r="DV12">
        <f>IF($U$12&gt;0,$DQ$12,0)</f>
        <v>-1.1451171496397135E-2</v>
      </c>
      <c r="DW12">
        <f>IF($V$12&gt;0,$DR$12,0)</f>
        <v>0.53529616251789591</v>
      </c>
      <c r="DY12">
        <v>-2.4063048487851142E-2</v>
      </c>
      <c r="DZ12">
        <v>0.10443227800882014</v>
      </c>
      <c r="EA12">
        <v>0.12973899067665146</v>
      </c>
      <c r="EB12">
        <v>4.1520482416912891E-2</v>
      </c>
      <c r="EC12">
        <v>3.7971186097871423E-2</v>
      </c>
      <c r="ED12">
        <v>0.11512522449184455</v>
      </c>
      <c r="EE12">
        <v>-0.1227621557717819</v>
      </c>
      <c r="EF12">
        <v>4.9056062082036458E-2</v>
      </c>
      <c r="EG12">
        <v>0.15621186398709189</v>
      </c>
      <c r="EH12">
        <v>-6.9802596318183974E-2</v>
      </c>
      <c r="EJ12">
        <f>(1/4)*SUM($DT$12:$DW$12)</f>
        <v>0.20624918138397696</v>
      </c>
      <c r="EN12">
        <f>Sheet61!GJ12</f>
        <v>0.11585200441835017</v>
      </c>
      <c r="EO12">
        <f>Sheet61!GK12</f>
        <v>9.4046769122137927E-2</v>
      </c>
      <c r="EP12">
        <f>Sheet61!GL12</f>
        <v>0.9136503732033181</v>
      </c>
      <c r="EQ12">
        <f>Sheet61!GM12</f>
        <v>0.71999565998113191</v>
      </c>
      <c r="ER12">
        <f>Sheet61!GN12</f>
        <v>2.9314797869919907E-2</v>
      </c>
      <c r="ES12">
        <f>Sheet61!GO12</f>
        <v>0.10329255346716996</v>
      </c>
      <c r="ET12">
        <f>Sheet61!GP12</f>
        <v>0.67644066730330243</v>
      </c>
      <c r="EU12">
        <f>Sheet61!GQ12</f>
        <v>0.51821057203482135</v>
      </c>
      <c r="EV12">
        <f>Sheet61!GR12</f>
        <v>0.65033811150151566</v>
      </c>
      <c r="EW12">
        <f>Sheet61!GS12</f>
        <v>0.23225294923863629</v>
      </c>
      <c r="EZ12">
        <f t="array" ref="EZ12:FI12">TRANSPOSE(EJ7:EJ16)</f>
        <v>-7.1665728593721931E-2</v>
      </c>
      <c r="FA12">
        <v>0.17515390437826855</v>
      </c>
      <c r="FB12">
        <v>0.28651422818292516</v>
      </c>
      <c r="FC12">
        <v>0.17480775736328694</v>
      </c>
      <c r="FD12">
        <v>0.11815749493156763</v>
      </c>
      <c r="FE12">
        <v>0.20624918138397696</v>
      </c>
      <c r="FF12">
        <v>-0.29317975245410988</v>
      </c>
      <c r="FG12">
        <v>0.21607414900140695</v>
      </c>
      <c r="FH12">
        <v>0.31180771818212127</v>
      </c>
      <c r="FI12">
        <v>-0.26863616949754865</v>
      </c>
      <c r="FL12">
        <f>Sheet61!FX12</f>
        <v>-7.1643226024696452E-3</v>
      </c>
      <c r="FM12">
        <f>Sheet61!FY12</f>
        <v>1.7537442286286564E-2</v>
      </c>
      <c r="FN12">
        <f>Sheet61!FZ12</f>
        <v>2.8663627130086133E-2</v>
      </c>
      <c r="FO12">
        <f>Sheet61!GA12</f>
        <v>1.7525810601860509E-2</v>
      </c>
      <c r="FP12">
        <f>Sheet61!GB12</f>
        <v>1.1858323020262783E-2</v>
      </c>
      <c r="FQ12">
        <f>Sheet61!GC12</f>
        <v>2.0644533147945482E-2</v>
      </c>
      <c r="FR12">
        <f>Sheet61!GD12</f>
        <v>-2.931924055310459E-2</v>
      </c>
      <c r="FS12">
        <f>Sheet61!GE12</f>
        <v>2.1616744729366772E-2</v>
      </c>
      <c r="FT12">
        <f>Sheet61!GF12</f>
        <v>3.1234456676641712E-2</v>
      </c>
      <c r="FU12">
        <f>Sheet61!GG12</f>
        <v>-2.686763449901558E-2</v>
      </c>
      <c r="FX12">
        <f>($EV$10*FL12)+((1-$EV$10)*EZ12)</f>
        <v>-1.3614463201594873E-2</v>
      </c>
      <c r="FY12">
        <f t="shared" ref="FY12:GG12" si="16">($EV$10*FM12)+((1-$EV$10)*FA12)</f>
        <v>3.3299088495484755E-2</v>
      </c>
      <c r="FZ12">
        <f t="shared" si="16"/>
        <v>5.4448687235370032E-2</v>
      </c>
      <c r="GA12">
        <f t="shared" si="16"/>
        <v>3.3254005278003151E-2</v>
      </c>
      <c r="GB12">
        <f t="shared" si="16"/>
        <v>2.2488240211393264E-2</v>
      </c>
      <c r="GC12">
        <f t="shared" si="16"/>
        <v>3.9204997971548625E-2</v>
      </c>
      <c r="GD12">
        <f t="shared" si="16"/>
        <v>-5.5705291743205113E-2</v>
      </c>
      <c r="GE12">
        <f t="shared" si="16"/>
        <v>4.106248515657078E-2</v>
      </c>
      <c r="GF12">
        <f t="shared" si="16"/>
        <v>5.9291782827189665E-2</v>
      </c>
      <c r="GG12">
        <f t="shared" si="16"/>
        <v>-5.1044487998868876E-2</v>
      </c>
      <c r="GJ12">
        <f>EN12-($EU$10*FX12)</f>
        <v>0.11586561888155177</v>
      </c>
      <c r="GK12">
        <f t="shared" ref="GK12:GS12" si="17">EO12-($EU$10*FY12)</f>
        <v>9.4013470033642438E-2</v>
      </c>
      <c r="GL12">
        <f t="shared" si="17"/>
        <v>0.91359592451608274</v>
      </c>
      <c r="GM12">
        <f t="shared" si="17"/>
        <v>0.71996240597585393</v>
      </c>
      <c r="GN12">
        <f t="shared" si="17"/>
        <v>2.9292309629708514E-2</v>
      </c>
      <c r="GO12">
        <f t="shared" si="17"/>
        <v>0.10325334846919841</v>
      </c>
      <c r="GP12">
        <f t="shared" si="17"/>
        <v>0.67649637259504569</v>
      </c>
      <c r="GQ12">
        <f t="shared" si="17"/>
        <v>0.51816950954966479</v>
      </c>
      <c r="GR12">
        <f t="shared" si="17"/>
        <v>0.65027881971868851</v>
      </c>
      <c r="GS12">
        <f t="shared" si="17"/>
        <v>0.23230399372663516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1.6709277902125197</v>
      </c>
      <c r="O13">
        <v>2.3058882960743485</v>
      </c>
      <c r="P13">
        <v>2.1110416245929811</v>
      </c>
      <c r="Q13">
        <v>1.8566757394435223</v>
      </c>
      <c r="S13">
        <f t="shared" si="8"/>
        <v>2.347368457515822</v>
      </c>
      <c r="T13">
        <f t="shared" si="0"/>
        <v>2.9823289633776509</v>
      </c>
      <c r="U13">
        <f t="shared" si="0"/>
        <v>2.7874822918962834</v>
      </c>
      <c r="V13">
        <f t="shared" si="0"/>
        <v>2.5331164067468248</v>
      </c>
      <c r="X13">
        <f t="shared" si="9"/>
        <v>2.347368457515822</v>
      </c>
      <c r="Y13">
        <f t="shared" si="1"/>
        <v>2.9823289633776509</v>
      </c>
      <c r="Z13">
        <f t="shared" si="1"/>
        <v>2.7874822918962834</v>
      </c>
      <c r="AA13">
        <f t="shared" si="1"/>
        <v>2.5331164067468248</v>
      </c>
      <c r="AC13">
        <v>10.3635032968877</v>
      </c>
      <c r="AD13">
        <v>14.040049231318285</v>
      </c>
      <c r="AE13">
        <v>11.165124938559323</v>
      </c>
      <c r="AF13">
        <v>13.372327922125267</v>
      </c>
      <c r="AH13">
        <f t="shared" si="10"/>
        <v>10.731366392903036</v>
      </c>
      <c r="AI13">
        <f t="shared" si="2"/>
        <v>14.407912327333621</v>
      </c>
      <c r="AJ13">
        <f t="shared" si="2"/>
        <v>11.532988034574659</v>
      </c>
      <c r="AK13">
        <f t="shared" si="2"/>
        <v>13.740191018140603</v>
      </c>
      <c r="AW13">
        <f t="shared" si="11"/>
        <v>10.731366392903036</v>
      </c>
      <c r="AX13">
        <f t="shared" si="3"/>
        <v>14.407912327333621</v>
      </c>
      <c r="AY13">
        <f t="shared" si="3"/>
        <v>11.532988034574659</v>
      </c>
      <c r="AZ13">
        <f t="shared" si="3"/>
        <v>13.740191018140603</v>
      </c>
      <c r="BB13">
        <f t="shared" si="12"/>
        <v>9.3455994177606225E-3</v>
      </c>
      <c r="BC13">
        <f t="shared" si="4"/>
        <v>1.3780102564569453E-3</v>
      </c>
      <c r="BD13">
        <f t="shared" si="4"/>
        <v>3.4969705555426959E-3</v>
      </c>
      <c r="BE13">
        <f t="shared" si="4"/>
        <v>1.0203809618081849E-3</v>
      </c>
      <c r="BG13">
        <f t="shared" si="13"/>
        <v>7.2330415343962329E-3</v>
      </c>
      <c r="BH13">
        <f t="shared" si="5"/>
        <v>1.1812071464091269E-3</v>
      </c>
      <c r="BI13">
        <f t="shared" si="5"/>
        <v>2.8533999613058196E-3</v>
      </c>
      <c r="BJ13">
        <f t="shared" si="5"/>
        <v>8.730601372728676E-4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7.2330415343962329E-3</v>
      </c>
      <c r="BZ13">
        <f>$BH$13-$BM$13</f>
        <v>1.1812071464091269E-3</v>
      </c>
      <c r="CA13">
        <f>$BI$13-$BN$13</f>
        <v>2.8533999613058196E-3</v>
      </c>
      <c r="CB13">
        <f>$BJ$13-$BO$13</f>
        <v>8.730601372728676E-4</v>
      </c>
      <c r="CW13">
        <f t="shared" si="15"/>
        <v>7.2330415343962329E-3</v>
      </c>
      <c r="CX13">
        <f t="shared" si="7"/>
        <v>1.1812071464091269E-3</v>
      </c>
      <c r="CY13">
        <f t="shared" si="7"/>
        <v>2.8533999613058196E-3</v>
      </c>
      <c r="CZ13">
        <f t="shared" si="7"/>
        <v>8.730601372728676E-4</v>
      </c>
      <c r="DB13">
        <v>-0.72734013608988612</v>
      </c>
      <c r="DC13">
        <v>8.2952680183689589E-3</v>
      </c>
      <c r="DD13">
        <v>-0.62069938955524684</v>
      </c>
      <c r="DE13">
        <v>0.32599096620414392</v>
      </c>
      <c r="DF13">
        <v>-0.53633809586288972</v>
      </c>
      <c r="DG13">
        <v>7.9176651730256172E-3</v>
      </c>
      <c r="DH13">
        <v>7.6666816639670531E-3</v>
      </c>
      <c r="DI13">
        <v>1.506885581064271</v>
      </c>
      <c r="DJ13">
        <v>7.7488777256095641E-3</v>
      </c>
      <c r="DK13">
        <v>1.9872581658636836E-2</v>
      </c>
      <c r="DM13">
        <f>(1/4)*SUM($CW$13:$CZ$13)</f>
        <v>3.0351771948460113E-3</v>
      </c>
      <c r="DO13">
        <v>-0.2943504110917452</v>
      </c>
      <c r="DP13">
        <v>-0.38794940103309505</v>
      </c>
      <c r="DQ13">
        <v>3.9289257128149409E-2</v>
      </c>
      <c r="DR13">
        <v>-0.52970845481974871</v>
      </c>
      <c r="DT13">
        <f>IF($S$13&gt;0,$DO$13,0)</f>
        <v>-0.2943504110917452</v>
      </c>
      <c r="DU13">
        <f>IF($T$13&gt;0,$DP$13,0)</f>
        <v>-0.38794940103309505</v>
      </c>
      <c r="DV13">
        <f>IF($U$13&gt;0,$DQ$13,0)</f>
        <v>3.9289257128149409E-2</v>
      </c>
      <c r="DW13">
        <f>IF($V$13&gt;0,$DR$13,0)</f>
        <v>-0.52970845481974871</v>
      </c>
      <c r="DY13">
        <v>-3.7963788855456759E-2</v>
      </c>
      <c r="DZ13">
        <v>5.3511068017053916E-2</v>
      </c>
      <c r="EA13">
        <v>7.5679624840267606E-2</v>
      </c>
      <c r="EB13">
        <v>6.5185658667812355E-2</v>
      </c>
      <c r="EC13">
        <v>2.9505396354108367E-2</v>
      </c>
      <c r="ED13">
        <v>6.5183502893505829E-2</v>
      </c>
      <c r="EE13">
        <v>-9.3000856950927718E-2</v>
      </c>
      <c r="EF13">
        <v>8.9618005379876256E-2</v>
      </c>
      <c r="EG13">
        <v>7.3186180852609556E-2</v>
      </c>
      <c r="EH13">
        <v>-9.051241243980751E-2</v>
      </c>
      <c r="EJ13">
        <f>(1/4)*SUM($DT$13:$DW$13)</f>
        <v>-0.29317975245410988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2.0233773553715979</v>
      </c>
      <c r="O14">
        <v>2.6250878928588741</v>
      </c>
      <c r="P14">
        <v>2.6772870629965979</v>
      </c>
      <c r="Q14">
        <v>2.9233625088899742</v>
      </c>
      <c r="S14">
        <f t="shared" si="8"/>
        <v>2.541587927406419</v>
      </c>
      <c r="T14">
        <f t="shared" si="0"/>
        <v>3.1432984648936957</v>
      </c>
      <c r="U14">
        <f t="shared" si="0"/>
        <v>3.195497635031419</v>
      </c>
      <c r="V14">
        <f t="shared" si="0"/>
        <v>3.4415730809247957</v>
      </c>
      <c r="X14">
        <f t="shared" si="9"/>
        <v>2.541587927406419</v>
      </c>
      <c r="Y14">
        <f t="shared" si="1"/>
        <v>3.1432984648936957</v>
      </c>
      <c r="Z14">
        <f t="shared" si="1"/>
        <v>3.195497635031419</v>
      </c>
      <c r="AA14">
        <f t="shared" si="1"/>
        <v>3.4415730809247957</v>
      </c>
      <c r="AC14">
        <v>14.675167000822334</v>
      </c>
      <c r="AD14">
        <v>20.265977901690011</v>
      </c>
      <c r="AE14">
        <v>16.459797186370324</v>
      </c>
      <c r="AF14">
        <v>19.898721158528673</v>
      </c>
      <c r="AH14">
        <f t="shared" si="10"/>
        <v>15.404216089882176</v>
      </c>
      <c r="AI14">
        <f t="shared" si="2"/>
        <v>20.995026990749853</v>
      </c>
      <c r="AJ14">
        <f t="shared" si="2"/>
        <v>17.188846275430166</v>
      </c>
      <c r="AK14">
        <f t="shared" si="2"/>
        <v>20.627770247588515</v>
      </c>
      <c r="AW14">
        <f t="shared" si="11"/>
        <v>15.404216089882176</v>
      </c>
      <c r="AX14">
        <f t="shared" si="3"/>
        <v>20.995026990749853</v>
      </c>
      <c r="AY14">
        <f t="shared" si="3"/>
        <v>17.188846275430166</v>
      </c>
      <c r="AZ14">
        <f t="shared" si="3"/>
        <v>20.627770247588515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0.77395159059036611</v>
      </c>
      <c r="BH14">
        <f t="shared" si="5"/>
        <v>0.85718313116636269</v>
      </c>
      <c r="BI14">
        <f t="shared" si="5"/>
        <v>0.81596339345299396</v>
      </c>
      <c r="BJ14">
        <f t="shared" si="5"/>
        <v>0.85562174320240669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0.2033857859887814</v>
      </c>
      <c r="BT14">
        <f t="shared" si="6"/>
        <v>0</v>
      </c>
      <c r="BY14">
        <f>$BG$14-$BL$14</f>
        <v>0.77395159059036611</v>
      </c>
      <c r="BZ14">
        <f>$BH$14-$BM$14</f>
        <v>0.85718313116636269</v>
      </c>
      <c r="CA14">
        <f>$BI$14-$BN$14</f>
        <v>-0.18403660654700604</v>
      </c>
      <c r="CB14">
        <f>$BJ$14-$BO$14</f>
        <v>0.85562174320240669</v>
      </c>
      <c r="CW14">
        <f t="shared" si="15"/>
        <v>0.77395159059036611</v>
      </c>
      <c r="CX14">
        <f t="shared" si="7"/>
        <v>0.85718313116636269</v>
      </c>
      <c r="CY14">
        <f t="shared" si="7"/>
        <v>-0.18403660654700604</v>
      </c>
      <c r="CZ14">
        <f t="shared" si="7"/>
        <v>0.85562174320240669</v>
      </c>
      <c r="DB14">
        <v>-0.76530108714979506</v>
      </c>
      <c r="DC14">
        <v>9.3942762409616361E-3</v>
      </c>
      <c r="DD14">
        <v>-0.8462752629317154</v>
      </c>
      <c r="DE14">
        <v>0.37693075686303312</v>
      </c>
      <c r="DF14">
        <v>-0.57807622547907778</v>
      </c>
      <c r="DG14">
        <v>8.9302492840445287E-3</v>
      </c>
      <c r="DH14">
        <v>8.5547576867245588E-3</v>
      </c>
      <c r="DI14">
        <v>1.7545111643121636</v>
      </c>
      <c r="DJ14">
        <v>8.7153196134563907E-3</v>
      </c>
      <c r="DK14">
        <v>2.2616051560204947E-2</v>
      </c>
      <c r="DM14">
        <f>(1/4)*SUM($CW$14:$CZ$14)</f>
        <v>0.57567996460303239</v>
      </c>
      <c r="DO14">
        <v>0.43337619618702772</v>
      </c>
      <c r="DP14">
        <v>4.0817762680720522E-2</v>
      </c>
      <c r="DQ14">
        <v>2.7545213486911996E-2</v>
      </c>
      <c r="DR14">
        <v>0.36255742365096755</v>
      </c>
      <c r="DT14">
        <f>IF($S$14&gt;0,$DO$14,0)</f>
        <v>0.43337619618702772</v>
      </c>
      <c r="DU14">
        <f>IF($T$14&gt;0,$DP$14,0)</f>
        <v>4.0817762680720522E-2</v>
      </c>
      <c r="DV14">
        <f>IF($U$14&gt;0,$DQ$14,0)</f>
        <v>2.7545213486911996E-2</v>
      </c>
      <c r="DW14">
        <f>IF($V$14&gt;0,$DR$14,0)</f>
        <v>0.36255742365096755</v>
      </c>
      <c r="DY14">
        <v>4.1991367024312408E-4</v>
      </c>
      <c r="DZ14">
        <v>5.6208585839364014E-2</v>
      </c>
      <c r="EA14">
        <v>9.7371746971699022E-2</v>
      </c>
      <c r="EB14">
        <v>2.093479082201833E-2</v>
      </c>
      <c r="EC14">
        <v>2.5517915746862865E-2</v>
      </c>
      <c r="ED14">
        <v>6.3711585086362321E-2</v>
      </c>
      <c r="EE14">
        <v>-7.4839030070439669E-2</v>
      </c>
      <c r="EF14">
        <v>2.8684484356994701E-2</v>
      </c>
      <c r="EG14">
        <v>0.10499716799875802</v>
      </c>
      <c r="EH14">
        <v>-4.9721000998858671E-2</v>
      </c>
      <c r="EJ14">
        <f>(1/4)*SUM($DT$14:$DW$14)</f>
        <v>0.21607414900140695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2.15010864401513</v>
      </c>
      <c r="O15">
        <v>3.1111976299664841</v>
      </c>
      <c r="P15">
        <v>2.4979422900813888</v>
      </c>
      <c r="Q15">
        <v>2.9432434532284173</v>
      </c>
      <c r="S15">
        <f t="shared" si="8"/>
        <v>2.8004467555166457</v>
      </c>
      <c r="T15">
        <f t="shared" si="0"/>
        <v>3.7615357414679997</v>
      </c>
      <c r="U15">
        <f t="shared" si="0"/>
        <v>3.1482804015829045</v>
      </c>
      <c r="V15">
        <f t="shared" si="0"/>
        <v>3.593581564729933</v>
      </c>
      <c r="X15">
        <f t="shared" si="9"/>
        <v>2.8004467555166457</v>
      </c>
      <c r="Y15">
        <f t="shared" si="1"/>
        <v>3.7615357414679997</v>
      </c>
      <c r="Z15">
        <f t="shared" si="1"/>
        <v>3.1482804015829045</v>
      </c>
      <c r="AA15">
        <f t="shared" si="1"/>
        <v>3.593581564729933</v>
      </c>
      <c r="AC15">
        <v>10.308127323029449</v>
      </c>
      <c r="AD15">
        <v>13.63687905233229</v>
      </c>
      <c r="AE15">
        <v>11.862027792281236</v>
      </c>
      <c r="AF15">
        <v>13.328548503226918</v>
      </c>
      <c r="AH15">
        <f t="shared" si="10"/>
        <v>10.512461637771317</v>
      </c>
      <c r="AI15">
        <f t="shared" si="2"/>
        <v>13.841213367074158</v>
      </c>
      <c r="AJ15">
        <f t="shared" si="2"/>
        <v>12.066362107023103</v>
      </c>
      <c r="AK15">
        <f t="shared" si="2"/>
        <v>13.532882817968785</v>
      </c>
      <c r="AW15">
        <f t="shared" si="11"/>
        <v>10.512461637771317</v>
      </c>
      <c r="AX15">
        <f t="shared" si="3"/>
        <v>13.841213367074158</v>
      </c>
      <c r="AY15">
        <f t="shared" si="3"/>
        <v>12.066362107023103</v>
      </c>
      <c r="AZ15">
        <f t="shared" si="3"/>
        <v>13.532882817968785</v>
      </c>
      <c r="BB15">
        <f t="shared" si="12"/>
        <v>7.5082380685421255E-3</v>
      </c>
      <c r="BC15">
        <f t="shared" si="4"/>
        <v>7.8187660524372355E-4</v>
      </c>
      <c r="BD15">
        <f t="shared" si="4"/>
        <v>5.9611958717665486E-3</v>
      </c>
      <c r="BE15">
        <f t="shared" si="4"/>
        <v>8.293341321090902E-4</v>
      </c>
      <c r="BG15">
        <f t="shared" si="13"/>
        <v>5.8110127956793158E-3</v>
      </c>
      <c r="BH15">
        <f t="shared" si="5"/>
        <v>6.7021143666854105E-4</v>
      </c>
      <c r="BI15">
        <f t="shared" si="5"/>
        <v>4.8641176125646113E-3</v>
      </c>
      <c r="BJ15">
        <f t="shared" si="5"/>
        <v>7.0959631581243474E-4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5.8110127956793158E-3</v>
      </c>
      <c r="BZ15">
        <f>$BH$15-$BM$15</f>
        <v>6.7021143666854105E-4</v>
      </c>
      <c r="CA15">
        <f>$BI$15-$BN$15</f>
        <v>4.8641176125646113E-3</v>
      </c>
      <c r="CB15">
        <f>$BJ$15-$BO$15</f>
        <v>7.0959631581243474E-4</v>
      </c>
      <c r="CW15">
        <f t="shared" si="15"/>
        <v>5.8110127956793158E-3</v>
      </c>
      <c r="CX15">
        <f t="shared" si="7"/>
        <v>6.7021143666854105E-4</v>
      </c>
      <c r="CY15">
        <f t="shared" si="7"/>
        <v>4.8641176125646113E-3</v>
      </c>
      <c r="CZ15">
        <f t="shared" si="7"/>
        <v>7.0959631581243474E-4</v>
      </c>
      <c r="DB15">
        <v>-0.91872051432707136</v>
      </c>
      <c r="DC15">
        <v>1.0045328929331195E-2</v>
      </c>
      <c r="DD15">
        <v>-0.88337652567951275</v>
      </c>
      <c r="DE15">
        <v>0.40642309233898744</v>
      </c>
      <c r="DF15">
        <v>-0.6382784443722026</v>
      </c>
      <c r="DG15">
        <v>9.3908667592974421E-3</v>
      </c>
      <c r="DH15">
        <v>9.20490414676833E-3</v>
      </c>
      <c r="DI15">
        <v>1.9717707217124896</v>
      </c>
      <c r="DJ15">
        <v>9.1645136482076048E-3</v>
      </c>
      <c r="DK15">
        <v>2.4376056843705599E-2</v>
      </c>
      <c r="DM15">
        <f>(1/4)*SUM($CW$15:$CZ$15)</f>
        <v>3.0137345401812258E-3</v>
      </c>
      <c r="DO15">
        <v>0.27196326577576707</v>
      </c>
      <c r="DP15">
        <v>0.67424874663297218</v>
      </c>
      <c r="DQ15">
        <v>-0.10370495424914368</v>
      </c>
      <c r="DR15">
        <v>0.40472381456888973</v>
      </c>
      <c r="DT15">
        <f>IF($S$15&gt;0,$DO$15,0)</f>
        <v>0.27196326577576707</v>
      </c>
      <c r="DU15">
        <f>IF($T$15&gt;0,$DP$15,0)</f>
        <v>0.67424874663297218</v>
      </c>
      <c r="DV15">
        <f>IF($U$15&gt;0,$DQ$15,0)</f>
        <v>-0.10370495424914368</v>
      </c>
      <c r="DW15">
        <f>IF($V$15&gt;0,$DR$15,0)</f>
        <v>0.40472381456888973</v>
      </c>
      <c r="DY15">
        <v>-5.7950713253841317E-2</v>
      </c>
      <c r="DZ15">
        <v>0.1272025873602515</v>
      </c>
      <c r="EA15">
        <v>0.20776933015506246</v>
      </c>
      <c r="EB15">
        <v>0.14556866011053421</v>
      </c>
      <c r="EC15">
        <v>0.10556418146197206</v>
      </c>
      <c r="ED15">
        <v>0.14832593897217583</v>
      </c>
      <c r="EE15">
        <v>-0.22329310150818255</v>
      </c>
      <c r="EF15">
        <v>0.16218219032648484</v>
      </c>
      <c r="EG15">
        <v>0.24443116726499431</v>
      </c>
      <c r="EH15">
        <v>-0.21391564253100323</v>
      </c>
      <c r="EJ15">
        <f>(1/4)*SUM($DT$15:$DW$15)</f>
        <v>0.31180771818212127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1.7779235560092035</v>
      </c>
      <c r="O16">
        <v>2.2692058606114225</v>
      </c>
      <c r="P16">
        <v>1.7605257061104147</v>
      </c>
      <c r="Q16">
        <v>2.3627332400750802</v>
      </c>
      <c r="S16">
        <f t="shared" si="8"/>
        <v>2.01017650524784</v>
      </c>
      <c r="T16">
        <f t="shared" si="0"/>
        <v>2.501458809850059</v>
      </c>
      <c r="U16">
        <f t="shared" si="0"/>
        <v>1.992778655349051</v>
      </c>
      <c r="V16">
        <f t="shared" si="0"/>
        <v>2.5949861893137167</v>
      </c>
      <c r="X16">
        <f t="shared" si="9"/>
        <v>2.01017650524784</v>
      </c>
      <c r="Y16">
        <f t="shared" si="1"/>
        <v>2.501458809850059</v>
      </c>
      <c r="Z16">
        <f t="shared" si="1"/>
        <v>1.992778655349051</v>
      </c>
      <c r="AA16">
        <f t="shared" si="1"/>
        <v>2.5949861893137167</v>
      </c>
      <c r="AC16">
        <v>10.815296569396436</v>
      </c>
      <c r="AD16">
        <v>15.469969860184401</v>
      </c>
      <c r="AE16">
        <v>12.031643409224682</v>
      </c>
      <c r="AF16">
        <v>15.028445950356446</v>
      </c>
      <c r="AH16">
        <f t="shared" si="10"/>
        <v>11.283516463170784</v>
      </c>
      <c r="AI16">
        <f t="shared" si="2"/>
        <v>15.938189753958749</v>
      </c>
      <c r="AJ16">
        <f t="shared" si="2"/>
        <v>12.49986330299903</v>
      </c>
      <c r="AK16">
        <f t="shared" si="2"/>
        <v>15.496665844130794</v>
      </c>
      <c r="AW16">
        <f t="shared" si="11"/>
        <v>11.283516463170784</v>
      </c>
      <c r="AX16">
        <f t="shared" si="3"/>
        <v>15.938189753958749</v>
      </c>
      <c r="AY16">
        <f t="shared" si="3"/>
        <v>12.49986330299903</v>
      </c>
      <c r="AZ16">
        <f t="shared" si="3"/>
        <v>15.496665844130794</v>
      </c>
      <c r="BB16">
        <f t="shared" si="12"/>
        <v>1.6233153320468135E-2</v>
      </c>
      <c r="BC16">
        <f t="shared" si="4"/>
        <v>6.3656607861038569E-3</v>
      </c>
      <c r="BD16">
        <f t="shared" si="4"/>
        <v>9.1960340220449428E-3</v>
      </c>
      <c r="BE16">
        <f t="shared" si="4"/>
        <v>5.910029810744062E-3</v>
      </c>
      <c r="BG16">
        <f t="shared" si="13"/>
        <v>1.2563674832673595E-2</v>
      </c>
      <c r="BH16">
        <f t="shared" si="5"/>
        <v>5.4565370445754336E-3</v>
      </c>
      <c r="BI16">
        <f t="shared" si="5"/>
        <v>7.5036271269369754E-3</v>
      </c>
      <c r="BJ16">
        <f t="shared" si="5"/>
        <v>5.056750009047024E-3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1.2563674832673595E-2</v>
      </c>
      <c r="BZ16">
        <f>$BH$16-$BM$16</f>
        <v>5.4565370445754336E-3</v>
      </c>
      <c r="CA16">
        <f>$BI$16-$BN$16</f>
        <v>7.5036271269369754E-3</v>
      </c>
      <c r="CB16">
        <f>$BJ$16-$BO$16</f>
        <v>5.056750009047024E-3</v>
      </c>
      <c r="CW16">
        <f t="shared" si="15"/>
        <v>1.2563674832673595E-2</v>
      </c>
      <c r="CX16">
        <f t="shared" si="7"/>
        <v>5.4565370445754336E-3</v>
      </c>
      <c r="CY16">
        <f t="shared" si="7"/>
        <v>7.5036271269369754E-3</v>
      </c>
      <c r="CZ16">
        <f t="shared" si="7"/>
        <v>5.056750009047024E-3</v>
      </c>
      <c r="DB16">
        <v>-0.61059031574409028</v>
      </c>
      <c r="DC16">
        <v>6.8911104441118243E-3</v>
      </c>
      <c r="DD16">
        <v>-0.63847706799006965</v>
      </c>
      <c r="DE16">
        <v>0.27817806152961166</v>
      </c>
      <c r="DF16">
        <v>-0.46013008046421483</v>
      </c>
      <c r="DG16">
        <v>6.4062596949892095E-3</v>
      </c>
      <c r="DH16">
        <v>6.3615511783238826E-3</v>
      </c>
      <c r="DI16">
        <v>1.3883924960679832</v>
      </c>
      <c r="DJ16">
        <v>6.2230425228083051E-3</v>
      </c>
      <c r="DK16">
        <v>1.6744942760546909E-2</v>
      </c>
      <c r="DM16">
        <f>(1/4)*SUM($CW$16:$CZ$16)</f>
        <v>7.6451472533082578E-3</v>
      </c>
      <c r="DO16">
        <v>-0.61655323307293186</v>
      </c>
      <c r="DP16">
        <v>-0.20664314598773462</v>
      </c>
      <c r="DQ16">
        <v>4.0366089777885153E-2</v>
      </c>
      <c r="DR16">
        <v>-0.29171438870741334</v>
      </c>
      <c r="DT16">
        <f>IF($S$16&gt;0,$DO$16,0)</f>
        <v>-0.61655323307293186</v>
      </c>
      <c r="DU16">
        <f>IF($T$16&gt;0,$DP$16,0)</f>
        <v>-0.20664314598773462</v>
      </c>
      <c r="DV16">
        <f>IF($U$16&gt;0,$DQ$16,0)</f>
        <v>4.0366089777885153E-2</v>
      </c>
      <c r="DW16">
        <f>IF($V$16&gt;0,$DR$16,0)</f>
        <v>-0.29171438870741334</v>
      </c>
      <c r="DY16">
        <v>-6.3583251592042297E-2</v>
      </c>
      <c r="DZ16">
        <v>0.1466098573766354</v>
      </c>
      <c r="EA16">
        <v>0.16313377264639728</v>
      </c>
      <c r="EB16">
        <v>9.0930639342194475E-2</v>
      </c>
      <c r="EC16">
        <v>5.7901702078892968E-2</v>
      </c>
      <c r="ED16">
        <v>0.16392005996877482</v>
      </c>
      <c r="EE16">
        <v>-0.18556027186479529</v>
      </c>
      <c r="EF16">
        <v>0.10994523374047431</v>
      </c>
      <c r="EG16">
        <v>0.19814388580157166</v>
      </c>
      <c r="EH16">
        <v>-0.12547382369877425</v>
      </c>
      <c r="EJ16">
        <f>(1/4)*SUM($DT$16:$DW$16)</f>
        <v>-0.26863616949754865</v>
      </c>
      <c r="EN16">
        <f>Sheet61!GJ16</f>
        <v>0.62666689095878392</v>
      </c>
      <c r="EO16">
        <f>Sheet61!GK16</f>
        <v>0.24254958636703605</v>
      </c>
      <c r="EP16">
        <f>Sheet61!GL16</f>
        <v>5.5800651534312018E-2</v>
      </c>
      <c r="EQ16">
        <f>Sheet61!GM16</f>
        <v>0.99161202497565126</v>
      </c>
      <c r="ER16">
        <f>Sheet61!GN16</f>
        <v>0.63001371978855725</v>
      </c>
      <c r="ES16">
        <f>Sheet61!GO16</f>
        <v>0.94457616115020637</v>
      </c>
      <c r="ET16">
        <f>Sheet61!GP16</f>
        <v>0.23698525972653448</v>
      </c>
      <c r="EU16">
        <f>Sheet61!GQ16</f>
        <v>0.67319569079917663</v>
      </c>
      <c r="EV16">
        <f>Sheet61!GR16</f>
        <v>0.96734711531507045</v>
      </c>
      <c r="EW16">
        <f>Sheet61!GS16</f>
        <v>0.99766637877168418</v>
      </c>
      <c r="EZ16">
        <f t="array" ref="EZ16:FI25">(1/4)*(MMULT($C$7:$F$16,$DT$23:$EC$26))</f>
        <v>-7.0382811208111962E-2</v>
      </c>
      <c r="FA16">
        <v>7.5766774434021994E-2</v>
      </c>
      <c r="FB16">
        <v>9.2704128332655372E-2</v>
      </c>
      <c r="FC16">
        <v>0.12050384729584271</v>
      </c>
      <c r="FD16">
        <v>6.5710466205882528E-2</v>
      </c>
      <c r="FE16">
        <v>8.986751985364283E-2</v>
      </c>
      <c r="FF16">
        <v>-0.1426951624904205</v>
      </c>
      <c r="FG16">
        <v>0.13698305804601302</v>
      </c>
      <c r="FH16">
        <v>0.11564406427840992</v>
      </c>
      <c r="FI16">
        <v>-0.15014559286582119</v>
      </c>
      <c r="FL16">
        <f>Sheet61!FX16</f>
        <v>-7.0372853307569374E-3</v>
      </c>
      <c r="FM16">
        <f>Sheet61!FY16</f>
        <v>7.5869563263976838E-3</v>
      </c>
      <c r="FN16">
        <f>Sheet61!FZ16</f>
        <v>9.2764388922590701E-3</v>
      </c>
      <c r="FO16">
        <f>Sheet61!GA16</f>
        <v>1.2071392430941129E-2</v>
      </c>
      <c r="FP16">
        <f>Sheet61!GB16</f>
        <v>6.5907433806736884E-3</v>
      </c>
      <c r="FQ16">
        <f>Sheet61!GC16</f>
        <v>8.9961570695381438E-3</v>
      </c>
      <c r="FR16">
        <f>Sheet61!GD16</f>
        <v>-1.4270270808781349E-2</v>
      </c>
      <c r="FS16">
        <f>Sheet61!GE16</f>
        <v>1.3702942506173455E-2</v>
      </c>
      <c r="FT16">
        <f>Sheet61!GF16</f>
        <v>1.158928380739992E-2</v>
      </c>
      <c r="FU16">
        <f>Sheet61!GG16</f>
        <v>-1.5016580946059385E-2</v>
      </c>
      <c r="FX16">
        <f>($EV$10*FL16)+((1-$EV$10)*EZ16)</f>
        <v>-1.3371837918492439E-2</v>
      </c>
      <c r="FY16">
        <f t="shared" ref="FY16:GG25" si="18">($EV$10*FM16)+((1-$EV$10)*FA16)</f>
        <v>1.4404938137160112E-2</v>
      </c>
      <c r="FZ16">
        <f t="shared" si="18"/>
        <v>1.7619207836298698E-2</v>
      </c>
      <c r="GA16">
        <f t="shared" si="18"/>
        <v>2.2914637917431285E-2</v>
      </c>
      <c r="GB16">
        <f t="shared" si="18"/>
        <v>1.2502715663194571E-2</v>
      </c>
      <c r="GC16">
        <f t="shared" si="18"/>
        <v>1.708329334794861E-2</v>
      </c>
      <c r="GD16">
        <f t="shared" si="18"/>
        <v>-2.7112759976945261E-2</v>
      </c>
      <c r="GE16">
        <f t="shared" si="18"/>
        <v>2.6030954060157409E-2</v>
      </c>
      <c r="GF16">
        <f t="shared" si="18"/>
        <v>2.1994761854500916E-2</v>
      </c>
      <c r="GG16">
        <f t="shared" si="18"/>
        <v>-2.8529482138035564E-2</v>
      </c>
      <c r="GJ16">
        <f>EN16-($EU$10*FX16)</f>
        <v>0.62668026279670241</v>
      </c>
      <c r="GK16">
        <f t="shared" ref="GK16:GS25" si="19">EO16-($EU$10*FY16)</f>
        <v>0.2425351814288989</v>
      </c>
      <c r="GL16">
        <f t="shared" si="19"/>
        <v>5.5783032326475718E-2</v>
      </c>
      <c r="GM16">
        <f t="shared" si="19"/>
        <v>0.99158911033773378</v>
      </c>
      <c r="GN16">
        <f t="shared" si="19"/>
        <v>0.63000121707289403</v>
      </c>
      <c r="GO16">
        <f t="shared" si="19"/>
        <v>0.94455907785685844</v>
      </c>
      <c r="GP16">
        <f t="shared" si="19"/>
        <v>0.23701237248651141</v>
      </c>
      <c r="GQ16">
        <f t="shared" si="19"/>
        <v>0.67316965984511645</v>
      </c>
      <c r="GR16">
        <f t="shared" si="19"/>
        <v>0.96732512055321596</v>
      </c>
      <c r="GS16">
        <f t="shared" si="19"/>
        <v>0.99769490825382223</v>
      </c>
    </row>
    <row r="17" spans="1:201">
      <c r="A17">
        <v>16</v>
      </c>
      <c r="BQ17">
        <f>SUM(BQ7:BQ16)</f>
        <v>3.4512829478038491</v>
      </c>
      <c r="BR17">
        <f t="shared" ref="BR17:BT17" si="20">SUM(BR7:BR16)</f>
        <v>6.3956441078982946</v>
      </c>
      <c r="BS17">
        <f t="shared" si="20"/>
        <v>0.2033857859887814</v>
      </c>
      <c r="BT17">
        <f t="shared" si="20"/>
        <v>6.5459958447776172</v>
      </c>
      <c r="EN17">
        <f>Sheet61!GJ17</f>
        <v>0.14071626118012093</v>
      </c>
      <c r="EO17">
        <f>Sheet61!GK17</f>
        <v>0.91179195772565858</v>
      </c>
      <c r="EP17">
        <f>Sheet61!GL17</f>
        <v>0.55246301023636268</v>
      </c>
      <c r="EQ17">
        <f>Sheet61!GM17</f>
        <v>0.96702654776889541</v>
      </c>
      <c r="ER17">
        <f>Sheet61!GN17</f>
        <v>0.29035757956687336</v>
      </c>
      <c r="ES17">
        <f>Sheet61!GO17</f>
        <v>0.50658245414418657</v>
      </c>
      <c r="ET17">
        <f>Sheet61!GP17</f>
        <v>0.55628510085285832</v>
      </c>
      <c r="EU17">
        <f>Sheet61!GQ17</f>
        <v>0.21116380375124533</v>
      </c>
      <c r="EV17">
        <f>Sheet61!GR17</f>
        <v>0.267612115768529</v>
      </c>
      <c r="EW17">
        <f>Sheet61!GS17</f>
        <v>0.58922272910275753</v>
      </c>
      <c r="EZ17">
        <v>-4.2364823400343518E-2</v>
      </c>
      <c r="FA17">
        <v>0.136260240004074</v>
      </c>
      <c r="FB17">
        <v>0.15287765356144697</v>
      </c>
      <c r="FC17">
        <v>5.90594850584081E-2</v>
      </c>
      <c r="FD17">
        <v>4.6654115601883331E-2</v>
      </c>
      <c r="FE17">
        <v>0.14982752722097542</v>
      </c>
      <c r="FF17">
        <v>-0.15746715809462195</v>
      </c>
      <c r="FG17">
        <v>6.9274107829577533E-2</v>
      </c>
      <c r="FH17">
        <v>0.18918130851597054</v>
      </c>
      <c r="FI17">
        <v>-8.8545372673325712E-2</v>
      </c>
      <c r="FL17">
        <f>Sheet61!FX17</f>
        <v>-4.2338384802600845E-3</v>
      </c>
      <c r="FM17">
        <f>Sheet61!FY17</f>
        <v>1.3635732144130977E-2</v>
      </c>
      <c r="FN17">
        <f>Sheet61!FZ17</f>
        <v>1.5293067694132294E-2</v>
      </c>
      <c r="FO17">
        <f>Sheet61!GA17</f>
        <v>5.9256312367268272E-3</v>
      </c>
      <c r="FP17">
        <f>Sheet61!GB17</f>
        <v>4.683037062603976E-3</v>
      </c>
      <c r="FQ17">
        <f>Sheet61!GC17</f>
        <v>1.4991378422643495E-2</v>
      </c>
      <c r="FR17">
        <f>Sheet61!GD17</f>
        <v>-1.5744840534803874E-2</v>
      </c>
      <c r="FS17">
        <f>Sheet61!GE17</f>
        <v>6.9321383007314883E-3</v>
      </c>
      <c r="FT17">
        <f>Sheet61!GF17</f>
        <v>1.8940614836243333E-2</v>
      </c>
      <c r="FU17">
        <f>Sheet61!GG17</f>
        <v>-8.853564586737625E-3</v>
      </c>
      <c r="FX17">
        <f t="shared" ref="FX17:FX25" si="21">($EV$10*FL17)+((1-$EV$10)*EZ17)</f>
        <v>-8.0469369722684266E-3</v>
      </c>
      <c r="FY17">
        <f t="shared" si="18"/>
        <v>2.5898182930125274E-2</v>
      </c>
      <c r="FZ17">
        <f t="shared" si="18"/>
        <v>2.9051526280863757E-2</v>
      </c>
      <c r="GA17">
        <f t="shared" si="18"/>
        <v>1.1239016618894954E-2</v>
      </c>
      <c r="GB17">
        <f t="shared" si="18"/>
        <v>8.8801449165319107E-3</v>
      </c>
      <c r="GC17">
        <f t="shared" si="18"/>
        <v>2.8474993302476683E-2</v>
      </c>
      <c r="GD17">
        <f t="shared" si="18"/>
        <v>-2.9917072290785676E-2</v>
      </c>
      <c r="GE17">
        <f t="shared" si="18"/>
        <v>1.3166335253616091E-2</v>
      </c>
      <c r="GF17">
        <f t="shared" si="18"/>
        <v>3.5964684204216044E-2</v>
      </c>
      <c r="GG17">
        <f t="shared" si="18"/>
        <v>-1.6822745395396431E-2</v>
      </c>
      <c r="GJ17">
        <f t="shared" ref="GJ17:GJ25" si="22">EN17-($EU$10*FX17)</f>
        <v>0.14072430811709319</v>
      </c>
      <c r="GK17">
        <f t="shared" si="19"/>
        <v>0.91176605954272849</v>
      </c>
      <c r="GL17">
        <f t="shared" si="19"/>
        <v>0.55243395871008183</v>
      </c>
      <c r="GM17">
        <f t="shared" si="19"/>
        <v>0.96701530875227648</v>
      </c>
      <c r="GN17">
        <f t="shared" si="19"/>
        <v>0.29034869942195685</v>
      </c>
      <c r="GO17">
        <f t="shared" si="19"/>
        <v>0.50655397915088407</v>
      </c>
      <c r="GP17">
        <f t="shared" si="19"/>
        <v>0.55631501792514915</v>
      </c>
      <c r="GQ17">
        <f t="shared" si="19"/>
        <v>0.21115063741599172</v>
      </c>
      <c r="GR17">
        <f t="shared" si="19"/>
        <v>0.26757615108432481</v>
      </c>
      <c r="GS17">
        <f t="shared" si="19"/>
        <v>0.58923955184815291</v>
      </c>
    </row>
    <row r="18" spans="1:201">
      <c r="A18">
        <v>17</v>
      </c>
      <c r="EN18">
        <f>Sheet61!GJ18</f>
        <v>0.45591700339661007</v>
      </c>
      <c r="EO18">
        <f>Sheet61!GK18</f>
        <v>0.61871114447291076</v>
      </c>
      <c r="EP18">
        <f>Sheet61!GL18</f>
        <v>2.7709152443080681E-2</v>
      </c>
      <c r="EQ18">
        <f>Sheet61!GM18</f>
        <v>0.88277927137405643</v>
      </c>
      <c r="ER18">
        <f>Sheet61!GN18</f>
        <v>0.77744580517376949</v>
      </c>
      <c r="ES18">
        <f>Sheet61!GO18</f>
        <v>0.45422656712638104</v>
      </c>
      <c r="ET18">
        <f>Sheet61!GP18</f>
        <v>0.99211077169850803</v>
      </c>
      <c r="EU18">
        <f>Sheet61!GQ18</f>
        <v>0.69471904320897748</v>
      </c>
      <c r="EV18">
        <f>Sheet61!GR18</f>
        <v>0.89233303976844403</v>
      </c>
      <c r="EW18">
        <f>Sheet61!GS18</f>
        <v>0.72171694532586894</v>
      </c>
      <c r="EZ18">
        <v>1.6753457495997045E-2</v>
      </c>
      <c r="FA18">
        <v>5.4672068209387539E-2</v>
      </c>
      <c r="FB18">
        <v>0.20045217459485523</v>
      </c>
      <c r="FC18">
        <v>7.4775011790676318E-2</v>
      </c>
      <c r="FD18">
        <v>6.8878880372678641E-2</v>
      </c>
      <c r="FE18">
        <v>7.3153347172441208E-2</v>
      </c>
      <c r="FF18">
        <v>-0.14232874030998827</v>
      </c>
      <c r="FG18">
        <v>0.10510852337576371</v>
      </c>
      <c r="FH18">
        <v>0.18335254418997513</v>
      </c>
      <c r="FI18">
        <v>-0.1614858177619414</v>
      </c>
      <c r="FL18">
        <f>Sheet61!FX18</f>
        <v>1.6759718123855827E-3</v>
      </c>
      <c r="FM18">
        <f>Sheet61!FY18</f>
        <v>5.4800001576620532E-3</v>
      </c>
      <c r="FN18">
        <f>Sheet61!FZ18</f>
        <v>2.005248105020906E-2</v>
      </c>
      <c r="FO18">
        <f>Sheet61!GA18</f>
        <v>7.5034727576525143E-3</v>
      </c>
      <c r="FP18">
        <f>Sheet61!GB18</f>
        <v>6.9128292265184773E-3</v>
      </c>
      <c r="FQ18">
        <f>Sheet61!GC18</f>
        <v>7.3265754549461755E-3</v>
      </c>
      <c r="FR18">
        <f>Sheet61!GD18</f>
        <v>-1.4234552260229879E-2</v>
      </c>
      <c r="FS18">
        <f>Sheet61!GE18</f>
        <v>1.0516071635118767E-2</v>
      </c>
      <c r="FT18">
        <f>Sheet61!GF18</f>
        <v>1.8366601966125363E-2</v>
      </c>
      <c r="FU18">
        <f>Sheet61!GG18</f>
        <v>-1.6152179187317126E-2</v>
      </c>
      <c r="FX18">
        <f t="shared" si="21"/>
        <v>3.1837203807467285E-3</v>
      </c>
      <c r="FY18">
        <f t="shared" si="18"/>
        <v>1.0399206962834601E-2</v>
      </c>
      <c r="FZ18">
        <f t="shared" si="18"/>
        <v>3.8092450404673669E-2</v>
      </c>
      <c r="GA18">
        <f t="shared" si="18"/>
        <v>1.4230626660954893E-2</v>
      </c>
      <c r="GB18">
        <f t="shared" si="18"/>
        <v>1.3109434341134492E-2</v>
      </c>
      <c r="GC18">
        <f t="shared" si="18"/>
        <v>1.3909252626695677E-2</v>
      </c>
      <c r="GD18">
        <f t="shared" si="18"/>
        <v>-2.7043971065205716E-2</v>
      </c>
      <c r="GE18">
        <f t="shared" si="18"/>
        <v>1.9975316809183258E-2</v>
      </c>
      <c r="GF18">
        <f t="shared" si="18"/>
        <v>3.4865196188510333E-2</v>
      </c>
      <c r="GG18">
        <f t="shared" si="18"/>
        <v>-3.0685543044779551E-2</v>
      </c>
      <c r="GJ18">
        <f t="shared" si="22"/>
        <v>0.45591381967622929</v>
      </c>
      <c r="GK18">
        <f t="shared" si="19"/>
        <v>0.61870074526594787</v>
      </c>
      <c r="GL18">
        <f t="shared" si="19"/>
        <v>2.7671059992676005E-2</v>
      </c>
      <c r="GM18">
        <f t="shared" si="19"/>
        <v>0.88276504074739548</v>
      </c>
      <c r="GN18">
        <f t="shared" si="19"/>
        <v>0.7774326957394283</v>
      </c>
      <c r="GO18">
        <f t="shared" si="19"/>
        <v>0.45421265787375437</v>
      </c>
      <c r="GP18">
        <f t="shared" si="19"/>
        <v>0.99213781566957326</v>
      </c>
      <c r="GQ18">
        <f t="shared" si="19"/>
        <v>0.69469906789216829</v>
      </c>
      <c r="GR18">
        <f t="shared" si="19"/>
        <v>0.89229817457225546</v>
      </c>
      <c r="GS18">
        <f t="shared" si="19"/>
        <v>0.72174763086891369</v>
      </c>
    </row>
    <row r="19" spans="1:201">
      <c r="A19">
        <v>18</v>
      </c>
      <c r="BN19" t="s">
        <v>35</v>
      </c>
      <c r="BO19">
        <f>BS21+BS34</f>
        <v>3.4406785840497274E-4</v>
      </c>
      <c r="EN19">
        <f>Sheet61!GJ19</f>
        <v>0.15779640783248619</v>
      </c>
      <c r="EO19">
        <f>Sheet61!GK19</f>
        <v>0.12337289198325828</v>
      </c>
      <c r="EP19">
        <f>Sheet61!GL19</f>
        <v>1.0858365070181576E-2</v>
      </c>
      <c r="EQ19">
        <f>Sheet61!GM19</f>
        <v>0.92276821014810206</v>
      </c>
      <c r="ER19">
        <f>Sheet61!GN19</f>
        <v>0.66133827321885497</v>
      </c>
      <c r="ES19">
        <f>Sheet61!GO19</f>
        <v>0.75262481627034972</v>
      </c>
      <c r="ET19">
        <f>Sheet61!GP19</f>
        <v>0.33656018057000148</v>
      </c>
      <c r="EU19">
        <f>Sheet61!GQ19</f>
        <v>0.96402527248260317</v>
      </c>
      <c r="EV19">
        <f>Sheet61!GR19</f>
        <v>0.12835141733021257</v>
      </c>
      <c r="EW19">
        <f>Sheet61!GS19</f>
        <v>0.12055447949295903</v>
      </c>
      <c r="EZ19">
        <v>-5.2216846821282248E-2</v>
      </c>
      <c r="FA19">
        <v>5.5844603835655669E-2</v>
      </c>
      <c r="FB19">
        <v>5.3837950929195258E-2</v>
      </c>
      <c r="FC19">
        <v>6.8233637599007163E-2</v>
      </c>
      <c r="FD19">
        <v>2.327091675178505E-2</v>
      </c>
      <c r="FE19">
        <v>6.6916263662335121E-2</v>
      </c>
      <c r="FF19">
        <v>-8.8541862776641805E-2</v>
      </c>
      <c r="FG19">
        <v>9.3405483533192613E-2</v>
      </c>
      <c r="FH19">
        <v>5.3673933179833995E-2</v>
      </c>
      <c r="FI19">
        <v>-8.250442419400858E-2</v>
      </c>
      <c r="FL19">
        <f>Sheet61!FX19</f>
        <v>-5.2231339932220424E-3</v>
      </c>
      <c r="FM19">
        <f>Sheet61!FY19</f>
        <v>5.5921498490949682E-3</v>
      </c>
      <c r="FN19">
        <f>Sheet61!FZ19</f>
        <v>5.3867416792572871E-3</v>
      </c>
      <c r="FO19">
        <f>Sheet61!GA19</f>
        <v>6.8398262680791546E-3</v>
      </c>
      <c r="FP19">
        <f>Sheet61!GB19</f>
        <v>2.3445853712606253E-3</v>
      </c>
      <c r="FQ19">
        <f>Sheet61!GC19</f>
        <v>6.6981168278126583E-3</v>
      </c>
      <c r="FR19">
        <f>Sheet61!GD19</f>
        <v>-8.8578171698586276E-3</v>
      </c>
      <c r="FS19">
        <f>Sheet61!GE19</f>
        <v>9.3418976713394372E-3</v>
      </c>
      <c r="FT19">
        <f>Sheet61!GF19</f>
        <v>5.3889547445742274E-3</v>
      </c>
      <c r="FU19">
        <f>Sheet61!GG19</f>
        <v>-8.2549801106698417E-3</v>
      </c>
      <c r="FX19">
        <f t="shared" si="21"/>
        <v>-9.9225052760280631E-3</v>
      </c>
      <c r="FY19">
        <f t="shared" si="18"/>
        <v>1.0617395247751037E-2</v>
      </c>
      <c r="FZ19">
        <f t="shared" si="18"/>
        <v>1.0231862604251084E-2</v>
      </c>
      <c r="GA19">
        <f t="shared" si="18"/>
        <v>1.2979207401171955E-2</v>
      </c>
      <c r="GB19">
        <f t="shared" si="18"/>
        <v>4.4372185093130671E-3</v>
      </c>
      <c r="GC19">
        <f t="shared" si="18"/>
        <v>1.2719931511264902E-2</v>
      </c>
      <c r="GD19">
        <f t="shared" si="18"/>
        <v>-1.6826221730536946E-2</v>
      </c>
      <c r="GE19">
        <f t="shared" si="18"/>
        <v>1.7748256257524755E-2</v>
      </c>
      <c r="GF19">
        <f t="shared" si="18"/>
        <v>1.0217452588100202E-2</v>
      </c>
      <c r="GG19">
        <f t="shared" si="18"/>
        <v>-1.5679924519003713E-2</v>
      </c>
      <c r="GJ19">
        <f t="shared" si="22"/>
        <v>0.15780633033776223</v>
      </c>
      <c r="GK19">
        <f t="shared" si="19"/>
        <v>0.12336227458801052</v>
      </c>
      <c r="GL19">
        <f t="shared" si="19"/>
        <v>1.0848133207577325E-2</v>
      </c>
      <c r="GM19">
        <f t="shared" si="19"/>
        <v>0.92275523094070089</v>
      </c>
      <c r="GN19">
        <f t="shared" si="19"/>
        <v>0.66133383600034568</v>
      </c>
      <c r="GO19">
        <f t="shared" si="19"/>
        <v>0.75261209633883841</v>
      </c>
      <c r="GP19">
        <f t="shared" si="19"/>
        <v>0.33657700679173203</v>
      </c>
      <c r="GQ19">
        <f t="shared" si="19"/>
        <v>0.96400752422634561</v>
      </c>
      <c r="GR19">
        <f t="shared" si="19"/>
        <v>0.12834119987762446</v>
      </c>
      <c r="GS19">
        <f t="shared" si="19"/>
        <v>0.12057015941747803</v>
      </c>
    </row>
    <row r="20" spans="1:201">
      <c r="A20">
        <v>19</v>
      </c>
      <c r="AV20" t="s">
        <v>67</v>
      </c>
      <c r="AW20">
        <f>MAX(AW7:AW16)</f>
        <v>15.404216089882176</v>
      </c>
      <c r="AX20">
        <f>MAX(AX7:AX16)</f>
        <v>20.995026990749853</v>
      </c>
      <c r="AY20">
        <f>MAX(AY7:AY16)</f>
        <v>17.188846275430166</v>
      </c>
      <c r="AZ20">
        <f>MAX(AZ7:AZ16)</f>
        <v>20.627770247588515</v>
      </c>
      <c r="BB20">
        <f>SUM(BB7:BB16)</f>
        <v>1.2920704759288697</v>
      </c>
      <c r="BC20">
        <f t="shared" ref="BC20:BE20" si="23">SUM(BC7:BC16)</f>
        <v>1.1666118518213342</v>
      </c>
      <c r="BD20">
        <f t="shared" si="23"/>
        <v>1.225545175216991</v>
      </c>
      <c r="BE20">
        <f t="shared" si="23"/>
        <v>1.1687407524932885</v>
      </c>
      <c r="BG20">
        <f>IF(BG7&lt;0.000000000001,0.000000000001,BG7)</f>
        <v>1.4390480439869324E-2</v>
      </c>
      <c r="BH20">
        <f t="shared" ref="BH20:BJ20" si="24">IF(BH7&lt;0.000000000001,0.000000000001,BH7)</f>
        <v>1.6688106233133475E-3</v>
      </c>
      <c r="BI20">
        <f t="shared" si="24"/>
        <v>1.0491170419031536E-2</v>
      </c>
      <c r="BJ20">
        <f t="shared" si="24"/>
        <v>1.9611278467942758E-3</v>
      </c>
      <c r="EN20">
        <f>Sheet61!GJ20</f>
        <v>0.4329277372708048</v>
      </c>
      <c r="EO20">
        <f>Sheet61!GK20</f>
        <v>0.84820194870437526</v>
      </c>
      <c r="EP20">
        <f>Sheet61!GL20</f>
        <v>0.37344078269531544</v>
      </c>
      <c r="EQ20">
        <f>Sheet61!GM20</f>
        <v>0.35570357574716038</v>
      </c>
      <c r="ER20">
        <f>Sheet61!GN20</f>
        <v>0.49842957630979046</v>
      </c>
      <c r="ES20">
        <f>Sheet61!GO20</f>
        <v>0.46182290909426743</v>
      </c>
      <c r="ET20">
        <f>Sheet61!GP20</f>
        <v>1.3068564848219535E-3</v>
      </c>
      <c r="EU20">
        <f>Sheet61!GQ20</f>
        <v>0.53914422662358319</v>
      </c>
      <c r="EV20">
        <f>Sheet61!GR20</f>
        <v>0.53501216345500568</v>
      </c>
      <c r="EW20">
        <f>Sheet61!GS20</f>
        <v>0.15154317514460197</v>
      </c>
      <c r="EZ20">
        <v>-5.4849433199787662E-2</v>
      </c>
      <c r="FA20">
        <v>0.14111604728045585</v>
      </c>
      <c r="FB20">
        <v>0.17845160972247945</v>
      </c>
      <c r="FC20">
        <v>9.2978172109100643E-2</v>
      </c>
      <c r="FD20">
        <v>6.1850731189194375E-2</v>
      </c>
      <c r="FE20">
        <v>0.15974927351607315</v>
      </c>
      <c r="FF20">
        <v>-0.18938685123990925</v>
      </c>
      <c r="FG20">
        <v>0.11578599423709707</v>
      </c>
      <c r="FH20">
        <v>0.20632452730919282</v>
      </c>
      <c r="FI20">
        <v>-0.13758139405714492</v>
      </c>
      <c r="FL20">
        <f>Sheet61!FX20</f>
        <v>-5.4831582235888186E-3</v>
      </c>
      <c r="FM20">
        <f>Sheet61!FY20</f>
        <v>1.4124812017519178E-2</v>
      </c>
      <c r="FN20">
        <f>Sheet61!FZ20</f>
        <v>1.7852048977528297E-2</v>
      </c>
      <c r="FO20">
        <f>Sheet61!GA20</f>
        <v>9.3249044918099176E-3</v>
      </c>
      <c r="FP20">
        <f>Sheet61!GB20</f>
        <v>6.2105968149351893E-3</v>
      </c>
      <c r="FQ20">
        <f>Sheet61!GC20</f>
        <v>1.5986557841694966E-2</v>
      </c>
      <c r="FR20">
        <f>Sheet61!GD20</f>
        <v>-1.8938767661206557E-2</v>
      </c>
      <c r="FS20">
        <f>Sheet61!GE20</f>
        <v>1.1584042280639971E-2</v>
      </c>
      <c r="FT20">
        <f>Sheet61!GF20</f>
        <v>2.0664662779538819E-2</v>
      </c>
      <c r="FU20">
        <f>Sheet61!GG20</f>
        <v>-1.375966216148071E-2</v>
      </c>
      <c r="FX20">
        <f t="shared" si="21"/>
        <v>-1.0419785721208701E-2</v>
      </c>
      <c r="FY20">
        <f t="shared" si="18"/>
        <v>2.6823935543812842E-2</v>
      </c>
      <c r="FZ20">
        <f t="shared" si="18"/>
        <v>3.3912005052023408E-2</v>
      </c>
      <c r="GA20">
        <f t="shared" si="18"/>
        <v>1.7690231253538989E-2</v>
      </c>
      <c r="GB20">
        <f t="shared" si="18"/>
        <v>1.1774610252361106E-2</v>
      </c>
      <c r="GC20">
        <f t="shared" si="18"/>
        <v>3.0362829409132784E-2</v>
      </c>
      <c r="GD20">
        <f t="shared" si="18"/>
        <v>-3.5983576019076827E-2</v>
      </c>
      <c r="GE20">
        <f t="shared" si="18"/>
        <v>2.200423747628568E-2</v>
      </c>
      <c r="GF20">
        <f t="shared" si="18"/>
        <v>3.9230649232504217E-2</v>
      </c>
      <c r="GG20">
        <f t="shared" si="18"/>
        <v>-2.6141835351047128E-2</v>
      </c>
      <c r="GJ20">
        <f t="shared" si="22"/>
        <v>0.432938157056526</v>
      </c>
      <c r="GK20">
        <f t="shared" si="19"/>
        <v>0.8481751247688315</v>
      </c>
      <c r="GL20">
        <f t="shared" si="19"/>
        <v>0.3734068706902634</v>
      </c>
      <c r="GM20">
        <f t="shared" si="19"/>
        <v>0.35568588551590685</v>
      </c>
      <c r="GN20">
        <f t="shared" si="19"/>
        <v>0.49841780169953809</v>
      </c>
      <c r="GO20">
        <f t="shared" si="19"/>
        <v>0.46179254626485827</v>
      </c>
      <c r="GP20">
        <f t="shared" si="19"/>
        <v>1.3428400608410304E-3</v>
      </c>
      <c r="GQ20">
        <f t="shared" si="19"/>
        <v>0.53912222238610685</v>
      </c>
      <c r="GR20">
        <f t="shared" si="19"/>
        <v>0.53497293280577318</v>
      </c>
      <c r="GS20">
        <f t="shared" si="19"/>
        <v>0.15156931697995302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5.9758502982365331E-3</v>
      </c>
      <c r="BH21">
        <f t="shared" si="25"/>
        <v>1.5939674541276248E-3</v>
      </c>
      <c r="BI21">
        <f t="shared" si="25"/>
        <v>3.6936577577354264E-3</v>
      </c>
      <c r="BJ21">
        <f t="shared" si="25"/>
        <v>1.6200632029738597E-3</v>
      </c>
      <c r="BL21">
        <v>1.0000000000000001E-5</v>
      </c>
      <c r="BS21">
        <f>SUM(BM23:BV32)</f>
        <v>1.8443385146422946E-4</v>
      </c>
      <c r="EN21">
        <f>Sheet61!GJ21</f>
        <v>0.51077562697220391</v>
      </c>
      <c r="EO21">
        <f>Sheet61!GK21</f>
        <v>0.57080769367106388</v>
      </c>
      <c r="EP21">
        <f>Sheet61!GL21</f>
        <v>0.79184394451715712</v>
      </c>
      <c r="EQ21">
        <f>Sheet61!GM21</f>
        <v>0.8118953684420942</v>
      </c>
      <c r="ER21">
        <f>Sheet61!GN21</f>
        <v>0.45700668805040867</v>
      </c>
      <c r="ES21">
        <f>Sheet61!GO21</f>
        <v>0.95799671974720824</v>
      </c>
      <c r="ET21">
        <f>Sheet61!GP21</f>
        <v>5.8345782485359377E-2</v>
      </c>
      <c r="EU21">
        <f>Sheet61!GQ21</f>
        <v>0.77881140098163149</v>
      </c>
      <c r="EV21">
        <f>Sheet61!GR21</f>
        <v>0.88717255390382077</v>
      </c>
      <c r="EW21">
        <f>Sheet61!GS21</f>
        <v>0.534359810805486</v>
      </c>
      <c r="EZ21">
        <v>-2.4063048487851142E-2</v>
      </c>
      <c r="FA21">
        <v>0.10443227800882014</v>
      </c>
      <c r="FB21">
        <v>0.12973899067665146</v>
      </c>
      <c r="FC21">
        <v>4.1520482416912891E-2</v>
      </c>
      <c r="FD21">
        <v>3.7971186097871423E-2</v>
      </c>
      <c r="FE21">
        <v>0.11512522449184455</v>
      </c>
      <c r="FF21">
        <v>-0.1227621557717819</v>
      </c>
      <c r="FG21">
        <v>4.9056062082036458E-2</v>
      </c>
      <c r="FH21">
        <v>0.15621186398709189</v>
      </c>
      <c r="FI21">
        <v>-6.9802596318183974E-2</v>
      </c>
      <c r="FL21">
        <f>Sheet61!FX21</f>
        <v>-2.4040426829030357E-3</v>
      </c>
      <c r="FM21">
        <f>Sheet61!FY21</f>
        <v>1.0450857124644764E-2</v>
      </c>
      <c r="FN21">
        <f>Sheet61!FZ21</f>
        <v>1.2978197439492639E-2</v>
      </c>
      <c r="FO21">
        <f>Sheet61!GA21</f>
        <v>4.1674248160797492E-3</v>
      </c>
      <c r="FP21">
        <f>Sheet61!GB21</f>
        <v>3.810720645921526E-3</v>
      </c>
      <c r="FQ21">
        <f>Sheet61!GC21</f>
        <v>1.1519312682251573E-2</v>
      </c>
      <c r="FR21">
        <f>Sheet61!GD21</f>
        <v>-1.2274471695606973E-2</v>
      </c>
      <c r="FS21">
        <f>Sheet61!GE21</f>
        <v>4.9094892406329298E-3</v>
      </c>
      <c r="FT21">
        <f>Sheet61!GF21</f>
        <v>1.5638583398859745E-2</v>
      </c>
      <c r="FU21">
        <f>Sheet61!GG21</f>
        <v>-6.9792555991529817E-3</v>
      </c>
      <c r="FX21">
        <f t="shared" si="21"/>
        <v>-4.5699432633978451E-3</v>
      </c>
      <c r="FY21">
        <f t="shared" si="18"/>
        <v>1.98489992130623E-2</v>
      </c>
      <c r="FZ21">
        <f t="shared" si="18"/>
        <v>2.465427676320852E-2</v>
      </c>
      <c r="GA21">
        <f t="shared" si="18"/>
        <v>7.9027305761630619E-3</v>
      </c>
      <c r="GB21">
        <f t="shared" si="18"/>
        <v>7.2267671911165152E-3</v>
      </c>
      <c r="GC21">
        <f t="shared" si="18"/>
        <v>2.187990386321087E-2</v>
      </c>
      <c r="GD21">
        <f t="shared" si="18"/>
        <v>-2.3323240103224466E-2</v>
      </c>
      <c r="GE21">
        <f t="shared" si="18"/>
        <v>9.3241465247732823E-3</v>
      </c>
      <c r="GF21">
        <f t="shared" si="18"/>
        <v>2.9695911457682956E-2</v>
      </c>
      <c r="GG21">
        <f t="shared" si="18"/>
        <v>-1.3261589671056079E-2</v>
      </c>
      <c r="GJ21">
        <f t="shared" si="22"/>
        <v>0.51078019691546728</v>
      </c>
      <c r="GK21">
        <f t="shared" si="19"/>
        <v>0.57078784467185084</v>
      </c>
      <c r="GL21">
        <f t="shared" si="19"/>
        <v>0.79181929024039388</v>
      </c>
      <c r="GM21">
        <f t="shared" si="19"/>
        <v>0.81188746571151804</v>
      </c>
      <c r="GN21">
        <f t="shared" si="19"/>
        <v>0.45699946128321756</v>
      </c>
      <c r="GO21">
        <f t="shared" si="19"/>
        <v>0.95797483984334497</v>
      </c>
      <c r="GP21">
        <f t="shared" si="19"/>
        <v>5.8369105725462604E-2</v>
      </c>
      <c r="GQ21">
        <f t="shared" si="19"/>
        <v>0.77880207683510672</v>
      </c>
      <c r="GR21">
        <f t="shared" si="19"/>
        <v>0.88714285799236314</v>
      </c>
      <c r="GS21">
        <f t="shared" si="19"/>
        <v>0.53437307239515708</v>
      </c>
    </row>
    <row r="22" spans="1:201">
      <c r="A22">
        <v>21</v>
      </c>
      <c r="BG22">
        <f t="shared" si="25"/>
        <v>1.0009320821524382E-2</v>
      </c>
      <c r="BH22">
        <f t="shared" si="25"/>
        <v>1.7748200032932984E-3</v>
      </c>
      <c r="BI22">
        <f t="shared" si="25"/>
        <v>6.4190554622489786E-3</v>
      </c>
      <c r="BJ22">
        <f t="shared" si="25"/>
        <v>1.4358534831738618E-3</v>
      </c>
      <c r="EN22">
        <f>Sheet61!GJ22</f>
        <v>0.75290330605915645</v>
      </c>
      <c r="EO22">
        <f>Sheet61!GK22</f>
        <v>3.8564553600313113E-2</v>
      </c>
      <c r="EP22">
        <f>Sheet61!GL22</f>
        <v>0.49284035873718973</v>
      </c>
      <c r="EQ22">
        <f>Sheet61!GM22</f>
        <v>0.65066344551584732</v>
      </c>
      <c r="ER22">
        <f>Sheet61!GN22</f>
        <v>0.32798119487372623</v>
      </c>
      <c r="ES22">
        <f>Sheet61!GO22</f>
        <v>0.3528099831705499</v>
      </c>
      <c r="ET22">
        <f>Sheet61!GP22</f>
        <v>0.63211129280169376</v>
      </c>
      <c r="EU22">
        <f>Sheet61!GQ22</f>
        <v>0.20357483339916427</v>
      </c>
      <c r="EV22">
        <f>Sheet61!GR22</f>
        <v>0.54462331008216391</v>
      </c>
      <c r="EW22">
        <f>Sheet61!GS22</f>
        <v>0.23511802671895871</v>
      </c>
      <c r="EZ22">
        <v>-3.7963788855456759E-2</v>
      </c>
      <c r="FA22">
        <v>5.3511068017053916E-2</v>
      </c>
      <c r="FB22">
        <v>7.5679624840267606E-2</v>
      </c>
      <c r="FC22">
        <v>6.5185658667812355E-2</v>
      </c>
      <c r="FD22">
        <v>2.9505396354108367E-2</v>
      </c>
      <c r="FE22">
        <v>6.5183502893505829E-2</v>
      </c>
      <c r="FF22">
        <v>-9.3000856950927718E-2</v>
      </c>
      <c r="FG22">
        <v>8.9618005379876256E-2</v>
      </c>
      <c r="FH22">
        <v>7.3186180852609556E-2</v>
      </c>
      <c r="FI22">
        <v>-9.051241243980751E-2</v>
      </c>
      <c r="FL22">
        <f>Sheet61!FX22</f>
        <v>-3.7973665737209283E-3</v>
      </c>
      <c r="FM22">
        <f>Sheet61!FY22</f>
        <v>5.359208815466596E-3</v>
      </c>
      <c r="FN22">
        <f>Sheet61!FZ22</f>
        <v>7.5714624884615396E-3</v>
      </c>
      <c r="FO22">
        <f>Sheet61!GA22</f>
        <v>6.5356714174152159E-3</v>
      </c>
      <c r="FP22">
        <f>Sheet61!GB22</f>
        <v>2.9682530723214124E-3</v>
      </c>
      <c r="FQ22">
        <f>Sheet61!GC22</f>
        <v>6.5252636674931154E-3</v>
      </c>
      <c r="FR22">
        <f>Sheet61!GD22</f>
        <v>-9.3031358488576636E-3</v>
      </c>
      <c r="FS22">
        <f>Sheet61!GE22</f>
        <v>8.9637329578945157E-3</v>
      </c>
      <c r="FT22">
        <f>Sheet61!GF22</f>
        <v>7.3405563379948871E-3</v>
      </c>
      <c r="FU22">
        <f>Sheet61!GG22</f>
        <v>-9.055309861661455E-3</v>
      </c>
      <c r="FX22">
        <f t="shared" si="21"/>
        <v>-7.21400880189451E-3</v>
      </c>
      <c r="FY22">
        <f t="shared" si="18"/>
        <v>1.0174394735625328E-2</v>
      </c>
      <c r="FZ22">
        <f t="shared" si="18"/>
        <v>1.4382278723642145E-2</v>
      </c>
      <c r="GA22">
        <f t="shared" si="18"/>
        <v>1.2400670142454929E-2</v>
      </c>
      <c r="GB22">
        <f t="shared" si="18"/>
        <v>5.6219674005001073E-3</v>
      </c>
      <c r="GC22">
        <f t="shared" si="18"/>
        <v>1.2391087590094385E-2</v>
      </c>
      <c r="GD22">
        <f t="shared" si="18"/>
        <v>-1.7672907959064666E-2</v>
      </c>
      <c r="GE22">
        <f t="shared" si="18"/>
        <v>1.7029160200092687E-2</v>
      </c>
      <c r="GF22">
        <f t="shared" si="18"/>
        <v>1.3925118789456353E-2</v>
      </c>
      <c r="GG22">
        <f t="shared" si="18"/>
        <v>-1.7201020119476058E-2</v>
      </c>
      <c r="GJ22">
        <f t="shared" si="22"/>
        <v>0.75291052006795833</v>
      </c>
      <c r="GK22">
        <f t="shared" si="19"/>
        <v>3.8554379205577485E-2</v>
      </c>
      <c r="GL22">
        <f t="shared" si="19"/>
        <v>0.4928259764584661</v>
      </c>
      <c r="GM22">
        <f t="shared" si="19"/>
        <v>0.65065104484570491</v>
      </c>
      <c r="GN22">
        <f t="shared" si="19"/>
        <v>0.32797557290632573</v>
      </c>
      <c r="GO22">
        <f t="shared" si="19"/>
        <v>0.3527975920829598</v>
      </c>
      <c r="GP22">
        <f t="shared" si="19"/>
        <v>0.63212896570965282</v>
      </c>
      <c r="GQ22">
        <f t="shared" si="19"/>
        <v>0.20355780423896416</v>
      </c>
      <c r="GR22">
        <f t="shared" si="19"/>
        <v>0.54460938496337441</v>
      </c>
      <c r="GS22">
        <f t="shared" si="19"/>
        <v>0.23513522773907819</v>
      </c>
    </row>
    <row r="23" spans="1:201">
      <c r="A23">
        <v>22</v>
      </c>
      <c r="B23">
        <f t="array" ref="B23:K32">TRANSPOSE(EN16:EW25)</f>
        <v>0.62666689095878392</v>
      </c>
      <c r="C23">
        <v>0.14071626118012093</v>
      </c>
      <c r="D23">
        <v>0.45591700339661007</v>
      </c>
      <c r="E23">
        <v>0.15779640783248619</v>
      </c>
      <c r="F23">
        <v>0.4329277372708048</v>
      </c>
      <c r="G23">
        <v>0.51077562697220391</v>
      </c>
      <c r="H23">
        <v>0.75290330605915645</v>
      </c>
      <c r="I23">
        <v>0.9523652504684611</v>
      </c>
      <c r="J23">
        <v>0.38208100117240235</v>
      </c>
      <c r="K23">
        <v>0.39062083582843726</v>
      </c>
      <c r="M23">
        <f t="array" ref="M23:M32">TRANSPOSE(EN12:EW12)</f>
        <v>0.11585200441835017</v>
      </c>
      <c r="S23">
        <f>EN16</f>
        <v>0.62666689095878392</v>
      </c>
      <c r="T23">
        <f t="shared" ref="T23:AB32" si="26">EO16</f>
        <v>0.24254958636703605</v>
      </c>
      <c r="U23">
        <f t="shared" si="26"/>
        <v>5.5800651534312018E-2</v>
      </c>
      <c r="V23">
        <f t="shared" si="26"/>
        <v>0.99161202497565126</v>
      </c>
      <c r="W23">
        <f t="shared" si="26"/>
        <v>0.63001371978855725</v>
      </c>
      <c r="X23">
        <f t="shared" si="26"/>
        <v>0.94457616115020637</v>
      </c>
      <c r="Y23">
        <f t="shared" si="26"/>
        <v>0.23698525972653448</v>
      </c>
      <c r="Z23">
        <f t="shared" si="26"/>
        <v>0.67319569079917663</v>
      </c>
      <c r="AA23">
        <f t="shared" si="26"/>
        <v>0.96734711531507045</v>
      </c>
      <c r="AB23">
        <f t="shared" si="26"/>
        <v>0.99766637877168418</v>
      </c>
      <c r="BG23">
        <f t="shared" si="25"/>
        <v>0.13204356957908406</v>
      </c>
      <c r="BH23">
        <f t="shared" si="25"/>
        <v>0.11552953956874257</v>
      </c>
      <c r="BI23">
        <f t="shared" si="25"/>
        <v>0.12405806713801588</v>
      </c>
      <c r="BJ23">
        <f t="shared" si="25"/>
        <v>0.1198729740427369</v>
      </c>
      <c r="BM23">
        <f>0.5*$BL$21*B23*B23</f>
        <v>1.9635569611197418E-6</v>
      </c>
      <c r="BN23">
        <f t="shared" ref="BN23:BV32" si="27">0.5*$BL$21*C23*C23</f>
        <v>9.900533080256005E-8</v>
      </c>
      <c r="BO23">
        <f t="shared" si="27"/>
        <v>1.0393015699307228E-6</v>
      </c>
      <c r="BP23">
        <f t="shared" si="27"/>
        <v>1.2449853162418154E-7</v>
      </c>
      <c r="BQ23">
        <f t="shared" si="27"/>
        <v>9.3713212849209498E-7</v>
      </c>
      <c r="BR23">
        <f t="shared" si="27"/>
        <v>1.3044587055442403E-6</v>
      </c>
      <c r="BS23">
        <f t="shared" si="27"/>
        <v>2.8343169413740392E-6</v>
      </c>
      <c r="BT23">
        <f t="shared" si="27"/>
        <v>4.534997851499274E-6</v>
      </c>
      <c r="BU23">
        <f t="shared" si="27"/>
        <v>7.2992945728452675E-7</v>
      </c>
      <c r="BV23">
        <f t="shared" si="27"/>
        <v>7.6292318691653472E-7</v>
      </c>
      <c r="BY23">
        <f>$BG$7-$BL$7</f>
        <v>1.4390480439869324E-2</v>
      </c>
      <c r="BZ23">
        <f>$BG$8-$BL$8</f>
        <v>5.9758502982365331E-3</v>
      </c>
      <c r="CA23">
        <f>$BG$9-$BL$9</f>
        <v>1.0009320821524382E-2</v>
      </c>
      <c r="CB23">
        <f>$BG$10-$BL$10</f>
        <v>0.13204356957908406</v>
      </c>
      <c r="CC23">
        <f>$BG$11-$BL$11</f>
        <v>-0.96829506550162869</v>
      </c>
      <c r="CD23">
        <f>$BG$12-$BL$12</f>
        <v>6.3165246097994111E-3</v>
      </c>
      <c r="CE23">
        <f>$BG$13-$BL$13</f>
        <v>7.2330415343962329E-3</v>
      </c>
      <c r="CF23">
        <f>$BG$14-$BL$14</f>
        <v>0.77395159059036611</v>
      </c>
      <c r="CG23">
        <f>$BG$15-$BL$15</f>
        <v>5.8110127956793158E-3</v>
      </c>
      <c r="CH23">
        <f>$BG$16-$BL$16</f>
        <v>1.2563674832673595E-2</v>
      </c>
      <c r="CW23">
        <f t="array" ref="CW23:DF26">TRANSPOSE(CW7:CZ16)</f>
        <v>1.4390480439869324E-2</v>
      </c>
      <c r="CX23">
        <v>5.9758502982365331E-3</v>
      </c>
      <c r="CY23">
        <v>1.0009320821524382E-2</v>
      </c>
      <c r="CZ23">
        <v>0.13204356957908406</v>
      </c>
      <c r="DA23">
        <v>-0.96829506550162869</v>
      </c>
      <c r="DB23">
        <v>6.3165246097994111E-3</v>
      </c>
      <c r="DC23">
        <v>7.2330415343962329E-3</v>
      </c>
      <c r="DD23">
        <v>0.77395159059036611</v>
      </c>
      <c r="DE23">
        <v>5.8110127956793158E-3</v>
      </c>
      <c r="DF23">
        <v>1.2563674832673595E-2</v>
      </c>
      <c r="DT23">
        <f>IF($S$7&gt;0,$DO$7,0)</f>
        <v>-1.9959829156223619E-2</v>
      </c>
      <c r="DU23">
        <f>IF($S$8&gt;0,$DO$8,0)</f>
        <v>-8.9073264242868294E-2</v>
      </c>
      <c r="DV23">
        <f>IF($S$9&gt;0,$DO$9,0)</f>
        <v>0.30059994484400326</v>
      </c>
      <c r="DW23">
        <f>IF($S$10&gt;0,$DO$10,0)</f>
        <v>0.39611932142388828</v>
      </c>
      <c r="DX23">
        <f>IF($S$11&gt;0,$DO$11,0)</f>
        <v>0.28755798532794596</v>
      </c>
      <c r="DY23">
        <f>IF($S$12&gt;0,$DO$12,0)</f>
        <v>-5.182034220276404E-2</v>
      </c>
      <c r="DZ23">
        <f>IF($S$13&gt;0,$DO$13,0)</f>
        <v>-0.2943504110917452</v>
      </c>
      <c r="EA23">
        <f>IF($S$14&gt;0,$DO$14,0)</f>
        <v>0.43337619618702772</v>
      </c>
      <c r="EB23">
        <f>IF($S$15&gt;0,$DO$15,0)</f>
        <v>0.27196326577576707</v>
      </c>
      <c r="EC23">
        <f>IF($S$16&gt;0,$DO$16,0)</f>
        <v>-0.61655323307293186</v>
      </c>
      <c r="EN23">
        <f>Sheet61!GJ23</f>
        <v>0.9523652504684611</v>
      </c>
      <c r="EO23">
        <f>Sheet61!GK23</f>
        <v>0.44437296176255686</v>
      </c>
      <c r="EP23">
        <f>Sheet61!GL23</f>
        <v>0.86801034684684164</v>
      </c>
      <c r="EQ23">
        <f>Sheet61!GM23</f>
        <v>0.79169067279045424</v>
      </c>
      <c r="ER23">
        <f>Sheet61!GN23</f>
        <v>0.54499711443377885</v>
      </c>
      <c r="ES23">
        <f>Sheet61!GO23</f>
        <v>0.86322902196802642</v>
      </c>
      <c r="ET23">
        <f>Sheet61!GP23</f>
        <v>0.73126818503615032</v>
      </c>
      <c r="EU23">
        <f>Sheet61!GQ23</f>
        <v>0.40125653187884569</v>
      </c>
      <c r="EV23">
        <f>Sheet61!GR23</f>
        <v>0.74436962944990537</v>
      </c>
      <c r="EW23">
        <f>Sheet61!GS23</f>
        <v>0.14491742232454893</v>
      </c>
      <c r="EZ23">
        <v>4.1991367024312408E-4</v>
      </c>
      <c r="FA23">
        <v>5.6208585839364014E-2</v>
      </c>
      <c r="FB23">
        <v>9.7371746971699022E-2</v>
      </c>
      <c r="FC23">
        <v>2.093479082201833E-2</v>
      </c>
      <c r="FD23">
        <v>2.5517915746862865E-2</v>
      </c>
      <c r="FE23">
        <v>6.3711585086362321E-2</v>
      </c>
      <c r="FF23">
        <v>-7.4839030070439669E-2</v>
      </c>
      <c r="FG23">
        <v>2.8684484356994701E-2</v>
      </c>
      <c r="FH23">
        <v>0.10499716799875802</v>
      </c>
      <c r="FI23">
        <v>-4.9721000998858671E-2</v>
      </c>
      <c r="FL23">
        <f>Sheet61!FX23</f>
        <v>4.3214542968253438E-5</v>
      </c>
      <c r="FM23">
        <f>Sheet61!FY23</f>
        <v>5.626106261586424E-3</v>
      </c>
      <c r="FN23">
        <f>Sheet61!FZ23</f>
        <v>9.7401316179479419E-3</v>
      </c>
      <c r="FO23">
        <f>Sheet61!GA23</f>
        <v>2.1040430428598358E-3</v>
      </c>
      <c r="FP23">
        <f>Sheet61!GB23</f>
        <v>2.5613552598796694E-3</v>
      </c>
      <c r="FQ23">
        <f>Sheet61!GC23</f>
        <v>6.375771061891025E-3</v>
      </c>
      <c r="FR23">
        <f>Sheet61!GD23</f>
        <v>-7.483171813024719E-3</v>
      </c>
      <c r="FS23">
        <f>Sheet61!GE23</f>
        <v>2.8709667978583505E-3</v>
      </c>
      <c r="FT23">
        <f>Sheet61!GF23</f>
        <v>1.0511887441340656E-2</v>
      </c>
      <c r="FU23">
        <f>Sheet61!GG23</f>
        <v>-4.9719797326767297E-3</v>
      </c>
      <c r="FX23">
        <f t="shared" si="21"/>
        <v>8.0884455695740481E-5</v>
      </c>
      <c r="FY23">
        <f t="shared" si="18"/>
        <v>1.0684354219364183E-2</v>
      </c>
      <c r="FZ23">
        <f t="shared" si="18"/>
        <v>1.8503293153323046E-2</v>
      </c>
      <c r="GA23">
        <f t="shared" si="18"/>
        <v>3.9871178207756854E-3</v>
      </c>
      <c r="GB23">
        <f t="shared" si="18"/>
        <v>4.8570113085779883E-3</v>
      </c>
      <c r="GC23">
        <f t="shared" si="18"/>
        <v>1.2109352464338153E-2</v>
      </c>
      <c r="GD23">
        <f t="shared" si="18"/>
        <v>-1.4218757638766212E-2</v>
      </c>
      <c r="GE23">
        <f t="shared" si="18"/>
        <v>5.4523185537719851E-3</v>
      </c>
      <c r="GF23">
        <f t="shared" si="18"/>
        <v>1.9960415497082391E-2</v>
      </c>
      <c r="GG23">
        <f t="shared" si="18"/>
        <v>-9.4468818592949241E-3</v>
      </c>
      <c r="GJ23">
        <f t="shared" si="22"/>
        <v>0.95236516958400541</v>
      </c>
      <c r="GK23">
        <f t="shared" si="19"/>
        <v>0.4443622774083375</v>
      </c>
      <c r="GL23">
        <f t="shared" si="19"/>
        <v>0.8679918435536883</v>
      </c>
      <c r="GM23">
        <f t="shared" si="19"/>
        <v>0.79168668567263345</v>
      </c>
      <c r="GN23">
        <f t="shared" si="19"/>
        <v>0.54499225742247026</v>
      </c>
      <c r="GO23">
        <f t="shared" si="19"/>
        <v>0.8632169126155621</v>
      </c>
      <c r="GP23">
        <f t="shared" si="19"/>
        <v>0.73128240379378906</v>
      </c>
      <c r="GQ23">
        <f t="shared" si="19"/>
        <v>0.40125107956029193</v>
      </c>
      <c r="GR23">
        <f t="shared" si="19"/>
        <v>0.74434966903440825</v>
      </c>
      <c r="GS23">
        <f t="shared" si="19"/>
        <v>0.14492686920640824</v>
      </c>
    </row>
    <row r="24" spans="1:201">
      <c r="A24">
        <v>23</v>
      </c>
      <c r="B24">
        <v>0.24254958636703605</v>
      </c>
      <c r="C24">
        <v>0.91179195772565858</v>
      </c>
      <c r="D24">
        <v>0.61871114447291076</v>
      </c>
      <c r="E24">
        <v>0.12337289198325828</v>
      </c>
      <c r="F24">
        <v>0.84820194870437526</v>
      </c>
      <c r="G24">
        <v>0.57080769367106388</v>
      </c>
      <c r="H24">
        <v>3.8564553600313113E-2</v>
      </c>
      <c r="I24">
        <v>0.44437296176255686</v>
      </c>
      <c r="J24">
        <v>0.88512865273085328</v>
      </c>
      <c r="K24">
        <v>0.23382368702737538</v>
      </c>
      <c r="M24">
        <v>9.4046769122137927E-2</v>
      </c>
      <c r="S24">
        <f t="shared" ref="S24:S32" si="28">EN17</f>
        <v>0.14071626118012093</v>
      </c>
      <c r="T24">
        <f t="shared" si="26"/>
        <v>0.91179195772565858</v>
      </c>
      <c r="U24">
        <f t="shared" si="26"/>
        <v>0.55246301023636268</v>
      </c>
      <c r="V24">
        <f t="shared" si="26"/>
        <v>0.96702654776889541</v>
      </c>
      <c r="W24">
        <f t="shared" si="26"/>
        <v>0.29035757956687336</v>
      </c>
      <c r="X24">
        <f t="shared" si="26"/>
        <v>0.50658245414418657</v>
      </c>
      <c r="Y24">
        <f t="shared" si="26"/>
        <v>0.55628510085285832</v>
      </c>
      <c r="Z24">
        <f t="shared" si="26"/>
        <v>0.21116380375124533</v>
      </c>
      <c r="AA24">
        <f t="shared" si="26"/>
        <v>0.267612115768529</v>
      </c>
      <c r="AB24">
        <f t="shared" si="26"/>
        <v>0.58922272910275753</v>
      </c>
      <c r="BG24">
        <f t="shared" si="25"/>
        <v>3.1704934498371279E-2</v>
      </c>
      <c r="BH24">
        <f t="shared" si="25"/>
        <v>1.4469682495481242E-2</v>
      </c>
      <c r="BI24">
        <f t="shared" si="25"/>
        <v>1.9441186990365161E-2</v>
      </c>
      <c r="BJ24">
        <f t="shared" si="25"/>
        <v>1.1940861907640278E-2</v>
      </c>
      <c r="BM24">
        <f t="shared" ref="BM24:BM32" si="29">0.5*$BL$21*B24*B24</f>
        <v>2.9415150923410142E-7</v>
      </c>
      <c r="BN24">
        <f t="shared" si="27"/>
        <v>4.1568228708659462E-6</v>
      </c>
      <c r="BO24">
        <f t="shared" si="27"/>
        <v>1.9140174014748955E-6</v>
      </c>
      <c r="BP24">
        <f t="shared" si="27"/>
        <v>7.6104352381563578E-8</v>
      </c>
      <c r="BQ24">
        <f t="shared" si="27"/>
        <v>3.5972327289294986E-6</v>
      </c>
      <c r="BR24">
        <f t="shared" si="27"/>
        <v>1.6291071157703956E-6</v>
      </c>
      <c r="BS24">
        <f t="shared" si="27"/>
        <v>7.4361239719571166E-9</v>
      </c>
      <c r="BT24">
        <f t="shared" si="27"/>
        <v>9.873366457281342E-7</v>
      </c>
      <c r="BU24">
        <f t="shared" si="27"/>
        <v>3.9172636594256774E-6</v>
      </c>
      <c r="BV24">
        <f t="shared" si="27"/>
        <v>2.7336758307537999E-7</v>
      </c>
      <c r="BY24">
        <f>$BH$7-$BM$7</f>
        <v>-0.99833118937668663</v>
      </c>
      <c r="BZ24">
        <f>$BH$8-$BM$8</f>
        <v>1.5939674541276248E-3</v>
      </c>
      <c r="CA24">
        <f>$BH$9-$BM$9</f>
        <v>1.7748200032932984E-3</v>
      </c>
      <c r="CB24">
        <f>$BH$10-$BM$10</f>
        <v>0.11552953956874257</v>
      </c>
      <c r="CC24">
        <f>$BH$11-$BM$11</f>
        <v>1.4469682495481242E-2</v>
      </c>
      <c r="CD24">
        <f>$BH$12-$BM$12</f>
        <v>4.7209306102634309E-4</v>
      </c>
      <c r="CE24">
        <f>$BH$13-$BM$13</f>
        <v>1.1812071464091269E-3</v>
      </c>
      <c r="CF24">
        <f>$BH$14-$BM$14</f>
        <v>0.85718313116636269</v>
      </c>
      <c r="CG24">
        <f>$BH$15-$BM$15</f>
        <v>6.7021143666854105E-4</v>
      </c>
      <c r="CH24">
        <f>$BH$16-$BM$16</f>
        <v>5.4565370445754336E-3</v>
      </c>
      <c r="CW24">
        <v>-0.99833118937668663</v>
      </c>
      <c r="CX24">
        <v>1.5939674541276248E-3</v>
      </c>
      <c r="CY24">
        <v>1.7748200032932984E-3</v>
      </c>
      <c r="CZ24">
        <v>0.11552953956874257</v>
      </c>
      <c r="DA24">
        <v>1.4469682495481242E-2</v>
      </c>
      <c r="DB24">
        <v>4.7209306102634309E-4</v>
      </c>
      <c r="DC24">
        <v>1.1812071464091269E-3</v>
      </c>
      <c r="DD24">
        <v>0.85718313116636269</v>
      </c>
      <c r="DE24">
        <v>6.7021143666854105E-4</v>
      </c>
      <c r="DF24">
        <v>5.4565370445754336E-3</v>
      </c>
      <c r="DT24">
        <f>IF($T$7&gt;0,$DP$7,0)</f>
        <v>0.1203029317328916</v>
      </c>
      <c r="DU24">
        <f>IF($T$8&gt;0,$DP$8,0)</f>
        <v>0.31321705599863731</v>
      </c>
      <c r="DV24">
        <f>IF($T$9&gt;0,$DP$9,0)</f>
        <v>0.65303792095852942</v>
      </c>
      <c r="DW24">
        <f>IF($T$10&gt;0,$DP$10,0)</f>
        <v>4.3298226442903933E-3</v>
      </c>
      <c r="DX24">
        <f>IF($T$11&gt;0,$DP$11,0)</f>
        <v>0.12348891892945908</v>
      </c>
      <c r="DY24">
        <f>IF($T$12&gt;0,$DP$12,0)</f>
        <v>0.35297207671717307</v>
      </c>
      <c r="DZ24">
        <f>IF($T$13&gt;0,$DP$13,0)</f>
        <v>-0.38794940103309505</v>
      </c>
      <c r="EA24">
        <f>IF($T$14&gt;0,$DP$14,0)</f>
        <v>4.0817762680720522E-2</v>
      </c>
      <c r="EB24">
        <f>IF($T$15&gt;0,$DP$15,0)</f>
        <v>0.67424874663297218</v>
      </c>
      <c r="EC24">
        <f>IF($T$16&gt;0,$DP$16,0)</f>
        <v>-0.20664314598773462</v>
      </c>
      <c r="EN24">
        <f>Sheet61!GJ24</f>
        <v>0.38208100117240235</v>
      </c>
      <c r="EO24">
        <f>Sheet61!GK24</f>
        <v>0.88512865273085328</v>
      </c>
      <c r="EP24">
        <f>Sheet61!GL24</f>
        <v>0.72236174674130582</v>
      </c>
      <c r="EQ24">
        <f>Sheet61!GM24</f>
        <v>0.80876754526857875</v>
      </c>
      <c r="ER24">
        <f>Sheet61!GN24</f>
        <v>0.38559110135274788</v>
      </c>
      <c r="ES24">
        <f>Sheet61!GO24</f>
        <v>0.13911701047223166</v>
      </c>
      <c r="ET24">
        <f>Sheet61!GP24</f>
        <v>0.20704209682453592</v>
      </c>
      <c r="EU24">
        <f>Sheet61!GQ24</f>
        <v>0.27403707604921379</v>
      </c>
      <c r="EV24">
        <f>Sheet61!GR24</f>
        <v>0.12070641035194306</v>
      </c>
      <c r="EW24">
        <f>Sheet61!GS24</f>
        <v>0.24025852886176211</v>
      </c>
      <c r="EZ24">
        <v>-5.7950713253841317E-2</v>
      </c>
      <c r="FA24">
        <v>0.1272025873602515</v>
      </c>
      <c r="FB24">
        <v>0.20776933015506246</v>
      </c>
      <c r="FC24">
        <v>0.14556866011053421</v>
      </c>
      <c r="FD24">
        <v>0.10556418146197206</v>
      </c>
      <c r="FE24">
        <v>0.14832593897217583</v>
      </c>
      <c r="FF24">
        <v>-0.22329310150818255</v>
      </c>
      <c r="FG24">
        <v>0.16218219032648484</v>
      </c>
      <c r="FH24">
        <v>0.24443116726499431</v>
      </c>
      <c r="FI24">
        <v>-0.21391564253100323</v>
      </c>
      <c r="FL24">
        <f>Sheet61!FX24</f>
        <v>-5.7915013028341086E-3</v>
      </c>
      <c r="FM24">
        <f>Sheet61!FY24</f>
        <v>1.2735611100165084E-2</v>
      </c>
      <c r="FN24">
        <f>Sheet61!FZ24</f>
        <v>2.0786804446554407E-2</v>
      </c>
      <c r="FO24">
        <f>Sheet61!GA24</f>
        <v>1.4587576394393228E-2</v>
      </c>
      <c r="FP24">
        <f>Sheet61!GB24</f>
        <v>1.0583591249968501E-2</v>
      </c>
      <c r="FQ24">
        <f>Sheet61!GC24</f>
        <v>1.4846757338688926E-2</v>
      </c>
      <c r="FR24">
        <f>Sheet61!GD24</f>
        <v>-2.2327396063137113E-2</v>
      </c>
      <c r="FS24">
        <f>Sheet61!GE24</f>
        <v>1.6226617824619927E-2</v>
      </c>
      <c r="FT24">
        <f>Sheet61!GF24</f>
        <v>2.447785999582875E-2</v>
      </c>
      <c r="FU24">
        <f>Sheet61!GG24</f>
        <v>-2.1391568847259203E-2</v>
      </c>
      <c r="FX24">
        <f t="shared" si="21"/>
        <v>-1.1007422497934828E-2</v>
      </c>
      <c r="FY24">
        <f t="shared" si="18"/>
        <v>2.4182308726173725E-2</v>
      </c>
      <c r="FZ24">
        <f t="shared" si="18"/>
        <v>3.9485057017405206E-2</v>
      </c>
      <c r="GA24">
        <f t="shared" si="18"/>
        <v>2.7685684766007322E-2</v>
      </c>
      <c r="GB24">
        <f t="shared" si="18"/>
        <v>2.0081650271168854E-2</v>
      </c>
      <c r="GC24">
        <f t="shared" si="18"/>
        <v>2.8194675502037615E-2</v>
      </c>
      <c r="GD24">
        <f t="shared" si="18"/>
        <v>-4.2423966607641653E-2</v>
      </c>
      <c r="GE24">
        <f t="shared" si="18"/>
        <v>3.0822175074806415E-2</v>
      </c>
      <c r="GF24">
        <f t="shared" si="18"/>
        <v>4.6473190722745299E-2</v>
      </c>
      <c r="GG24">
        <f t="shared" si="18"/>
        <v>-4.06439762156336E-2</v>
      </c>
      <c r="GJ24">
        <f t="shared" si="22"/>
        <v>0.38209200859490028</v>
      </c>
      <c r="GK24">
        <f t="shared" si="19"/>
        <v>0.88510447042212714</v>
      </c>
      <c r="GL24">
        <f t="shared" si="19"/>
        <v>0.72232226168428837</v>
      </c>
      <c r="GM24">
        <f t="shared" si="19"/>
        <v>0.80873985958381278</v>
      </c>
      <c r="GN24">
        <f t="shared" si="19"/>
        <v>0.3855710197024767</v>
      </c>
      <c r="GO24">
        <f t="shared" si="19"/>
        <v>0.13908881579672963</v>
      </c>
      <c r="GP24">
        <f t="shared" si="19"/>
        <v>0.20708452079114356</v>
      </c>
      <c r="GQ24">
        <f t="shared" si="19"/>
        <v>0.27400625387413896</v>
      </c>
      <c r="GR24">
        <f t="shared" si="19"/>
        <v>0.12065993716122031</v>
      </c>
      <c r="GS24">
        <f t="shared" si="19"/>
        <v>0.24029917283797775</v>
      </c>
    </row>
    <row r="25" spans="1:201">
      <c r="A25">
        <v>24</v>
      </c>
      <c r="B25">
        <v>5.5800651534312018E-2</v>
      </c>
      <c r="C25">
        <v>0.55246301023636268</v>
      </c>
      <c r="D25">
        <v>2.7709152443080681E-2</v>
      </c>
      <c r="E25">
        <v>1.0858365070181576E-2</v>
      </c>
      <c r="F25">
        <v>0.37344078269531544</v>
      </c>
      <c r="G25">
        <v>0.79184394451715712</v>
      </c>
      <c r="H25">
        <v>0.49284035873718973</v>
      </c>
      <c r="I25">
        <v>0.86801034684684164</v>
      </c>
      <c r="J25">
        <v>0.72236174674130582</v>
      </c>
      <c r="K25">
        <v>0.66423860531327439</v>
      </c>
      <c r="M25">
        <v>0.9136503732033181</v>
      </c>
      <c r="S25">
        <f t="shared" si="28"/>
        <v>0.45591700339661007</v>
      </c>
      <c r="T25">
        <f t="shared" si="26"/>
        <v>0.61871114447291076</v>
      </c>
      <c r="U25">
        <f t="shared" si="26"/>
        <v>2.7709152443080681E-2</v>
      </c>
      <c r="V25">
        <f t="shared" si="26"/>
        <v>0.88277927137405643</v>
      </c>
      <c r="W25">
        <f t="shared" si="26"/>
        <v>0.77744580517376949</v>
      </c>
      <c r="X25">
        <f t="shared" si="26"/>
        <v>0.45422656712638104</v>
      </c>
      <c r="Y25">
        <f t="shared" si="26"/>
        <v>0.99211077169850803</v>
      </c>
      <c r="Z25">
        <f t="shared" si="26"/>
        <v>0.69471904320897748</v>
      </c>
      <c r="AA25">
        <f t="shared" si="26"/>
        <v>0.89233303976844403</v>
      </c>
      <c r="AB25">
        <f t="shared" si="26"/>
        <v>0.72171694532586894</v>
      </c>
      <c r="BG25">
        <f t="shared" si="25"/>
        <v>6.3165246097994111E-3</v>
      </c>
      <c r="BH25">
        <f t="shared" si="25"/>
        <v>4.7209306102634309E-4</v>
      </c>
      <c r="BI25">
        <f t="shared" si="25"/>
        <v>4.7123240788017988E-3</v>
      </c>
      <c r="BJ25">
        <f t="shared" si="25"/>
        <v>9.0796985214182358E-4</v>
      </c>
      <c r="BM25">
        <f t="shared" si="29"/>
        <v>1.5568563558268594E-8</v>
      </c>
      <c r="BN25">
        <f t="shared" si="27"/>
        <v>1.5260768883971171E-6</v>
      </c>
      <c r="BO25">
        <f t="shared" si="27"/>
        <v>3.8389856455694205E-9</v>
      </c>
      <c r="BP25">
        <f t="shared" si="27"/>
        <v>5.8952045998669679E-10</v>
      </c>
      <c r="BQ25">
        <f t="shared" si="27"/>
        <v>6.972900909004491E-7</v>
      </c>
      <c r="BR25">
        <f t="shared" si="27"/>
        <v>3.1350841623424535E-6</v>
      </c>
      <c r="BS25">
        <f t="shared" si="27"/>
        <v>1.2144580960010095E-6</v>
      </c>
      <c r="BT25">
        <f t="shared" si="27"/>
        <v>3.7672098111658722E-6</v>
      </c>
      <c r="BU25">
        <f t="shared" si="27"/>
        <v>2.6090324657757524E-6</v>
      </c>
      <c r="BV25">
        <f t="shared" si="27"/>
        <v>2.2060646239426198E-6</v>
      </c>
      <c r="BY25">
        <f>$BI$7-$BN$7</f>
        <v>1.0491170419031536E-2</v>
      </c>
      <c r="BZ25">
        <f>$BI$8-$BN$8</f>
        <v>3.6936577577354264E-3</v>
      </c>
      <c r="CA25">
        <f>$BI$9-$BN$9</f>
        <v>6.4190554622489786E-3</v>
      </c>
      <c r="CB25">
        <f>$BI$10-$BN$10</f>
        <v>0.12405806713801588</v>
      </c>
      <c r="CC25">
        <f>$BI$11-$BN$11</f>
        <v>1.9441186990365161E-2</v>
      </c>
      <c r="CD25">
        <f>$BI$12-$BN$12</f>
        <v>4.7123240788017988E-3</v>
      </c>
      <c r="CE25">
        <f>$BI$13-$BN$13</f>
        <v>2.8533999613058196E-3</v>
      </c>
      <c r="CF25">
        <f>$BI$14-$BN$14</f>
        <v>-0.18403660654700604</v>
      </c>
      <c r="CG25">
        <f>$BI$15-$BN$15</f>
        <v>4.8641176125646113E-3</v>
      </c>
      <c r="CH25">
        <f>$BI$16-$BN$16</f>
        <v>7.5036271269369754E-3</v>
      </c>
      <c r="CW25">
        <v>1.0491170419031536E-2</v>
      </c>
      <c r="CX25">
        <v>3.6936577577354264E-3</v>
      </c>
      <c r="CY25">
        <v>6.4190554622489786E-3</v>
      </c>
      <c r="CZ25">
        <v>0.12405806713801588</v>
      </c>
      <c r="DA25">
        <v>1.9441186990365161E-2</v>
      </c>
      <c r="DB25">
        <v>4.7123240788017988E-3</v>
      </c>
      <c r="DC25">
        <v>2.8533999613058196E-3</v>
      </c>
      <c r="DD25">
        <v>-0.18403660654700604</v>
      </c>
      <c r="DE25">
        <v>4.8641176125646113E-3</v>
      </c>
      <c r="DF25">
        <v>7.5036271269369754E-3</v>
      </c>
      <c r="DT25">
        <f>IF($U$7&gt;0,$DQ$7,0)</f>
        <v>2.869583518157889E-2</v>
      </c>
      <c r="DU25">
        <f>IF($U$8&gt;0,$DQ$8,0)</f>
        <v>-2.4540145058938281E-2</v>
      </c>
      <c r="DV25">
        <f>IF($U$9&gt;0,$DQ$9,0)</f>
        <v>1.7815624443683384E-2</v>
      </c>
      <c r="DW25">
        <f>IF($U$10&gt;0,$DQ$10,0)</f>
        <v>-6.180231931625934E-2</v>
      </c>
      <c r="DX25">
        <f>IF($U$11&gt;0,$DQ$11,0)</f>
        <v>-9.0238947433463904E-2</v>
      </c>
      <c r="DY25">
        <f>IF($U$12&gt;0,$DQ$12,0)</f>
        <v>-1.1451171496397135E-2</v>
      </c>
      <c r="DZ25">
        <f>IF($U$13&gt;0,$DQ$13,0)</f>
        <v>3.9289257128149409E-2</v>
      </c>
      <c r="EA25">
        <f>IF($U$14&gt;0,$DQ$14,0)</f>
        <v>2.7545213486911996E-2</v>
      </c>
      <c r="EB25">
        <f>IF($U$15&gt;0,$DQ$15,0)</f>
        <v>-0.10370495424914368</v>
      </c>
      <c r="EC25">
        <f>IF($U$16&gt;0,$DQ$16,0)</f>
        <v>4.0366089777885153E-2</v>
      </c>
      <c r="EN25">
        <f>Sheet61!GJ25</f>
        <v>0.39062083582843726</v>
      </c>
      <c r="EO25">
        <f>Sheet61!GK25</f>
        <v>0.23382368702737538</v>
      </c>
      <c r="EP25">
        <f>Sheet61!GL25</f>
        <v>0.66423860531327439</v>
      </c>
      <c r="EQ25">
        <f>Sheet61!GM25</f>
        <v>0.61311507771556817</v>
      </c>
      <c r="ER25">
        <f>Sheet61!GN25</f>
        <v>0.10162196591081822</v>
      </c>
      <c r="ES25">
        <f>Sheet61!GO25</f>
        <v>0.98801644343041262</v>
      </c>
      <c r="ET25">
        <f>Sheet61!GP25</f>
        <v>0.60447267808076177</v>
      </c>
      <c r="EU25">
        <f>Sheet61!GQ25</f>
        <v>0.77017905032426814</v>
      </c>
      <c r="EV25">
        <f>Sheet61!GR25</f>
        <v>0.8789925870825599</v>
      </c>
      <c r="EW25">
        <f>Sheet61!GS25</f>
        <v>0.6322212641642736</v>
      </c>
      <c r="EZ25">
        <v>-6.3583251592042297E-2</v>
      </c>
      <c r="FA25">
        <v>0.1466098573766354</v>
      </c>
      <c r="FB25">
        <v>0.16313377264639728</v>
      </c>
      <c r="FC25">
        <v>9.0930639342194475E-2</v>
      </c>
      <c r="FD25">
        <v>5.7901702078892968E-2</v>
      </c>
      <c r="FE25">
        <v>0.16392005996877482</v>
      </c>
      <c r="FF25">
        <v>-0.18556027186479529</v>
      </c>
      <c r="FG25">
        <v>0.10994523374047431</v>
      </c>
      <c r="FH25">
        <v>0.19814388580157166</v>
      </c>
      <c r="FI25">
        <v>-0.12547382369877425</v>
      </c>
      <c r="FL25">
        <f>Sheet61!FX25</f>
        <v>-6.3563138460738678E-3</v>
      </c>
      <c r="FM25">
        <f>Sheet61!FY25</f>
        <v>1.4673333190449524E-2</v>
      </c>
      <c r="FN25">
        <f>Sheet61!FZ25</f>
        <v>1.6319813856605914E-2</v>
      </c>
      <c r="FO25">
        <f>Sheet61!GA25</f>
        <v>9.1183854976263027E-3</v>
      </c>
      <c r="FP25">
        <f>Sheet61!GB25</f>
        <v>5.813810788752558E-3</v>
      </c>
      <c r="FQ25">
        <f>Sheet61!GC25</f>
        <v>1.6402918885168535E-2</v>
      </c>
      <c r="FR25">
        <f>Sheet61!GD25</f>
        <v>-1.8555615308140948E-2</v>
      </c>
      <c r="FS25">
        <f>Sheet61!GE25</f>
        <v>1.0999760912707875E-2</v>
      </c>
      <c r="FT25">
        <f>Sheet61!GF25</f>
        <v>1.9844279965081035E-2</v>
      </c>
      <c r="FU25">
        <f>Sheet61!GG25</f>
        <v>-1.2548226460211157E-2</v>
      </c>
      <c r="FX25">
        <f t="shared" si="21"/>
        <v>-1.2079007620670709E-2</v>
      </c>
      <c r="FY25">
        <f t="shared" si="18"/>
        <v>2.7866985609068112E-2</v>
      </c>
      <c r="FZ25">
        <f t="shared" si="18"/>
        <v>3.1001209735585046E-2</v>
      </c>
      <c r="GA25">
        <f t="shared" si="18"/>
        <v>1.7299610882083118E-2</v>
      </c>
      <c r="GB25">
        <f t="shared" si="18"/>
        <v>1.1022599917766598E-2</v>
      </c>
      <c r="GC25">
        <f t="shared" si="18"/>
        <v>3.115463299352916E-2</v>
      </c>
      <c r="GD25">
        <f t="shared" si="18"/>
        <v>-3.5256080963806377E-2</v>
      </c>
      <c r="GE25">
        <f t="shared" si="18"/>
        <v>2.0894308195484518E-2</v>
      </c>
      <c r="GF25">
        <f t="shared" si="18"/>
        <v>3.7674240548730094E-2</v>
      </c>
      <c r="GG25">
        <f t="shared" si="18"/>
        <v>-2.3840786184067462E-2</v>
      </c>
      <c r="GJ25">
        <f t="shared" si="22"/>
        <v>0.39063291483605794</v>
      </c>
      <c r="GK25">
        <f t="shared" si="19"/>
        <v>0.2337958200417663</v>
      </c>
      <c r="GL25">
        <f t="shared" si="19"/>
        <v>0.66420760410353885</v>
      </c>
      <c r="GM25">
        <f t="shared" si="19"/>
        <v>0.61309777810468613</v>
      </c>
      <c r="GN25">
        <f t="shared" si="19"/>
        <v>0.10161094331090045</v>
      </c>
      <c r="GO25">
        <f t="shared" si="19"/>
        <v>0.98798528879741909</v>
      </c>
      <c r="GP25">
        <f t="shared" si="19"/>
        <v>0.60450793416172555</v>
      </c>
      <c r="GQ25">
        <f t="shared" si="19"/>
        <v>0.77015815601607263</v>
      </c>
      <c r="GR25">
        <f t="shared" si="19"/>
        <v>0.87895491284201122</v>
      </c>
      <c r="GS25">
        <f t="shared" si="19"/>
        <v>0.63224510495045771</v>
      </c>
    </row>
    <row r="26" spans="1:201">
      <c r="A26">
        <v>25</v>
      </c>
      <c r="B26">
        <v>0.99161202497565126</v>
      </c>
      <c r="C26">
        <v>0.96702654776889541</v>
      </c>
      <c r="D26">
        <v>0.88277927137405643</v>
      </c>
      <c r="E26">
        <v>0.92276821014810206</v>
      </c>
      <c r="F26">
        <v>0.35570357574716038</v>
      </c>
      <c r="G26">
        <v>0.8118953684420942</v>
      </c>
      <c r="H26">
        <v>0.65066344551584732</v>
      </c>
      <c r="I26">
        <v>0.79169067279045424</v>
      </c>
      <c r="J26">
        <v>0.80876754526857875</v>
      </c>
      <c r="K26">
        <v>0.61311507771556817</v>
      </c>
      <c r="M26">
        <v>0.71999565998113191</v>
      </c>
      <c r="S26">
        <f t="shared" si="28"/>
        <v>0.15779640783248619</v>
      </c>
      <c r="T26">
        <f t="shared" si="26"/>
        <v>0.12337289198325828</v>
      </c>
      <c r="U26">
        <f t="shared" si="26"/>
        <v>1.0858365070181576E-2</v>
      </c>
      <c r="V26">
        <f t="shared" si="26"/>
        <v>0.92276821014810206</v>
      </c>
      <c r="W26">
        <f t="shared" si="26"/>
        <v>0.66133827321885497</v>
      </c>
      <c r="X26">
        <f t="shared" si="26"/>
        <v>0.75262481627034972</v>
      </c>
      <c r="Y26">
        <f t="shared" si="26"/>
        <v>0.33656018057000148</v>
      </c>
      <c r="Z26">
        <f t="shared" si="26"/>
        <v>0.96402527248260317</v>
      </c>
      <c r="AA26">
        <f t="shared" si="26"/>
        <v>0.12835141733021257</v>
      </c>
      <c r="AB26">
        <f t="shared" si="26"/>
        <v>0.12055447949295903</v>
      </c>
      <c r="BG26">
        <f t="shared" si="25"/>
        <v>7.2330415343962329E-3</v>
      </c>
      <c r="BH26">
        <f t="shared" si="25"/>
        <v>1.1812071464091269E-3</v>
      </c>
      <c r="BI26">
        <f t="shared" si="25"/>
        <v>2.8533999613058196E-3</v>
      </c>
      <c r="BJ26">
        <f t="shared" si="25"/>
        <v>8.730601372728676E-4</v>
      </c>
      <c r="BM26">
        <f t="shared" si="29"/>
        <v>4.9164720403815583E-6</v>
      </c>
      <c r="BN26">
        <f t="shared" si="27"/>
        <v>4.6757017204491387E-6</v>
      </c>
      <c r="BO26">
        <f t="shared" si="27"/>
        <v>3.8964962098385499E-6</v>
      </c>
      <c r="BP26">
        <f t="shared" si="27"/>
        <v>4.2575058482996594E-6</v>
      </c>
      <c r="BQ26">
        <f t="shared" si="27"/>
        <v>6.3262516899657938E-7</v>
      </c>
      <c r="BR26">
        <f t="shared" si="27"/>
        <v>3.2958704464886197E-6</v>
      </c>
      <c r="BS26">
        <f t="shared" si="27"/>
        <v>2.1168145966527704E-6</v>
      </c>
      <c r="BT26">
        <f t="shared" si="27"/>
        <v>3.1338706069170106E-6</v>
      </c>
      <c r="BU26">
        <f t="shared" si="27"/>
        <v>3.2705247113988134E-6</v>
      </c>
      <c r="BV26">
        <f t="shared" si="27"/>
        <v>1.8795504926108363E-6</v>
      </c>
      <c r="BY26">
        <f>$BJ$7-$BO$7</f>
        <v>1.9611278467942758E-3</v>
      </c>
      <c r="BZ26">
        <f>$BJ$8-$BO$8</f>
        <v>1.6200632029738597E-3</v>
      </c>
      <c r="CA26">
        <f>$BJ$9-$BO$9</f>
        <v>-0.99856414651682612</v>
      </c>
      <c r="CB26">
        <f>$BJ$10-$BO$10</f>
        <v>0.1198729740427369</v>
      </c>
      <c r="CC26">
        <f>$BJ$11-$BO$11</f>
        <v>1.1940861907640278E-2</v>
      </c>
      <c r="CD26">
        <f>$BJ$12-$BO$12</f>
        <v>9.0796985214182358E-4</v>
      </c>
      <c r="CE26">
        <f>$BJ$13-$BO$13</f>
        <v>8.730601372728676E-4</v>
      </c>
      <c r="CF26">
        <f>$BJ$14-$BO$14</f>
        <v>0.85562174320240669</v>
      </c>
      <c r="CG26">
        <f>$BJ$15-$BO$15</f>
        <v>7.0959631581243474E-4</v>
      </c>
      <c r="CH26">
        <f>$BJ$16-$BO$16</f>
        <v>5.056750009047024E-3</v>
      </c>
      <c r="CW26">
        <v>1.9611278467942758E-3</v>
      </c>
      <c r="CX26">
        <v>1.6200632029738597E-3</v>
      </c>
      <c r="CY26">
        <v>-0.99856414651682612</v>
      </c>
      <c r="CZ26">
        <v>0.1198729740427369</v>
      </c>
      <c r="DA26">
        <v>1.1940861907640278E-2</v>
      </c>
      <c r="DB26">
        <v>9.0796985214182358E-4</v>
      </c>
      <c r="DC26">
        <v>8.730601372728676E-4</v>
      </c>
      <c r="DD26">
        <v>0.85562174320240669</v>
      </c>
      <c r="DE26">
        <v>7.0959631581243474E-4</v>
      </c>
      <c r="DF26">
        <v>5.056750009047024E-3</v>
      </c>
      <c r="DT26">
        <f>IF($V$7&gt;0,$DR$7,0)</f>
        <v>-0.4157018521331346</v>
      </c>
      <c r="DU26">
        <f>IF($V$8&gt;0,$DR$8,0)</f>
        <v>0.50101197081624349</v>
      </c>
      <c r="DV26">
        <f>IF($V$9&gt;0,$DR$9,0)</f>
        <v>0.17460342248548466</v>
      </c>
      <c r="DW26">
        <f>IF($V$10&gt;0,$DR$10,0)</f>
        <v>0.36058420470122843</v>
      </c>
      <c r="DX26">
        <f>IF($V$11&gt;0,$DR$11,0)</f>
        <v>0.15182202290232941</v>
      </c>
      <c r="DY26">
        <f>IF($V$12&gt;0,$DR$12,0)</f>
        <v>0.53529616251789591</v>
      </c>
      <c r="DZ26">
        <f>IF($V$13&gt;0,$DR$13,0)</f>
        <v>-0.52970845481974871</v>
      </c>
      <c r="EA26">
        <f>IF($V$14&gt;0,$DR$14,0)</f>
        <v>0.36255742365096755</v>
      </c>
      <c r="EB26">
        <f>IF($V$15&gt;0,$DR$15,0)</f>
        <v>0.40472381456888973</v>
      </c>
      <c r="EC26">
        <f>IF($V$16&gt;0,$DR$16,0)</f>
        <v>-0.29171438870741334</v>
      </c>
    </row>
    <row r="27" spans="1:201">
      <c r="A27">
        <v>26</v>
      </c>
      <c r="B27">
        <v>0.63001371978855725</v>
      </c>
      <c r="C27">
        <v>0.29035757956687336</v>
      </c>
      <c r="D27">
        <v>0.77744580517376949</v>
      </c>
      <c r="E27">
        <v>0.66133827321885497</v>
      </c>
      <c r="F27">
        <v>0.49842957630979046</v>
      </c>
      <c r="G27">
        <v>0.45700668805040867</v>
      </c>
      <c r="H27">
        <v>0.32798119487372623</v>
      </c>
      <c r="I27">
        <v>0.54499711443377885</v>
      </c>
      <c r="J27">
        <v>0.38559110135274788</v>
      </c>
      <c r="K27">
        <v>0.10162196591081822</v>
      </c>
      <c r="M27">
        <v>2.9314797869919907E-2</v>
      </c>
      <c r="S27">
        <f t="shared" si="28"/>
        <v>0.4329277372708048</v>
      </c>
      <c r="T27">
        <f t="shared" si="26"/>
        <v>0.84820194870437526</v>
      </c>
      <c r="U27">
        <f t="shared" si="26"/>
        <v>0.37344078269531544</v>
      </c>
      <c r="V27">
        <f t="shared" si="26"/>
        <v>0.35570357574716038</v>
      </c>
      <c r="W27">
        <f t="shared" si="26"/>
        <v>0.49842957630979046</v>
      </c>
      <c r="X27">
        <f t="shared" si="26"/>
        <v>0.46182290909426743</v>
      </c>
      <c r="Y27">
        <f t="shared" si="26"/>
        <v>1.3068564848219535E-3</v>
      </c>
      <c r="Z27">
        <f t="shared" si="26"/>
        <v>0.53914422662358319</v>
      </c>
      <c r="AA27">
        <f t="shared" si="26"/>
        <v>0.53501216345500568</v>
      </c>
      <c r="AB27">
        <f t="shared" si="26"/>
        <v>0.15154317514460197</v>
      </c>
      <c r="BG27">
        <f t="shared" si="25"/>
        <v>0.77395159059036611</v>
      </c>
      <c r="BH27">
        <f t="shared" si="25"/>
        <v>0.85718313116636269</v>
      </c>
      <c r="BI27">
        <f t="shared" si="25"/>
        <v>0.81596339345299396</v>
      </c>
      <c r="BJ27">
        <f t="shared" si="25"/>
        <v>0.85562174320240669</v>
      </c>
      <c r="BM27">
        <f t="shared" si="29"/>
        <v>1.9845864356090739E-6</v>
      </c>
      <c r="BN27">
        <f t="shared" si="27"/>
        <v>4.21537620059666E-7</v>
      </c>
      <c r="BO27">
        <f t="shared" si="27"/>
        <v>3.0221098999114539E-6</v>
      </c>
      <c r="BP27">
        <f t="shared" si="27"/>
        <v>2.1868415581204842E-6</v>
      </c>
      <c r="BQ27">
        <f t="shared" si="27"/>
        <v>1.2421602127017863E-6</v>
      </c>
      <c r="BR27">
        <f t="shared" si="27"/>
        <v>1.0442755646140178E-6</v>
      </c>
      <c r="BS27">
        <f t="shared" si="27"/>
        <v>5.3785832095398597E-7</v>
      </c>
      <c r="BT27">
        <f t="shared" si="27"/>
        <v>1.4851092737057274E-6</v>
      </c>
      <c r="BU27">
        <f t="shared" si="27"/>
        <v>7.4340248721212561E-7</v>
      </c>
      <c r="BV27">
        <f t="shared" si="27"/>
        <v>5.163511977789751E-8</v>
      </c>
    </row>
    <row r="28" spans="1:201">
      <c r="A28">
        <v>27</v>
      </c>
      <c r="B28">
        <v>0.94457616115020637</v>
      </c>
      <c r="C28">
        <v>0.50658245414418657</v>
      </c>
      <c r="D28">
        <v>0.45422656712638104</v>
      </c>
      <c r="E28">
        <v>0.75262481627034972</v>
      </c>
      <c r="F28">
        <v>0.46182290909426743</v>
      </c>
      <c r="G28">
        <v>0.95799671974720824</v>
      </c>
      <c r="H28">
        <v>0.3528099831705499</v>
      </c>
      <c r="I28">
        <v>0.86322902196802642</v>
      </c>
      <c r="J28">
        <v>0.13911701047223166</v>
      </c>
      <c r="K28">
        <v>0.98801644343041262</v>
      </c>
      <c r="M28">
        <v>0.10329255346716996</v>
      </c>
      <c r="S28">
        <f t="shared" si="28"/>
        <v>0.51077562697220391</v>
      </c>
      <c r="T28">
        <f t="shared" si="26"/>
        <v>0.57080769367106388</v>
      </c>
      <c r="U28">
        <f t="shared" si="26"/>
        <v>0.79184394451715712</v>
      </c>
      <c r="V28">
        <f t="shared" si="26"/>
        <v>0.8118953684420942</v>
      </c>
      <c r="W28">
        <f t="shared" si="26"/>
        <v>0.45700668805040867</v>
      </c>
      <c r="X28">
        <f t="shared" si="26"/>
        <v>0.95799671974720824</v>
      </c>
      <c r="Y28">
        <f t="shared" si="26"/>
        <v>5.8345782485359377E-2</v>
      </c>
      <c r="Z28">
        <f t="shared" si="26"/>
        <v>0.77881140098163149</v>
      </c>
      <c r="AA28">
        <f t="shared" si="26"/>
        <v>0.88717255390382077</v>
      </c>
      <c r="AB28">
        <f t="shared" si="26"/>
        <v>0.534359810805486</v>
      </c>
      <c r="BG28">
        <f t="shared" si="25"/>
        <v>5.8110127956793158E-3</v>
      </c>
      <c r="BH28">
        <f t="shared" si="25"/>
        <v>6.7021143666854105E-4</v>
      </c>
      <c r="BI28">
        <f t="shared" si="25"/>
        <v>4.8641176125646113E-3</v>
      </c>
      <c r="BJ28">
        <f t="shared" si="25"/>
        <v>7.0959631581243474E-4</v>
      </c>
      <c r="BM28">
        <f t="shared" si="29"/>
        <v>4.4611206210663037E-6</v>
      </c>
      <c r="BN28">
        <f t="shared" si="27"/>
        <v>1.2831289142337346E-6</v>
      </c>
      <c r="BO28">
        <f t="shared" si="27"/>
        <v>1.0316088714170838E-6</v>
      </c>
      <c r="BP28">
        <f t="shared" si="27"/>
        <v>2.8322205703298889E-6</v>
      </c>
      <c r="BQ28">
        <f t="shared" si="27"/>
        <v>1.0664019968214601E-6</v>
      </c>
      <c r="BR28">
        <f t="shared" si="27"/>
        <v>4.5887885752320554E-6</v>
      </c>
      <c r="BS28">
        <f t="shared" si="27"/>
        <v>6.2237442112401857E-7</v>
      </c>
      <c r="BT28">
        <f t="shared" si="27"/>
        <v>3.7258217218393773E-6</v>
      </c>
      <c r="BU28">
        <f t="shared" si="27"/>
        <v>9.6767713013655072E-8</v>
      </c>
      <c r="BV28">
        <f t="shared" si="27"/>
        <v>4.8808824624444088E-6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0.23698525972653448</v>
      </c>
      <c r="C29">
        <v>0.55628510085285832</v>
      </c>
      <c r="D29">
        <v>0.99211077169850803</v>
      </c>
      <c r="E29">
        <v>0.33656018057000148</v>
      </c>
      <c r="F29">
        <v>1.3068564848219535E-3</v>
      </c>
      <c r="G29">
        <v>5.8345782485359377E-2</v>
      </c>
      <c r="H29">
        <v>0.63211129280169376</v>
      </c>
      <c r="I29">
        <v>0.73126818503615032</v>
      </c>
      <c r="J29">
        <v>0.20704209682453592</v>
      </c>
      <c r="K29">
        <v>0.60447267808076177</v>
      </c>
      <c r="M29">
        <v>0.67644066730330243</v>
      </c>
      <c r="S29">
        <f t="shared" si="28"/>
        <v>0.75290330605915645</v>
      </c>
      <c r="T29">
        <f t="shared" si="26"/>
        <v>3.8564553600313113E-2</v>
      </c>
      <c r="U29">
        <f t="shared" si="26"/>
        <v>0.49284035873718973</v>
      </c>
      <c r="V29">
        <f t="shared" si="26"/>
        <v>0.65066344551584732</v>
      </c>
      <c r="W29">
        <f t="shared" si="26"/>
        <v>0.32798119487372623</v>
      </c>
      <c r="X29">
        <f t="shared" si="26"/>
        <v>0.3528099831705499</v>
      </c>
      <c r="Y29">
        <f t="shared" si="26"/>
        <v>0.63211129280169376</v>
      </c>
      <c r="Z29">
        <f t="shared" si="26"/>
        <v>0.20357483339916427</v>
      </c>
      <c r="AA29">
        <f t="shared" si="26"/>
        <v>0.54462331008216391</v>
      </c>
      <c r="AB29">
        <f t="shared" si="26"/>
        <v>0.23511802671895871</v>
      </c>
      <c r="BG29">
        <f t="shared" si="25"/>
        <v>1.2563674832673595E-2</v>
      </c>
      <c r="BH29">
        <f t="shared" si="25"/>
        <v>5.4565370445754336E-3</v>
      </c>
      <c r="BI29">
        <f t="shared" si="25"/>
        <v>7.5036271269369754E-3</v>
      </c>
      <c r="BJ29">
        <f t="shared" si="25"/>
        <v>5.056750009047024E-3</v>
      </c>
      <c r="BM29">
        <f t="shared" si="29"/>
        <v>2.8081006663826501E-7</v>
      </c>
      <c r="BN29">
        <f t="shared" si="27"/>
        <v>1.547265567154374E-6</v>
      </c>
      <c r="BO29">
        <f t="shared" si="27"/>
        <v>4.9214189166010466E-6</v>
      </c>
      <c r="BP29">
        <f t="shared" si="27"/>
        <v>5.6636377572656007E-7</v>
      </c>
      <c r="BQ29">
        <f t="shared" si="27"/>
        <v>8.5393693596059659E-12</v>
      </c>
      <c r="BR29">
        <f t="shared" si="27"/>
        <v>1.7021151669144348E-8</v>
      </c>
      <c r="BS29">
        <f t="shared" si="27"/>
        <v>1.9978234324371432E-6</v>
      </c>
      <c r="BT29">
        <f t="shared" si="27"/>
        <v>2.673765792230327E-6</v>
      </c>
      <c r="BU29">
        <f t="shared" si="27"/>
        <v>2.1433214928750257E-7</v>
      </c>
      <c r="BV29">
        <f t="shared" si="27"/>
        <v>1.8269360927306414E-6</v>
      </c>
    </row>
    <row r="30" spans="1:201">
      <c r="A30">
        <v>29</v>
      </c>
      <c r="B30">
        <v>0.67319569079917663</v>
      </c>
      <c r="C30">
        <v>0.21116380375124533</v>
      </c>
      <c r="D30">
        <v>0.69471904320897748</v>
      </c>
      <c r="E30">
        <v>0.96402527248260317</v>
      </c>
      <c r="F30">
        <v>0.53914422662358319</v>
      </c>
      <c r="G30">
        <v>0.77881140098163149</v>
      </c>
      <c r="H30">
        <v>0.20357483339916427</v>
      </c>
      <c r="I30">
        <v>0.40125653187884569</v>
      </c>
      <c r="J30">
        <v>0.27403707604921379</v>
      </c>
      <c r="K30">
        <v>0.77017905032426814</v>
      </c>
      <c r="M30">
        <v>0.51821057203482135</v>
      </c>
      <c r="S30">
        <f t="shared" si="28"/>
        <v>0.9523652504684611</v>
      </c>
      <c r="T30">
        <f t="shared" si="26"/>
        <v>0.44437296176255686</v>
      </c>
      <c r="U30">
        <f t="shared" si="26"/>
        <v>0.86801034684684164</v>
      </c>
      <c r="V30">
        <f t="shared" si="26"/>
        <v>0.79169067279045424</v>
      </c>
      <c r="W30">
        <f t="shared" si="26"/>
        <v>0.54499711443377885</v>
      </c>
      <c r="X30">
        <f t="shared" si="26"/>
        <v>0.86322902196802642</v>
      </c>
      <c r="Y30">
        <f t="shared" si="26"/>
        <v>0.73126818503615032</v>
      </c>
      <c r="Z30">
        <f t="shared" si="26"/>
        <v>0.40125653187884569</v>
      </c>
      <c r="AA30">
        <f t="shared" si="26"/>
        <v>0.74436962944990537</v>
      </c>
      <c r="AB30">
        <f t="shared" si="26"/>
        <v>0.14491742232454893</v>
      </c>
      <c r="BM30">
        <f t="shared" si="29"/>
        <v>2.2659621905529031E-6</v>
      </c>
      <c r="BN30">
        <f t="shared" si="27"/>
        <v>2.2295076007347225E-7</v>
      </c>
      <c r="BO30">
        <f t="shared" si="27"/>
        <v>2.413172744985986E-6</v>
      </c>
      <c r="BP30">
        <f t="shared" si="27"/>
        <v>4.6467236299257867E-6</v>
      </c>
      <c r="BQ30">
        <f t="shared" si="27"/>
        <v>1.4533824855077082E-6</v>
      </c>
      <c r="BR30">
        <f t="shared" si="27"/>
        <v>3.0327359914948578E-6</v>
      </c>
      <c r="BS30">
        <f t="shared" si="27"/>
        <v>2.0721356396748746E-7</v>
      </c>
      <c r="BT30">
        <f t="shared" si="27"/>
        <v>8.0503402187719566E-7</v>
      </c>
      <c r="BU30">
        <f t="shared" si="27"/>
        <v>3.7548159524801298E-7</v>
      </c>
      <c r="BV30">
        <f t="shared" si="27"/>
        <v>2.9658788477919579E-6</v>
      </c>
      <c r="EN30">
        <f>Sheet61!GJ30</f>
        <v>0.9131287589218412</v>
      </c>
      <c r="EO30">
        <f>Sheet61!GK30</f>
        <v>0.82716808457089075</v>
      </c>
      <c r="EP30">
        <f>Sheet61!GL30</f>
        <v>0.17705487349331853</v>
      </c>
      <c r="EQ30">
        <f>Sheet61!GM30</f>
        <v>0.58477285016367053</v>
      </c>
      <c r="ER30">
        <f>Sheet61!GN30</f>
        <v>0.37504234046171275</v>
      </c>
      <c r="ES30">
        <f>Sheet61!GO30</f>
        <v>0.84012151684281222</v>
      </c>
      <c r="ET30">
        <f>Sheet61!GP30</f>
        <v>0.36786309601533623</v>
      </c>
      <c r="EU30">
        <f>Sheet61!GQ30</f>
        <v>0.72904908905984112</v>
      </c>
      <c r="EV30">
        <f>Sheet61!GR30</f>
        <v>0.20433431474186722</v>
      </c>
      <c r="EW30">
        <f>Sheet61!GS30</f>
        <v>0.46821989377434847</v>
      </c>
      <c r="EZ30">
        <f t="array" ref="EZ30:FI30">TRANSPOSE(DM7:DM16)</f>
        <v>-0.24287210266774786</v>
      </c>
      <c r="FA30">
        <v>3.220884678268361E-3</v>
      </c>
      <c r="FB30">
        <v>-0.24509023755743986</v>
      </c>
      <c r="FC30">
        <v>0.12287603758214485</v>
      </c>
      <c r="FD30">
        <v>-0.23061083352703551</v>
      </c>
      <c r="FE30">
        <v>3.1022279004423443E-3</v>
      </c>
      <c r="FF30">
        <v>3.0351771948460113E-3</v>
      </c>
      <c r="FG30">
        <v>0.57567996460303239</v>
      </c>
      <c r="FH30">
        <v>3.0137345401812258E-3</v>
      </c>
      <c r="FI30">
        <v>7.6451472533082578E-3</v>
      </c>
      <c r="FL30">
        <f>Sheet61!FX30</f>
        <v>-2.4291419712092008E-2</v>
      </c>
      <c r="FM30">
        <f>Sheet61!FY30</f>
        <v>3.2083560890974056E-4</v>
      </c>
      <c r="FN30">
        <f>Sheet61!FZ30</f>
        <v>-2.4511962858930859E-2</v>
      </c>
      <c r="FO30">
        <f>Sheet61!GA30</f>
        <v>1.2248049753351887E-2</v>
      </c>
      <c r="FP30">
        <f>Sheet61!GB30</f>
        <v>-2.3072003037029592E-2</v>
      </c>
      <c r="FQ30">
        <f>Sheet61!GC30</f>
        <v>3.0904294256359677E-4</v>
      </c>
      <c r="FR30">
        <f>Sheet61!GD30</f>
        <v>3.0237105369993649E-4</v>
      </c>
      <c r="FS30">
        <f>Sheet61!GE30</f>
        <v>5.7633391866221836E-2</v>
      </c>
      <c r="FT30">
        <f>Sheet61!GF30</f>
        <v>3.0020647658507329E-4</v>
      </c>
      <c r="FU30">
        <f>Sheet61!GG30</f>
        <v>7.6148790672037872E-4</v>
      </c>
      <c r="FX30">
        <f t="shared" ref="FX30:GG30" si="30">($EV$10*FL30)+((1-$EV$10)*EZ30)</f>
        <v>-4.6149488007657585E-2</v>
      </c>
      <c r="FY30">
        <f t="shared" si="30"/>
        <v>6.1084051584560253E-4</v>
      </c>
      <c r="FZ30">
        <f t="shared" si="30"/>
        <v>-4.6569790328781752E-2</v>
      </c>
      <c r="GA30">
        <f t="shared" si="30"/>
        <v>2.331084853623118E-2</v>
      </c>
      <c r="GB30">
        <f t="shared" si="30"/>
        <v>-4.3825886086030177E-2</v>
      </c>
      <c r="GC30">
        <f t="shared" si="30"/>
        <v>5.8836143835147147E-4</v>
      </c>
      <c r="GD30">
        <f t="shared" si="30"/>
        <v>5.7565166781454395E-4</v>
      </c>
      <c r="GE30">
        <f t="shared" si="30"/>
        <v>0.10943804913990288</v>
      </c>
      <c r="GF30">
        <f t="shared" si="30"/>
        <v>5.7155928294468853E-4</v>
      </c>
      <c r="GG30">
        <f t="shared" si="30"/>
        <v>1.4498538413791665E-3</v>
      </c>
      <c r="GJ30">
        <f t="shared" ref="GJ30:GS30" si="31">EN30-($EU$10*FX30)</f>
        <v>0.91317490840984883</v>
      </c>
      <c r="GK30">
        <f t="shared" si="31"/>
        <v>0.82716747373037491</v>
      </c>
      <c r="GL30">
        <f t="shared" si="31"/>
        <v>0.1771014432836473</v>
      </c>
      <c r="GM30">
        <f t="shared" si="31"/>
        <v>0.58474953931513429</v>
      </c>
      <c r="GN30">
        <f t="shared" si="31"/>
        <v>0.37508616634779879</v>
      </c>
      <c r="GO30">
        <f t="shared" si="31"/>
        <v>0.84012092848137387</v>
      </c>
      <c r="GP30">
        <f t="shared" si="31"/>
        <v>0.3678625203636684</v>
      </c>
      <c r="GQ30">
        <f t="shared" si="31"/>
        <v>0.72893965101070124</v>
      </c>
      <c r="GR30">
        <f t="shared" si="31"/>
        <v>0.20433374318258427</v>
      </c>
      <c r="GS30">
        <f t="shared" si="31"/>
        <v>0.4682184439205071</v>
      </c>
    </row>
    <row r="31" spans="1:201">
      <c r="A31">
        <v>30</v>
      </c>
      <c r="B31">
        <v>0.96734711531507045</v>
      </c>
      <c r="C31">
        <v>0.267612115768529</v>
      </c>
      <c r="D31">
        <v>0.89233303976844403</v>
      </c>
      <c r="E31">
        <v>0.12835141733021257</v>
      </c>
      <c r="F31">
        <v>0.53501216345500568</v>
      </c>
      <c r="G31">
        <v>0.88717255390382077</v>
      </c>
      <c r="H31">
        <v>0.54462331008216391</v>
      </c>
      <c r="I31">
        <v>0.74436962944990537</v>
      </c>
      <c r="J31">
        <v>0.12070641035194306</v>
      </c>
      <c r="K31">
        <v>0.8789925870825599</v>
      </c>
      <c r="M31">
        <v>0.65033811150151566</v>
      </c>
      <c r="S31">
        <f t="shared" si="28"/>
        <v>0.38208100117240235</v>
      </c>
      <c r="T31">
        <f t="shared" si="26"/>
        <v>0.88512865273085328</v>
      </c>
      <c r="U31">
        <f t="shared" si="26"/>
        <v>0.72236174674130582</v>
      </c>
      <c r="V31">
        <f t="shared" si="26"/>
        <v>0.80876754526857875</v>
      </c>
      <c r="W31">
        <f t="shared" si="26"/>
        <v>0.38559110135274788</v>
      </c>
      <c r="X31">
        <f t="shared" si="26"/>
        <v>0.13911701047223166</v>
      </c>
      <c r="Y31">
        <f t="shared" si="26"/>
        <v>0.20704209682453592</v>
      </c>
      <c r="Z31">
        <f t="shared" si="26"/>
        <v>0.27403707604921379</v>
      </c>
      <c r="AA31">
        <f t="shared" si="26"/>
        <v>0.12070641035194306</v>
      </c>
      <c r="AB31">
        <f t="shared" si="26"/>
        <v>0.24025852886176211</v>
      </c>
      <c r="BM31">
        <f t="shared" si="29"/>
        <v>4.6788022075419411E-6</v>
      </c>
      <c r="BN31">
        <f t="shared" si="27"/>
        <v>3.5808122253054287E-7</v>
      </c>
      <c r="BO31">
        <f t="shared" si="27"/>
        <v>3.9812912693119579E-6</v>
      </c>
      <c r="BP31">
        <f t="shared" si="27"/>
        <v>8.2370431653371971E-8</v>
      </c>
      <c r="BQ31">
        <f t="shared" si="27"/>
        <v>1.4311900752240288E-6</v>
      </c>
      <c r="BR31">
        <f t="shared" si="27"/>
        <v>3.935375702001139E-6</v>
      </c>
      <c r="BS31">
        <f t="shared" si="27"/>
        <v>1.4830727494242644E-6</v>
      </c>
      <c r="BT31">
        <f t="shared" si="27"/>
        <v>2.7704307262369474E-6</v>
      </c>
      <c r="BU31">
        <f t="shared" si="27"/>
        <v>7.2850187500258331E-8</v>
      </c>
      <c r="BV31">
        <f t="shared" si="27"/>
        <v>3.8631398407304584E-6</v>
      </c>
    </row>
    <row r="32" spans="1:201">
      <c r="A32">
        <v>31</v>
      </c>
      <c r="B32">
        <v>0.99766637877168418</v>
      </c>
      <c r="C32">
        <v>0.58922272910275753</v>
      </c>
      <c r="D32">
        <v>0.72171694532586894</v>
      </c>
      <c r="E32">
        <v>0.12055447949295903</v>
      </c>
      <c r="F32">
        <v>0.15154317514460197</v>
      </c>
      <c r="G32">
        <v>0.534359810805486</v>
      </c>
      <c r="H32">
        <v>0.23511802671895871</v>
      </c>
      <c r="I32">
        <v>0.14491742232454893</v>
      </c>
      <c r="J32">
        <v>0.24025852886176211</v>
      </c>
      <c r="K32">
        <v>0.6322212641642736</v>
      </c>
      <c r="M32">
        <v>0.23225294923863629</v>
      </c>
      <c r="S32">
        <f t="shared" si="28"/>
        <v>0.39062083582843726</v>
      </c>
      <c r="T32">
        <f t="shared" si="26"/>
        <v>0.23382368702737538</v>
      </c>
      <c r="U32">
        <f t="shared" si="26"/>
        <v>0.66423860531327439</v>
      </c>
      <c r="V32">
        <f t="shared" si="26"/>
        <v>0.61311507771556817</v>
      </c>
      <c r="W32">
        <f t="shared" si="26"/>
        <v>0.10162196591081822</v>
      </c>
      <c r="X32">
        <f t="shared" si="26"/>
        <v>0.98801644343041262</v>
      </c>
      <c r="Y32">
        <f t="shared" si="26"/>
        <v>0.60447267808076177</v>
      </c>
      <c r="Z32">
        <f t="shared" si="26"/>
        <v>0.77017905032426814</v>
      </c>
      <c r="AA32">
        <f t="shared" si="26"/>
        <v>0.8789925870825599</v>
      </c>
      <c r="AB32">
        <f t="shared" si="26"/>
        <v>0.6322212641642736</v>
      </c>
      <c r="BG32">
        <f>IF(BG20&gt;(1-0.000000000001),(1-0.000000000001),BG20)</f>
        <v>1.4390480439869324E-2</v>
      </c>
      <c r="BH32">
        <f t="shared" ref="BH32:BJ32" si="32">IF(BH20&gt;(1-0.000000000001),(1-0.000000000001),BH20)</f>
        <v>1.6688106233133475E-3</v>
      </c>
      <c r="BI32">
        <f t="shared" si="32"/>
        <v>1.0491170419031536E-2</v>
      </c>
      <c r="BJ32">
        <f t="shared" si="32"/>
        <v>1.9611278467942758E-3</v>
      </c>
      <c r="BM32">
        <f t="shared" si="29"/>
        <v>4.9766910166570279E-6</v>
      </c>
      <c r="BN32">
        <f t="shared" si="27"/>
        <v>1.7359171224565082E-6</v>
      </c>
      <c r="BO32">
        <f t="shared" si="27"/>
        <v>2.6043767458525169E-6</v>
      </c>
      <c r="BP32">
        <f t="shared" si="27"/>
        <v>7.2666912629091393E-8</v>
      </c>
      <c r="BQ32">
        <f t="shared" si="27"/>
        <v>1.1482666966453756E-7</v>
      </c>
      <c r="BR32">
        <f t="shared" si="27"/>
        <v>1.4277020370203741E-6</v>
      </c>
      <c r="BS32">
        <f t="shared" si="27"/>
        <v>2.7640243244108494E-7</v>
      </c>
      <c r="BT32">
        <f t="shared" si="27"/>
        <v>1.0500529646595838E-7</v>
      </c>
      <c r="BU32">
        <f t="shared" si="27"/>
        <v>2.8862080345409092E-7</v>
      </c>
      <c r="BV32">
        <f t="shared" si="27"/>
        <v>1.9985186343073612E-6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5.9758502982365331E-3</v>
      </c>
      <c r="BH33">
        <f t="shared" si="33"/>
        <v>1.5939674541276248E-3</v>
      </c>
      <c r="BI33">
        <f t="shared" si="33"/>
        <v>3.6936577577354264E-3</v>
      </c>
      <c r="BJ33">
        <f t="shared" si="33"/>
        <v>1.6200632029738597E-3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1.0009320821524382E-2</v>
      </c>
      <c r="BH34">
        <f t="shared" si="33"/>
        <v>1.7748200032932984E-3</v>
      </c>
      <c r="BI34">
        <f t="shared" si="33"/>
        <v>6.4190554622489786E-3</v>
      </c>
      <c r="BJ34">
        <f t="shared" si="33"/>
        <v>1.4358534831738618E-3</v>
      </c>
      <c r="BS34">
        <f>SUM(BM36:BV45)</f>
        <v>1.5963400694074328E-4</v>
      </c>
      <c r="EN34">
        <f>Sheet61!GJ34</f>
        <v>9.4365698923235056E-2</v>
      </c>
      <c r="EO34">
        <f>Sheet61!GK34</f>
        <v>0.18986784200954968</v>
      </c>
      <c r="EP34">
        <f>Sheet61!GL34</f>
        <v>0.63095727645551913</v>
      </c>
      <c r="EQ34">
        <f>Sheet61!GM34</f>
        <v>0.34823204431177845</v>
      </c>
      <c r="ER34">
        <f>Sheet61!GN34</f>
        <v>0.24838465649067012</v>
      </c>
      <c r="ES34">
        <f>Sheet61!GO34</f>
        <v>0.86930851527643682</v>
      </c>
      <c r="ET34">
        <f>Sheet61!GP34</f>
        <v>0.30176413541793329</v>
      </c>
      <c r="EU34">
        <f>Sheet61!GQ34</f>
        <v>0.19403123051708288</v>
      </c>
      <c r="EV34">
        <f>Sheet61!GR34</f>
        <v>0.68051593683939593</v>
      </c>
      <c r="EW34">
        <f>Sheet61!GS34</f>
        <v>0.31527519977931473</v>
      </c>
      <c r="EZ34">
        <f t="array" ref="EZ34:FI43">(1/4)*(MMULT($X$7:$AA$16,$CW$23:$DF$26))</f>
        <v>-0.59050697917075745</v>
      </c>
      <c r="FA34">
        <v>6.6626476647935022E-3</v>
      </c>
      <c r="FB34">
        <v>-0.58836649540698871</v>
      </c>
      <c r="FC34">
        <v>0.26843037845308282</v>
      </c>
      <c r="FD34">
        <v>-0.42533651288505392</v>
      </c>
      <c r="FE34">
        <v>6.2525900433756665E-3</v>
      </c>
      <c r="FF34">
        <v>6.1101747205773412E-3</v>
      </c>
      <c r="FG34">
        <v>1.2945252186399276</v>
      </c>
      <c r="FH34">
        <v>6.0978930046830058E-3</v>
      </c>
      <c r="FI34">
        <v>1.6131084936360406E-2</v>
      </c>
      <c r="FL34">
        <f>Sheet61!FX34</f>
        <v>-5.905873048423875E-2</v>
      </c>
      <c r="FM34">
        <f>Sheet61!FY34</f>
        <v>6.6361826098891347E-4</v>
      </c>
      <c r="FN34">
        <f>Sheet61!FZ34</f>
        <v>-5.8841868528293102E-2</v>
      </c>
      <c r="FO34">
        <f>Sheet61!GA34</f>
        <v>2.6754635973895022E-2</v>
      </c>
      <c r="FP34">
        <f>Sheet61!GB34</f>
        <v>-4.255660413589573E-2</v>
      </c>
      <c r="FQ34">
        <f>Sheet61!GC34</f>
        <v>6.2284474201046945E-4</v>
      </c>
      <c r="FR34">
        <f>Sheet61!GD34</f>
        <v>6.0866397695143399E-4</v>
      </c>
      <c r="FS34">
        <f>Sheet61!GE34</f>
        <v>0.12959347298119528</v>
      </c>
      <c r="FT34">
        <f>Sheet61!GF34</f>
        <v>6.0739249134106452E-4</v>
      </c>
      <c r="FU34">
        <f>Sheet61!GG34</f>
        <v>1.6065747220453859E-3</v>
      </c>
      <c r="FX34">
        <f t="shared" ref="FX34:GG43" si="34">($EV$10*FL34)+((1-$EV$10)*EZ34)</f>
        <v>-0.11220355535289062</v>
      </c>
      <c r="FY34">
        <f t="shared" si="34"/>
        <v>1.2635212013693722E-3</v>
      </c>
      <c r="FZ34">
        <f t="shared" si="34"/>
        <v>-0.11179433121616265</v>
      </c>
      <c r="GA34">
        <f t="shared" si="34"/>
        <v>5.0922210221813799E-2</v>
      </c>
      <c r="GB34">
        <f t="shared" si="34"/>
        <v>-8.0834595010811541E-2</v>
      </c>
      <c r="GC34">
        <f t="shared" si="34"/>
        <v>1.185819272146989E-3</v>
      </c>
      <c r="GD34">
        <f t="shared" si="34"/>
        <v>1.1588150513140247E-3</v>
      </c>
      <c r="GE34">
        <f t="shared" si="34"/>
        <v>0.24608664754706849</v>
      </c>
      <c r="GF34">
        <f t="shared" si="34"/>
        <v>1.1564425426752586E-3</v>
      </c>
      <c r="GG34">
        <f t="shared" si="34"/>
        <v>3.0590257434768876E-3</v>
      </c>
      <c r="GJ34">
        <f t="shared" ref="GJ34:GS43" si="35">EN34-($EU$10*FX34)</f>
        <v>9.447790247858795E-2</v>
      </c>
      <c r="GK34">
        <f t="shared" si="35"/>
        <v>0.18986657848834831</v>
      </c>
      <c r="GL34">
        <f t="shared" si="35"/>
        <v>0.63106907078673524</v>
      </c>
      <c r="GM34">
        <f t="shared" si="35"/>
        <v>0.34818112210155666</v>
      </c>
      <c r="GN34">
        <f t="shared" si="35"/>
        <v>0.24846549108568095</v>
      </c>
      <c r="GO34">
        <f t="shared" si="35"/>
        <v>0.86930732945716471</v>
      </c>
      <c r="GP34">
        <f t="shared" si="35"/>
        <v>0.30176297660288198</v>
      </c>
      <c r="GQ34">
        <f t="shared" si="35"/>
        <v>0.1937851438695358</v>
      </c>
      <c r="GR34">
        <f t="shared" si="35"/>
        <v>0.6805147803968532</v>
      </c>
      <c r="GS34">
        <f t="shared" si="35"/>
        <v>0.31527214075357124</v>
      </c>
    </row>
    <row r="35" spans="1:201">
      <c r="A35">
        <v>34</v>
      </c>
      <c r="BG35">
        <f t="shared" si="33"/>
        <v>0.13204356957908406</v>
      </c>
      <c r="BH35">
        <f t="shared" si="33"/>
        <v>0.11552953956874257</v>
      </c>
      <c r="BI35">
        <f t="shared" si="33"/>
        <v>0.12405806713801588</v>
      </c>
      <c r="BJ35">
        <f t="shared" si="33"/>
        <v>0.1198729740427369</v>
      </c>
      <c r="EN35">
        <f>Sheet61!GJ35</f>
        <v>0.53347189776935156</v>
      </c>
      <c r="EO35">
        <f>Sheet61!GK35</f>
        <v>0.27459996381095603</v>
      </c>
      <c r="EP35">
        <f>Sheet61!GL35</f>
        <v>0.34479936398739325</v>
      </c>
      <c r="EQ35">
        <f>Sheet61!GM35</f>
        <v>0.76863990397803816</v>
      </c>
      <c r="ER35">
        <f>Sheet61!GN35</f>
        <v>0.91805838897052916</v>
      </c>
      <c r="ES35">
        <f>Sheet61!GO35</f>
        <v>0.1175837949255167</v>
      </c>
      <c r="ET35">
        <f>Sheet61!GP35</f>
        <v>0.96339106814552677</v>
      </c>
      <c r="EU35">
        <f>Sheet61!GQ35</f>
        <v>0.85897829444634588</v>
      </c>
      <c r="EV35">
        <f>Sheet61!GR35</f>
        <v>0.27985352697706611</v>
      </c>
      <c r="EW35">
        <f>Sheet61!GS35</f>
        <v>0.9129714252942982</v>
      </c>
      <c r="EZ35">
        <v>-0.81305768671779721</v>
      </c>
      <c r="FA35">
        <v>6.8384315561388718E-3</v>
      </c>
      <c r="FB35">
        <v>-0.68263973131394828</v>
      </c>
      <c r="FC35">
        <v>0.29321157068670717</v>
      </c>
      <c r="FD35">
        <v>-0.43818619506861989</v>
      </c>
      <c r="FE35">
        <v>6.0006160780431738E-3</v>
      </c>
      <c r="FF35">
        <v>6.2395996575108073E-3</v>
      </c>
      <c r="FG35">
        <v>1.5985935024745608</v>
      </c>
      <c r="FH35">
        <v>5.8460305506966466E-3</v>
      </c>
      <c r="FI35">
        <v>1.7153862096708369E-2</v>
      </c>
      <c r="FL35">
        <f>Sheet61!FX35</f>
        <v>-8.1315954776603847E-2</v>
      </c>
      <c r="FM35">
        <f>Sheet61!FY35</f>
        <v>6.8110566582918854E-4</v>
      </c>
      <c r="FN35">
        <f>Sheet61!FZ35</f>
        <v>-6.8271905646221653E-2</v>
      </c>
      <c r="FO35">
        <f>Sheet61!GA35</f>
        <v>2.9223392102962226E-2</v>
      </c>
      <c r="FP35">
        <f>Sheet61!GB35</f>
        <v>-4.3845198507230246E-2</v>
      </c>
      <c r="FQ35">
        <f>Sheet61!GC35</f>
        <v>5.9775692089270081E-4</v>
      </c>
      <c r="FR35">
        <f>Sheet61!GD35</f>
        <v>6.2154843465935796E-4</v>
      </c>
      <c r="FS35">
        <f>Sheet61!GE35</f>
        <v>0.16001858784397871</v>
      </c>
      <c r="FT35">
        <f>Sheet61!GF35</f>
        <v>5.8231278352942816E-4</v>
      </c>
      <c r="FU35">
        <f>Sheet61!GG35</f>
        <v>1.7083551782041309E-3</v>
      </c>
      <c r="FX35">
        <f t="shared" si="34"/>
        <v>-0.15449012797072315</v>
      </c>
      <c r="FY35">
        <f t="shared" si="34"/>
        <v>1.2968382548601567E-3</v>
      </c>
      <c r="FZ35">
        <f t="shared" si="34"/>
        <v>-0.12970868821299431</v>
      </c>
      <c r="GA35">
        <f t="shared" si="34"/>
        <v>5.5622209961336717E-2</v>
      </c>
      <c r="GB35">
        <f t="shared" si="34"/>
        <v>-8.3279298163369209E-2</v>
      </c>
      <c r="GC35">
        <f t="shared" si="34"/>
        <v>1.1380428366077481E-3</v>
      </c>
      <c r="GD35">
        <f t="shared" si="34"/>
        <v>1.1833535569445027E-3</v>
      </c>
      <c r="GE35">
        <f t="shared" si="34"/>
        <v>0.30387607930703686</v>
      </c>
      <c r="GF35">
        <f t="shared" si="34"/>
        <v>1.1086845602461498E-3</v>
      </c>
      <c r="GG35">
        <f t="shared" si="34"/>
        <v>3.2529058700545544E-3</v>
      </c>
      <c r="GJ35">
        <f t="shared" si="35"/>
        <v>0.53362638789732231</v>
      </c>
      <c r="GK35">
        <f t="shared" si="35"/>
        <v>0.27459866697270119</v>
      </c>
      <c r="GL35">
        <f t="shared" si="35"/>
        <v>0.34492907267560624</v>
      </c>
      <c r="GM35">
        <f t="shared" si="35"/>
        <v>0.7685842817680768</v>
      </c>
      <c r="GN35">
        <f t="shared" si="35"/>
        <v>0.91814166826869248</v>
      </c>
      <c r="GO35">
        <f t="shared" si="35"/>
        <v>0.11758265688268009</v>
      </c>
      <c r="GP35">
        <f t="shared" si="35"/>
        <v>0.96338988479196985</v>
      </c>
      <c r="GQ35">
        <f t="shared" si="35"/>
        <v>0.85867441836703884</v>
      </c>
      <c r="GR35">
        <f t="shared" si="35"/>
        <v>0.27985241829250584</v>
      </c>
      <c r="GS35">
        <f t="shared" si="35"/>
        <v>0.9129681723884282</v>
      </c>
    </row>
    <row r="36" spans="1:201">
      <c r="A36">
        <v>35</v>
      </c>
      <c r="B36">
        <f t="array" ref="B36:K45">TRANSPOSE(EN34:EW43)</f>
        <v>9.4365698923235056E-2</v>
      </c>
      <c r="C36">
        <v>0.53347189776935156</v>
      </c>
      <c r="D36">
        <v>6.5841463825652854E-2</v>
      </c>
      <c r="E36">
        <v>0.68703524208889177</v>
      </c>
      <c r="F36">
        <v>0.73543544526099514</v>
      </c>
      <c r="G36">
        <v>0.49537299071638824</v>
      </c>
      <c r="H36">
        <v>0.80970395484523161</v>
      </c>
      <c r="I36">
        <v>0.49935016320116321</v>
      </c>
      <c r="J36">
        <v>0.14500285581995648</v>
      </c>
      <c r="K36">
        <v>0.30200105736959892</v>
      </c>
      <c r="M36">
        <f t="array" ref="M36:M45">TRANSPOSE(EN30:EW30)</f>
        <v>0.9131287589218412</v>
      </c>
      <c r="S36">
        <f>EN34</f>
        <v>9.4365698923235056E-2</v>
      </c>
      <c r="T36">
        <f t="shared" ref="T36:AB45" si="36">EO34</f>
        <v>0.18986784200954968</v>
      </c>
      <c r="U36">
        <f t="shared" si="36"/>
        <v>0.63095727645551913</v>
      </c>
      <c r="V36">
        <f t="shared" si="36"/>
        <v>0.34823204431177845</v>
      </c>
      <c r="W36">
        <f t="shared" si="36"/>
        <v>0.24838465649067012</v>
      </c>
      <c r="X36">
        <f t="shared" si="36"/>
        <v>0.86930851527643682</v>
      </c>
      <c r="Y36">
        <f t="shared" si="36"/>
        <v>0.30176413541793329</v>
      </c>
      <c r="Z36">
        <f t="shared" si="36"/>
        <v>0.19403123051708288</v>
      </c>
      <c r="AA36">
        <f t="shared" si="36"/>
        <v>0.68051593683939593</v>
      </c>
      <c r="AB36">
        <f t="shared" si="36"/>
        <v>0.31527519977931473</v>
      </c>
      <c r="BG36">
        <f t="shared" si="33"/>
        <v>3.1704934498371279E-2</v>
      </c>
      <c r="BH36">
        <f t="shared" si="33"/>
        <v>1.4469682495481242E-2</v>
      </c>
      <c r="BI36">
        <f t="shared" si="33"/>
        <v>1.9441186990365161E-2</v>
      </c>
      <c r="BJ36">
        <f t="shared" si="33"/>
        <v>1.1940861907640278E-2</v>
      </c>
      <c r="BM36">
        <f>0.5*$BL$21*B36*B36</f>
        <v>4.4524425666353231E-8</v>
      </c>
      <c r="BN36">
        <f t="shared" ref="BN36:BV45" si="37">0.5*$BL$21*C36*C36</f>
        <v>1.4229613285481676E-6</v>
      </c>
      <c r="BO36">
        <f t="shared" si="37"/>
        <v>2.1675491793523767E-8</v>
      </c>
      <c r="BP36">
        <f t="shared" si="37"/>
        <v>2.3600871193607107E-6</v>
      </c>
      <c r="BQ36">
        <f t="shared" si="37"/>
        <v>2.7043264707311908E-6</v>
      </c>
      <c r="BR36">
        <f t="shared" si="37"/>
        <v>1.2269719996564944E-6</v>
      </c>
      <c r="BS36">
        <f t="shared" si="37"/>
        <v>3.2781024724600444E-6</v>
      </c>
      <c r="BT36">
        <f t="shared" si="37"/>
        <v>1.2467529274451417E-6</v>
      </c>
      <c r="BU36">
        <f t="shared" si="37"/>
        <v>1.0512914097971544E-7</v>
      </c>
      <c r="BV36">
        <f t="shared" si="37"/>
        <v>4.5602319326177894E-7</v>
      </c>
      <c r="EN36">
        <f>Sheet61!GJ36</f>
        <v>6.5841463825652854E-2</v>
      </c>
      <c r="EO36">
        <f>Sheet61!GK36</f>
        <v>0.84985796828552318</v>
      </c>
      <c r="EP36">
        <f>Sheet61!GL36</f>
        <v>0.54611218656575866</v>
      </c>
      <c r="EQ36">
        <f>Sheet61!GM36</f>
        <v>0.98812512649149631</v>
      </c>
      <c r="ER36">
        <f>Sheet61!GN36</f>
        <v>0.40060435870124306</v>
      </c>
      <c r="ES36">
        <f>Sheet61!GO36</f>
        <v>0.24694556193496106</v>
      </c>
      <c r="ET36">
        <f>Sheet61!GP36</f>
        <v>9.6211280542563823E-2</v>
      </c>
      <c r="EU36">
        <f>Sheet61!GQ36</f>
        <v>0.6908048239258332</v>
      </c>
      <c r="EV36">
        <f>Sheet61!GR36</f>
        <v>3.6441065940351805E-2</v>
      </c>
      <c r="EW36">
        <f>Sheet61!GS36</f>
        <v>0.74964401596608354</v>
      </c>
      <c r="EZ36">
        <v>-0.88628596177509322</v>
      </c>
      <c r="FA36">
        <v>8.0191020184681855E-3</v>
      </c>
      <c r="FB36">
        <v>-0.82644188696130993</v>
      </c>
      <c r="FC36">
        <v>0.34327441443393936</v>
      </c>
      <c r="FD36">
        <v>-0.48665536774293661</v>
      </c>
      <c r="FE36">
        <v>7.1470365369700802E-3</v>
      </c>
      <c r="FF36">
        <v>7.2384215412956074E-3</v>
      </c>
      <c r="FG36">
        <v>1.8067323793976344</v>
      </c>
      <c r="FH36">
        <v>6.9706605343313483E-3</v>
      </c>
      <c r="FI36">
        <v>2.000120201670098E-2</v>
      </c>
      <c r="FL36">
        <f>Sheet61!FX36</f>
        <v>-8.8641307189037857E-2</v>
      </c>
      <c r="FM36">
        <f>Sheet61!FY36</f>
        <v>7.9870426448655583E-4</v>
      </c>
      <c r="FN36">
        <f>Sheet61!FZ36</f>
        <v>-8.2653874377093609E-2</v>
      </c>
      <c r="FO36">
        <f>Sheet61!GA36</f>
        <v>3.4213462702318981E-2</v>
      </c>
      <c r="FP36">
        <f>Sheet61!GB36</f>
        <v>-4.8697063565290785E-2</v>
      </c>
      <c r="FQ36">
        <f>Sheet61!GC36</f>
        <v>7.1195421284389853E-4</v>
      </c>
      <c r="FR36">
        <f>Sheet61!GD36</f>
        <v>7.2104634781582381E-4</v>
      </c>
      <c r="FS36">
        <f>Sheet61!GE36</f>
        <v>0.18086080300526228</v>
      </c>
      <c r="FT36">
        <f>Sheet61!GF36</f>
        <v>6.9433371894776069E-4</v>
      </c>
      <c r="FU36">
        <f>Sheet61!GG36</f>
        <v>1.9919408797469335E-3</v>
      </c>
      <c r="FX36">
        <f t="shared" si="34"/>
        <v>-0.16840577264764339</v>
      </c>
      <c r="FY36">
        <f t="shared" si="34"/>
        <v>1.5207440398847187E-3</v>
      </c>
      <c r="FZ36">
        <f t="shared" si="34"/>
        <v>-0.15703267563551523</v>
      </c>
      <c r="GA36">
        <f t="shared" si="34"/>
        <v>6.5119557875481016E-2</v>
      </c>
      <c r="GB36">
        <f t="shared" si="34"/>
        <v>-9.2492893983055352E-2</v>
      </c>
      <c r="GC36">
        <f t="shared" si="34"/>
        <v>1.3554624452565165E-3</v>
      </c>
      <c r="GD36">
        <f t="shared" si="34"/>
        <v>1.372783867163802E-3</v>
      </c>
      <c r="GE36">
        <f t="shared" si="34"/>
        <v>0.34344796064449945</v>
      </c>
      <c r="GF36">
        <f t="shared" si="34"/>
        <v>1.3219664004861193E-3</v>
      </c>
      <c r="GG36">
        <f t="shared" si="34"/>
        <v>3.7928669934423377E-3</v>
      </c>
      <c r="GJ36">
        <f t="shared" si="35"/>
        <v>6.6009869598300491E-2</v>
      </c>
      <c r="GK36">
        <f t="shared" si="35"/>
        <v>0.84985644754148326</v>
      </c>
      <c r="GL36">
        <f t="shared" si="35"/>
        <v>0.54626921924139415</v>
      </c>
      <c r="GM36">
        <f t="shared" si="35"/>
        <v>0.98806000693362084</v>
      </c>
      <c r="GN36">
        <f t="shared" si="35"/>
        <v>0.40069685159522611</v>
      </c>
      <c r="GO36">
        <f t="shared" si="35"/>
        <v>0.2469442064725158</v>
      </c>
      <c r="GP36">
        <f t="shared" si="35"/>
        <v>9.6209907758696658E-2</v>
      </c>
      <c r="GQ36">
        <f t="shared" si="35"/>
        <v>0.69046137596518875</v>
      </c>
      <c r="GR36">
        <f t="shared" si="35"/>
        <v>3.6439743973951319E-2</v>
      </c>
      <c r="GS36">
        <f t="shared" si="35"/>
        <v>0.74964022309909006</v>
      </c>
    </row>
    <row r="37" spans="1:201">
      <c r="A37">
        <v>36</v>
      </c>
      <c r="B37">
        <v>0.18986784200954968</v>
      </c>
      <c r="C37">
        <v>0.27459996381095603</v>
      </c>
      <c r="D37">
        <v>0.84985796828552318</v>
      </c>
      <c r="E37">
        <v>0.12497540144224023</v>
      </c>
      <c r="F37">
        <v>1.8633453801824053E-2</v>
      </c>
      <c r="G37">
        <v>0.79407231369579501</v>
      </c>
      <c r="H37">
        <v>0.45979471707232977</v>
      </c>
      <c r="I37">
        <v>0.17260415031614654</v>
      </c>
      <c r="J37">
        <v>0.95889695832298016</v>
      </c>
      <c r="K37">
        <v>0.32852451230569157</v>
      </c>
      <c r="M37">
        <v>0.82716808457089075</v>
      </c>
      <c r="S37">
        <f t="shared" ref="S37:S45" si="38">EN35</f>
        <v>0.53347189776935156</v>
      </c>
      <c r="T37">
        <f t="shared" si="36"/>
        <v>0.27459996381095603</v>
      </c>
      <c r="U37">
        <f t="shared" si="36"/>
        <v>0.34479936398739325</v>
      </c>
      <c r="V37">
        <f t="shared" si="36"/>
        <v>0.76863990397803816</v>
      </c>
      <c r="W37">
        <f t="shared" si="36"/>
        <v>0.91805838897052916</v>
      </c>
      <c r="X37">
        <f t="shared" si="36"/>
        <v>0.1175837949255167</v>
      </c>
      <c r="Y37">
        <f t="shared" si="36"/>
        <v>0.96339106814552677</v>
      </c>
      <c r="Z37">
        <f t="shared" si="36"/>
        <v>0.85897829444634588</v>
      </c>
      <c r="AA37">
        <f t="shared" si="36"/>
        <v>0.27985352697706611</v>
      </c>
      <c r="AB37">
        <f t="shared" si="36"/>
        <v>0.9129714252942982</v>
      </c>
      <c r="BG37">
        <f t="shared" si="33"/>
        <v>6.3165246097994111E-3</v>
      </c>
      <c r="BH37">
        <f t="shared" si="33"/>
        <v>4.7209306102634309E-4</v>
      </c>
      <c r="BI37">
        <f t="shared" si="33"/>
        <v>4.7123240788017988E-3</v>
      </c>
      <c r="BJ37">
        <f t="shared" si="33"/>
        <v>9.0796985214182358E-4</v>
      </c>
      <c r="BM37">
        <f t="shared" ref="BM37:BM45" si="39">0.5*$BL$21*B37*B37</f>
        <v>1.8024898714681659E-7</v>
      </c>
      <c r="BN37">
        <f t="shared" si="37"/>
        <v>3.7702570062489183E-7</v>
      </c>
      <c r="BO37">
        <f t="shared" si="37"/>
        <v>3.6112928312919866E-6</v>
      </c>
      <c r="BP37">
        <f t="shared" si="37"/>
        <v>7.8094254828245511E-8</v>
      </c>
      <c r="BQ37">
        <f t="shared" si="37"/>
        <v>1.7360280029235564E-9</v>
      </c>
      <c r="BR37">
        <f t="shared" si="37"/>
        <v>3.152754196890966E-6</v>
      </c>
      <c r="BS37">
        <f t="shared" si="37"/>
        <v>1.057055909238119E-6</v>
      </c>
      <c r="BT37">
        <f t="shared" si="37"/>
        <v>1.4896096353179455E-7</v>
      </c>
      <c r="BU37">
        <f t="shared" si="37"/>
        <v>4.597416883405316E-6</v>
      </c>
      <c r="BV37">
        <f t="shared" si="37"/>
        <v>5.3964177592846258E-7</v>
      </c>
      <c r="EN37">
        <f>Sheet61!GJ37</f>
        <v>0.68703524208889177</v>
      </c>
      <c r="EO37">
        <f>Sheet61!GK37</f>
        <v>0.12497540144224023</v>
      </c>
      <c r="EP37">
        <f>Sheet61!GL37</f>
        <v>0.33086822164226115</v>
      </c>
      <c r="EQ37">
        <f>Sheet61!GM37</f>
        <v>0.43077231516691578</v>
      </c>
      <c r="ER37">
        <f>Sheet61!GN37</f>
        <v>0.26398971058914783</v>
      </c>
      <c r="ES37">
        <f>Sheet61!GO37</f>
        <v>0.23466531473643704</v>
      </c>
      <c r="ET37">
        <f>Sheet61!GP37</f>
        <v>0.14909919543341571</v>
      </c>
      <c r="EU37">
        <f>Sheet61!GQ37</f>
        <v>0.73912633743262091</v>
      </c>
      <c r="EV37">
        <f>Sheet61!GR37</f>
        <v>0.40262906123896963</v>
      </c>
      <c r="EW37">
        <f>Sheet61!GS37</f>
        <v>0.31557459828913909</v>
      </c>
      <c r="EZ37">
        <v>-1.1009285656748351</v>
      </c>
      <c r="FA37">
        <v>1.2880669972797154E-2</v>
      </c>
      <c r="FB37">
        <v>-1.1628779696774858</v>
      </c>
      <c r="FC37">
        <v>0.51729736364648049</v>
      </c>
      <c r="FD37">
        <v>-0.83399057469465232</v>
      </c>
      <c r="FE37">
        <v>1.2106867095404039E-2</v>
      </c>
      <c r="FF37">
        <v>1.1835222642875887E-2</v>
      </c>
      <c r="FG37">
        <v>2.5007447497568362</v>
      </c>
      <c r="FH37">
        <v>1.1787001258138807E-2</v>
      </c>
      <c r="FI37">
        <v>3.1145235674441343E-2</v>
      </c>
      <c r="FL37">
        <f>Sheet61!FX37</f>
        <v>-0.11011087886446977</v>
      </c>
      <c r="FM37">
        <f>Sheet61!FY37</f>
        <v>1.2829902306684055E-3</v>
      </c>
      <c r="FN37">
        <f>Sheet61!FZ37</f>
        <v>-0.1163010664715517</v>
      </c>
      <c r="FO37">
        <f>Sheet61!GA37</f>
        <v>5.1560860786325172E-2</v>
      </c>
      <c r="FP37">
        <f>Sheet61!GB37</f>
        <v>-8.3445472736831311E-2</v>
      </c>
      <c r="FQ37">
        <f>Sheet61!GC37</f>
        <v>1.2060467704455759E-3</v>
      </c>
      <c r="FR37">
        <f>Sheet61!GD37</f>
        <v>1.1790015588711692E-3</v>
      </c>
      <c r="FS37">
        <f>Sheet61!GE37</f>
        <v>0.25035241046642309</v>
      </c>
      <c r="FT37">
        <f>Sheet61!GF37</f>
        <v>1.174102358382774E-3</v>
      </c>
      <c r="FU37">
        <f>Sheet61!GG37</f>
        <v>3.1020059017365592E-3</v>
      </c>
      <c r="FX37">
        <f t="shared" si="34"/>
        <v>-0.20919264754550626</v>
      </c>
      <c r="FY37">
        <f t="shared" si="34"/>
        <v>2.4427582048812801E-3</v>
      </c>
      <c r="FZ37">
        <f t="shared" si="34"/>
        <v>-0.22095875679214511</v>
      </c>
      <c r="GA37">
        <f t="shared" si="34"/>
        <v>9.8134511072340697E-2</v>
      </c>
      <c r="GB37">
        <f t="shared" si="34"/>
        <v>-0.15849998293261341</v>
      </c>
      <c r="GC37">
        <f t="shared" si="34"/>
        <v>2.2961288029414223E-3</v>
      </c>
      <c r="GD37">
        <f t="shared" si="34"/>
        <v>2.244623667271641E-3</v>
      </c>
      <c r="GE37">
        <f t="shared" si="34"/>
        <v>0.47539164439546433</v>
      </c>
      <c r="GF37">
        <f t="shared" si="34"/>
        <v>2.2353922483583774E-3</v>
      </c>
      <c r="GG37">
        <f t="shared" si="34"/>
        <v>5.906328879007037E-3</v>
      </c>
      <c r="GJ37">
        <f t="shared" si="35"/>
        <v>0.68724443473643726</v>
      </c>
      <c r="GK37">
        <f t="shared" si="35"/>
        <v>0.12497295868403535</v>
      </c>
      <c r="GL37">
        <f t="shared" si="35"/>
        <v>0.33108918039905327</v>
      </c>
      <c r="GM37">
        <f t="shared" si="35"/>
        <v>0.43067418065584345</v>
      </c>
      <c r="GN37">
        <f t="shared" si="35"/>
        <v>0.26414821057208043</v>
      </c>
      <c r="GO37">
        <f t="shared" si="35"/>
        <v>0.23466301860763408</v>
      </c>
      <c r="GP37">
        <f t="shared" si="35"/>
        <v>0.14909695080974844</v>
      </c>
      <c r="GQ37">
        <f t="shared" si="35"/>
        <v>0.73865094578822543</v>
      </c>
      <c r="GR37">
        <f t="shared" si="35"/>
        <v>0.40262682584672127</v>
      </c>
      <c r="GS37">
        <f t="shared" si="35"/>
        <v>0.31556869196026011</v>
      </c>
    </row>
    <row r="38" spans="1:201">
      <c r="A38">
        <v>37</v>
      </c>
      <c r="B38">
        <v>0.63095727645551913</v>
      </c>
      <c r="C38">
        <v>0.34479936398739325</v>
      </c>
      <c r="D38">
        <v>0.54611218656575866</v>
      </c>
      <c r="E38">
        <v>0.33086822164226115</v>
      </c>
      <c r="F38">
        <v>0.70606749649088973</v>
      </c>
      <c r="G38">
        <v>0.31326380786401609</v>
      </c>
      <c r="H38">
        <v>0.95123630665106051</v>
      </c>
      <c r="I38">
        <v>0.1802040792225118</v>
      </c>
      <c r="J38">
        <v>0.41263616870103936</v>
      </c>
      <c r="K38">
        <v>0.38596582920720368</v>
      </c>
      <c r="M38">
        <v>0.17705487349331853</v>
      </c>
      <c r="S38">
        <f t="shared" si="38"/>
        <v>6.5841463825652854E-2</v>
      </c>
      <c r="T38">
        <f t="shared" si="36"/>
        <v>0.84985796828552318</v>
      </c>
      <c r="U38">
        <f t="shared" si="36"/>
        <v>0.54611218656575866</v>
      </c>
      <c r="V38">
        <f t="shared" si="36"/>
        <v>0.98812512649149631</v>
      </c>
      <c r="W38">
        <f t="shared" si="36"/>
        <v>0.40060435870124306</v>
      </c>
      <c r="X38">
        <f t="shared" si="36"/>
        <v>0.24694556193496106</v>
      </c>
      <c r="Y38">
        <f t="shared" si="36"/>
        <v>9.6211280542563823E-2</v>
      </c>
      <c r="Z38">
        <f t="shared" si="36"/>
        <v>0.6908048239258332</v>
      </c>
      <c r="AA38">
        <f t="shared" si="36"/>
        <v>3.6441065940351805E-2</v>
      </c>
      <c r="AB38">
        <f t="shared" si="36"/>
        <v>0.74964401596608354</v>
      </c>
      <c r="BG38">
        <f t="shared" si="33"/>
        <v>7.2330415343962329E-3</v>
      </c>
      <c r="BH38">
        <f t="shared" si="33"/>
        <v>1.1812071464091269E-3</v>
      </c>
      <c r="BI38">
        <f t="shared" si="33"/>
        <v>2.8533999613058196E-3</v>
      </c>
      <c r="BJ38">
        <f t="shared" si="33"/>
        <v>8.730601372728676E-4</v>
      </c>
      <c r="BM38">
        <f t="shared" si="39"/>
        <v>1.9905354235608321E-6</v>
      </c>
      <c r="BN38">
        <f t="shared" si="37"/>
        <v>5.9443300703055456E-7</v>
      </c>
      <c r="BO38">
        <f t="shared" si="37"/>
        <v>1.4911926015781702E-6</v>
      </c>
      <c r="BP38">
        <f t="shared" si="37"/>
        <v>5.4736890046356228E-7</v>
      </c>
      <c r="BQ38">
        <f t="shared" si="37"/>
        <v>2.4926565480045632E-6</v>
      </c>
      <c r="BR38">
        <f t="shared" si="37"/>
        <v>4.906710665873159E-7</v>
      </c>
      <c r="BS38">
        <f t="shared" si="37"/>
        <v>4.524252555455752E-6</v>
      </c>
      <c r="BT38">
        <f t="shared" si="37"/>
        <v>1.6236755084216655E-7</v>
      </c>
      <c r="BU38">
        <f t="shared" si="37"/>
        <v>8.5134303860136307E-7</v>
      </c>
      <c r="BV38">
        <f t="shared" si="37"/>
        <v>7.448481065780217E-7</v>
      </c>
      <c r="EN38">
        <f>Sheet61!GJ38</f>
        <v>0.73543544526099514</v>
      </c>
      <c r="EO38">
        <f>Sheet61!GK38</f>
        <v>1.8633453801824053E-2</v>
      </c>
      <c r="EP38">
        <f>Sheet61!GL38</f>
        <v>0.70606749649088973</v>
      </c>
      <c r="EQ38">
        <f>Sheet61!GM38</f>
        <v>0.41000485508469348</v>
      </c>
      <c r="ER38">
        <f>Sheet61!GN38</f>
        <v>0.53689678891582981</v>
      </c>
      <c r="ES38">
        <f>Sheet61!GO38</f>
        <v>0.73779383682393851</v>
      </c>
      <c r="ET38">
        <f>Sheet61!GP38</f>
        <v>0.9941744691824852</v>
      </c>
      <c r="EU38">
        <f>Sheet61!GQ38</f>
        <v>0.93270976486700286</v>
      </c>
      <c r="EV38">
        <f>Sheet61!GR38</f>
        <v>0.28778635824730459</v>
      </c>
      <c r="EW38">
        <f>Sheet61!GS38</f>
        <v>1.0855219728314174E-2</v>
      </c>
      <c r="EZ38">
        <v>-0.55133389079045581</v>
      </c>
      <c r="FA38">
        <v>6.8163384317202463E-3</v>
      </c>
      <c r="FB38">
        <v>-0.55274932857320547</v>
      </c>
      <c r="FC38">
        <v>0.2672548421027835</v>
      </c>
      <c r="FD38">
        <v>-0.44870202589633845</v>
      </c>
      <c r="FE38">
        <v>6.5186583821792666E-3</v>
      </c>
      <c r="FF38">
        <v>6.3065294972604914E-3</v>
      </c>
      <c r="FG38">
        <v>1.243226759265933</v>
      </c>
      <c r="FH38">
        <v>6.3566094776121287E-3</v>
      </c>
      <c r="FI38">
        <v>1.6305508102511579E-2</v>
      </c>
      <c r="FL38">
        <f>Sheet61!FX38</f>
        <v>-5.5143319047960569E-2</v>
      </c>
      <c r="FM38">
        <f>Sheet61!FY38</f>
        <v>6.7896797558582105E-4</v>
      </c>
      <c r="FN38">
        <f>Sheet61!FZ38</f>
        <v>-5.5282189441562955E-2</v>
      </c>
      <c r="FO38">
        <f>Sheet61!GA38</f>
        <v>2.6639130235532753E-2</v>
      </c>
      <c r="FP38">
        <f>Sheet61!GB38</f>
        <v>-4.4894542871451636E-2</v>
      </c>
      <c r="FQ38">
        <f>Sheet61!GC38</f>
        <v>6.4937829247758495E-4</v>
      </c>
      <c r="FR38">
        <f>Sheet61!GD38</f>
        <v>6.2825845216782936E-4</v>
      </c>
      <c r="FS38">
        <f>Sheet61!GE38</f>
        <v>0.12446706883759452</v>
      </c>
      <c r="FT38">
        <f>Sheet61!GF38</f>
        <v>6.3319140152752387E-4</v>
      </c>
      <c r="FU38">
        <f>Sheet61!GG38</f>
        <v>1.6240561660891041E-3</v>
      </c>
      <c r="FX38">
        <f t="shared" si="34"/>
        <v>-0.10476237622221007</v>
      </c>
      <c r="FY38">
        <f t="shared" si="34"/>
        <v>1.2927050211992634E-3</v>
      </c>
      <c r="FZ38">
        <f t="shared" si="34"/>
        <v>-0.1050289033547272</v>
      </c>
      <c r="GA38">
        <f t="shared" si="34"/>
        <v>5.0700701422257827E-2</v>
      </c>
      <c r="GB38">
        <f t="shared" si="34"/>
        <v>-8.527529117394031E-2</v>
      </c>
      <c r="GC38">
        <f t="shared" si="34"/>
        <v>1.236306301447753E-3</v>
      </c>
      <c r="GD38">
        <f t="shared" si="34"/>
        <v>1.1960855566770954E-3</v>
      </c>
      <c r="GE38">
        <f t="shared" si="34"/>
        <v>0.23634303788042832</v>
      </c>
      <c r="GF38">
        <f t="shared" si="34"/>
        <v>1.2055332091359841E-3</v>
      </c>
      <c r="GG38">
        <f t="shared" si="34"/>
        <v>3.0922013597313512E-3</v>
      </c>
      <c r="GJ38">
        <f t="shared" si="35"/>
        <v>0.73554020763721739</v>
      </c>
      <c r="GK38">
        <f t="shared" si="35"/>
        <v>1.8632161096802855E-2</v>
      </c>
      <c r="GL38">
        <f t="shared" si="35"/>
        <v>0.70617252539424447</v>
      </c>
      <c r="GM38">
        <f t="shared" si="35"/>
        <v>0.40995415438327121</v>
      </c>
      <c r="GN38">
        <f t="shared" si="35"/>
        <v>0.53698206420700378</v>
      </c>
      <c r="GO38">
        <f t="shared" si="35"/>
        <v>0.73779260051763706</v>
      </c>
      <c r="GP38">
        <f t="shared" si="35"/>
        <v>0.99417327309692849</v>
      </c>
      <c r="GQ38">
        <f t="shared" si="35"/>
        <v>0.93247342182912241</v>
      </c>
      <c r="GR38">
        <f t="shared" si="35"/>
        <v>0.28778515271409544</v>
      </c>
      <c r="GS38">
        <f t="shared" si="35"/>
        <v>1.0852127526954443E-2</v>
      </c>
    </row>
    <row r="39" spans="1:201">
      <c r="A39">
        <v>38</v>
      </c>
      <c r="B39">
        <v>0.34823204431177845</v>
      </c>
      <c r="C39">
        <v>0.76863990397803816</v>
      </c>
      <c r="D39">
        <v>0.98812512649149631</v>
      </c>
      <c r="E39">
        <v>0.43077231516691578</v>
      </c>
      <c r="F39">
        <v>0.41000485508469348</v>
      </c>
      <c r="G39">
        <v>0.8758755108695736</v>
      </c>
      <c r="H39">
        <v>0.57826945718432832</v>
      </c>
      <c r="I39">
        <v>0.80650295175025266</v>
      </c>
      <c r="J39">
        <v>0.284089206449397</v>
      </c>
      <c r="K39">
        <v>0.19938407406801192</v>
      </c>
      <c r="M39">
        <v>0.58477285016367053</v>
      </c>
      <c r="S39">
        <f t="shared" si="38"/>
        <v>0.68703524208889177</v>
      </c>
      <c r="T39">
        <f t="shared" si="36"/>
        <v>0.12497540144224023</v>
      </c>
      <c r="U39">
        <f t="shared" si="36"/>
        <v>0.33086822164226115</v>
      </c>
      <c r="V39">
        <f t="shared" si="36"/>
        <v>0.43077231516691578</v>
      </c>
      <c r="W39">
        <f t="shared" si="36"/>
        <v>0.26398971058914783</v>
      </c>
      <c r="X39">
        <f t="shared" si="36"/>
        <v>0.23466531473643704</v>
      </c>
      <c r="Y39">
        <f t="shared" si="36"/>
        <v>0.14909919543341571</v>
      </c>
      <c r="Z39">
        <f t="shared" si="36"/>
        <v>0.73912633743262091</v>
      </c>
      <c r="AA39">
        <f t="shared" si="36"/>
        <v>0.40262906123896963</v>
      </c>
      <c r="AB39">
        <f t="shared" si="36"/>
        <v>0.31557459828913909</v>
      </c>
      <c r="BG39">
        <f t="shared" si="33"/>
        <v>0.77395159059036611</v>
      </c>
      <c r="BH39">
        <f t="shared" si="33"/>
        <v>0.85718313116636269</v>
      </c>
      <c r="BI39">
        <f t="shared" si="33"/>
        <v>0.81596339345299396</v>
      </c>
      <c r="BJ39">
        <f t="shared" si="33"/>
        <v>0.85562174320240669</v>
      </c>
      <c r="BM39">
        <f t="shared" si="39"/>
        <v>6.0632778342780226E-7</v>
      </c>
      <c r="BN39">
        <f t="shared" si="37"/>
        <v>2.954036509936839E-6</v>
      </c>
      <c r="BO39">
        <f t="shared" si="37"/>
        <v>4.8819563280191785E-6</v>
      </c>
      <c r="BP39">
        <f t="shared" si="37"/>
        <v>9.2782393757132313E-7</v>
      </c>
      <c r="BQ39">
        <f t="shared" si="37"/>
        <v>8.405199059651026E-7</v>
      </c>
      <c r="BR39">
        <f t="shared" si="37"/>
        <v>3.8357895527051829E-6</v>
      </c>
      <c r="BS39">
        <f t="shared" si="37"/>
        <v>1.6719778255612887E-6</v>
      </c>
      <c r="BT39">
        <f t="shared" si="37"/>
        <v>3.2522350559093519E-6</v>
      </c>
      <c r="BU39">
        <f t="shared" si="37"/>
        <v>4.0353338610524058E-7</v>
      </c>
      <c r="BV39">
        <f t="shared" si="37"/>
        <v>1.9877004495979236E-7</v>
      </c>
      <c r="EN39">
        <f>Sheet61!GJ39</f>
        <v>0.49537299071638824</v>
      </c>
      <c r="EO39">
        <f>Sheet61!GK39</f>
        <v>0.79407231369579501</v>
      </c>
      <c r="EP39">
        <f>Sheet61!GL39</f>
        <v>0.31326380786401609</v>
      </c>
      <c r="EQ39">
        <f>Sheet61!GM39</f>
        <v>0.8758755108695736</v>
      </c>
      <c r="ER39">
        <f>Sheet61!GN39</f>
        <v>0.88104823740475091</v>
      </c>
      <c r="ES39">
        <f>Sheet61!GO39</f>
        <v>0.34153283464803802</v>
      </c>
      <c r="ET39">
        <f>Sheet61!GP39</f>
        <v>0.10639245702987214</v>
      </c>
      <c r="EU39">
        <f>Sheet61!GQ39</f>
        <v>0.84922258465441203</v>
      </c>
      <c r="EV39">
        <f>Sheet61!GR39</f>
        <v>0.54207827173323342</v>
      </c>
      <c r="EW39">
        <f>Sheet61!GS39</f>
        <v>0.58080804955401433</v>
      </c>
      <c r="EZ39">
        <v>-0.76749400077083874</v>
      </c>
      <c r="FA39">
        <v>8.337313334027846E-3</v>
      </c>
      <c r="FB39">
        <v>-0.86195212616851224</v>
      </c>
      <c r="FC39">
        <v>0.35033456213266151</v>
      </c>
      <c r="FD39">
        <v>-0.46668532059919671</v>
      </c>
      <c r="FE39">
        <v>7.7194529214255903E-3</v>
      </c>
      <c r="FF39">
        <v>7.4270334649631639E-3</v>
      </c>
      <c r="FG39">
        <v>1.6943253503572555</v>
      </c>
      <c r="FH39">
        <v>7.5451735737452376E-3</v>
      </c>
      <c r="FI39">
        <v>2.0442561754469298E-2</v>
      </c>
      <c r="FL39">
        <f>Sheet61!FX39</f>
        <v>-7.6762180715432921E-2</v>
      </c>
      <c r="FM39">
        <f>Sheet61!FY39</f>
        <v>8.3040150115988164E-4</v>
      </c>
      <c r="FN39">
        <f>Sheet61!FZ39</f>
        <v>-8.6204884601630213E-2</v>
      </c>
      <c r="FO39">
        <f>Sheet61!GA39</f>
        <v>3.4917869967374116E-2</v>
      </c>
      <c r="FP39">
        <f>Sheet61!GB39</f>
        <v>-4.669996442142884E-2</v>
      </c>
      <c r="FQ39">
        <f>Sheet61!GC39</f>
        <v>7.6895641914909846E-4</v>
      </c>
      <c r="FR39">
        <f>Sheet61!GD39</f>
        <v>7.3982983035853433E-4</v>
      </c>
      <c r="FS39">
        <f>Sheet61!GE39</f>
        <v>0.16962249884086547</v>
      </c>
      <c r="FT39">
        <f>Sheet61!GF39</f>
        <v>7.5154616317603872E-4</v>
      </c>
      <c r="FU39">
        <f>Sheet61!GG39</f>
        <v>2.0359270164088121E-3</v>
      </c>
      <c r="FX39">
        <f t="shared" si="34"/>
        <v>-0.1458353627209735</v>
      </c>
      <c r="FY39">
        <f t="shared" si="34"/>
        <v>1.5810926844466778E-3</v>
      </c>
      <c r="FZ39">
        <f t="shared" si="34"/>
        <v>-0.1637796087583184</v>
      </c>
      <c r="GA39">
        <f t="shared" si="34"/>
        <v>6.6459539183902849E-2</v>
      </c>
      <c r="GB39">
        <f t="shared" si="34"/>
        <v>-8.8698500039205624E-2</v>
      </c>
      <c r="GC39">
        <f t="shared" si="34"/>
        <v>1.4640060693767475E-3</v>
      </c>
      <c r="GD39">
        <f t="shared" si="34"/>
        <v>1.408550193818997E-3</v>
      </c>
      <c r="GE39">
        <f t="shared" si="34"/>
        <v>0.32209278399250441</v>
      </c>
      <c r="GF39">
        <f t="shared" si="34"/>
        <v>1.4309089042329583E-3</v>
      </c>
      <c r="GG39">
        <f t="shared" si="34"/>
        <v>3.8765904902148605E-3</v>
      </c>
      <c r="GJ39">
        <f t="shared" si="35"/>
        <v>0.49551882607910919</v>
      </c>
      <c r="GK39">
        <f t="shared" si="35"/>
        <v>0.79407073260311056</v>
      </c>
      <c r="GL39">
        <f t="shared" si="35"/>
        <v>0.31342758747277438</v>
      </c>
      <c r="GM39">
        <f t="shared" si="35"/>
        <v>0.87580905133038967</v>
      </c>
      <c r="GN39">
        <f t="shared" si="35"/>
        <v>0.88113693590479014</v>
      </c>
      <c r="GO39">
        <f t="shared" si="35"/>
        <v>0.34153137064196865</v>
      </c>
      <c r="GP39">
        <f t="shared" si="35"/>
        <v>0.10639104847967833</v>
      </c>
      <c r="GQ39">
        <f t="shared" si="35"/>
        <v>0.84890049187041949</v>
      </c>
      <c r="GR39">
        <f t="shared" si="35"/>
        <v>0.54207684082432916</v>
      </c>
      <c r="GS39">
        <f t="shared" si="35"/>
        <v>0.58080417296352416</v>
      </c>
    </row>
    <row r="40" spans="1:201">
      <c r="A40">
        <v>39</v>
      </c>
      <c r="B40">
        <v>0.24838465649067012</v>
      </c>
      <c r="C40">
        <v>0.91805838897052916</v>
      </c>
      <c r="D40">
        <v>0.40060435870124306</v>
      </c>
      <c r="E40">
        <v>0.26398971058914783</v>
      </c>
      <c r="F40">
        <v>0.53689678891582981</v>
      </c>
      <c r="G40">
        <v>0.88104823740475091</v>
      </c>
      <c r="H40">
        <v>0.73630138752054941</v>
      </c>
      <c r="I40">
        <v>0.10213165733982374</v>
      </c>
      <c r="J40">
        <v>0.50755067696723699</v>
      </c>
      <c r="K40">
        <v>0.74025024731659783</v>
      </c>
      <c r="M40">
        <v>0.37504234046171275</v>
      </c>
      <c r="S40">
        <f t="shared" si="38"/>
        <v>0.73543544526099514</v>
      </c>
      <c r="T40">
        <f t="shared" si="36"/>
        <v>1.8633453801824053E-2</v>
      </c>
      <c r="U40">
        <f t="shared" si="36"/>
        <v>0.70606749649088973</v>
      </c>
      <c r="V40">
        <f t="shared" si="36"/>
        <v>0.41000485508469348</v>
      </c>
      <c r="W40">
        <f t="shared" si="36"/>
        <v>0.53689678891582981</v>
      </c>
      <c r="X40">
        <f t="shared" si="36"/>
        <v>0.73779383682393851</v>
      </c>
      <c r="Y40">
        <f t="shared" si="36"/>
        <v>0.9941744691824852</v>
      </c>
      <c r="Z40">
        <f t="shared" si="36"/>
        <v>0.93270976486700286</v>
      </c>
      <c r="AA40">
        <f t="shared" si="36"/>
        <v>0.28778635824730459</v>
      </c>
      <c r="AB40">
        <f t="shared" si="36"/>
        <v>1.0855219728314174E-2</v>
      </c>
      <c r="BG40">
        <f t="shared" si="33"/>
        <v>5.8110127956793158E-3</v>
      </c>
      <c r="BH40">
        <f t="shared" si="33"/>
        <v>6.7021143666854105E-4</v>
      </c>
      <c r="BI40">
        <f t="shared" si="33"/>
        <v>4.8641176125646113E-3</v>
      </c>
      <c r="BJ40">
        <f t="shared" si="33"/>
        <v>7.0959631581243474E-4</v>
      </c>
      <c r="BM40">
        <f t="shared" si="39"/>
        <v>3.0847468789994102E-7</v>
      </c>
      <c r="BN40">
        <f t="shared" si="37"/>
        <v>4.214156027795818E-6</v>
      </c>
      <c r="BO40">
        <f t="shared" si="37"/>
        <v>8.0241926105217122E-7</v>
      </c>
      <c r="BP40">
        <f t="shared" si="37"/>
        <v>3.4845283648471015E-7</v>
      </c>
      <c r="BQ40">
        <f t="shared" si="37"/>
        <v>1.4412908097406457E-6</v>
      </c>
      <c r="BR40">
        <f t="shared" si="37"/>
        <v>3.8812299831700921E-6</v>
      </c>
      <c r="BS40">
        <f t="shared" si="37"/>
        <v>2.7106986663234317E-6</v>
      </c>
      <c r="BT40">
        <f t="shared" si="37"/>
        <v>5.2154377154895872E-8</v>
      </c>
      <c r="BU40">
        <f t="shared" si="37"/>
        <v>1.2880384484495027E-6</v>
      </c>
      <c r="BV40">
        <f t="shared" si="37"/>
        <v>2.7398521432614218E-6</v>
      </c>
      <c r="EN40">
        <f>Sheet61!GJ40</f>
        <v>0.80970395484523161</v>
      </c>
      <c r="EO40">
        <f>Sheet61!GK40</f>
        <v>0.45979471707232977</v>
      </c>
      <c r="EP40">
        <f>Sheet61!GL40</f>
        <v>0.95123630665106051</v>
      </c>
      <c r="EQ40">
        <f>Sheet61!GM40</f>
        <v>0.57826945718432832</v>
      </c>
      <c r="ER40">
        <f>Sheet61!GN40</f>
        <v>0.73630138752054941</v>
      </c>
      <c r="ES40">
        <f>Sheet61!GO40</f>
        <v>9.7329258060582652E-2</v>
      </c>
      <c r="ET40">
        <f>Sheet61!GP40</f>
        <v>0.31820487528510283</v>
      </c>
      <c r="EU40">
        <f>Sheet61!GQ40</f>
        <v>0.39327561600394495</v>
      </c>
      <c r="EV40">
        <f>Sheet61!GR40</f>
        <v>0.97288140655234367</v>
      </c>
      <c r="EW40">
        <f>Sheet61!GS40</f>
        <v>0.42844284487971179</v>
      </c>
      <c r="EZ40">
        <v>-0.72734013608988612</v>
      </c>
      <c r="FA40">
        <v>8.2952680183689589E-3</v>
      </c>
      <c r="FB40">
        <v>-0.62069938955524684</v>
      </c>
      <c r="FC40">
        <v>0.32599096620414392</v>
      </c>
      <c r="FD40">
        <v>-0.53633809586288972</v>
      </c>
      <c r="FE40">
        <v>7.9176651730256172E-3</v>
      </c>
      <c r="FF40">
        <v>7.6666816639670531E-3</v>
      </c>
      <c r="FG40">
        <v>1.506885581064271</v>
      </c>
      <c r="FH40">
        <v>7.7488777256095641E-3</v>
      </c>
      <c r="FI40">
        <v>1.9872581658636836E-2</v>
      </c>
      <c r="FL40">
        <f>Sheet61!FX40</f>
        <v>-7.2742217875449239E-2</v>
      </c>
      <c r="FM40">
        <f>Sheet61!FY40</f>
        <v>8.2623424213377659E-4</v>
      </c>
      <c r="FN40">
        <f>Sheet61!FZ40</f>
        <v>-6.207479056713406E-2</v>
      </c>
      <c r="FO40">
        <f>Sheet61!GA40</f>
        <v>3.2491908037045311E-2</v>
      </c>
      <c r="FP40">
        <f>Sheet61!GB40</f>
        <v>-5.3660589414961643E-2</v>
      </c>
      <c r="FQ40">
        <f>Sheet61!GC40</f>
        <v>7.8870292011892339E-4</v>
      </c>
      <c r="FR40">
        <f>Sheet61!GD40</f>
        <v>7.6371000275378355E-4</v>
      </c>
      <c r="FS40">
        <f>Sheet61!GE40</f>
        <v>0.15085598553613988</v>
      </c>
      <c r="FT40">
        <f>Sheet61!GF40</f>
        <v>7.7183380552534443E-4</v>
      </c>
      <c r="FU40">
        <f>Sheet61!GG40</f>
        <v>1.9792233138279458E-3</v>
      </c>
      <c r="FX40">
        <f t="shared" si="34"/>
        <v>-0.13820200969689292</v>
      </c>
      <c r="FY40">
        <f t="shared" si="34"/>
        <v>1.5731376197572946E-3</v>
      </c>
      <c r="FZ40">
        <f t="shared" si="34"/>
        <v>-0.11793725046594533</v>
      </c>
      <c r="GA40">
        <f t="shared" si="34"/>
        <v>6.1841813853755173E-2</v>
      </c>
      <c r="GB40">
        <f t="shared" si="34"/>
        <v>-0.10192834005975443</v>
      </c>
      <c r="GC40">
        <f t="shared" si="34"/>
        <v>1.5015991454095925E-3</v>
      </c>
      <c r="GD40">
        <f t="shared" si="34"/>
        <v>1.4540071688751103E-3</v>
      </c>
      <c r="GE40">
        <f t="shared" si="34"/>
        <v>0.28645894508895298</v>
      </c>
      <c r="GF40">
        <f t="shared" si="34"/>
        <v>1.4695381975337661E-3</v>
      </c>
      <c r="GG40">
        <f t="shared" si="34"/>
        <v>3.7685591483088343E-3</v>
      </c>
      <c r="GJ40">
        <f t="shared" si="35"/>
        <v>0.80984215685492855</v>
      </c>
      <c r="GK40">
        <f t="shared" si="35"/>
        <v>0.45979314393470999</v>
      </c>
      <c r="GL40">
        <f t="shared" si="35"/>
        <v>0.95135424390152645</v>
      </c>
      <c r="GM40">
        <f t="shared" si="35"/>
        <v>0.5782076153704746</v>
      </c>
      <c r="GN40">
        <f t="shared" si="35"/>
        <v>0.73640331586060914</v>
      </c>
      <c r="GO40">
        <f t="shared" si="35"/>
        <v>9.7327756461437237E-2</v>
      </c>
      <c r="GP40">
        <f t="shared" si="35"/>
        <v>0.31820342127793394</v>
      </c>
      <c r="GQ40">
        <f t="shared" si="35"/>
        <v>0.39298915705885601</v>
      </c>
      <c r="GR40">
        <f t="shared" si="35"/>
        <v>0.9728799370141461</v>
      </c>
      <c r="GS40">
        <f t="shared" si="35"/>
        <v>0.42843907632056349</v>
      </c>
    </row>
    <row r="41" spans="1:201">
      <c r="A41">
        <v>40</v>
      </c>
      <c r="B41">
        <v>0.86930851527643682</v>
      </c>
      <c r="C41">
        <v>0.1175837949255167</v>
      </c>
      <c r="D41">
        <v>0.24694556193496106</v>
      </c>
      <c r="E41">
        <v>0.23466531473643704</v>
      </c>
      <c r="F41">
        <v>0.73779383682393851</v>
      </c>
      <c r="G41">
        <v>0.34153283464803802</v>
      </c>
      <c r="H41">
        <v>9.7329258060582652E-2</v>
      </c>
      <c r="I41">
        <v>0.96712925545579564</v>
      </c>
      <c r="J41">
        <v>0.155005941364149</v>
      </c>
      <c r="K41">
        <v>0.61940112852892359</v>
      </c>
      <c r="M41">
        <v>0.84012151684281222</v>
      </c>
      <c r="S41">
        <f t="shared" si="38"/>
        <v>0.49537299071638824</v>
      </c>
      <c r="T41">
        <f t="shared" si="36"/>
        <v>0.79407231369579501</v>
      </c>
      <c r="U41">
        <f t="shared" si="36"/>
        <v>0.31326380786401609</v>
      </c>
      <c r="V41">
        <f t="shared" si="36"/>
        <v>0.8758755108695736</v>
      </c>
      <c r="W41">
        <f t="shared" si="36"/>
        <v>0.88104823740475091</v>
      </c>
      <c r="X41">
        <f t="shared" si="36"/>
        <v>0.34153283464803802</v>
      </c>
      <c r="Y41">
        <f t="shared" si="36"/>
        <v>0.10639245702987214</v>
      </c>
      <c r="Z41">
        <f t="shared" si="36"/>
        <v>0.84922258465441203</v>
      </c>
      <c r="AA41">
        <f t="shared" si="36"/>
        <v>0.54207827173323342</v>
      </c>
      <c r="AB41">
        <f t="shared" si="36"/>
        <v>0.58080804955401433</v>
      </c>
      <c r="BG41">
        <f t="shared" si="33"/>
        <v>1.2563674832673595E-2</v>
      </c>
      <c r="BH41">
        <f t="shared" si="33"/>
        <v>5.4565370445754336E-3</v>
      </c>
      <c r="BI41">
        <f t="shared" si="33"/>
        <v>7.5036271269369754E-3</v>
      </c>
      <c r="BJ41">
        <f t="shared" si="33"/>
        <v>5.056750009047024E-3</v>
      </c>
      <c r="BM41">
        <f t="shared" si="39"/>
        <v>3.7784864736606157E-6</v>
      </c>
      <c r="BN41">
        <f t="shared" si="37"/>
        <v>6.9129744145429835E-8</v>
      </c>
      <c r="BO41">
        <f t="shared" si="37"/>
        <v>3.0491055279686847E-7</v>
      </c>
      <c r="BP41">
        <f t="shared" si="37"/>
        <v>2.7533904970175528E-7</v>
      </c>
      <c r="BQ41">
        <f t="shared" si="37"/>
        <v>2.7216987282769423E-6</v>
      </c>
      <c r="BR41">
        <f t="shared" si="37"/>
        <v>5.8322338571362049E-7</v>
      </c>
      <c r="BS41">
        <f t="shared" si="37"/>
        <v>4.7364922373117467E-8</v>
      </c>
      <c r="BT41">
        <f t="shared" si="37"/>
        <v>4.6766949837924084E-6</v>
      </c>
      <c r="BU41">
        <f t="shared" si="37"/>
        <v>1.2013420929092998E-7</v>
      </c>
      <c r="BV41">
        <f t="shared" si="37"/>
        <v>1.9182887901145211E-6</v>
      </c>
      <c r="EN41">
        <f>Sheet61!GJ41</f>
        <v>0.49935016320116321</v>
      </c>
      <c r="EO41">
        <f>Sheet61!GK41</f>
        <v>0.17260415031614654</v>
      </c>
      <c r="EP41">
        <f>Sheet61!GL41</f>
        <v>0.1802040792225118</v>
      </c>
      <c r="EQ41">
        <f>Sheet61!GM41</f>
        <v>0.80650295175025266</v>
      </c>
      <c r="ER41">
        <f>Sheet61!GN41</f>
        <v>0.10213165733982374</v>
      </c>
      <c r="ES41">
        <f>Sheet61!GO41</f>
        <v>0.96712925545579564</v>
      </c>
      <c r="ET41">
        <f>Sheet61!GP41</f>
        <v>0.21677171662572653</v>
      </c>
      <c r="EU41">
        <f>Sheet61!GQ41</f>
        <v>0.51203814790342062</v>
      </c>
      <c r="EV41">
        <f>Sheet61!GR41</f>
        <v>0.35325871396643921</v>
      </c>
      <c r="EW41">
        <f>Sheet61!GS41</f>
        <v>0.77468075789075241</v>
      </c>
      <c r="EZ41">
        <v>-0.76530108714979506</v>
      </c>
      <c r="FA41">
        <v>9.3942762409616361E-3</v>
      </c>
      <c r="FB41">
        <v>-0.8462752629317154</v>
      </c>
      <c r="FC41">
        <v>0.37693075686303312</v>
      </c>
      <c r="FD41">
        <v>-0.57807622547907778</v>
      </c>
      <c r="FE41">
        <v>8.9302492840445287E-3</v>
      </c>
      <c r="FF41">
        <v>8.5547576867245588E-3</v>
      </c>
      <c r="FG41">
        <v>1.7545111643121636</v>
      </c>
      <c r="FH41">
        <v>8.7153196134563907E-3</v>
      </c>
      <c r="FI41">
        <v>2.2616051560204947E-2</v>
      </c>
      <c r="FL41">
        <f>Sheet61!FX41</f>
        <v>-7.654407767067746E-2</v>
      </c>
      <c r="FM41">
        <f>Sheet61!FY41</f>
        <v>9.3572966649051246E-4</v>
      </c>
      <c r="FN41">
        <f>Sheet61!FZ41</f>
        <v>-8.4638009875895232E-2</v>
      </c>
      <c r="FO41">
        <f>Sheet61!GA41</f>
        <v>3.7570566035353449E-2</v>
      </c>
      <c r="FP41">
        <f>Sheet61!GB41</f>
        <v>-5.7841943580016798E-2</v>
      </c>
      <c r="FQ41">
        <f>Sheet61!GC41</f>
        <v>8.8959991518969457E-4</v>
      </c>
      <c r="FR41">
        <f>Sheet61!GD41</f>
        <v>8.5220914040911894E-4</v>
      </c>
      <c r="FS41">
        <f>Sheet61!GE41</f>
        <v>0.17565525988176714</v>
      </c>
      <c r="FT41">
        <f>Sheet61!GF41</f>
        <v>8.6813130899406597E-4</v>
      </c>
      <c r="FU41">
        <f>Sheet61!GG41</f>
        <v>2.2525351783855025E-3</v>
      </c>
      <c r="FX41">
        <f t="shared" si="34"/>
        <v>-0.14541977861858921</v>
      </c>
      <c r="FY41">
        <f t="shared" si="34"/>
        <v>1.7815843239376247E-3</v>
      </c>
      <c r="FZ41">
        <f t="shared" si="34"/>
        <v>-0.16080173518147722</v>
      </c>
      <c r="GA41">
        <f t="shared" si="34"/>
        <v>7.1506585118121413E-2</v>
      </c>
      <c r="GB41">
        <f t="shared" si="34"/>
        <v>-0.10986537176992289</v>
      </c>
      <c r="GC41">
        <f t="shared" si="34"/>
        <v>1.6936648520751779E-3</v>
      </c>
      <c r="GD41">
        <f t="shared" si="34"/>
        <v>1.6224639950406629E-3</v>
      </c>
      <c r="GE41">
        <f t="shared" si="34"/>
        <v>0.33354085032480674</v>
      </c>
      <c r="GF41">
        <f t="shared" si="34"/>
        <v>1.6528501394402983E-3</v>
      </c>
      <c r="GG41">
        <f t="shared" si="34"/>
        <v>4.288886816567446E-3</v>
      </c>
      <c r="GJ41">
        <f t="shared" si="35"/>
        <v>0.4994955829797818</v>
      </c>
      <c r="GK41">
        <f t="shared" si="35"/>
        <v>0.17260236873182261</v>
      </c>
      <c r="GL41">
        <f t="shared" si="35"/>
        <v>0.18036488095769329</v>
      </c>
      <c r="GM41">
        <f t="shared" si="35"/>
        <v>0.80643144516513454</v>
      </c>
      <c r="GN41">
        <f t="shared" si="35"/>
        <v>0.10224152271159366</v>
      </c>
      <c r="GO41">
        <f t="shared" si="35"/>
        <v>0.96712756179094361</v>
      </c>
      <c r="GP41">
        <f t="shared" si="35"/>
        <v>0.21677009416173149</v>
      </c>
      <c r="GQ41">
        <f t="shared" si="35"/>
        <v>0.51170460705309584</v>
      </c>
      <c r="GR41">
        <f t="shared" si="35"/>
        <v>0.35325706111629979</v>
      </c>
      <c r="GS41">
        <f t="shared" si="35"/>
        <v>0.77467646900393583</v>
      </c>
    </row>
    <row r="42" spans="1:201">
      <c r="A42">
        <v>41</v>
      </c>
      <c r="B42">
        <v>0.30176413541793329</v>
      </c>
      <c r="C42">
        <v>0.96339106814552677</v>
      </c>
      <c r="D42">
        <v>9.6211280542563823E-2</v>
      </c>
      <c r="E42">
        <v>0.14909919543341571</v>
      </c>
      <c r="F42">
        <v>0.9941744691824852</v>
      </c>
      <c r="G42">
        <v>0.10639245702987214</v>
      </c>
      <c r="H42">
        <v>0.31820487528510283</v>
      </c>
      <c r="I42">
        <v>0.21677171662572653</v>
      </c>
      <c r="J42">
        <v>0.90010639003850224</v>
      </c>
      <c r="K42">
        <v>0.5995239531541775</v>
      </c>
      <c r="M42">
        <v>0.36786309601533623</v>
      </c>
      <c r="S42">
        <f t="shared" si="38"/>
        <v>0.80970395484523161</v>
      </c>
      <c r="T42">
        <f t="shared" si="36"/>
        <v>0.45979471707232977</v>
      </c>
      <c r="U42">
        <f t="shared" si="36"/>
        <v>0.95123630665106051</v>
      </c>
      <c r="V42">
        <f t="shared" si="36"/>
        <v>0.57826945718432832</v>
      </c>
      <c r="W42">
        <f t="shared" si="36"/>
        <v>0.73630138752054941</v>
      </c>
      <c r="X42">
        <f t="shared" si="36"/>
        <v>9.7329258060582652E-2</v>
      </c>
      <c r="Y42">
        <f t="shared" si="36"/>
        <v>0.31820487528510283</v>
      </c>
      <c r="Z42">
        <f t="shared" si="36"/>
        <v>0.39327561600394495</v>
      </c>
      <c r="AA42">
        <f t="shared" si="36"/>
        <v>0.97288140655234367</v>
      </c>
      <c r="AB42">
        <f t="shared" si="36"/>
        <v>0.42844284487971179</v>
      </c>
      <c r="BM42">
        <f t="shared" si="39"/>
        <v>4.5530796712266393E-7</v>
      </c>
      <c r="BN42">
        <f t="shared" si="37"/>
        <v>4.6406117509128954E-6</v>
      </c>
      <c r="BO42">
        <f t="shared" si="37"/>
        <v>4.6283052518199605E-8</v>
      </c>
      <c r="BP42">
        <f t="shared" si="37"/>
        <v>1.1115285039445947E-7</v>
      </c>
      <c r="BQ42">
        <f t="shared" si="37"/>
        <v>4.941914375871382E-6</v>
      </c>
      <c r="BR42">
        <f t="shared" si="37"/>
        <v>5.6596774564265954E-8</v>
      </c>
      <c r="BS42">
        <f t="shared" si="37"/>
        <v>5.0627171327603926E-7</v>
      </c>
      <c r="BT42">
        <f t="shared" si="37"/>
        <v>2.3494988564432142E-7</v>
      </c>
      <c r="BU42">
        <f t="shared" si="37"/>
        <v>4.0509575669407218E-6</v>
      </c>
      <c r="BV42">
        <f t="shared" si="37"/>
        <v>1.7971448520280622E-6</v>
      </c>
      <c r="EN42">
        <f>Sheet61!GJ42</f>
        <v>0.14500285581995648</v>
      </c>
      <c r="EO42">
        <f>Sheet61!GK42</f>
        <v>0.95889695832298016</v>
      </c>
      <c r="EP42">
        <f>Sheet61!GL42</f>
        <v>0.41263616870103936</v>
      </c>
      <c r="EQ42">
        <f>Sheet61!GM42</f>
        <v>0.284089206449397</v>
      </c>
      <c r="ER42">
        <f>Sheet61!GN42</f>
        <v>0.50755067696723699</v>
      </c>
      <c r="ES42">
        <f>Sheet61!GO42</f>
        <v>0.155005941364149</v>
      </c>
      <c r="ET42">
        <f>Sheet61!GP42</f>
        <v>0.90010639003850224</v>
      </c>
      <c r="EU42">
        <f>Sheet61!GQ42</f>
        <v>0.9014144577329456</v>
      </c>
      <c r="EV42">
        <f>Sheet61!GR42</f>
        <v>0.57249198090857134</v>
      </c>
      <c r="EW42">
        <f>Sheet61!GS42</f>
        <v>0.43739736996868644</v>
      </c>
      <c r="EZ42">
        <v>-0.91872051432707136</v>
      </c>
      <c r="FA42">
        <v>1.0045328929331195E-2</v>
      </c>
      <c r="FB42">
        <v>-0.88337652567951275</v>
      </c>
      <c r="FC42">
        <v>0.40642309233898744</v>
      </c>
      <c r="FD42">
        <v>-0.6382784443722026</v>
      </c>
      <c r="FE42">
        <v>9.3908667592974421E-3</v>
      </c>
      <c r="FF42">
        <v>9.20490414676833E-3</v>
      </c>
      <c r="FG42">
        <v>1.9717707217124896</v>
      </c>
      <c r="FH42">
        <v>9.1645136482076048E-3</v>
      </c>
      <c r="FI42">
        <v>2.4376056843705599E-2</v>
      </c>
      <c r="FL42">
        <f>Sheet61!FX42</f>
        <v>-9.1888024571874213E-2</v>
      </c>
      <c r="FM42">
        <f>Sheet61!FY42</f>
        <v>1.0005805518889519E-3</v>
      </c>
      <c r="FN42">
        <f>Sheet61!FZ42</f>
        <v>-8.8349659507870923E-2</v>
      </c>
      <c r="FO42">
        <f>Sheet61!GA42</f>
        <v>4.0510005609480156E-2</v>
      </c>
      <c r="FP42">
        <f>Sheet61!GB42</f>
        <v>-6.3865428856395914E-2</v>
      </c>
      <c r="FQ42">
        <f>Sheet61!GC42</f>
        <v>9.3549878012662388E-4</v>
      </c>
      <c r="FR42">
        <f>Sheet61!GD42</f>
        <v>9.1697999659581927E-4</v>
      </c>
      <c r="FS42">
        <f>Sheet61!GE42</f>
        <v>0.19739934094085082</v>
      </c>
      <c r="FT42">
        <f>Sheet61!GF42</f>
        <v>9.1288541373182842E-4</v>
      </c>
      <c r="FU42">
        <f>Sheet61!GG42</f>
        <v>2.4278216434668511E-3</v>
      </c>
      <c r="FX42">
        <f t="shared" si="34"/>
        <v>-0.17457127354739391</v>
      </c>
      <c r="FY42">
        <f t="shared" si="34"/>
        <v>1.9050553896331759E-3</v>
      </c>
      <c r="FZ42">
        <f t="shared" si="34"/>
        <v>-0.16785234612503508</v>
      </c>
      <c r="GA42">
        <f t="shared" si="34"/>
        <v>7.7101314282430874E-2</v>
      </c>
      <c r="GB42">
        <f t="shared" si="34"/>
        <v>-0.12130673040797657</v>
      </c>
      <c r="GC42">
        <f t="shared" si="34"/>
        <v>1.7810355780437056E-3</v>
      </c>
      <c r="GD42">
        <f t="shared" si="34"/>
        <v>1.7457724116130701E-3</v>
      </c>
      <c r="GE42">
        <f t="shared" si="34"/>
        <v>0.37483647901801465</v>
      </c>
      <c r="GF42">
        <f t="shared" si="34"/>
        <v>1.7380482371794057E-3</v>
      </c>
      <c r="GG42">
        <f t="shared" si="34"/>
        <v>4.6226451634907252E-3</v>
      </c>
      <c r="GJ42">
        <f t="shared" si="35"/>
        <v>0.14517742709350387</v>
      </c>
      <c r="GK42">
        <f t="shared" si="35"/>
        <v>0.9588950532675905</v>
      </c>
      <c r="GL42">
        <f t="shared" si="35"/>
        <v>0.4128040210471644</v>
      </c>
      <c r="GM42">
        <f t="shared" si="35"/>
        <v>0.28401210513511455</v>
      </c>
      <c r="GN42">
        <f t="shared" si="35"/>
        <v>0.50767198369764499</v>
      </c>
      <c r="GO42">
        <f t="shared" si="35"/>
        <v>0.15500416032857095</v>
      </c>
      <c r="GP42">
        <f t="shared" si="35"/>
        <v>0.9001046442660906</v>
      </c>
      <c r="GQ42">
        <f t="shared" si="35"/>
        <v>0.90103962125392756</v>
      </c>
      <c r="GR42">
        <f t="shared" si="35"/>
        <v>0.57249024286033412</v>
      </c>
      <c r="GS42">
        <f t="shared" si="35"/>
        <v>0.43739274732352296</v>
      </c>
    </row>
    <row r="43" spans="1:201">
      <c r="A43">
        <v>42</v>
      </c>
      <c r="B43">
        <v>0.19403123051708288</v>
      </c>
      <c r="C43">
        <v>0.85897829444634588</v>
      </c>
      <c r="D43">
        <v>0.6908048239258332</v>
      </c>
      <c r="E43">
        <v>0.73912633743262091</v>
      </c>
      <c r="F43">
        <v>0.93270976486700286</v>
      </c>
      <c r="G43">
        <v>0.84922258465441203</v>
      </c>
      <c r="H43">
        <v>0.39327561600394495</v>
      </c>
      <c r="I43">
        <v>0.51203814790342062</v>
      </c>
      <c r="J43">
        <v>0.9014144577329456</v>
      </c>
      <c r="K43">
        <v>6.7641682003199172E-2</v>
      </c>
      <c r="M43">
        <v>0.72904908905984112</v>
      </c>
      <c r="S43">
        <f t="shared" si="38"/>
        <v>0.49935016320116321</v>
      </c>
      <c r="T43">
        <f t="shared" si="36"/>
        <v>0.17260415031614654</v>
      </c>
      <c r="U43">
        <f t="shared" si="36"/>
        <v>0.1802040792225118</v>
      </c>
      <c r="V43">
        <f t="shared" si="36"/>
        <v>0.80650295175025266</v>
      </c>
      <c r="W43">
        <f t="shared" si="36"/>
        <v>0.10213165733982374</v>
      </c>
      <c r="X43">
        <f t="shared" si="36"/>
        <v>0.96712925545579564</v>
      </c>
      <c r="Y43">
        <f t="shared" si="36"/>
        <v>0.21677171662572653</v>
      </c>
      <c r="Z43">
        <f t="shared" si="36"/>
        <v>0.51203814790342062</v>
      </c>
      <c r="AA43">
        <f t="shared" si="36"/>
        <v>0.35325871396643921</v>
      </c>
      <c r="AB43">
        <f t="shared" si="36"/>
        <v>0.77468075789075241</v>
      </c>
      <c r="BM43">
        <f t="shared" si="39"/>
        <v>1.8824059207986679E-7</v>
      </c>
      <c r="BN43">
        <f t="shared" si="37"/>
        <v>3.6892185516497668E-6</v>
      </c>
      <c r="BO43">
        <f t="shared" si="37"/>
        <v>2.3860565237960071E-6</v>
      </c>
      <c r="BP43">
        <f t="shared" si="37"/>
        <v>2.7315387134328031E-6</v>
      </c>
      <c r="BQ43">
        <f t="shared" si="37"/>
        <v>4.3497375273912991E-6</v>
      </c>
      <c r="BR43">
        <f t="shared" si="37"/>
        <v>3.6058949914356005E-6</v>
      </c>
      <c r="BS43">
        <f t="shared" si="37"/>
        <v>7.7332855071641188E-7</v>
      </c>
      <c r="BT43">
        <f t="shared" si="37"/>
        <v>1.3109153245418264E-6</v>
      </c>
      <c r="BU43">
        <f t="shared" si="37"/>
        <v>4.0627401230499021E-6</v>
      </c>
      <c r="BV43">
        <f t="shared" si="37"/>
        <v>2.2876985721109597E-8</v>
      </c>
      <c r="EN43">
        <f>Sheet61!GJ43</f>
        <v>0.30200105736959892</v>
      </c>
      <c r="EO43">
        <f>Sheet61!GK43</f>
        <v>0.32852451230569157</v>
      </c>
      <c r="EP43">
        <f>Sheet61!GL43</f>
        <v>0.38596582920720368</v>
      </c>
      <c r="EQ43">
        <f>Sheet61!GM43</f>
        <v>0.19938407406801192</v>
      </c>
      <c r="ER43">
        <f>Sheet61!GN43</f>
        <v>0.74025024731659783</v>
      </c>
      <c r="ES43">
        <f>Sheet61!GO43</f>
        <v>0.61940112852892359</v>
      </c>
      <c r="ET43">
        <f>Sheet61!GP43</f>
        <v>0.5995239531541775</v>
      </c>
      <c r="EU43">
        <f>Sheet61!GQ43</f>
        <v>6.7641682003199172E-2</v>
      </c>
      <c r="EV43">
        <f>Sheet61!GR43</f>
        <v>0.23782968733003887</v>
      </c>
      <c r="EW43">
        <f>Sheet61!GS43</f>
        <v>0.13892205291730261</v>
      </c>
      <c r="EZ43">
        <v>-0.61059031574409028</v>
      </c>
      <c r="FA43">
        <v>6.8911104441118243E-3</v>
      </c>
      <c r="FB43">
        <v>-0.63847706799006965</v>
      </c>
      <c r="FC43">
        <v>0.27817806152961166</v>
      </c>
      <c r="FD43">
        <v>-0.46013008046421483</v>
      </c>
      <c r="FE43">
        <v>6.4062596949892095E-3</v>
      </c>
      <c r="FF43">
        <v>6.3615511783238826E-3</v>
      </c>
      <c r="FG43">
        <v>1.3883924960679832</v>
      </c>
      <c r="FH43">
        <v>6.2230425228083051E-3</v>
      </c>
      <c r="FI43">
        <v>1.6744942760546909E-2</v>
      </c>
      <c r="FL43">
        <f>Sheet61!FX43</f>
        <v>-6.1065658076264212E-2</v>
      </c>
      <c r="FM43">
        <f>Sheet61!FY43</f>
        <v>6.8635762885784304E-4</v>
      </c>
      <c r="FN43">
        <f>Sheet61!FZ43</f>
        <v>-6.3851639980441868E-2</v>
      </c>
      <c r="FO43">
        <f>Sheet61!GA43</f>
        <v>2.7725326932531179E-2</v>
      </c>
      <c r="FP43">
        <f>Sheet61!GB43</f>
        <v>-4.6035451710128648E-2</v>
      </c>
      <c r="FQ43">
        <f>Sheet61!GC43</f>
        <v>6.3814052064389479E-4</v>
      </c>
      <c r="FR43">
        <f>Sheet61!GD43</f>
        <v>6.3369305881460852E-4</v>
      </c>
      <c r="FS43">
        <f>Sheet61!GE43</f>
        <v>0.13898171595953049</v>
      </c>
      <c r="FT43">
        <f>Sheet61!GF43</f>
        <v>6.198470286835335E-4</v>
      </c>
      <c r="FU43">
        <f>Sheet61!GG43</f>
        <v>1.66766863777317E-3</v>
      </c>
      <c r="FX43">
        <f t="shared" si="34"/>
        <v>-0.1160181238430468</v>
      </c>
      <c r="FY43">
        <f t="shared" si="34"/>
        <v>1.306832910383241E-3</v>
      </c>
      <c r="FZ43">
        <f t="shared" si="34"/>
        <v>-0.12131418278140463</v>
      </c>
      <c r="GA43">
        <f t="shared" si="34"/>
        <v>5.2770600392239228E-2</v>
      </c>
      <c r="GB43">
        <f t="shared" si="34"/>
        <v>-8.7444914585537256E-2</v>
      </c>
      <c r="GC43">
        <f t="shared" si="34"/>
        <v>1.214952438078426E-3</v>
      </c>
      <c r="GD43">
        <f t="shared" si="34"/>
        <v>1.2064788707655356E-3</v>
      </c>
      <c r="GE43">
        <f t="shared" si="34"/>
        <v>0.26392279397037571</v>
      </c>
      <c r="GF43">
        <f t="shared" si="34"/>
        <v>1.1801665780960106E-3</v>
      </c>
      <c r="GG43">
        <f t="shared" si="34"/>
        <v>3.1753960500505436E-3</v>
      </c>
      <c r="GJ43">
        <f t="shared" si="35"/>
        <v>0.30211707549344197</v>
      </c>
      <c r="GK43">
        <f t="shared" si="35"/>
        <v>0.32852320547278119</v>
      </c>
      <c r="GL43">
        <f t="shared" si="35"/>
        <v>0.38608714338998507</v>
      </c>
      <c r="GM43">
        <f t="shared" si="35"/>
        <v>0.19933130346761968</v>
      </c>
      <c r="GN43">
        <f t="shared" si="35"/>
        <v>0.7403376922311834</v>
      </c>
      <c r="GO43">
        <f t="shared" si="35"/>
        <v>0.61939991357648549</v>
      </c>
      <c r="GP43">
        <f t="shared" si="35"/>
        <v>0.59952274667530669</v>
      </c>
      <c r="GQ43">
        <f t="shared" si="35"/>
        <v>6.7377759209228796E-2</v>
      </c>
      <c r="GR43">
        <f t="shared" si="35"/>
        <v>0.23782850716346077</v>
      </c>
      <c r="GS43">
        <f t="shared" si="35"/>
        <v>0.13891887752125257</v>
      </c>
    </row>
    <row r="44" spans="1:201">
      <c r="A44">
        <v>43</v>
      </c>
      <c r="B44">
        <v>0.68051593683939593</v>
      </c>
      <c r="C44">
        <v>0.27985352697706611</v>
      </c>
      <c r="D44">
        <v>3.6441065940351805E-2</v>
      </c>
      <c r="E44">
        <v>0.40262906123896963</v>
      </c>
      <c r="F44">
        <v>0.28778635824730459</v>
      </c>
      <c r="G44">
        <v>0.54207827173323342</v>
      </c>
      <c r="H44">
        <v>0.97288140655234367</v>
      </c>
      <c r="I44">
        <v>0.35325871396643921</v>
      </c>
      <c r="J44">
        <v>0.57249198090857134</v>
      </c>
      <c r="K44">
        <v>0.23782968733003887</v>
      </c>
      <c r="M44">
        <v>0.20433431474186722</v>
      </c>
      <c r="S44">
        <f t="shared" si="38"/>
        <v>0.14500285581995648</v>
      </c>
      <c r="T44">
        <f t="shared" si="36"/>
        <v>0.95889695832298016</v>
      </c>
      <c r="U44">
        <f t="shared" si="36"/>
        <v>0.41263616870103936</v>
      </c>
      <c r="V44">
        <f t="shared" si="36"/>
        <v>0.284089206449397</v>
      </c>
      <c r="W44">
        <f t="shared" si="36"/>
        <v>0.50755067696723699</v>
      </c>
      <c r="X44">
        <f t="shared" si="36"/>
        <v>0.155005941364149</v>
      </c>
      <c r="Y44">
        <f t="shared" si="36"/>
        <v>0.90010639003850224</v>
      </c>
      <c r="Z44">
        <f t="shared" si="36"/>
        <v>0.9014144577329456</v>
      </c>
      <c r="AA44">
        <f t="shared" si="36"/>
        <v>0.57249198090857134</v>
      </c>
      <c r="AB44">
        <f t="shared" si="36"/>
        <v>0.43739736996868644</v>
      </c>
      <c r="BM44">
        <f t="shared" si="39"/>
        <v>2.3155097014620036E-6</v>
      </c>
      <c r="BN44">
        <f t="shared" si="37"/>
        <v>3.9158998280751739E-7</v>
      </c>
      <c r="BO44">
        <f t="shared" si="37"/>
        <v>6.6397564343453426E-9</v>
      </c>
      <c r="BP44">
        <f t="shared" si="37"/>
        <v>8.1055080477086983E-7</v>
      </c>
      <c r="BQ44">
        <f t="shared" si="37"/>
        <v>4.1410493996622971E-7</v>
      </c>
      <c r="BR44">
        <f t="shared" si="37"/>
        <v>1.4692442634264464E-6</v>
      </c>
      <c r="BS44">
        <f t="shared" si="37"/>
        <v>4.7324911560763334E-6</v>
      </c>
      <c r="BT44">
        <f t="shared" si="37"/>
        <v>6.2395859496611256E-7</v>
      </c>
      <c r="BU44">
        <f t="shared" si="37"/>
        <v>1.6387353410231001E-6</v>
      </c>
      <c r="BV44">
        <f t="shared" si="37"/>
        <v>2.8281480087752028E-7</v>
      </c>
    </row>
    <row r="45" spans="1:201">
      <c r="A45">
        <v>44</v>
      </c>
      <c r="B45">
        <v>0.31527519977931473</v>
      </c>
      <c r="C45">
        <v>0.9129714252942982</v>
      </c>
      <c r="D45">
        <v>0.74964401596608354</v>
      </c>
      <c r="E45">
        <v>0.31557459828913909</v>
      </c>
      <c r="F45">
        <v>1.0855219728314174E-2</v>
      </c>
      <c r="G45">
        <v>0.58080804955401433</v>
      </c>
      <c r="H45">
        <v>0.42844284487971179</v>
      </c>
      <c r="I45">
        <v>0.77468075789075241</v>
      </c>
      <c r="J45">
        <v>0.43739736996868644</v>
      </c>
      <c r="K45">
        <v>0.13892205291730261</v>
      </c>
      <c r="M45">
        <v>0.46821989377434847</v>
      </c>
      <c r="S45">
        <f t="shared" si="38"/>
        <v>0.30200105736959892</v>
      </c>
      <c r="T45">
        <f t="shared" si="36"/>
        <v>0.32852451230569157</v>
      </c>
      <c r="U45">
        <f t="shared" si="36"/>
        <v>0.38596582920720368</v>
      </c>
      <c r="V45">
        <f t="shared" si="36"/>
        <v>0.19938407406801192</v>
      </c>
      <c r="W45">
        <f t="shared" si="36"/>
        <v>0.74025024731659783</v>
      </c>
      <c r="X45">
        <f t="shared" si="36"/>
        <v>0.61940112852892359</v>
      </c>
      <c r="Y45">
        <f t="shared" si="36"/>
        <v>0.5995239531541775</v>
      </c>
      <c r="Z45">
        <f t="shared" si="36"/>
        <v>6.7641682003199172E-2</v>
      </c>
      <c r="AA45">
        <f t="shared" si="36"/>
        <v>0.23782968733003887</v>
      </c>
      <c r="AB45">
        <f t="shared" si="36"/>
        <v>0.13892205291730261</v>
      </c>
      <c r="BM45">
        <f t="shared" si="39"/>
        <v>4.9699225797943408E-7</v>
      </c>
      <c r="BN45">
        <f t="shared" si="37"/>
        <v>4.1675841170195118E-6</v>
      </c>
      <c r="BO45">
        <f t="shared" si="37"/>
        <v>2.8098307533687887E-6</v>
      </c>
      <c r="BP45">
        <f t="shared" si="37"/>
        <v>4.9793663542675759E-7</v>
      </c>
      <c r="BQ45">
        <f t="shared" si="37"/>
        <v>5.8917897674990628E-10</v>
      </c>
      <c r="BR45">
        <f t="shared" si="37"/>
        <v>1.6866899521336919E-6</v>
      </c>
      <c r="BS45">
        <f t="shared" si="37"/>
        <v>9.178163566431039E-7</v>
      </c>
      <c r="BT45">
        <f t="shared" si="37"/>
        <v>3.0006513832309531E-6</v>
      </c>
      <c r="BU45">
        <f t="shared" si="37"/>
        <v>9.5658229627761994E-7</v>
      </c>
      <c r="BV45">
        <f t="shared" si="37"/>
        <v>9.6496683933789141E-8</v>
      </c>
    </row>
    <row r="46" spans="1:201">
      <c r="A46">
        <v>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4.1399015757759159</v>
      </c>
      <c r="EN2" t="s">
        <v>10</v>
      </c>
    </row>
    <row r="3" spans="1:201">
      <c r="A3">
        <v>2</v>
      </c>
      <c r="C3" t="s">
        <v>98</v>
      </c>
      <c r="H3" t="s">
        <v>94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4.1399015757759159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1.7491461178673857</v>
      </c>
      <c r="O7">
        <v>2.3038505873553046</v>
      </c>
      <c r="P7">
        <v>1.9881987947816313</v>
      </c>
      <c r="Q7">
        <v>2.2775685237086143</v>
      </c>
      <c r="S7">
        <f>N7+$M23</f>
        <v>1.8650117367489374</v>
      </c>
      <c r="T7">
        <f t="shared" ref="T7:V16" si="0">O7+$M23</f>
        <v>2.4197162062368562</v>
      </c>
      <c r="U7">
        <f t="shared" si="0"/>
        <v>2.104064413663183</v>
      </c>
      <c r="V7">
        <f t="shared" si="0"/>
        <v>2.393434142590166</v>
      </c>
      <c r="X7">
        <f xml:space="preserve"> IF(S7&gt;0,S7,0)</f>
        <v>1.8650117367489374</v>
      </c>
      <c r="Y7">
        <f t="shared" ref="Y7:AA16" si="1" xml:space="preserve"> IF(T7&gt;0,T7,0)</f>
        <v>2.4197162062368562</v>
      </c>
      <c r="Z7">
        <f t="shared" si="1"/>
        <v>2.104064413663183</v>
      </c>
      <c r="AA7">
        <f t="shared" si="1"/>
        <v>2.393434142590166</v>
      </c>
      <c r="AC7">
        <f t="array" ref="AC7:AF16">MMULT(B36:K45,X7:AA16)</f>
        <v>10.509560548643471</v>
      </c>
      <c r="AD7">
        <v>13.845030458637009</v>
      </c>
      <c r="AE7">
        <v>11.92570982916437</v>
      </c>
      <c r="AF7">
        <v>13.64092155174902</v>
      </c>
      <c r="AH7">
        <f>AC7+$M36</f>
        <v>11.422735457053319</v>
      </c>
      <c r="AI7">
        <f t="shared" ref="AI7:AK16" si="2">AD7+$M36</f>
        <v>14.758205367046857</v>
      </c>
      <c r="AJ7">
        <f t="shared" si="2"/>
        <v>12.838884737574219</v>
      </c>
      <c r="AK7">
        <f t="shared" si="2"/>
        <v>14.554096460158869</v>
      </c>
      <c r="AW7">
        <f>AH7</f>
        <v>11.422735457053319</v>
      </c>
      <c r="AX7">
        <f t="shared" ref="AX7:AZ16" si="3">AI7</f>
        <v>14.758205367046857</v>
      </c>
      <c r="AY7">
        <f t="shared" si="3"/>
        <v>12.838884737574219</v>
      </c>
      <c r="AZ7">
        <f t="shared" si="3"/>
        <v>14.554096460158869</v>
      </c>
      <c r="BB7">
        <f>EXP(AW7-AW$20)</f>
        <v>1.8815790661063293E-2</v>
      </c>
      <c r="BC7">
        <f t="shared" ref="BC7:BE16" si="4">EXP(AX7-AX$20)</f>
        <v>1.9783790585531074E-3</v>
      </c>
      <c r="BD7">
        <f t="shared" si="4"/>
        <v>1.3028448905179365E-2</v>
      </c>
      <c r="BE7">
        <f t="shared" si="4"/>
        <v>2.3287048812931656E-3</v>
      </c>
      <c r="BG7">
        <f>BB7/BB$20</f>
        <v>1.453645904005927E-2</v>
      </c>
      <c r="BH7">
        <f t="shared" ref="BH7:BJ16" si="5">BC7/BC$20</f>
        <v>1.693510256850452E-3</v>
      </c>
      <c r="BI7">
        <f t="shared" si="5"/>
        <v>1.0614166041079825E-2</v>
      </c>
      <c r="BJ7">
        <f t="shared" si="5"/>
        <v>1.9897935703874466E-3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6.3809518291257623</v>
      </c>
      <c r="BS7">
        <f t="shared" si="6"/>
        <v>0</v>
      </c>
      <c r="BT7">
        <f t="shared" si="6"/>
        <v>0</v>
      </c>
      <c r="BY7">
        <f>$BG$7-$BL$7</f>
        <v>1.453645904005927E-2</v>
      </c>
      <c r="BZ7">
        <f>$BH$7-$BM$7</f>
        <v>-0.99830648974314951</v>
      </c>
      <c r="CA7">
        <f>$BI$7-$BN$7</f>
        <v>1.0614166041079825E-2</v>
      </c>
      <c r="CB7">
        <f>$BJ$7-$BO$7</f>
        <v>1.9897935703874466E-3</v>
      </c>
      <c r="CW7">
        <f>BY7</f>
        <v>1.453645904005927E-2</v>
      </c>
      <c r="CX7">
        <f t="shared" ref="CX7:CZ16" si="7">BZ7</f>
        <v>-0.99830648974314951</v>
      </c>
      <c r="CY7">
        <f t="shared" si="7"/>
        <v>1.0614166041079825E-2</v>
      </c>
      <c r="CZ7">
        <f t="shared" si="7"/>
        <v>1.9897935703874466E-3</v>
      </c>
      <c r="DB7">
        <f t="array" ref="DB7:DK16">(1/4)*(MMULT($X$7:$AA$16,$CW$23:$DF$26))</f>
        <v>-0.59035309909665656</v>
      </c>
      <c r="DC7">
        <v>6.7131420824116219E-3</v>
      </c>
      <c r="DD7">
        <v>-0.58826642753761582</v>
      </c>
      <c r="DE7">
        <v>0.27011379308091549</v>
      </c>
      <c r="DF7">
        <v>-0.42489715418104984</v>
      </c>
      <c r="DG7">
        <v>6.2986419565947138E-3</v>
      </c>
      <c r="DH7">
        <v>6.155069237520793E-3</v>
      </c>
      <c r="DI7">
        <v>1.2918366537513148</v>
      </c>
      <c r="DJ7">
        <v>6.1436180754781584E-3</v>
      </c>
      <c r="DK7">
        <v>1.6255762631086666E-2</v>
      </c>
      <c r="DM7">
        <f>(1/4)*SUM($CW$7:$CZ$7)</f>
        <v>-0.24279151777290575</v>
      </c>
      <c r="DO7">
        <f t="array" ref="DO7:DR16">MMULT(S36:AB45,CW7:CZ16)</f>
        <v>-2.0032324844001262E-2</v>
      </c>
      <c r="DP7">
        <v>0.12013888458281285</v>
      </c>
      <c r="DQ7">
        <v>2.8928489354249402E-2</v>
      </c>
      <c r="DR7">
        <v>-0.41586447218265077</v>
      </c>
      <c r="DT7">
        <f>IF($S$7&gt;0,$DO$7,0)</f>
        <v>-2.0032324844001262E-2</v>
      </c>
      <c r="DU7">
        <f>IF($T$7&gt;0,$DP$7,0)</f>
        <v>0.12013888458281285</v>
      </c>
      <c r="DV7">
        <f>IF($U$7&gt;0,$DQ$7,0)</f>
        <v>2.8928489354249402E-2</v>
      </c>
      <c r="DW7">
        <f>IF($V$7&gt;0,$DR$7,0)</f>
        <v>-0.41586447218265077</v>
      </c>
      <c r="DY7">
        <f t="array" ref="DY7:EH16">(1/4)*(MMULT($C$7:$F$16,$DT$23:$EC$26))</f>
        <v>-7.0401215887115287E-2</v>
      </c>
      <c r="DZ7">
        <v>7.5571487013594826E-2</v>
      </c>
      <c r="EA7">
        <v>9.2589702708597149E-2</v>
      </c>
      <c r="EB7">
        <v>0.12010445279872378</v>
      </c>
      <c r="EC7">
        <v>6.5335605413228637E-2</v>
      </c>
      <c r="ED7">
        <v>8.9688875409382793E-2</v>
      </c>
      <c r="EE7">
        <v>-0.14267992856015918</v>
      </c>
      <c r="EF7">
        <v>0.13689516390580375</v>
      </c>
      <c r="EG7">
        <v>0.11517070836458393</v>
      </c>
      <c r="EH7">
        <v>-0.15010617629575013</v>
      </c>
      <c r="EJ7">
        <f>(1/4)*SUM($DT$7:$DW$7)</f>
        <v>-7.1707355772397452E-2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1.8326650134161893</v>
      </c>
      <c r="O8">
        <v>3.2140257129688425</v>
      </c>
      <c r="P8">
        <v>1.5515422923292466</v>
      </c>
      <c r="Q8">
        <v>2.6761017973443715</v>
      </c>
      <c r="S8">
        <f t="shared" ref="S8:S16" si="8">N8+$M24</f>
        <v>1.9266784834498316</v>
      </c>
      <c r="T8">
        <f t="shared" si="0"/>
        <v>3.3080391830024851</v>
      </c>
      <c r="U8">
        <f t="shared" si="0"/>
        <v>1.6455557623628889</v>
      </c>
      <c r="V8">
        <f t="shared" si="0"/>
        <v>2.7701152673780141</v>
      </c>
      <c r="X8">
        <f t="shared" ref="X8:X16" si="9" xml:space="preserve"> IF(S8&gt;0,S8,0)</f>
        <v>1.9266784834498316</v>
      </c>
      <c r="Y8">
        <f t="shared" si="1"/>
        <v>3.3080391830024851</v>
      </c>
      <c r="Z8">
        <f t="shared" si="1"/>
        <v>1.6455557623628889</v>
      </c>
      <c r="AA8">
        <f t="shared" si="1"/>
        <v>2.7701152673780141</v>
      </c>
      <c r="AC8">
        <v>9.7129086552081105</v>
      </c>
      <c r="AD8">
        <v>13.879936743833344</v>
      </c>
      <c r="AE8">
        <v>10.963565106185348</v>
      </c>
      <c r="AF8">
        <v>13.530765687250296</v>
      </c>
      <c r="AH8">
        <f t="shared" ref="AH8:AH16" si="10">AC8+$M37</f>
        <v>10.540076128938486</v>
      </c>
      <c r="AI8">
        <f t="shared" si="2"/>
        <v>14.707104217563719</v>
      </c>
      <c r="AJ8">
        <f t="shared" si="2"/>
        <v>11.790732579915723</v>
      </c>
      <c r="AK8">
        <f t="shared" si="2"/>
        <v>14.357933160980672</v>
      </c>
      <c r="AW8">
        <f t="shared" ref="AW8:AW16" si="11">AH8</f>
        <v>10.540076128938486</v>
      </c>
      <c r="AX8">
        <f t="shared" si="3"/>
        <v>14.707104217563719</v>
      </c>
      <c r="AY8">
        <f t="shared" si="3"/>
        <v>11.790732579915723</v>
      </c>
      <c r="AZ8">
        <f t="shared" si="3"/>
        <v>14.357933160980672</v>
      </c>
      <c r="BB8">
        <f t="shared" ref="BB8:BB16" si="12">EXP(AW8-AW$20)</f>
        <v>7.7837413659090837E-3</v>
      </c>
      <c r="BC8">
        <f t="shared" si="4"/>
        <v>1.8798212690045351E-3</v>
      </c>
      <c r="BD8">
        <f t="shared" si="4"/>
        <v>4.5675784559110998E-3</v>
      </c>
      <c r="BE8">
        <f t="shared" si="4"/>
        <v>1.9139113377090423E-3</v>
      </c>
      <c r="BG8">
        <f t="shared" ref="BG8:BG16" si="13">BB8/BB$20</f>
        <v>6.0134617557207832E-3</v>
      </c>
      <c r="BH8">
        <f t="shared" si="5"/>
        <v>1.609143903106754E-3</v>
      </c>
      <c r="BI8">
        <f t="shared" si="5"/>
        <v>3.7211671542439818E-3</v>
      </c>
      <c r="BJ8">
        <f t="shared" si="5"/>
        <v>1.6353675833540092E-3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6.0134617557207832E-3</v>
      </c>
      <c r="BZ8">
        <f>$BH$8-$BM$8</f>
        <v>1.609143903106754E-3</v>
      </c>
      <c r="CA8">
        <f>$BI$8-$BN$8</f>
        <v>3.7211671542439818E-3</v>
      </c>
      <c r="CB8">
        <f>$BJ$8-$BO$8</f>
        <v>1.6353675833540092E-3</v>
      </c>
      <c r="CW8">
        <f t="shared" ref="CW8:CW16" si="15">BY8</f>
        <v>6.0134617557207832E-3</v>
      </c>
      <c r="CX8">
        <f t="shared" si="7"/>
        <v>1.609143903106754E-3</v>
      </c>
      <c r="CY8">
        <f t="shared" si="7"/>
        <v>3.7211671542439818E-3</v>
      </c>
      <c r="CZ8">
        <f t="shared" si="7"/>
        <v>1.6353675833540092E-3</v>
      </c>
      <c r="DB8">
        <v>-0.8128629355545347</v>
      </c>
      <c r="DC8">
        <v>6.8906658055420253E-3</v>
      </c>
      <c r="DD8">
        <v>-0.68248811460112957</v>
      </c>
      <c r="DE8">
        <v>0.29507341554602851</v>
      </c>
      <c r="DF8">
        <v>-0.43767763711970653</v>
      </c>
      <c r="DG8">
        <v>6.0445772179926723E-3</v>
      </c>
      <c r="DH8">
        <v>6.2856034448505529E-3</v>
      </c>
      <c r="DI8">
        <v>1.5955566608260301</v>
      </c>
      <c r="DJ8">
        <v>5.8897232245015609E-3</v>
      </c>
      <c r="DK8">
        <v>1.7288041210425594E-2</v>
      </c>
      <c r="DM8">
        <f>(1/4)*SUM($CW$8:$CZ$8)</f>
        <v>3.244785099106382E-3</v>
      </c>
      <c r="DO8">
        <v>-8.9595935242419031E-2</v>
      </c>
      <c r="DP8">
        <v>0.31269898737342217</v>
      </c>
      <c r="DQ8">
        <v>-2.4675305435201113E-2</v>
      </c>
      <c r="DR8">
        <v>0.50051207498566597</v>
      </c>
      <c r="DT8">
        <f>IF($S$8&gt;0,$DO$8,0)</f>
        <v>-8.9595935242419031E-2</v>
      </c>
      <c r="DU8">
        <f>IF($T$8&gt;0,$DP$8,0)</f>
        <v>0.31269898737342217</v>
      </c>
      <c r="DV8">
        <f>IF($U$8&gt;0,$DQ$8,0)</f>
        <v>-2.4675305435201113E-2</v>
      </c>
      <c r="DW8">
        <f>IF($V$8&gt;0,$DR$8,0)</f>
        <v>0.50051207498566597</v>
      </c>
      <c r="DY8">
        <v>-4.2414611776025068E-2</v>
      </c>
      <c r="DZ8">
        <v>0.13607584342371468</v>
      </c>
      <c r="EA8">
        <v>0.1527771745480673</v>
      </c>
      <c r="EB8">
        <v>5.8685189144308841E-2</v>
      </c>
      <c r="EC8">
        <v>4.6318514851145881E-2</v>
      </c>
      <c r="ED8">
        <v>0.14966377659910662</v>
      </c>
      <c r="EE8">
        <v>-0.15750206196114747</v>
      </c>
      <c r="EF8">
        <v>6.9184571330339284E-2</v>
      </c>
      <c r="EG8">
        <v>0.18875339508816424</v>
      </c>
      <c r="EH8">
        <v>-8.8563022776444456E-2</v>
      </c>
      <c r="EJ8">
        <f>(1/4)*SUM($DT$8:$DW$8)</f>
        <v>0.17473495542036699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1.2356420084975728</v>
      </c>
      <c r="O9">
        <v>2.6977184281569739</v>
      </c>
      <c r="P9">
        <v>1.2640495814956059</v>
      </c>
      <c r="Q9">
        <v>2.4386946546232715</v>
      </c>
      <c r="S9">
        <f t="shared" si="8"/>
        <v>2.1492379330136555</v>
      </c>
      <c r="T9">
        <f t="shared" si="0"/>
        <v>3.6113143526730567</v>
      </c>
      <c r="U9">
        <f t="shared" si="0"/>
        <v>2.1776455060116886</v>
      </c>
      <c r="V9">
        <f t="shared" si="0"/>
        <v>3.3522905791393542</v>
      </c>
      <c r="X9">
        <f t="shared" si="9"/>
        <v>2.1492379330136555</v>
      </c>
      <c r="Y9">
        <f t="shared" si="1"/>
        <v>3.6113143526730567</v>
      </c>
      <c r="Z9">
        <f t="shared" si="1"/>
        <v>2.1776455060116886</v>
      </c>
      <c r="AA9">
        <f t="shared" si="1"/>
        <v>3.3522905791393542</v>
      </c>
      <c r="AC9">
        <v>10.882628157817518</v>
      </c>
      <c r="AD9">
        <v>14.642696028636117</v>
      </c>
      <c r="AE9">
        <v>12.170594288691008</v>
      </c>
      <c r="AF9">
        <v>14.065313832296628</v>
      </c>
      <c r="AH9">
        <f t="shared" si="10"/>
        <v>11.059729601101164</v>
      </c>
      <c r="AI9">
        <f t="shared" si="2"/>
        <v>14.819797471919763</v>
      </c>
      <c r="AJ9">
        <f t="shared" si="2"/>
        <v>12.347695731974655</v>
      </c>
      <c r="AK9">
        <f t="shared" si="2"/>
        <v>14.242415275580274</v>
      </c>
      <c r="AW9">
        <f t="shared" si="11"/>
        <v>11.059729601101164</v>
      </c>
      <c r="AX9">
        <f t="shared" si="3"/>
        <v>14.819797471919763</v>
      </c>
      <c r="AY9">
        <f t="shared" si="3"/>
        <v>12.347695731974655</v>
      </c>
      <c r="AZ9">
        <f t="shared" si="3"/>
        <v>14.242415275580274</v>
      </c>
      <c r="BB9">
        <f t="shared" si="12"/>
        <v>1.3087932076866142E-2</v>
      </c>
      <c r="BC9">
        <f t="shared" si="4"/>
        <v>2.1040624100357426E-3</v>
      </c>
      <c r="BD9">
        <f t="shared" si="4"/>
        <v>7.9720871808569849E-3</v>
      </c>
      <c r="BE9">
        <f t="shared" si="4"/>
        <v>1.7051124873104903E-3</v>
      </c>
      <c r="BG9">
        <f t="shared" si="13"/>
        <v>1.0111304487891833E-2</v>
      </c>
      <c r="BH9">
        <f t="shared" si="5"/>
        <v>1.8010963354287649E-3</v>
      </c>
      <c r="BI9">
        <f t="shared" si="5"/>
        <v>6.4947913329837063E-3</v>
      </c>
      <c r="BJ9">
        <f t="shared" si="5"/>
        <v>1.4569565646951681E-3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6.5314055636786641</v>
      </c>
      <c r="BY9">
        <f>$BG$9-$BL$9</f>
        <v>1.0111304487891833E-2</v>
      </c>
      <c r="BZ9">
        <f>$BH$9-$BM$9</f>
        <v>1.8010963354287649E-3</v>
      </c>
      <c r="CA9">
        <f>$BI$9-$BN$9</f>
        <v>6.4947913329837063E-3</v>
      </c>
      <c r="CB9">
        <f>$BJ$9-$BO$9</f>
        <v>-0.99854304343530487</v>
      </c>
      <c r="CW9">
        <f t="shared" si="15"/>
        <v>1.0111304487891833E-2</v>
      </c>
      <c r="CX9">
        <f t="shared" si="7"/>
        <v>1.8010963354287649E-3</v>
      </c>
      <c r="CY9">
        <f t="shared" si="7"/>
        <v>6.4947913329837063E-3</v>
      </c>
      <c r="CZ9">
        <f t="shared" si="7"/>
        <v>-0.99854304343530487</v>
      </c>
      <c r="DB9">
        <v>-0.88604299709390943</v>
      </c>
      <c r="DC9">
        <v>8.0802737151482538E-3</v>
      </c>
      <c r="DD9">
        <v>-0.82625679000256169</v>
      </c>
      <c r="DE9">
        <v>0.34544496454324614</v>
      </c>
      <c r="DF9">
        <v>-0.48605222669592368</v>
      </c>
      <c r="DG9">
        <v>7.1994814184029709E-3</v>
      </c>
      <c r="DH9">
        <v>7.2917553997713684E-3</v>
      </c>
      <c r="DI9">
        <v>1.803155460973926</v>
      </c>
      <c r="DJ9">
        <v>7.022786405249181E-3</v>
      </c>
      <c r="DK9">
        <v>2.0157291336650916E-2</v>
      </c>
      <c r="DM9">
        <f>(1/4)*SUM($CW$9:$CZ$9)</f>
        <v>-0.24503396281975015</v>
      </c>
      <c r="DO9">
        <v>0.30017298427586814</v>
      </c>
      <c r="DP9">
        <v>0.65273848116497568</v>
      </c>
      <c r="DQ9">
        <v>1.7888931491647317E-2</v>
      </c>
      <c r="DR9">
        <v>0.17432992367852146</v>
      </c>
      <c r="DT9">
        <f>IF($S$9&gt;0,$DO$9,0)</f>
        <v>0.30017298427586814</v>
      </c>
      <c r="DU9">
        <f>IF($T$9&gt;0,$DP$9,0)</f>
        <v>0.65273848116497568</v>
      </c>
      <c r="DV9">
        <f>IF($U$9&gt;0,$DQ$9,0)</f>
        <v>1.7888931491647317E-2</v>
      </c>
      <c r="DW9">
        <f>IF($V$9&gt;0,$DR$9,0)</f>
        <v>0.17432992367852146</v>
      </c>
      <c r="DY9">
        <v>1.6742234417931216E-2</v>
      </c>
      <c r="DZ9">
        <v>5.4429002806927806E-2</v>
      </c>
      <c r="EA9">
        <v>0.20031422038195895</v>
      </c>
      <c r="EB9">
        <v>7.4281197467591167E-2</v>
      </c>
      <c r="EC9">
        <v>6.8404171159254956E-2</v>
      </c>
      <c r="ED9">
        <v>7.2939824439965564E-2</v>
      </c>
      <c r="EE9">
        <v>-0.14229566486318571</v>
      </c>
      <c r="EF9">
        <v>0.10500957907970726</v>
      </c>
      <c r="EG9">
        <v>0.18275602947925271</v>
      </c>
      <c r="EH9">
        <v>-0.16141612375314202</v>
      </c>
      <c r="EJ9">
        <f>(1/4)*SUM($DT$9:$DW$9)</f>
        <v>0.28628258015275315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2.9315969863697333</v>
      </c>
      <c r="O10">
        <v>3.7951608060267605</v>
      </c>
      <c r="P10">
        <v>3.2984587252100503</v>
      </c>
      <c r="Q10">
        <v>4.0085764861891455</v>
      </c>
      <c r="S10">
        <f t="shared" si="8"/>
        <v>3.6515593923455874</v>
      </c>
      <c r="T10">
        <f t="shared" si="0"/>
        <v>4.5151232120026146</v>
      </c>
      <c r="U10">
        <f t="shared" si="0"/>
        <v>4.0184211311859039</v>
      </c>
      <c r="V10">
        <f t="shared" si="0"/>
        <v>4.7285388921649991</v>
      </c>
      <c r="X10">
        <f t="shared" si="9"/>
        <v>3.6515593923455874</v>
      </c>
      <c r="Y10">
        <f t="shared" si="1"/>
        <v>4.5151232120026146</v>
      </c>
      <c r="Z10">
        <f t="shared" si="1"/>
        <v>4.0184211311859039</v>
      </c>
      <c r="AA10">
        <f t="shared" si="1"/>
        <v>4.7285388921649991</v>
      </c>
      <c r="AC10">
        <v>13.049069694599705</v>
      </c>
      <c r="AD10">
        <v>18.403454924237987</v>
      </c>
      <c r="AE10">
        <v>14.718259052199484</v>
      </c>
      <c r="AF10">
        <v>18.074949051819601</v>
      </c>
      <c r="AH10">
        <f t="shared" si="10"/>
        <v>13.633819233914839</v>
      </c>
      <c r="AI10">
        <f t="shared" si="2"/>
        <v>18.988204463553121</v>
      </c>
      <c r="AJ10">
        <f t="shared" si="2"/>
        <v>15.303008591514619</v>
      </c>
      <c r="AK10">
        <f t="shared" si="2"/>
        <v>18.659698591134735</v>
      </c>
      <c r="AW10">
        <f t="shared" si="11"/>
        <v>13.633819233914839</v>
      </c>
      <c r="AX10">
        <f t="shared" si="3"/>
        <v>18.988204463553121</v>
      </c>
      <c r="AY10">
        <f t="shared" si="3"/>
        <v>15.303008591514619</v>
      </c>
      <c r="AZ10">
        <f t="shared" si="3"/>
        <v>18.659698591134735</v>
      </c>
      <c r="BB10">
        <f t="shared" si="12"/>
        <v>0.1717054009137946</v>
      </c>
      <c r="BC10">
        <f t="shared" si="4"/>
        <v>0.13594861026569635</v>
      </c>
      <c r="BD10">
        <f t="shared" si="4"/>
        <v>0.15312570689009231</v>
      </c>
      <c r="BE10">
        <f t="shared" si="4"/>
        <v>0.14130411321601921</v>
      </c>
      <c r="BG10">
        <f t="shared" si="13"/>
        <v>0.13265392734759948</v>
      </c>
      <c r="BH10">
        <f t="shared" si="5"/>
        <v>0.11637323236624886</v>
      </c>
      <c r="BI10">
        <f t="shared" si="5"/>
        <v>0.12475020548632108</v>
      </c>
      <c r="BJ10">
        <f t="shared" si="5"/>
        <v>0.12073922213380642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0.13265392734759948</v>
      </c>
      <c r="BZ10">
        <f>$BH$10-$BM$10</f>
        <v>0.11637323236624886</v>
      </c>
      <c r="CA10">
        <f>$BI$10-$BN$10</f>
        <v>0.12475020548632108</v>
      </c>
      <c r="CB10">
        <f>$BJ$10-$BO$10</f>
        <v>0.12073922213380642</v>
      </c>
      <c r="CW10">
        <f t="shared" si="15"/>
        <v>0.13265392734759948</v>
      </c>
      <c r="CX10">
        <f t="shared" si="7"/>
        <v>0.11637323236624886</v>
      </c>
      <c r="CY10">
        <f t="shared" si="7"/>
        <v>0.12475020548632108</v>
      </c>
      <c r="CZ10">
        <f t="shared" si="7"/>
        <v>0.12073922213380642</v>
      </c>
      <c r="DB10">
        <v>-1.1005837638996554</v>
      </c>
      <c r="DC10">
        <v>1.2977527922286814E-2</v>
      </c>
      <c r="DD10">
        <v>-1.1626241522266909</v>
      </c>
      <c r="DE10">
        <v>0.52051303664143733</v>
      </c>
      <c r="DF10">
        <v>-0.83310251559988935</v>
      </c>
      <c r="DG10">
        <v>1.2195369323456114E-2</v>
      </c>
      <c r="DH10">
        <v>1.192145337693898E-2</v>
      </c>
      <c r="DI10">
        <v>2.4954442480339152</v>
      </c>
      <c r="DJ10">
        <v>1.1874710595948282E-2</v>
      </c>
      <c r="DK10">
        <v>3.138408583225296E-2</v>
      </c>
      <c r="DM10">
        <f>(1/4)*SUM($CW$10:$CZ$10)</f>
        <v>0.12362914683349396</v>
      </c>
      <c r="DO10">
        <v>0.39510079682349247</v>
      </c>
      <c r="DP10">
        <v>3.3003543232204436E-3</v>
      </c>
      <c r="DQ10">
        <v>-6.2150909214972481E-2</v>
      </c>
      <c r="DR10">
        <v>0.35955559331864484</v>
      </c>
      <c r="DT10">
        <f>IF($S$10&gt;0,$DO$10,0)</f>
        <v>0.39510079682349247</v>
      </c>
      <c r="DU10">
        <f>IF($T$10&gt;0,$DP$10,0)</f>
        <v>3.3003543232204436E-3</v>
      </c>
      <c r="DV10">
        <f>IF($U$10&gt;0,$DQ$10,0)</f>
        <v>-6.2150909214972481E-2</v>
      </c>
      <c r="DW10">
        <f>IF($V$10&gt;0,$DR$10,0)</f>
        <v>0.35955559331864484</v>
      </c>
      <c r="DY10">
        <v>-5.2188803130258102E-2</v>
      </c>
      <c r="DZ10">
        <v>5.5698459384014555E-2</v>
      </c>
      <c r="EA10">
        <v>5.3781969192396813E-2</v>
      </c>
      <c r="EB10">
        <v>6.7920560614423447E-2</v>
      </c>
      <c r="EC10">
        <v>2.2937889723183284E-2</v>
      </c>
      <c r="ED10">
        <v>6.6792940483789268E-2</v>
      </c>
      <c r="EE10">
        <v>-8.8471976625138546E-2</v>
      </c>
      <c r="EF10">
        <v>9.3380016296537763E-2</v>
      </c>
      <c r="EG10">
        <v>5.3263518650448483E-2</v>
      </c>
      <c r="EH10">
        <v>-8.241721017691675E-2</v>
      </c>
      <c r="EJ10">
        <f>(1/4)*SUM($DT$10:$DW$10)</f>
        <v>0.17395145881259633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1.9309112385357134</v>
      </c>
      <c r="O11">
        <v>2.2359213070824979</v>
      </c>
      <c r="P11">
        <v>2.2154184400465811</v>
      </c>
      <c r="Q11">
        <v>2.2229103534372965</v>
      </c>
      <c r="S11">
        <f t="shared" si="8"/>
        <v>1.9602035481654219</v>
      </c>
      <c r="T11">
        <f t="shared" si="0"/>
        <v>2.2652136167122063</v>
      </c>
      <c r="U11">
        <f t="shared" si="0"/>
        <v>2.2447107496762895</v>
      </c>
      <c r="V11">
        <f t="shared" si="0"/>
        <v>2.2522026630670049</v>
      </c>
      <c r="X11">
        <f t="shared" si="9"/>
        <v>1.9602035481654219</v>
      </c>
      <c r="Y11">
        <f t="shared" si="1"/>
        <v>2.2652136167122063</v>
      </c>
      <c r="Z11">
        <f t="shared" si="1"/>
        <v>2.2447107496762895</v>
      </c>
      <c r="AA11">
        <f t="shared" si="1"/>
        <v>2.2522026630670049</v>
      </c>
      <c r="AC11">
        <v>11.836441565160623</v>
      </c>
      <c r="AD11">
        <v>16.541442666362961</v>
      </c>
      <c r="AE11">
        <v>13.079428415178267</v>
      </c>
      <c r="AF11">
        <v>15.983899264614834</v>
      </c>
      <c r="AH11">
        <f t="shared" si="10"/>
        <v>12.211527731508422</v>
      </c>
      <c r="AI11">
        <f t="shared" si="2"/>
        <v>16.91652883271076</v>
      </c>
      <c r="AJ11">
        <f t="shared" si="2"/>
        <v>13.454514581526066</v>
      </c>
      <c r="AK11">
        <f t="shared" si="2"/>
        <v>16.358985430962633</v>
      </c>
      <c r="AW11">
        <f t="shared" si="11"/>
        <v>12.211527731508422</v>
      </c>
      <c r="AX11">
        <f t="shared" si="3"/>
        <v>16.91652883271076</v>
      </c>
      <c r="AY11">
        <f t="shared" si="3"/>
        <v>13.454514581526066</v>
      </c>
      <c r="AZ11">
        <f t="shared" si="3"/>
        <v>16.358985430962633</v>
      </c>
      <c r="BB11">
        <f t="shared" si="12"/>
        <v>4.1408605457699199E-2</v>
      </c>
      <c r="BC11">
        <f t="shared" si="4"/>
        <v>1.7126060646476825E-2</v>
      </c>
      <c r="BD11">
        <f t="shared" si="4"/>
        <v>2.4113339358509383E-2</v>
      </c>
      <c r="BE11">
        <f t="shared" si="4"/>
        <v>1.415688727521441E-2</v>
      </c>
      <c r="BG11">
        <f t="shared" si="13"/>
        <v>3.199092230481923E-2</v>
      </c>
      <c r="BH11">
        <f t="shared" si="5"/>
        <v>1.4660061851576069E-2</v>
      </c>
      <c r="BI11">
        <f t="shared" si="5"/>
        <v>1.9644931612263956E-2</v>
      </c>
      <c r="BJ11">
        <f t="shared" si="5"/>
        <v>1.2096544952179022E-2</v>
      </c>
      <c r="BL11">
        <v>1</v>
      </c>
      <c r="BM11">
        <v>0</v>
      </c>
      <c r="BN11">
        <v>0</v>
      </c>
      <c r="BO11">
        <v>0</v>
      </c>
      <c r="BQ11">
        <f t="shared" si="14"/>
        <v>3.4423030944010171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-0.96800907769518074</v>
      </c>
      <c r="BZ11">
        <f>$BH$11-$BM$11</f>
        <v>1.4660061851576069E-2</v>
      </c>
      <c r="CA11">
        <f>$BI$11-$BN$11</f>
        <v>1.9644931612263956E-2</v>
      </c>
      <c r="CB11">
        <f>$BJ$11-$BO$11</f>
        <v>1.2096544952179022E-2</v>
      </c>
      <c r="CW11">
        <f t="shared" si="15"/>
        <v>-0.96800907769518074</v>
      </c>
      <c r="CX11">
        <f t="shared" si="7"/>
        <v>1.4660061851576069E-2</v>
      </c>
      <c r="CY11">
        <f t="shared" si="7"/>
        <v>1.9644931612263956E-2</v>
      </c>
      <c r="CZ11">
        <f t="shared" si="7"/>
        <v>1.2096544952179022E-2</v>
      </c>
      <c r="DB11">
        <v>-0.55114397116020508</v>
      </c>
      <c r="DC11">
        <v>6.8671967224212338E-3</v>
      </c>
      <c r="DD11">
        <v>-0.5526105727030507</v>
      </c>
      <c r="DE11">
        <v>0.26889906363688793</v>
      </c>
      <c r="DF11">
        <v>-0.44823639927612147</v>
      </c>
      <c r="DG11">
        <v>6.5661042569124736E-3</v>
      </c>
      <c r="DH11">
        <v>6.352201560303126E-3</v>
      </c>
      <c r="DI11">
        <v>1.2404732339009303</v>
      </c>
      <c r="DJ11">
        <v>6.4037183027191311E-3</v>
      </c>
      <c r="DK11">
        <v>1.6429424759203164E-2</v>
      </c>
      <c r="DM11">
        <f>(1/4)*SUM($CW$11:$CZ$11)</f>
        <v>-0.2304018848197904</v>
      </c>
      <c r="DO11">
        <v>0.28666887360695686</v>
      </c>
      <c r="DP11">
        <v>0.12258473152554854</v>
      </c>
      <c r="DQ11">
        <v>-9.0787546654288329E-2</v>
      </c>
      <c r="DR11">
        <v>0.1509224017604372</v>
      </c>
      <c r="DT11">
        <f>IF($S$11&gt;0,$DO$11,0)</f>
        <v>0.28666887360695686</v>
      </c>
      <c r="DU11">
        <f>IF($T$11&gt;0,$DP$11,0)</f>
        <v>0.12258473152554854</v>
      </c>
      <c r="DV11">
        <f>IF($U$11&gt;0,$DQ$11,0)</f>
        <v>-9.0787546654288329E-2</v>
      </c>
      <c r="DW11">
        <f>IF($V$11&gt;0,$DR$11,0)</f>
        <v>0.1509224017604372</v>
      </c>
      <c r="DY11">
        <v>-5.4882675554889453E-2</v>
      </c>
      <c r="DZ11">
        <v>0.14086514182728982</v>
      </c>
      <c r="EA11">
        <v>0.17832096125388391</v>
      </c>
      <c r="EB11">
        <v>9.2463083717192307E-2</v>
      </c>
      <c r="EC11">
        <v>6.1364813355129971E-2</v>
      </c>
      <c r="ED11">
        <v>0.15952841358560108</v>
      </c>
      <c r="EE11">
        <v>-0.18938413779028995</v>
      </c>
      <c r="EF11">
        <v>0.1156829155314968</v>
      </c>
      <c r="EG11">
        <v>0.20571151431690116</v>
      </c>
      <c r="EH11">
        <v>-0.13755116675198575</v>
      </c>
      <c r="EJ11">
        <f>(1/4)*SUM($DT$11:$DW$11)</f>
        <v>0.11734711505966357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1.9704635428514974</v>
      </c>
      <c r="O12">
        <v>3.037718164592953</v>
      </c>
      <c r="P12">
        <v>2.6808809306933612</v>
      </c>
      <c r="Q12">
        <v>3.3936179450016244</v>
      </c>
      <c r="S12">
        <f t="shared" si="8"/>
        <v>2.0737168913206956</v>
      </c>
      <c r="T12">
        <f t="shared" si="0"/>
        <v>3.1409715130621514</v>
      </c>
      <c r="U12">
        <f t="shared" si="0"/>
        <v>2.7841342791625596</v>
      </c>
      <c r="V12">
        <f t="shared" si="0"/>
        <v>3.4968712934708228</v>
      </c>
      <c r="X12">
        <f t="shared" si="9"/>
        <v>2.0737168913206956</v>
      </c>
      <c r="Y12">
        <f t="shared" si="1"/>
        <v>3.1409715130621514</v>
      </c>
      <c r="Z12">
        <f t="shared" si="1"/>
        <v>2.7841342791625596</v>
      </c>
      <c r="AA12">
        <f t="shared" si="1"/>
        <v>3.4968712934708228</v>
      </c>
      <c r="AC12">
        <v>9.7555555856768716</v>
      </c>
      <c r="AD12">
        <v>12.650421429662011</v>
      </c>
      <c r="AE12">
        <v>11.194336287782285</v>
      </c>
      <c r="AF12">
        <v>12.939028692354137</v>
      </c>
      <c r="AH12">
        <f t="shared" si="10"/>
        <v>10.595676514158246</v>
      </c>
      <c r="AI12">
        <f t="shared" si="2"/>
        <v>13.490542358143385</v>
      </c>
      <c r="AJ12">
        <f t="shared" si="2"/>
        <v>12.034457216263659</v>
      </c>
      <c r="AK12">
        <f t="shared" si="2"/>
        <v>13.779149620835511</v>
      </c>
      <c r="AW12">
        <f t="shared" si="11"/>
        <v>10.595676514158246</v>
      </c>
      <c r="AX12">
        <f t="shared" si="3"/>
        <v>13.490542358143385</v>
      </c>
      <c r="AY12">
        <f t="shared" si="3"/>
        <v>12.034457216263659</v>
      </c>
      <c r="AZ12">
        <f t="shared" si="3"/>
        <v>13.779149620835511</v>
      </c>
      <c r="BB12">
        <f t="shared" si="12"/>
        <v>8.2287778410193007E-3</v>
      </c>
      <c r="BC12">
        <f t="shared" si="4"/>
        <v>5.5689133003120398E-4</v>
      </c>
      <c r="BD12">
        <f t="shared" si="4"/>
        <v>5.8281977714623691E-3</v>
      </c>
      <c r="BE12">
        <f t="shared" si="4"/>
        <v>1.0729001782259419E-3</v>
      </c>
      <c r="BG12">
        <f t="shared" si="13"/>
        <v>6.3572822524676602E-3</v>
      </c>
      <c r="BH12">
        <f t="shared" si="5"/>
        <v>4.7670398414380381E-4</v>
      </c>
      <c r="BI12">
        <f t="shared" si="5"/>
        <v>4.7481829430946624E-3</v>
      </c>
      <c r="BJ12">
        <f t="shared" si="5"/>
        <v>9.1675415526076007E-4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6.3572822524676602E-3</v>
      </c>
      <c r="BZ12">
        <f>$BH$12-$BM$12</f>
        <v>4.7670398414380381E-4</v>
      </c>
      <c r="CA12">
        <f>$BI$12-$BN$12</f>
        <v>4.7481829430946624E-3</v>
      </c>
      <c r="CB12">
        <f>$BJ$12-$BO$12</f>
        <v>9.1675415526076007E-4</v>
      </c>
      <c r="CW12">
        <f t="shared" si="15"/>
        <v>6.3572822524676602E-3</v>
      </c>
      <c r="CX12">
        <f t="shared" si="7"/>
        <v>4.7670398414380381E-4</v>
      </c>
      <c r="CY12">
        <f t="shared" si="7"/>
        <v>4.7481829430946624E-3</v>
      </c>
      <c r="CZ12">
        <f t="shared" si="7"/>
        <v>9.1675415526076007E-4</v>
      </c>
      <c r="DB12">
        <v>-0.76724960735025727</v>
      </c>
      <c r="DC12">
        <v>8.4008478418382496E-3</v>
      </c>
      <c r="DD12">
        <v>-0.86176723937651201</v>
      </c>
      <c r="DE12">
        <v>0.35253563522220999</v>
      </c>
      <c r="DF12">
        <v>-0.46608393760144301</v>
      </c>
      <c r="DG12">
        <v>7.7764668521251622E-3</v>
      </c>
      <c r="DH12">
        <v>7.4818497737880914E-3</v>
      </c>
      <c r="DI12">
        <v>1.6907026222664101</v>
      </c>
      <c r="DJ12">
        <v>7.6018573698438509E-3</v>
      </c>
      <c r="DK12">
        <v>2.0601505001997075E-2</v>
      </c>
      <c r="DM12">
        <f>(1/4)*SUM($CW$12:$CZ$12)</f>
        <v>3.1247308337417215E-3</v>
      </c>
      <c r="DO12">
        <v>-5.2330729673644563E-2</v>
      </c>
      <c r="DP12">
        <v>0.35252288631048306</v>
      </c>
      <c r="DQ12">
        <v>-1.151662953280529E-2</v>
      </c>
      <c r="DR12">
        <v>0.53483103764779172</v>
      </c>
      <c r="DT12">
        <f>IF($S$12&gt;0,$DO$12,0)</f>
        <v>-5.2330729673644563E-2</v>
      </c>
      <c r="DU12">
        <f>IF($T$12&gt;0,$DP$12,0)</f>
        <v>0.35252288631048306</v>
      </c>
      <c r="DV12">
        <f>IF($U$12&gt;0,$DQ$12,0)</f>
        <v>-1.151662953280529E-2</v>
      </c>
      <c r="DW12">
        <f>IF($V$12&gt;0,$DR$12,0)</f>
        <v>0.53483103764779172</v>
      </c>
      <c r="DY12">
        <v>-2.4105689868513684E-2</v>
      </c>
      <c r="DZ12">
        <v>0.10428737183762107</v>
      </c>
      <c r="EA12">
        <v>0.1296575343672382</v>
      </c>
      <c r="EB12">
        <v>4.1228078337332455E-2</v>
      </c>
      <c r="EC12">
        <v>3.7712196813203036E-2</v>
      </c>
      <c r="ED12">
        <v>0.1149963223736245</v>
      </c>
      <c r="EE12">
        <v>-0.12279473652777978</v>
      </c>
      <c r="EF12">
        <v>4.8982506080197052E-2</v>
      </c>
      <c r="EG12">
        <v>0.15588077463147448</v>
      </c>
      <c r="EH12">
        <v>-6.9821037889788759E-2</v>
      </c>
      <c r="EJ12">
        <f>(1/4)*SUM($DT$12:$DW$12)</f>
        <v>0.20587664118795623</v>
      </c>
      <c r="EN12">
        <f>Sheet62!GJ12</f>
        <v>0.11586561888155177</v>
      </c>
      <c r="EO12">
        <f>Sheet62!GK12</f>
        <v>9.4013470033642438E-2</v>
      </c>
      <c r="EP12">
        <f>Sheet62!GL12</f>
        <v>0.91359592451608274</v>
      </c>
      <c r="EQ12">
        <f>Sheet62!GM12</f>
        <v>0.71996240597585393</v>
      </c>
      <c r="ER12">
        <f>Sheet62!GN12</f>
        <v>2.9292309629708514E-2</v>
      </c>
      <c r="ES12">
        <f>Sheet62!GO12</f>
        <v>0.10325334846919841</v>
      </c>
      <c r="ET12">
        <f>Sheet62!GP12</f>
        <v>0.67649637259504569</v>
      </c>
      <c r="EU12">
        <f>Sheet62!GQ12</f>
        <v>0.51816950954966479</v>
      </c>
      <c r="EV12">
        <f>Sheet62!GR12</f>
        <v>0.65027881971868851</v>
      </c>
      <c r="EW12">
        <f>Sheet62!GS12</f>
        <v>0.23230399372663516</v>
      </c>
      <c r="EZ12">
        <f t="array" ref="EZ12:FI12">TRANSPOSE(EJ7:EJ16)</f>
        <v>-7.1707355772397452E-2</v>
      </c>
      <c r="FA12">
        <v>0.17473495542036699</v>
      </c>
      <c r="FB12">
        <v>0.28628258015275315</v>
      </c>
      <c r="FC12">
        <v>0.17395145881259633</v>
      </c>
      <c r="FD12">
        <v>0.11734711505966357</v>
      </c>
      <c r="FE12">
        <v>0.20587664118795623</v>
      </c>
      <c r="FF12">
        <v>-0.29315376064427218</v>
      </c>
      <c r="FG12">
        <v>0.21589735788989062</v>
      </c>
      <c r="FH12">
        <v>0.31078610538199908</v>
      </c>
      <c r="FI12">
        <v>-0.2685576358144382</v>
      </c>
      <c r="FL12">
        <f>Sheet62!FX12</f>
        <v>-1.3614463201594873E-2</v>
      </c>
      <c r="FM12">
        <f>Sheet62!FY12</f>
        <v>3.3299088495484755E-2</v>
      </c>
      <c r="FN12">
        <f>Sheet62!FZ12</f>
        <v>5.4448687235370032E-2</v>
      </c>
      <c r="FO12">
        <f>Sheet62!GA12</f>
        <v>3.3254005278003151E-2</v>
      </c>
      <c r="FP12">
        <f>Sheet62!GB12</f>
        <v>2.2488240211393264E-2</v>
      </c>
      <c r="FQ12">
        <f>Sheet62!GC12</f>
        <v>3.9204997971548625E-2</v>
      </c>
      <c r="FR12">
        <f>Sheet62!GD12</f>
        <v>-5.5705291743205113E-2</v>
      </c>
      <c r="FS12">
        <f>Sheet62!GE12</f>
        <v>4.106248515657078E-2</v>
      </c>
      <c r="FT12">
        <f>Sheet62!GF12</f>
        <v>5.9291782827189665E-2</v>
      </c>
      <c r="FU12">
        <f>Sheet62!GG12</f>
        <v>-5.1044487998868876E-2</v>
      </c>
      <c r="FX12">
        <f>($EV$10*FL12)+((1-$EV$10)*EZ12)</f>
        <v>-1.9423752458675132E-2</v>
      </c>
      <c r="FY12">
        <f t="shared" ref="FY12:GG12" si="16">($EV$10*FM12)+((1-$EV$10)*FA12)</f>
        <v>4.7442675187972974E-2</v>
      </c>
      <c r="FZ12">
        <f t="shared" si="16"/>
        <v>7.7632076527108337E-2</v>
      </c>
      <c r="GA12">
        <f t="shared" si="16"/>
        <v>4.7323750631462463E-2</v>
      </c>
      <c r="GB12">
        <f t="shared" si="16"/>
        <v>3.1974127696220295E-2</v>
      </c>
      <c r="GC12">
        <f t="shared" si="16"/>
        <v>5.5872162293189379E-2</v>
      </c>
      <c r="GD12">
        <f t="shared" si="16"/>
        <v>-7.9450138633311823E-2</v>
      </c>
      <c r="GE12">
        <f t="shared" si="16"/>
        <v>5.8545972429902754E-2</v>
      </c>
      <c r="GF12">
        <f t="shared" si="16"/>
        <v>8.4441215082670606E-2</v>
      </c>
      <c r="GG12">
        <f t="shared" si="16"/>
        <v>-7.27958027804258E-2</v>
      </c>
      <c r="GJ12">
        <f>EN12-($EU$10*FX12)</f>
        <v>0.11588504263401044</v>
      </c>
      <c r="GK12">
        <f t="shared" ref="GK12:GS12" si="17">EO12-($EU$10*FY12)</f>
        <v>9.3966027358454468E-2</v>
      </c>
      <c r="GL12">
        <f t="shared" si="17"/>
        <v>0.91351829243955562</v>
      </c>
      <c r="GM12">
        <f t="shared" si="17"/>
        <v>0.71991508222522249</v>
      </c>
      <c r="GN12">
        <f t="shared" si="17"/>
        <v>2.9260335502012295E-2</v>
      </c>
      <c r="GO12">
        <f t="shared" si="17"/>
        <v>0.10319747630690522</v>
      </c>
      <c r="GP12">
        <f t="shared" si="17"/>
        <v>0.676575822733679</v>
      </c>
      <c r="GQ12">
        <f t="shared" si="17"/>
        <v>0.51811096357723485</v>
      </c>
      <c r="GR12">
        <f t="shared" si="17"/>
        <v>0.65019437850360584</v>
      </c>
      <c r="GS12">
        <f t="shared" si="17"/>
        <v>0.23237678952941557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1.6710363208422572</v>
      </c>
      <c r="O13">
        <v>2.306039370955455</v>
      </c>
      <c r="P13">
        <v>2.1111510226837238</v>
      </c>
      <c r="Q13">
        <v>1.8568324694667155</v>
      </c>
      <c r="S13">
        <f t="shared" si="8"/>
        <v>2.3475326934373029</v>
      </c>
      <c r="T13">
        <f t="shared" si="0"/>
        <v>2.9825357435505007</v>
      </c>
      <c r="U13">
        <f t="shared" si="0"/>
        <v>2.7876473952787695</v>
      </c>
      <c r="V13">
        <f t="shared" si="0"/>
        <v>2.5333288420617612</v>
      </c>
      <c r="X13">
        <f t="shared" si="9"/>
        <v>2.3475326934373029</v>
      </c>
      <c r="Y13">
        <f t="shared" si="1"/>
        <v>2.9825357435505007</v>
      </c>
      <c r="Z13">
        <f t="shared" si="1"/>
        <v>2.7876473952787695</v>
      </c>
      <c r="AA13">
        <f t="shared" si="1"/>
        <v>2.5333288420617612</v>
      </c>
      <c r="AC13">
        <v>10.363240214797715</v>
      </c>
      <c r="AD13">
        <v>14.039679563928214</v>
      </c>
      <c r="AE13">
        <v>11.164860622002799</v>
      </c>
      <c r="AF13">
        <v>13.371970931809013</v>
      </c>
      <c r="AH13">
        <f t="shared" si="10"/>
        <v>10.731102735161384</v>
      </c>
      <c r="AI13">
        <f t="shared" si="2"/>
        <v>14.407542084291883</v>
      </c>
      <c r="AJ13">
        <f t="shared" si="2"/>
        <v>11.532723142366468</v>
      </c>
      <c r="AK13">
        <f t="shared" si="2"/>
        <v>13.739833452172682</v>
      </c>
      <c r="AW13">
        <f t="shared" si="11"/>
        <v>10.731102735161384</v>
      </c>
      <c r="AX13">
        <f t="shared" si="3"/>
        <v>14.407542084291883</v>
      </c>
      <c r="AY13">
        <f t="shared" si="3"/>
        <v>11.532723142366468</v>
      </c>
      <c r="AZ13">
        <f t="shared" si="3"/>
        <v>13.739833452172682</v>
      </c>
      <c r="BB13">
        <f t="shared" si="12"/>
        <v>9.4221539935152917E-3</v>
      </c>
      <c r="BC13">
        <f t="shared" si="4"/>
        <v>1.3932157569894914E-3</v>
      </c>
      <c r="BD13">
        <f t="shared" si="4"/>
        <v>3.5288560334014577E-3</v>
      </c>
      <c r="BE13">
        <f t="shared" si="4"/>
        <v>1.0315363162313282E-3</v>
      </c>
      <c r="BG13">
        <f t="shared" si="13"/>
        <v>7.2792452925879826E-3</v>
      </c>
      <c r="BH13">
        <f t="shared" si="5"/>
        <v>1.1926052109513037E-3</v>
      </c>
      <c r="BI13">
        <f t="shared" si="5"/>
        <v>2.87492886883097E-3</v>
      </c>
      <c r="BJ13">
        <f t="shared" si="5"/>
        <v>8.8141024057906351E-4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7.2792452925879826E-3</v>
      </c>
      <c r="BZ13">
        <f>$BH$13-$BM$13</f>
        <v>1.1926052109513037E-3</v>
      </c>
      <c r="CA13">
        <f>$BI$13-$BN$13</f>
        <v>2.87492886883097E-3</v>
      </c>
      <c r="CB13">
        <f>$BJ$13-$BO$13</f>
        <v>8.8141024057906351E-4</v>
      </c>
      <c r="CW13">
        <f t="shared" si="15"/>
        <v>7.2792452925879826E-3</v>
      </c>
      <c r="CX13">
        <f t="shared" si="7"/>
        <v>1.1926052109513037E-3</v>
      </c>
      <c r="CY13">
        <f t="shared" si="7"/>
        <v>2.87492886883097E-3</v>
      </c>
      <c r="CZ13">
        <f t="shared" si="7"/>
        <v>8.8141024057906351E-4</v>
      </c>
      <c r="DB13">
        <v>-0.72718265551873473</v>
      </c>
      <c r="DC13">
        <v>8.3580882677575952E-3</v>
      </c>
      <c r="DD13">
        <v>-0.62060606294397436</v>
      </c>
      <c r="DE13">
        <v>0.32803212391757491</v>
      </c>
      <c r="DF13">
        <v>-0.53582528257563289</v>
      </c>
      <c r="DG13">
        <v>7.9761035392763406E-3</v>
      </c>
      <c r="DH13">
        <v>7.7231109836156629E-3</v>
      </c>
      <c r="DI13">
        <v>1.5036915330951399</v>
      </c>
      <c r="DJ13">
        <v>7.807140456312792E-3</v>
      </c>
      <c r="DK13">
        <v>2.0025900778664941E-2</v>
      </c>
      <c r="DM13">
        <f>(1/4)*SUM($CW$13:$CZ$13)</f>
        <v>3.0570474032373296E-3</v>
      </c>
      <c r="DO13">
        <v>-0.29433502509404152</v>
      </c>
      <c r="DP13">
        <v>-0.38808734112013893</v>
      </c>
      <c r="DQ13">
        <v>3.9643461790111377E-2</v>
      </c>
      <c r="DR13">
        <v>-0.52983613815301966</v>
      </c>
      <c r="DT13">
        <f>IF($S$13&gt;0,$DO$13,0)</f>
        <v>-0.29433502509404152</v>
      </c>
      <c r="DU13">
        <f>IF($T$13&gt;0,$DP$13,0)</f>
        <v>-0.38808734112013893</v>
      </c>
      <c r="DV13">
        <f>IF($U$13&gt;0,$DQ$13,0)</f>
        <v>3.9643461790111377E-2</v>
      </c>
      <c r="DW13">
        <f>IF($V$13&gt;0,$DR$13,0)</f>
        <v>-0.52983613815301966</v>
      </c>
      <c r="DY13">
        <v>-3.7944518453546558E-2</v>
      </c>
      <c r="DZ13">
        <v>5.3357097296192431E-2</v>
      </c>
      <c r="EA13">
        <v>7.5613139333735466E-2</v>
      </c>
      <c r="EB13">
        <v>6.4860368968866655E-2</v>
      </c>
      <c r="EC13">
        <v>2.9168200383532548E-2</v>
      </c>
      <c r="ED13">
        <v>6.5052155207505707E-2</v>
      </c>
      <c r="EE13">
        <v>-9.2942010507972003E-2</v>
      </c>
      <c r="EF13">
        <v>8.9581459607541436E-2</v>
      </c>
      <c r="EG13">
        <v>7.2768622126157659E-2</v>
      </c>
      <c r="EH13">
        <v>-9.0434113015941175E-2</v>
      </c>
      <c r="EJ13">
        <f>(1/4)*SUM($DT$13:$DW$13)</f>
        <v>-0.29315376064427218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2.0232940811964419</v>
      </c>
      <c r="O14">
        <v>2.6249969064003551</v>
      </c>
      <c r="P14">
        <v>2.6772021078016652</v>
      </c>
      <c r="Q14">
        <v>2.9232556763341129</v>
      </c>
      <c r="S14">
        <f t="shared" si="8"/>
        <v>2.5414635907461065</v>
      </c>
      <c r="T14">
        <f t="shared" si="0"/>
        <v>3.1431664159500201</v>
      </c>
      <c r="U14">
        <f t="shared" si="0"/>
        <v>3.1953716173513298</v>
      </c>
      <c r="V14">
        <f t="shared" si="0"/>
        <v>3.4414251858837774</v>
      </c>
      <c r="X14">
        <f t="shared" si="9"/>
        <v>2.5414635907461065</v>
      </c>
      <c r="Y14">
        <f t="shared" si="1"/>
        <v>3.1431664159500201</v>
      </c>
      <c r="Z14">
        <f t="shared" si="1"/>
        <v>3.1953716173513298</v>
      </c>
      <c r="AA14">
        <f t="shared" si="1"/>
        <v>3.4414251858837774</v>
      </c>
      <c r="AC14">
        <v>14.666854638951673</v>
      </c>
      <c r="AD14">
        <v>20.254743142891144</v>
      </c>
      <c r="AE14">
        <v>16.450565021772626</v>
      </c>
      <c r="AF14">
        <v>19.887599820030317</v>
      </c>
      <c r="AH14">
        <f t="shared" si="10"/>
        <v>15.395794289962375</v>
      </c>
      <c r="AI14">
        <f t="shared" si="2"/>
        <v>20.983682793901846</v>
      </c>
      <c r="AJ14">
        <f t="shared" si="2"/>
        <v>17.179504672783327</v>
      </c>
      <c r="AK14">
        <f t="shared" si="2"/>
        <v>20.616539471041019</v>
      </c>
      <c r="AW14">
        <f t="shared" si="11"/>
        <v>15.395794289962375</v>
      </c>
      <c r="AX14">
        <f t="shared" si="3"/>
        <v>20.983682793901846</v>
      </c>
      <c r="AY14">
        <f t="shared" si="3"/>
        <v>17.179504672783327</v>
      </c>
      <c r="AZ14">
        <f t="shared" si="3"/>
        <v>20.616539471041019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0.77256700512407828</v>
      </c>
      <c r="BH14">
        <f t="shared" si="5"/>
        <v>0.85600898853478824</v>
      </c>
      <c r="BI14">
        <f t="shared" si="5"/>
        <v>0.81469145854041303</v>
      </c>
      <c r="BJ14">
        <f t="shared" si="5"/>
        <v>0.85446360608927119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0.20494581589821848</v>
      </c>
      <c r="BT14">
        <f t="shared" si="6"/>
        <v>0</v>
      </c>
      <c r="BY14">
        <f>$BG$14-$BL$14</f>
        <v>0.77256700512407828</v>
      </c>
      <c r="BZ14">
        <f>$BH$14-$BM$14</f>
        <v>0.85600898853478824</v>
      </c>
      <c r="CA14">
        <f>$BI$14-$BN$14</f>
        <v>-0.18530854145958697</v>
      </c>
      <c r="CB14">
        <f>$BJ$14-$BO$14</f>
        <v>0.85446360608927119</v>
      </c>
      <c r="CW14">
        <f t="shared" si="15"/>
        <v>0.77256700512407828</v>
      </c>
      <c r="CX14">
        <f t="shared" si="7"/>
        <v>0.85600898853478824</v>
      </c>
      <c r="CY14">
        <f t="shared" si="7"/>
        <v>-0.18530854145958697</v>
      </c>
      <c r="CZ14">
        <f t="shared" si="7"/>
        <v>0.85446360608927119</v>
      </c>
      <c r="DB14">
        <v>-0.76503390484489397</v>
      </c>
      <c r="DC14">
        <v>9.4648270697020049E-3</v>
      </c>
      <c r="DD14">
        <v>-0.84607481231423165</v>
      </c>
      <c r="DE14">
        <v>0.37926345701439462</v>
      </c>
      <c r="DF14">
        <v>-0.57741965026178899</v>
      </c>
      <c r="DG14">
        <v>8.9955777958969259E-3</v>
      </c>
      <c r="DH14">
        <v>8.6170667590406477E-3</v>
      </c>
      <c r="DI14">
        <v>1.7506181350081134</v>
      </c>
      <c r="DJ14">
        <v>8.780191739395142E-3</v>
      </c>
      <c r="DK14">
        <v>2.2789112034371953E-2</v>
      </c>
      <c r="DM14">
        <f>(1/4)*SUM($CW$14:$CZ$14)</f>
        <v>0.57443276457213766</v>
      </c>
      <c r="DO14">
        <v>0.43303962929918166</v>
      </c>
      <c r="DP14">
        <v>4.0547994921696549E-2</v>
      </c>
      <c r="DQ14">
        <v>2.7705501701931434E-2</v>
      </c>
      <c r="DR14">
        <v>0.3622963056367528</v>
      </c>
      <c r="DT14">
        <f>IF($S$14&gt;0,$DO$14,0)</f>
        <v>0.43303962929918166</v>
      </c>
      <c r="DU14">
        <f>IF($T$14&gt;0,$DP$14,0)</f>
        <v>4.0547994921696549E-2</v>
      </c>
      <c r="DV14">
        <f>IF($U$14&gt;0,$DQ$14,0)</f>
        <v>2.7705501701931434E-2</v>
      </c>
      <c r="DW14">
        <f>IF($V$14&gt;0,$DR$14,0)</f>
        <v>0.3622963056367528</v>
      </c>
      <c r="DY14">
        <v>3.9691830917300622E-4</v>
      </c>
      <c r="DZ14">
        <v>5.6108907870212055E-2</v>
      </c>
      <c r="EA14">
        <v>9.7315680693966261E-2</v>
      </c>
      <c r="EB14">
        <v>2.0733906446966575E-2</v>
      </c>
      <c r="EC14">
        <v>2.533583269688168E-2</v>
      </c>
      <c r="ED14">
        <v>6.3624010153819535E-2</v>
      </c>
      <c r="EE14">
        <v>-7.485251311259776E-2</v>
      </c>
      <c r="EF14">
        <v>2.863677036364877E-2</v>
      </c>
      <c r="EG14">
        <v>0.10476554724171315</v>
      </c>
      <c r="EH14">
        <v>-4.9722818369939713E-2</v>
      </c>
      <c r="EJ14">
        <f>(1/4)*SUM($DT$14:$DW$14)</f>
        <v>0.21589735788989062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2.1499952243249507</v>
      </c>
      <c r="O15">
        <v>3.1110224772816224</v>
      </c>
      <c r="P15">
        <v>2.4978343174042008</v>
      </c>
      <c r="Q15">
        <v>2.9430801361244106</v>
      </c>
      <c r="S15">
        <f t="shared" si="8"/>
        <v>2.8002740440436393</v>
      </c>
      <c r="T15">
        <f t="shared" si="0"/>
        <v>3.761301297000311</v>
      </c>
      <c r="U15">
        <f t="shared" si="0"/>
        <v>3.1481131371228894</v>
      </c>
      <c r="V15">
        <f t="shared" si="0"/>
        <v>3.5933589558430992</v>
      </c>
      <c r="X15">
        <f t="shared" si="9"/>
        <v>2.8002740440436393</v>
      </c>
      <c r="Y15">
        <f t="shared" si="1"/>
        <v>3.761301297000311</v>
      </c>
      <c r="Z15">
        <f t="shared" si="1"/>
        <v>3.1481131371228894</v>
      </c>
      <c r="AA15">
        <f t="shared" si="1"/>
        <v>3.5933589558430992</v>
      </c>
      <c r="AC15">
        <v>10.308019454914319</v>
      </c>
      <c r="AD15">
        <v>13.636725201869695</v>
      </c>
      <c r="AE15">
        <v>11.861918549385562</v>
      </c>
      <c r="AF15">
        <v>13.328406646562552</v>
      </c>
      <c r="AH15">
        <f t="shared" si="10"/>
        <v>10.512353198096903</v>
      </c>
      <c r="AI15">
        <f t="shared" si="2"/>
        <v>13.841058945052279</v>
      </c>
      <c r="AJ15">
        <f t="shared" si="2"/>
        <v>12.066252292568146</v>
      </c>
      <c r="AK15">
        <f t="shared" si="2"/>
        <v>13.532740389745136</v>
      </c>
      <c r="AW15">
        <f t="shared" si="11"/>
        <v>10.512353198096903</v>
      </c>
      <c r="AX15">
        <f t="shared" si="3"/>
        <v>13.841058945052279</v>
      </c>
      <c r="AY15">
        <f t="shared" si="3"/>
        <v>12.066252292568146</v>
      </c>
      <c r="AZ15">
        <f t="shared" si="3"/>
        <v>13.532740389745136</v>
      </c>
      <c r="BB15">
        <f t="shared" si="12"/>
        <v>7.5709169314096183E-3</v>
      </c>
      <c r="BC15">
        <f t="shared" si="4"/>
        <v>7.9067476128872032E-4</v>
      </c>
      <c r="BD15">
        <f t="shared" si="4"/>
        <v>6.0164831771126427E-3</v>
      </c>
      <c r="BE15">
        <f t="shared" si="4"/>
        <v>8.3858125073354734E-4</v>
      </c>
      <c r="BG15">
        <f t="shared" si="13"/>
        <v>5.8490406197423059E-3</v>
      </c>
      <c r="BH15">
        <f t="shared" si="5"/>
        <v>6.7682470267074258E-4</v>
      </c>
      <c r="BI15">
        <f t="shared" si="5"/>
        <v>4.9015774548457573E-3</v>
      </c>
      <c r="BJ15">
        <f t="shared" si="5"/>
        <v>7.1653715950063812E-4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5.8490406197423059E-3</v>
      </c>
      <c r="BZ15">
        <f>$BH$15-$BM$15</f>
        <v>6.7682470267074258E-4</v>
      </c>
      <c r="CA15">
        <f>$BI$15-$BN$15</f>
        <v>4.9015774548457573E-3</v>
      </c>
      <c r="CB15">
        <f>$BJ$15-$BO$15</f>
        <v>7.1653715950063812E-4</v>
      </c>
      <c r="CW15">
        <f t="shared" si="15"/>
        <v>5.8490406197423059E-3</v>
      </c>
      <c r="CX15">
        <f t="shared" si="7"/>
        <v>6.7682470267074258E-4</v>
      </c>
      <c r="CY15">
        <f t="shared" si="7"/>
        <v>4.9015774548457573E-3</v>
      </c>
      <c r="CZ15">
        <f t="shared" si="7"/>
        <v>7.1653715950063812E-4</v>
      </c>
      <c r="DB15">
        <v>-0.91841519690814921</v>
      </c>
      <c r="DC15">
        <v>1.0120733468663967E-2</v>
      </c>
      <c r="DD15">
        <v>-0.88314709012837589</v>
      </c>
      <c r="DE15">
        <v>0.40894231633838352</v>
      </c>
      <c r="DF15">
        <v>-0.63755952239671976</v>
      </c>
      <c r="DG15">
        <v>9.4593009127053838E-3</v>
      </c>
      <c r="DH15">
        <v>9.2718634754596664E-3</v>
      </c>
      <c r="DI15">
        <v>1.9675323120365436</v>
      </c>
      <c r="DJ15">
        <v>9.2325384648824782E-3</v>
      </c>
      <c r="DK15">
        <v>2.4562744736606457E-2</v>
      </c>
      <c r="DM15">
        <f>(1/4)*SUM($CW$15:$CZ$15)</f>
        <v>3.0359949841898609E-3</v>
      </c>
      <c r="DO15">
        <v>0.27082358770335424</v>
      </c>
      <c r="DP15">
        <v>0.67309077878522372</v>
      </c>
      <c r="DQ15">
        <v>-0.10434046316516526</v>
      </c>
      <c r="DR15">
        <v>0.40357051820458373</v>
      </c>
      <c r="DT15">
        <f>IF($S$15&gt;0,$DO$15,0)</f>
        <v>0.27082358770335424</v>
      </c>
      <c r="DU15">
        <f>IF($T$15&gt;0,$DP$15,0)</f>
        <v>0.67309077878522372</v>
      </c>
      <c r="DV15">
        <f>IF($U$15&gt;0,$DQ$15,0)</f>
        <v>-0.10434046316516526</v>
      </c>
      <c r="DW15">
        <f>IF($V$15&gt;0,$DR$15,0)</f>
        <v>0.40357051820458373</v>
      </c>
      <c r="DY15">
        <v>-5.8017867908526172E-2</v>
      </c>
      <c r="DZ15">
        <v>0.12691096555313572</v>
      </c>
      <c r="EA15">
        <v>0.20758198519318233</v>
      </c>
      <c r="EB15">
        <v>0.14498481220617959</v>
      </c>
      <c r="EC15">
        <v>0.10504701982395064</v>
      </c>
      <c r="ED15">
        <v>0.148056975484881</v>
      </c>
      <c r="EE15">
        <v>-0.22332831850080323</v>
      </c>
      <c r="EF15">
        <v>0.1620229333256169</v>
      </c>
      <c r="EG15">
        <v>0.24377013884766977</v>
      </c>
      <c r="EH15">
        <v>-0.21391424833641928</v>
      </c>
      <c r="EJ15">
        <f>(1/4)*SUM($DT$15:$DW$15)</f>
        <v>0.31078610538199908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1.7780267423957106</v>
      </c>
      <c r="O16">
        <v>2.2693251505581444</v>
      </c>
      <c r="P16">
        <v>1.7606230509662675</v>
      </c>
      <c r="Q16">
        <v>2.3628590011720734</v>
      </c>
      <c r="S16">
        <f t="shared" si="8"/>
        <v>2.0103307361223459</v>
      </c>
      <c r="T16">
        <f t="shared" si="0"/>
        <v>2.5016291442847796</v>
      </c>
      <c r="U16">
        <f t="shared" si="0"/>
        <v>1.9929270446929026</v>
      </c>
      <c r="V16">
        <f t="shared" si="0"/>
        <v>2.5951629948987085</v>
      </c>
      <c r="X16">
        <f t="shared" si="9"/>
        <v>2.0103307361223459</v>
      </c>
      <c r="Y16">
        <f t="shared" si="1"/>
        <v>2.5016291442847796</v>
      </c>
      <c r="Z16">
        <f t="shared" si="1"/>
        <v>1.9929270446929026</v>
      </c>
      <c r="AA16">
        <f t="shared" si="1"/>
        <v>2.5951629948987085</v>
      </c>
      <c r="AC16">
        <v>10.814830430234693</v>
      </c>
      <c r="AD16">
        <v>15.469354707676496</v>
      </c>
      <c r="AE16">
        <v>12.031161505510575</v>
      </c>
      <c r="AF16">
        <v>15.027833956156229</v>
      </c>
      <c r="AH16">
        <f t="shared" si="10"/>
        <v>11.283048874155201</v>
      </c>
      <c r="AI16">
        <f t="shared" si="2"/>
        <v>15.937573151597004</v>
      </c>
      <c r="AJ16">
        <f t="shared" si="2"/>
        <v>12.499379949431082</v>
      </c>
      <c r="AK16">
        <f t="shared" si="2"/>
        <v>15.496052400076737</v>
      </c>
      <c r="AW16">
        <f t="shared" si="11"/>
        <v>11.283048874155201</v>
      </c>
      <c r="AX16">
        <f t="shared" si="3"/>
        <v>15.937573151597004</v>
      </c>
      <c r="AY16">
        <f t="shared" si="3"/>
        <v>12.499379949431082</v>
      </c>
      <c r="AZ16">
        <f t="shared" si="3"/>
        <v>15.496052400076737</v>
      </c>
      <c r="BB16">
        <f t="shared" si="12"/>
        <v>1.6362790141423361E-2</v>
      </c>
      <c r="BC16">
        <f t="shared" si="4"/>
        <v>6.4343166111640194E-3</v>
      </c>
      <c r="BD16">
        <f t="shared" si="4"/>
        <v>9.2778566495159923E-3</v>
      </c>
      <c r="BE16">
        <f t="shared" si="4"/>
        <v>5.9731128565270551E-3</v>
      </c>
      <c r="BG16">
        <f t="shared" si="13"/>
        <v>1.2641351775033239E-2</v>
      </c>
      <c r="BH16">
        <f t="shared" si="5"/>
        <v>5.5078328542350983E-3</v>
      </c>
      <c r="BI16">
        <f t="shared" si="5"/>
        <v>7.5585905659230537E-3</v>
      </c>
      <c r="BJ16">
        <f t="shared" si="5"/>
        <v>5.1038075509662953E-3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1.2641351775033239E-2</v>
      </c>
      <c r="BZ16">
        <f>$BH$16-$BM$16</f>
        <v>5.5078328542350983E-3</v>
      </c>
      <c r="CA16">
        <f>$BI$16-$BN$16</f>
        <v>7.5585905659230537E-3</v>
      </c>
      <c r="CB16">
        <f>$BJ$16-$BO$16</f>
        <v>5.1038075509662953E-3</v>
      </c>
      <c r="CW16">
        <f t="shared" si="15"/>
        <v>1.2641351775033239E-2</v>
      </c>
      <c r="CX16">
        <f t="shared" si="7"/>
        <v>5.5078328542350983E-3</v>
      </c>
      <c r="CY16">
        <f t="shared" si="7"/>
        <v>7.5585905659230537E-3</v>
      </c>
      <c r="CZ16">
        <f t="shared" si="7"/>
        <v>5.1038075509662953E-3</v>
      </c>
      <c r="DB16">
        <v>-0.61046310551649918</v>
      </c>
      <c r="DC16">
        <v>6.9436470945686921E-3</v>
      </c>
      <c r="DD16">
        <v>-0.63840139214025571</v>
      </c>
      <c r="DE16">
        <v>0.2799392391938621</v>
      </c>
      <c r="DF16">
        <v>-0.45970023560597462</v>
      </c>
      <c r="DG16">
        <v>6.4536712874667225E-3</v>
      </c>
      <c r="DH16">
        <v>6.408518308685592E-3</v>
      </c>
      <c r="DI16">
        <v>1.3856745391816156</v>
      </c>
      <c r="DJ16">
        <v>6.269921882173516E-3</v>
      </c>
      <c r="DK16">
        <v>1.6875196314357216E-2</v>
      </c>
      <c r="DM16">
        <f>(1/4)*SUM($CW$16:$CZ$16)</f>
        <v>7.7028956865394221E-3</v>
      </c>
      <c r="DO16">
        <v>-0.61643760964911232</v>
      </c>
      <c r="DP16">
        <v>-0.20671884938451179</v>
      </c>
      <c r="DQ16">
        <v>4.0741971235266732E-2</v>
      </c>
      <c r="DR16">
        <v>-0.29181605545939543</v>
      </c>
      <c r="DT16">
        <f>IF($S$16&gt;0,$DO$16,0)</f>
        <v>-0.61643760964911232</v>
      </c>
      <c r="DU16">
        <f>IF($T$16&gt;0,$DP$16,0)</f>
        <v>-0.20671884938451179</v>
      </c>
      <c r="DV16">
        <f>IF($U$16&gt;0,$DQ$16,0)</f>
        <v>4.0741971235266732E-2</v>
      </c>
      <c r="DW16">
        <f>IF($V$16&gt;0,$DR$16,0)</f>
        <v>-0.29181605545939543</v>
      </c>
      <c r="DY16">
        <v>-6.3620847333519429E-2</v>
      </c>
      <c r="DZ16">
        <v>0.14637529449782161</v>
      </c>
      <c r="EA16">
        <v>0.16301171881999751</v>
      </c>
      <c r="EB16">
        <v>9.0449123179053681E-2</v>
      </c>
      <c r="EC16">
        <v>5.7451618471915822E-2</v>
      </c>
      <c r="ED16">
        <v>0.16371284111000506</v>
      </c>
      <c r="EE16">
        <v>-0.18556705616219221</v>
      </c>
      <c r="EF16">
        <v>0.10984605141373982</v>
      </c>
      <c r="EG16">
        <v>0.19757499526615202</v>
      </c>
      <c r="EH16">
        <v>-0.12545660741788828</v>
      </c>
      <c r="EJ16">
        <f>(1/4)*SUM($DT$16:$DW$16)</f>
        <v>-0.2685576358144382</v>
      </c>
      <c r="EN16">
        <f>Sheet62!GJ16</f>
        <v>0.62668026279670241</v>
      </c>
      <c r="EO16">
        <f>Sheet62!GK16</f>
        <v>0.2425351814288989</v>
      </c>
      <c r="EP16">
        <f>Sheet62!GL16</f>
        <v>5.5783032326475718E-2</v>
      </c>
      <c r="EQ16">
        <f>Sheet62!GM16</f>
        <v>0.99158911033773378</v>
      </c>
      <c r="ER16">
        <f>Sheet62!GN16</f>
        <v>0.63000121707289403</v>
      </c>
      <c r="ES16">
        <f>Sheet62!GO16</f>
        <v>0.94455907785685844</v>
      </c>
      <c r="ET16">
        <f>Sheet62!GP16</f>
        <v>0.23701237248651141</v>
      </c>
      <c r="EU16">
        <f>Sheet62!GQ16</f>
        <v>0.67316965984511645</v>
      </c>
      <c r="EV16">
        <f>Sheet62!GR16</f>
        <v>0.96732512055321596</v>
      </c>
      <c r="EW16">
        <f>Sheet62!GS16</f>
        <v>0.99769490825382223</v>
      </c>
      <c r="EZ16">
        <f t="array" ref="EZ16:FI25">(1/4)*(MMULT($C$7:$F$16,$DT$23:$EC$26))</f>
        <v>-7.0401215887115287E-2</v>
      </c>
      <c r="FA16">
        <v>7.5571487013594826E-2</v>
      </c>
      <c r="FB16">
        <v>9.2589702708597149E-2</v>
      </c>
      <c r="FC16">
        <v>0.12010445279872378</v>
      </c>
      <c r="FD16">
        <v>6.5335605413228637E-2</v>
      </c>
      <c r="FE16">
        <v>8.9688875409382793E-2</v>
      </c>
      <c r="FF16">
        <v>-0.14267992856015918</v>
      </c>
      <c r="FG16">
        <v>0.13689516390580375</v>
      </c>
      <c r="FH16">
        <v>0.11517070836458393</v>
      </c>
      <c r="FI16">
        <v>-0.15010617629575013</v>
      </c>
      <c r="FL16">
        <f>Sheet62!FX16</f>
        <v>-1.3371837918492439E-2</v>
      </c>
      <c r="FM16">
        <f>Sheet62!FY16</f>
        <v>1.4404938137160112E-2</v>
      </c>
      <c r="FN16">
        <f>Sheet62!FZ16</f>
        <v>1.7619207836298698E-2</v>
      </c>
      <c r="FO16">
        <f>Sheet62!GA16</f>
        <v>2.2914637917431285E-2</v>
      </c>
      <c r="FP16">
        <f>Sheet62!GB16</f>
        <v>1.2502715663194571E-2</v>
      </c>
      <c r="FQ16">
        <f>Sheet62!GC16</f>
        <v>1.708329334794861E-2</v>
      </c>
      <c r="FR16">
        <f>Sheet62!GD16</f>
        <v>-2.7112759976945261E-2</v>
      </c>
      <c r="FS16">
        <f>Sheet62!GE16</f>
        <v>2.6030954060157409E-2</v>
      </c>
      <c r="FT16">
        <f>Sheet62!GF16</f>
        <v>2.1994761854500916E-2</v>
      </c>
      <c r="FU16">
        <f>Sheet62!GG16</f>
        <v>-2.8529482138035564E-2</v>
      </c>
      <c r="FX16">
        <f>($EV$10*FL16)+((1-$EV$10)*EZ16)</f>
        <v>-1.9074775715354722E-2</v>
      </c>
      <c r="FY16">
        <f t="shared" ref="FY16:GG25" si="18">($EV$10*FM16)+((1-$EV$10)*FA16)</f>
        <v>2.052159302480358E-2</v>
      </c>
      <c r="FZ16">
        <f t="shared" si="18"/>
        <v>2.511625732352854E-2</v>
      </c>
      <c r="GA16">
        <f t="shared" si="18"/>
        <v>3.2633619405560532E-2</v>
      </c>
      <c r="GB16">
        <f t="shared" si="18"/>
        <v>1.7786004638197975E-2</v>
      </c>
      <c r="GC16">
        <f t="shared" si="18"/>
        <v>2.4343851554092029E-2</v>
      </c>
      <c r="GD16">
        <f t="shared" si="18"/>
        <v>-3.8669476835266649E-2</v>
      </c>
      <c r="GE16">
        <f t="shared" si="18"/>
        <v>3.711737504472204E-2</v>
      </c>
      <c r="GF16">
        <f t="shared" si="18"/>
        <v>3.1312356505509217E-2</v>
      </c>
      <c r="GG16">
        <f t="shared" si="18"/>
        <v>-4.0687151553807019E-2</v>
      </c>
      <c r="GJ16">
        <f>EN16-($EU$10*FX16)</f>
        <v>0.6266993375724178</v>
      </c>
      <c r="GK16">
        <f t="shared" ref="GK16:GS25" si="19">EO16-($EU$10*FY16)</f>
        <v>0.24251465983587411</v>
      </c>
      <c r="GL16">
        <f t="shared" si="19"/>
        <v>5.5757916069152189E-2</v>
      </c>
      <c r="GM16">
        <f t="shared" si="19"/>
        <v>0.99155647671832825</v>
      </c>
      <c r="GN16">
        <f t="shared" si="19"/>
        <v>0.62998343106825583</v>
      </c>
      <c r="GO16">
        <f t="shared" si="19"/>
        <v>0.9445347340053043</v>
      </c>
      <c r="GP16">
        <f t="shared" si="19"/>
        <v>0.23705104196334667</v>
      </c>
      <c r="GQ16">
        <f t="shared" si="19"/>
        <v>0.6731325424700717</v>
      </c>
      <c r="GR16">
        <f t="shared" si="19"/>
        <v>0.9672938081967104</v>
      </c>
      <c r="GS16">
        <f t="shared" si="19"/>
        <v>0.99773559540537604</v>
      </c>
    </row>
    <row r="17" spans="1:201">
      <c r="A17">
        <v>16</v>
      </c>
      <c r="BQ17">
        <f>SUM(BQ7:BQ16)</f>
        <v>3.4423030944010171</v>
      </c>
      <c r="BR17">
        <f t="shared" ref="BR17:BT17" si="20">SUM(BR7:BR16)</f>
        <v>6.3809518291257623</v>
      </c>
      <c r="BS17">
        <f t="shared" si="20"/>
        <v>0.20494581589821848</v>
      </c>
      <c r="BT17">
        <f t="shared" si="20"/>
        <v>6.5314055636786641</v>
      </c>
      <c r="EN17">
        <f>Sheet62!GJ17</f>
        <v>0.14072430811709319</v>
      </c>
      <c r="EO17">
        <f>Sheet62!GK17</f>
        <v>0.91176605954272849</v>
      </c>
      <c r="EP17">
        <f>Sheet62!GL17</f>
        <v>0.55243395871008183</v>
      </c>
      <c r="EQ17">
        <f>Sheet62!GM17</f>
        <v>0.96701530875227648</v>
      </c>
      <c r="ER17">
        <f>Sheet62!GN17</f>
        <v>0.29034869942195685</v>
      </c>
      <c r="ES17">
        <f>Sheet62!GO17</f>
        <v>0.50655397915088407</v>
      </c>
      <c r="ET17">
        <f>Sheet62!GP17</f>
        <v>0.55631501792514915</v>
      </c>
      <c r="EU17">
        <f>Sheet62!GQ17</f>
        <v>0.21115063741599172</v>
      </c>
      <c r="EV17">
        <f>Sheet62!GR17</f>
        <v>0.26757615108432481</v>
      </c>
      <c r="EW17">
        <f>Sheet62!GS17</f>
        <v>0.58923955184815291</v>
      </c>
      <c r="EZ17">
        <v>-4.2414611776025068E-2</v>
      </c>
      <c r="FA17">
        <v>0.13607584342371468</v>
      </c>
      <c r="FB17">
        <v>0.1527771745480673</v>
      </c>
      <c r="FC17">
        <v>5.8685189144308841E-2</v>
      </c>
      <c r="FD17">
        <v>4.6318514851145881E-2</v>
      </c>
      <c r="FE17">
        <v>0.14966377659910662</v>
      </c>
      <c r="FF17">
        <v>-0.15750206196114747</v>
      </c>
      <c r="FG17">
        <v>6.9184571330339284E-2</v>
      </c>
      <c r="FH17">
        <v>0.18875339508816424</v>
      </c>
      <c r="FI17">
        <v>-8.8563022776444456E-2</v>
      </c>
      <c r="FL17">
        <f>Sheet62!FX17</f>
        <v>-8.0469369722684266E-3</v>
      </c>
      <c r="FM17">
        <f>Sheet62!FY17</f>
        <v>2.5898182930125274E-2</v>
      </c>
      <c r="FN17">
        <f>Sheet62!FZ17</f>
        <v>2.9051526280863757E-2</v>
      </c>
      <c r="FO17">
        <f>Sheet62!GA17</f>
        <v>1.1239016618894954E-2</v>
      </c>
      <c r="FP17">
        <f>Sheet62!GB17</f>
        <v>8.8801449165319107E-3</v>
      </c>
      <c r="FQ17">
        <f>Sheet62!GC17</f>
        <v>2.8474993302476683E-2</v>
      </c>
      <c r="FR17">
        <f>Sheet62!GD17</f>
        <v>-2.9917072290785676E-2</v>
      </c>
      <c r="FS17">
        <f>Sheet62!GE17</f>
        <v>1.3166335253616091E-2</v>
      </c>
      <c r="FT17">
        <f>Sheet62!GF17</f>
        <v>3.5964684204216044E-2</v>
      </c>
      <c r="FU17">
        <f>Sheet62!GG17</f>
        <v>-1.6822745395396431E-2</v>
      </c>
      <c r="FX17">
        <f t="shared" ref="FX17:FX25" si="21">($EV$10*FL17)+((1-$EV$10)*EZ17)</f>
        <v>-1.148370445264409E-2</v>
      </c>
      <c r="FY17">
        <f t="shared" si="18"/>
        <v>3.6915948979484213E-2</v>
      </c>
      <c r="FZ17">
        <f t="shared" si="18"/>
        <v>4.1424091107584105E-2</v>
      </c>
      <c r="GA17">
        <f t="shared" si="18"/>
        <v>1.5983633871436344E-2</v>
      </c>
      <c r="GB17">
        <f t="shared" si="18"/>
        <v>1.2623981909993306E-2</v>
      </c>
      <c r="GC17">
        <f t="shared" si="18"/>
        <v>4.0593871632139671E-2</v>
      </c>
      <c r="GD17">
        <f t="shared" si="18"/>
        <v>-4.267557125782185E-2</v>
      </c>
      <c r="GE17">
        <f t="shared" si="18"/>
        <v>1.8768158861288409E-2</v>
      </c>
      <c r="GF17">
        <f t="shared" si="18"/>
        <v>5.1243555292610862E-2</v>
      </c>
      <c r="GG17">
        <f t="shared" si="18"/>
        <v>-2.399677313350123E-2</v>
      </c>
      <c r="GJ17">
        <f t="shared" ref="GJ17:GJ25" si="22">EN17-($EU$10*FX17)</f>
        <v>0.14073579182154583</v>
      </c>
      <c r="GK17">
        <f t="shared" si="19"/>
        <v>0.91172914359374901</v>
      </c>
      <c r="GL17">
        <f t="shared" si="19"/>
        <v>0.5523925346189742</v>
      </c>
      <c r="GM17">
        <f t="shared" si="19"/>
        <v>0.96699932511840503</v>
      </c>
      <c r="GN17">
        <f t="shared" si="19"/>
        <v>0.29033607544004686</v>
      </c>
      <c r="GO17">
        <f t="shared" si="19"/>
        <v>0.50651338527925194</v>
      </c>
      <c r="GP17">
        <f t="shared" si="19"/>
        <v>0.55635769349640696</v>
      </c>
      <c r="GQ17">
        <f t="shared" si="19"/>
        <v>0.21113186925713043</v>
      </c>
      <c r="GR17">
        <f t="shared" si="19"/>
        <v>0.26752490752903219</v>
      </c>
      <c r="GS17">
        <f t="shared" si="19"/>
        <v>0.58926354862128638</v>
      </c>
    </row>
    <row r="18" spans="1:201">
      <c r="A18">
        <v>17</v>
      </c>
      <c r="EN18">
        <f>Sheet62!GJ18</f>
        <v>0.45591381967622929</v>
      </c>
      <c r="EO18">
        <f>Sheet62!GK18</f>
        <v>0.61870074526594787</v>
      </c>
      <c r="EP18">
        <f>Sheet62!GL18</f>
        <v>2.7671059992676005E-2</v>
      </c>
      <c r="EQ18">
        <f>Sheet62!GM18</f>
        <v>0.88276504074739548</v>
      </c>
      <c r="ER18">
        <f>Sheet62!GN18</f>
        <v>0.7774326957394283</v>
      </c>
      <c r="ES18">
        <f>Sheet62!GO18</f>
        <v>0.45421265787375437</v>
      </c>
      <c r="ET18">
        <f>Sheet62!GP18</f>
        <v>0.99213781566957326</v>
      </c>
      <c r="EU18">
        <f>Sheet62!GQ18</f>
        <v>0.69469906789216829</v>
      </c>
      <c r="EV18">
        <f>Sheet62!GR18</f>
        <v>0.89229817457225546</v>
      </c>
      <c r="EW18">
        <f>Sheet62!GS18</f>
        <v>0.72174763086891369</v>
      </c>
      <c r="EZ18">
        <v>1.6742234417931216E-2</v>
      </c>
      <c r="FA18">
        <v>5.4429002806927806E-2</v>
      </c>
      <c r="FB18">
        <v>0.20031422038195895</v>
      </c>
      <c r="FC18">
        <v>7.4281197467591167E-2</v>
      </c>
      <c r="FD18">
        <v>6.8404171159254956E-2</v>
      </c>
      <c r="FE18">
        <v>7.2939824439965564E-2</v>
      </c>
      <c r="FF18">
        <v>-0.14229566486318571</v>
      </c>
      <c r="FG18">
        <v>0.10500957907970726</v>
      </c>
      <c r="FH18">
        <v>0.18275602947925271</v>
      </c>
      <c r="FI18">
        <v>-0.16141612375314202</v>
      </c>
      <c r="FL18">
        <f>Sheet62!FX18</f>
        <v>3.1837203807467285E-3</v>
      </c>
      <c r="FM18">
        <f>Sheet62!FY18</f>
        <v>1.0399206962834601E-2</v>
      </c>
      <c r="FN18">
        <f>Sheet62!FZ18</f>
        <v>3.8092450404673669E-2</v>
      </c>
      <c r="FO18">
        <f>Sheet62!GA18</f>
        <v>1.4230626660954893E-2</v>
      </c>
      <c r="FP18">
        <f>Sheet62!GB18</f>
        <v>1.3109434341134492E-2</v>
      </c>
      <c r="FQ18">
        <f>Sheet62!GC18</f>
        <v>1.3909252626695677E-2</v>
      </c>
      <c r="FR18">
        <f>Sheet62!GD18</f>
        <v>-2.7043971065205716E-2</v>
      </c>
      <c r="FS18">
        <f>Sheet62!GE18</f>
        <v>1.9975316809183258E-2</v>
      </c>
      <c r="FT18">
        <f>Sheet62!GF18</f>
        <v>3.4865196188510333E-2</v>
      </c>
      <c r="FU18">
        <f>Sheet62!GG18</f>
        <v>-3.0685543044779551E-2</v>
      </c>
      <c r="FX18">
        <f t="shared" si="21"/>
        <v>4.5395717844651769E-3</v>
      </c>
      <c r="FY18">
        <f t="shared" si="18"/>
        <v>1.4802186547243922E-2</v>
      </c>
      <c r="FZ18">
        <f t="shared" si="18"/>
        <v>5.4314627402402192E-2</v>
      </c>
      <c r="GA18">
        <f t="shared" si="18"/>
        <v>2.0235683741618521E-2</v>
      </c>
      <c r="GB18">
        <f t="shared" si="18"/>
        <v>1.8638908022946536E-2</v>
      </c>
      <c r="GC18">
        <f t="shared" si="18"/>
        <v>1.9812309808022663E-2</v>
      </c>
      <c r="GD18">
        <f t="shared" si="18"/>
        <v>-3.8569140445003716E-2</v>
      </c>
      <c r="GE18">
        <f t="shared" si="18"/>
        <v>2.8478743036235654E-2</v>
      </c>
      <c r="GF18">
        <f t="shared" si="18"/>
        <v>4.9654279517584568E-2</v>
      </c>
      <c r="GG18">
        <f t="shared" si="18"/>
        <v>-4.3758601115615796E-2</v>
      </c>
      <c r="GJ18">
        <f t="shared" si="22"/>
        <v>0.45590928010444481</v>
      </c>
      <c r="GK18">
        <f t="shared" si="19"/>
        <v>0.61868594307940061</v>
      </c>
      <c r="GL18">
        <f t="shared" si="19"/>
        <v>2.7616745365273605E-2</v>
      </c>
      <c r="GM18">
        <f t="shared" si="19"/>
        <v>0.88274480506365383</v>
      </c>
      <c r="GN18">
        <f t="shared" si="19"/>
        <v>0.77741405683140541</v>
      </c>
      <c r="GO18">
        <f t="shared" si="19"/>
        <v>0.45419284556394635</v>
      </c>
      <c r="GP18">
        <f t="shared" si="19"/>
        <v>0.99217638481001824</v>
      </c>
      <c r="GQ18">
        <f t="shared" si="19"/>
        <v>0.69467058914913205</v>
      </c>
      <c r="GR18">
        <f t="shared" si="19"/>
        <v>0.89224852029273793</v>
      </c>
      <c r="GS18">
        <f t="shared" si="19"/>
        <v>0.7217913894700293</v>
      </c>
    </row>
    <row r="19" spans="1:201">
      <c r="A19">
        <v>18</v>
      </c>
      <c r="BN19" t="s">
        <v>35</v>
      </c>
      <c r="BO19">
        <f>BS21+BS34</f>
        <v>3.4405604598594078E-4</v>
      </c>
      <c r="EN19">
        <f>Sheet62!GJ19</f>
        <v>0.15780633033776223</v>
      </c>
      <c r="EO19">
        <f>Sheet62!GK19</f>
        <v>0.12336227458801052</v>
      </c>
      <c r="EP19">
        <f>Sheet62!GL19</f>
        <v>1.0848133207577325E-2</v>
      </c>
      <c r="EQ19">
        <f>Sheet62!GM19</f>
        <v>0.92275523094070089</v>
      </c>
      <c r="ER19">
        <f>Sheet62!GN19</f>
        <v>0.66133383600034568</v>
      </c>
      <c r="ES19">
        <f>Sheet62!GO19</f>
        <v>0.75261209633883841</v>
      </c>
      <c r="ET19">
        <f>Sheet62!GP19</f>
        <v>0.33657700679173203</v>
      </c>
      <c r="EU19">
        <f>Sheet62!GQ19</f>
        <v>0.96400752422634561</v>
      </c>
      <c r="EV19">
        <f>Sheet62!GR19</f>
        <v>0.12834119987762446</v>
      </c>
      <c r="EW19">
        <f>Sheet62!GS19</f>
        <v>0.12057015941747803</v>
      </c>
      <c r="EZ19">
        <v>-5.2188803130258102E-2</v>
      </c>
      <c r="FA19">
        <v>5.5698459384014555E-2</v>
      </c>
      <c r="FB19">
        <v>5.3781969192396813E-2</v>
      </c>
      <c r="FC19">
        <v>6.7920560614423447E-2</v>
      </c>
      <c r="FD19">
        <v>2.2937889723183284E-2</v>
      </c>
      <c r="FE19">
        <v>6.6792940483789268E-2</v>
      </c>
      <c r="FF19">
        <v>-8.8471976625138546E-2</v>
      </c>
      <c r="FG19">
        <v>9.3380016296537763E-2</v>
      </c>
      <c r="FH19">
        <v>5.3263518650448483E-2</v>
      </c>
      <c r="FI19">
        <v>-8.241721017691675E-2</v>
      </c>
      <c r="FL19">
        <f>Sheet62!FX19</f>
        <v>-9.9225052760280631E-3</v>
      </c>
      <c r="FM19">
        <f>Sheet62!FY19</f>
        <v>1.0617395247751037E-2</v>
      </c>
      <c r="FN19">
        <f>Sheet62!FZ19</f>
        <v>1.0231862604251084E-2</v>
      </c>
      <c r="FO19">
        <f>Sheet62!GA19</f>
        <v>1.2979207401171955E-2</v>
      </c>
      <c r="FP19">
        <f>Sheet62!GB19</f>
        <v>4.4372185093130671E-3</v>
      </c>
      <c r="FQ19">
        <f>Sheet62!GC19</f>
        <v>1.2719931511264902E-2</v>
      </c>
      <c r="FR19">
        <f>Sheet62!GD19</f>
        <v>-1.6826221730536946E-2</v>
      </c>
      <c r="FS19">
        <f>Sheet62!GE19</f>
        <v>1.7748256257524755E-2</v>
      </c>
      <c r="FT19">
        <f>Sheet62!GF19</f>
        <v>1.0217452588100202E-2</v>
      </c>
      <c r="FU19">
        <f>Sheet62!GG19</f>
        <v>-1.5679924519003713E-2</v>
      </c>
      <c r="FX19">
        <f t="shared" si="21"/>
        <v>-1.4149135061451067E-2</v>
      </c>
      <c r="FY19">
        <f t="shared" si="18"/>
        <v>1.5125501661377388E-2</v>
      </c>
      <c r="FZ19">
        <f t="shared" si="18"/>
        <v>1.4586873263065656E-2</v>
      </c>
      <c r="GA19">
        <f t="shared" si="18"/>
        <v>1.8473342722497101E-2</v>
      </c>
      <c r="GB19">
        <f t="shared" si="18"/>
        <v>6.2872856307000886E-3</v>
      </c>
      <c r="GC19">
        <f t="shared" si="18"/>
        <v>1.8127232408517338E-2</v>
      </c>
      <c r="GD19">
        <f t="shared" si="18"/>
        <v>-2.3990797219997105E-2</v>
      </c>
      <c r="GE19">
        <f t="shared" si="18"/>
        <v>2.5311432261426056E-2</v>
      </c>
      <c r="GF19">
        <f t="shared" si="18"/>
        <v>1.4522059194335031E-2</v>
      </c>
      <c r="GG19">
        <f t="shared" si="18"/>
        <v>-2.2353653084795016E-2</v>
      </c>
      <c r="GJ19">
        <f t="shared" si="22"/>
        <v>0.15782047947282368</v>
      </c>
      <c r="GK19">
        <f t="shared" si="19"/>
        <v>0.12334714908634914</v>
      </c>
      <c r="GL19">
        <f t="shared" si="19"/>
        <v>1.0833546334314258E-2</v>
      </c>
      <c r="GM19">
        <f t="shared" si="19"/>
        <v>0.92273675759797835</v>
      </c>
      <c r="GN19">
        <f t="shared" si="19"/>
        <v>0.661327548714715</v>
      </c>
      <c r="GO19">
        <f t="shared" si="19"/>
        <v>0.75259396910642984</v>
      </c>
      <c r="GP19">
        <f t="shared" si="19"/>
        <v>0.33660099758895201</v>
      </c>
      <c r="GQ19">
        <f t="shared" si="19"/>
        <v>0.96398221279408414</v>
      </c>
      <c r="GR19">
        <f t="shared" si="19"/>
        <v>0.12832667781843013</v>
      </c>
      <c r="GS19">
        <f t="shared" si="19"/>
        <v>0.12059251307056283</v>
      </c>
    </row>
    <row r="20" spans="1:201">
      <c r="A20">
        <v>19</v>
      </c>
      <c r="AV20" t="s">
        <v>67</v>
      </c>
      <c r="AW20">
        <f>MAX(AW7:AW16)</f>
        <v>15.395794289962375</v>
      </c>
      <c r="AX20">
        <f>MAX(AX7:AX16)</f>
        <v>20.983682793901846</v>
      </c>
      <c r="AY20">
        <f>MAX(AY7:AY16)</f>
        <v>17.179504672783327</v>
      </c>
      <c r="AZ20">
        <f>MAX(AZ7:AZ16)</f>
        <v>20.616539471041019</v>
      </c>
      <c r="BB20">
        <f>SUM(BB7:BB16)</f>
        <v>1.2943861093826998</v>
      </c>
      <c r="BC20">
        <f t="shared" ref="BC20:BE20" si="23">SUM(BC7:BC16)</f>
        <v>1.16821203210924</v>
      </c>
      <c r="BD20">
        <f t="shared" si="23"/>
        <v>1.2274585544220415</v>
      </c>
      <c r="BE20">
        <f t="shared" si="23"/>
        <v>1.1703248597992641</v>
      </c>
      <c r="BG20">
        <f>IF(BG7&lt;0.000000000001,0.000000000001,BG7)</f>
        <v>1.453645904005927E-2</v>
      </c>
      <c r="BH20">
        <f t="shared" ref="BH20:BJ20" si="24">IF(BH7&lt;0.000000000001,0.000000000001,BH7)</f>
        <v>1.693510256850452E-3</v>
      </c>
      <c r="BI20">
        <f t="shared" si="24"/>
        <v>1.0614166041079825E-2</v>
      </c>
      <c r="BJ20">
        <f t="shared" si="24"/>
        <v>1.9897935703874466E-3</v>
      </c>
      <c r="EN20">
        <f>Sheet62!GJ20</f>
        <v>0.432938157056526</v>
      </c>
      <c r="EO20">
        <f>Sheet62!GK20</f>
        <v>0.8481751247688315</v>
      </c>
      <c r="EP20">
        <f>Sheet62!GL20</f>
        <v>0.3734068706902634</v>
      </c>
      <c r="EQ20">
        <f>Sheet62!GM20</f>
        <v>0.35568588551590685</v>
      </c>
      <c r="ER20">
        <f>Sheet62!GN20</f>
        <v>0.49841780169953809</v>
      </c>
      <c r="ES20">
        <f>Sheet62!GO20</f>
        <v>0.46179254626485827</v>
      </c>
      <c r="ET20">
        <f>Sheet62!GP20</f>
        <v>1.3428400608410304E-3</v>
      </c>
      <c r="EU20">
        <f>Sheet62!GQ20</f>
        <v>0.53912222238610685</v>
      </c>
      <c r="EV20">
        <f>Sheet62!GR20</f>
        <v>0.53497293280577318</v>
      </c>
      <c r="EW20">
        <f>Sheet62!GS20</f>
        <v>0.15156931697995302</v>
      </c>
      <c r="EZ20">
        <v>-5.4882675554889453E-2</v>
      </c>
      <c r="FA20">
        <v>0.14086514182728982</v>
      </c>
      <c r="FB20">
        <v>0.17832096125388391</v>
      </c>
      <c r="FC20">
        <v>9.2463083717192307E-2</v>
      </c>
      <c r="FD20">
        <v>6.1364813355129971E-2</v>
      </c>
      <c r="FE20">
        <v>0.15952841358560108</v>
      </c>
      <c r="FF20">
        <v>-0.18938413779028995</v>
      </c>
      <c r="FG20">
        <v>0.1156829155314968</v>
      </c>
      <c r="FH20">
        <v>0.20571151431690116</v>
      </c>
      <c r="FI20">
        <v>-0.13755116675198575</v>
      </c>
      <c r="FL20">
        <f>Sheet62!FX20</f>
        <v>-1.0419785721208701E-2</v>
      </c>
      <c r="FM20">
        <f>Sheet62!FY20</f>
        <v>2.6823935543812842E-2</v>
      </c>
      <c r="FN20">
        <f>Sheet62!FZ20</f>
        <v>3.3912005052023408E-2</v>
      </c>
      <c r="FO20">
        <f>Sheet62!GA20</f>
        <v>1.7690231253538989E-2</v>
      </c>
      <c r="FP20">
        <f>Sheet62!GB20</f>
        <v>1.1774610252361106E-2</v>
      </c>
      <c r="FQ20">
        <f>Sheet62!GC20</f>
        <v>3.0362829409132784E-2</v>
      </c>
      <c r="FR20">
        <f>Sheet62!GD20</f>
        <v>-3.5983576019076827E-2</v>
      </c>
      <c r="FS20">
        <f>Sheet62!GE20</f>
        <v>2.200423747628568E-2</v>
      </c>
      <c r="FT20">
        <f>Sheet62!GF20</f>
        <v>3.9230649232504217E-2</v>
      </c>
      <c r="FU20">
        <f>Sheet62!GG20</f>
        <v>-2.6141835351047128E-2</v>
      </c>
      <c r="FX20">
        <f t="shared" si="21"/>
        <v>-1.4866074704576775E-2</v>
      </c>
      <c r="FY20">
        <f t="shared" si="18"/>
        <v>3.8228056172160539E-2</v>
      </c>
      <c r="FZ20">
        <f t="shared" si="18"/>
        <v>4.8352900672209459E-2</v>
      </c>
      <c r="GA20">
        <f t="shared" si="18"/>
        <v>2.516751649990432E-2</v>
      </c>
      <c r="GB20">
        <f t="shared" si="18"/>
        <v>1.6733630562637991E-2</v>
      </c>
      <c r="GC20">
        <f t="shared" si="18"/>
        <v>4.3279387826779606E-2</v>
      </c>
      <c r="GD20">
        <f t="shared" si="18"/>
        <v>-5.1323632196198135E-2</v>
      </c>
      <c r="GE20">
        <f t="shared" si="18"/>
        <v>3.1372105281806791E-2</v>
      </c>
      <c r="GF20">
        <f t="shared" si="18"/>
        <v>5.5878735740943909E-2</v>
      </c>
      <c r="GG20">
        <f t="shared" si="18"/>
        <v>-3.7282768491140983E-2</v>
      </c>
      <c r="GJ20">
        <f t="shared" si="22"/>
        <v>0.43295302313123057</v>
      </c>
      <c r="GK20">
        <f t="shared" si="19"/>
        <v>0.84813689671265935</v>
      </c>
      <c r="GL20">
        <f t="shared" si="19"/>
        <v>0.37335851778959117</v>
      </c>
      <c r="GM20">
        <f t="shared" si="19"/>
        <v>0.35566071799940696</v>
      </c>
      <c r="GN20">
        <f t="shared" si="19"/>
        <v>0.49840106806897544</v>
      </c>
      <c r="GO20">
        <f t="shared" si="19"/>
        <v>0.46174926687703149</v>
      </c>
      <c r="GP20">
        <f t="shared" si="19"/>
        <v>1.3941636930372286E-3</v>
      </c>
      <c r="GQ20">
        <f t="shared" si="19"/>
        <v>0.53909085028082504</v>
      </c>
      <c r="GR20">
        <f t="shared" si="19"/>
        <v>0.53491705407003221</v>
      </c>
      <c r="GS20">
        <f t="shared" si="19"/>
        <v>0.15160659974844415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6.0134617557207832E-3</v>
      </c>
      <c r="BH21">
        <f t="shared" si="25"/>
        <v>1.609143903106754E-3</v>
      </c>
      <c r="BI21">
        <f t="shared" si="25"/>
        <v>3.7211671542439818E-3</v>
      </c>
      <c r="BJ21">
        <f t="shared" si="25"/>
        <v>1.6353675833540092E-3</v>
      </c>
      <c r="BL21">
        <v>1.0000000000000001E-5</v>
      </c>
      <c r="BS21">
        <f>SUM(BM23:BV32)</f>
        <v>1.8442839051416085E-4</v>
      </c>
      <c r="EN21">
        <f>Sheet62!GJ21</f>
        <v>0.51078019691546728</v>
      </c>
      <c r="EO21">
        <f>Sheet62!GK21</f>
        <v>0.57078784467185084</v>
      </c>
      <c r="EP21">
        <f>Sheet62!GL21</f>
        <v>0.79181929024039388</v>
      </c>
      <c r="EQ21">
        <f>Sheet62!GM21</f>
        <v>0.81188746571151804</v>
      </c>
      <c r="ER21">
        <f>Sheet62!GN21</f>
        <v>0.45699946128321756</v>
      </c>
      <c r="ES21">
        <f>Sheet62!GO21</f>
        <v>0.95797483984334497</v>
      </c>
      <c r="ET21">
        <f>Sheet62!GP21</f>
        <v>5.8369105725462604E-2</v>
      </c>
      <c r="EU21">
        <f>Sheet62!GQ21</f>
        <v>0.77880207683510672</v>
      </c>
      <c r="EV21">
        <f>Sheet62!GR21</f>
        <v>0.88714285799236314</v>
      </c>
      <c r="EW21">
        <f>Sheet62!GS21</f>
        <v>0.53437307239515708</v>
      </c>
      <c r="EZ21">
        <v>-2.4105689868513684E-2</v>
      </c>
      <c r="FA21">
        <v>0.10428737183762107</v>
      </c>
      <c r="FB21">
        <v>0.1296575343672382</v>
      </c>
      <c r="FC21">
        <v>4.1228078337332455E-2</v>
      </c>
      <c r="FD21">
        <v>3.7712196813203036E-2</v>
      </c>
      <c r="FE21">
        <v>0.1149963223736245</v>
      </c>
      <c r="FF21">
        <v>-0.12279473652777978</v>
      </c>
      <c r="FG21">
        <v>4.8982506080197052E-2</v>
      </c>
      <c r="FH21">
        <v>0.15588077463147448</v>
      </c>
      <c r="FI21">
        <v>-6.9821037889788759E-2</v>
      </c>
      <c r="FL21">
        <f>Sheet62!FX21</f>
        <v>-4.5699432633978451E-3</v>
      </c>
      <c r="FM21">
        <f>Sheet62!FY21</f>
        <v>1.98489992130623E-2</v>
      </c>
      <c r="FN21">
        <f>Sheet62!FZ21</f>
        <v>2.465427676320852E-2</v>
      </c>
      <c r="FO21">
        <f>Sheet62!GA21</f>
        <v>7.9027305761630619E-3</v>
      </c>
      <c r="FP21">
        <f>Sheet62!GB21</f>
        <v>7.2267671911165152E-3</v>
      </c>
      <c r="FQ21">
        <f>Sheet62!GC21</f>
        <v>2.187990386321087E-2</v>
      </c>
      <c r="FR21">
        <f>Sheet62!GD21</f>
        <v>-2.3323240103224466E-2</v>
      </c>
      <c r="FS21">
        <f>Sheet62!GE21</f>
        <v>9.3241465247732823E-3</v>
      </c>
      <c r="FT21">
        <f>Sheet62!GF21</f>
        <v>2.9695911457682956E-2</v>
      </c>
      <c r="FU21">
        <f>Sheet62!GG21</f>
        <v>-1.3261589671056079E-2</v>
      </c>
      <c r="FX21">
        <f t="shared" si="21"/>
        <v>-6.5235179239094285E-3</v>
      </c>
      <c r="FY21">
        <f t="shared" si="18"/>
        <v>2.8292836475518175E-2</v>
      </c>
      <c r="FZ21">
        <f t="shared" si="18"/>
        <v>3.5154602523611481E-2</v>
      </c>
      <c r="GA21">
        <f t="shared" si="18"/>
        <v>1.1235265352280002E-2</v>
      </c>
      <c r="GB21">
        <f t="shared" si="18"/>
        <v>1.0275310153325166E-2</v>
      </c>
      <c r="GC21">
        <f t="shared" si="18"/>
        <v>3.1191545714252231E-2</v>
      </c>
      <c r="GD21">
        <f t="shared" si="18"/>
        <v>-3.3270389745679994E-2</v>
      </c>
      <c r="GE21">
        <f t="shared" si="18"/>
        <v>1.3289982480315658E-2</v>
      </c>
      <c r="GF21">
        <f t="shared" si="18"/>
        <v>4.2314397775062108E-2</v>
      </c>
      <c r="GG21">
        <f t="shared" si="18"/>
        <v>-1.8917534492929346E-2</v>
      </c>
      <c r="GJ21">
        <f t="shared" si="22"/>
        <v>0.51078672043339124</v>
      </c>
      <c r="GK21">
        <f t="shared" si="19"/>
        <v>0.5707595518353753</v>
      </c>
      <c r="GL21">
        <f t="shared" si="19"/>
        <v>0.79178413563787031</v>
      </c>
      <c r="GM21">
        <f t="shared" si="19"/>
        <v>0.81187623044616575</v>
      </c>
      <c r="GN21">
        <f t="shared" si="19"/>
        <v>0.4569891859730642</v>
      </c>
      <c r="GO21">
        <f t="shared" si="19"/>
        <v>0.95794364829763068</v>
      </c>
      <c r="GP21">
        <f t="shared" si="19"/>
        <v>5.8402376115208286E-2</v>
      </c>
      <c r="GQ21">
        <f t="shared" si="19"/>
        <v>0.77878878685262642</v>
      </c>
      <c r="GR21">
        <f t="shared" si="19"/>
        <v>0.88710054359458812</v>
      </c>
      <c r="GS21">
        <f t="shared" si="19"/>
        <v>0.53439198992964998</v>
      </c>
    </row>
    <row r="22" spans="1:201">
      <c r="A22">
        <v>21</v>
      </c>
      <c r="BG22">
        <f t="shared" si="25"/>
        <v>1.0111304487891833E-2</v>
      </c>
      <c r="BH22">
        <f t="shared" si="25"/>
        <v>1.8010963354287649E-3</v>
      </c>
      <c r="BI22">
        <f t="shared" si="25"/>
        <v>6.4947913329837063E-3</v>
      </c>
      <c r="BJ22">
        <f t="shared" si="25"/>
        <v>1.4569565646951681E-3</v>
      </c>
      <c r="EN22">
        <f>Sheet62!GJ22</f>
        <v>0.75291052006795833</v>
      </c>
      <c r="EO22">
        <f>Sheet62!GK22</f>
        <v>3.8554379205577485E-2</v>
      </c>
      <c r="EP22">
        <f>Sheet62!GL22</f>
        <v>0.4928259764584661</v>
      </c>
      <c r="EQ22">
        <f>Sheet62!GM22</f>
        <v>0.65065104484570491</v>
      </c>
      <c r="ER22">
        <f>Sheet62!GN22</f>
        <v>0.32797557290632573</v>
      </c>
      <c r="ES22">
        <f>Sheet62!GO22</f>
        <v>0.3527975920829598</v>
      </c>
      <c r="ET22">
        <f>Sheet62!GP22</f>
        <v>0.63212896570965282</v>
      </c>
      <c r="EU22">
        <f>Sheet62!GQ22</f>
        <v>0.20355780423896416</v>
      </c>
      <c r="EV22">
        <f>Sheet62!GR22</f>
        <v>0.54460938496337441</v>
      </c>
      <c r="EW22">
        <f>Sheet62!GS22</f>
        <v>0.23513522773907819</v>
      </c>
      <c r="EZ22">
        <v>-3.7944518453546558E-2</v>
      </c>
      <c r="FA22">
        <v>5.3357097296192431E-2</v>
      </c>
      <c r="FB22">
        <v>7.5613139333735466E-2</v>
      </c>
      <c r="FC22">
        <v>6.4860368968866655E-2</v>
      </c>
      <c r="FD22">
        <v>2.9168200383532548E-2</v>
      </c>
      <c r="FE22">
        <v>6.5052155207505707E-2</v>
      </c>
      <c r="FF22">
        <v>-9.2942010507972003E-2</v>
      </c>
      <c r="FG22">
        <v>8.9581459607541436E-2</v>
      </c>
      <c r="FH22">
        <v>7.2768622126157659E-2</v>
      </c>
      <c r="FI22">
        <v>-9.0434113015941175E-2</v>
      </c>
      <c r="FL22">
        <f>Sheet62!FX22</f>
        <v>-7.21400880189451E-3</v>
      </c>
      <c r="FM22">
        <f>Sheet62!FY22</f>
        <v>1.0174394735625328E-2</v>
      </c>
      <c r="FN22">
        <f>Sheet62!FZ22</f>
        <v>1.4382278723642145E-2</v>
      </c>
      <c r="FO22">
        <f>Sheet62!GA22</f>
        <v>1.2400670142454929E-2</v>
      </c>
      <c r="FP22">
        <f>Sheet62!GB22</f>
        <v>5.6219674005001073E-3</v>
      </c>
      <c r="FQ22">
        <f>Sheet62!GC22</f>
        <v>1.2391087590094385E-2</v>
      </c>
      <c r="FR22">
        <f>Sheet62!GD22</f>
        <v>-1.7672907959064666E-2</v>
      </c>
      <c r="FS22">
        <f>Sheet62!GE22</f>
        <v>1.7029160200092687E-2</v>
      </c>
      <c r="FT22">
        <f>Sheet62!GF22</f>
        <v>1.3925118789456353E-2</v>
      </c>
      <c r="FU22">
        <f>Sheet62!GG22</f>
        <v>-1.7201020119476058E-2</v>
      </c>
      <c r="FX22">
        <f t="shared" si="21"/>
        <v>-1.0287059767059716E-2</v>
      </c>
      <c r="FY22">
        <f t="shared" si="18"/>
        <v>1.4492664991682037E-2</v>
      </c>
      <c r="FZ22">
        <f t="shared" si="18"/>
        <v>2.0505364784651474E-2</v>
      </c>
      <c r="GA22">
        <f t="shared" si="18"/>
        <v>1.76466400250961E-2</v>
      </c>
      <c r="GB22">
        <f t="shared" si="18"/>
        <v>7.9765906988033507E-3</v>
      </c>
      <c r="GC22">
        <f t="shared" si="18"/>
        <v>1.7657194351835517E-2</v>
      </c>
      <c r="GD22">
        <f t="shared" si="18"/>
        <v>-2.5199818213955397E-2</v>
      </c>
      <c r="GE22">
        <f t="shared" si="18"/>
        <v>2.428439014083756E-2</v>
      </c>
      <c r="GF22">
        <f t="shared" si="18"/>
        <v>1.9809469123126481E-2</v>
      </c>
      <c r="GG22">
        <f t="shared" si="18"/>
        <v>-2.4524329409122567E-2</v>
      </c>
      <c r="GJ22">
        <f t="shared" si="22"/>
        <v>0.75292080712772536</v>
      </c>
      <c r="GK22">
        <f t="shared" si="19"/>
        <v>3.8539886540585801E-2</v>
      </c>
      <c r="GL22">
        <f t="shared" si="19"/>
        <v>0.49280547109368145</v>
      </c>
      <c r="GM22">
        <f t="shared" si="19"/>
        <v>0.65063339820567978</v>
      </c>
      <c r="GN22">
        <f t="shared" si="19"/>
        <v>0.32796759631562694</v>
      </c>
      <c r="GO22">
        <f t="shared" si="19"/>
        <v>0.35277993488860798</v>
      </c>
      <c r="GP22">
        <f t="shared" si="19"/>
        <v>0.63215416552786674</v>
      </c>
      <c r="GQ22">
        <f t="shared" si="19"/>
        <v>0.20353351984882331</v>
      </c>
      <c r="GR22">
        <f t="shared" si="19"/>
        <v>0.54458957549425124</v>
      </c>
      <c r="GS22">
        <f t="shared" si="19"/>
        <v>0.2351597520684873</v>
      </c>
    </row>
    <row r="23" spans="1:201">
      <c r="A23">
        <v>22</v>
      </c>
      <c r="B23">
        <f t="array" ref="B23:K32">TRANSPOSE(EN16:EW25)</f>
        <v>0.62668026279670241</v>
      </c>
      <c r="C23">
        <v>0.14072430811709319</v>
      </c>
      <c r="D23">
        <v>0.45591381967622929</v>
      </c>
      <c r="E23">
        <v>0.15780633033776223</v>
      </c>
      <c r="F23">
        <v>0.432938157056526</v>
      </c>
      <c r="G23">
        <v>0.51078019691546728</v>
      </c>
      <c r="H23">
        <v>0.75291052006795833</v>
      </c>
      <c r="I23">
        <v>0.95236516958400541</v>
      </c>
      <c r="J23">
        <v>0.38209200859490028</v>
      </c>
      <c r="K23">
        <v>0.39063291483605794</v>
      </c>
      <c r="M23">
        <f t="array" ref="M23:M32">TRANSPOSE(EN12:EW12)</f>
        <v>0.11586561888155177</v>
      </c>
      <c r="S23">
        <f>EN16</f>
        <v>0.62668026279670241</v>
      </c>
      <c r="T23">
        <f t="shared" ref="T23:AB32" si="26">EO16</f>
        <v>0.2425351814288989</v>
      </c>
      <c r="U23">
        <f t="shared" si="26"/>
        <v>5.5783032326475718E-2</v>
      </c>
      <c r="V23">
        <f t="shared" si="26"/>
        <v>0.99158911033773378</v>
      </c>
      <c r="W23">
        <f t="shared" si="26"/>
        <v>0.63000121707289403</v>
      </c>
      <c r="X23">
        <f t="shared" si="26"/>
        <v>0.94455907785685844</v>
      </c>
      <c r="Y23">
        <f t="shared" si="26"/>
        <v>0.23701237248651141</v>
      </c>
      <c r="Z23">
        <f t="shared" si="26"/>
        <v>0.67316965984511645</v>
      </c>
      <c r="AA23">
        <f t="shared" si="26"/>
        <v>0.96732512055321596</v>
      </c>
      <c r="AB23">
        <f t="shared" si="26"/>
        <v>0.99769490825382223</v>
      </c>
      <c r="BG23">
        <f t="shared" si="25"/>
        <v>0.13265392734759948</v>
      </c>
      <c r="BH23">
        <f t="shared" si="25"/>
        <v>0.11637323236624886</v>
      </c>
      <c r="BI23">
        <f t="shared" si="25"/>
        <v>0.12475020548632108</v>
      </c>
      <c r="BJ23">
        <f t="shared" si="25"/>
        <v>0.12073922213380642</v>
      </c>
      <c r="BM23">
        <f>0.5*$BL$21*B23*B23</f>
        <v>1.96364075889472E-6</v>
      </c>
      <c r="BN23">
        <f t="shared" ref="BN23:BV32" si="27">0.5*$BL$21*C23*C23</f>
        <v>9.9016654475172905E-8</v>
      </c>
      <c r="BO23">
        <f t="shared" si="27"/>
        <v>1.0392870548588467E-6</v>
      </c>
      <c r="BP23">
        <f t="shared" si="27"/>
        <v>1.245141894733547E-7</v>
      </c>
      <c r="BQ23">
        <f t="shared" si="27"/>
        <v>9.3717723917750583E-7</v>
      </c>
      <c r="BR23">
        <f t="shared" si="27"/>
        <v>1.3044820478050179E-6</v>
      </c>
      <c r="BS23">
        <f t="shared" si="27"/>
        <v>2.8343712561450174E-6</v>
      </c>
      <c r="BT23">
        <f t="shared" si="27"/>
        <v>4.5349970811838575E-6</v>
      </c>
      <c r="BU23">
        <f t="shared" si="27"/>
        <v>7.2997151516042678E-7</v>
      </c>
      <c r="BV23">
        <f t="shared" si="27"/>
        <v>7.6297037076657459E-7</v>
      </c>
      <c r="BY23">
        <f>$BG$7-$BL$7</f>
        <v>1.453645904005927E-2</v>
      </c>
      <c r="BZ23">
        <f>$BG$8-$BL$8</f>
        <v>6.0134617557207832E-3</v>
      </c>
      <c r="CA23">
        <f>$BG$9-$BL$9</f>
        <v>1.0111304487891833E-2</v>
      </c>
      <c r="CB23">
        <f>$BG$10-$BL$10</f>
        <v>0.13265392734759948</v>
      </c>
      <c r="CC23">
        <f>$BG$11-$BL$11</f>
        <v>-0.96800907769518074</v>
      </c>
      <c r="CD23">
        <f>$BG$12-$BL$12</f>
        <v>6.3572822524676602E-3</v>
      </c>
      <c r="CE23">
        <f>$BG$13-$BL$13</f>
        <v>7.2792452925879826E-3</v>
      </c>
      <c r="CF23">
        <f>$BG$14-$BL$14</f>
        <v>0.77256700512407828</v>
      </c>
      <c r="CG23">
        <f>$BG$15-$BL$15</f>
        <v>5.8490406197423059E-3</v>
      </c>
      <c r="CH23">
        <f>$BG$16-$BL$16</f>
        <v>1.2641351775033239E-2</v>
      </c>
      <c r="CW23">
        <f t="array" ref="CW23:DF26">TRANSPOSE(CW7:CZ16)</f>
        <v>1.453645904005927E-2</v>
      </c>
      <c r="CX23">
        <v>6.0134617557207832E-3</v>
      </c>
      <c r="CY23">
        <v>1.0111304487891833E-2</v>
      </c>
      <c r="CZ23">
        <v>0.13265392734759948</v>
      </c>
      <c r="DA23">
        <v>-0.96800907769518074</v>
      </c>
      <c r="DB23">
        <v>6.3572822524676602E-3</v>
      </c>
      <c r="DC23">
        <v>7.2792452925879826E-3</v>
      </c>
      <c r="DD23">
        <v>0.77256700512407828</v>
      </c>
      <c r="DE23">
        <v>5.8490406197423059E-3</v>
      </c>
      <c r="DF23">
        <v>1.2641351775033239E-2</v>
      </c>
      <c r="DT23">
        <f>IF($S$7&gt;0,$DO$7,0)</f>
        <v>-2.0032324844001262E-2</v>
      </c>
      <c r="DU23">
        <f>IF($S$8&gt;0,$DO$8,0)</f>
        <v>-8.9595935242419031E-2</v>
      </c>
      <c r="DV23">
        <f>IF($S$9&gt;0,$DO$9,0)</f>
        <v>0.30017298427586814</v>
      </c>
      <c r="DW23">
        <f>IF($S$10&gt;0,$DO$10,0)</f>
        <v>0.39510079682349247</v>
      </c>
      <c r="DX23">
        <f>IF($S$11&gt;0,$DO$11,0)</f>
        <v>0.28666887360695686</v>
      </c>
      <c r="DY23">
        <f>IF($S$12&gt;0,$DO$12,0)</f>
        <v>-5.2330729673644563E-2</v>
      </c>
      <c r="DZ23">
        <f>IF($S$13&gt;0,$DO$13,0)</f>
        <v>-0.29433502509404152</v>
      </c>
      <c r="EA23">
        <f>IF($S$14&gt;0,$DO$14,0)</f>
        <v>0.43303962929918166</v>
      </c>
      <c r="EB23">
        <f>IF($S$15&gt;0,$DO$15,0)</f>
        <v>0.27082358770335424</v>
      </c>
      <c r="EC23">
        <f>IF($S$16&gt;0,$DO$16,0)</f>
        <v>-0.61643760964911232</v>
      </c>
      <c r="EN23">
        <f>Sheet62!GJ23</f>
        <v>0.95236516958400541</v>
      </c>
      <c r="EO23">
        <f>Sheet62!GK23</f>
        <v>0.4443622774083375</v>
      </c>
      <c r="EP23">
        <f>Sheet62!GL23</f>
        <v>0.8679918435536883</v>
      </c>
      <c r="EQ23">
        <f>Sheet62!GM23</f>
        <v>0.79168668567263345</v>
      </c>
      <c r="ER23">
        <f>Sheet62!GN23</f>
        <v>0.54499225742247026</v>
      </c>
      <c r="ES23">
        <f>Sheet62!GO23</f>
        <v>0.8632169126155621</v>
      </c>
      <c r="ET23">
        <f>Sheet62!GP23</f>
        <v>0.73128240379378906</v>
      </c>
      <c r="EU23">
        <f>Sheet62!GQ23</f>
        <v>0.40125107956029193</v>
      </c>
      <c r="EV23">
        <f>Sheet62!GR23</f>
        <v>0.74434966903440825</v>
      </c>
      <c r="EW23">
        <f>Sheet62!GS23</f>
        <v>0.14492686920640824</v>
      </c>
      <c r="EZ23">
        <v>3.9691830917300622E-4</v>
      </c>
      <c r="FA23">
        <v>5.6108907870212055E-2</v>
      </c>
      <c r="FB23">
        <v>9.7315680693966261E-2</v>
      </c>
      <c r="FC23">
        <v>2.0733906446966575E-2</v>
      </c>
      <c r="FD23">
        <v>2.533583269688168E-2</v>
      </c>
      <c r="FE23">
        <v>6.3624010153819535E-2</v>
      </c>
      <c r="FF23">
        <v>-7.485251311259776E-2</v>
      </c>
      <c r="FG23">
        <v>2.863677036364877E-2</v>
      </c>
      <c r="FH23">
        <v>0.10476554724171315</v>
      </c>
      <c r="FI23">
        <v>-4.9722818369939713E-2</v>
      </c>
      <c r="FL23">
        <f>Sheet62!FX23</f>
        <v>8.0884455695740481E-5</v>
      </c>
      <c r="FM23">
        <f>Sheet62!FY23</f>
        <v>1.0684354219364183E-2</v>
      </c>
      <c r="FN23">
        <f>Sheet62!FZ23</f>
        <v>1.8503293153323046E-2</v>
      </c>
      <c r="FO23">
        <f>Sheet62!GA23</f>
        <v>3.9871178207756854E-3</v>
      </c>
      <c r="FP23">
        <f>Sheet62!GB23</f>
        <v>4.8570113085779883E-3</v>
      </c>
      <c r="FQ23">
        <f>Sheet62!GC23</f>
        <v>1.2109352464338153E-2</v>
      </c>
      <c r="FR23">
        <f>Sheet62!GD23</f>
        <v>-1.4218757638766212E-2</v>
      </c>
      <c r="FS23">
        <f>Sheet62!GE23</f>
        <v>5.4523185537719851E-3</v>
      </c>
      <c r="FT23">
        <f>Sheet62!GF23</f>
        <v>1.9960415497082391E-2</v>
      </c>
      <c r="FU23">
        <f>Sheet62!GG23</f>
        <v>-9.4468818592949241E-3</v>
      </c>
      <c r="FX23">
        <f t="shared" si="21"/>
        <v>1.1248784104346706E-4</v>
      </c>
      <c r="FY23">
        <f t="shared" si="18"/>
        <v>1.5226809584448969E-2</v>
      </c>
      <c r="FZ23">
        <f t="shared" si="18"/>
        <v>2.6384531907387366E-2</v>
      </c>
      <c r="GA23">
        <f t="shared" si="18"/>
        <v>5.6617966833947741E-3</v>
      </c>
      <c r="GB23">
        <f t="shared" si="18"/>
        <v>6.9048934474083574E-3</v>
      </c>
      <c r="GC23">
        <f t="shared" si="18"/>
        <v>1.726081823328629E-2</v>
      </c>
      <c r="GD23">
        <f t="shared" si="18"/>
        <v>-2.0282133186149364E-2</v>
      </c>
      <c r="GE23">
        <f t="shared" si="18"/>
        <v>7.7707637347596628E-3</v>
      </c>
      <c r="GF23">
        <f t="shared" si="18"/>
        <v>2.8440928671545466E-2</v>
      </c>
      <c r="GG23">
        <f t="shared" si="18"/>
        <v>-1.3474475510359404E-2</v>
      </c>
      <c r="GJ23">
        <f t="shared" si="22"/>
        <v>0.95236505709616437</v>
      </c>
      <c r="GK23">
        <f t="shared" si="19"/>
        <v>0.44434705059875307</v>
      </c>
      <c r="GL23">
        <f t="shared" si="19"/>
        <v>0.86796545902178091</v>
      </c>
      <c r="GM23">
        <f t="shared" si="19"/>
        <v>0.79168102387595007</v>
      </c>
      <c r="GN23">
        <f t="shared" si="19"/>
        <v>0.5449853525290228</v>
      </c>
      <c r="GO23">
        <f t="shared" si="19"/>
        <v>0.86319965179732883</v>
      </c>
      <c r="GP23">
        <f t="shared" si="19"/>
        <v>0.73130268592697523</v>
      </c>
      <c r="GQ23">
        <f t="shared" si="19"/>
        <v>0.40124330879655717</v>
      </c>
      <c r="GR23">
        <f t="shared" si="19"/>
        <v>0.74432122810573675</v>
      </c>
      <c r="GS23">
        <f t="shared" si="19"/>
        <v>0.1449403436819186</v>
      </c>
    </row>
    <row r="24" spans="1:201">
      <c r="A24">
        <v>23</v>
      </c>
      <c r="B24">
        <v>0.2425351814288989</v>
      </c>
      <c r="C24">
        <v>0.91176605954272849</v>
      </c>
      <c r="D24">
        <v>0.61870074526594787</v>
      </c>
      <c r="E24">
        <v>0.12336227458801052</v>
      </c>
      <c r="F24">
        <v>0.8481751247688315</v>
      </c>
      <c r="G24">
        <v>0.57078784467185084</v>
      </c>
      <c r="H24">
        <v>3.8554379205577485E-2</v>
      </c>
      <c r="I24">
        <v>0.4443622774083375</v>
      </c>
      <c r="J24">
        <v>0.88510447042212714</v>
      </c>
      <c r="K24">
        <v>0.2337958200417663</v>
      </c>
      <c r="M24">
        <v>9.4013470033642438E-2</v>
      </c>
      <c r="S24">
        <f t="shared" ref="S24:S32" si="28">EN17</f>
        <v>0.14072430811709319</v>
      </c>
      <c r="T24">
        <f t="shared" si="26"/>
        <v>0.91176605954272849</v>
      </c>
      <c r="U24">
        <f t="shared" si="26"/>
        <v>0.55243395871008183</v>
      </c>
      <c r="V24">
        <f t="shared" si="26"/>
        <v>0.96701530875227648</v>
      </c>
      <c r="W24">
        <f t="shared" si="26"/>
        <v>0.29034869942195685</v>
      </c>
      <c r="X24">
        <f t="shared" si="26"/>
        <v>0.50655397915088407</v>
      </c>
      <c r="Y24">
        <f t="shared" si="26"/>
        <v>0.55631501792514915</v>
      </c>
      <c r="Z24">
        <f t="shared" si="26"/>
        <v>0.21115063741599172</v>
      </c>
      <c r="AA24">
        <f t="shared" si="26"/>
        <v>0.26757615108432481</v>
      </c>
      <c r="AB24">
        <f t="shared" si="26"/>
        <v>0.58923955184815291</v>
      </c>
      <c r="BG24">
        <f t="shared" si="25"/>
        <v>3.199092230481923E-2</v>
      </c>
      <c r="BH24">
        <f t="shared" si="25"/>
        <v>1.4660061851576069E-2</v>
      </c>
      <c r="BI24">
        <f t="shared" si="25"/>
        <v>1.9644931612263956E-2</v>
      </c>
      <c r="BJ24">
        <f t="shared" si="25"/>
        <v>1.2096544952179022E-2</v>
      </c>
      <c r="BM24">
        <f t="shared" ref="BM24:BM32" si="29">0.5*$BL$21*B24*B24</f>
        <v>2.9411657115374457E-7</v>
      </c>
      <c r="BN24">
        <f t="shared" si="27"/>
        <v>4.1565867366703718E-6</v>
      </c>
      <c r="BO24">
        <f t="shared" si="27"/>
        <v>1.9139530609631969E-6</v>
      </c>
      <c r="BP24">
        <f t="shared" si="27"/>
        <v>7.6091253957638543E-8</v>
      </c>
      <c r="BQ24">
        <f t="shared" si="27"/>
        <v>3.5970052113831147E-6</v>
      </c>
      <c r="BR24">
        <f t="shared" si="27"/>
        <v>1.6289938181256849E-6</v>
      </c>
      <c r="BS24">
        <f t="shared" si="27"/>
        <v>7.4322007796373282E-9</v>
      </c>
      <c r="BT24">
        <f t="shared" si="27"/>
        <v>9.8728916791762154E-7</v>
      </c>
      <c r="BU24">
        <f t="shared" si="27"/>
        <v>3.9170496178061711E-6</v>
      </c>
      <c r="BV24">
        <f t="shared" si="27"/>
        <v>2.7330242734500992E-7</v>
      </c>
      <c r="BY24">
        <f>$BH$7-$BM$7</f>
        <v>-0.99830648974314951</v>
      </c>
      <c r="BZ24">
        <f>$BH$8-$BM$8</f>
        <v>1.609143903106754E-3</v>
      </c>
      <c r="CA24">
        <f>$BH$9-$BM$9</f>
        <v>1.8010963354287649E-3</v>
      </c>
      <c r="CB24">
        <f>$BH$10-$BM$10</f>
        <v>0.11637323236624886</v>
      </c>
      <c r="CC24">
        <f>$BH$11-$BM$11</f>
        <v>1.4660061851576069E-2</v>
      </c>
      <c r="CD24">
        <f>$BH$12-$BM$12</f>
        <v>4.7670398414380381E-4</v>
      </c>
      <c r="CE24">
        <f>$BH$13-$BM$13</f>
        <v>1.1926052109513037E-3</v>
      </c>
      <c r="CF24">
        <f>$BH$14-$BM$14</f>
        <v>0.85600898853478824</v>
      </c>
      <c r="CG24">
        <f>$BH$15-$BM$15</f>
        <v>6.7682470267074258E-4</v>
      </c>
      <c r="CH24">
        <f>$BH$16-$BM$16</f>
        <v>5.5078328542350983E-3</v>
      </c>
      <c r="CW24">
        <v>-0.99830648974314951</v>
      </c>
      <c r="CX24">
        <v>1.609143903106754E-3</v>
      </c>
      <c r="CY24">
        <v>1.8010963354287649E-3</v>
      </c>
      <c r="CZ24">
        <v>0.11637323236624886</v>
      </c>
      <c r="DA24">
        <v>1.4660061851576069E-2</v>
      </c>
      <c r="DB24">
        <v>4.7670398414380381E-4</v>
      </c>
      <c r="DC24">
        <v>1.1926052109513037E-3</v>
      </c>
      <c r="DD24">
        <v>0.85600898853478824</v>
      </c>
      <c r="DE24">
        <v>6.7682470267074258E-4</v>
      </c>
      <c r="DF24">
        <v>5.5078328542350983E-3</v>
      </c>
      <c r="DT24">
        <f>IF($T$7&gt;0,$DP$7,0)</f>
        <v>0.12013888458281285</v>
      </c>
      <c r="DU24">
        <f>IF($T$8&gt;0,$DP$8,0)</f>
        <v>0.31269898737342217</v>
      </c>
      <c r="DV24">
        <f>IF($T$9&gt;0,$DP$9,0)</f>
        <v>0.65273848116497568</v>
      </c>
      <c r="DW24">
        <f>IF($T$10&gt;0,$DP$10,0)</f>
        <v>3.3003543232204436E-3</v>
      </c>
      <c r="DX24">
        <f>IF($T$11&gt;0,$DP$11,0)</f>
        <v>0.12258473152554854</v>
      </c>
      <c r="DY24">
        <f>IF($T$12&gt;0,$DP$12,0)</f>
        <v>0.35252288631048306</v>
      </c>
      <c r="DZ24">
        <f>IF($T$13&gt;0,$DP$13,0)</f>
        <v>-0.38808734112013893</v>
      </c>
      <c r="EA24">
        <f>IF($T$14&gt;0,$DP$14,0)</f>
        <v>4.0547994921696549E-2</v>
      </c>
      <c r="EB24">
        <f>IF($T$15&gt;0,$DP$15,0)</f>
        <v>0.67309077878522372</v>
      </c>
      <c r="EC24">
        <f>IF($T$16&gt;0,$DP$16,0)</f>
        <v>-0.20671884938451179</v>
      </c>
      <c r="EN24">
        <f>Sheet62!GJ24</f>
        <v>0.38209200859490028</v>
      </c>
      <c r="EO24">
        <f>Sheet62!GK24</f>
        <v>0.88510447042212714</v>
      </c>
      <c r="EP24">
        <f>Sheet62!GL24</f>
        <v>0.72232226168428837</v>
      </c>
      <c r="EQ24">
        <f>Sheet62!GM24</f>
        <v>0.80873985958381278</v>
      </c>
      <c r="ER24">
        <f>Sheet62!GN24</f>
        <v>0.3855710197024767</v>
      </c>
      <c r="ES24">
        <f>Sheet62!GO24</f>
        <v>0.13908881579672963</v>
      </c>
      <c r="ET24">
        <f>Sheet62!GP24</f>
        <v>0.20708452079114356</v>
      </c>
      <c r="EU24">
        <f>Sheet62!GQ24</f>
        <v>0.27400625387413896</v>
      </c>
      <c r="EV24">
        <f>Sheet62!GR24</f>
        <v>0.12065993716122031</v>
      </c>
      <c r="EW24">
        <f>Sheet62!GS24</f>
        <v>0.24029917283797775</v>
      </c>
      <c r="EZ24">
        <v>-5.8017867908526172E-2</v>
      </c>
      <c r="FA24">
        <v>0.12691096555313572</v>
      </c>
      <c r="FB24">
        <v>0.20758198519318233</v>
      </c>
      <c r="FC24">
        <v>0.14498481220617959</v>
      </c>
      <c r="FD24">
        <v>0.10504701982395064</v>
      </c>
      <c r="FE24">
        <v>0.148056975484881</v>
      </c>
      <c r="FF24">
        <v>-0.22332831850080323</v>
      </c>
      <c r="FG24">
        <v>0.1620229333256169</v>
      </c>
      <c r="FH24">
        <v>0.24377013884766977</v>
      </c>
      <c r="FI24">
        <v>-0.21391424833641928</v>
      </c>
      <c r="FL24">
        <f>Sheet62!FX24</f>
        <v>-1.1007422497934828E-2</v>
      </c>
      <c r="FM24">
        <f>Sheet62!FY24</f>
        <v>2.4182308726173725E-2</v>
      </c>
      <c r="FN24">
        <f>Sheet62!FZ24</f>
        <v>3.9485057017405206E-2</v>
      </c>
      <c r="FO24">
        <f>Sheet62!GA24</f>
        <v>2.7685684766007322E-2</v>
      </c>
      <c r="FP24">
        <f>Sheet62!GB24</f>
        <v>2.0081650271168854E-2</v>
      </c>
      <c r="FQ24">
        <f>Sheet62!GC24</f>
        <v>2.8194675502037615E-2</v>
      </c>
      <c r="FR24">
        <f>Sheet62!GD24</f>
        <v>-4.2423966607641653E-2</v>
      </c>
      <c r="FS24">
        <f>Sheet62!GE24</f>
        <v>3.0822175074806415E-2</v>
      </c>
      <c r="FT24">
        <f>Sheet62!GF24</f>
        <v>4.6473190722745299E-2</v>
      </c>
      <c r="FU24">
        <f>Sheet62!GG24</f>
        <v>-4.06439762156336E-2</v>
      </c>
      <c r="FX24">
        <f t="shared" si="21"/>
        <v>-1.5708467038993961E-2</v>
      </c>
      <c r="FY24">
        <f t="shared" si="18"/>
        <v>3.4455174408869922E-2</v>
      </c>
      <c r="FZ24">
        <f t="shared" si="18"/>
        <v>5.6294749834982921E-2</v>
      </c>
      <c r="GA24">
        <f t="shared" si="18"/>
        <v>3.9415597510024547E-2</v>
      </c>
      <c r="GB24">
        <f t="shared" si="18"/>
        <v>2.8578187226447033E-2</v>
      </c>
      <c r="GC24">
        <f t="shared" si="18"/>
        <v>4.0180905500321953E-2</v>
      </c>
      <c r="GD24">
        <f t="shared" si="18"/>
        <v>-6.0514401796957815E-2</v>
      </c>
      <c r="GE24">
        <f t="shared" si="18"/>
        <v>4.3942250899887458E-2</v>
      </c>
      <c r="GF24">
        <f t="shared" si="18"/>
        <v>6.6202885535237732E-2</v>
      </c>
      <c r="GG24">
        <f t="shared" si="18"/>
        <v>-5.7971003427712164E-2</v>
      </c>
      <c r="GJ24">
        <f t="shared" si="22"/>
        <v>0.38210771706193924</v>
      </c>
      <c r="GK24">
        <f t="shared" si="19"/>
        <v>0.88507001524771822</v>
      </c>
      <c r="GL24">
        <f t="shared" si="19"/>
        <v>0.72226596693445344</v>
      </c>
      <c r="GM24">
        <f t="shared" si="19"/>
        <v>0.80870044398630281</v>
      </c>
      <c r="GN24">
        <f t="shared" si="19"/>
        <v>0.38554244151525024</v>
      </c>
      <c r="GO24">
        <f t="shared" si="19"/>
        <v>0.13904863489122932</v>
      </c>
      <c r="GP24">
        <f t="shared" si="19"/>
        <v>0.20714503519294053</v>
      </c>
      <c r="GQ24">
        <f t="shared" si="19"/>
        <v>0.27396231162323909</v>
      </c>
      <c r="GR24">
        <f t="shared" si="19"/>
        <v>0.12059373427568507</v>
      </c>
      <c r="GS24">
        <f t="shared" si="19"/>
        <v>0.24035714384140547</v>
      </c>
    </row>
    <row r="25" spans="1:201">
      <c r="A25">
        <v>24</v>
      </c>
      <c r="B25">
        <v>5.5783032326475718E-2</v>
      </c>
      <c r="C25">
        <v>0.55243395871008183</v>
      </c>
      <c r="D25">
        <v>2.7671059992676005E-2</v>
      </c>
      <c r="E25">
        <v>1.0848133207577325E-2</v>
      </c>
      <c r="F25">
        <v>0.3734068706902634</v>
      </c>
      <c r="G25">
        <v>0.79181929024039388</v>
      </c>
      <c r="H25">
        <v>0.4928259764584661</v>
      </c>
      <c r="I25">
        <v>0.8679918435536883</v>
      </c>
      <c r="J25">
        <v>0.72232226168428837</v>
      </c>
      <c r="K25">
        <v>0.66420760410353885</v>
      </c>
      <c r="M25">
        <v>0.91359592451608274</v>
      </c>
      <c r="S25">
        <f t="shared" si="28"/>
        <v>0.45591381967622929</v>
      </c>
      <c r="T25">
        <f t="shared" si="26"/>
        <v>0.61870074526594787</v>
      </c>
      <c r="U25">
        <f t="shared" si="26"/>
        <v>2.7671059992676005E-2</v>
      </c>
      <c r="V25">
        <f t="shared" si="26"/>
        <v>0.88276504074739548</v>
      </c>
      <c r="W25">
        <f t="shared" si="26"/>
        <v>0.7774326957394283</v>
      </c>
      <c r="X25">
        <f t="shared" si="26"/>
        <v>0.45421265787375437</v>
      </c>
      <c r="Y25">
        <f t="shared" si="26"/>
        <v>0.99213781566957326</v>
      </c>
      <c r="Z25">
        <f t="shared" si="26"/>
        <v>0.69469906789216829</v>
      </c>
      <c r="AA25">
        <f t="shared" si="26"/>
        <v>0.89229817457225546</v>
      </c>
      <c r="AB25">
        <f t="shared" si="26"/>
        <v>0.72174763086891369</v>
      </c>
      <c r="BG25">
        <f t="shared" si="25"/>
        <v>6.3572822524676602E-3</v>
      </c>
      <c r="BH25">
        <f t="shared" si="25"/>
        <v>4.7670398414380381E-4</v>
      </c>
      <c r="BI25">
        <f t="shared" si="25"/>
        <v>4.7481829430946624E-3</v>
      </c>
      <c r="BJ25">
        <f t="shared" si="25"/>
        <v>9.1675415526076007E-4</v>
      </c>
      <c r="BM25">
        <f t="shared" si="29"/>
        <v>1.5558733477683177E-8</v>
      </c>
      <c r="BN25">
        <f t="shared" si="27"/>
        <v>1.5259163936804619E-6</v>
      </c>
      <c r="BO25">
        <f t="shared" si="27"/>
        <v>3.828437805591373E-9</v>
      </c>
      <c r="BP25">
        <f t="shared" si="27"/>
        <v>5.8840997044670949E-10</v>
      </c>
      <c r="BQ25">
        <f t="shared" si="27"/>
        <v>6.9716345539347557E-7</v>
      </c>
      <c r="BR25">
        <f t="shared" si="27"/>
        <v>3.1348889419840061E-6</v>
      </c>
      <c r="BS25">
        <f t="shared" si="27"/>
        <v>1.2143872153612029E-6</v>
      </c>
      <c r="BT25">
        <f t="shared" si="27"/>
        <v>3.7670492023786526E-6</v>
      </c>
      <c r="BU25">
        <f t="shared" si="27"/>
        <v>2.608747248623528E-6</v>
      </c>
      <c r="BV25">
        <f t="shared" si="27"/>
        <v>2.2058587067448171E-6</v>
      </c>
      <c r="BY25">
        <f>$BI$7-$BN$7</f>
        <v>1.0614166041079825E-2</v>
      </c>
      <c r="BZ25">
        <f>$BI$8-$BN$8</f>
        <v>3.7211671542439818E-3</v>
      </c>
      <c r="CA25">
        <f>$BI$9-$BN$9</f>
        <v>6.4947913329837063E-3</v>
      </c>
      <c r="CB25">
        <f>$BI$10-$BN$10</f>
        <v>0.12475020548632108</v>
      </c>
      <c r="CC25">
        <f>$BI$11-$BN$11</f>
        <v>1.9644931612263956E-2</v>
      </c>
      <c r="CD25">
        <f>$BI$12-$BN$12</f>
        <v>4.7481829430946624E-3</v>
      </c>
      <c r="CE25">
        <f>$BI$13-$BN$13</f>
        <v>2.87492886883097E-3</v>
      </c>
      <c r="CF25">
        <f>$BI$14-$BN$14</f>
        <v>-0.18530854145958697</v>
      </c>
      <c r="CG25">
        <f>$BI$15-$BN$15</f>
        <v>4.9015774548457573E-3</v>
      </c>
      <c r="CH25">
        <f>$BI$16-$BN$16</f>
        <v>7.5585905659230537E-3</v>
      </c>
      <c r="CW25">
        <v>1.0614166041079825E-2</v>
      </c>
      <c r="CX25">
        <v>3.7211671542439818E-3</v>
      </c>
      <c r="CY25">
        <v>6.4947913329837063E-3</v>
      </c>
      <c r="CZ25">
        <v>0.12475020548632108</v>
      </c>
      <c r="DA25">
        <v>1.9644931612263956E-2</v>
      </c>
      <c r="DB25">
        <v>4.7481829430946624E-3</v>
      </c>
      <c r="DC25">
        <v>2.87492886883097E-3</v>
      </c>
      <c r="DD25">
        <v>-0.18530854145958697</v>
      </c>
      <c r="DE25">
        <v>4.9015774548457573E-3</v>
      </c>
      <c r="DF25">
        <v>7.5585905659230537E-3</v>
      </c>
      <c r="DT25">
        <f>IF($U$7&gt;0,$DQ$7,0)</f>
        <v>2.8928489354249402E-2</v>
      </c>
      <c r="DU25">
        <f>IF($U$8&gt;0,$DQ$8,0)</f>
        <v>-2.4675305435201113E-2</v>
      </c>
      <c r="DV25">
        <f>IF($U$9&gt;0,$DQ$9,0)</f>
        <v>1.7888931491647317E-2</v>
      </c>
      <c r="DW25">
        <f>IF($U$10&gt;0,$DQ$10,0)</f>
        <v>-6.2150909214972481E-2</v>
      </c>
      <c r="DX25">
        <f>IF($U$11&gt;0,$DQ$11,0)</f>
        <v>-9.0787546654288329E-2</v>
      </c>
      <c r="DY25">
        <f>IF($U$12&gt;0,$DQ$12,0)</f>
        <v>-1.151662953280529E-2</v>
      </c>
      <c r="DZ25">
        <f>IF($U$13&gt;0,$DQ$13,0)</f>
        <v>3.9643461790111377E-2</v>
      </c>
      <c r="EA25">
        <f>IF($U$14&gt;0,$DQ$14,0)</f>
        <v>2.7705501701931434E-2</v>
      </c>
      <c r="EB25">
        <f>IF($U$15&gt;0,$DQ$15,0)</f>
        <v>-0.10434046316516526</v>
      </c>
      <c r="EC25">
        <f>IF($U$16&gt;0,$DQ$16,0)</f>
        <v>4.0741971235266732E-2</v>
      </c>
      <c r="EN25">
        <f>Sheet62!GJ25</f>
        <v>0.39063291483605794</v>
      </c>
      <c r="EO25">
        <f>Sheet62!GK25</f>
        <v>0.2337958200417663</v>
      </c>
      <c r="EP25">
        <f>Sheet62!GL25</f>
        <v>0.66420760410353885</v>
      </c>
      <c r="EQ25">
        <f>Sheet62!GM25</f>
        <v>0.61309777810468613</v>
      </c>
      <c r="ER25">
        <f>Sheet62!GN25</f>
        <v>0.10161094331090045</v>
      </c>
      <c r="ES25">
        <f>Sheet62!GO25</f>
        <v>0.98798528879741909</v>
      </c>
      <c r="ET25">
        <f>Sheet62!GP25</f>
        <v>0.60450793416172555</v>
      </c>
      <c r="EU25">
        <f>Sheet62!GQ25</f>
        <v>0.77015815601607263</v>
      </c>
      <c r="EV25">
        <f>Sheet62!GR25</f>
        <v>0.87895491284201122</v>
      </c>
      <c r="EW25">
        <f>Sheet62!GS25</f>
        <v>0.63224510495045771</v>
      </c>
      <c r="EZ25">
        <v>-6.3620847333519429E-2</v>
      </c>
      <c r="FA25">
        <v>0.14637529449782161</v>
      </c>
      <c r="FB25">
        <v>0.16301171881999751</v>
      </c>
      <c r="FC25">
        <v>9.0449123179053681E-2</v>
      </c>
      <c r="FD25">
        <v>5.7451618471915822E-2</v>
      </c>
      <c r="FE25">
        <v>0.16371284111000506</v>
      </c>
      <c r="FF25">
        <v>-0.18556705616219221</v>
      </c>
      <c r="FG25">
        <v>0.10984605141373982</v>
      </c>
      <c r="FH25">
        <v>0.19757499526615202</v>
      </c>
      <c r="FI25">
        <v>-0.12545660741788828</v>
      </c>
      <c r="FL25">
        <f>Sheet62!FX25</f>
        <v>-1.2079007620670709E-2</v>
      </c>
      <c r="FM25">
        <f>Sheet62!FY25</f>
        <v>2.7866985609068112E-2</v>
      </c>
      <c r="FN25">
        <f>Sheet62!FZ25</f>
        <v>3.1001209735585046E-2</v>
      </c>
      <c r="FO25">
        <f>Sheet62!GA25</f>
        <v>1.7299610882083118E-2</v>
      </c>
      <c r="FP25">
        <f>Sheet62!GB25</f>
        <v>1.1022599917766598E-2</v>
      </c>
      <c r="FQ25">
        <f>Sheet62!GC25</f>
        <v>3.115463299352916E-2</v>
      </c>
      <c r="FR25">
        <f>Sheet62!GD25</f>
        <v>-3.5256080963806377E-2</v>
      </c>
      <c r="FS25">
        <f>Sheet62!GE25</f>
        <v>2.0894308195484518E-2</v>
      </c>
      <c r="FT25">
        <f>Sheet62!GF25</f>
        <v>3.7674240548730094E-2</v>
      </c>
      <c r="FU25">
        <f>Sheet62!GG25</f>
        <v>-2.3840786184067462E-2</v>
      </c>
      <c r="FX25">
        <f t="shared" si="21"/>
        <v>-1.723319159195558E-2</v>
      </c>
      <c r="FY25">
        <f t="shared" si="18"/>
        <v>3.971781649794346E-2</v>
      </c>
      <c r="FZ25">
        <f t="shared" si="18"/>
        <v>4.4202260644026291E-2</v>
      </c>
      <c r="GA25">
        <f t="shared" si="18"/>
        <v>2.4614562111780175E-2</v>
      </c>
      <c r="GB25">
        <f t="shared" si="18"/>
        <v>1.5665501773181517E-2</v>
      </c>
      <c r="GC25">
        <f t="shared" si="18"/>
        <v>4.4410453805176747E-2</v>
      </c>
      <c r="GD25">
        <f t="shared" si="18"/>
        <v>-5.0287178483644959E-2</v>
      </c>
      <c r="GE25">
        <f t="shared" si="18"/>
        <v>2.9789482517310048E-2</v>
      </c>
      <c r="GF25">
        <f t="shared" si="18"/>
        <v>5.366431602047228E-2</v>
      </c>
      <c r="GG25">
        <f t="shared" si="18"/>
        <v>-3.4002368307449543E-2</v>
      </c>
      <c r="GJ25">
        <f t="shared" si="22"/>
        <v>0.39065014802764991</v>
      </c>
      <c r="GK25">
        <f t="shared" si="19"/>
        <v>0.23375610222526835</v>
      </c>
      <c r="GL25">
        <f t="shared" si="19"/>
        <v>0.6641634018428948</v>
      </c>
      <c r="GM25">
        <f t="shared" si="19"/>
        <v>0.61307316354257435</v>
      </c>
      <c r="GN25">
        <f t="shared" si="19"/>
        <v>0.10159527780912728</v>
      </c>
      <c r="GO25">
        <f t="shared" si="19"/>
        <v>0.98794087834361388</v>
      </c>
      <c r="GP25">
        <f t="shared" si="19"/>
        <v>0.6045582213402092</v>
      </c>
      <c r="GQ25">
        <f t="shared" si="19"/>
        <v>0.77012836653355532</v>
      </c>
      <c r="GR25">
        <f t="shared" si="19"/>
        <v>0.87890124852599072</v>
      </c>
      <c r="GS25">
        <f t="shared" si="19"/>
        <v>0.63227910731876513</v>
      </c>
    </row>
    <row r="26" spans="1:201">
      <c r="A26">
        <v>25</v>
      </c>
      <c r="B26">
        <v>0.99158911033773378</v>
      </c>
      <c r="C26">
        <v>0.96701530875227648</v>
      </c>
      <c r="D26">
        <v>0.88276504074739548</v>
      </c>
      <c r="E26">
        <v>0.92275523094070089</v>
      </c>
      <c r="F26">
        <v>0.35568588551590685</v>
      </c>
      <c r="G26">
        <v>0.81188746571151804</v>
      </c>
      <c r="H26">
        <v>0.65065104484570491</v>
      </c>
      <c r="I26">
        <v>0.79168668567263345</v>
      </c>
      <c r="J26">
        <v>0.80873985958381278</v>
      </c>
      <c r="K26">
        <v>0.61309777810468613</v>
      </c>
      <c r="M26">
        <v>0.71996240597585393</v>
      </c>
      <c r="S26">
        <f t="shared" si="28"/>
        <v>0.15780633033776223</v>
      </c>
      <c r="T26">
        <f t="shared" si="26"/>
        <v>0.12336227458801052</v>
      </c>
      <c r="U26">
        <f t="shared" si="26"/>
        <v>1.0848133207577325E-2</v>
      </c>
      <c r="V26">
        <f t="shared" si="26"/>
        <v>0.92275523094070089</v>
      </c>
      <c r="W26">
        <f t="shared" si="26"/>
        <v>0.66133383600034568</v>
      </c>
      <c r="X26">
        <f t="shared" si="26"/>
        <v>0.75261209633883841</v>
      </c>
      <c r="Y26">
        <f t="shared" si="26"/>
        <v>0.33657700679173203</v>
      </c>
      <c r="Z26">
        <f t="shared" si="26"/>
        <v>0.96400752422634561</v>
      </c>
      <c r="AA26">
        <f t="shared" si="26"/>
        <v>0.12834119987762446</v>
      </c>
      <c r="AB26">
        <f t="shared" si="26"/>
        <v>0.12057015941747803</v>
      </c>
      <c r="BG26">
        <f t="shared" si="25"/>
        <v>7.2792452925879826E-3</v>
      </c>
      <c r="BH26">
        <f t="shared" si="25"/>
        <v>1.1926052109513037E-3</v>
      </c>
      <c r="BI26">
        <f t="shared" si="25"/>
        <v>2.87492886883097E-3</v>
      </c>
      <c r="BJ26">
        <f t="shared" si="25"/>
        <v>8.8141024057906351E-4</v>
      </c>
      <c r="BM26">
        <f t="shared" si="29"/>
        <v>4.9162448187018924E-6</v>
      </c>
      <c r="BN26">
        <f t="shared" si="27"/>
        <v>4.6755930368063028E-6</v>
      </c>
      <c r="BO26">
        <f t="shared" si="27"/>
        <v>3.8963705858287548E-6</v>
      </c>
      <c r="BP26">
        <f t="shared" si="27"/>
        <v>4.257386081142132E-6</v>
      </c>
      <c r="BQ26">
        <f t="shared" si="27"/>
        <v>6.3256224577617402E-7</v>
      </c>
      <c r="BR26">
        <f t="shared" si="27"/>
        <v>3.2958062848973571E-6</v>
      </c>
      <c r="BS26">
        <f t="shared" si="27"/>
        <v>2.1167339107940379E-6</v>
      </c>
      <c r="BT26">
        <f t="shared" si="27"/>
        <v>3.1338390413565958E-6</v>
      </c>
      <c r="BU26">
        <f t="shared" si="27"/>
        <v>3.2703008023982262E-6</v>
      </c>
      <c r="BV26">
        <f t="shared" si="27"/>
        <v>1.8794444275845151E-6</v>
      </c>
      <c r="BY26">
        <f>$BJ$7-$BO$7</f>
        <v>1.9897935703874466E-3</v>
      </c>
      <c r="BZ26">
        <f>$BJ$8-$BO$8</f>
        <v>1.6353675833540092E-3</v>
      </c>
      <c r="CA26">
        <f>$BJ$9-$BO$9</f>
        <v>-0.99854304343530487</v>
      </c>
      <c r="CB26">
        <f>$BJ$10-$BO$10</f>
        <v>0.12073922213380642</v>
      </c>
      <c r="CC26">
        <f>$BJ$11-$BO$11</f>
        <v>1.2096544952179022E-2</v>
      </c>
      <c r="CD26">
        <f>$BJ$12-$BO$12</f>
        <v>9.1675415526076007E-4</v>
      </c>
      <c r="CE26">
        <f>$BJ$13-$BO$13</f>
        <v>8.8141024057906351E-4</v>
      </c>
      <c r="CF26">
        <f>$BJ$14-$BO$14</f>
        <v>0.85446360608927119</v>
      </c>
      <c r="CG26">
        <f>$BJ$15-$BO$15</f>
        <v>7.1653715950063812E-4</v>
      </c>
      <c r="CH26">
        <f>$BJ$16-$BO$16</f>
        <v>5.1038075509662953E-3</v>
      </c>
      <c r="CW26">
        <v>1.9897935703874466E-3</v>
      </c>
      <c r="CX26">
        <v>1.6353675833540092E-3</v>
      </c>
      <c r="CY26">
        <v>-0.99854304343530487</v>
      </c>
      <c r="CZ26">
        <v>0.12073922213380642</v>
      </c>
      <c r="DA26">
        <v>1.2096544952179022E-2</v>
      </c>
      <c r="DB26">
        <v>9.1675415526076007E-4</v>
      </c>
      <c r="DC26">
        <v>8.8141024057906351E-4</v>
      </c>
      <c r="DD26">
        <v>0.85446360608927119</v>
      </c>
      <c r="DE26">
        <v>7.1653715950063812E-4</v>
      </c>
      <c r="DF26">
        <v>5.1038075509662953E-3</v>
      </c>
      <c r="DT26">
        <f>IF($V$7&gt;0,$DR$7,0)</f>
        <v>-0.41586447218265077</v>
      </c>
      <c r="DU26">
        <f>IF($V$8&gt;0,$DR$8,0)</f>
        <v>0.50051207498566597</v>
      </c>
      <c r="DV26">
        <f>IF($V$9&gt;0,$DR$9,0)</f>
        <v>0.17432992367852146</v>
      </c>
      <c r="DW26">
        <f>IF($V$10&gt;0,$DR$10,0)</f>
        <v>0.35955559331864484</v>
      </c>
      <c r="DX26">
        <f>IF($V$11&gt;0,$DR$11,0)</f>
        <v>0.1509224017604372</v>
      </c>
      <c r="DY26">
        <f>IF($V$12&gt;0,$DR$12,0)</f>
        <v>0.53483103764779172</v>
      </c>
      <c r="DZ26">
        <f>IF($V$13&gt;0,$DR$13,0)</f>
        <v>-0.52983613815301966</v>
      </c>
      <c r="EA26">
        <f>IF($V$14&gt;0,$DR$14,0)</f>
        <v>0.3622963056367528</v>
      </c>
      <c r="EB26">
        <f>IF($V$15&gt;0,$DR$15,0)</f>
        <v>0.40357051820458373</v>
      </c>
      <c r="EC26">
        <f>IF($V$16&gt;0,$DR$16,0)</f>
        <v>-0.29181605545939543</v>
      </c>
    </row>
    <row r="27" spans="1:201">
      <c r="A27">
        <v>26</v>
      </c>
      <c r="B27">
        <v>0.63000121707289403</v>
      </c>
      <c r="C27">
        <v>0.29034869942195685</v>
      </c>
      <c r="D27">
        <v>0.7774326957394283</v>
      </c>
      <c r="E27">
        <v>0.66133383600034568</v>
      </c>
      <c r="F27">
        <v>0.49841780169953809</v>
      </c>
      <c r="G27">
        <v>0.45699946128321756</v>
      </c>
      <c r="H27">
        <v>0.32797557290632573</v>
      </c>
      <c r="I27">
        <v>0.54499225742247026</v>
      </c>
      <c r="J27">
        <v>0.3855710197024767</v>
      </c>
      <c r="K27">
        <v>0.10161094331090045</v>
      </c>
      <c r="M27">
        <v>2.9292309629708514E-2</v>
      </c>
      <c r="S27">
        <f t="shared" si="28"/>
        <v>0.432938157056526</v>
      </c>
      <c r="T27">
        <f t="shared" si="26"/>
        <v>0.8481751247688315</v>
      </c>
      <c r="U27">
        <f t="shared" si="26"/>
        <v>0.3734068706902634</v>
      </c>
      <c r="V27">
        <f t="shared" si="26"/>
        <v>0.35568588551590685</v>
      </c>
      <c r="W27">
        <f t="shared" si="26"/>
        <v>0.49841780169953809</v>
      </c>
      <c r="X27">
        <f t="shared" si="26"/>
        <v>0.46179254626485827</v>
      </c>
      <c r="Y27">
        <f t="shared" si="26"/>
        <v>1.3428400608410304E-3</v>
      </c>
      <c r="Z27">
        <f t="shared" si="26"/>
        <v>0.53912222238610685</v>
      </c>
      <c r="AA27">
        <f t="shared" si="26"/>
        <v>0.53497293280577318</v>
      </c>
      <c r="AB27">
        <f t="shared" si="26"/>
        <v>0.15156931697995302</v>
      </c>
      <c r="BG27">
        <f t="shared" si="25"/>
        <v>0.77256700512407828</v>
      </c>
      <c r="BH27">
        <f t="shared" si="25"/>
        <v>0.85600898853478824</v>
      </c>
      <c r="BI27">
        <f t="shared" si="25"/>
        <v>0.81469145854041303</v>
      </c>
      <c r="BJ27">
        <f t="shared" si="25"/>
        <v>0.85446360608927119</v>
      </c>
      <c r="BM27">
        <f t="shared" si="29"/>
        <v>1.984507667566639E-6</v>
      </c>
      <c r="BN27">
        <f t="shared" si="27"/>
        <v>4.2151183628010925E-7</v>
      </c>
      <c r="BO27">
        <f t="shared" si="27"/>
        <v>3.0220079820233726E-6</v>
      </c>
      <c r="BP27">
        <f t="shared" si="27"/>
        <v>2.186812213194661E-6</v>
      </c>
      <c r="BQ27">
        <f t="shared" si="27"/>
        <v>1.2421015252550004E-6</v>
      </c>
      <c r="BR27">
        <f t="shared" si="27"/>
        <v>1.0442425380657554E-6</v>
      </c>
      <c r="BS27">
        <f t="shared" si="27"/>
        <v>5.3783988211616294E-7</v>
      </c>
      <c r="BT27">
        <f t="shared" si="27"/>
        <v>1.4850828032522004E-6</v>
      </c>
      <c r="BU27">
        <f t="shared" si="27"/>
        <v>7.4332505617203841E-7</v>
      </c>
      <c r="BV27">
        <f t="shared" si="27"/>
        <v>5.1623919002655128E-8</v>
      </c>
    </row>
    <row r="28" spans="1:201">
      <c r="A28">
        <v>27</v>
      </c>
      <c r="B28">
        <v>0.94455907785685844</v>
      </c>
      <c r="C28">
        <v>0.50655397915088407</v>
      </c>
      <c r="D28">
        <v>0.45421265787375437</v>
      </c>
      <c r="E28">
        <v>0.75261209633883841</v>
      </c>
      <c r="F28">
        <v>0.46179254626485827</v>
      </c>
      <c r="G28">
        <v>0.95797483984334497</v>
      </c>
      <c r="H28">
        <v>0.3527975920829598</v>
      </c>
      <c r="I28">
        <v>0.8632169126155621</v>
      </c>
      <c r="J28">
        <v>0.13908881579672963</v>
      </c>
      <c r="K28">
        <v>0.98798528879741909</v>
      </c>
      <c r="M28">
        <v>0.10325334846919841</v>
      </c>
      <c r="S28">
        <f t="shared" si="28"/>
        <v>0.51078019691546728</v>
      </c>
      <c r="T28">
        <f t="shared" si="26"/>
        <v>0.57078784467185084</v>
      </c>
      <c r="U28">
        <f t="shared" si="26"/>
        <v>0.79181929024039388</v>
      </c>
      <c r="V28">
        <f t="shared" si="26"/>
        <v>0.81188746571151804</v>
      </c>
      <c r="W28">
        <f t="shared" si="26"/>
        <v>0.45699946128321756</v>
      </c>
      <c r="X28">
        <f t="shared" si="26"/>
        <v>0.95797483984334497</v>
      </c>
      <c r="Y28">
        <f t="shared" si="26"/>
        <v>5.8369105725462604E-2</v>
      </c>
      <c r="Z28">
        <f t="shared" si="26"/>
        <v>0.77880207683510672</v>
      </c>
      <c r="AA28">
        <f t="shared" si="26"/>
        <v>0.88714285799236314</v>
      </c>
      <c r="AB28">
        <f t="shared" si="26"/>
        <v>0.53437307239515708</v>
      </c>
      <c r="BG28">
        <f t="shared" si="25"/>
        <v>5.8490406197423059E-3</v>
      </c>
      <c r="BH28">
        <f t="shared" si="25"/>
        <v>6.7682470267074258E-4</v>
      </c>
      <c r="BI28">
        <f t="shared" si="25"/>
        <v>4.9015774548457573E-3</v>
      </c>
      <c r="BJ28">
        <f t="shared" si="25"/>
        <v>7.1653715950063812E-4</v>
      </c>
      <c r="BM28">
        <f t="shared" si="29"/>
        <v>4.4609592578089936E-6</v>
      </c>
      <c r="BN28">
        <f t="shared" si="27"/>
        <v>1.2829846689679714E-6</v>
      </c>
      <c r="BO28">
        <f t="shared" si="27"/>
        <v>1.0315456928637014E-6</v>
      </c>
      <c r="BP28">
        <f t="shared" si="27"/>
        <v>2.8321248377777052E-6</v>
      </c>
      <c r="BQ28">
        <f t="shared" si="27"/>
        <v>1.0662617789289064E-6</v>
      </c>
      <c r="BR28">
        <f t="shared" si="27"/>
        <v>4.5885789688644127E-6</v>
      </c>
      <c r="BS28">
        <f t="shared" si="27"/>
        <v>6.2233070489767255E-7</v>
      </c>
      <c r="BT28">
        <f t="shared" si="27"/>
        <v>3.7257171911277152E-6</v>
      </c>
      <c r="BU28">
        <f t="shared" si="27"/>
        <v>9.6728493398682943E-8</v>
      </c>
      <c r="BV28">
        <f t="shared" si="27"/>
        <v>4.8805746544005984E-6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0.23701237248651141</v>
      </c>
      <c r="C29">
        <v>0.55631501792514915</v>
      </c>
      <c r="D29">
        <v>0.99213781566957326</v>
      </c>
      <c r="E29">
        <v>0.33657700679173203</v>
      </c>
      <c r="F29">
        <v>1.3428400608410304E-3</v>
      </c>
      <c r="G29">
        <v>5.8369105725462604E-2</v>
      </c>
      <c r="H29">
        <v>0.63212896570965282</v>
      </c>
      <c r="I29">
        <v>0.73128240379378906</v>
      </c>
      <c r="J29">
        <v>0.20708452079114356</v>
      </c>
      <c r="K29">
        <v>0.60450793416172555</v>
      </c>
      <c r="M29">
        <v>0.67649637259504569</v>
      </c>
      <c r="S29">
        <f t="shared" si="28"/>
        <v>0.75291052006795833</v>
      </c>
      <c r="T29">
        <f t="shared" si="26"/>
        <v>3.8554379205577485E-2</v>
      </c>
      <c r="U29">
        <f t="shared" si="26"/>
        <v>0.4928259764584661</v>
      </c>
      <c r="V29">
        <f t="shared" si="26"/>
        <v>0.65065104484570491</v>
      </c>
      <c r="W29">
        <f t="shared" si="26"/>
        <v>0.32797557290632573</v>
      </c>
      <c r="X29">
        <f t="shared" si="26"/>
        <v>0.3527975920829598</v>
      </c>
      <c r="Y29">
        <f t="shared" si="26"/>
        <v>0.63212896570965282</v>
      </c>
      <c r="Z29">
        <f t="shared" si="26"/>
        <v>0.20355780423896416</v>
      </c>
      <c r="AA29">
        <f t="shared" si="26"/>
        <v>0.54460938496337441</v>
      </c>
      <c r="AB29">
        <f t="shared" si="26"/>
        <v>0.23513522773907819</v>
      </c>
      <c r="BG29">
        <f t="shared" si="25"/>
        <v>1.2641351775033239E-2</v>
      </c>
      <c r="BH29">
        <f t="shared" si="25"/>
        <v>5.5078328542350983E-3</v>
      </c>
      <c r="BI29">
        <f t="shared" si="25"/>
        <v>7.5585905659230537E-3</v>
      </c>
      <c r="BJ29">
        <f t="shared" si="25"/>
        <v>5.1038075509662953E-3</v>
      </c>
      <c r="BM29">
        <f t="shared" si="29"/>
        <v>2.8087432355842416E-7</v>
      </c>
      <c r="BN29">
        <f t="shared" si="27"/>
        <v>1.5474319958452952E-6</v>
      </c>
      <c r="BO29">
        <f t="shared" si="27"/>
        <v>4.9216872264079606E-6</v>
      </c>
      <c r="BP29">
        <f t="shared" si="27"/>
        <v>5.6642040750440823E-7</v>
      </c>
      <c r="BQ29">
        <f t="shared" si="27"/>
        <v>9.0160971449977132E-12</v>
      </c>
      <c r="BR29">
        <f t="shared" si="27"/>
        <v>1.7034762515951158E-8</v>
      </c>
      <c r="BS29">
        <f t="shared" si="27"/>
        <v>1.9979351464457775E-6</v>
      </c>
      <c r="BT29">
        <f t="shared" si="27"/>
        <v>2.6738697704921119E-6</v>
      </c>
      <c r="BU29">
        <f t="shared" si="27"/>
        <v>2.1441999375648786E-7</v>
      </c>
      <c r="BV29">
        <f t="shared" si="27"/>
        <v>1.8271492123223857E-6</v>
      </c>
    </row>
    <row r="30" spans="1:201">
      <c r="A30">
        <v>29</v>
      </c>
      <c r="B30">
        <v>0.67316965984511645</v>
      </c>
      <c r="C30">
        <v>0.21115063741599172</v>
      </c>
      <c r="D30">
        <v>0.69469906789216829</v>
      </c>
      <c r="E30">
        <v>0.96400752422634561</v>
      </c>
      <c r="F30">
        <v>0.53912222238610685</v>
      </c>
      <c r="G30">
        <v>0.77880207683510672</v>
      </c>
      <c r="H30">
        <v>0.20355780423896416</v>
      </c>
      <c r="I30">
        <v>0.40125107956029193</v>
      </c>
      <c r="J30">
        <v>0.27400625387413896</v>
      </c>
      <c r="K30">
        <v>0.77015815601607263</v>
      </c>
      <c r="M30">
        <v>0.51816950954966479</v>
      </c>
      <c r="S30">
        <f t="shared" si="28"/>
        <v>0.95236516958400541</v>
      </c>
      <c r="T30">
        <f t="shared" si="26"/>
        <v>0.4443622774083375</v>
      </c>
      <c r="U30">
        <f t="shared" si="26"/>
        <v>0.8679918435536883</v>
      </c>
      <c r="V30">
        <f t="shared" si="26"/>
        <v>0.79168668567263345</v>
      </c>
      <c r="W30">
        <f t="shared" si="26"/>
        <v>0.54499225742247026</v>
      </c>
      <c r="X30">
        <f t="shared" si="26"/>
        <v>0.8632169126155621</v>
      </c>
      <c r="Y30">
        <f t="shared" si="26"/>
        <v>0.73128240379378906</v>
      </c>
      <c r="Z30">
        <f t="shared" si="26"/>
        <v>0.40125107956029193</v>
      </c>
      <c r="AA30">
        <f t="shared" si="26"/>
        <v>0.74434966903440825</v>
      </c>
      <c r="AB30">
        <f t="shared" si="26"/>
        <v>0.14492686920640824</v>
      </c>
      <c r="BM30">
        <f t="shared" si="29"/>
        <v>2.2657869546799492E-6</v>
      </c>
      <c r="BN30">
        <f t="shared" si="27"/>
        <v>2.2292295840589803E-7</v>
      </c>
      <c r="BO30">
        <f t="shared" si="27"/>
        <v>2.4130339746512377E-6</v>
      </c>
      <c r="BP30">
        <f t="shared" si="27"/>
        <v>4.6465525338250416E-6</v>
      </c>
      <c r="BQ30">
        <f t="shared" si="27"/>
        <v>1.4532638533526744E-6</v>
      </c>
      <c r="BR30">
        <f t="shared" si="27"/>
        <v>3.0326633744133776E-6</v>
      </c>
      <c r="BS30">
        <f t="shared" si="27"/>
        <v>2.0717889833294229E-7</v>
      </c>
      <c r="BT30">
        <f t="shared" si="27"/>
        <v>8.0501214424149865E-7</v>
      </c>
      <c r="BU30">
        <f t="shared" si="27"/>
        <v>3.7539713581069547E-7</v>
      </c>
      <c r="BV30">
        <f t="shared" si="27"/>
        <v>2.9657179263903867E-6</v>
      </c>
      <c r="EN30">
        <f>Sheet62!GJ30</f>
        <v>0.91317490840984883</v>
      </c>
      <c r="EO30">
        <f>Sheet62!GK30</f>
        <v>0.82716747373037491</v>
      </c>
      <c r="EP30">
        <f>Sheet62!GL30</f>
        <v>0.1771014432836473</v>
      </c>
      <c r="EQ30">
        <f>Sheet62!GM30</f>
        <v>0.58474953931513429</v>
      </c>
      <c r="ER30">
        <f>Sheet62!GN30</f>
        <v>0.37508616634779879</v>
      </c>
      <c r="ES30">
        <f>Sheet62!GO30</f>
        <v>0.84012092848137387</v>
      </c>
      <c r="ET30">
        <f>Sheet62!GP30</f>
        <v>0.3678625203636684</v>
      </c>
      <c r="EU30">
        <f>Sheet62!GQ30</f>
        <v>0.72893965101070124</v>
      </c>
      <c r="EV30">
        <f>Sheet62!GR30</f>
        <v>0.20433374318258427</v>
      </c>
      <c r="EW30">
        <f>Sheet62!GS30</f>
        <v>0.4682184439205071</v>
      </c>
      <c r="EZ30">
        <f t="array" ref="EZ30:FI30">TRANSPOSE(DM7:DM16)</f>
        <v>-0.24279151777290575</v>
      </c>
      <c r="FA30">
        <v>3.244785099106382E-3</v>
      </c>
      <c r="FB30">
        <v>-0.24503396281975015</v>
      </c>
      <c r="FC30">
        <v>0.12362914683349396</v>
      </c>
      <c r="FD30">
        <v>-0.2304018848197904</v>
      </c>
      <c r="FE30">
        <v>3.1247308337417215E-3</v>
      </c>
      <c r="FF30">
        <v>3.0570474032373296E-3</v>
      </c>
      <c r="FG30">
        <v>0.57443276457213766</v>
      </c>
      <c r="FH30">
        <v>3.0359949841898609E-3</v>
      </c>
      <c r="FI30">
        <v>7.7028956865394221E-3</v>
      </c>
      <c r="FL30">
        <f>Sheet62!FX30</f>
        <v>-4.6149488007657585E-2</v>
      </c>
      <c r="FM30">
        <f>Sheet62!FY30</f>
        <v>6.1084051584560253E-4</v>
      </c>
      <c r="FN30">
        <f>Sheet62!FZ30</f>
        <v>-4.6569790328781752E-2</v>
      </c>
      <c r="FO30">
        <f>Sheet62!GA30</f>
        <v>2.331084853623118E-2</v>
      </c>
      <c r="FP30">
        <f>Sheet62!GB30</f>
        <v>-4.3825886086030177E-2</v>
      </c>
      <c r="FQ30">
        <f>Sheet62!GC30</f>
        <v>5.8836143835147147E-4</v>
      </c>
      <c r="FR30">
        <f>Sheet62!GD30</f>
        <v>5.7565166781454395E-4</v>
      </c>
      <c r="FS30">
        <f>Sheet62!GE30</f>
        <v>0.10943804913990288</v>
      </c>
      <c r="FT30">
        <f>Sheet62!GF30</f>
        <v>5.7155928294468853E-4</v>
      </c>
      <c r="FU30">
        <f>Sheet62!GG30</f>
        <v>1.4498538413791665E-3</v>
      </c>
      <c r="FX30">
        <f t="shared" ref="FX30:GG30" si="30">($EV$10*FL30)+((1-$EV$10)*EZ30)</f>
        <v>-6.5813690984182396E-2</v>
      </c>
      <c r="FY30">
        <f t="shared" si="30"/>
        <v>8.7423497417168038E-4</v>
      </c>
      <c r="FZ30">
        <f t="shared" si="30"/>
        <v>-6.6416207577878583E-2</v>
      </c>
      <c r="GA30">
        <f t="shared" si="30"/>
        <v>3.3342678365957459E-2</v>
      </c>
      <c r="GB30">
        <f t="shared" si="30"/>
        <v>-6.2483485959406199E-2</v>
      </c>
      <c r="GC30">
        <f t="shared" si="30"/>
        <v>8.419983778904964E-4</v>
      </c>
      <c r="GD30">
        <f t="shared" si="30"/>
        <v>8.2379124135682248E-4</v>
      </c>
      <c r="GE30">
        <f t="shared" si="30"/>
        <v>0.15593752068312633</v>
      </c>
      <c r="GF30">
        <f t="shared" si="30"/>
        <v>8.1800285306920574E-4</v>
      </c>
      <c r="GG30">
        <f t="shared" si="30"/>
        <v>2.0751580258951919E-3</v>
      </c>
      <c r="GJ30">
        <f t="shared" ref="GJ30:GS30" si="31">EN30-($EU$10*FX30)</f>
        <v>0.91324072210083296</v>
      </c>
      <c r="GK30">
        <f t="shared" si="31"/>
        <v>0.82716659949540072</v>
      </c>
      <c r="GL30">
        <f t="shared" si="31"/>
        <v>0.17716785949122518</v>
      </c>
      <c r="GM30">
        <f t="shared" si="31"/>
        <v>0.58471619663676833</v>
      </c>
      <c r="GN30">
        <f t="shared" si="31"/>
        <v>0.37514864983375817</v>
      </c>
      <c r="GO30">
        <f t="shared" si="31"/>
        <v>0.84012008648299596</v>
      </c>
      <c r="GP30">
        <f t="shared" si="31"/>
        <v>0.36786169657242707</v>
      </c>
      <c r="GQ30">
        <f t="shared" si="31"/>
        <v>0.72878371349001814</v>
      </c>
      <c r="GR30">
        <f t="shared" si="31"/>
        <v>0.2043329251797312</v>
      </c>
      <c r="GS30">
        <f t="shared" si="31"/>
        <v>0.46821636876248118</v>
      </c>
    </row>
    <row r="31" spans="1:201">
      <c r="A31">
        <v>30</v>
      </c>
      <c r="B31">
        <v>0.96732512055321596</v>
      </c>
      <c r="C31">
        <v>0.26757615108432481</v>
      </c>
      <c r="D31">
        <v>0.89229817457225546</v>
      </c>
      <c r="E31">
        <v>0.12834119987762446</v>
      </c>
      <c r="F31">
        <v>0.53497293280577318</v>
      </c>
      <c r="G31">
        <v>0.88714285799236314</v>
      </c>
      <c r="H31">
        <v>0.54460938496337441</v>
      </c>
      <c r="I31">
        <v>0.74434966903440825</v>
      </c>
      <c r="J31">
        <v>0.12065993716122031</v>
      </c>
      <c r="K31">
        <v>0.87895491284201122</v>
      </c>
      <c r="M31">
        <v>0.65027881971868851</v>
      </c>
      <c r="S31">
        <f t="shared" si="28"/>
        <v>0.38209200859490028</v>
      </c>
      <c r="T31">
        <f t="shared" si="26"/>
        <v>0.88510447042212714</v>
      </c>
      <c r="U31">
        <f t="shared" si="26"/>
        <v>0.72232226168428837</v>
      </c>
      <c r="V31">
        <f t="shared" si="26"/>
        <v>0.80873985958381278</v>
      </c>
      <c r="W31">
        <f t="shared" si="26"/>
        <v>0.3855710197024767</v>
      </c>
      <c r="X31">
        <f t="shared" si="26"/>
        <v>0.13908881579672963</v>
      </c>
      <c r="Y31">
        <f t="shared" si="26"/>
        <v>0.20708452079114356</v>
      </c>
      <c r="Z31">
        <f t="shared" si="26"/>
        <v>0.27400625387413896</v>
      </c>
      <c r="AA31">
        <f t="shared" si="26"/>
        <v>0.12065993716122031</v>
      </c>
      <c r="AB31">
        <f t="shared" si="26"/>
        <v>0.24029917283797775</v>
      </c>
      <c r="BM31">
        <f t="shared" si="29"/>
        <v>4.6785894442664696E-6</v>
      </c>
      <c r="BN31">
        <f t="shared" si="27"/>
        <v>3.5798498314550708E-7</v>
      </c>
      <c r="BO31">
        <f t="shared" si="27"/>
        <v>3.9809801617248967E-6</v>
      </c>
      <c r="BP31">
        <f t="shared" si="27"/>
        <v>8.2357317930141768E-8</v>
      </c>
      <c r="BQ31">
        <f t="shared" si="27"/>
        <v>1.4309801941740516E-6</v>
      </c>
      <c r="BR31">
        <f t="shared" si="27"/>
        <v>3.9351122524342914E-6</v>
      </c>
      <c r="BS31">
        <f t="shared" si="27"/>
        <v>1.4829969109509248E-6</v>
      </c>
      <c r="BT31">
        <f t="shared" si="27"/>
        <v>2.7702821489581658E-6</v>
      </c>
      <c r="BU31">
        <f t="shared" si="27"/>
        <v>7.2794102178748181E-8</v>
      </c>
      <c r="BV31">
        <f t="shared" si="27"/>
        <v>3.8628086940455374E-6</v>
      </c>
    </row>
    <row r="32" spans="1:201">
      <c r="A32">
        <v>31</v>
      </c>
      <c r="B32">
        <v>0.99769490825382223</v>
      </c>
      <c r="C32">
        <v>0.58923955184815291</v>
      </c>
      <c r="D32">
        <v>0.72174763086891369</v>
      </c>
      <c r="E32">
        <v>0.12057015941747803</v>
      </c>
      <c r="F32">
        <v>0.15156931697995302</v>
      </c>
      <c r="G32">
        <v>0.53437307239515708</v>
      </c>
      <c r="H32">
        <v>0.23513522773907819</v>
      </c>
      <c r="I32">
        <v>0.14492686920640824</v>
      </c>
      <c r="J32">
        <v>0.24029917283797775</v>
      </c>
      <c r="K32">
        <v>0.63224510495045771</v>
      </c>
      <c r="M32">
        <v>0.23230399372663516</v>
      </c>
      <c r="S32">
        <f t="shared" si="28"/>
        <v>0.39063291483605794</v>
      </c>
      <c r="T32">
        <f t="shared" si="26"/>
        <v>0.2337958200417663</v>
      </c>
      <c r="U32">
        <f t="shared" si="26"/>
        <v>0.66420760410353885</v>
      </c>
      <c r="V32">
        <f t="shared" si="26"/>
        <v>0.61309777810468613</v>
      </c>
      <c r="W32">
        <f t="shared" si="26"/>
        <v>0.10161094331090045</v>
      </c>
      <c r="X32">
        <f t="shared" si="26"/>
        <v>0.98798528879741909</v>
      </c>
      <c r="Y32">
        <f t="shared" si="26"/>
        <v>0.60450793416172555</v>
      </c>
      <c r="Z32">
        <f t="shared" si="26"/>
        <v>0.77015815601607263</v>
      </c>
      <c r="AA32">
        <f t="shared" si="26"/>
        <v>0.87895491284201122</v>
      </c>
      <c r="AB32">
        <f t="shared" si="26"/>
        <v>0.63224510495045771</v>
      </c>
      <c r="BG32">
        <f>IF(BG20&gt;(1-0.000000000001),(1-0.000000000001),BG20)</f>
        <v>1.453645904005927E-2</v>
      </c>
      <c r="BH32">
        <f t="shared" ref="BH32:BJ32" si="32">IF(BH20&gt;(1-0.000000000001),(1-0.000000000001),BH20)</f>
        <v>1.693510256850452E-3</v>
      </c>
      <c r="BI32">
        <f t="shared" si="32"/>
        <v>1.0614166041079825E-2</v>
      </c>
      <c r="BJ32">
        <f t="shared" si="32"/>
        <v>1.9897935703874466E-3</v>
      </c>
      <c r="BM32">
        <f t="shared" si="29"/>
        <v>4.9769756497780142E-6</v>
      </c>
      <c r="BN32">
        <f t="shared" si="27"/>
        <v>1.7360162473110605E-6</v>
      </c>
      <c r="BO32">
        <f t="shared" si="27"/>
        <v>2.6045982133244486E-6</v>
      </c>
      <c r="BP32">
        <f t="shared" si="27"/>
        <v>7.2685816709780338E-8</v>
      </c>
      <c r="BQ32">
        <f t="shared" si="27"/>
        <v>1.1486628924884738E-7</v>
      </c>
      <c r="BR32">
        <f t="shared" si="27"/>
        <v>1.4277729025051991E-6</v>
      </c>
      <c r="BS32">
        <f t="shared" si="27"/>
        <v>2.7644287661954087E-7</v>
      </c>
      <c r="BT32">
        <f t="shared" si="27"/>
        <v>1.050189870898568E-7</v>
      </c>
      <c r="BU32">
        <f t="shared" si="27"/>
        <v>2.8871846233308151E-7</v>
      </c>
      <c r="BV32">
        <f t="shared" si="27"/>
        <v>1.9986693636690764E-6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6.0134617557207832E-3</v>
      </c>
      <c r="BH33">
        <f t="shared" si="33"/>
        <v>1.609143903106754E-3</v>
      </c>
      <c r="BI33">
        <f t="shared" si="33"/>
        <v>3.7211671542439818E-3</v>
      </c>
      <c r="BJ33">
        <f t="shared" si="33"/>
        <v>1.6353675833540092E-3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1.0111304487891833E-2</v>
      </c>
      <c r="BH34">
        <f t="shared" si="33"/>
        <v>1.8010963354287649E-3</v>
      </c>
      <c r="BI34">
        <f t="shared" si="33"/>
        <v>6.4947913329837063E-3</v>
      </c>
      <c r="BJ34">
        <f t="shared" si="33"/>
        <v>1.4569565646951681E-3</v>
      </c>
      <c r="BS34">
        <f>SUM(BM36:BV45)</f>
        <v>1.5962765547177996E-4</v>
      </c>
      <c r="EN34">
        <f>Sheet62!GJ34</f>
        <v>9.447790247858795E-2</v>
      </c>
      <c r="EO34">
        <f>Sheet62!GK34</f>
        <v>0.18986657848834831</v>
      </c>
      <c r="EP34">
        <f>Sheet62!GL34</f>
        <v>0.63106907078673524</v>
      </c>
      <c r="EQ34">
        <f>Sheet62!GM34</f>
        <v>0.34818112210155666</v>
      </c>
      <c r="ER34">
        <f>Sheet62!GN34</f>
        <v>0.24846549108568095</v>
      </c>
      <c r="ES34">
        <f>Sheet62!GO34</f>
        <v>0.86930732945716471</v>
      </c>
      <c r="ET34">
        <f>Sheet62!GP34</f>
        <v>0.30176297660288198</v>
      </c>
      <c r="EU34">
        <f>Sheet62!GQ34</f>
        <v>0.1937851438695358</v>
      </c>
      <c r="EV34">
        <f>Sheet62!GR34</f>
        <v>0.6805147803968532</v>
      </c>
      <c r="EW34">
        <f>Sheet62!GS34</f>
        <v>0.31527214075357124</v>
      </c>
      <c r="EZ34">
        <f t="array" ref="EZ34:FI43">(1/4)*(MMULT($X$7:$AA$16,$CW$23:$DF$26))</f>
        <v>-0.59035309909665656</v>
      </c>
      <c r="FA34">
        <v>6.7131420824116219E-3</v>
      </c>
      <c r="FB34">
        <v>-0.58826642753761582</v>
      </c>
      <c r="FC34">
        <v>0.27011379308091549</v>
      </c>
      <c r="FD34">
        <v>-0.42489715418104984</v>
      </c>
      <c r="FE34">
        <v>6.2986419565947138E-3</v>
      </c>
      <c r="FF34">
        <v>6.155069237520793E-3</v>
      </c>
      <c r="FG34">
        <v>1.2918366537513148</v>
      </c>
      <c r="FH34">
        <v>6.1436180754781584E-3</v>
      </c>
      <c r="FI34">
        <v>1.6255762631086666E-2</v>
      </c>
      <c r="FL34">
        <f>Sheet62!FX34</f>
        <v>-0.11220355535289062</v>
      </c>
      <c r="FM34">
        <f>Sheet62!FY34</f>
        <v>1.2635212013693722E-3</v>
      </c>
      <c r="FN34">
        <f>Sheet62!FZ34</f>
        <v>-0.11179433121616265</v>
      </c>
      <c r="FO34">
        <f>Sheet62!GA34</f>
        <v>5.0922210221813799E-2</v>
      </c>
      <c r="FP34">
        <f>Sheet62!GB34</f>
        <v>-8.0834595010811541E-2</v>
      </c>
      <c r="FQ34">
        <f>Sheet62!GC34</f>
        <v>1.185819272146989E-3</v>
      </c>
      <c r="FR34">
        <f>Sheet62!GD34</f>
        <v>1.1588150513140247E-3</v>
      </c>
      <c r="FS34">
        <f>Sheet62!GE34</f>
        <v>0.24608664754706849</v>
      </c>
      <c r="FT34">
        <f>Sheet62!GF34</f>
        <v>1.1564425426752586E-3</v>
      </c>
      <c r="FU34">
        <f>Sheet62!GG34</f>
        <v>3.0590257434768876E-3</v>
      </c>
      <c r="FX34">
        <f t="shared" ref="FX34:GG43" si="34">($EV$10*FL34)+((1-$EV$10)*EZ34)</f>
        <v>-0.16001850972726719</v>
      </c>
      <c r="FY34">
        <f t="shared" si="34"/>
        <v>1.8084832894735971E-3</v>
      </c>
      <c r="FZ34">
        <f t="shared" si="34"/>
        <v>-0.15944154084830797</v>
      </c>
      <c r="GA34">
        <f t="shared" si="34"/>
        <v>7.2841368507723964E-2</v>
      </c>
      <c r="GB34">
        <f t="shared" si="34"/>
        <v>-0.11524085092783537</v>
      </c>
      <c r="GC34">
        <f t="shared" si="34"/>
        <v>1.6971015405917614E-3</v>
      </c>
      <c r="GD34">
        <f t="shared" si="34"/>
        <v>1.6584404699347016E-3</v>
      </c>
      <c r="GE34">
        <f t="shared" si="34"/>
        <v>0.35066164816749312</v>
      </c>
      <c r="GF34">
        <f t="shared" si="34"/>
        <v>1.6551600959555483E-3</v>
      </c>
      <c r="GG34">
        <f t="shared" si="34"/>
        <v>4.3786994322378651E-3</v>
      </c>
      <c r="GJ34">
        <f t="shared" ref="GJ34:GS43" si="35">EN34-($EU$10*FX34)</f>
        <v>9.4637920988315222E-2</v>
      </c>
      <c r="GK34">
        <f t="shared" si="35"/>
        <v>0.18986477000505883</v>
      </c>
      <c r="GL34">
        <f t="shared" si="35"/>
        <v>0.63122851232758359</v>
      </c>
      <c r="GM34">
        <f t="shared" si="35"/>
        <v>0.34810828073304895</v>
      </c>
      <c r="GN34">
        <f t="shared" si="35"/>
        <v>0.24858073193660879</v>
      </c>
      <c r="GO34">
        <f t="shared" si="35"/>
        <v>0.86930563235562408</v>
      </c>
      <c r="GP34">
        <f t="shared" si="35"/>
        <v>0.30176131816241203</v>
      </c>
      <c r="GQ34">
        <f t="shared" si="35"/>
        <v>0.1934344822213683</v>
      </c>
      <c r="GR34">
        <f t="shared" si="35"/>
        <v>0.68051312523675722</v>
      </c>
      <c r="GS34">
        <f t="shared" si="35"/>
        <v>0.31526776205413898</v>
      </c>
    </row>
    <row r="35" spans="1:201">
      <c r="A35">
        <v>34</v>
      </c>
      <c r="BG35">
        <f t="shared" si="33"/>
        <v>0.13265392734759948</v>
      </c>
      <c r="BH35">
        <f t="shared" si="33"/>
        <v>0.11637323236624886</v>
      </c>
      <c r="BI35">
        <f t="shared" si="33"/>
        <v>0.12475020548632108</v>
      </c>
      <c r="BJ35">
        <f t="shared" si="33"/>
        <v>0.12073922213380642</v>
      </c>
      <c r="EN35">
        <f>Sheet62!GJ35</f>
        <v>0.53362638789732231</v>
      </c>
      <c r="EO35">
        <f>Sheet62!GK35</f>
        <v>0.27459866697270119</v>
      </c>
      <c r="EP35">
        <f>Sheet62!GL35</f>
        <v>0.34492907267560624</v>
      </c>
      <c r="EQ35">
        <f>Sheet62!GM35</f>
        <v>0.7685842817680768</v>
      </c>
      <c r="ER35">
        <f>Sheet62!GN35</f>
        <v>0.91814166826869248</v>
      </c>
      <c r="ES35">
        <f>Sheet62!GO35</f>
        <v>0.11758265688268009</v>
      </c>
      <c r="ET35">
        <f>Sheet62!GP35</f>
        <v>0.96338988479196985</v>
      </c>
      <c r="EU35">
        <f>Sheet62!GQ35</f>
        <v>0.85867441836703884</v>
      </c>
      <c r="EV35">
        <f>Sheet62!GR35</f>
        <v>0.27985241829250584</v>
      </c>
      <c r="EW35">
        <f>Sheet62!GS35</f>
        <v>0.9129681723884282</v>
      </c>
      <c r="EZ35">
        <v>-0.8128629355545347</v>
      </c>
      <c r="FA35">
        <v>6.8906658055420253E-3</v>
      </c>
      <c r="FB35">
        <v>-0.68248811460112957</v>
      </c>
      <c r="FC35">
        <v>0.29507341554602851</v>
      </c>
      <c r="FD35">
        <v>-0.43767763711970653</v>
      </c>
      <c r="FE35">
        <v>6.0445772179926723E-3</v>
      </c>
      <c r="FF35">
        <v>6.2856034448505529E-3</v>
      </c>
      <c r="FG35">
        <v>1.5955566608260301</v>
      </c>
      <c r="FH35">
        <v>5.8897232245015609E-3</v>
      </c>
      <c r="FI35">
        <v>1.7288041210425594E-2</v>
      </c>
      <c r="FL35">
        <f>Sheet62!FX35</f>
        <v>-0.15449012797072315</v>
      </c>
      <c r="FM35">
        <f>Sheet62!FY35</f>
        <v>1.2968382548601567E-3</v>
      </c>
      <c r="FN35">
        <f>Sheet62!FZ35</f>
        <v>-0.12970868821299431</v>
      </c>
      <c r="FO35">
        <f>Sheet62!GA35</f>
        <v>5.5622209961336717E-2</v>
      </c>
      <c r="FP35">
        <f>Sheet62!GB35</f>
        <v>-8.3279298163369209E-2</v>
      </c>
      <c r="FQ35">
        <f>Sheet62!GC35</f>
        <v>1.1380428366077481E-3</v>
      </c>
      <c r="FR35">
        <f>Sheet62!GD35</f>
        <v>1.1833535569445027E-3</v>
      </c>
      <c r="FS35">
        <f>Sheet62!GE35</f>
        <v>0.30387607930703686</v>
      </c>
      <c r="FT35">
        <f>Sheet62!GF35</f>
        <v>1.1086845602461498E-3</v>
      </c>
      <c r="FU35">
        <f>Sheet62!GG35</f>
        <v>3.2529058700545544E-3</v>
      </c>
      <c r="FX35">
        <f t="shared" si="34"/>
        <v>-0.22032740872910428</v>
      </c>
      <c r="FY35">
        <f t="shared" si="34"/>
        <v>1.8562210099283432E-3</v>
      </c>
      <c r="FZ35">
        <f t="shared" si="34"/>
        <v>-0.18498663085180783</v>
      </c>
      <c r="GA35">
        <f t="shared" si="34"/>
        <v>7.9567330519805898E-2</v>
      </c>
      <c r="GB35">
        <f t="shared" si="34"/>
        <v>-0.11871913205900295</v>
      </c>
      <c r="GC35">
        <f t="shared" si="34"/>
        <v>1.6286962747462405E-3</v>
      </c>
      <c r="GD35">
        <f t="shared" si="34"/>
        <v>1.6935785457351075E-3</v>
      </c>
      <c r="GE35">
        <f t="shared" si="34"/>
        <v>0.43304413745893616</v>
      </c>
      <c r="GF35">
        <f t="shared" si="34"/>
        <v>1.586788426671691E-3</v>
      </c>
      <c r="GG35">
        <f t="shared" si="34"/>
        <v>4.6564194040916579E-3</v>
      </c>
      <c r="GJ35">
        <f t="shared" si="35"/>
        <v>0.53384671530605143</v>
      </c>
      <c r="GK35">
        <f t="shared" si="35"/>
        <v>0.27459681075169123</v>
      </c>
      <c r="GL35">
        <f t="shared" si="35"/>
        <v>0.34511405930645805</v>
      </c>
      <c r="GM35">
        <f t="shared" si="35"/>
        <v>0.76850471443755697</v>
      </c>
      <c r="GN35">
        <f t="shared" si="35"/>
        <v>0.91826038740075144</v>
      </c>
      <c r="GO35">
        <f t="shared" si="35"/>
        <v>0.11758102818640534</v>
      </c>
      <c r="GP35">
        <f t="shared" si="35"/>
        <v>0.96338819121342412</v>
      </c>
      <c r="GQ35">
        <f t="shared" si="35"/>
        <v>0.85824137422957991</v>
      </c>
      <c r="GR35">
        <f t="shared" si="35"/>
        <v>0.27985083150407919</v>
      </c>
      <c r="GS35">
        <f t="shared" si="35"/>
        <v>0.91296351596902414</v>
      </c>
    </row>
    <row r="36" spans="1:201">
      <c r="A36">
        <v>35</v>
      </c>
      <c r="B36">
        <f t="array" ref="B36:K45">TRANSPOSE(EN34:EW43)</f>
        <v>9.447790247858795E-2</v>
      </c>
      <c r="C36">
        <v>0.53362638789732231</v>
      </c>
      <c r="D36">
        <v>6.6009869598300491E-2</v>
      </c>
      <c r="E36">
        <v>0.68724443473643726</v>
      </c>
      <c r="F36">
        <v>0.73554020763721739</v>
      </c>
      <c r="G36">
        <v>0.49551882607910919</v>
      </c>
      <c r="H36">
        <v>0.80984215685492855</v>
      </c>
      <c r="I36">
        <v>0.4994955829797818</v>
      </c>
      <c r="J36">
        <v>0.14517742709350387</v>
      </c>
      <c r="K36">
        <v>0.30211707549344197</v>
      </c>
      <c r="M36">
        <f t="array" ref="M36:M45">TRANSPOSE(EN30:EW30)</f>
        <v>0.91317490840984883</v>
      </c>
      <c r="S36">
        <f>EN34</f>
        <v>9.447790247858795E-2</v>
      </c>
      <c r="T36">
        <f t="shared" ref="T36:AB45" si="36">EO34</f>
        <v>0.18986657848834831</v>
      </c>
      <c r="U36">
        <f t="shared" si="36"/>
        <v>0.63106907078673524</v>
      </c>
      <c r="V36">
        <f t="shared" si="36"/>
        <v>0.34818112210155666</v>
      </c>
      <c r="W36">
        <f t="shared" si="36"/>
        <v>0.24846549108568095</v>
      </c>
      <c r="X36">
        <f t="shared" si="36"/>
        <v>0.86930732945716471</v>
      </c>
      <c r="Y36">
        <f t="shared" si="36"/>
        <v>0.30176297660288198</v>
      </c>
      <c r="Z36">
        <f t="shared" si="36"/>
        <v>0.1937851438695358</v>
      </c>
      <c r="AA36">
        <f t="shared" si="36"/>
        <v>0.6805147803968532</v>
      </c>
      <c r="AB36">
        <f t="shared" si="36"/>
        <v>0.31527214075357124</v>
      </c>
      <c r="BG36">
        <f t="shared" si="33"/>
        <v>3.199092230481923E-2</v>
      </c>
      <c r="BH36">
        <f t="shared" si="33"/>
        <v>1.4660061851576069E-2</v>
      </c>
      <c r="BI36">
        <f t="shared" si="33"/>
        <v>1.9644931612263956E-2</v>
      </c>
      <c r="BJ36">
        <f t="shared" si="33"/>
        <v>1.2096544952179022E-2</v>
      </c>
      <c r="BM36">
        <f>0.5*$BL$21*B36*B36</f>
        <v>4.4630370283767878E-8</v>
      </c>
      <c r="BN36">
        <f t="shared" ref="BN36:BV45" si="37">0.5*$BL$21*C36*C36</f>
        <v>1.4237856093017176E-6</v>
      </c>
      <c r="BO36">
        <f t="shared" si="37"/>
        <v>2.1786514421923181E-8</v>
      </c>
      <c r="BP36">
        <f t="shared" si="37"/>
        <v>2.3615245653810262E-6</v>
      </c>
      <c r="BQ36">
        <f t="shared" si="37"/>
        <v>2.7050969852550045E-6</v>
      </c>
      <c r="BR36">
        <f t="shared" si="37"/>
        <v>1.2276945349940923E-6</v>
      </c>
      <c r="BS36">
        <f t="shared" si="37"/>
        <v>3.2792215950972139E-6</v>
      </c>
      <c r="BT36">
        <f t="shared" si="37"/>
        <v>1.2474791870815607E-6</v>
      </c>
      <c r="BU36">
        <f t="shared" si="37"/>
        <v>1.0538242668744818E-7</v>
      </c>
      <c r="BV36">
        <f t="shared" si="37"/>
        <v>4.563736365235506E-7</v>
      </c>
      <c r="EN36">
        <f>Sheet62!GJ36</f>
        <v>6.6009869598300491E-2</v>
      </c>
      <c r="EO36">
        <f>Sheet62!GK36</f>
        <v>0.84985644754148326</v>
      </c>
      <c r="EP36">
        <f>Sheet62!GL36</f>
        <v>0.54626921924139415</v>
      </c>
      <c r="EQ36">
        <f>Sheet62!GM36</f>
        <v>0.98806000693362084</v>
      </c>
      <c r="ER36">
        <f>Sheet62!GN36</f>
        <v>0.40069685159522611</v>
      </c>
      <c r="ES36">
        <f>Sheet62!GO36</f>
        <v>0.2469442064725158</v>
      </c>
      <c r="ET36">
        <f>Sheet62!GP36</f>
        <v>9.6209907758696658E-2</v>
      </c>
      <c r="EU36">
        <f>Sheet62!GQ36</f>
        <v>0.69046137596518875</v>
      </c>
      <c r="EV36">
        <f>Sheet62!GR36</f>
        <v>3.6439743973951319E-2</v>
      </c>
      <c r="EW36">
        <f>Sheet62!GS36</f>
        <v>0.74964022309909006</v>
      </c>
      <c r="EZ36">
        <v>-0.88604299709390943</v>
      </c>
      <c r="FA36">
        <v>8.0802737151482538E-3</v>
      </c>
      <c r="FB36">
        <v>-0.82625679000256169</v>
      </c>
      <c r="FC36">
        <v>0.34544496454324614</v>
      </c>
      <c r="FD36">
        <v>-0.48605222669592368</v>
      </c>
      <c r="FE36">
        <v>7.1994814184029709E-3</v>
      </c>
      <c r="FF36">
        <v>7.2917553997713684E-3</v>
      </c>
      <c r="FG36">
        <v>1.803155460973926</v>
      </c>
      <c r="FH36">
        <v>7.022786405249181E-3</v>
      </c>
      <c r="FI36">
        <v>2.0157291336650916E-2</v>
      </c>
      <c r="FL36">
        <f>Sheet62!FX36</f>
        <v>-0.16840577264764339</v>
      </c>
      <c r="FM36">
        <f>Sheet62!FY36</f>
        <v>1.5207440398847187E-3</v>
      </c>
      <c r="FN36">
        <f>Sheet62!FZ36</f>
        <v>-0.15703267563551523</v>
      </c>
      <c r="FO36">
        <f>Sheet62!GA36</f>
        <v>6.5119557875481016E-2</v>
      </c>
      <c r="FP36">
        <f>Sheet62!GB36</f>
        <v>-9.2492893983055352E-2</v>
      </c>
      <c r="FQ36">
        <f>Sheet62!GC36</f>
        <v>1.3554624452565165E-3</v>
      </c>
      <c r="FR36">
        <f>Sheet62!GD36</f>
        <v>1.372783867163802E-3</v>
      </c>
      <c r="FS36">
        <f>Sheet62!GE36</f>
        <v>0.34344796064449945</v>
      </c>
      <c r="FT36">
        <f>Sheet62!GF36</f>
        <v>1.3219664004861193E-3</v>
      </c>
      <c r="FU36">
        <f>Sheet62!GG36</f>
        <v>3.7928669934423377E-3</v>
      </c>
      <c r="FX36">
        <f t="shared" si="34"/>
        <v>-0.24016949509226998</v>
      </c>
      <c r="FY36">
        <f t="shared" si="34"/>
        <v>2.1766970074110718E-3</v>
      </c>
      <c r="FZ36">
        <f t="shared" si="34"/>
        <v>-0.22395508707221984</v>
      </c>
      <c r="GA36">
        <f t="shared" si="34"/>
        <v>9.3152098542257519E-2</v>
      </c>
      <c r="GB36">
        <f t="shared" si="34"/>
        <v>-0.13184882725434216</v>
      </c>
      <c r="GC36">
        <f t="shared" si="34"/>
        <v>1.9398643425711619E-3</v>
      </c>
      <c r="GD36">
        <f t="shared" si="34"/>
        <v>1.9646810204245586E-3</v>
      </c>
      <c r="GE36">
        <f t="shared" si="34"/>
        <v>0.48941871067744203</v>
      </c>
      <c r="GF36">
        <f t="shared" si="34"/>
        <v>1.8920484009624251E-3</v>
      </c>
      <c r="GG36">
        <f t="shared" si="34"/>
        <v>5.4293094277631949E-3</v>
      </c>
      <c r="GJ36">
        <f t="shared" si="35"/>
        <v>6.6250039093392762E-2</v>
      </c>
      <c r="GK36">
        <f t="shared" si="35"/>
        <v>0.84985427084447585</v>
      </c>
      <c r="GL36">
        <f t="shared" si="35"/>
        <v>0.54649317432846634</v>
      </c>
      <c r="GM36">
        <f t="shared" si="35"/>
        <v>0.98796685483507862</v>
      </c>
      <c r="GN36">
        <f t="shared" si="35"/>
        <v>0.40082870042248048</v>
      </c>
      <c r="GO36">
        <f t="shared" si="35"/>
        <v>0.24694226660817323</v>
      </c>
      <c r="GP36">
        <f t="shared" si="35"/>
        <v>9.6207943077676231E-2</v>
      </c>
      <c r="GQ36">
        <f t="shared" si="35"/>
        <v>0.68997195725451133</v>
      </c>
      <c r="GR36">
        <f t="shared" si="35"/>
        <v>3.6437851925550359E-2</v>
      </c>
      <c r="GS36">
        <f t="shared" si="35"/>
        <v>0.74963479378966225</v>
      </c>
    </row>
    <row r="37" spans="1:201">
      <c r="A37">
        <v>36</v>
      </c>
      <c r="B37">
        <v>0.18986657848834831</v>
      </c>
      <c r="C37">
        <v>0.27459866697270119</v>
      </c>
      <c r="D37">
        <v>0.84985644754148326</v>
      </c>
      <c r="E37">
        <v>0.12497295868403535</v>
      </c>
      <c r="F37">
        <v>1.8632161096802855E-2</v>
      </c>
      <c r="G37">
        <v>0.79407073260311056</v>
      </c>
      <c r="H37">
        <v>0.45979314393470999</v>
      </c>
      <c r="I37">
        <v>0.17260236873182261</v>
      </c>
      <c r="J37">
        <v>0.9588950532675905</v>
      </c>
      <c r="K37">
        <v>0.32852320547278119</v>
      </c>
      <c r="M37">
        <v>0.82716747373037491</v>
      </c>
      <c r="S37">
        <f t="shared" ref="S37:S45" si="38">EN35</f>
        <v>0.53362638789732231</v>
      </c>
      <c r="T37">
        <f t="shared" si="36"/>
        <v>0.27459866697270119</v>
      </c>
      <c r="U37">
        <f t="shared" si="36"/>
        <v>0.34492907267560624</v>
      </c>
      <c r="V37">
        <f t="shared" si="36"/>
        <v>0.7685842817680768</v>
      </c>
      <c r="W37">
        <f t="shared" si="36"/>
        <v>0.91814166826869248</v>
      </c>
      <c r="X37">
        <f t="shared" si="36"/>
        <v>0.11758265688268009</v>
      </c>
      <c r="Y37">
        <f t="shared" si="36"/>
        <v>0.96338988479196985</v>
      </c>
      <c r="Z37">
        <f t="shared" si="36"/>
        <v>0.85867441836703884</v>
      </c>
      <c r="AA37">
        <f t="shared" si="36"/>
        <v>0.27985241829250584</v>
      </c>
      <c r="AB37">
        <f t="shared" si="36"/>
        <v>0.9129681723884282</v>
      </c>
      <c r="BG37">
        <f t="shared" si="33"/>
        <v>6.3572822524676602E-3</v>
      </c>
      <c r="BH37">
        <f t="shared" si="33"/>
        <v>4.7670398414380381E-4</v>
      </c>
      <c r="BI37">
        <f t="shared" si="33"/>
        <v>4.7481829430946624E-3</v>
      </c>
      <c r="BJ37">
        <f t="shared" si="33"/>
        <v>9.1675415526076007E-4</v>
      </c>
      <c r="BM37">
        <f t="shared" ref="BM37:BM45" si="39">0.5*$BL$21*B37*B37</f>
        <v>1.8024658813436065E-7</v>
      </c>
      <c r="BN37">
        <f t="shared" si="37"/>
        <v>3.7702213951592232E-7</v>
      </c>
      <c r="BO37">
        <f t="shared" si="37"/>
        <v>3.6112799071391494E-6</v>
      </c>
      <c r="BP37">
        <f t="shared" si="37"/>
        <v>7.8091202011208045E-8</v>
      </c>
      <c r="BQ37">
        <f t="shared" si="37"/>
        <v>1.735787135686069E-9</v>
      </c>
      <c r="BR37">
        <f t="shared" si="37"/>
        <v>3.1527416418842042E-6</v>
      </c>
      <c r="BS37">
        <f t="shared" si="37"/>
        <v>1.0570486760468248E-6</v>
      </c>
      <c r="BT37">
        <f t="shared" si="37"/>
        <v>1.4895788845918029E-7</v>
      </c>
      <c r="BU37">
        <f t="shared" si="37"/>
        <v>4.5973986159052766E-6</v>
      </c>
      <c r="BV37">
        <f t="shared" si="37"/>
        <v>5.3963748267055607E-7</v>
      </c>
      <c r="EN37">
        <f>Sheet62!GJ37</f>
        <v>0.68724443473643726</v>
      </c>
      <c r="EO37">
        <f>Sheet62!GK37</f>
        <v>0.12497295868403535</v>
      </c>
      <c r="EP37">
        <f>Sheet62!GL37</f>
        <v>0.33108918039905327</v>
      </c>
      <c r="EQ37">
        <f>Sheet62!GM37</f>
        <v>0.43067418065584345</v>
      </c>
      <c r="ER37">
        <f>Sheet62!GN37</f>
        <v>0.26414821057208043</v>
      </c>
      <c r="ES37">
        <f>Sheet62!GO37</f>
        <v>0.23466301860763408</v>
      </c>
      <c r="ET37">
        <f>Sheet62!GP37</f>
        <v>0.14909695080974844</v>
      </c>
      <c r="EU37">
        <f>Sheet62!GQ37</f>
        <v>0.73865094578822543</v>
      </c>
      <c r="EV37">
        <f>Sheet62!GR37</f>
        <v>0.40262682584672127</v>
      </c>
      <c r="EW37">
        <f>Sheet62!GS37</f>
        <v>0.31556869196026011</v>
      </c>
      <c r="EZ37">
        <v>-1.1005837638996554</v>
      </c>
      <c r="FA37">
        <v>1.2977527922286814E-2</v>
      </c>
      <c r="FB37">
        <v>-1.1626241522266909</v>
      </c>
      <c r="FC37">
        <v>0.52051303664143733</v>
      </c>
      <c r="FD37">
        <v>-0.83310251559988935</v>
      </c>
      <c r="FE37">
        <v>1.2195369323456114E-2</v>
      </c>
      <c r="FF37">
        <v>1.192145337693898E-2</v>
      </c>
      <c r="FG37">
        <v>2.4954442480339152</v>
      </c>
      <c r="FH37">
        <v>1.1874710595948282E-2</v>
      </c>
      <c r="FI37">
        <v>3.138408583225296E-2</v>
      </c>
      <c r="FL37">
        <f>Sheet62!FX37</f>
        <v>-0.20919264754550626</v>
      </c>
      <c r="FM37">
        <f>Sheet62!FY37</f>
        <v>2.4427582048812801E-3</v>
      </c>
      <c r="FN37">
        <f>Sheet62!FZ37</f>
        <v>-0.22095875679214511</v>
      </c>
      <c r="FO37">
        <f>Sheet62!GA37</f>
        <v>9.8134511072340697E-2</v>
      </c>
      <c r="FP37">
        <f>Sheet62!GB37</f>
        <v>-0.15849998293261341</v>
      </c>
      <c r="FQ37">
        <f>Sheet62!GC37</f>
        <v>2.2961288029414223E-3</v>
      </c>
      <c r="FR37">
        <f>Sheet62!GD37</f>
        <v>2.244623667271641E-3</v>
      </c>
      <c r="FS37">
        <f>Sheet62!GE37</f>
        <v>0.47539164439546433</v>
      </c>
      <c r="FT37">
        <f>Sheet62!GF37</f>
        <v>2.2353922483583774E-3</v>
      </c>
      <c r="FU37">
        <f>Sheet62!GG37</f>
        <v>5.906328879007037E-3</v>
      </c>
      <c r="FX37">
        <f t="shared" si="34"/>
        <v>-0.29833175918092114</v>
      </c>
      <c r="FY37">
        <f t="shared" si="34"/>
        <v>3.4962351766218329E-3</v>
      </c>
      <c r="FZ37">
        <f t="shared" si="34"/>
        <v>-0.31512529633559966</v>
      </c>
      <c r="GA37">
        <f t="shared" si="34"/>
        <v>0.14037236362925035</v>
      </c>
      <c r="GB37">
        <f t="shared" si="34"/>
        <v>-0.225960236199341</v>
      </c>
      <c r="GC37">
        <f t="shared" si="34"/>
        <v>3.2860528549928914E-3</v>
      </c>
      <c r="GD37">
        <f t="shared" si="34"/>
        <v>3.2123066382383743E-3</v>
      </c>
      <c r="GE37">
        <f t="shared" si="34"/>
        <v>0.67739690475930936</v>
      </c>
      <c r="GF37">
        <f t="shared" si="34"/>
        <v>3.1993240831173679E-3</v>
      </c>
      <c r="GG37">
        <f t="shared" si="34"/>
        <v>8.4541045743316296E-3</v>
      </c>
      <c r="GJ37">
        <f t="shared" si="35"/>
        <v>0.68754276649561819</v>
      </c>
      <c r="GK37">
        <f t="shared" si="35"/>
        <v>0.12496946244885873</v>
      </c>
      <c r="GL37">
        <f t="shared" si="35"/>
        <v>0.33140430569538887</v>
      </c>
      <c r="GM37">
        <f t="shared" si="35"/>
        <v>0.43053380829221422</v>
      </c>
      <c r="GN37">
        <f t="shared" si="35"/>
        <v>0.2643741708082798</v>
      </c>
      <c r="GO37">
        <f t="shared" si="35"/>
        <v>0.23465973255477909</v>
      </c>
      <c r="GP37">
        <f t="shared" si="35"/>
        <v>0.1490937385031102</v>
      </c>
      <c r="GQ37">
        <f t="shared" si="35"/>
        <v>0.73797354888346611</v>
      </c>
      <c r="GR37">
        <f t="shared" si="35"/>
        <v>0.40262362652263817</v>
      </c>
      <c r="GS37">
        <f t="shared" si="35"/>
        <v>0.31556023785568577</v>
      </c>
    </row>
    <row r="38" spans="1:201">
      <c r="A38">
        <v>37</v>
      </c>
      <c r="B38">
        <v>0.63106907078673524</v>
      </c>
      <c r="C38">
        <v>0.34492907267560624</v>
      </c>
      <c r="D38">
        <v>0.54626921924139415</v>
      </c>
      <c r="E38">
        <v>0.33108918039905327</v>
      </c>
      <c r="F38">
        <v>0.70617252539424447</v>
      </c>
      <c r="G38">
        <v>0.31342758747277438</v>
      </c>
      <c r="H38">
        <v>0.95135424390152645</v>
      </c>
      <c r="I38">
        <v>0.18036488095769329</v>
      </c>
      <c r="J38">
        <v>0.4128040210471644</v>
      </c>
      <c r="K38">
        <v>0.38608714338998507</v>
      </c>
      <c r="M38">
        <v>0.1771014432836473</v>
      </c>
      <c r="S38">
        <f t="shared" si="38"/>
        <v>6.6009869598300491E-2</v>
      </c>
      <c r="T38">
        <f t="shared" si="36"/>
        <v>0.84985644754148326</v>
      </c>
      <c r="U38">
        <f t="shared" si="36"/>
        <v>0.54626921924139415</v>
      </c>
      <c r="V38">
        <f t="shared" si="36"/>
        <v>0.98806000693362084</v>
      </c>
      <c r="W38">
        <f t="shared" si="36"/>
        <v>0.40069685159522611</v>
      </c>
      <c r="X38">
        <f t="shared" si="36"/>
        <v>0.2469442064725158</v>
      </c>
      <c r="Y38">
        <f t="shared" si="36"/>
        <v>9.6209907758696658E-2</v>
      </c>
      <c r="Z38">
        <f t="shared" si="36"/>
        <v>0.69046137596518875</v>
      </c>
      <c r="AA38">
        <f t="shared" si="36"/>
        <v>3.6439743973951319E-2</v>
      </c>
      <c r="AB38">
        <f t="shared" si="36"/>
        <v>0.74964022309909006</v>
      </c>
      <c r="BG38">
        <f t="shared" si="33"/>
        <v>7.2792452925879826E-3</v>
      </c>
      <c r="BH38">
        <f t="shared" si="33"/>
        <v>1.1926052109513037E-3</v>
      </c>
      <c r="BI38">
        <f t="shared" si="33"/>
        <v>2.87492886883097E-3</v>
      </c>
      <c r="BJ38">
        <f t="shared" si="33"/>
        <v>8.8141024057906351E-4</v>
      </c>
      <c r="BM38">
        <f t="shared" si="39"/>
        <v>1.9912408605181674E-6</v>
      </c>
      <c r="BN38">
        <f t="shared" si="37"/>
        <v>5.9488032588426831E-7</v>
      </c>
      <c r="BO38">
        <f t="shared" si="37"/>
        <v>1.492050299453012E-6</v>
      </c>
      <c r="BP38">
        <f t="shared" si="37"/>
        <v>5.4810022688658427E-7</v>
      </c>
      <c r="BQ38">
        <f t="shared" si="37"/>
        <v>2.4933981781084245E-6</v>
      </c>
      <c r="BR38">
        <f t="shared" si="37"/>
        <v>4.9118426294501828E-7</v>
      </c>
      <c r="BS38">
        <f t="shared" si="37"/>
        <v>4.5253744869472258E-6</v>
      </c>
      <c r="BT38">
        <f t="shared" si="37"/>
        <v>1.6265745141441438E-7</v>
      </c>
      <c r="BU38">
        <f t="shared" si="37"/>
        <v>8.5203579896353873E-7</v>
      </c>
      <c r="BV38">
        <f t="shared" si="37"/>
        <v>7.4531641145519456E-7</v>
      </c>
      <c r="EN38">
        <f>Sheet62!GJ38</f>
        <v>0.73554020763721739</v>
      </c>
      <c r="EO38">
        <f>Sheet62!GK38</f>
        <v>1.8632161096802855E-2</v>
      </c>
      <c r="EP38">
        <f>Sheet62!GL38</f>
        <v>0.70617252539424447</v>
      </c>
      <c r="EQ38">
        <f>Sheet62!GM38</f>
        <v>0.40995415438327121</v>
      </c>
      <c r="ER38">
        <f>Sheet62!GN38</f>
        <v>0.53698206420700378</v>
      </c>
      <c r="ES38">
        <f>Sheet62!GO38</f>
        <v>0.73779260051763706</v>
      </c>
      <c r="ET38">
        <f>Sheet62!GP38</f>
        <v>0.99417327309692849</v>
      </c>
      <c r="EU38">
        <f>Sheet62!GQ38</f>
        <v>0.93247342182912241</v>
      </c>
      <c r="EV38">
        <f>Sheet62!GR38</f>
        <v>0.28778515271409544</v>
      </c>
      <c r="EW38">
        <f>Sheet62!GS38</f>
        <v>1.0852127526954443E-2</v>
      </c>
      <c r="EZ38">
        <v>-0.55114397116020508</v>
      </c>
      <c r="FA38">
        <v>6.8671967224212338E-3</v>
      </c>
      <c r="FB38">
        <v>-0.5526105727030507</v>
      </c>
      <c r="FC38">
        <v>0.26889906363688793</v>
      </c>
      <c r="FD38">
        <v>-0.44823639927612147</v>
      </c>
      <c r="FE38">
        <v>6.5661042569124736E-3</v>
      </c>
      <c r="FF38">
        <v>6.352201560303126E-3</v>
      </c>
      <c r="FG38">
        <v>1.2404732339009303</v>
      </c>
      <c r="FH38">
        <v>6.4037183027191311E-3</v>
      </c>
      <c r="FI38">
        <v>1.6429424759203164E-2</v>
      </c>
      <c r="FL38">
        <f>Sheet62!FX38</f>
        <v>-0.10476237622221007</v>
      </c>
      <c r="FM38">
        <f>Sheet62!FY38</f>
        <v>1.2927050211992634E-3</v>
      </c>
      <c r="FN38">
        <f>Sheet62!FZ38</f>
        <v>-0.1050289033547272</v>
      </c>
      <c r="FO38">
        <f>Sheet62!GA38</f>
        <v>5.0700701422257827E-2</v>
      </c>
      <c r="FP38">
        <f>Sheet62!GB38</f>
        <v>-8.527529117394031E-2</v>
      </c>
      <c r="FQ38">
        <f>Sheet62!GC38</f>
        <v>1.236306301447753E-3</v>
      </c>
      <c r="FR38">
        <f>Sheet62!GD38</f>
        <v>1.1960855566770954E-3</v>
      </c>
      <c r="FS38">
        <f>Sheet62!GE38</f>
        <v>0.23634303788042832</v>
      </c>
      <c r="FT38">
        <f>Sheet62!GF38</f>
        <v>1.2055332091359841E-3</v>
      </c>
      <c r="FU38">
        <f>Sheet62!GG38</f>
        <v>3.0922013597313512E-3</v>
      </c>
      <c r="FX38">
        <f t="shared" si="34"/>
        <v>-0.14940053571600956</v>
      </c>
      <c r="FY38">
        <f t="shared" si="34"/>
        <v>1.8501541913214603E-3</v>
      </c>
      <c r="FZ38">
        <f t="shared" si="34"/>
        <v>-0.14978707028955954</v>
      </c>
      <c r="GA38">
        <f t="shared" si="34"/>
        <v>7.2520537643720823E-2</v>
      </c>
      <c r="GB38">
        <f t="shared" si="34"/>
        <v>-0.12157140198415842</v>
      </c>
      <c r="GC38">
        <f t="shared" si="34"/>
        <v>1.7692860969942248E-3</v>
      </c>
      <c r="GD38">
        <f t="shared" si="34"/>
        <v>1.7116971570396984E-3</v>
      </c>
      <c r="GE38">
        <f t="shared" si="34"/>
        <v>0.3367560574824785</v>
      </c>
      <c r="GF38">
        <f t="shared" si="34"/>
        <v>1.7253517184942987E-3</v>
      </c>
      <c r="GG38">
        <f t="shared" si="34"/>
        <v>4.4259236996785321E-3</v>
      </c>
      <c r="GJ38">
        <f t="shared" si="35"/>
        <v>0.73568960817293338</v>
      </c>
      <c r="GK38">
        <f t="shared" si="35"/>
        <v>1.8630310942611535E-2</v>
      </c>
      <c r="GL38">
        <f t="shared" si="35"/>
        <v>0.70632231246453403</v>
      </c>
      <c r="GM38">
        <f t="shared" si="35"/>
        <v>0.40988163384562748</v>
      </c>
      <c r="GN38">
        <f t="shared" si="35"/>
        <v>0.53710363560898799</v>
      </c>
      <c r="GO38">
        <f t="shared" si="35"/>
        <v>0.7377908312315401</v>
      </c>
      <c r="GP38">
        <f t="shared" si="35"/>
        <v>0.99417156139977148</v>
      </c>
      <c r="GQ38">
        <f t="shared" si="35"/>
        <v>0.93213666577163989</v>
      </c>
      <c r="GR38">
        <f t="shared" si="35"/>
        <v>0.28778342736237694</v>
      </c>
      <c r="GS38">
        <f t="shared" si="35"/>
        <v>1.0847701603254765E-2</v>
      </c>
    </row>
    <row r="39" spans="1:201">
      <c r="A39">
        <v>38</v>
      </c>
      <c r="B39">
        <v>0.34818112210155666</v>
      </c>
      <c r="C39">
        <v>0.7685842817680768</v>
      </c>
      <c r="D39">
        <v>0.98806000693362084</v>
      </c>
      <c r="E39">
        <v>0.43067418065584345</v>
      </c>
      <c r="F39">
        <v>0.40995415438327121</v>
      </c>
      <c r="G39">
        <v>0.87580905133038967</v>
      </c>
      <c r="H39">
        <v>0.5782076153704746</v>
      </c>
      <c r="I39">
        <v>0.80643144516513454</v>
      </c>
      <c r="J39">
        <v>0.28401210513511455</v>
      </c>
      <c r="K39">
        <v>0.19933130346761968</v>
      </c>
      <c r="M39">
        <v>0.58474953931513429</v>
      </c>
      <c r="S39">
        <f t="shared" si="38"/>
        <v>0.68724443473643726</v>
      </c>
      <c r="T39">
        <f t="shared" si="36"/>
        <v>0.12497295868403535</v>
      </c>
      <c r="U39">
        <f t="shared" si="36"/>
        <v>0.33108918039905327</v>
      </c>
      <c r="V39">
        <f t="shared" si="36"/>
        <v>0.43067418065584345</v>
      </c>
      <c r="W39">
        <f t="shared" si="36"/>
        <v>0.26414821057208043</v>
      </c>
      <c r="X39">
        <f t="shared" si="36"/>
        <v>0.23466301860763408</v>
      </c>
      <c r="Y39">
        <f t="shared" si="36"/>
        <v>0.14909695080974844</v>
      </c>
      <c r="Z39">
        <f t="shared" si="36"/>
        <v>0.73865094578822543</v>
      </c>
      <c r="AA39">
        <f t="shared" si="36"/>
        <v>0.40262682584672127</v>
      </c>
      <c r="AB39">
        <f t="shared" si="36"/>
        <v>0.31556869196026011</v>
      </c>
      <c r="BG39">
        <f t="shared" si="33"/>
        <v>0.77256700512407828</v>
      </c>
      <c r="BH39">
        <f t="shared" si="33"/>
        <v>0.85600898853478824</v>
      </c>
      <c r="BI39">
        <f t="shared" si="33"/>
        <v>0.81469145854041303</v>
      </c>
      <c r="BJ39">
        <f t="shared" si="33"/>
        <v>0.85446360608927119</v>
      </c>
      <c r="BM39">
        <f t="shared" si="39"/>
        <v>6.0615046893949561E-7</v>
      </c>
      <c r="BN39">
        <f t="shared" si="37"/>
        <v>2.9536089909047525E-6</v>
      </c>
      <c r="BO39">
        <f t="shared" si="37"/>
        <v>4.8813128865083347E-6</v>
      </c>
      <c r="BP39">
        <f t="shared" si="37"/>
        <v>9.2740124941791058E-7</v>
      </c>
      <c r="BQ39">
        <f t="shared" si="37"/>
        <v>8.4031204348051479E-7</v>
      </c>
      <c r="BR39">
        <f t="shared" si="37"/>
        <v>3.8352074719611857E-6</v>
      </c>
      <c r="BS39">
        <f t="shared" si="37"/>
        <v>1.6716202323620536E-6</v>
      </c>
      <c r="BT39">
        <f t="shared" si="37"/>
        <v>3.251658378755637E-6</v>
      </c>
      <c r="BU39">
        <f t="shared" si="37"/>
        <v>4.033143793163968E-7</v>
      </c>
      <c r="BV39">
        <f t="shared" si="37"/>
        <v>1.9866484271050148E-7</v>
      </c>
      <c r="EN39">
        <f>Sheet62!GJ39</f>
        <v>0.49551882607910919</v>
      </c>
      <c r="EO39">
        <f>Sheet62!GK39</f>
        <v>0.79407073260311056</v>
      </c>
      <c r="EP39">
        <f>Sheet62!GL39</f>
        <v>0.31342758747277438</v>
      </c>
      <c r="EQ39">
        <f>Sheet62!GM39</f>
        <v>0.87580905133038967</v>
      </c>
      <c r="ER39">
        <f>Sheet62!GN39</f>
        <v>0.88113693590479014</v>
      </c>
      <c r="ES39">
        <f>Sheet62!GO39</f>
        <v>0.34153137064196865</v>
      </c>
      <c r="ET39">
        <f>Sheet62!GP39</f>
        <v>0.10639104847967833</v>
      </c>
      <c r="EU39">
        <f>Sheet62!GQ39</f>
        <v>0.84890049187041949</v>
      </c>
      <c r="EV39">
        <f>Sheet62!GR39</f>
        <v>0.54207684082432916</v>
      </c>
      <c r="EW39">
        <f>Sheet62!GS39</f>
        <v>0.58080417296352416</v>
      </c>
      <c r="EZ39">
        <v>-0.76724960735025727</v>
      </c>
      <c r="FA39">
        <v>8.4008478418382496E-3</v>
      </c>
      <c r="FB39">
        <v>-0.86176723937651201</v>
      </c>
      <c r="FC39">
        <v>0.35253563522220999</v>
      </c>
      <c r="FD39">
        <v>-0.46608393760144301</v>
      </c>
      <c r="FE39">
        <v>7.7764668521251622E-3</v>
      </c>
      <c r="FF39">
        <v>7.4818497737880914E-3</v>
      </c>
      <c r="FG39">
        <v>1.6907026222664101</v>
      </c>
      <c r="FH39">
        <v>7.6018573698438509E-3</v>
      </c>
      <c r="FI39">
        <v>2.0601505001997075E-2</v>
      </c>
      <c r="FL39">
        <f>Sheet62!FX39</f>
        <v>-0.1458353627209735</v>
      </c>
      <c r="FM39">
        <f>Sheet62!FY39</f>
        <v>1.5810926844466778E-3</v>
      </c>
      <c r="FN39">
        <f>Sheet62!FZ39</f>
        <v>-0.1637796087583184</v>
      </c>
      <c r="FO39">
        <f>Sheet62!GA39</f>
        <v>6.6459539183902849E-2</v>
      </c>
      <c r="FP39">
        <f>Sheet62!GB39</f>
        <v>-8.8698500039205624E-2</v>
      </c>
      <c r="FQ39">
        <f>Sheet62!GC39</f>
        <v>1.4640060693767475E-3</v>
      </c>
      <c r="FR39">
        <f>Sheet62!GD39</f>
        <v>1.408550193818997E-3</v>
      </c>
      <c r="FS39">
        <f>Sheet62!GE39</f>
        <v>0.32209278399250441</v>
      </c>
      <c r="FT39">
        <f>Sheet62!GF39</f>
        <v>1.4309089042329583E-3</v>
      </c>
      <c r="FU39">
        <f>Sheet62!GG39</f>
        <v>3.8765904902148605E-3</v>
      </c>
      <c r="FX39">
        <f t="shared" si="34"/>
        <v>-0.20797678718390186</v>
      </c>
      <c r="FY39">
        <f t="shared" si="34"/>
        <v>2.2630682001858349E-3</v>
      </c>
      <c r="FZ39">
        <f t="shared" si="34"/>
        <v>-0.23357837182013774</v>
      </c>
      <c r="GA39">
        <f t="shared" si="34"/>
        <v>9.5067148787733563E-2</v>
      </c>
      <c r="GB39">
        <f t="shared" si="34"/>
        <v>-0.12643704379542936</v>
      </c>
      <c r="GC39">
        <f t="shared" si="34"/>
        <v>2.095252147651589E-3</v>
      </c>
      <c r="GD39">
        <f t="shared" si="34"/>
        <v>2.0158801518159065E-3</v>
      </c>
      <c r="GE39">
        <f t="shared" si="34"/>
        <v>0.45895376781989494</v>
      </c>
      <c r="GF39">
        <f t="shared" si="34"/>
        <v>2.0480037507940472E-3</v>
      </c>
      <c r="GG39">
        <f t="shared" si="34"/>
        <v>5.5490819413930815E-3</v>
      </c>
      <c r="GJ39">
        <f t="shared" si="35"/>
        <v>0.49572680286629311</v>
      </c>
      <c r="GK39">
        <f t="shared" si="35"/>
        <v>0.79406846953491039</v>
      </c>
      <c r="GL39">
        <f t="shared" si="35"/>
        <v>0.31366116584459452</v>
      </c>
      <c r="GM39">
        <f t="shared" si="35"/>
        <v>0.87571398418160196</v>
      </c>
      <c r="GN39">
        <f t="shared" si="35"/>
        <v>0.88126337294858559</v>
      </c>
      <c r="GO39">
        <f t="shared" si="35"/>
        <v>0.34152927538982097</v>
      </c>
      <c r="GP39">
        <f t="shared" si="35"/>
        <v>0.10638903259952651</v>
      </c>
      <c r="GQ39">
        <f t="shared" si="35"/>
        <v>0.84844153810259959</v>
      </c>
      <c r="GR39">
        <f t="shared" si="35"/>
        <v>0.54207479282057836</v>
      </c>
      <c r="GS39">
        <f t="shared" si="35"/>
        <v>0.58079862388158277</v>
      </c>
    </row>
    <row r="40" spans="1:201">
      <c r="A40">
        <v>39</v>
      </c>
      <c r="B40">
        <v>0.24846549108568095</v>
      </c>
      <c r="C40">
        <v>0.91814166826869248</v>
      </c>
      <c r="D40">
        <v>0.40069685159522611</v>
      </c>
      <c r="E40">
        <v>0.26414821057208043</v>
      </c>
      <c r="F40">
        <v>0.53698206420700378</v>
      </c>
      <c r="G40">
        <v>0.88113693590479014</v>
      </c>
      <c r="H40">
        <v>0.73640331586060914</v>
      </c>
      <c r="I40">
        <v>0.10224152271159366</v>
      </c>
      <c r="J40">
        <v>0.50767198369764499</v>
      </c>
      <c r="K40">
        <v>0.7403376922311834</v>
      </c>
      <c r="M40">
        <v>0.37508616634779879</v>
      </c>
      <c r="S40">
        <f t="shared" si="38"/>
        <v>0.73554020763721739</v>
      </c>
      <c r="T40">
        <f t="shared" si="36"/>
        <v>1.8632161096802855E-2</v>
      </c>
      <c r="U40">
        <f t="shared" si="36"/>
        <v>0.70617252539424447</v>
      </c>
      <c r="V40">
        <f t="shared" si="36"/>
        <v>0.40995415438327121</v>
      </c>
      <c r="W40">
        <f t="shared" si="36"/>
        <v>0.53698206420700378</v>
      </c>
      <c r="X40">
        <f t="shared" si="36"/>
        <v>0.73779260051763706</v>
      </c>
      <c r="Y40">
        <f t="shared" si="36"/>
        <v>0.99417327309692849</v>
      </c>
      <c r="Z40">
        <f t="shared" si="36"/>
        <v>0.93247342182912241</v>
      </c>
      <c r="AA40">
        <f t="shared" si="36"/>
        <v>0.28778515271409544</v>
      </c>
      <c r="AB40">
        <f t="shared" si="36"/>
        <v>1.0852127526954443E-2</v>
      </c>
      <c r="BG40">
        <f t="shared" si="33"/>
        <v>5.8490406197423059E-3</v>
      </c>
      <c r="BH40">
        <f t="shared" si="33"/>
        <v>6.7682470267074258E-4</v>
      </c>
      <c r="BI40">
        <f t="shared" si="33"/>
        <v>4.9015774548457573E-3</v>
      </c>
      <c r="BJ40">
        <f t="shared" si="33"/>
        <v>7.1653715950063812E-4</v>
      </c>
      <c r="BM40">
        <f t="shared" si="39"/>
        <v>3.0867550130224303E-7</v>
      </c>
      <c r="BN40">
        <f t="shared" si="37"/>
        <v>4.2149206150560897E-6</v>
      </c>
      <c r="BO40">
        <f t="shared" si="37"/>
        <v>8.0278983439163345E-7</v>
      </c>
      <c r="BP40">
        <f t="shared" si="37"/>
        <v>3.4887138574216076E-7</v>
      </c>
      <c r="BQ40">
        <f t="shared" si="37"/>
        <v>1.4417486864000739E-6</v>
      </c>
      <c r="BR40">
        <f t="shared" si="37"/>
        <v>3.8820114990784113E-6</v>
      </c>
      <c r="BS40">
        <f t="shared" si="37"/>
        <v>2.7114492180525008E-6</v>
      </c>
      <c r="BT40">
        <f t="shared" si="37"/>
        <v>5.2266644831926611E-8</v>
      </c>
      <c r="BU40">
        <f t="shared" si="37"/>
        <v>1.2886542151575099E-6</v>
      </c>
      <c r="BV40">
        <f t="shared" si="37"/>
        <v>2.7404994926909723E-6</v>
      </c>
      <c r="EN40">
        <f>Sheet62!GJ40</f>
        <v>0.80984215685492855</v>
      </c>
      <c r="EO40">
        <f>Sheet62!GK40</f>
        <v>0.45979314393470999</v>
      </c>
      <c r="EP40">
        <f>Sheet62!GL40</f>
        <v>0.95135424390152645</v>
      </c>
      <c r="EQ40">
        <f>Sheet62!GM40</f>
        <v>0.5782076153704746</v>
      </c>
      <c r="ER40">
        <f>Sheet62!GN40</f>
        <v>0.73640331586060914</v>
      </c>
      <c r="ES40">
        <f>Sheet62!GO40</f>
        <v>9.7327756461437237E-2</v>
      </c>
      <c r="ET40">
        <f>Sheet62!GP40</f>
        <v>0.31820342127793394</v>
      </c>
      <c r="EU40">
        <f>Sheet62!GQ40</f>
        <v>0.39298915705885601</v>
      </c>
      <c r="EV40">
        <f>Sheet62!GR40</f>
        <v>0.9728799370141461</v>
      </c>
      <c r="EW40">
        <f>Sheet62!GS40</f>
        <v>0.42843907632056349</v>
      </c>
      <c r="EZ40">
        <v>-0.72718265551873473</v>
      </c>
      <c r="FA40">
        <v>8.3580882677575952E-3</v>
      </c>
      <c r="FB40">
        <v>-0.62060606294397436</v>
      </c>
      <c r="FC40">
        <v>0.32803212391757491</v>
      </c>
      <c r="FD40">
        <v>-0.53582528257563289</v>
      </c>
      <c r="FE40">
        <v>7.9761035392763406E-3</v>
      </c>
      <c r="FF40">
        <v>7.7231109836156629E-3</v>
      </c>
      <c r="FG40">
        <v>1.5036915330951399</v>
      </c>
      <c r="FH40">
        <v>7.807140456312792E-3</v>
      </c>
      <c r="FI40">
        <v>2.0025900778664941E-2</v>
      </c>
      <c r="FL40">
        <f>Sheet62!FX40</f>
        <v>-0.13820200969689292</v>
      </c>
      <c r="FM40">
        <f>Sheet62!FY40</f>
        <v>1.5731376197572946E-3</v>
      </c>
      <c r="FN40">
        <f>Sheet62!FZ40</f>
        <v>-0.11793725046594533</v>
      </c>
      <c r="FO40">
        <f>Sheet62!GA40</f>
        <v>6.1841813853755173E-2</v>
      </c>
      <c r="FP40">
        <f>Sheet62!GB40</f>
        <v>-0.10192834005975443</v>
      </c>
      <c r="FQ40">
        <f>Sheet62!GC40</f>
        <v>1.5015991454095925E-3</v>
      </c>
      <c r="FR40">
        <f>Sheet62!GD40</f>
        <v>1.4540071688751103E-3</v>
      </c>
      <c r="FS40">
        <f>Sheet62!GE40</f>
        <v>0.28645894508895298</v>
      </c>
      <c r="FT40">
        <f>Sheet62!GF40</f>
        <v>1.4695381975337661E-3</v>
      </c>
      <c r="FU40">
        <f>Sheet62!GG40</f>
        <v>3.7685591483088343E-3</v>
      </c>
      <c r="FX40">
        <f t="shared" si="34"/>
        <v>-0.19710007427907708</v>
      </c>
      <c r="FY40">
        <f t="shared" si="34"/>
        <v>2.2516326845573248E-3</v>
      </c>
      <c r="FZ40">
        <f t="shared" si="34"/>
        <v>-0.16820413171374823</v>
      </c>
      <c r="GA40">
        <f t="shared" si="34"/>
        <v>8.8460844860137139E-2</v>
      </c>
      <c r="GB40">
        <f t="shared" si="34"/>
        <v>-0.14531803431134227</v>
      </c>
      <c r="GC40">
        <f t="shared" si="34"/>
        <v>2.1490495847962671E-3</v>
      </c>
      <c r="GD40">
        <f t="shared" si="34"/>
        <v>2.0809175503491654E-3</v>
      </c>
      <c r="GE40">
        <f t="shared" si="34"/>
        <v>0.40818220388957166</v>
      </c>
      <c r="GF40">
        <f t="shared" si="34"/>
        <v>2.1032984234116685E-3</v>
      </c>
      <c r="GG40">
        <f t="shared" si="34"/>
        <v>5.3942933113444447E-3</v>
      </c>
      <c r="GJ40">
        <f t="shared" si="35"/>
        <v>0.81003925692920764</v>
      </c>
      <c r="GK40">
        <f t="shared" si="35"/>
        <v>0.45979089230202541</v>
      </c>
      <c r="GL40">
        <f t="shared" si="35"/>
        <v>0.95152244803324015</v>
      </c>
      <c r="GM40">
        <f t="shared" si="35"/>
        <v>0.57811915452561446</v>
      </c>
      <c r="GN40">
        <f t="shared" si="35"/>
        <v>0.73654863389492053</v>
      </c>
      <c r="GO40">
        <f t="shared" si="35"/>
        <v>9.7325607411852436E-2</v>
      </c>
      <c r="GP40">
        <f t="shared" si="35"/>
        <v>0.31820134036038361</v>
      </c>
      <c r="GQ40">
        <f t="shared" si="35"/>
        <v>0.39258097485496646</v>
      </c>
      <c r="GR40">
        <f t="shared" si="35"/>
        <v>0.97287783371572267</v>
      </c>
      <c r="GS40">
        <f t="shared" si="35"/>
        <v>0.42843368202725213</v>
      </c>
    </row>
    <row r="41" spans="1:201">
      <c r="A41">
        <v>40</v>
      </c>
      <c r="B41">
        <v>0.86930732945716471</v>
      </c>
      <c r="C41">
        <v>0.11758265688268009</v>
      </c>
      <c r="D41">
        <v>0.2469442064725158</v>
      </c>
      <c r="E41">
        <v>0.23466301860763408</v>
      </c>
      <c r="F41">
        <v>0.73779260051763706</v>
      </c>
      <c r="G41">
        <v>0.34153137064196865</v>
      </c>
      <c r="H41">
        <v>9.7327756461437237E-2</v>
      </c>
      <c r="I41">
        <v>0.96712756179094361</v>
      </c>
      <c r="J41">
        <v>0.15500416032857095</v>
      </c>
      <c r="K41">
        <v>0.61939991357648549</v>
      </c>
      <c r="M41">
        <v>0.84012092848137387</v>
      </c>
      <c r="S41">
        <f t="shared" si="38"/>
        <v>0.49551882607910919</v>
      </c>
      <c r="T41">
        <f t="shared" si="36"/>
        <v>0.79407073260311056</v>
      </c>
      <c r="U41">
        <f t="shared" si="36"/>
        <v>0.31342758747277438</v>
      </c>
      <c r="V41">
        <f t="shared" si="36"/>
        <v>0.87580905133038967</v>
      </c>
      <c r="W41">
        <f t="shared" si="36"/>
        <v>0.88113693590479014</v>
      </c>
      <c r="X41">
        <f t="shared" si="36"/>
        <v>0.34153137064196865</v>
      </c>
      <c r="Y41">
        <f t="shared" si="36"/>
        <v>0.10639104847967833</v>
      </c>
      <c r="Z41">
        <f t="shared" si="36"/>
        <v>0.84890049187041949</v>
      </c>
      <c r="AA41">
        <f t="shared" si="36"/>
        <v>0.54207684082432916</v>
      </c>
      <c r="AB41">
        <f t="shared" si="36"/>
        <v>0.58080417296352416</v>
      </c>
      <c r="BG41">
        <f t="shared" si="33"/>
        <v>1.2641351775033239E-2</v>
      </c>
      <c r="BH41">
        <f t="shared" si="33"/>
        <v>5.5078328542350983E-3</v>
      </c>
      <c r="BI41">
        <f t="shared" si="33"/>
        <v>7.5585905659230537E-3</v>
      </c>
      <c r="BJ41">
        <f t="shared" si="33"/>
        <v>5.1038075509662953E-3</v>
      </c>
      <c r="BM41">
        <f t="shared" si="39"/>
        <v>3.778476165239738E-6</v>
      </c>
      <c r="BN41">
        <f t="shared" si="37"/>
        <v>6.9128405997950378E-8</v>
      </c>
      <c r="BO41">
        <f t="shared" si="37"/>
        <v>3.049072055517026E-7</v>
      </c>
      <c r="BP41">
        <f t="shared" si="37"/>
        <v>2.7533366151023413E-7</v>
      </c>
      <c r="BQ41">
        <f t="shared" si="37"/>
        <v>2.7216896068928883E-6</v>
      </c>
      <c r="BR41">
        <f t="shared" si="37"/>
        <v>5.8321838566290881E-7</v>
      </c>
      <c r="BS41">
        <f t="shared" si="37"/>
        <v>4.7363460889084195E-8</v>
      </c>
      <c r="BT41">
        <f t="shared" si="37"/>
        <v>4.6766786038784782E-6</v>
      </c>
      <c r="BU41">
        <f t="shared" si="37"/>
        <v>1.2013144859582666E-7</v>
      </c>
      <c r="BV41">
        <f t="shared" si="37"/>
        <v>1.9182812646927888E-6</v>
      </c>
      <c r="EN41">
        <f>Sheet62!GJ41</f>
        <v>0.4994955829797818</v>
      </c>
      <c r="EO41">
        <f>Sheet62!GK41</f>
        <v>0.17260236873182261</v>
      </c>
      <c r="EP41">
        <f>Sheet62!GL41</f>
        <v>0.18036488095769329</v>
      </c>
      <c r="EQ41">
        <f>Sheet62!GM41</f>
        <v>0.80643144516513454</v>
      </c>
      <c r="ER41">
        <f>Sheet62!GN41</f>
        <v>0.10224152271159366</v>
      </c>
      <c r="ES41">
        <f>Sheet62!GO41</f>
        <v>0.96712756179094361</v>
      </c>
      <c r="ET41">
        <f>Sheet62!GP41</f>
        <v>0.21677009416173149</v>
      </c>
      <c r="EU41">
        <f>Sheet62!GQ41</f>
        <v>0.51170460705309584</v>
      </c>
      <c r="EV41">
        <f>Sheet62!GR41</f>
        <v>0.35325706111629979</v>
      </c>
      <c r="EW41">
        <f>Sheet62!GS41</f>
        <v>0.77467646900393583</v>
      </c>
      <c r="EZ41">
        <v>-0.76503390484489397</v>
      </c>
      <c r="FA41">
        <v>9.4648270697020049E-3</v>
      </c>
      <c r="FB41">
        <v>-0.84607481231423165</v>
      </c>
      <c r="FC41">
        <v>0.37926345701439462</v>
      </c>
      <c r="FD41">
        <v>-0.57741965026178899</v>
      </c>
      <c r="FE41">
        <v>8.9955777958969259E-3</v>
      </c>
      <c r="FF41">
        <v>8.6170667590406477E-3</v>
      </c>
      <c r="FG41">
        <v>1.7506181350081134</v>
      </c>
      <c r="FH41">
        <v>8.780191739395142E-3</v>
      </c>
      <c r="FI41">
        <v>2.2789112034371953E-2</v>
      </c>
      <c r="FL41">
        <f>Sheet62!FX41</f>
        <v>-0.14541977861858921</v>
      </c>
      <c r="FM41">
        <f>Sheet62!FY41</f>
        <v>1.7815843239376247E-3</v>
      </c>
      <c r="FN41">
        <f>Sheet62!FZ41</f>
        <v>-0.16080173518147722</v>
      </c>
      <c r="FO41">
        <f>Sheet62!GA41</f>
        <v>7.1506585118121413E-2</v>
      </c>
      <c r="FP41">
        <f>Sheet62!GB41</f>
        <v>-0.10986537176992289</v>
      </c>
      <c r="FQ41">
        <f>Sheet62!GC41</f>
        <v>1.6936648520751779E-3</v>
      </c>
      <c r="FR41">
        <f>Sheet62!GD41</f>
        <v>1.6224639950406629E-3</v>
      </c>
      <c r="FS41">
        <f>Sheet62!GE41</f>
        <v>0.33354085032480674</v>
      </c>
      <c r="FT41">
        <f>Sheet62!GF41</f>
        <v>1.6528501394402983E-3</v>
      </c>
      <c r="FU41">
        <f>Sheet62!GG41</f>
        <v>4.288886816567446E-3</v>
      </c>
      <c r="FX41">
        <f t="shared" si="34"/>
        <v>-0.20738119124121968</v>
      </c>
      <c r="FY41">
        <f t="shared" si="34"/>
        <v>2.5499085985140626E-3</v>
      </c>
      <c r="FZ41">
        <f t="shared" si="34"/>
        <v>-0.22932904289475264</v>
      </c>
      <c r="GA41">
        <f t="shared" si="34"/>
        <v>0.10228227230774872</v>
      </c>
      <c r="GB41">
        <f t="shared" si="34"/>
        <v>-0.15662079961910949</v>
      </c>
      <c r="GC41">
        <f t="shared" si="34"/>
        <v>2.4238561464573526E-3</v>
      </c>
      <c r="GD41">
        <f t="shared" si="34"/>
        <v>2.3219242714406611E-3</v>
      </c>
      <c r="GE41">
        <f t="shared" si="34"/>
        <v>0.47524857879313737</v>
      </c>
      <c r="GF41">
        <f t="shared" si="34"/>
        <v>2.3655842994357826E-3</v>
      </c>
      <c r="GG41">
        <f t="shared" si="34"/>
        <v>6.1389093383478963E-3</v>
      </c>
      <c r="GJ41">
        <f t="shared" si="35"/>
        <v>0.499702964171023</v>
      </c>
      <c r="GK41">
        <f t="shared" si="35"/>
        <v>0.17259981882322409</v>
      </c>
      <c r="GL41">
        <f t="shared" si="35"/>
        <v>0.18059421000058803</v>
      </c>
      <c r="GM41">
        <f t="shared" si="35"/>
        <v>0.80632916289282675</v>
      </c>
      <c r="GN41">
        <f t="shared" si="35"/>
        <v>0.10239814351121276</v>
      </c>
      <c r="GO41">
        <f t="shared" si="35"/>
        <v>0.96712513793479715</v>
      </c>
      <c r="GP41">
        <f t="shared" si="35"/>
        <v>0.21676777223746005</v>
      </c>
      <c r="GQ41">
        <f t="shared" si="35"/>
        <v>0.51122935847430273</v>
      </c>
      <c r="GR41">
        <f t="shared" si="35"/>
        <v>0.35325469553200034</v>
      </c>
      <c r="GS41">
        <f t="shared" si="35"/>
        <v>0.77467033009459751</v>
      </c>
    </row>
    <row r="42" spans="1:201">
      <c r="A42">
        <v>41</v>
      </c>
      <c r="B42">
        <v>0.30176297660288198</v>
      </c>
      <c r="C42">
        <v>0.96338988479196985</v>
      </c>
      <c r="D42">
        <v>9.6209907758696658E-2</v>
      </c>
      <c r="E42">
        <v>0.14909695080974844</v>
      </c>
      <c r="F42">
        <v>0.99417327309692849</v>
      </c>
      <c r="G42">
        <v>0.10639104847967833</v>
      </c>
      <c r="H42">
        <v>0.31820342127793394</v>
      </c>
      <c r="I42">
        <v>0.21677009416173149</v>
      </c>
      <c r="J42">
        <v>0.9001046442660906</v>
      </c>
      <c r="K42">
        <v>0.59952274667530669</v>
      </c>
      <c r="M42">
        <v>0.3678625203636684</v>
      </c>
      <c r="S42">
        <f t="shared" si="38"/>
        <v>0.80984215685492855</v>
      </c>
      <c r="T42">
        <f t="shared" si="36"/>
        <v>0.45979314393470999</v>
      </c>
      <c r="U42">
        <f t="shared" si="36"/>
        <v>0.95135424390152645</v>
      </c>
      <c r="V42">
        <f t="shared" si="36"/>
        <v>0.5782076153704746</v>
      </c>
      <c r="W42">
        <f t="shared" si="36"/>
        <v>0.73640331586060914</v>
      </c>
      <c r="X42">
        <f t="shared" si="36"/>
        <v>9.7327756461437237E-2</v>
      </c>
      <c r="Y42">
        <f t="shared" si="36"/>
        <v>0.31820342127793394</v>
      </c>
      <c r="Z42">
        <f t="shared" si="36"/>
        <v>0.39298915705885601</v>
      </c>
      <c r="AA42">
        <f t="shared" si="36"/>
        <v>0.9728799370141461</v>
      </c>
      <c r="AB42">
        <f t="shared" si="36"/>
        <v>0.42843907632056349</v>
      </c>
      <c r="BM42">
        <f t="shared" si="39"/>
        <v>4.5530447024115756E-7</v>
      </c>
      <c r="BN42">
        <f t="shared" si="37"/>
        <v>4.6406003505974258E-6</v>
      </c>
      <c r="BO42">
        <f t="shared" si="37"/>
        <v>4.6281731754684605E-8</v>
      </c>
      <c r="BP42">
        <f t="shared" si="37"/>
        <v>1.1114950370382274E-7</v>
      </c>
      <c r="BQ42">
        <f t="shared" si="37"/>
        <v>4.9419024847013003E-6</v>
      </c>
      <c r="BR42">
        <f t="shared" si="37"/>
        <v>5.6595275983026327E-8</v>
      </c>
      <c r="BS42">
        <f t="shared" si="37"/>
        <v>5.0626708656491154E-7</v>
      </c>
      <c r="BT42">
        <f t="shared" si="37"/>
        <v>2.3494636861442968E-7</v>
      </c>
      <c r="BU42">
        <f t="shared" si="37"/>
        <v>4.0509418531469277E-6</v>
      </c>
      <c r="BV42">
        <f t="shared" si="37"/>
        <v>1.7971376189055199E-6</v>
      </c>
      <c r="EN42">
        <f>Sheet62!GJ42</f>
        <v>0.14517742709350387</v>
      </c>
      <c r="EO42">
        <f>Sheet62!GK42</f>
        <v>0.9588950532675905</v>
      </c>
      <c r="EP42">
        <f>Sheet62!GL42</f>
        <v>0.4128040210471644</v>
      </c>
      <c r="EQ42">
        <f>Sheet62!GM42</f>
        <v>0.28401210513511455</v>
      </c>
      <c r="ER42">
        <f>Sheet62!GN42</f>
        <v>0.50767198369764499</v>
      </c>
      <c r="ES42">
        <f>Sheet62!GO42</f>
        <v>0.15500416032857095</v>
      </c>
      <c r="ET42">
        <f>Sheet62!GP42</f>
        <v>0.9001046442660906</v>
      </c>
      <c r="EU42">
        <f>Sheet62!GQ42</f>
        <v>0.90103962125392756</v>
      </c>
      <c r="EV42">
        <f>Sheet62!GR42</f>
        <v>0.57249024286033412</v>
      </c>
      <c r="EW42">
        <f>Sheet62!GS42</f>
        <v>0.43739274732352296</v>
      </c>
      <c r="EZ42">
        <v>-0.91841519690814921</v>
      </c>
      <c r="FA42">
        <v>1.0120733468663967E-2</v>
      </c>
      <c r="FB42">
        <v>-0.88314709012837589</v>
      </c>
      <c r="FC42">
        <v>0.40894231633838352</v>
      </c>
      <c r="FD42">
        <v>-0.63755952239671976</v>
      </c>
      <c r="FE42">
        <v>9.4593009127053838E-3</v>
      </c>
      <c r="FF42">
        <v>9.2718634754596664E-3</v>
      </c>
      <c r="FG42">
        <v>1.9675323120365436</v>
      </c>
      <c r="FH42">
        <v>9.2325384648824782E-3</v>
      </c>
      <c r="FI42">
        <v>2.4562744736606457E-2</v>
      </c>
      <c r="FL42">
        <f>Sheet62!FX42</f>
        <v>-0.17457127354739391</v>
      </c>
      <c r="FM42">
        <f>Sheet62!FY42</f>
        <v>1.9050553896331759E-3</v>
      </c>
      <c r="FN42">
        <f>Sheet62!FZ42</f>
        <v>-0.16785234612503508</v>
      </c>
      <c r="FO42">
        <f>Sheet62!GA42</f>
        <v>7.7101314282430874E-2</v>
      </c>
      <c r="FP42">
        <f>Sheet62!GB42</f>
        <v>-0.12130673040797657</v>
      </c>
      <c r="FQ42">
        <f>Sheet62!GC42</f>
        <v>1.7810355780437056E-3</v>
      </c>
      <c r="FR42">
        <f>Sheet62!GD42</f>
        <v>1.7457724116130701E-3</v>
      </c>
      <c r="FS42">
        <f>Sheet62!GE42</f>
        <v>0.37483647901801465</v>
      </c>
      <c r="FT42">
        <f>Sheet62!GF42</f>
        <v>1.7380482371794057E-3</v>
      </c>
      <c r="FU42">
        <f>Sheet62!GG42</f>
        <v>4.6226451634907252E-3</v>
      </c>
      <c r="FX42">
        <f t="shared" si="34"/>
        <v>-0.2489556658834694</v>
      </c>
      <c r="FY42">
        <f t="shared" si="34"/>
        <v>2.7266231975362548E-3</v>
      </c>
      <c r="FZ42">
        <f t="shared" si="34"/>
        <v>-0.23938182052536916</v>
      </c>
      <c r="GA42">
        <f t="shared" si="34"/>
        <v>0.11028541448802612</v>
      </c>
      <c r="GB42">
        <f t="shared" si="34"/>
        <v>-0.1729320096068509</v>
      </c>
      <c r="GC42">
        <f t="shared" si="34"/>
        <v>2.5488621115098732E-3</v>
      </c>
      <c r="GD42">
        <f t="shared" si="34"/>
        <v>2.4983815179977294E-3</v>
      </c>
      <c r="GE42">
        <f t="shared" si="34"/>
        <v>0.53410606231986746</v>
      </c>
      <c r="GF42">
        <f t="shared" si="34"/>
        <v>2.4874972599497128E-3</v>
      </c>
      <c r="GG42">
        <f t="shared" si="34"/>
        <v>6.6166551208022978E-3</v>
      </c>
      <c r="GJ42">
        <f t="shared" si="35"/>
        <v>0.14542638275938735</v>
      </c>
      <c r="GK42">
        <f t="shared" si="35"/>
        <v>0.95889232664439294</v>
      </c>
      <c r="GL42">
        <f t="shared" si="35"/>
        <v>0.41304340286768976</v>
      </c>
      <c r="GM42">
        <f t="shared" si="35"/>
        <v>0.2839018197206265</v>
      </c>
      <c r="GN42">
        <f t="shared" si="35"/>
        <v>0.50784491570725188</v>
      </c>
      <c r="GO42">
        <f t="shared" si="35"/>
        <v>0.15500161146645944</v>
      </c>
      <c r="GP42">
        <f t="shared" si="35"/>
        <v>0.9001021458845726</v>
      </c>
      <c r="GQ42">
        <f t="shared" si="35"/>
        <v>0.90050551519160771</v>
      </c>
      <c r="GR42">
        <f t="shared" si="35"/>
        <v>0.57248775536307417</v>
      </c>
      <c r="GS42">
        <f t="shared" si="35"/>
        <v>0.43738613066840215</v>
      </c>
    </row>
    <row r="43" spans="1:201">
      <c r="A43">
        <v>42</v>
      </c>
      <c r="B43">
        <v>0.1937851438695358</v>
      </c>
      <c r="C43">
        <v>0.85867441836703884</v>
      </c>
      <c r="D43">
        <v>0.69046137596518875</v>
      </c>
      <c r="E43">
        <v>0.73865094578822543</v>
      </c>
      <c r="F43">
        <v>0.93247342182912241</v>
      </c>
      <c r="G43">
        <v>0.84890049187041949</v>
      </c>
      <c r="H43">
        <v>0.39298915705885601</v>
      </c>
      <c r="I43">
        <v>0.51170460705309584</v>
      </c>
      <c r="J43">
        <v>0.90103962125392756</v>
      </c>
      <c r="K43">
        <v>6.7377759209228796E-2</v>
      </c>
      <c r="M43">
        <v>0.72893965101070124</v>
      </c>
      <c r="S43">
        <f t="shared" si="38"/>
        <v>0.4994955829797818</v>
      </c>
      <c r="T43">
        <f t="shared" si="36"/>
        <v>0.17260236873182261</v>
      </c>
      <c r="U43">
        <f t="shared" si="36"/>
        <v>0.18036488095769329</v>
      </c>
      <c r="V43">
        <f t="shared" si="36"/>
        <v>0.80643144516513454</v>
      </c>
      <c r="W43">
        <f t="shared" si="36"/>
        <v>0.10224152271159366</v>
      </c>
      <c r="X43">
        <f t="shared" si="36"/>
        <v>0.96712756179094361</v>
      </c>
      <c r="Y43">
        <f t="shared" si="36"/>
        <v>0.21677009416173149</v>
      </c>
      <c r="Z43">
        <f t="shared" si="36"/>
        <v>0.51170460705309584</v>
      </c>
      <c r="AA43">
        <f t="shared" si="36"/>
        <v>0.35325706111629979</v>
      </c>
      <c r="AB43">
        <f t="shared" si="36"/>
        <v>0.77467646900393583</v>
      </c>
      <c r="BM43">
        <f t="shared" si="39"/>
        <v>1.8776340992268346E-7</v>
      </c>
      <c r="BN43">
        <f t="shared" si="37"/>
        <v>3.6866087837898627E-6</v>
      </c>
      <c r="BO43">
        <f t="shared" si="37"/>
        <v>2.3836845584987087E-6</v>
      </c>
      <c r="BP43">
        <f t="shared" si="37"/>
        <v>2.7280260985691998E-6</v>
      </c>
      <c r="BQ43">
        <f t="shared" si="37"/>
        <v>4.3475334120885623E-6</v>
      </c>
      <c r="BR43">
        <f t="shared" si="37"/>
        <v>3.6031602254892006E-6</v>
      </c>
      <c r="BS43">
        <f t="shared" si="37"/>
        <v>7.722023878291511E-7</v>
      </c>
      <c r="BT43">
        <f t="shared" si="37"/>
        <v>1.3092080243968163E-6</v>
      </c>
      <c r="BU43">
        <f t="shared" si="37"/>
        <v>4.0593619953471064E-6</v>
      </c>
      <c r="BV43">
        <f t="shared" si="37"/>
        <v>2.2698812180284081E-8</v>
      </c>
      <c r="EN43">
        <f>Sheet62!GJ43</f>
        <v>0.30211707549344197</v>
      </c>
      <c r="EO43">
        <f>Sheet62!GK43</f>
        <v>0.32852320547278119</v>
      </c>
      <c r="EP43">
        <f>Sheet62!GL43</f>
        <v>0.38608714338998507</v>
      </c>
      <c r="EQ43">
        <f>Sheet62!GM43</f>
        <v>0.19933130346761968</v>
      </c>
      <c r="ER43">
        <f>Sheet62!GN43</f>
        <v>0.7403376922311834</v>
      </c>
      <c r="ES43">
        <f>Sheet62!GO43</f>
        <v>0.61939991357648549</v>
      </c>
      <c r="ET43">
        <f>Sheet62!GP43</f>
        <v>0.59952274667530669</v>
      </c>
      <c r="EU43">
        <f>Sheet62!GQ43</f>
        <v>6.7377759209228796E-2</v>
      </c>
      <c r="EV43">
        <f>Sheet62!GR43</f>
        <v>0.23782850716346077</v>
      </c>
      <c r="EW43">
        <f>Sheet62!GS43</f>
        <v>0.13891887752125257</v>
      </c>
      <c r="EZ43">
        <v>-0.61046310551649918</v>
      </c>
      <c r="FA43">
        <v>6.9436470945686921E-3</v>
      </c>
      <c r="FB43">
        <v>-0.63840139214025571</v>
      </c>
      <c r="FC43">
        <v>0.2799392391938621</v>
      </c>
      <c r="FD43">
        <v>-0.45970023560597462</v>
      </c>
      <c r="FE43">
        <v>6.4536712874667225E-3</v>
      </c>
      <c r="FF43">
        <v>6.408518308685592E-3</v>
      </c>
      <c r="FG43">
        <v>1.3856745391816156</v>
      </c>
      <c r="FH43">
        <v>6.269921882173516E-3</v>
      </c>
      <c r="FI43">
        <v>1.6875196314357216E-2</v>
      </c>
      <c r="FL43">
        <f>Sheet62!FX43</f>
        <v>-0.1160181238430468</v>
      </c>
      <c r="FM43">
        <f>Sheet62!FY43</f>
        <v>1.306832910383241E-3</v>
      </c>
      <c r="FN43">
        <f>Sheet62!FZ43</f>
        <v>-0.12131418278140463</v>
      </c>
      <c r="FO43">
        <f>Sheet62!GA43</f>
        <v>5.2770600392239228E-2</v>
      </c>
      <c r="FP43">
        <f>Sheet62!GB43</f>
        <v>-8.7444914585537256E-2</v>
      </c>
      <c r="FQ43">
        <f>Sheet62!GC43</f>
        <v>1.214952438078426E-3</v>
      </c>
      <c r="FR43">
        <f>Sheet62!GD43</f>
        <v>1.2064788707655356E-3</v>
      </c>
      <c r="FS43">
        <f>Sheet62!GE43</f>
        <v>0.26392279397037571</v>
      </c>
      <c r="FT43">
        <f>Sheet62!GF43</f>
        <v>1.1801665780960106E-3</v>
      </c>
      <c r="FU43">
        <f>Sheet62!GG43</f>
        <v>3.1753960500505436E-3</v>
      </c>
      <c r="FX43">
        <f t="shared" si="34"/>
        <v>-0.16546262201039202</v>
      </c>
      <c r="FY43">
        <f t="shared" si="34"/>
        <v>1.8705143288017859E-3</v>
      </c>
      <c r="FZ43">
        <f t="shared" si="34"/>
        <v>-0.17302290371728973</v>
      </c>
      <c r="GA43">
        <f t="shared" si="34"/>
        <v>7.5487464272401508E-2</v>
      </c>
      <c r="GB43">
        <f t="shared" si="34"/>
        <v>-0.12467044668758098</v>
      </c>
      <c r="GC43">
        <f t="shared" si="34"/>
        <v>1.7388243230172557E-3</v>
      </c>
      <c r="GD43">
        <f t="shared" si="34"/>
        <v>1.7266828145575412E-3</v>
      </c>
      <c r="GE43">
        <f t="shared" si="34"/>
        <v>0.37609796849149968</v>
      </c>
      <c r="GF43">
        <f t="shared" si="34"/>
        <v>1.6891421085037611E-3</v>
      </c>
      <c r="GG43">
        <f t="shared" si="34"/>
        <v>4.5453760764812105E-3</v>
      </c>
      <c r="GJ43">
        <f t="shared" si="35"/>
        <v>0.30228253811545236</v>
      </c>
      <c r="GK43">
        <f t="shared" si="35"/>
        <v>0.32852133495845237</v>
      </c>
      <c r="GL43">
        <f t="shared" si="35"/>
        <v>0.38626016629370236</v>
      </c>
      <c r="GM43">
        <f t="shared" si="35"/>
        <v>0.19925581600334727</v>
      </c>
      <c r="GN43">
        <f t="shared" si="35"/>
        <v>0.74046236267787102</v>
      </c>
      <c r="GO43">
        <f t="shared" si="35"/>
        <v>0.61939817475216252</v>
      </c>
      <c r="GP43">
        <f t="shared" si="35"/>
        <v>0.59952101999249219</v>
      </c>
      <c r="GQ43">
        <f t="shared" si="35"/>
        <v>6.7001661240737295E-2</v>
      </c>
      <c r="GR43">
        <f t="shared" si="35"/>
        <v>0.23782681802135228</v>
      </c>
      <c r="GS43">
        <f t="shared" si="35"/>
        <v>0.13891433214517609</v>
      </c>
    </row>
    <row r="44" spans="1:201">
      <c r="A44">
        <v>43</v>
      </c>
      <c r="B44">
        <v>0.6805147803968532</v>
      </c>
      <c r="C44">
        <v>0.27985241829250584</v>
      </c>
      <c r="D44">
        <v>3.6439743973951319E-2</v>
      </c>
      <c r="E44">
        <v>0.40262682584672127</v>
      </c>
      <c r="F44">
        <v>0.28778515271409544</v>
      </c>
      <c r="G44">
        <v>0.54207684082432916</v>
      </c>
      <c r="H44">
        <v>0.9728799370141461</v>
      </c>
      <c r="I44">
        <v>0.35325706111629979</v>
      </c>
      <c r="J44">
        <v>0.57249024286033412</v>
      </c>
      <c r="K44">
        <v>0.23782850716346077</v>
      </c>
      <c r="M44">
        <v>0.20433374318258427</v>
      </c>
      <c r="S44">
        <f t="shared" si="38"/>
        <v>0.14517742709350387</v>
      </c>
      <c r="T44">
        <f t="shared" si="36"/>
        <v>0.9588950532675905</v>
      </c>
      <c r="U44">
        <f t="shared" si="36"/>
        <v>0.4128040210471644</v>
      </c>
      <c r="V44">
        <f t="shared" si="36"/>
        <v>0.28401210513511455</v>
      </c>
      <c r="W44">
        <f t="shared" si="36"/>
        <v>0.50767198369764499</v>
      </c>
      <c r="X44">
        <f t="shared" si="36"/>
        <v>0.15500416032857095</v>
      </c>
      <c r="Y44">
        <f t="shared" si="36"/>
        <v>0.9001046442660906</v>
      </c>
      <c r="Z44">
        <f t="shared" si="36"/>
        <v>0.90103962125392756</v>
      </c>
      <c r="AA44">
        <f t="shared" si="36"/>
        <v>0.57249024286033412</v>
      </c>
      <c r="AB44">
        <f t="shared" si="36"/>
        <v>0.43739274732352296</v>
      </c>
      <c r="BM44">
        <f t="shared" si="39"/>
        <v>2.315501831692887E-6</v>
      </c>
      <c r="BN44">
        <f t="shared" si="37"/>
        <v>3.9158688012081828E-7</v>
      </c>
      <c r="BO44">
        <f t="shared" si="37"/>
        <v>6.6392747044356078E-9</v>
      </c>
      <c r="BP44">
        <f t="shared" si="37"/>
        <v>8.1054180445703011E-7</v>
      </c>
      <c r="BQ44">
        <f t="shared" si="37"/>
        <v>4.1410147061337623E-7</v>
      </c>
      <c r="BR44">
        <f t="shared" si="37"/>
        <v>1.4692365067904257E-6</v>
      </c>
      <c r="BS44">
        <f t="shared" si="37"/>
        <v>4.7324768592232449E-6</v>
      </c>
      <c r="BT44">
        <f t="shared" si="37"/>
        <v>6.2395275614262586E-7</v>
      </c>
      <c r="BU44">
        <f t="shared" si="37"/>
        <v>1.6387253908514217E-6</v>
      </c>
      <c r="BV44">
        <f t="shared" si="37"/>
        <v>2.8281199409800156E-7</v>
      </c>
    </row>
    <row r="45" spans="1:201">
      <c r="A45">
        <v>44</v>
      </c>
      <c r="B45">
        <v>0.31527214075357124</v>
      </c>
      <c r="C45">
        <v>0.9129681723884282</v>
      </c>
      <c r="D45">
        <v>0.74964022309909006</v>
      </c>
      <c r="E45">
        <v>0.31556869196026011</v>
      </c>
      <c r="F45">
        <v>1.0852127526954443E-2</v>
      </c>
      <c r="G45">
        <v>0.58080417296352416</v>
      </c>
      <c r="H45">
        <v>0.42843907632056349</v>
      </c>
      <c r="I45">
        <v>0.77467646900393583</v>
      </c>
      <c r="J45">
        <v>0.43739274732352296</v>
      </c>
      <c r="K45">
        <v>0.13891887752125257</v>
      </c>
      <c r="M45">
        <v>0.4682184439205071</v>
      </c>
      <c r="S45">
        <f t="shared" si="38"/>
        <v>0.30211707549344197</v>
      </c>
      <c r="T45">
        <f t="shared" si="36"/>
        <v>0.32852320547278119</v>
      </c>
      <c r="U45">
        <f t="shared" si="36"/>
        <v>0.38608714338998507</v>
      </c>
      <c r="V45">
        <f t="shared" si="36"/>
        <v>0.19933130346761968</v>
      </c>
      <c r="W45">
        <f t="shared" si="36"/>
        <v>0.7403376922311834</v>
      </c>
      <c r="X45">
        <f t="shared" si="36"/>
        <v>0.61939991357648549</v>
      </c>
      <c r="Y45">
        <f t="shared" si="36"/>
        <v>0.59952274667530669</v>
      </c>
      <c r="Z45">
        <f t="shared" si="36"/>
        <v>6.7377759209228796E-2</v>
      </c>
      <c r="AA45">
        <f t="shared" si="36"/>
        <v>0.23782850716346077</v>
      </c>
      <c r="AB45">
        <f t="shared" si="36"/>
        <v>0.13891887752125257</v>
      </c>
      <c r="BM45">
        <f t="shared" si="39"/>
        <v>4.9698261367669822E-7</v>
      </c>
      <c r="BN45">
        <f t="shared" si="37"/>
        <v>4.1675544189713335E-6</v>
      </c>
      <c r="BO45">
        <f t="shared" si="37"/>
        <v>2.809802320440268E-6</v>
      </c>
      <c r="BP45">
        <f t="shared" si="37"/>
        <v>4.9791799672754771E-7</v>
      </c>
      <c r="BQ45">
        <f t="shared" si="37"/>
        <v>5.8884335930641183E-10</v>
      </c>
      <c r="BR45">
        <f t="shared" si="37"/>
        <v>1.6866674366592164E-6</v>
      </c>
      <c r="BS45">
        <f t="shared" si="37"/>
        <v>9.1780021059208825E-7</v>
      </c>
      <c r="BT45">
        <f t="shared" si="37"/>
        <v>3.0006181581420302E-6</v>
      </c>
      <c r="BU45">
        <f t="shared" si="37"/>
        <v>9.5656207705609608E-7</v>
      </c>
      <c r="BV45">
        <f t="shared" si="37"/>
        <v>9.6492272658823863E-8</v>
      </c>
    </row>
    <row r="46" spans="1:201">
      <c r="A46">
        <v>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4.1268431723588836</v>
      </c>
      <c r="EN2" t="s">
        <v>10</v>
      </c>
    </row>
    <row r="3" spans="1:201">
      <c r="A3">
        <v>2</v>
      </c>
      <c r="C3" t="s">
        <v>98</v>
      </c>
      <c r="H3" t="s">
        <v>95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4.1268431723588836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1.7491859856042129</v>
      </c>
      <c r="O7">
        <v>2.3038956453237787</v>
      </c>
      <c r="P7">
        <v>1.9882462248311743</v>
      </c>
      <c r="Q7">
        <v>2.2776407813251787</v>
      </c>
      <c r="S7">
        <f>N7+$M23</f>
        <v>1.8650710282382232</v>
      </c>
      <c r="T7">
        <f t="shared" ref="T7:V16" si="0">O7+$M23</f>
        <v>2.4197806879577892</v>
      </c>
      <c r="U7">
        <f t="shared" si="0"/>
        <v>2.1041312674651849</v>
      </c>
      <c r="V7">
        <f t="shared" si="0"/>
        <v>2.3935258239591892</v>
      </c>
      <c r="X7">
        <f xml:space="preserve"> IF(S7&gt;0,S7,0)</f>
        <v>1.8650710282382232</v>
      </c>
      <c r="Y7">
        <f t="shared" ref="Y7:AA16" si="1" xml:space="preserve"> IF(T7&gt;0,T7,0)</f>
        <v>2.4197806879577892</v>
      </c>
      <c r="Z7">
        <f t="shared" si="1"/>
        <v>2.1041312674651849</v>
      </c>
      <c r="AA7">
        <f t="shared" si="1"/>
        <v>2.3935258239591892</v>
      </c>
      <c r="AC7">
        <f t="array" ref="AC7:AF16">MMULT(B36:K45,X7:AA16)</f>
        <v>10.514431998660905</v>
      </c>
      <c r="AD7">
        <v>13.851694596675324</v>
      </c>
      <c r="AE7">
        <v>11.931169099978518</v>
      </c>
      <c r="AF7">
        <v>13.647466008399917</v>
      </c>
      <c r="AH7">
        <f>AC7+$M36</f>
        <v>11.427672720761738</v>
      </c>
      <c r="AI7">
        <f t="shared" ref="AI7:AK16" si="2">AD7+$M36</f>
        <v>14.764935318776157</v>
      </c>
      <c r="AJ7">
        <f t="shared" si="2"/>
        <v>12.844409822079351</v>
      </c>
      <c r="AK7">
        <f t="shared" si="2"/>
        <v>14.560706730500749</v>
      </c>
      <c r="AW7">
        <f>AH7</f>
        <v>11.427672720761738</v>
      </c>
      <c r="AX7">
        <f t="shared" ref="AX7:AZ16" si="3">AI7</f>
        <v>14.764935318776157</v>
      </c>
      <c r="AY7">
        <f t="shared" si="3"/>
        <v>12.844409822079351</v>
      </c>
      <c r="AZ7">
        <f t="shared" si="3"/>
        <v>14.560706730500749</v>
      </c>
      <c r="BB7">
        <f>EXP(AW7-AW$20)</f>
        <v>1.9137182441002057E-2</v>
      </c>
      <c r="BC7">
        <f t="shared" ref="BC7:BE16" si="4">EXP(AX7-AX$20)</f>
        <v>2.0241934880566729E-3</v>
      </c>
      <c r="BD7">
        <f t="shared" si="4"/>
        <v>1.3276166875874835E-2</v>
      </c>
      <c r="BE7">
        <f t="shared" si="4"/>
        <v>2.3819617171046766E-3</v>
      </c>
      <c r="BG7">
        <f>BB7/BB$20</f>
        <v>1.4746794853757459E-2</v>
      </c>
      <c r="BH7">
        <f t="shared" ref="BH7:BJ16" si="5">BC7/BC$20</f>
        <v>1.7293138488220442E-3</v>
      </c>
      <c r="BI7">
        <f t="shared" si="5"/>
        <v>1.0791759789110605E-2</v>
      </c>
      <c r="BJ7">
        <f t="shared" si="5"/>
        <v>2.0313382251081922E-3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6.3600305683246479</v>
      </c>
      <c r="BS7">
        <f t="shared" si="6"/>
        <v>0</v>
      </c>
      <c r="BT7">
        <f t="shared" si="6"/>
        <v>0</v>
      </c>
      <c r="BY7">
        <f>$BG$7-$BL$7</f>
        <v>1.4746794853757459E-2</v>
      </c>
      <c r="BZ7">
        <f>$BH$7-$BM$7</f>
        <v>-0.99827068615117798</v>
      </c>
      <c r="CA7">
        <f>$BI$7-$BN$7</f>
        <v>1.0791759789110605E-2</v>
      </c>
      <c r="CB7">
        <f>$BJ$7-$BO$7</f>
        <v>2.0313382251081922E-3</v>
      </c>
      <c r="CW7">
        <f>BY7</f>
        <v>1.4746794853757459E-2</v>
      </c>
      <c r="CX7">
        <f t="shared" ref="CX7:CZ16" si="7">BZ7</f>
        <v>-0.99827068615117798</v>
      </c>
      <c r="CY7">
        <f t="shared" si="7"/>
        <v>1.0791759789110605E-2</v>
      </c>
      <c r="CZ7">
        <f t="shared" si="7"/>
        <v>2.0313382251081922E-3</v>
      </c>
      <c r="DB7">
        <f t="array" ref="DB7:DK16">(1/4)*(MMULT($X$7:$AA$16,$CW$23:$DF$26))</f>
        <v>-0.59013074203991078</v>
      </c>
      <c r="DC7">
        <v>6.785638323996538E-3</v>
      </c>
      <c r="DD7">
        <v>-0.58812163025677255</v>
      </c>
      <c r="DE7">
        <v>0.27252312050915017</v>
      </c>
      <c r="DF7">
        <v>-0.42426308172999927</v>
      </c>
      <c r="DG7">
        <v>6.3647339815321013E-3</v>
      </c>
      <c r="DH7">
        <v>6.2195043143078409E-3</v>
      </c>
      <c r="DI7">
        <v>1.2879784010162991</v>
      </c>
      <c r="DJ7">
        <v>6.2092549643703058E-3</v>
      </c>
      <c r="DK7">
        <v>1.6434800917026576E-2</v>
      </c>
      <c r="DM7">
        <f>(1/4)*SUM($CW$7:$CZ$7)</f>
        <v>-0.24267519832080045</v>
      </c>
      <c r="DO7">
        <f t="array" ref="DO7:DR16">MMULT(S36:AB45,CW7:CZ16)</f>
        <v>-2.0133142946635648E-2</v>
      </c>
      <c r="DP7">
        <v>0.11990759531884494</v>
      </c>
      <c r="DQ7">
        <v>2.9262651124078082E-2</v>
      </c>
      <c r="DR7">
        <v>-0.4160938184178849</v>
      </c>
      <c r="DT7">
        <f>IF($S$7&gt;0,$DO$7,0)</f>
        <v>-2.0133142946635648E-2</v>
      </c>
      <c r="DU7">
        <f>IF($T$7&gt;0,$DP$7,0)</f>
        <v>0.11990759531884494</v>
      </c>
      <c r="DV7">
        <f>IF($U$7&gt;0,$DQ$7,0)</f>
        <v>2.9262651124078082E-2</v>
      </c>
      <c r="DW7">
        <f>IF($V$7&gt;0,$DR$7,0)</f>
        <v>-0.4160938184178849</v>
      </c>
      <c r="DY7">
        <f t="array" ref="DY7:EH16">(1/4)*(MMULT($C$7:$F$16,$DT$23:$EC$26))</f>
        <v>-7.0426301454858009E-2</v>
      </c>
      <c r="DZ7">
        <v>7.5292985314525357E-2</v>
      </c>
      <c r="EA7">
        <v>9.2426640976151345E-2</v>
      </c>
      <c r="EB7">
        <v>0.11953426190421829</v>
      </c>
      <c r="EC7">
        <v>6.4799566999329594E-2</v>
      </c>
      <c r="ED7">
        <v>8.9434197771227561E-2</v>
      </c>
      <c r="EE7">
        <v>-0.14265616544582332</v>
      </c>
      <c r="EF7">
        <v>0.13677024787793554</v>
      </c>
      <c r="EG7">
        <v>0.11449404786411155</v>
      </c>
      <c r="EH7">
        <v>-0.15004767516211684</v>
      </c>
      <c r="EJ7">
        <f>(1/4)*SUM($DT$7:$DW$7)</f>
        <v>-7.1764178730399378E-2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1.8325762568874884</v>
      </c>
      <c r="O8">
        <v>3.2138776647532157</v>
      </c>
      <c r="P8">
        <v>1.5514448655054685</v>
      </c>
      <c r="Q8">
        <v>2.6759468563163287</v>
      </c>
      <c r="S8">
        <f t="shared" ref="S8:S16" si="8">N8+$M24</f>
        <v>1.9265422842459428</v>
      </c>
      <c r="T8">
        <f t="shared" si="0"/>
        <v>3.3078436921116703</v>
      </c>
      <c r="U8">
        <f t="shared" si="0"/>
        <v>1.6454108928639228</v>
      </c>
      <c r="V8">
        <f t="shared" si="0"/>
        <v>2.7699128836747833</v>
      </c>
      <c r="X8">
        <f t="shared" ref="X8:X16" si="9" xml:space="preserve"> IF(S8&gt;0,S8,0)</f>
        <v>1.9265422842459428</v>
      </c>
      <c r="Y8">
        <f t="shared" si="1"/>
        <v>3.3078436921116703</v>
      </c>
      <c r="Z8">
        <f t="shared" si="1"/>
        <v>1.6454108928639228</v>
      </c>
      <c r="AA8">
        <f t="shared" si="1"/>
        <v>2.7699128836747833</v>
      </c>
      <c r="AC8">
        <v>9.7124007278020041</v>
      </c>
      <c r="AD8">
        <v>13.879228741025598</v>
      </c>
      <c r="AE8">
        <v>10.963050886671526</v>
      </c>
      <c r="AF8">
        <v>13.530091207475026</v>
      </c>
      <c r="AH8">
        <f t="shared" ref="AH8:AH16" si="10">AC8+$M37</f>
        <v>10.539567327297405</v>
      </c>
      <c r="AI8">
        <f t="shared" si="2"/>
        <v>14.706395340520999</v>
      </c>
      <c r="AJ8">
        <f t="shared" si="2"/>
        <v>11.790217486166927</v>
      </c>
      <c r="AK8">
        <f t="shared" si="2"/>
        <v>14.357257806970427</v>
      </c>
      <c r="AW8">
        <f t="shared" ref="AW8:AW16" si="11">AH8</f>
        <v>10.539567327297405</v>
      </c>
      <c r="AX8">
        <f t="shared" si="3"/>
        <v>14.706395340520999</v>
      </c>
      <c r="AY8">
        <f t="shared" si="3"/>
        <v>11.790217486166927</v>
      </c>
      <c r="AZ8">
        <f t="shared" si="3"/>
        <v>14.357257806970427</v>
      </c>
      <c r="BB8">
        <f t="shared" ref="BB8:BB16" si="12">EXP(AW8-AW$20)</f>
        <v>7.8736974970746425E-3</v>
      </c>
      <c r="BC8">
        <f t="shared" si="4"/>
        <v>1.909098928324038E-3</v>
      </c>
      <c r="BD8">
        <f t="shared" si="4"/>
        <v>4.6263958350618254E-3</v>
      </c>
      <c r="BE8">
        <f t="shared" si="4"/>
        <v>1.9434708559181951E-3</v>
      </c>
      <c r="BG8">
        <f t="shared" ref="BG8:BG16" si="13">BB8/BB$20</f>
        <v>6.0673404816965057E-3</v>
      </c>
      <c r="BH8">
        <f t="shared" si="5"/>
        <v>1.6309859877533849E-3</v>
      </c>
      <c r="BI8">
        <f t="shared" si="5"/>
        <v>3.7606451476634543E-3</v>
      </c>
      <c r="BJ8">
        <f t="shared" si="5"/>
        <v>1.6573929843881178E-3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6.0673404816965057E-3</v>
      </c>
      <c r="BZ8">
        <f>$BH$8-$BM$8</f>
        <v>1.6309859877533849E-3</v>
      </c>
      <c r="CA8">
        <f>$BI$8-$BN$8</f>
        <v>3.7606451476634543E-3</v>
      </c>
      <c r="CB8">
        <f>$BJ$8-$BO$8</f>
        <v>1.6573929843881178E-3</v>
      </c>
      <c r="CW8">
        <f t="shared" ref="CW8:CW16" si="15">BY8</f>
        <v>6.0673404816965057E-3</v>
      </c>
      <c r="CX8">
        <f t="shared" si="7"/>
        <v>1.6309859877533849E-3</v>
      </c>
      <c r="CY8">
        <f t="shared" si="7"/>
        <v>3.7606451476634543E-3</v>
      </c>
      <c r="CZ8">
        <f t="shared" si="7"/>
        <v>1.6573929843881178E-3</v>
      </c>
      <c r="DB8">
        <v>-0.81258238983282427</v>
      </c>
      <c r="DC8">
        <v>6.9656688433370429E-3</v>
      </c>
      <c r="DD8">
        <v>-0.68226981231828576</v>
      </c>
      <c r="DE8">
        <v>0.29773841190249262</v>
      </c>
      <c r="DF8">
        <v>-0.43694417581263367</v>
      </c>
      <c r="DG8">
        <v>6.1076672251531216E-3</v>
      </c>
      <c r="DH8">
        <v>6.351635630620139E-3</v>
      </c>
      <c r="DI8">
        <v>1.5911997989413849</v>
      </c>
      <c r="DJ8">
        <v>5.9524428554651463E-3</v>
      </c>
      <c r="DK8">
        <v>1.7480752565290782E-2</v>
      </c>
      <c r="DM8">
        <f>(1/4)*SUM($CW$8:$CZ$8)</f>
        <v>3.2790911503753658E-3</v>
      </c>
      <c r="DO8">
        <v>-9.0341253976999311E-2</v>
      </c>
      <c r="DP8">
        <v>0.31196058091074691</v>
      </c>
      <c r="DQ8">
        <v>-2.4868753226245988E-2</v>
      </c>
      <c r="DR8">
        <v>0.49979948221902776</v>
      </c>
      <c r="DT8">
        <f>IF($S$8&gt;0,$DO$8,0)</f>
        <v>-9.0341253976999311E-2</v>
      </c>
      <c r="DU8">
        <f>IF($T$8&gt;0,$DP$8,0)</f>
        <v>0.31196058091074691</v>
      </c>
      <c r="DV8">
        <f>IF($U$8&gt;0,$DQ$8,0)</f>
        <v>-2.4868753226245988E-2</v>
      </c>
      <c r="DW8">
        <f>IF($V$8&gt;0,$DR$8,0)</f>
        <v>0.49979948221902776</v>
      </c>
      <c r="DY8">
        <v>-4.2484617554454665E-2</v>
      </c>
      <c r="DZ8">
        <v>0.13581298018692406</v>
      </c>
      <c r="EA8">
        <v>0.15263445037378645</v>
      </c>
      <c r="EB8">
        <v>5.8150618292215205E-2</v>
      </c>
      <c r="EC8">
        <v>4.5838252607651654E-2</v>
      </c>
      <c r="ED8">
        <v>0.14943053550461716</v>
      </c>
      <c r="EE8">
        <v>-0.15755019634431569</v>
      </c>
      <c r="EF8">
        <v>6.9057502549113151E-2</v>
      </c>
      <c r="EG8">
        <v>0.18814146971786344</v>
      </c>
      <c r="EH8">
        <v>-8.8586307423208888E-2</v>
      </c>
      <c r="EJ8">
        <f>(1/4)*SUM($DT$8:$DW$8)</f>
        <v>0.17413751398163235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1.235494098357329</v>
      </c>
      <c r="O9">
        <v>2.6974971862570336</v>
      </c>
      <c r="P9">
        <v>1.2639060158123332</v>
      </c>
      <c r="Q9">
        <v>2.4384958721198036</v>
      </c>
      <c r="S9">
        <f t="shared" si="8"/>
        <v>2.1490123907968846</v>
      </c>
      <c r="T9">
        <f t="shared" si="0"/>
        <v>3.6110154786965891</v>
      </c>
      <c r="U9">
        <f t="shared" si="0"/>
        <v>2.1774243082518887</v>
      </c>
      <c r="V9">
        <f t="shared" si="0"/>
        <v>3.3520141645593591</v>
      </c>
      <c r="X9">
        <f t="shared" si="9"/>
        <v>2.1490123907968846</v>
      </c>
      <c r="Y9">
        <f t="shared" si="1"/>
        <v>3.6110154786965891</v>
      </c>
      <c r="Z9">
        <f t="shared" si="1"/>
        <v>2.1774243082518887</v>
      </c>
      <c r="AA9">
        <f t="shared" si="1"/>
        <v>3.3520141645593591</v>
      </c>
      <c r="AC9">
        <v>10.887562338319238</v>
      </c>
      <c r="AD9">
        <v>14.64936583983163</v>
      </c>
      <c r="AE9">
        <v>12.176158657725702</v>
      </c>
      <c r="AF9">
        <v>14.071970721548722</v>
      </c>
      <c r="AH9">
        <f t="shared" si="10"/>
        <v>11.064730197810464</v>
      </c>
      <c r="AI9">
        <f t="shared" si="2"/>
        <v>14.826533699322855</v>
      </c>
      <c r="AJ9">
        <f t="shared" si="2"/>
        <v>12.353326517216928</v>
      </c>
      <c r="AK9">
        <f t="shared" si="2"/>
        <v>14.249138581039947</v>
      </c>
      <c r="AW9">
        <f t="shared" si="11"/>
        <v>11.064730197810464</v>
      </c>
      <c r="AX9">
        <f t="shared" si="3"/>
        <v>14.826533699322855</v>
      </c>
      <c r="AY9">
        <f t="shared" si="3"/>
        <v>12.353326517216928</v>
      </c>
      <c r="AZ9">
        <f t="shared" si="3"/>
        <v>14.249138581039947</v>
      </c>
      <c r="BB9">
        <f t="shared" si="12"/>
        <v>1.3312329612786984E-2</v>
      </c>
      <c r="BC9">
        <f t="shared" si="4"/>
        <v>2.1528008693830832E-3</v>
      </c>
      <c r="BD9">
        <f t="shared" si="4"/>
        <v>8.1245241362688445E-3</v>
      </c>
      <c r="BE9">
        <f t="shared" si="4"/>
        <v>1.7443050943345502E-3</v>
      </c>
      <c r="BG9">
        <f t="shared" si="13"/>
        <v>1.0258260035435538E-2</v>
      </c>
      <c r="BH9">
        <f t="shared" si="5"/>
        <v>1.8391860161325005E-3</v>
      </c>
      <c r="BI9">
        <f t="shared" si="5"/>
        <v>6.6041586927301351E-3</v>
      </c>
      <c r="BJ9">
        <f t="shared" si="5"/>
        <v>1.4875443164886985E-3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6.5106286283908359</v>
      </c>
      <c r="BY9">
        <f>$BG$9-$BL$9</f>
        <v>1.0258260035435538E-2</v>
      </c>
      <c r="BZ9">
        <f>$BH$9-$BM$9</f>
        <v>1.8391860161325005E-3</v>
      </c>
      <c r="CA9">
        <f>$BI$9-$BN$9</f>
        <v>6.6041586927301351E-3</v>
      </c>
      <c r="CB9">
        <f>$BJ$9-$BO$9</f>
        <v>-0.99851245568351132</v>
      </c>
      <c r="CW9">
        <f t="shared" si="15"/>
        <v>1.0258260035435538E-2</v>
      </c>
      <c r="CX9">
        <f t="shared" si="7"/>
        <v>1.8391860161325005E-3</v>
      </c>
      <c r="CY9">
        <f t="shared" si="7"/>
        <v>6.6041586927301351E-3</v>
      </c>
      <c r="CZ9">
        <f t="shared" si="7"/>
        <v>-0.99851245568351132</v>
      </c>
      <c r="DB9">
        <v>-0.88569313503962654</v>
      </c>
      <c r="DC9">
        <v>8.168107610201562E-3</v>
      </c>
      <c r="DD9">
        <v>-0.82599034554258777</v>
      </c>
      <c r="DE9">
        <v>0.34855166937653437</v>
      </c>
      <c r="DF9">
        <v>-0.48518255066800275</v>
      </c>
      <c r="DG9">
        <v>7.2747471454798762E-3</v>
      </c>
      <c r="DH9">
        <v>7.3683075283970112E-3</v>
      </c>
      <c r="DI9">
        <v>1.7980241261793859</v>
      </c>
      <c r="DJ9">
        <v>7.0976110228493944E-3</v>
      </c>
      <c r="DK9">
        <v>2.0381462387368817E-2</v>
      </c>
      <c r="DM9">
        <f>(1/4)*SUM($CW$9:$CZ$9)</f>
        <v>-0.24495271273480329</v>
      </c>
      <c r="DO9">
        <v>0.29956322760018012</v>
      </c>
      <c r="DP9">
        <v>0.6523131191485394</v>
      </c>
      <c r="DQ9">
        <v>1.7992650778563109E-2</v>
      </c>
      <c r="DR9">
        <v>0.17394171750444137</v>
      </c>
      <c r="DT9">
        <f>IF($S$9&gt;0,$DO$9,0)</f>
        <v>0.29956322760018012</v>
      </c>
      <c r="DU9">
        <f>IF($T$9&gt;0,$DP$9,0)</f>
        <v>0.6523131191485394</v>
      </c>
      <c r="DV9">
        <f>IF($U$9&gt;0,$DQ$9,0)</f>
        <v>1.7992650778563109E-2</v>
      </c>
      <c r="DW9">
        <f>IF($V$9&gt;0,$DR$9,0)</f>
        <v>0.17394171750444137</v>
      </c>
      <c r="DY9">
        <v>1.6727746406391839E-2</v>
      </c>
      <c r="DZ9">
        <v>5.4082350558281186E-2</v>
      </c>
      <c r="EA9">
        <v>0.20011755991406735</v>
      </c>
      <c r="EB9">
        <v>7.3576102218118167E-2</v>
      </c>
      <c r="EC9">
        <v>6.7725265938970658E-2</v>
      </c>
      <c r="ED9">
        <v>7.2635398858607314E-2</v>
      </c>
      <c r="EE9">
        <v>-0.14224579242398697</v>
      </c>
      <c r="EF9">
        <v>0.10486894096604427</v>
      </c>
      <c r="EG9">
        <v>0.18190320739008892</v>
      </c>
      <c r="EH9">
        <v>-0.16131366990674431</v>
      </c>
      <c r="EJ9">
        <f>(1/4)*SUM($DT$9:$DW$9)</f>
        <v>0.28595267875793101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2.9314996619729001</v>
      </c>
      <c r="O10">
        <v>3.7950548003480282</v>
      </c>
      <c r="P10">
        <v>3.2983646847970567</v>
      </c>
      <c r="Q10">
        <v>4.008450007482308</v>
      </c>
      <c r="S10">
        <f t="shared" si="8"/>
        <v>3.6514147441981226</v>
      </c>
      <c r="T10">
        <f t="shared" si="0"/>
        <v>4.5149698825732507</v>
      </c>
      <c r="U10">
        <f t="shared" si="0"/>
        <v>4.0182797670222792</v>
      </c>
      <c r="V10">
        <f t="shared" si="0"/>
        <v>4.7283650897075304</v>
      </c>
      <c r="X10">
        <f t="shared" si="9"/>
        <v>3.6514147441981226</v>
      </c>
      <c r="Y10">
        <f t="shared" si="1"/>
        <v>4.5149698825732507</v>
      </c>
      <c r="Z10">
        <f t="shared" si="1"/>
        <v>4.0182797670222792</v>
      </c>
      <c r="AA10">
        <f t="shared" si="1"/>
        <v>4.7283650897075304</v>
      </c>
      <c r="AC10">
        <v>13.046216888660883</v>
      </c>
      <c r="AD10">
        <v>18.399633382626607</v>
      </c>
      <c r="AE10">
        <v>14.715122378066818</v>
      </c>
      <c r="AF10">
        <v>18.071157974137197</v>
      </c>
      <c r="AH10">
        <f t="shared" si="10"/>
        <v>13.63093308529765</v>
      </c>
      <c r="AI10">
        <f t="shared" si="2"/>
        <v>18.984349579263377</v>
      </c>
      <c r="AJ10">
        <f t="shared" si="2"/>
        <v>15.299838574703585</v>
      </c>
      <c r="AK10">
        <f t="shared" si="2"/>
        <v>18.655874170773966</v>
      </c>
      <c r="AW10">
        <f t="shared" si="11"/>
        <v>13.63093308529765</v>
      </c>
      <c r="AX10">
        <f t="shared" si="3"/>
        <v>18.984349579263377</v>
      </c>
      <c r="AY10">
        <f t="shared" si="3"/>
        <v>15.299838574703585</v>
      </c>
      <c r="AZ10">
        <f t="shared" si="3"/>
        <v>18.655874170773966</v>
      </c>
      <c r="BB10">
        <f t="shared" si="12"/>
        <v>0.17327735725457455</v>
      </c>
      <c r="BC10">
        <f t="shared" si="4"/>
        <v>0.1376322955798974</v>
      </c>
      <c r="BD10">
        <f t="shared" si="4"/>
        <v>0.15468630324629301</v>
      </c>
      <c r="BE10">
        <f t="shared" si="4"/>
        <v>0.14303535526730149</v>
      </c>
      <c r="BG10">
        <f t="shared" si="13"/>
        <v>0.13352465275973266</v>
      </c>
      <c r="BH10">
        <f t="shared" si="5"/>
        <v>0.11758235376005807</v>
      </c>
      <c r="BI10">
        <f t="shared" si="5"/>
        <v>0.12573941280694489</v>
      </c>
      <c r="BJ10">
        <f t="shared" si="5"/>
        <v>0.12198062740049966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0.13352465275973266</v>
      </c>
      <c r="BZ10">
        <f>$BH$10-$BM$10</f>
        <v>0.11758235376005807</v>
      </c>
      <c r="CA10">
        <f>$BI$10-$BN$10</f>
        <v>0.12573941280694489</v>
      </c>
      <c r="CB10">
        <f>$BJ$10-$BO$10</f>
        <v>0.12198062740049966</v>
      </c>
      <c r="CW10">
        <f t="shared" si="15"/>
        <v>0.13352465275973266</v>
      </c>
      <c r="CX10">
        <f t="shared" si="7"/>
        <v>0.11758235376005807</v>
      </c>
      <c r="CY10">
        <f t="shared" si="7"/>
        <v>0.12573941280694489</v>
      </c>
      <c r="CZ10">
        <f t="shared" si="7"/>
        <v>0.12198062740049966</v>
      </c>
      <c r="DB10">
        <v>-1.1000865499273724</v>
      </c>
      <c r="DC10">
        <v>1.3116578135413951E-2</v>
      </c>
      <c r="DD10">
        <v>-1.1622582621060886</v>
      </c>
      <c r="DE10">
        <v>0.52511493759252792</v>
      </c>
      <c r="DF10">
        <v>-0.83182182528393778</v>
      </c>
      <c r="DG10">
        <v>1.2322374597385761E-2</v>
      </c>
      <c r="DH10">
        <v>1.2045205539834836E-2</v>
      </c>
      <c r="DI10">
        <v>2.4878398886614614</v>
      </c>
      <c r="DJ10">
        <v>1.2000604389951557E-2</v>
      </c>
      <c r="DK10">
        <v>3.1727048400823778E-2</v>
      </c>
      <c r="DM10">
        <f>(1/4)*SUM($CW$10:$CZ$10)</f>
        <v>0.12470676168180882</v>
      </c>
      <c r="DO10">
        <v>0.39364788962042629</v>
      </c>
      <c r="DP10">
        <v>1.8299620505624749E-3</v>
      </c>
      <c r="DQ10">
        <v>-6.2649629476860882E-2</v>
      </c>
      <c r="DR10">
        <v>0.35808672551449361</v>
      </c>
      <c r="DT10">
        <f>IF($S$10&gt;0,$DO$10,0)</f>
        <v>0.39364788962042629</v>
      </c>
      <c r="DU10">
        <f>IF($T$10&gt;0,$DP$10,0)</f>
        <v>1.8299620505624749E-3</v>
      </c>
      <c r="DV10">
        <f>IF($U$10&gt;0,$DQ$10,0)</f>
        <v>-6.2649629476860882E-2</v>
      </c>
      <c r="DW10">
        <f>IF($V$10&gt;0,$DR$10,0)</f>
        <v>0.35808672551449361</v>
      </c>
      <c r="DY10">
        <v>-5.2147660417783119E-2</v>
      </c>
      <c r="DZ10">
        <v>5.5489921362503927E-2</v>
      </c>
      <c r="EA10">
        <v>5.3702113115680822E-2</v>
      </c>
      <c r="EB10">
        <v>6.7473388069771462E-2</v>
      </c>
      <c r="EC10">
        <v>2.246146206002576E-2</v>
      </c>
      <c r="ED10">
        <v>6.6617036539042954E-2</v>
      </c>
      <c r="EE10">
        <v>-8.8370260236064896E-2</v>
      </c>
      <c r="EF10">
        <v>9.3344061238620796E-2</v>
      </c>
      <c r="EG10">
        <v>5.2676488890338588E-2</v>
      </c>
      <c r="EH10">
        <v>-8.2290553081881712E-2</v>
      </c>
      <c r="EJ10">
        <f>(1/4)*SUM($DT$10:$DW$10)</f>
        <v>0.17272873692715537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1.9308463254026607</v>
      </c>
      <c r="O11">
        <v>2.2358411706387531</v>
      </c>
      <c r="P11">
        <v>2.2153624648849215</v>
      </c>
      <c r="Q11">
        <v>2.2228294523079395</v>
      </c>
      <c r="S11">
        <f t="shared" si="8"/>
        <v>1.9601066609046729</v>
      </c>
      <c r="T11">
        <f t="shared" si="0"/>
        <v>2.2651015061407653</v>
      </c>
      <c r="U11">
        <f t="shared" si="0"/>
        <v>2.2446228003869337</v>
      </c>
      <c r="V11">
        <f t="shared" si="0"/>
        <v>2.2520897878099517</v>
      </c>
      <c r="X11">
        <f t="shared" si="9"/>
        <v>1.9601066609046729</v>
      </c>
      <c r="Y11">
        <f t="shared" si="1"/>
        <v>2.2651015061407653</v>
      </c>
      <c r="Z11">
        <f t="shared" si="1"/>
        <v>2.2446228003869337</v>
      </c>
      <c r="AA11">
        <f t="shared" si="1"/>
        <v>2.2520897878099517</v>
      </c>
      <c r="AC11">
        <v>11.839727699165312</v>
      </c>
      <c r="AD11">
        <v>16.545796860357225</v>
      </c>
      <c r="AE11">
        <v>13.083135537437832</v>
      </c>
      <c r="AF11">
        <v>15.988224187712214</v>
      </c>
      <c r="AH11">
        <f t="shared" si="10"/>
        <v>12.21487634899907</v>
      </c>
      <c r="AI11">
        <f t="shared" si="2"/>
        <v>16.920945510190982</v>
      </c>
      <c r="AJ11">
        <f t="shared" si="2"/>
        <v>13.458284187271589</v>
      </c>
      <c r="AK11">
        <f t="shared" si="2"/>
        <v>16.363372837545974</v>
      </c>
      <c r="AW11">
        <f t="shared" si="11"/>
        <v>12.21487634899907</v>
      </c>
      <c r="AX11">
        <f t="shared" si="3"/>
        <v>16.920945510190982</v>
      </c>
      <c r="AY11">
        <f t="shared" si="3"/>
        <v>13.458284187271589</v>
      </c>
      <c r="AZ11">
        <f t="shared" si="3"/>
        <v>16.363372837545974</v>
      </c>
      <c r="BB11">
        <f t="shared" si="12"/>
        <v>4.2049050064138054E-2</v>
      </c>
      <c r="BC11">
        <f t="shared" si="4"/>
        <v>1.7482170537367753E-2</v>
      </c>
      <c r="BD11">
        <f t="shared" si="4"/>
        <v>2.4528723748121067E-2</v>
      </c>
      <c r="BE11">
        <f t="shared" si="4"/>
        <v>1.4448498600849008E-2</v>
      </c>
      <c r="BG11">
        <f t="shared" si="13"/>
        <v>3.2402299398194577E-2</v>
      </c>
      <c r="BH11">
        <f t="shared" si="5"/>
        <v>1.4935409977414342E-2</v>
      </c>
      <c r="BI11">
        <f t="shared" si="5"/>
        <v>1.9938593503535808E-2</v>
      </c>
      <c r="BJ11">
        <f t="shared" si="5"/>
        <v>1.2321687327117118E-2</v>
      </c>
      <c r="BL11">
        <v>1</v>
      </c>
      <c r="BM11">
        <v>0</v>
      </c>
      <c r="BN11">
        <v>0</v>
      </c>
      <c r="BO11">
        <v>0</v>
      </c>
      <c r="BQ11">
        <f t="shared" si="14"/>
        <v>3.42952588962196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-0.96759770060180539</v>
      </c>
      <c r="BZ11">
        <f>$BH$11-$BM$11</f>
        <v>1.4935409977414342E-2</v>
      </c>
      <c r="CA11">
        <f>$BI$11-$BN$11</f>
        <v>1.9938593503535808E-2</v>
      </c>
      <c r="CB11">
        <f>$BJ$11-$BO$11</f>
        <v>1.2321687327117118E-2</v>
      </c>
      <c r="CW11">
        <f t="shared" si="15"/>
        <v>-0.96759770060180539</v>
      </c>
      <c r="CX11">
        <f t="shared" si="7"/>
        <v>1.4935409977414342E-2</v>
      </c>
      <c r="CY11">
        <f t="shared" si="7"/>
        <v>1.9938593503535808E-2</v>
      </c>
      <c r="CZ11">
        <f t="shared" si="7"/>
        <v>1.2321687327117118E-2</v>
      </c>
      <c r="DB11">
        <v>-0.55087023944151825</v>
      </c>
      <c r="DC11">
        <v>6.9402027416606941E-3</v>
      </c>
      <c r="DD11">
        <v>-0.5524106581067082</v>
      </c>
      <c r="DE11">
        <v>0.27125185150996717</v>
      </c>
      <c r="DF11">
        <v>-0.44756507765182546</v>
      </c>
      <c r="DG11">
        <v>6.6341879275082618E-3</v>
      </c>
      <c r="DH11">
        <v>6.4177421271554144E-3</v>
      </c>
      <c r="DI11">
        <v>1.2365233208635773</v>
      </c>
      <c r="DJ11">
        <v>6.471332675487107E-3</v>
      </c>
      <c r="DK11">
        <v>1.6607337354696283E-2</v>
      </c>
      <c r="DM11">
        <f>(1/4)*SUM($CW$11:$CZ$11)</f>
        <v>-0.23010050244843452</v>
      </c>
      <c r="DO11">
        <v>0.28539916842331803</v>
      </c>
      <c r="DP11">
        <v>0.12129066141502312</v>
      </c>
      <c r="DQ11">
        <v>-9.1572968074000075E-2</v>
      </c>
      <c r="DR11">
        <v>0.1496350819377634</v>
      </c>
      <c r="DT11">
        <f>IF($S$11&gt;0,$DO$11,0)</f>
        <v>0.28539916842331803</v>
      </c>
      <c r="DU11">
        <f>IF($T$11&gt;0,$DP$11,0)</f>
        <v>0.12129066141502312</v>
      </c>
      <c r="DV11">
        <f>IF($U$11&gt;0,$DQ$11,0)</f>
        <v>-9.1572968074000075E-2</v>
      </c>
      <c r="DW11">
        <f>IF($V$11&gt;0,$DR$11,0)</f>
        <v>0.1496350819377634</v>
      </c>
      <c r="DY11">
        <v>-5.4928563750220698E-2</v>
      </c>
      <c r="DZ11">
        <v>0.14050736420643356</v>
      </c>
      <c r="EA11">
        <v>0.17813510439605718</v>
      </c>
      <c r="EB11">
        <v>9.1727472161514334E-2</v>
      </c>
      <c r="EC11">
        <v>6.0669600335390664E-2</v>
      </c>
      <c r="ED11">
        <v>0.15921367704971012</v>
      </c>
      <c r="EE11">
        <v>-0.18937766944520579</v>
      </c>
      <c r="EF11">
        <v>0.11553663623302859</v>
      </c>
      <c r="EG11">
        <v>0.20483490938856161</v>
      </c>
      <c r="EH11">
        <v>-0.13750511158689055</v>
      </c>
      <c r="EJ11">
        <f>(1/4)*SUM($DT$11:$DW$11)</f>
        <v>0.11618798592552612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1.9703583973069023</v>
      </c>
      <c r="O12">
        <v>3.0375487538783195</v>
      </c>
      <c r="P12">
        <v>2.6807663016489585</v>
      </c>
      <c r="Q12">
        <v>3.3934410840189577</v>
      </c>
      <c r="S12">
        <f t="shared" si="8"/>
        <v>2.0735558736138073</v>
      </c>
      <c r="T12">
        <f t="shared" si="0"/>
        <v>3.1407462301852247</v>
      </c>
      <c r="U12">
        <f t="shared" si="0"/>
        <v>2.7839637779558637</v>
      </c>
      <c r="V12">
        <f t="shared" si="0"/>
        <v>3.496638560325863</v>
      </c>
      <c r="X12">
        <f t="shared" si="9"/>
        <v>2.0735558736138073</v>
      </c>
      <c r="Y12">
        <f t="shared" si="1"/>
        <v>3.1407462301852247</v>
      </c>
      <c r="Z12">
        <f t="shared" si="1"/>
        <v>2.7839637779558637</v>
      </c>
      <c r="AA12">
        <f t="shared" si="1"/>
        <v>3.496638560325863</v>
      </c>
      <c r="AC12">
        <v>9.7552723391302116</v>
      </c>
      <c r="AD12">
        <v>12.650060509241463</v>
      </c>
      <c r="AE12">
        <v>11.194051041602217</v>
      </c>
      <c r="AF12">
        <v>12.938676002554683</v>
      </c>
      <c r="AH12">
        <f t="shared" si="10"/>
        <v>10.595392425613207</v>
      </c>
      <c r="AI12">
        <f t="shared" si="2"/>
        <v>13.490180595724459</v>
      </c>
      <c r="AJ12">
        <f t="shared" si="2"/>
        <v>12.034171128085212</v>
      </c>
      <c r="AK12">
        <f t="shared" si="2"/>
        <v>13.778796089037678</v>
      </c>
      <c r="AW12">
        <f t="shared" si="11"/>
        <v>10.595392425613207</v>
      </c>
      <c r="AX12">
        <f t="shared" si="3"/>
        <v>13.490180595724459</v>
      </c>
      <c r="AY12">
        <f t="shared" si="3"/>
        <v>12.034171128085212</v>
      </c>
      <c r="AZ12">
        <f t="shared" si="3"/>
        <v>13.778796089037678</v>
      </c>
      <c r="BB12">
        <f t="shared" si="12"/>
        <v>8.3257479206631322E-3</v>
      </c>
      <c r="BC12">
        <f t="shared" si="4"/>
        <v>5.6576109737365191E-4</v>
      </c>
      <c r="BD12">
        <f t="shared" si="4"/>
        <v>5.90460036239029E-3</v>
      </c>
      <c r="BE12">
        <f t="shared" si="4"/>
        <v>1.0898213215239016E-3</v>
      </c>
      <c r="BG12">
        <f t="shared" si="13"/>
        <v>6.4156830279812112E-3</v>
      </c>
      <c r="BH12">
        <f t="shared" si="5"/>
        <v>4.8334238134137346E-4</v>
      </c>
      <c r="BI12">
        <f t="shared" si="5"/>
        <v>4.7996556052186954E-3</v>
      </c>
      <c r="BJ12">
        <f t="shared" si="5"/>
        <v>9.2940020532334203E-4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6.4156830279812112E-3</v>
      </c>
      <c r="BZ12">
        <f>$BH$12-$BM$12</f>
        <v>4.8334238134137346E-4</v>
      </c>
      <c r="CA12">
        <f>$BI$12-$BN$12</f>
        <v>4.7996556052186954E-3</v>
      </c>
      <c r="CB12">
        <f>$BJ$12-$BO$12</f>
        <v>9.2940020532334203E-4</v>
      </c>
      <c r="CW12">
        <f t="shared" si="15"/>
        <v>6.4156830279812112E-3</v>
      </c>
      <c r="CX12">
        <f t="shared" si="7"/>
        <v>4.8334238134137346E-4</v>
      </c>
      <c r="CY12">
        <f t="shared" si="7"/>
        <v>4.7996556052186954E-3</v>
      </c>
      <c r="CZ12">
        <f t="shared" si="7"/>
        <v>9.2940020532334203E-4</v>
      </c>
      <c r="DB12">
        <v>-0.76689746680687043</v>
      </c>
      <c r="DC12">
        <v>8.492071669305894E-3</v>
      </c>
      <c r="DD12">
        <v>-0.86150098125697239</v>
      </c>
      <c r="DE12">
        <v>0.35568582460192461</v>
      </c>
      <c r="DF12">
        <v>-0.46521668841543667</v>
      </c>
      <c r="DG12">
        <v>7.8582942338753931E-3</v>
      </c>
      <c r="DH12">
        <v>7.5605297855414989E-3</v>
      </c>
      <c r="DI12">
        <v>1.6855054266729828</v>
      </c>
      <c r="DJ12">
        <v>7.6832272135831025E-3</v>
      </c>
      <c r="DK12">
        <v>2.0829762302066204E-2</v>
      </c>
      <c r="DM12">
        <f>(1/4)*SUM($CW$12:$CZ$12)</f>
        <v>3.1570203049661556E-3</v>
      </c>
      <c r="DO12">
        <v>-5.3058700953985273E-2</v>
      </c>
      <c r="DP12">
        <v>0.35188318007290453</v>
      </c>
      <c r="DQ12">
        <v>-1.1610570523949804E-2</v>
      </c>
      <c r="DR12">
        <v>0.53416859251337701</v>
      </c>
      <c r="DT12">
        <f>IF($S$12&gt;0,$DO$12,0)</f>
        <v>-5.3058700953985273E-2</v>
      </c>
      <c r="DU12">
        <f>IF($T$12&gt;0,$DP$12,0)</f>
        <v>0.35188318007290453</v>
      </c>
      <c r="DV12">
        <f>IF($U$12&gt;0,$DQ$12,0)</f>
        <v>-1.1610570523949804E-2</v>
      </c>
      <c r="DW12">
        <f>IF($V$12&gt;0,$DR$12,0)</f>
        <v>0.53416859251337701</v>
      </c>
      <c r="DY12">
        <v>-2.4165739817043366E-2</v>
      </c>
      <c r="DZ12">
        <v>0.10408081535609084</v>
      </c>
      <c r="EA12">
        <v>0.1295418261602817</v>
      </c>
      <c r="EB12">
        <v>4.0810474395613937E-2</v>
      </c>
      <c r="EC12">
        <v>3.7341574034550969E-2</v>
      </c>
      <c r="ED12">
        <v>0.11481272739208584</v>
      </c>
      <c r="EE12">
        <v>-0.12283995079549566</v>
      </c>
      <c r="EF12">
        <v>4.8878086619271725E-2</v>
      </c>
      <c r="EG12">
        <v>0.15540732977472033</v>
      </c>
      <c r="EH12">
        <v>-6.9845896411363489E-2</v>
      </c>
      <c r="EJ12">
        <f>(1/4)*SUM($DT$12:$DW$12)</f>
        <v>0.20534562527708661</v>
      </c>
      <c r="EN12">
        <f>Sheet63!GJ12</f>
        <v>0.11588504263401044</v>
      </c>
      <c r="EO12">
        <f>Sheet63!GK12</f>
        <v>9.3966027358454468E-2</v>
      </c>
      <c r="EP12">
        <f>Sheet63!GL12</f>
        <v>0.91351829243955562</v>
      </c>
      <c r="EQ12">
        <f>Sheet63!GM12</f>
        <v>0.71991508222522249</v>
      </c>
      <c r="ER12">
        <f>Sheet63!GN12</f>
        <v>2.9260335502012295E-2</v>
      </c>
      <c r="ES12">
        <f>Sheet63!GO12</f>
        <v>0.10319747630690522</v>
      </c>
      <c r="ET12">
        <f>Sheet63!GP12</f>
        <v>0.676575822733679</v>
      </c>
      <c r="EU12">
        <f>Sheet63!GQ12</f>
        <v>0.51811096357723485</v>
      </c>
      <c r="EV12">
        <f>Sheet63!GR12</f>
        <v>0.65019437850360584</v>
      </c>
      <c r="EW12">
        <f>Sheet63!GS12</f>
        <v>0.23237678952941557</v>
      </c>
      <c r="EZ12">
        <f t="array" ref="EZ12:FI12">TRANSPOSE(EJ7:EJ16)</f>
        <v>-7.1764178730399378E-2</v>
      </c>
      <c r="FA12">
        <v>0.17413751398163235</v>
      </c>
      <c r="FB12">
        <v>0.28595267875793101</v>
      </c>
      <c r="FC12">
        <v>0.17272873692715537</v>
      </c>
      <c r="FD12">
        <v>0.11618798592552612</v>
      </c>
      <c r="FE12">
        <v>0.20534562527708661</v>
      </c>
      <c r="FF12">
        <v>-0.29311226317761929</v>
      </c>
      <c r="FG12">
        <v>0.2156462485912759</v>
      </c>
      <c r="FH12">
        <v>0.30932543960108871</v>
      </c>
      <c r="FI12">
        <v>-0.26844062679450853</v>
      </c>
      <c r="FL12">
        <f>Sheet63!FX12</f>
        <v>-1.9423752458675132E-2</v>
      </c>
      <c r="FM12">
        <f>Sheet63!FY12</f>
        <v>4.7442675187972974E-2</v>
      </c>
      <c r="FN12">
        <f>Sheet63!FZ12</f>
        <v>7.7632076527108337E-2</v>
      </c>
      <c r="FO12">
        <f>Sheet63!GA12</f>
        <v>4.7323750631462463E-2</v>
      </c>
      <c r="FP12">
        <f>Sheet63!GB12</f>
        <v>3.1974127696220295E-2</v>
      </c>
      <c r="FQ12">
        <f>Sheet63!GC12</f>
        <v>5.5872162293189379E-2</v>
      </c>
      <c r="FR12">
        <f>Sheet63!GD12</f>
        <v>-7.9450138633311823E-2</v>
      </c>
      <c r="FS12">
        <f>Sheet63!GE12</f>
        <v>5.8545972429902754E-2</v>
      </c>
      <c r="FT12">
        <f>Sheet63!GF12</f>
        <v>8.4441215082670606E-2</v>
      </c>
      <c r="FU12">
        <f>Sheet63!GG12</f>
        <v>-7.27958027804258E-2</v>
      </c>
      <c r="FX12">
        <f>($EV$10*FL12)+((1-$EV$10)*EZ12)</f>
        <v>-2.4657795085847554E-2</v>
      </c>
      <c r="FY12">
        <f t="shared" ref="FY12:GG12" si="16">($EV$10*FM12)+((1-$EV$10)*FA12)</f>
        <v>6.0112159067338911E-2</v>
      </c>
      <c r="FZ12">
        <f t="shared" si="16"/>
        <v>9.8464136750190598E-2</v>
      </c>
      <c r="GA12">
        <f t="shared" si="16"/>
        <v>5.9864249261031753E-2</v>
      </c>
      <c r="GB12">
        <f t="shared" si="16"/>
        <v>4.0395513519150876E-2</v>
      </c>
      <c r="GC12">
        <f t="shared" si="16"/>
        <v>7.0819508591579095E-2</v>
      </c>
      <c r="GD12">
        <f t="shared" si="16"/>
        <v>-0.10081635108774256</v>
      </c>
      <c r="GE12">
        <f t="shared" si="16"/>
        <v>7.4256000046040063E-2</v>
      </c>
      <c r="GF12">
        <f t="shared" si="16"/>
        <v>0.10692963753451241</v>
      </c>
      <c r="GG12">
        <f t="shared" si="16"/>
        <v>-9.2360285181834062E-2</v>
      </c>
      <c r="GJ12">
        <f>EN12-($EU$10*FX12)</f>
        <v>0.11590970042909628</v>
      </c>
      <c r="GK12">
        <f t="shared" ref="GK12:GS12" si="17">EO12-($EU$10*FY12)</f>
        <v>9.3905915199387124E-2</v>
      </c>
      <c r="GL12">
        <f t="shared" si="17"/>
        <v>0.91341982830280544</v>
      </c>
      <c r="GM12">
        <f t="shared" si="17"/>
        <v>0.71985521797596141</v>
      </c>
      <c r="GN12">
        <f t="shared" si="17"/>
        <v>2.9219939988493145E-2</v>
      </c>
      <c r="GO12">
        <f t="shared" si="17"/>
        <v>0.10312665679831363</v>
      </c>
      <c r="GP12">
        <f t="shared" si="17"/>
        <v>0.67667663908476672</v>
      </c>
      <c r="GQ12">
        <f t="shared" si="17"/>
        <v>0.51803670757718878</v>
      </c>
      <c r="GR12">
        <f t="shared" si="17"/>
        <v>0.65008744886607128</v>
      </c>
      <c r="GS12">
        <f t="shared" si="17"/>
        <v>0.2324691498145974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1.6711911137867184</v>
      </c>
      <c r="O13">
        <v>2.306254857174558</v>
      </c>
      <c r="P13">
        <v>2.1113070420001669</v>
      </c>
      <c r="Q13">
        <v>1.8570560146514874</v>
      </c>
      <c r="S13">
        <f t="shared" si="8"/>
        <v>2.3477669365203973</v>
      </c>
      <c r="T13">
        <f t="shared" si="0"/>
        <v>2.9828306799082371</v>
      </c>
      <c r="U13">
        <f t="shared" si="0"/>
        <v>2.7878828647338461</v>
      </c>
      <c r="V13">
        <f t="shared" si="0"/>
        <v>2.5336318373851663</v>
      </c>
      <c r="X13">
        <f t="shared" si="9"/>
        <v>2.3477669365203973</v>
      </c>
      <c r="Y13">
        <f t="shared" si="1"/>
        <v>2.9828306799082371</v>
      </c>
      <c r="Z13">
        <f t="shared" si="1"/>
        <v>2.7878828647338461</v>
      </c>
      <c r="AA13">
        <f t="shared" si="1"/>
        <v>2.5336318373851663</v>
      </c>
      <c r="AC13">
        <v>10.36286565902839</v>
      </c>
      <c r="AD13">
        <v>14.03915309915666</v>
      </c>
      <c r="AE13">
        <v>11.164484312070506</v>
      </c>
      <c r="AF13">
        <v>13.371462576417484</v>
      </c>
      <c r="AH13">
        <f t="shared" si="10"/>
        <v>10.730727355600818</v>
      </c>
      <c r="AI13">
        <f t="shared" si="2"/>
        <v>14.407014795729088</v>
      </c>
      <c r="AJ13">
        <f t="shared" si="2"/>
        <v>11.532346008642934</v>
      </c>
      <c r="AK13">
        <f t="shared" si="2"/>
        <v>13.739324272989911</v>
      </c>
      <c r="AW13">
        <f t="shared" si="11"/>
        <v>10.730727355600818</v>
      </c>
      <c r="AX13">
        <f t="shared" si="3"/>
        <v>14.407014795729088</v>
      </c>
      <c r="AY13">
        <f t="shared" si="3"/>
        <v>11.532346008642934</v>
      </c>
      <c r="AZ13">
        <f t="shared" si="3"/>
        <v>13.739324272989911</v>
      </c>
      <c r="BB13">
        <f t="shared" si="12"/>
        <v>9.5323168766099121E-3</v>
      </c>
      <c r="BC13">
        <f t="shared" si="4"/>
        <v>1.4151716351639926E-3</v>
      </c>
      <c r="BD13">
        <f t="shared" si="4"/>
        <v>3.5747907754468018E-3</v>
      </c>
      <c r="BE13">
        <f t="shared" si="4"/>
        <v>1.0476420178757574E-3</v>
      </c>
      <c r="BG13">
        <f t="shared" si="13"/>
        <v>7.3454450201194755E-3</v>
      </c>
      <c r="BH13">
        <f t="shared" si="5"/>
        <v>1.2090128347852444E-3</v>
      </c>
      <c r="BI13">
        <f t="shared" si="5"/>
        <v>2.9058299511927599E-3</v>
      </c>
      <c r="BJ13">
        <f t="shared" si="5"/>
        <v>8.934296726344006E-4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7.3454450201194755E-3</v>
      </c>
      <c r="BZ13">
        <f>$BH$13-$BM$13</f>
        <v>1.2090128347852444E-3</v>
      </c>
      <c r="CA13">
        <f>$BI$13-$BN$13</f>
        <v>2.9058299511927599E-3</v>
      </c>
      <c r="CB13">
        <f>$BJ$13-$BO$13</f>
        <v>8.934296726344006E-4</v>
      </c>
      <c r="CW13">
        <f t="shared" si="15"/>
        <v>7.3454450201194755E-3</v>
      </c>
      <c r="CX13">
        <f t="shared" si="7"/>
        <v>1.2090128347852444E-3</v>
      </c>
      <c r="CY13">
        <f t="shared" si="7"/>
        <v>2.9058299511927599E-3</v>
      </c>
      <c r="CZ13">
        <f t="shared" si="7"/>
        <v>8.934296726344006E-4</v>
      </c>
      <c r="DB13">
        <v>-0.7269543916828658</v>
      </c>
      <c r="DC13">
        <v>8.4482795545325028E-3</v>
      </c>
      <c r="DD13">
        <v>-0.62047033566938536</v>
      </c>
      <c r="DE13">
        <v>0.3309534431708232</v>
      </c>
      <c r="DF13">
        <v>-0.5350847519376879</v>
      </c>
      <c r="DG13">
        <v>8.0599731351366985E-3</v>
      </c>
      <c r="DH13">
        <v>7.8041022300192418E-3</v>
      </c>
      <c r="DI13">
        <v>1.4991068414157018</v>
      </c>
      <c r="DJ13">
        <v>7.8907764677068823E-3</v>
      </c>
      <c r="DK13">
        <v>2.024606331601889E-2</v>
      </c>
      <c r="DM13">
        <f>(1/4)*SUM($CW$13:$CZ$13)</f>
        <v>3.0884293696829702E-3</v>
      </c>
      <c r="DO13">
        <v>-0.29430826704117169</v>
      </c>
      <c r="DP13">
        <v>-0.38827966917772538</v>
      </c>
      <c r="DQ13">
        <v>4.0153035707977312E-2</v>
      </c>
      <c r="DR13">
        <v>-0.53001415219955728</v>
      </c>
      <c r="DT13">
        <f>IF($S$13&gt;0,$DO$13,0)</f>
        <v>-0.29430826704117169</v>
      </c>
      <c r="DU13">
        <f>IF($T$13&gt;0,$DP$13,0)</f>
        <v>-0.38827966917772538</v>
      </c>
      <c r="DV13">
        <f>IF($U$13&gt;0,$DQ$13,0)</f>
        <v>4.0153035707977312E-2</v>
      </c>
      <c r="DW13">
        <f>IF($V$13&gt;0,$DR$13,0)</f>
        <v>-0.53001415219955728</v>
      </c>
      <c r="DY13">
        <v>-3.7915894226773578E-2</v>
      </c>
      <c r="DZ13">
        <v>5.3137424497295374E-2</v>
      </c>
      <c r="EA13">
        <v>7.5518327775461316E-2</v>
      </c>
      <c r="EB13">
        <v>6.4395789189537575E-2</v>
      </c>
      <c r="EC13">
        <v>2.8685840254088192E-2</v>
      </c>
      <c r="ED13">
        <v>6.4864831153269756E-2</v>
      </c>
      <c r="EE13">
        <v>-9.2856052534087297E-2</v>
      </c>
      <c r="EF13">
        <v>8.9529704784273037E-2</v>
      </c>
      <c r="EG13">
        <v>7.2171437742729702E-2</v>
      </c>
      <c r="EH13">
        <v>-9.0320175373168804E-2</v>
      </c>
      <c r="EJ13">
        <f>(1/4)*SUM($DT$13:$DW$13)</f>
        <v>-0.29311226317761929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2.0231753499666127</v>
      </c>
      <c r="O14">
        <v>2.624867191658987</v>
      </c>
      <c r="P14">
        <v>2.6770809727130023</v>
      </c>
      <c r="Q14">
        <v>2.9231033583018315</v>
      </c>
      <c r="S14">
        <f t="shared" si="8"/>
        <v>2.5412863135438477</v>
      </c>
      <c r="T14">
        <f t="shared" si="0"/>
        <v>3.1429781552362219</v>
      </c>
      <c r="U14">
        <f t="shared" si="0"/>
        <v>3.1951919362902372</v>
      </c>
      <c r="V14">
        <f t="shared" si="0"/>
        <v>3.4412143218790665</v>
      </c>
      <c r="X14">
        <f t="shared" si="9"/>
        <v>2.5412863135438477</v>
      </c>
      <c r="Y14">
        <f t="shared" si="1"/>
        <v>3.1429781552362219</v>
      </c>
      <c r="Z14">
        <f t="shared" si="1"/>
        <v>3.1951919362902372</v>
      </c>
      <c r="AA14">
        <f t="shared" si="1"/>
        <v>3.4412143218790665</v>
      </c>
      <c r="AC14">
        <v>14.655011118954322</v>
      </c>
      <c r="AD14">
        <v>20.238735540546202</v>
      </c>
      <c r="AE14">
        <v>16.437410924052244</v>
      </c>
      <c r="AF14">
        <v>19.871753896933381</v>
      </c>
      <c r="AH14">
        <f t="shared" si="10"/>
        <v>15.383794832444341</v>
      </c>
      <c r="AI14">
        <f t="shared" si="2"/>
        <v>20.967519254036219</v>
      </c>
      <c r="AJ14">
        <f t="shared" si="2"/>
        <v>17.166194637542262</v>
      </c>
      <c r="AK14">
        <f t="shared" si="2"/>
        <v>20.600537610423398</v>
      </c>
      <c r="AW14">
        <f t="shared" si="11"/>
        <v>15.383794832444341</v>
      </c>
      <c r="AX14">
        <f t="shared" si="3"/>
        <v>20.967519254036219</v>
      </c>
      <c r="AY14">
        <f t="shared" si="3"/>
        <v>17.166194637542262</v>
      </c>
      <c r="AZ14">
        <f t="shared" si="3"/>
        <v>20.600537610423398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0.77058338651576819</v>
      </c>
      <c r="BH14">
        <f t="shared" si="5"/>
        <v>0.85432240496054168</v>
      </c>
      <c r="BI14">
        <f t="shared" si="5"/>
        <v>0.81286713928861176</v>
      </c>
      <c r="BJ14">
        <f t="shared" si="5"/>
        <v>0.85280053433324088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0.20718760309809078</v>
      </c>
      <c r="BT14">
        <f t="shared" si="6"/>
        <v>0</v>
      </c>
      <c r="BY14">
        <f>$BG$14-$BL$14</f>
        <v>0.77058338651576819</v>
      </c>
      <c r="BZ14">
        <f>$BH$14-$BM$14</f>
        <v>0.85432240496054168</v>
      </c>
      <c r="CA14">
        <f>$BI$14-$BN$14</f>
        <v>-0.18713286071138824</v>
      </c>
      <c r="CB14">
        <f>$BJ$14-$BO$14</f>
        <v>0.85280053433324088</v>
      </c>
      <c r="CW14">
        <f t="shared" si="15"/>
        <v>0.77058338651576819</v>
      </c>
      <c r="CX14">
        <f t="shared" si="7"/>
        <v>0.85432240496054168</v>
      </c>
      <c r="CY14">
        <f t="shared" si="7"/>
        <v>-0.18713286071138824</v>
      </c>
      <c r="CZ14">
        <f t="shared" si="7"/>
        <v>0.85280053433324088</v>
      </c>
      <c r="DB14">
        <v>-0.7646487794014909</v>
      </c>
      <c r="DC14">
        <v>9.5661075456681711E-3</v>
      </c>
      <c r="DD14">
        <v>-0.84578602779269918</v>
      </c>
      <c r="DE14">
        <v>0.38260154544128422</v>
      </c>
      <c r="DF14">
        <v>-0.57647298154352444</v>
      </c>
      <c r="DG14">
        <v>9.0893270502952605E-3</v>
      </c>
      <c r="DH14">
        <v>8.7064868097479157E-3</v>
      </c>
      <c r="DI14">
        <v>1.7450334187025907</v>
      </c>
      <c r="DJ14">
        <v>8.8733050344330343E-3</v>
      </c>
      <c r="DK14">
        <v>2.3037598153695295E-2</v>
      </c>
      <c r="DM14">
        <f>(1/4)*SUM($CW$14:$CZ$14)</f>
        <v>0.5726433662745406</v>
      </c>
      <c r="DO14">
        <v>0.43255982201588894</v>
      </c>
      <c r="DP14">
        <v>4.0164883616902319E-2</v>
      </c>
      <c r="DQ14">
        <v>2.7934417771612728E-2</v>
      </c>
      <c r="DR14">
        <v>0.36192587096069967</v>
      </c>
      <c r="DT14">
        <f>IF($S$14&gt;0,$DO$14,0)</f>
        <v>0.43255982201588894</v>
      </c>
      <c r="DU14">
        <f>IF($T$14&gt;0,$DP$14,0)</f>
        <v>4.0164883616902319E-2</v>
      </c>
      <c r="DV14">
        <f>IF($U$14&gt;0,$DQ$14,0)</f>
        <v>2.7934417771612728E-2</v>
      </c>
      <c r="DW14">
        <f>IF($V$14&gt;0,$DR$14,0)</f>
        <v>0.36192587096069967</v>
      </c>
      <c r="DY14">
        <v>3.6467458907641151E-4</v>
      </c>
      <c r="DZ14">
        <v>5.5966805785487204E-2</v>
      </c>
      <c r="EA14">
        <v>9.7235967752357905E-2</v>
      </c>
      <c r="EB14">
        <v>2.0447013911259804E-2</v>
      </c>
      <c r="EC14">
        <v>2.5075297942611981E-2</v>
      </c>
      <c r="ED14">
        <v>6.3499248546944012E-2</v>
      </c>
      <c r="EE14">
        <v>-7.487081406801771E-2</v>
      </c>
      <c r="EF14">
        <v>2.8569015185852871E-2</v>
      </c>
      <c r="EG14">
        <v>0.10443434734571644</v>
      </c>
      <c r="EH14">
        <v>-4.9724342729314822E-2</v>
      </c>
      <c r="EJ14">
        <f>(1/4)*SUM($DT$14:$DW$14)</f>
        <v>0.2156462485912759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2.1498336998553293</v>
      </c>
      <c r="O15">
        <v>3.1107729700891804</v>
      </c>
      <c r="P15">
        <v>2.4976805826818151</v>
      </c>
      <c r="Q15">
        <v>2.9428475263792646</v>
      </c>
      <c r="S15">
        <f t="shared" si="8"/>
        <v>2.8000280783589351</v>
      </c>
      <c r="T15">
        <f t="shared" si="0"/>
        <v>3.7609673485927861</v>
      </c>
      <c r="U15">
        <f t="shared" si="0"/>
        <v>3.1478749611854209</v>
      </c>
      <c r="V15">
        <f t="shared" si="0"/>
        <v>3.5930419048828703</v>
      </c>
      <c r="X15">
        <f t="shared" si="9"/>
        <v>2.8000280783589351</v>
      </c>
      <c r="Y15">
        <f t="shared" si="1"/>
        <v>3.7609673485927861</v>
      </c>
      <c r="Z15">
        <f t="shared" si="1"/>
        <v>3.1478749611854209</v>
      </c>
      <c r="AA15">
        <f t="shared" si="1"/>
        <v>3.5930419048828703</v>
      </c>
      <c r="AC15">
        <v>10.307865996050589</v>
      </c>
      <c r="AD15">
        <v>13.636506229621297</v>
      </c>
      <c r="AE15">
        <v>11.86176311038696</v>
      </c>
      <c r="AF15">
        <v>13.328204791511643</v>
      </c>
      <c r="AH15">
        <f t="shared" si="10"/>
        <v>10.51219892123032</v>
      </c>
      <c r="AI15">
        <f t="shared" si="2"/>
        <v>13.840839154801028</v>
      </c>
      <c r="AJ15">
        <f t="shared" si="2"/>
        <v>12.066096035566691</v>
      </c>
      <c r="AK15">
        <f t="shared" si="2"/>
        <v>13.532537716691374</v>
      </c>
      <c r="AW15">
        <f t="shared" si="11"/>
        <v>10.51219892123032</v>
      </c>
      <c r="AX15">
        <f t="shared" si="3"/>
        <v>13.840839154801028</v>
      </c>
      <c r="AY15">
        <f t="shared" si="3"/>
        <v>12.066096035566691</v>
      </c>
      <c r="AZ15">
        <f t="shared" si="3"/>
        <v>13.532537716691374</v>
      </c>
      <c r="BB15">
        <f t="shared" si="12"/>
        <v>7.6611290447591521E-3</v>
      </c>
      <c r="BC15">
        <f t="shared" si="4"/>
        <v>8.033821139473553E-4</v>
      </c>
      <c r="BD15">
        <f t="shared" si="4"/>
        <v>6.0961454438960986E-3</v>
      </c>
      <c r="BE15">
        <f t="shared" si="4"/>
        <v>8.5193536751892519E-4</v>
      </c>
      <c r="BG15">
        <f t="shared" si="13"/>
        <v>5.9035387638448197E-3</v>
      </c>
      <c r="BH15">
        <f t="shared" si="5"/>
        <v>6.8634733968978847E-4</v>
      </c>
      <c r="BI15">
        <f t="shared" si="5"/>
        <v>4.9553563076671263E-3</v>
      </c>
      <c r="BJ15">
        <f t="shared" si="5"/>
        <v>7.2653093663752532E-4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5.9035387638448197E-3</v>
      </c>
      <c r="BZ15">
        <f>$BH$15-$BM$15</f>
        <v>6.8634733968978847E-4</v>
      </c>
      <c r="CA15">
        <f>$BI$15-$BN$15</f>
        <v>4.9553563076671263E-3</v>
      </c>
      <c r="CB15">
        <f>$BJ$15-$BO$15</f>
        <v>7.2653093663752532E-4</v>
      </c>
      <c r="CW15">
        <f t="shared" si="15"/>
        <v>5.9035387638448197E-3</v>
      </c>
      <c r="CX15">
        <f t="shared" si="7"/>
        <v>6.8634733968978847E-4</v>
      </c>
      <c r="CY15">
        <f t="shared" si="7"/>
        <v>4.9553563076671263E-3</v>
      </c>
      <c r="CZ15">
        <f t="shared" si="7"/>
        <v>7.2653093663752532E-4</v>
      </c>
      <c r="DB15">
        <v>-0.91797555555562604</v>
      </c>
      <c r="DC15">
        <v>1.0228982974916376E-2</v>
      </c>
      <c r="DD15">
        <v>-0.88281687383520657</v>
      </c>
      <c r="DE15">
        <v>0.41254740629642028</v>
      </c>
      <c r="DF15">
        <v>-0.63652315070536591</v>
      </c>
      <c r="DG15">
        <v>9.5575042801822382E-3</v>
      </c>
      <c r="DH15">
        <v>9.3679574244241951E-3</v>
      </c>
      <c r="DI15">
        <v>1.9614527497265968</v>
      </c>
      <c r="DJ15">
        <v>9.3301755950006802E-3</v>
      </c>
      <c r="DK15">
        <v>2.4830803798658253E-2</v>
      </c>
      <c r="DM15">
        <f>(1/4)*SUM($CW$15:$CZ$15)</f>
        <v>3.0679433369598151E-3</v>
      </c>
      <c r="DO15">
        <v>0.26919612024834771</v>
      </c>
      <c r="DP15">
        <v>0.67143487486754039</v>
      </c>
      <c r="DQ15">
        <v>-0.10525065399268982</v>
      </c>
      <c r="DR15">
        <v>0.40192141728115671</v>
      </c>
      <c r="DT15">
        <f>IF($S$15&gt;0,$DO$15,0)</f>
        <v>0.26919612024834771</v>
      </c>
      <c r="DU15">
        <f>IF($T$15&gt;0,$DP$15,0)</f>
        <v>0.67143487486754039</v>
      </c>
      <c r="DV15">
        <f>IF($U$15&gt;0,$DQ$15,0)</f>
        <v>-0.10525065399268982</v>
      </c>
      <c r="DW15">
        <f>IF($V$15&gt;0,$DR$15,0)</f>
        <v>0.40192141728115671</v>
      </c>
      <c r="DY15">
        <v>-5.8112121017719995E-2</v>
      </c>
      <c r="DZ15">
        <v>0.12649520682378895</v>
      </c>
      <c r="EA15">
        <v>0.20731523973722515</v>
      </c>
      <c r="EB15">
        <v>0.14415131232811568</v>
      </c>
      <c r="EC15">
        <v>0.10430746058825159</v>
      </c>
      <c r="ED15">
        <v>0.14767368258279323</v>
      </c>
      <c r="EE15">
        <v>-0.22337593701498831</v>
      </c>
      <c r="EF15">
        <v>0.16179649495840553</v>
      </c>
      <c r="EG15">
        <v>0.242825314271649</v>
      </c>
      <c r="EH15">
        <v>-0.21390929060644537</v>
      </c>
      <c r="EJ15">
        <f>(1/4)*SUM($DT$15:$DW$15)</f>
        <v>0.30932543960108871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1.7781738998051142</v>
      </c>
      <c r="O16">
        <v>2.2694952858796271</v>
      </c>
      <c r="P16">
        <v>1.7607618655910222</v>
      </c>
      <c r="Q16">
        <v>2.3630383593629114</v>
      </c>
      <c r="S16">
        <f t="shared" si="8"/>
        <v>2.0105506893345297</v>
      </c>
      <c r="T16">
        <f t="shared" si="0"/>
        <v>2.5018720754090427</v>
      </c>
      <c r="U16">
        <f t="shared" si="0"/>
        <v>1.9931386551204378</v>
      </c>
      <c r="V16">
        <f t="shared" si="0"/>
        <v>2.5954151488923269</v>
      </c>
      <c r="X16">
        <f t="shared" si="9"/>
        <v>2.0105506893345297</v>
      </c>
      <c r="Y16">
        <f t="shared" si="1"/>
        <v>2.5018720754090427</v>
      </c>
      <c r="Z16">
        <f t="shared" si="1"/>
        <v>1.9931386551204378</v>
      </c>
      <c r="AA16">
        <f t="shared" si="1"/>
        <v>2.5954151488923269</v>
      </c>
      <c r="AC16">
        <v>10.814165696095131</v>
      </c>
      <c r="AD16">
        <v>15.468477397766323</v>
      </c>
      <c r="AE16">
        <v>12.030474227659095</v>
      </c>
      <c r="AF16">
        <v>15.026961166405288</v>
      </c>
      <c r="AH16">
        <f t="shared" si="10"/>
        <v>11.282382064857613</v>
      </c>
      <c r="AI16">
        <f t="shared" si="2"/>
        <v>15.936693766528805</v>
      </c>
      <c r="AJ16">
        <f t="shared" si="2"/>
        <v>12.498690596421577</v>
      </c>
      <c r="AK16">
        <f t="shared" si="2"/>
        <v>15.49517753516777</v>
      </c>
      <c r="AW16">
        <f t="shared" si="11"/>
        <v>11.282382064857613</v>
      </c>
      <c r="AX16">
        <f t="shared" si="3"/>
        <v>15.936693766528805</v>
      </c>
      <c r="AY16">
        <f t="shared" si="3"/>
        <v>12.498690596421577</v>
      </c>
      <c r="AZ16">
        <f t="shared" si="3"/>
        <v>15.49517753516777</v>
      </c>
      <c r="BB16">
        <f t="shared" si="12"/>
        <v>1.6549278594145483E-2</v>
      </c>
      <c r="BC16">
        <f t="shared" si="4"/>
        <v>6.5334150913664473E-3</v>
      </c>
      <c r="BD16">
        <f t="shared" si="4"/>
        <v>9.3956915443878918E-3</v>
      </c>
      <c r="BE16">
        <f t="shared" si="4"/>
        <v>6.0641549698435089E-3</v>
      </c>
      <c r="BG16">
        <f t="shared" si="13"/>
        <v>1.2752599143469536E-2</v>
      </c>
      <c r="BH16">
        <f t="shared" si="5"/>
        <v>5.58164289346168E-3</v>
      </c>
      <c r="BI16">
        <f t="shared" si="5"/>
        <v>7.6374489073247846E-3</v>
      </c>
      <c r="BJ16">
        <f t="shared" si="5"/>
        <v>5.1715145985621229E-3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1.2752599143469536E-2</v>
      </c>
      <c r="BZ16">
        <f>$BH$16-$BM$16</f>
        <v>5.58164289346168E-3</v>
      </c>
      <c r="CA16">
        <f>$BI$16-$BN$16</f>
        <v>7.6374489073247846E-3</v>
      </c>
      <c r="CB16">
        <f>$BJ$16-$BO$16</f>
        <v>5.1715145985621229E-3</v>
      </c>
      <c r="CW16">
        <f t="shared" si="15"/>
        <v>1.2752599143469536E-2</v>
      </c>
      <c r="CX16">
        <f t="shared" si="7"/>
        <v>5.58164289346168E-3</v>
      </c>
      <c r="CY16">
        <f t="shared" si="7"/>
        <v>7.6374489073247846E-3</v>
      </c>
      <c r="CZ16">
        <f t="shared" si="7"/>
        <v>5.1715145985621229E-3</v>
      </c>
      <c r="DB16">
        <v>-0.61027868380698491</v>
      </c>
      <c r="DC16">
        <v>7.0190809893484387E-3</v>
      </c>
      <c r="DD16">
        <v>-0.6382912974856928</v>
      </c>
      <c r="DE16">
        <v>0.28246013561167649</v>
      </c>
      <c r="DF16">
        <v>-0.45907936584921055</v>
      </c>
      <c r="DG16">
        <v>6.5217188078764646E-3</v>
      </c>
      <c r="DH16">
        <v>6.4759319766461735E-3</v>
      </c>
      <c r="DI16">
        <v>1.3817730036952294</v>
      </c>
      <c r="DJ16">
        <v>6.337219695039171E-3</v>
      </c>
      <c r="DK16">
        <v>1.7062256366072261E-2</v>
      </c>
      <c r="DM16">
        <f>(1/4)*SUM($CW$16:$CZ$16)</f>
        <v>7.7858013857045301E-3</v>
      </c>
      <c r="DO16">
        <v>-0.61626729256620494</v>
      </c>
      <c r="DP16">
        <v>-0.20682166957721734</v>
      </c>
      <c r="DQ16">
        <v>4.1282882749864511E-2</v>
      </c>
      <c r="DR16">
        <v>-0.29195642778447639</v>
      </c>
      <c r="DT16">
        <f>IF($S$16&gt;0,$DO$16,0)</f>
        <v>-0.61626729256620494</v>
      </c>
      <c r="DU16">
        <f>IF($T$16&gt;0,$DP$16,0)</f>
        <v>-0.20682166957721734</v>
      </c>
      <c r="DV16">
        <f>IF($U$16&gt;0,$DQ$16,0)</f>
        <v>4.1282882749864511E-2</v>
      </c>
      <c r="DW16">
        <f>IF($V$16&gt;0,$DR$16,0)</f>
        <v>-0.29195642778447639</v>
      </c>
      <c r="DY16">
        <v>-6.3673069535002139E-2</v>
      </c>
      <c r="DZ16">
        <v>0.14604083814895671</v>
      </c>
      <c r="EA16">
        <v>0.16283816247190211</v>
      </c>
      <c r="EB16">
        <v>8.9761446258418837E-2</v>
      </c>
      <c r="EC16">
        <v>5.680763663435566E-2</v>
      </c>
      <c r="ED16">
        <v>0.163417575559481</v>
      </c>
      <c r="EE16">
        <v>-0.18557436981807379</v>
      </c>
      <c r="EF16">
        <v>0.10970532051140347</v>
      </c>
      <c r="EG16">
        <v>0.19676147172578129</v>
      </c>
      <c r="EH16">
        <v>-0.12542937374730231</v>
      </c>
      <c r="EJ16">
        <f>(1/4)*SUM($DT$16:$DW$16)</f>
        <v>-0.26844062679450853</v>
      </c>
      <c r="EN16">
        <f>Sheet63!GJ16</f>
        <v>0.6266993375724178</v>
      </c>
      <c r="EO16">
        <f>Sheet63!GK16</f>
        <v>0.24251465983587411</v>
      </c>
      <c r="EP16">
        <f>Sheet63!GL16</f>
        <v>5.5757916069152189E-2</v>
      </c>
      <c r="EQ16">
        <f>Sheet63!GM16</f>
        <v>0.99155647671832825</v>
      </c>
      <c r="ER16">
        <f>Sheet63!GN16</f>
        <v>0.62998343106825583</v>
      </c>
      <c r="ES16">
        <f>Sheet63!GO16</f>
        <v>0.9445347340053043</v>
      </c>
      <c r="ET16">
        <f>Sheet63!GP16</f>
        <v>0.23705104196334667</v>
      </c>
      <c r="EU16">
        <f>Sheet63!GQ16</f>
        <v>0.6731325424700717</v>
      </c>
      <c r="EV16">
        <f>Sheet63!GR16</f>
        <v>0.9672938081967104</v>
      </c>
      <c r="EW16">
        <f>Sheet63!GS16</f>
        <v>0.99773559540537604</v>
      </c>
      <c r="EZ16">
        <f t="array" ref="EZ16:FI25">(1/4)*(MMULT($C$7:$F$16,$DT$23:$EC$26))</f>
        <v>-7.0426301454858009E-2</v>
      </c>
      <c r="FA16">
        <v>7.5292985314525357E-2</v>
      </c>
      <c r="FB16">
        <v>9.2426640976151345E-2</v>
      </c>
      <c r="FC16">
        <v>0.11953426190421829</v>
      </c>
      <c r="FD16">
        <v>6.4799566999329594E-2</v>
      </c>
      <c r="FE16">
        <v>8.9434197771227561E-2</v>
      </c>
      <c r="FF16">
        <v>-0.14265616544582332</v>
      </c>
      <c r="FG16">
        <v>0.13677024787793554</v>
      </c>
      <c r="FH16">
        <v>0.11449404786411155</v>
      </c>
      <c r="FI16">
        <v>-0.15004767516211684</v>
      </c>
      <c r="FL16">
        <f>Sheet63!FX16</f>
        <v>-1.9074775715354722E-2</v>
      </c>
      <c r="FM16">
        <f>Sheet63!FY16</f>
        <v>2.052159302480358E-2</v>
      </c>
      <c r="FN16">
        <f>Sheet63!FZ16</f>
        <v>2.511625732352854E-2</v>
      </c>
      <c r="FO16">
        <f>Sheet63!GA16</f>
        <v>3.2633619405560532E-2</v>
      </c>
      <c r="FP16">
        <f>Sheet63!GB16</f>
        <v>1.7786004638197975E-2</v>
      </c>
      <c r="FQ16">
        <f>Sheet63!GC16</f>
        <v>2.4343851554092029E-2</v>
      </c>
      <c r="FR16">
        <f>Sheet63!GD16</f>
        <v>-3.8669476835266649E-2</v>
      </c>
      <c r="FS16">
        <f>Sheet63!GE16</f>
        <v>3.711737504472204E-2</v>
      </c>
      <c r="FT16">
        <f>Sheet63!GF16</f>
        <v>3.1312356505509217E-2</v>
      </c>
      <c r="FU16">
        <f>Sheet63!GG16</f>
        <v>-4.0687151553807019E-2</v>
      </c>
      <c r="FX16">
        <f>($EV$10*FL16)+((1-$EV$10)*EZ16)</f>
        <v>-2.4209928289305047E-2</v>
      </c>
      <c r="FY16">
        <f t="shared" ref="FY16:GG25" si="18">($EV$10*FM16)+((1-$EV$10)*FA16)</f>
        <v>2.5998732253775757E-2</v>
      </c>
      <c r="FZ16">
        <f t="shared" si="18"/>
        <v>3.1847295688790821E-2</v>
      </c>
      <c r="GA16">
        <f t="shared" si="18"/>
        <v>4.1323683655426303E-2</v>
      </c>
      <c r="GB16">
        <f t="shared" si="18"/>
        <v>2.2487360874311135E-2</v>
      </c>
      <c r="GC16">
        <f t="shared" si="18"/>
        <v>3.0852886175805581E-2</v>
      </c>
      <c r="GD16">
        <f t="shared" si="18"/>
        <v>-4.9068145696322313E-2</v>
      </c>
      <c r="GE16">
        <f t="shared" si="18"/>
        <v>4.7082662328043388E-2</v>
      </c>
      <c r="GF16">
        <f t="shared" si="18"/>
        <v>3.963052564136945E-2</v>
      </c>
      <c r="GG16">
        <f t="shared" si="18"/>
        <v>-5.1623203914637997E-2</v>
      </c>
      <c r="GJ16">
        <f>EN16-($EU$10*FX16)</f>
        <v>0.62672354750070713</v>
      </c>
      <c r="GK16">
        <f t="shared" ref="GK16:GS25" si="19">EO16-($EU$10*FY16)</f>
        <v>0.24248866110362033</v>
      </c>
      <c r="GL16">
        <f t="shared" si="19"/>
        <v>5.5726068773463401E-2</v>
      </c>
      <c r="GM16">
        <f t="shared" si="19"/>
        <v>0.99151515303467286</v>
      </c>
      <c r="GN16">
        <f t="shared" si="19"/>
        <v>0.62996094370738154</v>
      </c>
      <c r="GO16">
        <f t="shared" si="19"/>
        <v>0.94450388111912853</v>
      </c>
      <c r="GP16">
        <f t="shared" si="19"/>
        <v>0.237100110109043</v>
      </c>
      <c r="GQ16">
        <f t="shared" si="19"/>
        <v>0.6730854598077437</v>
      </c>
      <c r="GR16">
        <f t="shared" si="19"/>
        <v>0.96725417767106903</v>
      </c>
      <c r="GS16">
        <f t="shared" si="19"/>
        <v>0.99778721860929065</v>
      </c>
    </row>
    <row r="17" spans="1:201">
      <c r="A17">
        <v>16</v>
      </c>
      <c r="BQ17">
        <f>SUM(BQ7:BQ16)</f>
        <v>3.42952588962196</v>
      </c>
      <c r="BR17">
        <f t="shared" ref="BR17:BT17" si="20">SUM(BR7:BR16)</f>
        <v>6.3600305683246479</v>
      </c>
      <c r="BS17">
        <f t="shared" si="20"/>
        <v>0.20718760309809078</v>
      </c>
      <c r="BT17">
        <f t="shared" si="20"/>
        <v>6.5106286283908359</v>
      </c>
      <c r="EN17">
        <f>Sheet63!GJ17</f>
        <v>0.14073579182154583</v>
      </c>
      <c r="EO17">
        <f>Sheet63!GK17</f>
        <v>0.91172914359374901</v>
      </c>
      <c r="EP17">
        <f>Sheet63!GL17</f>
        <v>0.5523925346189742</v>
      </c>
      <c r="EQ17">
        <f>Sheet63!GM17</f>
        <v>0.96699932511840503</v>
      </c>
      <c r="ER17">
        <f>Sheet63!GN17</f>
        <v>0.29033607544004686</v>
      </c>
      <c r="ES17">
        <f>Sheet63!GO17</f>
        <v>0.50651338527925194</v>
      </c>
      <c r="ET17">
        <f>Sheet63!GP17</f>
        <v>0.55635769349640696</v>
      </c>
      <c r="EU17">
        <f>Sheet63!GQ17</f>
        <v>0.21113186925713043</v>
      </c>
      <c r="EV17">
        <f>Sheet63!GR17</f>
        <v>0.26752490752903219</v>
      </c>
      <c r="EW17">
        <f>Sheet63!GS17</f>
        <v>0.58926354862128638</v>
      </c>
      <c r="EZ17">
        <v>-4.2484617554454665E-2</v>
      </c>
      <c r="FA17">
        <v>0.13581298018692406</v>
      </c>
      <c r="FB17">
        <v>0.15263445037378645</v>
      </c>
      <c r="FC17">
        <v>5.8150618292215205E-2</v>
      </c>
      <c r="FD17">
        <v>4.5838252607651654E-2</v>
      </c>
      <c r="FE17">
        <v>0.14943053550461716</v>
      </c>
      <c r="FF17">
        <v>-0.15755019634431569</v>
      </c>
      <c r="FG17">
        <v>6.9057502549113151E-2</v>
      </c>
      <c r="FH17">
        <v>0.18814146971786344</v>
      </c>
      <c r="FI17">
        <v>-8.8586307423208888E-2</v>
      </c>
      <c r="FL17">
        <f>Sheet63!FX17</f>
        <v>-1.148370445264409E-2</v>
      </c>
      <c r="FM17">
        <f>Sheet63!FY17</f>
        <v>3.6915948979484213E-2</v>
      </c>
      <c r="FN17">
        <f>Sheet63!FZ17</f>
        <v>4.1424091107584105E-2</v>
      </c>
      <c r="FO17">
        <f>Sheet63!GA17</f>
        <v>1.5983633871436344E-2</v>
      </c>
      <c r="FP17">
        <f>Sheet63!GB17</f>
        <v>1.2623981909993306E-2</v>
      </c>
      <c r="FQ17">
        <f>Sheet63!GC17</f>
        <v>4.0593871632139671E-2</v>
      </c>
      <c r="FR17">
        <f>Sheet63!GD17</f>
        <v>-4.267557125782185E-2</v>
      </c>
      <c r="FS17">
        <f>Sheet63!GE17</f>
        <v>1.8768158861288409E-2</v>
      </c>
      <c r="FT17">
        <f>Sheet63!GF17</f>
        <v>5.1243555292610862E-2</v>
      </c>
      <c r="FU17">
        <f>Sheet63!GG17</f>
        <v>-2.399677313350123E-2</v>
      </c>
      <c r="FX17">
        <f t="shared" ref="FX17:FX25" si="21">($EV$10*FL17)+((1-$EV$10)*EZ17)</f>
        <v>-1.4583795762825147E-2</v>
      </c>
      <c r="FY17">
        <f t="shared" si="18"/>
        <v>4.680565210022819E-2</v>
      </c>
      <c r="FZ17">
        <f t="shared" si="18"/>
        <v>5.2545127034204338E-2</v>
      </c>
      <c r="GA17">
        <f t="shared" si="18"/>
        <v>2.020033231351423E-2</v>
      </c>
      <c r="GB17">
        <f t="shared" si="18"/>
        <v>1.594540897975914E-2</v>
      </c>
      <c r="GC17">
        <f t="shared" si="18"/>
        <v>5.1477538019387412E-2</v>
      </c>
      <c r="GD17">
        <f t="shared" si="18"/>
        <v>-5.4163033766471233E-2</v>
      </c>
      <c r="GE17">
        <f t="shared" si="18"/>
        <v>2.3797093230070881E-2</v>
      </c>
      <c r="GF17">
        <f t="shared" si="18"/>
        <v>6.4933346735136122E-2</v>
      </c>
      <c r="GG17">
        <f t="shared" si="18"/>
        <v>-3.0455726562471995E-2</v>
      </c>
      <c r="GJ17">
        <f t="shared" ref="GJ17:GJ25" si="22">EN17-($EU$10*FX17)</f>
        <v>0.14075037561730866</v>
      </c>
      <c r="GK17">
        <f t="shared" si="19"/>
        <v>0.91168233794164877</v>
      </c>
      <c r="GL17">
        <f t="shared" si="19"/>
        <v>0.55233998949193996</v>
      </c>
      <c r="GM17">
        <f t="shared" si="19"/>
        <v>0.96697912478609149</v>
      </c>
      <c r="GN17">
        <f t="shared" si="19"/>
        <v>0.2903201300310671</v>
      </c>
      <c r="GO17">
        <f t="shared" si="19"/>
        <v>0.50646190774123256</v>
      </c>
      <c r="GP17">
        <f t="shared" si="19"/>
        <v>0.55641185653017344</v>
      </c>
      <c r="GQ17">
        <f t="shared" si="19"/>
        <v>0.21110807216390035</v>
      </c>
      <c r="GR17">
        <f t="shared" si="19"/>
        <v>0.26745997418229706</v>
      </c>
      <c r="GS17">
        <f t="shared" si="19"/>
        <v>0.58929400434784884</v>
      </c>
    </row>
    <row r="18" spans="1:201">
      <c r="A18">
        <v>17</v>
      </c>
      <c r="EN18">
        <f>Sheet63!GJ18</f>
        <v>0.45590928010444481</v>
      </c>
      <c r="EO18">
        <f>Sheet63!GK18</f>
        <v>0.61868594307940061</v>
      </c>
      <c r="EP18">
        <f>Sheet63!GL18</f>
        <v>2.7616745365273605E-2</v>
      </c>
      <c r="EQ18">
        <f>Sheet63!GM18</f>
        <v>0.88274480506365383</v>
      </c>
      <c r="ER18">
        <f>Sheet63!GN18</f>
        <v>0.77741405683140541</v>
      </c>
      <c r="ES18">
        <f>Sheet63!GO18</f>
        <v>0.45419284556394635</v>
      </c>
      <c r="ET18">
        <f>Sheet63!GP18</f>
        <v>0.99217638481001824</v>
      </c>
      <c r="EU18">
        <f>Sheet63!GQ18</f>
        <v>0.69467058914913205</v>
      </c>
      <c r="EV18">
        <f>Sheet63!GR18</f>
        <v>0.89224852029273793</v>
      </c>
      <c r="EW18">
        <f>Sheet63!GS18</f>
        <v>0.7217913894700293</v>
      </c>
      <c r="EZ18">
        <v>1.6727746406391839E-2</v>
      </c>
      <c r="FA18">
        <v>5.4082350558281186E-2</v>
      </c>
      <c r="FB18">
        <v>0.20011755991406735</v>
      </c>
      <c r="FC18">
        <v>7.3576102218118167E-2</v>
      </c>
      <c r="FD18">
        <v>6.7725265938970658E-2</v>
      </c>
      <c r="FE18">
        <v>7.2635398858607314E-2</v>
      </c>
      <c r="FF18">
        <v>-0.14224579242398697</v>
      </c>
      <c r="FG18">
        <v>0.10486894096604427</v>
      </c>
      <c r="FH18">
        <v>0.18190320739008892</v>
      </c>
      <c r="FI18">
        <v>-0.16131366990674431</v>
      </c>
      <c r="FL18">
        <f>Sheet63!FX18</f>
        <v>4.5395717844651769E-3</v>
      </c>
      <c r="FM18">
        <f>Sheet63!FY18</f>
        <v>1.4802186547243922E-2</v>
      </c>
      <c r="FN18">
        <f>Sheet63!FZ18</f>
        <v>5.4314627402402192E-2</v>
      </c>
      <c r="FO18">
        <f>Sheet63!GA18</f>
        <v>2.0235683741618521E-2</v>
      </c>
      <c r="FP18">
        <f>Sheet63!GB18</f>
        <v>1.8638908022946536E-2</v>
      </c>
      <c r="FQ18">
        <f>Sheet63!GC18</f>
        <v>1.9812309808022663E-2</v>
      </c>
      <c r="FR18">
        <f>Sheet63!GD18</f>
        <v>-3.8569140445003716E-2</v>
      </c>
      <c r="FS18">
        <f>Sheet63!GE18</f>
        <v>2.8478743036235654E-2</v>
      </c>
      <c r="FT18">
        <f>Sheet63!GF18</f>
        <v>4.9654279517584568E-2</v>
      </c>
      <c r="FU18">
        <f>Sheet63!GG18</f>
        <v>-4.3758601115615796E-2</v>
      </c>
      <c r="FX18">
        <f t="shared" si="21"/>
        <v>5.7583892466578426E-3</v>
      </c>
      <c r="FY18">
        <f t="shared" si="18"/>
        <v>1.8730202948347648E-2</v>
      </c>
      <c r="FZ18">
        <f t="shared" si="18"/>
        <v>6.8894920653568698E-2</v>
      </c>
      <c r="GA18">
        <f t="shared" si="18"/>
        <v>2.5569725589268486E-2</v>
      </c>
      <c r="GB18">
        <f t="shared" si="18"/>
        <v>2.3547543814548946E-2</v>
      </c>
      <c r="GC18">
        <f t="shared" si="18"/>
        <v>2.5094618713081128E-2</v>
      </c>
      <c r="GD18">
        <f t="shared" si="18"/>
        <v>-4.8936805642902037E-2</v>
      </c>
      <c r="GE18">
        <f t="shared" si="18"/>
        <v>3.6117762829216513E-2</v>
      </c>
      <c r="GF18">
        <f t="shared" si="18"/>
        <v>6.2879172304835002E-2</v>
      </c>
      <c r="GG18">
        <f t="shared" si="18"/>
        <v>-5.551410799472864E-2</v>
      </c>
      <c r="GJ18">
        <f t="shared" si="22"/>
        <v>0.45590352171519816</v>
      </c>
      <c r="GK18">
        <f t="shared" si="19"/>
        <v>0.61866721287645221</v>
      </c>
      <c r="GL18">
        <f t="shared" si="19"/>
        <v>2.7547850444620037E-2</v>
      </c>
      <c r="GM18">
        <f t="shared" si="19"/>
        <v>0.88271923533806451</v>
      </c>
      <c r="GN18">
        <f t="shared" si="19"/>
        <v>0.7773905092875909</v>
      </c>
      <c r="GO18">
        <f t="shared" si="19"/>
        <v>0.45416775094523326</v>
      </c>
      <c r="GP18">
        <f t="shared" si="19"/>
        <v>0.99222532161566113</v>
      </c>
      <c r="GQ18">
        <f t="shared" si="19"/>
        <v>0.69463447138630285</v>
      </c>
      <c r="GR18">
        <f t="shared" si="19"/>
        <v>0.89218564112043308</v>
      </c>
      <c r="GS18">
        <f t="shared" si="19"/>
        <v>0.72184690357802406</v>
      </c>
    </row>
    <row r="19" spans="1:201">
      <c r="A19">
        <v>18</v>
      </c>
      <c r="BN19" t="s">
        <v>35</v>
      </c>
      <c r="BO19">
        <f>BS21+BS34</f>
        <v>3.44039244994488E-4</v>
      </c>
      <c r="EN19">
        <f>Sheet63!GJ19</f>
        <v>0.15782047947282368</v>
      </c>
      <c r="EO19">
        <f>Sheet63!GK19</f>
        <v>0.12334714908634914</v>
      </c>
      <c r="EP19">
        <f>Sheet63!GL19</f>
        <v>1.0833546334314258E-2</v>
      </c>
      <c r="EQ19">
        <f>Sheet63!GM19</f>
        <v>0.92273675759797835</v>
      </c>
      <c r="ER19">
        <f>Sheet63!GN19</f>
        <v>0.661327548714715</v>
      </c>
      <c r="ES19">
        <f>Sheet63!GO19</f>
        <v>0.75259396910642984</v>
      </c>
      <c r="ET19">
        <f>Sheet63!GP19</f>
        <v>0.33660099758895201</v>
      </c>
      <c r="EU19">
        <f>Sheet63!GQ19</f>
        <v>0.96398221279408414</v>
      </c>
      <c r="EV19">
        <f>Sheet63!GR19</f>
        <v>0.12832667781843013</v>
      </c>
      <c r="EW19">
        <f>Sheet63!GS19</f>
        <v>0.12059251307056283</v>
      </c>
      <c r="EZ19">
        <v>-5.2147660417783119E-2</v>
      </c>
      <c r="FA19">
        <v>5.5489921362503927E-2</v>
      </c>
      <c r="FB19">
        <v>5.3702113115680822E-2</v>
      </c>
      <c r="FC19">
        <v>6.7473388069771462E-2</v>
      </c>
      <c r="FD19">
        <v>2.246146206002576E-2</v>
      </c>
      <c r="FE19">
        <v>6.6617036539042954E-2</v>
      </c>
      <c r="FF19">
        <v>-8.8370260236064896E-2</v>
      </c>
      <c r="FG19">
        <v>9.3344061238620796E-2</v>
      </c>
      <c r="FH19">
        <v>5.2676488890338588E-2</v>
      </c>
      <c r="FI19">
        <v>-8.2290553081881712E-2</v>
      </c>
      <c r="FL19">
        <f>Sheet63!FX19</f>
        <v>-1.4149135061451067E-2</v>
      </c>
      <c r="FM19">
        <f>Sheet63!FY19</f>
        <v>1.5125501661377388E-2</v>
      </c>
      <c r="FN19">
        <f>Sheet63!FZ19</f>
        <v>1.4586873263065656E-2</v>
      </c>
      <c r="FO19">
        <f>Sheet63!GA19</f>
        <v>1.8473342722497101E-2</v>
      </c>
      <c r="FP19">
        <f>Sheet63!GB19</f>
        <v>6.2872856307000886E-3</v>
      </c>
      <c r="FQ19">
        <f>Sheet63!GC19</f>
        <v>1.8127232408517338E-2</v>
      </c>
      <c r="FR19">
        <f>Sheet63!GD19</f>
        <v>-2.3990797219997105E-2</v>
      </c>
      <c r="FS19">
        <f>Sheet63!GE19</f>
        <v>2.5311432261426056E-2</v>
      </c>
      <c r="FT19">
        <f>Sheet63!GF19</f>
        <v>1.4522059194335031E-2</v>
      </c>
      <c r="FU19">
        <f>Sheet63!GG19</f>
        <v>-2.2353653084795016E-2</v>
      </c>
      <c r="FX19">
        <f t="shared" si="21"/>
        <v>-1.794898759708427E-2</v>
      </c>
      <c r="FY19">
        <f t="shared" si="18"/>
        <v>1.9161943631490042E-2</v>
      </c>
      <c r="FZ19">
        <f t="shared" si="18"/>
        <v>1.8498397248327171E-2</v>
      </c>
      <c r="GA19">
        <f t="shared" si="18"/>
        <v>2.3373347257224536E-2</v>
      </c>
      <c r="GB19">
        <f t="shared" si="18"/>
        <v>7.9047032736326555E-3</v>
      </c>
      <c r="GC19">
        <f t="shared" si="18"/>
        <v>2.2976212821569898E-2</v>
      </c>
      <c r="GD19">
        <f t="shared" si="18"/>
        <v>-3.0428743521603886E-2</v>
      </c>
      <c r="GE19">
        <f t="shared" si="18"/>
        <v>3.2114695159145529E-2</v>
      </c>
      <c r="GF19">
        <f t="shared" si="18"/>
        <v>1.8337502163935385E-2</v>
      </c>
      <c r="GG19">
        <f t="shared" si="18"/>
        <v>-2.8347343084503686E-2</v>
      </c>
      <c r="GJ19">
        <f t="shared" si="22"/>
        <v>0.15783842846042076</v>
      </c>
      <c r="GK19">
        <f t="shared" si="19"/>
        <v>0.12332798714271764</v>
      </c>
      <c r="GL19">
        <f t="shared" si="19"/>
        <v>1.0815047937065931E-2</v>
      </c>
      <c r="GM19">
        <f t="shared" si="19"/>
        <v>0.92271338425072114</v>
      </c>
      <c r="GN19">
        <f t="shared" si="19"/>
        <v>0.66131964401144139</v>
      </c>
      <c r="GO19">
        <f t="shared" si="19"/>
        <v>0.75257099289360829</v>
      </c>
      <c r="GP19">
        <f t="shared" si="19"/>
        <v>0.33663142633247362</v>
      </c>
      <c r="GQ19">
        <f t="shared" si="19"/>
        <v>0.96395009809892496</v>
      </c>
      <c r="GR19">
        <f t="shared" si="19"/>
        <v>0.1283083403162662</v>
      </c>
      <c r="GS19">
        <f t="shared" si="19"/>
        <v>0.12062086041364734</v>
      </c>
    </row>
    <row r="20" spans="1:201">
      <c r="A20">
        <v>19</v>
      </c>
      <c r="AV20" t="s">
        <v>67</v>
      </c>
      <c r="AW20">
        <f>MAX(AW7:AW16)</f>
        <v>15.383794832444341</v>
      </c>
      <c r="AX20">
        <f>MAX(AX7:AX16)</f>
        <v>20.967519254036219</v>
      </c>
      <c r="AY20">
        <f>MAX(AY7:AY16)</f>
        <v>17.166194637542262</v>
      </c>
      <c r="AZ20">
        <f>MAX(AZ7:AZ16)</f>
        <v>20.600537610423398</v>
      </c>
      <c r="BB20">
        <f>SUM(BB7:BB16)</f>
        <v>1.2977180893057541</v>
      </c>
      <c r="BC20">
        <f t="shared" ref="BC20:BE20" si="23">SUM(BC7:BC16)</f>
        <v>1.1705182893408803</v>
      </c>
      <c r="BD20">
        <f t="shared" si="23"/>
        <v>1.2302133419677406</v>
      </c>
      <c r="BE20">
        <f t="shared" si="23"/>
        <v>1.1726071452122699</v>
      </c>
      <c r="BG20">
        <f>IF(BG7&lt;0.000000000001,0.000000000001,BG7)</f>
        <v>1.4746794853757459E-2</v>
      </c>
      <c r="BH20">
        <f t="shared" ref="BH20:BJ20" si="24">IF(BH7&lt;0.000000000001,0.000000000001,BH7)</f>
        <v>1.7293138488220442E-3</v>
      </c>
      <c r="BI20">
        <f t="shared" si="24"/>
        <v>1.0791759789110605E-2</v>
      </c>
      <c r="BJ20">
        <f t="shared" si="24"/>
        <v>2.0313382251081922E-3</v>
      </c>
      <c r="EN20">
        <f>Sheet63!GJ20</f>
        <v>0.43295302313123057</v>
      </c>
      <c r="EO20">
        <f>Sheet63!GK20</f>
        <v>0.84813689671265935</v>
      </c>
      <c r="EP20">
        <f>Sheet63!GL20</f>
        <v>0.37335851778959117</v>
      </c>
      <c r="EQ20">
        <f>Sheet63!GM20</f>
        <v>0.35566071799940696</v>
      </c>
      <c r="ER20">
        <f>Sheet63!GN20</f>
        <v>0.49840106806897544</v>
      </c>
      <c r="ES20">
        <f>Sheet63!GO20</f>
        <v>0.46174926687703149</v>
      </c>
      <c r="ET20">
        <f>Sheet63!GP20</f>
        <v>1.3941636930372286E-3</v>
      </c>
      <c r="EU20">
        <f>Sheet63!GQ20</f>
        <v>0.53909085028082504</v>
      </c>
      <c r="EV20">
        <f>Sheet63!GR20</f>
        <v>0.53491705407003221</v>
      </c>
      <c r="EW20">
        <f>Sheet63!GS20</f>
        <v>0.15160659974844415</v>
      </c>
      <c r="EZ20">
        <v>-5.4928563750220698E-2</v>
      </c>
      <c r="FA20">
        <v>0.14050736420643356</v>
      </c>
      <c r="FB20">
        <v>0.17813510439605718</v>
      </c>
      <c r="FC20">
        <v>9.1727472161514334E-2</v>
      </c>
      <c r="FD20">
        <v>6.0669600335390664E-2</v>
      </c>
      <c r="FE20">
        <v>0.15921367704971012</v>
      </c>
      <c r="FF20">
        <v>-0.18937766944520579</v>
      </c>
      <c r="FG20">
        <v>0.11553663623302859</v>
      </c>
      <c r="FH20">
        <v>0.20483490938856161</v>
      </c>
      <c r="FI20">
        <v>-0.13750511158689055</v>
      </c>
      <c r="FL20">
        <f>Sheet63!FX20</f>
        <v>-1.4866074704576775E-2</v>
      </c>
      <c r="FM20">
        <f>Sheet63!FY20</f>
        <v>3.8228056172160539E-2</v>
      </c>
      <c r="FN20">
        <f>Sheet63!FZ20</f>
        <v>4.8352900672209459E-2</v>
      </c>
      <c r="FO20">
        <f>Sheet63!GA20</f>
        <v>2.516751649990432E-2</v>
      </c>
      <c r="FP20">
        <f>Sheet63!GB20</f>
        <v>1.6733630562637991E-2</v>
      </c>
      <c r="FQ20">
        <f>Sheet63!GC20</f>
        <v>4.3279387826779606E-2</v>
      </c>
      <c r="FR20">
        <f>Sheet63!GD20</f>
        <v>-5.1323632196198135E-2</v>
      </c>
      <c r="FS20">
        <f>Sheet63!GE20</f>
        <v>3.1372105281806791E-2</v>
      </c>
      <c r="FT20">
        <f>Sheet63!GF20</f>
        <v>5.5878735740943909E-2</v>
      </c>
      <c r="FU20">
        <f>Sheet63!GG20</f>
        <v>-3.7282768491140983E-2</v>
      </c>
      <c r="FX20">
        <f t="shared" si="21"/>
        <v>-1.8872323609141168E-2</v>
      </c>
      <c r="FY20">
        <f t="shared" si="18"/>
        <v>4.8455986975587839E-2</v>
      </c>
      <c r="FZ20">
        <f t="shared" si="18"/>
        <v>6.1331121044594233E-2</v>
      </c>
      <c r="GA20">
        <f t="shared" si="18"/>
        <v>3.1823512066065318E-2</v>
      </c>
      <c r="GB20">
        <f t="shared" si="18"/>
        <v>2.1127227539913258E-2</v>
      </c>
      <c r="GC20">
        <f t="shared" si="18"/>
        <v>5.4872816749072656E-2</v>
      </c>
      <c r="GD20">
        <f t="shared" si="18"/>
        <v>-6.5129035921098893E-2</v>
      </c>
      <c r="GE20">
        <f t="shared" si="18"/>
        <v>3.9788558376928969E-2</v>
      </c>
      <c r="GF20">
        <f t="shared" si="18"/>
        <v>7.0774353105705679E-2</v>
      </c>
      <c r="GG20">
        <f t="shared" si="18"/>
        <v>-4.7305002800715937E-2</v>
      </c>
      <c r="GJ20">
        <f t="shared" si="22"/>
        <v>0.43297189545483972</v>
      </c>
      <c r="GK20">
        <f t="shared" si="19"/>
        <v>0.84808844072568379</v>
      </c>
      <c r="GL20">
        <f t="shared" si="19"/>
        <v>0.37329718666854655</v>
      </c>
      <c r="GM20">
        <f t="shared" si="19"/>
        <v>0.35562889448734092</v>
      </c>
      <c r="GN20">
        <f t="shared" si="19"/>
        <v>0.49837994084143555</v>
      </c>
      <c r="GO20">
        <f t="shared" si="19"/>
        <v>0.4616943940602824</v>
      </c>
      <c r="GP20">
        <f t="shared" si="19"/>
        <v>1.4592927289583276E-3</v>
      </c>
      <c r="GQ20">
        <f t="shared" si="19"/>
        <v>0.5390510617224481</v>
      </c>
      <c r="GR20">
        <f t="shared" si="19"/>
        <v>0.53484627971692655</v>
      </c>
      <c r="GS20">
        <f t="shared" si="19"/>
        <v>0.15165390475124488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6.0673404816965057E-3</v>
      </c>
      <c r="BH21">
        <f t="shared" si="25"/>
        <v>1.6309859877533849E-3</v>
      </c>
      <c r="BI21">
        <f t="shared" si="25"/>
        <v>3.7606451476634543E-3</v>
      </c>
      <c r="BJ21">
        <f t="shared" si="25"/>
        <v>1.6573929843881178E-3</v>
      </c>
      <c r="BL21">
        <v>1.0000000000000001E-5</v>
      </c>
      <c r="BS21">
        <f>SUM(BM23:BV32)</f>
        <v>1.8442061537086109E-4</v>
      </c>
      <c r="EN21">
        <f>Sheet63!GJ21</f>
        <v>0.51078672043339124</v>
      </c>
      <c r="EO21">
        <f>Sheet63!GK21</f>
        <v>0.5707595518353753</v>
      </c>
      <c r="EP21">
        <f>Sheet63!GL21</f>
        <v>0.79178413563787031</v>
      </c>
      <c r="EQ21">
        <f>Sheet63!GM21</f>
        <v>0.81187623044616575</v>
      </c>
      <c r="ER21">
        <f>Sheet63!GN21</f>
        <v>0.4569891859730642</v>
      </c>
      <c r="ES21">
        <f>Sheet63!GO21</f>
        <v>0.95794364829763068</v>
      </c>
      <c r="ET21">
        <f>Sheet63!GP21</f>
        <v>5.8402376115208286E-2</v>
      </c>
      <c r="EU21">
        <f>Sheet63!GQ21</f>
        <v>0.77878878685262642</v>
      </c>
      <c r="EV21">
        <f>Sheet63!GR21</f>
        <v>0.88710054359458812</v>
      </c>
      <c r="EW21">
        <f>Sheet63!GS21</f>
        <v>0.53439198992964998</v>
      </c>
      <c r="EZ21">
        <v>-2.4165739817043366E-2</v>
      </c>
      <c r="FA21">
        <v>0.10408081535609084</v>
      </c>
      <c r="FB21">
        <v>0.1295418261602817</v>
      </c>
      <c r="FC21">
        <v>4.0810474395613937E-2</v>
      </c>
      <c r="FD21">
        <v>3.7341574034550969E-2</v>
      </c>
      <c r="FE21">
        <v>0.11481272739208584</v>
      </c>
      <c r="FF21">
        <v>-0.12283995079549566</v>
      </c>
      <c r="FG21">
        <v>4.8878086619271725E-2</v>
      </c>
      <c r="FH21">
        <v>0.15540732977472033</v>
      </c>
      <c r="FI21">
        <v>-6.9845896411363489E-2</v>
      </c>
      <c r="FL21">
        <f>Sheet63!FX21</f>
        <v>-6.5235179239094285E-3</v>
      </c>
      <c r="FM21">
        <f>Sheet63!FY21</f>
        <v>2.8292836475518175E-2</v>
      </c>
      <c r="FN21">
        <f>Sheet63!FZ21</f>
        <v>3.5154602523611481E-2</v>
      </c>
      <c r="FO21">
        <f>Sheet63!GA21</f>
        <v>1.1235265352280002E-2</v>
      </c>
      <c r="FP21">
        <f>Sheet63!GB21</f>
        <v>1.0275310153325166E-2</v>
      </c>
      <c r="FQ21">
        <f>Sheet63!GC21</f>
        <v>3.1191545714252231E-2</v>
      </c>
      <c r="FR21">
        <f>Sheet63!GD21</f>
        <v>-3.3270389745679994E-2</v>
      </c>
      <c r="FS21">
        <f>Sheet63!GE21</f>
        <v>1.3289982480315658E-2</v>
      </c>
      <c r="FT21">
        <f>Sheet63!GF21</f>
        <v>4.2314397775062108E-2</v>
      </c>
      <c r="FU21">
        <f>Sheet63!GG21</f>
        <v>-1.8917534492929346E-2</v>
      </c>
      <c r="FX21">
        <f t="shared" si="21"/>
        <v>-8.2877401132228218E-3</v>
      </c>
      <c r="FY21">
        <f t="shared" si="18"/>
        <v>3.587163436357544E-2</v>
      </c>
      <c r="FZ21">
        <f t="shared" si="18"/>
        <v>4.4593324887278504E-2</v>
      </c>
      <c r="GA21">
        <f t="shared" si="18"/>
        <v>1.4192786256613393E-2</v>
      </c>
      <c r="GB21">
        <f t="shared" si="18"/>
        <v>1.2981936541447745E-2</v>
      </c>
      <c r="GC21">
        <f t="shared" si="18"/>
        <v>3.9553663882035593E-2</v>
      </c>
      <c r="GD21">
        <f t="shared" si="18"/>
        <v>-4.2227345850661555E-2</v>
      </c>
      <c r="GE21">
        <f t="shared" si="18"/>
        <v>1.6848792894211262E-2</v>
      </c>
      <c r="GF21">
        <f t="shared" si="18"/>
        <v>5.3623690975027928E-2</v>
      </c>
      <c r="GG21">
        <f t="shared" si="18"/>
        <v>-2.4010370684772759E-2</v>
      </c>
      <c r="GJ21">
        <f t="shared" si="22"/>
        <v>0.51079500817350443</v>
      </c>
      <c r="GK21">
        <f t="shared" si="19"/>
        <v>0.57072368020101172</v>
      </c>
      <c r="GL21">
        <f t="shared" si="19"/>
        <v>0.79173954231298305</v>
      </c>
      <c r="GM21">
        <f t="shared" si="19"/>
        <v>0.81186203765990916</v>
      </c>
      <c r="GN21">
        <f t="shared" si="19"/>
        <v>0.45697620403652278</v>
      </c>
      <c r="GO21">
        <f t="shared" si="19"/>
        <v>0.95790409463374859</v>
      </c>
      <c r="GP21">
        <f t="shared" si="19"/>
        <v>5.8444603461058946E-2</v>
      </c>
      <c r="GQ21">
        <f t="shared" si="19"/>
        <v>0.77877193805973222</v>
      </c>
      <c r="GR21">
        <f t="shared" si="19"/>
        <v>0.88704691990361306</v>
      </c>
      <c r="GS21">
        <f t="shared" si="19"/>
        <v>0.53441600030033476</v>
      </c>
    </row>
    <row r="22" spans="1:201">
      <c r="A22">
        <v>21</v>
      </c>
      <c r="BG22">
        <f t="shared" si="25"/>
        <v>1.0258260035435538E-2</v>
      </c>
      <c r="BH22">
        <f t="shared" si="25"/>
        <v>1.8391860161325005E-3</v>
      </c>
      <c r="BI22">
        <f t="shared" si="25"/>
        <v>6.6041586927301351E-3</v>
      </c>
      <c r="BJ22">
        <f t="shared" si="25"/>
        <v>1.4875443164886985E-3</v>
      </c>
      <c r="EN22">
        <f>Sheet63!GJ22</f>
        <v>0.75292080712772536</v>
      </c>
      <c r="EO22">
        <f>Sheet63!GK22</f>
        <v>3.8539886540585801E-2</v>
      </c>
      <c r="EP22">
        <f>Sheet63!GL22</f>
        <v>0.49280547109368145</v>
      </c>
      <c r="EQ22">
        <f>Sheet63!GM22</f>
        <v>0.65063339820567978</v>
      </c>
      <c r="ER22">
        <f>Sheet63!GN22</f>
        <v>0.32796759631562694</v>
      </c>
      <c r="ES22">
        <f>Sheet63!GO22</f>
        <v>0.35277993488860798</v>
      </c>
      <c r="ET22">
        <f>Sheet63!GP22</f>
        <v>0.63215416552786674</v>
      </c>
      <c r="EU22">
        <f>Sheet63!GQ22</f>
        <v>0.20353351984882331</v>
      </c>
      <c r="EV22">
        <f>Sheet63!GR22</f>
        <v>0.54458957549425124</v>
      </c>
      <c r="EW22">
        <f>Sheet63!GS22</f>
        <v>0.2351597520684873</v>
      </c>
      <c r="EZ22">
        <v>-3.7915894226773578E-2</v>
      </c>
      <c r="FA22">
        <v>5.3137424497295374E-2</v>
      </c>
      <c r="FB22">
        <v>7.5518327775461316E-2</v>
      </c>
      <c r="FC22">
        <v>6.4395789189537575E-2</v>
      </c>
      <c r="FD22">
        <v>2.8685840254088192E-2</v>
      </c>
      <c r="FE22">
        <v>6.4864831153269756E-2</v>
      </c>
      <c r="FF22">
        <v>-9.2856052534087297E-2</v>
      </c>
      <c r="FG22">
        <v>8.9529704784273037E-2</v>
      </c>
      <c r="FH22">
        <v>7.2171437742729702E-2</v>
      </c>
      <c r="FI22">
        <v>-9.0320175373168804E-2</v>
      </c>
      <c r="FL22">
        <f>Sheet63!FX22</f>
        <v>-1.0287059767059716E-2</v>
      </c>
      <c r="FM22">
        <f>Sheet63!FY22</f>
        <v>1.4492664991682037E-2</v>
      </c>
      <c r="FN22">
        <f>Sheet63!FZ22</f>
        <v>2.0505364784651474E-2</v>
      </c>
      <c r="FO22">
        <f>Sheet63!GA22</f>
        <v>1.76466400250961E-2</v>
      </c>
      <c r="FP22">
        <f>Sheet63!GB22</f>
        <v>7.9765906988033507E-3</v>
      </c>
      <c r="FQ22">
        <f>Sheet63!GC22</f>
        <v>1.7657194351835517E-2</v>
      </c>
      <c r="FR22">
        <f>Sheet63!GD22</f>
        <v>-2.5199818213955397E-2</v>
      </c>
      <c r="FS22">
        <f>Sheet63!GE22</f>
        <v>2.428439014083756E-2</v>
      </c>
      <c r="FT22">
        <f>Sheet63!GF22</f>
        <v>1.9809469123126481E-2</v>
      </c>
      <c r="FU22">
        <f>Sheet63!GG22</f>
        <v>-2.4524329409122567E-2</v>
      </c>
      <c r="FX22">
        <f t="shared" si="21"/>
        <v>-1.3049943213031101E-2</v>
      </c>
      <c r="FY22">
        <f t="shared" si="18"/>
        <v>1.8357140942243371E-2</v>
      </c>
      <c r="FZ22">
        <f t="shared" si="18"/>
        <v>2.6006661083732455E-2</v>
      </c>
      <c r="GA22">
        <f t="shared" si="18"/>
        <v>2.2321554941540249E-2</v>
      </c>
      <c r="GB22">
        <f t="shared" si="18"/>
        <v>1.0047515654331835E-2</v>
      </c>
      <c r="GC22">
        <f t="shared" si="18"/>
        <v>2.237795803197894E-2</v>
      </c>
      <c r="GD22">
        <f t="shared" si="18"/>
        <v>-3.1965441645968581E-2</v>
      </c>
      <c r="GE22">
        <f t="shared" si="18"/>
        <v>3.0808921605181106E-2</v>
      </c>
      <c r="GF22">
        <f t="shared" si="18"/>
        <v>2.5045665985086802E-2</v>
      </c>
      <c r="GG22">
        <f t="shared" si="18"/>
        <v>-3.110391400552719E-2</v>
      </c>
      <c r="GJ22">
        <f t="shared" si="22"/>
        <v>0.75293385707093841</v>
      </c>
      <c r="GK22">
        <f t="shared" si="19"/>
        <v>3.852152939964356E-2</v>
      </c>
      <c r="GL22">
        <f t="shared" si="19"/>
        <v>0.49277946443259774</v>
      </c>
      <c r="GM22">
        <f t="shared" si="19"/>
        <v>0.65061107665073825</v>
      </c>
      <c r="GN22">
        <f t="shared" si="19"/>
        <v>0.32795754879997263</v>
      </c>
      <c r="GO22">
        <f t="shared" si="19"/>
        <v>0.35275755693057598</v>
      </c>
      <c r="GP22">
        <f t="shared" si="19"/>
        <v>0.63218613096951271</v>
      </c>
      <c r="GQ22">
        <f t="shared" si="19"/>
        <v>0.20350271092721814</v>
      </c>
      <c r="GR22">
        <f t="shared" si="19"/>
        <v>0.5445645298282662</v>
      </c>
      <c r="GS22">
        <f t="shared" si="19"/>
        <v>0.23519085598249281</v>
      </c>
    </row>
    <row r="23" spans="1:201">
      <c r="A23">
        <v>22</v>
      </c>
      <c r="B23">
        <f t="array" ref="B23:K32">TRANSPOSE(EN16:EW25)</f>
        <v>0.6266993375724178</v>
      </c>
      <c r="C23">
        <v>0.14073579182154583</v>
      </c>
      <c r="D23">
        <v>0.45590928010444481</v>
      </c>
      <c r="E23">
        <v>0.15782047947282368</v>
      </c>
      <c r="F23">
        <v>0.43295302313123057</v>
      </c>
      <c r="G23">
        <v>0.51078672043339124</v>
      </c>
      <c r="H23">
        <v>0.75292080712772536</v>
      </c>
      <c r="I23">
        <v>0.95236505709616437</v>
      </c>
      <c r="J23">
        <v>0.38210771706193924</v>
      </c>
      <c r="K23">
        <v>0.39065014802764991</v>
      </c>
      <c r="M23">
        <f t="array" ref="M23:M32">TRANSPOSE(EN12:EW12)</f>
        <v>0.11588504263401044</v>
      </c>
      <c r="S23">
        <f>EN16</f>
        <v>0.6266993375724178</v>
      </c>
      <c r="T23">
        <f t="shared" ref="T23:AB32" si="26">EO16</f>
        <v>0.24251465983587411</v>
      </c>
      <c r="U23">
        <f t="shared" si="26"/>
        <v>5.5757916069152189E-2</v>
      </c>
      <c r="V23">
        <f t="shared" si="26"/>
        <v>0.99155647671832825</v>
      </c>
      <c r="W23">
        <f t="shared" si="26"/>
        <v>0.62998343106825583</v>
      </c>
      <c r="X23">
        <f t="shared" si="26"/>
        <v>0.9445347340053043</v>
      </c>
      <c r="Y23">
        <f t="shared" si="26"/>
        <v>0.23705104196334667</v>
      </c>
      <c r="Z23">
        <f t="shared" si="26"/>
        <v>0.6731325424700717</v>
      </c>
      <c r="AA23">
        <f t="shared" si="26"/>
        <v>0.9672938081967104</v>
      </c>
      <c r="AB23">
        <f t="shared" si="26"/>
        <v>0.99773559540537604</v>
      </c>
      <c r="BG23">
        <f t="shared" si="25"/>
        <v>0.13352465275973266</v>
      </c>
      <c r="BH23">
        <f t="shared" si="25"/>
        <v>0.11758235376005807</v>
      </c>
      <c r="BI23">
        <f t="shared" si="25"/>
        <v>0.12573941280694489</v>
      </c>
      <c r="BJ23">
        <f t="shared" si="25"/>
        <v>0.12198062740049966</v>
      </c>
      <c r="BM23">
        <f>0.5*$BL$21*B23*B23</f>
        <v>1.9637602985685369E-6</v>
      </c>
      <c r="BN23">
        <f t="shared" ref="BN23:BV32" si="27">0.5*$BL$21*C23*C23</f>
        <v>9.9032815498187432E-8</v>
      </c>
      <c r="BO23">
        <f t="shared" si="27"/>
        <v>1.0392663584267658E-6</v>
      </c>
      <c r="BP23">
        <f t="shared" si="27"/>
        <v>1.2453651870515982E-7</v>
      </c>
      <c r="BQ23">
        <f t="shared" si="27"/>
        <v>9.3724160119235941E-7</v>
      </c>
      <c r="BR23">
        <f t="shared" si="27"/>
        <v>1.3045153688554969E-6</v>
      </c>
      <c r="BS23">
        <f t="shared" si="27"/>
        <v>2.8344487090293271E-6</v>
      </c>
      <c r="BT23">
        <f t="shared" si="27"/>
        <v>4.5349960098889027E-6</v>
      </c>
      <c r="BU23">
        <f t="shared" si="27"/>
        <v>7.3003153719143511E-7</v>
      </c>
      <c r="BV23">
        <f t="shared" si="27"/>
        <v>7.6303769077012402E-7</v>
      </c>
      <c r="BY23">
        <f>$BG$7-$BL$7</f>
        <v>1.4746794853757459E-2</v>
      </c>
      <c r="BZ23">
        <f>$BG$8-$BL$8</f>
        <v>6.0673404816965057E-3</v>
      </c>
      <c r="CA23">
        <f>$BG$9-$BL$9</f>
        <v>1.0258260035435538E-2</v>
      </c>
      <c r="CB23">
        <f>$BG$10-$BL$10</f>
        <v>0.13352465275973266</v>
      </c>
      <c r="CC23">
        <f>$BG$11-$BL$11</f>
        <v>-0.96759770060180539</v>
      </c>
      <c r="CD23">
        <f>$BG$12-$BL$12</f>
        <v>6.4156830279812112E-3</v>
      </c>
      <c r="CE23">
        <f>$BG$13-$BL$13</f>
        <v>7.3454450201194755E-3</v>
      </c>
      <c r="CF23">
        <f>$BG$14-$BL$14</f>
        <v>0.77058338651576819</v>
      </c>
      <c r="CG23">
        <f>$BG$15-$BL$15</f>
        <v>5.9035387638448197E-3</v>
      </c>
      <c r="CH23">
        <f>$BG$16-$BL$16</f>
        <v>1.2752599143469536E-2</v>
      </c>
      <c r="CW23">
        <f t="array" ref="CW23:DF26">TRANSPOSE(CW7:CZ16)</f>
        <v>1.4746794853757459E-2</v>
      </c>
      <c r="CX23">
        <v>6.0673404816965057E-3</v>
      </c>
      <c r="CY23">
        <v>1.0258260035435538E-2</v>
      </c>
      <c r="CZ23">
        <v>0.13352465275973266</v>
      </c>
      <c r="DA23">
        <v>-0.96759770060180539</v>
      </c>
      <c r="DB23">
        <v>6.4156830279812112E-3</v>
      </c>
      <c r="DC23">
        <v>7.3454450201194755E-3</v>
      </c>
      <c r="DD23">
        <v>0.77058338651576819</v>
      </c>
      <c r="DE23">
        <v>5.9035387638448197E-3</v>
      </c>
      <c r="DF23">
        <v>1.2752599143469536E-2</v>
      </c>
      <c r="DT23">
        <f>IF($S$7&gt;0,$DO$7,0)</f>
        <v>-2.0133142946635648E-2</v>
      </c>
      <c r="DU23">
        <f>IF($S$8&gt;0,$DO$8,0)</f>
        <v>-9.0341253976999311E-2</v>
      </c>
      <c r="DV23">
        <f>IF($S$9&gt;0,$DO$9,0)</f>
        <v>0.29956322760018012</v>
      </c>
      <c r="DW23">
        <f>IF($S$10&gt;0,$DO$10,0)</f>
        <v>0.39364788962042629</v>
      </c>
      <c r="DX23">
        <f>IF($S$11&gt;0,$DO$11,0)</f>
        <v>0.28539916842331803</v>
      </c>
      <c r="DY23">
        <f>IF($S$12&gt;0,$DO$12,0)</f>
        <v>-5.3058700953985273E-2</v>
      </c>
      <c r="DZ23">
        <f>IF($S$13&gt;0,$DO$13,0)</f>
        <v>-0.29430826704117169</v>
      </c>
      <c r="EA23">
        <f>IF($S$14&gt;0,$DO$14,0)</f>
        <v>0.43255982201588894</v>
      </c>
      <c r="EB23">
        <f>IF($S$15&gt;0,$DO$15,0)</f>
        <v>0.26919612024834771</v>
      </c>
      <c r="EC23">
        <f>IF($S$16&gt;0,$DO$16,0)</f>
        <v>-0.61626729256620494</v>
      </c>
      <c r="EN23">
        <f>Sheet63!GJ23</f>
        <v>0.95236505709616437</v>
      </c>
      <c r="EO23">
        <f>Sheet63!GK23</f>
        <v>0.44434705059875307</v>
      </c>
      <c r="EP23">
        <f>Sheet63!GL23</f>
        <v>0.86796545902178091</v>
      </c>
      <c r="EQ23">
        <f>Sheet63!GM23</f>
        <v>0.79168102387595007</v>
      </c>
      <c r="ER23">
        <f>Sheet63!GN23</f>
        <v>0.5449853525290228</v>
      </c>
      <c r="ES23">
        <f>Sheet63!GO23</f>
        <v>0.86319965179732883</v>
      </c>
      <c r="ET23">
        <f>Sheet63!GP23</f>
        <v>0.73130268592697523</v>
      </c>
      <c r="EU23">
        <f>Sheet63!GQ23</f>
        <v>0.40124330879655717</v>
      </c>
      <c r="EV23">
        <f>Sheet63!GR23</f>
        <v>0.74432122810573675</v>
      </c>
      <c r="EW23">
        <f>Sheet63!GS23</f>
        <v>0.1449403436819186</v>
      </c>
      <c r="EZ23">
        <v>3.6467458907641151E-4</v>
      </c>
      <c r="FA23">
        <v>5.5966805785487204E-2</v>
      </c>
      <c r="FB23">
        <v>9.7235967752357905E-2</v>
      </c>
      <c r="FC23">
        <v>2.0447013911259804E-2</v>
      </c>
      <c r="FD23">
        <v>2.5075297942611981E-2</v>
      </c>
      <c r="FE23">
        <v>6.3499248546944012E-2</v>
      </c>
      <c r="FF23">
        <v>-7.487081406801771E-2</v>
      </c>
      <c r="FG23">
        <v>2.8569015185852871E-2</v>
      </c>
      <c r="FH23">
        <v>0.10443434734571644</v>
      </c>
      <c r="FI23">
        <v>-4.9724342729314822E-2</v>
      </c>
      <c r="FL23">
        <f>Sheet63!FX23</f>
        <v>1.1248784104346706E-4</v>
      </c>
      <c r="FM23">
        <f>Sheet63!FY23</f>
        <v>1.5226809584448969E-2</v>
      </c>
      <c r="FN23">
        <f>Sheet63!FZ23</f>
        <v>2.6384531907387366E-2</v>
      </c>
      <c r="FO23">
        <f>Sheet63!GA23</f>
        <v>5.6617966833947741E-3</v>
      </c>
      <c r="FP23">
        <f>Sheet63!GB23</f>
        <v>6.9048934474083574E-3</v>
      </c>
      <c r="FQ23">
        <f>Sheet63!GC23</f>
        <v>1.726081823328629E-2</v>
      </c>
      <c r="FR23">
        <f>Sheet63!GD23</f>
        <v>-2.0282133186149364E-2</v>
      </c>
      <c r="FS23">
        <f>Sheet63!GE23</f>
        <v>7.7707637347596628E-3</v>
      </c>
      <c r="FT23">
        <f>Sheet63!GF23</f>
        <v>2.8440928671545466E-2</v>
      </c>
      <c r="FU23">
        <f>Sheet63!GG23</f>
        <v>-1.3474475510359404E-2</v>
      </c>
      <c r="FX23">
        <f t="shared" si="21"/>
        <v>1.3770651584676149E-4</v>
      </c>
      <c r="FY23">
        <f t="shared" si="18"/>
        <v>1.9300809204552793E-2</v>
      </c>
      <c r="FZ23">
        <f t="shared" si="18"/>
        <v>3.3469675491884419E-2</v>
      </c>
      <c r="GA23">
        <f t="shared" si="18"/>
        <v>7.1403184061812766E-3</v>
      </c>
      <c r="GB23">
        <f t="shared" si="18"/>
        <v>8.72193389692872E-3</v>
      </c>
      <c r="GC23">
        <f t="shared" si="18"/>
        <v>2.1884661264652064E-2</v>
      </c>
      <c r="GD23">
        <f t="shared" si="18"/>
        <v>-2.5741001274336196E-2</v>
      </c>
      <c r="GE23">
        <f t="shared" si="18"/>
        <v>9.8505888798689836E-3</v>
      </c>
      <c r="GF23">
        <f t="shared" si="18"/>
        <v>3.6040270538962561E-2</v>
      </c>
      <c r="GG23">
        <f t="shared" si="18"/>
        <v>-1.7099462232254944E-2</v>
      </c>
      <c r="GJ23">
        <f t="shared" si="22"/>
        <v>0.95236491938964851</v>
      </c>
      <c r="GK23">
        <f t="shared" si="19"/>
        <v>0.44432774978954853</v>
      </c>
      <c r="GL23">
        <f t="shared" si="19"/>
        <v>0.86793198934628901</v>
      </c>
      <c r="GM23">
        <f t="shared" si="19"/>
        <v>0.79167388355754387</v>
      </c>
      <c r="GN23">
        <f t="shared" si="19"/>
        <v>0.54497663059512591</v>
      </c>
      <c r="GO23">
        <f t="shared" si="19"/>
        <v>0.8631777671360642</v>
      </c>
      <c r="GP23">
        <f t="shared" si="19"/>
        <v>0.73132842692824951</v>
      </c>
      <c r="GQ23">
        <f t="shared" si="19"/>
        <v>0.40123345820767731</v>
      </c>
      <c r="GR23">
        <f t="shared" si="19"/>
        <v>0.74428518783519781</v>
      </c>
      <c r="GS23">
        <f t="shared" si="19"/>
        <v>0.14495744314415085</v>
      </c>
    </row>
    <row r="24" spans="1:201">
      <c r="A24">
        <v>23</v>
      </c>
      <c r="B24">
        <v>0.24251465983587411</v>
      </c>
      <c r="C24">
        <v>0.91172914359374901</v>
      </c>
      <c r="D24">
        <v>0.61868594307940061</v>
      </c>
      <c r="E24">
        <v>0.12334714908634914</v>
      </c>
      <c r="F24">
        <v>0.84813689671265935</v>
      </c>
      <c r="G24">
        <v>0.5707595518353753</v>
      </c>
      <c r="H24">
        <v>3.8539886540585801E-2</v>
      </c>
      <c r="I24">
        <v>0.44434705059875307</v>
      </c>
      <c r="J24">
        <v>0.88507001524771822</v>
      </c>
      <c r="K24">
        <v>0.23375610222526835</v>
      </c>
      <c r="M24">
        <v>9.3966027358454468E-2</v>
      </c>
      <c r="S24">
        <f t="shared" ref="S24:S32" si="28">EN17</f>
        <v>0.14073579182154583</v>
      </c>
      <c r="T24">
        <f t="shared" si="26"/>
        <v>0.91172914359374901</v>
      </c>
      <c r="U24">
        <f t="shared" si="26"/>
        <v>0.5523925346189742</v>
      </c>
      <c r="V24">
        <f t="shared" si="26"/>
        <v>0.96699932511840503</v>
      </c>
      <c r="W24">
        <f t="shared" si="26"/>
        <v>0.29033607544004686</v>
      </c>
      <c r="X24">
        <f t="shared" si="26"/>
        <v>0.50651338527925194</v>
      </c>
      <c r="Y24">
        <f t="shared" si="26"/>
        <v>0.55635769349640696</v>
      </c>
      <c r="Z24">
        <f t="shared" si="26"/>
        <v>0.21113186925713043</v>
      </c>
      <c r="AA24">
        <f t="shared" si="26"/>
        <v>0.26752490752903219</v>
      </c>
      <c r="AB24">
        <f t="shared" si="26"/>
        <v>0.58926354862128638</v>
      </c>
      <c r="BG24">
        <f t="shared" si="25"/>
        <v>3.2402299398194577E-2</v>
      </c>
      <c r="BH24">
        <f t="shared" si="25"/>
        <v>1.4935409977414342E-2</v>
      </c>
      <c r="BI24">
        <f t="shared" si="25"/>
        <v>1.9938593503535808E-2</v>
      </c>
      <c r="BJ24">
        <f t="shared" si="25"/>
        <v>1.2321687327117118E-2</v>
      </c>
      <c r="BM24">
        <f t="shared" ref="BM24:BM32" si="29">0.5*$BL$21*B24*B24</f>
        <v>2.9406680117654869E-7</v>
      </c>
      <c r="BN24">
        <f t="shared" si="27"/>
        <v>4.1562501563909552E-6</v>
      </c>
      <c r="BO24">
        <f t="shared" si="27"/>
        <v>1.9138614808202367E-6</v>
      </c>
      <c r="BP24">
        <f t="shared" si="27"/>
        <v>7.607259593865021E-8</v>
      </c>
      <c r="BQ24">
        <f t="shared" si="27"/>
        <v>3.5966809778269012E-6</v>
      </c>
      <c r="BR24">
        <f t="shared" si="27"/>
        <v>1.6288323300565925E-6</v>
      </c>
      <c r="BS24">
        <f t="shared" si="27"/>
        <v>7.4266142728061334E-9</v>
      </c>
      <c r="BT24">
        <f t="shared" si="27"/>
        <v>9.8722150687905411E-7</v>
      </c>
      <c r="BU24">
        <f t="shared" si="27"/>
        <v>3.916744659452981E-6</v>
      </c>
      <c r="BV24">
        <f t="shared" si="27"/>
        <v>2.7320957663775053E-7</v>
      </c>
      <c r="BY24">
        <f>$BH$7-$BM$7</f>
        <v>-0.99827068615117798</v>
      </c>
      <c r="BZ24">
        <f>$BH$8-$BM$8</f>
        <v>1.6309859877533849E-3</v>
      </c>
      <c r="CA24">
        <f>$BH$9-$BM$9</f>
        <v>1.8391860161325005E-3</v>
      </c>
      <c r="CB24">
        <f>$BH$10-$BM$10</f>
        <v>0.11758235376005807</v>
      </c>
      <c r="CC24">
        <f>$BH$11-$BM$11</f>
        <v>1.4935409977414342E-2</v>
      </c>
      <c r="CD24">
        <f>$BH$12-$BM$12</f>
        <v>4.8334238134137346E-4</v>
      </c>
      <c r="CE24">
        <f>$BH$13-$BM$13</f>
        <v>1.2090128347852444E-3</v>
      </c>
      <c r="CF24">
        <f>$BH$14-$BM$14</f>
        <v>0.85432240496054168</v>
      </c>
      <c r="CG24">
        <f>$BH$15-$BM$15</f>
        <v>6.8634733968978847E-4</v>
      </c>
      <c r="CH24">
        <f>$BH$16-$BM$16</f>
        <v>5.58164289346168E-3</v>
      </c>
      <c r="CW24">
        <v>-0.99827068615117798</v>
      </c>
      <c r="CX24">
        <v>1.6309859877533849E-3</v>
      </c>
      <c r="CY24">
        <v>1.8391860161325005E-3</v>
      </c>
      <c r="CZ24">
        <v>0.11758235376005807</v>
      </c>
      <c r="DA24">
        <v>1.4935409977414342E-2</v>
      </c>
      <c r="DB24">
        <v>4.8334238134137346E-4</v>
      </c>
      <c r="DC24">
        <v>1.2090128347852444E-3</v>
      </c>
      <c r="DD24">
        <v>0.85432240496054168</v>
      </c>
      <c r="DE24">
        <v>6.8634733968978847E-4</v>
      </c>
      <c r="DF24">
        <v>5.58164289346168E-3</v>
      </c>
      <c r="DT24">
        <f>IF($T$7&gt;0,$DP$7,0)</f>
        <v>0.11990759531884494</v>
      </c>
      <c r="DU24">
        <f>IF($T$8&gt;0,$DP$8,0)</f>
        <v>0.31196058091074691</v>
      </c>
      <c r="DV24">
        <f>IF($T$9&gt;0,$DP$9,0)</f>
        <v>0.6523131191485394</v>
      </c>
      <c r="DW24">
        <f>IF($T$10&gt;0,$DP$10,0)</f>
        <v>1.8299620505624749E-3</v>
      </c>
      <c r="DX24">
        <f>IF($T$11&gt;0,$DP$11,0)</f>
        <v>0.12129066141502312</v>
      </c>
      <c r="DY24">
        <f>IF($T$12&gt;0,$DP$12,0)</f>
        <v>0.35188318007290453</v>
      </c>
      <c r="DZ24">
        <f>IF($T$13&gt;0,$DP$13,0)</f>
        <v>-0.38827966917772538</v>
      </c>
      <c r="EA24">
        <f>IF($T$14&gt;0,$DP$14,0)</f>
        <v>4.0164883616902319E-2</v>
      </c>
      <c r="EB24">
        <f>IF($T$15&gt;0,$DP$15,0)</f>
        <v>0.67143487486754039</v>
      </c>
      <c r="EC24">
        <f>IF($T$16&gt;0,$DP$16,0)</f>
        <v>-0.20682166957721734</v>
      </c>
      <c r="EN24">
        <f>Sheet63!GJ24</f>
        <v>0.38210771706193924</v>
      </c>
      <c r="EO24">
        <f>Sheet63!GK24</f>
        <v>0.88507001524771822</v>
      </c>
      <c r="EP24">
        <f>Sheet63!GL24</f>
        <v>0.72226596693445344</v>
      </c>
      <c r="EQ24">
        <f>Sheet63!GM24</f>
        <v>0.80870044398630281</v>
      </c>
      <c r="ER24">
        <f>Sheet63!GN24</f>
        <v>0.38554244151525024</v>
      </c>
      <c r="ES24">
        <f>Sheet63!GO24</f>
        <v>0.13904863489122932</v>
      </c>
      <c r="ET24">
        <f>Sheet63!GP24</f>
        <v>0.20714503519294053</v>
      </c>
      <c r="EU24">
        <f>Sheet63!GQ24</f>
        <v>0.27396231162323909</v>
      </c>
      <c r="EV24">
        <f>Sheet63!GR24</f>
        <v>0.12059373427568507</v>
      </c>
      <c r="EW24">
        <f>Sheet63!GS24</f>
        <v>0.24035714384140547</v>
      </c>
      <c r="EZ24">
        <v>-5.8112121017719995E-2</v>
      </c>
      <c r="FA24">
        <v>0.12649520682378895</v>
      </c>
      <c r="FB24">
        <v>0.20731523973722515</v>
      </c>
      <c r="FC24">
        <v>0.14415131232811568</v>
      </c>
      <c r="FD24">
        <v>0.10430746058825159</v>
      </c>
      <c r="FE24">
        <v>0.14767368258279323</v>
      </c>
      <c r="FF24">
        <v>-0.22337593701498831</v>
      </c>
      <c r="FG24">
        <v>0.16179649495840553</v>
      </c>
      <c r="FH24">
        <v>0.242825314271649</v>
      </c>
      <c r="FI24">
        <v>-0.21390929060644537</v>
      </c>
      <c r="FL24">
        <f>Sheet63!FX24</f>
        <v>-1.5708467038993961E-2</v>
      </c>
      <c r="FM24">
        <f>Sheet63!FY24</f>
        <v>3.4455174408869922E-2</v>
      </c>
      <c r="FN24">
        <f>Sheet63!FZ24</f>
        <v>5.6294749834982921E-2</v>
      </c>
      <c r="FO24">
        <f>Sheet63!GA24</f>
        <v>3.9415597510024547E-2</v>
      </c>
      <c r="FP24">
        <f>Sheet63!GB24</f>
        <v>2.8578187226447033E-2</v>
      </c>
      <c r="FQ24">
        <f>Sheet63!GC24</f>
        <v>4.0180905500321953E-2</v>
      </c>
      <c r="FR24">
        <f>Sheet63!GD24</f>
        <v>-6.0514401796957815E-2</v>
      </c>
      <c r="FS24">
        <f>Sheet63!GE24</f>
        <v>4.3942250899887458E-2</v>
      </c>
      <c r="FT24">
        <f>Sheet63!GF24</f>
        <v>6.6202885535237732E-2</v>
      </c>
      <c r="FU24">
        <f>Sheet63!GG24</f>
        <v>-5.7971003427712164E-2</v>
      </c>
      <c r="FX24">
        <f t="shared" si="21"/>
        <v>-1.9948832436866563E-2</v>
      </c>
      <c r="FY24">
        <f t="shared" si="18"/>
        <v>4.365917765036182E-2</v>
      </c>
      <c r="FZ24">
        <f t="shared" si="18"/>
        <v>7.1396798825207136E-2</v>
      </c>
      <c r="GA24">
        <f t="shared" si="18"/>
        <v>4.9889168991833661E-2</v>
      </c>
      <c r="GB24">
        <f t="shared" si="18"/>
        <v>3.6151114562627484E-2</v>
      </c>
      <c r="GC24">
        <f t="shared" si="18"/>
        <v>5.0930183208569076E-2</v>
      </c>
      <c r="GD24">
        <f t="shared" si="18"/>
        <v>-7.6800555318760871E-2</v>
      </c>
      <c r="GE24">
        <f t="shared" si="18"/>
        <v>5.5727675305739258E-2</v>
      </c>
      <c r="GF24">
        <f t="shared" si="18"/>
        <v>8.3865128408878858E-2</v>
      </c>
      <c r="GG24">
        <f t="shared" si="18"/>
        <v>-7.3564832145585485E-2</v>
      </c>
      <c r="GJ24">
        <f t="shared" si="22"/>
        <v>0.38212766589437613</v>
      </c>
      <c r="GK24">
        <f t="shared" si="19"/>
        <v>0.88502635607006785</v>
      </c>
      <c r="GL24">
        <f t="shared" si="19"/>
        <v>0.72219457013562827</v>
      </c>
      <c r="GM24">
        <f t="shared" si="19"/>
        <v>0.80865055481731096</v>
      </c>
      <c r="GN24">
        <f t="shared" si="19"/>
        <v>0.38550629040068762</v>
      </c>
      <c r="GO24">
        <f t="shared" si="19"/>
        <v>0.13899770470802075</v>
      </c>
      <c r="GP24">
        <f t="shared" si="19"/>
        <v>0.20722183574825928</v>
      </c>
      <c r="GQ24">
        <f t="shared" si="19"/>
        <v>0.27390658394793332</v>
      </c>
      <c r="GR24">
        <f t="shared" si="19"/>
        <v>0.12050986914727618</v>
      </c>
      <c r="GS24">
        <f t="shared" si="19"/>
        <v>0.24043070867355104</v>
      </c>
    </row>
    <row r="25" spans="1:201">
      <c r="A25">
        <v>24</v>
      </c>
      <c r="B25">
        <v>5.5757916069152189E-2</v>
      </c>
      <c r="C25">
        <v>0.5523925346189742</v>
      </c>
      <c r="D25">
        <v>2.7616745365273605E-2</v>
      </c>
      <c r="E25">
        <v>1.0833546334314258E-2</v>
      </c>
      <c r="F25">
        <v>0.37335851778959117</v>
      </c>
      <c r="G25">
        <v>0.79178413563787031</v>
      </c>
      <c r="H25">
        <v>0.49280547109368145</v>
      </c>
      <c r="I25">
        <v>0.86796545902178091</v>
      </c>
      <c r="J25">
        <v>0.72226596693445344</v>
      </c>
      <c r="K25">
        <v>0.6641634018428948</v>
      </c>
      <c r="M25">
        <v>0.91351829243955562</v>
      </c>
      <c r="S25">
        <f t="shared" si="28"/>
        <v>0.45590928010444481</v>
      </c>
      <c r="T25">
        <f t="shared" si="26"/>
        <v>0.61868594307940061</v>
      </c>
      <c r="U25">
        <f t="shared" si="26"/>
        <v>2.7616745365273605E-2</v>
      </c>
      <c r="V25">
        <f t="shared" si="26"/>
        <v>0.88274480506365383</v>
      </c>
      <c r="W25">
        <f t="shared" si="26"/>
        <v>0.77741405683140541</v>
      </c>
      <c r="X25">
        <f t="shared" si="26"/>
        <v>0.45419284556394635</v>
      </c>
      <c r="Y25">
        <f t="shared" si="26"/>
        <v>0.99217638481001824</v>
      </c>
      <c r="Z25">
        <f t="shared" si="26"/>
        <v>0.69467058914913205</v>
      </c>
      <c r="AA25">
        <f t="shared" si="26"/>
        <v>0.89224852029273793</v>
      </c>
      <c r="AB25">
        <f t="shared" si="26"/>
        <v>0.7217913894700293</v>
      </c>
      <c r="BG25">
        <f t="shared" si="25"/>
        <v>6.4156830279812112E-3</v>
      </c>
      <c r="BH25">
        <f t="shared" si="25"/>
        <v>4.8334238134137346E-4</v>
      </c>
      <c r="BI25">
        <f t="shared" si="25"/>
        <v>4.7996556052186954E-3</v>
      </c>
      <c r="BJ25">
        <f t="shared" si="25"/>
        <v>9.2940020532334203E-4</v>
      </c>
      <c r="BM25">
        <f t="shared" si="29"/>
        <v>1.55447260218731E-8</v>
      </c>
      <c r="BN25">
        <f t="shared" si="27"/>
        <v>1.525687561513873E-6</v>
      </c>
      <c r="BO25">
        <f t="shared" si="27"/>
        <v>3.8134231228518058E-9</v>
      </c>
      <c r="BP25">
        <f t="shared" si="27"/>
        <v>5.8682863088866952E-10</v>
      </c>
      <c r="BQ25">
        <f t="shared" si="27"/>
        <v>6.9698291403020236E-7</v>
      </c>
      <c r="BR25">
        <f t="shared" si="27"/>
        <v>3.1346105872390471E-6</v>
      </c>
      <c r="BS25">
        <f t="shared" si="27"/>
        <v>1.2142861616993265E-6</v>
      </c>
      <c r="BT25">
        <f t="shared" si="27"/>
        <v>3.7668201902744542E-6</v>
      </c>
      <c r="BU25">
        <f t="shared" si="27"/>
        <v>2.6083406349588052E-6</v>
      </c>
      <c r="BV25">
        <f t="shared" si="27"/>
        <v>2.2055651217376328E-6</v>
      </c>
      <c r="BY25">
        <f>$BI$7-$BN$7</f>
        <v>1.0791759789110605E-2</v>
      </c>
      <c r="BZ25">
        <f>$BI$8-$BN$8</f>
        <v>3.7606451476634543E-3</v>
      </c>
      <c r="CA25">
        <f>$BI$9-$BN$9</f>
        <v>6.6041586927301351E-3</v>
      </c>
      <c r="CB25">
        <f>$BI$10-$BN$10</f>
        <v>0.12573941280694489</v>
      </c>
      <c r="CC25">
        <f>$BI$11-$BN$11</f>
        <v>1.9938593503535808E-2</v>
      </c>
      <c r="CD25">
        <f>$BI$12-$BN$12</f>
        <v>4.7996556052186954E-3</v>
      </c>
      <c r="CE25">
        <f>$BI$13-$BN$13</f>
        <v>2.9058299511927599E-3</v>
      </c>
      <c r="CF25">
        <f>$BI$14-$BN$14</f>
        <v>-0.18713286071138824</v>
      </c>
      <c r="CG25">
        <f>$BI$15-$BN$15</f>
        <v>4.9553563076671263E-3</v>
      </c>
      <c r="CH25">
        <f>$BI$16-$BN$16</f>
        <v>7.6374489073247846E-3</v>
      </c>
      <c r="CW25">
        <v>1.0791759789110605E-2</v>
      </c>
      <c r="CX25">
        <v>3.7606451476634543E-3</v>
      </c>
      <c r="CY25">
        <v>6.6041586927301351E-3</v>
      </c>
      <c r="CZ25">
        <v>0.12573941280694489</v>
      </c>
      <c r="DA25">
        <v>1.9938593503535808E-2</v>
      </c>
      <c r="DB25">
        <v>4.7996556052186954E-3</v>
      </c>
      <c r="DC25">
        <v>2.9058299511927599E-3</v>
      </c>
      <c r="DD25">
        <v>-0.18713286071138824</v>
      </c>
      <c r="DE25">
        <v>4.9553563076671263E-3</v>
      </c>
      <c r="DF25">
        <v>7.6374489073247846E-3</v>
      </c>
      <c r="DT25">
        <f>IF($U$7&gt;0,$DQ$7,0)</f>
        <v>2.9262651124078082E-2</v>
      </c>
      <c r="DU25">
        <f>IF($U$8&gt;0,$DQ$8,0)</f>
        <v>-2.4868753226245988E-2</v>
      </c>
      <c r="DV25">
        <f>IF($U$9&gt;0,$DQ$9,0)</f>
        <v>1.7992650778563109E-2</v>
      </c>
      <c r="DW25">
        <f>IF($U$10&gt;0,$DQ$10,0)</f>
        <v>-6.2649629476860882E-2</v>
      </c>
      <c r="DX25">
        <f>IF($U$11&gt;0,$DQ$11,0)</f>
        <v>-9.1572968074000075E-2</v>
      </c>
      <c r="DY25">
        <f>IF($U$12&gt;0,$DQ$12,0)</f>
        <v>-1.1610570523949804E-2</v>
      </c>
      <c r="DZ25">
        <f>IF($U$13&gt;0,$DQ$13,0)</f>
        <v>4.0153035707977312E-2</v>
      </c>
      <c r="EA25">
        <f>IF($U$14&gt;0,$DQ$14,0)</f>
        <v>2.7934417771612728E-2</v>
      </c>
      <c r="EB25">
        <f>IF($U$15&gt;0,$DQ$15,0)</f>
        <v>-0.10525065399268982</v>
      </c>
      <c r="EC25">
        <f>IF($U$16&gt;0,$DQ$16,0)</f>
        <v>4.1282882749864511E-2</v>
      </c>
      <c r="EN25">
        <f>Sheet63!GJ25</f>
        <v>0.39065014802764991</v>
      </c>
      <c r="EO25">
        <f>Sheet63!GK25</f>
        <v>0.23375610222526835</v>
      </c>
      <c r="EP25">
        <f>Sheet63!GL25</f>
        <v>0.6641634018428948</v>
      </c>
      <c r="EQ25">
        <f>Sheet63!GM25</f>
        <v>0.61307316354257435</v>
      </c>
      <c r="ER25">
        <f>Sheet63!GN25</f>
        <v>0.10159527780912728</v>
      </c>
      <c r="ES25">
        <f>Sheet63!GO25</f>
        <v>0.98794087834361388</v>
      </c>
      <c r="ET25">
        <f>Sheet63!GP25</f>
        <v>0.6045582213402092</v>
      </c>
      <c r="EU25">
        <f>Sheet63!GQ25</f>
        <v>0.77012836653355532</v>
      </c>
      <c r="EV25">
        <f>Sheet63!GR25</f>
        <v>0.87890124852599072</v>
      </c>
      <c r="EW25">
        <f>Sheet63!GS25</f>
        <v>0.63227910731876513</v>
      </c>
      <c r="EZ25">
        <v>-6.3673069535002139E-2</v>
      </c>
      <c r="FA25">
        <v>0.14604083814895671</v>
      </c>
      <c r="FB25">
        <v>0.16283816247190211</v>
      </c>
      <c r="FC25">
        <v>8.9761446258418837E-2</v>
      </c>
      <c r="FD25">
        <v>5.680763663435566E-2</v>
      </c>
      <c r="FE25">
        <v>0.163417575559481</v>
      </c>
      <c r="FF25">
        <v>-0.18557436981807379</v>
      </c>
      <c r="FG25">
        <v>0.10970532051140347</v>
      </c>
      <c r="FH25">
        <v>0.19676147172578129</v>
      </c>
      <c r="FI25">
        <v>-0.12542937374730231</v>
      </c>
      <c r="FL25">
        <f>Sheet63!FX25</f>
        <v>-1.723319159195558E-2</v>
      </c>
      <c r="FM25">
        <f>Sheet63!FY25</f>
        <v>3.971781649794346E-2</v>
      </c>
      <c r="FN25">
        <f>Sheet63!FZ25</f>
        <v>4.4202260644026291E-2</v>
      </c>
      <c r="FO25">
        <f>Sheet63!GA25</f>
        <v>2.4614562111780175E-2</v>
      </c>
      <c r="FP25">
        <f>Sheet63!GB25</f>
        <v>1.5665501773181517E-2</v>
      </c>
      <c r="FQ25">
        <f>Sheet63!GC25</f>
        <v>4.4410453805176747E-2</v>
      </c>
      <c r="FR25">
        <f>Sheet63!GD25</f>
        <v>-5.0287178483644959E-2</v>
      </c>
      <c r="FS25">
        <f>Sheet63!GE25</f>
        <v>2.9789482517310048E-2</v>
      </c>
      <c r="FT25">
        <f>Sheet63!GF25</f>
        <v>5.366431602047228E-2</v>
      </c>
      <c r="FU25">
        <f>Sheet63!GG25</f>
        <v>-3.4002368307449543E-2</v>
      </c>
      <c r="FX25">
        <f t="shared" si="21"/>
        <v>-2.1877179386260236E-2</v>
      </c>
      <c r="FY25">
        <f t="shared" si="18"/>
        <v>5.0350118663044785E-2</v>
      </c>
      <c r="FZ25">
        <f t="shared" si="18"/>
        <v>5.6065850826813868E-2</v>
      </c>
      <c r="GA25">
        <f t="shared" si="18"/>
        <v>3.1129250526444038E-2</v>
      </c>
      <c r="GB25">
        <f t="shared" si="18"/>
        <v>1.9779715259298929E-2</v>
      </c>
      <c r="GC25">
        <f t="shared" si="18"/>
        <v>5.6311165980607175E-2</v>
      </c>
      <c r="GD25">
        <f t="shared" si="18"/>
        <v>-6.3815897617087836E-2</v>
      </c>
      <c r="GE25">
        <f t="shared" si="18"/>
        <v>3.7781066316719389E-2</v>
      </c>
      <c r="GF25">
        <f t="shared" si="18"/>
        <v>6.7974031591003181E-2</v>
      </c>
      <c r="GG25">
        <f t="shared" si="18"/>
        <v>-4.314506885143482E-2</v>
      </c>
      <c r="GJ25">
        <f t="shared" si="22"/>
        <v>0.3906720252070362</v>
      </c>
      <c r="GK25">
        <f t="shared" si="19"/>
        <v>0.2337057521066053</v>
      </c>
      <c r="GL25">
        <f t="shared" si="19"/>
        <v>0.66410733599206795</v>
      </c>
      <c r="GM25">
        <f t="shared" si="19"/>
        <v>0.61304203429204795</v>
      </c>
      <c r="GN25">
        <f t="shared" si="19"/>
        <v>0.10157549809386798</v>
      </c>
      <c r="GO25">
        <f t="shared" si="19"/>
        <v>0.98788456717763329</v>
      </c>
      <c r="GP25">
        <f t="shared" si="19"/>
        <v>0.60462203723782626</v>
      </c>
      <c r="GQ25">
        <f t="shared" si="19"/>
        <v>0.77009058546723863</v>
      </c>
      <c r="GR25">
        <f t="shared" si="19"/>
        <v>0.87883327449439974</v>
      </c>
      <c r="GS25">
        <f t="shared" si="19"/>
        <v>0.63232225238761652</v>
      </c>
    </row>
    <row r="26" spans="1:201">
      <c r="A26">
        <v>25</v>
      </c>
      <c r="B26">
        <v>0.99155647671832825</v>
      </c>
      <c r="C26">
        <v>0.96699932511840503</v>
      </c>
      <c r="D26">
        <v>0.88274480506365383</v>
      </c>
      <c r="E26">
        <v>0.92273675759797835</v>
      </c>
      <c r="F26">
        <v>0.35566071799940696</v>
      </c>
      <c r="G26">
        <v>0.81187623044616575</v>
      </c>
      <c r="H26">
        <v>0.65063339820567978</v>
      </c>
      <c r="I26">
        <v>0.79168102387595007</v>
      </c>
      <c r="J26">
        <v>0.80870044398630281</v>
      </c>
      <c r="K26">
        <v>0.61307316354257435</v>
      </c>
      <c r="M26">
        <v>0.71991508222522249</v>
      </c>
      <c r="S26">
        <f t="shared" si="28"/>
        <v>0.15782047947282368</v>
      </c>
      <c r="T26">
        <f t="shared" si="26"/>
        <v>0.12334714908634914</v>
      </c>
      <c r="U26">
        <f t="shared" si="26"/>
        <v>1.0833546334314258E-2</v>
      </c>
      <c r="V26">
        <f t="shared" si="26"/>
        <v>0.92273675759797835</v>
      </c>
      <c r="W26">
        <f t="shared" si="26"/>
        <v>0.661327548714715</v>
      </c>
      <c r="X26">
        <f t="shared" si="26"/>
        <v>0.75259396910642984</v>
      </c>
      <c r="Y26">
        <f t="shared" si="26"/>
        <v>0.33660099758895201</v>
      </c>
      <c r="Z26">
        <f t="shared" si="26"/>
        <v>0.96398221279408414</v>
      </c>
      <c r="AA26">
        <f t="shared" si="26"/>
        <v>0.12832667781843013</v>
      </c>
      <c r="AB26">
        <f t="shared" si="26"/>
        <v>0.12059251307056283</v>
      </c>
      <c r="BG26">
        <f t="shared" si="25"/>
        <v>7.3454450201194755E-3</v>
      </c>
      <c r="BH26">
        <f t="shared" si="25"/>
        <v>1.2090128347852444E-3</v>
      </c>
      <c r="BI26">
        <f t="shared" si="25"/>
        <v>2.9058299511927599E-3</v>
      </c>
      <c r="BJ26">
        <f t="shared" si="25"/>
        <v>8.934296726344006E-4</v>
      </c>
      <c r="BM26">
        <f t="shared" si="29"/>
        <v>4.9159212326103234E-6</v>
      </c>
      <c r="BN26">
        <f t="shared" si="27"/>
        <v>4.6754384738972547E-6</v>
      </c>
      <c r="BO26">
        <f t="shared" si="27"/>
        <v>3.8961919543343412E-6</v>
      </c>
      <c r="BP26">
        <f t="shared" si="27"/>
        <v>4.2572156191121511E-6</v>
      </c>
      <c r="BQ26">
        <f t="shared" si="27"/>
        <v>6.3247273163926853E-7</v>
      </c>
      <c r="BR26">
        <f t="shared" si="27"/>
        <v>3.2957150678173785E-6</v>
      </c>
      <c r="BS26">
        <f t="shared" si="27"/>
        <v>2.1166190943033536E-6</v>
      </c>
      <c r="BT26">
        <f t="shared" si="27"/>
        <v>3.1337942178263637E-6</v>
      </c>
      <c r="BU26">
        <f t="shared" si="27"/>
        <v>3.2699820405182166E-6</v>
      </c>
      <c r="BV26">
        <f t="shared" si="27"/>
        <v>1.8792935192805007E-6</v>
      </c>
      <c r="BY26">
        <f>$BJ$7-$BO$7</f>
        <v>2.0313382251081922E-3</v>
      </c>
      <c r="BZ26">
        <f>$BJ$8-$BO$8</f>
        <v>1.6573929843881178E-3</v>
      </c>
      <c r="CA26">
        <f>$BJ$9-$BO$9</f>
        <v>-0.99851245568351132</v>
      </c>
      <c r="CB26">
        <f>$BJ$10-$BO$10</f>
        <v>0.12198062740049966</v>
      </c>
      <c r="CC26">
        <f>$BJ$11-$BO$11</f>
        <v>1.2321687327117118E-2</v>
      </c>
      <c r="CD26">
        <f>$BJ$12-$BO$12</f>
        <v>9.2940020532334203E-4</v>
      </c>
      <c r="CE26">
        <f>$BJ$13-$BO$13</f>
        <v>8.934296726344006E-4</v>
      </c>
      <c r="CF26">
        <f>$BJ$14-$BO$14</f>
        <v>0.85280053433324088</v>
      </c>
      <c r="CG26">
        <f>$BJ$15-$BO$15</f>
        <v>7.2653093663752532E-4</v>
      </c>
      <c r="CH26">
        <f>$BJ$16-$BO$16</f>
        <v>5.1715145985621229E-3</v>
      </c>
      <c r="CW26">
        <v>2.0313382251081922E-3</v>
      </c>
      <c r="CX26">
        <v>1.6573929843881178E-3</v>
      </c>
      <c r="CY26">
        <v>-0.99851245568351132</v>
      </c>
      <c r="CZ26">
        <v>0.12198062740049966</v>
      </c>
      <c r="DA26">
        <v>1.2321687327117118E-2</v>
      </c>
      <c r="DB26">
        <v>9.2940020532334203E-4</v>
      </c>
      <c r="DC26">
        <v>8.934296726344006E-4</v>
      </c>
      <c r="DD26">
        <v>0.85280053433324088</v>
      </c>
      <c r="DE26">
        <v>7.2653093663752532E-4</v>
      </c>
      <c r="DF26">
        <v>5.1715145985621229E-3</v>
      </c>
      <c r="DT26">
        <f>IF($V$7&gt;0,$DR$7,0)</f>
        <v>-0.4160938184178849</v>
      </c>
      <c r="DU26">
        <f>IF($V$8&gt;0,$DR$8,0)</f>
        <v>0.49979948221902776</v>
      </c>
      <c r="DV26">
        <f>IF($V$9&gt;0,$DR$9,0)</f>
        <v>0.17394171750444137</v>
      </c>
      <c r="DW26">
        <f>IF($V$10&gt;0,$DR$10,0)</f>
        <v>0.35808672551449361</v>
      </c>
      <c r="DX26">
        <f>IF($V$11&gt;0,$DR$11,0)</f>
        <v>0.1496350819377634</v>
      </c>
      <c r="DY26">
        <f>IF($V$12&gt;0,$DR$12,0)</f>
        <v>0.53416859251337701</v>
      </c>
      <c r="DZ26">
        <f>IF($V$13&gt;0,$DR$13,0)</f>
        <v>-0.53001415219955728</v>
      </c>
      <c r="EA26">
        <f>IF($V$14&gt;0,$DR$14,0)</f>
        <v>0.36192587096069967</v>
      </c>
      <c r="EB26">
        <f>IF($V$15&gt;0,$DR$15,0)</f>
        <v>0.40192141728115671</v>
      </c>
      <c r="EC26">
        <f>IF($V$16&gt;0,$DR$16,0)</f>
        <v>-0.29195642778447639</v>
      </c>
    </row>
    <row r="27" spans="1:201">
      <c r="A27">
        <v>26</v>
      </c>
      <c r="B27">
        <v>0.62998343106825583</v>
      </c>
      <c r="C27">
        <v>0.29033607544004686</v>
      </c>
      <c r="D27">
        <v>0.77741405683140541</v>
      </c>
      <c r="E27">
        <v>0.661327548714715</v>
      </c>
      <c r="F27">
        <v>0.49840106806897544</v>
      </c>
      <c r="G27">
        <v>0.4569891859730642</v>
      </c>
      <c r="H27">
        <v>0.32796759631562694</v>
      </c>
      <c r="I27">
        <v>0.5449853525290228</v>
      </c>
      <c r="J27">
        <v>0.38554244151525024</v>
      </c>
      <c r="K27">
        <v>0.10159527780912728</v>
      </c>
      <c r="M27">
        <v>2.9260335502012295E-2</v>
      </c>
      <c r="S27">
        <f t="shared" si="28"/>
        <v>0.43295302313123057</v>
      </c>
      <c r="T27">
        <f t="shared" si="26"/>
        <v>0.84813689671265935</v>
      </c>
      <c r="U27">
        <f t="shared" si="26"/>
        <v>0.37335851778959117</v>
      </c>
      <c r="V27">
        <f t="shared" si="26"/>
        <v>0.35566071799940696</v>
      </c>
      <c r="W27">
        <f t="shared" si="26"/>
        <v>0.49840106806897544</v>
      </c>
      <c r="X27">
        <f t="shared" si="26"/>
        <v>0.46174926687703149</v>
      </c>
      <c r="Y27">
        <f t="shared" si="26"/>
        <v>1.3941636930372286E-3</v>
      </c>
      <c r="Z27">
        <f t="shared" si="26"/>
        <v>0.53909085028082504</v>
      </c>
      <c r="AA27">
        <f t="shared" si="26"/>
        <v>0.53491705407003221</v>
      </c>
      <c r="AB27">
        <f t="shared" si="26"/>
        <v>0.15160659974844415</v>
      </c>
      <c r="BG27">
        <f t="shared" si="25"/>
        <v>0.77058338651576819</v>
      </c>
      <c r="BH27">
        <f t="shared" si="25"/>
        <v>0.85432240496054168</v>
      </c>
      <c r="BI27">
        <f t="shared" si="25"/>
        <v>0.81286713928861176</v>
      </c>
      <c r="BJ27">
        <f t="shared" si="25"/>
        <v>0.85280053433324088</v>
      </c>
      <c r="BM27">
        <f t="shared" si="29"/>
        <v>1.9843956171026596E-6</v>
      </c>
      <c r="BN27">
        <f t="shared" si="27"/>
        <v>4.2147518350964293E-7</v>
      </c>
      <c r="BO27">
        <f t="shared" si="27"/>
        <v>3.0218630787953181E-6</v>
      </c>
      <c r="BP27">
        <f t="shared" si="27"/>
        <v>2.1867706334450689E-6</v>
      </c>
      <c r="BQ27">
        <f t="shared" si="27"/>
        <v>1.2420181232614775E-6</v>
      </c>
      <c r="BR27">
        <f t="shared" si="27"/>
        <v>1.0441955804816195E-6</v>
      </c>
      <c r="BS27">
        <f t="shared" si="27"/>
        <v>5.3781372116525027E-7</v>
      </c>
      <c r="BT27">
        <f t="shared" si="27"/>
        <v>1.4850451723559164E-6</v>
      </c>
      <c r="BU27">
        <f t="shared" si="27"/>
        <v>7.4321487104770086E-7</v>
      </c>
      <c r="BV27">
        <f t="shared" si="27"/>
        <v>5.1608002365568748E-8</v>
      </c>
    </row>
    <row r="28" spans="1:201">
      <c r="A28">
        <v>27</v>
      </c>
      <c r="B28">
        <v>0.9445347340053043</v>
      </c>
      <c r="C28">
        <v>0.50651338527925194</v>
      </c>
      <c r="D28">
        <v>0.45419284556394635</v>
      </c>
      <c r="E28">
        <v>0.75259396910642984</v>
      </c>
      <c r="F28">
        <v>0.46174926687703149</v>
      </c>
      <c r="G28">
        <v>0.95794364829763068</v>
      </c>
      <c r="H28">
        <v>0.35277993488860798</v>
      </c>
      <c r="I28">
        <v>0.86319965179732883</v>
      </c>
      <c r="J28">
        <v>0.13904863489122932</v>
      </c>
      <c r="K28">
        <v>0.98794087834361388</v>
      </c>
      <c r="M28">
        <v>0.10319747630690522</v>
      </c>
      <c r="S28">
        <f t="shared" si="28"/>
        <v>0.51078672043339124</v>
      </c>
      <c r="T28">
        <f t="shared" si="26"/>
        <v>0.5707595518353753</v>
      </c>
      <c r="U28">
        <f t="shared" si="26"/>
        <v>0.79178413563787031</v>
      </c>
      <c r="V28">
        <f t="shared" si="26"/>
        <v>0.81187623044616575</v>
      </c>
      <c r="W28">
        <f t="shared" si="26"/>
        <v>0.4569891859730642</v>
      </c>
      <c r="X28">
        <f t="shared" si="26"/>
        <v>0.95794364829763068</v>
      </c>
      <c r="Y28">
        <f t="shared" si="26"/>
        <v>5.8402376115208286E-2</v>
      </c>
      <c r="Z28">
        <f t="shared" si="26"/>
        <v>0.77878878685262642</v>
      </c>
      <c r="AA28">
        <f t="shared" si="26"/>
        <v>0.88710054359458812</v>
      </c>
      <c r="AB28">
        <f t="shared" si="26"/>
        <v>0.53439198992964998</v>
      </c>
      <c r="BG28">
        <f t="shared" si="25"/>
        <v>5.9035387638448197E-3</v>
      </c>
      <c r="BH28">
        <f t="shared" si="25"/>
        <v>6.8634733968978847E-4</v>
      </c>
      <c r="BI28">
        <f t="shared" si="25"/>
        <v>4.9553563076671263E-3</v>
      </c>
      <c r="BJ28">
        <f t="shared" si="25"/>
        <v>7.2653093663752532E-4</v>
      </c>
      <c r="BM28">
        <f t="shared" si="29"/>
        <v>4.4607293187123549E-6</v>
      </c>
      <c r="BN28">
        <f t="shared" si="27"/>
        <v>1.2827790473352397E-6</v>
      </c>
      <c r="BO28">
        <f t="shared" si="27"/>
        <v>1.0314557048073743E-6</v>
      </c>
      <c r="BP28">
        <f t="shared" si="27"/>
        <v>2.8319884116768494E-6</v>
      </c>
      <c r="BQ28">
        <f t="shared" si="27"/>
        <v>1.0660619273073803E-6</v>
      </c>
      <c r="BR28">
        <f t="shared" si="27"/>
        <v>4.5882801665688741E-6</v>
      </c>
      <c r="BS28">
        <f t="shared" si="27"/>
        <v>6.2226841230005246E-7</v>
      </c>
      <c r="BT28">
        <f t="shared" si="27"/>
        <v>3.7255681943151488E-6</v>
      </c>
      <c r="BU28">
        <f t="shared" si="27"/>
        <v>9.6672614325571987E-8</v>
      </c>
      <c r="BV28">
        <f t="shared" si="27"/>
        <v>4.8801358955117565E-6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0.23705104196334667</v>
      </c>
      <c r="C29">
        <v>0.55635769349640696</v>
      </c>
      <c r="D29">
        <v>0.99217638481001824</v>
      </c>
      <c r="E29">
        <v>0.33660099758895201</v>
      </c>
      <c r="F29">
        <v>1.3941636930372286E-3</v>
      </c>
      <c r="G29">
        <v>5.8402376115208286E-2</v>
      </c>
      <c r="H29">
        <v>0.63215416552786674</v>
      </c>
      <c r="I29">
        <v>0.73130268592697523</v>
      </c>
      <c r="J29">
        <v>0.20714503519294053</v>
      </c>
      <c r="K29">
        <v>0.6045582213402092</v>
      </c>
      <c r="M29">
        <v>0.676575822733679</v>
      </c>
      <c r="S29">
        <f t="shared" si="28"/>
        <v>0.75292080712772536</v>
      </c>
      <c r="T29">
        <f t="shared" si="26"/>
        <v>3.8539886540585801E-2</v>
      </c>
      <c r="U29">
        <f t="shared" si="26"/>
        <v>0.49280547109368145</v>
      </c>
      <c r="V29">
        <f t="shared" si="26"/>
        <v>0.65063339820567978</v>
      </c>
      <c r="W29">
        <f t="shared" si="26"/>
        <v>0.32796759631562694</v>
      </c>
      <c r="X29">
        <f t="shared" si="26"/>
        <v>0.35277993488860798</v>
      </c>
      <c r="Y29">
        <f t="shared" si="26"/>
        <v>0.63215416552786674</v>
      </c>
      <c r="Z29">
        <f t="shared" si="26"/>
        <v>0.20353351984882331</v>
      </c>
      <c r="AA29">
        <f t="shared" si="26"/>
        <v>0.54458957549425124</v>
      </c>
      <c r="AB29">
        <f t="shared" si="26"/>
        <v>0.2351597520684873</v>
      </c>
      <c r="BG29">
        <f t="shared" si="25"/>
        <v>1.2752599143469536E-2</v>
      </c>
      <c r="BH29">
        <f t="shared" si="25"/>
        <v>5.58164289346168E-3</v>
      </c>
      <c r="BI29">
        <f t="shared" si="25"/>
        <v>7.6374489073247846E-3</v>
      </c>
      <c r="BJ29">
        <f t="shared" si="25"/>
        <v>5.1715145985621229E-3</v>
      </c>
      <c r="BM29">
        <f t="shared" si="29"/>
        <v>2.8096598247954176E-7</v>
      </c>
      <c r="BN29">
        <f t="shared" si="27"/>
        <v>1.5476694155632097E-6</v>
      </c>
      <c r="BO29">
        <f t="shared" si="27"/>
        <v>4.922069892873387E-6</v>
      </c>
      <c r="BP29">
        <f t="shared" si="27"/>
        <v>5.6650115788938847E-7</v>
      </c>
      <c r="BQ29">
        <f t="shared" si="27"/>
        <v>9.7184620149160202E-12</v>
      </c>
      <c r="BR29">
        <f t="shared" si="27"/>
        <v>1.7054187679511259E-8</v>
      </c>
      <c r="BS29">
        <f t="shared" si="27"/>
        <v>1.9980944449711679E-6</v>
      </c>
      <c r="BT29">
        <f t="shared" si="27"/>
        <v>2.6740180922200411E-6</v>
      </c>
      <c r="BU29">
        <f t="shared" si="27"/>
        <v>2.1454532802542289E-7</v>
      </c>
      <c r="BV29">
        <f t="shared" si="27"/>
        <v>1.8274532149501869E-6</v>
      </c>
    </row>
    <row r="30" spans="1:201">
      <c r="A30">
        <v>29</v>
      </c>
      <c r="B30">
        <v>0.6731325424700717</v>
      </c>
      <c r="C30">
        <v>0.21113186925713043</v>
      </c>
      <c r="D30">
        <v>0.69467058914913205</v>
      </c>
      <c r="E30">
        <v>0.96398221279408414</v>
      </c>
      <c r="F30">
        <v>0.53909085028082504</v>
      </c>
      <c r="G30">
        <v>0.77878878685262642</v>
      </c>
      <c r="H30">
        <v>0.20353351984882331</v>
      </c>
      <c r="I30">
        <v>0.40124330879655717</v>
      </c>
      <c r="J30">
        <v>0.27396231162323909</v>
      </c>
      <c r="K30">
        <v>0.77012836653355532</v>
      </c>
      <c r="M30">
        <v>0.51811096357723485</v>
      </c>
      <c r="S30">
        <f t="shared" si="28"/>
        <v>0.95236505709616437</v>
      </c>
      <c r="T30">
        <f t="shared" si="26"/>
        <v>0.44434705059875307</v>
      </c>
      <c r="U30">
        <f t="shared" si="26"/>
        <v>0.86796545902178091</v>
      </c>
      <c r="V30">
        <f t="shared" si="26"/>
        <v>0.79168102387595007</v>
      </c>
      <c r="W30">
        <f t="shared" si="26"/>
        <v>0.5449853525290228</v>
      </c>
      <c r="X30">
        <f t="shared" si="26"/>
        <v>0.86319965179732883</v>
      </c>
      <c r="Y30">
        <f t="shared" si="26"/>
        <v>0.73130268592697523</v>
      </c>
      <c r="Z30">
        <f t="shared" si="26"/>
        <v>0.40124330879655717</v>
      </c>
      <c r="AA30">
        <f t="shared" si="26"/>
        <v>0.74432122810573675</v>
      </c>
      <c r="AB30">
        <f t="shared" si="26"/>
        <v>0.1449403436819186</v>
      </c>
      <c r="BM30">
        <f t="shared" si="29"/>
        <v>2.2655370986611146E-6</v>
      </c>
      <c r="BN30">
        <f t="shared" si="27"/>
        <v>2.2288333108005007E-7</v>
      </c>
      <c r="BO30">
        <f t="shared" si="27"/>
        <v>2.4128361371440114E-6</v>
      </c>
      <c r="BP30">
        <f t="shared" si="27"/>
        <v>4.6463085329168953E-6</v>
      </c>
      <c r="BQ30">
        <f t="shared" si="27"/>
        <v>1.4530947242825147E-6</v>
      </c>
      <c r="BR30">
        <f t="shared" si="27"/>
        <v>3.0325598726369278E-6</v>
      </c>
      <c r="BS30">
        <f t="shared" si="27"/>
        <v>2.0712946851025681E-7</v>
      </c>
      <c r="BT30">
        <f t="shared" si="27"/>
        <v>8.0498096427004671E-7</v>
      </c>
      <c r="BU30">
        <f t="shared" si="27"/>
        <v>3.7527674094974383E-7</v>
      </c>
      <c r="BV30">
        <f t="shared" si="27"/>
        <v>2.965488504698211E-6</v>
      </c>
      <c r="EN30">
        <f>Sheet63!GJ30</f>
        <v>0.91324072210083296</v>
      </c>
      <c r="EO30">
        <f>Sheet63!GK30</f>
        <v>0.82716659949540072</v>
      </c>
      <c r="EP30">
        <f>Sheet63!GL30</f>
        <v>0.17716785949122518</v>
      </c>
      <c r="EQ30">
        <f>Sheet63!GM30</f>
        <v>0.58471619663676833</v>
      </c>
      <c r="ER30">
        <f>Sheet63!GN30</f>
        <v>0.37514864983375817</v>
      </c>
      <c r="ES30">
        <f>Sheet63!GO30</f>
        <v>0.84012008648299596</v>
      </c>
      <c r="ET30">
        <f>Sheet63!GP30</f>
        <v>0.36786169657242707</v>
      </c>
      <c r="EU30">
        <f>Sheet63!GQ30</f>
        <v>0.72878371349001814</v>
      </c>
      <c r="EV30">
        <f>Sheet63!GR30</f>
        <v>0.2043329251797312</v>
      </c>
      <c r="EW30">
        <f>Sheet63!GS30</f>
        <v>0.46821636876248118</v>
      </c>
      <c r="EZ30">
        <f t="array" ref="EZ30:FI30">TRANSPOSE(DM7:DM16)</f>
        <v>-0.24267519832080045</v>
      </c>
      <c r="FA30">
        <v>3.2790911503753658E-3</v>
      </c>
      <c r="FB30">
        <v>-0.24495271273480329</v>
      </c>
      <c r="FC30">
        <v>0.12470676168180882</v>
      </c>
      <c r="FD30">
        <v>-0.23010050244843452</v>
      </c>
      <c r="FE30">
        <v>3.1570203049661556E-3</v>
      </c>
      <c r="FF30">
        <v>3.0884293696829702E-3</v>
      </c>
      <c r="FG30">
        <v>0.5726433662745406</v>
      </c>
      <c r="FH30">
        <v>3.0679433369598151E-3</v>
      </c>
      <c r="FI30">
        <v>7.7858013857045301E-3</v>
      </c>
      <c r="FL30">
        <f>Sheet63!FX30</f>
        <v>-6.5813690984182396E-2</v>
      </c>
      <c r="FM30">
        <f>Sheet63!FY30</f>
        <v>8.7423497417168038E-4</v>
      </c>
      <c r="FN30">
        <f>Sheet63!FZ30</f>
        <v>-6.6416207577878583E-2</v>
      </c>
      <c r="FO30">
        <f>Sheet63!GA30</f>
        <v>3.3342678365957459E-2</v>
      </c>
      <c r="FP30">
        <f>Sheet63!GB30</f>
        <v>-6.2483485959406199E-2</v>
      </c>
      <c r="FQ30">
        <f>Sheet63!GC30</f>
        <v>8.419983778904964E-4</v>
      </c>
      <c r="FR30">
        <f>Sheet63!GD30</f>
        <v>8.2379124135682248E-4</v>
      </c>
      <c r="FS30">
        <f>Sheet63!GE30</f>
        <v>0.15593752068312633</v>
      </c>
      <c r="FT30">
        <f>Sheet63!GF30</f>
        <v>8.1800285306920574E-4</v>
      </c>
      <c r="FU30">
        <f>Sheet63!GG30</f>
        <v>2.0751580258951919E-3</v>
      </c>
      <c r="FX30">
        <f t="shared" ref="FX30:GG30" si="30">($EV$10*FL30)+((1-$EV$10)*EZ30)</f>
        <v>-8.3499841717844192E-2</v>
      </c>
      <c r="FY30">
        <f t="shared" si="30"/>
        <v>1.114720591792049E-3</v>
      </c>
      <c r="FZ30">
        <f t="shared" si="30"/>
        <v>-8.4269858093571057E-2</v>
      </c>
      <c r="GA30">
        <f t="shared" si="30"/>
        <v>4.2479086697542592E-2</v>
      </c>
      <c r="GB30">
        <f t="shared" si="30"/>
        <v>-7.9245187608309037E-2</v>
      </c>
      <c r="GC30">
        <f t="shared" si="30"/>
        <v>1.0735005705980623E-3</v>
      </c>
      <c r="GD30">
        <f t="shared" si="30"/>
        <v>1.0502550541894372E-3</v>
      </c>
      <c r="GE30">
        <f t="shared" si="30"/>
        <v>0.19760810524226774</v>
      </c>
      <c r="GF30">
        <f t="shared" si="30"/>
        <v>1.0429969014582666E-3</v>
      </c>
      <c r="GG30">
        <f t="shared" si="30"/>
        <v>2.6462223618761256E-3</v>
      </c>
      <c r="GJ30">
        <f t="shared" ref="GJ30:GS30" si="31">EN30-($EU$10*FX30)</f>
        <v>0.91332422194255081</v>
      </c>
      <c r="GK30">
        <f t="shared" si="31"/>
        <v>0.82716548477480889</v>
      </c>
      <c r="GL30">
        <f t="shared" si="31"/>
        <v>0.17725212934931875</v>
      </c>
      <c r="GM30">
        <f t="shared" si="31"/>
        <v>0.5846737175500708</v>
      </c>
      <c r="GN30">
        <f t="shared" si="31"/>
        <v>0.3752278950213665</v>
      </c>
      <c r="GO30">
        <f t="shared" si="31"/>
        <v>0.84011901298242542</v>
      </c>
      <c r="GP30">
        <f t="shared" si="31"/>
        <v>0.36786064631737286</v>
      </c>
      <c r="GQ30">
        <f t="shared" si="31"/>
        <v>0.72858610538477586</v>
      </c>
      <c r="GR30">
        <f t="shared" si="31"/>
        <v>0.20433188218282974</v>
      </c>
      <c r="GS30">
        <f t="shared" si="31"/>
        <v>0.46821372254011928</v>
      </c>
    </row>
    <row r="31" spans="1:201">
      <c r="A31">
        <v>30</v>
      </c>
      <c r="B31">
        <v>0.9672938081967104</v>
      </c>
      <c r="C31">
        <v>0.26752490752903219</v>
      </c>
      <c r="D31">
        <v>0.89224852029273793</v>
      </c>
      <c r="E31">
        <v>0.12832667781843013</v>
      </c>
      <c r="F31">
        <v>0.53491705407003221</v>
      </c>
      <c r="G31">
        <v>0.88710054359458812</v>
      </c>
      <c r="H31">
        <v>0.54458957549425124</v>
      </c>
      <c r="I31">
        <v>0.74432122810573675</v>
      </c>
      <c r="J31">
        <v>0.12059373427568507</v>
      </c>
      <c r="K31">
        <v>0.87890124852599072</v>
      </c>
      <c r="M31">
        <v>0.65019437850360584</v>
      </c>
      <c r="S31">
        <f t="shared" si="28"/>
        <v>0.38210771706193924</v>
      </c>
      <c r="T31">
        <f t="shared" si="26"/>
        <v>0.88507001524771822</v>
      </c>
      <c r="U31">
        <f t="shared" si="26"/>
        <v>0.72226596693445344</v>
      </c>
      <c r="V31">
        <f t="shared" si="26"/>
        <v>0.80870044398630281</v>
      </c>
      <c r="W31">
        <f t="shared" si="26"/>
        <v>0.38554244151525024</v>
      </c>
      <c r="X31">
        <f t="shared" si="26"/>
        <v>0.13904863489122932</v>
      </c>
      <c r="Y31">
        <f t="shared" si="26"/>
        <v>0.20714503519294053</v>
      </c>
      <c r="Z31">
        <f t="shared" si="26"/>
        <v>0.27396231162323909</v>
      </c>
      <c r="AA31">
        <f t="shared" si="26"/>
        <v>0.12059373427568507</v>
      </c>
      <c r="AB31">
        <f t="shared" si="26"/>
        <v>0.24035714384140547</v>
      </c>
      <c r="BM31">
        <f t="shared" si="29"/>
        <v>4.678286556878472E-6</v>
      </c>
      <c r="BN31">
        <f t="shared" si="27"/>
        <v>3.5784788074208612E-7</v>
      </c>
      <c r="BO31">
        <f t="shared" si="27"/>
        <v>3.9805371098229019E-6</v>
      </c>
      <c r="BP31">
        <f t="shared" si="27"/>
        <v>8.2338681199575853E-8</v>
      </c>
      <c r="BQ31">
        <f t="shared" si="27"/>
        <v>1.430681273674809E-6</v>
      </c>
      <c r="BR31">
        <f t="shared" si="27"/>
        <v>3.9347368722290688E-6</v>
      </c>
      <c r="BS31">
        <f t="shared" si="27"/>
        <v>1.4828890286850439E-6</v>
      </c>
      <c r="BT31">
        <f t="shared" si="27"/>
        <v>2.7700704530441612E-6</v>
      </c>
      <c r="BU31">
        <f t="shared" si="27"/>
        <v>7.2714243732772696E-8</v>
      </c>
      <c r="BV31">
        <f t="shared" si="27"/>
        <v>3.8623370233027266E-6</v>
      </c>
    </row>
    <row r="32" spans="1:201">
      <c r="A32">
        <v>31</v>
      </c>
      <c r="B32">
        <v>0.99773559540537604</v>
      </c>
      <c r="C32">
        <v>0.58926354862128638</v>
      </c>
      <c r="D32">
        <v>0.7217913894700293</v>
      </c>
      <c r="E32">
        <v>0.12059251307056283</v>
      </c>
      <c r="F32">
        <v>0.15160659974844415</v>
      </c>
      <c r="G32">
        <v>0.53439198992964998</v>
      </c>
      <c r="H32">
        <v>0.2351597520684873</v>
      </c>
      <c r="I32">
        <v>0.1449403436819186</v>
      </c>
      <c r="J32">
        <v>0.24035714384140547</v>
      </c>
      <c r="K32">
        <v>0.63227910731876513</v>
      </c>
      <c r="M32">
        <v>0.23237678952941557</v>
      </c>
      <c r="S32">
        <f t="shared" si="28"/>
        <v>0.39065014802764991</v>
      </c>
      <c r="T32">
        <f t="shared" si="26"/>
        <v>0.23375610222526835</v>
      </c>
      <c r="U32">
        <f t="shared" si="26"/>
        <v>0.6641634018428948</v>
      </c>
      <c r="V32">
        <f t="shared" si="26"/>
        <v>0.61307316354257435</v>
      </c>
      <c r="W32">
        <f t="shared" si="26"/>
        <v>0.10159527780912728</v>
      </c>
      <c r="X32">
        <f t="shared" si="26"/>
        <v>0.98794087834361388</v>
      </c>
      <c r="Y32">
        <f t="shared" si="26"/>
        <v>0.6045582213402092</v>
      </c>
      <c r="Z32">
        <f t="shared" si="26"/>
        <v>0.77012836653355532</v>
      </c>
      <c r="AA32">
        <f t="shared" si="26"/>
        <v>0.87890124852599072</v>
      </c>
      <c r="AB32">
        <f t="shared" si="26"/>
        <v>0.63227910731876513</v>
      </c>
      <c r="BG32">
        <f>IF(BG20&gt;(1-0.000000000001),(1-0.000000000001),BG20)</f>
        <v>1.4746794853757459E-2</v>
      </c>
      <c r="BH32">
        <f t="shared" ref="BH32:BJ32" si="32">IF(BH20&gt;(1-0.000000000001),(1-0.000000000001),BH20)</f>
        <v>1.7293138488220442E-3</v>
      </c>
      <c r="BI32">
        <f t="shared" si="32"/>
        <v>1.0791759789110605E-2</v>
      </c>
      <c r="BJ32">
        <f t="shared" si="32"/>
        <v>2.0313382251081922E-3</v>
      </c>
      <c r="BM32">
        <f t="shared" si="29"/>
        <v>4.9773815916946015E-6</v>
      </c>
      <c r="BN32">
        <f t="shared" si="27"/>
        <v>1.7361576486687557E-6</v>
      </c>
      <c r="BO32">
        <f t="shared" si="27"/>
        <v>2.6049140495653778E-6</v>
      </c>
      <c r="BP32">
        <f t="shared" si="27"/>
        <v>7.2712771043369345E-8</v>
      </c>
      <c r="BQ32">
        <f t="shared" si="27"/>
        <v>1.1492280543642474E-7</v>
      </c>
      <c r="BR32">
        <f t="shared" si="27"/>
        <v>1.4278739945048558E-6</v>
      </c>
      <c r="BS32">
        <f t="shared" si="27"/>
        <v>2.7650054496456209E-7</v>
      </c>
      <c r="BT32">
        <f t="shared" si="27"/>
        <v>1.0503851613316342E-7</v>
      </c>
      <c r="BU32">
        <f t="shared" si="27"/>
        <v>2.8885778297799039E-7</v>
      </c>
      <c r="BV32">
        <f t="shared" si="27"/>
        <v>1.9988843477590725E-6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6.0673404816965057E-3</v>
      </c>
      <c r="BH33">
        <f t="shared" si="33"/>
        <v>1.6309859877533849E-3</v>
      </c>
      <c r="BI33">
        <f t="shared" si="33"/>
        <v>3.7606451476634543E-3</v>
      </c>
      <c r="BJ33">
        <f t="shared" si="33"/>
        <v>1.6573929843881178E-3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1.0258260035435538E-2</v>
      </c>
      <c r="BH34">
        <f t="shared" si="33"/>
        <v>1.8391860161325005E-3</v>
      </c>
      <c r="BI34">
        <f t="shared" si="33"/>
        <v>6.6041586927301351E-3</v>
      </c>
      <c r="BJ34">
        <f t="shared" si="33"/>
        <v>1.4875443164886985E-3</v>
      </c>
      <c r="BS34">
        <f>SUM(BM36:BV45)</f>
        <v>1.5961862962362693E-4</v>
      </c>
      <c r="EN34">
        <f>Sheet63!GJ34</f>
        <v>9.4637920988315222E-2</v>
      </c>
      <c r="EO34">
        <f>Sheet63!GK34</f>
        <v>0.18986477000505883</v>
      </c>
      <c r="EP34">
        <f>Sheet63!GL34</f>
        <v>0.63122851232758359</v>
      </c>
      <c r="EQ34">
        <f>Sheet63!GM34</f>
        <v>0.34810828073304895</v>
      </c>
      <c r="ER34">
        <f>Sheet63!GN34</f>
        <v>0.24858073193660879</v>
      </c>
      <c r="ES34">
        <f>Sheet63!GO34</f>
        <v>0.86930563235562408</v>
      </c>
      <c r="ET34">
        <f>Sheet63!GP34</f>
        <v>0.30176131816241203</v>
      </c>
      <c r="EU34">
        <f>Sheet63!GQ34</f>
        <v>0.1934344822213683</v>
      </c>
      <c r="EV34">
        <f>Sheet63!GR34</f>
        <v>0.68051312523675722</v>
      </c>
      <c r="EW34">
        <f>Sheet63!GS34</f>
        <v>0.31526776205413898</v>
      </c>
      <c r="EZ34">
        <f t="array" ref="EZ34:FI43">(1/4)*(MMULT($X$7:$AA$16,$CW$23:$DF$26))</f>
        <v>-0.59013074203991078</v>
      </c>
      <c r="FA34">
        <v>6.785638323996538E-3</v>
      </c>
      <c r="FB34">
        <v>-0.58812163025677255</v>
      </c>
      <c r="FC34">
        <v>0.27252312050915017</v>
      </c>
      <c r="FD34">
        <v>-0.42426308172999927</v>
      </c>
      <c r="FE34">
        <v>6.3647339815321013E-3</v>
      </c>
      <c r="FF34">
        <v>6.2195043143078409E-3</v>
      </c>
      <c r="FG34">
        <v>1.2879784010162991</v>
      </c>
      <c r="FH34">
        <v>6.2092549643703058E-3</v>
      </c>
      <c r="FI34">
        <v>1.6434800917026576E-2</v>
      </c>
      <c r="FL34">
        <f>Sheet63!FX34</f>
        <v>-0.16001850972726719</v>
      </c>
      <c r="FM34">
        <f>Sheet63!FY34</f>
        <v>1.8084832894735971E-3</v>
      </c>
      <c r="FN34">
        <f>Sheet63!FZ34</f>
        <v>-0.15944154084830797</v>
      </c>
      <c r="FO34">
        <f>Sheet63!GA34</f>
        <v>7.2841368507723964E-2</v>
      </c>
      <c r="FP34">
        <f>Sheet63!GB34</f>
        <v>-0.11524085092783537</v>
      </c>
      <c r="FQ34">
        <f>Sheet63!GC34</f>
        <v>1.6971015405917614E-3</v>
      </c>
      <c r="FR34">
        <f>Sheet63!GD34</f>
        <v>1.6584404699347016E-3</v>
      </c>
      <c r="FS34">
        <f>Sheet63!GE34</f>
        <v>0.35066164816749312</v>
      </c>
      <c r="FT34">
        <f>Sheet63!GF34</f>
        <v>1.6551600959555483E-3</v>
      </c>
      <c r="FU34">
        <f>Sheet63!GG34</f>
        <v>4.3786994322378651E-3</v>
      </c>
      <c r="FX34">
        <f t="shared" ref="FX34:GG43" si="34">($EV$10*FL34)+((1-$EV$10)*EZ34)</f>
        <v>-0.20302973295853155</v>
      </c>
      <c r="FY34">
        <f t="shared" si="34"/>
        <v>2.3061987929258909E-3</v>
      </c>
      <c r="FZ34">
        <f t="shared" si="34"/>
        <v>-0.20230954978915441</v>
      </c>
      <c r="GA34">
        <f t="shared" si="34"/>
        <v>9.2809543707866579E-2</v>
      </c>
      <c r="GB34">
        <f t="shared" si="34"/>
        <v>-0.14614307400805177</v>
      </c>
      <c r="GC34">
        <f t="shared" si="34"/>
        <v>2.1638647846857952E-3</v>
      </c>
      <c r="GD34">
        <f t="shared" si="34"/>
        <v>2.1145468543720151E-3</v>
      </c>
      <c r="GE34">
        <f t="shared" si="34"/>
        <v>0.4443933234523737</v>
      </c>
      <c r="GF34">
        <f t="shared" si="34"/>
        <v>2.1105695827970238E-3</v>
      </c>
      <c r="GG34">
        <f t="shared" si="34"/>
        <v>5.584309580716736E-3</v>
      </c>
      <c r="GJ34">
        <f t="shared" ref="GJ34:GS43" si="35">EN34-($EU$10*FX34)</f>
        <v>9.4840950721273756E-2</v>
      </c>
      <c r="GK34">
        <f t="shared" si="35"/>
        <v>0.1898624638062659</v>
      </c>
      <c r="GL34">
        <f t="shared" si="35"/>
        <v>0.63143082187737276</v>
      </c>
      <c r="GM34">
        <f t="shared" si="35"/>
        <v>0.34801547118934106</v>
      </c>
      <c r="GN34">
        <f t="shared" si="35"/>
        <v>0.24872687501061685</v>
      </c>
      <c r="GO34">
        <f t="shared" si="35"/>
        <v>0.86930346849083939</v>
      </c>
      <c r="GP34">
        <f t="shared" si="35"/>
        <v>0.30175920361555764</v>
      </c>
      <c r="GQ34">
        <f t="shared" si="35"/>
        <v>0.19299008889791594</v>
      </c>
      <c r="GR34">
        <f t="shared" si="35"/>
        <v>0.68051101466717445</v>
      </c>
      <c r="GS34">
        <f t="shared" si="35"/>
        <v>0.31526217774455828</v>
      </c>
    </row>
    <row r="35" spans="1:201">
      <c r="A35">
        <v>34</v>
      </c>
      <c r="BG35">
        <f t="shared" si="33"/>
        <v>0.13352465275973266</v>
      </c>
      <c r="BH35">
        <f t="shared" si="33"/>
        <v>0.11758235376005807</v>
      </c>
      <c r="BI35">
        <f t="shared" si="33"/>
        <v>0.12573941280694489</v>
      </c>
      <c r="BJ35">
        <f t="shared" si="33"/>
        <v>0.12198062740049966</v>
      </c>
      <c r="EN35">
        <f>Sheet63!GJ35</f>
        <v>0.53384671530605143</v>
      </c>
      <c r="EO35">
        <f>Sheet63!GK35</f>
        <v>0.27459681075169123</v>
      </c>
      <c r="EP35">
        <f>Sheet63!GL35</f>
        <v>0.34511405930645805</v>
      </c>
      <c r="EQ35">
        <f>Sheet63!GM35</f>
        <v>0.76850471443755697</v>
      </c>
      <c r="ER35">
        <f>Sheet63!GN35</f>
        <v>0.91826038740075144</v>
      </c>
      <c r="ES35">
        <f>Sheet63!GO35</f>
        <v>0.11758102818640534</v>
      </c>
      <c r="ET35">
        <f>Sheet63!GP35</f>
        <v>0.96338819121342412</v>
      </c>
      <c r="EU35">
        <f>Sheet63!GQ35</f>
        <v>0.85824137422957991</v>
      </c>
      <c r="EV35">
        <f>Sheet63!GR35</f>
        <v>0.27985083150407919</v>
      </c>
      <c r="EW35">
        <f>Sheet63!GS35</f>
        <v>0.91296351596902414</v>
      </c>
      <c r="EZ35">
        <v>-0.81258238983282427</v>
      </c>
      <c r="FA35">
        <v>6.9656688433370429E-3</v>
      </c>
      <c r="FB35">
        <v>-0.68226981231828576</v>
      </c>
      <c r="FC35">
        <v>0.29773841190249262</v>
      </c>
      <c r="FD35">
        <v>-0.43694417581263367</v>
      </c>
      <c r="FE35">
        <v>6.1076672251531216E-3</v>
      </c>
      <c r="FF35">
        <v>6.351635630620139E-3</v>
      </c>
      <c r="FG35">
        <v>1.5911997989413849</v>
      </c>
      <c r="FH35">
        <v>5.9524428554651463E-3</v>
      </c>
      <c r="FI35">
        <v>1.7480752565290782E-2</v>
      </c>
      <c r="FL35">
        <f>Sheet63!FX35</f>
        <v>-0.22032740872910428</v>
      </c>
      <c r="FM35">
        <f>Sheet63!FY35</f>
        <v>1.8562210099283432E-3</v>
      </c>
      <c r="FN35">
        <f>Sheet63!FZ35</f>
        <v>-0.18498663085180783</v>
      </c>
      <c r="FO35">
        <f>Sheet63!GA35</f>
        <v>7.9567330519805898E-2</v>
      </c>
      <c r="FP35">
        <f>Sheet63!GB35</f>
        <v>-0.11871913205900295</v>
      </c>
      <c r="FQ35">
        <f>Sheet63!GC35</f>
        <v>1.6286962747462405E-3</v>
      </c>
      <c r="FR35">
        <f>Sheet63!GD35</f>
        <v>1.6935785457351075E-3</v>
      </c>
      <c r="FS35">
        <f>Sheet63!GE35</f>
        <v>0.43304413745893616</v>
      </c>
      <c r="FT35">
        <f>Sheet63!GF35</f>
        <v>1.586788426671691E-3</v>
      </c>
      <c r="FU35">
        <f>Sheet63!GG35</f>
        <v>4.6564194040916579E-3</v>
      </c>
      <c r="FX35">
        <f t="shared" si="34"/>
        <v>-0.27955290683947626</v>
      </c>
      <c r="FY35">
        <f t="shared" si="34"/>
        <v>2.3671657932692134E-3</v>
      </c>
      <c r="FZ35">
        <f t="shared" si="34"/>
        <v>-0.23471494899845563</v>
      </c>
      <c r="GA35">
        <f t="shared" si="34"/>
        <v>0.10138443865807456</v>
      </c>
      <c r="GB35">
        <f t="shared" si="34"/>
        <v>-0.15054163643436602</v>
      </c>
      <c r="GC35">
        <f t="shared" si="34"/>
        <v>2.0765933697869284E-3</v>
      </c>
      <c r="GD35">
        <f t="shared" si="34"/>
        <v>2.1593842542236108E-3</v>
      </c>
      <c r="GE35">
        <f t="shared" si="34"/>
        <v>0.54885970360718095</v>
      </c>
      <c r="GF35">
        <f t="shared" si="34"/>
        <v>2.0233538695510365E-3</v>
      </c>
      <c r="GG35">
        <f t="shared" si="34"/>
        <v>5.9388527202115697E-3</v>
      </c>
      <c r="GJ35">
        <f t="shared" si="35"/>
        <v>0.53412626821289089</v>
      </c>
      <c r="GK35">
        <f t="shared" si="35"/>
        <v>0.27459444358589796</v>
      </c>
      <c r="GL35">
        <f t="shared" si="35"/>
        <v>0.34534877425545651</v>
      </c>
      <c r="GM35">
        <f t="shared" si="35"/>
        <v>0.76840332999889893</v>
      </c>
      <c r="GN35">
        <f t="shared" si="35"/>
        <v>0.9184109290371858</v>
      </c>
      <c r="GO35">
        <f t="shared" si="35"/>
        <v>0.11757895159303555</v>
      </c>
      <c r="GP35">
        <f t="shared" si="35"/>
        <v>0.96338603182916993</v>
      </c>
      <c r="GQ35">
        <f t="shared" si="35"/>
        <v>0.85769251452597273</v>
      </c>
      <c r="GR35">
        <f t="shared" si="35"/>
        <v>0.27984880815020963</v>
      </c>
      <c r="GS35">
        <f t="shared" si="35"/>
        <v>0.91295757711630388</v>
      </c>
    </row>
    <row r="36" spans="1:201">
      <c r="A36">
        <v>35</v>
      </c>
      <c r="B36">
        <f t="array" ref="B36:K45">TRANSPOSE(EN34:EW43)</f>
        <v>9.4637920988315222E-2</v>
      </c>
      <c r="C36">
        <v>0.53384671530605143</v>
      </c>
      <c r="D36">
        <v>6.6250039093392762E-2</v>
      </c>
      <c r="E36">
        <v>0.68754276649561819</v>
      </c>
      <c r="F36">
        <v>0.73568960817293338</v>
      </c>
      <c r="G36">
        <v>0.49572680286629311</v>
      </c>
      <c r="H36">
        <v>0.81003925692920764</v>
      </c>
      <c r="I36">
        <v>0.499702964171023</v>
      </c>
      <c r="J36">
        <v>0.14542638275938735</v>
      </c>
      <c r="K36">
        <v>0.30228253811545236</v>
      </c>
      <c r="M36">
        <f t="array" ref="M36:M45">TRANSPOSE(EN30:EW30)</f>
        <v>0.91324072210083296</v>
      </c>
      <c r="S36">
        <f>EN34</f>
        <v>9.4637920988315222E-2</v>
      </c>
      <c r="T36">
        <f t="shared" ref="T36:AB45" si="36">EO34</f>
        <v>0.18986477000505883</v>
      </c>
      <c r="U36">
        <f t="shared" si="36"/>
        <v>0.63122851232758359</v>
      </c>
      <c r="V36">
        <f t="shared" si="36"/>
        <v>0.34810828073304895</v>
      </c>
      <c r="W36">
        <f t="shared" si="36"/>
        <v>0.24858073193660879</v>
      </c>
      <c r="X36">
        <f t="shared" si="36"/>
        <v>0.86930563235562408</v>
      </c>
      <c r="Y36">
        <f t="shared" si="36"/>
        <v>0.30176131816241203</v>
      </c>
      <c r="Z36">
        <f t="shared" si="36"/>
        <v>0.1934344822213683</v>
      </c>
      <c r="AA36">
        <f t="shared" si="36"/>
        <v>0.68051312523675722</v>
      </c>
      <c r="AB36">
        <f t="shared" si="36"/>
        <v>0.31526776205413898</v>
      </c>
      <c r="BG36">
        <f t="shared" si="33"/>
        <v>3.2402299398194577E-2</v>
      </c>
      <c r="BH36">
        <f t="shared" si="33"/>
        <v>1.4935409977414342E-2</v>
      </c>
      <c r="BI36">
        <f t="shared" si="33"/>
        <v>1.9938593503535808E-2</v>
      </c>
      <c r="BJ36">
        <f t="shared" si="33"/>
        <v>1.2321687327117118E-2</v>
      </c>
      <c r="BM36">
        <f>0.5*$BL$21*B36*B36</f>
        <v>4.4781680444952973E-8</v>
      </c>
      <c r="BN36">
        <f t="shared" ref="BN36:BV45" si="37">0.5*$BL$21*C36*C36</f>
        <v>1.4249615772153018E-6</v>
      </c>
      <c r="BO36">
        <f t="shared" si="37"/>
        <v>2.1945338399380347E-8</v>
      </c>
      <c r="BP36">
        <f t="shared" si="37"/>
        <v>2.363575278802241E-6</v>
      </c>
      <c r="BQ36">
        <f t="shared" si="37"/>
        <v>2.7061959978682217E-6</v>
      </c>
      <c r="BR36">
        <f t="shared" si="37"/>
        <v>1.2287253154001833E-6</v>
      </c>
      <c r="BS36">
        <f t="shared" si="37"/>
        <v>3.2808179888321142E-6</v>
      </c>
      <c r="BT36">
        <f t="shared" si="37"/>
        <v>1.2485152620065337E-6</v>
      </c>
      <c r="BU36">
        <f t="shared" si="37"/>
        <v>1.0574416401239918E-7</v>
      </c>
      <c r="BV36">
        <f t="shared" si="37"/>
        <v>4.5687366424759958E-7</v>
      </c>
      <c r="EN36">
        <f>Sheet63!GJ36</f>
        <v>6.6250039093392762E-2</v>
      </c>
      <c r="EO36">
        <f>Sheet63!GK36</f>
        <v>0.84985427084447585</v>
      </c>
      <c r="EP36">
        <f>Sheet63!GL36</f>
        <v>0.54649317432846634</v>
      </c>
      <c r="EQ36">
        <f>Sheet63!GM36</f>
        <v>0.98796685483507862</v>
      </c>
      <c r="ER36">
        <f>Sheet63!GN36</f>
        <v>0.40082870042248048</v>
      </c>
      <c r="ES36">
        <f>Sheet63!GO36</f>
        <v>0.24694226660817323</v>
      </c>
      <c r="ET36">
        <f>Sheet63!GP36</f>
        <v>9.6207943077676231E-2</v>
      </c>
      <c r="EU36">
        <f>Sheet63!GQ36</f>
        <v>0.68997195725451133</v>
      </c>
      <c r="EV36">
        <f>Sheet63!GR36</f>
        <v>3.6437851925550359E-2</v>
      </c>
      <c r="EW36">
        <f>Sheet63!GS36</f>
        <v>0.74963479378966225</v>
      </c>
      <c r="EZ36">
        <v>-0.88569313503962654</v>
      </c>
      <c r="FA36">
        <v>8.168107610201562E-3</v>
      </c>
      <c r="FB36">
        <v>-0.82599034554258777</v>
      </c>
      <c r="FC36">
        <v>0.34855166937653437</v>
      </c>
      <c r="FD36">
        <v>-0.48518255066800275</v>
      </c>
      <c r="FE36">
        <v>7.2747471454798762E-3</v>
      </c>
      <c r="FF36">
        <v>7.3683075283970112E-3</v>
      </c>
      <c r="FG36">
        <v>1.7980241261793859</v>
      </c>
      <c r="FH36">
        <v>7.0976110228493944E-3</v>
      </c>
      <c r="FI36">
        <v>2.0381462387368817E-2</v>
      </c>
      <c r="FL36">
        <f>Sheet63!FX36</f>
        <v>-0.24016949509226998</v>
      </c>
      <c r="FM36">
        <f>Sheet63!FY36</f>
        <v>2.1766970074110718E-3</v>
      </c>
      <c r="FN36">
        <f>Sheet63!FZ36</f>
        <v>-0.22395508707221984</v>
      </c>
      <c r="FO36">
        <f>Sheet63!GA36</f>
        <v>9.3152098542257519E-2</v>
      </c>
      <c r="FP36">
        <f>Sheet63!GB36</f>
        <v>-0.13184882725434216</v>
      </c>
      <c r="FQ36">
        <f>Sheet63!GC36</f>
        <v>1.9398643425711619E-3</v>
      </c>
      <c r="FR36">
        <f>Sheet63!GD36</f>
        <v>1.9646810204245586E-3</v>
      </c>
      <c r="FS36">
        <f>Sheet63!GE36</f>
        <v>0.48941871067744203</v>
      </c>
      <c r="FT36">
        <f>Sheet63!GF36</f>
        <v>1.8920484009624251E-3</v>
      </c>
      <c r="FU36">
        <f>Sheet63!GG36</f>
        <v>5.4293094277631949E-3</v>
      </c>
      <c r="FX36">
        <f t="shared" si="34"/>
        <v>-0.30472185908700561</v>
      </c>
      <c r="FY36">
        <f t="shared" si="34"/>
        <v>2.7758380676901205E-3</v>
      </c>
      <c r="FZ36">
        <f t="shared" si="34"/>
        <v>-0.28415861291925659</v>
      </c>
      <c r="GA36">
        <f t="shared" si="34"/>
        <v>0.11869205562568519</v>
      </c>
      <c r="GB36">
        <f t="shared" si="34"/>
        <v>-0.16718219959570821</v>
      </c>
      <c r="GC36">
        <f t="shared" si="34"/>
        <v>2.4733526228620335E-3</v>
      </c>
      <c r="GD36">
        <f t="shared" si="34"/>
        <v>2.5050436712218036E-3</v>
      </c>
      <c r="GE36">
        <f t="shared" si="34"/>
        <v>0.62027925222763636</v>
      </c>
      <c r="GF36">
        <f t="shared" si="34"/>
        <v>2.4126046631511217E-3</v>
      </c>
      <c r="GG36">
        <f t="shared" si="34"/>
        <v>6.9245247237237567E-3</v>
      </c>
      <c r="GJ36">
        <f t="shared" si="35"/>
        <v>6.6554760952479766E-2</v>
      </c>
      <c r="GK36">
        <f t="shared" si="35"/>
        <v>0.84985149500640811</v>
      </c>
      <c r="GL36">
        <f t="shared" si="35"/>
        <v>0.54677733294138564</v>
      </c>
      <c r="GM36">
        <f t="shared" si="35"/>
        <v>0.98784816277945298</v>
      </c>
      <c r="GN36">
        <f t="shared" si="35"/>
        <v>0.40099588262207619</v>
      </c>
      <c r="GO36">
        <f t="shared" si="35"/>
        <v>0.24693979325555038</v>
      </c>
      <c r="GP36">
        <f t="shared" si="35"/>
        <v>9.6205438034005011E-2</v>
      </c>
      <c r="GQ36">
        <f t="shared" si="35"/>
        <v>0.6893516780022837</v>
      </c>
      <c r="GR36">
        <f t="shared" si="35"/>
        <v>3.6435439320887206E-2</v>
      </c>
      <c r="GS36">
        <f t="shared" si="35"/>
        <v>0.74962786926493852</v>
      </c>
    </row>
    <row r="37" spans="1:201">
      <c r="A37">
        <v>36</v>
      </c>
      <c r="B37">
        <v>0.18986477000505883</v>
      </c>
      <c r="C37">
        <v>0.27459681075169123</v>
      </c>
      <c r="D37">
        <v>0.84985427084447585</v>
      </c>
      <c r="E37">
        <v>0.12496946244885873</v>
      </c>
      <c r="F37">
        <v>1.8630310942611535E-2</v>
      </c>
      <c r="G37">
        <v>0.79406846953491039</v>
      </c>
      <c r="H37">
        <v>0.45979089230202541</v>
      </c>
      <c r="I37">
        <v>0.17259981882322409</v>
      </c>
      <c r="J37">
        <v>0.95889232664439294</v>
      </c>
      <c r="K37">
        <v>0.32852133495845237</v>
      </c>
      <c r="M37">
        <v>0.82716659949540072</v>
      </c>
      <c r="S37">
        <f t="shared" ref="S37:S45" si="38">EN35</f>
        <v>0.53384671530605143</v>
      </c>
      <c r="T37">
        <f t="shared" si="36"/>
        <v>0.27459681075169123</v>
      </c>
      <c r="U37">
        <f t="shared" si="36"/>
        <v>0.34511405930645805</v>
      </c>
      <c r="V37">
        <f t="shared" si="36"/>
        <v>0.76850471443755697</v>
      </c>
      <c r="W37">
        <f t="shared" si="36"/>
        <v>0.91826038740075144</v>
      </c>
      <c r="X37">
        <f t="shared" si="36"/>
        <v>0.11758102818640534</v>
      </c>
      <c r="Y37">
        <f t="shared" si="36"/>
        <v>0.96338819121342412</v>
      </c>
      <c r="Z37">
        <f t="shared" si="36"/>
        <v>0.85824137422957991</v>
      </c>
      <c r="AA37">
        <f t="shared" si="36"/>
        <v>0.27985083150407919</v>
      </c>
      <c r="AB37">
        <f t="shared" si="36"/>
        <v>0.91296351596902414</v>
      </c>
      <c r="BG37">
        <f t="shared" si="33"/>
        <v>6.4156830279812112E-3</v>
      </c>
      <c r="BH37">
        <f t="shared" si="33"/>
        <v>4.8334238134137346E-4</v>
      </c>
      <c r="BI37">
        <f t="shared" si="33"/>
        <v>4.7996556052186954E-3</v>
      </c>
      <c r="BJ37">
        <f t="shared" si="33"/>
        <v>9.2940020532334203E-4</v>
      </c>
      <c r="BM37">
        <f t="shared" ref="BM37:BM45" si="39">0.5*$BL$21*B37*B37</f>
        <v>1.8024315444536946E-7</v>
      </c>
      <c r="BN37">
        <f t="shared" si="37"/>
        <v>3.7701704237500069E-7</v>
      </c>
      <c r="BO37">
        <f t="shared" si="37"/>
        <v>3.6112614083629788E-6</v>
      </c>
      <c r="BP37">
        <f t="shared" si="37"/>
        <v>7.8086832723783581E-8</v>
      </c>
      <c r="BQ37">
        <f t="shared" si="37"/>
        <v>1.7354424290919555E-9</v>
      </c>
      <c r="BR37">
        <f t="shared" si="37"/>
        <v>3.1527236715475745E-6</v>
      </c>
      <c r="BS37">
        <f t="shared" si="37"/>
        <v>1.0570383232194637E-6</v>
      </c>
      <c r="BT37">
        <f t="shared" si="37"/>
        <v>1.4895348728904892E-7</v>
      </c>
      <c r="BU37">
        <f t="shared" si="37"/>
        <v>4.5973724704874866E-6</v>
      </c>
      <c r="BV37">
        <f t="shared" si="37"/>
        <v>5.3963133761441827E-7</v>
      </c>
      <c r="EN37">
        <f>Sheet63!GJ37</f>
        <v>0.68754276649561819</v>
      </c>
      <c r="EO37">
        <f>Sheet63!GK37</f>
        <v>0.12496946244885873</v>
      </c>
      <c r="EP37">
        <f>Sheet63!GL37</f>
        <v>0.33140430569538887</v>
      </c>
      <c r="EQ37">
        <f>Sheet63!GM37</f>
        <v>0.43053380829221422</v>
      </c>
      <c r="ER37">
        <f>Sheet63!GN37</f>
        <v>0.2643741708082798</v>
      </c>
      <c r="ES37">
        <f>Sheet63!GO37</f>
        <v>0.23465973255477909</v>
      </c>
      <c r="ET37">
        <f>Sheet63!GP37</f>
        <v>0.1490937385031102</v>
      </c>
      <c r="EU37">
        <f>Sheet63!GQ37</f>
        <v>0.73797354888346611</v>
      </c>
      <c r="EV37">
        <f>Sheet63!GR37</f>
        <v>0.40262362652263817</v>
      </c>
      <c r="EW37">
        <f>Sheet63!GS37</f>
        <v>0.31556023785568577</v>
      </c>
      <c r="EZ37">
        <v>-1.1000865499273724</v>
      </c>
      <c r="FA37">
        <v>1.3116578135413951E-2</v>
      </c>
      <c r="FB37">
        <v>-1.1622582621060886</v>
      </c>
      <c r="FC37">
        <v>0.52511493759252792</v>
      </c>
      <c r="FD37">
        <v>-0.83182182528393778</v>
      </c>
      <c r="FE37">
        <v>1.2322374597385761E-2</v>
      </c>
      <c r="FF37">
        <v>1.2045205539834836E-2</v>
      </c>
      <c r="FG37">
        <v>2.4878398886614614</v>
      </c>
      <c r="FH37">
        <v>1.2000604389951557E-2</v>
      </c>
      <c r="FI37">
        <v>3.1727048400823778E-2</v>
      </c>
      <c r="FL37">
        <f>Sheet63!FX37</f>
        <v>-0.29833175918092114</v>
      </c>
      <c r="FM37">
        <f>Sheet63!FY37</f>
        <v>3.4962351766218329E-3</v>
      </c>
      <c r="FN37">
        <f>Sheet63!FZ37</f>
        <v>-0.31512529633559966</v>
      </c>
      <c r="FO37">
        <f>Sheet63!GA37</f>
        <v>0.14037236362925035</v>
      </c>
      <c r="FP37">
        <f>Sheet63!GB37</f>
        <v>-0.225960236199341</v>
      </c>
      <c r="FQ37">
        <f>Sheet63!GC37</f>
        <v>3.2860528549928914E-3</v>
      </c>
      <c r="FR37">
        <f>Sheet63!GD37</f>
        <v>3.2123066382383743E-3</v>
      </c>
      <c r="FS37">
        <f>Sheet63!GE37</f>
        <v>0.67739690475930936</v>
      </c>
      <c r="FT37">
        <f>Sheet63!GF37</f>
        <v>3.1993240831173679E-3</v>
      </c>
      <c r="FU37">
        <f>Sheet63!GG37</f>
        <v>8.4541045743316296E-3</v>
      </c>
      <c r="FX37">
        <f t="shared" si="34"/>
        <v>-0.37850723825556626</v>
      </c>
      <c r="FY37">
        <f t="shared" si="34"/>
        <v>4.4582694725010443E-3</v>
      </c>
      <c r="FZ37">
        <f t="shared" si="34"/>
        <v>-0.39983859291264856</v>
      </c>
      <c r="GA37">
        <f t="shared" si="34"/>
        <v>0.17884662102557808</v>
      </c>
      <c r="GB37">
        <f t="shared" si="34"/>
        <v>-0.28654639510780067</v>
      </c>
      <c r="GC37">
        <f t="shared" si="34"/>
        <v>4.1896850292321777E-3</v>
      </c>
      <c r="GD37">
        <f t="shared" si="34"/>
        <v>4.0955965283980197E-3</v>
      </c>
      <c r="GE37">
        <f t="shared" si="34"/>
        <v>0.85844120314952455</v>
      </c>
      <c r="GF37">
        <f t="shared" si="34"/>
        <v>4.0794521138007873E-3</v>
      </c>
      <c r="GG37">
        <f t="shared" si="34"/>
        <v>1.0781398956980843E-2</v>
      </c>
      <c r="GJ37">
        <f t="shared" si="35"/>
        <v>0.68792127373387379</v>
      </c>
      <c r="GK37">
        <f t="shared" si="35"/>
        <v>0.12496500417938623</v>
      </c>
      <c r="GL37">
        <f t="shared" si="35"/>
        <v>0.33180414428830152</v>
      </c>
      <c r="GM37">
        <f t="shared" si="35"/>
        <v>0.43035496167118864</v>
      </c>
      <c r="GN37">
        <f t="shared" si="35"/>
        <v>0.26466071720338757</v>
      </c>
      <c r="GO37">
        <f t="shared" si="35"/>
        <v>0.23465554286974985</v>
      </c>
      <c r="GP37">
        <f t="shared" si="35"/>
        <v>0.1490896429065818</v>
      </c>
      <c r="GQ37">
        <f t="shared" si="35"/>
        <v>0.73711510768031663</v>
      </c>
      <c r="GR37">
        <f t="shared" si="35"/>
        <v>0.40261954707052439</v>
      </c>
      <c r="GS37">
        <f t="shared" si="35"/>
        <v>0.31554945645672877</v>
      </c>
    </row>
    <row r="38" spans="1:201">
      <c r="A38">
        <v>37</v>
      </c>
      <c r="B38">
        <v>0.63122851232758359</v>
      </c>
      <c r="C38">
        <v>0.34511405930645805</v>
      </c>
      <c r="D38">
        <v>0.54649317432846634</v>
      </c>
      <c r="E38">
        <v>0.33140430569538887</v>
      </c>
      <c r="F38">
        <v>0.70632231246453403</v>
      </c>
      <c r="G38">
        <v>0.31366116584459452</v>
      </c>
      <c r="H38">
        <v>0.95152244803324015</v>
      </c>
      <c r="I38">
        <v>0.18059421000058803</v>
      </c>
      <c r="J38">
        <v>0.41304340286768976</v>
      </c>
      <c r="K38">
        <v>0.38626016629370236</v>
      </c>
      <c r="M38">
        <v>0.17716785949122518</v>
      </c>
      <c r="S38">
        <f t="shared" si="38"/>
        <v>6.6250039093392762E-2</v>
      </c>
      <c r="T38">
        <f t="shared" si="36"/>
        <v>0.84985427084447585</v>
      </c>
      <c r="U38">
        <f t="shared" si="36"/>
        <v>0.54649317432846634</v>
      </c>
      <c r="V38">
        <f t="shared" si="36"/>
        <v>0.98796685483507862</v>
      </c>
      <c r="W38">
        <f t="shared" si="36"/>
        <v>0.40082870042248048</v>
      </c>
      <c r="X38">
        <f t="shared" si="36"/>
        <v>0.24694226660817323</v>
      </c>
      <c r="Y38">
        <f t="shared" si="36"/>
        <v>9.6207943077676231E-2</v>
      </c>
      <c r="Z38">
        <f t="shared" si="36"/>
        <v>0.68997195725451133</v>
      </c>
      <c r="AA38">
        <f t="shared" si="36"/>
        <v>3.6437851925550359E-2</v>
      </c>
      <c r="AB38">
        <f t="shared" si="36"/>
        <v>0.74963479378966225</v>
      </c>
      <c r="BG38">
        <f t="shared" si="33"/>
        <v>7.3454450201194755E-3</v>
      </c>
      <c r="BH38">
        <f t="shared" si="33"/>
        <v>1.2090128347852444E-3</v>
      </c>
      <c r="BI38">
        <f t="shared" si="33"/>
        <v>2.9058299511927599E-3</v>
      </c>
      <c r="BJ38">
        <f t="shared" si="33"/>
        <v>8.934296726344006E-4</v>
      </c>
      <c r="BM38">
        <f t="shared" si="39"/>
        <v>1.9922471738764721E-6</v>
      </c>
      <c r="BN38">
        <f t="shared" si="37"/>
        <v>5.9551856965490732E-7</v>
      </c>
      <c r="BO38">
        <f t="shared" si="37"/>
        <v>1.4932739479380176E-6</v>
      </c>
      <c r="BP38">
        <f t="shared" si="37"/>
        <v>5.4914406916721378E-7</v>
      </c>
      <c r="BQ38">
        <f t="shared" si="37"/>
        <v>2.4944560454262343E-6</v>
      </c>
      <c r="BR38">
        <f t="shared" si="37"/>
        <v>4.9191663479495121E-7</v>
      </c>
      <c r="BS38">
        <f t="shared" si="37"/>
        <v>4.5269748455558511E-6</v>
      </c>
      <c r="BT38">
        <f t="shared" si="37"/>
        <v>1.6307134342868247E-7</v>
      </c>
      <c r="BU38">
        <f t="shared" si="37"/>
        <v>8.5302426326260335E-7</v>
      </c>
      <c r="BV38">
        <f t="shared" si="37"/>
        <v>7.4598458032619303E-7</v>
      </c>
      <c r="EN38">
        <f>Sheet63!GJ38</f>
        <v>0.73568960817293338</v>
      </c>
      <c r="EO38">
        <f>Sheet63!GK38</f>
        <v>1.8630310942611535E-2</v>
      </c>
      <c r="EP38">
        <f>Sheet63!GL38</f>
        <v>0.70632231246453403</v>
      </c>
      <c r="EQ38">
        <f>Sheet63!GM38</f>
        <v>0.40988163384562748</v>
      </c>
      <c r="ER38">
        <f>Sheet63!GN38</f>
        <v>0.53710363560898799</v>
      </c>
      <c r="ES38">
        <f>Sheet63!GO38</f>
        <v>0.7377908312315401</v>
      </c>
      <c r="ET38">
        <f>Sheet63!GP38</f>
        <v>0.99417156139977148</v>
      </c>
      <c r="EU38">
        <f>Sheet63!GQ38</f>
        <v>0.93213666577163989</v>
      </c>
      <c r="EV38">
        <f>Sheet63!GR38</f>
        <v>0.28778342736237694</v>
      </c>
      <c r="EW38">
        <f>Sheet63!GS38</f>
        <v>1.0847701603254765E-2</v>
      </c>
      <c r="EZ38">
        <v>-0.55087023944151825</v>
      </c>
      <c r="FA38">
        <v>6.9402027416606941E-3</v>
      </c>
      <c r="FB38">
        <v>-0.5524106581067082</v>
      </c>
      <c r="FC38">
        <v>0.27125185150996717</v>
      </c>
      <c r="FD38">
        <v>-0.44756507765182546</v>
      </c>
      <c r="FE38">
        <v>6.6341879275082618E-3</v>
      </c>
      <c r="FF38">
        <v>6.4177421271554144E-3</v>
      </c>
      <c r="FG38">
        <v>1.2365233208635773</v>
      </c>
      <c r="FH38">
        <v>6.471332675487107E-3</v>
      </c>
      <c r="FI38">
        <v>1.6607337354696283E-2</v>
      </c>
      <c r="FL38">
        <f>Sheet63!FX38</f>
        <v>-0.14940053571600956</v>
      </c>
      <c r="FM38">
        <f>Sheet63!FY38</f>
        <v>1.8501541913214603E-3</v>
      </c>
      <c r="FN38">
        <f>Sheet63!FZ38</f>
        <v>-0.14978707028955954</v>
      </c>
      <c r="FO38">
        <f>Sheet63!GA38</f>
        <v>7.2520537643720823E-2</v>
      </c>
      <c r="FP38">
        <f>Sheet63!GB38</f>
        <v>-0.12157140198415842</v>
      </c>
      <c r="FQ38">
        <f>Sheet63!GC38</f>
        <v>1.7692860969942248E-3</v>
      </c>
      <c r="FR38">
        <f>Sheet63!GD38</f>
        <v>1.7116971570396984E-3</v>
      </c>
      <c r="FS38">
        <f>Sheet63!GE38</f>
        <v>0.3367560574824785</v>
      </c>
      <c r="FT38">
        <f>Sheet63!GF38</f>
        <v>1.7253517184942987E-3</v>
      </c>
      <c r="FU38">
        <f>Sheet63!GG38</f>
        <v>4.4259236996785321E-3</v>
      </c>
      <c r="FX38">
        <f t="shared" si="34"/>
        <v>-0.18954750608856041</v>
      </c>
      <c r="FY38">
        <f t="shared" si="34"/>
        <v>2.3591590463553835E-3</v>
      </c>
      <c r="FZ38">
        <f t="shared" si="34"/>
        <v>-0.19004942907127439</v>
      </c>
      <c r="GA38">
        <f t="shared" si="34"/>
        <v>9.239366903034546E-2</v>
      </c>
      <c r="GB38">
        <f t="shared" si="34"/>
        <v>-0.15417076955092512</v>
      </c>
      <c r="GC38">
        <f t="shared" si="34"/>
        <v>2.2557762800456283E-3</v>
      </c>
      <c r="GD38">
        <f t="shared" si="34"/>
        <v>2.1823016540512699E-3</v>
      </c>
      <c r="GE38">
        <f t="shared" si="34"/>
        <v>0.42673278382058832</v>
      </c>
      <c r="GF38">
        <f t="shared" si="34"/>
        <v>2.1999498141935794E-3</v>
      </c>
      <c r="GG38">
        <f t="shared" si="34"/>
        <v>5.6440650651803075E-3</v>
      </c>
      <c r="GJ38">
        <f t="shared" si="35"/>
        <v>0.73587915567902196</v>
      </c>
      <c r="GK38">
        <f t="shared" si="35"/>
        <v>1.8627951783565178E-2</v>
      </c>
      <c r="GL38">
        <f t="shared" si="35"/>
        <v>0.70651236189360533</v>
      </c>
      <c r="GM38">
        <f t="shared" si="35"/>
        <v>0.40978924017659712</v>
      </c>
      <c r="GN38">
        <f t="shared" si="35"/>
        <v>0.53725780637853893</v>
      </c>
      <c r="GO38">
        <f t="shared" si="35"/>
        <v>0.73778857545526011</v>
      </c>
      <c r="GP38">
        <f t="shared" si="35"/>
        <v>0.99416937909811742</v>
      </c>
      <c r="GQ38">
        <f t="shared" si="35"/>
        <v>0.93170993298781934</v>
      </c>
      <c r="GR38">
        <f t="shared" si="35"/>
        <v>0.28778122741256273</v>
      </c>
      <c r="GS38">
        <f t="shared" si="35"/>
        <v>1.0842057538189585E-2</v>
      </c>
    </row>
    <row r="39" spans="1:201">
      <c r="A39">
        <v>38</v>
      </c>
      <c r="B39">
        <v>0.34810828073304895</v>
      </c>
      <c r="C39">
        <v>0.76850471443755697</v>
      </c>
      <c r="D39">
        <v>0.98796685483507862</v>
      </c>
      <c r="E39">
        <v>0.43053380829221422</v>
      </c>
      <c r="F39">
        <v>0.40988163384562748</v>
      </c>
      <c r="G39">
        <v>0.87571398418160196</v>
      </c>
      <c r="H39">
        <v>0.57811915452561446</v>
      </c>
      <c r="I39">
        <v>0.80632916289282675</v>
      </c>
      <c r="J39">
        <v>0.2839018197206265</v>
      </c>
      <c r="K39">
        <v>0.19925581600334727</v>
      </c>
      <c r="M39">
        <v>0.58471619663676833</v>
      </c>
      <c r="S39">
        <f t="shared" si="38"/>
        <v>0.68754276649561819</v>
      </c>
      <c r="T39">
        <f t="shared" si="36"/>
        <v>0.12496946244885873</v>
      </c>
      <c r="U39">
        <f t="shared" si="36"/>
        <v>0.33140430569538887</v>
      </c>
      <c r="V39">
        <f t="shared" si="36"/>
        <v>0.43053380829221422</v>
      </c>
      <c r="W39">
        <f t="shared" si="36"/>
        <v>0.2643741708082798</v>
      </c>
      <c r="X39">
        <f t="shared" si="36"/>
        <v>0.23465973255477909</v>
      </c>
      <c r="Y39">
        <f t="shared" si="36"/>
        <v>0.1490937385031102</v>
      </c>
      <c r="Z39">
        <f t="shared" si="36"/>
        <v>0.73797354888346611</v>
      </c>
      <c r="AA39">
        <f t="shared" si="36"/>
        <v>0.40262362652263817</v>
      </c>
      <c r="AB39">
        <f t="shared" si="36"/>
        <v>0.31556023785568577</v>
      </c>
      <c r="BG39">
        <f t="shared" si="33"/>
        <v>0.77058338651576819</v>
      </c>
      <c r="BH39">
        <f t="shared" si="33"/>
        <v>0.85432240496054168</v>
      </c>
      <c r="BI39">
        <f t="shared" si="33"/>
        <v>0.81286713928861176</v>
      </c>
      <c r="BJ39">
        <f t="shared" si="33"/>
        <v>0.85280053433324088</v>
      </c>
      <c r="BM39">
        <f t="shared" si="39"/>
        <v>6.0589687557459611E-7</v>
      </c>
      <c r="BN39">
        <f t="shared" si="37"/>
        <v>2.9529974805637552E-6</v>
      </c>
      <c r="BO39">
        <f t="shared" si="37"/>
        <v>4.8803925312635873E-6</v>
      </c>
      <c r="BP39">
        <f t="shared" si="37"/>
        <v>9.2679680041298542E-7</v>
      </c>
      <c r="BQ39">
        <f t="shared" si="37"/>
        <v>8.4001476881980518E-7</v>
      </c>
      <c r="BR39">
        <f t="shared" si="37"/>
        <v>3.8343749104560755E-6</v>
      </c>
      <c r="BS39">
        <f t="shared" si="37"/>
        <v>1.6711087841470566E-6</v>
      </c>
      <c r="BT39">
        <f t="shared" si="37"/>
        <v>3.250833594657234E-6</v>
      </c>
      <c r="BU39">
        <f t="shared" si="37"/>
        <v>4.0300121620341561E-7</v>
      </c>
      <c r="BV39">
        <f t="shared" si="37"/>
        <v>1.985144010557989E-7</v>
      </c>
      <c r="EN39">
        <f>Sheet63!GJ39</f>
        <v>0.49572680286629311</v>
      </c>
      <c r="EO39">
        <f>Sheet63!GK39</f>
        <v>0.79406846953491039</v>
      </c>
      <c r="EP39">
        <f>Sheet63!GL39</f>
        <v>0.31366116584459452</v>
      </c>
      <c r="EQ39">
        <f>Sheet63!GM39</f>
        <v>0.87571398418160196</v>
      </c>
      <c r="ER39">
        <f>Sheet63!GN39</f>
        <v>0.88126337294858559</v>
      </c>
      <c r="ES39">
        <f>Sheet63!GO39</f>
        <v>0.34152927538982097</v>
      </c>
      <c r="ET39">
        <f>Sheet63!GP39</f>
        <v>0.10638903259952651</v>
      </c>
      <c r="EU39">
        <f>Sheet63!GQ39</f>
        <v>0.84844153810259959</v>
      </c>
      <c r="EV39">
        <f>Sheet63!GR39</f>
        <v>0.54207479282057836</v>
      </c>
      <c r="EW39">
        <f>Sheet63!GS39</f>
        <v>0.58079862388158277</v>
      </c>
      <c r="EZ39">
        <v>-0.76689746680687043</v>
      </c>
      <c r="FA39">
        <v>8.492071669305894E-3</v>
      </c>
      <c r="FB39">
        <v>-0.86150098125697239</v>
      </c>
      <c r="FC39">
        <v>0.35568582460192461</v>
      </c>
      <c r="FD39">
        <v>-0.46521668841543667</v>
      </c>
      <c r="FE39">
        <v>7.8582942338753931E-3</v>
      </c>
      <c r="FF39">
        <v>7.5605297855414989E-3</v>
      </c>
      <c r="FG39">
        <v>1.6855054266729828</v>
      </c>
      <c r="FH39">
        <v>7.6832272135831025E-3</v>
      </c>
      <c r="FI39">
        <v>2.0829762302066204E-2</v>
      </c>
      <c r="FL39">
        <f>Sheet63!FX39</f>
        <v>-0.20797678718390186</v>
      </c>
      <c r="FM39">
        <f>Sheet63!FY39</f>
        <v>2.2630682001858349E-3</v>
      </c>
      <c r="FN39">
        <f>Sheet63!FZ39</f>
        <v>-0.23357837182013774</v>
      </c>
      <c r="FO39">
        <f>Sheet63!GA39</f>
        <v>9.5067148787733563E-2</v>
      </c>
      <c r="FP39">
        <f>Sheet63!GB39</f>
        <v>-0.12643704379542936</v>
      </c>
      <c r="FQ39">
        <f>Sheet63!GC39</f>
        <v>2.095252147651589E-3</v>
      </c>
      <c r="FR39">
        <f>Sheet63!GD39</f>
        <v>2.0158801518159065E-3</v>
      </c>
      <c r="FS39">
        <f>Sheet63!GE39</f>
        <v>0.45895376781989494</v>
      </c>
      <c r="FT39">
        <f>Sheet63!GF39</f>
        <v>2.0480037507940472E-3</v>
      </c>
      <c r="FU39">
        <f>Sheet63!GG39</f>
        <v>5.5490819413930815E-3</v>
      </c>
      <c r="FX39">
        <f t="shared" si="34"/>
        <v>-0.26386885514619868</v>
      </c>
      <c r="FY39">
        <f t="shared" si="34"/>
        <v>2.885968547097841E-3</v>
      </c>
      <c r="FZ39">
        <f t="shared" si="34"/>
        <v>-0.2963706327638212</v>
      </c>
      <c r="GA39">
        <f t="shared" si="34"/>
        <v>0.12112901636915266</v>
      </c>
      <c r="GB39">
        <f t="shared" si="34"/>
        <v>-0.16031500825743009</v>
      </c>
      <c r="GC39">
        <f t="shared" si="34"/>
        <v>2.6715563562739694E-3</v>
      </c>
      <c r="GD39">
        <f t="shared" si="34"/>
        <v>2.5703451151884655E-3</v>
      </c>
      <c r="GE39">
        <f t="shared" si="34"/>
        <v>0.58160893370520372</v>
      </c>
      <c r="GF39">
        <f t="shared" si="34"/>
        <v>2.6115260970729528E-3</v>
      </c>
      <c r="GG39">
        <f t="shared" si="34"/>
        <v>7.0771499774603935E-3</v>
      </c>
      <c r="GJ39">
        <f t="shared" si="35"/>
        <v>0.49599067172143929</v>
      </c>
      <c r="GK39">
        <f t="shared" si="35"/>
        <v>0.79406558356636325</v>
      </c>
      <c r="GL39">
        <f t="shared" si="35"/>
        <v>0.31395753647735836</v>
      </c>
      <c r="GM39">
        <f t="shared" si="35"/>
        <v>0.87559285516523278</v>
      </c>
      <c r="GN39">
        <f t="shared" si="35"/>
        <v>0.881423687956843</v>
      </c>
      <c r="GO39">
        <f t="shared" si="35"/>
        <v>0.34152660383346473</v>
      </c>
      <c r="GP39">
        <f t="shared" si="35"/>
        <v>0.10638646225441131</v>
      </c>
      <c r="GQ39">
        <f t="shared" si="35"/>
        <v>0.84785992916889441</v>
      </c>
      <c r="GR39">
        <f t="shared" si="35"/>
        <v>0.54207218129448131</v>
      </c>
      <c r="GS39">
        <f t="shared" si="35"/>
        <v>0.58079154673160527</v>
      </c>
    </row>
    <row r="40" spans="1:201">
      <c r="A40">
        <v>39</v>
      </c>
      <c r="B40">
        <v>0.24858073193660879</v>
      </c>
      <c r="C40">
        <v>0.91826038740075144</v>
      </c>
      <c r="D40">
        <v>0.40082870042248048</v>
      </c>
      <c r="E40">
        <v>0.2643741708082798</v>
      </c>
      <c r="F40">
        <v>0.53710363560898799</v>
      </c>
      <c r="G40">
        <v>0.88126337294858559</v>
      </c>
      <c r="H40">
        <v>0.73654863389492053</v>
      </c>
      <c r="I40">
        <v>0.10239814351121276</v>
      </c>
      <c r="J40">
        <v>0.50784491570725188</v>
      </c>
      <c r="K40">
        <v>0.74046236267787102</v>
      </c>
      <c r="M40">
        <v>0.37514864983375817</v>
      </c>
      <c r="S40">
        <f t="shared" si="38"/>
        <v>0.73568960817293338</v>
      </c>
      <c r="T40">
        <f t="shared" si="36"/>
        <v>1.8630310942611535E-2</v>
      </c>
      <c r="U40">
        <f t="shared" si="36"/>
        <v>0.70632231246453403</v>
      </c>
      <c r="V40">
        <f t="shared" si="36"/>
        <v>0.40988163384562748</v>
      </c>
      <c r="W40">
        <f t="shared" si="36"/>
        <v>0.53710363560898799</v>
      </c>
      <c r="X40">
        <f t="shared" si="36"/>
        <v>0.7377908312315401</v>
      </c>
      <c r="Y40">
        <f t="shared" si="36"/>
        <v>0.99417156139977148</v>
      </c>
      <c r="Z40">
        <f t="shared" si="36"/>
        <v>0.93213666577163989</v>
      </c>
      <c r="AA40">
        <f t="shared" si="36"/>
        <v>0.28778342736237694</v>
      </c>
      <c r="AB40">
        <f t="shared" si="36"/>
        <v>1.0847701603254765E-2</v>
      </c>
      <c r="BG40">
        <f t="shared" si="33"/>
        <v>5.9035387638448197E-3</v>
      </c>
      <c r="BH40">
        <f t="shared" si="33"/>
        <v>6.8634733968978847E-4</v>
      </c>
      <c r="BI40">
        <f t="shared" si="33"/>
        <v>4.9553563076671263E-3</v>
      </c>
      <c r="BJ40">
        <f t="shared" si="33"/>
        <v>7.2653093663752532E-4</v>
      </c>
      <c r="BM40">
        <f t="shared" si="39"/>
        <v>3.0896190145070083E-7</v>
      </c>
      <c r="BN40">
        <f t="shared" si="37"/>
        <v>4.2160106953468908E-6</v>
      </c>
      <c r="BO40">
        <f t="shared" si="37"/>
        <v>8.0331823541187313E-7</v>
      </c>
      <c r="BP40">
        <f t="shared" si="37"/>
        <v>3.4946851095282753E-7</v>
      </c>
      <c r="BQ40">
        <f t="shared" si="37"/>
        <v>1.4424015769219629E-6</v>
      </c>
      <c r="BR40">
        <f t="shared" si="37"/>
        <v>3.8831256625035893E-6</v>
      </c>
      <c r="BS40">
        <f t="shared" si="37"/>
        <v>2.7125194504623685E-6</v>
      </c>
      <c r="BT40">
        <f t="shared" si="37"/>
        <v>5.2426898972714621E-8</v>
      </c>
      <c r="BU40">
        <f t="shared" si="37"/>
        <v>1.289532292048529E-6</v>
      </c>
      <c r="BV40">
        <f t="shared" si="37"/>
        <v>2.7414225527124752E-6</v>
      </c>
      <c r="EN40">
        <f>Sheet63!GJ40</f>
        <v>0.81003925692920764</v>
      </c>
      <c r="EO40">
        <f>Sheet63!GK40</f>
        <v>0.45979089230202541</v>
      </c>
      <c r="EP40">
        <f>Sheet63!GL40</f>
        <v>0.95152244803324015</v>
      </c>
      <c r="EQ40">
        <f>Sheet63!GM40</f>
        <v>0.57811915452561446</v>
      </c>
      <c r="ER40">
        <f>Sheet63!GN40</f>
        <v>0.73654863389492053</v>
      </c>
      <c r="ES40">
        <f>Sheet63!GO40</f>
        <v>9.7325607411852436E-2</v>
      </c>
      <c r="ET40">
        <f>Sheet63!GP40</f>
        <v>0.31820134036038361</v>
      </c>
      <c r="EU40">
        <f>Sheet63!GQ40</f>
        <v>0.39258097485496646</v>
      </c>
      <c r="EV40">
        <f>Sheet63!GR40</f>
        <v>0.97287783371572267</v>
      </c>
      <c r="EW40">
        <f>Sheet63!GS40</f>
        <v>0.42843368202725213</v>
      </c>
      <c r="EZ40">
        <v>-0.7269543916828658</v>
      </c>
      <c r="FA40">
        <v>8.4482795545325028E-3</v>
      </c>
      <c r="FB40">
        <v>-0.62047033566938536</v>
      </c>
      <c r="FC40">
        <v>0.3309534431708232</v>
      </c>
      <c r="FD40">
        <v>-0.5350847519376879</v>
      </c>
      <c r="FE40">
        <v>8.0599731351366985E-3</v>
      </c>
      <c r="FF40">
        <v>7.8041022300192418E-3</v>
      </c>
      <c r="FG40">
        <v>1.4991068414157018</v>
      </c>
      <c r="FH40">
        <v>7.8907764677068823E-3</v>
      </c>
      <c r="FI40">
        <v>2.024606331601889E-2</v>
      </c>
      <c r="FL40">
        <f>Sheet63!FX40</f>
        <v>-0.19710007427907708</v>
      </c>
      <c r="FM40">
        <f>Sheet63!FY40</f>
        <v>2.2516326845573248E-3</v>
      </c>
      <c r="FN40">
        <f>Sheet63!FZ40</f>
        <v>-0.16820413171374823</v>
      </c>
      <c r="FO40">
        <f>Sheet63!GA40</f>
        <v>8.8460844860137139E-2</v>
      </c>
      <c r="FP40">
        <f>Sheet63!GB40</f>
        <v>-0.14531803431134227</v>
      </c>
      <c r="FQ40">
        <f>Sheet63!GC40</f>
        <v>2.1490495847962671E-3</v>
      </c>
      <c r="FR40">
        <f>Sheet63!GD40</f>
        <v>2.0809175503491654E-3</v>
      </c>
      <c r="FS40">
        <f>Sheet63!GE40</f>
        <v>0.40818220388957166</v>
      </c>
      <c r="FT40">
        <f>Sheet63!GF40</f>
        <v>2.1032984234116685E-3</v>
      </c>
      <c r="FU40">
        <f>Sheet63!GG40</f>
        <v>5.3942933113444447E-3</v>
      </c>
      <c r="FX40">
        <f t="shared" si="34"/>
        <v>-0.25008550601945595</v>
      </c>
      <c r="FY40">
        <f t="shared" si="34"/>
        <v>2.8712973715548425E-3</v>
      </c>
      <c r="FZ40">
        <f t="shared" si="34"/>
        <v>-0.21343075210931195</v>
      </c>
      <c r="GA40">
        <f t="shared" si="34"/>
        <v>0.11271010469120574</v>
      </c>
      <c r="GB40">
        <f t="shared" si="34"/>
        <v>-0.18429470607397683</v>
      </c>
      <c r="GC40">
        <f t="shared" si="34"/>
        <v>2.7401419398303101E-3</v>
      </c>
      <c r="GD40">
        <f t="shared" si="34"/>
        <v>2.653236018316173E-3</v>
      </c>
      <c r="GE40">
        <f t="shared" si="34"/>
        <v>0.51727466764218466</v>
      </c>
      <c r="GF40">
        <f t="shared" si="34"/>
        <v>2.6820462278411899E-3</v>
      </c>
      <c r="GG40">
        <f t="shared" si="34"/>
        <v>6.8794703118118892E-3</v>
      </c>
      <c r="GJ40">
        <f t="shared" si="35"/>
        <v>0.8102893424352271</v>
      </c>
      <c r="GK40">
        <f t="shared" si="35"/>
        <v>0.45978802100465388</v>
      </c>
      <c r="GL40">
        <f t="shared" si="35"/>
        <v>0.95173587878534949</v>
      </c>
      <c r="GM40">
        <f t="shared" si="35"/>
        <v>0.5780064444209233</v>
      </c>
      <c r="GN40">
        <f t="shared" si="35"/>
        <v>0.73673292860099449</v>
      </c>
      <c r="GO40">
        <f t="shared" si="35"/>
        <v>9.73228672699126E-2</v>
      </c>
      <c r="GP40">
        <f t="shared" si="35"/>
        <v>0.31819868712436528</v>
      </c>
      <c r="GQ40">
        <f t="shared" si="35"/>
        <v>0.39206370018732428</v>
      </c>
      <c r="GR40">
        <f t="shared" si="35"/>
        <v>0.97287515166949479</v>
      </c>
      <c r="GS40">
        <f t="shared" si="35"/>
        <v>0.42842680255694032</v>
      </c>
    </row>
    <row r="41" spans="1:201">
      <c r="A41">
        <v>40</v>
      </c>
      <c r="B41">
        <v>0.86930563235562408</v>
      </c>
      <c r="C41">
        <v>0.11758102818640534</v>
      </c>
      <c r="D41">
        <v>0.24694226660817323</v>
      </c>
      <c r="E41">
        <v>0.23465973255477909</v>
      </c>
      <c r="F41">
        <v>0.7377908312315401</v>
      </c>
      <c r="G41">
        <v>0.34152927538982097</v>
      </c>
      <c r="H41">
        <v>9.7325607411852436E-2</v>
      </c>
      <c r="I41">
        <v>0.96712513793479715</v>
      </c>
      <c r="J41">
        <v>0.15500161146645944</v>
      </c>
      <c r="K41">
        <v>0.61939817475216252</v>
      </c>
      <c r="M41">
        <v>0.84012008648299596</v>
      </c>
      <c r="S41">
        <f t="shared" si="38"/>
        <v>0.49572680286629311</v>
      </c>
      <c r="T41">
        <f t="shared" si="36"/>
        <v>0.79406846953491039</v>
      </c>
      <c r="U41">
        <f t="shared" si="36"/>
        <v>0.31366116584459452</v>
      </c>
      <c r="V41">
        <f t="shared" si="36"/>
        <v>0.87571398418160196</v>
      </c>
      <c r="W41">
        <f t="shared" si="36"/>
        <v>0.88126337294858559</v>
      </c>
      <c r="X41">
        <f t="shared" si="36"/>
        <v>0.34152927538982097</v>
      </c>
      <c r="Y41">
        <f t="shared" si="36"/>
        <v>0.10638903259952651</v>
      </c>
      <c r="Z41">
        <f t="shared" si="36"/>
        <v>0.84844153810259959</v>
      </c>
      <c r="AA41">
        <f t="shared" si="36"/>
        <v>0.54207479282057836</v>
      </c>
      <c r="AB41">
        <f t="shared" si="36"/>
        <v>0.58079862388158277</v>
      </c>
      <c r="BG41">
        <f t="shared" si="33"/>
        <v>1.2752599143469536E-2</v>
      </c>
      <c r="BH41">
        <f t="shared" si="33"/>
        <v>5.58164289346168E-3</v>
      </c>
      <c r="BI41">
        <f t="shared" si="33"/>
        <v>7.6374489073247846E-3</v>
      </c>
      <c r="BJ41">
        <f t="shared" si="33"/>
        <v>5.1715145985621229E-3</v>
      </c>
      <c r="BM41">
        <f t="shared" si="39"/>
        <v>3.7784614122260575E-6</v>
      </c>
      <c r="BN41">
        <f t="shared" si="37"/>
        <v>6.912649094686123E-8</v>
      </c>
      <c r="BO41">
        <f t="shared" si="37"/>
        <v>3.0490241518791056E-7</v>
      </c>
      <c r="BP41">
        <f t="shared" si="37"/>
        <v>2.7532595041340226E-7</v>
      </c>
      <c r="BQ41">
        <f t="shared" si="37"/>
        <v>2.7216765532466349E-6</v>
      </c>
      <c r="BR41">
        <f t="shared" si="37"/>
        <v>5.8321122974148084E-7</v>
      </c>
      <c r="BS41">
        <f t="shared" si="37"/>
        <v>4.7361369290430132E-8</v>
      </c>
      <c r="BT41">
        <f t="shared" si="37"/>
        <v>4.6766551621270027E-6</v>
      </c>
      <c r="BU41">
        <f t="shared" si="37"/>
        <v>1.2012749778599626E-7</v>
      </c>
      <c r="BV41">
        <f t="shared" si="37"/>
        <v>1.9182704944315525E-6</v>
      </c>
      <c r="EN41">
        <f>Sheet63!GJ41</f>
        <v>0.499702964171023</v>
      </c>
      <c r="EO41">
        <f>Sheet63!GK41</f>
        <v>0.17259981882322409</v>
      </c>
      <c r="EP41">
        <f>Sheet63!GL41</f>
        <v>0.18059421000058803</v>
      </c>
      <c r="EQ41">
        <f>Sheet63!GM41</f>
        <v>0.80632916289282675</v>
      </c>
      <c r="ER41">
        <f>Sheet63!GN41</f>
        <v>0.10239814351121276</v>
      </c>
      <c r="ES41">
        <f>Sheet63!GO41</f>
        <v>0.96712513793479715</v>
      </c>
      <c r="ET41">
        <f>Sheet63!GP41</f>
        <v>0.21676777223746005</v>
      </c>
      <c r="EU41">
        <f>Sheet63!GQ41</f>
        <v>0.51122935847430273</v>
      </c>
      <c r="EV41">
        <f>Sheet63!GR41</f>
        <v>0.35325469553200034</v>
      </c>
      <c r="EW41">
        <f>Sheet63!GS41</f>
        <v>0.77467033009459751</v>
      </c>
      <c r="EZ41">
        <v>-0.7646487794014909</v>
      </c>
      <c r="FA41">
        <v>9.5661075456681711E-3</v>
      </c>
      <c r="FB41">
        <v>-0.84578602779269918</v>
      </c>
      <c r="FC41">
        <v>0.38260154544128422</v>
      </c>
      <c r="FD41">
        <v>-0.57647298154352444</v>
      </c>
      <c r="FE41">
        <v>9.0893270502952605E-3</v>
      </c>
      <c r="FF41">
        <v>8.7064868097479157E-3</v>
      </c>
      <c r="FG41">
        <v>1.7450334187025907</v>
      </c>
      <c r="FH41">
        <v>8.8733050344330343E-3</v>
      </c>
      <c r="FI41">
        <v>2.3037598153695295E-2</v>
      </c>
      <c r="FL41">
        <f>Sheet63!FX41</f>
        <v>-0.20738119124121968</v>
      </c>
      <c r="FM41">
        <f>Sheet63!FY41</f>
        <v>2.5499085985140626E-3</v>
      </c>
      <c r="FN41">
        <f>Sheet63!FZ41</f>
        <v>-0.22932904289475264</v>
      </c>
      <c r="FO41">
        <f>Sheet63!GA41</f>
        <v>0.10228227230774872</v>
      </c>
      <c r="FP41">
        <f>Sheet63!GB41</f>
        <v>-0.15662079961910949</v>
      </c>
      <c r="FQ41">
        <f>Sheet63!GC41</f>
        <v>2.4238561464573526E-3</v>
      </c>
      <c r="FR41">
        <f>Sheet63!GD41</f>
        <v>2.3219242714406611E-3</v>
      </c>
      <c r="FS41">
        <f>Sheet63!GE41</f>
        <v>0.47524857879313737</v>
      </c>
      <c r="FT41">
        <f>Sheet63!GF41</f>
        <v>2.3655842994357826E-3</v>
      </c>
      <c r="FU41">
        <f>Sheet63!GG41</f>
        <v>6.1389093383478963E-3</v>
      </c>
      <c r="FX41">
        <f t="shared" si="34"/>
        <v>-0.2631079500572468</v>
      </c>
      <c r="FY41">
        <f t="shared" si="34"/>
        <v>3.2515284932294729E-3</v>
      </c>
      <c r="FZ41">
        <f t="shared" si="34"/>
        <v>-0.29097474138454726</v>
      </c>
      <c r="GA41">
        <f t="shared" si="34"/>
        <v>0.13031419962110227</v>
      </c>
      <c r="GB41">
        <f t="shared" si="34"/>
        <v>-0.19860601781155099</v>
      </c>
      <c r="GC41">
        <f t="shared" si="34"/>
        <v>3.0904032368411433E-3</v>
      </c>
      <c r="GD41">
        <f t="shared" si="34"/>
        <v>2.9603805252713862E-3</v>
      </c>
      <c r="GE41">
        <f t="shared" si="34"/>
        <v>0.60222706278408267</v>
      </c>
      <c r="GF41">
        <f t="shared" si="34"/>
        <v>3.0163563729355075E-3</v>
      </c>
      <c r="GG41">
        <f t="shared" si="34"/>
        <v>7.8287782198826362E-3</v>
      </c>
      <c r="GJ41">
        <f t="shared" si="35"/>
        <v>0.49996607212108024</v>
      </c>
      <c r="GK41">
        <f t="shared" si="35"/>
        <v>0.17259656729473086</v>
      </c>
      <c r="GL41">
        <f t="shared" si="35"/>
        <v>0.18088518474197257</v>
      </c>
      <c r="GM41">
        <f t="shared" si="35"/>
        <v>0.80619884869320568</v>
      </c>
      <c r="GN41">
        <f t="shared" si="35"/>
        <v>0.10259674952902431</v>
      </c>
      <c r="GO41">
        <f t="shared" si="35"/>
        <v>0.96712204753156028</v>
      </c>
      <c r="GP41">
        <f t="shared" si="35"/>
        <v>0.21676481185693477</v>
      </c>
      <c r="GQ41">
        <f t="shared" si="35"/>
        <v>0.51062713141151861</v>
      </c>
      <c r="GR41">
        <f t="shared" si="35"/>
        <v>0.35325167917562739</v>
      </c>
      <c r="GS41">
        <f t="shared" si="35"/>
        <v>0.77466250131637759</v>
      </c>
    </row>
    <row r="42" spans="1:201">
      <c r="A42">
        <v>41</v>
      </c>
      <c r="B42">
        <v>0.30176131816241203</v>
      </c>
      <c r="C42">
        <v>0.96338819121342412</v>
      </c>
      <c r="D42">
        <v>9.6207943077676231E-2</v>
      </c>
      <c r="E42">
        <v>0.1490937385031102</v>
      </c>
      <c r="F42">
        <v>0.99417156139977148</v>
      </c>
      <c r="G42">
        <v>0.10638903259952651</v>
      </c>
      <c r="H42">
        <v>0.31820134036038361</v>
      </c>
      <c r="I42">
        <v>0.21676777223746005</v>
      </c>
      <c r="J42">
        <v>0.9001021458845726</v>
      </c>
      <c r="K42">
        <v>0.59952101999249219</v>
      </c>
      <c r="M42">
        <v>0.36786169657242707</v>
      </c>
      <c r="S42">
        <f t="shared" si="38"/>
        <v>0.81003925692920764</v>
      </c>
      <c r="T42">
        <f t="shared" si="36"/>
        <v>0.45979089230202541</v>
      </c>
      <c r="U42">
        <f t="shared" si="36"/>
        <v>0.95152244803324015</v>
      </c>
      <c r="V42">
        <f t="shared" si="36"/>
        <v>0.57811915452561446</v>
      </c>
      <c r="W42">
        <f t="shared" si="36"/>
        <v>0.73654863389492053</v>
      </c>
      <c r="X42">
        <f t="shared" si="36"/>
        <v>9.7325607411852436E-2</v>
      </c>
      <c r="Y42">
        <f t="shared" si="36"/>
        <v>0.31820134036038361</v>
      </c>
      <c r="Z42">
        <f t="shared" si="36"/>
        <v>0.39258097485496646</v>
      </c>
      <c r="AA42">
        <f t="shared" si="36"/>
        <v>0.97287783371572267</v>
      </c>
      <c r="AB42">
        <f t="shared" si="36"/>
        <v>0.42843368202725213</v>
      </c>
      <c r="BM42">
        <f t="shared" si="39"/>
        <v>4.5529946569558232E-7</v>
      </c>
      <c r="BN42">
        <f t="shared" si="37"/>
        <v>4.6405840348473654E-6</v>
      </c>
      <c r="BO42">
        <f t="shared" si="37"/>
        <v>4.6279841556186953E-8</v>
      </c>
      <c r="BP42">
        <f t="shared" si="37"/>
        <v>1.1114471430416903E-7</v>
      </c>
      <c r="BQ42">
        <f t="shared" si="37"/>
        <v>4.9418854674802981E-6</v>
      </c>
      <c r="BR42">
        <f t="shared" si="37"/>
        <v>5.6593131287315576E-8</v>
      </c>
      <c r="BS42">
        <f t="shared" si="37"/>
        <v>5.0626046503572348E-7</v>
      </c>
      <c r="BT42">
        <f t="shared" si="37"/>
        <v>2.349413354039568E-7</v>
      </c>
      <c r="BU42">
        <f t="shared" si="37"/>
        <v>4.0509193651300622E-6</v>
      </c>
      <c r="BV42">
        <f t="shared" si="37"/>
        <v>1.7971272670641914E-6</v>
      </c>
      <c r="EN42">
        <f>Sheet63!GJ42</f>
        <v>0.14542638275938735</v>
      </c>
      <c r="EO42">
        <f>Sheet63!GK42</f>
        <v>0.95889232664439294</v>
      </c>
      <c r="EP42">
        <f>Sheet63!GL42</f>
        <v>0.41304340286768976</v>
      </c>
      <c r="EQ42">
        <f>Sheet63!GM42</f>
        <v>0.2839018197206265</v>
      </c>
      <c r="ER42">
        <f>Sheet63!GN42</f>
        <v>0.50784491570725188</v>
      </c>
      <c r="ES42">
        <f>Sheet63!GO42</f>
        <v>0.15500161146645944</v>
      </c>
      <c r="ET42">
        <f>Sheet63!GP42</f>
        <v>0.9001021458845726</v>
      </c>
      <c r="EU42">
        <f>Sheet63!GQ42</f>
        <v>0.90050551519160771</v>
      </c>
      <c r="EV42">
        <f>Sheet63!GR42</f>
        <v>0.57248775536307417</v>
      </c>
      <c r="EW42">
        <f>Sheet63!GS42</f>
        <v>0.43738613066840215</v>
      </c>
      <c r="EZ42">
        <v>-0.91797555555562604</v>
      </c>
      <c r="FA42">
        <v>1.0228982974916376E-2</v>
      </c>
      <c r="FB42">
        <v>-0.88281687383520657</v>
      </c>
      <c r="FC42">
        <v>0.41254740629642028</v>
      </c>
      <c r="FD42">
        <v>-0.63652315070536591</v>
      </c>
      <c r="FE42">
        <v>9.5575042801822382E-3</v>
      </c>
      <c r="FF42">
        <v>9.3679574244241951E-3</v>
      </c>
      <c r="FG42">
        <v>1.9614527497265968</v>
      </c>
      <c r="FH42">
        <v>9.3301755950006802E-3</v>
      </c>
      <c r="FI42">
        <v>2.4830803798658253E-2</v>
      </c>
      <c r="FL42">
        <f>Sheet63!FX42</f>
        <v>-0.2489556658834694</v>
      </c>
      <c r="FM42">
        <f>Sheet63!FY42</f>
        <v>2.7266231975362548E-3</v>
      </c>
      <c r="FN42">
        <f>Sheet63!FZ42</f>
        <v>-0.23938182052536916</v>
      </c>
      <c r="FO42">
        <f>Sheet63!GA42</f>
        <v>0.11028541448802612</v>
      </c>
      <c r="FP42">
        <f>Sheet63!GB42</f>
        <v>-0.1729320096068509</v>
      </c>
      <c r="FQ42">
        <f>Sheet63!GC42</f>
        <v>2.5488621115098732E-3</v>
      </c>
      <c r="FR42">
        <f>Sheet63!GD42</f>
        <v>2.4983815179977294E-3</v>
      </c>
      <c r="FS42">
        <f>Sheet63!GE42</f>
        <v>0.53410606231986746</v>
      </c>
      <c r="FT42">
        <f>Sheet63!GF42</f>
        <v>2.4874972599497128E-3</v>
      </c>
      <c r="FU42">
        <f>Sheet63!GG42</f>
        <v>6.6166551208022978E-3</v>
      </c>
      <c r="FX42">
        <f t="shared" si="34"/>
        <v>-0.31585765485068507</v>
      </c>
      <c r="FY42">
        <f t="shared" si="34"/>
        <v>3.476859175274267E-3</v>
      </c>
      <c r="FZ42">
        <f t="shared" si="34"/>
        <v>-0.30372532585635287</v>
      </c>
      <c r="GA42">
        <f t="shared" si="34"/>
        <v>0.14051161366886553</v>
      </c>
      <c r="GB42">
        <f t="shared" si="34"/>
        <v>-0.2192911237167024</v>
      </c>
      <c r="GC42">
        <f t="shared" si="34"/>
        <v>3.2497263283771099E-3</v>
      </c>
      <c r="GD42">
        <f t="shared" si="34"/>
        <v>3.1853391086403759E-3</v>
      </c>
      <c r="GE42">
        <f t="shared" si="34"/>
        <v>0.67684073106054032</v>
      </c>
      <c r="GF42">
        <f t="shared" si="34"/>
        <v>3.1717650934548094E-3</v>
      </c>
      <c r="GG42">
        <f t="shared" si="34"/>
        <v>8.4380699885878933E-3</v>
      </c>
      <c r="GJ42">
        <f t="shared" si="35"/>
        <v>0.14574224041423803</v>
      </c>
      <c r="GK42">
        <f t="shared" si="35"/>
        <v>0.95888884978521771</v>
      </c>
      <c r="GL42">
        <f t="shared" si="35"/>
        <v>0.41334712819354613</v>
      </c>
      <c r="GM42">
        <f t="shared" si="35"/>
        <v>0.28376130810695765</v>
      </c>
      <c r="GN42">
        <f t="shared" si="35"/>
        <v>0.50806420683096853</v>
      </c>
      <c r="GO42">
        <f t="shared" si="35"/>
        <v>0.15499836174013107</v>
      </c>
      <c r="GP42">
        <f t="shared" si="35"/>
        <v>0.90009896054546401</v>
      </c>
      <c r="GQ42">
        <f t="shared" si="35"/>
        <v>0.89982867446054715</v>
      </c>
      <c r="GR42">
        <f t="shared" si="35"/>
        <v>0.57248458359798071</v>
      </c>
      <c r="GS42">
        <f t="shared" si="35"/>
        <v>0.43737769259841358</v>
      </c>
    </row>
    <row r="43" spans="1:201">
      <c r="A43">
        <v>42</v>
      </c>
      <c r="B43">
        <v>0.1934344822213683</v>
      </c>
      <c r="C43">
        <v>0.85824137422957991</v>
      </c>
      <c r="D43">
        <v>0.68997195725451133</v>
      </c>
      <c r="E43">
        <v>0.73797354888346611</v>
      </c>
      <c r="F43">
        <v>0.93213666577163989</v>
      </c>
      <c r="G43">
        <v>0.84844153810259959</v>
      </c>
      <c r="H43">
        <v>0.39258097485496646</v>
      </c>
      <c r="I43">
        <v>0.51122935847430273</v>
      </c>
      <c r="J43">
        <v>0.90050551519160771</v>
      </c>
      <c r="K43">
        <v>6.7001661240737295E-2</v>
      </c>
      <c r="M43">
        <v>0.72878371349001814</v>
      </c>
      <c r="S43">
        <f t="shared" si="38"/>
        <v>0.499702964171023</v>
      </c>
      <c r="T43">
        <f t="shared" si="36"/>
        <v>0.17259981882322409</v>
      </c>
      <c r="U43">
        <f t="shared" si="36"/>
        <v>0.18059421000058803</v>
      </c>
      <c r="V43">
        <f t="shared" si="36"/>
        <v>0.80632916289282675</v>
      </c>
      <c r="W43">
        <f t="shared" si="36"/>
        <v>0.10239814351121276</v>
      </c>
      <c r="X43">
        <f t="shared" si="36"/>
        <v>0.96712513793479715</v>
      </c>
      <c r="Y43">
        <f t="shared" si="36"/>
        <v>0.21676777223746005</v>
      </c>
      <c r="Z43">
        <f t="shared" si="36"/>
        <v>0.51122935847430273</v>
      </c>
      <c r="AA43">
        <f t="shared" si="36"/>
        <v>0.35325469553200034</v>
      </c>
      <c r="AB43">
        <f t="shared" si="36"/>
        <v>0.77467033009459751</v>
      </c>
      <c r="BM43">
        <f t="shared" si="39"/>
        <v>1.8708449456124427E-7</v>
      </c>
      <c r="BN43">
        <f t="shared" si="37"/>
        <v>3.6828912821973899E-6</v>
      </c>
      <c r="BO43">
        <f t="shared" si="37"/>
        <v>2.3803065089881061E-6</v>
      </c>
      <c r="BP43">
        <f t="shared" si="37"/>
        <v>2.7230247942582878E-6</v>
      </c>
      <c r="BQ43">
        <f t="shared" si="37"/>
        <v>4.3443938183793502E-6</v>
      </c>
      <c r="BR43">
        <f t="shared" si="37"/>
        <v>3.5992652178895251E-6</v>
      </c>
      <c r="BS43">
        <f t="shared" si="37"/>
        <v>7.7059910909037908E-7</v>
      </c>
      <c r="BT43">
        <f t="shared" si="37"/>
        <v>1.3067772848302358E-6</v>
      </c>
      <c r="BU43">
        <f t="shared" si="37"/>
        <v>4.0545509144525144E-6</v>
      </c>
      <c r="BV43">
        <f t="shared" si="37"/>
        <v>2.2446113045092594E-8</v>
      </c>
      <c r="EN43">
        <f>Sheet63!GJ43</f>
        <v>0.30228253811545236</v>
      </c>
      <c r="EO43">
        <f>Sheet63!GK43</f>
        <v>0.32852133495845237</v>
      </c>
      <c r="EP43">
        <f>Sheet63!GL43</f>
        <v>0.38626016629370236</v>
      </c>
      <c r="EQ43">
        <f>Sheet63!GM43</f>
        <v>0.19925581600334727</v>
      </c>
      <c r="ER43">
        <f>Sheet63!GN43</f>
        <v>0.74046236267787102</v>
      </c>
      <c r="ES43">
        <f>Sheet63!GO43</f>
        <v>0.61939817475216252</v>
      </c>
      <c r="ET43">
        <f>Sheet63!GP43</f>
        <v>0.59952101999249219</v>
      </c>
      <c r="EU43">
        <f>Sheet63!GQ43</f>
        <v>6.7001661240737295E-2</v>
      </c>
      <c r="EV43">
        <f>Sheet63!GR43</f>
        <v>0.23782681802135228</v>
      </c>
      <c r="EW43">
        <f>Sheet63!GS43</f>
        <v>0.13891433214517609</v>
      </c>
      <c r="EZ43">
        <v>-0.61027868380698491</v>
      </c>
      <c r="FA43">
        <v>7.0190809893484387E-3</v>
      </c>
      <c r="FB43">
        <v>-0.6382912974856928</v>
      </c>
      <c r="FC43">
        <v>0.28246013561167649</v>
      </c>
      <c r="FD43">
        <v>-0.45907936584921055</v>
      </c>
      <c r="FE43">
        <v>6.5217188078764646E-3</v>
      </c>
      <c r="FF43">
        <v>6.4759319766461735E-3</v>
      </c>
      <c r="FG43">
        <v>1.3817730036952294</v>
      </c>
      <c r="FH43">
        <v>6.337219695039171E-3</v>
      </c>
      <c r="FI43">
        <v>1.7062256366072261E-2</v>
      </c>
      <c r="FL43">
        <f>Sheet63!FX43</f>
        <v>-0.16546262201039202</v>
      </c>
      <c r="FM43">
        <f>Sheet63!FY43</f>
        <v>1.8705143288017859E-3</v>
      </c>
      <c r="FN43">
        <f>Sheet63!FZ43</f>
        <v>-0.17302290371728973</v>
      </c>
      <c r="FO43">
        <f>Sheet63!GA43</f>
        <v>7.5487464272401508E-2</v>
      </c>
      <c r="FP43">
        <f>Sheet63!GB43</f>
        <v>-0.12467044668758098</v>
      </c>
      <c r="FQ43">
        <f>Sheet63!GC43</f>
        <v>1.7388243230172557E-3</v>
      </c>
      <c r="FR43">
        <f>Sheet63!GD43</f>
        <v>1.7266828145575412E-3</v>
      </c>
      <c r="FS43">
        <f>Sheet63!GE43</f>
        <v>0.37609796849149968</v>
      </c>
      <c r="FT43">
        <f>Sheet63!GF43</f>
        <v>1.6891421085037611E-3</v>
      </c>
      <c r="FU43">
        <f>Sheet63!GG43</f>
        <v>4.5453760764812105E-3</v>
      </c>
      <c r="FX43">
        <f t="shared" si="34"/>
        <v>-0.20994422819005132</v>
      </c>
      <c r="FY43">
        <f t="shared" si="34"/>
        <v>2.3853709948564511E-3</v>
      </c>
      <c r="FZ43">
        <f t="shared" si="34"/>
        <v>-0.21954974309413</v>
      </c>
      <c r="GA43">
        <f t="shared" si="34"/>
        <v>9.6184731406328994E-2</v>
      </c>
      <c r="GB43">
        <f t="shared" si="34"/>
        <v>-0.15811133860374393</v>
      </c>
      <c r="GC43">
        <f t="shared" si="34"/>
        <v>2.2171137715031766E-3</v>
      </c>
      <c r="GD43">
        <f t="shared" si="34"/>
        <v>2.2016077307664044E-3</v>
      </c>
      <c r="GE43">
        <f t="shared" si="34"/>
        <v>0.47666547201187265</v>
      </c>
      <c r="GF43">
        <f t="shared" si="34"/>
        <v>2.1539498671573022E-3</v>
      </c>
      <c r="GG43">
        <f t="shared" si="34"/>
        <v>5.7970641054403155E-3</v>
      </c>
      <c r="GJ43">
        <f t="shared" si="35"/>
        <v>0.3024924823436424</v>
      </c>
      <c r="GK43">
        <f t="shared" si="35"/>
        <v>0.32851894958745753</v>
      </c>
      <c r="GL43">
        <f t="shared" si="35"/>
        <v>0.38647971603679648</v>
      </c>
      <c r="GM43">
        <f t="shared" si="35"/>
        <v>0.19915963127194095</v>
      </c>
      <c r="GN43">
        <f t="shared" si="35"/>
        <v>0.74062047401647479</v>
      </c>
      <c r="GO43">
        <f t="shared" si="35"/>
        <v>0.61939595763839106</v>
      </c>
      <c r="GP43">
        <f t="shared" si="35"/>
        <v>0.5995188183847614</v>
      </c>
      <c r="GQ43">
        <f t="shared" si="35"/>
        <v>6.652499576872542E-2</v>
      </c>
      <c r="GR43">
        <f t="shared" si="35"/>
        <v>0.23782466407148511</v>
      </c>
      <c r="GS43">
        <f t="shared" si="35"/>
        <v>0.13890853508107065</v>
      </c>
    </row>
    <row r="44" spans="1:201">
      <c r="A44">
        <v>43</v>
      </c>
      <c r="B44">
        <v>0.68051312523675722</v>
      </c>
      <c r="C44">
        <v>0.27985083150407919</v>
      </c>
      <c r="D44">
        <v>3.6437851925550359E-2</v>
      </c>
      <c r="E44">
        <v>0.40262362652263817</v>
      </c>
      <c r="F44">
        <v>0.28778342736237694</v>
      </c>
      <c r="G44">
        <v>0.54207479282057836</v>
      </c>
      <c r="H44">
        <v>0.97287783371572267</v>
      </c>
      <c r="I44">
        <v>0.35325469553200034</v>
      </c>
      <c r="J44">
        <v>0.57248775536307417</v>
      </c>
      <c r="K44">
        <v>0.23782681802135228</v>
      </c>
      <c r="M44">
        <v>0.2043329251797312</v>
      </c>
      <c r="S44">
        <f t="shared" si="38"/>
        <v>0.14542638275938735</v>
      </c>
      <c r="T44">
        <f t="shared" si="36"/>
        <v>0.95889232664439294</v>
      </c>
      <c r="U44">
        <f t="shared" si="36"/>
        <v>0.41304340286768976</v>
      </c>
      <c r="V44">
        <f t="shared" si="36"/>
        <v>0.2839018197206265</v>
      </c>
      <c r="W44">
        <f t="shared" si="36"/>
        <v>0.50784491570725188</v>
      </c>
      <c r="X44">
        <f t="shared" si="36"/>
        <v>0.15500161146645944</v>
      </c>
      <c r="Y44">
        <f t="shared" si="36"/>
        <v>0.9001021458845726</v>
      </c>
      <c r="Z44">
        <f t="shared" si="36"/>
        <v>0.90050551519160771</v>
      </c>
      <c r="AA44">
        <f t="shared" si="36"/>
        <v>0.57248775536307417</v>
      </c>
      <c r="AB44">
        <f t="shared" si="36"/>
        <v>0.43738613066840215</v>
      </c>
      <c r="BM44">
        <f t="shared" si="39"/>
        <v>2.3154905680974924E-6</v>
      </c>
      <c r="BN44">
        <f t="shared" si="37"/>
        <v>3.9158243946762261E-7</v>
      </c>
      <c r="BO44">
        <f t="shared" si="37"/>
        <v>6.6385852647416705E-9</v>
      </c>
      <c r="BP44">
        <f t="shared" si="37"/>
        <v>8.105289231712041E-7</v>
      </c>
      <c r="BQ44">
        <f t="shared" si="37"/>
        <v>4.1409650532218249E-7</v>
      </c>
      <c r="BR44">
        <f t="shared" si="37"/>
        <v>1.4692254050573649E-6</v>
      </c>
      <c r="BS44">
        <f t="shared" si="37"/>
        <v>4.7324563966769867E-6</v>
      </c>
      <c r="BT44">
        <f t="shared" si="37"/>
        <v>6.2394439957703133E-7</v>
      </c>
      <c r="BU44">
        <f t="shared" si="37"/>
        <v>1.6387111502032556E-6</v>
      </c>
      <c r="BV44">
        <f t="shared" si="37"/>
        <v>2.8280797685080711E-7</v>
      </c>
    </row>
    <row r="45" spans="1:201">
      <c r="A45">
        <v>44</v>
      </c>
      <c r="B45">
        <v>0.31526776205413898</v>
      </c>
      <c r="C45">
        <v>0.91296351596902414</v>
      </c>
      <c r="D45">
        <v>0.74963479378966225</v>
      </c>
      <c r="E45">
        <v>0.31556023785568577</v>
      </c>
      <c r="F45">
        <v>1.0847701603254765E-2</v>
      </c>
      <c r="G45">
        <v>0.58079862388158277</v>
      </c>
      <c r="H45">
        <v>0.42843368202725213</v>
      </c>
      <c r="I45">
        <v>0.77467033009459751</v>
      </c>
      <c r="J45">
        <v>0.43738613066840215</v>
      </c>
      <c r="K45">
        <v>0.13891433214517609</v>
      </c>
      <c r="M45">
        <v>0.46821636876248118</v>
      </c>
      <c r="S45">
        <f t="shared" si="38"/>
        <v>0.30228253811545236</v>
      </c>
      <c r="T45">
        <f t="shared" si="36"/>
        <v>0.32852133495845237</v>
      </c>
      <c r="U45">
        <f t="shared" si="36"/>
        <v>0.38626016629370236</v>
      </c>
      <c r="V45">
        <f t="shared" si="36"/>
        <v>0.19925581600334727</v>
      </c>
      <c r="W45">
        <f t="shared" si="36"/>
        <v>0.74046236267787102</v>
      </c>
      <c r="X45">
        <f t="shared" si="36"/>
        <v>0.61939817475216252</v>
      </c>
      <c r="Y45">
        <f t="shared" si="36"/>
        <v>0.59952101999249219</v>
      </c>
      <c r="Z45">
        <f t="shared" si="36"/>
        <v>6.7001661240737295E-2</v>
      </c>
      <c r="AA45">
        <f t="shared" si="36"/>
        <v>0.23782681802135228</v>
      </c>
      <c r="AB45">
        <f t="shared" si="36"/>
        <v>0.13891433214517609</v>
      </c>
      <c r="BM45">
        <f t="shared" si="39"/>
        <v>4.9696880895312605E-7</v>
      </c>
      <c r="BN45">
        <f t="shared" si="37"/>
        <v>4.1675119074526133E-6</v>
      </c>
      <c r="BO45">
        <f t="shared" si="37"/>
        <v>2.8097616203003472E-6</v>
      </c>
      <c r="BP45">
        <f t="shared" si="37"/>
        <v>4.9789131857768492E-7</v>
      </c>
      <c r="BQ45">
        <f t="shared" si="37"/>
        <v>5.8836315036628002E-10</v>
      </c>
      <c r="BR45">
        <f t="shared" si="37"/>
        <v>1.6866352075137013E-6</v>
      </c>
      <c r="BS45">
        <f t="shared" si="37"/>
        <v>9.1777709947714304E-7</v>
      </c>
      <c r="BT45">
        <f t="shared" si="37"/>
        <v>3.0005706016443639E-6</v>
      </c>
      <c r="BU45">
        <f t="shared" si="37"/>
        <v>9.5653313650538284E-7</v>
      </c>
      <c r="BV45">
        <f t="shared" si="37"/>
        <v>9.6485958376701533E-8</v>
      </c>
    </row>
    <row r="46" spans="1:201">
      <c r="A46">
        <v>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4.1103217676352326</v>
      </c>
      <c r="EN2" t="s">
        <v>10</v>
      </c>
    </row>
    <row r="3" spans="1:201">
      <c r="A3">
        <v>2</v>
      </c>
      <c r="C3" t="s">
        <v>98</v>
      </c>
      <c r="H3" t="s">
        <v>96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4.1103217676352326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1.7492365958730034</v>
      </c>
      <c r="O7">
        <v>2.3039528635970759</v>
      </c>
      <c r="P7">
        <v>1.9883064188118953</v>
      </c>
      <c r="Q7">
        <v>2.2777325086211069</v>
      </c>
      <c r="S7">
        <f>N7+$M23</f>
        <v>1.8651462963020997</v>
      </c>
      <c r="T7">
        <f t="shared" ref="T7:V16" si="0">O7+$M23</f>
        <v>2.4198625640261722</v>
      </c>
      <c r="U7">
        <f t="shared" si="0"/>
        <v>2.1042161192409914</v>
      </c>
      <c r="V7">
        <f t="shared" si="0"/>
        <v>2.3936422090502032</v>
      </c>
      <c r="X7">
        <f xml:space="preserve"> IF(S7&gt;0,S7,0)</f>
        <v>1.8651462963020997</v>
      </c>
      <c r="Y7">
        <f t="shared" ref="Y7:AA16" si="1" xml:space="preserve"> IF(T7&gt;0,T7,0)</f>
        <v>2.4198625640261722</v>
      </c>
      <c r="Z7">
        <f t="shared" si="1"/>
        <v>2.1042161192409914</v>
      </c>
      <c r="AA7">
        <f t="shared" si="1"/>
        <v>2.3936422090502032</v>
      </c>
      <c r="AC7">
        <f t="array" ref="AC7:AF16">MMULT(B36:K45,X7:AA16)</f>
        <v>10.52061332195056</v>
      </c>
      <c r="AD7">
        <v>13.860150507108806</v>
      </c>
      <c r="AE7">
        <v>11.938096237224848</v>
      </c>
      <c r="AF7">
        <v>13.655770087094332</v>
      </c>
      <c r="AH7">
        <f>AC7+$M36</f>
        <v>11.43393754389311</v>
      </c>
      <c r="AI7">
        <f t="shared" ref="AI7:AK16" si="2">AD7+$M36</f>
        <v>14.773474729051356</v>
      </c>
      <c r="AJ7">
        <f t="shared" si="2"/>
        <v>12.851420459167398</v>
      </c>
      <c r="AK7">
        <f t="shared" si="2"/>
        <v>14.569094309036883</v>
      </c>
      <c r="AW7">
        <f>AH7</f>
        <v>11.43393754389311</v>
      </c>
      <c r="AX7">
        <f t="shared" ref="AX7:AZ16" si="3">AI7</f>
        <v>14.773474729051356</v>
      </c>
      <c r="AY7">
        <f t="shared" si="3"/>
        <v>12.851420459167398</v>
      </c>
      <c r="AZ7">
        <f t="shared" si="3"/>
        <v>14.569094309036883</v>
      </c>
      <c r="BB7">
        <f>EXP(AW7-AW$20)</f>
        <v>1.9552493613290908E-2</v>
      </c>
      <c r="BC7">
        <f t="shared" ref="BC7:BE16" si="4">EXP(AX7-AX$20)</f>
        <v>2.083798458377503E-3</v>
      </c>
      <c r="BD7">
        <f t="shared" si="4"/>
        <v>1.3596965745460403E-2</v>
      </c>
      <c r="BE7">
        <f t="shared" si="4"/>
        <v>2.4512267879316374E-3</v>
      </c>
      <c r="BG7">
        <f>BB7/BB$20</f>
        <v>1.501732462782996E-2</v>
      </c>
      <c r="BH7">
        <f t="shared" ref="BH7:BJ16" si="5">BC7/BC$20</f>
        <v>1.775734321622492E-3</v>
      </c>
      <c r="BI7">
        <f t="shared" si="5"/>
        <v>1.1020818825079701E-2</v>
      </c>
      <c r="BJ7">
        <f t="shared" si="5"/>
        <v>2.0851884205935903E-3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6.3335412392834387</v>
      </c>
      <c r="BS7">
        <f t="shared" si="6"/>
        <v>0</v>
      </c>
      <c r="BT7">
        <f t="shared" si="6"/>
        <v>0</v>
      </c>
      <c r="BY7">
        <f>$BG$7-$BL$7</f>
        <v>1.501732462782996E-2</v>
      </c>
      <c r="BZ7">
        <f>$BH$7-$BM$7</f>
        <v>-0.99822426567837752</v>
      </c>
      <c r="CA7">
        <f>$BI$7-$BN$7</f>
        <v>1.1020818825079701E-2</v>
      </c>
      <c r="CB7">
        <f>$BJ$7-$BO$7</f>
        <v>2.0851884205935903E-3</v>
      </c>
      <c r="CW7">
        <f>BY7</f>
        <v>1.501732462782996E-2</v>
      </c>
      <c r="CX7">
        <f t="shared" ref="CX7:CZ16" si="7">BZ7</f>
        <v>-0.99822426567837752</v>
      </c>
      <c r="CY7">
        <f t="shared" si="7"/>
        <v>1.1020818825079701E-2</v>
      </c>
      <c r="CZ7">
        <f t="shared" si="7"/>
        <v>2.0851884205935903E-3</v>
      </c>
      <c r="DB7">
        <f t="array" ref="DB7:DK16">(1/4)*(MMULT($X$7:$AA$16,$CW$23:$DF$26))</f>
        <v>-0.58984366099283381</v>
      </c>
      <c r="DC7">
        <v>6.8784357156704366E-3</v>
      </c>
      <c r="DD7">
        <v>-0.58793434773087994</v>
      </c>
      <c r="DE7">
        <v>0.27559386652118495</v>
      </c>
      <c r="DF7">
        <v>-0.42344581982726887</v>
      </c>
      <c r="DG7">
        <v>6.4492893773783685E-3</v>
      </c>
      <c r="DH7">
        <v>6.3019471932743518E-3</v>
      </c>
      <c r="DI7">
        <v>1.2830430035196718</v>
      </c>
      <c r="DJ7">
        <v>6.2932520079368587E-3</v>
      </c>
      <c r="DK7">
        <v>1.6664034215866007E-2</v>
      </c>
      <c r="DM7">
        <f>(1/4)*SUM($CW$7:$CZ$7)</f>
        <v>-0.24252523345121857</v>
      </c>
      <c r="DO7">
        <f t="array" ref="DO7:DR16">MMULT(S36:AB45,CW7:CZ16)</f>
        <v>-2.0256717731731079E-2</v>
      </c>
      <c r="DP7">
        <v>0.11961865181536403</v>
      </c>
      <c r="DQ7">
        <v>2.9690600120245471E-2</v>
      </c>
      <c r="DR7">
        <v>-0.41638045761260861</v>
      </c>
      <c r="DT7">
        <f>IF($S$7&gt;0,$DO$7,0)</f>
        <v>-2.0256717731731079E-2</v>
      </c>
      <c r="DU7">
        <f>IF($T$7&gt;0,$DP$7,0)</f>
        <v>0.11961865181536403</v>
      </c>
      <c r="DV7">
        <f>IF($U$7&gt;0,$DQ$7,0)</f>
        <v>2.9690600120245471E-2</v>
      </c>
      <c r="DW7">
        <f>IF($V$7&gt;0,$DR$7,0)</f>
        <v>-0.41638045761260861</v>
      </c>
      <c r="DY7">
        <f t="array" ref="DY7:EH16">(1/4)*(MMULT($C$7:$F$16,$DT$23:$EC$26))</f>
        <v>-7.0456168147596795E-2</v>
      </c>
      <c r="DZ7">
        <v>7.4939660722971008E-2</v>
      </c>
      <c r="EA7">
        <v>9.2219933321239678E-2</v>
      </c>
      <c r="EB7">
        <v>0.11880986120562569</v>
      </c>
      <c r="EC7">
        <v>6.4117100125271581E-2</v>
      </c>
      <c r="ED7">
        <v>8.9111237526509443E-2</v>
      </c>
      <c r="EE7">
        <v>-0.14262256208096369</v>
      </c>
      <c r="EF7">
        <v>0.13661246196729293</v>
      </c>
      <c r="EG7">
        <v>0.11363291155427332</v>
      </c>
      <c r="EH7">
        <v>-0.14996956869524006</v>
      </c>
      <c r="EJ7">
        <f>(1/4)*SUM($DT$7:$DW$7)</f>
        <v>-7.183198085218255E-2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1.8324638054554079</v>
      </c>
      <c r="O8">
        <v>3.2136900264860486</v>
      </c>
      <c r="P8">
        <v>1.5513214184354893</v>
      </c>
      <c r="Q8">
        <v>2.6757504784236925</v>
      </c>
      <c r="S8">
        <f t="shared" ref="S8:S16" si="8">N8+$M24</f>
        <v>1.9263697206547949</v>
      </c>
      <c r="T8">
        <f t="shared" si="0"/>
        <v>3.3075959416854359</v>
      </c>
      <c r="U8">
        <f t="shared" si="0"/>
        <v>1.6452273336348764</v>
      </c>
      <c r="V8">
        <f t="shared" si="0"/>
        <v>2.7696563936230798</v>
      </c>
      <c r="X8">
        <f t="shared" ref="X8:X16" si="9" xml:space="preserve"> IF(S8&gt;0,S8,0)</f>
        <v>1.9263697206547949</v>
      </c>
      <c r="Y8">
        <f t="shared" si="1"/>
        <v>3.3075959416854359</v>
      </c>
      <c r="Z8">
        <f t="shared" si="1"/>
        <v>1.6452273336348764</v>
      </c>
      <c r="AA8">
        <f t="shared" si="1"/>
        <v>2.7696563936230798</v>
      </c>
      <c r="AC8">
        <v>9.7117569436528086</v>
      </c>
      <c r="AD8">
        <v>13.878331176335392</v>
      </c>
      <c r="AE8">
        <v>10.962399091420862</v>
      </c>
      <c r="AF8">
        <v>13.529236213026557</v>
      </c>
      <c r="AH8">
        <f t="shared" ref="AH8:AH16" si="10">AC8+$M37</f>
        <v>10.538922428427618</v>
      </c>
      <c r="AI8">
        <f t="shared" si="2"/>
        <v>14.705496661110201</v>
      </c>
      <c r="AJ8">
        <f t="shared" si="2"/>
        <v>11.789564576195671</v>
      </c>
      <c r="AK8">
        <f t="shared" si="2"/>
        <v>14.356401697801367</v>
      </c>
      <c r="AW8">
        <f t="shared" ref="AW8:AW16" si="11">AH8</f>
        <v>10.538922428427618</v>
      </c>
      <c r="AX8">
        <f t="shared" si="3"/>
        <v>14.705496661110201</v>
      </c>
      <c r="AY8">
        <f t="shared" si="3"/>
        <v>11.789564576195671</v>
      </c>
      <c r="AZ8">
        <f t="shared" si="3"/>
        <v>14.356401697801367</v>
      </c>
      <c r="BB8">
        <f t="shared" ref="BB8:BB16" si="12">EXP(AW8-AW$20)</f>
        <v>7.9891767017299022E-3</v>
      </c>
      <c r="BC8">
        <f t="shared" si="4"/>
        <v>1.9468532325946639E-3</v>
      </c>
      <c r="BD8">
        <f t="shared" si="4"/>
        <v>4.7020132963762565E-3</v>
      </c>
      <c r="BE8">
        <f t="shared" si="4"/>
        <v>1.9815829951168344E-3</v>
      </c>
      <c r="BG8">
        <f t="shared" ref="BG8:BG16" si="13">BB8/BB$20</f>
        <v>6.1361002034758085E-3</v>
      </c>
      <c r="BH8">
        <f t="shared" si="5"/>
        <v>1.6590347739156215E-3</v>
      </c>
      <c r="BI8">
        <f t="shared" si="5"/>
        <v>3.8111471060945771E-3</v>
      </c>
      <c r="BJ8">
        <f t="shared" si="5"/>
        <v>1.6856758975571482E-3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6.1361002034758085E-3</v>
      </c>
      <c r="BZ8">
        <f>$BH$8-$BM$8</f>
        <v>1.6590347739156215E-3</v>
      </c>
      <c r="CA8">
        <f>$BI$8-$BN$8</f>
        <v>3.8111471060945771E-3</v>
      </c>
      <c r="CB8">
        <f>$BJ$8-$BO$8</f>
        <v>1.6856758975571482E-3</v>
      </c>
      <c r="CW8">
        <f t="shared" ref="CW8:CW16" si="15">BY8</f>
        <v>6.1361002034758085E-3</v>
      </c>
      <c r="CX8">
        <f t="shared" si="7"/>
        <v>1.6590347739156215E-3</v>
      </c>
      <c r="CY8">
        <f t="shared" si="7"/>
        <v>3.8111471060945771E-3</v>
      </c>
      <c r="CZ8">
        <f t="shared" si="7"/>
        <v>1.6856758975571482E-3</v>
      </c>
      <c r="DB8">
        <v>-0.81222165069759134</v>
      </c>
      <c r="DC8">
        <v>7.0616901847233961E-3</v>
      </c>
      <c r="DD8">
        <v>-0.68198928759879296</v>
      </c>
      <c r="DE8">
        <v>0.30113551595161026</v>
      </c>
      <c r="DF8">
        <v>-0.43599961289055322</v>
      </c>
      <c r="DG8">
        <v>6.1883795930204703E-3</v>
      </c>
      <c r="DH8">
        <v>6.436130581060141E-3</v>
      </c>
      <c r="DI8">
        <v>1.5856285861785469</v>
      </c>
      <c r="DJ8">
        <v>6.0327069822281761E-3</v>
      </c>
      <c r="DK8">
        <v>1.7727541715748488E-2</v>
      </c>
      <c r="DM8">
        <f>(1/4)*SUM($CW$8:$CZ$8)</f>
        <v>3.3229894952607887E-3</v>
      </c>
      <c r="DO8">
        <v>-9.1286697028979888E-2</v>
      </c>
      <c r="DP8">
        <v>0.31102449505606272</v>
      </c>
      <c r="DQ8">
        <v>-2.5115339206803478E-2</v>
      </c>
      <c r="DR8">
        <v>0.49889597160207105</v>
      </c>
      <c r="DT8">
        <f>IF($S$8&gt;0,$DO$8,0)</f>
        <v>-9.1286697028979888E-2</v>
      </c>
      <c r="DU8">
        <f>IF($T$8&gt;0,$DP$8,0)</f>
        <v>0.31102449505606272</v>
      </c>
      <c r="DV8">
        <f>IF($U$8&gt;0,$DQ$8,0)</f>
        <v>-2.5115339206803478E-2</v>
      </c>
      <c r="DW8">
        <f>IF($V$8&gt;0,$DR$8,0)</f>
        <v>0.49889597160207105</v>
      </c>
      <c r="DY8">
        <v>-4.257174932899175E-2</v>
      </c>
      <c r="DZ8">
        <v>0.13547967545012185</v>
      </c>
      <c r="EA8">
        <v>0.15245430748882577</v>
      </c>
      <c r="EB8">
        <v>5.747110343036315E-2</v>
      </c>
      <c r="EC8">
        <v>4.5226174094545296E-2</v>
      </c>
      <c r="ED8">
        <v>0.14913510431539168</v>
      </c>
      <c r="EE8">
        <v>-0.15760847860865931</v>
      </c>
      <c r="EF8">
        <v>6.8897308389554032E-2</v>
      </c>
      <c r="EG8">
        <v>0.18736233102394545</v>
      </c>
      <c r="EH8">
        <v>-8.8612639771603191E-2</v>
      </c>
      <c r="EJ8">
        <f>(1/4)*SUM($DT$8:$DW$8)</f>
        <v>0.1733796076055876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1.2353065016557827</v>
      </c>
      <c r="O9">
        <v>2.6972165613620156</v>
      </c>
      <c r="P9">
        <v>1.2637239252561729</v>
      </c>
      <c r="Q9">
        <v>2.4382437480837358</v>
      </c>
      <c r="S9">
        <f t="shared" si="8"/>
        <v>2.1487263299585884</v>
      </c>
      <c r="T9">
        <f t="shared" si="0"/>
        <v>3.6106363896648208</v>
      </c>
      <c r="U9">
        <f t="shared" si="0"/>
        <v>2.1771437535589784</v>
      </c>
      <c r="V9">
        <f t="shared" si="0"/>
        <v>3.3516635763865414</v>
      </c>
      <c r="X9">
        <f t="shared" si="9"/>
        <v>2.1487263299585884</v>
      </c>
      <c r="Y9">
        <f t="shared" si="1"/>
        <v>3.6106363896648208</v>
      </c>
      <c r="Z9">
        <f t="shared" si="1"/>
        <v>2.1771437535589784</v>
      </c>
      <c r="AA9">
        <f t="shared" si="1"/>
        <v>3.3516635763865414</v>
      </c>
      <c r="AC9">
        <v>10.893823498808347</v>
      </c>
      <c r="AD9">
        <v>14.657829289368124</v>
      </c>
      <c r="AE9">
        <v>12.183219427748304</v>
      </c>
      <c r="AF9">
        <v>14.080417801350327</v>
      </c>
      <c r="AH9">
        <f t="shared" si="10"/>
        <v>11.071075628157665</v>
      </c>
      <c r="AI9">
        <f t="shared" si="2"/>
        <v>14.835081418717442</v>
      </c>
      <c r="AJ9">
        <f t="shared" si="2"/>
        <v>12.360471557097622</v>
      </c>
      <c r="AK9">
        <f t="shared" si="2"/>
        <v>14.257669930699645</v>
      </c>
      <c r="AW9">
        <f t="shared" si="11"/>
        <v>11.071075628157665</v>
      </c>
      <c r="AX9">
        <f t="shared" si="3"/>
        <v>14.835081418717442</v>
      </c>
      <c r="AY9">
        <f t="shared" si="3"/>
        <v>12.360471557097622</v>
      </c>
      <c r="AZ9">
        <f t="shared" si="3"/>
        <v>14.257669930699645</v>
      </c>
      <c r="BB9">
        <f t="shared" si="12"/>
        <v>1.36023274361895E-2</v>
      </c>
      <c r="BC9">
        <f t="shared" si="4"/>
        <v>2.2162112634852428E-3</v>
      </c>
      <c r="BD9">
        <f t="shared" si="4"/>
        <v>8.3219596239840835E-3</v>
      </c>
      <c r="BE9">
        <f t="shared" si="4"/>
        <v>1.79528583831555E-3</v>
      </c>
      <c r="BG9">
        <f t="shared" si="13"/>
        <v>1.0447289785300929E-2</v>
      </c>
      <c r="BH9">
        <f t="shared" si="5"/>
        <v>1.8885715116620707E-3</v>
      </c>
      <c r="BI9">
        <f t="shared" si="5"/>
        <v>6.7452408870102253E-3</v>
      </c>
      <c r="BJ9">
        <f t="shared" si="5"/>
        <v>1.5271982421789872E-3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6.4843204365624434</v>
      </c>
      <c r="BY9">
        <f>$BG$9-$BL$9</f>
        <v>1.0447289785300929E-2</v>
      </c>
      <c r="BZ9">
        <f>$BH$9-$BM$9</f>
        <v>1.8885715116620707E-3</v>
      </c>
      <c r="CA9">
        <f>$BI$9-$BN$9</f>
        <v>6.7452408870102253E-3</v>
      </c>
      <c r="CB9">
        <f>$BJ$9-$BO$9</f>
        <v>-0.99847280175782105</v>
      </c>
      <c r="CW9">
        <f t="shared" si="15"/>
        <v>1.0447289785300929E-2</v>
      </c>
      <c r="CX9">
        <f t="shared" si="7"/>
        <v>1.8885715116620707E-3</v>
      </c>
      <c r="CY9">
        <f t="shared" si="7"/>
        <v>6.7452408870102253E-3</v>
      </c>
      <c r="CZ9">
        <f t="shared" si="7"/>
        <v>-0.99847280175782105</v>
      </c>
      <c r="DB9">
        <v>-0.88524349523202661</v>
      </c>
      <c r="DC9">
        <v>8.2805512550637467E-3</v>
      </c>
      <c r="DD9">
        <v>-0.82564806273450719</v>
      </c>
      <c r="DE9">
        <v>0.35251154187363598</v>
      </c>
      <c r="DF9">
        <v>-0.48406289957149939</v>
      </c>
      <c r="DG9">
        <v>7.371036838932016E-3</v>
      </c>
      <c r="DH9">
        <v>7.4662614025687753E-3</v>
      </c>
      <c r="DI9">
        <v>1.791463176089731</v>
      </c>
      <c r="DJ9">
        <v>7.1933650882610861E-3</v>
      </c>
      <c r="DK9">
        <v>2.0668524989840575E-2</v>
      </c>
      <c r="DM9">
        <f>(1/4)*SUM($CW$9:$CZ$9)</f>
        <v>-0.24484792489346197</v>
      </c>
      <c r="DO9">
        <v>0.29878809889097413</v>
      </c>
      <c r="DP9">
        <v>0.65177620498385125</v>
      </c>
      <c r="DQ9">
        <v>1.8122751313705662E-2</v>
      </c>
      <c r="DR9">
        <v>0.17345221694435048</v>
      </c>
      <c r="DT9">
        <f>IF($S$9&gt;0,$DO$9,0)</f>
        <v>0.29878809889097413</v>
      </c>
      <c r="DU9">
        <f>IF($T$9&gt;0,$DP$9,0)</f>
        <v>0.65177620498385125</v>
      </c>
      <c r="DV9">
        <f>IF($U$9&gt;0,$DQ$9,0)</f>
        <v>1.8122751313705662E-2</v>
      </c>
      <c r="DW9">
        <f>IF($V$9&gt;0,$DR$9,0)</f>
        <v>0.17345221694435048</v>
      </c>
      <c r="DY9">
        <v>1.6711925918211062E-2</v>
      </c>
      <c r="DZ9">
        <v>5.3642542926624293E-2</v>
      </c>
      <c r="EA9">
        <v>0.19986813852613194</v>
      </c>
      <c r="EB9">
        <v>7.2680132335225259E-2</v>
      </c>
      <c r="EC9">
        <v>6.6860759738875272E-2</v>
      </c>
      <c r="ED9">
        <v>7.2249310171284845E-2</v>
      </c>
      <c r="EE9">
        <v>-0.14217793463851744</v>
      </c>
      <c r="EF9">
        <v>0.10469125954357313</v>
      </c>
      <c r="EG9">
        <v>0.18081770417480406</v>
      </c>
      <c r="EH9">
        <v>-0.16117848476475846</v>
      </c>
      <c r="EJ9">
        <f>(1/4)*SUM($DT$9:$DW$9)</f>
        <v>0.28553481803322039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2.9313765265062552</v>
      </c>
      <c r="O10">
        <v>3.7949207577110284</v>
      </c>
      <c r="P10">
        <v>3.2982457363205553</v>
      </c>
      <c r="Q10">
        <v>4.008290003088633</v>
      </c>
      <c r="S10">
        <f t="shared" si="8"/>
        <v>3.6512317444822164</v>
      </c>
      <c r="T10">
        <f t="shared" si="0"/>
        <v>4.5147759756869901</v>
      </c>
      <c r="U10">
        <f t="shared" si="0"/>
        <v>4.0181009542965169</v>
      </c>
      <c r="V10">
        <f t="shared" si="0"/>
        <v>4.7281452210645947</v>
      </c>
      <c r="X10">
        <f t="shared" si="9"/>
        <v>3.6512317444822164</v>
      </c>
      <c r="Y10">
        <f t="shared" si="1"/>
        <v>4.5147759756869901</v>
      </c>
      <c r="Z10">
        <f t="shared" si="1"/>
        <v>4.0181009542965169</v>
      </c>
      <c r="AA10">
        <f t="shared" si="1"/>
        <v>4.7281452210645947</v>
      </c>
      <c r="AC10">
        <v>13.04258660597297</v>
      </c>
      <c r="AD10">
        <v>18.394770058467305</v>
      </c>
      <c r="AE10">
        <v>14.711130443306539</v>
      </c>
      <c r="AF10">
        <v>18.066333470643723</v>
      </c>
      <c r="AH10">
        <f t="shared" si="10"/>
        <v>13.627260323523041</v>
      </c>
      <c r="AI10">
        <f t="shared" si="2"/>
        <v>18.979443776017376</v>
      </c>
      <c r="AJ10">
        <f t="shared" si="2"/>
        <v>15.29580416085661</v>
      </c>
      <c r="AK10">
        <f t="shared" si="2"/>
        <v>18.651007188193795</v>
      </c>
      <c r="AW10">
        <f t="shared" si="11"/>
        <v>13.627260323523041</v>
      </c>
      <c r="AX10">
        <f t="shared" si="3"/>
        <v>18.979443776017376</v>
      </c>
      <c r="AY10">
        <f t="shared" si="3"/>
        <v>15.29580416085661</v>
      </c>
      <c r="AZ10">
        <f t="shared" si="3"/>
        <v>18.651007188193795</v>
      </c>
      <c r="BB10">
        <f t="shared" si="12"/>
        <v>0.17528717141102679</v>
      </c>
      <c r="BC10">
        <f t="shared" si="4"/>
        <v>0.13979281828784995</v>
      </c>
      <c r="BD10">
        <f t="shared" si="4"/>
        <v>0.15668389414022288</v>
      </c>
      <c r="BE10">
        <f t="shared" si="4"/>
        <v>0.14525655272771285</v>
      </c>
      <c r="BG10">
        <f t="shared" si="13"/>
        <v>0.13462959805720712</v>
      </c>
      <c r="BH10">
        <f t="shared" si="5"/>
        <v>0.11912615845937105</v>
      </c>
      <c r="BI10">
        <f t="shared" si="5"/>
        <v>0.12699780542610267</v>
      </c>
      <c r="BJ10">
        <f t="shared" si="5"/>
        <v>0.12356558897544832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0.13462959805720712</v>
      </c>
      <c r="BZ10">
        <f>$BH$10-$BM$10</f>
        <v>0.11912615845937105</v>
      </c>
      <c r="CA10">
        <f>$BI$10-$BN$10</f>
        <v>0.12699780542610267</v>
      </c>
      <c r="CB10">
        <f>$BJ$10-$BO$10</f>
        <v>0.12356558897544832</v>
      </c>
      <c r="CW10">
        <f t="shared" si="15"/>
        <v>0.13462959805720712</v>
      </c>
      <c r="CX10">
        <f t="shared" si="7"/>
        <v>0.11912615845937105</v>
      </c>
      <c r="CY10">
        <f t="shared" si="7"/>
        <v>0.12699780542610267</v>
      </c>
      <c r="CZ10">
        <f t="shared" si="7"/>
        <v>0.12356558897544832</v>
      </c>
      <c r="DB10">
        <v>-1.0994463410825421</v>
      </c>
      <c r="DC10">
        <v>1.3294547113404958E-2</v>
      </c>
      <c r="DD10">
        <v>-1.1617873484380119</v>
      </c>
      <c r="DE10">
        <v>0.53097945816002268</v>
      </c>
      <c r="DF10">
        <v>-0.83017271663319359</v>
      </c>
      <c r="DG10">
        <v>1.2484843009163605E-2</v>
      </c>
      <c r="DH10">
        <v>1.2203524342894588E-2</v>
      </c>
      <c r="DI10">
        <v>2.4781162221120718</v>
      </c>
      <c r="DJ10">
        <v>1.2161696228574072E-2</v>
      </c>
      <c r="DK10">
        <v>3.2166115187616542E-2</v>
      </c>
      <c r="DM10">
        <f>(1/4)*SUM($CW$10:$CZ$10)</f>
        <v>0.12607978772953229</v>
      </c>
      <c r="DO10">
        <v>0.39180404025079713</v>
      </c>
      <c r="DP10">
        <v>-3.9292421733461537E-5</v>
      </c>
      <c r="DQ10">
        <v>-6.3284980841755614E-2</v>
      </c>
      <c r="DR10">
        <v>0.35621992009549647</v>
      </c>
      <c r="DT10">
        <f>IF($S$10&gt;0,$DO$10,0)</f>
        <v>0.39180404025079713</v>
      </c>
      <c r="DU10">
        <f>IF($T$10&gt;0,$DP$10,0)</f>
        <v>-3.9292421733461537E-5</v>
      </c>
      <c r="DV10">
        <f>IF($U$10&gt;0,$DQ$10,0)</f>
        <v>-6.3284980841755614E-2</v>
      </c>
      <c r="DW10">
        <f>IF($V$10&gt;0,$DR$10,0)</f>
        <v>0.35621992009549647</v>
      </c>
      <c r="DY10">
        <v>-5.2093524316514164E-2</v>
      </c>
      <c r="DZ10">
        <v>5.5225155938056041E-2</v>
      </c>
      <c r="EA10">
        <v>5.3600725751583561E-2</v>
      </c>
      <c r="EB10">
        <v>6.6904924872055266E-2</v>
      </c>
      <c r="EC10">
        <v>2.1854540809024218E-2</v>
      </c>
      <c r="ED10">
        <v>6.6393810094828351E-2</v>
      </c>
      <c r="EE10">
        <v>-8.8237734607248083E-2</v>
      </c>
      <c r="EF10">
        <v>9.32990254021661E-2</v>
      </c>
      <c r="EG10">
        <v>5.1928844560567441E-2</v>
      </c>
      <c r="EH10">
        <v>-8.2125991020456646E-2</v>
      </c>
      <c r="EJ10">
        <f>(1/4)*SUM($DT$10:$DW$10)</f>
        <v>0.17117492177070115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1.9307642993317067</v>
      </c>
      <c r="O11">
        <v>2.2357399200117638</v>
      </c>
      <c r="P11">
        <v>2.2152918128460373</v>
      </c>
      <c r="Q11">
        <v>2.222727255397182</v>
      </c>
      <c r="S11">
        <f t="shared" si="8"/>
        <v>1.9599842393201998</v>
      </c>
      <c r="T11">
        <f t="shared" si="0"/>
        <v>2.264959860000257</v>
      </c>
      <c r="U11">
        <f t="shared" si="0"/>
        <v>2.2445117528345304</v>
      </c>
      <c r="V11">
        <f t="shared" si="0"/>
        <v>2.2519471953856751</v>
      </c>
      <c r="X11">
        <f t="shared" si="9"/>
        <v>1.9599842393201998</v>
      </c>
      <c r="Y11">
        <f t="shared" si="1"/>
        <v>2.264959860000257</v>
      </c>
      <c r="Z11">
        <f t="shared" si="1"/>
        <v>2.2445117528345304</v>
      </c>
      <c r="AA11">
        <f t="shared" si="1"/>
        <v>2.2519471953856751</v>
      </c>
      <c r="AC11">
        <v>11.843895579726535</v>
      </c>
      <c r="AD11">
        <v>16.551319182612161</v>
      </c>
      <c r="AE11">
        <v>13.087837277864013</v>
      </c>
      <c r="AF11">
        <v>15.993709428562784</v>
      </c>
      <c r="AH11">
        <f t="shared" si="10"/>
        <v>12.219123474747901</v>
      </c>
      <c r="AI11">
        <f t="shared" si="2"/>
        <v>16.926547077633529</v>
      </c>
      <c r="AJ11">
        <f t="shared" si="2"/>
        <v>13.463065172885379</v>
      </c>
      <c r="AK11">
        <f t="shared" si="2"/>
        <v>16.368937323584152</v>
      </c>
      <c r="AW11">
        <f t="shared" si="11"/>
        <v>12.219123474747901</v>
      </c>
      <c r="AX11">
        <f t="shared" si="3"/>
        <v>16.926547077633529</v>
      </c>
      <c r="AY11">
        <f t="shared" si="3"/>
        <v>13.463065172885379</v>
      </c>
      <c r="AZ11">
        <f t="shared" si="3"/>
        <v>16.368937323584152</v>
      </c>
      <c r="BB11">
        <f t="shared" si="12"/>
        <v>4.2874993749603477E-2</v>
      </c>
      <c r="BC11">
        <f t="shared" si="4"/>
        <v>1.7944160806717357E-2</v>
      </c>
      <c r="BD11">
        <f t="shared" si="4"/>
        <v>2.5065474332067184E-2</v>
      </c>
      <c r="BE11">
        <f t="shared" si="4"/>
        <v>1.4826730158657512E-2</v>
      </c>
      <c r="BG11">
        <f t="shared" si="13"/>
        <v>3.2930208918022792E-2</v>
      </c>
      <c r="BH11">
        <f t="shared" si="5"/>
        <v>1.5291335920274795E-2</v>
      </c>
      <c r="BI11">
        <f t="shared" si="5"/>
        <v>2.031644828336988E-2</v>
      </c>
      <c r="BJ11">
        <f t="shared" si="5"/>
        <v>1.261267467959829E-2</v>
      </c>
      <c r="BL11">
        <v>1</v>
      </c>
      <c r="BM11">
        <v>0</v>
      </c>
      <c r="BN11">
        <v>0</v>
      </c>
      <c r="BO11">
        <v>0</v>
      </c>
      <c r="BQ11">
        <f t="shared" si="14"/>
        <v>3.4133648383071931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-0.96706979108197721</v>
      </c>
      <c r="BZ11">
        <f>$BH$11-$BM$11</f>
        <v>1.5291335920274795E-2</v>
      </c>
      <c r="CA11">
        <f>$BI$11-$BN$11</f>
        <v>2.031644828336988E-2</v>
      </c>
      <c r="CB11">
        <f>$BJ$11-$BO$11</f>
        <v>1.261267467959829E-2</v>
      </c>
      <c r="CW11">
        <f t="shared" si="15"/>
        <v>-0.96706979108197721</v>
      </c>
      <c r="CX11">
        <f t="shared" si="7"/>
        <v>1.5291335920274795E-2</v>
      </c>
      <c r="CY11">
        <f t="shared" si="7"/>
        <v>2.031644828336988E-2</v>
      </c>
      <c r="CZ11">
        <f t="shared" si="7"/>
        <v>1.261267467959829E-2</v>
      </c>
      <c r="DB11">
        <v>-0.55051802046452447</v>
      </c>
      <c r="DC11">
        <v>7.0336311100522939E-3</v>
      </c>
      <c r="DD11">
        <v>-0.55215354778783809</v>
      </c>
      <c r="DE11">
        <v>0.27424977648179127</v>
      </c>
      <c r="DF11">
        <v>-0.44670092561480979</v>
      </c>
      <c r="DG11">
        <v>6.7212761613525216E-3</v>
      </c>
      <c r="DH11">
        <v>6.5015815805014102E-3</v>
      </c>
      <c r="DI11">
        <v>1.231473309865005</v>
      </c>
      <c r="DJ11">
        <v>6.5578452694300873E-3</v>
      </c>
      <c r="DK11">
        <v>1.6835073399039831E-2</v>
      </c>
      <c r="DM11">
        <f>(1/4)*SUM($CW$11:$CZ$11)</f>
        <v>-0.22971233304968358</v>
      </c>
      <c r="DO11">
        <v>0.28378549027398442</v>
      </c>
      <c r="DP11">
        <v>0.11964118357392288</v>
      </c>
      <c r="DQ11">
        <v>-9.257449670865138E-2</v>
      </c>
      <c r="DR11">
        <v>0.14799457582715411</v>
      </c>
      <c r="DT11">
        <f>IF($S$11&gt;0,$DO$11,0)</f>
        <v>0.28378549027398442</v>
      </c>
      <c r="DU11">
        <f>IF($T$11&gt;0,$DP$11,0)</f>
        <v>0.11964118357392288</v>
      </c>
      <c r="DV11">
        <f>IF($U$11&gt;0,$DQ$11,0)</f>
        <v>-9.257449670865138E-2</v>
      </c>
      <c r="DW11">
        <f>IF($V$11&gt;0,$DR$11,0)</f>
        <v>0.14799457582715411</v>
      </c>
      <c r="DY11">
        <v>-5.4984218710109042E-2</v>
      </c>
      <c r="DZ11">
        <v>0.14005353542710675</v>
      </c>
      <c r="EA11">
        <v>0.17790003914316782</v>
      </c>
      <c r="EB11">
        <v>9.0792481569711425E-2</v>
      </c>
      <c r="EC11">
        <v>5.9783853449213276E-2</v>
      </c>
      <c r="ED11">
        <v>0.15881476440602815</v>
      </c>
      <c r="EE11">
        <v>-0.18936505572435208</v>
      </c>
      <c r="EF11">
        <v>0.11535222710616114</v>
      </c>
      <c r="EG11">
        <v>0.20371880013980354</v>
      </c>
      <c r="EH11">
        <v>-0.13744167129060075</v>
      </c>
      <c r="EJ11">
        <f>(1/4)*SUM($DT$11:$DW$11)</f>
        <v>0.11471168824160252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1.9702251288554307</v>
      </c>
      <c r="O12">
        <v>3.0373339805733361</v>
      </c>
      <c r="P12">
        <v>2.6806210013632006</v>
      </c>
      <c r="Q12">
        <v>3.3932168628685044</v>
      </c>
      <c r="S12">
        <f t="shared" si="8"/>
        <v>2.0733517856537445</v>
      </c>
      <c r="T12">
        <f t="shared" si="0"/>
        <v>3.1404606373716497</v>
      </c>
      <c r="U12">
        <f t="shared" si="0"/>
        <v>2.7837476581615141</v>
      </c>
      <c r="V12">
        <f t="shared" si="0"/>
        <v>3.496343519666818</v>
      </c>
      <c r="X12">
        <f t="shared" si="9"/>
        <v>2.0733517856537445</v>
      </c>
      <c r="Y12">
        <f t="shared" si="1"/>
        <v>3.1404606373716497</v>
      </c>
      <c r="Z12">
        <f t="shared" si="1"/>
        <v>2.7837476581615141</v>
      </c>
      <c r="AA12">
        <f t="shared" si="1"/>
        <v>3.496343519666818</v>
      </c>
      <c r="AC12">
        <v>9.7549134704262048</v>
      </c>
      <c r="AD12">
        <v>12.649603169755169</v>
      </c>
      <c r="AE12">
        <v>11.193689593643871</v>
      </c>
      <c r="AF12">
        <v>12.938229121942728</v>
      </c>
      <c r="AH12">
        <f t="shared" si="10"/>
        <v>10.59503248340863</v>
      </c>
      <c r="AI12">
        <f t="shared" si="2"/>
        <v>13.489722182737594</v>
      </c>
      <c r="AJ12">
        <f t="shared" si="2"/>
        <v>12.033808606626296</v>
      </c>
      <c r="AK12">
        <f t="shared" si="2"/>
        <v>13.778348134925153</v>
      </c>
      <c r="AW12">
        <f t="shared" si="11"/>
        <v>10.59503248340863</v>
      </c>
      <c r="AX12">
        <f t="shared" si="3"/>
        <v>13.489722182737594</v>
      </c>
      <c r="AY12">
        <f t="shared" si="3"/>
        <v>12.033808606626296</v>
      </c>
      <c r="AZ12">
        <f t="shared" si="3"/>
        <v>13.778348134925153</v>
      </c>
      <c r="BB12">
        <f t="shared" si="12"/>
        <v>8.4502647172617056E-3</v>
      </c>
      <c r="BC12">
        <f t="shared" si="4"/>
        <v>5.7720364557857506E-4</v>
      </c>
      <c r="BD12">
        <f t="shared" si="4"/>
        <v>6.0028527127253773E-3</v>
      </c>
      <c r="BE12">
        <f t="shared" si="4"/>
        <v>1.1116467282034981E-3</v>
      </c>
      <c r="BG12">
        <f t="shared" si="13"/>
        <v>6.4902396062646254E-3</v>
      </c>
      <c r="BH12">
        <f t="shared" si="5"/>
        <v>4.9187114036813319E-4</v>
      </c>
      <c r="BI12">
        <f t="shared" si="5"/>
        <v>4.8655231923837201E-3</v>
      </c>
      <c r="BJ12">
        <f t="shared" si="5"/>
        <v>9.4564603195962274E-4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6.4902396062646254E-3</v>
      </c>
      <c r="BZ12">
        <f>$BH$12-$BM$12</f>
        <v>4.9187114036813319E-4</v>
      </c>
      <c r="CA12">
        <f>$BI$12-$BN$12</f>
        <v>4.8655231923837201E-3</v>
      </c>
      <c r="CB12">
        <f>$BJ$12-$BO$12</f>
        <v>9.4564603195962274E-4</v>
      </c>
      <c r="CW12">
        <f t="shared" si="15"/>
        <v>6.4902396062646254E-3</v>
      </c>
      <c r="CX12">
        <f t="shared" si="7"/>
        <v>4.9187114036813319E-4</v>
      </c>
      <c r="CY12">
        <f t="shared" si="7"/>
        <v>4.8655231923837201E-3</v>
      </c>
      <c r="CZ12">
        <f t="shared" si="7"/>
        <v>9.4564603195962274E-4</v>
      </c>
      <c r="DB12">
        <v>-0.76644452579558664</v>
      </c>
      <c r="DC12">
        <v>8.6088503873804866E-3</v>
      </c>
      <c r="DD12">
        <v>-0.86115874251043678</v>
      </c>
      <c r="DE12">
        <v>0.35970077969284903</v>
      </c>
      <c r="DF12">
        <v>-0.46409998273212283</v>
      </c>
      <c r="DG12">
        <v>7.9629860000560056E-3</v>
      </c>
      <c r="DH12">
        <v>7.6612065418578471E-3</v>
      </c>
      <c r="DI12">
        <v>1.6788600305995889</v>
      </c>
      <c r="DJ12">
        <v>7.7873615501740196E-3</v>
      </c>
      <c r="DK12">
        <v>2.1122036266239892E-2</v>
      </c>
      <c r="DM12">
        <f>(1/4)*SUM($CW$12:$CZ$12)</f>
        <v>3.1983199927440253E-3</v>
      </c>
      <c r="DO12">
        <v>-5.3982445756566341E-2</v>
      </c>
      <c r="DP12">
        <v>0.3510730887490513</v>
      </c>
      <c r="DQ12">
        <v>-1.1730768260698597E-2</v>
      </c>
      <c r="DR12">
        <v>0.53332962368135195</v>
      </c>
      <c r="DT12">
        <f>IF($S$12&gt;0,$DO$12,0)</f>
        <v>-5.3982445756566341E-2</v>
      </c>
      <c r="DU12">
        <f>IF($T$12&gt;0,$DP$12,0)</f>
        <v>0.3510730887490513</v>
      </c>
      <c r="DV12">
        <f>IF($U$12&gt;0,$DQ$12,0)</f>
        <v>-1.1730768260698597E-2</v>
      </c>
      <c r="DW12">
        <f>IF($V$12&gt;0,$DR$12,0)</f>
        <v>0.53332962368135195</v>
      </c>
      <c r="DY12">
        <v>-2.4240639817848565E-2</v>
      </c>
      <c r="DZ12">
        <v>0.10381892637294803</v>
      </c>
      <c r="EA12">
        <v>0.12939577617280729</v>
      </c>
      <c r="EB12">
        <v>4.027965492527983E-2</v>
      </c>
      <c r="EC12">
        <v>3.6869234191953086E-2</v>
      </c>
      <c r="ED12">
        <v>0.11458019526364488</v>
      </c>
      <c r="EE12">
        <v>-0.12289519463740732</v>
      </c>
      <c r="EF12">
        <v>4.874639721292947E-2</v>
      </c>
      <c r="EG12">
        <v>0.15480454559138457</v>
      </c>
      <c r="EH12">
        <v>-6.9874982459527002E-2</v>
      </c>
      <c r="EJ12">
        <f>(1/4)*SUM($DT$12:$DW$12)</f>
        <v>0.20467237460328458</v>
      </c>
      <c r="EN12">
        <f>Sheet64!GJ12</f>
        <v>0.11590970042909628</v>
      </c>
      <c r="EO12">
        <f>Sheet64!GK12</f>
        <v>9.3905915199387124E-2</v>
      </c>
      <c r="EP12">
        <f>Sheet64!GL12</f>
        <v>0.91341982830280544</v>
      </c>
      <c r="EQ12">
        <f>Sheet64!GM12</f>
        <v>0.71985521797596141</v>
      </c>
      <c r="ER12">
        <f>Sheet64!GN12</f>
        <v>2.9219939988493145E-2</v>
      </c>
      <c r="ES12">
        <f>Sheet64!GO12</f>
        <v>0.10312665679831363</v>
      </c>
      <c r="ET12">
        <f>Sheet64!GP12</f>
        <v>0.67667663908476672</v>
      </c>
      <c r="EU12">
        <f>Sheet64!GQ12</f>
        <v>0.51803670757718878</v>
      </c>
      <c r="EV12">
        <f>Sheet64!GR12</f>
        <v>0.65008744886607128</v>
      </c>
      <c r="EW12">
        <f>Sheet64!GS12</f>
        <v>0.2324691498145974</v>
      </c>
      <c r="EZ12">
        <f t="array" ref="EZ12:FI12">TRANSPOSE(EJ7:EJ16)</f>
        <v>-7.183198085218255E-2</v>
      </c>
      <c r="FA12">
        <v>0.1733796076055876</v>
      </c>
      <c r="FB12">
        <v>0.28553481803322039</v>
      </c>
      <c r="FC12">
        <v>0.17117492177070115</v>
      </c>
      <c r="FD12">
        <v>0.11471168824160252</v>
      </c>
      <c r="FE12">
        <v>0.20467237460328458</v>
      </c>
      <c r="FF12">
        <v>-0.29305210221481048</v>
      </c>
      <c r="FG12">
        <v>0.21532930647342297</v>
      </c>
      <c r="FH12">
        <v>0.30746609238222999</v>
      </c>
      <c r="FI12">
        <v>-0.26828366376623591</v>
      </c>
      <c r="FL12">
        <f>Sheet64!FX12</f>
        <v>-2.4657795085847554E-2</v>
      </c>
      <c r="FM12">
        <f>Sheet64!FY12</f>
        <v>6.0112159067338911E-2</v>
      </c>
      <c r="FN12">
        <f>Sheet64!FZ12</f>
        <v>9.8464136750190598E-2</v>
      </c>
      <c r="FO12">
        <f>Sheet64!GA12</f>
        <v>5.9864249261031753E-2</v>
      </c>
      <c r="FP12">
        <f>Sheet64!GB12</f>
        <v>4.0395513519150876E-2</v>
      </c>
      <c r="FQ12">
        <f>Sheet64!GC12</f>
        <v>7.0819508591579095E-2</v>
      </c>
      <c r="FR12">
        <f>Sheet64!GD12</f>
        <v>-0.10081635108774256</v>
      </c>
      <c r="FS12">
        <f>Sheet64!GE12</f>
        <v>7.4256000046040063E-2</v>
      </c>
      <c r="FT12">
        <f>Sheet64!GF12</f>
        <v>0.10692963753451241</v>
      </c>
      <c r="FU12">
        <f>Sheet64!GG12</f>
        <v>-9.2360285181834062E-2</v>
      </c>
      <c r="FX12">
        <f>($EV$10*FL12)+((1-$EV$10)*EZ12)</f>
        <v>-2.9375213662481053E-2</v>
      </c>
      <c r="FY12">
        <f t="shared" ref="FY12:GG12" si="16">($EV$10*FM12)+((1-$EV$10)*FA12)</f>
        <v>7.1438903921163782E-2</v>
      </c>
      <c r="FZ12">
        <f t="shared" si="16"/>
        <v>0.11717120487849358</v>
      </c>
      <c r="GA12">
        <f t="shared" si="16"/>
        <v>7.0995316511998682E-2</v>
      </c>
      <c r="GB12">
        <f t="shared" si="16"/>
        <v>4.7827130991396037E-2</v>
      </c>
      <c r="GC12">
        <f t="shared" si="16"/>
        <v>8.4204795192749649E-2</v>
      </c>
      <c r="GD12">
        <f t="shared" si="16"/>
        <v>-0.12003992620044934</v>
      </c>
      <c r="GE12">
        <f t="shared" si="16"/>
        <v>8.8363330688778358E-2</v>
      </c>
      <c r="GF12">
        <f t="shared" si="16"/>
        <v>0.12698328301928416</v>
      </c>
      <c r="GG12">
        <f t="shared" si="16"/>
        <v>-0.10995262304027424</v>
      </c>
      <c r="GJ12">
        <f>EN12-($EU$10*FX12)</f>
        <v>0.11593907564275875</v>
      </c>
      <c r="GK12">
        <f t="shared" ref="GK12:GS12" si="17">EO12-($EU$10*FY12)</f>
        <v>9.3834476295465957E-2</v>
      </c>
      <c r="GL12">
        <f t="shared" si="17"/>
        <v>0.91330265709792691</v>
      </c>
      <c r="GM12">
        <f t="shared" si="17"/>
        <v>0.71978422265944941</v>
      </c>
      <c r="GN12">
        <f t="shared" si="17"/>
        <v>2.917211285750175E-2</v>
      </c>
      <c r="GO12">
        <f t="shared" si="17"/>
        <v>0.10304245200312089</v>
      </c>
      <c r="GP12">
        <f t="shared" si="17"/>
        <v>0.67679667901096718</v>
      </c>
      <c r="GQ12">
        <f t="shared" si="17"/>
        <v>0.51794834424650005</v>
      </c>
      <c r="GR12">
        <f t="shared" si="17"/>
        <v>0.64996046558305198</v>
      </c>
      <c r="GS12">
        <f t="shared" si="17"/>
        <v>0.23257910243763769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1.6713875349918044</v>
      </c>
      <c r="O13">
        <v>2.3065283189606114</v>
      </c>
      <c r="P13">
        <v>2.1115050000275719</v>
      </c>
      <c r="Q13">
        <v>1.8573396907085478</v>
      </c>
      <c r="S13">
        <f t="shared" si="8"/>
        <v>2.3480641740765709</v>
      </c>
      <c r="T13">
        <f t="shared" si="0"/>
        <v>2.9832049580453779</v>
      </c>
      <c r="U13">
        <f t="shared" si="0"/>
        <v>2.7881816391123388</v>
      </c>
      <c r="V13">
        <f t="shared" si="0"/>
        <v>2.5340163297933147</v>
      </c>
      <c r="X13">
        <f t="shared" si="9"/>
        <v>2.3480641740765709</v>
      </c>
      <c r="Y13">
        <f t="shared" si="1"/>
        <v>2.9832049580453779</v>
      </c>
      <c r="Z13">
        <f t="shared" si="1"/>
        <v>2.7881816391123388</v>
      </c>
      <c r="AA13">
        <f t="shared" si="1"/>
        <v>2.5340163297933147</v>
      </c>
      <c r="AC13">
        <v>10.362391554729143</v>
      </c>
      <c r="AD13">
        <v>14.038486425761864</v>
      </c>
      <c r="AE13">
        <v>11.164007993321029</v>
      </c>
      <c r="AF13">
        <v>13.370818933341029</v>
      </c>
      <c r="AH13">
        <f t="shared" si="10"/>
        <v>10.730252201046516</v>
      </c>
      <c r="AI13">
        <f t="shared" si="2"/>
        <v>14.406347072079237</v>
      </c>
      <c r="AJ13">
        <f t="shared" si="2"/>
        <v>11.531868639638402</v>
      </c>
      <c r="AK13">
        <f t="shared" si="2"/>
        <v>13.738679579658402</v>
      </c>
      <c r="AW13">
        <f t="shared" si="11"/>
        <v>10.730252201046516</v>
      </c>
      <c r="AX13">
        <f t="shared" si="3"/>
        <v>14.406347072079237</v>
      </c>
      <c r="AY13">
        <f t="shared" si="3"/>
        <v>11.531868639638402</v>
      </c>
      <c r="AZ13">
        <f t="shared" si="3"/>
        <v>13.738679579658402</v>
      </c>
      <c r="BB13">
        <f t="shared" si="12"/>
        <v>9.673764069515459E-3</v>
      </c>
      <c r="BC13">
        <f t="shared" si="4"/>
        <v>1.4434913867905639E-3</v>
      </c>
      <c r="BD13">
        <f t="shared" si="4"/>
        <v>3.6338578094332373E-3</v>
      </c>
      <c r="BE13">
        <f t="shared" si="4"/>
        <v>1.0684124975423315E-3</v>
      </c>
      <c r="BG13">
        <f t="shared" si="13"/>
        <v>7.4299502804184674E-3</v>
      </c>
      <c r="BH13">
        <f t="shared" si="5"/>
        <v>1.2300888256181299E-3</v>
      </c>
      <c r="BI13">
        <f t="shared" si="5"/>
        <v>2.9453695260823541E-3</v>
      </c>
      <c r="BJ13">
        <f t="shared" si="5"/>
        <v>9.0886791024857221E-4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7.4299502804184674E-3</v>
      </c>
      <c r="BZ13">
        <f>$BH$13-$BM$13</f>
        <v>1.2300888256181299E-3</v>
      </c>
      <c r="CA13">
        <f>$BI$13-$BN$13</f>
        <v>2.9453695260823541E-3</v>
      </c>
      <c r="CB13">
        <f>$BJ$13-$BO$13</f>
        <v>9.0886791024857221E-4</v>
      </c>
      <c r="CW13">
        <f t="shared" si="15"/>
        <v>7.4299502804184674E-3</v>
      </c>
      <c r="CX13">
        <f t="shared" si="7"/>
        <v>1.2300888256181299E-3</v>
      </c>
      <c r="CY13">
        <f t="shared" si="7"/>
        <v>2.9453695260823541E-3</v>
      </c>
      <c r="CZ13">
        <f t="shared" si="7"/>
        <v>9.0886791024857221E-4</v>
      </c>
      <c r="DB13">
        <v>-0.72665849761482659</v>
      </c>
      <c r="DC13">
        <v>8.5637246139395294E-3</v>
      </c>
      <c r="DD13">
        <v>-0.62029363123949377</v>
      </c>
      <c r="DE13">
        <v>0.33467671301957191</v>
      </c>
      <c r="DF13">
        <v>-0.53412951736566583</v>
      </c>
      <c r="DG13">
        <v>8.1672741105444802E-3</v>
      </c>
      <c r="DH13">
        <v>7.9077296278149585E-3</v>
      </c>
      <c r="DI13">
        <v>1.4932404526865102</v>
      </c>
      <c r="DJ13">
        <v>7.99781033569745E-3</v>
      </c>
      <c r="DK13">
        <v>2.0527941825907791E-2</v>
      </c>
      <c r="DM13">
        <f>(1/4)*SUM($CW$13:$CZ$13)</f>
        <v>3.1285691355918809E-3</v>
      </c>
      <c r="DO13">
        <v>-0.29426615651096077</v>
      </c>
      <c r="DP13">
        <v>-0.38851622675456193</v>
      </c>
      <c r="DQ13">
        <v>4.0807061901504398E-2</v>
      </c>
      <c r="DR13">
        <v>-0.53023308749522358</v>
      </c>
      <c r="DT13">
        <f>IF($S$13&gt;0,$DO$13,0)</f>
        <v>-0.29426615651096077</v>
      </c>
      <c r="DU13">
        <f>IF($T$13&gt;0,$DP$13,0)</f>
        <v>-0.38851622675456193</v>
      </c>
      <c r="DV13">
        <f>IF($U$13&gt;0,$DQ$13,0)</f>
        <v>4.0807061901504398E-2</v>
      </c>
      <c r="DW13">
        <f>IF($V$13&gt;0,$DR$13,0)</f>
        <v>-0.53023308749522358</v>
      </c>
      <c r="DY13">
        <v>-3.7877651558945916E-2</v>
      </c>
      <c r="DZ13">
        <v>5.2858577121875881E-2</v>
      </c>
      <c r="EA13">
        <v>7.5398007950613286E-2</v>
      </c>
      <c r="EB13">
        <v>6.3805257016150377E-2</v>
      </c>
      <c r="EC13">
        <v>2.8071413581567402E-2</v>
      </c>
      <c r="ED13">
        <v>6.4627156749162556E-2</v>
      </c>
      <c r="EE13">
        <v>-9.2743544203165579E-2</v>
      </c>
      <c r="EF13">
        <v>8.9464623432507745E-2</v>
      </c>
      <c r="EG13">
        <v>7.1410966998940562E-2</v>
      </c>
      <c r="EH13">
        <v>-9.0171760801165235E-2</v>
      </c>
      <c r="EJ13">
        <f>(1/4)*SUM($DT$13:$DW$13)</f>
        <v>-0.29305210221481048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2.0230247574435065</v>
      </c>
      <c r="O14">
        <v>2.6247026904064414</v>
      </c>
      <c r="P14">
        <v>2.6769273186834934</v>
      </c>
      <c r="Q14">
        <v>2.9229101702722562</v>
      </c>
      <c r="S14">
        <f t="shared" si="8"/>
        <v>2.5410614650206953</v>
      </c>
      <c r="T14">
        <f t="shared" si="0"/>
        <v>3.1427393979836302</v>
      </c>
      <c r="U14">
        <f t="shared" si="0"/>
        <v>3.1949640262606822</v>
      </c>
      <c r="V14">
        <f t="shared" si="0"/>
        <v>3.440946877849445</v>
      </c>
      <c r="X14">
        <f t="shared" si="9"/>
        <v>2.5410614650206953</v>
      </c>
      <c r="Y14">
        <f t="shared" si="1"/>
        <v>3.1427393979836302</v>
      </c>
      <c r="Z14">
        <f t="shared" si="1"/>
        <v>3.1949640262606822</v>
      </c>
      <c r="AA14">
        <f t="shared" si="1"/>
        <v>3.440946877849445</v>
      </c>
      <c r="AC14">
        <v>14.640003888641012</v>
      </c>
      <c r="AD14">
        <v>20.218451492466126</v>
      </c>
      <c r="AE14">
        <v>16.420742971866254</v>
      </c>
      <c r="AF14">
        <v>19.851674853632911</v>
      </c>
      <c r="AH14">
        <f t="shared" si="10"/>
        <v>15.368589994025788</v>
      </c>
      <c r="AI14">
        <f t="shared" si="2"/>
        <v>20.947037597850901</v>
      </c>
      <c r="AJ14">
        <f t="shared" si="2"/>
        <v>17.149329077251029</v>
      </c>
      <c r="AK14">
        <f t="shared" si="2"/>
        <v>20.580260959017686</v>
      </c>
      <c r="AW14">
        <f t="shared" si="11"/>
        <v>15.368589994025788</v>
      </c>
      <c r="AX14">
        <f t="shared" si="3"/>
        <v>20.947037597850901</v>
      </c>
      <c r="AY14">
        <f t="shared" si="3"/>
        <v>17.149329077251029</v>
      </c>
      <c r="AZ14">
        <f t="shared" si="3"/>
        <v>20.580260959017686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0.76805163192186687</v>
      </c>
      <c r="BH14">
        <f t="shared" si="5"/>
        <v>0.85216222062335278</v>
      </c>
      <c r="BI14">
        <f t="shared" si="5"/>
        <v>0.81053516140240367</v>
      </c>
      <c r="BJ14">
        <f t="shared" si="5"/>
        <v>0.85067135805621941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0.21006055638785792</v>
      </c>
      <c r="BT14">
        <f t="shared" si="6"/>
        <v>0</v>
      </c>
      <c r="BY14">
        <f>$BG$14-$BL$14</f>
        <v>0.76805163192186687</v>
      </c>
      <c r="BZ14">
        <f>$BH$14-$BM$14</f>
        <v>0.85216222062335278</v>
      </c>
      <c r="CA14">
        <f>$BI$14-$BN$14</f>
        <v>-0.18946483859759633</v>
      </c>
      <c r="CB14">
        <f>$BJ$14-$BO$14</f>
        <v>0.85067135805621941</v>
      </c>
      <c r="CW14">
        <f t="shared" si="15"/>
        <v>0.76805163192186687</v>
      </c>
      <c r="CX14">
        <f t="shared" si="7"/>
        <v>0.85216222062335278</v>
      </c>
      <c r="CY14">
        <f t="shared" si="7"/>
        <v>-0.18946483859759633</v>
      </c>
      <c r="CZ14">
        <f t="shared" si="7"/>
        <v>0.85067135805621941</v>
      </c>
      <c r="DB14">
        <v>-0.76415316014489876</v>
      </c>
      <c r="DC14">
        <v>9.6957302096731309E-3</v>
      </c>
      <c r="DD14">
        <v>-0.84541464356518981</v>
      </c>
      <c r="DE14">
        <v>0.38685515063506226</v>
      </c>
      <c r="DF14">
        <v>-0.57525430782318243</v>
      </c>
      <c r="DG14">
        <v>9.2092524759053492E-3</v>
      </c>
      <c r="DH14">
        <v>8.8208812094763885E-3</v>
      </c>
      <c r="DI14">
        <v>1.7378929498170081</v>
      </c>
      <c r="DJ14">
        <v>8.9924495160533958E-3</v>
      </c>
      <c r="DK14">
        <v>2.3355697670092539E-2</v>
      </c>
      <c r="DM14">
        <f>(1/4)*SUM($CW$14:$CZ$14)</f>
        <v>0.57035509300096066</v>
      </c>
      <c r="DO14">
        <v>0.43195132470663422</v>
      </c>
      <c r="DP14">
        <v>3.9681466335707627E-2</v>
      </c>
      <c r="DQ14">
        <v>2.8225318022887153E-2</v>
      </c>
      <c r="DR14">
        <v>0.36145911682846282</v>
      </c>
      <c r="DT14">
        <f>IF($S$14&gt;0,$DO$14,0)</f>
        <v>0.43195132470663422</v>
      </c>
      <c r="DU14">
        <f>IF($T$14&gt;0,$DP$14,0)</f>
        <v>3.9681466335707627E-2</v>
      </c>
      <c r="DV14">
        <f>IF($U$14&gt;0,$DQ$14,0)</f>
        <v>2.8225318022887153E-2</v>
      </c>
      <c r="DW14">
        <f>IF($V$14&gt;0,$DR$14,0)</f>
        <v>0.36145911682846282</v>
      </c>
      <c r="DY14">
        <v>3.2469584586224121E-4</v>
      </c>
      <c r="DZ14">
        <v>5.5786610160744918E-2</v>
      </c>
      <c r="EA14">
        <v>9.7135230332726613E-2</v>
      </c>
      <c r="EB14">
        <v>2.0082353181935377E-2</v>
      </c>
      <c r="EC14">
        <v>2.4743315884099847E-2</v>
      </c>
      <c r="ED14">
        <v>6.3341182911892197E-2</v>
      </c>
      <c r="EE14">
        <v>-7.4892459360531155E-2</v>
      </c>
      <c r="EF14">
        <v>2.8483528328711854E-2</v>
      </c>
      <c r="EG14">
        <v>0.10401268354743118</v>
      </c>
      <c r="EH14">
        <v>-4.9724461261054065E-2</v>
      </c>
      <c r="EJ14">
        <f>(1/4)*SUM($DT$14:$DW$14)</f>
        <v>0.21532930647342297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2.1496291647812877</v>
      </c>
      <c r="O15">
        <v>3.1104569054355427</v>
      </c>
      <c r="P15">
        <v>2.4974859694455933</v>
      </c>
      <c r="Q15">
        <v>2.9425529333795497</v>
      </c>
      <c r="S15">
        <f t="shared" si="8"/>
        <v>2.7997166136473588</v>
      </c>
      <c r="T15">
        <f t="shared" si="0"/>
        <v>3.7605443543016142</v>
      </c>
      <c r="U15">
        <f t="shared" si="0"/>
        <v>3.1475734183116648</v>
      </c>
      <c r="V15">
        <f t="shared" si="0"/>
        <v>3.5926403822456212</v>
      </c>
      <c r="X15">
        <f t="shared" si="9"/>
        <v>2.7997166136473588</v>
      </c>
      <c r="Y15">
        <f t="shared" si="1"/>
        <v>3.7605443543016142</v>
      </c>
      <c r="Z15">
        <f t="shared" si="1"/>
        <v>3.1475734183116648</v>
      </c>
      <c r="AA15">
        <f t="shared" si="1"/>
        <v>3.5926403822456212</v>
      </c>
      <c r="AC15">
        <v>10.307671953546727</v>
      </c>
      <c r="AD15">
        <v>13.636229177214505</v>
      </c>
      <c r="AE15">
        <v>11.861566520686941</v>
      </c>
      <c r="AF15">
        <v>13.327949479013565</v>
      </c>
      <c r="AH15">
        <f t="shared" si="10"/>
        <v>10.512003835729557</v>
      </c>
      <c r="AI15">
        <f t="shared" si="2"/>
        <v>13.840561059397334</v>
      </c>
      <c r="AJ15">
        <f t="shared" si="2"/>
        <v>12.06589840286977</v>
      </c>
      <c r="AK15">
        <f t="shared" si="2"/>
        <v>13.532281361196395</v>
      </c>
      <c r="AW15">
        <f t="shared" si="11"/>
        <v>10.512003835729557</v>
      </c>
      <c r="AX15">
        <f t="shared" si="3"/>
        <v>13.840561059397334</v>
      </c>
      <c r="AY15">
        <f t="shared" si="3"/>
        <v>12.06589840286977</v>
      </c>
      <c r="AZ15">
        <f t="shared" si="3"/>
        <v>13.532281361196395</v>
      </c>
      <c r="BB15">
        <f t="shared" si="12"/>
        <v>7.7769880309970047E-3</v>
      </c>
      <c r="BC15">
        <f t="shared" si="4"/>
        <v>8.1977836694433121E-4</v>
      </c>
      <c r="BD15">
        <f t="shared" si="4"/>
        <v>6.1986070942990391E-3</v>
      </c>
      <c r="BE15">
        <f t="shared" si="4"/>
        <v>8.6916324383959007E-4</v>
      </c>
      <c r="BG15">
        <f t="shared" si="13"/>
        <v>5.9731283486440748E-3</v>
      </c>
      <c r="BH15">
        <f t="shared" si="5"/>
        <v>6.98584153594267E-4</v>
      </c>
      <c r="BI15">
        <f t="shared" si="5"/>
        <v>5.0241890016477558E-3</v>
      </c>
      <c r="BJ15">
        <f t="shared" si="5"/>
        <v>7.3937227700957302E-4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5.9731283486440748E-3</v>
      </c>
      <c r="BZ15">
        <f>$BH$15-$BM$15</f>
        <v>6.98584153594267E-4</v>
      </c>
      <c r="CA15">
        <f>$BI$15-$BN$15</f>
        <v>5.0241890016477558E-3</v>
      </c>
      <c r="CB15">
        <f>$BJ$15-$BO$15</f>
        <v>7.3937227700957302E-4</v>
      </c>
      <c r="CW15">
        <f t="shared" si="15"/>
        <v>5.9731283486440748E-3</v>
      </c>
      <c r="CX15">
        <f t="shared" si="7"/>
        <v>6.98584153594267E-4</v>
      </c>
      <c r="CY15">
        <f t="shared" si="7"/>
        <v>5.0241890016477558E-3</v>
      </c>
      <c r="CZ15">
        <f t="shared" si="7"/>
        <v>7.3937227700957302E-4</v>
      </c>
      <c r="DB15">
        <v>-0.91741055121609028</v>
      </c>
      <c r="DC15">
        <v>1.0367527040168816E-2</v>
      </c>
      <c r="DD15">
        <v>-0.88239276488441032</v>
      </c>
      <c r="DE15">
        <v>0.41714139159143349</v>
      </c>
      <c r="DF15">
        <v>-0.63518932418267071</v>
      </c>
      <c r="DG15">
        <v>9.6831231201052071E-3</v>
      </c>
      <c r="DH15">
        <v>9.4908903027543633E-3</v>
      </c>
      <c r="DI15">
        <v>1.9536806312607216</v>
      </c>
      <c r="DJ15">
        <v>9.4551064545020276E-3</v>
      </c>
      <c r="DK15">
        <v>2.5173970513485827E-2</v>
      </c>
      <c r="DM15">
        <f>(1/4)*SUM($CW$15:$CZ$15)</f>
        <v>3.1088184452239178E-3</v>
      </c>
      <c r="DO15">
        <v>0.26712783014019675</v>
      </c>
      <c r="DP15">
        <v>0.66932650146479344</v>
      </c>
      <c r="DQ15">
        <v>-0.10641187863037656</v>
      </c>
      <c r="DR15">
        <v>0.39982191655430643</v>
      </c>
      <c r="DT15">
        <f>IF($S$15&gt;0,$DO$15,0)</f>
        <v>0.26712783014019675</v>
      </c>
      <c r="DU15">
        <f>IF($T$15&gt;0,$DP$15,0)</f>
        <v>0.66932650146479344</v>
      </c>
      <c r="DV15">
        <f>IF($U$15&gt;0,$DQ$15,0)</f>
        <v>-0.10641187863037656</v>
      </c>
      <c r="DW15">
        <f>IF($V$15&gt;0,$DR$15,0)</f>
        <v>0.39982191655430643</v>
      </c>
      <c r="DY15">
        <v>-5.822914011207278E-2</v>
      </c>
      <c r="DZ15">
        <v>0.12596796229309803</v>
      </c>
      <c r="EA15">
        <v>0.20697749876527172</v>
      </c>
      <c r="EB15">
        <v>0.1430924216422744</v>
      </c>
      <c r="EC15">
        <v>0.10336581010437026</v>
      </c>
      <c r="ED15">
        <v>0.14718787050925125</v>
      </c>
      <c r="EE15">
        <v>-0.22343193366945471</v>
      </c>
      <c r="EF15">
        <v>0.16151031901252716</v>
      </c>
      <c r="EG15">
        <v>0.24162308938341723</v>
      </c>
      <c r="EH15">
        <v>-0.2138979559256004</v>
      </c>
      <c r="EJ15">
        <f>(1/4)*SUM($DT$15:$DW$15)</f>
        <v>0.30746609238222999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1.7783606083964589</v>
      </c>
      <c r="O16">
        <v>2.2697111694947845</v>
      </c>
      <c r="P16">
        <v>1.7609379676700612</v>
      </c>
      <c r="Q16">
        <v>2.3632659342751006</v>
      </c>
      <c r="S16">
        <f t="shared" si="8"/>
        <v>2.0108297582110564</v>
      </c>
      <c r="T16">
        <f t="shared" si="0"/>
        <v>2.5021803193093817</v>
      </c>
      <c r="U16">
        <f t="shared" si="0"/>
        <v>1.9934071174846586</v>
      </c>
      <c r="V16">
        <f t="shared" si="0"/>
        <v>2.5957350840896978</v>
      </c>
      <c r="X16">
        <f t="shared" si="9"/>
        <v>2.0108297582110564</v>
      </c>
      <c r="Y16">
        <f t="shared" si="1"/>
        <v>2.5021803193093817</v>
      </c>
      <c r="Z16">
        <f t="shared" si="1"/>
        <v>1.9934071174846586</v>
      </c>
      <c r="AA16">
        <f t="shared" si="1"/>
        <v>2.5957350840896978</v>
      </c>
      <c r="AC16">
        <v>10.813322366324851</v>
      </c>
      <c r="AD16">
        <v>15.467364243395011</v>
      </c>
      <c r="AE16">
        <v>12.029602185648876</v>
      </c>
      <c r="AF16">
        <v>15.025853775509846</v>
      </c>
      <c r="AH16">
        <f t="shared" si="10"/>
        <v>11.28153608886497</v>
      </c>
      <c r="AI16">
        <f t="shared" si="2"/>
        <v>15.93557796593513</v>
      </c>
      <c r="AJ16">
        <f t="shared" si="2"/>
        <v>12.497815908188995</v>
      </c>
      <c r="AK16">
        <f t="shared" si="2"/>
        <v>15.494067498049965</v>
      </c>
      <c r="AW16">
        <f t="shared" si="11"/>
        <v>11.28153608886497</v>
      </c>
      <c r="AX16">
        <f t="shared" si="3"/>
        <v>15.93557796593513</v>
      </c>
      <c r="AY16">
        <f t="shared" si="3"/>
        <v>12.497815908188995</v>
      </c>
      <c r="AZ16">
        <f t="shared" si="3"/>
        <v>15.494067498049965</v>
      </c>
      <c r="BB16">
        <f t="shared" si="12"/>
        <v>1.6788621643448513E-2</v>
      </c>
      <c r="BC16">
        <f t="shared" si="4"/>
        <v>6.6611733456904201E-3</v>
      </c>
      <c r="BD16">
        <f t="shared" si="4"/>
        <v>9.5471445513067871E-3</v>
      </c>
      <c r="BE16">
        <f t="shared" si="4"/>
        <v>6.1815053009449507E-3</v>
      </c>
      <c r="BG16">
        <f t="shared" si="13"/>
        <v>1.2894528250969404E-2</v>
      </c>
      <c r="BH16">
        <f t="shared" si="5"/>
        <v>5.6764002702206365E-3</v>
      </c>
      <c r="BI16">
        <f t="shared" si="5"/>
        <v>7.7382963498255249E-3</v>
      </c>
      <c r="BJ16">
        <f t="shared" si="5"/>
        <v>5.2584295091865603E-3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1.2894528250969404E-2</v>
      </c>
      <c r="BZ16">
        <f>$BH$16-$BM$16</f>
        <v>5.6764002702206365E-3</v>
      </c>
      <c r="CA16">
        <f>$BI$16-$BN$16</f>
        <v>7.7382963498255249E-3</v>
      </c>
      <c r="CB16">
        <f>$BJ$16-$BO$16</f>
        <v>5.2584295091865603E-3</v>
      </c>
      <c r="CW16">
        <f t="shared" si="15"/>
        <v>1.2894528250969404E-2</v>
      </c>
      <c r="CX16">
        <f t="shared" si="7"/>
        <v>5.6764002702206365E-3</v>
      </c>
      <c r="CY16">
        <f t="shared" si="7"/>
        <v>7.7382963498255249E-3</v>
      </c>
      <c r="CZ16">
        <f t="shared" si="7"/>
        <v>5.2584295091865603E-3</v>
      </c>
      <c r="DB16">
        <v>-0.610039563290111</v>
      </c>
      <c r="DC16">
        <v>7.1156482209047758E-3</v>
      </c>
      <c r="DD16">
        <v>-0.63814790079444317</v>
      </c>
      <c r="DE16">
        <v>0.28567354876312445</v>
      </c>
      <c r="DF16">
        <v>-0.45827822989970179</v>
      </c>
      <c r="DG16">
        <v>6.6087830923836268E-3</v>
      </c>
      <c r="DH16">
        <v>6.5621925186771495E-3</v>
      </c>
      <c r="DI16">
        <v>1.3767803864942536</v>
      </c>
      <c r="DJ16">
        <v>6.4233491071705902E-3</v>
      </c>
      <c r="DK16">
        <v>1.7301785787741712E-2</v>
      </c>
      <c r="DM16">
        <f>(1/4)*SUM($CW$16:$CZ$16)</f>
        <v>7.8919135950505318E-3</v>
      </c>
      <c r="DO16">
        <v>-0.6160420153573255</v>
      </c>
      <c r="DP16">
        <v>-0.20694336536245725</v>
      </c>
      <c r="DQ16">
        <v>4.1977395070096117E-2</v>
      </c>
      <c r="DR16">
        <v>-0.29212666941525695</v>
      </c>
      <c r="DT16">
        <f>IF($S$16&gt;0,$DO$16,0)</f>
        <v>-0.6160420153573255</v>
      </c>
      <c r="DU16">
        <f>IF($T$16&gt;0,$DP$16,0)</f>
        <v>-0.20694336536245725</v>
      </c>
      <c r="DV16">
        <f>IF($U$16&gt;0,$DQ$16,0)</f>
        <v>4.1977395070096117E-2</v>
      </c>
      <c r="DW16">
        <f>IF($V$16&gt;0,$DR$16,0)</f>
        <v>-0.29212666941525695</v>
      </c>
      <c r="DY16">
        <v>-6.3736972346750298E-2</v>
      </c>
      <c r="DZ16">
        <v>0.14561662127479025</v>
      </c>
      <c r="EA16">
        <v>0.16261878078162156</v>
      </c>
      <c r="EB16">
        <v>8.8887362633858477E-2</v>
      </c>
      <c r="EC16">
        <v>5.5987096740566747E-2</v>
      </c>
      <c r="ED16">
        <v>0.16304339526211487</v>
      </c>
      <c r="EE16">
        <v>-0.18557964357183102</v>
      </c>
      <c r="EF16">
        <v>0.10952794025454088</v>
      </c>
      <c r="EG16">
        <v>0.19572565500539027</v>
      </c>
      <c r="EH16">
        <v>-0.12539026433919775</v>
      </c>
      <c r="EJ16">
        <f>(1/4)*SUM($DT$16:$DW$16)</f>
        <v>-0.26828366376623591</v>
      </c>
      <c r="EN16">
        <f>Sheet64!GJ16</f>
        <v>0.62672354750070713</v>
      </c>
      <c r="EO16">
        <f>Sheet64!GK16</f>
        <v>0.24248866110362033</v>
      </c>
      <c r="EP16">
        <f>Sheet64!GL16</f>
        <v>5.5726068773463401E-2</v>
      </c>
      <c r="EQ16">
        <f>Sheet64!GM16</f>
        <v>0.99151515303467286</v>
      </c>
      <c r="ER16">
        <f>Sheet64!GN16</f>
        <v>0.62996094370738154</v>
      </c>
      <c r="ES16">
        <f>Sheet64!GO16</f>
        <v>0.94450388111912853</v>
      </c>
      <c r="ET16">
        <f>Sheet64!GP16</f>
        <v>0.237100110109043</v>
      </c>
      <c r="EU16">
        <f>Sheet64!GQ16</f>
        <v>0.6730854598077437</v>
      </c>
      <c r="EV16">
        <f>Sheet64!GR16</f>
        <v>0.96725417767106903</v>
      </c>
      <c r="EW16">
        <f>Sheet64!GS16</f>
        <v>0.99778721860929065</v>
      </c>
      <c r="EZ16">
        <f t="array" ref="EZ16:FI25">(1/4)*(MMULT($C$7:$F$16,$DT$23:$EC$26))</f>
        <v>-7.0456168147596795E-2</v>
      </c>
      <c r="FA16">
        <v>7.4939660722971008E-2</v>
      </c>
      <c r="FB16">
        <v>9.2219933321239678E-2</v>
      </c>
      <c r="FC16">
        <v>0.11880986120562569</v>
      </c>
      <c r="FD16">
        <v>6.4117100125271581E-2</v>
      </c>
      <c r="FE16">
        <v>8.9111237526509443E-2</v>
      </c>
      <c r="FF16">
        <v>-0.14262256208096369</v>
      </c>
      <c r="FG16">
        <v>0.13661246196729293</v>
      </c>
      <c r="FH16">
        <v>0.11363291155427332</v>
      </c>
      <c r="FI16">
        <v>-0.14996956869524006</v>
      </c>
      <c r="FL16">
        <f>Sheet64!FX16</f>
        <v>-2.4209928289305047E-2</v>
      </c>
      <c r="FM16">
        <f>Sheet64!FY16</f>
        <v>2.5998732253775757E-2</v>
      </c>
      <c r="FN16">
        <f>Sheet64!FZ16</f>
        <v>3.1847295688790821E-2</v>
      </c>
      <c r="FO16">
        <f>Sheet64!GA16</f>
        <v>4.1323683655426303E-2</v>
      </c>
      <c r="FP16">
        <f>Sheet64!GB16</f>
        <v>2.2487360874311135E-2</v>
      </c>
      <c r="FQ16">
        <f>Sheet64!GC16</f>
        <v>3.0852886175805581E-2</v>
      </c>
      <c r="FR16">
        <f>Sheet64!GD16</f>
        <v>-4.9068145696322313E-2</v>
      </c>
      <c r="FS16">
        <f>Sheet64!GE16</f>
        <v>4.7082662328043388E-2</v>
      </c>
      <c r="FT16">
        <f>Sheet64!GF16</f>
        <v>3.963052564136945E-2</v>
      </c>
      <c r="FU16">
        <f>Sheet64!GG16</f>
        <v>-5.1623203914637997E-2</v>
      </c>
      <c r="FX16">
        <f>($EV$10*FL16)+((1-$EV$10)*EZ16)</f>
        <v>-2.883455227513422E-2</v>
      </c>
      <c r="FY16">
        <f t="shared" ref="FY16:GG25" si="18">($EV$10*FM16)+((1-$EV$10)*FA16)</f>
        <v>3.0892825100695281E-2</v>
      </c>
      <c r="FZ16">
        <f t="shared" si="18"/>
        <v>3.7884559452035706E-2</v>
      </c>
      <c r="GA16">
        <f t="shared" si="18"/>
        <v>4.9072301410446245E-2</v>
      </c>
      <c r="GB16">
        <f t="shared" si="18"/>
        <v>2.6650334799407181E-2</v>
      </c>
      <c r="GC16">
        <f t="shared" si="18"/>
        <v>3.6678721310875961E-2</v>
      </c>
      <c r="GD16">
        <f t="shared" si="18"/>
        <v>-5.8423587334786448E-2</v>
      </c>
      <c r="GE16">
        <f t="shared" si="18"/>
        <v>5.6035642291968335E-2</v>
      </c>
      <c r="GF16">
        <f t="shared" si="18"/>
        <v>4.7030764232659832E-2</v>
      </c>
      <c r="GG16">
        <f t="shared" si="18"/>
        <v>-6.14578403926982E-2</v>
      </c>
      <c r="GJ16">
        <f>EN16-($EU$10*FX16)</f>
        <v>0.62675238205298223</v>
      </c>
      <c r="GK16">
        <f t="shared" ref="GK16:GS25" si="19">EO16-($EU$10*FY16)</f>
        <v>0.24245776827851964</v>
      </c>
      <c r="GL16">
        <f t="shared" si="19"/>
        <v>5.5688184214011366E-2</v>
      </c>
      <c r="GM16">
        <f t="shared" si="19"/>
        <v>0.99146608073326237</v>
      </c>
      <c r="GN16">
        <f t="shared" si="19"/>
        <v>0.62993429337258211</v>
      </c>
      <c r="GO16">
        <f t="shared" si="19"/>
        <v>0.94446720239781767</v>
      </c>
      <c r="GP16">
        <f t="shared" si="19"/>
        <v>0.23715853369637779</v>
      </c>
      <c r="GQ16">
        <f t="shared" si="19"/>
        <v>0.67302942416545175</v>
      </c>
      <c r="GR16">
        <f t="shared" si="19"/>
        <v>0.9672071469068364</v>
      </c>
      <c r="GS16">
        <f t="shared" si="19"/>
        <v>0.99784867644968334</v>
      </c>
    </row>
    <row r="17" spans="1:201">
      <c r="A17">
        <v>16</v>
      </c>
      <c r="BQ17">
        <f>SUM(BQ7:BQ16)</f>
        <v>3.4133648383071931</v>
      </c>
      <c r="BR17">
        <f t="shared" ref="BR17:BT17" si="20">SUM(BR7:BR16)</f>
        <v>6.3335412392834387</v>
      </c>
      <c r="BS17">
        <f t="shared" si="20"/>
        <v>0.21006055638785792</v>
      </c>
      <c r="BT17">
        <f t="shared" si="20"/>
        <v>6.4843204365624434</v>
      </c>
      <c r="EN17">
        <f>Sheet64!GJ17</f>
        <v>0.14075037561730866</v>
      </c>
      <c r="EO17">
        <f>Sheet64!GK17</f>
        <v>0.91168233794164877</v>
      </c>
      <c r="EP17">
        <f>Sheet64!GL17</f>
        <v>0.55233998949193996</v>
      </c>
      <c r="EQ17">
        <f>Sheet64!GM17</f>
        <v>0.96697912478609149</v>
      </c>
      <c r="ER17">
        <f>Sheet64!GN17</f>
        <v>0.2903201300310671</v>
      </c>
      <c r="ES17">
        <f>Sheet64!GO17</f>
        <v>0.50646190774123256</v>
      </c>
      <c r="ET17">
        <f>Sheet64!GP17</f>
        <v>0.55641185653017344</v>
      </c>
      <c r="EU17">
        <f>Sheet64!GQ17</f>
        <v>0.21110807216390035</v>
      </c>
      <c r="EV17">
        <f>Sheet64!GR17</f>
        <v>0.26745997418229706</v>
      </c>
      <c r="EW17">
        <f>Sheet64!GS17</f>
        <v>0.58929400434784884</v>
      </c>
      <c r="EZ17">
        <v>-4.257174932899175E-2</v>
      </c>
      <c r="FA17">
        <v>0.13547967545012185</v>
      </c>
      <c r="FB17">
        <v>0.15245430748882577</v>
      </c>
      <c r="FC17">
        <v>5.747110343036315E-2</v>
      </c>
      <c r="FD17">
        <v>4.5226174094545296E-2</v>
      </c>
      <c r="FE17">
        <v>0.14913510431539168</v>
      </c>
      <c r="FF17">
        <v>-0.15760847860865931</v>
      </c>
      <c r="FG17">
        <v>6.8897308389554032E-2</v>
      </c>
      <c r="FH17">
        <v>0.18736233102394545</v>
      </c>
      <c r="FI17">
        <v>-8.8612639771603191E-2</v>
      </c>
      <c r="FL17">
        <f>Sheet64!FX17</f>
        <v>-1.4583795762825147E-2</v>
      </c>
      <c r="FM17">
        <f>Sheet64!FY17</f>
        <v>4.680565210022819E-2</v>
      </c>
      <c r="FN17">
        <f>Sheet64!FZ17</f>
        <v>5.2545127034204338E-2</v>
      </c>
      <c r="FO17">
        <f>Sheet64!GA17</f>
        <v>2.020033231351423E-2</v>
      </c>
      <c r="FP17">
        <f>Sheet64!GB17</f>
        <v>1.594540897975914E-2</v>
      </c>
      <c r="FQ17">
        <f>Sheet64!GC17</f>
        <v>5.1477538019387412E-2</v>
      </c>
      <c r="FR17">
        <f>Sheet64!GD17</f>
        <v>-5.4163033766471233E-2</v>
      </c>
      <c r="FS17">
        <f>Sheet64!GE17</f>
        <v>2.3797093230070881E-2</v>
      </c>
      <c r="FT17">
        <f>Sheet64!GF17</f>
        <v>6.4933346735136122E-2</v>
      </c>
      <c r="FU17">
        <f>Sheet64!GG17</f>
        <v>-3.0455726562471995E-2</v>
      </c>
      <c r="FX17">
        <f t="shared" ref="FX17:FX25" si="21">($EV$10*FL17)+((1-$EV$10)*EZ17)</f>
        <v>-1.7382591119441806E-2</v>
      </c>
      <c r="FY17">
        <f t="shared" si="18"/>
        <v>5.5673054435217556E-2</v>
      </c>
      <c r="FZ17">
        <f t="shared" si="18"/>
        <v>6.253604507966648E-2</v>
      </c>
      <c r="GA17">
        <f t="shared" si="18"/>
        <v>2.3927409425199123E-2</v>
      </c>
      <c r="GB17">
        <f t="shared" si="18"/>
        <v>1.8873485491237754E-2</v>
      </c>
      <c r="GC17">
        <f t="shared" si="18"/>
        <v>6.1243294648987832E-2</v>
      </c>
      <c r="GD17">
        <f t="shared" si="18"/>
        <v>-6.4507578250690034E-2</v>
      </c>
      <c r="GE17">
        <f t="shared" si="18"/>
        <v>2.8307114746019196E-2</v>
      </c>
      <c r="GF17">
        <f t="shared" si="18"/>
        <v>7.7176245164017054E-2</v>
      </c>
      <c r="GG17">
        <f t="shared" si="18"/>
        <v>-3.6271417883385115E-2</v>
      </c>
      <c r="GJ17">
        <f t="shared" ref="GJ17:GJ25" si="22">EN17-($EU$10*FX17)</f>
        <v>0.1407677582084281</v>
      </c>
      <c r="GK17">
        <f t="shared" si="19"/>
        <v>0.91162666488721356</v>
      </c>
      <c r="GL17">
        <f t="shared" si="19"/>
        <v>0.5522774534468603</v>
      </c>
      <c r="GM17">
        <f t="shared" si="19"/>
        <v>0.96695519737666624</v>
      </c>
      <c r="GN17">
        <f t="shared" si="19"/>
        <v>0.29030125654557587</v>
      </c>
      <c r="GO17">
        <f t="shared" si="19"/>
        <v>0.5064006644465836</v>
      </c>
      <c r="GP17">
        <f t="shared" si="19"/>
        <v>0.55647636410842416</v>
      </c>
      <c r="GQ17">
        <f t="shared" si="19"/>
        <v>0.21107976504915432</v>
      </c>
      <c r="GR17">
        <f t="shared" si="19"/>
        <v>0.26738279793713304</v>
      </c>
      <c r="GS17">
        <f t="shared" si="19"/>
        <v>0.58933027576573227</v>
      </c>
    </row>
    <row r="18" spans="1:201">
      <c r="A18">
        <v>17</v>
      </c>
      <c r="EN18">
        <f>Sheet64!GJ18</f>
        <v>0.45590352171519816</v>
      </c>
      <c r="EO18">
        <f>Sheet64!GK18</f>
        <v>0.61866721287645221</v>
      </c>
      <c r="EP18">
        <f>Sheet64!GL18</f>
        <v>2.7547850444620037E-2</v>
      </c>
      <c r="EQ18">
        <f>Sheet64!GM18</f>
        <v>0.88271923533806451</v>
      </c>
      <c r="ER18">
        <f>Sheet64!GN18</f>
        <v>0.7773905092875909</v>
      </c>
      <c r="ES18">
        <f>Sheet64!GO18</f>
        <v>0.45416775094523326</v>
      </c>
      <c r="ET18">
        <f>Sheet64!GP18</f>
        <v>0.99222532161566113</v>
      </c>
      <c r="EU18">
        <f>Sheet64!GQ18</f>
        <v>0.69463447138630285</v>
      </c>
      <c r="EV18">
        <f>Sheet64!GR18</f>
        <v>0.89218564112043308</v>
      </c>
      <c r="EW18">
        <f>Sheet64!GS18</f>
        <v>0.72184690357802406</v>
      </c>
      <c r="EZ18">
        <v>1.6711925918211062E-2</v>
      </c>
      <c r="FA18">
        <v>5.3642542926624293E-2</v>
      </c>
      <c r="FB18">
        <v>0.19986813852613194</v>
      </c>
      <c r="FC18">
        <v>7.2680132335225259E-2</v>
      </c>
      <c r="FD18">
        <v>6.6860759738875272E-2</v>
      </c>
      <c r="FE18">
        <v>7.2249310171284845E-2</v>
      </c>
      <c r="FF18">
        <v>-0.14217793463851744</v>
      </c>
      <c r="FG18">
        <v>0.10469125954357313</v>
      </c>
      <c r="FH18">
        <v>0.18081770417480406</v>
      </c>
      <c r="FI18">
        <v>-0.16117848476475846</v>
      </c>
      <c r="FL18">
        <f>Sheet64!FX18</f>
        <v>5.7583892466578426E-3</v>
      </c>
      <c r="FM18">
        <f>Sheet64!FY18</f>
        <v>1.8730202948347648E-2</v>
      </c>
      <c r="FN18">
        <f>Sheet64!FZ18</f>
        <v>6.8894920653568698E-2</v>
      </c>
      <c r="FO18">
        <f>Sheet64!GA18</f>
        <v>2.5569725589268486E-2</v>
      </c>
      <c r="FP18">
        <f>Sheet64!GB18</f>
        <v>2.3547543814548946E-2</v>
      </c>
      <c r="FQ18">
        <f>Sheet64!GC18</f>
        <v>2.5094618713081128E-2</v>
      </c>
      <c r="FR18">
        <f>Sheet64!GD18</f>
        <v>-4.8936805642902037E-2</v>
      </c>
      <c r="FS18">
        <f>Sheet64!GE18</f>
        <v>3.6117762829216513E-2</v>
      </c>
      <c r="FT18">
        <f>Sheet64!GF18</f>
        <v>6.2879172304835002E-2</v>
      </c>
      <c r="FU18">
        <f>Sheet64!GG18</f>
        <v>-5.551410799472864E-2</v>
      </c>
      <c r="FX18">
        <f t="shared" si="21"/>
        <v>6.8537429138131635E-3</v>
      </c>
      <c r="FY18">
        <f t="shared" si="18"/>
        <v>2.2221436946175312E-2</v>
      </c>
      <c r="FZ18">
        <f t="shared" si="18"/>
        <v>8.1992242440825022E-2</v>
      </c>
      <c r="GA18">
        <f t="shared" si="18"/>
        <v>3.0280766263864164E-2</v>
      </c>
      <c r="GB18">
        <f t="shared" si="18"/>
        <v>2.787886540698158E-2</v>
      </c>
      <c r="GC18">
        <f t="shared" si="18"/>
        <v>2.9810087858901498E-2</v>
      </c>
      <c r="GD18">
        <f t="shared" si="18"/>
        <v>-5.8260918542463576E-2</v>
      </c>
      <c r="GE18">
        <f t="shared" si="18"/>
        <v>4.2975112500652175E-2</v>
      </c>
      <c r="GF18">
        <f t="shared" si="18"/>
        <v>7.4673025491831913E-2</v>
      </c>
      <c r="GG18">
        <f t="shared" si="18"/>
        <v>-6.6080545671731619E-2</v>
      </c>
      <c r="GJ18">
        <f t="shared" si="22"/>
        <v>0.45589666797228434</v>
      </c>
      <c r="GK18">
        <f t="shared" si="19"/>
        <v>0.61864499143950602</v>
      </c>
      <c r="GL18">
        <f t="shared" si="19"/>
        <v>2.7465858202179214E-2</v>
      </c>
      <c r="GM18">
        <f t="shared" si="19"/>
        <v>0.88268895457180063</v>
      </c>
      <c r="GN18">
        <f t="shared" si="19"/>
        <v>0.7773626304221839</v>
      </c>
      <c r="GO18">
        <f t="shared" si="19"/>
        <v>0.45413794085737436</v>
      </c>
      <c r="GP18">
        <f t="shared" si="19"/>
        <v>0.99228358253420357</v>
      </c>
      <c r="GQ18">
        <f t="shared" si="19"/>
        <v>0.69459149627380223</v>
      </c>
      <c r="GR18">
        <f t="shared" si="19"/>
        <v>0.89211096809494128</v>
      </c>
      <c r="GS18">
        <f t="shared" si="19"/>
        <v>0.72191298412369576</v>
      </c>
    </row>
    <row r="19" spans="1:201">
      <c r="A19">
        <v>18</v>
      </c>
      <c r="BN19" t="s">
        <v>35</v>
      </c>
      <c r="BO19">
        <f>BS21+BS34</f>
        <v>3.4401800578594559E-4</v>
      </c>
      <c r="EN19">
        <f>Sheet64!GJ19</f>
        <v>0.15783842846042076</v>
      </c>
      <c r="EO19">
        <f>Sheet64!GK19</f>
        <v>0.12332798714271764</v>
      </c>
      <c r="EP19">
        <f>Sheet64!GL19</f>
        <v>1.0815047937065931E-2</v>
      </c>
      <c r="EQ19">
        <f>Sheet64!GM19</f>
        <v>0.92271338425072114</v>
      </c>
      <c r="ER19">
        <f>Sheet64!GN19</f>
        <v>0.66131964401144139</v>
      </c>
      <c r="ES19">
        <f>Sheet64!GO19</f>
        <v>0.75257099289360829</v>
      </c>
      <c r="ET19">
        <f>Sheet64!GP19</f>
        <v>0.33663142633247362</v>
      </c>
      <c r="EU19">
        <f>Sheet64!GQ19</f>
        <v>0.96395009809892496</v>
      </c>
      <c r="EV19">
        <f>Sheet64!GR19</f>
        <v>0.1283083403162662</v>
      </c>
      <c r="EW19">
        <f>Sheet64!GS19</f>
        <v>0.12062086041364734</v>
      </c>
      <c r="EZ19">
        <v>-5.2093524316514164E-2</v>
      </c>
      <c r="FA19">
        <v>5.5225155938056041E-2</v>
      </c>
      <c r="FB19">
        <v>5.3600725751583561E-2</v>
      </c>
      <c r="FC19">
        <v>6.6904924872055266E-2</v>
      </c>
      <c r="FD19">
        <v>2.1854540809024218E-2</v>
      </c>
      <c r="FE19">
        <v>6.6393810094828351E-2</v>
      </c>
      <c r="FF19">
        <v>-8.8237734607248083E-2</v>
      </c>
      <c r="FG19">
        <v>9.32990254021661E-2</v>
      </c>
      <c r="FH19">
        <v>5.1928844560567441E-2</v>
      </c>
      <c r="FI19">
        <v>-8.2125991020456646E-2</v>
      </c>
      <c r="FL19">
        <f>Sheet64!FX19</f>
        <v>-1.794898759708427E-2</v>
      </c>
      <c r="FM19">
        <f>Sheet64!FY19</f>
        <v>1.9161943631490042E-2</v>
      </c>
      <c r="FN19">
        <f>Sheet64!FZ19</f>
        <v>1.8498397248327171E-2</v>
      </c>
      <c r="FO19">
        <f>Sheet64!GA19</f>
        <v>2.3373347257224536E-2</v>
      </c>
      <c r="FP19">
        <f>Sheet64!GB19</f>
        <v>7.9047032736326555E-3</v>
      </c>
      <c r="FQ19">
        <f>Sheet64!GC19</f>
        <v>2.2976212821569898E-2</v>
      </c>
      <c r="FR19">
        <f>Sheet64!GD19</f>
        <v>-3.0428743521603886E-2</v>
      </c>
      <c r="FS19">
        <f>Sheet64!GE19</f>
        <v>3.2114695159145529E-2</v>
      </c>
      <c r="FT19">
        <f>Sheet64!GF19</f>
        <v>1.8337502163935385E-2</v>
      </c>
      <c r="FU19">
        <f>Sheet64!GG19</f>
        <v>-2.8347343084503686E-2</v>
      </c>
      <c r="FX19">
        <f t="shared" si="21"/>
        <v>-2.1363441269027259E-2</v>
      </c>
      <c r="FY19">
        <f t="shared" si="18"/>
        <v>2.2768264862146642E-2</v>
      </c>
      <c r="FZ19">
        <f t="shared" si="18"/>
        <v>2.2008630098652809E-2</v>
      </c>
      <c r="GA19">
        <f t="shared" si="18"/>
        <v>2.7726505018707607E-2</v>
      </c>
      <c r="GB19">
        <f t="shared" si="18"/>
        <v>9.2996870271718109E-3</v>
      </c>
      <c r="GC19">
        <f t="shared" si="18"/>
        <v>2.7317972548895744E-2</v>
      </c>
      <c r="GD19">
        <f t="shared" si="18"/>
        <v>-3.6209642630168307E-2</v>
      </c>
      <c r="GE19">
        <f t="shared" si="18"/>
        <v>3.8233128183447582E-2</v>
      </c>
      <c r="GF19">
        <f t="shared" si="18"/>
        <v>2.169663640359859E-2</v>
      </c>
      <c r="GG19">
        <f t="shared" si="18"/>
        <v>-3.3725207878098983E-2</v>
      </c>
      <c r="GJ19">
        <f t="shared" si="22"/>
        <v>0.15785979190168978</v>
      </c>
      <c r="GK19">
        <f t="shared" si="19"/>
        <v>0.12330521887785549</v>
      </c>
      <c r="GL19">
        <f t="shared" si="19"/>
        <v>1.0793039306967279E-2</v>
      </c>
      <c r="GM19">
        <f t="shared" si="19"/>
        <v>0.92268565774570244</v>
      </c>
      <c r="GN19">
        <f t="shared" si="19"/>
        <v>0.66131034432441427</v>
      </c>
      <c r="GO19">
        <f t="shared" si="19"/>
        <v>0.75254367492105945</v>
      </c>
      <c r="GP19">
        <f t="shared" si="19"/>
        <v>0.3366676359751038</v>
      </c>
      <c r="GQ19">
        <f t="shared" si="19"/>
        <v>0.96391186497074155</v>
      </c>
      <c r="GR19">
        <f t="shared" si="19"/>
        <v>0.12828664367986259</v>
      </c>
      <c r="GS19">
        <f t="shared" si="19"/>
        <v>0.12065458562152544</v>
      </c>
    </row>
    <row r="20" spans="1:201">
      <c r="A20">
        <v>19</v>
      </c>
      <c r="AV20" t="s">
        <v>67</v>
      </c>
      <c r="AW20">
        <f>MAX(AW7:AW16)</f>
        <v>15.368589994025788</v>
      </c>
      <c r="AX20">
        <f>MAX(AX7:AX16)</f>
        <v>20.947037597850901</v>
      </c>
      <c r="AY20">
        <f>MAX(AY7:AY16)</f>
        <v>17.149329077251029</v>
      </c>
      <c r="AZ20">
        <f>MAX(AZ7:AZ16)</f>
        <v>20.580260959017686</v>
      </c>
      <c r="BB20">
        <f>SUM(BB7:BB16)</f>
        <v>1.3019958013730633</v>
      </c>
      <c r="BC20">
        <f t="shared" ref="BC20:BE20" si="23">SUM(BC7:BC16)</f>
        <v>1.1734854887940287</v>
      </c>
      <c r="BD20">
        <f t="shared" si="23"/>
        <v>1.2337527693058752</v>
      </c>
      <c r="BE20">
        <f t="shared" si="23"/>
        <v>1.1755421062782647</v>
      </c>
      <c r="BG20">
        <f>IF(BG7&lt;0.000000000001,0.000000000001,BG7)</f>
        <v>1.501732462782996E-2</v>
      </c>
      <c r="BH20">
        <f t="shared" ref="BH20:BJ20" si="24">IF(BH7&lt;0.000000000001,0.000000000001,BH7)</f>
        <v>1.775734321622492E-3</v>
      </c>
      <c r="BI20">
        <f t="shared" si="24"/>
        <v>1.1020818825079701E-2</v>
      </c>
      <c r="BJ20">
        <f t="shared" si="24"/>
        <v>2.0851884205935903E-3</v>
      </c>
      <c r="EN20">
        <f>Sheet64!GJ20</f>
        <v>0.43297189545483972</v>
      </c>
      <c r="EO20">
        <f>Sheet64!GK20</f>
        <v>0.84808844072568379</v>
      </c>
      <c r="EP20">
        <f>Sheet64!GL20</f>
        <v>0.37329718666854655</v>
      </c>
      <c r="EQ20">
        <f>Sheet64!GM20</f>
        <v>0.35562889448734092</v>
      </c>
      <c r="ER20">
        <f>Sheet64!GN20</f>
        <v>0.49837994084143555</v>
      </c>
      <c r="ES20">
        <f>Sheet64!GO20</f>
        <v>0.4616943940602824</v>
      </c>
      <c r="ET20">
        <f>Sheet64!GP20</f>
        <v>1.4592927289583276E-3</v>
      </c>
      <c r="EU20">
        <f>Sheet64!GQ20</f>
        <v>0.5390510617224481</v>
      </c>
      <c r="EV20">
        <f>Sheet64!GR20</f>
        <v>0.53484627971692655</v>
      </c>
      <c r="EW20">
        <f>Sheet64!GS20</f>
        <v>0.15165390475124488</v>
      </c>
      <c r="EZ20">
        <v>-5.4984218710109042E-2</v>
      </c>
      <c r="FA20">
        <v>0.14005353542710675</v>
      </c>
      <c r="FB20">
        <v>0.17790003914316782</v>
      </c>
      <c r="FC20">
        <v>9.0792481569711425E-2</v>
      </c>
      <c r="FD20">
        <v>5.9783853449213276E-2</v>
      </c>
      <c r="FE20">
        <v>0.15881476440602815</v>
      </c>
      <c r="FF20">
        <v>-0.18936505572435208</v>
      </c>
      <c r="FG20">
        <v>0.11535222710616114</v>
      </c>
      <c r="FH20">
        <v>0.20371880013980354</v>
      </c>
      <c r="FI20">
        <v>-0.13744167129060075</v>
      </c>
      <c r="FL20">
        <f>Sheet64!FX20</f>
        <v>-1.8872323609141168E-2</v>
      </c>
      <c r="FM20">
        <f>Sheet64!FY20</f>
        <v>4.8455986975587839E-2</v>
      </c>
      <c r="FN20">
        <f>Sheet64!FZ20</f>
        <v>6.1331121044594233E-2</v>
      </c>
      <c r="FO20">
        <f>Sheet64!GA20</f>
        <v>3.1823512066065318E-2</v>
      </c>
      <c r="FP20">
        <f>Sheet64!GB20</f>
        <v>2.1127227539913258E-2</v>
      </c>
      <c r="FQ20">
        <f>Sheet64!GC20</f>
        <v>5.4872816749072656E-2</v>
      </c>
      <c r="FR20">
        <f>Sheet64!GD20</f>
        <v>-6.5129035921098893E-2</v>
      </c>
      <c r="FS20">
        <f>Sheet64!GE20</f>
        <v>3.9788558376928969E-2</v>
      </c>
      <c r="FT20">
        <f>Sheet64!GF20</f>
        <v>7.0774353105705679E-2</v>
      </c>
      <c r="FU20">
        <f>Sheet64!GG20</f>
        <v>-4.7305002800715937E-2</v>
      </c>
      <c r="FX20">
        <f t="shared" si="21"/>
        <v>-2.2483513119237953E-2</v>
      </c>
      <c r="FY20">
        <f t="shared" si="18"/>
        <v>5.7615741820739731E-2</v>
      </c>
      <c r="FZ20">
        <f t="shared" si="18"/>
        <v>7.2988012854451584E-2</v>
      </c>
      <c r="GA20">
        <f t="shared" si="18"/>
        <v>3.772040901642993E-2</v>
      </c>
      <c r="GB20">
        <f t="shared" si="18"/>
        <v>2.499289013084326E-2</v>
      </c>
      <c r="GC20">
        <f t="shared" si="18"/>
        <v>6.52670115147682E-2</v>
      </c>
      <c r="GD20">
        <f t="shared" si="18"/>
        <v>-7.7552637901424207E-2</v>
      </c>
      <c r="GE20">
        <f t="shared" si="18"/>
        <v>4.7344925249852184E-2</v>
      </c>
      <c r="GF20">
        <f t="shared" si="18"/>
        <v>8.406879780911547E-2</v>
      </c>
      <c r="GG20">
        <f t="shared" si="18"/>
        <v>-5.6318669649704417E-2</v>
      </c>
      <c r="GJ20">
        <f t="shared" si="22"/>
        <v>0.43299437896795895</v>
      </c>
      <c r="GK20">
        <f t="shared" si="19"/>
        <v>0.84803082498386306</v>
      </c>
      <c r="GL20">
        <f t="shared" si="19"/>
        <v>0.37322419865569212</v>
      </c>
      <c r="GM20">
        <f t="shared" si="19"/>
        <v>0.35559117407832447</v>
      </c>
      <c r="GN20">
        <f t="shared" si="19"/>
        <v>0.49835494795130469</v>
      </c>
      <c r="GO20">
        <f t="shared" si="19"/>
        <v>0.46162912704876763</v>
      </c>
      <c r="GP20">
        <f t="shared" si="19"/>
        <v>1.5368453668597518E-3</v>
      </c>
      <c r="GQ20">
        <f t="shared" si="19"/>
        <v>0.53900371679719827</v>
      </c>
      <c r="GR20">
        <f t="shared" si="19"/>
        <v>0.53476221091911746</v>
      </c>
      <c r="GS20">
        <f t="shared" si="19"/>
        <v>0.15171022342089457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6.1361002034758085E-3</v>
      </c>
      <c r="BH21">
        <f t="shared" si="25"/>
        <v>1.6590347739156215E-3</v>
      </c>
      <c r="BI21">
        <f t="shared" si="25"/>
        <v>3.8111471060945771E-3</v>
      </c>
      <c r="BJ21">
        <f t="shared" si="25"/>
        <v>1.6856758975571482E-3</v>
      </c>
      <c r="BL21">
        <v>1.0000000000000001E-5</v>
      </c>
      <c r="BS21">
        <f>SUM(BM23:BV32)</f>
        <v>1.8441077323861396E-4</v>
      </c>
      <c r="EN21">
        <f>Sheet64!GJ21</f>
        <v>0.51079500817350443</v>
      </c>
      <c r="EO21">
        <f>Sheet64!GK21</f>
        <v>0.57072368020101172</v>
      </c>
      <c r="EP21">
        <f>Sheet64!GL21</f>
        <v>0.79173954231298305</v>
      </c>
      <c r="EQ21">
        <f>Sheet64!GM21</f>
        <v>0.81186203765990916</v>
      </c>
      <c r="ER21">
        <f>Sheet64!GN21</f>
        <v>0.45697620403652278</v>
      </c>
      <c r="ES21">
        <f>Sheet64!GO21</f>
        <v>0.95790409463374859</v>
      </c>
      <c r="ET21">
        <f>Sheet64!GP21</f>
        <v>5.8444603461058946E-2</v>
      </c>
      <c r="EU21">
        <f>Sheet64!GQ21</f>
        <v>0.77877193805973222</v>
      </c>
      <c r="EV21">
        <f>Sheet64!GR21</f>
        <v>0.88704691990361306</v>
      </c>
      <c r="EW21">
        <f>Sheet64!GS21</f>
        <v>0.53441600030033476</v>
      </c>
      <c r="EZ21">
        <v>-2.4240639817848565E-2</v>
      </c>
      <c r="FA21">
        <v>0.10381892637294803</v>
      </c>
      <c r="FB21">
        <v>0.12939577617280729</v>
      </c>
      <c r="FC21">
        <v>4.027965492527983E-2</v>
      </c>
      <c r="FD21">
        <v>3.6869234191953086E-2</v>
      </c>
      <c r="FE21">
        <v>0.11458019526364488</v>
      </c>
      <c r="FF21">
        <v>-0.12289519463740732</v>
      </c>
      <c r="FG21">
        <v>4.874639721292947E-2</v>
      </c>
      <c r="FH21">
        <v>0.15480454559138457</v>
      </c>
      <c r="FI21">
        <v>-6.9874982459527002E-2</v>
      </c>
      <c r="FL21">
        <f>Sheet64!FX21</f>
        <v>-8.2877401132228218E-3</v>
      </c>
      <c r="FM21">
        <f>Sheet64!FY21</f>
        <v>3.587163436357544E-2</v>
      </c>
      <c r="FN21">
        <f>Sheet64!FZ21</f>
        <v>4.4593324887278504E-2</v>
      </c>
      <c r="FO21">
        <f>Sheet64!GA21</f>
        <v>1.4192786256613393E-2</v>
      </c>
      <c r="FP21">
        <f>Sheet64!GB21</f>
        <v>1.2981936541447745E-2</v>
      </c>
      <c r="FQ21">
        <f>Sheet64!GC21</f>
        <v>3.9553663882035593E-2</v>
      </c>
      <c r="FR21">
        <f>Sheet64!GD21</f>
        <v>-4.2227345850661555E-2</v>
      </c>
      <c r="FS21">
        <f>Sheet64!GE21</f>
        <v>1.6848792894211262E-2</v>
      </c>
      <c r="FT21">
        <f>Sheet64!GF21</f>
        <v>5.3623690975027928E-2</v>
      </c>
      <c r="FU21">
        <f>Sheet64!GG21</f>
        <v>-2.4010370684772759E-2</v>
      </c>
      <c r="FX21">
        <f t="shared" si="21"/>
        <v>-9.8830300836853964E-3</v>
      </c>
      <c r="FY21">
        <f t="shared" si="18"/>
        <v>4.2666363564512699E-2</v>
      </c>
      <c r="FZ21">
        <f t="shared" si="18"/>
        <v>5.3073570015831385E-2</v>
      </c>
      <c r="GA21">
        <f t="shared" si="18"/>
        <v>1.6801473123480036E-2</v>
      </c>
      <c r="GB21">
        <f t="shared" si="18"/>
        <v>1.537066630649828E-2</v>
      </c>
      <c r="GC21">
        <f t="shared" si="18"/>
        <v>4.7056317020196518E-2</v>
      </c>
      <c r="GD21">
        <f t="shared" si="18"/>
        <v>-5.0294130729336126E-2</v>
      </c>
      <c r="GE21">
        <f t="shared" si="18"/>
        <v>2.0038553326083081E-2</v>
      </c>
      <c r="GF21">
        <f t="shared" si="18"/>
        <v>6.3741776436663594E-2</v>
      </c>
      <c r="GG21">
        <f t="shared" si="18"/>
        <v>-2.8596831862248182E-2</v>
      </c>
      <c r="GJ21">
        <f t="shared" si="22"/>
        <v>0.51080489120358807</v>
      </c>
      <c r="GK21">
        <f t="shared" si="19"/>
        <v>0.57068101383744718</v>
      </c>
      <c r="GL21">
        <f t="shared" si="19"/>
        <v>0.79168646874296722</v>
      </c>
      <c r="GM21">
        <f t="shared" si="19"/>
        <v>0.81184523618678572</v>
      </c>
      <c r="GN21">
        <f t="shared" si="19"/>
        <v>0.45696083337021626</v>
      </c>
      <c r="GO21">
        <f t="shared" si="19"/>
        <v>0.95785703831672842</v>
      </c>
      <c r="GP21">
        <f t="shared" si="19"/>
        <v>5.8494897591788282E-2</v>
      </c>
      <c r="GQ21">
        <f t="shared" si="19"/>
        <v>0.77875189950640611</v>
      </c>
      <c r="GR21">
        <f t="shared" si="19"/>
        <v>0.88698317812717642</v>
      </c>
      <c r="GS21">
        <f t="shared" si="19"/>
        <v>0.53444459713219705</v>
      </c>
    </row>
    <row r="22" spans="1:201">
      <c r="A22">
        <v>21</v>
      </c>
      <c r="BG22">
        <f t="shared" si="25"/>
        <v>1.0447289785300929E-2</v>
      </c>
      <c r="BH22">
        <f t="shared" si="25"/>
        <v>1.8885715116620707E-3</v>
      </c>
      <c r="BI22">
        <f t="shared" si="25"/>
        <v>6.7452408870102253E-3</v>
      </c>
      <c r="BJ22">
        <f t="shared" si="25"/>
        <v>1.5271982421789872E-3</v>
      </c>
      <c r="EN22">
        <f>Sheet64!GJ22</f>
        <v>0.75293385707093841</v>
      </c>
      <c r="EO22">
        <f>Sheet64!GK22</f>
        <v>3.852152939964356E-2</v>
      </c>
      <c r="EP22">
        <f>Sheet64!GL22</f>
        <v>0.49277946443259774</v>
      </c>
      <c r="EQ22">
        <f>Sheet64!GM22</f>
        <v>0.65061107665073825</v>
      </c>
      <c r="ER22">
        <f>Sheet64!GN22</f>
        <v>0.32795754879997263</v>
      </c>
      <c r="ES22">
        <f>Sheet64!GO22</f>
        <v>0.35275755693057598</v>
      </c>
      <c r="ET22">
        <f>Sheet64!GP22</f>
        <v>0.63218613096951271</v>
      </c>
      <c r="EU22">
        <f>Sheet64!GQ22</f>
        <v>0.20350271092721814</v>
      </c>
      <c r="EV22">
        <f>Sheet64!GR22</f>
        <v>0.5445645298282662</v>
      </c>
      <c r="EW22">
        <f>Sheet64!GS22</f>
        <v>0.23519085598249281</v>
      </c>
      <c r="EZ22">
        <v>-3.7877651558945916E-2</v>
      </c>
      <c r="FA22">
        <v>5.2858577121875881E-2</v>
      </c>
      <c r="FB22">
        <v>7.5398007950613286E-2</v>
      </c>
      <c r="FC22">
        <v>6.3805257016150377E-2</v>
      </c>
      <c r="FD22">
        <v>2.8071413581567402E-2</v>
      </c>
      <c r="FE22">
        <v>6.4627156749162556E-2</v>
      </c>
      <c r="FF22">
        <v>-9.2743544203165579E-2</v>
      </c>
      <c r="FG22">
        <v>8.9464623432507745E-2</v>
      </c>
      <c r="FH22">
        <v>7.1410966998940562E-2</v>
      </c>
      <c r="FI22">
        <v>-9.0171760801165235E-2</v>
      </c>
      <c r="FL22">
        <f>Sheet64!FX22</f>
        <v>-1.3049943213031101E-2</v>
      </c>
      <c r="FM22">
        <f>Sheet64!FY22</f>
        <v>1.8357140942243371E-2</v>
      </c>
      <c r="FN22">
        <f>Sheet64!FZ22</f>
        <v>2.6006661083732455E-2</v>
      </c>
      <c r="FO22">
        <f>Sheet64!GA22</f>
        <v>2.2321554941540249E-2</v>
      </c>
      <c r="FP22">
        <f>Sheet64!GB22</f>
        <v>1.0047515654331835E-2</v>
      </c>
      <c r="FQ22">
        <f>Sheet64!GC22</f>
        <v>2.237795803197894E-2</v>
      </c>
      <c r="FR22">
        <f>Sheet64!GD22</f>
        <v>-3.1965441645968581E-2</v>
      </c>
      <c r="FS22">
        <f>Sheet64!GE22</f>
        <v>3.0808921605181106E-2</v>
      </c>
      <c r="FT22">
        <f>Sheet64!GF22</f>
        <v>2.5045665985086802E-2</v>
      </c>
      <c r="FU22">
        <f>Sheet64!GG22</f>
        <v>-3.110391400552719E-2</v>
      </c>
      <c r="FX22">
        <f t="shared" si="21"/>
        <v>-1.5532714047622583E-2</v>
      </c>
      <c r="FY22">
        <f t="shared" si="18"/>
        <v>2.1807284560206624E-2</v>
      </c>
      <c r="FZ22">
        <f t="shared" si="18"/>
        <v>3.0945795770420538E-2</v>
      </c>
      <c r="GA22">
        <f t="shared" si="18"/>
        <v>2.6469925149001261E-2</v>
      </c>
      <c r="GB22">
        <f t="shared" si="18"/>
        <v>1.1849905447055392E-2</v>
      </c>
      <c r="GC22">
        <f t="shared" si="18"/>
        <v>2.6602877903697301E-2</v>
      </c>
      <c r="GD22">
        <f t="shared" si="18"/>
        <v>-3.804325190168828E-2</v>
      </c>
      <c r="GE22">
        <f t="shared" si="18"/>
        <v>3.6674491787913766E-2</v>
      </c>
      <c r="GF22">
        <f t="shared" si="18"/>
        <v>2.9682196086472178E-2</v>
      </c>
      <c r="GG22">
        <f t="shared" si="18"/>
        <v>-3.7010698685090992E-2</v>
      </c>
      <c r="GJ22">
        <f t="shared" si="22"/>
        <v>0.75294938978498605</v>
      </c>
      <c r="GK22">
        <f t="shared" si="19"/>
        <v>3.8499722115083353E-2</v>
      </c>
      <c r="GL22">
        <f t="shared" si="19"/>
        <v>0.49274851863682734</v>
      </c>
      <c r="GM22">
        <f t="shared" si="19"/>
        <v>0.65058460672558927</v>
      </c>
      <c r="GN22">
        <f t="shared" si="19"/>
        <v>0.32794569889452557</v>
      </c>
      <c r="GO22">
        <f t="shared" si="19"/>
        <v>0.3527309540526723</v>
      </c>
      <c r="GP22">
        <f t="shared" si="19"/>
        <v>0.63222417422141441</v>
      </c>
      <c r="GQ22">
        <f t="shared" si="19"/>
        <v>0.20346603643543024</v>
      </c>
      <c r="GR22">
        <f t="shared" si="19"/>
        <v>0.54453484763217974</v>
      </c>
      <c r="GS22">
        <f t="shared" si="19"/>
        <v>0.2352278666811779</v>
      </c>
    </row>
    <row r="23" spans="1:201">
      <c r="A23">
        <v>22</v>
      </c>
      <c r="B23">
        <f t="array" ref="B23:K32">TRANSPOSE(EN16:EW25)</f>
        <v>0.62672354750070713</v>
      </c>
      <c r="C23">
        <v>0.14075037561730866</v>
      </c>
      <c r="D23">
        <v>0.45590352171519816</v>
      </c>
      <c r="E23">
        <v>0.15783842846042076</v>
      </c>
      <c r="F23">
        <v>0.43297189545483972</v>
      </c>
      <c r="G23">
        <v>0.51079500817350443</v>
      </c>
      <c r="H23">
        <v>0.75293385707093841</v>
      </c>
      <c r="I23">
        <v>0.95236491938964851</v>
      </c>
      <c r="J23">
        <v>0.38212766589437613</v>
      </c>
      <c r="K23">
        <v>0.3906720252070362</v>
      </c>
      <c r="M23">
        <f t="array" ref="M23:M32">TRANSPOSE(EN12:EW12)</f>
        <v>0.11590970042909628</v>
      </c>
      <c r="S23">
        <f>EN16</f>
        <v>0.62672354750070713</v>
      </c>
      <c r="T23">
        <f t="shared" ref="T23:AB32" si="26">EO16</f>
        <v>0.24248866110362033</v>
      </c>
      <c r="U23">
        <f t="shared" si="26"/>
        <v>5.5726068773463401E-2</v>
      </c>
      <c r="V23">
        <f t="shared" si="26"/>
        <v>0.99151515303467286</v>
      </c>
      <c r="W23">
        <f t="shared" si="26"/>
        <v>0.62996094370738154</v>
      </c>
      <c r="X23">
        <f t="shared" si="26"/>
        <v>0.94450388111912853</v>
      </c>
      <c r="Y23">
        <f t="shared" si="26"/>
        <v>0.237100110109043</v>
      </c>
      <c r="Z23">
        <f t="shared" si="26"/>
        <v>0.6730854598077437</v>
      </c>
      <c r="AA23">
        <f t="shared" si="26"/>
        <v>0.96725417767106903</v>
      </c>
      <c r="AB23">
        <f t="shared" si="26"/>
        <v>0.99778721860929065</v>
      </c>
      <c r="BG23">
        <f t="shared" si="25"/>
        <v>0.13462959805720712</v>
      </c>
      <c r="BH23">
        <f t="shared" si="25"/>
        <v>0.11912615845937105</v>
      </c>
      <c r="BI23">
        <f t="shared" si="25"/>
        <v>0.12699780542610267</v>
      </c>
      <c r="BJ23">
        <f t="shared" si="25"/>
        <v>0.12356558897544832</v>
      </c>
      <c r="BM23">
        <f>0.5*$BL$21*B23*B23</f>
        <v>1.9639120249593558E-6</v>
      </c>
      <c r="BN23">
        <f t="shared" ref="BN23:BV32" si="27">0.5*$BL$21*C23*C23</f>
        <v>9.9053341182067389E-8</v>
      </c>
      <c r="BO23">
        <f t="shared" si="27"/>
        <v>1.0392401055616009E-6</v>
      </c>
      <c r="BP23">
        <f t="shared" si="27"/>
        <v>1.2456484749427682E-7</v>
      </c>
      <c r="BQ23">
        <f t="shared" si="27"/>
        <v>9.3732331126878333E-7</v>
      </c>
      <c r="BR23">
        <f t="shared" si="27"/>
        <v>1.3045577018748524E-6</v>
      </c>
      <c r="BS23">
        <f t="shared" si="27"/>
        <v>2.8345469656186019E-6</v>
      </c>
      <c r="BT23">
        <f t="shared" si="27"/>
        <v>4.5349946984202586E-6</v>
      </c>
      <c r="BU23">
        <f t="shared" si="27"/>
        <v>7.301077652094198E-7</v>
      </c>
      <c r="BV23">
        <f t="shared" si="27"/>
        <v>7.6312315639683576E-7</v>
      </c>
      <c r="BY23">
        <f>$BG$7-$BL$7</f>
        <v>1.501732462782996E-2</v>
      </c>
      <c r="BZ23">
        <f>$BG$8-$BL$8</f>
        <v>6.1361002034758085E-3</v>
      </c>
      <c r="CA23">
        <f>$BG$9-$BL$9</f>
        <v>1.0447289785300929E-2</v>
      </c>
      <c r="CB23">
        <f>$BG$10-$BL$10</f>
        <v>0.13462959805720712</v>
      </c>
      <c r="CC23">
        <f>$BG$11-$BL$11</f>
        <v>-0.96706979108197721</v>
      </c>
      <c r="CD23">
        <f>$BG$12-$BL$12</f>
        <v>6.4902396062646254E-3</v>
      </c>
      <c r="CE23">
        <f>$BG$13-$BL$13</f>
        <v>7.4299502804184674E-3</v>
      </c>
      <c r="CF23">
        <f>$BG$14-$BL$14</f>
        <v>0.76805163192186687</v>
      </c>
      <c r="CG23">
        <f>$BG$15-$BL$15</f>
        <v>5.9731283486440748E-3</v>
      </c>
      <c r="CH23">
        <f>$BG$16-$BL$16</f>
        <v>1.2894528250969404E-2</v>
      </c>
      <c r="CW23">
        <f t="array" ref="CW23:DF26">TRANSPOSE(CW7:CZ16)</f>
        <v>1.501732462782996E-2</v>
      </c>
      <c r="CX23">
        <v>6.1361002034758085E-3</v>
      </c>
      <c r="CY23">
        <v>1.0447289785300929E-2</v>
      </c>
      <c r="CZ23">
        <v>0.13462959805720712</v>
      </c>
      <c r="DA23">
        <v>-0.96706979108197721</v>
      </c>
      <c r="DB23">
        <v>6.4902396062646254E-3</v>
      </c>
      <c r="DC23">
        <v>7.4299502804184674E-3</v>
      </c>
      <c r="DD23">
        <v>0.76805163192186687</v>
      </c>
      <c r="DE23">
        <v>5.9731283486440748E-3</v>
      </c>
      <c r="DF23">
        <v>1.2894528250969404E-2</v>
      </c>
      <c r="DT23">
        <f>IF($S$7&gt;0,$DO$7,0)</f>
        <v>-2.0256717731731079E-2</v>
      </c>
      <c r="DU23">
        <f>IF($S$8&gt;0,$DO$8,0)</f>
        <v>-9.1286697028979888E-2</v>
      </c>
      <c r="DV23">
        <f>IF($S$9&gt;0,$DO$9,0)</f>
        <v>0.29878809889097413</v>
      </c>
      <c r="DW23">
        <f>IF($S$10&gt;0,$DO$10,0)</f>
        <v>0.39180404025079713</v>
      </c>
      <c r="DX23">
        <f>IF($S$11&gt;0,$DO$11,0)</f>
        <v>0.28378549027398442</v>
      </c>
      <c r="DY23">
        <f>IF($S$12&gt;0,$DO$12,0)</f>
        <v>-5.3982445756566341E-2</v>
      </c>
      <c r="DZ23">
        <f>IF($S$13&gt;0,$DO$13,0)</f>
        <v>-0.29426615651096077</v>
      </c>
      <c r="EA23">
        <f>IF($S$14&gt;0,$DO$14,0)</f>
        <v>0.43195132470663422</v>
      </c>
      <c r="EB23">
        <f>IF($S$15&gt;0,$DO$15,0)</f>
        <v>0.26712783014019675</v>
      </c>
      <c r="EC23">
        <f>IF($S$16&gt;0,$DO$16,0)</f>
        <v>-0.6160420153573255</v>
      </c>
      <c r="EN23">
        <f>Sheet64!GJ23</f>
        <v>0.95236491938964851</v>
      </c>
      <c r="EO23">
        <f>Sheet64!GK23</f>
        <v>0.44432774978954853</v>
      </c>
      <c r="EP23">
        <f>Sheet64!GL23</f>
        <v>0.86793198934628901</v>
      </c>
      <c r="EQ23">
        <f>Sheet64!GM23</f>
        <v>0.79167388355754387</v>
      </c>
      <c r="ER23">
        <f>Sheet64!GN23</f>
        <v>0.54497663059512591</v>
      </c>
      <c r="ES23">
        <f>Sheet64!GO23</f>
        <v>0.8631777671360642</v>
      </c>
      <c r="ET23">
        <f>Sheet64!GP23</f>
        <v>0.73132842692824951</v>
      </c>
      <c r="EU23">
        <f>Sheet64!GQ23</f>
        <v>0.40123345820767731</v>
      </c>
      <c r="EV23">
        <f>Sheet64!GR23</f>
        <v>0.74428518783519781</v>
      </c>
      <c r="EW23">
        <f>Sheet64!GS23</f>
        <v>0.14495744314415085</v>
      </c>
      <c r="EZ23">
        <v>3.2469584586224121E-4</v>
      </c>
      <c r="FA23">
        <v>5.5786610160744918E-2</v>
      </c>
      <c r="FB23">
        <v>9.7135230332726613E-2</v>
      </c>
      <c r="FC23">
        <v>2.0082353181935377E-2</v>
      </c>
      <c r="FD23">
        <v>2.4743315884099847E-2</v>
      </c>
      <c r="FE23">
        <v>6.3341182911892197E-2</v>
      </c>
      <c r="FF23">
        <v>-7.4892459360531155E-2</v>
      </c>
      <c r="FG23">
        <v>2.8483528328711854E-2</v>
      </c>
      <c r="FH23">
        <v>0.10401268354743118</v>
      </c>
      <c r="FI23">
        <v>-4.9724461261054065E-2</v>
      </c>
      <c r="FL23">
        <f>Sheet64!FX23</f>
        <v>1.3770651584676149E-4</v>
      </c>
      <c r="FM23">
        <f>Sheet64!FY23</f>
        <v>1.9300809204552793E-2</v>
      </c>
      <c r="FN23">
        <f>Sheet64!FZ23</f>
        <v>3.3469675491884419E-2</v>
      </c>
      <c r="FO23">
        <f>Sheet64!GA23</f>
        <v>7.1403184061812766E-3</v>
      </c>
      <c r="FP23">
        <f>Sheet64!GB23</f>
        <v>8.72193389692872E-3</v>
      </c>
      <c r="FQ23">
        <f>Sheet64!GC23</f>
        <v>2.1884661264652064E-2</v>
      </c>
      <c r="FR23">
        <f>Sheet64!GD23</f>
        <v>-2.5741001274336196E-2</v>
      </c>
      <c r="FS23">
        <f>Sheet64!GE23</f>
        <v>9.8505888798689836E-3</v>
      </c>
      <c r="FT23">
        <f>Sheet64!GF23</f>
        <v>3.6040270538962561E-2</v>
      </c>
      <c r="FU23">
        <f>Sheet64!GG23</f>
        <v>-1.7099462232254944E-2</v>
      </c>
      <c r="FX23">
        <f t="shared" si="21"/>
        <v>1.5640544884830946E-4</v>
      </c>
      <c r="FY23">
        <f t="shared" si="18"/>
        <v>2.2949389300172006E-2</v>
      </c>
      <c r="FZ23">
        <f t="shared" si="18"/>
        <v>3.9836230975968639E-2</v>
      </c>
      <c r="GA23">
        <f t="shared" si="18"/>
        <v>8.4345218837566863E-3</v>
      </c>
      <c r="GB23">
        <f t="shared" si="18"/>
        <v>1.0324072095645832E-2</v>
      </c>
      <c r="GC23">
        <f t="shared" si="18"/>
        <v>2.6030313429376076E-2</v>
      </c>
      <c r="GD23">
        <f t="shared" si="18"/>
        <v>-3.0656147082955693E-2</v>
      </c>
      <c r="GE23">
        <f t="shared" si="18"/>
        <v>1.1713882824753271E-2</v>
      </c>
      <c r="GF23">
        <f t="shared" si="18"/>
        <v>4.2837511839809418E-2</v>
      </c>
      <c r="GG23">
        <f t="shared" si="18"/>
        <v>-2.0361962135134856E-2</v>
      </c>
      <c r="GJ23">
        <f t="shared" si="22"/>
        <v>0.9523647629841997</v>
      </c>
      <c r="GK23">
        <f t="shared" si="19"/>
        <v>0.44430480040024833</v>
      </c>
      <c r="GL23">
        <f t="shared" si="19"/>
        <v>0.86789215311531309</v>
      </c>
      <c r="GM23">
        <f t="shared" si="19"/>
        <v>0.79166544903566016</v>
      </c>
      <c r="GN23">
        <f t="shared" si="19"/>
        <v>0.54496630652303024</v>
      </c>
      <c r="GO23">
        <f t="shared" si="19"/>
        <v>0.8631517368226348</v>
      </c>
      <c r="GP23">
        <f t="shared" si="19"/>
        <v>0.73135908307533248</v>
      </c>
      <c r="GQ23">
        <f t="shared" si="19"/>
        <v>0.40122174432485258</v>
      </c>
      <c r="GR23">
        <f t="shared" si="19"/>
        <v>0.74424235032335806</v>
      </c>
      <c r="GS23">
        <f t="shared" si="19"/>
        <v>0.144977805106286</v>
      </c>
    </row>
    <row r="24" spans="1:201">
      <c r="A24">
        <v>23</v>
      </c>
      <c r="B24">
        <v>0.24248866110362033</v>
      </c>
      <c r="C24">
        <v>0.91168233794164877</v>
      </c>
      <c r="D24">
        <v>0.61866721287645221</v>
      </c>
      <c r="E24">
        <v>0.12332798714271764</v>
      </c>
      <c r="F24">
        <v>0.84808844072568379</v>
      </c>
      <c r="G24">
        <v>0.57072368020101172</v>
      </c>
      <c r="H24">
        <v>3.852152939964356E-2</v>
      </c>
      <c r="I24">
        <v>0.44432774978954853</v>
      </c>
      <c r="J24">
        <v>0.88502635607006785</v>
      </c>
      <c r="K24">
        <v>0.2337057521066053</v>
      </c>
      <c r="M24">
        <v>9.3905915199387124E-2</v>
      </c>
      <c r="S24">
        <f t="shared" ref="S24:S32" si="28">EN17</f>
        <v>0.14075037561730866</v>
      </c>
      <c r="T24">
        <f t="shared" si="26"/>
        <v>0.91168233794164877</v>
      </c>
      <c r="U24">
        <f t="shared" si="26"/>
        <v>0.55233998949193996</v>
      </c>
      <c r="V24">
        <f t="shared" si="26"/>
        <v>0.96697912478609149</v>
      </c>
      <c r="W24">
        <f t="shared" si="26"/>
        <v>0.2903201300310671</v>
      </c>
      <c r="X24">
        <f t="shared" si="26"/>
        <v>0.50646190774123256</v>
      </c>
      <c r="Y24">
        <f t="shared" si="26"/>
        <v>0.55641185653017344</v>
      </c>
      <c r="Z24">
        <f t="shared" si="26"/>
        <v>0.21110807216390035</v>
      </c>
      <c r="AA24">
        <f t="shared" si="26"/>
        <v>0.26745997418229706</v>
      </c>
      <c r="AB24">
        <f t="shared" si="26"/>
        <v>0.58929400434784884</v>
      </c>
      <c r="BG24">
        <f t="shared" si="25"/>
        <v>3.2930208918022792E-2</v>
      </c>
      <c r="BH24">
        <f t="shared" si="25"/>
        <v>1.5291335920274795E-2</v>
      </c>
      <c r="BI24">
        <f t="shared" si="25"/>
        <v>2.031644828336988E-2</v>
      </c>
      <c r="BJ24">
        <f t="shared" si="25"/>
        <v>1.261267467959829E-2</v>
      </c>
      <c r="BM24">
        <f t="shared" ref="BM24:BM32" si="29">0.5*$BL$21*B24*B24</f>
        <v>2.9400375381913218E-7</v>
      </c>
      <c r="BN24">
        <f t="shared" si="27"/>
        <v>4.1558234265737532E-6</v>
      </c>
      <c r="BO24">
        <f t="shared" si="27"/>
        <v>1.9137456014415872E-6</v>
      </c>
      <c r="BP24">
        <f t="shared" si="27"/>
        <v>7.6048962063371646E-8</v>
      </c>
      <c r="BQ24">
        <f t="shared" si="27"/>
        <v>3.596270016462609E-6</v>
      </c>
      <c r="BR24">
        <f t="shared" si="27"/>
        <v>1.6286275957109336E-6</v>
      </c>
      <c r="BS24">
        <f t="shared" si="27"/>
        <v>7.4195411364380163E-9</v>
      </c>
      <c r="BT24">
        <f t="shared" si="27"/>
        <v>9.8713574616521834E-7</v>
      </c>
      <c r="BU24">
        <f t="shared" si="27"/>
        <v>3.9163582546933124E-6</v>
      </c>
      <c r="BV24">
        <f t="shared" si="27"/>
        <v>2.7309189283857029E-7</v>
      </c>
      <c r="BY24">
        <f>$BH$7-$BM$7</f>
        <v>-0.99822426567837752</v>
      </c>
      <c r="BZ24">
        <f>$BH$8-$BM$8</f>
        <v>1.6590347739156215E-3</v>
      </c>
      <c r="CA24">
        <f>$BH$9-$BM$9</f>
        <v>1.8885715116620707E-3</v>
      </c>
      <c r="CB24">
        <f>$BH$10-$BM$10</f>
        <v>0.11912615845937105</v>
      </c>
      <c r="CC24">
        <f>$BH$11-$BM$11</f>
        <v>1.5291335920274795E-2</v>
      </c>
      <c r="CD24">
        <f>$BH$12-$BM$12</f>
        <v>4.9187114036813319E-4</v>
      </c>
      <c r="CE24">
        <f>$BH$13-$BM$13</f>
        <v>1.2300888256181299E-3</v>
      </c>
      <c r="CF24">
        <f>$BH$14-$BM$14</f>
        <v>0.85216222062335278</v>
      </c>
      <c r="CG24">
        <f>$BH$15-$BM$15</f>
        <v>6.98584153594267E-4</v>
      </c>
      <c r="CH24">
        <f>$BH$16-$BM$16</f>
        <v>5.6764002702206365E-3</v>
      </c>
      <c r="CW24">
        <v>-0.99822426567837752</v>
      </c>
      <c r="CX24">
        <v>1.6590347739156215E-3</v>
      </c>
      <c r="CY24">
        <v>1.8885715116620707E-3</v>
      </c>
      <c r="CZ24">
        <v>0.11912615845937105</v>
      </c>
      <c r="DA24">
        <v>1.5291335920274795E-2</v>
      </c>
      <c r="DB24">
        <v>4.9187114036813319E-4</v>
      </c>
      <c r="DC24">
        <v>1.2300888256181299E-3</v>
      </c>
      <c r="DD24">
        <v>0.85216222062335278</v>
      </c>
      <c r="DE24">
        <v>6.98584153594267E-4</v>
      </c>
      <c r="DF24">
        <v>5.6764002702206365E-3</v>
      </c>
      <c r="DT24">
        <f>IF($T$7&gt;0,$DP$7,0)</f>
        <v>0.11961865181536403</v>
      </c>
      <c r="DU24">
        <f>IF($T$8&gt;0,$DP$8,0)</f>
        <v>0.31102449505606272</v>
      </c>
      <c r="DV24">
        <f>IF($T$9&gt;0,$DP$9,0)</f>
        <v>0.65177620498385125</v>
      </c>
      <c r="DW24">
        <f>IF($T$10&gt;0,$DP$10,0)</f>
        <v>-3.9292421733461537E-5</v>
      </c>
      <c r="DX24">
        <f>IF($T$11&gt;0,$DP$11,0)</f>
        <v>0.11964118357392288</v>
      </c>
      <c r="DY24">
        <f>IF($T$12&gt;0,$DP$12,0)</f>
        <v>0.3510730887490513</v>
      </c>
      <c r="DZ24">
        <f>IF($T$13&gt;0,$DP$13,0)</f>
        <v>-0.38851622675456193</v>
      </c>
      <c r="EA24">
        <f>IF($T$14&gt;0,$DP$14,0)</f>
        <v>3.9681466335707627E-2</v>
      </c>
      <c r="EB24">
        <f>IF($T$15&gt;0,$DP$15,0)</f>
        <v>0.66932650146479344</v>
      </c>
      <c r="EC24">
        <f>IF($T$16&gt;0,$DP$16,0)</f>
        <v>-0.20694336536245725</v>
      </c>
      <c r="EN24">
        <f>Sheet64!GJ24</f>
        <v>0.38212766589437613</v>
      </c>
      <c r="EO24">
        <f>Sheet64!GK24</f>
        <v>0.88502635607006785</v>
      </c>
      <c r="EP24">
        <f>Sheet64!GL24</f>
        <v>0.72219457013562827</v>
      </c>
      <c r="EQ24">
        <f>Sheet64!GM24</f>
        <v>0.80865055481731096</v>
      </c>
      <c r="ER24">
        <f>Sheet64!GN24</f>
        <v>0.38550629040068762</v>
      </c>
      <c r="ES24">
        <f>Sheet64!GO24</f>
        <v>0.13899770470802075</v>
      </c>
      <c r="ET24">
        <f>Sheet64!GP24</f>
        <v>0.20722183574825928</v>
      </c>
      <c r="EU24">
        <f>Sheet64!GQ24</f>
        <v>0.27390658394793332</v>
      </c>
      <c r="EV24">
        <f>Sheet64!GR24</f>
        <v>0.12050986914727618</v>
      </c>
      <c r="EW24">
        <f>Sheet64!GS24</f>
        <v>0.24043070867355104</v>
      </c>
      <c r="EZ24">
        <v>-5.822914011207278E-2</v>
      </c>
      <c r="FA24">
        <v>0.12596796229309803</v>
      </c>
      <c r="FB24">
        <v>0.20697749876527172</v>
      </c>
      <c r="FC24">
        <v>0.1430924216422744</v>
      </c>
      <c r="FD24">
        <v>0.10336581010437026</v>
      </c>
      <c r="FE24">
        <v>0.14718787050925125</v>
      </c>
      <c r="FF24">
        <v>-0.22343193366945471</v>
      </c>
      <c r="FG24">
        <v>0.16151031901252716</v>
      </c>
      <c r="FH24">
        <v>0.24162308938341723</v>
      </c>
      <c r="FI24">
        <v>-0.2138979559256004</v>
      </c>
      <c r="FL24">
        <f>Sheet64!FX24</f>
        <v>-1.9948832436866563E-2</v>
      </c>
      <c r="FM24">
        <f>Sheet64!FY24</f>
        <v>4.365917765036182E-2</v>
      </c>
      <c r="FN24">
        <f>Sheet64!FZ24</f>
        <v>7.1396798825207136E-2</v>
      </c>
      <c r="FO24">
        <f>Sheet64!GA24</f>
        <v>4.9889168991833661E-2</v>
      </c>
      <c r="FP24">
        <f>Sheet64!GB24</f>
        <v>3.6151114562627484E-2</v>
      </c>
      <c r="FQ24">
        <f>Sheet64!GC24</f>
        <v>5.0930183208569076E-2</v>
      </c>
      <c r="FR24">
        <f>Sheet64!GD24</f>
        <v>-7.6800555318760871E-2</v>
      </c>
      <c r="FS24">
        <f>Sheet64!GE24</f>
        <v>5.5727675305739258E-2</v>
      </c>
      <c r="FT24">
        <f>Sheet64!GF24</f>
        <v>8.3865128408878858E-2</v>
      </c>
      <c r="FU24">
        <f>Sheet64!GG24</f>
        <v>-7.3564832145585485E-2</v>
      </c>
      <c r="FX24">
        <f t="shared" si="21"/>
        <v>-2.3776863204387183E-2</v>
      </c>
      <c r="FY24">
        <f t="shared" si="18"/>
        <v>5.1890056114635437E-2</v>
      </c>
      <c r="FZ24">
        <f t="shared" si="18"/>
        <v>8.4954868819213603E-2</v>
      </c>
      <c r="GA24">
        <f t="shared" si="18"/>
        <v>5.9209494256877736E-2</v>
      </c>
      <c r="GB24">
        <f t="shared" si="18"/>
        <v>4.2872584116801761E-2</v>
      </c>
      <c r="GC24">
        <f t="shared" si="18"/>
        <v>6.055595193863729E-2</v>
      </c>
      <c r="GD24">
        <f t="shared" si="18"/>
        <v>-9.1463693153830253E-2</v>
      </c>
      <c r="GE24">
        <f t="shared" si="18"/>
        <v>6.6305939676418041E-2</v>
      </c>
      <c r="GF24">
        <f t="shared" si="18"/>
        <v>9.964092450633269E-2</v>
      </c>
      <c r="GG24">
        <f t="shared" si="18"/>
        <v>-8.7598144523586968E-2</v>
      </c>
      <c r="GJ24">
        <f t="shared" si="22"/>
        <v>0.38215144275758051</v>
      </c>
      <c r="GK24">
        <f t="shared" si="19"/>
        <v>0.88497446601395324</v>
      </c>
      <c r="GL24">
        <f t="shared" si="19"/>
        <v>0.72210961526680906</v>
      </c>
      <c r="GM24">
        <f t="shared" si="19"/>
        <v>0.8085913453230541</v>
      </c>
      <c r="GN24">
        <f t="shared" si="19"/>
        <v>0.38546341781657084</v>
      </c>
      <c r="GO24">
        <f t="shared" si="19"/>
        <v>0.13893714875608212</v>
      </c>
      <c r="GP24">
        <f t="shared" si="19"/>
        <v>0.20731329944141311</v>
      </c>
      <c r="GQ24">
        <f t="shared" si="19"/>
        <v>0.27384027800825689</v>
      </c>
      <c r="GR24">
        <f t="shared" si="19"/>
        <v>0.12041022822276985</v>
      </c>
      <c r="GS24">
        <f t="shared" si="19"/>
        <v>0.24051830681807462</v>
      </c>
    </row>
    <row r="25" spans="1:201">
      <c r="A25">
        <v>24</v>
      </c>
      <c r="B25">
        <v>5.5726068773463401E-2</v>
      </c>
      <c r="C25">
        <v>0.55233998949193996</v>
      </c>
      <c r="D25">
        <v>2.7547850444620037E-2</v>
      </c>
      <c r="E25">
        <v>1.0815047937065931E-2</v>
      </c>
      <c r="F25">
        <v>0.37329718666854655</v>
      </c>
      <c r="G25">
        <v>0.79173954231298305</v>
      </c>
      <c r="H25">
        <v>0.49277946443259774</v>
      </c>
      <c r="I25">
        <v>0.86793198934628901</v>
      </c>
      <c r="J25">
        <v>0.72219457013562827</v>
      </c>
      <c r="K25">
        <v>0.66410733599206795</v>
      </c>
      <c r="M25">
        <v>0.91341982830280544</v>
      </c>
      <c r="S25">
        <f t="shared" si="28"/>
        <v>0.45590352171519816</v>
      </c>
      <c r="T25">
        <f t="shared" si="26"/>
        <v>0.61866721287645221</v>
      </c>
      <c r="U25">
        <f t="shared" si="26"/>
        <v>2.7547850444620037E-2</v>
      </c>
      <c r="V25">
        <f t="shared" si="26"/>
        <v>0.88271923533806451</v>
      </c>
      <c r="W25">
        <f t="shared" si="26"/>
        <v>0.7773905092875909</v>
      </c>
      <c r="X25">
        <f t="shared" si="26"/>
        <v>0.45416775094523326</v>
      </c>
      <c r="Y25">
        <f t="shared" si="26"/>
        <v>0.99222532161566113</v>
      </c>
      <c r="Z25">
        <f t="shared" si="26"/>
        <v>0.69463447138630285</v>
      </c>
      <c r="AA25">
        <f t="shared" si="26"/>
        <v>0.89218564112043308</v>
      </c>
      <c r="AB25">
        <f t="shared" si="26"/>
        <v>0.72184690357802406</v>
      </c>
      <c r="BG25">
        <f t="shared" si="25"/>
        <v>6.4902396062646254E-3</v>
      </c>
      <c r="BH25">
        <f t="shared" si="25"/>
        <v>4.9187114036813319E-4</v>
      </c>
      <c r="BI25">
        <f t="shared" si="25"/>
        <v>4.8655231923837201E-3</v>
      </c>
      <c r="BJ25">
        <f t="shared" si="25"/>
        <v>9.4564603195962274E-4</v>
      </c>
      <c r="BM25">
        <f t="shared" si="29"/>
        <v>1.5526973704723867E-8</v>
      </c>
      <c r="BN25">
        <f t="shared" si="27"/>
        <v>1.5253973199597819E-6</v>
      </c>
      <c r="BO25">
        <f t="shared" si="27"/>
        <v>3.7944203205957624E-9</v>
      </c>
      <c r="BP25">
        <f t="shared" si="27"/>
        <v>5.8482630940517033E-10</v>
      </c>
      <c r="BQ25">
        <f t="shared" si="27"/>
        <v>6.9675394787325853E-7</v>
      </c>
      <c r="BR25">
        <f t="shared" si="27"/>
        <v>3.1342575143098595E-6</v>
      </c>
      <c r="BS25">
        <f t="shared" si="27"/>
        <v>1.2141580028323893E-6</v>
      </c>
      <c r="BT25">
        <f t="shared" si="27"/>
        <v>3.7665296906530342E-6</v>
      </c>
      <c r="BU25">
        <f t="shared" si="27"/>
        <v>2.6078249856669247E-6</v>
      </c>
      <c r="BV25">
        <f t="shared" si="27"/>
        <v>2.2051927685924073E-6</v>
      </c>
      <c r="BY25">
        <f>$BI$7-$BN$7</f>
        <v>1.1020818825079701E-2</v>
      </c>
      <c r="BZ25">
        <f>$BI$8-$BN$8</f>
        <v>3.8111471060945771E-3</v>
      </c>
      <c r="CA25">
        <f>$BI$9-$BN$9</f>
        <v>6.7452408870102253E-3</v>
      </c>
      <c r="CB25">
        <f>$BI$10-$BN$10</f>
        <v>0.12699780542610267</v>
      </c>
      <c r="CC25">
        <f>$BI$11-$BN$11</f>
        <v>2.031644828336988E-2</v>
      </c>
      <c r="CD25">
        <f>$BI$12-$BN$12</f>
        <v>4.8655231923837201E-3</v>
      </c>
      <c r="CE25">
        <f>$BI$13-$BN$13</f>
        <v>2.9453695260823541E-3</v>
      </c>
      <c r="CF25">
        <f>$BI$14-$BN$14</f>
        <v>-0.18946483859759633</v>
      </c>
      <c r="CG25">
        <f>$BI$15-$BN$15</f>
        <v>5.0241890016477558E-3</v>
      </c>
      <c r="CH25">
        <f>$BI$16-$BN$16</f>
        <v>7.7382963498255249E-3</v>
      </c>
      <c r="CW25">
        <v>1.1020818825079701E-2</v>
      </c>
      <c r="CX25">
        <v>3.8111471060945771E-3</v>
      </c>
      <c r="CY25">
        <v>6.7452408870102253E-3</v>
      </c>
      <c r="CZ25">
        <v>0.12699780542610267</v>
      </c>
      <c r="DA25">
        <v>2.031644828336988E-2</v>
      </c>
      <c r="DB25">
        <v>4.8655231923837201E-3</v>
      </c>
      <c r="DC25">
        <v>2.9453695260823541E-3</v>
      </c>
      <c r="DD25">
        <v>-0.18946483859759633</v>
      </c>
      <c r="DE25">
        <v>5.0241890016477558E-3</v>
      </c>
      <c r="DF25">
        <v>7.7382963498255249E-3</v>
      </c>
      <c r="DT25">
        <f>IF($U$7&gt;0,$DQ$7,0)</f>
        <v>2.9690600120245471E-2</v>
      </c>
      <c r="DU25">
        <f>IF($U$8&gt;0,$DQ$8,0)</f>
        <v>-2.5115339206803478E-2</v>
      </c>
      <c r="DV25">
        <f>IF($U$9&gt;0,$DQ$9,0)</f>
        <v>1.8122751313705662E-2</v>
      </c>
      <c r="DW25">
        <f>IF($U$10&gt;0,$DQ$10,0)</f>
        <v>-6.3284980841755614E-2</v>
      </c>
      <c r="DX25">
        <f>IF($U$11&gt;0,$DQ$11,0)</f>
        <v>-9.257449670865138E-2</v>
      </c>
      <c r="DY25">
        <f>IF($U$12&gt;0,$DQ$12,0)</f>
        <v>-1.1730768260698597E-2</v>
      </c>
      <c r="DZ25">
        <f>IF($U$13&gt;0,$DQ$13,0)</f>
        <v>4.0807061901504398E-2</v>
      </c>
      <c r="EA25">
        <f>IF($U$14&gt;0,$DQ$14,0)</f>
        <v>2.8225318022887153E-2</v>
      </c>
      <c r="EB25">
        <f>IF($U$15&gt;0,$DQ$15,0)</f>
        <v>-0.10641187863037656</v>
      </c>
      <c r="EC25">
        <f>IF($U$16&gt;0,$DQ$16,0)</f>
        <v>4.1977395070096117E-2</v>
      </c>
      <c r="EN25">
        <f>Sheet64!GJ25</f>
        <v>0.3906720252070362</v>
      </c>
      <c r="EO25">
        <f>Sheet64!GK25</f>
        <v>0.2337057521066053</v>
      </c>
      <c r="EP25">
        <f>Sheet64!GL25</f>
        <v>0.66410733599206795</v>
      </c>
      <c r="EQ25">
        <f>Sheet64!GM25</f>
        <v>0.61304203429204795</v>
      </c>
      <c r="ER25">
        <f>Sheet64!GN25</f>
        <v>0.10157549809386798</v>
      </c>
      <c r="ES25">
        <f>Sheet64!GO25</f>
        <v>0.98788456717763329</v>
      </c>
      <c r="ET25">
        <f>Sheet64!GP25</f>
        <v>0.60462203723782626</v>
      </c>
      <c r="EU25">
        <f>Sheet64!GQ25</f>
        <v>0.77009058546723863</v>
      </c>
      <c r="EV25">
        <f>Sheet64!GR25</f>
        <v>0.87883327449439974</v>
      </c>
      <c r="EW25">
        <f>Sheet64!GS25</f>
        <v>0.63232225238761652</v>
      </c>
      <c r="EZ25">
        <v>-6.3736972346750298E-2</v>
      </c>
      <c r="FA25">
        <v>0.14561662127479025</v>
      </c>
      <c r="FB25">
        <v>0.16261878078162156</v>
      </c>
      <c r="FC25">
        <v>8.8887362633858477E-2</v>
      </c>
      <c r="FD25">
        <v>5.5987096740566747E-2</v>
      </c>
      <c r="FE25">
        <v>0.16304339526211487</v>
      </c>
      <c r="FF25">
        <v>-0.18557964357183102</v>
      </c>
      <c r="FG25">
        <v>0.10952794025454088</v>
      </c>
      <c r="FH25">
        <v>0.19572565500539027</v>
      </c>
      <c r="FI25">
        <v>-0.12539026433919775</v>
      </c>
      <c r="FL25">
        <f>Sheet64!FX25</f>
        <v>-2.1877179386260236E-2</v>
      </c>
      <c r="FM25">
        <f>Sheet64!FY25</f>
        <v>5.0350118663044785E-2</v>
      </c>
      <c r="FN25">
        <f>Sheet64!FZ25</f>
        <v>5.6065850826813868E-2</v>
      </c>
      <c r="FO25">
        <f>Sheet64!GA25</f>
        <v>3.1129250526444038E-2</v>
      </c>
      <c r="FP25">
        <f>Sheet64!GB25</f>
        <v>1.9779715259298929E-2</v>
      </c>
      <c r="FQ25">
        <f>Sheet64!GC25</f>
        <v>5.6311165980607175E-2</v>
      </c>
      <c r="FR25">
        <f>Sheet64!GD25</f>
        <v>-6.3815897617087836E-2</v>
      </c>
      <c r="FS25">
        <f>Sheet64!GE25</f>
        <v>3.7781066316719389E-2</v>
      </c>
      <c r="FT25">
        <f>Sheet64!GF25</f>
        <v>6.7974031591003181E-2</v>
      </c>
      <c r="FU25">
        <f>Sheet64!GG25</f>
        <v>-4.314506885143482E-2</v>
      </c>
      <c r="FX25">
        <f t="shared" si="21"/>
        <v>-2.606315868230924E-2</v>
      </c>
      <c r="FY25">
        <f t="shared" si="18"/>
        <v>5.987676892421933E-2</v>
      </c>
      <c r="FZ25">
        <f t="shared" si="18"/>
        <v>6.6721143822294632E-2</v>
      </c>
      <c r="GA25">
        <f t="shared" si="18"/>
        <v>3.6905061737185482E-2</v>
      </c>
      <c r="GB25">
        <f t="shared" si="18"/>
        <v>2.3400453407425713E-2</v>
      </c>
      <c r="GC25">
        <f t="shared" si="18"/>
        <v>6.6984388908757936E-2</v>
      </c>
      <c r="GD25">
        <f t="shared" si="18"/>
        <v>-7.5992272212562162E-2</v>
      </c>
      <c r="GE25">
        <f t="shared" si="18"/>
        <v>4.4955753710501534E-2</v>
      </c>
      <c r="GF25">
        <f t="shared" si="18"/>
        <v>8.0749193932441884E-2</v>
      </c>
      <c r="GG25">
        <f t="shared" si="18"/>
        <v>-5.1369588400211108E-2</v>
      </c>
      <c r="GJ25">
        <f t="shared" si="22"/>
        <v>0.39069808836571851</v>
      </c>
      <c r="GK25">
        <f t="shared" si="19"/>
        <v>0.23364587533768108</v>
      </c>
      <c r="GL25">
        <f t="shared" si="19"/>
        <v>0.66404061484824561</v>
      </c>
      <c r="GM25">
        <f t="shared" si="19"/>
        <v>0.61300512923031081</v>
      </c>
      <c r="GN25">
        <f t="shared" si="19"/>
        <v>0.10155209764046055</v>
      </c>
      <c r="GO25">
        <f t="shared" si="19"/>
        <v>0.98781758278872456</v>
      </c>
      <c r="GP25">
        <f t="shared" si="19"/>
        <v>0.60469802951003881</v>
      </c>
      <c r="GQ25">
        <f t="shared" si="19"/>
        <v>0.77004562971352808</v>
      </c>
      <c r="GR25">
        <f t="shared" si="19"/>
        <v>0.87875252530046732</v>
      </c>
      <c r="GS25">
        <f t="shared" si="19"/>
        <v>0.63237362197601676</v>
      </c>
    </row>
    <row r="26" spans="1:201">
      <c r="A26">
        <v>25</v>
      </c>
      <c r="B26">
        <v>0.99151515303467286</v>
      </c>
      <c r="C26">
        <v>0.96697912478609149</v>
      </c>
      <c r="D26">
        <v>0.88271923533806451</v>
      </c>
      <c r="E26">
        <v>0.92271338425072114</v>
      </c>
      <c r="F26">
        <v>0.35562889448734092</v>
      </c>
      <c r="G26">
        <v>0.81186203765990916</v>
      </c>
      <c r="H26">
        <v>0.65061107665073825</v>
      </c>
      <c r="I26">
        <v>0.79167388355754387</v>
      </c>
      <c r="J26">
        <v>0.80865055481731096</v>
      </c>
      <c r="K26">
        <v>0.61304203429204795</v>
      </c>
      <c r="M26">
        <v>0.71985521797596141</v>
      </c>
      <c r="S26">
        <f t="shared" si="28"/>
        <v>0.15783842846042076</v>
      </c>
      <c r="T26">
        <f t="shared" si="26"/>
        <v>0.12332798714271764</v>
      </c>
      <c r="U26">
        <f t="shared" si="26"/>
        <v>1.0815047937065931E-2</v>
      </c>
      <c r="V26">
        <f t="shared" si="26"/>
        <v>0.92271338425072114</v>
      </c>
      <c r="W26">
        <f t="shared" si="26"/>
        <v>0.66131964401144139</v>
      </c>
      <c r="X26">
        <f t="shared" si="26"/>
        <v>0.75257099289360829</v>
      </c>
      <c r="Y26">
        <f t="shared" si="26"/>
        <v>0.33663142633247362</v>
      </c>
      <c r="Z26">
        <f t="shared" si="26"/>
        <v>0.96395009809892496</v>
      </c>
      <c r="AA26">
        <f t="shared" si="26"/>
        <v>0.1283083403162662</v>
      </c>
      <c r="AB26">
        <f t="shared" si="26"/>
        <v>0.12062086041364734</v>
      </c>
      <c r="BG26">
        <f t="shared" si="25"/>
        <v>7.4299502804184674E-3</v>
      </c>
      <c r="BH26">
        <f t="shared" si="25"/>
        <v>1.2300888256181299E-3</v>
      </c>
      <c r="BI26">
        <f t="shared" si="25"/>
        <v>2.9453695260823541E-3</v>
      </c>
      <c r="BJ26">
        <f t="shared" si="25"/>
        <v>9.0886791024857221E-4</v>
      </c>
      <c r="BM26">
        <f t="shared" si="29"/>
        <v>4.9155114934868541E-6</v>
      </c>
      <c r="BN26">
        <f t="shared" si="27"/>
        <v>4.6752431388603781E-6</v>
      </c>
      <c r="BO26">
        <f t="shared" si="27"/>
        <v>3.8959662421790863E-6</v>
      </c>
      <c r="BP26">
        <f t="shared" si="27"/>
        <v>4.2569999473770948E-6</v>
      </c>
      <c r="BQ26">
        <f t="shared" si="27"/>
        <v>6.3235955297144133E-7</v>
      </c>
      <c r="BR26">
        <f t="shared" si="27"/>
        <v>3.295599840966499E-6</v>
      </c>
      <c r="BS26">
        <f t="shared" si="27"/>
        <v>2.116473865303164E-6</v>
      </c>
      <c r="BT26">
        <f t="shared" si="27"/>
        <v>3.133737689535418E-6</v>
      </c>
      <c r="BU26">
        <f t="shared" si="27"/>
        <v>3.2695785990317243E-6</v>
      </c>
      <c r="BV26">
        <f t="shared" si="27"/>
        <v>1.8791026790446626E-6</v>
      </c>
      <c r="BY26">
        <f>$BJ$7-$BO$7</f>
        <v>2.0851884205935903E-3</v>
      </c>
      <c r="BZ26">
        <f>$BJ$8-$BO$8</f>
        <v>1.6856758975571482E-3</v>
      </c>
      <c r="CA26">
        <f>$BJ$9-$BO$9</f>
        <v>-0.99847280175782105</v>
      </c>
      <c r="CB26">
        <f>$BJ$10-$BO$10</f>
        <v>0.12356558897544832</v>
      </c>
      <c r="CC26">
        <f>$BJ$11-$BO$11</f>
        <v>1.261267467959829E-2</v>
      </c>
      <c r="CD26">
        <f>$BJ$12-$BO$12</f>
        <v>9.4564603195962274E-4</v>
      </c>
      <c r="CE26">
        <f>$BJ$13-$BO$13</f>
        <v>9.0886791024857221E-4</v>
      </c>
      <c r="CF26">
        <f>$BJ$14-$BO$14</f>
        <v>0.85067135805621941</v>
      </c>
      <c r="CG26">
        <f>$BJ$15-$BO$15</f>
        <v>7.3937227700957302E-4</v>
      </c>
      <c r="CH26">
        <f>$BJ$16-$BO$16</f>
        <v>5.2584295091865603E-3</v>
      </c>
      <c r="CW26">
        <v>2.0851884205935903E-3</v>
      </c>
      <c r="CX26">
        <v>1.6856758975571482E-3</v>
      </c>
      <c r="CY26">
        <v>-0.99847280175782105</v>
      </c>
      <c r="CZ26">
        <v>0.12356558897544832</v>
      </c>
      <c r="DA26">
        <v>1.261267467959829E-2</v>
      </c>
      <c r="DB26">
        <v>9.4564603195962274E-4</v>
      </c>
      <c r="DC26">
        <v>9.0886791024857221E-4</v>
      </c>
      <c r="DD26">
        <v>0.85067135805621941</v>
      </c>
      <c r="DE26">
        <v>7.3937227700957302E-4</v>
      </c>
      <c r="DF26">
        <v>5.2584295091865603E-3</v>
      </c>
      <c r="DT26">
        <f>IF($V$7&gt;0,$DR$7,0)</f>
        <v>-0.41638045761260861</v>
      </c>
      <c r="DU26">
        <f>IF($V$8&gt;0,$DR$8,0)</f>
        <v>0.49889597160207105</v>
      </c>
      <c r="DV26">
        <f>IF($V$9&gt;0,$DR$9,0)</f>
        <v>0.17345221694435048</v>
      </c>
      <c r="DW26">
        <f>IF($V$10&gt;0,$DR$10,0)</f>
        <v>0.35621992009549647</v>
      </c>
      <c r="DX26">
        <f>IF($V$11&gt;0,$DR$11,0)</f>
        <v>0.14799457582715411</v>
      </c>
      <c r="DY26">
        <f>IF($V$12&gt;0,$DR$12,0)</f>
        <v>0.53332962368135195</v>
      </c>
      <c r="DZ26">
        <f>IF($V$13&gt;0,$DR$13,0)</f>
        <v>-0.53023308749522358</v>
      </c>
      <c r="EA26">
        <f>IF($V$14&gt;0,$DR$14,0)</f>
        <v>0.36145911682846282</v>
      </c>
      <c r="EB26">
        <f>IF($V$15&gt;0,$DR$15,0)</f>
        <v>0.39982191655430643</v>
      </c>
      <c r="EC26">
        <f>IF($V$16&gt;0,$DR$16,0)</f>
        <v>-0.29212666941525695</v>
      </c>
    </row>
    <row r="27" spans="1:201">
      <c r="A27">
        <v>26</v>
      </c>
      <c r="B27">
        <v>0.62996094370738154</v>
      </c>
      <c r="C27">
        <v>0.2903201300310671</v>
      </c>
      <c r="D27">
        <v>0.7773905092875909</v>
      </c>
      <c r="E27">
        <v>0.66131964401144139</v>
      </c>
      <c r="F27">
        <v>0.49837994084143555</v>
      </c>
      <c r="G27">
        <v>0.45697620403652278</v>
      </c>
      <c r="H27">
        <v>0.32795754879997263</v>
      </c>
      <c r="I27">
        <v>0.54497663059512591</v>
      </c>
      <c r="J27">
        <v>0.38550629040068762</v>
      </c>
      <c r="K27">
        <v>0.10157549809386798</v>
      </c>
      <c r="M27">
        <v>2.9219939988493145E-2</v>
      </c>
      <c r="S27">
        <f t="shared" si="28"/>
        <v>0.43297189545483972</v>
      </c>
      <c r="T27">
        <f t="shared" si="26"/>
        <v>0.84808844072568379</v>
      </c>
      <c r="U27">
        <f t="shared" si="26"/>
        <v>0.37329718666854655</v>
      </c>
      <c r="V27">
        <f t="shared" si="26"/>
        <v>0.35562889448734092</v>
      </c>
      <c r="W27">
        <f t="shared" si="26"/>
        <v>0.49837994084143555</v>
      </c>
      <c r="X27">
        <f t="shared" si="26"/>
        <v>0.4616943940602824</v>
      </c>
      <c r="Y27">
        <f t="shared" si="26"/>
        <v>1.4592927289583276E-3</v>
      </c>
      <c r="Z27">
        <f t="shared" si="26"/>
        <v>0.5390510617224481</v>
      </c>
      <c r="AA27">
        <f t="shared" si="26"/>
        <v>0.53484627971692655</v>
      </c>
      <c r="AB27">
        <f t="shared" si="26"/>
        <v>0.15165390475124488</v>
      </c>
      <c r="BG27">
        <f t="shared" si="25"/>
        <v>0.76805163192186687</v>
      </c>
      <c r="BH27">
        <f t="shared" si="25"/>
        <v>0.85216222062335278</v>
      </c>
      <c r="BI27">
        <f t="shared" si="25"/>
        <v>0.81053516140240367</v>
      </c>
      <c r="BJ27">
        <f t="shared" si="25"/>
        <v>0.85067135805621941</v>
      </c>
      <c r="BM27">
        <f t="shared" si="29"/>
        <v>1.9842539529834739E-6</v>
      </c>
      <c r="BN27">
        <f t="shared" si="27"/>
        <v>4.2142888950627861E-7</v>
      </c>
      <c r="BO27">
        <f t="shared" si="27"/>
        <v>3.0216800196521E-6</v>
      </c>
      <c r="BP27">
        <f t="shared" si="27"/>
        <v>2.1867183577770978E-6</v>
      </c>
      <c r="BQ27">
        <f t="shared" si="27"/>
        <v>1.241912827165564E-6</v>
      </c>
      <c r="BR27">
        <f t="shared" si="27"/>
        <v>1.0441362552781485E-6</v>
      </c>
      <c r="BS27">
        <f t="shared" si="27"/>
        <v>5.3778076907443225E-7</v>
      </c>
      <c r="BT27">
        <f t="shared" si="27"/>
        <v>1.4849976394740818E-6</v>
      </c>
      <c r="BU27">
        <f t="shared" si="27"/>
        <v>7.4307549969249664E-7</v>
      </c>
      <c r="BV27">
        <f t="shared" si="27"/>
        <v>5.1587909065086891E-8</v>
      </c>
    </row>
    <row r="28" spans="1:201">
      <c r="A28">
        <v>27</v>
      </c>
      <c r="B28">
        <v>0.94450388111912853</v>
      </c>
      <c r="C28">
        <v>0.50646190774123256</v>
      </c>
      <c r="D28">
        <v>0.45416775094523326</v>
      </c>
      <c r="E28">
        <v>0.75257099289360829</v>
      </c>
      <c r="F28">
        <v>0.4616943940602824</v>
      </c>
      <c r="G28">
        <v>0.95790409463374859</v>
      </c>
      <c r="H28">
        <v>0.35275755693057598</v>
      </c>
      <c r="I28">
        <v>0.8631777671360642</v>
      </c>
      <c r="J28">
        <v>0.13899770470802075</v>
      </c>
      <c r="K28">
        <v>0.98788456717763329</v>
      </c>
      <c r="M28">
        <v>0.10312665679831363</v>
      </c>
      <c r="S28">
        <f t="shared" si="28"/>
        <v>0.51079500817350443</v>
      </c>
      <c r="T28">
        <f t="shared" si="26"/>
        <v>0.57072368020101172</v>
      </c>
      <c r="U28">
        <f t="shared" si="26"/>
        <v>0.79173954231298305</v>
      </c>
      <c r="V28">
        <f t="shared" si="26"/>
        <v>0.81186203765990916</v>
      </c>
      <c r="W28">
        <f t="shared" si="26"/>
        <v>0.45697620403652278</v>
      </c>
      <c r="X28">
        <f t="shared" si="26"/>
        <v>0.95790409463374859</v>
      </c>
      <c r="Y28">
        <f t="shared" si="26"/>
        <v>5.8444603461058946E-2</v>
      </c>
      <c r="Z28">
        <f t="shared" si="26"/>
        <v>0.77877193805973222</v>
      </c>
      <c r="AA28">
        <f t="shared" si="26"/>
        <v>0.88704691990361306</v>
      </c>
      <c r="AB28">
        <f t="shared" si="26"/>
        <v>0.53441600030033476</v>
      </c>
      <c r="BG28">
        <f t="shared" si="25"/>
        <v>5.9731283486440748E-3</v>
      </c>
      <c r="BH28">
        <f t="shared" si="25"/>
        <v>6.98584153594267E-4</v>
      </c>
      <c r="BI28">
        <f t="shared" si="25"/>
        <v>5.0241890016477558E-3</v>
      </c>
      <c r="BJ28">
        <f t="shared" si="25"/>
        <v>7.3937227700957302E-4</v>
      </c>
      <c r="BM28">
        <f t="shared" si="29"/>
        <v>4.4604379072454846E-6</v>
      </c>
      <c r="BN28">
        <f t="shared" si="27"/>
        <v>1.2825183199644439E-6</v>
      </c>
      <c r="BO28">
        <f t="shared" si="27"/>
        <v>1.0313417299932574E-6</v>
      </c>
      <c r="BP28">
        <f t="shared" si="27"/>
        <v>2.8318154967243572E-6</v>
      </c>
      <c r="BQ28">
        <f t="shared" si="27"/>
        <v>1.0658085675334568E-6</v>
      </c>
      <c r="BR28">
        <f t="shared" si="27"/>
        <v>4.5879012725805082E-6</v>
      </c>
      <c r="BS28">
        <f t="shared" si="27"/>
        <v>6.2218946985814281E-7</v>
      </c>
      <c r="BT28">
        <f t="shared" si="27"/>
        <v>3.7253792883900076E-6</v>
      </c>
      <c r="BU28">
        <f t="shared" si="27"/>
        <v>9.6601809570490668E-8</v>
      </c>
      <c r="BV28">
        <f t="shared" si="27"/>
        <v>4.8795795903387002E-6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0.237100110109043</v>
      </c>
      <c r="C29">
        <v>0.55641185653017344</v>
      </c>
      <c r="D29">
        <v>0.99222532161566113</v>
      </c>
      <c r="E29">
        <v>0.33663142633247362</v>
      </c>
      <c r="F29">
        <v>1.4592927289583276E-3</v>
      </c>
      <c r="G29">
        <v>5.8444603461058946E-2</v>
      </c>
      <c r="H29">
        <v>0.63218613096951271</v>
      </c>
      <c r="I29">
        <v>0.73132842692824951</v>
      </c>
      <c r="J29">
        <v>0.20722183574825928</v>
      </c>
      <c r="K29">
        <v>0.60462203723782626</v>
      </c>
      <c r="M29">
        <v>0.67667663908476672</v>
      </c>
      <c r="S29">
        <f t="shared" si="28"/>
        <v>0.75293385707093841</v>
      </c>
      <c r="T29">
        <f t="shared" si="26"/>
        <v>3.852152939964356E-2</v>
      </c>
      <c r="U29">
        <f t="shared" si="26"/>
        <v>0.49277946443259774</v>
      </c>
      <c r="V29">
        <f t="shared" si="26"/>
        <v>0.65061107665073825</v>
      </c>
      <c r="W29">
        <f t="shared" si="26"/>
        <v>0.32795754879997263</v>
      </c>
      <c r="X29">
        <f t="shared" si="26"/>
        <v>0.35275755693057598</v>
      </c>
      <c r="Y29">
        <f t="shared" si="26"/>
        <v>0.63218613096951271</v>
      </c>
      <c r="Z29">
        <f t="shared" si="26"/>
        <v>0.20350271092721814</v>
      </c>
      <c r="AA29">
        <f t="shared" si="26"/>
        <v>0.5445645298282662</v>
      </c>
      <c r="AB29">
        <f t="shared" si="26"/>
        <v>0.23519085598249281</v>
      </c>
      <c r="BG29">
        <f t="shared" si="25"/>
        <v>1.2894528250969404E-2</v>
      </c>
      <c r="BH29">
        <f t="shared" si="25"/>
        <v>5.6764002702206365E-3</v>
      </c>
      <c r="BI29">
        <f t="shared" si="25"/>
        <v>7.7382963498255249E-3</v>
      </c>
      <c r="BJ29">
        <f t="shared" si="25"/>
        <v>5.2584295091865603E-3</v>
      </c>
      <c r="BM29">
        <f t="shared" si="29"/>
        <v>2.8108231106860156E-7</v>
      </c>
      <c r="BN29">
        <f t="shared" si="27"/>
        <v>1.5479707704367718E-6</v>
      </c>
      <c r="BO29">
        <f t="shared" si="27"/>
        <v>4.9225554442765112E-6</v>
      </c>
      <c r="BP29">
        <f t="shared" si="27"/>
        <v>5.6660358597317806E-7</v>
      </c>
      <c r="BQ29">
        <f t="shared" si="27"/>
        <v>1.0647676343953216E-11</v>
      </c>
      <c r="BR29">
        <f t="shared" si="27"/>
        <v>1.7078858368602118E-8</v>
      </c>
      <c r="BS29">
        <f t="shared" si="27"/>
        <v>1.9982965209510093E-6</v>
      </c>
      <c r="BT29">
        <f t="shared" si="27"/>
        <v>2.6742063401667404E-6</v>
      </c>
      <c r="BU29">
        <f t="shared" si="27"/>
        <v>2.1470444605439277E-7</v>
      </c>
      <c r="BV29">
        <f t="shared" si="27"/>
        <v>1.8278390395680971E-6</v>
      </c>
    </row>
    <row r="30" spans="1:201">
      <c r="A30">
        <v>29</v>
      </c>
      <c r="B30">
        <v>0.6730854598077437</v>
      </c>
      <c r="C30">
        <v>0.21110807216390035</v>
      </c>
      <c r="D30">
        <v>0.69463447138630285</v>
      </c>
      <c r="E30">
        <v>0.96395009809892496</v>
      </c>
      <c r="F30">
        <v>0.5390510617224481</v>
      </c>
      <c r="G30">
        <v>0.77877193805973222</v>
      </c>
      <c r="H30">
        <v>0.20350271092721814</v>
      </c>
      <c r="I30">
        <v>0.40123345820767731</v>
      </c>
      <c r="J30">
        <v>0.27390658394793332</v>
      </c>
      <c r="K30">
        <v>0.77009058546723863</v>
      </c>
      <c r="M30">
        <v>0.51803670757718878</v>
      </c>
      <c r="S30">
        <f t="shared" si="28"/>
        <v>0.95236491938964851</v>
      </c>
      <c r="T30">
        <f t="shared" si="26"/>
        <v>0.44432774978954853</v>
      </c>
      <c r="U30">
        <f t="shared" si="26"/>
        <v>0.86793198934628901</v>
      </c>
      <c r="V30">
        <f t="shared" si="26"/>
        <v>0.79167388355754387</v>
      </c>
      <c r="W30">
        <f t="shared" si="26"/>
        <v>0.54497663059512591</v>
      </c>
      <c r="X30">
        <f t="shared" si="26"/>
        <v>0.8631777671360642</v>
      </c>
      <c r="Y30">
        <f t="shared" si="26"/>
        <v>0.73132842692824951</v>
      </c>
      <c r="Z30">
        <f t="shared" si="26"/>
        <v>0.40123345820767731</v>
      </c>
      <c r="AA30">
        <f t="shared" si="26"/>
        <v>0.74428518783519781</v>
      </c>
      <c r="AB30">
        <f t="shared" si="26"/>
        <v>0.14495744314415085</v>
      </c>
      <c r="BM30">
        <f t="shared" si="29"/>
        <v>2.265220181023009E-6</v>
      </c>
      <c r="BN30">
        <f t="shared" si="27"/>
        <v>2.228330906637928E-7</v>
      </c>
      <c r="BO30">
        <f t="shared" si="27"/>
        <v>2.412585244190642E-6</v>
      </c>
      <c r="BP30">
        <f t="shared" si="27"/>
        <v>4.6459989581246357E-6</v>
      </c>
      <c r="BQ30">
        <f t="shared" si="27"/>
        <v>1.4528802357204929E-6</v>
      </c>
      <c r="BR30">
        <f t="shared" si="27"/>
        <v>3.0324286575465574E-6</v>
      </c>
      <c r="BS30">
        <f t="shared" si="27"/>
        <v>2.0706676677363459E-7</v>
      </c>
      <c r="BT30">
        <f t="shared" si="27"/>
        <v>8.0494143992645974E-7</v>
      </c>
      <c r="BU30">
        <f t="shared" si="27"/>
        <v>3.7512408365013127E-7</v>
      </c>
      <c r="BV30">
        <f t="shared" si="27"/>
        <v>2.9651975491263717E-6</v>
      </c>
      <c r="EN30">
        <f>Sheet64!GJ30</f>
        <v>0.91332422194255081</v>
      </c>
      <c r="EO30">
        <f>Sheet64!GK30</f>
        <v>0.82716548477480889</v>
      </c>
      <c r="EP30">
        <f>Sheet64!GL30</f>
        <v>0.17725212934931875</v>
      </c>
      <c r="EQ30">
        <f>Sheet64!GM30</f>
        <v>0.5846737175500708</v>
      </c>
      <c r="ER30">
        <f>Sheet64!GN30</f>
        <v>0.3752278950213665</v>
      </c>
      <c r="ES30">
        <f>Sheet64!GO30</f>
        <v>0.84011901298242542</v>
      </c>
      <c r="ET30">
        <f>Sheet64!GP30</f>
        <v>0.36786064631737286</v>
      </c>
      <c r="EU30">
        <f>Sheet64!GQ30</f>
        <v>0.72858610538477586</v>
      </c>
      <c r="EV30">
        <f>Sheet64!GR30</f>
        <v>0.20433188218282974</v>
      </c>
      <c r="EW30">
        <f>Sheet64!GS30</f>
        <v>0.46821372254011928</v>
      </c>
      <c r="EZ30">
        <f t="array" ref="EZ30:FI30">TRANSPOSE(DM7:DM16)</f>
        <v>-0.24252523345121857</v>
      </c>
      <c r="FA30">
        <v>3.3229894952607887E-3</v>
      </c>
      <c r="FB30">
        <v>-0.24484792489346197</v>
      </c>
      <c r="FC30">
        <v>0.12607978772953229</v>
      </c>
      <c r="FD30">
        <v>-0.22971233304968358</v>
      </c>
      <c r="FE30">
        <v>3.1983199927440253E-3</v>
      </c>
      <c r="FF30">
        <v>3.1285691355918809E-3</v>
      </c>
      <c r="FG30">
        <v>0.57035509300096066</v>
      </c>
      <c r="FH30">
        <v>3.1088184452239178E-3</v>
      </c>
      <c r="FI30">
        <v>7.8919135950505318E-3</v>
      </c>
      <c r="FL30">
        <f>Sheet64!FX30</f>
        <v>-8.3499841717844192E-2</v>
      </c>
      <c r="FM30">
        <f>Sheet64!FY30</f>
        <v>1.114720591792049E-3</v>
      </c>
      <c r="FN30">
        <f>Sheet64!FZ30</f>
        <v>-8.4269858093571057E-2</v>
      </c>
      <c r="FO30">
        <f>Sheet64!GA30</f>
        <v>4.2479086697542592E-2</v>
      </c>
      <c r="FP30">
        <f>Sheet64!GB30</f>
        <v>-7.9245187608309037E-2</v>
      </c>
      <c r="FQ30">
        <f>Sheet64!GC30</f>
        <v>1.0735005705980623E-3</v>
      </c>
      <c r="FR30">
        <f>Sheet64!GD30</f>
        <v>1.0502550541894372E-3</v>
      </c>
      <c r="FS30">
        <f>Sheet64!GE30</f>
        <v>0.19760810524226774</v>
      </c>
      <c r="FT30">
        <f>Sheet64!GF30</f>
        <v>1.0429969014582666E-3</v>
      </c>
      <c r="FU30">
        <f>Sheet64!GG30</f>
        <v>2.6462223618761256E-3</v>
      </c>
      <c r="FX30">
        <f t="shared" ref="FX30:GG30" si="30">($EV$10*FL30)+((1-$EV$10)*EZ30)</f>
        <v>-9.9402380891181641E-2</v>
      </c>
      <c r="FY30">
        <f t="shared" si="30"/>
        <v>1.335547482138923E-3</v>
      </c>
      <c r="FZ30">
        <f t="shared" si="30"/>
        <v>-0.10032766477356014</v>
      </c>
      <c r="GA30">
        <f t="shared" si="30"/>
        <v>5.083915680074156E-2</v>
      </c>
      <c r="GB30">
        <f t="shared" si="30"/>
        <v>-9.4291902152446483E-2</v>
      </c>
      <c r="GC30">
        <f t="shared" si="30"/>
        <v>1.2859825128126586E-3</v>
      </c>
      <c r="GD30">
        <f t="shared" si="30"/>
        <v>1.2580864623296815E-3</v>
      </c>
      <c r="GE30">
        <f t="shared" si="30"/>
        <v>0.23488280401813702</v>
      </c>
      <c r="GF30">
        <f t="shared" si="30"/>
        <v>1.2495790558348318E-3</v>
      </c>
      <c r="GG30">
        <f t="shared" si="30"/>
        <v>3.1707914851935659E-3</v>
      </c>
      <c r="GJ30">
        <f t="shared" ref="GJ30:GS30" si="31">EN30-($EU$10*FX30)</f>
        <v>0.91342362432344204</v>
      </c>
      <c r="GK30">
        <f t="shared" si="31"/>
        <v>0.82716414922732673</v>
      </c>
      <c r="GL30">
        <f t="shared" si="31"/>
        <v>0.1773524570140923</v>
      </c>
      <c r="GM30">
        <f t="shared" si="31"/>
        <v>0.5846228783932701</v>
      </c>
      <c r="GN30">
        <f t="shared" si="31"/>
        <v>0.37532218692351893</v>
      </c>
      <c r="GO30">
        <f t="shared" si="31"/>
        <v>0.84011772699991261</v>
      </c>
      <c r="GP30">
        <f t="shared" si="31"/>
        <v>0.36785938823091052</v>
      </c>
      <c r="GQ30">
        <f t="shared" si="31"/>
        <v>0.72835122258075768</v>
      </c>
      <c r="GR30">
        <f t="shared" si="31"/>
        <v>0.2043306326037739</v>
      </c>
      <c r="GS30">
        <f t="shared" si="31"/>
        <v>0.46821055174863407</v>
      </c>
    </row>
    <row r="31" spans="1:201">
      <c r="A31">
        <v>30</v>
      </c>
      <c r="B31">
        <v>0.96725417767106903</v>
      </c>
      <c r="C31">
        <v>0.26745997418229706</v>
      </c>
      <c r="D31">
        <v>0.89218564112043308</v>
      </c>
      <c r="E31">
        <v>0.1283083403162662</v>
      </c>
      <c r="F31">
        <v>0.53484627971692655</v>
      </c>
      <c r="G31">
        <v>0.88704691990361306</v>
      </c>
      <c r="H31">
        <v>0.5445645298282662</v>
      </c>
      <c r="I31">
        <v>0.74428518783519781</v>
      </c>
      <c r="J31">
        <v>0.12050986914727618</v>
      </c>
      <c r="K31">
        <v>0.87883327449439974</v>
      </c>
      <c r="M31">
        <v>0.65008744886607128</v>
      </c>
      <c r="S31">
        <f t="shared" si="28"/>
        <v>0.38212766589437613</v>
      </c>
      <c r="T31">
        <f t="shared" si="26"/>
        <v>0.88502635607006785</v>
      </c>
      <c r="U31">
        <f t="shared" si="26"/>
        <v>0.72219457013562827</v>
      </c>
      <c r="V31">
        <f t="shared" si="26"/>
        <v>0.80865055481731096</v>
      </c>
      <c r="W31">
        <f t="shared" si="26"/>
        <v>0.38550629040068762</v>
      </c>
      <c r="X31">
        <f t="shared" si="26"/>
        <v>0.13899770470802075</v>
      </c>
      <c r="Y31">
        <f t="shared" si="26"/>
        <v>0.20722183574825928</v>
      </c>
      <c r="Z31">
        <f t="shared" si="26"/>
        <v>0.27390658394793332</v>
      </c>
      <c r="AA31">
        <f t="shared" si="26"/>
        <v>0.12050986914727618</v>
      </c>
      <c r="AB31">
        <f t="shared" si="26"/>
        <v>0.24043070867355104</v>
      </c>
      <c r="BM31">
        <f t="shared" si="29"/>
        <v>4.6779032211106804E-6</v>
      </c>
      <c r="BN31">
        <f t="shared" si="27"/>
        <v>3.5767418894797508E-7</v>
      </c>
      <c r="BO31">
        <f t="shared" si="27"/>
        <v>3.9799760911073909E-6</v>
      </c>
      <c r="BP31">
        <f t="shared" si="27"/>
        <v>8.231515097357392E-8</v>
      </c>
      <c r="BQ31">
        <f t="shared" si="27"/>
        <v>1.4303027146351843E-6</v>
      </c>
      <c r="BR31">
        <f t="shared" si="27"/>
        <v>3.9342611905524355E-6</v>
      </c>
      <c r="BS31">
        <f t="shared" si="27"/>
        <v>1.4827526357354032E-6</v>
      </c>
      <c r="BT31">
        <f t="shared" si="27"/>
        <v>2.7698022041543786E-6</v>
      </c>
      <c r="BU31">
        <f t="shared" si="27"/>
        <v>7.2613142809468137E-8</v>
      </c>
      <c r="BV31">
        <f t="shared" si="27"/>
        <v>3.8617396217927452E-6</v>
      </c>
    </row>
    <row r="32" spans="1:201">
      <c r="A32">
        <v>31</v>
      </c>
      <c r="B32">
        <v>0.99778721860929065</v>
      </c>
      <c r="C32">
        <v>0.58929400434784884</v>
      </c>
      <c r="D32">
        <v>0.72184690357802406</v>
      </c>
      <c r="E32">
        <v>0.12062086041364734</v>
      </c>
      <c r="F32">
        <v>0.15165390475124488</v>
      </c>
      <c r="G32">
        <v>0.53441600030033476</v>
      </c>
      <c r="H32">
        <v>0.23519085598249281</v>
      </c>
      <c r="I32">
        <v>0.14495744314415085</v>
      </c>
      <c r="J32">
        <v>0.24043070867355104</v>
      </c>
      <c r="K32">
        <v>0.63232225238761652</v>
      </c>
      <c r="M32">
        <v>0.2324691498145974</v>
      </c>
      <c r="S32">
        <f t="shared" si="28"/>
        <v>0.3906720252070362</v>
      </c>
      <c r="T32">
        <f t="shared" si="26"/>
        <v>0.2337057521066053</v>
      </c>
      <c r="U32">
        <f t="shared" si="26"/>
        <v>0.66410733599206795</v>
      </c>
      <c r="V32">
        <f t="shared" si="26"/>
        <v>0.61304203429204795</v>
      </c>
      <c r="W32">
        <f t="shared" si="26"/>
        <v>0.10157549809386798</v>
      </c>
      <c r="X32">
        <f t="shared" si="26"/>
        <v>0.98788456717763329</v>
      </c>
      <c r="Y32">
        <f t="shared" si="26"/>
        <v>0.60462203723782626</v>
      </c>
      <c r="Z32">
        <f t="shared" si="26"/>
        <v>0.77009058546723863</v>
      </c>
      <c r="AA32">
        <f t="shared" si="26"/>
        <v>0.87883327449439974</v>
      </c>
      <c r="AB32">
        <f t="shared" si="26"/>
        <v>0.63232225238761652</v>
      </c>
      <c r="BG32">
        <f>IF(BG20&gt;(1-0.000000000001),(1-0.000000000001),BG20)</f>
        <v>1.501732462782996E-2</v>
      </c>
      <c r="BH32">
        <f t="shared" ref="BH32:BJ32" si="32">IF(BH20&gt;(1-0.000000000001),(1-0.000000000001),BH20)</f>
        <v>1.775734321622492E-3</v>
      </c>
      <c r="BI32">
        <f t="shared" si="32"/>
        <v>1.1020818825079701E-2</v>
      </c>
      <c r="BJ32">
        <f t="shared" si="32"/>
        <v>2.0851884205935903E-3</v>
      </c>
      <c r="BM32">
        <f t="shared" si="29"/>
        <v>4.977896668100323E-6</v>
      </c>
      <c r="BN32">
        <f t="shared" si="27"/>
        <v>1.7363371178016126E-6</v>
      </c>
      <c r="BO32">
        <f t="shared" si="27"/>
        <v>2.605314761025906E-6</v>
      </c>
      <c r="BP32">
        <f t="shared" si="27"/>
        <v>7.2746959834642979E-8</v>
      </c>
      <c r="BQ32">
        <f t="shared" si="27"/>
        <v>1.1499453413149827E-7</v>
      </c>
      <c r="BR32">
        <f t="shared" si="27"/>
        <v>1.428002306885037E-6</v>
      </c>
      <c r="BS32">
        <f t="shared" si="27"/>
        <v>2.765736936888884E-7</v>
      </c>
      <c r="BT32">
        <f t="shared" si="27"/>
        <v>1.0506330161444864E-7</v>
      </c>
      <c r="BU32">
        <f t="shared" si="27"/>
        <v>2.8903462836632989E-7</v>
      </c>
      <c r="BV32">
        <f t="shared" si="27"/>
        <v>1.9991571543227433E-6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6.1361002034758085E-3</v>
      </c>
      <c r="BH33">
        <f t="shared" si="33"/>
        <v>1.6590347739156215E-3</v>
      </c>
      <c r="BI33">
        <f t="shared" si="33"/>
        <v>3.8111471060945771E-3</v>
      </c>
      <c r="BJ33">
        <f t="shared" si="33"/>
        <v>1.6856758975571482E-3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1.0447289785300929E-2</v>
      </c>
      <c r="BH34">
        <f t="shared" si="33"/>
        <v>1.8885715116620707E-3</v>
      </c>
      <c r="BI34">
        <f t="shared" si="33"/>
        <v>6.7452408870102253E-3</v>
      </c>
      <c r="BJ34">
        <f t="shared" si="33"/>
        <v>1.5271982421789872E-3</v>
      </c>
      <c r="BS34">
        <f>SUM(BM36:BV45)</f>
        <v>1.596072325473316E-4</v>
      </c>
      <c r="EN34">
        <f>Sheet64!GJ34</f>
        <v>9.4840950721273756E-2</v>
      </c>
      <c r="EO34">
        <f>Sheet64!GK34</f>
        <v>0.1898624638062659</v>
      </c>
      <c r="EP34">
        <f>Sheet64!GL34</f>
        <v>0.63143082187737276</v>
      </c>
      <c r="EQ34">
        <f>Sheet64!GM34</f>
        <v>0.34801547118934106</v>
      </c>
      <c r="ER34">
        <f>Sheet64!GN34</f>
        <v>0.24872687501061685</v>
      </c>
      <c r="ES34">
        <f>Sheet64!GO34</f>
        <v>0.86930346849083939</v>
      </c>
      <c r="ET34">
        <f>Sheet64!GP34</f>
        <v>0.30175920361555764</v>
      </c>
      <c r="EU34">
        <f>Sheet64!GQ34</f>
        <v>0.19299008889791594</v>
      </c>
      <c r="EV34">
        <f>Sheet64!GR34</f>
        <v>0.68051101466717445</v>
      </c>
      <c r="EW34">
        <f>Sheet64!GS34</f>
        <v>0.31526217774455828</v>
      </c>
      <c r="EZ34">
        <f t="array" ref="EZ34:FI43">(1/4)*(MMULT($X$7:$AA$16,$CW$23:$DF$26))</f>
        <v>-0.58984366099283381</v>
      </c>
      <c r="FA34">
        <v>6.8784357156704366E-3</v>
      </c>
      <c r="FB34">
        <v>-0.58793434773087994</v>
      </c>
      <c r="FC34">
        <v>0.27559386652118495</v>
      </c>
      <c r="FD34">
        <v>-0.42344581982726887</v>
      </c>
      <c r="FE34">
        <v>6.4492893773783685E-3</v>
      </c>
      <c r="FF34">
        <v>6.3019471932743518E-3</v>
      </c>
      <c r="FG34">
        <v>1.2830430035196718</v>
      </c>
      <c r="FH34">
        <v>6.2932520079368587E-3</v>
      </c>
      <c r="FI34">
        <v>1.6664034215866007E-2</v>
      </c>
      <c r="FL34">
        <f>Sheet64!FX34</f>
        <v>-0.20302973295853155</v>
      </c>
      <c r="FM34">
        <f>Sheet64!FY34</f>
        <v>2.3061987929258909E-3</v>
      </c>
      <c r="FN34">
        <f>Sheet64!FZ34</f>
        <v>-0.20230954978915441</v>
      </c>
      <c r="FO34">
        <f>Sheet64!GA34</f>
        <v>9.2809543707866579E-2</v>
      </c>
      <c r="FP34">
        <f>Sheet64!GB34</f>
        <v>-0.14614307400805177</v>
      </c>
      <c r="FQ34">
        <f>Sheet64!GC34</f>
        <v>2.1638647846857952E-3</v>
      </c>
      <c r="FR34">
        <f>Sheet64!GD34</f>
        <v>2.1145468543720151E-3</v>
      </c>
      <c r="FS34">
        <f>Sheet64!GE34</f>
        <v>0.4443933234523737</v>
      </c>
      <c r="FT34">
        <f>Sheet64!GF34</f>
        <v>2.1105695827970238E-3</v>
      </c>
      <c r="FU34">
        <f>Sheet64!GG34</f>
        <v>5.584309580716736E-3</v>
      </c>
      <c r="FX34">
        <f t="shared" ref="FX34:GG43" si="34">($EV$10*FL34)+((1-$EV$10)*EZ34)</f>
        <v>-0.24171112576196177</v>
      </c>
      <c r="FY34">
        <f t="shared" si="34"/>
        <v>2.7634224852003458E-3</v>
      </c>
      <c r="FZ34">
        <f t="shared" si="34"/>
        <v>-0.24087202958332696</v>
      </c>
      <c r="GA34">
        <f t="shared" si="34"/>
        <v>0.11108797598919841</v>
      </c>
      <c r="GB34">
        <f t="shared" si="34"/>
        <v>-0.1738733485899735</v>
      </c>
      <c r="GC34">
        <f t="shared" si="34"/>
        <v>2.5924072439550525E-3</v>
      </c>
      <c r="GD34">
        <f t="shared" si="34"/>
        <v>2.5332868882622485E-3</v>
      </c>
      <c r="GE34">
        <f t="shared" si="34"/>
        <v>0.52825829145910352</v>
      </c>
      <c r="GF34">
        <f t="shared" si="34"/>
        <v>2.528837825311007E-3</v>
      </c>
      <c r="GG34">
        <f t="shared" si="34"/>
        <v>6.6922820442316625E-3</v>
      </c>
      <c r="GJ34">
        <f t="shared" ref="GJ34:GS43" si="35">EN34-($EU$10*FX34)</f>
        <v>9.5082661847035718E-2</v>
      </c>
      <c r="GK34">
        <f t="shared" si="35"/>
        <v>0.18985970038378069</v>
      </c>
      <c r="GL34">
        <f t="shared" si="35"/>
        <v>0.6316716939069561</v>
      </c>
      <c r="GM34">
        <f t="shared" si="35"/>
        <v>0.34790438321335188</v>
      </c>
      <c r="GN34">
        <f t="shared" si="35"/>
        <v>0.24890074835920684</v>
      </c>
      <c r="GO34">
        <f t="shared" si="35"/>
        <v>0.86930087608359541</v>
      </c>
      <c r="GP34">
        <f t="shared" si="35"/>
        <v>0.30175667032866937</v>
      </c>
      <c r="GQ34">
        <f t="shared" si="35"/>
        <v>0.19246183060645683</v>
      </c>
      <c r="GR34">
        <f t="shared" si="35"/>
        <v>0.68050848582934909</v>
      </c>
      <c r="GS34">
        <f t="shared" si="35"/>
        <v>0.31525548546251403</v>
      </c>
    </row>
    <row r="35" spans="1:201">
      <c r="A35">
        <v>34</v>
      </c>
      <c r="BG35">
        <f t="shared" si="33"/>
        <v>0.13462959805720712</v>
      </c>
      <c r="BH35">
        <f t="shared" si="33"/>
        <v>0.11912615845937105</v>
      </c>
      <c r="BI35">
        <f t="shared" si="33"/>
        <v>0.12699780542610267</v>
      </c>
      <c r="BJ35">
        <f t="shared" si="33"/>
        <v>0.12356558897544832</v>
      </c>
      <c r="EN35">
        <f>Sheet64!GJ35</f>
        <v>0.53412626821289089</v>
      </c>
      <c r="EO35">
        <f>Sheet64!GK35</f>
        <v>0.27459444358589796</v>
      </c>
      <c r="EP35">
        <f>Sheet64!GL35</f>
        <v>0.34534877425545651</v>
      </c>
      <c r="EQ35">
        <f>Sheet64!GM35</f>
        <v>0.76840332999889893</v>
      </c>
      <c r="ER35">
        <f>Sheet64!GN35</f>
        <v>0.9184109290371858</v>
      </c>
      <c r="ES35">
        <f>Sheet64!GO35</f>
        <v>0.11757895159303555</v>
      </c>
      <c r="ET35">
        <f>Sheet64!GP35</f>
        <v>0.96338603182916993</v>
      </c>
      <c r="EU35">
        <f>Sheet64!GQ35</f>
        <v>0.85769251452597273</v>
      </c>
      <c r="EV35">
        <f>Sheet64!GR35</f>
        <v>0.27984880815020963</v>
      </c>
      <c r="EW35">
        <f>Sheet64!GS35</f>
        <v>0.91295757711630388</v>
      </c>
      <c r="EZ35">
        <v>-0.81222165069759134</v>
      </c>
      <c r="FA35">
        <v>7.0616901847233961E-3</v>
      </c>
      <c r="FB35">
        <v>-0.68198928759879296</v>
      </c>
      <c r="FC35">
        <v>0.30113551595161026</v>
      </c>
      <c r="FD35">
        <v>-0.43599961289055322</v>
      </c>
      <c r="FE35">
        <v>6.1883795930204703E-3</v>
      </c>
      <c r="FF35">
        <v>6.436130581060141E-3</v>
      </c>
      <c r="FG35">
        <v>1.5856285861785469</v>
      </c>
      <c r="FH35">
        <v>6.0327069822281761E-3</v>
      </c>
      <c r="FI35">
        <v>1.7727541715748488E-2</v>
      </c>
      <c r="FL35">
        <f>Sheet64!FX35</f>
        <v>-0.27955290683947626</v>
      </c>
      <c r="FM35">
        <f>Sheet64!FY35</f>
        <v>2.3671657932692134E-3</v>
      </c>
      <c r="FN35">
        <f>Sheet64!FZ35</f>
        <v>-0.23471494899845563</v>
      </c>
      <c r="FO35">
        <f>Sheet64!GA35</f>
        <v>0.10138443865807456</v>
      </c>
      <c r="FP35">
        <f>Sheet64!GB35</f>
        <v>-0.15054163643436602</v>
      </c>
      <c r="FQ35">
        <f>Sheet64!GC35</f>
        <v>2.0765933697869284E-3</v>
      </c>
      <c r="FR35">
        <f>Sheet64!GD35</f>
        <v>2.1593842542236108E-3</v>
      </c>
      <c r="FS35">
        <f>Sheet64!GE35</f>
        <v>0.54885970360718095</v>
      </c>
      <c r="FT35">
        <f>Sheet64!GF35</f>
        <v>2.0233538695510365E-3</v>
      </c>
      <c r="FU35">
        <f>Sheet64!GG35</f>
        <v>5.9388527202115697E-3</v>
      </c>
      <c r="FX35">
        <f t="shared" si="34"/>
        <v>-0.33281978122528771</v>
      </c>
      <c r="FY35">
        <f t="shared" si="34"/>
        <v>2.8366182324146318E-3</v>
      </c>
      <c r="FZ35">
        <f t="shared" si="34"/>
        <v>-0.27944238285848932</v>
      </c>
      <c r="GA35">
        <f t="shared" si="34"/>
        <v>0.12135954638742813</v>
      </c>
      <c r="GB35">
        <f t="shared" si="34"/>
        <v>-0.17908743407998473</v>
      </c>
      <c r="GC35">
        <f t="shared" si="34"/>
        <v>2.4877719921102825E-3</v>
      </c>
      <c r="GD35">
        <f t="shared" si="34"/>
        <v>2.5870588869072635E-3</v>
      </c>
      <c r="GE35">
        <f t="shared" si="34"/>
        <v>0.65253659186431756</v>
      </c>
      <c r="GF35">
        <f t="shared" si="34"/>
        <v>2.4242891808187502E-3</v>
      </c>
      <c r="GG35">
        <f t="shared" si="34"/>
        <v>7.1177216197652613E-3</v>
      </c>
      <c r="GJ35">
        <f t="shared" si="35"/>
        <v>0.53445908799411612</v>
      </c>
      <c r="GK35">
        <f t="shared" si="35"/>
        <v>0.27459160696766555</v>
      </c>
      <c r="GL35">
        <f t="shared" si="35"/>
        <v>0.345628216638315</v>
      </c>
      <c r="GM35">
        <f t="shared" si="35"/>
        <v>0.76828197045251145</v>
      </c>
      <c r="GN35">
        <f t="shared" si="35"/>
        <v>0.91859001647126581</v>
      </c>
      <c r="GO35">
        <f t="shared" si="35"/>
        <v>0.11757646382104345</v>
      </c>
      <c r="GP35">
        <f t="shared" si="35"/>
        <v>0.96338344477028304</v>
      </c>
      <c r="GQ35">
        <f t="shared" si="35"/>
        <v>0.85703997793410835</v>
      </c>
      <c r="GR35">
        <f t="shared" si="35"/>
        <v>0.27984638386102884</v>
      </c>
      <c r="GS35">
        <f t="shared" si="35"/>
        <v>0.91295045939468411</v>
      </c>
    </row>
    <row r="36" spans="1:201">
      <c r="A36">
        <v>35</v>
      </c>
      <c r="B36">
        <f t="array" ref="B36:K45">TRANSPOSE(EN34:EW43)</f>
        <v>9.4840950721273756E-2</v>
      </c>
      <c r="C36">
        <v>0.53412626821289089</v>
      </c>
      <c r="D36">
        <v>6.6554760952479766E-2</v>
      </c>
      <c r="E36">
        <v>0.68792127373387379</v>
      </c>
      <c r="F36">
        <v>0.73587915567902196</v>
      </c>
      <c r="G36">
        <v>0.49599067172143929</v>
      </c>
      <c r="H36">
        <v>0.8102893424352271</v>
      </c>
      <c r="I36">
        <v>0.49996607212108024</v>
      </c>
      <c r="J36">
        <v>0.14574224041423803</v>
      </c>
      <c r="K36">
        <v>0.3024924823436424</v>
      </c>
      <c r="M36">
        <f t="array" ref="M36:M45">TRANSPOSE(EN30:EW30)</f>
        <v>0.91332422194255081</v>
      </c>
      <c r="S36">
        <f>EN34</f>
        <v>9.4840950721273756E-2</v>
      </c>
      <c r="T36">
        <f t="shared" ref="T36:AB45" si="36">EO34</f>
        <v>0.1898624638062659</v>
      </c>
      <c r="U36">
        <f t="shared" si="36"/>
        <v>0.63143082187737276</v>
      </c>
      <c r="V36">
        <f t="shared" si="36"/>
        <v>0.34801547118934106</v>
      </c>
      <c r="W36">
        <f t="shared" si="36"/>
        <v>0.24872687501061685</v>
      </c>
      <c r="X36">
        <f t="shared" si="36"/>
        <v>0.86930346849083939</v>
      </c>
      <c r="Y36">
        <f t="shared" si="36"/>
        <v>0.30175920361555764</v>
      </c>
      <c r="Z36">
        <f t="shared" si="36"/>
        <v>0.19299008889791594</v>
      </c>
      <c r="AA36">
        <f t="shared" si="36"/>
        <v>0.68051101466717445</v>
      </c>
      <c r="AB36">
        <f t="shared" si="36"/>
        <v>0.31526217774455828</v>
      </c>
      <c r="BG36">
        <f t="shared" si="33"/>
        <v>3.2930208918022792E-2</v>
      </c>
      <c r="BH36">
        <f t="shared" si="33"/>
        <v>1.5291335920274795E-2</v>
      </c>
      <c r="BI36">
        <f t="shared" si="33"/>
        <v>2.031644828336988E-2</v>
      </c>
      <c r="BJ36">
        <f t="shared" si="33"/>
        <v>1.261267467959829E-2</v>
      </c>
      <c r="BM36">
        <f>0.5*$BL$21*B36*B36</f>
        <v>4.4974029668575389E-8</v>
      </c>
      <c r="BN36">
        <f t="shared" ref="BN36:BV45" si="37">0.5*$BL$21*C36*C36</f>
        <v>1.4264543519751453E-6</v>
      </c>
      <c r="BO36">
        <f t="shared" si="37"/>
        <v>2.2147681027208629E-8</v>
      </c>
      <c r="BP36">
        <f t="shared" si="37"/>
        <v>2.3661783942781767E-6</v>
      </c>
      <c r="BQ36">
        <f t="shared" si="37"/>
        <v>2.7075906588143514E-6</v>
      </c>
      <c r="BR36">
        <f t="shared" si="37"/>
        <v>1.2300337321734231E-6</v>
      </c>
      <c r="BS36">
        <f t="shared" si="37"/>
        <v>3.2828440923205643E-6</v>
      </c>
      <c r="BT36">
        <f t="shared" si="37"/>
        <v>1.249830366360906E-6</v>
      </c>
      <c r="BU36">
        <f t="shared" si="37"/>
        <v>1.062040032048078E-7</v>
      </c>
      <c r="BV36">
        <f t="shared" si="37"/>
        <v>4.5750850937209413E-7</v>
      </c>
      <c r="EN36">
        <f>Sheet64!GJ36</f>
        <v>6.6554760952479766E-2</v>
      </c>
      <c r="EO36">
        <f>Sheet64!GK36</f>
        <v>0.84985149500640811</v>
      </c>
      <c r="EP36">
        <f>Sheet64!GL36</f>
        <v>0.54677733294138564</v>
      </c>
      <c r="EQ36">
        <f>Sheet64!GM36</f>
        <v>0.98784816277945298</v>
      </c>
      <c r="ER36">
        <f>Sheet64!GN36</f>
        <v>0.40099588262207619</v>
      </c>
      <c r="ES36">
        <f>Sheet64!GO36</f>
        <v>0.24693979325555038</v>
      </c>
      <c r="ET36">
        <f>Sheet64!GP36</f>
        <v>9.6205438034005011E-2</v>
      </c>
      <c r="EU36">
        <f>Sheet64!GQ36</f>
        <v>0.6893516780022837</v>
      </c>
      <c r="EV36">
        <f>Sheet64!GR36</f>
        <v>3.6435439320887206E-2</v>
      </c>
      <c r="EW36">
        <f>Sheet64!GS36</f>
        <v>0.74962786926493852</v>
      </c>
      <c r="EZ36">
        <v>-0.88524349523202661</v>
      </c>
      <c r="FA36">
        <v>8.2805512550637467E-3</v>
      </c>
      <c r="FB36">
        <v>-0.82564806273450719</v>
      </c>
      <c r="FC36">
        <v>0.35251154187363598</v>
      </c>
      <c r="FD36">
        <v>-0.48406289957149939</v>
      </c>
      <c r="FE36">
        <v>7.371036838932016E-3</v>
      </c>
      <c r="FF36">
        <v>7.4662614025687753E-3</v>
      </c>
      <c r="FG36">
        <v>1.791463176089731</v>
      </c>
      <c r="FH36">
        <v>7.1933650882610861E-3</v>
      </c>
      <c r="FI36">
        <v>2.0668524989840575E-2</v>
      </c>
      <c r="FL36">
        <f>Sheet64!FX36</f>
        <v>-0.30472185908700561</v>
      </c>
      <c r="FM36">
        <f>Sheet64!FY36</f>
        <v>2.7758380676901205E-3</v>
      </c>
      <c r="FN36">
        <f>Sheet64!FZ36</f>
        <v>-0.28415861291925659</v>
      </c>
      <c r="FO36">
        <f>Sheet64!GA36</f>
        <v>0.11869205562568519</v>
      </c>
      <c r="FP36">
        <f>Sheet64!GB36</f>
        <v>-0.16718219959570821</v>
      </c>
      <c r="FQ36">
        <f>Sheet64!GC36</f>
        <v>2.4733526228620335E-3</v>
      </c>
      <c r="FR36">
        <f>Sheet64!GD36</f>
        <v>2.5050436712218036E-3</v>
      </c>
      <c r="FS36">
        <f>Sheet64!GE36</f>
        <v>0.62027925222763636</v>
      </c>
      <c r="FT36">
        <f>Sheet64!GF36</f>
        <v>2.4126046631511217E-3</v>
      </c>
      <c r="FU36">
        <f>Sheet64!GG36</f>
        <v>6.9245247237237567E-3</v>
      </c>
      <c r="FX36">
        <f t="shared" si="34"/>
        <v>-0.36277402270150771</v>
      </c>
      <c r="FY36">
        <f t="shared" si="34"/>
        <v>3.3263093864274833E-3</v>
      </c>
      <c r="FZ36">
        <f t="shared" si="34"/>
        <v>-0.33830755790078165</v>
      </c>
      <c r="GA36">
        <f t="shared" si="34"/>
        <v>0.14207400425048028</v>
      </c>
      <c r="GB36">
        <f t="shared" si="34"/>
        <v>-0.19887026959328732</v>
      </c>
      <c r="GC36">
        <f t="shared" si="34"/>
        <v>2.9631210444690317E-3</v>
      </c>
      <c r="GD36">
        <f t="shared" si="34"/>
        <v>3.0011654443565005E-3</v>
      </c>
      <c r="GE36">
        <f t="shared" si="34"/>
        <v>0.73739764461384583</v>
      </c>
      <c r="GF36">
        <f t="shared" si="34"/>
        <v>2.8906807056621182E-3</v>
      </c>
      <c r="GG36">
        <f t="shared" si="34"/>
        <v>8.2989247503354388E-3</v>
      </c>
      <c r="GJ36">
        <f t="shared" si="35"/>
        <v>6.691753497518127E-2</v>
      </c>
      <c r="GK36">
        <f t="shared" si="35"/>
        <v>0.84984816869702173</v>
      </c>
      <c r="GL36">
        <f t="shared" si="35"/>
        <v>0.5471156404992864</v>
      </c>
      <c r="GM36">
        <f t="shared" si="35"/>
        <v>0.9877060887752025</v>
      </c>
      <c r="GN36">
        <f t="shared" si="35"/>
        <v>0.4011947528916695</v>
      </c>
      <c r="GO36">
        <f t="shared" si="35"/>
        <v>0.2469368301345059</v>
      </c>
      <c r="GP36">
        <f t="shared" si="35"/>
        <v>9.6202436868560656E-2</v>
      </c>
      <c r="GQ36">
        <f t="shared" si="35"/>
        <v>0.68861428035766981</v>
      </c>
      <c r="GR36">
        <f t="shared" si="35"/>
        <v>3.6432548640181542E-2</v>
      </c>
      <c r="GS36">
        <f t="shared" si="35"/>
        <v>0.74961957034018822</v>
      </c>
    </row>
    <row r="37" spans="1:201">
      <c r="A37">
        <v>36</v>
      </c>
      <c r="B37">
        <v>0.1898624638062659</v>
      </c>
      <c r="C37">
        <v>0.27459444358589796</v>
      </c>
      <c r="D37">
        <v>0.84985149500640811</v>
      </c>
      <c r="E37">
        <v>0.12496500417938623</v>
      </c>
      <c r="F37">
        <v>1.8627951783565178E-2</v>
      </c>
      <c r="G37">
        <v>0.79406558356636325</v>
      </c>
      <c r="H37">
        <v>0.45978802100465388</v>
      </c>
      <c r="I37">
        <v>0.17259656729473086</v>
      </c>
      <c r="J37">
        <v>0.95888884978521771</v>
      </c>
      <c r="K37">
        <v>0.32851894958745753</v>
      </c>
      <c r="M37">
        <v>0.82716548477480889</v>
      </c>
      <c r="S37">
        <f t="shared" ref="S37:S45" si="38">EN35</f>
        <v>0.53412626821289089</v>
      </c>
      <c r="T37">
        <f t="shared" si="36"/>
        <v>0.27459444358589796</v>
      </c>
      <c r="U37">
        <f t="shared" si="36"/>
        <v>0.34534877425545651</v>
      </c>
      <c r="V37">
        <f t="shared" si="36"/>
        <v>0.76840332999889893</v>
      </c>
      <c r="W37">
        <f t="shared" si="36"/>
        <v>0.9184109290371858</v>
      </c>
      <c r="X37">
        <f t="shared" si="36"/>
        <v>0.11757895159303555</v>
      </c>
      <c r="Y37">
        <f t="shared" si="36"/>
        <v>0.96338603182916993</v>
      </c>
      <c r="Z37">
        <f t="shared" si="36"/>
        <v>0.85769251452597273</v>
      </c>
      <c r="AA37">
        <f t="shared" si="36"/>
        <v>0.27984880815020963</v>
      </c>
      <c r="AB37">
        <f t="shared" si="36"/>
        <v>0.91295757711630388</v>
      </c>
      <c r="BG37">
        <f t="shared" si="33"/>
        <v>6.4902396062646254E-3</v>
      </c>
      <c r="BH37">
        <f t="shared" si="33"/>
        <v>4.9187114036813319E-4</v>
      </c>
      <c r="BI37">
        <f t="shared" si="33"/>
        <v>4.8655231923837201E-3</v>
      </c>
      <c r="BJ37">
        <f t="shared" si="33"/>
        <v>9.4564603195962274E-4</v>
      </c>
      <c r="BM37">
        <f t="shared" ref="BM37:BM45" si="39">0.5*$BL$21*B37*B37</f>
        <v>1.8023877581292815E-7</v>
      </c>
      <c r="BN37">
        <f t="shared" si="37"/>
        <v>3.7701054224124448E-7</v>
      </c>
      <c r="BO37">
        <f t="shared" si="37"/>
        <v>3.6112378178231349E-6</v>
      </c>
      <c r="BP37">
        <f t="shared" si="37"/>
        <v>7.8081261347770092E-8</v>
      </c>
      <c r="BQ37">
        <f t="shared" si="37"/>
        <v>1.7350029382541457E-9</v>
      </c>
      <c r="BR37">
        <f t="shared" si="37"/>
        <v>3.1527007550229451E-6</v>
      </c>
      <c r="BS37">
        <f t="shared" si="37"/>
        <v>1.0570251212968801E-6</v>
      </c>
      <c r="BT37">
        <f t="shared" si="37"/>
        <v>1.489478752096228E-7</v>
      </c>
      <c r="BU37">
        <f t="shared" si="37"/>
        <v>4.5973391312120892E-6</v>
      </c>
      <c r="BV37">
        <f t="shared" si="37"/>
        <v>5.3962350119023238E-7</v>
      </c>
      <c r="EN37">
        <f>Sheet64!GJ37</f>
        <v>0.68792127373387379</v>
      </c>
      <c r="EO37">
        <f>Sheet64!GK37</f>
        <v>0.12496500417938623</v>
      </c>
      <c r="EP37">
        <f>Sheet64!GL37</f>
        <v>0.33180414428830152</v>
      </c>
      <c r="EQ37">
        <f>Sheet64!GM37</f>
        <v>0.43035496167118864</v>
      </c>
      <c r="ER37">
        <f>Sheet64!GN37</f>
        <v>0.26466071720338757</v>
      </c>
      <c r="ES37">
        <f>Sheet64!GO37</f>
        <v>0.23465554286974985</v>
      </c>
      <c r="ET37">
        <f>Sheet64!GP37</f>
        <v>0.1490896429065818</v>
      </c>
      <c r="EU37">
        <f>Sheet64!GQ37</f>
        <v>0.73711510768031663</v>
      </c>
      <c r="EV37">
        <f>Sheet64!GR37</f>
        <v>0.40261954707052439</v>
      </c>
      <c r="EW37">
        <f>Sheet64!GS37</f>
        <v>0.31554945645672877</v>
      </c>
      <c r="EZ37">
        <v>-1.0994463410825421</v>
      </c>
      <c r="FA37">
        <v>1.3294547113404958E-2</v>
      </c>
      <c r="FB37">
        <v>-1.1617873484380119</v>
      </c>
      <c r="FC37">
        <v>0.53097945816002268</v>
      </c>
      <c r="FD37">
        <v>-0.83017271663319359</v>
      </c>
      <c r="FE37">
        <v>1.2484843009163605E-2</v>
      </c>
      <c r="FF37">
        <v>1.2203524342894588E-2</v>
      </c>
      <c r="FG37">
        <v>2.4781162221120718</v>
      </c>
      <c r="FH37">
        <v>1.2161696228574072E-2</v>
      </c>
      <c r="FI37">
        <v>3.2166115187616542E-2</v>
      </c>
      <c r="FL37">
        <f>Sheet64!FX37</f>
        <v>-0.37850723825556626</v>
      </c>
      <c r="FM37">
        <f>Sheet64!FY37</f>
        <v>4.4582694725010443E-3</v>
      </c>
      <c r="FN37">
        <f>Sheet64!FZ37</f>
        <v>-0.39983859291264856</v>
      </c>
      <c r="FO37">
        <f>Sheet64!GA37</f>
        <v>0.17884662102557808</v>
      </c>
      <c r="FP37">
        <f>Sheet64!GB37</f>
        <v>-0.28654639510780067</v>
      </c>
      <c r="FQ37">
        <f>Sheet64!GC37</f>
        <v>4.1896850292321777E-3</v>
      </c>
      <c r="FR37">
        <f>Sheet64!GD37</f>
        <v>4.0955965283980197E-3</v>
      </c>
      <c r="FS37">
        <f>Sheet64!GE37</f>
        <v>0.85844120314952455</v>
      </c>
      <c r="FT37">
        <f>Sheet64!GF37</f>
        <v>4.0794521138007873E-3</v>
      </c>
      <c r="FU37">
        <f>Sheet64!GG37</f>
        <v>1.0781398956980843E-2</v>
      </c>
      <c r="FX37">
        <f t="shared" si="34"/>
        <v>-0.45060114853826383</v>
      </c>
      <c r="FY37">
        <f t="shared" si="34"/>
        <v>5.3418972365914356E-3</v>
      </c>
      <c r="FZ37">
        <f t="shared" si="34"/>
        <v>-0.47603346846518485</v>
      </c>
      <c r="GA37">
        <f t="shared" si="34"/>
        <v>0.21405990473902253</v>
      </c>
      <c r="GB37">
        <f t="shared" si="34"/>
        <v>-0.34090902726033995</v>
      </c>
      <c r="GC37">
        <f t="shared" si="34"/>
        <v>5.0192008272253201E-3</v>
      </c>
      <c r="GD37">
        <f t="shared" si="34"/>
        <v>4.9063893098476759E-3</v>
      </c>
      <c r="GE37">
        <f t="shared" si="34"/>
        <v>1.0204087050457793</v>
      </c>
      <c r="GF37">
        <f t="shared" si="34"/>
        <v>4.8876765252781158E-3</v>
      </c>
      <c r="GG37">
        <f t="shared" si="34"/>
        <v>1.2919870580044412E-2</v>
      </c>
      <c r="GJ37">
        <f t="shared" si="35"/>
        <v>0.68837187488241203</v>
      </c>
      <c r="GK37">
        <f t="shared" si="35"/>
        <v>0.12495966228214964</v>
      </c>
      <c r="GL37">
        <f t="shared" si="35"/>
        <v>0.33228017775676671</v>
      </c>
      <c r="GM37">
        <f t="shared" si="35"/>
        <v>0.43014090176644959</v>
      </c>
      <c r="GN37">
        <f t="shared" si="35"/>
        <v>0.26500162623064794</v>
      </c>
      <c r="GO37">
        <f t="shared" si="35"/>
        <v>0.23465052366892261</v>
      </c>
      <c r="GP37">
        <f t="shared" si="35"/>
        <v>0.14908473651727194</v>
      </c>
      <c r="GQ37">
        <f t="shared" si="35"/>
        <v>0.7360946989752708</v>
      </c>
      <c r="GR37">
        <f t="shared" si="35"/>
        <v>0.4026146593939991</v>
      </c>
      <c r="GS37">
        <f t="shared" si="35"/>
        <v>0.31553653658614872</v>
      </c>
    </row>
    <row r="38" spans="1:201">
      <c r="A38">
        <v>37</v>
      </c>
      <c r="B38">
        <v>0.63143082187737276</v>
      </c>
      <c r="C38">
        <v>0.34534877425545651</v>
      </c>
      <c r="D38">
        <v>0.54677733294138564</v>
      </c>
      <c r="E38">
        <v>0.33180414428830152</v>
      </c>
      <c r="F38">
        <v>0.70651236189360533</v>
      </c>
      <c r="G38">
        <v>0.31395753647735836</v>
      </c>
      <c r="H38">
        <v>0.95173587878534949</v>
      </c>
      <c r="I38">
        <v>0.18088518474197257</v>
      </c>
      <c r="J38">
        <v>0.41334712819354613</v>
      </c>
      <c r="K38">
        <v>0.38647971603679648</v>
      </c>
      <c r="M38">
        <v>0.17725212934931875</v>
      </c>
      <c r="S38">
        <f t="shared" si="38"/>
        <v>6.6554760952479766E-2</v>
      </c>
      <c r="T38">
        <f t="shared" si="36"/>
        <v>0.84985149500640811</v>
      </c>
      <c r="U38">
        <f t="shared" si="36"/>
        <v>0.54677733294138564</v>
      </c>
      <c r="V38">
        <f t="shared" si="36"/>
        <v>0.98784816277945298</v>
      </c>
      <c r="W38">
        <f t="shared" si="36"/>
        <v>0.40099588262207619</v>
      </c>
      <c r="X38">
        <f t="shared" si="36"/>
        <v>0.24693979325555038</v>
      </c>
      <c r="Y38">
        <f t="shared" si="36"/>
        <v>9.6205438034005011E-2</v>
      </c>
      <c r="Z38">
        <f t="shared" si="36"/>
        <v>0.6893516780022837</v>
      </c>
      <c r="AA38">
        <f t="shared" si="36"/>
        <v>3.6435439320887206E-2</v>
      </c>
      <c r="AB38">
        <f t="shared" si="36"/>
        <v>0.74962786926493852</v>
      </c>
      <c r="BG38">
        <f t="shared" si="33"/>
        <v>7.4299502804184674E-3</v>
      </c>
      <c r="BH38">
        <f t="shared" si="33"/>
        <v>1.2300888256181299E-3</v>
      </c>
      <c r="BI38">
        <f t="shared" si="33"/>
        <v>2.9453695260823541E-3</v>
      </c>
      <c r="BJ38">
        <f t="shared" si="33"/>
        <v>9.0886791024857221E-4</v>
      </c>
      <c r="BM38">
        <f t="shared" si="39"/>
        <v>1.9935244140836723E-6</v>
      </c>
      <c r="BN38">
        <f t="shared" si="37"/>
        <v>5.9632887939873139E-7</v>
      </c>
      <c r="BO38">
        <f t="shared" si="37"/>
        <v>1.4948272590924746E-6</v>
      </c>
      <c r="BP38">
        <f t="shared" si="37"/>
        <v>5.5046995083446013E-7</v>
      </c>
      <c r="BQ38">
        <f t="shared" si="37"/>
        <v>2.4957985875424039E-6</v>
      </c>
      <c r="BR38">
        <f t="shared" si="37"/>
        <v>4.9284667355465906E-7</v>
      </c>
      <c r="BS38">
        <f t="shared" si="37"/>
        <v>4.5290059148366079E-6</v>
      </c>
      <c r="BT38">
        <f t="shared" si="37"/>
        <v>1.6359725029568775E-7</v>
      </c>
      <c r="BU38">
        <f t="shared" si="37"/>
        <v>8.542792419292593E-7</v>
      </c>
      <c r="BV38">
        <f t="shared" si="37"/>
        <v>7.4683285453941425E-7</v>
      </c>
      <c r="EN38">
        <f>Sheet64!GJ38</f>
        <v>0.73587915567902196</v>
      </c>
      <c r="EO38">
        <f>Sheet64!GK38</f>
        <v>1.8627951783565178E-2</v>
      </c>
      <c r="EP38">
        <f>Sheet64!GL38</f>
        <v>0.70651236189360533</v>
      </c>
      <c r="EQ38">
        <f>Sheet64!GM38</f>
        <v>0.40978924017659712</v>
      </c>
      <c r="ER38">
        <f>Sheet64!GN38</f>
        <v>0.53725780637853893</v>
      </c>
      <c r="ES38">
        <f>Sheet64!GO38</f>
        <v>0.73778857545526011</v>
      </c>
      <c r="ET38">
        <f>Sheet64!GP38</f>
        <v>0.99416937909811742</v>
      </c>
      <c r="EU38">
        <f>Sheet64!GQ38</f>
        <v>0.93170993298781934</v>
      </c>
      <c r="EV38">
        <f>Sheet64!GR38</f>
        <v>0.28778122741256273</v>
      </c>
      <c r="EW38">
        <f>Sheet64!GS38</f>
        <v>1.0842057538189585E-2</v>
      </c>
      <c r="EZ38">
        <v>-0.55051802046452447</v>
      </c>
      <c r="FA38">
        <v>7.0336311100522939E-3</v>
      </c>
      <c r="FB38">
        <v>-0.55215354778783809</v>
      </c>
      <c r="FC38">
        <v>0.27424977648179127</v>
      </c>
      <c r="FD38">
        <v>-0.44670092561480979</v>
      </c>
      <c r="FE38">
        <v>6.7212761613525216E-3</v>
      </c>
      <c r="FF38">
        <v>6.5015815805014102E-3</v>
      </c>
      <c r="FG38">
        <v>1.231473309865005</v>
      </c>
      <c r="FH38">
        <v>6.5578452694300873E-3</v>
      </c>
      <c r="FI38">
        <v>1.6835073399039831E-2</v>
      </c>
      <c r="FL38">
        <f>Sheet64!FX38</f>
        <v>-0.18954750608856041</v>
      </c>
      <c r="FM38">
        <f>Sheet64!FY38</f>
        <v>2.3591590463553835E-3</v>
      </c>
      <c r="FN38">
        <f>Sheet64!FZ38</f>
        <v>-0.19004942907127439</v>
      </c>
      <c r="FO38">
        <f>Sheet64!GA38</f>
        <v>9.239366903034546E-2</v>
      </c>
      <c r="FP38">
        <f>Sheet64!GB38</f>
        <v>-0.15417076955092512</v>
      </c>
      <c r="FQ38">
        <f>Sheet64!GC38</f>
        <v>2.2557762800456283E-3</v>
      </c>
      <c r="FR38">
        <f>Sheet64!GD38</f>
        <v>2.1823016540512699E-3</v>
      </c>
      <c r="FS38">
        <f>Sheet64!GE38</f>
        <v>0.42673278382058832</v>
      </c>
      <c r="FT38">
        <f>Sheet64!GF38</f>
        <v>2.1999498141935794E-3</v>
      </c>
      <c r="FU38">
        <f>Sheet64!GG38</f>
        <v>5.6440650651803075E-3</v>
      </c>
      <c r="FX38">
        <f t="shared" si="34"/>
        <v>-0.22564455752615681</v>
      </c>
      <c r="FY38">
        <f t="shared" si="34"/>
        <v>2.8266062527250745E-3</v>
      </c>
      <c r="FZ38">
        <f t="shared" si="34"/>
        <v>-0.22625984094293078</v>
      </c>
      <c r="GA38">
        <f t="shared" si="34"/>
        <v>0.11057927977549004</v>
      </c>
      <c r="GB38">
        <f t="shared" si="34"/>
        <v>-0.18342378515731358</v>
      </c>
      <c r="GC38">
        <f t="shared" si="34"/>
        <v>2.7023262681763176E-3</v>
      </c>
      <c r="GD38">
        <f t="shared" si="34"/>
        <v>2.6142296466962838E-3</v>
      </c>
      <c r="GE38">
        <f t="shared" si="34"/>
        <v>0.50720683642502995</v>
      </c>
      <c r="GF38">
        <f t="shared" si="34"/>
        <v>2.6357393597172302E-3</v>
      </c>
      <c r="GG38">
        <f t="shared" si="34"/>
        <v>6.7631658985662594E-3</v>
      </c>
      <c r="GJ38">
        <f t="shared" si="35"/>
        <v>0.73610480023654812</v>
      </c>
      <c r="GK38">
        <f t="shared" si="35"/>
        <v>1.8625125177312452E-2</v>
      </c>
      <c r="GL38">
        <f t="shared" si="35"/>
        <v>0.70673862173454827</v>
      </c>
      <c r="GM38">
        <f t="shared" si="35"/>
        <v>0.40967866089682164</v>
      </c>
      <c r="GN38">
        <f t="shared" si="35"/>
        <v>0.53744123016369627</v>
      </c>
      <c r="GO38">
        <f t="shared" si="35"/>
        <v>0.73778587312899191</v>
      </c>
      <c r="GP38">
        <f t="shared" si="35"/>
        <v>0.99416676486847078</v>
      </c>
      <c r="GQ38">
        <f t="shared" si="35"/>
        <v>0.93120272615139432</v>
      </c>
      <c r="GR38">
        <f t="shared" si="35"/>
        <v>0.28777859167320302</v>
      </c>
      <c r="GS38">
        <f t="shared" si="35"/>
        <v>1.083529437229102E-2</v>
      </c>
    </row>
    <row r="39" spans="1:201">
      <c r="A39">
        <v>38</v>
      </c>
      <c r="B39">
        <v>0.34801547118934106</v>
      </c>
      <c r="C39">
        <v>0.76840332999889893</v>
      </c>
      <c r="D39">
        <v>0.98784816277945298</v>
      </c>
      <c r="E39">
        <v>0.43035496167118864</v>
      </c>
      <c r="F39">
        <v>0.40978924017659712</v>
      </c>
      <c r="G39">
        <v>0.87559285516523278</v>
      </c>
      <c r="H39">
        <v>0.5780064444209233</v>
      </c>
      <c r="I39">
        <v>0.80619884869320568</v>
      </c>
      <c r="J39">
        <v>0.28376130810695765</v>
      </c>
      <c r="K39">
        <v>0.19915963127194095</v>
      </c>
      <c r="M39">
        <v>0.5846737175500708</v>
      </c>
      <c r="S39">
        <f t="shared" si="38"/>
        <v>0.68792127373387379</v>
      </c>
      <c r="T39">
        <f t="shared" si="36"/>
        <v>0.12496500417938623</v>
      </c>
      <c r="U39">
        <f t="shared" si="36"/>
        <v>0.33180414428830152</v>
      </c>
      <c r="V39">
        <f t="shared" si="36"/>
        <v>0.43035496167118864</v>
      </c>
      <c r="W39">
        <f t="shared" si="36"/>
        <v>0.26466071720338757</v>
      </c>
      <c r="X39">
        <f t="shared" si="36"/>
        <v>0.23465554286974985</v>
      </c>
      <c r="Y39">
        <f t="shared" si="36"/>
        <v>0.1490896429065818</v>
      </c>
      <c r="Z39">
        <f t="shared" si="36"/>
        <v>0.73711510768031663</v>
      </c>
      <c r="AA39">
        <f t="shared" si="36"/>
        <v>0.40261954707052439</v>
      </c>
      <c r="AB39">
        <f t="shared" si="36"/>
        <v>0.31554945645672877</v>
      </c>
      <c r="BG39">
        <f t="shared" si="33"/>
        <v>0.76805163192186687</v>
      </c>
      <c r="BH39">
        <f t="shared" si="33"/>
        <v>0.85216222062335278</v>
      </c>
      <c r="BI39">
        <f t="shared" si="33"/>
        <v>0.81053516140240367</v>
      </c>
      <c r="BJ39">
        <f t="shared" si="33"/>
        <v>0.85067135805621941</v>
      </c>
      <c r="BM39">
        <f t="shared" si="39"/>
        <v>6.0557384093569543E-7</v>
      </c>
      <c r="BN39">
        <f t="shared" si="37"/>
        <v>2.9522183877669843E-6</v>
      </c>
      <c r="BO39">
        <f t="shared" si="37"/>
        <v>4.8792199635337031E-6</v>
      </c>
      <c r="BP39">
        <f t="shared" si="37"/>
        <v>9.2602696517505142E-7</v>
      </c>
      <c r="BQ39">
        <f t="shared" si="37"/>
        <v>8.3963610682256415E-7</v>
      </c>
      <c r="BR39">
        <f t="shared" si="37"/>
        <v>3.8333142400820218E-6</v>
      </c>
      <c r="BS39">
        <f t="shared" si="37"/>
        <v>1.6704572489605896E-6</v>
      </c>
      <c r="BT39">
        <f t="shared" si="37"/>
        <v>3.2497829181712521E-6</v>
      </c>
      <c r="BU39">
        <f t="shared" si="37"/>
        <v>4.0260239989285879E-7</v>
      </c>
      <c r="BV39">
        <f t="shared" si="37"/>
        <v>1.983227936418774E-7</v>
      </c>
      <c r="EN39">
        <f>Sheet64!GJ39</f>
        <v>0.49599067172143929</v>
      </c>
      <c r="EO39">
        <f>Sheet64!GK39</f>
        <v>0.79406558356636325</v>
      </c>
      <c r="EP39">
        <f>Sheet64!GL39</f>
        <v>0.31395753647735836</v>
      </c>
      <c r="EQ39">
        <f>Sheet64!GM39</f>
        <v>0.87559285516523278</v>
      </c>
      <c r="ER39">
        <f>Sheet64!GN39</f>
        <v>0.881423687956843</v>
      </c>
      <c r="ES39">
        <f>Sheet64!GO39</f>
        <v>0.34152660383346473</v>
      </c>
      <c r="ET39">
        <f>Sheet64!GP39</f>
        <v>0.10638646225441131</v>
      </c>
      <c r="EU39">
        <f>Sheet64!GQ39</f>
        <v>0.84785992916889441</v>
      </c>
      <c r="EV39">
        <f>Sheet64!GR39</f>
        <v>0.54207218129448131</v>
      </c>
      <c r="EW39">
        <f>Sheet64!GS39</f>
        <v>0.58079154673160527</v>
      </c>
      <c r="EZ39">
        <v>-0.76644452579558664</v>
      </c>
      <c r="FA39">
        <v>8.6088503873804866E-3</v>
      </c>
      <c r="FB39">
        <v>-0.86115874251043678</v>
      </c>
      <c r="FC39">
        <v>0.35970077969284903</v>
      </c>
      <c r="FD39">
        <v>-0.46409998273212283</v>
      </c>
      <c r="FE39">
        <v>7.9629860000560056E-3</v>
      </c>
      <c r="FF39">
        <v>7.6612065418578471E-3</v>
      </c>
      <c r="FG39">
        <v>1.6788600305995889</v>
      </c>
      <c r="FH39">
        <v>7.7873615501740196E-3</v>
      </c>
      <c r="FI39">
        <v>2.1122036266239892E-2</v>
      </c>
      <c r="FL39">
        <f>Sheet64!FX39</f>
        <v>-0.26386885514619868</v>
      </c>
      <c r="FM39">
        <f>Sheet64!FY39</f>
        <v>2.885968547097841E-3</v>
      </c>
      <c r="FN39">
        <f>Sheet64!FZ39</f>
        <v>-0.2963706327638212</v>
      </c>
      <c r="FO39">
        <f>Sheet64!GA39</f>
        <v>0.12112901636915266</v>
      </c>
      <c r="FP39">
        <f>Sheet64!GB39</f>
        <v>-0.16031500825743009</v>
      </c>
      <c r="FQ39">
        <f>Sheet64!GC39</f>
        <v>2.6715563562739694E-3</v>
      </c>
      <c r="FR39">
        <f>Sheet64!GD39</f>
        <v>2.5703451151884655E-3</v>
      </c>
      <c r="FS39">
        <f>Sheet64!GE39</f>
        <v>0.58160893370520372</v>
      </c>
      <c r="FT39">
        <f>Sheet64!GF39</f>
        <v>2.6115260970729528E-3</v>
      </c>
      <c r="FU39">
        <f>Sheet64!GG39</f>
        <v>7.0771499774603935E-3</v>
      </c>
      <c r="FX39">
        <f t="shared" si="34"/>
        <v>-0.31412642221113746</v>
      </c>
      <c r="FY39">
        <f t="shared" si="34"/>
        <v>3.4582567311261052E-3</v>
      </c>
      <c r="FZ39">
        <f t="shared" si="34"/>
        <v>-0.35284944373848276</v>
      </c>
      <c r="GA39">
        <f t="shared" si="34"/>
        <v>0.1449861927015223</v>
      </c>
      <c r="GB39">
        <f t="shared" si="34"/>
        <v>-0.19069350570489935</v>
      </c>
      <c r="GC39">
        <f t="shared" si="34"/>
        <v>3.2006993206521728E-3</v>
      </c>
      <c r="GD39">
        <f t="shared" si="34"/>
        <v>3.0794312578554034E-3</v>
      </c>
      <c r="GE39">
        <f t="shared" si="34"/>
        <v>0.69133404339464222</v>
      </c>
      <c r="GF39">
        <f t="shared" si="34"/>
        <v>3.1291096423830597E-3</v>
      </c>
      <c r="GG39">
        <f t="shared" si="34"/>
        <v>8.4816386063383438E-3</v>
      </c>
      <c r="GJ39">
        <f t="shared" si="35"/>
        <v>0.49630479814365042</v>
      </c>
      <c r="GK39">
        <f t="shared" si="35"/>
        <v>0.79406212530963216</v>
      </c>
      <c r="GL39">
        <f t="shared" si="35"/>
        <v>0.31431038592109684</v>
      </c>
      <c r="GM39">
        <f t="shared" si="35"/>
        <v>0.87544786897253124</v>
      </c>
      <c r="GN39">
        <f t="shared" si="35"/>
        <v>0.88161438146254789</v>
      </c>
      <c r="GO39">
        <f t="shared" si="35"/>
        <v>0.34152340313414409</v>
      </c>
      <c r="GP39">
        <f t="shared" si="35"/>
        <v>0.10638338282315346</v>
      </c>
      <c r="GQ39">
        <f t="shared" si="35"/>
        <v>0.8471685951254998</v>
      </c>
      <c r="GR39">
        <f t="shared" si="35"/>
        <v>0.54206905218483892</v>
      </c>
      <c r="GS39">
        <f t="shared" si="35"/>
        <v>0.58078306509299893</v>
      </c>
    </row>
    <row r="40" spans="1:201">
      <c r="A40">
        <v>39</v>
      </c>
      <c r="B40">
        <v>0.24872687501061685</v>
      </c>
      <c r="C40">
        <v>0.9184109290371858</v>
      </c>
      <c r="D40">
        <v>0.40099588262207619</v>
      </c>
      <c r="E40">
        <v>0.26466071720338757</v>
      </c>
      <c r="F40">
        <v>0.53725780637853893</v>
      </c>
      <c r="G40">
        <v>0.881423687956843</v>
      </c>
      <c r="H40">
        <v>0.73673292860099449</v>
      </c>
      <c r="I40">
        <v>0.10259674952902431</v>
      </c>
      <c r="J40">
        <v>0.50806420683096853</v>
      </c>
      <c r="K40">
        <v>0.74062047401647479</v>
      </c>
      <c r="M40">
        <v>0.3752278950213665</v>
      </c>
      <c r="S40">
        <f t="shared" si="38"/>
        <v>0.73587915567902196</v>
      </c>
      <c r="T40">
        <f t="shared" si="36"/>
        <v>1.8627951783565178E-2</v>
      </c>
      <c r="U40">
        <f t="shared" si="36"/>
        <v>0.70651236189360533</v>
      </c>
      <c r="V40">
        <f t="shared" si="36"/>
        <v>0.40978924017659712</v>
      </c>
      <c r="W40">
        <f t="shared" si="36"/>
        <v>0.53725780637853893</v>
      </c>
      <c r="X40">
        <f t="shared" si="36"/>
        <v>0.73778857545526011</v>
      </c>
      <c r="Y40">
        <f t="shared" si="36"/>
        <v>0.99416937909811742</v>
      </c>
      <c r="Z40">
        <f t="shared" si="36"/>
        <v>0.93170993298781934</v>
      </c>
      <c r="AA40">
        <f t="shared" si="36"/>
        <v>0.28778122741256273</v>
      </c>
      <c r="AB40">
        <f t="shared" si="36"/>
        <v>1.0842057538189585E-2</v>
      </c>
      <c r="BG40">
        <f t="shared" si="33"/>
        <v>5.9731283486440748E-3</v>
      </c>
      <c r="BH40">
        <f t="shared" si="33"/>
        <v>6.98584153594267E-4</v>
      </c>
      <c r="BI40">
        <f t="shared" si="33"/>
        <v>5.0241890016477558E-3</v>
      </c>
      <c r="BJ40">
        <f t="shared" si="33"/>
        <v>7.3937227700957302E-4</v>
      </c>
      <c r="BM40">
        <f t="shared" si="39"/>
        <v>3.0932529176273511E-7</v>
      </c>
      <c r="BN40">
        <f t="shared" si="37"/>
        <v>4.2173931728747333E-6</v>
      </c>
      <c r="BO40">
        <f t="shared" si="37"/>
        <v>8.0398848939928965E-7</v>
      </c>
      <c r="BP40">
        <f t="shared" si="37"/>
        <v>3.5022647615305749E-7</v>
      </c>
      <c r="BQ40">
        <f t="shared" si="37"/>
        <v>1.4432297525733983E-6</v>
      </c>
      <c r="BR40">
        <f t="shared" si="37"/>
        <v>3.8845385884572111E-6</v>
      </c>
      <c r="BS40">
        <f t="shared" si="37"/>
        <v>2.7138770404249904E-6</v>
      </c>
      <c r="BT40">
        <f t="shared" si="37"/>
        <v>5.2630465069606754E-8</v>
      </c>
      <c r="BU40">
        <f t="shared" si="37"/>
        <v>1.2906461913139061E-6</v>
      </c>
      <c r="BV40">
        <f t="shared" si="37"/>
        <v>2.7425934326619394E-6</v>
      </c>
      <c r="EN40">
        <f>Sheet64!GJ40</f>
        <v>0.8102893424352271</v>
      </c>
      <c r="EO40">
        <f>Sheet64!GK40</f>
        <v>0.45978802100465388</v>
      </c>
      <c r="EP40">
        <f>Sheet64!GL40</f>
        <v>0.95173587878534949</v>
      </c>
      <c r="EQ40">
        <f>Sheet64!GM40</f>
        <v>0.5780064444209233</v>
      </c>
      <c r="ER40">
        <f>Sheet64!GN40</f>
        <v>0.73673292860099449</v>
      </c>
      <c r="ES40">
        <f>Sheet64!GO40</f>
        <v>9.73228672699126E-2</v>
      </c>
      <c r="ET40">
        <f>Sheet64!GP40</f>
        <v>0.31819868712436528</v>
      </c>
      <c r="EU40">
        <f>Sheet64!GQ40</f>
        <v>0.39206370018732428</v>
      </c>
      <c r="EV40">
        <f>Sheet64!GR40</f>
        <v>0.97287515166949479</v>
      </c>
      <c r="EW40">
        <f>Sheet64!GS40</f>
        <v>0.42842680255694032</v>
      </c>
      <c r="EZ40">
        <v>-0.72665849761482659</v>
      </c>
      <c r="FA40">
        <v>8.5637246139395294E-3</v>
      </c>
      <c r="FB40">
        <v>-0.62029363123949377</v>
      </c>
      <c r="FC40">
        <v>0.33467671301957191</v>
      </c>
      <c r="FD40">
        <v>-0.53412951736566583</v>
      </c>
      <c r="FE40">
        <v>8.1672741105444802E-3</v>
      </c>
      <c r="FF40">
        <v>7.9077296278149585E-3</v>
      </c>
      <c r="FG40">
        <v>1.4932404526865102</v>
      </c>
      <c r="FH40">
        <v>7.99781033569745E-3</v>
      </c>
      <c r="FI40">
        <v>2.0527941825907791E-2</v>
      </c>
      <c r="FL40">
        <f>Sheet64!FX40</f>
        <v>-0.25008550601945595</v>
      </c>
      <c r="FM40">
        <f>Sheet64!FY40</f>
        <v>2.8712973715548425E-3</v>
      </c>
      <c r="FN40">
        <f>Sheet64!FZ40</f>
        <v>-0.21343075210931195</v>
      </c>
      <c r="FO40">
        <f>Sheet64!GA40</f>
        <v>0.11271010469120574</v>
      </c>
      <c r="FP40">
        <f>Sheet64!GB40</f>
        <v>-0.18429470607397683</v>
      </c>
      <c r="FQ40">
        <f>Sheet64!GC40</f>
        <v>2.7401419398303101E-3</v>
      </c>
      <c r="FR40">
        <f>Sheet64!GD40</f>
        <v>2.653236018316173E-3</v>
      </c>
      <c r="FS40">
        <f>Sheet64!GE40</f>
        <v>0.51727466764218466</v>
      </c>
      <c r="FT40">
        <f>Sheet64!GF40</f>
        <v>2.6820462278411899E-3</v>
      </c>
      <c r="FU40">
        <f>Sheet64!GG40</f>
        <v>6.8794703118118892E-3</v>
      </c>
      <c r="FX40">
        <f t="shared" si="34"/>
        <v>-0.29774280517899299</v>
      </c>
      <c r="FY40">
        <f t="shared" si="34"/>
        <v>3.440540095793311E-3</v>
      </c>
      <c r="FZ40">
        <f t="shared" si="34"/>
        <v>-0.25411704002233015</v>
      </c>
      <c r="GA40">
        <f t="shared" si="34"/>
        <v>0.13490676552404235</v>
      </c>
      <c r="GB40">
        <f t="shared" si="34"/>
        <v>-0.21927818720314571</v>
      </c>
      <c r="GC40">
        <f t="shared" si="34"/>
        <v>3.2828551569017272E-3</v>
      </c>
      <c r="GD40">
        <f t="shared" si="34"/>
        <v>3.1786853792660514E-3</v>
      </c>
      <c r="GE40">
        <f t="shared" si="34"/>
        <v>0.61487124614661715</v>
      </c>
      <c r="GF40">
        <f t="shared" si="34"/>
        <v>3.2136226386268161E-3</v>
      </c>
      <c r="GG40">
        <f t="shared" si="34"/>
        <v>8.2443174632214795E-3</v>
      </c>
      <c r="GJ40">
        <f t="shared" si="35"/>
        <v>0.81058708524040612</v>
      </c>
      <c r="GK40">
        <f t="shared" si="35"/>
        <v>0.45978458046455811</v>
      </c>
      <c r="GL40">
        <f t="shared" si="35"/>
        <v>0.9519899958253718</v>
      </c>
      <c r="GM40">
        <f t="shared" si="35"/>
        <v>0.57787153765539923</v>
      </c>
      <c r="GN40">
        <f t="shared" si="35"/>
        <v>0.73695220678819762</v>
      </c>
      <c r="GO40">
        <f t="shared" si="35"/>
        <v>9.7319584414755703E-2</v>
      </c>
      <c r="GP40">
        <f t="shared" si="35"/>
        <v>0.31819550843898603</v>
      </c>
      <c r="GQ40">
        <f t="shared" si="35"/>
        <v>0.39144882894117766</v>
      </c>
      <c r="GR40">
        <f t="shared" si="35"/>
        <v>0.97287193804685612</v>
      </c>
      <c r="GS40">
        <f t="shared" si="35"/>
        <v>0.42841855823947711</v>
      </c>
    </row>
    <row r="41" spans="1:201">
      <c r="A41">
        <v>40</v>
      </c>
      <c r="B41">
        <v>0.86930346849083939</v>
      </c>
      <c r="C41">
        <v>0.11757895159303555</v>
      </c>
      <c r="D41">
        <v>0.24693979325555038</v>
      </c>
      <c r="E41">
        <v>0.23465554286974985</v>
      </c>
      <c r="F41">
        <v>0.73778857545526011</v>
      </c>
      <c r="G41">
        <v>0.34152660383346473</v>
      </c>
      <c r="H41">
        <v>9.73228672699126E-2</v>
      </c>
      <c r="I41">
        <v>0.96712204753156028</v>
      </c>
      <c r="J41">
        <v>0.15499836174013107</v>
      </c>
      <c r="K41">
        <v>0.61939595763839106</v>
      </c>
      <c r="M41">
        <v>0.84011901298242542</v>
      </c>
      <c r="S41">
        <f t="shared" si="38"/>
        <v>0.49599067172143929</v>
      </c>
      <c r="T41">
        <f t="shared" si="36"/>
        <v>0.79406558356636325</v>
      </c>
      <c r="U41">
        <f t="shared" si="36"/>
        <v>0.31395753647735836</v>
      </c>
      <c r="V41">
        <f t="shared" si="36"/>
        <v>0.87559285516523278</v>
      </c>
      <c r="W41">
        <f t="shared" si="36"/>
        <v>0.881423687956843</v>
      </c>
      <c r="X41">
        <f t="shared" si="36"/>
        <v>0.34152660383346473</v>
      </c>
      <c r="Y41">
        <f t="shared" si="36"/>
        <v>0.10638646225441131</v>
      </c>
      <c r="Z41">
        <f t="shared" si="36"/>
        <v>0.84785992916889441</v>
      </c>
      <c r="AA41">
        <f t="shared" si="36"/>
        <v>0.54207218129448131</v>
      </c>
      <c r="AB41">
        <f t="shared" si="36"/>
        <v>0.58079154673160527</v>
      </c>
      <c r="BG41">
        <f t="shared" si="33"/>
        <v>1.2894528250969404E-2</v>
      </c>
      <c r="BH41">
        <f t="shared" si="33"/>
        <v>5.6764002702206365E-3</v>
      </c>
      <c r="BI41">
        <f t="shared" si="33"/>
        <v>7.7382963498255249E-3</v>
      </c>
      <c r="BJ41">
        <f t="shared" si="33"/>
        <v>5.2584295091865603E-3</v>
      </c>
      <c r="BM41">
        <f t="shared" si="39"/>
        <v>3.7784426016510189E-6</v>
      </c>
      <c r="BN41">
        <f t="shared" si="37"/>
        <v>6.9124049288586994E-8</v>
      </c>
      <c r="BO41">
        <f t="shared" si="37"/>
        <v>3.0489630746546984E-7</v>
      </c>
      <c r="BP41">
        <f t="shared" si="37"/>
        <v>2.7531611899748506E-7</v>
      </c>
      <c r="BQ41">
        <f t="shared" si="37"/>
        <v>2.7216599103615105E-6</v>
      </c>
      <c r="BR41">
        <f t="shared" si="37"/>
        <v>5.8320210563010187E-7</v>
      </c>
      <c r="BS41">
        <f t="shared" si="37"/>
        <v>4.7358702468185132E-8</v>
      </c>
      <c r="BT41">
        <f t="shared" si="37"/>
        <v>4.6766252741081884E-6</v>
      </c>
      <c r="BU41">
        <f t="shared" si="37"/>
        <v>1.2012246071062265E-7</v>
      </c>
      <c r="BV41">
        <f t="shared" si="37"/>
        <v>1.9182567616938979E-6</v>
      </c>
      <c r="EN41">
        <f>Sheet64!GJ41</f>
        <v>0.49996607212108024</v>
      </c>
      <c r="EO41">
        <f>Sheet64!GK41</f>
        <v>0.17259656729473086</v>
      </c>
      <c r="EP41">
        <f>Sheet64!GL41</f>
        <v>0.18088518474197257</v>
      </c>
      <c r="EQ41">
        <f>Sheet64!GM41</f>
        <v>0.80619884869320568</v>
      </c>
      <c r="ER41">
        <f>Sheet64!GN41</f>
        <v>0.10259674952902431</v>
      </c>
      <c r="ES41">
        <f>Sheet64!GO41</f>
        <v>0.96712204753156028</v>
      </c>
      <c r="ET41">
        <f>Sheet64!GP41</f>
        <v>0.21676481185693477</v>
      </c>
      <c r="EU41">
        <f>Sheet64!GQ41</f>
        <v>0.51062713141151861</v>
      </c>
      <c r="EV41">
        <f>Sheet64!GR41</f>
        <v>0.35325167917562739</v>
      </c>
      <c r="EW41">
        <f>Sheet64!GS41</f>
        <v>0.77466250131637759</v>
      </c>
      <c r="EZ41">
        <v>-0.76415316014489876</v>
      </c>
      <c r="FA41">
        <v>9.6957302096731309E-3</v>
      </c>
      <c r="FB41">
        <v>-0.84541464356518981</v>
      </c>
      <c r="FC41">
        <v>0.38685515063506226</v>
      </c>
      <c r="FD41">
        <v>-0.57525430782318243</v>
      </c>
      <c r="FE41">
        <v>9.2092524759053492E-3</v>
      </c>
      <c r="FF41">
        <v>8.8208812094763885E-3</v>
      </c>
      <c r="FG41">
        <v>1.7378929498170081</v>
      </c>
      <c r="FH41">
        <v>8.9924495160533958E-3</v>
      </c>
      <c r="FI41">
        <v>2.3355697670092539E-2</v>
      </c>
      <c r="FL41">
        <f>Sheet64!FX41</f>
        <v>-0.2631079500572468</v>
      </c>
      <c r="FM41">
        <f>Sheet64!FY41</f>
        <v>3.2515284932294729E-3</v>
      </c>
      <c r="FN41">
        <f>Sheet64!FZ41</f>
        <v>-0.29097474138454726</v>
      </c>
      <c r="FO41">
        <f>Sheet64!GA41</f>
        <v>0.13031419962110227</v>
      </c>
      <c r="FP41">
        <f>Sheet64!GB41</f>
        <v>-0.19860601781155099</v>
      </c>
      <c r="FQ41">
        <f>Sheet64!GC41</f>
        <v>3.0904032368411433E-3</v>
      </c>
      <c r="FR41">
        <f>Sheet64!GD41</f>
        <v>2.9603805252713862E-3</v>
      </c>
      <c r="FS41">
        <f>Sheet64!GE41</f>
        <v>0.60222706278408267</v>
      </c>
      <c r="FT41">
        <f>Sheet64!GF41</f>
        <v>3.0163563729355075E-3</v>
      </c>
      <c r="FU41">
        <f>Sheet64!GG41</f>
        <v>7.8287782198826362E-3</v>
      </c>
      <c r="FX41">
        <f t="shared" si="34"/>
        <v>-0.31321247106601202</v>
      </c>
      <c r="FY41">
        <f t="shared" si="34"/>
        <v>3.8959486648738389E-3</v>
      </c>
      <c r="FZ41">
        <f t="shared" si="34"/>
        <v>-0.3464187316026115</v>
      </c>
      <c r="GA41">
        <f t="shared" si="34"/>
        <v>0.15596829472249826</v>
      </c>
      <c r="GB41">
        <f t="shared" si="34"/>
        <v>-0.23627084681271412</v>
      </c>
      <c r="GC41">
        <f t="shared" si="34"/>
        <v>3.7022881607475639E-3</v>
      </c>
      <c r="GD41">
        <f t="shared" si="34"/>
        <v>3.5464305936918862E-3</v>
      </c>
      <c r="GE41">
        <f t="shared" si="34"/>
        <v>0.71579365148737528</v>
      </c>
      <c r="GF41">
        <f t="shared" si="34"/>
        <v>3.6139656872472962E-3</v>
      </c>
      <c r="GG41">
        <f t="shared" si="34"/>
        <v>9.3814701649036266E-3</v>
      </c>
      <c r="GJ41">
        <f t="shared" si="35"/>
        <v>0.50027928459214621</v>
      </c>
      <c r="GK41">
        <f t="shared" si="35"/>
        <v>0.17259267134606598</v>
      </c>
      <c r="GL41">
        <f t="shared" si="35"/>
        <v>0.18123160347357517</v>
      </c>
      <c r="GM41">
        <f t="shared" si="35"/>
        <v>0.80604288039848315</v>
      </c>
      <c r="GN41">
        <f t="shared" si="35"/>
        <v>0.10283302037583703</v>
      </c>
      <c r="GO41">
        <f t="shared" si="35"/>
        <v>0.96711834524339957</v>
      </c>
      <c r="GP41">
        <f t="shared" si="35"/>
        <v>0.21676126542634108</v>
      </c>
      <c r="GQ41">
        <f t="shared" si="35"/>
        <v>0.50991133776003128</v>
      </c>
      <c r="GR41">
        <f t="shared" si="35"/>
        <v>0.35324806520994012</v>
      </c>
      <c r="GS41">
        <f t="shared" si="35"/>
        <v>0.77465311984621266</v>
      </c>
    </row>
    <row r="42" spans="1:201">
      <c r="A42">
        <v>41</v>
      </c>
      <c r="B42">
        <v>0.30175920361555764</v>
      </c>
      <c r="C42">
        <v>0.96338603182916993</v>
      </c>
      <c r="D42">
        <v>9.6205438034005011E-2</v>
      </c>
      <c r="E42">
        <v>0.1490896429065818</v>
      </c>
      <c r="F42">
        <v>0.99416937909811742</v>
      </c>
      <c r="G42">
        <v>0.10638646225441131</v>
      </c>
      <c r="H42">
        <v>0.31819868712436528</v>
      </c>
      <c r="I42">
        <v>0.21676481185693477</v>
      </c>
      <c r="J42">
        <v>0.90009896054546401</v>
      </c>
      <c r="K42">
        <v>0.5995188183847614</v>
      </c>
      <c r="M42">
        <v>0.36786064631737286</v>
      </c>
      <c r="S42">
        <f t="shared" si="38"/>
        <v>0.8102893424352271</v>
      </c>
      <c r="T42">
        <f t="shared" si="36"/>
        <v>0.45978802100465388</v>
      </c>
      <c r="U42">
        <f t="shared" si="36"/>
        <v>0.95173587878534949</v>
      </c>
      <c r="V42">
        <f t="shared" si="36"/>
        <v>0.5780064444209233</v>
      </c>
      <c r="W42">
        <f t="shared" si="36"/>
        <v>0.73673292860099449</v>
      </c>
      <c r="X42">
        <f t="shared" si="36"/>
        <v>9.73228672699126E-2</v>
      </c>
      <c r="Y42">
        <f t="shared" si="36"/>
        <v>0.31819868712436528</v>
      </c>
      <c r="Z42">
        <f t="shared" si="36"/>
        <v>0.39206370018732428</v>
      </c>
      <c r="AA42">
        <f t="shared" si="36"/>
        <v>0.97287515166949479</v>
      </c>
      <c r="AB42">
        <f t="shared" si="36"/>
        <v>0.42842680255694032</v>
      </c>
      <c r="BM42">
        <f t="shared" si="39"/>
        <v>4.5529308483347789E-7</v>
      </c>
      <c r="BN42">
        <f t="shared" si="37"/>
        <v>4.6405632316177727E-6</v>
      </c>
      <c r="BO42">
        <f t="shared" si="37"/>
        <v>4.6277431536573898E-8</v>
      </c>
      <c r="BP42">
        <f t="shared" si="37"/>
        <v>1.111386081100604E-7</v>
      </c>
      <c r="BQ42">
        <f t="shared" si="37"/>
        <v>4.941863771681682E-6</v>
      </c>
      <c r="BR42">
        <f t="shared" si="37"/>
        <v>5.6590396755046426E-8</v>
      </c>
      <c r="BS42">
        <f t="shared" si="37"/>
        <v>5.062520224383486E-7</v>
      </c>
      <c r="BT42">
        <f t="shared" si="37"/>
        <v>2.349349182968617E-7</v>
      </c>
      <c r="BU42">
        <f t="shared" si="37"/>
        <v>4.0508906938751236E-6</v>
      </c>
      <c r="BV42">
        <f t="shared" si="37"/>
        <v>1.7971140679873029E-6</v>
      </c>
      <c r="EN42">
        <f>Sheet64!GJ42</f>
        <v>0.14574224041423803</v>
      </c>
      <c r="EO42">
        <f>Sheet64!GK42</f>
        <v>0.95888884978521771</v>
      </c>
      <c r="EP42">
        <f>Sheet64!GL42</f>
        <v>0.41334712819354613</v>
      </c>
      <c r="EQ42">
        <f>Sheet64!GM42</f>
        <v>0.28376130810695765</v>
      </c>
      <c r="ER42">
        <f>Sheet64!GN42</f>
        <v>0.50806420683096853</v>
      </c>
      <c r="ES42">
        <f>Sheet64!GO42</f>
        <v>0.15499836174013107</v>
      </c>
      <c r="ET42">
        <f>Sheet64!GP42</f>
        <v>0.90009896054546401</v>
      </c>
      <c r="EU42">
        <f>Sheet64!GQ42</f>
        <v>0.89982867446054715</v>
      </c>
      <c r="EV42">
        <f>Sheet64!GR42</f>
        <v>0.57248458359798071</v>
      </c>
      <c r="EW42">
        <f>Sheet64!GS42</f>
        <v>0.43737769259841358</v>
      </c>
      <c r="EZ42">
        <v>-0.91741055121609028</v>
      </c>
      <c r="FA42">
        <v>1.0367527040168816E-2</v>
      </c>
      <c r="FB42">
        <v>-0.88239276488441032</v>
      </c>
      <c r="FC42">
        <v>0.41714139159143349</v>
      </c>
      <c r="FD42">
        <v>-0.63518932418267071</v>
      </c>
      <c r="FE42">
        <v>9.6831231201052071E-3</v>
      </c>
      <c r="FF42">
        <v>9.4908903027543633E-3</v>
      </c>
      <c r="FG42">
        <v>1.9536806312607216</v>
      </c>
      <c r="FH42">
        <v>9.4551064545020276E-3</v>
      </c>
      <c r="FI42">
        <v>2.5173970513485827E-2</v>
      </c>
      <c r="FL42">
        <f>Sheet64!FX42</f>
        <v>-0.31585765485068507</v>
      </c>
      <c r="FM42">
        <f>Sheet64!FY42</f>
        <v>3.476859175274267E-3</v>
      </c>
      <c r="FN42">
        <f>Sheet64!FZ42</f>
        <v>-0.30372532585635287</v>
      </c>
      <c r="FO42">
        <f>Sheet64!GA42</f>
        <v>0.14051161366886553</v>
      </c>
      <c r="FP42">
        <f>Sheet64!GB42</f>
        <v>-0.2192911237167024</v>
      </c>
      <c r="FQ42">
        <f>Sheet64!GC42</f>
        <v>3.2497263283771099E-3</v>
      </c>
      <c r="FR42">
        <f>Sheet64!GD42</f>
        <v>3.1853391086403759E-3</v>
      </c>
      <c r="FS42">
        <f>Sheet64!GE42</f>
        <v>0.67684073106054032</v>
      </c>
      <c r="FT42">
        <f>Sheet64!GF42</f>
        <v>3.1717650934548094E-3</v>
      </c>
      <c r="FU42">
        <f>Sheet64!GG42</f>
        <v>8.4380699885878933E-3</v>
      </c>
      <c r="FX42">
        <f t="shared" si="34"/>
        <v>-0.37601294448722561</v>
      </c>
      <c r="FY42">
        <f t="shared" si="34"/>
        <v>4.1659259617637216E-3</v>
      </c>
      <c r="FZ42">
        <f t="shared" si="34"/>
        <v>-0.36159206975915859</v>
      </c>
      <c r="GA42">
        <f t="shared" si="34"/>
        <v>0.16817459146112232</v>
      </c>
      <c r="GB42">
        <f t="shared" si="34"/>
        <v>-0.26088094376329923</v>
      </c>
      <c r="GC42">
        <f t="shared" si="34"/>
        <v>3.8930660075499196E-3</v>
      </c>
      <c r="GD42">
        <f t="shared" si="34"/>
        <v>3.8158942280517743E-3</v>
      </c>
      <c r="GE42">
        <f t="shared" si="34"/>
        <v>0.80452472108055839</v>
      </c>
      <c r="GF42">
        <f t="shared" si="34"/>
        <v>3.800099229559531E-3</v>
      </c>
      <c r="GG42">
        <f t="shared" si="34"/>
        <v>1.0111660041077686E-2</v>
      </c>
      <c r="GJ42">
        <f t="shared" si="35"/>
        <v>0.14611825335872525</v>
      </c>
      <c r="GK42">
        <f t="shared" si="35"/>
        <v>0.95888468385925596</v>
      </c>
      <c r="GL42">
        <f t="shared" si="35"/>
        <v>0.4137087202633053</v>
      </c>
      <c r="GM42">
        <f t="shared" si="35"/>
        <v>0.28359313351549653</v>
      </c>
      <c r="GN42">
        <f t="shared" si="35"/>
        <v>0.50832508777473184</v>
      </c>
      <c r="GO42">
        <f t="shared" si="35"/>
        <v>0.15499446867412353</v>
      </c>
      <c r="GP42">
        <f t="shared" si="35"/>
        <v>0.90009514465123597</v>
      </c>
      <c r="GQ42">
        <f t="shared" si="35"/>
        <v>0.89902414973946654</v>
      </c>
      <c r="GR42">
        <f t="shared" si="35"/>
        <v>0.5724807834987512</v>
      </c>
      <c r="GS42">
        <f t="shared" si="35"/>
        <v>0.43736758093837252</v>
      </c>
    </row>
    <row r="43" spans="1:201">
      <c r="A43">
        <v>42</v>
      </c>
      <c r="B43">
        <v>0.19299008889791594</v>
      </c>
      <c r="C43">
        <v>0.85769251452597273</v>
      </c>
      <c r="D43">
        <v>0.6893516780022837</v>
      </c>
      <c r="E43">
        <v>0.73711510768031663</v>
      </c>
      <c r="F43">
        <v>0.93170993298781934</v>
      </c>
      <c r="G43">
        <v>0.84785992916889441</v>
      </c>
      <c r="H43">
        <v>0.39206370018732428</v>
      </c>
      <c r="I43">
        <v>0.51062713141151861</v>
      </c>
      <c r="J43">
        <v>0.89982867446054715</v>
      </c>
      <c r="K43">
        <v>6.652499576872542E-2</v>
      </c>
      <c r="M43">
        <v>0.72858610538477586</v>
      </c>
      <c r="S43">
        <f t="shared" si="38"/>
        <v>0.49996607212108024</v>
      </c>
      <c r="T43">
        <f t="shared" si="36"/>
        <v>0.17259656729473086</v>
      </c>
      <c r="U43">
        <f t="shared" si="36"/>
        <v>0.18088518474197257</v>
      </c>
      <c r="V43">
        <f t="shared" si="36"/>
        <v>0.80619884869320568</v>
      </c>
      <c r="W43">
        <f t="shared" si="36"/>
        <v>0.10259674952902431</v>
      </c>
      <c r="X43">
        <f t="shared" si="36"/>
        <v>0.96712204753156028</v>
      </c>
      <c r="Y43">
        <f t="shared" si="36"/>
        <v>0.21676481185693477</v>
      </c>
      <c r="Z43">
        <f t="shared" si="36"/>
        <v>0.51062713141151861</v>
      </c>
      <c r="AA43">
        <f t="shared" si="36"/>
        <v>0.35325167917562739</v>
      </c>
      <c r="AB43">
        <f t="shared" si="36"/>
        <v>0.77466250131637759</v>
      </c>
      <c r="BM43">
        <f t="shared" si="39"/>
        <v>1.8622587206412752E-7</v>
      </c>
      <c r="BN43">
        <f t="shared" si="37"/>
        <v>3.6781822473694299E-6</v>
      </c>
      <c r="BO43">
        <f t="shared" si="37"/>
        <v>2.3760286798228211E-6</v>
      </c>
      <c r="BP43">
        <f t="shared" si="37"/>
        <v>2.716693409852824E-6</v>
      </c>
      <c r="BQ43">
        <f t="shared" si="37"/>
        <v>4.3404169961408347E-6</v>
      </c>
      <c r="BR43">
        <f t="shared" si="37"/>
        <v>3.5943322974514133E-6</v>
      </c>
      <c r="BS43">
        <f t="shared" si="37"/>
        <v>7.6856972502288049E-7</v>
      </c>
      <c r="BT43">
        <f t="shared" si="37"/>
        <v>1.3037003366677816E-6</v>
      </c>
      <c r="BU43">
        <f t="shared" si="37"/>
        <v>4.0484582169071269E-6</v>
      </c>
      <c r="BV43">
        <f t="shared" si="37"/>
        <v>2.2127875310144675E-8</v>
      </c>
      <c r="EN43">
        <f>Sheet64!GJ43</f>
        <v>0.3024924823436424</v>
      </c>
      <c r="EO43">
        <f>Sheet64!GK43</f>
        <v>0.32851894958745753</v>
      </c>
      <c r="EP43">
        <f>Sheet64!GL43</f>
        <v>0.38647971603679648</v>
      </c>
      <c r="EQ43">
        <f>Sheet64!GM43</f>
        <v>0.19915963127194095</v>
      </c>
      <c r="ER43">
        <f>Sheet64!GN43</f>
        <v>0.74062047401647479</v>
      </c>
      <c r="ES43">
        <f>Sheet64!GO43</f>
        <v>0.61939595763839106</v>
      </c>
      <c r="ET43">
        <f>Sheet64!GP43</f>
        <v>0.5995188183847614</v>
      </c>
      <c r="EU43">
        <f>Sheet64!GQ43</f>
        <v>6.652499576872542E-2</v>
      </c>
      <c r="EV43">
        <f>Sheet64!GR43</f>
        <v>0.23782466407148511</v>
      </c>
      <c r="EW43">
        <f>Sheet64!GS43</f>
        <v>0.13890853508107065</v>
      </c>
      <c r="EZ43">
        <v>-0.610039563290111</v>
      </c>
      <c r="FA43">
        <v>7.1156482209047758E-3</v>
      </c>
      <c r="FB43">
        <v>-0.63814790079444317</v>
      </c>
      <c r="FC43">
        <v>0.28567354876312445</v>
      </c>
      <c r="FD43">
        <v>-0.45827822989970179</v>
      </c>
      <c r="FE43">
        <v>6.6087830923836268E-3</v>
      </c>
      <c r="FF43">
        <v>6.5621925186771495E-3</v>
      </c>
      <c r="FG43">
        <v>1.3767803864942536</v>
      </c>
      <c r="FH43">
        <v>6.4233491071705902E-3</v>
      </c>
      <c r="FI43">
        <v>1.7301785787741712E-2</v>
      </c>
      <c r="FL43">
        <f>Sheet64!FX43</f>
        <v>-0.20994422819005132</v>
      </c>
      <c r="FM43">
        <f>Sheet64!FY43</f>
        <v>2.3853709948564511E-3</v>
      </c>
      <c r="FN43">
        <f>Sheet64!FZ43</f>
        <v>-0.21954974309413</v>
      </c>
      <c r="FO43">
        <f>Sheet64!GA43</f>
        <v>9.6184731406328994E-2</v>
      </c>
      <c r="FP43">
        <f>Sheet64!GB43</f>
        <v>-0.15811133860374393</v>
      </c>
      <c r="FQ43">
        <f>Sheet64!GC43</f>
        <v>2.2171137715031766E-3</v>
      </c>
      <c r="FR43">
        <f>Sheet64!GD43</f>
        <v>2.2016077307664044E-3</v>
      </c>
      <c r="FS43">
        <f>Sheet64!GE43</f>
        <v>0.47666547201187265</v>
      </c>
      <c r="FT43">
        <f>Sheet64!GF43</f>
        <v>2.1539498671573022E-3</v>
      </c>
      <c r="FU43">
        <f>Sheet64!GG43</f>
        <v>5.7970641054403155E-3</v>
      </c>
      <c r="FX43">
        <f t="shared" si="34"/>
        <v>-0.24995376170005729</v>
      </c>
      <c r="FY43">
        <f t="shared" si="34"/>
        <v>2.8583987174612834E-3</v>
      </c>
      <c r="FZ43">
        <f t="shared" si="34"/>
        <v>-0.26140955886416134</v>
      </c>
      <c r="GA43">
        <f t="shared" si="34"/>
        <v>0.11513361314200854</v>
      </c>
      <c r="GB43">
        <f t="shared" si="34"/>
        <v>-0.18812802773333973</v>
      </c>
      <c r="GC43">
        <f t="shared" si="34"/>
        <v>2.6562807035912213E-3</v>
      </c>
      <c r="GD43">
        <f t="shared" si="34"/>
        <v>2.6376662095574785E-3</v>
      </c>
      <c r="GE43">
        <f t="shared" si="34"/>
        <v>0.56667696346011076</v>
      </c>
      <c r="GF43">
        <f t="shared" si="34"/>
        <v>2.5808897911586311E-3</v>
      </c>
      <c r="GG43">
        <f t="shared" si="34"/>
        <v>6.947536273670455E-3</v>
      </c>
      <c r="GJ43">
        <f t="shared" si="35"/>
        <v>0.30274243610534246</v>
      </c>
      <c r="GK43">
        <f t="shared" si="35"/>
        <v>0.32851609118874009</v>
      </c>
      <c r="GL43">
        <f t="shared" si="35"/>
        <v>0.38674112559566065</v>
      </c>
      <c r="GM43">
        <f t="shared" si="35"/>
        <v>0.19904449765879895</v>
      </c>
      <c r="GN43">
        <f t="shared" si="35"/>
        <v>0.74080860204420818</v>
      </c>
      <c r="GO43">
        <f t="shared" si="35"/>
        <v>0.61939330135768744</v>
      </c>
      <c r="GP43">
        <f t="shared" si="35"/>
        <v>0.59951618071855184</v>
      </c>
      <c r="GQ43">
        <f t="shared" si="35"/>
        <v>6.5958318805265315E-2</v>
      </c>
      <c r="GR43">
        <f t="shared" si="35"/>
        <v>0.23782208318169396</v>
      </c>
      <c r="GS43">
        <f t="shared" si="35"/>
        <v>0.13890158754479698</v>
      </c>
    </row>
    <row r="44" spans="1:201">
      <c r="A44">
        <v>43</v>
      </c>
      <c r="B44">
        <v>0.68051101466717445</v>
      </c>
      <c r="C44">
        <v>0.27984880815020963</v>
      </c>
      <c r="D44">
        <v>3.6435439320887206E-2</v>
      </c>
      <c r="E44">
        <v>0.40261954707052439</v>
      </c>
      <c r="F44">
        <v>0.28778122741256273</v>
      </c>
      <c r="G44">
        <v>0.54207218129448131</v>
      </c>
      <c r="H44">
        <v>0.97287515166949479</v>
      </c>
      <c r="I44">
        <v>0.35325167917562739</v>
      </c>
      <c r="J44">
        <v>0.57248458359798071</v>
      </c>
      <c r="K44">
        <v>0.23782466407148511</v>
      </c>
      <c r="M44">
        <v>0.20433188218282974</v>
      </c>
      <c r="S44">
        <f t="shared" si="38"/>
        <v>0.14574224041423803</v>
      </c>
      <c r="T44">
        <f t="shared" si="36"/>
        <v>0.95888884978521771</v>
      </c>
      <c r="U44">
        <f t="shared" si="36"/>
        <v>0.41334712819354613</v>
      </c>
      <c r="V44">
        <f t="shared" si="36"/>
        <v>0.28376130810695765</v>
      </c>
      <c r="W44">
        <f t="shared" si="36"/>
        <v>0.50806420683096853</v>
      </c>
      <c r="X44">
        <f t="shared" si="36"/>
        <v>0.15499836174013107</v>
      </c>
      <c r="Y44">
        <f t="shared" si="36"/>
        <v>0.90009896054546401</v>
      </c>
      <c r="Z44">
        <f t="shared" si="36"/>
        <v>0.89982867446054715</v>
      </c>
      <c r="AA44">
        <f t="shared" si="36"/>
        <v>0.57248458359798071</v>
      </c>
      <c r="AB44">
        <f t="shared" si="36"/>
        <v>0.43737769259841358</v>
      </c>
      <c r="BM44">
        <f t="shared" si="39"/>
        <v>2.3154762054167369E-6</v>
      </c>
      <c r="BN44">
        <f t="shared" si="37"/>
        <v>3.9157677711546417E-7</v>
      </c>
      <c r="BO44">
        <f t="shared" si="37"/>
        <v>6.6377061925302682E-9</v>
      </c>
      <c r="BP44">
        <f t="shared" si="37"/>
        <v>8.1051249841637104E-7</v>
      </c>
      <c r="BQ44">
        <f t="shared" si="37"/>
        <v>4.1409017425540581E-7</v>
      </c>
      <c r="BR44">
        <f t="shared" si="37"/>
        <v>1.4692112486667854E-6</v>
      </c>
      <c r="BS44">
        <f t="shared" si="37"/>
        <v>4.7324303036797127E-6</v>
      </c>
      <c r="BT44">
        <f t="shared" si="37"/>
        <v>6.2393374420200198E-7</v>
      </c>
      <c r="BU44">
        <f t="shared" si="37"/>
        <v>1.6386929922867669E-6</v>
      </c>
      <c r="BV44">
        <f t="shared" si="37"/>
        <v>2.8280285420357378E-7</v>
      </c>
    </row>
    <row r="45" spans="1:201">
      <c r="A45">
        <v>44</v>
      </c>
      <c r="B45">
        <v>0.31526217774455828</v>
      </c>
      <c r="C45">
        <v>0.91295757711630388</v>
      </c>
      <c r="D45">
        <v>0.74962786926493852</v>
      </c>
      <c r="E45">
        <v>0.31554945645672877</v>
      </c>
      <c r="F45">
        <v>1.0842057538189585E-2</v>
      </c>
      <c r="G45">
        <v>0.58079154673160527</v>
      </c>
      <c r="H45">
        <v>0.42842680255694032</v>
      </c>
      <c r="I45">
        <v>0.77466250131637759</v>
      </c>
      <c r="J45">
        <v>0.43737769259841358</v>
      </c>
      <c r="K45">
        <v>0.13890853508107065</v>
      </c>
      <c r="M45">
        <v>0.46821372254011928</v>
      </c>
      <c r="S45">
        <f t="shared" si="38"/>
        <v>0.3024924823436424</v>
      </c>
      <c r="T45">
        <f t="shared" si="36"/>
        <v>0.32851894958745753</v>
      </c>
      <c r="U45">
        <f t="shared" si="36"/>
        <v>0.38647971603679648</v>
      </c>
      <c r="V45">
        <f t="shared" si="36"/>
        <v>0.19915963127194095</v>
      </c>
      <c r="W45">
        <f t="shared" si="36"/>
        <v>0.74062047401647479</v>
      </c>
      <c r="X45">
        <f t="shared" si="36"/>
        <v>0.61939595763839106</v>
      </c>
      <c r="Y45">
        <f t="shared" si="36"/>
        <v>0.5995188183847614</v>
      </c>
      <c r="Z45">
        <f t="shared" si="36"/>
        <v>6.652499576872542E-2</v>
      </c>
      <c r="AA45">
        <f t="shared" si="36"/>
        <v>0.23782466407148511</v>
      </c>
      <c r="AB45">
        <f t="shared" si="36"/>
        <v>0.13890853508107065</v>
      </c>
      <c r="BM45">
        <f t="shared" si="39"/>
        <v>4.9695120358120731E-7</v>
      </c>
      <c r="BN45">
        <f t="shared" si="37"/>
        <v>4.1674576880703598E-6</v>
      </c>
      <c r="BO45">
        <f t="shared" si="37"/>
        <v>2.809709711893459E-6</v>
      </c>
      <c r="BP45">
        <f t="shared" si="37"/>
        <v>4.978572973506849E-7</v>
      </c>
      <c r="BQ45">
        <f t="shared" si="37"/>
        <v>5.877510583070681E-10</v>
      </c>
      <c r="BR45">
        <f t="shared" si="37"/>
        <v>1.6865941037744521E-6</v>
      </c>
      <c r="BS45">
        <f t="shared" si="37"/>
        <v>9.1774762574581768E-7</v>
      </c>
      <c r="BT45">
        <f t="shared" si="37"/>
        <v>3.0005099547287336E-6</v>
      </c>
      <c r="BU45">
        <f t="shared" si="37"/>
        <v>9.5649622991356193E-7</v>
      </c>
      <c r="BV45">
        <f t="shared" si="37"/>
        <v>9.6477905591845185E-8</v>
      </c>
    </row>
    <row r="46" spans="1:201">
      <c r="A46">
        <v>45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S46"/>
  <sheetViews>
    <sheetView topLeftCell="BK1" workbookViewId="0">
      <selection activeCell="FL34" sqref="FL34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4.0907223075411228</v>
      </c>
      <c r="EN2" t="s">
        <v>10</v>
      </c>
    </row>
    <row r="3" spans="1:201">
      <c r="A3">
        <v>2</v>
      </c>
      <c r="C3" t="s">
        <v>98</v>
      </c>
      <c r="H3" t="s">
        <v>97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4.0907223075411228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1.7492968880180453</v>
      </c>
      <c r="O7">
        <v>2.3040210571110182</v>
      </c>
      <c r="P7">
        <v>1.98837810325955</v>
      </c>
      <c r="Q7">
        <v>2.2778417834321441</v>
      </c>
      <c r="S7">
        <f>N7+$M23</f>
        <v>1.865235963660804</v>
      </c>
      <c r="T7">
        <f t="shared" ref="T7:V16" si="0">O7+$M23</f>
        <v>2.419960132753777</v>
      </c>
      <c r="U7">
        <f t="shared" si="0"/>
        <v>2.104317178902309</v>
      </c>
      <c r="V7">
        <f t="shared" si="0"/>
        <v>2.3937808590749028</v>
      </c>
      <c r="X7">
        <f xml:space="preserve"> IF(S7&gt;0,S7,0)</f>
        <v>1.865235963660804</v>
      </c>
      <c r="Y7">
        <f t="shared" ref="Y7:AA16" si="1" xml:space="preserve"> IF(T7&gt;0,T7,0)</f>
        <v>2.419960132753777</v>
      </c>
      <c r="Z7">
        <f t="shared" si="1"/>
        <v>2.104317178902309</v>
      </c>
      <c r="AA7">
        <f t="shared" si="1"/>
        <v>2.3937808590749028</v>
      </c>
      <c r="AC7">
        <f t="array" ref="AC7:AF16">MMULT(B36:K45,X7:AA16)</f>
        <v>10.527973087519307</v>
      </c>
      <c r="AD7">
        <v>13.870218295669103</v>
      </c>
      <c r="AE7">
        <v>11.946343899459579</v>
      </c>
      <c r="AF7">
        <v>13.665657144468375</v>
      </c>
      <c r="AH7">
        <f>AC7+$M36</f>
        <v>11.441396711842749</v>
      </c>
      <c r="AI7">
        <f t="shared" ref="AI7:AK16" si="2">AD7+$M36</f>
        <v>14.783641919992546</v>
      </c>
      <c r="AJ7">
        <f t="shared" si="2"/>
        <v>12.859767523783022</v>
      </c>
      <c r="AK7">
        <f t="shared" si="2"/>
        <v>14.579080768791817</v>
      </c>
      <c r="AW7">
        <f>AH7</f>
        <v>11.441396711842749</v>
      </c>
      <c r="AX7">
        <f t="shared" ref="AX7:AZ16" si="3">AI7</f>
        <v>14.783641919992546</v>
      </c>
      <c r="AY7">
        <f t="shared" si="3"/>
        <v>12.859767523783022</v>
      </c>
      <c r="AZ7">
        <f t="shared" si="3"/>
        <v>14.579080768791817</v>
      </c>
      <c r="BB7">
        <f>EXP(AW7-AW$20)</f>
        <v>2.0058102772625208E-2</v>
      </c>
      <c r="BC7">
        <f t="shared" ref="BC7:BE16" si="4">EXP(AX7-AX$20)</f>
        <v>2.156966836285868E-3</v>
      </c>
      <c r="BD7">
        <f t="shared" si="4"/>
        <v>1.3988545193525093E-2</v>
      </c>
      <c r="BE7">
        <f t="shared" si="4"/>
        <v>2.5362195837321175E-3</v>
      </c>
      <c r="BG7">
        <f>BB7/BB$20</f>
        <v>1.5344772440512125E-2</v>
      </c>
      <c r="BH7">
        <f t="shared" ref="BH7:BJ16" si="5">BC7/BC$20</f>
        <v>1.8324753605461891E-3</v>
      </c>
      <c r="BI7">
        <f t="shared" si="5"/>
        <v>1.1299023802371674E-2</v>
      </c>
      <c r="BJ7">
        <f t="shared" si="5"/>
        <v>2.1509906819979579E-3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6.302087570107676</v>
      </c>
      <c r="BS7">
        <f t="shared" si="6"/>
        <v>0</v>
      </c>
      <c r="BT7">
        <f t="shared" si="6"/>
        <v>0</v>
      </c>
      <c r="BY7">
        <f>$BG$7-$BL$7</f>
        <v>1.5344772440512125E-2</v>
      </c>
      <c r="BZ7">
        <f>$BH$7-$BM$7</f>
        <v>-0.9981675246394538</v>
      </c>
      <c r="CA7">
        <f>$BI$7-$BN$7</f>
        <v>1.1299023802371674E-2</v>
      </c>
      <c r="CB7">
        <f>$BJ$7-$BO$7</f>
        <v>2.1509906819979579E-3</v>
      </c>
      <c r="CW7">
        <f>BY7</f>
        <v>1.5344772440512125E-2</v>
      </c>
      <c r="CX7">
        <f t="shared" ref="CX7:CZ16" si="7">BZ7</f>
        <v>-0.9981675246394538</v>
      </c>
      <c r="CY7">
        <f t="shared" si="7"/>
        <v>1.1299023802371674E-2</v>
      </c>
      <c r="CZ7">
        <f t="shared" si="7"/>
        <v>2.1509906819979579E-3</v>
      </c>
      <c r="DB7">
        <f t="array" ref="DB7:DK16">(1/4)*(MMULT($X$7:$AA$16,$CW$23:$DF$26))</f>
        <v>-0.58949456595299887</v>
      </c>
      <c r="DC7">
        <v>6.9900954344093158E-3</v>
      </c>
      <c r="DD7">
        <v>-0.58770611582171739</v>
      </c>
      <c r="DE7">
        <v>0.27926874690678871</v>
      </c>
      <c r="DF7">
        <v>-0.42245406096011179</v>
      </c>
      <c r="DG7">
        <v>6.550966268674999E-3</v>
      </c>
      <c r="DH7">
        <v>6.4010951166869352E-3</v>
      </c>
      <c r="DI7">
        <v>1.2771095986092977</v>
      </c>
      <c r="DJ7">
        <v>6.3942929909822617E-3</v>
      </c>
      <c r="DK7">
        <v>1.693994740798789E-2</v>
      </c>
      <c r="DM7">
        <f>(1/4)*SUM($CW$7:$CZ$7)</f>
        <v>-0.242343184428643</v>
      </c>
      <c r="DO7">
        <f t="array" ref="DO7:DR16">MMULT(S36:AB45,CW7:CZ16)</f>
        <v>-2.0397518489284453E-2</v>
      </c>
      <c r="DP7">
        <v>0.11928124793042291</v>
      </c>
      <c r="DQ7">
        <v>3.0205822536526684E-2</v>
      </c>
      <c r="DR7">
        <v>-0.41671536171824819</v>
      </c>
      <c r="DT7">
        <f>IF($S$7&gt;0,$DO$7,0)</f>
        <v>-2.0397518489284453E-2</v>
      </c>
      <c r="DU7">
        <f>IF($T$7&gt;0,$DP$7,0)</f>
        <v>0.11928124793042291</v>
      </c>
      <c r="DV7">
        <f>IF($U$7&gt;0,$DQ$7,0)</f>
        <v>3.0205822536526684E-2</v>
      </c>
      <c r="DW7">
        <f>IF($V$7&gt;0,$DR$7,0)</f>
        <v>-0.41671536171824819</v>
      </c>
      <c r="DY7">
        <f t="array" ref="DY7:EH16">(1/4)*(MMULT($C$7:$F$16,$DT$23:$EC$26))</f>
        <v>-7.0488871942032752E-2</v>
      </c>
      <c r="DZ7">
        <v>7.4519111857715689E-2</v>
      </c>
      <c r="EA7">
        <v>9.1974057537905607E-2</v>
      </c>
      <c r="EB7">
        <v>0.11794616290621703</v>
      </c>
      <c r="EC7">
        <v>6.3301313495709471E-2</v>
      </c>
      <c r="ED7">
        <v>8.8727013786875336E-2</v>
      </c>
      <c r="EE7">
        <v>-0.14257750800354591</v>
      </c>
      <c r="EF7">
        <v>0.13642559461506981</v>
      </c>
      <c r="EG7">
        <v>0.1126040673071044</v>
      </c>
      <c r="EH7">
        <v>-0.14987089987891311</v>
      </c>
      <c r="EJ7">
        <f>(1/4)*SUM($DT$7:$DW$7)</f>
        <v>-7.1906452435145762E-2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1.8323301764238418</v>
      </c>
      <c r="O8">
        <v>3.2134669494882475</v>
      </c>
      <c r="P8">
        <v>1.551174706713969</v>
      </c>
      <c r="Q8">
        <v>2.6755170057246165</v>
      </c>
      <c r="S8">
        <f t="shared" ref="S8:S16" si="8">N8+$M24</f>
        <v>1.9261646527193077</v>
      </c>
      <c r="T8">
        <f t="shared" si="0"/>
        <v>3.3073014257837134</v>
      </c>
      <c r="U8">
        <f t="shared" si="0"/>
        <v>1.6450091830094349</v>
      </c>
      <c r="V8">
        <f t="shared" si="0"/>
        <v>2.7693514820200824</v>
      </c>
      <c r="X8">
        <f t="shared" ref="X8:X16" si="9" xml:space="preserve"> IF(S8&gt;0,S8,0)</f>
        <v>1.9261646527193077</v>
      </c>
      <c r="Y8">
        <f t="shared" si="1"/>
        <v>3.3073014257837134</v>
      </c>
      <c r="Z8">
        <f t="shared" si="1"/>
        <v>1.6450091830094349</v>
      </c>
      <c r="AA8">
        <f t="shared" si="1"/>
        <v>2.7693514820200824</v>
      </c>
      <c r="AC8">
        <v>9.7109915194303458</v>
      </c>
      <c r="AD8">
        <v>13.877263730153631</v>
      </c>
      <c r="AE8">
        <v>10.961624087101116</v>
      </c>
      <c r="AF8">
        <v>13.528219503657482</v>
      </c>
      <c r="AH8">
        <f t="shared" ref="AH8:AH16" si="10">AC8+$M37</f>
        <v>10.538155668657673</v>
      </c>
      <c r="AI8">
        <f t="shared" si="2"/>
        <v>14.704427879380958</v>
      </c>
      <c r="AJ8">
        <f t="shared" si="2"/>
        <v>11.788788236328443</v>
      </c>
      <c r="AK8">
        <f t="shared" si="2"/>
        <v>14.355383652884809</v>
      </c>
      <c r="AW8">
        <f t="shared" ref="AW8:AW16" si="11">AH8</f>
        <v>10.538155668657673</v>
      </c>
      <c r="AX8">
        <f t="shared" si="3"/>
        <v>14.704427879380958</v>
      </c>
      <c r="AY8">
        <f t="shared" si="3"/>
        <v>11.788788236328443</v>
      </c>
      <c r="AZ8">
        <f t="shared" si="3"/>
        <v>14.355383652884809</v>
      </c>
      <c r="BB8">
        <f t="shared" ref="BB8:BB16" si="12">EXP(AW8-AW$20)</f>
        <v>8.1286280455948792E-3</v>
      </c>
      <c r="BC8">
        <f t="shared" si="4"/>
        <v>1.9926969087177508E-3</v>
      </c>
      <c r="BD8">
        <f t="shared" si="4"/>
        <v>4.7934936402500477E-3</v>
      </c>
      <c r="BE8">
        <f t="shared" si="4"/>
        <v>2.0278528087127662E-3</v>
      </c>
      <c r="BG8">
        <f t="shared" ref="BG8:BG16" si="13">BB8/BB$20</f>
        <v>6.2185316840359019E-3</v>
      </c>
      <c r="BH8">
        <f t="shared" si="5"/>
        <v>1.6929180017202108E-3</v>
      </c>
      <c r="BI8">
        <f t="shared" si="5"/>
        <v>3.8718678739210503E-3</v>
      </c>
      <c r="BJ8">
        <f t="shared" si="5"/>
        <v>1.719840239379392E-3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6.2185316840359019E-3</v>
      </c>
      <c r="BZ8">
        <f>$BH$8-$BM$8</f>
        <v>1.6929180017202108E-3</v>
      </c>
      <c r="CA8">
        <f>$BI$8-$BN$8</f>
        <v>3.8718678739210503E-3</v>
      </c>
      <c r="CB8">
        <f>$BJ$8-$BO$8</f>
        <v>1.719840239379392E-3</v>
      </c>
      <c r="CW8">
        <f t="shared" ref="CW8:CW16" si="15">BY8</f>
        <v>6.2185316840359019E-3</v>
      </c>
      <c r="CX8">
        <f t="shared" si="7"/>
        <v>1.6929180017202108E-3</v>
      </c>
      <c r="CY8">
        <f t="shared" si="7"/>
        <v>3.8718678739210503E-3</v>
      </c>
      <c r="CZ8">
        <f t="shared" si="7"/>
        <v>1.719840239379392E-3</v>
      </c>
      <c r="DB8">
        <v>-0.81178511799629594</v>
      </c>
      <c r="DC8">
        <v>7.1772515915479078E-3</v>
      </c>
      <c r="DD8">
        <v>-0.68165007981825043</v>
      </c>
      <c r="DE8">
        <v>0.30520169207879322</v>
      </c>
      <c r="DF8">
        <v>-0.43485452938326441</v>
      </c>
      <c r="DG8">
        <v>6.2854318827985332E-3</v>
      </c>
      <c r="DH8">
        <v>6.5377591553000009E-3</v>
      </c>
      <c r="DI8">
        <v>1.5789336756693586</v>
      </c>
      <c r="DJ8">
        <v>6.1292582368932796E-3</v>
      </c>
      <c r="DK8">
        <v>1.8024658583119121E-2</v>
      </c>
      <c r="DM8">
        <f>(1/4)*SUM($CW$8:$CZ$8)</f>
        <v>3.3757894497641388E-3</v>
      </c>
      <c r="DO8">
        <v>-9.2411857823362156E-2</v>
      </c>
      <c r="DP8">
        <v>0.30991132739806149</v>
      </c>
      <c r="DQ8">
        <v>-2.541052783138122E-2</v>
      </c>
      <c r="DR8">
        <v>0.49782132342163293</v>
      </c>
      <c r="DT8">
        <f>IF($S$8&gt;0,$DO$8,0)</f>
        <v>-9.2411857823362156E-2</v>
      </c>
      <c r="DU8">
        <f>IF($T$8&gt;0,$DP$8,0)</f>
        <v>0.30991132739806149</v>
      </c>
      <c r="DV8">
        <f>IF($U$8&gt;0,$DQ$8,0)</f>
        <v>-2.541052783138122E-2</v>
      </c>
      <c r="DW8">
        <f>IF($V$8&gt;0,$DR$8,0)</f>
        <v>0.49782132342163293</v>
      </c>
      <c r="DY8">
        <v>-4.2673016398567687E-2</v>
      </c>
      <c r="DZ8">
        <v>0.1350832165716126</v>
      </c>
      <c r="EA8">
        <v>0.15224117261262643</v>
      </c>
      <c r="EB8">
        <v>5.6660368753990747E-2</v>
      </c>
      <c r="EC8">
        <v>4.4493602743628492E-2</v>
      </c>
      <c r="ED8">
        <v>0.14878413576391353</v>
      </c>
      <c r="EE8">
        <v>-0.15767377775820202</v>
      </c>
      <c r="EF8">
        <v>6.8708049089937204E-2</v>
      </c>
      <c r="EG8">
        <v>0.18643088067096431</v>
      </c>
      <c r="EH8">
        <v>-8.86392713324545E-2</v>
      </c>
      <c r="EJ8">
        <f>(1/4)*SUM($DT$8:$DW$8)</f>
        <v>0.17247756629123775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1.2350832700728902</v>
      </c>
      <c r="O9">
        <v>2.696882599136361</v>
      </c>
      <c r="P9">
        <v>1.2635072396455671</v>
      </c>
      <c r="Q9">
        <v>2.4379437239047217</v>
      </c>
      <c r="S9">
        <f t="shared" si="8"/>
        <v>2.1483859271708172</v>
      </c>
      <c r="T9">
        <f t="shared" si="0"/>
        <v>3.610185256234288</v>
      </c>
      <c r="U9">
        <f t="shared" si="0"/>
        <v>2.1768098967434941</v>
      </c>
      <c r="V9">
        <f t="shared" si="0"/>
        <v>3.3512463810026487</v>
      </c>
      <c r="X9">
        <f t="shared" si="9"/>
        <v>2.1483859271708172</v>
      </c>
      <c r="Y9">
        <f t="shared" si="1"/>
        <v>3.610185256234288</v>
      </c>
      <c r="Z9">
        <f t="shared" si="1"/>
        <v>2.1768098967434941</v>
      </c>
      <c r="AA9">
        <f t="shared" si="1"/>
        <v>3.3512463810026487</v>
      </c>
      <c r="AC9">
        <v>10.901278692325054</v>
      </c>
      <c r="AD9">
        <v>14.667906580732321</v>
      </c>
      <c r="AE9">
        <v>12.191626624344078</v>
      </c>
      <c r="AF9">
        <v>14.09047564285364</v>
      </c>
      <c r="AH9">
        <f t="shared" si="10"/>
        <v>11.078631149339145</v>
      </c>
      <c r="AI9">
        <f t="shared" si="2"/>
        <v>14.845259037746413</v>
      </c>
      <c r="AJ9">
        <f t="shared" si="2"/>
        <v>12.368979081358169</v>
      </c>
      <c r="AK9">
        <f t="shared" si="2"/>
        <v>14.267828099867732</v>
      </c>
      <c r="AW9">
        <f t="shared" si="11"/>
        <v>11.078631149339145</v>
      </c>
      <c r="AX9">
        <f t="shared" si="3"/>
        <v>14.845259037746413</v>
      </c>
      <c r="AY9">
        <f t="shared" si="3"/>
        <v>12.368979081358169</v>
      </c>
      <c r="AZ9">
        <f t="shared" si="3"/>
        <v>14.267828099867732</v>
      </c>
      <c r="BB9">
        <f t="shared" si="12"/>
        <v>1.3955415459558775E-2</v>
      </c>
      <c r="BC9">
        <f t="shared" si="4"/>
        <v>2.2940529723063504E-3</v>
      </c>
      <c r="BD9">
        <f t="shared" si="4"/>
        <v>8.5629979087029958E-3</v>
      </c>
      <c r="BE9">
        <f t="shared" si="4"/>
        <v>1.857853800022144E-3</v>
      </c>
      <c r="BG9">
        <f t="shared" si="13"/>
        <v>1.0676118123793385E-2</v>
      </c>
      <c r="BH9">
        <f t="shared" si="5"/>
        <v>1.9489384244672722E-3</v>
      </c>
      <c r="BI9">
        <f t="shared" si="5"/>
        <v>6.916624699105845E-3</v>
      </c>
      <c r="BJ9">
        <f t="shared" si="5"/>
        <v>1.5756625483041068E-3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6.4530794295695948</v>
      </c>
      <c r="BY9">
        <f>$BG$9-$BL$9</f>
        <v>1.0676118123793385E-2</v>
      </c>
      <c r="BZ9">
        <f>$BH$9-$BM$9</f>
        <v>1.9489384244672722E-3</v>
      </c>
      <c r="CA9">
        <f>$BI$9-$BN$9</f>
        <v>6.916624699105845E-3</v>
      </c>
      <c r="CB9">
        <f>$BJ$9-$BO$9</f>
        <v>-0.9984243374516959</v>
      </c>
      <c r="CW9">
        <f t="shared" si="15"/>
        <v>1.0676118123793385E-2</v>
      </c>
      <c r="CX9">
        <f t="shared" si="7"/>
        <v>1.9489384244672722E-3</v>
      </c>
      <c r="CY9">
        <f t="shared" si="7"/>
        <v>6.916624699105845E-3</v>
      </c>
      <c r="CZ9">
        <f t="shared" si="7"/>
        <v>-0.9984243374516959</v>
      </c>
      <c r="DB9">
        <v>-0.88469971524080937</v>
      </c>
      <c r="DC9">
        <v>8.4158705631074849E-3</v>
      </c>
      <c r="DD9">
        <v>-0.8252343299483994</v>
      </c>
      <c r="DE9">
        <v>0.35725090481951804</v>
      </c>
      <c r="DF9">
        <v>-0.48270603984019722</v>
      </c>
      <c r="DG9">
        <v>7.4868208906869651E-3</v>
      </c>
      <c r="DH9">
        <v>7.5840743735028845E-3</v>
      </c>
      <c r="DI9">
        <v>1.7835797598882985</v>
      </c>
      <c r="DJ9">
        <v>7.3085476389329095E-3</v>
      </c>
      <c r="DK9">
        <v>2.1014106855359191E-2</v>
      </c>
      <c r="DM9">
        <f>(1/4)*SUM($CW$9:$CZ$9)</f>
        <v>-0.24472066405108234</v>
      </c>
      <c r="DO9">
        <v>0.29786306470410484</v>
      </c>
      <c r="DP9">
        <v>0.65114093130447015</v>
      </c>
      <c r="DQ9">
        <v>1.8275285089956954E-2</v>
      </c>
      <c r="DR9">
        <v>0.17287378487404931</v>
      </c>
      <c r="DT9">
        <f>IF($S$9&gt;0,$DO$9,0)</f>
        <v>0.29786306470410484</v>
      </c>
      <c r="DU9">
        <f>IF($T$9&gt;0,$DP$9,0)</f>
        <v>0.65114093130447015</v>
      </c>
      <c r="DV9">
        <f>IF($U$9&gt;0,$DQ$9,0)</f>
        <v>1.8275285089956954E-2</v>
      </c>
      <c r="DW9">
        <f>IF($V$9&gt;0,$DR$9,0)</f>
        <v>0.17287378487404931</v>
      </c>
      <c r="DY9">
        <v>1.6696817576180439E-2</v>
      </c>
      <c r="DZ9">
        <v>5.3119023750397822E-2</v>
      </c>
      <c r="EA9">
        <v>0.19957127015061202</v>
      </c>
      <c r="EB9">
        <v>7.1611613896146759E-2</v>
      </c>
      <c r="EC9">
        <v>6.582716171576275E-2</v>
      </c>
      <c r="ED9">
        <v>7.1789921046716554E-2</v>
      </c>
      <c r="EE9">
        <v>-0.14209045058875747</v>
      </c>
      <c r="EF9">
        <v>0.1044807645979469</v>
      </c>
      <c r="EG9">
        <v>0.17952053860522957</v>
      </c>
      <c r="EH9">
        <v>-0.16100993993582302</v>
      </c>
      <c r="EJ9">
        <f>(1/4)*SUM($DT$9:$DW$9)</f>
        <v>0.28503826649314529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2.9312304636487343</v>
      </c>
      <c r="O10">
        <v>3.7947618740262881</v>
      </c>
      <c r="P10">
        <v>3.2981046892853421</v>
      </c>
      <c r="Q10">
        <v>4.0081002330181219</v>
      </c>
      <c r="S10">
        <f t="shared" si="8"/>
        <v>3.6510146863081836</v>
      </c>
      <c r="T10">
        <f t="shared" si="0"/>
        <v>4.5145460966857378</v>
      </c>
      <c r="U10">
        <f t="shared" si="0"/>
        <v>4.0178889119447918</v>
      </c>
      <c r="V10">
        <f t="shared" si="0"/>
        <v>4.7278844556775717</v>
      </c>
      <c r="X10">
        <f t="shared" si="9"/>
        <v>3.6510146863081836</v>
      </c>
      <c r="Y10">
        <f t="shared" si="1"/>
        <v>4.5145460966857378</v>
      </c>
      <c r="Z10">
        <f t="shared" si="1"/>
        <v>4.0178889119447918</v>
      </c>
      <c r="AA10">
        <f t="shared" si="1"/>
        <v>4.7278844556775717</v>
      </c>
      <c r="AC10">
        <v>13.038248300972135</v>
      </c>
      <c r="AD10">
        <v>18.388957779026807</v>
      </c>
      <c r="AE10">
        <v>14.706359311894285</v>
      </c>
      <c r="AF10">
        <v>18.060567666017359</v>
      </c>
      <c r="AH10">
        <f t="shared" si="10"/>
        <v>13.622871179365406</v>
      </c>
      <c r="AI10">
        <f t="shared" si="2"/>
        <v>18.973580657420076</v>
      </c>
      <c r="AJ10">
        <f t="shared" si="2"/>
        <v>15.290982190287556</v>
      </c>
      <c r="AK10">
        <f t="shared" si="2"/>
        <v>18.645190544410628</v>
      </c>
      <c r="AW10">
        <f t="shared" si="11"/>
        <v>13.622871179365406</v>
      </c>
      <c r="AX10">
        <f t="shared" si="3"/>
        <v>18.973580657420076</v>
      </c>
      <c r="AY10">
        <f t="shared" si="3"/>
        <v>15.290982190287556</v>
      </c>
      <c r="AZ10">
        <f t="shared" si="3"/>
        <v>18.645190544410628</v>
      </c>
      <c r="BB10">
        <f t="shared" si="12"/>
        <v>0.17770194276691634</v>
      </c>
      <c r="BC10">
        <f t="shared" si="4"/>
        <v>0.14240024646799282</v>
      </c>
      <c r="BD10">
        <f t="shared" si="4"/>
        <v>0.15908735609435543</v>
      </c>
      <c r="BE10">
        <f t="shared" si="4"/>
        <v>0.14793668750231059</v>
      </c>
      <c r="BG10">
        <f t="shared" si="13"/>
        <v>0.13594485504963624</v>
      </c>
      <c r="BH10">
        <f t="shared" si="5"/>
        <v>0.12097772603570882</v>
      </c>
      <c r="BI10">
        <f t="shared" si="5"/>
        <v>0.12850026920587337</v>
      </c>
      <c r="BJ10">
        <f t="shared" si="5"/>
        <v>0.12546643767920848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0.13594485504963624</v>
      </c>
      <c r="BZ10">
        <f>$BH$10-$BM$10</f>
        <v>0.12097772603570882</v>
      </c>
      <c r="CA10">
        <f>$BI$10-$BN$10</f>
        <v>0.12850026920587337</v>
      </c>
      <c r="CB10">
        <f>$BJ$10-$BO$10</f>
        <v>0.12546643767920848</v>
      </c>
      <c r="CW10">
        <f t="shared" si="15"/>
        <v>0.13594485504963624</v>
      </c>
      <c r="CX10">
        <f t="shared" si="7"/>
        <v>0.12097772603570882</v>
      </c>
      <c r="CY10">
        <f t="shared" si="7"/>
        <v>0.12850026920587337</v>
      </c>
      <c r="CZ10">
        <f t="shared" si="7"/>
        <v>0.12546643767920848</v>
      </c>
      <c r="DB10">
        <v>-1.0986703637000175</v>
      </c>
      <c r="DC10">
        <v>1.3508661948879026E-2</v>
      </c>
      <c r="DD10">
        <v>-1.1612168597754602</v>
      </c>
      <c r="DE10">
        <v>0.53799670260291332</v>
      </c>
      <c r="DF10">
        <v>-0.82817381054460204</v>
      </c>
      <c r="DG10">
        <v>1.2680184575430331E-2</v>
      </c>
      <c r="DH10">
        <v>1.2393895171509791E-2</v>
      </c>
      <c r="DI10">
        <v>2.4664316199966843</v>
      </c>
      <c r="DJ10">
        <v>1.2355449842981096E-2</v>
      </c>
      <c r="DK10">
        <v>3.2694519881681677E-2</v>
      </c>
      <c r="DM10">
        <f>(1/4)*SUM($CW$10:$CZ$10)</f>
        <v>0.12772232199260672</v>
      </c>
      <c r="DO10">
        <v>0.38960856360037854</v>
      </c>
      <c r="DP10">
        <v>-2.2697877435218072E-3</v>
      </c>
      <c r="DQ10">
        <v>-6.4044983846363299E-2</v>
      </c>
      <c r="DR10">
        <v>0.35399309735215362</v>
      </c>
      <c r="DT10">
        <f>IF($S$10&gt;0,$DO$10,0)</f>
        <v>0.38960856360037854</v>
      </c>
      <c r="DU10">
        <f>IF($T$10&gt;0,$DP$10,0)</f>
        <v>-2.2697877435218072E-3</v>
      </c>
      <c r="DV10">
        <f>IF($U$10&gt;0,$DQ$10,0)</f>
        <v>-6.4044983846363299E-2</v>
      </c>
      <c r="DW10">
        <f>IF($V$10&gt;0,$DR$10,0)</f>
        <v>0.35399309735215362</v>
      </c>
      <c r="DY10">
        <v>-5.2026265649400799E-2</v>
      </c>
      <c r="DZ10">
        <v>5.4909724816828223E-2</v>
      </c>
      <c r="EA10">
        <v>5.3479860054453057E-2</v>
      </c>
      <c r="EB10">
        <v>6.6226649427161666E-2</v>
      </c>
      <c r="EC10">
        <v>2.1128560593435999E-2</v>
      </c>
      <c r="ED10">
        <v>6.612800030388126E-2</v>
      </c>
      <c r="EE10">
        <v>-8.8074892501021004E-2</v>
      </c>
      <c r="EF10">
        <v>9.3246200887913883E-2</v>
      </c>
      <c r="EG10">
        <v>5.1034769517679643E-2</v>
      </c>
      <c r="EH10">
        <v>-8.1924428191141346E-2</v>
      </c>
      <c r="EJ10">
        <f>(1/4)*SUM($DT$10:$DW$10)</f>
        <v>0.16932172234066176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1.93066715813455</v>
      </c>
      <c r="O11">
        <v>2.2356200303525267</v>
      </c>
      <c r="P11">
        <v>2.2152082642546373</v>
      </c>
      <c r="Q11">
        <v>2.2226062758044765</v>
      </c>
      <c r="S11">
        <f t="shared" si="8"/>
        <v>1.9598392709920518</v>
      </c>
      <c r="T11">
        <f t="shared" si="0"/>
        <v>2.2647921432100282</v>
      </c>
      <c r="U11">
        <f t="shared" si="0"/>
        <v>2.2443803771121389</v>
      </c>
      <c r="V11">
        <f t="shared" si="0"/>
        <v>2.251778388661978</v>
      </c>
      <c r="X11">
        <f t="shared" si="9"/>
        <v>1.9598392709920518</v>
      </c>
      <c r="Y11">
        <f t="shared" si="1"/>
        <v>2.2647921432100282</v>
      </c>
      <c r="Z11">
        <f t="shared" si="1"/>
        <v>2.2443803771121389</v>
      </c>
      <c r="AA11">
        <f t="shared" si="1"/>
        <v>2.251778388661978</v>
      </c>
      <c r="AC11">
        <v>11.848855176433402</v>
      </c>
      <c r="AD11">
        <v>16.557890193176885</v>
      </c>
      <c r="AE11">
        <v>13.093432005273479</v>
      </c>
      <c r="AF11">
        <v>16.000236380465864</v>
      </c>
      <c r="AH11">
        <f t="shared" si="10"/>
        <v>12.224177363356921</v>
      </c>
      <c r="AI11">
        <f t="shared" si="2"/>
        <v>16.933212380100404</v>
      </c>
      <c r="AJ11">
        <f t="shared" si="2"/>
        <v>13.468754192196998</v>
      </c>
      <c r="AK11">
        <f t="shared" si="2"/>
        <v>16.375558567389383</v>
      </c>
      <c r="AW11">
        <f t="shared" si="11"/>
        <v>12.224177363356921</v>
      </c>
      <c r="AX11">
        <f t="shared" si="3"/>
        <v>16.933212380100404</v>
      </c>
      <c r="AY11">
        <f t="shared" si="3"/>
        <v>13.468754192196998</v>
      </c>
      <c r="AZ11">
        <f t="shared" si="3"/>
        <v>16.375558567389383</v>
      </c>
      <c r="BB11">
        <f t="shared" si="12"/>
        <v>4.3878034945440937E-2</v>
      </c>
      <c r="BC11">
        <f t="shared" si="4"/>
        <v>1.8509302665283004E-2</v>
      </c>
      <c r="BD11">
        <f t="shared" si="4"/>
        <v>2.5718882832046805E-2</v>
      </c>
      <c r="BE11">
        <f t="shared" si="4"/>
        <v>1.528928747398473E-2</v>
      </c>
      <c r="BG11">
        <f t="shared" si="13"/>
        <v>3.3567405103414404E-2</v>
      </c>
      <c r="BH11">
        <f t="shared" si="5"/>
        <v>1.5724785613035638E-2</v>
      </c>
      <c r="BI11">
        <f t="shared" si="5"/>
        <v>2.0774016544923835E-2</v>
      </c>
      <c r="BJ11">
        <f t="shared" si="5"/>
        <v>1.2966982473392523E-2</v>
      </c>
      <c r="BL11">
        <v>1</v>
      </c>
      <c r="BM11">
        <v>0</v>
      </c>
      <c r="BN11">
        <v>0</v>
      </c>
      <c r="BO11">
        <v>0</v>
      </c>
      <c r="BQ11">
        <f t="shared" si="14"/>
        <v>3.3941997690590355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-0.96643259489658562</v>
      </c>
      <c r="BZ11">
        <f>$BH$11-$BM$11</f>
        <v>1.5724785613035638E-2</v>
      </c>
      <c r="CA11">
        <f>$BI$11-$BN$11</f>
        <v>2.0774016544923835E-2</v>
      </c>
      <c r="CB11">
        <f>$BJ$11-$BO$11</f>
        <v>1.2966982473392523E-2</v>
      </c>
      <c r="CW11">
        <f t="shared" si="15"/>
        <v>-0.96643259489658562</v>
      </c>
      <c r="CX11">
        <f t="shared" si="7"/>
        <v>1.5724785613035638E-2</v>
      </c>
      <c r="CY11">
        <f t="shared" si="7"/>
        <v>2.0774016544923835E-2</v>
      </c>
      <c r="CZ11">
        <f t="shared" si="7"/>
        <v>1.2966982473392523E-2</v>
      </c>
      <c r="DB11">
        <v>-0.55009145453574571</v>
      </c>
      <c r="DC11">
        <v>7.1460183384154281E-3</v>
      </c>
      <c r="DD11">
        <v>-0.55184234826131662</v>
      </c>
      <c r="DE11">
        <v>0.27783639114310599</v>
      </c>
      <c r="DF11">
        <v>-0.44565390383701053</v>
      </c>
      <c r="DG11">
        <v>6.8259764171254437E-3</v>
      </c>
      <c r="DH11">
        <v>6.6023827704623115E-3</v>
      </c>
      <c r="DI11">
        <v>1.2254059458343116</v>
      </c>
      <c r="DJ11">
        <v>6.6618900492419943E-3</v>
      </c>
      <c r="DK11">
        <v>1.7109102081410064E-2</v>
      </c>
      <c r="DM11">
        <f>(1/4)*SUM($CW$11:$CZ$11)</f>
        <v>-0.22924170256630841</v>
      </c>
      <c r="DO11">
        <v>0.28186076919413611</v>
      </c>
      <c r="DP11">
        <v>0.11766664789311861</v>
      </c>
      <c r="DQ11">
        <v>-9.3773871597992997E-2</v>
      </c>
      <c r="DR11">
        <v>0.14603132187346321</v>
      </c>
      <c r="DT11">
        <f>IF($S$11&gt;0,$DO$11,0)</f>
        <v>0.28186076919413611</v>
      </c>
      <c r="DU11">
        <f>IF($T$11&gt;0,$DP$11,0)</f>
        <v>0.11766664789311861</v>
      </c>
      <c r="DV11">
        <f>IF($U$11&gt;0,$DQ$11,0)</f>
        <v>-9.3773871597992997E-2</v>
      </c>
      <c r="DW11">
        <f>IF($V$11&gt;0,$DR$11,0)</f>
        <v>0.14603132187346321</v>
      </c>
      <c r="DY11">
        <v>-5.50467399017322E-2</v>
      </c>
      <c r="DZ11">
        <v>0.13951346249714675</v>
      </c>
      <c r="EA11">
        <v>0.17762120438177109</v>
      </c>
      <c r="EB11">
        <v>8.9677061209873649E-2</v>
      </c>
      <c r="EC11">
        <v>5.872415987807883E-2</v>
      </c>
      <c r="ED11">
        <v>0.15834048450113183</v>
      </c>
      <c r="EE11">
        <v>-0.18934359099405845</v>
      </c>
      <c r="EF11">
        <v>0.11513434599633049</v>
      </c>
      <c r="EG11">
        <v>0.20238456733788038</v>
      </c>
      <c r="EH11">
        <v>-0.13735880350305266</v>
      </c>
      <c r="EJ11">
        <f>(1/4)*SUM($DT$11:$DW$11)</f>
        <v>0.11294621684068124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1.9700666817411929</v>
      </c>
      <c r="O12">
        <v>3.0370785518955952</v>
      </c>
      <c r="P12">
        <v>2.6804482311935343</v>
      </c>
      <c r="Q12">
        <v>3.3929501939184648</v>
      </c>
      <c r="S12">
        <f t="shared" si="8"/>
        <v>2.0731091337443139</v>
      </c>
      <c r="T12">
        <f t="shared" si="0"/>
        <v>3.1401210038987162</v>
      </c>
      <c r="U12">
        <f t="shared" si="0"/>
        <v>2.7834906831966553</v>
      </c>
      <c r="V12">
        <f t="shared" si="0"/>
        <v>3.4959926459215858</v>
      </c>
      <c r="X12">
        <f t="shared" si="9"/>
        <v>2.0731091337443139</v>
      </c>
      <c r="Y12">
        <f t="shared" si="1"/>
        <v>3.1401210038987162</v>
      </c>
      <c r="Z12">
        <f t="shared" si="1"/>
        <v>2.7834906831966553</v>
      </c>
      <c r="AA12">
        <f t="shared" si="1"/>
        <v>3.4959926459215858</v>
      </c>
      <c r="AC12">
        <v>9.7544870039638791</v>
      </c>
      <c r="AD12">
        <v>12.64905959367225</v>
      </c>
      <c r="AE12">
        <v>11.193259991723716</v>
      </c>
      <c r="AF12">
        <v>12.937698021673393</v>
      </c>
      <c r="AH12">
        <f t="shared" si="10"/>
        <v>10.594604730963791</v>
      </c>
      <c r="AI12">
        <f t="shared" si="2"/>
        <v>13.489177320672162</v>
      </c>
      <c r="AJ12">
        <f t="shared" si="2"/>
        <v>12.033377718723628</v>
      </c>
      <c r="AK12">
        <f t="shared" si="2"/>
        <v>13.777815748673305</v>
      </c>
      <c r="AW12">
        <f t="shared" si="11"/>
        <v>10.594604730963791</v>
      </c>
      <c r="AX12">
        <f t="shared" si="3"/>
        <v>13.489177320672162</v>
      </c>
      <c r="AY12">
        <f t="shared" si="3"/>
        <v>12.033377718723628</v>
      </c>
      <c r="AZ12">
        <f t="shared" si="3"/>
        <v>13.777815748673305</v>
      </c>
      <c r="BB12">
        <f t="shared" si="12"/>
        <v>8.6006795669144719E-3</v>
      </c>
      <c r="BC12">
        <f t="shared" si="4"/>
        <v>5.9110500320674018E-4</v>
      </c>
      <c r="BD12">
        <f t="shared" si="4"/>
        <v>6.1217560349666449E-3</v>
      </c>
      <c r="BE12">
        <f t="shared" si="4"/>
        <v>1.138156216753846E-3</v>
      </c>
      <c r="BG12">
        <f t="shared" si="13"/>
        <v>6.5796587186791027E-3</v>
      </c>
      <c r="BH12">
        <f t="shared" si="5"/>
        <v>5.0217988318127774E-4</v>
      </c>
      <c r="BI12">
        <f t="shared" si="5"/>
        <v>4.9447505937513332E-3</v>
      </c>
      <c r="BJ12">
        <f t="shared" si="5"/>
        <v>9.6528054297768267E-4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6.5796587186791027E-3</v>
      </c>
      <c r="BZ12">
        <f>$BH$12-$BM$12</f>
        <v>5.0217988318127774E-4</v>
      </c>
      <c r="CA12">
        <f>$BI$12-$BN$12</f>
        <v>4.9447505937513332E-3</v>
      </c>
      <c r="CB12">
        <f>$BJ$12-$BO$12</f>
        <v>9.6528054297768267E-4</v>
      </c>
      <c r="CW12">
        <f t="shared" si="15"/>
        <v>6.5796587186791027E-3</v>
      </c>
      <c r="CX12">
        <f t="shared" si="7"/>
        <v>5.0217988318127774E-4</v>
      </c>
      <c r="CY12">
        <f t="shared" si="7"/>
        <v>4.9447505937513332E-3</v>
      </c>
      <c r="CZ12">
        <f t="shared" si="7"/>
        <v>9.6528054297768267E-4</v>
      </c>
      <c r="DB12">
        <v>-0.76589621163486377</v>
      </c>
      <c r="DC12">
        <v>8.7493797975977932E-3</v>
      </c>
      <c r="DD12">
        <v>-0.8607447800884469</v>
      </c>
      <c r="DE12">
        <v>0.36450556619422098</v>
      </c>
      <c r="DF12">
        <v>-0.46274643829272238</v>
      </c>
      <c r="DG12">
        <v>8.0888842683665332E-3</v>
      </c>
      <c r="DH12">
        <v>7.7822945638937602E-3</v>
      </c>
      <c r="DI12">
        <v>1.6708748137508795</v>
      </c>
      <c r="DJ12">
        <v>7.9126309587247475E-3</v>
      </c>
      <c r="DK12">
        <v>2.1473860482349359E-2</v>
      </c>
      <c r="DM12">
        <f>(1/4)*SUM($CW$12:$CZ$12)</f>
        <v>3.247967434647349E-3</v>
      </c>
      <c r="DO12">
        <v>-5.5082270041176613E-2</v>
      </c>
      <c r="DP12">
        <v>0.35011098212454772</v>
      </c>
      <c r="DQ12">
        <v>-1.1875353709089657E-2</v>
      </c>
      <c r="DR12">
        <v>0.53233309390829819</v>
      </c>
      <c r="DT12">
        <f>IF($S$12&gt;0,$DO$12,0)</f>
        <v>-5.5082270041176613E-2</v>
      </c>
      <c r="DU12">
        <f>IF($T$12&gt;0,$DP$12,0)</f>
        <v>0.35011098212454772</v>
      </c>
      <c r="DV12">
        <f>IF($U$12&gt;0,$DQ$12,0)</f>
        <v>-1.1875353709089657E-2</v>
      </c>
      <c r="DW12">
        <f>IF($V$12&gt;0,$DR$12,0)</f>
        <v>0.53233309390829819</v>
      </c>
      <c r="DY12">
        <v>-2.4327927240067854E-2</v>
      </c>
      <c r="DZ12">
        <v>0.10350744406088061</v>
      </c>
      <c r="EA12">
        <v>0.12922297251712792</v>
      </c>
      <c r="EB12">
        <v>3.9646349020879421E-2</v>
      </c>
      <c r="EC12">
        <v>3.6303918773912432E-2</v>
      </c>
      <c r="ED12">
        <v>0.11430397327509859</v>
      </c>
      <c r="EE12">
        <v>-0.12295785210914892</v>
      </c>
      <c r="EF12">
        <v>4.8590745960289131E-2</v>
      </c>
      <c r="EG12">
        <v>0.15408397184862002</v>
      </c>
      <c r="EH12">
        <v>-6.9906003134625999E-2</v>
      </c>
      <c r="EJ12">
        <f>(1/4)*SUM($DT$12:$DW$12)</f>
        <v>0.20387161307064491</v>
      </c>
      <c r="EN12">
        <f>Sheet65!GJ12</f>
        <v>0.11593907564275875</v>
      </c>
      <c r="EO12">
        <f>Sheet65!GK12</f>
        <v>9.3834476295465957E-2</v>
      </c>
      <c r="EP12">
        <f>Sheet65!GL12</f>
        <v>0.91330265709792691</v>
      </c>
      <c r="EQ12">
        <f>Sheet65!GM12</f>
        <v>0.71978422265944941</v>
      </c>
      <c r="ER12">
        <f>Sheet65!GN12</f>
        <v>2.917211285750175E-2</v>
      </c>
      <c r="ES12">
        <f>Sheet65!GO12</f>
        <v>0.10304245200312089</v>
      </c>
      <c r="ET12">
        <f>Sheet65!GP12</f>
        <v>0.67679667901096718</v>
      </c>
      <c r="EU12">
        <f>Sheet65!GQ12</f>
        <v>0.51794834424650005</v>
      </c>
      <c r="EV12">
        <f>Sheet65!GR12</f>
        <v>0.64996046558305198</v>
      </c>
      <c r="EW12">
        <f>Sheet65!GS12</f>
        <v>0.23257910243763769</v>
      </c>
      <c r="EZ12">
        <f t="array" ref="EZ12:FI12">TRANSPOSE(EJ7:EJ16)</f>
        <v>-7.1906452435145762E-2</v>
      </c>
      <c r="FA12">
        <v>0.17247756629123775</v>
      </c>
      <c r="FB12">
        <v>0.28503826649314529</v>
      </c>
      <c r="FC12">
        <v>0.16932172234066176</v>
      </c>
      <c r="FD12">
        <v>0.11294621684068124</v>
      </c>
      <c r="FE12">
        <v>0.20387161307064491</v>
      </c>
      <c r="FF12">
        <v>-0.29296949556783247</v>
      </c>
      <c r="FG12">
        <v>0.21495429007506472</v>
      </c>
      <c r="FH12">
        <v>0.30524395448367381</v>
      </c>
      <c r="FI12">
        <v>-0.26808433736600124</v>
      </c>
      <c r="FL12">
        <f>Sheet65!FX12</f>
        <v>-2.9375213662481053E-2</v>
      </c>
      <c r="FM12">
        <f>Sheet65!FY12</f>
        <v>7.1438903921163782E-2</v>
      </c>
      <c r="FN12">
        <f>Sheet65!FZ12</f>
        <v>0.11717120487849358</v>
      </c>
      <c r="FO12">
        <f>Sheet65!GA12</f>
        <v>7.0995316511998682E-2</v>
      </c>
      <c r="FP12">
        <f>Sheet65!GB12</f>
        <v>4.7827130991396037E-2</v>
      </c>
      <c r="FQ12">
        <f>Sheet65!GC12</f>
        <v>8.4204795192749649E-2</v>
      </c>
      <c r="FR12">
        <f>Sheet65!GD12</f>
        <v>-0.12003992620044934</v>
      </c>
      <c r="FS12">
        <f>Sheet65!GE12</f>
        <v>8.8363330688778358E-2</v>
      </c>
      <c r="FT12">
        <f>Sheet65!GF12</f>
        <v>0.12698328301928416</v>
      </c>
      <c r="FU12">
        <f>Sheet65!GG12</f>
        <v>-0.10995262304027424</v>
      </c>
      <c r="FX12">
        <f>($EV$10*FL12)+((1-$EV$10)*EZ12)</f>
        <v>-3.3628337539747526E-2</v>
      </c>
      <c r="FY12">
        <f t="shared" ref="FY12:GG12" si="16">($EV$10*FM12)+((1-$EV$10)*FA12)</f>
        <v>8.1542770158171171E-2</v>
      </c>
      <c r="FZ12">
        <f t="shared" si="16"/>
        <v>0.13395791103995874</v>
      </c>
      <c r="GA12">
        <f t="shared" si="16"/>
        <v>8.0827957094864983E-2</v>
      </c>
      <c r="GB12">
        <f t="shared" si="16"/>
        <v>5.4339039576324556E-2</v>
      </c>
      <c r="GC12">
        <f t="shared" si="16"/>
        <v>9.6171476980539169E-2</v>
      </c>
      <c r="GD12">
        <f t="shared" si="16"/>
        <v>-0.13733288313718764</v>
      </c>
      <c r="GE12">
        <f t="shared" si="16"/>
        <v>0.10102242662740699</v>
      </c>
      <c r="GF12">
        <f t="shared" si="16"/>
        <v>0.14480935016572313</v>
      </c>
      <c r="GG12">
        <f t="shared" si="16"/>
        <v>-0.12576579447284694</v>
      </c>
      <c r="GJ12">
        <f>EN12-($EU$10*FX12)</f>
        <v>0.11597270398029851</v>
      </c>
      <c r="GK12">
        <f t="shared" ref="GK12:GS12" si="17">EO12-($EU$10*FY12)</f>
        <v>9.375293352530778E-2</v>
      </c>
      <c r="GL12">
        <f t="shared" si="17"/>
        <v>0.91316869918688692</v>
      </c>
      <c r="GM12">
        <f t="shared" si="17"/>
        <v>0.71970339470235456</v>
      </c>
      <c r="GN12">
        <f t="shared" si="17"/>
        <v>2.9117773817925425E-2</v>
      </c>
      <c r="GO12">
        <f t="shared" si="17"/>
        <v>0.10294628052614034</v>
      </c>
      <c r="GP12">
        <f t="shared" si="17"/>
        <v>0.6769340118941044</v>
      </c>
      <c r="GQ12">
        <f t="shared" si="17"/>
        <v>0.51784732181987259</v>
      </c>
      <c r="GR12">
        <f t="shared" si="17"/>
        <v>0.64981565623288629</v>
      </c>
      <c r="GS12">
        <f t="shared" si="17"/>
        <v>0.23270486823211053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1.6716214102508378</v>
      </c>
      <c r="O13">
        <v>2.3068539637839827</v>
      </c>
      <c r="P13">
        <v>2.1117406753779311</v>
      </c>
      <c r="Q13">
        <v>1.8576774791276274</v>
      </c>
      <c r="S13">
        <f t="shared" si="8"/>
        <v>2.3484180892618047</v>
      </c>
      <c r="T13">
        <f t="shared" si="0"/>
        <v>2.9836506427949496</v>
      </c>
      <c r="U13">
        <f t="shared" si="0"/>
        <v>2.7885373543888985</v>
      </c>
      <c r="V13">
        <f t="shared" si="0"/>
        <v>2.5344741581385946</v>
      </c>
      <c r="X13">
        <f t="shared" si="9"/>
        <v>2.3484180892618047</v>
      </c>
      <c r="Y13">
        <f t="shared" si="1"/>
        <v>2.9836506427949496</v>
      </c>
      <c r="Z13">
        <f t="shared" si="1"/>
        <v>2.7885373543888985</v>
      </c>
      <c r="AA13">
        <f t="shared" si="1"/>
        <v>2.5344741581385946</v>
      </c>
      <c r="AC13">
        <v>10.361828841846364</v>
      </c>
      <c r="AD13">
        <v>14.037694715670778</v>
      </c>
      <c r="AE13">
        <v>11.163442661060184</v>
      </c>
      <c r="AF13">
        <v>13.37005472290577</v>
      </c>
      <c r="AH13">
        <f t="shared" si="10"/>
        <v>10.729688230077274</v>
      </c>
      <c r="AI13">
        <f t="shared" si="2"/>
        <v>14.405554103901688</v>
      </c>
      <c r="AJ13">
        <f t="shared" si="2"/>
        <v>11.531302049291094</v>
      </c>
      <c r="AK13">
        <f t="shared" si="2"/>
        <v>13.73791411113668</v>
      </c>
      <c r="AW13">
        <f t="shared" si="11"/>
        <v>10.729688230077274</v>
      </c>
      <c r="AX13">
        <f t="shared" si="3"/>
        <v>14.405554103901688</v>
      </c>
      <c r="AY13">
        <f t="shared" si="3"/>
        <v>11.531302049291094</v>
      </c>
      <c r="AZ13">
        <f t="shared" si="3"/>
        <v>13.73791411113668</v>
      </c>
      <c r="BB13">
        <f t="shared" si="12"/>
        <v>9.8446161171528296E-3</v>
      </c>
      <c r="BC13">
        <f t="shared" si="4"/>
        <v>1.4778896769550318E-3</v>
      </c>
      <c r="BD13">
        <f t="shared" si="4"/>
        <v>3.7053336910462206E-3</v>
      </c>
      <c r="BE13">
        <f t="shared" si="4"/>
        <v>1.0936360406072617E-3</v>
      </c>
      <c r="BG13">
        <f t="shared" si="13"/>
        <v>7.5312902618125833E-3</v>
      </c>
      <c r="BH13">
        <f t="shared" si="5"/>
        <v>1.2555577457504957E-3</v>
      </c>
      <c r="BI13">
        <f t="shared" si="5"/>
        <v>2.9929240669172548E-3</v>
      </c>
      <c r="BJ13">
        <f t="shared" si="5"/>
        <v>9.27522580431201E-4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7.5312902618125833E-3</v>
      </c>
      <c r="BZ13">
        <f>$BH$13-$BM$13</f>
        <v>1.2555577457504957E-3</v>
      </c>
      <c r="CA13">
        <f>$BI$13-$BN$13</f>
        <v>2.9929240669172548E-3</v>
      </c>
      <c r="CB13">
        <f>$BJ$13-$BO$13</f>
        <v>9.27522580431201E-4</v>
      </c>
      <c r="CW13">
        <f t="shared" si="15"/>
        <v>7.5312902618125833E-3</v>
      </c>
      <c r="CX13">
        <f t="shared" si="7"/>
        <v>1.2555577457504957E-3</v>
      </c>
      <c r="CY13">
        <f t="shared" si="7"/>
        <v>2.9929240669172548E-3</v>
      </c>
      <c r="CZ13">
        <f t="shared" si="7"/>
        <v>9.27522580431201E-4</v>
      </c>
      <c r="DB13">
        <v>-0.72629696377342046</v>
      </c>
      <c r="DC13">
        <v>8.7026317549975928E-3</v>
      </c>
      <c r="DD13">
        <v>-0.62007661887007093</v>
      </c>
      <c r="DE13">
        <v>0.3391324678830554</v>
      </c>
      <c r="DF13">
        <v>-0.53296922952028947</v>
      </c>
      <c r="DG13">
        <v>8.296304804427718E-3</v>
      </c>
      <c r="DH13">
        <v>8.0323566330344487E-3</v>
      </c>
      <c r="DI13">
        <v>1.4861852760717571</v>
      </c>
      <c r="DJ13">
        <v>8.126566910028046E-3</v>
      </c>
      <c r="DK13">
        <v>2.0867208106480621E-2</v>
      </c>
      <c r="DM13">
        <f>(1/4)*SUM($CW$13:$CZ$13)</f>
        <v>3.1768236637278835E-3</v>
      </c>
      <c r="DO13">
        <v>-0.29420409714061507</v>
      </c>
      <c r="DP13">
        <v>-0.38878690624310802</v>
      </c>
      <c r="DQ13">
        <v>4.1596610423421179E-2</v>
      </c>
      <c r="DR13">
        <v>-0.53048358931102801</v>
      </c>
      <c r="DT13">
        <f>IF($S$13&gt;0,$DO$13,0)</f>
        <v>-0.29420409714061507</v>
      </c>
      <c r="DU13">
        <f>IF($T$13&gt;0,$DP$13,0)</f>
        <v>-0.38878690624310802</v>
      </c>
      <c r="DV13">
        <f>IF($U$13&gt;0,$DQ$13,0)</f>
        <v>4.1596610423421179E-2</v>
      </c>
      <c r="DW13">
        <f>IF($V$13&gt;0,$DR$13,0)</f>
        <v>-0.53048358931102801</v>
      </c>
      <c r="DY13">
        <v>-3.7829327711331691E-2</v>
      </c>
      <c r="DZ13">
        <v>5.2526448976457002E-2</v>
      </c>
      <c r="EA13">
        <v>7.5254667913947235E-2</v>
      </c>
      <c r="EB13">
        <v>6.3100733510139437E-2</v>
      </c>
      <c r="EC13">
        <v>2.7336528675023203E-2</v>
      </c>
      <c r="ED13">
        <v>6.4344209105896374E-2</v>
      </c>
      <c r="EE13">
        <v>-9.2604565709307418E-2</v>
      </c>
      <c r="EF13">
        <v>8.9387937946170018E-2</v>
      </c>
      <c r="EG13">
        <v>7.0501705970290318E-2</v>
      </c>
      <c r="EH13">
        <v>-8.9989433896037169E-2</v>
      </c>
      <c r="EJ13">
        <f>(1/4)*SUM($DT$13:$DW$13)</f>
        <v>-0.29296949556783247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2.022845552951885</v>
      </c>
      <c r="O14">
        <v>2.6245069682949378</v>
      </c>
      <c r="P14">
        <v>2.6767444517735548</v>
      </c>
      <c r="Q14">
        <v>2.9226802836772294</v>
      </c>
      <c r="S14">
        <f t="shared" si="8"/>
        <v>2.5407938971983848</v>
      </c>
      <c r="T14">
        <f t="shared" si="0"/>
        <v>3.1424553125414381</v>
      </c>
      <c r="U14">
        <f t="shared" si="0"/>
        <v>3.1946927960200551</v>
      </c>
      <c r="V14">
        <f t="shared" si="0"/>
        <v>3.4406286279237293</v>
      </c>
      <c r="X14">
        <f t="shared" si="9"/>
        <v>2.5407938971983848</v>
      </c>
      <c r="Y14">
        <f t="shared" si="1"/>
        <v>3.1424553125414381</v>
      </c>
      <c r="Z14">
        <f t="shared" si="1"/>
        <v>3.1946927960200551</v>
      </c>
      <c r="AA14">
        <f t="shared" si="1"/>
        <v>3.4406286279237293</v>
      </c>
      <c r="AC14">
        <v>14.622167567818918</v>
      </c>
      <c r="AD14">
        <v>20.19434298403052</v>
      </c>
      <c r="AE14">
        <v>16.400932785940327</v>
      </c>
      <c r="AF14">
        <v>19.827810205721466</v>
      </c>
      <c r="AH14">
        <f t="shared" si="10"/>
        <v>15.350518790399676</v>
      </c>
      <c r="AI14">
        <f t="shared" si="2"/>
        <v>20.922694206611279</v>
      </c>
      <c r="AJ14">
        <f t="shared" si="2"/>
        <v>17.129284008521086</v>
      </c>
      <c r="AK14">
        <f t="shared" si="2"/>
        <v>20.556161428302225</v>
      </c>
      <c r="AW14">
        <f t="shared" si="11"/>
        <v>15.350518790399676</v>
      </c>
      <c r="AX14">
        <f t="shared" si="3"/>
        <v>20.922694206611279</v>
      </c>
      <c r="AY14">
        <f t="shared" si="3"/>
        <v>17.129284008521086</v>
      </c>
      <c r="AZ14">
        <f t="shared" si="3"/>
        <v>20.556161428302225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0.76501614407192498</v>
      </c>
      <c r="BH14">
        <f t="shared" si="5"/>
        <v>0.8495612124021209</v>
      </c>
      <c r="BI14">
        <f t="shared" si="5"/>
        <v>0.80773401708718617</v>
      </c>
      <c r="BJ14">
        <f t="shared" si="5"/>
        <v>0.84810901066882993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0.21352246142818557</v>
      </c>
      <c r="BT14">
        <f t="shared" si="6"/>
        <v>0</v>
      </c>
      <c r="BY14">
        <f>$BG$14-$BL$14</f>
        <v>0.76501614407192498</v>
      </c>
      <c r="BZ14">
        <f>$BH$14-$BM$14</f>
        <v>0.8495612124021209</v>
      </c>
      <c r="CA14">
        <f>$BI$14-$BN$14</f>
        <v>-0.19226598291281383</v>
      </c>
      <c r="CB14">
        <f>$BJ$14-$BO$14</f>
        <v>0.84810901066882993</v>
      </c>
      <c r="CW14">
        <f t="shared" si="15"/>
        <v>0.76501614407192498</v>
      </c>
      <c r="CX14">
        <f t="shared" si="7"/>
        <v>0.8495612124021209</v>
      </c>
      <c r="CY14">
        <f t="shared" si="7"/>
        <v>-0.19226598291281383</v>
      </c>
      <c r="CZ14">
        <f t="shared" si="7"/>
        <v>0.84810901066882993</v>
      </c>
      <c r="DB14">
        <v>-0.76355281659411545</v>
      </c>
      <c r="DC14">
        <v>9.8516716218892304E-3</v>
      </c>
      <c r="DD14">
        <v>-0.84496514986814808</v>
      </c>
      <c r="DE14">
        <v>0.3919443143967663</v>
      </c>
      <c r="DF14">
        <v>-0.57377760774059383</v>
      </c>
      <c r="DG14">
        <v>9.353441382485627E-3</v>
      </c>
      <c r="DH14">
        <v>8.9584310356180287E-3</v>
      </c>
      <c r="DI14">
        <v>1.7293134716335858</v>
      </c>
      <c r="DJ14">
        <v>9.1357478267159505E-3</v>
      </c>
      <c r="DK14">
        <v>2.3738496305796289E-2</v>
      </c>
      <c r="DM14">
        <f>(1/4)*SUM($CW$14:$CZ$14)</f>
        <v>0.56760509605751552</v>
      </c>
      <c r="DO14">
        <v>0.43122722961664872</v>
      </c>
      <c r="DP14">
        <v>3.9109721844123001E-2</v>
      </c>
      <c r="DQ14">
        <v>2.8572148255499103E-2</v>
      </c>
      <c r="DR14">
        <v>0.36090806058398817</v>
      </c>
      <c r="DT14">
        <f>IF($S$14&gt;0,$DO$14,0)</f>
        <v>0.43122722961664872</v>
      </c>
      <c r="DU14">
        <f>IF($T$14&gt;0,$DP$14,0)</f>
        <v>3.9109721844123001E-2</v>
      </c>
      <c r="DV14">
        <f>IF($U$14&gt;0,$DQ$14,0)</f>
        <v>2.8572148255499103E-2</v>
      </c>
      <c r="DW14">
        <f>IF($V$14&gt;0,$DR$14,0)</f>
        <v>0.36090806058398817</v>
      </c>
      <c r="DY14">
        <v>2.784584417458557E-4</v>
      </c>
      <c r="DZ14">
        <v>5.5572252010306682E-2</v>
      </c>
      <c r="EA14">
        <v>9.7015860046450464E-2</v>
      </c>
      <c r="EB14">
        <v>1.9647304573150288E-2</v>
      </c>
      <c r="EC14">
        <v>2.4346070467103437E-2</v>
      </c>
      <c r="ED14">
        <v>6.3153347239392532E-2</v>
      </c>
      <c r="EE14">
        <v>-7.4915922207118527E-2</v>
      </c>
      <c r="EF14">
        <v>2.8382429741976405E-2</v>
      </c>
      <c r="EG14">
        <v>0.10350864769562643</v>
      </c>
      <c r="EH14">
        <v>-4.9721936524220259E-2</v>
      </c>
      <c r="EJ14">
        <f>(1/4)*SUM($DT$14:$DW$14)</f>
        <v>0.21495429007506472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2.1493862812726827</v>
      </c>
      <c r="O15">
        <v>3.1100813993779859</v>
      </c>
      <c r="P15">
        <v>2.4972549568279723</v>
      </c>
      <c r="Q15">
        <v>2.9422030393653467</v>
      </c>
      <c r="S15">
        <f t="shared" si="8"/>
        <v>2.7993467468557345</v>
      </c>
      <c r="T15">
        <f t="shared" si="0"/>
        <v>3.7600418649610381</v>
      </c>
      <c r="U15">
        <f t="shared" si="0"/>
        <v>3.1472154224110245</v>
      </c>
      <c r="V15">
        <f t="shared" si="0"/>
        <v>3.5921635049483989</v>
      </c>
      <c r="X15">
        <f t="shared" si="9"/>
        <v>2.7993467468557345</v>
      </c>
      <c r="Y15">
        <f t="shared" si="1"/>
        <v>3.7600418649610381</v>
      </c>
      <c r="Z15">
        <f t="shared" si="1"/>
        <v>3.1472154224110245</v>
      </c>
      <c r="AA15">
        <f t="shared" si="1"/>
        <v>3.5921635049483989</v>
      </c>
      <c r="AC15">
        <v>10.307441949744273</v>
      </c>
      <c r="AD15">
        <v>13.63590051886495</v>
      </c>
      <c r="AE15">
        <v>11.861333430730808</v>
      </c>
      <c r="AF15">
        <v>13.327646735713229</v>
      </c>
      <c r="AH15">
        <f t="shared" si="10"/>
        <v>10.511772582348048</v>
      </c>
      <c r="AI15">
        <f t="shared" si="2"/>
        <v>13.840231151468725</v>
      </c>
      <c r="AJ15">
        <f t="shared" si="2"/>
        <v>12.065664063334582</v>
      </c>
      <c r="AK15">
        <f t="shared" si="2"/>
        <v>13.531977368317003</v>
      </c>
      <c r="AW15">
        <f t="shared" si="11"/>
        <v>10.511772582348048</v>
      </c>
      <c r="AX15">
        <f t="shared" si="3"/>
        <v>13.840231151468725</v>
      </c>
      <c r="AY15">
        <f t="shared" si="3"/>
        <v>12.065664063334582</v>
      </c>
      <c r="AZ15">
        <f t="shared" si="3"/>
        <v>13.531977368317003</v>
      </c>
      <c r="BB15">
        <f t="shared" si="12"/>
        <v>7.9169740698186424E-3</v>
      </c>
      <c r="BC15">
        <f t="shared" si="4"/>
        <v>8.3970236596909347E-4</v>
      </c>
      <c r="BD15">
        <f t="shared" si="4"/>
        <v>6.3226304612882291E-3</v>
      </c>
      <c r="BE15">
        <f t="shared" si="4"/>
        <v>8.9009348628464298E-4</v>
      </c>
      <c r="BG15">
        <f t="shared" si="13"/>
        <v>6.056612975610073E-3</v>
      </c>
      <c r="BH15">
        <f t="shared" si="5"/>
        <v>7.1337856008963252E-4</v>
      </c>
      <c r="BI15">
        <f t="shared" si="5"/>
        <v>5.1070037010541502E-3</v>
      </c>
      <c r="BJ15">
        <f t="shared" si="5"/>
        <v>7.5489630605563832E-4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6.056612975610073E-3</v>
      </c>
      <c r="BZ15">
        <f>$BH$15-$BM$15</f>
        <v>7.1337856008963252E-4</v>
      </c>
      <c r="CA15">
        <f>$BI$15-$BN$15</f>
        <v>5.1070037010541502E-3</v>
      </c>
      <c r="CB15">
        <f>$BJ$15-$BO$15</f>
        <v>7.5489630605563832E-4</v>
      </c>
      <c r="CW15">
        <f t="shared" si="15"/>
        <v>6.056612975610073E-3</v>
      </c>
      <c r="CX15">
        <f t="shared" si="7"/>
        <v>7.1337856008963252E-4</v>
      </c>
      <c r="CY15">
        <f t="shared" si="7"/>
        <v>5.1070037010541502E-3</v>
      </c>
      <c r="CZ15">
        <f t="shared" si="7"/>
        <v>7.5489630605563832E-4</v>
      </c>
      <c r="DB15">
        <v>-0.91672729246997875</v>
      </c>
      <c r="DC15">
        <v>1.0534204657230468E-2</v>
      </c>
      <c r="DD15">
        <v>-0.8818802782287738</v>
      </c>
      <c r="DE15">
        <v>0.42263802247821358</v>
      </c>
      <c r="DF15">
        <v>-0.63357356547267996</v>
      </c>
      <c r="DG15">
        <v>9.834151120302408E-3</v>
      </c>
      <c r="DH15">
        <v>9.6387080317192342E-3</v>
      </c>
      <c r="DI15">
        <v>1.9443437373482835</v>
      </c>
      <c r="DJ15">
        <v>9.6053612131605376E-3</v>
      </c>
      <c r="DK15">
        <v>2.5586951322522814E-2</v>
      </c>
      <c r="DM15">
        <f>(1/4)*SUM($CW$15:$CZ$15)</f>
        <v>3.1579728857023736E-3</v>
      </c>
      <c r="DO15">
        <v>0.26466091216730581</v>
      </c>
      <c r="DP15">
        <v>0.6668059852494066</v>
      </c>
      <c r="DQ15">
        <v>-0.10780339919399234</v>
      </c>
      <c r="DR15">
        <v>0.39731231971197517</v>
      </c>
      <c r="DT15">
        <f>IF($S$15&gt;0,$DO$15,0)</f>
        <v>0.26466091216730581</v>
      </c>
      <c r="DU15">
        <f>IF($T$15&gt;0,$DP$15,0)</f>
        <v>0.6668059852494066</v>
      </c>
      <c r="DV15">
        <f>IF($U$15&gt;0,$DQ$15,0)</f>
        <v>-0.10780339919399234</v>
      </c>
      <c r="DW15">
        <f>IF($V$15&gt;0,$DR$15,0)</f>
        <v>0.39731231971197517</v>
      </c>
      <c r="DY15">
        <v>-5.8364711820496983E-2</v>
      </c>
      <c r="DZ15">
        <v>0.12534071154242146</v>
      </c>
      <c r="EA15">
        <v>0.20657637316401745</v>
      </c>
      <c r="EB15">
        <v>0.14182994410826449</v>
      </c>
      <c r="EC15">
        <v>0.10224009666878137</v>
      </c>
      <c r="ED15">
        <v>0.14661026711908429</v>
      </c>
      <c r="EE15">
        <v>-0.22349212777403357</v>
      </c>
      <c r="EF15">
        <v>0.16117120343307056</v>
      </c>
      <c r="EG15">
        <v>0.24018698538719682</v>
      </c>
      <c r="EH15">
        <v>-0.21387706620660857</v>
      </c>
      <c r="EJ15">
        <f>(1/4)*SUM($DT$15:$DW$15)</f>
        <v>0.30524395448367381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1.7785828825538945</v>
      </c>
      <c r="O16">
        <v>2.2699682086331507</v>
      </c>
      <c r="P16">
        <v>1.7611475817690301</v>
      </c>
      <c r="Q16">
        <v>2.3635368758592712</v>
      </c>
      <c r="S16">
        <f t="shared" si="8"/>
        <v>2.0111619849915323</v>
      </c>
      <c r="T16">
        <f t="shared" si="0"/>
        <v>2.5025473110707885</v>
      </c>
      <c r="U16">
        <f t="shared" si="0"/>
        <v>1.9937266842066679</v>
      </c>
      <c r="V16">
        <f t="shared" si="0"/>
        <v>2.596115978296909</v>
      </c>
      <c r="X16">
        <f t="shared" si="9"/>
        <v>2.0111619849915323</v>
      </c>
      <c r="Y16">
        <f t="shared" si="1"/>
        <v>2.5025473110707885</v>
      </c>
      <c r="Z16">
        <f t="shared" si="1"/>
        <v>1.9937266842066679</v>
      </c>
      <c r="AA16">
        <f t="shared" si="1"/>
        <v>2.596115978296909</v>
      </c>
      <c r="AC16">
        <v>10.812318469682415</v>
      </c>
      <c r="AD16">
        <v>15.4660389413144</v>
      </c>
      <c r="AE16">
        <v>12.028563938935086</v>
      </c>
      <c r="AF16">
        <v>15.024535378361159</v>
      </c>
      <c r="AH16">
        <f t="shared" si="10"/>
        <v>11.280529021431049</v>
      </c>
      <c r="AI16">
        <f t="shared" si="2"/>
        <v>15.934249493063033</v>
      </c>
      <c r="AJ16">
        <f t="shared" si="2"/>
        <v>12.49677449068372</v>
      </c>
      <c r="AK16">
        <f t="shared" si="2"/>
        <v>15.492745930109793</v>
      </c>
      <c r="AW16">
        <f t="shared" si="11"/>
        <v>11.280529021431049</v>
      </c>
      <c r="AX16">
        <f t="shared" si="3"/>
        <v>15.934249493063033</v>
      </c>
      <c r="AY16">
        <f t="shared" si="3"/>
        <v>12.49677449068372</v>
      </c>
      <c r="AZ16">
        <f t="shared" si="3"/>
        <v>15.492745930109793</v>
      </c>
      <c r="BB16">
        <f t="shared" si="12"/>
        <v>1.707756322767617E-2</v>
      </c>
      <c r="BC16">
        <f t="shared" si="4"/>
        <v>6.8162574854446142E-3</v>
      </c>
      <c r="BD16">
        <f t="shared" si="4"/>
        <v>9.7303100508727685E-3</v>
      </c>
      <c r="BE16">
        <f t="shared" si="4"/>
        <v>6.3239232362281407E-3</v>
      </c>
      <c r="BG16">
        <f t="shared" si="13"/>
        <v>1.306461157058132E-2</v>
      </c>
      <c r="BH16">
        <f t="shared" si="5"/>
        <v>5.790827973379359E-3</v>
      </c>
      <c r="BI16">
        <f t="shared" si="5"/>
        <v>7.8595024248952847E-3</v>
      </c>
      <c r="BJ16">
        <f t="shared" si="5"/>
        <v>5.3633762794230736E-3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1.306461157058132E-2</v>
      </c>
      <c r="BZ16">
        <f>$BH$16-$BM$16</f>
        <v>5.790827973379359E-3</v>
      </c>
      <c r="CA16">
        <f>$BI$16-$BN$16</f>
        <v>7.8595024248952847E-3</v>
      </c>
      <c r="CB16">
        <f>$BJ$16-$BO$16</f>
        <v>5.3633762794230736E-3</v>
      </c>
      <c r="CW16">
        <f t="shared" si="15"/>
        <v>1.306461157058132E-2</v>
      </c>
      <c r="CX16">
        <f t="shared" si="7"/>
        <v>5.790827973379359E-3</v>
      </c>
      <c r="CY16">
        <f t="shared" si="7"/>
        <v>7.8595024248952847E-3</v>
      </c>
      <c r="CZ16">
        <f t="shared" si="7"/>
        <v>5.3633762794230736E-3</v>
      </c>
      <c r="DB16">
        <v>-0.60974731131124227</v>
      </c>
      <c r="DC16">
        <v>7.2318582354990966E-3</v>
      </c>
      <c r="DD16">
        <v>-0.63797170070503917</v>
      </c>
      <c r="DE16">
        <v>0.28951986169090271</v>
      </c>
      <c r="DF16">
        <v>-0.45730474361160794</v>
      </c>
      <c r="DG16">
        <v>6.7134874630567333E-3</v>
      </c>
      <c r="DH16">
        <v>6.6659415250805727E-3</v>
      </c>
      <c r="DI16">
        <v>1.3707755119714151</v>
      </c>
      <c r="DJ16">
        <v>6.5269653222308783E-3</v>
      </c>
      <c r="DK16">
        <v>1.7590129419704326E-2</v>
      </c>
      <c r="DM16">
        <f>(1/4)*SUM($CW$16:$CZ$16)</f>
        <v>8.0195795620697594E-3</v>
      </c>
      <c r="DO16">
        <v>-0.61576041152677963</v>
      </c>
      <c r="DP16">
        <v>-0.20707535974555638</v>
      </c>
      <c r="DQ16">
        <v>4.2816216228322046E-2</v>
      </c>
      <c r="DR16">
        <v>-0.29231779441999106</v>
      </c>
      <c r="DT16">
        <f>IF($S$16&gt;0,$DO$16,0)</f>
        <v>-0.61576041152677963</v>
      </c>
      <c r="DU16">
        <f>IF($T$16&gt;0,$DP$16,0)</f>
        <v>-0.20707535974555638</v>
      </c>
      <c r="DV16">
        <f>IF($U$16&gt;0,$DQ$16,0)</f>
        <v>4.2816216228322046E-2</v>
      </c>
      <c r="DW16">
        <f>IF($V$16&gt;0,$DR$16,0)</f>
        <v>-0.29231779441999106</v>
      </c>
      <c r="DY16">
        <v>-6.3809619535295112E-2</v>
      </c>
      <c r="DZ16">
        <v>0.14511183056016411</v>
      </c>
      <c r="EA16">
        <v>0.16235873594935915</v>
      </c>
      <c r="EB16">
        <v>8.7844571084267242E-2</v>
      </c>
      <c r="EC16">
        <v>5.5005318951742141E-2</v>
      </c>
      <c r="ED16">
        <v>0.1625985991811752</v>
      </c>
      <c r="EE16">
        <v>-0.18558006000528535</v>
      </c>
      <c r="EF16">
        <v>0.10931841719152374</v>
      </c>
      <c r="EG16">
        <v>0.19448736988218376</v>
      </c>
      <c r="EH16">
        <v>-0.12533702108644018</v>
      </c>
      <c r="EJ16">
        <f>(1/4)*SUM($DT$16:$DW$16)</f>
        <v>-0.26808433736600124</v>
      </c>
      <c r="EN16">
        <f>Sheet65!GJ16</f>
        <v>0.62675238205298223</v>
      </c>
      <c r="EO16">
        <f>Sheet65!GK16</f>
        <v>0.24245776827851964</v>
      </c>
      <c r="EP16">
        <f>Sheet65!GL16</f>
        <v>5.5688184214011366E-2</v>
      </c>
      <c r="EQ16">
        <f>Sheet65!GM16</f>
        <v>0.99146608073326237</v>
      </c>
      <c r="ER16">
        <f>Sheet65!GN16</f>
        <v>0.62993429337258211</v>
      </c>
      <c r="ES16">
        <f>Sheet65!GO16</f>
        <v>0.94446720239781767</v>
      </c>
      <c r="ET16">
        <f>Sheet65!GP16</f>
        <v>0.23715853369637779</v>
      </c>
      <c r="EU16">
        <f>Sheet65!GQ16</f>
        <v>0.67302942416545175</v>
      </c>
      <c r="EV16">
        <f>Sheet65!GR16</f>
        <v>0.9672071469068364</v>
      </c>
      <c r="EW16">
        <f>Sheet65!GS16</f>
        <v>0.99784867644968334</v>
      </c>
      <c r="EZ16">
        <f t="array" ref="EZ16:FI25">(1/4)*(MMULT($C$7:$F$16,$DT$23:$EC$26))</f>
        <v>-7.0488871942032752E-2</v>
      </c>
      <c r="FA16">
        <v>7.4519111857715689E-2</v>
      </c>
      <c r="FB16">
        <v>9.1974057537905607E-2</v>
      </c>
      <c r="FC16">
        <v>0.11794616290621703</v>
      </c>
      <c r="FD16">
        <v>6.3301313495709471E-2</v>
      </c>
      <c r="FE16">
        <v>8.8727013786875336E-2</v>
      </c>
      <c r="FF16">
        <v>-0.14257750800354591</v>
      </c>
      <c r="FG16">
        <v>0.13642559461506981</v>
      </c>
      <c r="FH16">
        <v>0.1126040673071044</v>
      </c>
      <c r="FI16">
        <v>-0.14987089987891311</v>
      </c>
      <c r="FL16">
        <f>Sheet65!FX16</f>
        <v>-2.883455227513422E-2</v>
      </c>
      <c r="FM16">
        <f>Sheet65!FY16</f>
        <v>3.0892825100695281E-2</v>
      </c>
      <c r="FN16">
        <f>Sheet65!FZ16</f>
        <v>3.7884559452035706E-2</v>
      </c>
      <c r="FO16">
        <f>Sheet65!GA16</f>
        <v>4.9072301410446245E-2</v>
      </c>
      <c r="FP16">
        <f>Sheet65!GB16</f>
        <v>2.6650334799407181E-2</v>
      </c>
      <c r="FQ16">
        <f>Sheet65!GC16</f>
        <v>3.6678721310875961E-2</v>
      </c>
      <c r="FR16">
        <f>Sheet65!GD16</f>
        <v>-5.8423587334786448E-2</v>
      </c>
      <c r="FS16">
        <f>Sheet65!GE16</f>
        <v>5.6035642291968335E-2</v>
      </c>
      <c r="FT16">
        <f>Sheet65!GF16</f>
        <v>4.7030764232659832E-2</v>
      </c>
      <c r="FU16">
        <f>Sheet65!GG16</f>
        <v>-6.14578403926982E-2</v>
      </c>
      <c r="FX16">
        <f>($EV$10*FL16)+((1-$EV$10)*EZ16)</f>
        <v>-3.2999984241824071E-2</v>
      </c>
      <c r="FY16">
        <f t="shared" ref="FY16:GG25" si="18">($EV$10*FM16)+((1-$EV$10)*FA16)</f>
        <v>3.5255453776397321E-2</v>
      </c>
      <c r="FZ16">
        <f t="shared" si="18"/>
        <v>4.3293509260622691E-2</v>
      </c>
      <c r="GA16">
        <f t="shared" si="18"/>
        <v>5.595968756002332E-2</v>
      </c>
      <c r="GB16">
        <f t="shared" si="18"/>
        <v>3.0315432669037412E-2</v>
      </c>
      <c r="GC16">
        <f t="shared" si="18"/>
        <v>4.1883550558475896E-2</v>
      </c>
      <c r="GD16">
        <f t="shared" si="18"/>
        <v>-6.6838979401662391E-2</v>
      </c>
      <c r="GE16">
        <f t="shared" si="18"/>
        <v>6.4074637524278485E-2</v>
      </c>
      <c r="GF16">
        <f t="shared" si="18"/>
        <v>5.3588094540104284E-2</v>
      </c>
      <c r="GG16">
        <f t="shared" si="18"/>
        <v>-7.0299146341319688E-2</v>
      </c>
      <c r="GJ16">
        <f>EN16-($EU$10*FX16)</f>
        <v>0.626785382037224</v>
      </c>
      <c r="GK16">
        <f t="shared" ref="GK16:GS25" si="19">EO16-($EU$10*FY16)</f>
        <v>0.24242251282474325</v>
      </c>
      <c r="GL16">
        <f t="shared" si="19"/>
        <v>5.5644890704750746E-2</v>
      </c>
      <c r="GM16">
        <f t="shared" si="19"/>
        <v>0.99141012104570236</v>
      </c>
      <c r="GN16">
        <f t="shared" si="19"/>
        <v>0.62990397793991304</v>
      </c>
      <c r="GO16">
        <f t="shared" si="19"/>
        <v>0.94442531884725922</v>
      </c>
      <c r="GP16">
        <f t="shared" si="19"/>
        <v>0.23722537267577945</v>
      </c>
      <c r="GQ16">
        <f t="shared" si="19"/>
        <v>0.67296534952792753</v>
      </c>
      <c r="GR16">
        <f t="shared" si="19"/>
        <v>0.96715355881229625</v>
      </c>
      <c r="GS16">
        <f t="shared" si="19"/>
        <v>0.9979189755960246</v>
      </c>
    </row>
    <row r="17" spans="1:201">
      <c r="A17">
        <v>16</v>
      </c>
      <c r="BQ17">
        <f>SUM(BQ7:BQ16)</f>
        <v>3.3941997690590355</v>
      </c>
      <c r="BR17">
        <f t="shared" ref="BR17:BT17" si="20">SUM(BR7:BR16)</f>
        <v>6.302087570107676</v>
      </c>
      <c r="BS17">
        <f t="shared" si="20"/>
        <v>0.21352246142818557</v>
      </c>
      <c r="BT17">
        <f t="shared" si="20"/>
        <v>6.4530794295695948</v>
      </c>
      <c r="EN17">
        <f>Sheet65!GJ17</f>
        <v>0.1407677582084281</v>
      </c>
      <c r="EO17">
        <f>Sheet65!GK17</f>
        <v>0.91162666488721356</v>
      </c>
      <c r="EP17">
        <f>Sheet65!GL17</f>
        <v>0.5522774534468603</v>
      </c>
      <c r="EQ17">
        <f>Sheet65!GM17</f>
        <v>0.96695519737666624</v>
      </c>
      <c r="ER17">
        <f>Sheet65!GN17</f>
        <v>0.29030125654557587</v>
      </c>
      <c r="ES17">
        <f>Sheet65!GO17</f>
        <v>0.5064006644465836</v>
      </c>
      <c r="ET17">
        <f>Sheet65!GP17</f>
        <v>0.55647636410842416</v>
      </c>
      <c r="EU17">
        <f>Sheet65!GQ17</f>
        <v>0.21107976504915432</v>
      </c>
      <c r="EV17">
        <f>Sheet65!GR17</f>
        <v>0.26738279793713304</v>
      </c>
      <c r="EW17">
        <f>Sheet65!GS17</f>
        <v>0.58933027576573227</v>
      </c>
      <c r="EZ17">
        <v>-4.2673016398567687E-2</v>
      </c>
      <c r="FA17">
        <v>0.1350832165716126</v>
      </c>
      <c r="FB17">
        <v>0.15224117261262643</v>
      </c>
      <c r="FC17">
        <v>5.6660368753990747E-2</v>
      </c>
      <c r="FD17">
        <v>4.4493602743628492E-2</v>
      </c>
      <c r="FE17">
        <v>0.14878413576391353</v>
      </c>
      <c r="FF17">
        <v>-0.15767377775820202</v>
      </c>
      <c r="FG17">
        <v>6.8708049089937204E-2</v>
      </c>
      <c r="FH17">
        <v>0.18643088067096431</v>
      </c>
      <c r="FI17">
        <v>-8.86392713324545E-2</v>
      </c>
      <c r="FL17">
        <f>Sheet65!FX17</f>
        <v>-1.7382591119441806E-2</v>
      </c>
      <c r="FM17">
        <f>Sheet65!FY17</f>
        <v>5.5673054435217556E-2</v>
      </c>
      <c r="FN17">
        <f>Sheet65!FZ17</f>
        <v>6.253604507966648E-2</v>
      </c>
      <c r="FO17">
        <f>Sheet65!GA17</f>
        <v>2.3927409425199123E-2</v>
      </c>
      <c r="FP17">
        <f>Sheet65!GB17</f>
        <v>1.8873485491237754E-2</v>
      </c>
      <c r="FQ17">
        <f>Sheet65!GC17</f>
        <v>6.1243294648987832E-2</v>
      </c>
      <c r="FR17">
        <f>Sheet65!GD17</f>
        <v>-6.4507578250690034E-2</v>
      </c>
      <c r="FS17">
        <f>Sheet65!GE17</f>
        <v>2.8307114746019196E-2</v>
      </c>
      <c r="FT17">
        <f>Sheet65!GF17</f>
        <v>7.7176245164017054E-2</v>
      </c>
      <c r="FU17">
        <f>Sheet65!GG17</f>
        <v>-3.6271417883385115E-2</v>
      </c>
      <c r="FX17">
        <f t="shared" ref="FX17:FX25" si="21">($EV$10*FL17)+((1-$EV$10)*EZ17)</f>
        <v>-1.9911633647354397E-2</v>
      </c>
      <c r="FY17">
        <f t="shared" si="18"/>
        <v>6.361407064885706E-2</v>
      </c>
      <c r="FZ17">
        <f t="shared" si="18"/>
        <v>7.1506557832962475E-2</v>
      </c>
      <c r="GA17">
        <f t="shared" si="18"/>
        <v>2.7200705358078288E-2</v>
      </c>
      <c r="GB17">
        <f t="shared" si="18"/>
        <v>2.1435497216476827E-2</v>
      </c>
      <c r="GC17">
        <f t="shared" si="18"/>
        <v>6.99973787604804E-2</v>
      </c>
      <c r="GD17">
        <f t="shared" si="18"/>
        <v>-7.3824198201441232E-2</v>
      </c>
      <c r="GE17">
        <f t="shared" si="18"/>
        <v>3.2347208180410994E-2</v>
      </c>
      <c r="GF17">
        <f t="shared" si="18"/>
        <v>8.8101708714711777E-2</v>
      </c>
      <c r="GG17">
        <f t="shared" si="18"/>
        <v>-4.1508203228292052E-2</v>
      </c>
      <c r="GJ17">
        <f t="shared" ref="GJ17:GJ25" si="22">EN17-($EU$10*FX17)</f>
        <v>0.14078766984207547</v>
      </c>
      <c r="GK17">
        <f t="shared" si="19"/>
        <v>0.91156305081656475</v>
      </c>
      <c r="GL17">
        <f t="shared" si="19"/>
        <v>0.55220594688902735</v>
      </c>
      <c r="GM17">
        <f t="shared" si="19"/>
        <v>0.96692799667130813</v>
      </c>
      <c r="GN17">
        <f t="shared" si="19"/>
        <v>0.29027982104835937</v>
      </c>
      <c r="GO17">
        <f t="shared" si="19"/>
        <v>0.50633066706782315</v>
      </c>
      <c r="GP17">
        <f t="shared" si="19"/>
        <v>0.55655018830662562</v>
      </c>
      <c r="GQ17">
        <f t="shared" si="19"/>
        <v>0.21104741784097392</v>
      </c>
      <c r="GR17">
        <f t="shared" si="19"/>
        <v>0.26729469622841834</v>
      </c>
      <c r="GS17">
        <f t="shared" si="19"/>
        <v>0.58937178396896062</v>
      </c>
    </row>
    <row r="18" spans="1:201">
      <c r="A18">
        <v>17</v>
      </c>
      <c r="EN18">
        <f>Sheet65!GJ18</f>
        <v>0.45589666797228434</v>
      </c>
      <c r="EO18">
        <f>Sheet65!GK18</f>
        <v>0.61864499143950602</v>
      </c>
      <c r="EP18">
        <f>Sheet65!GL18</f>
        <v>2.7465858202179214E-2</v>
      </c>
      <c r="EQ18">
        <f>Sheet65!GM18</f>
        <v>0.88268895457180063</v>
      </c>
      <c r="ER18">
        <f>Sheet65!GN18</f>
        <v>0.7773626304221839</v>
      </c>
      <c r="ES18">
        <f>Sheet65!GO18</f>
        <v>0.45413794085737436</v>
      </c>
      <c r="ET18">
        <f>Sheet65!GP18</f>
        <v>0.99228358253420357</v>
      </c>
      <c r="EU18">
        <f>Sheet65!GQ18</f>
        <v>0.69459149627380223</v>
      </c>
      <c r="EV18">
        <f>Sheet65!GR18</f>
        <v>0.89211096809494128</v>
      </c>
      <c r="EW18">
        <f>Sheet65!GS18</f>
        <v>0.72191298412369576</v>
      </c>
      <c r="EZ18">
        <v>1.6696817576180439E-2</v>
      </c>
      <c r="FA18">
        <v>5.3119023750397822E-2</v>
      </c>
      <c r="FB18">
        <v>0.19957127015061202</v>
      </c>
      <c r="FC18">
        <v>7.1611613896146759E-2</v>
      </c>
      <c r="FD18">
        <v>6.582716171576275E-2</v>
      </c>
      <c r="FE18">
        <v>7.1789921046716554E-2</v>
      </c>
      <c r="FF18">
        <v>-0.14209045058875747</v>
      </c>
      <c r="FG18">
        <v>0.1044807645979469</v>
      </c>
      <c r="FH18">
        <v>0.17952053860522957</v>
      </c>
      <c r="FI18">
        <v>-0.16100993993582302</v>
      </c>
      <c r="FL18">
        <f>Sheet65!FX18</f>
        <v>6.8537429138131635E-3</v>
      </c>
      <c r="FM18">
        <f>Sheet65!FY18</f>
        <v>2.2221436946175312E-2</v>
      </c>
      <c r="FN18">
        <f>Sheet65!FZ18</f>
        <v>8.1992242440825022E-2</v>
      </c>
      <c r="FO18">
        <f>Sheet65!GA18</f>
        <v>3.0280766263864164E-2</v>
      </c>
      <c r="FP18">
        <f>Sheet65!GB18</f>
        <v>2.787886540698158E-2</v>
      </c>
      <c r="FQ18">
        <f>Sheet65!GC18</f>
        <v>2.9810087858901498E-2</v>
      </c>
      <c r="FR18">
        <f>Sheet65!GD18</f>
        <v>-5.8260918542463576E-2</v>
      </c>
      <c r="FS18">
        <f>Sheet65!GE18</f>
        <v>4.2975112500652175E-2</v>
      </c>
      <c r="FT18">
        <f>Sheet65!GF18</f>
        <v>7.4673025491831913E-2</v>
      </c>
      <c r="FU18">
        <f>Sheet65!GG18</f>
        <v>-6.6080545671731619E-2</v>
      </c>
      <c r="FX18">
        <f t="shared" si="21"/>
        <v>7.83805038004989E-3</v>
      </c>
      <c r="FY18">
        <f t="shared" si="18"/>
        <v>2.5311195626597564E-2</v>
      </c>
      <c r="FZ18">
        <f t="shared" si="18"/>
        <v>9.375014521180372E-2</v>
      </c>
      <c r="GA18">
        <f t="shared" si="18"/>
        <v>3.4413851027092421E-2</v>
      </c>
      <c r="GB18">
        <f t="shared" si="18"/>
        <v>3.1673695037859696E-2</v>
      </c>
      <c r="GC18">
        <f t="shared" si="18"/>
        <v>3.4008071177683001E-2</v>
      </c>
      <c r="GD18">
        <f t="shared" si="18"/>
        <v>-6.6643871747092964E-2</v>
      </c>
      <c r="GE18">
        <f t="shared" si="18"/>
        <v>4.9125677710381649E-2</v>
      </c>
      <c r="GF18">
        <f t="shared" si="18"/>
        <v>8.5157776803171673E-2</v>
      </c>
      <c r="GG18">
        <f t="shared" si="18"/>
        <v>-7.5573485098140755E-2</v>
      </c>
      <c r="GJ18">
        <f t="shared" si="22"/>
        <v>0.45588882992190427</v>
      </c>
      <c r="GK18">
        <f t="shared" si="19"/>
        <v>0.61861968024387948</v>
      </c>
      <c r="GL18">
        <f t="shared" si="19"/>
        <v>2.7372108056967409E-2</v>
      </c>
      <c r="GM18">
        <f t="shared" si="19"/>
        <v>0.88265454072077354</v>
      </c>
      <c r="GN18">
        <f t="shared" si="19"/>
        <v>0.77733095672714603</v>
      </c>
      <c r="GO18">
        <f t="shared" si="19"/>
        <v>0.45410393278619665</v>
      </c>
      <c r="GP18">
        <f t="shared" si="19"/>
        <v>0.99235022640595061</v>
      </c>
      <c r="GQ18">
        <f t="shared" si="19"/>
        <v>0.69454237059609181</v>
      </c>
      <c r="GR18">
        <f t="shared" si="19"/>
        <v>0.8920258103181381</v>
      </c>
      <c r="GS18">
        <f t="shared" si="19"/>
        <v>0.72198855760879388</v>
      </c>
    </row>
    <row r="19" spans="1:201">
      <c r="A19">
        <v>18</v>
      </c>
      <c r="BN19" t="s">
        <v>35</v>
      </c>
      <c r="BO19">
        <f>BS21+BS34</f>
        <v>3.4399283510843954E-4</v>
      </c>
      <c r="EN19">
        <f>Sheet65!GJ19</f>
        <v>0.15785979190168978</v>
      </c>
      <c r="EO19">
        <f>Sheet65!GK19</f>
        <v>0.12330521887785549</v>
      </c>
      <c r="EP19">
        <f>Sheet65!GL19</f>
        <v>1.0793039306967279E-2</v>
      </c>
      <c r="EQ19">
        <f>Sheet65!GM19</f>
        <v>0.92268565774570244</v>
      </c>
      <c r="ER19">
        <f>Sheet65!GN19</f>
        <v>0.66131034432441427</v>
      </c>
      <c r="ES19">
        <f>Sheet65!GO19</f>
        <v>0.75254367492105945</v>
      </c>
      <c r="ET19">
        <f>Sheet65!GP19</f>
        <v>0.3366676359751038</v>
      </c>
      <c r="EU19">
        <f>Sheet65!GQ19</f>
        <v>0.96391186497074155</v>
      </c>
      <c r="EV19">
        <f>Sheet65!GR19</f>
        <v>0.12828664367986259</v>
      </c>
      <c r="EW19">
        <f>Sheet65!GS19</f>
        <v>0.12065458562152544</v>
      </c>
      <c r="EZ19">
        <v>-5.2026265649400799E-2</v>
      </c>
      <c r="FA19">
        <v>5.4909724816828223E-2</v>
      </c>
      <c r="FB19">
        <v>5.3479860054453057E-2</v>
      </c>
      <c r="FC19">
        <v>6.6226649427161666E-2</v>
      </c>
      <c r="FD19">
        <v>2.1128560593435999E-2</v>
      </c>
      <c r="FE19">
        <v>6.612800030388126E-2</v>
      </c>
      <c r="FF19">
        <v>-8.8074892501021004E-2</v>
      </c>
      <c r="FG19">
        <v>9.3246200887913883E-2</v>
      </c>
      <c r="FH19">
        <v>5.1034769517679643E-2</v>
      </c>
      <c r="FI19">
        <v>-8.1924428191141346E-2</v>
      </c>
      <c r="FL19">
        <f>Sheet65!FX19</f>
        <v>-2.1363441269027259E-2</v>
      </c>
      <c r="FM19">
        <f>Sheet65!FY19</f>
        <v>2.2768264862146642E-2</v>
      </c>
      <c r="FN19">
        <f>Sheet65!FZ19</f>
        <v>2.2008630098652809E-2</v>
      </c>
      <c r="FO19">
        <f>Sheet65!GA19</f>
        <v>2.7726505018707607E-2</v>
      </c>
      <c r="FP19">
        <f>Sheet65!GB19</f>
        <v>9.2996870271718109E-3</v>
      </c>
      <c r="FQ19">
        <f>Sheet65!GC19</f>
        <v>2.7317972548895744E-2</v>
      </c>
      <c r="FR19">
        <f>Sheet65!GD19</f>
        <v>-3.6209642630168307E-2</v>
      </c>
      <c r="FS19">
        <f>Sheet65!GE19</f>
        <v>3.8233128183447582E-2</v>
      </c>
      <c r="FT19">
        <f>Sheet65!GF19</f>
        <v>2.169663640359859E-2</v>
      </c>
      <c r="FU19">
        <f>Sheet65!GG19</f>
        <v>-3.3725207878098983E-2</v>
      </c>
      <c r="FX19">
        <f t="shared" si="21"/>
        <v>-2.4429723707064612E-2</v>
      </c>
      <c r="FY19">
        <f t="shared" si="18"/>
        <v>2.59824108576148E-2</v>
      </c>
      <c r="FZ19">
        <f t="shared" si="18"/>
        <v>2.5155753094232833E-2</v>
      </c>
      <c r="GA19">
        <f t="shared" si="18"/>
        <v>3.1576519459553011E-2</v>
      </c>
      <c r="GB19">
        <f t="shared" si="18"/>
        <v>1.0482574383798229E-2</v>
      </c>
      <c r="GC19">
        <f t="shared" si="18"/>
        <v>3.1198975324394296E-2</v>
      </c>
      <c r="GD19">
        <f t="shared" si="18"/>
        <v>-4.1396167617253579E-2</v>
      </c>
      <c r="GE19">
        <f t="shared" si="18"/>
        <v>4.3734435453894216E-2</v>
      </c>
      <c r="GF19">
        <f t="shared" si="18"/>
        <v>2.4630449715006695E-2</v>
      </c>
      <c r="GG19">
        <f t="shared" si="18"/>
        <v>-3.8545129909403217E-2</v>
      </c>
      <c r="GJ19">
        <f t="shared" si="22"/>
        <v>0.15788422162539684</v>
      </c>
      <c r="GK19">
        <f t="shared" si="19"/>
        <v>0.12327923646699787</v>
      </c>
      <c r="GL19">
        <f t="shared" si="19"/>
        <v>1.0767883553873045E-2</v>
      </c>
      <c r="GM19">
        <f t="shared" si="19"/>
        <v>0.92265408122624293</v>
      </c>
      <c r="GN19">
        <f t="shared" si="19"/>
        <v>0.66129986175003042</v>
      </c>
      <c r="GO19">
        <f t="shared" si="19"/>
        <v>0.752512475945735</v>
      </c>
      <c r="GP19">
        <f t="shared" si="19"/>
        <v>0.33670903214272108</v>
      </c>
      <c r="GQ19">
        <f t="shared" si="19"/>
        <v>0.96386813053528764</v>
      </c>
      <c r="GR19">
        <f t="shared" si="19"/>
        <v>0.12826201323014758</v>
      </c>
      <c r="GS19">
        <f t="shared" si="19"/>
        <v>0.12069313075143484</v>
      </c>
    </row>
    <row r="20" spans="1:201">
      <c r="A20">
        <v>19</v>
      </c>
      <c r="AV20" t="s">
        <v>67</v>
      </c>
      <c r="AW20">
        <f>MAX(AW7:AW16)</f>
        <v>15.350518790399676</v>
      </c>
      <c r="AX20">
        <f>MAX(AX7:AX16)</f>
        <v>20.922694206611279</v>
      </c>
      <c r="AY20">
        <f>MAX(AY7:AY16)</f>
        <v>17.129284008521086</v>
      </c>
      <c r="AZ20">
        <f>MAX(AZ7:AZ16)</f>
        <v>20.556161428302225</v>
      </c>
      <c r="BB20">
        <f>SUM(BB7:BB16)</f>
        <v>1.3071619569716981</v>
      </c>
      <c r="BC20">
        <f t="shared" ref="BC20:BE20" si="23">SUM(BC7:BC16)</f>
        <v>1.1770782203821615</v>
      </c>
      <c r="BD20">
        <f t="shared" si="23"/>
        <v>1.2380313059070542</v>
      </c>
      <c r="BE20">
        <f t="shared" si="23"/>
        <v>1.1790937101486363</v>
      </c>
      <c r="BG20">
        <f>IF(BG7&lt;0.000000000001,0.000000000001,BG7)</f>
        <v>1.5344772440512125E-2</v>
      </c>
      <c r="BH20">
        <f t="shared" ref="BH20:BJ20" si="24">IF(BH7&lt;0.000000000001,0.000000000001,BH7)</f>
        <v>1.8324753605461891E-3</v>
      </c>
      <c r="BI20">
        <f t="shared" si="24"/>
        <v>1.1299023802371674E-2</v>
      </c>
      <c r="BJ20">
        <f t="shared" si="24"/>
        <v>2.1509906819979579E-3</v>
      </c>
      <c r="EN20">
        <f>Sheet65!GJ20</f>
        <v>0.43299437896795895</v>
      </c>
      <c r="EO20">
        <f>Sheet65!GK20</f>
        <v>0.84803082498386306</v>
      </c>
      <c r="EP20">
        <f>Sheet65!GL20</f>
        <v>0.37322419865569212</v>
      </c>
      <c r="EQ20">
        <f>Sheet65!GM20</f>
        <v>0.35559117407832447</v>
      </c>
      <c r="ER20">
        <f>Sheet65!GN20</f>
        <v>0.49835494795130469</v>
      </c>
      <c r="ES20">
        <f>Sheet65!GO20</f>
        <v>0.46162912704876763</v>
      </c>
      <c r="ET20">
        <f>Sheet65!GP20</f>
        <v>1.5368453668597518E-3</v>
      </c>
      <c r="EU20">
        <f>Sheet65!GQ20</f>
        <v>0.53900371679719827</v>
      </c>
      <c r="EV20">
        <f>Sheet65!GR20</f>
        <v>0.53476221091911746</v>
      </c>
      <c r="EW20">
        <f>Sheet65!GS20</f>
        <v>0.15171022342089457</v>
      </c>
      <c r="EZ20">
        <v>-5.50467399017322E-2</v>
      </c>
      <c r="FA20">
        <v>0.13951346249714675</v>
      </c>
      <c r="FB20">
        <v>0.17762120438177109</v>
      </c>
      <c r="FC20">
        <v>8.9677061209873649E-2</v>
      </c>
      <c r="FD20">
        <v>5.872415987807883E-2</v>
      </c>
      <c r="FE20">
        <v>0.15834048450113183</v>
      </c>
      <c r="FF20">
        <v>-0.18934359099405845</v>
      </c>
      <c r="FG20">
        <v>0.11513434599633049</v>
      </c>
      <c r="FH20">
        <v>0.20238456733788038</v>
      </c>
      <c r="FI20">
        <v>-0.13735880350305266</v>
      </c>
      <c r="FL20">
        <f>Sheet65!FX20</f>
        <v>-2.2483513119237953E-2</v>
      </c>
      <c r="FM20">
        <f>Sheet65!FY20</f>
        <v>5.7615741820739731E-2</v>
      </c>
      <c r="FN20">
        <f>Sheet65!FZ20</f>
        <v>7.2988012854451584E-2</v>
      </c>
      <c r="FO20">
        <f>Sheet65!GA20</f>
        <v>3.772040901642993E-2</v>
      </c>
      <c r="FP20">
        <f>Sheet65!GB20</f>
        <v>2.499289013084326E-2</v>
      </c>
      <c r="FQ20">
        <f>Sheet65!GC20</f>
        <v>6.52670115147682E-2</v>
      </c>
      <c r="FR20">
        <f>Sheet65!GD20</f>
        <v>-7.7552637901424207E-2</v>
      </c>
      <c r="FS20">
        <f>Sheet65!GE20</f>
        <v>4.7344925249852184E-2</v>
      </c>
      <c r="FT20">
        <f>Sheet65!GF20</f>
        <v>8.406879780911547E-2</v>
      </c>
      <c r="FU20">
        <f>Sheet65!GG20</f>
        <v>-5.6318669649704417E-2</v>
      </c>
      <c r="FX20">
        <f t="shared" si="21"/>
        <v>-2.5739835797487377E-2</v>
      </c>
      <c r="FY20">
        <f t="shared" si="18"/>
        <v>6.5805513888380435E-2</v>
      </c>
      <c r="FZ20">
        <f t="shared" si="18"/>
        <v>8.3451332007183521E-2</v>
      </c>
      <c r="GA20">
        <f t="shared" si="18"/>
        <v>4.2916074235774301E-2</v>
      </c>
      <c r="GB20">
        <f t="shared" si="18"/>
        <v>2.8366017105566813E-2</v>
      </c>
      <c r="GC20">
        <f t="shared" si="18"/>
        <v>7.4574358813404559E-2</v>
      </c>
      <c r="GD20">
        <f t="shared" si="18"/>
        <v>-8.8731733210687627E-2</v>
      </c>
      <c r="GE20">
        <f t="shared" si="18"/>
        <v>5.4123867324500016E-2</v>
      </c>
      <c r="GF20">
        <f t="shared" si="18"/>
        <v>9.5900374761991952E-2</v>
      </c>
      <c r="GG20">
        <f t="shared" si="18"/>
        <v>-6.442268303503923E-2</v>
      </c>
      <c r="GJ20">
        <f t="shared" si="22"/>
        <v>0.43302011880375646</v>
      </c>
      <c r="GK20">
        <f t="shared" si="19"/>
        <v>0.84796501946997471</v>
      </c>
      <c r="GL20">
        <f t="shared" si="19"/>
        <v>0.37314074732368496</v>
      </c>
      <c r="GM20">
        <f t="shared" si="19"/>
        <v>0.35554825800408868</v>
      </c>
      <c r="GN20">
        <f t="shared" si="19"/>
        <v>0.49832658193419915</v>
      </c>
      <c r="GO20">
        <f t="shared" si="19"/>
        <v>0.46155455268995421</v>
      </c>
      <c r="GP20">
        <f t="shared" si="19"/>
        <v>1.6255771000704394E-3</v>
      </c>
      <c r="GQ20">
        <f t="shared" si="19"/>
        <v>0.53894959292987377</v>
      </c>
      <c r="GR20">
        <f t="shared" si="19"/>
        <v>0.53466631054435543</v>
      </c>
      <c r="GS20">
        <f t="shared" si="19"/>
        <v>0.1517746461039296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6.2185316840359019E-3</v>
      </c>
      <c r="BH21">
        <f t="shared" si="25"/>
        <v>1.6929180017202108E-3</v>
      </c>
      <c r="BI21">
        <f t="shared" si="25"/>
        <v>3.8718678739210503E-3</v>
      </c>
      <c r="BJ21">
        <f t="shared" si="25"/>
        <v>1.719840239379392E-3</v>
      </c>
      <c r="BL21">
        <v>1.0000000000000001E-5</v>
      </c>
      <c r="BS21">
        <f>SUM(BM23:BV32)</f>
        <v>1.8439909076118301E-4</v>
      </c>
      <c r="EN21">
        <f>Sheet65!GJ21</f>
        <v>0.51080489120358807</v>
      </c>
      <c r="EO21">
        <f>Sheet65!GK21</f>
        <v>0.57068101383744718</v>
      </c>
      <c r="EP21">
        <f>Sheet65!GL21</f>
        <v>0.79168646874296722</v>
      </c>
      <c r="EQ21">
        <f>Sheet65!GM21</f>
        <v>0.81184523618678572</v>
      </c>
      <c r="ER21">
        <f>Sheet65!GN21</f>
        <v>0.45696083337021626</v>
      </c>
      <c r="ES21">
        <f>Sheet65!GO21</f>
        <v>0.95785703831672842</v>
      </c>
      <c r="ET21">
        <f>Sheet65!GP21</f>
        <v>5.8494897591788282E-2</v>
      </c>
      <c r="EU21">
        <f>Sheet65!GQ21</f>
        <v>0.77875189950640611</v>
      </c>
      <c r="EV21">
        <f>Sheet65!GR21</f>
        <v>0.88698317812717642</v>
      </c>
      <c r="EW21">
        <f>Sheet65!GS21</f>
        <v>0.53444459713219705</v>
      </c>
      <c r="EZ21">
        <v>-2.4327927240067854E-2</v>
      </c>
      <c r="FA21">
        <v>0.10350744406088061</v>
      </c>
      <c r="FB21">
        <v>0.12922297251712792</v>
      </c>
      <c r="FC21">
        <v>3.9646349020879421E-2</v>
      </c>
      <c r="FD21">
        <v>3.6303918773912432E-2</v>
      </c>
      <c r="FE21">
        <v>0.11430397327509859</v>
      </c>
      <c r="FF21">
        <v>-0.12295785210914892</v>
      </c>
      <c r="FG21">
        <v>4.8590745960289131E-2</v>
      </c>
      <c r="FH21">
        <v>0.15408397184862002</v>
      </c>
      <c r="FI21">
        <v>-6.9906003134625999E-2</v>
      </c>
      <c r="FL21">
        <f>Sheet65!FX21</f>
        <v>-9.8830300836853964E-3</v>
      </c>
      <c r="FM21">
        <f>Sheet65!FY21</f>
        <v>4.2666363564512699E-2</v>
      </c>
      <c r="FN21">
        <f>Sheet65!FZ21</f>
        <v>5.3073570015831385E-2</v>
      </c>
      <c r="FO21">
        <f>Sheet65!GA21</f>
        <v>1.6801473123480036E-2</v>
      </c>
      <c r="FP21">
        <f>Sheet65!GB21</f>
        <v>1.537066630649828E-2</v>
      </c>
      <c r="FQ21">
        <f>Sheet65!GC21</f>
        <v>4.7056317020196518E-2</v>
      </c>
      <c r="FR21">
        <f>Sheet65!GD21</f>
        <v>-5.0294130729336126E-2</v>
      </c>
      <c r="FS21">
        <f>Sheet65!GE21</f>
        <v>2.0038553326083081E-2</v>
      </c>
      <c r="FT21">
        <f>Sheet65!GF21</f>
        <v>6.3741776436663594E-2</v>
      </c>
      <c r="FU21">
        <f>Sheet65!GG21</f>
        <v>-2.8596831862248182E-2</v>
      </c>
      <c r="FX21">
        <f t="shared" si="21"/>
        <v>-1.1327519799323641E-2</v>
      </c>
      <c r="FY21">
        <f t="shared" si="18"/>
        <v>4.8750471614149492E-2</v>
      </c>
      <c r="FZ21">
        <f t="shared" si="18"/>
        <v>6.0688510265961039E-2</v>
      </c>
      <c r="GA21">
        <f t="shared" si="18"/>
        <v>1.9085960713219975E-2</v>
      </c>
      <c r="GB21">
        <f t="shared" si="18"/>
        <v>1.7463991553239695E-2</v>
      </c>
      <c r="GC21">
        <f t="shared" si="18"/>
        <v>5.378108264568672E-2</v>
      </c>
      <c r="GD21">
        <f t="shared" si="18"/>
        <v>-5.7560502867317398E-2</v>
      </c>
      <c r="GE21">
        <f t="shared" si="18"/>
        <v>2.2893772589503685E-2</v>
      </c>
      <c r="GF21">
        <f t="shared" si="18"/>
        <v>7.2775995977859234E-2</v>
      </c>
      <c r="GG21">
        <f t="shared" si="18"/>
        <v>-3.2727748989485959E-2</v>
      </c>
      <c r="GJ21">
        <f t="shared" si="22"/>
        <v>0.51081621872338745</v>
      </c>
      <c r="GK21">
        <f t="shared" si="19"/>
        <v>0.57063226336583306</v>
      </c>
      <c r="GL21">
        <f t="shared" si="19"/>
        <v>0.79162578023270125</v>
      </c>
      <c r="GM21">
        <f t="shared" si="19"/>
        <v>0.81182615022607252</v>
      </c>
      <c r="GN21">
        <f t="shared" si="19"/>
        <v>0.45694336937866303</v>
      </c>
      <c r="GO21">
        <f t="shared" si="19"/>
        <v>0.95780325723408277</v>
      </c>
      <c r="GP21">
        <f t="shared" si="19"/>
        <v>5.8552458094655598E-2</v>
      </c>
      <c r="GQ21">
        <f t="shared" si="19"/>
        <v>0.77872900573381665</v>
      </c>
      <c r="GR21">
        <f t="shared" si="19"/>
        <v>0.88691040213119854</v>
      </c>
      <c r="GS21">
        <f t="shared" si="19"/>
        <v>0.53447732488118649</v>
      </c>
    </row>
    <row r="22" spans="1:201">
      <c r="A22">
        <v>21</v>
      </c>
      <c r="BG22">
        <f t="shared" si="25"/>
        <v>1.0676118123793385E-2</v>
      </c>
      <c r="BH22">
        <f t="shared" si="25"/>
        <v>1.9489384244672722E-3</v>
      </c>
      <c r="BI22">
        <f t="shared" si="25"/>
        <v>6.916624699105845E-3</v>
      </c>
      <c r="BJ22">
        <f t="shared" si="25"/>
        <v>1.5756625483041068E-3</v>
      </c>
      <c r="EN22">
        <f>Sheet65!GJ22</f>
        <v>0.75294938978498605</v>
      </c>
      <c r="EO22">
        <f>Sheet65!GK22</f>
        <v>3.8499722115083353E-2</v>
      </c>
      <c r="EP22">
        <f>Sheet65!GL22</f>
        <v>0.49274851863682734</v>
      </c>
      <c r="EQ22">
        <f>Sheet65!GM22</f>
        <v>0.65058460672558927</v>
      </c>
      <c r="ER22">
        <f>Sheet65!GN22</f>
        <v>0.32794569889452557</v>
      </c>
      <c r="ES22">
        <f>Sheet65!GO22</f>
        <v>0.3527309540526723</v>
      </c>
      <c r="ET22">
        <f>Sheet65!GP22</f>
        <v>0.63222417422141441</v>
      </c>
      <c r="EU22">
        <f>Sheet65!GQ22</f>
        <v>0.20346603643543024</v>
      </c>
      <c r="EV22">
        <f>Sheet65!GR22</f>
        <v>0.54453484763217974</v>
      </c>
      <c r="EW22">
        <f>Sheet65!GS22</f>
        <v>0.2352278666811779</v>
      </c>
      <c r="EZ22">
        <v>-3.7829327711331691E-2</v>
      </c>
      <c r="FA22">
        <v>5.2526448976457002E-2</v>
      </c>
      <c r="FB22">
        <v>7.5254667913947235E-2</v>
      </c>
      <c r="FC22">
        <v>6.3100733510139437E-2</v>
      </c>
      <c r="FD22">
        <v>2.7336528675023203E-2</v>
      </c>
      <c r="FE22">
        <v>6.4344209105896374E-2</v>
      </c>
      <c r="FF22">
        <v>-9.2604565709307418E-2</v>
      </c>
      <c r="FG22">
        <v>8.9387937946170018E-2</v>
      </c>
      <c r="FH22">
        <v>7.0501705970290318E-2</v>
      </c>
      <c r="FI22">
        <v>-8.9989433896037169E-2</v>
      </c>
      <c r="FL22">
        <f>Sheet65!FX22</f>
        <v>-1.5532714047622583E-2</v>
      </c>
      <c r="FM22">
        <f>Sheet65!FY22</f>
        <v>2.1807284560206624E-2</v>
      </c>
      <c r="FN22">
        <f>Sheet65!FZ22</f>
        <v>3.0945795770420538E-2</v>
      </c>
      <c r="FO22">
        <f>Sheet65!GA22</f>
        <v>2.6469925149001261E-2</v>
      </c>
      <c r="FP22">
        <f>Sheet65!GB22</f>
        <v>1.1849905447055392E-2</v>
      </c>
      <c r="FQ22">
        <f>Sheet65!GC22</f>
        <v>2.6602877903697301E-2</v>
      </c>
      <c r="FR22">
        <f>Sheet65!GD22</f>
        <v>-3.804325190168828E-2</v>
      </c>
      <c r="FS22">
        <f>Sheet65!GE22</f>
        <v>3.6674491787913766E-2</v>
      </c>
      <c r="FT22">
        <f>Sheet65!GF22</f>
        <v>2.9682196086472178E-2</v>
      </c>
      <c r="FU22">
        <f>Sheet65!GG22</f>
        <v>-3.7010698685090992E-2</v>
      </c>
      <c r="FX22">
        <f t="shared" si="21"/>
        <v>-1.7762375413993493E-2</v>
      </c>
      <c r="FY22">
        <f t="shared" si="18"/>
        <v>2.487920100183166E-2</v>
      </c>
      <c r="FZ22">
        <f t="shared" si="18"/>
        <v>3.5376682984773207E-2</v>
      </c>
      <c r="GA22">
        <f t="shared" si="18"/>
        <v>3.0133005985115077E-2</v>
      </c>
      <c r="GB22">
        <f t="shared" si="18"/>
        <v>1.3398567769852172E-2</v>
      </c>
      <c r="GC22">
        <f t="shared" si="18"/>
        <v>3.0377011023917211E-2</v>
      </c>
      <c r="GD22">
        <f t="shared" si="18"/>
        <v>-4.3499383282450191E-2</v>
      </c>
      <c r="GE22">
        <f t="shared" si="18"/>
        <v>4.1945836403739389E-2</v>
      </c>
      <c r="GF22">
        <f t="shared" si="18"/>
        <v>3.3764147074853992E-2</v>
      </c>
      <c r="GG22">
        <f t="shared" si="18"/>
        <v>-4.2308572206185606E-2</v>
      </c>
      <c r="GJ22">
        <f t="shared" si="22"/>
        <v>0.7529671521604</v>
      </c>
      <c r="GK22">
        <f t="shared" si="19"/>
        <v>3.8474842914081521E-2</v>
      </c>
      <c r="GL22">
        <f t="shared" si="19"/>
        <v>0.49271314195384258</v>
      </c>
      <c r="GM22">
        <f t="shared" si="19"/>
        <v>0.65055447371960418</v>
      </c>
      <c r="GN22">
        <f t="shared" si="19"/>
        <v>0.32793230032675574</v>
      </c>
      <c r="GO22">
        <f t="shared" si="19"/>
        <v>0.35270057704164837</v>
      </c>
      <c r="GP22">
        <f t="shared" si="19"/>
        <v>0.63226767360469682</v>
      </c>
      <c r="GQ22">
        <f t="shared" si="19"/>
        <v>0.2034240905990265</v>
      </c>
      <c r="GR22">
        <f t="shared" si="19"/>
        <v>0.54450108348510484</v>
      </c>
      <c r="GS22">
        <f t="shared" si="19"/>
        <v>0.23527017525338409</v>
      </c>
    </row>
    <row r="23" spans="1:201">
      <c r="A23">
        <v>22</v>
      </c>
      <c r="B23">
        <f t="array" ref="B23:K32">TRANSPOSE(EN16:EW25)</f>
        <v>0.62675238205298223</v>
      </c>
      <c r="C23">
        <v>0.1407677582084281</v>
      </c>
      <c r="D23">
        <v>0.45589666797228434</v>
      </c>
      <c r="E23">
        <v>0.15785979190168978</v>
      </c>
      <c r="F23">
        <v>0.43299437896795895</v>
      </c>
      <c r="G23">
        <v>0.51080489120358807</v>
      </c>
      <c r="H23">
        <v>0.75294938978498605</v>
      </c>
      <c r="I23">
        <v>0.9523647629841997</v>
      </c>
      <c r="J23">
        <v>0.38215144275758051</v>
      </c>
      <c r="K23">
        <v>0.39069808836571851</v>
      </c>
      <c r="M23">
        <f t="array" ref="M23:M32">TRANSPOSE(EN12:EW12)</f>
        <v>0.11593907564275875</v>
      </c>
      <c r="S23">
        <f>EN16</f>
        <v>0.62675238205298223</v>
      </c>
      <c r="T23">
        <f t="shared" ref="T23:AB32" si="26">EO16</f>
        <v>0.24245776827851964</v>
      </c>
      <c r="U23">
        <f t="shared" si="26"/>
        <v>5.5688184214011366E-2</v>
      </c>
      <c r="V23">
        <f t="shared" si="26"/>
        <v>0.99146608073326237</v>
      </c>
      <c r="W23">
        <f t="shared" si="26"/>
        <v>0.62993429337258211</v>
      </c>
      <c r="X23">
        <f t="shared" si="26"/>
        <v>0.94446720239781767</v>
      </c>
      <c r="Y23">
        <f t="shared" si="26"/>
        <v>0.23715853369637779</v>
      </c>
      <c r="Z23">
        <f t="shared" si="26"/>
        <v>0.67302942416545175</v>
      </c>
      <c r="AA23">
        <f t="shared" si="26"/>
        <v>0.9672071469068364</v>
      </c>
      <c r="AB23">
        <f t="shared" si="26"/>
        <v>0.99784867644968334</v>
      </c>
      <c r="BG23">
        <f t="shared" si="25"/>
        <v>0.13594485504963624</v>
      </c>
      <c r="BH23">
        <f t="shared" si="25"/>
        <v>0.12097772603570882</v>
      </c>
      <c r="BI23">
        <f t="shared" si="25"/>
        <v>0.12850026920587337</v>
      </c>
      <c r="BJ23">
        <f t="shared" si="25"/>
        <v>0.12546643767920848</v>
      </c>
      <c r="BM23">
        <f>0.5*$BL$21*B23*B23</f>
        <v>1.9640927420454371E-6</v>
      </c>
      <c r="BN23">
        <f t="shared" ref="BN23:BV32" si="27">0.5*$BL$21*C23*C23</f>
        <v>9.9077808755132388E-8</v>
      </c>
      <c r="BO23">
        <f t="shared" si="27"/>
        <v>1.0392088593411565E-6</v>
      </c>
      <c r="BP23">
        <f t="shared" si="27"/>
        <v>1.2459856949622402E-7</v>
      </c>
      <c r="BQ23">
        <f t="shared" si="27"/>
        <v>9.3742066108924233E-7</v>
      </c>
      <c r="BR23">
        <f t="shared" si="27"/>
        <v>1.3046081843875472E-6</v>
      </c>
      <c r="BS23">
        <f t="shared" si="27"/>
        <v>2.8346639178879146E-6</v>
      </c>
      <c r="BT23">
        <f t="shared" si="27"/>
        <v>4.5349932088697543E-6</v>
      </c>
      <c r="BU23">
        <f t="shared" si="27"/>
        <v>7.3019862600850168E-7</v>
      </c>
      <c r="BV23">
        <f t="shared" si="27"/>
        <v>7.6322498126313401E-7</v>
      </c>
      <c r="BY23">
        <f>$BG$7-$BL$7</f>
        <v>1.5344772440512125E-2</v>
      </c>
      <c r="BZ23">
        <f>$BG$8-$BL$8</f>
        <v>6.2185316840359019E-3</v>
      </c>
      <c r="CA23">
        <f>$BG$9-$BL$9</f>
        <v>1.0676118123793385E-2</v>
      </c>
      <c r="CB23">
        <f>$BG$10-$BL$10</f>
        <v>0.13594485504963624</v>
      </c>
      <c r="CC23">
        <f>$BG$11-$BL$11</f>
        <v>-0.96643259489658562</v>
      </c>
      <c r="CD23">
        <f>$BG$12-$BL$12</f>
        <v>6.5796587186791027E-3</v>
      </c>
      <c r="CE23">
        <f>$BG$13-$BL$13</f>
        <v>7.5312902618125833E-3</v>
      </c>
      <c r="CF23">
        <f>$BG$14-$BL$14</f>
        <v>0.76501614407192498</v>
      </c>
      <c r="CG23">
        <f>$BG$15-$BL$15</f>
        <v>6.056612975610073E-3</v>
      </c>
      <c r="CH23">
        <f>$BG$16-$BL$16</f>
        <v>1.306461157058132E-2</v>
      </c>
      <c r="CW23">
        <f t="array" ref="CW23:DF26">TRANSPOSE(CW7:CZ16)</f>
        <v>1.5344772440512125E-2</v>
      </c>
      <c r="CX23">
        <v>6.2185316840359019E-3</v>
      </c>
      <c r="CY23">
        <v>1.0676118123793385E-2</v>
      </c>
      <c r="CZ23">
        <v>0.13594485504963624</v>
      </c>
      <c r="DA23">
        <v>-0.96643259489658562</v>
      </c>
      <c r="DB23">
        <v>6.5796587186791027E-3</v>
      </c>
      <c r="DC23">
        <v>7.5312902618125833E-3</v>
      </c>
      <c r="DD23">
        <v>0.76501614407192498</v>
      </c>
      <c r="DE23">
        <v>6.056612975610073E-3</v>
      </c>
      <c r="DF23">
        <v>1.306461157058132E-2</v>
      </c>
      <c r="DT23">
        <f>IF($S$7&gt;0,$DO$7,0)</f>
        <v>-2.0397518489284453E-2</v>
      </c>
      <c r="DU23">
        <f>IF($S$8&gt;0,$DO$8,0)</f>
        <v>-9.2411857823362156E-2</v>
      </c>
      <c r="DV23">
        <f>IF($S$9&gt;0,$DO$9,0)</f>
        <v>0.29786306470410484</v>
      </c>
      <c r="DW23">
        <f>IF($S$10&gt;0,$DO$10,0)</f>
        <v>0.38960856360037854</v>
      </c>
      <c r="DX23">
        <f>IF($S$11&gt;0,$DO$11,0)</f>
        <v>0.28186076919413611</v>
      </c>
      <c r="DY23">
        <f>IF($S$12&gt;0,$DO$12,0)</f>
        <v>-5.5082270041176613E-2</v>
      </c>
      <c r="DZ23">
        <f>IF($S$13&gt;0,$DO$13,0)</f>
        <v>-0.29420409714061507</v>
      </c>
      <c r="EA23">
        <f>IF($S$14&gt;0,$DO$14,0)</f>
        <v>0.43122722961664872</v>
      </c>
      <c r="EB23">
        <f>IF($S$15&gt;0,$DO$15,0)</f>
        <v>0.26466091216730581</v>
      </c>
      <c r="EC23">
        <f>IF($S$16&gt;0,$DO$16,0)</f>
        <v>-0.61576041152677963</v>
      </c>
      <c r="EN23">
        <f>Sheet65!GJ23</f>
        <v>0.9523647629841997</v>
      </c>
      <c r="EO23">
        <f>Sheet65!GK23</f>
        <v>0.44430480040024833</v>
      </c>
      <c r="EP23">
        <f>Sheet65!GL23</f>
        <v>0.86789215311531309</v>
      </c>
      <c r="EQ23">
        <f>Sheet65!GM23</f>
        <v>0.79166544903566016</v>
      </c>
      <c r="ER23">
        <f>Sheet65!GN23</f>
        <v>0.54496630652303024</v>
      </c>
      <c r="ES23">
        <f>Sheet65!GO23</f>
        <v>0.8631517368226348</v>
      </c>
      <c r="ET23">
        <f>Sheet65!GP23</f>
        <v>0.73135908307533248</v>
      </c>
      <c r="EU23">
        <f>Sheet65!GQ23</f>
        <v>0.40122174432485258</v>
      </c>
      <c r="EV23">
        <f>Sheet65!GR23</f>
        <v>0.74424235032335806</v>
      </c>
      <c r="EW23">
        <f>Sheet65!GS23</f>
        <v>0.144977805106286</v>
      </c>
      <c r="EZ23">
        <v>2.784584417458557E-4</v>
      </c>
      <c r="FA23">
        <v>5.5572252010306682E-2</v>
      </c>
      <c r="FB23">
        <v>9.7015860046450464E-2</v>
      </c>
      <c r="FC23">
        <v>1.9647304573150288E-2</v>
      </c>
      <c r="FD23">
        <v>2.4346070467103437E-2</v>
      </c>
      <c r="FE23">
        <v>6.3153347239392532E-2</v>
      </c>
      <c r="FF23">
        <v>-7.4915922207118527E-2</v>
      </c>
      <c r="FG23">
        <v>2.8382429741976405E-2</v>
      </c>
      <c r="FH23">
        <v>0.10350864769562643</v>
      </c>
      <c r="FI23">
        <v>-4.9721936524220259E-2</v>
      </c>
      <c r="FL23">
        <f>Sheet65!FX23</f>
        <v>1.5640544884830946E-4</v>
      </c>
      <c r="FM23">
        <f>Sheet65!FY23</f>
        <v>2.2949389300172006E-2</v>
      </c>
      <c r="FN23">
        <f>Sheet65!FZ23</f>
        <v>3.9836230975968639E-2</v>
      </c>
      <c r="FO23">
        <f>Sheet65!GA23</f>
        <v>8.4345218837566863E-3</v>
      </c>
      <c r="FP23">
        <f>Sheet65!GB23</f>
        <v>1.0324072095645832E-2</v>
      </c>
      <c r="FQ23">
        <f>Sheet65!GC23</f>
        <v>2.6030313429376076E-2</v>
      </c>
      <c r="FR23">
        <f>Sheet65!GD23</f>
        <v>-3.0656147082955693E-2</v>
      </c>
      <c r="FS23">
        <f>Sheet65!GE23</f>
        <v>1.1713882824753271E-2</v>
      </c>
      <c r="FT23">
        <f>Sheet65!GF23</f>
        <v>4.2837511839809418E-2</v>
      </c>
      <c r="FU23">
        <f>Sheet65!GG23</f>
        <v>-2.0361962135134856E-2</v>
      </c>
      <c r="FX23">
        <f t="shared" si="21"/>
        <v>1.6861074813806409E-4</v>
      </c>
      <c r="FY23">
        <f t="shared" si="18"/>
        <v>2.6211675571185474E-2</v>
      </c>
      <c r="FZ23">
        <f t="shared" si="18"/>
        <v>4.5554193883016826E-2</v>
      </c>
      <c r="GA23">
        <f t="shared" si="18"/>
        <v>9.5558001526960465E-3</v>
      </c>
      <c r="GB23">
        <f t="shared" si="18"/>
        <v>1.172627193279159E-2</v>
      </c>
      <c r="GC23">
        <f t="shared" si="18"/>
        <v>2.9742616810377719E-2</v>
      </c>
      <c r="GD23">
        <f t="shared" si="18"/>
        <v>-3.5082124595371973E-2</v>
      </c>
      <c r="GE23">
        <f t="shared" si="18"/>
        <v>1.3380737516475585E-2</v>
      </c>
      <c r="GF23">
        <f t="shared" si="18"/>
        <v>4.8904625425391118E-2</v>
      </c>
      <c r="GG23">
        <f t="shared" si="18"/>
        <v>-2.3297959574043396E-2</v>
      </c>
      <c r="GJ23">
        <f t="shared" si="22"/>
        <v>0.95236459437345156</v>
      </c>
      <c r="GK23">
        <f t="shared" si="19"/>
        <v>0.44427858872467713</v>
      </c>
      <c r="GL23">
        <f t="shared" si="19"/>
        <v>0.86784659892143012</v>
      </c>
      <c r="GM23">
        <f t="shared" si="19"/>
        <v>0.79165589323550745</v>
      </c>
      <c r="GN23">
        <f t="shared" si="19"/>
        <v>0.54495458025109744</v>
      </c>
      <c r="GO23">
        <f t="shared" si="19"/>
        <v>0.86312199420582447</v>
      </c>
      <c r="GP23">
        <f t="shared" si="19"/>
        <v>0.73139416519992784</v>
      </c>
      <c r="GQ23">
        <f t="shared" si="19"/>
        <v>0.40120836358733608</v>
      </c>
      <c r="GR23">
        <f t="shared" si="19"/>
        <v>0.74419344569793267</v>
      </c>
      <c r="GS23">
        <f t="shared" si="19"/>
        <v>0.14500110306586003</v>
      </c>
    </row>
    <row r="24" spans="1:201">
      <c r="A24">
        <v>23</v>
      </c>
      <c r="B24">
        <v>0.24245776827851964</v>
      </c>
      <c r="C24">
        <v>0.91162666488721356</v>
      </c>
      <c r="D24">
        <v>0.61864499143950602</v>
      </c>
      <c r="E24">
        <v>0.12330521887785549</v>
      </c>
      <c r="F24">
        <v>0.84803082498386306</v>
      </c>
      <c r="G24">
        <v>0.57068101383744718</v>
      </c>
      <c r="H24">
        <v>3.8499722115083353E-2</v>
      </c>
      <c r="I24">
        <v>0.44430480040024833</v>
      </c>
      <c r="J24">
        <v>0.88497446601395324</v>
      </c>
      <c r="K24">
        <v>0.23364587533768108</v>
      </c>
      <c r="M24">
        <v>9.3834476295465957E-2</v>
      </c>
      <c r="S24">
        <f t="shared" ref="S24:S32" si="28">EN17</f>
        <v>0.1407677582084281</v>
      </c>
      <c r="T24">
        <f t="shared" si="26"/>
        <v>0.91162666488721356</v>
      </c>
      <c r="U24">
        <f t="shared" si="26"/>
        <v>0.5522774534468603</v>
      </c>
      <c r="V24">
        <f t="shared" si="26"/>
        <v>0.96695519737666624</v>
      </c>
      <c r="W24">
        <f t="shared" si="26"/>
        <v>0.29030125654557587</v>
      </c>
      <c r="X24">
        <f t="shared" si="26"/>
        <v>0.5064006644465836</v>
      </c>
      <c r="Y24">
        <f t="shared" si="26"/>
        <v>0.55647636410842416</v>
      </c>
      <c r="Z24">
        <f t="shared" si="26"/>
        <v>0.21107976504915432</v>
      </c>
      <c r="AA24">
        <f t="shared" si="26"/>
        <v>0.26738279793713304</v>
      </c>
      <c r="AB24">
        <f t="shared" si="26"/>
        <v>0.58933027576573227</v>
      </c>
      <c r="BG24">
        <f t="shared" si="25"/>
        <v>3.3567405103414404E-2</v>
      </c>
      <c r="BH24">
        <f t="shared" si="25"/>
        <v>1.5724785613035638E-2</v>
      </c>
      <c r="BI24">
        <f t="shared" si="25"/>
        <v>2.0774016544923835E-2</v>
      </c>
      <c r="BJ24">
        <f t="shared" si="25"/>
        <v>1.2966982473392523E-2</v>
      </c>
      <c r="BM24">
        <f t="shared" ref="BM24:BM32" si="29">0.5*$BL$21*B24*B24</f>
        <v>2.9392884699300169E-7</v>
      </c>
      <c r="BN24">
        <f t="shared" si="27"/>
        <v>4.1553158806669206E-6</v>
      </c>
      <c r="BO24">
        <f t="shared" si="27"/>
        <v>1.9136081271659326E-6</v>
      </c>
      <c r="BP24">
        <f t="shared" si="27"/>
        <v>7.6020885012579256E-8</v>
      </c>
      <c r="BQ24">
        <f t="shared" si="27"/>
        <v>3.5957814006140572E-6</v>
      </c>
      <c r="BR24">
        <f t="shared" si="27"/>
        <v>1.6283840977726831E-6</v>
      </c>
      <c r="BS24">
        <f t="shared" si="27"/>
        <v>7.4111430146931913E-9</v>
      </c>
      <c r="BT24">
        <f t="shared" si="27"/>
        <v>9.8703377829352271E-7</v>
      </c>
      <c r="BU24">
        <f t="shared" si="27"/>
        <v>3.9158990274834085E-6</v>
      </c>
      <c r="BV24">
        <f t="shared" si="27"/>
        <v>2.7295197531155607E-7</v>
      </c>
      <c r="BY24">
        <f>$BH$7-$BM$7</f>
        <v>-0.9981675246394538</v>
      </c>
      <c r="BZ24">
        <f>$BH$8-$BM$8</f>
        <v>1.6929180017202108E-3</v>
      </c>
      <c r="CA24">
        <f>$BH$9-$BM$9</f>
        <v>1.9489384244672722E-3</v>
      </c>
      <c r="CB24">
        <f>$BH$10-$BM$10</f>
        <v>0.12097772603570882</v>
      </c>
      <c r="CC24">
        <f>$BH$11-$BM$11</f>
        <v>1.5724785613035638E-2</v>
      </c>
      <c r="CD24">
        <f>$BH$12-$BM$12</f>
        <v>5.0217988318127774E-4</v>
      </c>
      <c r="CE24">
        <f>$BH$13-$BM$13</f>
        <v>1.2555577457504957E-3</v>
      </c>
      <c r="CF24">
        <f>$BH$14-$BM$14</f>
        <v>0.8495612124021209</v>
      </c>
      <c r="CG24">
        <f>$BH$15-$BM$15</f>
        <v>7.1337856008963252E-4</v>
      </c>
      <c r="CH24">
        <f>$BH$16-$BM$16</f>
        <v>5.790827973379359E-3</v>
      </c>
      <c r="CW24">
        <v>-0.9981675246394538</v>
      </c>
      <c r="CX24">
        <v>1.6929180017202108E-3</v>
      </c>
      <c r="CY24">
        <v>1.9489384244672722E-3</v>
      </c>
      <c r="CZ24">
        <v>0.12097772603570882</v>
      </c>
      <c r="DA24">
        <v>1.5724785613035638E-2</v>
      </c>
      <c r="DB24">
        <v>5.0217988318127774E-4</v>
      </c>
      <c r="DC24">
        <v>1.2555577457504957E-3</v>
      </c>
      <c r="DD24">
        <v>0.8495612124021209</v>
      </c>
      <c r="DE24">
        <v>7.1337856008963252E-4</v>
      </c>
      <c r="DF24">
        <v>5.790827973379359E-3</v>
      </c>
      <c r="DT24">
        <f>IF($T$7&gt;0,$DP$7,0)</f>
        <v>0.11928124793042291</v>
      </c>
      <c r="DU24">
        <f>IF($T$8&gt;0,$DP$8,0)</f>
        <v>0.30991132739806149</v>
      </c>
      <c r="DV24">
        <f>IF($T$9&gt;0,$DP$9,0)</f>
        <v>0.65114093130447015</v>
      </c>
      <c r="DW24">
        <f>IF($T$10&gt;0,$DP$10,0)</f>
        <v>-2.2697877435218072E-3</v>
      </c>
      <c r="DX24">
        <f>IF($T$11&gt;0,$DP$11,0)</f>
        <v>0.11766664789311861</v>
      </c>
      <c r="DY24">
        <f>IF($T$12&gt;0,$DP$12,0)</f>
        <v>0.35011098212454772</v>
      </c>
      <c r="DZ24">
        <f>IF($T$13&gt;0,$DP$13,0)</f>
        <v>-0.38878690624310802</v>
      </c>
      <c r="EA24">
        <f>IF($T$14&gt;0,$DP$14,0)</f>
        <v>3.9109721844123001E-2</v>
      </c>
      <c r="EB24">
        <f>IF($T$15&gt;0,$DP$15,0)</f>
        <v>0.6668059852494066</v>
      </c>
      <c r="EC24">
        <f>IF($T$16&gt;0,$DP$16,0)</f>
        <v>-0.20707535974555638</v>
      </c>
      <c r="EN24">
        <f>Sheet65!GJ24</f>
        <v>0.38215144275758051</v>
      </c>
      <c r="EO24">
        <f>Sheet65!GK24</f>
        <v>0.88497446601395324</v>
      </c>
      <c r="EP24">
        <f>Sheet65!GL24</f>
        <v>0.72210961526680906</v>
      </c>
      <c r="EQ24">
        <f>Sheet65!GM24</f>
        <v>0.8085913453230541</v>
      </c>
      <c r="ER24">
        <f>Sheet65!GN24</f>
        <v>0.38546341781657084</v>
      </c>
      <c r="ES24">
        <f>Sheet65!GO24</f>
        <v>0.13893714875608212</v>
      </c>
      <c r="ET24">
        <f>Sheet65!GP24</f>
        <v>0.20731329944141311</v>
      </c>
      <c r="EU24">
        <f>Sheet65!GQ24</f>
        <v>0.27384027800825689</v>
      </c>
      <c r="EV24">
        <f>Sheet65!GR24</f>
        <v>0.12041022822276985</v>
      </c>
      <c r="EW24">
        <f>Sheet65!GS24</f>
        <v>0.24051830681807462</v>
      </c>
      <c r="EZ24">
        <v>-5.8364711820496983E-2</v>
      </c>
      <c r="FA24">
        <v>0.12534071154242146</v>
      </c>
      <c r="FB24">
        <v>0.20657637316401745</v>
      </c>
      <c r="FC24">
        <v>0.14182994410826449</v>
      </c>
      <c r="FD24">
        <v>0.10224009666878137</v>
      </c>
      <c r="FE24">
        <v>0.14661026711908429</v>
      </c>
      <c r="FF24">
        <v>-0.22349212777403357</v>
      </c>
      <c r="FG24">
        <v>0.16117120343307056</v>
      </c>
      <c r="FH24">
        <v>0.24018698538719682</v>
      </c>
      <c r="FI24">
        <v>-0.21387706620660857</v>
      </c>
      <c r="FL24">
        <f>Sheet65!FX24</f>
        <v>-2.3776863204387183E-2</v>
      </c>
      <c r="FM24">
        <f>Sheet65!FY24</f>
        <v>5.1890056114635437E-2</v>
      </c>
      <c r="FN24">
        <f>Sheet65!FZ24</f>
        <v>8.4954868819213603E-2</v>
      </c>
      <c r="FO24">
        <f>Sheet65!GA24</f>
        <v>5.9209494256877736E-2</v>
      </c>
      <c r="FP24">
        <f>Sheet65!GB24</f>
        <v>4.2872584116801761E-2</v>
      </c>
      <c r="FQ24">
        <f>Sheet65!GC24</f>
        <v>6.055595193863729E-2</v>
      </c>
      <c r="FR24">
        <f>Sheet65!GD24</f>
        <v>-9.1463693153830253E-2</v>
      </c>
      <c r="FS24">
        <f>Sheet65!GE24</f>
        <v>6.6305939676418041E-2</v>
      </c>
      <c r="FT24">
        <f>Sheet65!GF24</f>
        <v>9.964092450633269E-2</v>
      </c>
      <c r="FU24">
        <f>Sheet65!GG24</f>
        <v>-8.7598144523586968E-2</v>
      </c>
      <c r="FX24">
        <f t="shared" si="21"/>
        <v>-2.7235648065998163E-2</v>
      </c>
      <c r="FY24">
        <f t="shared" si="18"/>
        <v>5.9235121657414042E-2</v>
      </c>
      <c r="FZ24">
        <f t="shared" si="18"/>
        <v>9.7117019253693995E-2</v>
      </c>
      <c r="GA24">
        <f t="shared" si="18"/>
        <v>6.7471539242016404E-2</v>
      </c>
      <c r="GB24">
        <f t="shared" si="18"/>
        <v>4.8809335371999718E-2</v>
      </c>
      <c r="GC24">
        <f t="shared" si="18"/>
        <v>6.9161383456681991E-2</v>
      </c>
      <c r="GD24">
        <f t="shared" si="18"/>
        <v>-0.10466653661585058</v>
      </c>
      <c r="GE24">
        <f t="shared" si="18"/>
        <v>7.5792466052083285E-2</v>
      </c>
      <c r="GF24">
        <f t="shared" si="18"/>
        <v>0.11369553059441911</v>
      </c>
      <c r="GG24">
        <f t="shared" si="18"/>
        <v>-0.10022603669188912</v>
      </c>
      <c r="GJ24">
        <f t="shared" si="22"/>
        <v>0.38217867840564651</v>
      </c>
      <c r="GK24">
        <f t="shared" si="19"/>
        <v>0.88491523089229585</v>
      </c>
      <c r="GL24">
        <f t="shared" si="19"/>
        <v>0.72201249824755531</v>
      </c>
      <c r="GM24">
        <f t="shared" si="19"/>
        <v>0.80852387378381207</v>
      </c>
      <c r="GN24">
        <f t="shared" si="19"/>
        <v>0.38541460848119885</v>
      </c>
      <c r="GO24">
        <f t="shared" si="19"/>
        <v>0.13886798737262543</v>
      </c>
      <c r="GP24">
        <f t="shared" si="19"/>
        <v>0.20741796597802895</v>
      </c>
      <c r="GQ24">
        <f t="shared" si="19"/>
        <v>0.27376448554220478</v>
      </c>
      <c r="GR24">
        <f t="shared" si="19"/>
        <v>0.12029653269217544</v>
      </c>
      <c r="GS24">
        <f t="shared" si="19"/>
        <v>0.2406185328547665</v>
      </c>
    </row>
    <row r="25" spans="1:201">
      <c r="A25">
        <v>24</v>
      </c>
      <c r="B25">
        <v>5.5688184214011366E-2</v>
      </c>
      <c r="C25">
        <v>0.5522774534468603</v>
      </c>
      <c r="D25">
        <v>2.7465858202179214E-2</v>
      </c>
      <c r="E25">
        <v>1.0793039306967279E-2</v>
      </c>
      <c r="F25">
        <v>0.37322419865569212</v>
      </c>
      <c r="G25">
        <v>0.79168646874296722</v>
      </c>
      <c r="H25">
        <v>0.49274851863682734</v>
      </c>
      <c r="I25">
        <v>0.86789215311531309</v>
      </c>
      <c r="J25">
        <v>0.72210961526680906</v>
      </c>
      <c r="K25">
        <v>0.66404061484824561</v>
      </c>
      <c r="M25">
        <v>0.91330265709792691</v>
      </c>
      <c r="S25">
        <f t="shared" si="28"/>
        <v>0.45589666797228434</v>
      </c>
      <c r="T25">
        <f t="shared" si="26"/>
        <v>0.61864499143950602</v>
      </c>
      <c r="U25">
        <f t="shared" si="26"/>
        <v>2.7465858202179214E-2</v>
      </c>
      <c r="V25">
        <f t="shared" si="26"/>
        <v>0.88268895457180063</v>
      </c>
      <c r="W25">
        <f t="shared" si="26"/>
        <v>0.7773626304221839</v>
      </c>
      <c r="X25">
        <f t="shared" si="26"/>
        <v>0.45413794085737436</v>
      </c>
      <c r="Y25">
        <f t="shared" si="26"/>
        <v>0.99228358253420357</v>
      </c>
      <c r="Z25">
        <f t="shared" si="26"/>
        <v>0.69459149627380223</v>
      </c>
      <c r="AA25">
        <f t="shared" si="26"/>
        <v>0.89211096809494128</v>
      </c>
      <c r="AB25">
        <f t="shared" si="26"/>
        <v>0.72191298412369576</v>
      </c>
      <c r="BG25">
        <f t="shared" si="25"/>
        <v>6.5796587186791027E-3</v>
      </c>
      <c r="BH25">
        <f t="shared" si="25"/>
        <v>5.0217988318127774E-4</v>
      </c>
      <c r="BI25">
        <f t="shared" si="25"/>
        <v>4.9447505937513332E-3</v>
      </c>
      <c r="BJ25">
        <f t="shared" si="25"/>
        <v>9.6528054297768267E-4</v>
      </c>
      <c r="BM25">
        <f t="shared" si="29"/>
        <v>1.5505869305268323E-8</v>
      </c>
      <c r="BN25">
        <f t="shared" si="27"/>
        <v>1.5250519279287447E-6</v>
      </c>
      <c r="BO25">
        <f t="shared" si="27"/>
        <v>3.7718668339110761E-9</v>
      </c>
      <c r="BP25">
        <f t="shared" si="27"/>
        <v>5.8244848740870369E-10</v>
      </c>
      <c r="BQ25">
        <f t="shared" si="27"/>
        <v>6.9648151231091772E-7</v>
      </c>
      <c r="BR25">
        <f t="shared" si="27"/>
        <v>3.1338373239535464E-6</v>
      </c>
      <c r="BS25">
        <f t="shared" si="27"/>
        <v>1.2140055130939391E-6</v>
      </c>
      <c r="BT25">
        <f t="shared" si="27"/>
        <v>3.7661839471956705E-6</v>
      </c>
      <c r="BU25">
        <f t="shared" si="27"/>
        <v>2.6072114823038952E-6</v>
      </c>
      <c r="BV25">
        <f t="shared" si="27"/>
        <v>2.2047496908401807E-6</v>
      </c>
      <c r="BY25">
        <f>$BI$7-$BN$7</f>
        <v>1.1299023802371674E-2</v>
      </c>
      <c r="BZ25">
        <f>$BI$8-$BN$8</f>
        <v>3.8718678739210503E-3</v>
      </c>
      <c r="CA25">
        <f>$BI$9-$BN$9</f>
        <v>6.916624699105845E-3</v>
      </c>
      <c r="CB25">
        <f>$BI$10-$BN$10</f>
        <v>0.12850026920587337</v>
      </c>
      <c r="CC25">
        <f>$BI$11-$BN$11</f>
        <v>2.0774016544923835E-2</v>
      </c>
      <c r="CD25">
        <f>$BI$12-$BN$12</f>
        <v>4.9447505937513332E-3</v>
      </c>
      <c r="CE25">
        <f>$BI$13-$BN$13</f>
        <v>2.9929240669172548E-3</v>
      </c>
      <c r="CF25">
        <f>$BI$14-$BN$14</f>
        <v>-0.19226598291281383</v>
      </c>
      <c r="CG25">
        <f>$BI$15-$BN$15</f>
        <v>5.1070037010541502E-3</v>
      </c>
      <c r="CH25">
        <f>$BI$16-$BN$16</f>
        <v>7.8595024248952847E-3</v>
      </c>
      <c r="CW25">
        <v>1.1299023802371674E-2</v>
      </c>
      <c r="CX25">
        <v>3.8718678739210503E-3</v>
      </c>
      <c r="CY25">
        <v>6.916624699105845E-3</v>
      </c>
      <c r="CZ25">
        <v>0.12850026920587337</v>
      </c>
      <c r="DA25">
        <v>2.0774016544923835E-2</v>
      </c>
      <c r="DB25">
        <v>4.9447505937513332E-3</v>
      </c>
      <c r="DC25">
        <v>2.9929240669172548E-3</v>
      </c>
      <c r="DD25">
        <v>-0.19226598291281383</v>
      </c>
      <c r="DE25">
        <v>5.1070037010541502E-3</v>
      </c>
      <c r="DF25">
        <v>7.8595024248952847E-3</v>
      </c>
      <c r="DT25">
        <f>IF($U$7&gt;0,$DQ$7,0)</f>
        <v>3.0205822536526684E-2</v>
      </c>
      <c r="DU25">
        <f>IF($U$8&gt;0,$DQ$8,0)</f>
        <v>-2.541052783138122E-2</v>
      </c>
      <c r="DV25">
        <f>IF($U$9&gt;0,$DQ$9,0)</f>
        <v>1.8275285089956954E-2</v>
      </c>
      <c r="DW25">
        <f>IF($U$10&gt;0,$DQ$10,0)</f>
        <v>-6.4044983846363299E-2</v>
      </c>
      <c r="DX25">
        <f>IF($U$11&gt;0,$DQ$11,0)</f>
        <v>-9.3773871597992997E-2</v>
      </c>
      <c r="DY25">
        <f>IF($U$12&gt;0,$DQ$12,0)</f>
        <v>-1.1875353709089657E-2</v>
      </c>
      <c r="DZ25">
        <f>IF($U$13&gt;0,$DQ$13,0)</f>
        <v>4.1596610423421179E-2</v>
      </c>
      <c r="EA25">
        <f>IF($U$14&gt;0,$DQ$14,0)</f>
        <v>2.8572148255499103E-2</v>
      </c>
      <c r="EB25">
        <f>IF($U$15&gt;0,$DQ$15,0)</f>
        <v>-0.10780339919399234</v>
      </c>
      <c r="EC25">
        <f>IF($U$16&gt;0,$DQ$16,0)</f>
        <v>4.2816216228322046E-2</v>
      </c>
      <c r="EN25">
        <f>Sheet65!GJ25</f>
        <v>0.39069808836571851</v>
      </c>
      <c r="EO25">
        <f>Sheet65!GK25</f>
        <v>0.23364587533768108</v>
      </c>
      <c r="EP25">
        <f>Sheet65!GL25</f>
        <v>0.66404061484824561</v>
      </c>
      <c r="EQ25">
        <f>Sheet65!GM25</f>
        <v>0.61300512923031081</v>
      </c>
      <c r="ER25">
        <f>Sheet65!GN25</f>
        <v>0.10155209764046055</v>
      </c>
      <c r="ES25">
        <f>Sheet65!GO25</f>
        <v>0.98781758278872456</v>
      </c>
      <c r="ET25">
        <f>Sheet65!GP25</f>
        <v>0.60469802951003881</v>
      </c>
      <c r="EU25">
        <f>Sheet65!GQ25</f>
        <v>0.77004562971352808</v>
      </c>
      <c r="EV25">
        <f>Sheet65!GR25</f>
        <v>0.87875252530046732</v>
      </c>
      <c r="EW25">
        <f>Sheet65!GS25</f>
        <v>0.63237362197601676</v>
      </c>
      <c r="EZ25">
        <v>-6.3809619535295112E-2</v>
      </c>
      <c r="FA25">
        <v>0.14511183056016411</v>
      </c>
      <c r="FB25">
        <v>0.16235873594935915</v>
      </c>
      <c r="FC25">
        <v>8.7844571084267242E-2</v>
      </c>
      <c r="FD25">
        <v>5.5005318951742141E-2</v>
      </c>
      <c r="FE25">
        <v>0.1625985991811752</v>
      </c>
      <c r="FF25">
        <v>-0.18558006000528535</v>
      </c>
      <c r="FG25">
        <v>0.10931841719152374</v>
      </c>
      <c r="FH25">
        <v>0.19448736988218376</v>
      </c>
      <c r="FI25">
        <v>-0.12533702108644018</v>
      </c>
      <c r="FL25">
        <f>Sheet65!FX25</f>
        <v>-2.606315868230924E-2</v>
      </c>
      <c r="FM25">
        <f>Sheet65!FY25</f>
        <v>5.987676892421933E-2</v>
      </c>
      <c r="FN25">
        <f>Sheet65!FZ25</f>
        <v>6.6721143822294632E-2</v>
      </c>
      <c r="FO25">
        <f>Sheet65!GA25</f>
        <v>3.6905061737185482E-2</v>
      </c>
      <c r="FP25">
        <f>Sheet65!GB25</f>
        <v>2.3400453407425713E-2</v>
      </c>
      <c r="FQ25">
        <f>Sheet65!GC25</f>
        <v>6.6984388908757936E-2</v>
      </c>
      <c r="FR25">
        <f>Sheet65!GD25</f>
        <v>-7.5992272212562162E-2</v>
      </c>
      <c r="FS25">
        <f>Sheet65!GE25</f>
        <v>4.4955753710501534E-2</v>
      </c>
      <c r="FT25">
        <f>Sheet65!GF25</f>
        <v>8.0749193932441884E-2</v>
      </c>
      <c r="FU25">
        <f>Sheet65!GG25</f>
        <v>-5.1369588400211108E-2</v>
      </c>
      <c r="FX25">
        <f t="shared" si="21"/>
        <v>-2.9837804767607827E-2</v>
      </c>
      <c r="FY25">
        <f t="shared" si="18"/>
        <v>6.8400275087813808E-2</v>
      </c>
      <c r="FZ25">
        <f t="shared" si="18"/>
        <v>7.6284903035001073E-2</v>
      </c>
      <c r="GA25">
        <f t="shared" si="18"/>
        <v>4.1999012671893654E-2</v>
      </c>
      <c r="GB25">
        <f t="shared" si="18"/>
        <v>2.6560939961857353E-2</v>
      </c>
      <c r="GC25">
        <f t="shared" si="18"/>
        <v>7.6545809935999659E-2</v>
      </c>
      <c r="GD25">
        <f t="shared" si="18"/>
        <v>-8.6951050991834478E-2</v>
      </c>
      <c r="GE25">
        <f t="shared" si="18"/>
        <v>5.1392020058603757E-2</v>
      </c>
      <c r="GF25">
        <f t="shared" si="18"/>
        <v>9.2123011527416074E-2</v>
      </c>
      <c r="GG25">
        <f t="shared" si="18"/>
        <v>-5.8766331668834007E-2</v>
      </c>
      <c r="GJ25">
        <f t="shared" si="22"/>
        <v>0.39072792617048613</v>
      </c>
      <c r="GK25">
        <f t="shared" si="19"/>
        <v>0.23357747506259327</v>
      </c>
      <c r="GL25">
        <f t="shared" si="19"/>
        <v>0.6639643299452106</v>
      </c>
      <c r="GM25">
        <f t="shared" si="19"/>
        <v>0.61296313021763893</v>
      </c>
      <c r="GN25">
        <f t="shared" si="19"/>
        <v>0.1015255367004987</v>
      </c>
      <c r="GO25">
        <f t="shared" si="19"/>
        <v>0.98774103697878857</v>
      </c>
      <c r="GP25">
        <f t="shared" si="19"/>
        <v>0.60478498056103069</v>
      </c>
      <c r="GQ25">
        <f t="shared" si="19"/>
        <v>0.76999423769346953</v>
      </c>
      <c r="GR25">
        <f t="shared" si="19"/>
        <v>0.87866040228893993</v>
      </c>
      <c r="GS25">
        <f t="shared" si="19"/>
        <v>0.63243238830768556</v>
      </c>
    </row>
    <row r="26" spans="1:201">
      <c r="A26">
        <v>25</v>
      </c>
      <c r="B26">
        <v>0.99146608073326237</v>
      </c>
      <c r="C26">
        <v>0.96695519737666624</v>
      </c>
      <c r="D26">
        <v>0.88268895457180063</v>
      </c>
      <c r="E26">
        <v>0.92268565774570244</v>
      </c>
      <c r="F26">
        <v>0.35559117407832447</v>
      </c>
      <c r="G26">
        <v>0.81184523618678572</v>
      </c>
      <c r="H26">
        <v>0.65058460672558927</v>
      </c>
      <c r="I26">
        <v>0.79166544903566016</v>
      </c>
      <c r="J26">
        <v>0.8085913453230541</v>
      </c>
      <c r="K26">
        <v>0.61300512923031081</v>
      </c>
      <c r="M26">
        <v>0.71978422265944941</v>
      </c>
      <c r="S26">
        <f t="shared" si="28"/>
        <v>0.15785979190168978</v>
      </c>
      <c r="T26">
        <f t="shared" si="26"/>
        <v>0.12330521887785549</v>
      </c>
      <c r="U26">
        <f t="shared" si="26"/>
        <v>1.0793039306967279E-2</v>
      </c>
      <c r="V26">
        <f t="shared" si="26"/>
        <v>0.92268565774570244</v>
      </c>
      <c r="W26">
        <f t="shared" si="26"/>
        <v>0.66131034432441427</v>
      </c>
      <c r="X26">
        <f t="shared" si="26"/>
        <v>0.75254367492105945</v>
      </c>
      <c r="Y26">
        <f t="shared" si="26"/>
        <v>0.3366676359751038</v>
      </c>
      <c r="Z26">
        <f t="shared" si="26"/>
        <v>0.96391186497074155</v>
      </c>
      <c r="AA26">
        <f t="shared" si="26"/>
        <v>0.12828664367986259</v>
      </c>
      <c r="AB26">
        <f t="shared" si="26"/>
        <v>0.12065458562152544</v>
      </c>
      <c r="BG26">
        <f t="shared" si="25"/>
        <v>7.5312902618125833E-3</v>
      </c>
      <c r="BH26">
        <f t="shared" si="25"/>
        <v>1.2555577457504957E-3</v>
      </c>
      <c r="BI26">
        <f t="shared" si="25"/>
        <v>2.9929240669172548E-3</v>
      </c>
      <c r="BJ26">
        <f t="shared" si="25"/>
        <v>9.27522580431201E-4</v>
      </c>
      <c r="BM26">
        <f t="shared" si="29"/>
        <v>4.9150249462228798E-6</v>
      </c>
      <c r="BN26">
        <f t="shared" si="27"/>
        <v>4.6750117686687381E-6</v>
      </c>
      <c r="BO26">
        <f t="shared" si="27"/>
        <v>3.8956989526152918E-6</v>
      </c>
      <c r="BP26">
        <f t="shared" si="27"/>
        <v>4.2567441150480982E-6</v>
      </c>
      <c r="BQ26">
        <f t="shared" si="27"/>
        <v>6.3222541541200628E-7</v>
      </c>
      <c r="BR26">
        <f t="shared" si="27"/>
        <v>3.2954634375958897E-6</v>
      </c>
      <c r="BS26">
        <f t="shared" si="27"/>
        <v>2.1163016525414485E-6</v>
      </c>
      <c r="BT26">
        <f t="shared" si="27"/>
        <v>3.133670915984167E-6</v>
      </c>
      <c r="BU26">
        <f t="shared" si="27"/>
        <v>3.2690998186567332E-6</v>
      </c>
      <c r="BV26">
        <f t="shared" si="27"/>
        <v>1.8788764423133505E-6</v>
      </c>
      <c r="BY26">
        <f>$BJ$7-$BO$7</f>
        <v>2.1509906819979579E-3</v>
      </c>
      <c r="BZ26">
        <f>$BJ$8-$BO$8</f>
        <v>1.719840239379392E-3</v>
      </c>
      <c r="CA26">
        <f>$BJ$9-$BO$9</f>
        <v>-0.9984243374516959</v>
      </c>
      <c r="CB26">
        <f>$BJ$10-$BO$10</f>
        <v>0.12546643767920848</v>
      </c>
      <c r="CC26">
        <f>$BJ$11-$BO$11</f>
        <v>1.2966982473392523E-2</v>
      </c>
      <c r="CD26">
        <f>$BJ$12-$BO$12</f>
        <v>9.6528054297768267E-4</v>
      </c>
      <c r="CE26">
        <f>$BJ$13-$BO$13</f>
        <v>9.27522580431201E-4</v>
      </c>
      <c r="CF26">
        <f>$BJ$14-$BO$14</f>
        <v>0.84810901066882993</v>
      </c>
      <c r="CG26">
        <f>$BJ$15-$BO$15</f>
        <v>7.5489630605563832E-4</v>
      </c>
      <c r="CH26">
        <f>$BJ$16-$BO$16</f>
        <v>5.3633762794230736E-3</v>
      </c>
      <c r="CW26">
        <v>2.1509906819979579E-3</v>
      </c>
      <c r="CX26">
        <v>1.719840239379392E-3</v>
      </c>
      <c r="CY26">
        <v>-0.9984243374516959</v>
      </c>
      <c r="CZ26">
        <v>0.12546643767920848</v>
      </c>
      <c r="DA26">
        <v>1.2966982473392523E-2</v>
      </c>
      <c r="DB26">
        <v>9.6528054297768267E-4</v>
      </c>
      <c r="DC26">
        <v>9.27522580431201E-4</v>
      </c>
      <c r="DD26">
        <v>0.84810901066882993</v>
      </c>
      <c r="DE26">
        <v>7.5489630605563832E-4</v>
      </c>
      <c r="DF26">
        <v>5.3633762794230736E-3</v>
      </c>
      <c r="DT26">
        <f>IF($V$7&gt;0,$DR$7,0)</f>
        <v>-0.41671536171824819</v>
      </c>
      <c r="DU26">
        <f>IF($V$8&gt;0,$DR$8,0)</f>
        <v>0.49782132342163293</v>
      </c>
      <c r="DV26">
        <f>IF($V$9&gt;0,$DR$9,0)</f>
        <v>0.17287378487404931</v>
      </c>
      <c r="DW26">
        <f>IF($V$10&gt;0,$DR$10,0)</f>
        <v>0.35399309735215362</v>
      </c>
      <c r="DX26">
        <f>IF($V$11&gt;0,$DR$11,0)</f>
        <v>0.14603132187346321</v>
      </c>
      <c r="DY26">
        <f>IF($V$12&gt;0,$DR$12,0)</f>
        <v>0.53233309390829819</v>
      </c>
      <c r="DZ26">
        <f>IF($V$13&gt;0,$DR$13,0)</f>
        <v>-0.53048358931102801</v>
      </c>
      <c r="EA26">
        <f>IF($V$14&gt;0,$DR$14,0)</f>
        <v>0.36090806058398817</v>
      </c>
      <c r="EB26">
        <f>IF($V$15&gt;0,$DR$15,0)</f>
        <v>0.39731231971197517</v>
      </c>
      <c r="EC26">
        <f>IF($V$16&gt;0,$DR$16,0)</f>
        <v>-0.29231779441999106</v>
      </c>
    </row>
    <row r="27" spans="1:201">
      <c r="A27">
        <v>26</v>
      </c>
      <c r="B27">
        <v>0.62993429337258211</v>
      </c>
      <c r="C27">
        <v>0.29030125654557587</v>
      </c>
      <c r="D27">
        <v>0.7773626304221839</v>
      </c>
      <c r="E27">
        <v>0.66131034432441427</v>
      </c>
      <c r="F27">
        <v>0.49835494795130469</v>
      </c>
      <c r="G27">
        <v>0.45696083337021626</v>
      </c>
      <c r="H27">
        <v>0.32794569889452557</v>
      </c>
      <c r="I27">
        <v>0.54496630652303024</v>
      </c>
      <c r="J27">
        <v>0.38546341781657084</v>
      </c>
      <c r="K27">
        <v>0.10155209764046055</v>
      </c>
      <c r="M27">
        <v>2.917211285750175E-2</v>
      </c>
      <c r="S27">
        <f t="shared" si="28"/>
        <v>0.43299437896795895</v>
      </c>
      <c r="T27">
        <f t="shared" si="26"/>
        <v>0.84803082498386306</v>
      </c>
      <c r="U27">
        <f t="shared" si="26"/>
        <v>0.37322419865569212</v>
      </c>
      <c r="V27">
        <f t="shared" si="26"/>
        <v>0.35559117407832447</v>
      </c>
      <c r="W27">
        <f t="shared" si="26"/>
        <v>0.49835494795130469</v>
      </c>
      <c r="X27">
        <f t="shared" si="26"/>
        <v>0.46162912704876763</v>
      </c>
      <c r="Y27">
        <f t="shared" si="26"/>
        <v>1.5368453668597518E-3</v>
      </c>
      <c r="Z27">
        <f t="shared" si="26"/>
        <v>0.53900371679719827</v>
      </c>
      <c r="AA27">
        <f t="shared" si="26"/>
        <v>0.53476221091911746</v>
      </c>
      <c r="AB27">
        <f t="shared" si="26"/>
        <v>0.15171022342089457</v>
      </c>
      <c r="BG27">
        <f t="shared" si="25"/>
        <v>0.76501614407192498</v>
      </c>
      <c r="BH27">
        <f t="shared" si="25"/>
        <v>0.8495612124021209</v>
      </c>
      <c r="BI27">
        <f t="shared" si="25"/>
        <v>0.80773401708718617</v>
      </c>
      <c r="BJ27">
        <f t="shared" si="25"/>
        <v>0.84810901066882993</v>
      </c>
      <c r="BM27">
        <f t="shared" si="29"/>
        <v>1.984086069834072E-6</v>
      </c>
      <c r="BN27">
        <f t="shared" si="27"/>
        <v>4.2137409775970132E-7</v>
      </c>
      <c r="BO27">
        <f t="shared" si="27"/>
        <v>3.0214632958844847E-6</v>
      </c>
      <c r="BP27">
        <f t="shared" si="27"/>
        <v>2.1866568575523767E-6</v>
      </c>
      <c r="BQ27">
        <f t="shared" si="27"/>
        <v>1.2417882707377381E-6</v>
      </c>
      <c r="BR27">
        <f t="shared" si="27"/>
        <v>1.0440660161720128E-6</v>
      </c>
      <c r="BS27">
        <f t="shared" si="27"/>
        <v>5.3774190711709418E-7</v>
      </c>
      <c r="BT27">
        <f t="shared" si="27"/>
        <v>1.4849413762267669E-6</v>
      </c>
      <c r="BU27">
        <f t="shared" si="27"/>
        <v>7.4291023237416142E-7</v>
      </c>
      <c r="BV27">
        <f t="shared" si="27"/>
        <v>5.156414267588817E-8</v>
      </c>
    </row>
    <row r="28" spans="1:201">
      <c r="A28">
        <v>27</v>
      </c>
      <c r="B28">
        <v>0.94446720239781767</v>
      </c>
      <c r="C28">
        <v>0.5064006644465836</v>
      </c>
      <c r="D28">
        <v>0.45413794085737436</v>
      </c>
      <c r="E28">
        <v>0.75254367492105945</v>
      </c>
      <c r="F28">
        <v>0.46162912704876763</v>
      </c>
      <c r="G28">
        <v>0.95785703831672842</v>
      </c>
      <c r="H28">
        <v>0.3527309540526723</v>
      </c>
      <c r="I28">
        <v>0.8631517368226348</v>
      </c>
      <c r="J28">
        <v>0.13893714875608212</v>
      </c>
      <c r="K28">
        <v>0.98781758278872456</v>
      </c>
      <c r="M28">
        <v>0.10304245200312089</v>
      </c>
      <c r="S28">
        <f t="shared" si="28"/>
        <v>0.51080489120358807</v>
      </c>
      <c r="T28">
        <f t="shared" si="26"/>
        <v>0.57068101383744718</v>
      </c>
      <c r="U28">
        <f t="shared" si="26"/>
        <v>0.79168646874296722</v>
      </c>
      <c r="V28">
        <f t="shared" si="26"/>
        <v>0.81184523618678572</v>
      </c>
      <c r="W28">
        <f t="shared" si="26"/>
        <v>0.45696083337021626</v>
      </c>
      <c r="X28">
        <f t="shared" si="26"/>
        <v>0.95785703831672842</v>
      </c>
      <c r="Y28">
        <f t="shared" si="26"/>
        <v>5.8494897591788282E-2</v>
      </c>
      <c r="Z28">
        <f t="shared" si="26"/>
        <v>0.77875189950640611</v>
      </c>
      <c r="AA28">
        <f t="shared" si="26"/>
        <v>0.88698317812717642</v>
      </c>
      <c r="AB28">
        <f t="shared" si="26"/>
        <v>0.53444459713219705</v>
      </c>
      <c r="BG28">
        <f t="shared" si="25"/>
        <v>6.056612975610073E-3</v>
      </c>
      <c r="BH28">
        <f t="shared" si="25"/>
        <v>7.1337856008963252E-4</v>
      </c>
      <c r="BI28">
        <f t="shared" si="25"/>
        <v>5.1070037010541502E-3</v>
      </c>
      <c r="BJ28">
        <f t="shared" si="25"/>
        <v>7.5489630605563832E-4</v>
      </c>
      <c r="BM28">
        <f t="shared" si="29"/>
        <v>4.4600914820258016E-6</v>
      </c>
      <c r="BN28">
        <f t="shared" si="27"/>
        <v>1.2822081647597068E-6</v>
      </c>
      <c r="BO28">
        <f t="shared" si="27"/>
        <v>1.0312063466308802E-6</v>
      </c>
      <c r="BP28">
        <f t="shared" si="27"/>
        <v>2.8316099133184662E-6</v>
      </c>
      <c r="BQ28">
        <f t="shared" si="27"/>
        <v>1.0655072546990362E-6</v>
      </c>
      <c r="BR28">
        <f t="shared" si="27"/>
        <v>4.5874505292644726E-6</v>
      </c>
      <c r="BS28">
        <f t="shared" si="27"/>
        <v>6.2209562973454207E-7</v>
      </c>
      <c r="BT28">
        <f t="shared" si="27"/>
        <v>3.7251546038996554E-6</v>
      </c>
      <c r="BU28">
        <f t="shared" si="27"/>
        <v>9.6517656522348477E-8</v>
      </c>
      <c r="BV28">
        <f t="shared" si="27"/>
        <v>4.8789178843327934E-6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0.23715853369637779</v>
      </c>
      <c r="C29">
        <v>0.55647636410842416</v>
      </c>
      <c r="D29">
        <v>0.99228358253420357</v>
      </c>
      <c r="E29">
        <v>0.3366676359751038</v>
      </c>
      <c r="F29">
        <v>1.5368453668597518E-3</v>
      </c>
      <c r="G29">
        <v>5.8494897591788282E-2</v>
      </c>
      <c r="H29">
        <v>0.63222417422141441</v>
      </c>
      <c r="I29">
        <v>0.73135908307533248</v>
      </c>
      <c r="J29">
        <v>0.20731329944141311</v>
      </c>
      <c r="K29">
        <v>0.60469802951003881</v>
      </c>
      <c r="M29">
        <v>0.67679667901096718</v>
      </c>
      <c r="S29">
        <f t="shared" si="28"/>
        <v>0.75294938978498605</v>
      </c>
      <c r="T29">
        <f t="shared" si="26"/>
        <v>3.8499722115083353E-2</v>
      </c>
      <c r="U29">
        <f t="shared" si="26"/>
        <v>0.49274851863682734</v>
      </c>
      <c r="V29">
        <f t="shared" si="26"/>
        <v>0.65058460672558927</v>
      </c>
      <c r="W29">
        <f t="shared" si="26"/>
        <v>0.32794569889452557</v>
      </c>
      <c r="X29">
        <f t="shared" si="26"/>
        <v>0.3527309540526723</v>
      </c>
      <c r="Y29">
        <f t="shared" si="26"/>
        <v>0.63222417422141441</v>
      </c>
      <c r="Z29">
        <f t="shared" si="26"/>
        <v>0.20346603643543024</v>
      </c>
      <c r="AA29">
        <f t="shared" si="26"/>
        <v>0.54453484763217974</v>
      </c>
      <c r="AB29">
        <f t="shared" si="26"/>
        <v>0.2352278666811779</v>
      </c>
      <c r="BG29">
        <f t="shared" si="25"/>
        <v>1.306461157058132E-2</v>
      </c>
      <c r="BH29">
        <f t="shared" si="25"/>
        <v>5.790827973379359E-3</v>
      </c>
      <c r="BI29">
        <f t="shared" si="25"/>
        <v>7.8595024248952847E-3</v>
      </c>
      <c r="BJ29">
        <f t="shared" si="25"/>
        <v>5.3633762794230736E-3</v>
      </c>
      <c r="BM29">
        <f t="shared" si="29"/>
        <v>2.8122085052507984E-7</v>
      </c>
      <c r="BN29">
        <f t="shared" si="27"/>
        <v>1.5483297190566574E-6</v>
      </c>
      <c r="BO29">
        <f t="shared" si="27"/>
        <v>4.9231335408345685E-6</v>
      </c>
      <c r="BP29">
        <f t="shared" si="27"/>
        <v>5.6672548556532506E-7</v>
      </c>
      <c r="BQ29">
        <f t="shared" si="27"/>
        <v>1.1809468408191427E-11</v>
      </c>
      <c r="BR29">
        <f t="shared" si="27"/>
        <v>1.7108265221368995E-8</v>
      </c>
      <c r="BS29">
        <f t="shared" si="27"/>
        <v>1.9985370323497468E-6</v>
      </c>
      <c r="BT29">
        <f t="shared" si="27"/>
        <v>2.6744305419839557E-6</v>
      </c>
      <c r="BU29">
        <f t="shared" si="27"/>
        <v>2.1489402062642508E-7</v>
      </c>
      <c r="BV29">
        <f t="shared" si="27"/>
        <v>1.8282985344666191E-6</v>
      </c>
    </row>
    <row r="30" spans="1:201">
      <c r="A30">
        <v>29</v>
      </c>
      <c r="B30">
        <v>0.67302942416545175</v>
      </c>
      <c r="C30">
        <v>0.21107976504915432</v>
      </c>
      <c r="D30">
        <v>0.69459149627380223</v>
      </c>
      <c r="E30">
        <v>0.96391186497074155</v>
      </c>
      <c r="F30">
        <v>0.53900371679719827</v>
      </c>
      <c r="G30">
        <v>0.77875189950640611</v>
      </c>
      <c r="H30">
        <v>0.20346603643543024</v>
      </c>
      <c r="I30">
        <v>0.40122174432485258</v>
      </c>
      <c r="J30">
        <v>0.27384027800825689</v>
      </c>
      <c r="K30">
        <v>0.77004562971352808</v>
      </c>
      <c r="M30">
        <v>0.51794834424650005</v>
      </c>
      <c r="S30">
        <f t="shared" si="28"/>
        <v>0.9523647629841997</v>
      </c>
      <c r="T30">
        <f t="shared" si="26"/>
        <v>0.44430480040024833</v>
      </c>
      <c r="U30">
        <f t="shared" si="26"/>
        <v>0.86789215311531309</v>
      </c>
      <c r="V30">
        <f t="shared" si="26"/>
        <v>0.79166544903566016</v>
      </c>
      <c r="W30">
        <f t="shared" si="26"/>
        <v>0.54496630652303024</v>
      </c>
      <c r="X30">
        <f t="shared" si="26"/>
        <v>0.8631517368226348</v>
      </c>
      <c r="Y30">
        <f t="shared" si="26"/>
        <v>0.73135908307533248</v>
      </c>
      <c r="Z30">
        <f t="shared" si="26"/>
        <v>0.40122174432485258</v>
      </c>
      <c r="AA30">
        <f t="shared" si="26"/>
        <v>0.74424235032335806</v>
      </c>
      <c r="AB30">
        <f t="shared" si="26"/>
        <v>0.144977805106286</v>
      </c>
      <c r="BM30">
        <f t="shared" si="29"/>
        <v>2.2648430289623981E-6</v>
      </c>
      <c r="BN30">
        <f t="shared" si="27"/>
        <v>2.2277333606603096E-7</v>
      </c>
      <c r="BO30">
        <f t="shared" si="27"/>
        <v>2.4122867334793972E-6</v>
      </c>
      <c r="BP30">
        <f t="shared" si="27"/>
        <v>4.645630417156866E-6</v>
      </c>
      <c r="BQ30">
        <f t="shared" si="27"/>
        <v>1.4526250336059718E-6</v>
      </c>
      <c r="BR30">
        <f t="shared" si="27"/>
        <v>3.0322726049241781E-6</v>
      </c>
      <c r="BS30">
        <f t="shared" si="27"/>
        <v>2.0699213991371912E-7</v>
      </c>
      <c r="BT30">
        <f t="shared" si="27"/>
        <v>8.0489444059538694E-7</v>
      </c>
      <c r="BU30">
        <f t="shared" si="27"/>
        <v>3.7494248929819713E-7</v>
      </c>
      <c r="BV30">
        <f t="shared" si="27"/>
        <v>2.9648513592045204E-6</v>
      </c>
      <c r="EN30">
        <f>Sheet65!GJ30</f>
        <v>0.91342362432344204</v>
      </c>
      <c r="EO30">
        <f>Sheet65!GK30</f>
        <v>0.82716414922732673</v>
      </c>
      <c r="EP30">
        <f>Sheet65!GL30</f>
        <v>0.1773524570140923</v>
      </c>
      <c r="EQ30">
        <f>Sheet65!GM30</f>
        <v>0.5846228783932701</v>
      </c>
      <c r="ER30">
        <f>Sheet65!GN30</f>
        <v>0.37532218692351893</v>
      </c>
      <c r="ES30">
        <f>Sheet65!GO30</f>
        <v>0.84011772699991261</v>
      </c>
      <c r="ET30">
        <f>Sheet65!GP30</f>
        <v>0.36785938823091052</v>
      </c>
      <c r="EU30">
        <f>Sheet65!GQ30</f>
        <v>0.72835122258075768</v>
      </c>
      <c r="EV30">
        <f>Sheet65!GR30</f>
        <v>0.2043306326037739</v>
      </c>
      <c r="EW30">
        <f>Sheet65!GS30</f>
        <v>0.46821055174863407</v>
      </c>
      <c r="EZ30">
        <f t="array" ref="EZ30:FI30">TRANSPOSE(DM7:DM16)</f>
        <v>-0.242343184428643</v>
      </c>
      <c r="FA30">
        <v>3.3757894497641388E-3</v>
      </c>
      <c r="FB30">
        <v>-0.24472066405108234</v>
      </c>
      <c r="FC30">
        <v>0.12772232199260672</v>
      </c>
      <c r="FD30">
        <v>-0.22924170256630841</v>
      </c>
      <c r="FE30">
        <v>3.247967434647349E-3</v>
      </c>
      <c r="FF30">
        <v>3.1768236637278835E-3</v>
      </c>
      <c r="FG30">
        <v>0.56760509605751552</v>
      </c>
      <c r="FH30">
        <v>3.1579728857023736E-3</v>
      </c>
      <c r="FI30">
        <v>8.0195795620697594E-3</v>
      </c>
      <c r="FL30">
        <f>Sheet65!FX30</f>
        <v>-9.9402380891181641E-2</v>
      </c>
      <c r="FM30">
        <f>Sheet65!FY30</f>
        <v>1.335547482138923E-3</v>
      </c>
      <c r="FN30">
        <f>Sheet65!FZ30</f>
        <v>-0.10032766477356014</v>
      </c>
      <c r="FO30">
        <f>Sheet65!GA30</f>
        <v>5.083915680074156E-2</v>
      </c>
      <c r="FP30">
        <f>Sheet65!GB30</f>
        <v>-9.4291902152446483E-2</v>
      </c>
      <c r="FQ30">
        <f>Sheet65!GC30</f>
        <v>1.2859825128126586E-3</v>
      </c>
      <c r="FR30">
        <f>Sheet65!GD30</f>
        <v>1.2580864623296815E-3</v>
      </c>
      <c r="FS30">
        <f>Sheet65!GE30</f>
        <v>0.23488280401813702</v>
      </c>
      <c r="FT30">
        <f>Sheet65!GF30</f>
        <v>1.2495790558348318E-3</v>
      </c>
      <c r="FU30">
        <f>Sheet65!GG30</f>
        <v>3.1707914851935659E-3</v>
      </c>
      <c r="FX30">
        <f t="shared" ref="FX30:GG30" si="30">($EV$10*FL30)+((1-$EV$10)*EZ30)</f>
        <v>-0.11369646124492777</v>
      </c>
      <c r="FY30">
        <f t="shared" si="30"/>
        <v>1.5395716789014446E-3</v>
      </c>
      <c r="FZ30">
        <f t="shared" si="30"/>
        <v>-0.11476696470131235</v>
      </c>
      <c r="GA30">
        <f t="shared" si="30"/>
        <v>5.8527473319928067E-2</v>
      </c>
      <c r="GB30">
        <f t="shared" si="30"/>
        <v>-0.10778688219383267</v>
      </c>
      <c r="GC30">
        <f t="shared" si="30"/>
        <v>1.4821810049961276E-3</v>
      </c>
      <c r="GD30">
        <f t="shared" si="30"/>
        <v>1.4499601824695017E-3</v>
      </c>
      <c r="GE30">
        <f t="shared" si="30"/>
        <v>0.26815503322207485</v>
      </c>
      <c r="GF30">
        <f t="shared" si="30"/>
        <v>1.440418438821586E-3</v>
      </c>
      <c r="GG30">
        <f t="shared" si="30"/>
        <v>3.6556702928811852E-3</v>
      </c>
      <c r="GJ30">
        <f t="shared" ref="GJ30:GS30" si="31">EN30-($EU$10*FX30)</f>
        <v>0.91353732078468697</v>
      </c>
      <c r="GK30">
        <f t="shared" si="31"/>
        <v>0.82716260965564781</v>
      </c>
      <c r="GL30">
        <f t="shared" si="31"/>
        <v>0.17746722397879361</v>
      </c>
      <c r="GM30">
        <f t="shared" si="31"/>
        <v>0.58456435091995018</v>
      </c>
      <c r="GN30">
        <f t="shared" si="31"/>
        <v>0.37542997380571275</v>
      </c>
      <c r="GO30">
        <f t="shared" si="31"/>
        <v>0.84011624481890756</v>
      </c>
      <c r="GP30">
        <f t="shared" si="31"/>
        <v>0.36785793827072805</v>
      </c>
      <c r="GQ30">
        <f t="shared" si="31"/>
        <v>0.7280830675475356</v>
      </c>
      <c r="GR30">
        <f t="shared" si="31"/>
        <v>0.20432919218533507</v>
      </c>
      <c r="GS30">
        <f t="shared" si="31"/>
        <v>0.46820689607834121</v>
      </c>
    </row>
    <row r="31" spans="1:201">
      <c r="A31">
        <v>30</v>
      </c>
      <c r="B31">
        <v>0.9672071469068364</v>
      </c>
      <c r="C31">
        <v>0.26738279793713304</v>
      </c>
      <c r="D31">
        <v>0.89211096809494128</v>
      </c>
      <c r="E31">
        <v>0.12828664367986259</v>
      </c>
      <c r="F31">
        <v>0.53476221091911746</v>
      </c>
      <c r="G31">
        <v>0.88698317812717642</v>
      </c>
      <c r="H31">
        <v>0.54453484763217974</v>
      </c>
      <c r="I31">
        <v>0.74424235032335806</v>
      </c>
      <c r="J31">
        <v>0.12041022822276985</v>
      </c>
      <c r="K31">
        <v>0.87875252530046732</v>
      </c>
      <c r="M31">
        <v>0.64996046558305198</v>
      </c>
      <c r="S31">
        <f t="shared" si="28"/>
        <v>0.38215144275758051</v>
      </c>
      <c r="T31">
        <f t="shared" si="26"/>
        <v>0.88497446601395324</v>
      </c>
      <c r="U31">
        <f t="shared" si="26"/>
        <v>0.72210961526680906</v>
      </c>
      <c r="V31">
        <f t="shared" si="26"/>
        <v>0.8085913453230541</v>
      </c>
      <c r="W31">
        <f t="shared" si="26"/>
        <v>0.38546341781657084</v>
      </c>
      <c r="X31">
        <f t="shared" si="26"/>
        <v>0.13893714875608212</v>
      </c>
      <c r="Y31">
        <f t="shared" si="26"/>
        <v>0.20731329944141311</v>
      </c>
      <c r="Z31">
        <f t="shared" si="26"/>
        <v>0.27384027800825689</v>
      </c>
      <c r="AA31">
        <f t="shared" si="26"/>
        <v>0.12041022822276985</v>
      </c>
      <c r="AB31">
        <f t="shared" si="26"/>
        <v>0.24051830681807462</v>
      </c>
      <c r="BM31">
        <f t="shared" si="29"/>
        <v>4.677448325138313E-6</v>
      </c>
      <c r="BN31">
        <f t="shared" si="27"/>
        <v>3.5746780316344867E-7</v>
      </c>
      <c r="BO31">
        <f t="shared" si="27"/>
        <v>3.9793098969764668E-6</v>
      </c>
      <c r="BP31">
        <f t="shared" si="27"/>
        <v>8.2287314733220136E-8</v>
      </c>
      <c r="BQ31">
        <f t="shared" si="27"/>
        <v>1.4298531111355135E-6</v>
      </c>
      <c r="BR31">
        <f t="shared" si="27"/>
        <v>3.9336957914029325E-6</v>
      </c>
      <c r="BS31">
        <f t="shared" si="27"/>
        <v>1.4825910014290062E-6</v>
      </c>
      <c r="BT31">
        <f t="shared" si="27"/>
        <v>2.7694833800741804E-6</v>
      </c>
      <c r="BU31">
        <f t="shared" si="27"/>
        <v>7.249311530329761E-8</v>
      </c>
      <c r="BV31">
        <f t="shared" si="27"/>
        <v>3.8610300036097431E-6</v>
      </c>
    </row>
    <row r="32" spans="1:201">
      <c r="A32">
        <v>31</v>
      </c>
      <c r="B32">
        <v>0.99784867644968334</v>
      </c>
      <c r="C32">
        <v>0.58933027576573227</v>
      </c>
      <c r="D32">
        <v>0.72191298412369576</v>
      </c>
      <c r="E32">
        <v>0.12065458562152544</v>
      </c>
      <c r="F32">
        <v>0.15171022342089457</v>
      </c>
      <c r="G32">
        <v>0.53444459713219705</v>
      </c>
      <c r="H32">
        <v>0.2352278666811779</v>
      </c>
      <c r="I32">
        <v>0.144977805106286</v>
      </c>
      <c r="J32">
        <v>0.24051830681807462</v>
      </c>
      <c r="K32">
        <v>0.63237362197601676</v>
      </c>
      <c r="M32">
        <v>0.23257910243763769</v>
      </c>
      <c r="S32">
        <f t="shared" si="28"/>
        <v>0.39069808836571851</v>
      </c>
      <c r="T32">
        <f t="shared" si="26"/>
        <v>0.23364587533768108</v>
      </c>
      <c r="U32">
        <f t="shared" si="26"/>
        <v>0.66404061484824561</v>
      </c>
      <c r="V32">
        <f t="shared" si="26"/>
        <v>0.61300512923031081</v>
      </c>
      <c r="W32">
        <f t="shared" si="26"/>
        <v>0.10155209764046055</v>
      </c>
      <c r="X32">
        <f t="shared" si="26"/>
        <v>0.98781758278872456</v>
      </c>
      <c r="Y32">
        <f t="shared" si="26"/>
        <v>0.60469802951003881</v>
      </c>
      <c r="Z32">
        <f t="shared" si="26"/>
        <v>0.77004562971352808</v>
      </c>
      <c r="AA32">
        <f t="shared" si="26"/>
        <v>0.87875252530046732</v>
      </c>
      <c r="AB32">
        <f t="shared" si="26"/>
        <v>0.63237362197601676</v>
      </c>
      <c r="BG32">
        <f>IF(BG20&gt;(1-0.000000000001),(1-0.000000000001),BG20)</f>
        <v>1.5344772440512125E-2</v>
      </c>
      <c r="BH32">
        <f t="shared" ref="BH32:BJ32" si="32">IF(BH20&gt;(1-0.000000000001),(1-0.000000000001),BH20)</f>
        <v>1.8324753605461891E-3</v>
      </c>
      <c r="BI32">
        <f t="shared" si="32"/>
        <v>1.1299023802371674E-2</v>
      </c>
      <c r="BJ32">
        <f t="shared" si="32"/>
        <v>2.1509906819979579E-3</v>
      </c>
      <c r="BM32">
        <f t="shared" si="29"/>
        <v>4.9785099054619249E-6</v>
      </c>
      <c r="BN32">
        <f t="shared" si="27"/>
        <v>1.7365508696705704E-6</v>
      </c>
      <c r="BO32">
        <f t="shared" si="27"/>
        <v>2.6057917832318973E-6</v>
      </c>
      <c r="BP32">
        <f t="shared" si="27"/>
        <v>7.2787645157510077E-8</v>
      </c>
      <c r="BQ32">
        <f t="shared" si="27"/>
        <v>1.1507995945208874E-7</v>
      </c>
      <c r="BR32">
        <f t="shared" si="27"/>
        <v>1.4281551370189822E-6</v>
      </c>
      <c r="BS32">
        <f t="shared" si="27"/>
        <v>2.7666074631689006E-7</v>
      </c>
      <c r="BT32">
        <f t="shared" si="27"/>
        <v>1.0509281986718123E-7</v>
      </c>
      <c r="BU32">
        <f t="shared" si="27"/>
        <v>2.8924527957316745E-7</v>
      </c>
      <c r="BV32">
        <f t="shared" si="27"/>
        <v>1.9994819888553309E-6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6.2185316840359019E-3</v>
      </c>
      <c r="BH33">
        <f t="shared" si="33"/>
        <v>1.6929180017202108E-3</v>
      </c>
      <c r="BI33">
        <f t="shared" si="33"/>
        <v>3.8718678739210503E-3</v>
      </c>
      <c r="BJ33">
        <f t="shared" si="33"/>
        <v>1.719840239379392E-3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1.0676118123793385E-2</v>
      </c>
      <c r="BH34">
        <f t="shared" si="33"/>
        <v>1.9489384244672722E-3</v>
      </c>
      <c r="BI34">
        <f t="shared" si="33"/>
        <v>6.916624699105845E-3</v>
      </c>
      <c r="BJ34">
        <f t="shared" si="33"/>
        <v>1.5756625483041068E-3</v>
      </c>
      <c r="BS34">
        <f>SUM(BM36:BV45)</f>
        <v>1.5959374434725655E-4</v>
      </c>
      <c r="EN34">
        <f>Sheet65!GJ34</f>
        <v>9.5082661847035718E-2</v>
      </c>
      <c r="EO34">
        <f>Sheet65!GK34</f>
        <v>0.18985970038378069</v>
      </c>
      <c r="EP34">
        <f>Sheet65!GL34</f>
        <v>0.6316716939069561</v>
      </c>
      <c r="EQ34">
        <f>Sheet65!GM34</f>
        <v>0.34790438321335188</v>
      </c>
      <c r="ER34">
        <f>Sheet65!GN34</f>
        <v>0.24890074835920684</v>
      </c>
      <c r="ES34">
        <f>Sheet65!GO34</f>
        <v>0.86930087608359541</v>
      </c>
      <c r="ET34">
        <f>Sheet65!GP34</f>
        <v>0.30175667032866937</v>
      </c>
      <c r="EU34">
        <f>Sheet65!GQ34</f>
        <v>0.19246183060645683</v>
      </c>
      <c r="EV34">
        <f>Sheet65!GR34</f>
        <v>0.68050848582934909</v>
      </c>
      <c r="EW34">
        <f>Sheet65!GS34</f>
        <v>0.31525548546251403</v>
      </c>
      <c r="EZ34">
        <f t="array" ref="EZ34:FI43">(1/4)*(MMULT($X$7:$AA$16,$CW$23:$DF$26))</f>
        <v>-0.58949456595299887</v>
      </c>
      <c r="FA34">
        <v>6.9900954344093158E-3</v>
      </c>
      <c r="FB34">
        <v>-0.58770611582171739</v>
      </c>
      <c r="FC34">
        <v>0.27926874690678871</v>
      </c>
      <c r="FD34">
        <v>-0.42245406096011179</v>
      </c>
      <c r="FE34">
        <v>6.550966268674999E-3</v>
      </c>
      <c r="FF34">
        <v>6.4010951166869352E-3</v>
      </c>
      <c r="FG34">
        <v>1.2771095986092977</v>
      </c>
      <c r="FH34">
        <v>6.3942929909822617E-3</v>
      </c>
      <c r="FI34">
        <v>1.693994740798789E-2</v>
      </c>
      <c r="FL34">
        <f>Sheet65!FX34</f>
        <v>-0.24171112576196177</v>
      </c>
      <c r="FM34">
        <f>Sheet65!FY34</f>
        <v>2.7634224852003458E-3</v>
      </c>
      <c r="FN34">
        <f>Sheet65!FZ34</f>
        <v>-0.24087202958332696</v>
      </c>
      <c r="FO34">
        <f>Sheet65!GA34</f>
        <v>0.11108797598919841</v>
      </c>
      <c r="FP34">
        <f>Sheet65!GB34</f>
        <v>-0.1738733485899735</v>
      </c>
      <c r="FQ34">
        <f>Sheet65!GC34</f>
        <v>2.5924072439550525E-3</v>
      </c>
      <c r="FR34">
        <f>Sheet65!GD34</f>
        <v>2.5332868882622485E-3</v>
      </c>
      <c r="FS34">
        <f>Sheet65!GE34</f>
        <v>0.52825829145910352</v>
      </c>
      <c r="FT34">
        <f>Sheet65!GF34</f>
        <v>2.528837825311007E-3</v>
      </c>
      <c r="FU34">
        <f>Sheet65!GG34</f>
        <v>6.6922820442316625E-3</v>
      </c>
      <c r="FX34">
        <f t="shared" ref="FX34:GG43" si="34">($EV$10*FL34)+((1-$EV$10)*EZ34)</f>
        <v>-0.27648946978106548</v>
      </c>
      <c r="FY34">
        <f t="shared" si="34"/>
        <v>3.1860897801212428E-3</v>
      </c>
      <c r="FZ34">
        <f t="shared" si="34"/>
        <v>-0.27555543820716599</v>
      </c>
      <c r="GA34">
        <f t="shared" si="34"/>
        <v>0.12790605308095743</v>
      </c>
      <c r="GB34">
        <f t="shared" si="34"/>
        <v>-0.19873141982698733</v>
      </c>
      <c r="GC34">
        <f t="shared" si="34"/>
        <v>2.9882631464270468E-3</v>
      </c>
      <c r="GD34">
        <f t="shared" si="34"/>
        <v>2.9200677111047169E-3</v>
      </c>
      <c r="GE34">
        <f t="shared" si="34"/>
        <v>0.60314342217412298</v>
      </c>
      <c r="GF34">
        <f t="shared" si="34"/>
        <v>2.9153833418781327E-3</v>
      </c>
      <c r="GG34">
        <f t="shared" si="34"/>
        <v>7.7170485806072851E-3</v>
      </c>
      <c r="GJ34">
        <f t="shared" ref="GJ34:GS43" si="35">EN34-($EU$10*FX34)</f>
        <v>9.5359151316816784E-2</v>
      </c>
      <c r="GK34">
        <f t="shared" si="35"/>
        <v>0.18985651429400058</v>
      </c>
      <c r="GL34">
        <f t="shared" si="35"/>
        <v>0.63194724934516322</v>
      </c>
      <c r="GM34">
        <f t="shared" si="35"/>
        <v>0.34777647716027094</v>
      </c>
      <c r="GN34">
        <f t="shared" si="35"/>
        <v>0.24909947977903382</v>
      </c>
      <c r="GO34">
        <f t="shared" si="35"/>
        <v>0.86929788782044903</v>
      </c>
      <c r="GP34">
        <f t="shared" si="35"/>
        <v>0.30175375026095824</v>
      </c>
      <c r="GQ34">
        <f t="shared" si="35"/>
        <v>0.1918586871842827</v>
      </c>
      <c r="GR34">
        <f t="shared" si="35"/>
        <v>0.68050557044600724</v>
      </c>
      <c r="GS34">
        <f t="shared" si="35"/>
        <v>0.31524776841393343</v>
      </c>
    </row>
    <row r="35" spans="1:201">
      <c r="A35">
        <v>34</v>
      </c>
      <c r="BG35">
        <f t="shared" si="33"/>
        <v>0.13594485504963624</v>
      </c>
      <c r="BH35">
        <f t="shared" si="33"/>
        <v>0.12097772603570882</v>
      </c>
      <c r="BI35">
        <f t="shared" si="33"/>
        <v>0.12850026920587337</v>
      </c>
      <c r="BJ35">
        <f t="shared" si="33"/>
        <v>0.12546643767920848</v>
      </c>
      <c r="EN35">
        <f>Sheet65!GJ35</f>
        <v>0.53445908799411612</v>
      </c>
      <c r="EO35">
        <f>Sheet65!GK35</f>
        <v>0.27459160696766555</v>
      </c>
      <c r="EP35">
        <f>Sheet65!GL35</f>
        <v>0.345628216638315</v>
      </c>
      <c r="EQ35">
        <f>Sheet65!GM35</f>
        <v>0.76828197045251145</v>
      </c>
      <c r="ER35">
        <f>Sheet65!GN35</f>
        <v>0.91859001647126581</v>
      </c>
      <c r="ES35">
        <f>Sheet65!GO35</f>
        <v>0.11757646382104345</v>
      </c>
      <c r="ET35">
        <f>Sheet65!GP35</f>
        <v>0.96338344477028304</v>
      </c>
      <c r="EU35">
        <f>Sheet65!GQ35</f>
        <v>0.85703997793410835</v>
      </c>
      <c r="EV35">
        <f>Sheet65!GR35</f>
        <v>0.27984638386102884</v>
      </c>
      <c r="EW35">
        <f>Sheet65!GS35</f>
        <v>0.91295045939468411</v>
      </c>
      <c r="EZ35">
        <v>-0.81178511799629594</v>
      </c>
      <c r="FA35">
        <v>7.1772515915479078E-3</v>
      </c>
      <c r="FB35">
        <v>-0.68165007981825043</v>
      </c>
      <c r="FC35">
        <v>0.30520169207879322</v>
      </c>
      <c r="FD35">
        <v>-0.43485452938326441</v>
      </c>
      <c r="FE35">
        <v>6.2854318827985332E-3</v>
      </c>
      <c r="FF35">
        <v>6.5377591553000009E-3</v>
      </c>
      <c r="FG35">
        <v>1.5789336756693586</v>
      </c>
      <c r="FH35">
        <v>6.1292582368932796E-3</v>
      </c>
      <c r="FI35">
        <v>1.8024658583119121E-2</v>
      </c>
      <c r="FL35">
        <f>Sheet65!FX35</f>
        <v>-0.33281978122528771</v>
      </c>
      <c r="FM35">
        <f>Sheet65!FY35</f>
        <v>2.8366182324146318E-3</v>
      </c>
      <c r="FN35">
        <f>Sheet65!FZ35</f>
        <v>-0.27944238285848932</v>
      </c>
      <c r="FO35">
        <f>Sheet65!GA35</f>
        <v>0.12135954638742813</v>
      </c>
      <c r="FP35">
        <f>Sheet65!GB35</f>
        <v>-0.17908743407998473</v>
      </c>
      <c r="FQ35">
        <f>Sheet65!GC35</f>
        <v>2.4877719921102825E-3</v>
      </c>
      <c r="FR35">
        <f>Sheet65!GD35</f>
        <v>2.5870588869072635E-3</v>
      </c>
      <c r="FS35">
        <f>Sheet65!GE35</f>
        <v>0.65253659186431756</v>
      </c>
      <c r="FT35">
        <f>Sheet65!GF35</f>
        <v>2.4242891808187502E-3</v>
      </c>
      <c r="FU35">
        <f>Sheet65!GG35</f>
        <v>7.1177216197652613E-3</v>
      </c>
      <c r="FX35">
        <f t="shared" si="34"/>
        <v>-0.38071631490238855</v>
      </c>
      <c r="FY35">
        <f t="shared" si="34"/>
        <v>3.2706815683279595E-3</v>
      </c>
      <c r="FZ35">
        <f t="shared" si="34"/>
        <v>-0.31966315255446542</v>
      </c>
      <c r="GA35">
        <f t="shared" si="34"/>
        <v>0.13974376095656463</v>
      </c>
      <c r="GB35">
        <f t="shared" si="34"/>
        <v>-0.20466414361031268</v>
      </c>
      <c r="GC35">
        <f t="shared" si="34"/>
        <v>2.8675379811791074E-3</v>
      </c>
      <c r="GD35">
        <f t="shared" si="34"/>
        <v>2.9821289137465373E-3</v>
      </c>
      <c r="GE35">
        <f t="shared" si="34"/>
        <v>0.74517630024482162</v>
      </c>
      <c r="GF35">
        <f t="shared" si="34"/>
        <v>2.7947860864262031E-3</v>
      </c>
      <c r="GG35">
        <f t="shared" si="34"/>
        <v>8.2084153161006475E-3</v>
      </c>
      <c r="GJ35">
        <f t="shared" si="35"/>
        <v>0.53483980430901856</v>
      </c>
      <c r="GK35">
        <f t="shared" si="35"/>
        <v>0.27458833628609725</v>
      </c>
      <c r="GL35">
        <f t="shared" si="35"/>
        <v>0.34594787979086944</v>
      </c>
      <c r="GM35">
        <f t="shared" si="35"/>
        <v>0.76814222669155485</v>
      </c>
      <c r="GN35">
        <f t="shared" si="35"/>
        <v>0.91879468061487612</v>
      </c>
      <c r="GO35">
        <f t="shared" si="35"/>
        <v>0.11757359628306227</v>
      </c>
      <c r="GP35">
        <f t="shared" si="35"/>
        <v>0.96338046264136934</v>
      </c>
      <c r="GQ35">
        <f t="shared" si="35"/>
        <v>0.85629480163386351</v>
      </c>
      <c r="GR35">
        <f t="shared" si="35"/>
        <v>0.27984358907494239</v>
      </c>
      <c r="GS35">
        <f t="shared" si="35"/>
        <v>0.91294225097936799</v>
      </c>
    </row>
    <row r="36" spans="1:201">
      <c r="A36">
        <v>35</v>
      </c>
      <c r="B36">
        <f t="array" ref="B36:K45">TRANSPOSE(EN34:EW43)</f>
        <v>9.5082661847035718E-2</v>
      </c>
      <c r="C36">
        <v>0.53445908799411612</v>
      </c>
      <c r="D36">
        <v>6.691753497518127E-2</v>
      </c>
      <c r="E36">
        <v>0.68837187488241203</v>
      </c>
      <c r="F36">
        <v>0.73610480023654812</v>
      </c>
      <c r="G36">
        <v>0.49630479814365042</v>
      </c>
      <c r="H36">
        <v>0.81058708524040612</v>
      </c>
      <c r="I36">
        <v>0.50027928459214621</v>
      </c>
      <c r="J36">
        <v>0.14611825335872525</v>
      </c>
      <c r="K36">
        <v>0.30274243610534246</v>
      </c>
      <c r="M36">
        <f t="array" ref="M36:M45">TRANSPOSE(EN30:EW30)</f>
        <v>0.91342362432344204</v>
      </c>
      <c r="S36">
        <f>EN34</f>
        <v>9.5082661847035718E-2</v>
      </c>
      <c r="T36">
        <f t="shared" ref="T36:AB45" si="36">EO34</f>
        <v>0.18985970038378069</v>
      </c>
      <c r="U36">
        <f t="shared" si="36"/>
        <v>0.6316716939069561</v>
      </c>
      <c r="V36">
        <f t="shared" si="36"/>
        <v>0.34790438321335188</v>
      </c>
      <c r="W36">
        <f t="shared" si="36"/>
        <v>0.24890074835920684</v>
      </c>
      <c r="X36">
        <f t="shared" si="36"/>
        <v>0.86930087608359541</v>
      </c>
      <c r="Y36">
        <f t="shared" si="36"/>
        <v>0.30175667032866937</v>
      </c>
      <c r="Z36">
        <f t="shared" si="36"/>
        <v>0.19246183060645683</v>
      </c>
      <c r="AA36">
        <f t="shared" si="36"/>
        <v>0.68050848582934909</v>
      </c>
      <c r="AB36">
        <f t="shared" si="36"/>
        <v>0.31525548546251403</v>
      </c>
      <c r="BG36">
        <f t="shared" si="33"/>
        <v>3.3567405103414404E-2</v>
      </c>
      <c r="BH36">
        <f t="shared" si="33"/>
        <v>1.5724785613035638E-2</v>
      </c>
      <c r="BI36">
        <f t="shared" si="33"/>
        <v>2.0774016544923835E-2</v>
      </c>
      <c r="BJ36">
        <f t="shared" si="33"/>
        <v>1.2966982473392523E-2</v>
      </c>
      <c r="BM36">
        <f>0.5*$BL$21*B36*B36</f>
        <v>4.5203562919588709E-8</v>
      </c>
      <c r="BN36">
        <f t="shared" ref="BN36:BV45" si="37">0.5*$BL$21*C36*C36</f>
        <v>1.4282325836975118E-6</v>
      </c>
      <c r="BO36">
        <f t="shared" si="37"/>
        <v>2.2389782435773044E-8</v>
      </c>
      <c r="BP36">
        <f t="shared" si="37"/>
        <v>2.3692791906456361E-6</v>
      </c>
      <c r="BQ36">
        <f t="shared" si="37"/>
        <v>2.7092513846564424E-6</v>
      </c>
      <c r="BR36">
        <f t="shared" si="37"/>
        <v>1.2315922633020481E-6</v>
      </c>
      <c r="BS36">
        <f t="shared" si="37"/>
        <v>3.2852571137926876E-6</v>
      </c>
      <c r="BT36">
        <f t="shared" si="37"/>
        <v>1.2513968129601481E-6</v>
      </c>
      <c r="BU36">
        <f t="shared" si="37"/>
        <v>1.0675271982302311E-7</v>
      </c>
      <c r="BV36">
        <f t="shared" si="37"/>
        <v>4.5826491309498681E-7</v>
      </c>
      <c r="EN36">
        <f>Sheet65!GJ36</f>
        <v>6.691753497518127E-2</v>
      </c>
      <c r="EO36">
        <f>Sheet65!GK36</f>
        <v>0.84984816869702173</v>
      </c>
      <c r="EP36">
        <f>Sheet65!GL36</f>
        <v>0.5471156404992864</v>
      </c>
      <c r="EQ36">
        <f>Sheet65!GM36</f>
        <v>0.9877060887752025</v>
      </c>
      <c r="ER36">
        <f>Sheet65!GN36</f>
        <v>0.4011947528916695</v>
      </c>
      <c r="ES36">
        <f>Sheet65!GO36</f>
        <v>0.2469368301345059</v>
      </c>
      <c r="ET36">
        <f>Sheet65!GP36</f>
        <v>9.6202436868560656E-2</v>
      </c>
      <c r="EU36">
        <f>Sheet65!GQ36</f>
        <v>0.68861428035766981</v>
      </c>
      <c r="EV36">
        <f>Sheet65!GR36</f>
        <v>3.6432548640181542E-2</v>
      </c>
      <c r="EW36">
        <f>Sheet65!GS36</f>
        <v>0.74961957034018822</v>
      </c>
      <c r="EZ36">
        <v>-0.88469971524080937</v>
      </c>
      <c r="FA36">
        <v>8.4158705631074849E-3</v>
      </c>
      <c r="FB36">
        <v>-0.8252343299483994</v>
      </c>
      <c r="FC36">
        <v>0.35725090481951804</v>
      </c>
      <c r="FD36">
        <v>-0.48270603984019722</v>
      </c>
      <c r="FE36">
        <v>7.4868208906869651E-3</v>
      </c>
      <c r="FF36">
        <v>7.5840743735028845E-3</v>
      </c>
      <c r="FG36">
        <v>1.7835797598882985</v>
      </c>
      <c r="FH36">
        <v>7.3085476389329095E-3</v>
      </c>
      <c r="FI36">
        <v>2.1014106855359191E-2</v>
      </c>
      <c r="FL36">
        <f>Sheet65!FX36</f>
        <v>-0.36277402270150771</v>
      </c>
      <c r="FM36">
        <f>Sheet65!FY36</f>
        <v>3.3263093864274833E-3</v>
      </c>
      <c r="FN36">
        <f>Sheet65!FZ36</f>
        <v>-0.33830755790078165</v>
      </c>
      <c r="FO36">
        <f>Sheet65!GA36</f>
        <v>0.14207400425048028</v>
      </c>
      <c r="FP36">
        <f>Sheet65!GB36</f>
        <v>-0.19887026959328732</v>
      </c>
      <c r="FQ36">
        <f>Sheet65!GC36</f>
        <v>2.9631210444690317E-3</v>
      </c>
      <c r="FR36">
        <f>Sheet65!GD36</f>
        <v>3.0011654443565005E-3</v>
      </c>
      <c r="FS36">
        <f>Sheet65!GE36</f>
        <v>0.73739764461384583</v>
      </c>
      <c r="FT36">
        <f>Sheet65!GF36</f>
        <v>2.8906807056621182E-3</v>
      </c>
      <c r="FU36">
        <f>Sheet65!GG36</f>
        <v>8.2989247503354388E-3</v>
      </c>
      <c r="FX36">
        <f t="shared" si="34"/>
        <v>-0.41496659195543789</v>
      </c>
      <c r="FY36">
        <f t="shared" si="34"/>
        <v>3.8352655040954833E-3</v>
      </c>
      <c r="FZ36">
        <f t="shared" si="34"/>
        <v>-0.38700023510554343</v>
      </c>
      <c r="GA36">
        <f t="shared" si="34"/>
        <v>0.16359169430738404</v>
      </c>
      <c r="GB36">
        <f t="shared" si="34"/>
        <v>-0.22725384661797832</v>
      </c>
      <c r="GC36">
        <f t="shared" si="34"/>
        <v>3.4154910290908249E-3</v>
      </c>
      <c r="GD36">
        <f t="shared" si="34"/>
        <v>3.459456337271139E-3</v>
      </c>
      <c r="GE36">
        <f t="shared" si="34"/>
        <v>0.84201585614129115</v>
      </c>
      <c r="GF36">
        <f t="shared" si="34"/>
        <v>3.3324673989891971E-3</v>
      </c>
      <c r="GG36">
        <f t="shared" si="34"/>
        <v>9.570442960837814E-3</v>
      </c>
      <c r="GJ36">
        <f t="shared" si="35"/>
        <v>6.7332501567136702E-2</v>
      </c>
      <c r="GK36">
        <f t="shared" si="35"/>
        <v>0.84984433343151766</v>
      </c>
      <c r="GL36">
        <f t="shared" si="35"/>
        <v>0.54750264073439192</v>
      </c>
      <c r="GM36">
        <f t="shared" si="35"/>
        <v>0.98754249708089514</v>
      </c>
      <c r="GN36">
        <f t="shared" si="35"/>
        <v>0.40142200673828748</v>
      </c>
      <c r="GO36">
        <f t="shared" si="35"/>
        <v>0.24693341464347682</v>
      </c>
      <c r="GP36">
        <f t="shared" si="35"/>
        <v>9.6198977412223385E-2</v>
      </c>
      <c r="GQ36">
        <f t="shared" si="35"/>
        <v>0.68777226450152851</v>
      </c>
      <c r="GR36">
        <f t="shared" si="35"/>
        <v>3.6429216172782553E-2</v>
      </c>
      <c r="GS36">
        <f t="shared" si="35"/>
        <v>0.74960999989722743</v>
      </c>
    </row>
    <row r="37" spans="1:201">
      <c r="A37">
        <v>36</v>
      </c>
      <c r="B37">
        <v>0.18985970038378069</v>
      </c>
      <c r="C37">
        <v>0.27459160696766555</v>
      </c>
      <c r="D37">
        <v>0.84984816869702173</v>
      </c>
      <c r="E37">
        <v>0.12495966228214964</v>
      </c>
      <c r="F37">
        <v>1.8625125177312452E-2</v>
      </c>
      <c r="G37">
        <v>0.79406212530963216</v>
      </c>
      <c r="H37">
        <v>0.45978458046455811</v>
      </c>
      <c r="I37">
        <v>0.17259267134606598</v>
      </c>
      <c r="J37">
        <v>0.95888468385925596</v>
      </c>
      <c r="K37">
        <v>0.32851609118874009</v>
      </c>
      <c r="M37">
        <v>0.82716414922732673</v>
      </c>
      <c r="S37">
        <f t="shared" ref="S37:S45" si="38">EN35</f>
        <v>0.53445908799411612</v>
      </c>
      <c r="T37">
        <f t="shared" si="36"/>
        <v>0.27459160696766555</v>
      </c>
      <c r="U37">
        <f t="shared" si="36"/>
        <v>0.345628216638315</v>
      </c>
      <c r="V37">
        <f t="shared" si="36"/>
        <v>0.76828197045251145</v>
      </c>
      <c r="W37">
        <f t="shared" si="36"/>
        <v>0.91859001647126581</v>
      </c>
      <c r="X37">
        <f t="shared" si="36"/>
        <v>0.11757646382104345</v>
      </c>
      <c r="Y37">
        <f t="shared" si="36"/>
        <v>0.96338344477028304</v>
      </c>
      <c r="Z37">
        <f t="shared" si="36"/>
        <v>0.85703997793410835</v>
      </c>
      <c r="AA37">
        <f t="shared" si="36"/>
        <v>0.27984638386102884</v>
      </c>
      <c r="AB37">
        <f t="shared" si="36"/>
        <v>0.91295045939468411</v>
      </c>
      <c r="BG37">
        <f t="shared" si="33"/>
        <v>6.5796587186791027E-3</v>
      </c>
      <c r="BH37">
        <f t="shared" si="33"/>
        <v>5.0217988318127774E-4</v>
      </c>
      <c r="BI37">
        <f t="shared" si="33"/>
        <v>4.9447505937513332E-3</v>
      </c>
      <c r="BJ37">
        <f t="shared" si="33"/>
        <v>9.6528054297768267E-4</v>
      </c>
      <c r="BM37">
        <f t="shared" ref="BM37:BM45" si="39">0.5*$BL$21*B37*B37</f>
        <v>1.8023352914909488E-7</v>
      </c>
      <c r="BN37">
        <f t="shared" si="37"/>
        <v>3.7700275308542458E-7</v>
      </c>
      <c r="BO37">
        <f t="shared" si="37"/>
        <v>3.6112095491884081E-6</v>
      </c>
      <c r="BP37">
        <f t="shared" si="37"/>
        <v>7.8074585988344466E-8</v>
      </c>
      <c r="BQ37">
        <f t="shared" si="37"/>
        <v>1.7344764393527912E-9</v>
      </c>
      <c r="BR37">
        <f t="shared" si="37"/>
        <v>3.1526732942562497E-6</v>
      </c>
      <c r="BS37">
        <f t="shared" si="37"/>
        <v>1.0570093021648486E-6</v>
      </c>
      <c r="BT37">
        <f t="shared" si="37"/>
        <v>1.4894115101185574E-7</v>
      </c>
      <c r="BU37">
        <f t="shared" si="37"/>
        <v>4.5972991846993261E-6</v>
      </c>
      <c r="BV37">
        <f t="shared" si="37"/>
        <v>5.3961411084964301E-7</v>
      </c>
      <c r="EN37">
        <f>Sheet65!GJ37</f>
        <v>0.68837187488241203</v>
      </c>
      <c r="EO37">
        <f>Sheet65!GK37</f>
        <v>0.12495966228214964</v>
      </c>
      <c r="EP37">
        <f>Sheet65!GL37</f>
        <v>0.33228017775676671</v>
      </c>
      <c r="EQ37">
        <f>Sheet65!GM37</f>
        <v>0.43014090176644959</v>
      </c>
      <c r="ER37">
        <f>Sheet65!GN37</f>
        <v>0.26500162623064794</v>
      </c>
      <c r="ES37">
        <f>Sheet65!GO37</f>
        <v>0.23465052366892261</v>
      </c>
      <c r="ET37">
        <f>Sheet65!GP37</f>
        <v>0.14908473651727194</v>
      </c>
      <c r="EU37">
        <f>Sheet65!GQ37</f>
        <v>0.7360946989752708</v>
      </c>
      <c r="EV37">
        <f>Sheet65!GR37</f>
        <v>0.4026146593939991</v>
      </c>
      <c r="EW37">
        <f>Sheet65!GS37</f>
        <v>0.31553653658614872</v>
      </c>
      <c r="EZ37">
        <v>-1.0986703637000175</v>
      </c>
      <c r="FA37">
        <v>1.3508661948879026E-2</v>
      </c>
      <c r="FB37">
        <v>-1.1612168597754602</v>
      </c>
      <c r="FC37">
        <v>0.53799670260291332</v>
      </c>
      <c r="FD37">
        <v>-0.82817381054460204</v>
      </c>
      <c r="FE37">
        <v>1.2680184575430331E-2</v>
      </c>
      <c r="FF37">
        <v>1.2393895171509791E-2</v>
      </c>
      <c r="FG37">
        <v>2.4664316199966843</v>
      </c>
      <c r="FH37">
        <v>1.2355449842981096E-2</v>
      </c>
      <c r="FI37">
        <v>3.2694519881681677E-2</v>
      </c>
      <c r="FL37">
        <f>Sheet65!FX37</f>
        <v>-0.45060114853826383</v>
      </c>
      <c r="FM37">
        <f>Sheet65!FY37</f>
        <v>5.3418972365914356E-3</v>
      </c>
      <c r="FN37">
        <f>Sheet65!FZ37</f>
        <v>-0.47603346846518485</v>
      </c>
      <c r="FO37">
        <f>Sheet65!GA37</f>
        <v>0.21405990473902253</v>
      </c>
      <c r="FP37">
        <f>Sheet65!GB37</f>
        <v>-0.34090902726033995</v>
      </c>
      <c r="FQ37">
        <f>Sheet65!GC37</f>
        <v>5.0192008272253201E-3</v>
      </c>
      <c r="FR37">
        <f>Sheet65!GD37</f>
        <v>4.9063893098476759E-3</v>
      </c>
      <c r="FS37">
        <f>Sheet65!GE37</f>
        <v>1.0204087050457793</v>
      </c>
      <c r="FT37">
        <f>Sheet65!GF37</f>
        <v>4.8876765252781158E-3</v>
      </c>
      <c r="FU37">
        <f>Sheet65!GG37</f>
        <v>1.2919870580044412E-2</v>
      </c>
      <c r="FX37">
        <f t="shared" si="34"/>
        <v>-0.51540807005443923</v>
      </c>
      <c r="FY37">
        <f t="shared" si="34"/>
        <v>6.1585737078201953E-3</v>
      </c>
      <c r="FZ37">
        <f t="shared" si="34"/>
        <v>-0.54455180759621236</v>
      </c>
      <c r="GA37">
        <f t="shared" si="34"/>
        <v>0.24645358452541161</v>
      </c>
      <c r="GB37">
        <f t="shared" si="34"/>
        <v>-0.38963550558876614</v>
      </c>
      <c r="GC37">
        <f t="shared" si="34"/>
        <v>5.7852992020458209E-3</v>
      </c>
      <c r="GD37">
        <f t="shared" si="34"/>
        <v>5.6551398960138872E-3</v>
      </c>
      <c r="GE37">
        <f t="shared" si="34"/>
        <v>1.1650109965408697</v>
      </c>
      <c r="GF37">
        <f t="shared" si="34"/>
        <v>5.6344538570484133E-3</v>
      </c>
      <c r="GG37">
        <f t="shared" si="34"/>
        <v>1.4897335510208137E-2</v>
      </c>
      <c r="GJ37">
        <f t="shared" si="35"/>
        <v>0.68888728295246648</v>
      </c>
      <c r="GK37">
        <f t="shared" si="35"/>
        <v>0.12495350370844181</v>
      </c>
      <c r="GL37">
        <f t="shared" si="35"/>
        <v>0.33282472956436293</v>
      </c>
      <c r="GM37">
        <f t="shared" si="35"/>
        <v>0.42989444818192418</v>
      </c>
      <c r="GN37">
        <f t="shared" si="35"/>
        <v>0.26539126173623673</v>
      </c>
      <c r="GO37">
        <f t="shared" si="35"/>
        <v>0.23464473836972058</v>
      </c>
      <c r="GP37">
        <f t="shared" si="35"/>
        <v>0.14907908137737594</v>
      </c>
      <c r="GQ37">
        <f t="shared" si="35"/>
        <v>0.73492968797872993</v>
      </c>
      <c r="GR37">
        <f t="shared" si="35"/>
        <v>0.40260902494014206</v>
      </c>
      <c r="GS37">
        <f t="shared" si="35"/>
        <v>0.31552163925063853</v>
      </c>
    </row>
    <row r="38" spans="1:201">
      <c r="A38">
        <v>37</v>
      </c>
      <c r="B38">
        <v>0.6316716939069561</v>
      </c>
      <c r="C38">
        <v>0.345628216638315</v>
      </c>
      <c r="D38">
        <v>0.5471156404992864</v>
      </c>
      <c r="E38">
        <v>0.33228017775676671</v>
      </c>
      <c r="F38">
        <v>0.70673862173454827</v>
      </c>
      <c r="G38">
        <v>0.31431038592109684</v>
      </c>
      <c r="H38">
        <v>0.9519899958253718</v>
      </c>
      <c r="I38">
        <v>0.18123160347357517</v>
      </c>
      <c r="J38">
        <v>0.4137087202633053</v>
      </c>
      <c r="K38">
        <v>0.38674112559566065</v>
      </c>
      <c r="M38">
        <v>0.1773524570140923</v>
      </c>
      <c r="S38">
        <f t="shared" si="38"/>
        <v>6.691753497518127E-2</v>
      </c>
      <c r="T38">
        <f t="shared" si="36"/>
        <v>0.84984816869702173</v>
      </c>
      <c r="U38">
        <f t="shared" si="36"/>
        <v>0.5471156404992864</v>
      </c>
      <c r="V38">
        <f t="shared" si="36"/>
        <v>0.9877060887752025</v>
      </c>
      <c r="W38">
        <f t="shared" si="36"/>
        <v>0.4011947528916695</v>
      </c>
      <c r="X38">
        <f t="shared" si="36"/>
        <v>0.2469368301345059</v>
      </c>
      <c r="Y38">
        <f t="shared" si="36"/>
        <v>9.6202436868560656E-2</v>
      </c>
      <c r="Z38">
        <f t="shared" si="36"/>
        <v>0.68861428035766981</v>
      </c>
      <c r="AA38">
        <f t="shared" si="36"/>
        <v>3.6432548640181542E-2</v>
      </c>
      <c r="AB38">
        <f t="shared" si="36"/>
        <v>0.74961957034018822</v>
      </c>
      <c r="BG38">
        <f t="shared" si="33"/>
        <v>7.5312902618125833E-3</v>
      </c>
      <c r="BH38">
        <f t="shared" si="33"/>
        <v>1.2555577457504957E-3</v>
      </c>
      <c r="BI38">
        <f t="shared" si="33"/>
        <v>2.9929240669172548E-3</v>
      </c>
      <c r="BJ38">
        <f t="shared" si="33"/>
        <v>9.27522580431201E-4</v>
      </c>
      <c r="BM38">
        <f t="shared" si="39"/>
        <v>1.9950456444164162E-6</v>
      </c>
      <c r="BN38">
        <f t="shared" si="37"/>
        <v>5.9729432068291007E-7</v>
      </c>
      <c r="BO38">
        <f t="shared" si="37"/>
        <v>1.4966776203947219E-6</v>
      </c>
      <c r="BP38">
        <f t="shared" si="37"/>
        <v>5.5205058265034244E-7</v>
      </c>
      <c r="BQ38">
        <f t="shared" si="37"/>
        <v>2.4973973972562446E-6</v>
      </c>
      <c r="BR38">
        <f t="shared" si="37"/>
        <v>4.9395509348934417E-7</v>
      </c>
      <c r="BS38">
        <f t="shared" si="37"/>
        <v>4.5314247607579577E-6</v>
      </c>
      <c r="BT38">
        <f t="shared" si="37"/>
        <v>1.6422447048801593E-7</v>
      </c>
      <c r="BU38">
        <f t="shared" si="37"/>
        <v>8.5577452610950913E-7</v>
      </c>
      <c r="BV38">
        <f t="shared" si="37"/>
        <v>7.4784349113499298E-7</v>
      </c>
      <c r="EN38">
        <f>Sheet65!GJ38</f>
        <v>0.73610480023654812</v>
      </c>
      <c r="EO38">
        <f>Sheet65!GK38</f>
        <v>1.8625125177312452E-2</v>
      </c>
      <c r="EP38">
        <f>Sheet65!GL38</f>
        <v>0.70673862173454827</v>
      </c>
      <c r="EQ38">
        <f>Sheet65!GM38</f>
        <v>0.40967866089682164</v>
      </c>
      <c r="ER38">
        <f>Sheet65!GN38</f>
        <v>0.53744123016369627</v>
      </c>
      <c r="ES38">
        <f>Sheet65!GO38</f>
        <v>0.73778587312899191</v>
      </c>
      <c r="ET38">
        <f>Sheet65!GP38</f>
        <v>0.99416676486847078</v>
      </c>
      <c r="EU38">
        <f>Sheet65!GQ38</f>
        <v>0.93120272615139432</v>
      </c>
      <c r="EV38">
        <f>Sheet65!GR38</f>
        <v>0.28777859167320302</v>
      </c>
      <c r="EW38">
        <f>Sheet65!GS38</f>
        <v>1.083529437229102E-2</v>
      </c>
      <c r="EZ38">
        <v>-0.55009145453574571</v>
      </c>
      <c r="FA38">
        <v>7.1460183384154281E-3</v>
      </c>
      <c r="FB38">
        <v>-0.55184234826131662</v>
      </c>
      <c r="FC38">
        <v>0.27783639114310599</v>
      </c>
      <c r="FD38">
        <v>-0.44565390383701053</v>
      </c>
      <c r="FE38">
        <v>6.8259764171254437E-3</v>
      </c>
      <c r="FF38">
        <v>6.6023827704623115E-3</v>
      </c>
      <c r="FG38">
        <v>1.2254059458343116</v>
      </c>
      <c r="FH38">
        <v>6.6618900492419943E-3</v>
      </c>
      <c r="FI38">
        <v>1.7109102081410064E-2</v>
      </c>
      <c r="FL38">
        <f>Sheet65!FX38</f>
        <v>-0.22564455752615681</v>
      </c>
      <c r="FM38">
        <f>Sheet65!FY38</f>
        <v>2.8266062527250745E-3</v>
      </c>
      <c r="FN38">
        <f>Sheet65!FZ38</f>
        <v>-0.22625984094293078</v>
      </c>
      <c r="FO38">
        <f>Sheet65!GA38</f>
        <v>0.11057927977549004</v>
      </c>
      <c r="FP38">
        <f>Sheet65!GB38</f>
        <v>-0.18342378515731358</v>
      </c>
      <c r="FQ38">
        <f>Sheet65!GC38</f>
        <v>2.7023262681763176E-3</v>
      </c>
      <c r="FR38">
        <f>Sheet65!GD38</f>
        <v>2.6142296466962838E-3</v>
      </c>
      <c r="FS38">
        <f>Sheet65!GE38</f>
        <v>0.50720683642502995</v>
      </c>
      <c r="FT38">
        <f>Sheet65!GF38</f>
        <v>2.6357393597172302E-3</v>
      </c>
      <c r="FU38">
        <f>Sheet65!GG38</f>
        <v>6.7631658985662594E-3</v>
      </c>
      <c r="FX38">
        <f t="shared" si="34"/>
        <v>-0.25808924722711568</v>
      </c>
      <c r="FY38">
        <f t="shared" si="34"/>
        <v>3.2585474612941098E-3</v>
      </c>
      <c r="FZ38">
        <f t="shared" si="34"/>
        <v>-0.25881809167476938</v>
      </c>
      <c r="GA38">
        <f t="shared" si="34"/>
        <v>0.12730499091225164</v>
      </c>
      <c r="GB38">
        <f t="shared" si="34"/>
        <v>-0.20964679702528327</v>
      </c>
      <c r="GC38">
        <f t="shared" si="34"/>
        <v>3.1146912830712302E-3</v>
      </c>
      <c r="GD38">
        <f t="shared" si="34"/>
        <v>3.0130449590728865E-3</v>
      </c>
      <c r="GE38">
        <f t="shared" si="34"/>
        <v>0.57902674736595805</v>
      </c>
      <c r="GF38">
        <f t="shared" si="34"/>
        <v>3.0383544286697066E-3</v>
      </c>
      <c r="GG38">
        <f t="shared" si="34"/>
        <v>7.7977595168506391E-3</v>
      </c>
      <c r="GJ38">
        <f t="shared" si="35"/>
        <v>0.73636288948377526</v>
      </c>
      <c r="GK38">
        <f t="shared" si="35"/>
        <v>1.8621866629851158E-2</v>
      </c>
      <c r="GL38">
        <f t="shared" si="35"/>
        <v>0.70699743982622298</v>
      </c>
      <c r="GM38">
        <f t="shared" si="35"/>
        <v>0.40955135590590941</v>
      </c>
      <c r="GN38">
        <f t="shared" si="35"/>
        <v>0.53765087696072156</v>
      </c>
      <c r="GO38">
        <f t="shared" si="35"/>
        <v>0.7377827584377088</v>
      </c>
      <c r="GP38">
        <f t="shared" si="35"/>
        <v>0.99416375182351169</v>
      </c>
      <c r="GQ38">
        <f t="shared" si="35"/>
        <v>0.93062369940402834</v>
      </c>
      <c r="GR38">
        <f t="shared" si="35"/>
        <v>0.28777555331877436</v>
      </c>
      <c r="GS38">
        <f t="shared" si="35"/>
        <v>1.0827496612774169E-2</v>
      </c>
    </row>
    <row r="39" spans="1:201">
      <c r="A39">
        <v>38</v>
      </c>
      <c r="B39">
        <v>0.34790438321335188</v>
      </c>
      <c r="C39">
        <v>0.76828197045251145</v>
      </c>
      <c r="D39">
        <v>0.9877060887752025</v>
      </c>
      <c r="E39">
        <v>0.43014090176644959</v>
      </c>
      <c r="F39">
        <v>0.40967866089682164</v>
      </c>
      <c r="G39">
        <v>0.87544786897253124</v>
      </c>
      <c r="H39">
        <v>0.57787153765539923</v>
      </c>
      <c r="I39">
        <v>0.80604288039848315</v>
      </c>
      <c r="J39">
        <v>0.28359313351549653</v>
      </c>
      <c r="K39">
        <v>0.19904449765879895</v>
      </c>
      <c r="M39">
        <v>0.5846228783932701</v>
      </c>
      <c r="S39">
        <f t="shared" si="38"/>
        <v>0.68837187488241203</v>
      </c>
      <c r="T39">
        <f t="shared" si="36"/>
        <v>0.12495966228214964</v>
      </c>
      <c r="U39">
        <f t="shared" si="36"/>
        <v>0.33228017775676671</v>
      </c>
      <c r="V39">
        <f t="shared" si="36"/>
        <v>0.43014090176644959</v>
      </c>
      <c r="W39">
        <f t="shared" si="36"/>
        <v>0.26500162623064794</v>
      </c>
      <c r="X39">
        <f t="shared" si="36"/>
        <v>0.23465052366892261</v>
      </c>
      <c r="Y39">
        <f t="shared" si="36"/>
        <v>0.14908473651727194</v>
      </c>
      <c r="Z39">
        <f t="shared" si="36"/>
        <v>0.7360946989752708</v>
      </c>
      <c r="AA39">
        <f t="shared" si="36"/>
        <v>0.4026146593939991</v>
      </c>
      <c r="AB39">
        <f t="shared" si="36"/>
        <v>0.31553653658614872</v>
      </c>
      <c r="BG39">
        <f t="shared" si="33"/>
        <v>0.76501614407192498</v>
      </c>
      <c r="BH39">
        <f t="shared" si="33"/>
        <v>0.8495612124021209</v>
      </c>
      <c r="BI39">
        <f t="shared" si="33"/>
        <v>0.80773401708718617</v>
      </c>
      <c r="BJ39">
        <f t="shared" si="33"/>
        <v>0.84810901066882993</v>
      </c>
      <c r="BM39">
        <f t="shared" si="39"/>
        <v>6.0518729929531404E-7</v>
      </c>
      <c r="BN39">
        <f t="shared" si="37"/>
        <v>2.9512859306119686E-6</v>
      </c>
      <c r="BO39">
        <f t="shared" si="37"/>
        <v>4.8778165890180419E-6</v>
      </c>
      <c r="BP39">
        <f t="shared" si="37"/>
        <v>9.2510597686227236E-7</v>
      </c>
      <c r="BQ39">
        <f t="shared" si="37"/>
        <v>8.3918302597106503E-7</v>
      </c>
      <c r="BR39">
        <f t="shared" si="37"/>
        <v>3.8320448564427314E-6</v>
      </c>
      <c r="BS39">
        <f t="shared" si="37"/>
        <v>1.6696775701610775E-6</v>
      </c>
      <c r="BT39">
        <f t="shared" si="37"/>
        <v>3.2485256252054173E-6</v>
      </c>
      <c r="BU39">
        <f t="shared" si="37"/>
        <v>4.0212532688569127E-7</v>
      </c>
      <c r="BV39">
        <f t="shared" si="37"/>
        <v>1.9809356024121811E-7</v>
      </c>
      <c r="EN39">
        <f>Sheet65!GJ39</f>
        <v>0.49630479814365042</v>
      </c>
      <c r="EO39">
        <f>Sheet65!GK39</f>
        <v>0.79406212530963216</v>
      </c>
      <c r="EP39">
        <f>Sheet65!GL39</f>
        <v>0.31431038592109684</v>
      </c>
      <c r="EQ39">
        <f>Sheet65!GM39</f>
        <v>0.87544786897253124</v>
      </c>
      <c r="ER39">
        <f>Sheet65!GN39</f>
        <v>0.88161438146254789</v>
      </c>
      <c r="ES39">
        <f>Sheet65!GO39</f>
        <v>0.34152340313414409</v>
      </c>
      <c r="ET39">
        <f>Sheet65!GP39</f>
        <v>0.10638338282315346</v>
      </c>
      <c r="EU39">
        <f>Sheet65!GQ39</f>
        <v>0.8471685951254998</v>
      </c>
      <c r="EV39">
        <f>Sheet65!GR39</f>
        <v>0.54206905218483892</v>
      </c>
      <c r="EW39">
        <f>Sheet65!GS39</f>
        <v>0.58078306509299893</v>
      </c>
      <c r="EZ39">
        <v>-0.76589621163486377</v>
      </c>
      <c r="FA39">
        <v>8.7493797975977932E-3</v>
      </c>
      <c r="FB39">
        <v>-0.8607447800884469</v>
      </c>
      <c r="FC39">
        <v>0.36450556619422098</v>
      </c>
      <c r="FD39">
        <v>-0.46274643829272238</v>
      </c>
      <c r="FE39">
        <v>8.0888842683665332E-3</v>
      </c>
      <c r="FF39">
        <v>7.7822945638937602E-3</v>
      </c>
      <c r="FG39">
        <v>1.6708748137508795</v>
      </c>
      <c r="FH39">
        <v>7.9126309587247475E-3</v>
      </c>
      <c r="FI39">
        <v>2.1473860482349359E-2</v>
      </c>
      <c r="FL39">
        <f>Sheet65!FX39</f>
        <v>-0.31412642221113746</v>
      </c>
      <c r="FM39">
        <f>Sheet65!FY39</f>
        <v>3.4582567311261052E-3</v>
      </c>
      <c r="FN39">
        <f>Sheet65!FZ39</f>
        <v>-0.35284944373848276</v>
      </c>
      <c r="FO39">
        <f>Sheet65!GA39</f>
        <v>0.1449861927015223</v>
      </c>
      <c r="FP39">
        <f>Sheet65!GB39</f>
        <v>-0.19069350570489935</v>
      </c>
      <c r="FQ39">
        <f>Sheet65!GC39</f>
        <v>3.2006993206521728E-3</v>
      </c>
      <c r="FR39">
        <f>Sheet65!GD39</f>
        <v>3.0794312578554034E-3</v>
      </c>
      <c r="FS39">
        <f>Sheet65!GE39</f>
        <v>0.69133404339464222</v>
      </c>
      <c r="FT39">
        <f>Sheet65!GF39</f>
        <v>3.1291096423830597E-3</v>
      </c>
      <c r="FU39">
        <f>Sheet65!GG39</f>
        <v>8.4816386063383438E-3</v>
      </c>
      <c r="FX39">
        <f t="shared" si="34"/>
        <v>-0.35930340115351012</v>
      </c>
      <c r="FY39">
        <f t="shared" si="34"/>
        <v>3.9873690377732742E-3</v>
      </c>
      <c r="FZ39">
        <f t="shared" si="34"/>
        <v>-0.40363897737347915</v>
      </c>
      <c r="GA39">
        <f t="shared" si="34"/>
        <v>0.16693813005079217</v>
      </c>
      <c r="GB39">
        <f t="shared" si="34"/>
        <v>-0.21789879896368167</v>
      </c>
      <c r="GC39">
        <f t="shared" si="34"/>
        <v>3.6895178154236086E-3</v>
      </c>
      <c r="GD39">
        <f t="shared" si="34"/>
        <v>3.5497175884592388E-3</v>
      </c>
      <c r="GE39">
        <f t="shared" si="34"/>
        <v>0.78928812043026586</v>
      </c>
      <c r="GF39">
        <f t="shared" si="34"/>
        <v>3.6074617740172281E-3</v>
      </c>
      <c r="GG39">
        <f t="shared" si="34"/>
        <v>9.7808607939394443E-3</v>
      </c>
      <c r="GJ39">
        <f t="shared" si="35"/>
        <v>0.49666410154480395</v>
      </c>
      <c r="GK39">
        <f t="shared" si="35"/>
        <v>0.79405813794059443</v>
      </c>
      <c r="GL39">
        <f t="shared" si="35"/>
        <v>0.31471402489847033</v>
      </c>
      <c r="GM39">
        <f t="shared" si="35"/>
        <v>0.87528093084248049</v>
      </c>
      <c r="GN39">
        <f t="shared" si="35"/>
        <v>0.88183228026151161</v>
      </c>
      <c r="GO39">
        <f t="shared" si="35"/>
        <v>0.34151971361632866</v>
      </c>
      <c r="GP39">
        <f t="shared" si="35"/>
        <v>0.10637983310556501</v>
      </c>
      <c r="GQ39">
        <f t="shared" si="35"/>
        <v>0.84637930700506958</v>
      </c>
      <c r="GR39">
        <f t="shared" si="35"/>
        <v>0.54206544472306495</v>
      </c>
      <c r="GS39">
        <f t="shared" si="35"/>
        <v>0.58077328423220498</v>
      </c>
    </row>
    <row r="40" spans="1:201">
      <c r="A40">
        <v>39</v>
      </c>
      <c r="B40">
        <v>0.24890074835920684</v>
      </c>
      <c r="C40">
        <v>0.91859001647126581</v>
      </c>
      <c r="D40">
        <v>0.4011947528916695</v>
      </c>
      <c r="E40">
        <v>0.26500162623064794</v>
      </c>
      <c r="F40">
        <v>0.53744123016369627</v>
      </c>
      <c r="G40">
        <v>0.88161438146254789</v>
      </c>
      <c r="H40">
        <v>0.73695220678819762</v>
      </c>
      <c r="I40">
        <v>0.10283302037583703</v>
      </c>
      <c r="J40">
        <v>0.50832508777473184</v>
      </c>
      <c r="K40">
        <v>0.74080860204420818</v>
      </c>
      <c r="M40">
        <v>0.37532218692351893</v>
      </c>
      <c r="S40">
        <f t="shared" si="38"/>
        <v>0.73610480023654812</v>
      </c>
      <c r="T40">
        <f t="shared" si="36"/>
        <v>1.8625125177312452E-2</v>
      </c>
      <c r="U40">
        <f t="shared" si="36"/>
        <v>0.70673862173454827</v>
      </c>
      <c r="V40">
        <f t="shared" si="36"/>
        <v>0.40967866089682164</v>
      </c>
      <c r="W40">
        <f t="shared" si="36"/>
        <v>0.53744123016369627</v>
      </c>
      <c r="X40">
        <f t="shared" si="36"/>
        <v>0.73778587312899191</v>
      </c>
      <c r="Y40">
        <f t="shared" si="36"/>
        <v>0.99416676486847078</v>
      </c>
      <c r="Z40">
        <f t="shared" si="36"/>
        <v>0.93120272615139432</v>
      </c>
      <c r="AA40">
        <f t="shared" si="36"/>
        <v>0.28777859167320302</v>
      </c>
      <c r="AB40">
        <f t="shared" si="36"/>
        <v>1.083529437229102E-2</v>
      </c>
      <c r="BG40">
        <f t="shared" si="33"/>
        <v>6.056612975610073E-3</v>
      </c>
      <c r="BH40">
        <f t="shared" si="33"/>
        <v>7.1337856008963252E-4</v>
      </c>
      <c r="BI40">
        <f t="shared" si="33"/>
        <v>5.1070037010541502E-3</v>
      </c>
      <c r="BJ40">
        <f t="shared" si="33"/>
        <v>7.5489630605563832E-4</v>
      </c>
      <c r="BM40">
        <f t="shared" si="39"/>
        <v>3.0975791266886601E-7</v>
      </c>
      <c r="BN40">
        <f t="shared" si="37"/>
        <v>4.2190380918034022E-6</v>
      </c>
      <c r="BO40">
        <f t="shared" si="37"/>
        <v>8.0478614873903884E-7</v>
      </c>
      <c r="BP40">
        <f t="shared" si="37"/>
        <v>3.5112930952444021E-7</v>
      </c>
      <c r="BQ40">
        <f t="shared" si="37"/>
        <v>1.4442153793993359E-6</v>
      </c>
      <c r="BR40">
        <f t="shared" si="37"/>
        <v>3.886219588007955E-6</v>
      </c>
      <c r="BS40">
        <f t="shared" si="37"/>
        <v>2.7154927754499721E-6</v>
      </c>
      <c r="BT40">
        <f t="shared" si="37"/>
        <v>5.2873150398086567E-8</v>
      </c>
      <c r="BU40">
        <f t="shared" si="37"/>
        <v>1.2919719743059443E-6</v>
      </c>
      <c r="BV40">
        <f t="shared" si="37"/>
        <v>2.7439869243134703E-6</v>
      </c>
      <c r="EN40">
        <f>Sheet65!GJ40</f>
        <v>0.81058708524040612</v>
      </c>
      <c r="EO40">
        <f>Sheet65!GK40</f>
        <v>0.45978458046455811</v>
      </c>
      <c r="EP40">
        <f>Sheet65!GL40</f>
        <v>0.9519899958253718</v>
      </c>
      <c r="EQ40">
        <f>Sheet65!GM40</f>
        <v>0.57787153765539923</v>
      </c>
      <c r="ER40">
        <f>Sheet65!GN40</f>
        <v>0.73695220678819762</v>
      </c>
      <c r="ES40">
        <f>Sheet65!GO40</f>
        <v>9.7319584414755703E-2</v>
      </c>
      <c r="ET40">
        <f>Sheet65!GP40</f>
        <v>0.31819550843898603</v>
      </c>
      <c r="EU40">
        <f>Sheet65!GQ40</f>
        <v>0.39144882894117766</v>
      </c>
      <c r="EV40">
        <f>Sheet65!GR40</f>
        <v>0.97287193804685612</v>
      </c>
      <c r="EW40">
        <f>Sheet65!GS40</f>
        <v>0.42841855823947711</v>
      </c>
      <c r="EZ40">
        <v>-0.72629696377342046</v>
      </c>
      <c r="FA40">
        <v>8.7026317549975928E-3</v>
      </c>
      <c r="FB40">
        <v>-0.62007661887007093</v>
      </c>
      <c r="FC40">
        <v>0.3391324678830554</v>
      </c>
      <c r="FD40">
        <v>-0.53296922952028947</v>
      </c>
      <c r="FE40">
        <v>8.296304804427718E-3</v>
      </c>
      <c r="FF40">
        <v>8.0323566330344487E-3</v>
      </c>
      <c r="FG40">
        <v>1.4861852760717571</v>
      </c>
      <c r="FH40">
        <v>8.126566910028046E-3</v>
      </c>
      <c r="FI40">
        <v>2.0867208106480621E-2</v>
      </c>
      <c r="FL40">
        <f>Sheet65!FX40</f>
        <v>-0.29774280517899299</v>
      </c>
      <c r="FM40">
        <f>Sheet65!FY40</f>
        <v>3.440540095793311E-3</v>
      </c>
      <c r="FN40">
        <f>Sheet65!FZ40</f>
        <v>-0.25411704002233015</v>
      </c>
      <c r="FO40">
        <f>Sheet65!GA40</f>
        <v>0.13490676552404235</v>
      </c>
      <c r="FP40">
        <f>Sheet65!GB40</f>
        <v>-0.21927818720314571</v>
      </c>
      <c r="FQ40">
        <f>Sheet65!GC40</f>
        <v>3.2828551569017272E-3</v>
      </c>
      <c r="FR40">
        <f>Sheet65!GD40</f>
        <v>3.1786853792660514E-3</v>
      </c>
      <c r="FS40">
        <f>Sheet65!GE40</f>
        <v>0.61487124614661715</v>
      </c>
      <c r="FT40">
        <f>Sheet65!GF40</f>
        <v>3.2136226386268161E-3</v>
      </c>
      <c r="FU40">
        <f>Sheet65!GG40</f>
        <v>8.2443174632214795E-3</v>
      </c>
      <c r="FX40">
        <f t="shared" si="34"/>
        <v>-0.34059822103843573</v>
      </c>
      <c r="FY40">
        <f t="shared" si="34"/>
        <v>3.9667492617137387E-3</v>
      </c>
      <c r="FZ40">
        <f t="shared" si="34"/>
        <v>-0.29071299790710425</v>
      </c>
      <c r="GA40">
        <f t="shared" si="34"/>
        <v>0.15532933575994365</v>
      </c>
      <c r="GB40">
        <f t="shared" si="34"/>
        <v>-0.25064729143486009</v>
      </c>
      <c r="GC40">
        <f t="shared" si="34"/>
        <v>3.7842001216543261E-3</v>
      </c>
      <c r="GD40">
        <f t="shared" si="34"/>
        <v>3.664052504642891E-3</v>
      </c>
      <c r="GE40">
        <f t="shared" si="34"/>
        <v>0.70200264913913113</v>
      </c>
      <c r="GF40">
        <f t="shared" si="34"/>
        <v>3.704917065766939E-3</v>
      </c>
      <c r="GG40">
        <f t="shared" si="34"/>
        <v>9.5066065275473937E-3</v>
      </c>
      <c r="GJ40">
        <f t="shared" si="35"/>
        <v>0.81092768346144461</v>
      </c>
      <c r="GK40">
        <f t="shared" si="35"/>
        <v>0.45978061371529638</v>
      </c>
      <c r="GL40">
        <f t="shared" si="35"/>
        <v>0.95228070882327887</v>
      </c>
      <c r="GM40">
        <f t="shared" si="35"/>
        <v>0.57771620831963932</v>
      </c>
      <c r="GN40">
        <f t="shared" si="35"/>
        <v>0.73720285407963249</v>
      </c>
      <c r="GO40">
        <f t="shared" si="35"/>
        <v>9.7315800214634054E-2</v>
      </c>
      <c r="GP40">
        <f t="shared" si="35"/>
        <v>0.3181918443864814</v>
      </c>
      <c r="GQ40">
        <f t="shared" si="35"/>
        <v>0.39074682629203855</v>
      </c>
      <c r="GR40">
        <f t="shared" si="35"/>
        <v>0.97286823312979032</v>
      </c>
      <c r="GS40">
        <f t="shared" si="35"/>
        <v>0.42840905163294957</v>
      </c>
    </row>
    <row r="41" spans="1:201">
      <c r="A41">
        <v>40</v>
      </c>
      <c r="B41">
        <v>0.86930087608359541</v>
      </c>
      <c r="C41">
        <v>0.11757646382104345</v>
      </c>
      <c r="D41">
        <v>0.2469368301345059</v>
      </c>
      <c r="E41">
        <v>0.23465052366892261</v>
      </c>
      <c r="F41">
        <v>0.73778587312899191</v>
      </c>
      <c r="G41">
        <v>0.34152340313414409</v>
      </c>
      <c r="H41">
        <v>9.7319584414755703E-2</v>
      </c>
      <c r="I41">
        <v>0.96711834524339957</v>
      </c>
      <c r="J41">
        <v>0.15499446867412353</v>
      </c>
      <c r="K41">
        <v>0.61939330135768744</v>
      </c>
      <c r="M41">
        <v>0.84011772699991261</v>
      </c>
      <c r="S41">
        <f t="shared" si="38"/>
        <v>0.49630479814365042</v>
      </c>
      <c r="T41">
        <f t="shared" si="36"/>
        <v>0.79406212530963216</v>
      </c>
      <c r="U41">
        <f t="shared" si="36"/>
        <v>0.31431038592109684</v>
      </c>
      <c r="V41">
        <f t="shared" si="36"/>
        <v>0.87544786897253124</v>
      </c>
      <c r="W41">
        <f t="shared" si="36"/>
        <v>0.88161438146254789</v>
      </c>
      <c r="X41">
        <f t="shared" si="36"/>
        <v>0.34152340313414409</v>
      </c>
      <c r="Y41">
        <f t="shared" si="36"/>
        <v>0.10638338282315346</v>
      </c>
      <c r="Z41">
        <f t="shared" si="36"/>
        <v>0.8471685951254998</v>
      </c>
      <c r="AA41">
        <f t="shared" si="36"/>
        <v>0.54206905218483892</v>
      </c>
      <c r="AB41">
        <f t="shared" si="36"/>
        <v>0.58078306509299893</v>
      </c>
      <c r="BG41">
        <f t="shared" si="33"/>
        <v>1.306461157058132E-2</v>
      </c>
      <c r="BH41">
        <f t="shared" si="33"/>
        <v>5.790827973379359E-3</v>
      </c>
      <c r="BI41">
        <f t="shared" si="33"/>
        <v>7.8595024248952847E-3</v>
      </c>
      <c r="BJ41">
        <f t="shared" si="33"/>
        <v>5.3633762794230736E-3</v>
      </c>
      <c r="BM41">
        <f t="shared" si="39"/>
        <v>3.7784200657985331E-6</v>
      </c>
      <c r="BN41">
        <f t="shared" si="37"/>
        <v>6.9121124223305705E-8</v>
      </c>
      <c r="BO41">
        <f t="shared" si="37"/>
        <v>3.0488899038438912E-7</v>
      </c>
      <c r="BP41">
        <f t="shared" si="37"/>
        <v>2.7530434129049806E-7</v>
      </c>
      <c r="BQ41">
        <f t="shared" si="37"/>
        <v>2.7216399729435448E-6</v>
      </c>
      <c r="BR41">
        <f t="shared" si="37"/>
        <v>5.8319117444163561E-7</v>
      </c>
      <c r="BS41">
        <f t="shared" si="37"/>
        <v>4.7355507553303814E-8</v>
      </c>
      <c r="BT41">
        <f t="shared" si="37"/>
        <v>4.6765894685316578E-6</v>
      </c>
      <c r="BU41">
        <f t="shared" si="37"/>
        <v>1.2011642659786931E-7</v>
      </c>
      <c r="BV41">
        <f t="shared" si="37"/>
        <v>1.9182403088338749E-6</v>
      </c>
      <c r="EN41">
        <f>Sheet65!GJ41</f>
        <v>0.50027928459214621</v>
      </c>
      <c r="EO41">
        <f>Sheet65!GK41</f>
        <v>0.17259267134606598</v>
      </c>
      <c r="EP41">
        <f>Sheet65!GL41</f>
        <v>0.18123160347357517</v>
      </c>
      <c r="EQ41">
        <f>Sheet65!GM41</f>
        <v>0.80604288039848315</v>
      </c>
      <c r="ER41">
        <f>Sheet65!GN41</f>
        <v>0.10283302037583703</v>
      </c>
      <c r="ES41">
        <f>Sheet65!GO41</f>
        <v>0.96711834524339957</v>
      </c>
      <c r="ET41">
        <f>Sheet65!GP41</f>
        <v>0.21676126542634108</v>
      </c>
      <c r="EU41">
        <f>Sheet65!GQ41</f>
        <v>0.50991133776003128</v>
      </c>
      <c r="EV41">
        <f>Sheet65!GR41</f>
        <v>0.35324806520994012</v>
      </c>
      <c r="EW41">
        <f>Sheet65!GS41</f>
        <v>0.77465311984621266</v>
      </c>
      <c r="EZ41">
        <v>-0.76355281659411545</v>
      </c>
      <c r="FA41">
        <v>9.8516716218892304E-3</v>
      </c>
      <c r="FB41">
        <v>-0.84496514986814808</v>
      </c>
      <c r="FC41">
        <v>0.3919443143967663</v>
      </c>
      <c r="FD41">
        <v>-0.57377760774059383</v>
      </c>
      <c r="FE41">
        <v>9.353441382485627E-3</v>
      </c>
      <c r="FF41">
        <v>8.9584310356180287E-3</v>
      </c>
      <c r="FG41">
        <v>1.7293134716335858</v>
      </c>
      <c r="FH41">
        <v>9.1357478267159505E-3</v>
      </c>
      <c r="FI41">
        <v>2.3738496305796289E-2</v>
      </c>
      <c r="FL41">
        <f>Sheet65!FX41</f>
        <v>-0.31321247106601202</v>
      </c>
      <c r="FM41">
        <f>Sheet65!FY41</f>
        <v>3.8959486648738389E-3</v>
      </c>
      <c r="FN41">
        <f>Sheet65!FZ41</f>
        <v>-0.3464187316026115</v>
      </c>
      <c r="FO41">
        <f>Sheet65!GA41</f>
        <v>0.15596829472249826</v>
      </c>
      <c r="FP41">
        <f>Sheet65!GB41</f>
        <v>-0.23627084681271412</v>
      </c>
      <c r="FQ41">
        <f>Sheet65!GC41</f>
        <v>3.7022881607475639E-3</v>
      </c>
      <c r="FR41">
        <f>Sheet65!GD41</f>
        <v>3.5464305936918862E-3</v>
      </c>
      <c r="FS41">
        <f>Sheet65!GE41</f>
        <v>0.71579365148737528</v>
      </c>
      <c r="FT41">
        <f>Sheet65!GF41</f>
        <v>3.6139656872472962E-3</v>
      </c>
      <c r="FU41">
        <f>Sheet65!GG41</f>
        <v>9.3814701649036266E-3</v>
      </c>
      <c r="FX41">
        <f t="shared" si="34"/>
        <v>-0.35824650561882238</v>
      </c>
      <c r="FY41">
        <f t="shared" si="34"/>
        <v>4.4915209605753785E-3</v>
      </c>
      <c r="FZ41">
        <f t="shared" si="34"/>
        <v>-0.39627337342916513</v>
      </c>
      <c r="GA41">
        <f t="shared" si="34"/>
        <v>0.17956589668992506</v>
      </c>
      <c r="GB41">
        <f t="shared" si="34"/>
        <v>-0.27002152290550208</v>
      </c>
      <c r="GC41">
        <f t="shared" si="34"/>
        <v>4.2674034829213699E-3</v>
      </c>
      <c r="GD41">
        <f t="shared" si="34"/>
        <v>4.0876306378845005E-3</v>
      </c>
      <c r="GE41">
        <f t="shared" si="34"/>
        <v>0.81714563350199632</v>
      </c>
      <c r="GF41">
        <f t="shared" si="34"/>
        <v>4.1661439011941616E-3</v>
      </c>
      <c r="GG41">
        <f t="shared" si="34"/>
        <v>1.0817172778992891E-2</v>
      </c>
      <c r="GJ41">
        <f t="shared" si="35"/>
        <v>0.50063753109776499</v>
      </c>
      <c r="GK41">
        <f t="shared" si="35"/>
        <v>0.17258817982510541</v>
      </c>
      <c r="GL41">
        <f t="shared" si="35"/>
        <v>0.18162787684700432</v>
      </c>
      <c r="GM41">
        <f t="shared" si="35"/>
        <v>0.80586331450179327</v>
      </c>
      <c r="GN41">
        <f t="shared" si="35"/>
        <v>0.10310304189874253</v>
      </c>
      <c r="GO41">
        <f t="shared" si="35"/>
        <v>0.96711407783991665</v>
      </c>
      <c r="GP41">
        <f t="shared" si="35"/>
        <v>0.21675717779570319</v>
      </c>
      <c r="GQ41">
        <f t="shared" si="35"/>
        <v>0.50909419212652929</v>
      </c>
      <c r="GR41">
        <f t="shared" si="35"/>
        <v>0.35324389906603892</v>
      </c>
      <c r="GS41">
        <f t="shared" si="35"/>
        <v>0.7746423026734337</v>
      </c>
    </row>
    <row r="42" spans="1:201">
      <c r="A42">
        <v>41</v>
      </c>
      <c r="B42">
        <v>0.30175667032866937</v>
      </c>
      <c r="C42">
        <v>0.96338344477028304</v>
      </c>
      <c r="D42">
        <v>9.6202436868560656E-2</v>
      </c>
      <c r="E42">
        <v>0.14908473651727194</v>
      </c>
      <c r="F42">
        <v>0.99416676486847078</v>
      </c>
      <c r="G42">
        <v>0.10638338282315346</v>
      </c>
      <c r="H42">
        <v>0.31819550843898603</v>
      </c>
      <c r="I42">
        <v>0.21676126542634108</v>
      </c>
      <c r="J42">
        <v>0.90009514465123597</v>
      </c>
      <c r="K42">
        <v>0.59951618071855184</v>
      </c>
      <c r="M42">
        <v>0.36785938823091052</v>
      </c>
      <c r="S42">
        <f t="shared" si="38"/>
        <v>0.81058708524040612</v>
      </c>
      <c r="T42">
        <f t="shared" si="36"/>
        <v>0.45978458046455811</v>
      </c>
      <c r="U42">
        <f t="shared" si="36"/>
        <v>0.9519899958253718</v>
      </c>
      <c r="V42">
        <f t="shared" si="36"/>
        <v>0.57787153765539923</v>
      </c>
      <c r="W42">
        <f t="shared" si="36"/>
        <v>0.73695220678819762</v>
      </c>
      <c r="X42">
        <f t="shared" si="36"/>
        <v>9.7319584414755703E-2</v>
      </c>
      <c r="Y42">
        <f t="shared" si="36"/>
        <v>0.31819550843898603</v>
      </c>
      <c r="Z42">
        <f t="shared" si="36"/>
        <v>0.39144882894117766</v>
      </c>
      <c r="AA42">
        <f t="shared" si="36"/>
        <v>0.97287193804685612</v>
      </c>
      <c r="AB42">
        <f t="shared" si="36"/>
        <v>0.42841855823947711</v>
      </c>
      <c r="BM42">
        <f t="shared" si="39"/>
        <v>4.5528544043922631E-7</v>
      </c>
      <c r="BN42">
        <f t="shared" si="37"/>
        <v>4.6405383082872851E-6</v>
      </c>
      <c r="BO42">
        <f t="shared" si="37"/>
        <v>4.6274544297246998E-8</v>
      </c>
      <c r="BP42">
        <f t="shared" si="37"/>
        <v>1.11131293312122E-7</v>
      </c>
      <c r="BQ42">
        <f t="shared" si="37"/>
        <v>4.9418377818452072E-6</v>
      </c>
      <c r="BR42">
        <f t="shared" si="37"/>
        <v>5.6587120704488123E-8</v>
      </c>
      <c r="BS42">
        <f t="shared" si="37"/>
        <v>5.0624190795372415E-7</v>
      </c>
      <c r="BT42">
        <f t="shared" si="37"/>
        <v>2.3492723094614346E-7</v>
      </c>
      <c r="BU42">
        <f t="shared" si="37"/>
        <v>4.0508563471236479E-6</v>
      </c>
      <c r="BV42">
        <f t="shared" si="37"/>
        <v>1.7970982547167967E-6</v>
      </c>
      <c r="EN42">
        <f>Sheet65!GJ42</f>
        <v>0.14611825335872525</v>
      </c>
      <c r="EO42">
        <f>Sheet65!GK42</f>
        <v>0.95888468385925596</v>
      </c>
      <c r="EP42">
        <f>Sheet65!GL42</f>
        <v>0.4137087202633053</v>
      </c>
      <c r="EQ42">
        <f>Sheet65!GM42</f>
        <v>0.28359313351549653</v>
      </c>
      <c r="ER42">
        <f>Sheet65!GN42</f>
        <v>0.50832508777473184</v>
      </c>
      <c r="ES42">
        <f>Sheet65!GO42</f>
        <v>0.15499446867412353</v>
      </c>
      <c r="ET42">
        <f>Sheet65!GP42</f>
        <v>0.90009514465123597</v>
      </c>
      <c r="EU42">
        <f>Sheet65!GQ42</f>
        <v>0.89902414973946654</v>
      </c>
      <c r="EV42">
        <f>Sheet65!GR42</f>
        <v>0.5724807834987512</v>
      </c>
      <c r="EW42">
        <f>Sheet65!GS42</f>
        <v>0.43736758093837252</v>
      </c>
      <c r="EZ42">
        <v>-0.91672729246997875</v>
      </c>
      <c r="FA42">
        <v>1.0534204657230468E-2</v>
      </c>
      <c r="FB42">
        <v>-0.8818802782287738</v>
      </c>
      <c r="FC42">
        <v>0.42263802247821358</v>
      </c>
      <c r="FD42">
        <v>-0.63357356547267996</v>
      </c>
      <c r="FE42">
        <v>9.834151120302408E-3</v>
      </c>
      <c r="FF42">
        <v>9.6387080317192342E-3</v>
      </c>
      <c r="FG42">
        <v>1.9443437373482835</v>
      </c>
      <c r="FH42">
        <v>9.6053612131605376E-3</v>
      </c>
      <c r="FI42">
        <v>2.5586951322522814E-2</v>
      </c>
      <c r="FL42">
        <f>Sheet65!FX42</f>
        <v>-0.37601294448722561</v>
      </c>
      <c r="FM42">
        <f>Sheet65!FY42</f>
        <v>4.1659259617637216E-3</v>
      </c>
      <c r="FN42">
        <f>Sheet65!FZ42</f>
        <v>-0.36159206975915859</v>
      </c>
      <c r="FO42">
        <f>Sheet65!GA42</f>
        <v>0.16817459146112232</v>
      </c>
      <c r="FP42">
        <f>Sheet65!GB42</f>
        <v>-0.26088094376329923</v>
      </c>
      <c r="FQ42">
        <f>Sheet65!GC42</f>
        <v>3.8930660075499196E-3</v>
      </c>
      <c r="FR42">
        <f>Sheet65!GD42</f>
        <v>3.8158942280517743E-3</v>
      </c>
      <c r="FS42">
        <f>Sheet65!GE42</f>
        <v>0.80452472108055839</v>
      </c>
      <c r="FT42">
        <f>Sheet65!GF42</f>
        <v>3.800099229559531E-3</v>
      </c>
      <c r="FU42">
        <f>Sheet65!GG42</f>
        <v>1.0111660041077686E-2</v>
      </c>
      <c r="FX42">
        <f t="shared" si="34"/>
        <v>-0.43008437928550092</v>
      </c>
      <c r="FY42">
        <f t="shared" si="34"/>
        <v>4.8027538313103963E-3</v>
      </c>
      <c r="FZ42">
        <f t="shared" si="34"/>
        <v>-0.41362089060612012</v>
      </c>
      <c r="GA42">
        <f t="shared" si="34"/>
        <v>0.19362093456283141</v>
      </c>
      <c r="GB42">
        <f t="shared" si="34"/>
        <v>-0.2981502059342373</v>
      </c>
      <c r="GC42">
        <f t="shared" si="34"/>
        <v>4.4871745188251686E-3</v>
      </c>
      <c r="GD42">
        <f t="shared" si="34"/>
        <v>4.3981756084185203E-3</v>
      </c>
      <c r="GE42">
        <f t="shared" si="34"/>
        <v>0.91850662270733086</v>
      </c>
      <c r="GF42">
        <f t="shared" si="34"/>
        <v>4.3806254279196311E-3</v>
      </c>
      <c r="GG42">
        <f t="shared" si="34"/>
        <v>1.1659189169222199E-2</v>
      </c>
      <c r="GJ42">
        <f t="shared" si="35"/>
        <v>0.14654833773801074</v>
      </c>
      <c r="GK42">
        <f t="shared" si="35"/>
        <v>0.95887988110542466</v>
      </c>
      <c r="GL42">
        <f t="shared" si="35"/>
        <v>0.41412234115391144</v>
      </c>
      <c r="GM42">
        <f t="shared" si="35"/>
        <v>0.28339951258093371</v>
      </c>
      <c r="GN42">
        <f t="shared" si="35"/>
        <v>0.50862323798066611</v>
      </c>
      <c r="GO42">
        <f t="shared" si="35"/>
        <v>0.15498998149960472</v>
      </c>
      <c r="GP42">
        <f t="shared" si="35"/>
        <v>0.90009074647562759</v>
      </c>
      <c r="GQ42">
        <f t="shared" si="35"/>
        <v>0.89810564311675922</v>
      </c>
      <c r="GR42">
        <f t="shared" si="35"/>
        <v>0.57247640287332324</v>
      </c>
      <c r="GS42">
        <f t="shared" si="35"/>
        <v>0.43735592174920329</v>
      </c>
    </row>
    <row r="43" spans="1:201">
      <c r="A43">
        <v>42</v>
      </c>
      <c r="B43">
        <v>0.19246183060645683</v>
      </c>
      <c r="C43">
        <v>0.85703997793410835</v>
      </c>
      <c r="D43">
        <v>0.68861428035766981</v>
      </c>
      <c r="E43">
        <v>0.7360946989752708</v>
      </c>
      <c r="F43">
        <v>0.93120272615139432</v>
      </c>
      <c r="G43">
        <v>0.8471685951254998</v>
      </c>
      <c r="H43">
        <v>0.39144882894117766</v>
      </c>
      <c r="I43">
        <v>0.50991133776003128</v>
      </c>
      <c r="J43">
        <v>0.89902414973946654</v>
      </c>
      <c r="K43">
        <v>6.5958318805265315E-2</v>
      </c>
      <c r="M43">
        <v>0.72835122258075768</v>
      </c>
      <c r="S43">
        <f t="shared" si="38"/>
        <v>0.50027928459214621</v>
      </c>
      <c r="T43">
        <f t="shared" si="36"/>
        <v>0.17259267134606598</v>
      </c>
      <c r="U43">
        <f t="shared" si="36"/>
        <v>0.18123160347357517</v>
      </c>
      <c r="V43">
        <f t="shared" si="36"/>
        <v>0.80604288039848315</v>
      </c>
      <c r="W43">
        <f t="shared" si="36"/>
        <v>0.10283302037583703</v>
      </c>
      <c r="X43">
        <f t="shared" si="36"/>
        <v>0.96711834524339957</v>
      </c>
      <c r="Y43">
        <f t="shared" si="36"/>
        <v>0.21676126542634108</v>
      </c>
      <c r="Z43">
        <f t="shared" si="36"/>
        <v>0.50991133776003128</v>
      </c>
      <c r="AA43">
        <f t="shared" si="36"/>
        <v>0.35324806520994012</v>
      </c>
      <c r="AB43">
        <f t="shared" si="36"/>
        <v>0.77465311984621266</v>
      </c>
      <c r="BM43">
        <f t="shared" si="39"/>
        <v>1.8520778120194242E-7</v>
      </c>
      <c r="BN43">
        <f t="shared" si="37"/>
        <v>3.6725876188864848E-6</v>
      </c>
      <c r="BO43">
        <f t="shared" si="37"/>
        <v>2.3709481355625576E-6</v>
      </c>
      <c r="BP43">
        <f t="shared" si="37"/>
        <v>2.7091770292974727E-6</v>
      </c>
      <c r="BQ43">
        <f t="shared" si="37"/>
        <v>4.3356925859589433E-6</v>
      </c>
      <c r="BR43">
        <f t="shared" si="37"/>
        <v>3.5884731428345657E-6</v>
      </c>
      <c r="BS43">
        <f t="shared" si="37"/>
        <v>7.6616092839709699E-7</v>
      </c>
      <c r="BT43">
        <f t="shared" si="37"/>
        <v>1.3000478618811236E-6</v>
      </c>
      <c r="BU43">
        <f t="shared" si="37"/>
        <v>4.0412221090738545E-6</v>
      </c>
      <c r="BV43">
        <f t="shared" si="37"/>
        <v>2.1752499098085081E-8</v>
      </c>
      <c r="EN43">
        <f>Sheet65!GJ43</f>
        <v>0.30274243610534246</v>
      </c>
      <c r="EO43">
        <f>Sheet65!GK43</f>
        <v>0.32851609118874009</v>
      </c>
      <c r="EP43">
        <f>Sheet65!GL43</f>
        <v>0.38674112559566065</v>
      </c>
      <c r="EQ43">
        <f>Sheet65!GM43</f>
        <v>0.19904449765879895</v>
      </c>
      <c r="ER43">
        <f>Sheet65!GN43</f>
        <v>0.74080860204420818</v>
      </c>
      <c r="ES43">
        <f>Sheet65!GO43</f>
        <v>0.61939330135768744</v>
      </c>
      <c r="ET43">
        <f>Sheet65!GP43</f>
        <v>0.59951618071855184</v>
      </c>
      <c r="EU43">
        <f>Sheet65!GQ43</f>
        <v>6.5958318805265315E-2</v>
      </c>
      <c r="EV43">
        <f>Sheet65!GR43</f>
        <v>0.23782208318169396</v>
      </c>
      <c r="EW43">
        <f>Sheet65!GS43</f>
        <v>0.13890158754479698</v>
      </c>
      <c r="EZ43">
        <v>-0.60974731131124227</v>
      </c>
      <c r="FA43">
        <v>7.2318582354990966E-3</v>
      </c>
      <c r="FB43">
        <v>-0.63797170070503917</v>
      </c>
      <c r="FC43">
        <v>0.28951986169090271</v>
      </c>
      <c r="FD43">
        <v>-0.45730474361160794</v>
      </c>
      <c r="FE43">
        <v>6.7134874630567333E-3</v>
      </c>
      <c r="FF43">
        <v>6.6659415250805727E-3</v>
      </c>
      <c r="FG43">
        <v>1.3707755119714151</v>
      </c>
      <c r="FH43">
        <v>6.5269653222308783E-3</v>
      </c>
      <c r="FI43">
        <v>1.7590129419704326E-2</v>
      </c>
      <c r="FL43">
        <f>Sheet65!FX43</f>
        <v>-0.24995376170005729</v>
      </c>
      <c r="FM43">
        <f>Sheet65!FY43</f>
        <v>2.8583987174612834E-3</v>
      </c>
      <c r="FN43">
        <f>Sheet65!FZ43</f>
        <v>-0.26140955886416134</v>
      </c>
      <c r="FO43">
        <f>Sheet65!GA43</f>
        <v>0.11513361314200854</v>
      </c>
      <c r="FP43">
        <f>Sheet65!GB43</f>
        <v>-0.18812802773333973</v>
      </c>
      <c r="FQ43">
        <f>Sheet65!GC43</f>
        <v>2.6562807035912213E-3</v>
      </c>
      <c r="FR43">
        <f>Sheet65!GD43</f>
        <v>2.6376662095574785E-3</v>
      </c>
      <c r="FS43">
        <f>Sheet65!GE43</f>
        <v>0.56667696346011076</v>
      </c>
      <c r="FT43">
        <f>Sheet65!GF43</f>
        <v>2.5808897911586311E-3</v>
      </c>
      <c r="FU43">
        <f>Sheet65!GG43</f>
        <v>6.947536273670455E-3</v>
      </c>
      <c r="FX43">
        <f t="shared" si="34"/>
        <v>-0.28593311666117577</v>
      </c>
      <c r="FY43">
        <f t="shared" si="34"/>
        <v>3.2957446692650646E-3</v>
      </c>
      <c r="FZ43">
        <f t="shared" si="34"/>
        <v>-0.29906577304824911</v>
      </c>
      <c r="GA43">
        <f t="shared" si="34"/>
        <v>0.13257223799689796</v>
      </c>
      <c r="GB43">
        <f t="shared" si="34"/>
        <v>-0.21504569932116654</v>
      </c>
      <c r="GC43">
        <f t="shared" si="34"/>
        <v>3.0620013795377723E-3</v>
      </c>
      <c r="GD43">
        <f t="shared" si="34"/>
        <v>3.0404937411097881E-3</v>
      </c>
      <c r="GE43">
        <f t="shared" si="34"/>
        <v>0.64708681831124115</v>
      </c>
      <c r="GF43">
        <f t="shared" si="34"/>
        <v>2.9754973442658555E-3</v>
      </c>
      <c r="GG43">
        <f t="shared" si="34"/>
        <v>8.0117955882738415E-3</v>
      </c>
      <c r="GJ43">
        <f t="shared" si="35"/>
        <v>0.30302836922200366</v>
      </c>
      <c r="GK43">
        <f t="shared" si="35"/>
        <v>0.3285127954440708</v>
      </c>
      <c r="GL43">
        <f t="shared" si="35"/>
        <v>0.38704019136870887</v>
      </c>
      <c r="GM43">
        <f t="shared" si="35"/>
        <v>0.19891192542080205</v>
      </c>
      <c r="GN43">
        <f t="shared" si="35"/>
        <v>0.74102364774352936</v>
      </c>
      <c r="GO43">
        <f t="shared" si="35"/>
        <v>0.61939023935630788</v>
      </c>
      <c r="GP43">
        <f t="shared" si="35"/>
        <v>0.59951314022481073</v>
      </c>
      <c r="GQ43">
        <f t="shared" si="35"/>
        <v>6.5311231986954071E-2</v>
      </c>
      <c r="GR43">
        <f t="shared" si="35"/>
        <v>0.23781910768434969</v>
      </c>
      <c r="GS43">
        <f t="shared" si="35"/>
        <v>0.13889357574920871</v>
      </c>
    </row>
    <row r="44" spans="1:201">
      <c r="A44">
        <v>43</v>
      </c>
      <c r="B44">
        <v>0.68050848582934909</v>
      </c>
      <c r="C44">
        <v>0.27984638386102884</v>
      </c>
      <c r="D44">
        <v>3.6432548640181542E-2</v>
      </c>
      <c r="E44">
        <v>0.4026146593939991</v>
      </c>
      <c r="F44">
        <v>0.28777859167320302</v>
      </c>
      <c r="G44">
        <v>0.54206905218483892</v>
      </c>
      <c r="H44">
        <v>0.97287193804685612</v>
      </c>
      <c r="I44">
        <v>0.35324806520994012</v>
      </c>
      <c r="J44">
        <v>0.5724807834987512</v>
      </c>
      <c r="K44">
        <v>0.23782208318169396</v>
      </c>
      <c r="M44">
        <v>0.2043306326037739</v>
      </c>
      <c r="S44">
        <f t="shared" si="38"/>
        <v>0.14611825335872525</v>
      </c>
      <c r="T44">
        <f t="shared" si="36"/>
        <v>0.95888468385925596</v>
      </c>
      <c r="U44">
        <f t="shared" si="36"/>
        <v>0.4137087202633053</v>
      </c>
      <c r="V44">
        <f t="shared" si="36"/>
        <v>0.28359313351549653</v>
      </c>
      <c r="W44">
        <f t="shared" si="36"/>
        <v>0.50832508777473184</v>
      </c>
      <c r="X44">
        <f t="shared" si="36"/>
        <v>0.15499446867412353</v>
      </c>
      <c r="Y44">
        <f t="shared" si="36"/>
        <v>0.90009514465123597</v>
      </c>
      <c r="Z44">
        <f t="shared" si="36"/>
        <v>0.89902414973946654</v>
      </c>
      <c r="AA44">
        <f t="shared" si="36"/>
        <v>0.5724807834987512</v>
      </c>
      <c r="AB44">
        <f t="shared" si="36"/>
        <v>0.43736758093837252</v>
      </c>
      <c r="BM44">
        <f t="shared" si="39"/>
        <v>2.3154589964287673E-6</v>
      </c>
      <c r="BN44">
        <f t="shared" si="37"/>
        <v>3.9156999280047152E-7</v>
      </c>
      <c r="BO44">
        <f t="shared" si="37"/>
        <v>6.6366530020959702E-9</v>
      </c>
      <c r="BP44">
        <f t="shared" si="37"/>
        <v>8.1049281979472962E-7</v>
      </c>
      <c r="BQ44">
        <f t="shared" si="37"/>
        <v>4.1408258912706059E-7</v>
      </c>
      <c r="BR44">
        <f t="shared" si="37"/>
        <v>1.4691942866828482E-6</v>
      </c>
      <c r="BS44">
        <f t="shared" si="37"/>
        <v>4.7323990391952303E-6</v>
      </c>
      <c r="BT44">
        <f t="shared" si="37"/>
        <v>6.2392097787283065E-7</v>
      </c>
      <c r="BU44">
        <f t="shared" si="37"/>
        <v>1.6386712373767205E-6</v>
      </c>
      <c r="BV44">
        <f t="shared" si="37"/>
        <v>2.827967162444028E-7</v>
      </c>
    </row>
    <row r="45" spans="1:201">
      <c r="A45">
        <v>44</v>
      </c>
      <c r="B45">
        <v>0.31525548546251403</v>
      </c>
      <c r="C45">
        <v>0.91295045939468411</v>
      </c>
      <c r="D45">
        <v>0.74961957034018822</v>
      </c>
      <c r="E45">
        <v>0.31553653658614872</v>
      </c>
      <c r="F45">
        <v>1.083529437229102E-2</v>
      </c>
      <c r="G45">
        <v>0.58078306509299893</v>
      </c>
      <c r="H45">
        <v>0.42841855823947711</v>
      </c>
      <c r="I45">
        <v>0.77465311984621266</v>
      </c>
      <c r="J45">
        <v>0.43736758093837252</v>
      </c>
      <c r="K45">
        <v>0.13890158754479698</v>
      </c>
      <c r="M45">
        <v>0.46821055174863407</v>
      </c>
      <c r="S45">
        <f t="shared" si="38"/>
        <v>0.30274243610534246</v>
      </c>
      <c r="T45">
        <f t="shared" si="36"/>
        <v>0.32851609118874009</v>
      </c>
      <c r="U45">
        <f t="shared" si="36"/>
        <v>0.38674112559566065</v>
      </c>
      <c r="V45">
        <f t="shared" si="36"/>
        <v>0.19904449765879895</v>
      </c>
      <c r="W45">
        <f t="shared" si="36"/>
        <v>0.74080860204420818</v>
      </c>
      <c r="X45">
        <f t="shared" si="36"/>
        <v>0.61939330135768744</v>
      </c>
      <c r="Y45">
        <f t="shared" si="36"/>
        <v>0.59951618071855184</v>
      </c>
      <c r="Z45">
        <f t="shared" si="36"/>
        <v>6.5958318805265315E-2</v>
      </c>
      <c r="AA45">
        <f t="shared" si="36"/>
        <v>0.23782208318169396</v>
      </c>
      <c r="AB45">
        <f t="shared" si="36"/>
        <v>0.13890158754479698</v>
      </c>
      <c r="BM45">
        <f t="shared" si="39"/>
        <v>4.9693010557102694E-7</v>
      </c>
      <c r="BN45">
        <f t="shared" si="37"/>
        <v>4.167392706544824E-6</v>
      </c>
      <c r="BO45">
        <f t="shared" si="37"/>
        <v>2.8096475011850424E-6</v>
      </c>
      <c r="BP45">
        <f t="shared" si="37"/>
        <v>4.9781652960390988E-7</v>
      </c>
      <c r="BQ45">
        <f t="shared" si="37"/>
        <v>5.8701802067100723E-10</v>
      </c>
      <c r="BR45">
        <f t="shared" si="37"/>
        <v>1.6865448434940932E-6</v>
      </c>
      <c r="BS45">
        <f t="shared" si="37"/>
        <v>9.177123052199613E-7</v>
      </c>
      <c r="BT45">
        <f t="shared" si="37"/>
        <v>3.0004372804373538E-6</v>
      </c>
      <c r="BU45">
        <f t="shared" si="37"/>
        <v>9.5645200427941926E-7</v>
      </c>
      <c r="BV45">
        <f t="shared" si="37"/>
        <v>9.6468255112324509E-8</v>
      </c>
    </row>
    <row r="46" spans="1:201">
      <c r="A46">
        <v>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4.5954031252621119</v>
      </c>
      <c r="EN2" t="s">
        <v>10</v>
      </c>
    </row>
    <row r="3" spans="1:177">
      <c r="A3">
        <v>2</v>
      </c>
      <c r="C3" t="s">
        <v>104</v>
      </c>
      <c r="G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4.5954031252621119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16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6.7437828356643355</v>
      </c>
      <c r="BS7">
        <f t="shared" si="6"/>
        <v>0</v>
      </c>
      <c r="BT7">
        <f t="shared" si="6"/>
        <v>0</v>
      </c>
      <c r="BY7">
        <f>$BG$7-$BL$7</f>
        <v>2.8686041681612864E-3</v>
      </c>
      <c r="BZ7">
        <f>$BH$7-$BM$7</f>
        <v>-0.99882181815213733</v>
      </c>
      <c r="CA7">
        <f>$BI$7-$BN$7</f>
        <v>1.4362072757481464E-3</v>
      </c>
      <c r="CB7">
        <f>$BJ$7-$BO$7</f>
        <v>5.6580939707842116E-4</v>
      </c>
      <c r="CW7">
        <f>BY7</f>
        <v>2.8686041681612864E-3</v>
      </c>
      <c r="CX7">
        <f t="shared" ref="CX7:CZ16" si="7">BZ7</f>
        <v>-0.99882181815213733</v>
      </c>
      <c r="CY7">
        <f t="shared" si="7"/>
        <v>1.4362072757481464E-3</v>
      </c>
      <c r="CZ7">
        <f t="shared" si="7"/>
        <v>5.6580939707842116E-4</v>
      </c>
      <c r="DB7">
        <f t="array" ref="DB7:DK16">(1/4)*(MMULT($X$7:$AA$16,$CW$23:$DF$26))</f>
        <v>-0.96096732684153785</v>
      </c>
      <c r="DC7">
        <v>1.1675109923368847</v>
      </c>
      <c r="DD7">
        <v>-1.113518712697612</v>
      </c>
      <c r="DE7">
        <v>2.7783262519310535E-3</v>
      </c>
      <c r="DF7">
        <v>-0.26669316404695076</v>
      </c>
      <c r="DG7">
        <v>0.82906646035363263</v>
      </c>
      <c r="DH7">
        <v>1.0306822294621374</v>
      </c>
      <c r="DI7">
        <v>-0.77961498134751994</v>
      </c>
      <c r="DJ7">
        <v>8.7878020026309248E-2</v>
      </c>
      <c r="DK7">
        <v>2.8781565027256812E-3</v>
      </c>
      <c r="DM7">
        <f>(1/4)*SUM($CW$7:$CZ$7)</f>
        <v>-0.24848779932778739</v>
      </c>
      <c r="DO7">
        <f t="array" ref="DO7:DR16">MMULT(S36:AB45,CW7:CZ16)</f>
        <v>-0.13797067115684034</v>
      </c>
      <c r="DP7">
        <v>0.50872458969862688</v>
      </c>
      <c r="DQ7">
        <v>0.11030366169864436</v>
      </c>
      <c r="DR7">
        <v>0.57521418929323664</v>
      </c>
      <c r="DT7">
        <f>IF($S$7&gt;0,$DO$7,0)</f>
        <v>-0.13797067115684034</v>
      </c>
      <c r="DU7">
        <f>IF($T$7&gt;0,$DP$7,0)</f>
        <v>0.50872458969862688</v>
      </c>
      <c r="DV7">
        <f>IF($U$7&gt;0,$DQ$7,0)</f>
        <v>0.11030366169864436</v>
      </c>
      <c r="DW7">
        <f>IF($V$7&gt;0,$DR$7,0)</f>
        <v>0.57521418929323664</v>
      </c>
      <c r="DY7">
        <f t="array" ref="DY7:EH16">(1/4)*(MMULT($C$7:$F$16,$DT$23:$EC$26))</f>
        <v>9.8508654168409204E-2</v>
      </c>
      <c r="DZ7">
        <v>1.625521183862054E-2</v>
      </c>
      <c r="EA7">
        <v>1.7594708148687695E-2</v>
      </c>
      <c r="EB7">
        <v>-2.0969430208566661E-2</v>
      </c>
      <c r="EC7">
        <v>0.18500200172605644</v>
      </c>
      <c r="ED7">
        <v>-0.15921864988129586</v>
      </c>
      <c r="EE7">
        <v>7.012706345678818E-2</v>
      </c>
      <c r="EF7">
        <v>7.9325689851594376E-3</v>
      </c>
      <c r="EG7">
        <v>0.14180197171646708</v>
      </c>
      <c r="EH7">
        <v>3.9110149056841792E-2</v>
      </c>
      <c r="EJ7">
        <f>(1/4)*SUM($DT$7:$DW$7)</f>
        <v>0.26406794238341691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1">AH8</f>
        <v>14.464256546688816</v>
      </c>
      <c r="AX8">
        <f t="shared" si="3"/>
        <v>17.935747844250024</v>
      </c>
      <c r="AY8">
        <f t="shared" si="3"/>
        <v>16.53860864745425</v>
      </c>
      <c r="AZ8">
        <f t="shared" si="3"/>
        <v>19.266237289062722</v>
      </c>
      <c r="BB8">
        <f t="shared" ref="BB8:BB16" si="12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3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0.38084339381369564</v>
      </c>
      <c r="BZ8">
        <f>$BH$8-$BM$8</f>
        <v>0.29877584378889172</v>
      </c>
      <c r="CA8">
        <f>$BI$8-$BN$8</f>
        <v>0.31277705867400896</v>
      </c>
      <c r="CB8">
        <f>$BJ$8-$BO$8</f>
        <v>0.29337621488546961</v>
      </c>
      <c r="CW8">
        <f t="shared" ref="CW8:CW16" si="15">BY8</f>
        <v>0.38084339381369564</v>
      </c>
      <c r="CX8">
        <f t="shared" si="7"/>
        <v>0.29877584378889172</v>
      </c>
      <c r="CY8">
        <f t="shared" si="7"/>
        <v>0.31277705867400896</v>
      </c>
      <c r="CZ8">
        <f t="shared" si="7"/>
        <v>0.29337621488546961</v>
      </c>
      <c r="DB8">
        <v>-0.6287157024334602</v>
      </c>
      <c r="DC8">
        <v>0.74431251416554534</v>
      </c>
      <c r="DD8">
        <v>-0.66484114422653318</v>
      </c>
      <c r="DE8">
        <v>1.7324064100491905E-3</v>
      </c>
      <c r="DF8">
        <v>-0.10679701366813148</v>
      </c>
      <c r="DG8">
        <v>0.53647244091324153</v>
      </c>
      <c r="DH8">
        <v>0.66445598576750553</v>
      </c>
      <c r="DI8">
        <v>-0.6057798883749772</v>
      </c>
      <c r="DJ8">
        <v>5.7387714644057064E-2</v>
      </c>
      <c r="DK8">
        <v>1.7726868027033984E-3</v>
      </c>
      <c r="DM8">
        <f>(1/4)*SUM($CW$8:$CZ$8)</f>
        <v>0.32144312779051648</v>
      </c>
      <c r="DO8">
        <v>0.35792090174968727</v>
      </c>
      <c r="DP8">
        <v>0.27972171458764317</v>
      </c>
      <c r="DQ8">
        <v>0.26661853372388011</v>
      </c>
      <c r="DR8">
        <v>-0.43075266806096646</v>
      </c>
      <c r="DT8">
        <f>IF($S$8&gt;0,$DO$8,0)</f>
        <v>0.35792090174968727</v>
      </c>
      <c r="DU8">
        <f>IF($T$8&gt;0,$DP$8,0)</f>
        <v>0.27972171458764317</v>
      </c>
      <c r="DV8">
        <f>IF($U$8&gt;0,$DQ$8,0)</f>
        <v>0.26661853372388011</v>
      </c>
      <c r="DW8">
        <f>IF($V$8&gt;0,$DR$8,0)</f>
        <v>-0.43075266806096646</v>
      </c>
      <c r="DY8">
        <v>0.18836159693684548</v>
      </c>
      <c r="DZ8">
        <v>-4.4301034859294958E-3</v>
      </c>
      <c r="EA8">
        <v>-9.7584517532351908E-4</v>
      </c>
      <c r="EB8">
        <v>1.5937010458732269E-2</v>
      </c>
      <c r="EC8">
        <v>0.18616390163394755</v>
      </c>
      <c r="ED8">
        <v>-0.14085358148631616</v>
      </c>
      <c r="EE8">
        <v>0.1219082153400151</v>
      </c>
      <c r="EF8">
        <v>0.10802488376815755</v>
      </c>
      <c r="EG8">
        <v>6.7890357249009325E-2</v>
      </c>
      <c r="EH8">
        <v>1.7726137821531977E-2</v>
      </c>
      <c r="EJ8">
        <f>(1/4)*SUM($DT$8:$DW$8)</f>
        <v>0.11837712050006102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1"/>
        <v>10.610280796374088</v>
      </c>
      <c r="AX9">
        <f t="shared" si="3"/>
        <v>14.064346657415909</v>
      </c>
      <c r="AY9">
        <f t="shared" si="3"/>
        <v>12.962299184520015</v>
      </c>
      <c r="AZ9">
        <f t="shared" si="3"/>
        <v>14.921233864338134</v>
      </c>
      <c r="BB9">
        <f t="shared" si="12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3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  <c r="BY9">
        <f>$BG$9-$BL$9</f>
        <v>8.0720905473732427E-3</v>
      </c>
      <c r="BZ9">
        <f>$BH$9-$BM$9</f>
        <v>6.2232508759013025E-3</v>
      </c>
      <c r="CA9">
        <f>$BI$9-$BN$9</f>
        <v>8.7511157034990683E-3</v>
      </c>
      <c r="CB9">
        <f>$BJ$9-$BO$9</f>
        <v>-0.99619448104179087</v>
      </c>
      <c r="CW9">
        <f t="shared" si="15"/>
        <v>8.0720905473732427E-3</v>
      </c>
      <c r="CX9">
        <f t="shared" si="7"/>
        <v>6.2232508759013025E-3</v>
      </c>
      <c r="CY9">
        <f t="shared" si="7"/>
        <v>8.7511157034990683E-3</v>
      </c>
      <c r="CZ9">
        <f t="shared" si="7"/>
        <v>-0.99619448104179087</v>
      </c>
      <c r="DB9">
        <v>-0.77575858037342738</v>
      </c>
      <c r="DC9">
        <v>0.98916893240403636</v>
      </c>
      <c r="DD9">
        <v>-0.95779875127062974</v>
      </c>
      <c r="DE9">
        <v>2.3276920583026519E-3</v>
      </c>
      <c r="DF9">
        <v>-0.18725917043960802</v>
      </c>
      <c r="DG9">
        <v>0.70218068845067039</v>
      </c>
      <c r="DH9">
        <v>0.88133851906409144</v>
      </c>
      <c r="DI9">
        <v>-0.73196689907083701</v>
      </c>
      <c r="DJ9">
        <v>7.5375974389350356E-2</v>
      </c>
      <c r="DK9">
        <v>2.3915947880510722E-3</v>
      </c>
      <c r="DM9">
        <f>(1/4)*SUM($CW$9:$CZ$9)</f>
        <v>-0.2432870059787543</v>
      </c>
      <c r="DO9">
        <v>-0.1829509546824612</v>
      </c>
      <c r="DP9">
        <v>-0.10349943741758877</v>
      </c>
      <c r="DQ9">
        <v>0.3795598640288807</v>
      </c>
      <c r="DR9">
        <v>5.1696490521712532E-2</v>
      </c>
      <c r="DT9">
        <f>IF($S$9&gt;0,$DO$9,0)</f>
        <v>-0.1829509546824612</v>
      </c>
      <c r="DU9">
        <f>IF($T$9&gt;0,$DP$9,0)</f>
        <v>-0.10349943741758877</v>
      </c>
      <c r="DV9">
        <f>IF($U$9&gt;0,$DQ$9,0)</f>
        <v>0.3795598640288807</v>
      </c>
      <c r="DW9">
        <f>IF($V$9&gt;0,$DR$9,0)</f>
        <v>5.1696490521712532E-2</v>
      </c>
      <c r="DY9">
        <v>0.11084477366186768</v>
      </c>
      <c r="DZ9">
        <v>0.16382318235777896</v>
      </c>
      <c r="EA9">
        <v>1.0315963611134772E-2</v>
      </c>
      <c r="EB9">
        <v>9.5199576595045785E-2</v>
      </c>
      <c r="EC9">
        <v>0.28471805391473393</v>
      </c>
      <c r="ED9">
        <v>-0.33801961812062081</v>
      </c>
      <c r="EE9">
        <v>5.4279833169092517E-2</v>
      </c>
      <c r="EF9">
        <v>0.11793307916523445</v>
      </c>
      <c r="EG9">
        <v>5.3302312572465683E-2</v>
      </c>
      <c r="EH9">
        <v>0.12464201210864342</v>
      </c>
      <c r="EJ9">
        <f>(1/4)*SUM($DT$9:$DW$9)</f>
        <v>3.620149061263582E-2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1"/>
        <v>9.0537554293448679</v>
      </c>
      <c r="AX10">
        <f t="shared" si="3"/>
        <v>11.523400647335386</v>
      </c>
      <c r="AY10">
        <f t="shared" si="3"/>
        <v>10.527831297731769</v>
      </c>
      <c r="AZ10">
        <f t="shared" si="3"/>
        <v>12.521630145276475</v>
      </c>
      <c r="BB10">
        <f t="shared" si="12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3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1.7021414476470357E-3</v>
      </c>
      <c r="BZ10">
        <f>$BH$10-$BM$10</f>
        <v>4.9034130427873539E-4</v>
      </c>
      <c r="CA10">
        <f>$BI$10-$BN$10</f>
        <v>7.6698603462097882E-4</v>
      </c>
      <c r="CB10">
        <f>$BJ$10-$BO$10</f>
        <v>3.4536572583240344E-4</v>
      </c>
      <c r="CW10">
        <f t="shared" si="15"/>
        <v>1.7021414476470357E-3</v>
      </c>
      <c r="CX10">
        <f t="shared" si="7"/>
        <v>4.9034130427873539E-4</v>
      </c>
      <c r="CY10">
        <f t="shared" si="7"/>
        <v>7.6698603462097882E-4</v>
      </c>
      <c r="CZ10">
        <f t="shared" si="7"/>
        <v>3.4536572583240344E-4</v>
      </c>
      <c r="DB10">
        <v>-0.5210918097862095</v>
      </c>
      <c r="DC10">
        <v>0.61661017867217693</v>
      </c>
      <c r="DD10">
        <v>-0.56181754631989678</v>
      </c>
      <c r="DE10">
        <v>1.4202304559727172E-3</v>
      </c>
      <c r="DF10">
        <v>-7.4810052984416772E-2</v>
      </c>
      <c r="DG10">
        <v>0.44570829163532155</v>
      </c>
      <c r="DH10">
        <v>0.553571828053535</v>
      </c>
      <c r="DI10">
        <v>-0.50849144449720463</v>
      </c>
      <c r="DJ10">
        <v>4.7450958012834235E-2</v>
      </c>
      <c r="DK10">
        <v>1.449366757887345E-3</v>
      </c>
      <c r="DM10">
        <f>(1/4)*SUM($CW$10:$CZ$10)</f>
        <v>8.2620862809478835E-4</v>
      </c>
      <c r="DO10">
        <v>0.25658288802043866</v>
      </c>
      <c r="DP10">
        <v>0.36342953821245672</v>
      </c>
      <c r="DQ10">
        <v>-0.12995616646686933</v>
      </c>
      <c r="DR10">
        <v>-0.31805481873686725</v>
      </c>
      <c r="DT10">
        <f>IF($S$10&gt;0,$DO$10,0)</f>
        <v>0.25658288802043866</v>
      </c>
      <c r="DU10">
        <f>IF($T$10&gt;0,$DP$10,0)</f>
        <v>0.36342953821245672</v>
      </c>
      <c r="DV10">
        <f>IF($U$10&gt;0,$DQ$10,0)</f>
        <v>-0.12995616646686933</v>
      </c>
      <c r="DW10">
        <f>IF($V$10&gt;0,$DR$10,0)</f>
        <v>-0.31805481873686725</v>
      </c>
      <c r="DY10">
        <v>9.482931177567934E-2</v>
      </c>
      <c r="DZ10">
        <v>3.5491907663822243E-2</v>
      </c>
      <c r="EA10">
        <v>8.416524502946171E-2</v>
      </c>
      <c r="EB10">
        <v>-5.4030902469439923E-2</v>
      </c>
      <c r="EC10">
        <v>0.23716875451959746</v>
      </c>
      <c r="ED10">
        <v>-0.21255946492895544</v>
      </c>
      <c r="EE10">
        <v>0.12411827580302284</v>
      </c>
      <c r="EF10">
        <v>3.9755253409272127E-2</v>
      </c>
      <c r="EG10">
        <v>0.13778931629216046</v>
      </c>
      <c r="EH10">
        <v>-3.041461348898367E-2</v>
      </c>
      <c r="EJ10">
        <f>(1/4)*SUM($DT$10:$DW$10)</f>
        <v>4.3000360257289705E-2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1"/>
        <v>13.752132948768503</v>
      </c>
      <c r="AX11">
        <f t="shared" si="3"/>
        <v>16.778172291976635</v>
      </c>
      <c r="AY11">
        <f t="shared" si="3"/>
        <v>15.577464444091499</v>
      </c>
      <c r="AZ11">
        <f t="shared" si="3"/>
        <v>18.476752730050514</v>
      </c>
      <c r="BB11">
        <f t="shared" si="12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3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1</v>
      </c>
      <c r="BM11">
        <v>0</v>
      </c>
      <c r="BN11">
        <v>0</v>
      </c>
      <c r="BO11">
        <v>0</v>
      </c>
      <c r="BQ11">
        <f t="shared" si="14"/>
        <v>1.6774906261348541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-0.81315775469036167</v>
      </c>
      <c r="BZ11">
        <f>$BH$11-$BM$11</f>
        <v>9.3889452563439516E-2</v>
      </c>
      <c r="CA11">
        <f>$BI$11-$BN$11</f>
        <v>0.11962315910631169</v>
      </c>
      <c r="CB11">
        <f>$BJ$11-$BO$11</f>
        <v>0.13321591543512684</v>
      </c>
      <c r="CW11">
        <f t="shared" si="15"/>
        <v>-0.81315775469036167</v>
      </c>
      <c r="CX11">
        <f t="shared" si="7"/>
        <v>9.3889452563439516E-2</v>
      </c>
      <c r="CY11">
        <f t="shared" si="7"/>
        <v>0.11962315910631169</v>
      </c>
      <c r="CZ11">
        <f t="shared" si="7"/>
        <v>0.13321591543512684</v>
      </c>
      <c r="DB11">
        <v>-0.79617188020958729</v>
      </c>
      <c r="DC11">
        <v>0.843886470376497</v>
      </c>
      <c r="DD11">
        <v>-0.74323622606460149</v>
      </c>
      <c r="DE11">
        <v>2.0171282298324278E-3</v>
      </c>
      <c r="DF11">
        <v>-0.20925289283145992</v>
      </c>
      <c r="DG11">
        <v>0.60825608863331626</v>
      </c>
      <c r="DH11">
        <v>0.73653400157322602</v>
      </c>
      <c r="DI11">
        <v>-0.50671171204233412</v>
      </c>
      <c r="DJ11">
        <v>6.2568379286366674E-2</v>
      </c>
      <c r="DK11">
        <v>2.1106430487446396E-3</v>
      </c>
      <c r="DM11">
        <f>(1/4)*SUM($CW$11:$CZ$11)</f>
        <v>-0.1166073068963709</v>
      </c>
      <c r="DO11">
        <v>0.22899288356190392</v>
      </c>
      <c r="DP11">
        <v>0.55053927426610205</v>
      </c>
      <c r="DQ11">
        <v>0.67791586040414853</v>
      </c>
      <c r="DR11">
        <v>0.38139868626722134</v>
      </c>
      <c r="DT11">
        <f>IF($S$11&gt;0,$DO$11,0)</f>
        <v>0.22899288356190392</v>
      </c>
      <c r="DU11">
        <f>IF($T$11&gt;0,$DP$11,0)</f>
        <v>0.55053927426610205</v>
      </c>
      <c r="DV11">
        <f>IF($U$11&gt;0,$DQ$11,0)</f>
        <v>0.67791586040414853</v>
      </c>
      <c r="DW11">
        <f>IF($V$11&gt;0,$DR$11,0)</f>
        <v>0.38139868626722134</v>
      </c>
      <c r="DY11">
        <v>0.20586351488705382</v>
      </c>
      <c r="DZ11">
        <v>3.6108188761422008E-2</v>
      </c>
      <c r="EA11">
        <v>3.0438815990692876E-2</v>
      </c>
      <c r="EB11">
        <v>7.6358561001917194E-3</v>
      </c>
      <c r="EC11">
        <v>0.28783272205230148</v>
      </c>
      <c r="ED11">
        <v>-0.25027780383709153</v>
      </c>
      <c r="EE11">
        <v>0.15177124385279278</v>
      </c>
      <c r="EF11">
        <v>0.11685848593143526</v>
      </c>
      <c r="EG11">
        <v>0.12154934611372006</v>
      </c>
      <c r="EH11">
        <v>2.7783791176336503E-2</v>
      </c>
      <c r="EJ11">
        <f>(1/4)*SUM($DT$11:$DW$11)</f>
        <v>0.45971167612484398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1"/>
        <v>13.661864358128023</v>
      </c>
      <c r="AX12">
        <f t="shared" si="3"/>
        <v>17.957361451727927</v>
      </c>
      <c r="AY12">
        <f t="shared" si="3"/>
        <v>16.167826419421335</v>
      </c>
      <c r="AZ12">
        <f t="shared" si="3"/>
        <v>18.880006655419376</v>
      </c>
      <c r="BB12">
        <f t="shared" si="12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3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0.17071509607925522</v>
      </c>
      <c r="BZ12">
        <f>$BH$12-$BM$12</f>
        <v>0.30530375937977638</v>
      </c>
      <c r="CA12">
        <f>$BI$12-$BN$12</f>
        <v>0.21587692121979002</v>
      </c>
      <c r="CB12">
        <f>$BJ$12-$BO$12</f>
        <v>0.19938251419595698</v>
      </c>
      <c r="CW12">
        <f t="shared" si="15"/>
        <v>0.17071509607925522</v>
      </c>
      <c r="CX12">
        <f t="shared" si="7"/>
        <v>0.30530375937977638</v>
      </c>
      <c r="CY12">
        <f t="shared" si="7"/>
        <v>0.21587692121979002</v>
      </c>
      <c r="CZ12">
        <f t="shared" si="7"/>
        <v>0.19938251419595698</v>
      </c>
      <c r="DB12">
        <v>-1.0804201579909365</v>
      </c>
      <c r="DC12">
        <v>1.1873329474656893</v>
      </c>
      <c r="DD12">
        <v>-0.99846303466980413</v>
      </c>
      <c r="DE12">
        <v>2.8856344643064359E-3</v>
      </c>
      <c r="DF12">
        <v>-0.32000213797773774</v>
      </c>
      <c r="DG12">
        <v>0.84957520105951656</v>
      </c>
      <c r="DH12">
        <v>1.0290338530000369</v>
      </c>
      <c r="DI12">
        <v>-0.7625538928981398</v>
      </c>
      <c r="DJ12">
        <v>8.9595851034316179E-2</v>
      </c>
      <c r="DK12">
        <v>3.0157365127528235E-3</v>
      </c>
      <c r="DM12">
        <f>(1/4)*SUM($CW$12:$CZ$12)</f>
        <v>0.22281957271869465</v>
      </c>
      <c r="DO12">
        <v>-0.44530394997231454</v>
      </c>
      <c r="DP12">
        <v>-0.61333460358723102</v>
      </c>
      <c r="DQ12">
        <v>-0.71829461313371457</v>
      </c>
      <c r="DR12">
        <v>-7.3077732357413022E-4</v>
      </c>
      <c r="DT12">
        <f>IF($S$12&gt;0,$DO$12,0)</f>
        <v>-0.44530394997231454</v>
      </c>
      <c r="DU12">
        <f>IF($T$12&gt;0,$DP$12,0)</f>
        <v>-0.61333460358723102</v>
      </c>
      <c r="DV12">
        <f>IF($U$12&gt;0,$DQ$12,0)</f>
        <v>-0.71829461313371457</v>
      </c>
      <c r="DW12">
        <f>IF($V$12&gt;0,$DR$12,0)</f>
        <v>-7.3077732357413022E-4</v>
      </c>
      <c r="DY12">
        <v>0.1459160689436039</v>
      </c>
      <c r="DZ12">
        <v>6.3827473541152521E-3</v>
      </c>
      <c r="EA12">
        <v>-9.0503515789733986E-3</v>
      </c>
      <c r="EB12">
        <v>2.7217759343152369E-2</v>
      </c>
      <c r="EC12">
        <v>0.14125803690583663</v>
      </c>
      <c r="ED12">
        <v>-0.11333632187580818</v>
      </c>
      <c r="EE12">
        <v>8.6385939747253004E-2</v>
      </c>
      <c r="EF12">
        <v>9.1922957358888835E-2</v>
      </c>
      <c r="EG12">
        <v>3.8836044024479266E-2</v>
      </c>
      <c r="EH12">
        <v>2.6251761957272034E-2</v>
      </c>
      <c r="EJ12">
        <f>(1/4)*SUM($DT$12:$DW$12)</f>
        <v>-0.44441598600420856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0.26406794238341691</v>
      </c>
      <c r="FA12">
        <f>(1/4)*SUM($DT$8:$DW$8)</f>
        <v>0.11837712050006102</v>
      </c>
      <c r="FB12">
        <f>(1/4)*SUM($DT$9:$DW$9)</f>
        <v>3.620149061263582E-2</v>
      </c>
      <c r="FC12">
        <f>(1/4)*SUM($DT$10:$DW$10)</f>
        <v>4.3000360257289705E-2</v>
      </c>
      <c r="FD12">
        <f>(1/4)*SUM($DT$11:$DW$11)</f>
        <v>0.45971167612484398</v>
      </c>
      <c r="FE12">
        <f>(1/4)*SUM($DT$12:$DW$12)</f>
        <v>-0.44441598600420856</v>
      </c>
      <c r="FF12">
        <f>(1/4)*SUM($DT$13:$DW$13)</f>
        <v>0.17820153293935598</v>
      </c>
      <c r="FG12">
        <f>(1/4)*SUM($DT$14:$DW$14)</f>
        <v>0.15052067337573152</v>
      </c>
      <c r="FH12">
        <f>(1/4)*SUM($DT$15:$DW$15)</f>
        <v>0.19596977045076042</v>
      </c>
      <c r="FI12">
        <f>(1/4)*SUM($DT$16:$DW$16)</f>
        <v>0.10686511849305472</v>
      </c>
      <c r="FL12">
        <f>EN12-($EU$10*EZ12)</f>
        <v>0.79287106086737469</v>
      </c>
      <c r="FM12">
        <f t="shared" ref="FM12:FU12" si="16">EO12-($EU$10*FA12)</f>
        <v>6.5630558909068826E-2</v>
      </c>
      <c r="FN12">
        <f t="shared" si="16"/>
        <v>0.13706618889040781</v>
      </c>
      <c r="FO12">
        <f t="shared" si="16"/>
        <v>0.2897663025829208</v>
      </c>
      <c r="FP12">
        <f t="shared" si="16"/>
        <v>0.80362813975966196</v>
      </c>
      <c r="FQ12">
        <f t="shared" si="16"/>
        <v>0.87309804534136903</v>
      </c>
      <c r="FR12">
        <f t="shared" si="16"/>
        <v>0.41178230179493258</v>
      </c>
      <c r="FS12">
        <f t="shared" si="16"/>
        <v>5.4727803571780753E-2</v>
      </c>
      <c r="FT12">
        <f t="shared" si="16"/>
        <v>0.22606188854485734</v>
      </c>
      <c r="FU12">
        <f t="shared" si="16"/>
        <v>0.64911577904259432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1"/>
        <v>13.767016254789681</v>
      </c>
      <c r="AX13">
        <f t="shared" si="3"/>
        <v>17.802319598348198</v>
      </c>
      <c r="AY13">
        <f t="shared" si="3"/>
        <v>16.462815828296431</v>
      </c>
      <c r="AZ13">
        <f t="shared" si="3"/>
        <v>19.434884424043648</v>
      </c>
      <c r="BB13">
        <f t="shared" si="12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3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0.18964387264660393</v>
      </c>
      <c r="BZ13">
        <f>$BH$13-$BM$13</f>
        <v>0.26145583023650054</v>
      </c>
      <c r="CA13">
        <f>$BI$13-$BN$13</f>
        <v>0.28994691224211588</v>
      </c>
      <c r="CB13">
        <f>$BJ$13-$BO$13</f>
        <v>0.34727012322602363</v>
      </c>
      <c r="CW13">
        <f t="shared" si="15"/>
        <v>0.18964387264660393</v>
      </c>
      <c r="CX13">
        <f t="shared" si="7"/>
        <v>0.26145583023650054</v>
      </c>
      <c r="CY13">
        <f t="shared" si="7"/>
        <v>0.28994691224211588</v>
      </c>
      <c r="CZ13">
        <f t="shared" si="7"/>
        <v>0.34727012322602363</v>
      </c>
      <c r="DB13">
        <v>-0.52304593760695928</v>
      </c>
      <c r="DC13">
        <v>0.78652459016190157</v>
      </c>
      <c r="DD13">
        <v>-0.65051942314438937</v>
      </c>
      <c r="DE13">
        <v>2.0086639739737996E-3</v>
      </c>
      <c r="DF13">
        <v>-0.26633393238116876</v>
      </c>
      <c r="DG13">
        <v>0.5381583974916484</v>
      </c>
      <c r="DH13">
        <v>0.67395774774961192</v>
      </c>
      <c r="DI13">
        <v>-0.62579245749563206</v>
      </c>
      <c r="DJ13">
        <v>6.2965238296273526E-2</v>
      </c>
      <c r="DK13">
        <v>2.0771129547402555E-3</v>
      </c>
      <c r="DM13">
        <f>(1/4)*SUM($CW$13:$CZ$13)</f>
        <v>0.272079184587811</v>
      </c>
      <c r="DO13">
        <v>-0.32355399470620372</v>
      </c>
      <c r="DP13">
        <v>0.21372011900392707</v>
      </c>
      <c r="DQ13">
        <v>0.35716778576925529</v>
      </c>
      <c r="DR13">
        <v>0.46547222169044533</v>
      </c>
      <c r="DT13">
        <f>IF($S$13&gt;0,$DO$13,0)</f>
        <v>-0.32355399470620372</v>
      </c>
      <c r="DU13">
        <f>IF($T$13&gt;0,$DP$13,0)</f>
        <v>0.21372011900392707</v>
      </c>
      <c r="DV13">
        <f>IF($U$13&gt;0,$DQ$13,0)</f>
        <v>0.35716778576925529</v>
      </c>
      <c r="DW13">
        <f>IF($V$13&gt;0,$DR$13,0)</f>
        <v>0.46547222169044533</v>
      </c>
      <c r="DY13">
        <v>9.3316263218750653E-2</v>
      </c>
      <c r="DZ13">
        <v>5.3790094344253088E-2</v>
      </c>
      <c r="EA13">
        <v>6.6635236246651713E-2</v>
      </c>
      <c r="EB13">
        <v>-2.6092309156505154E-2</v>
      </c>
      <c r="EC13">
        <v>0.23109663285192117</v>
      </c>
      <c r="ED13">
        <v>-0.22018938324964271</v>
      </c>
      <c r="EE13">
        <v>0.10603765993304048</v>
      </c>
      <c r="EF13">
        <v>5.1155420868443713E-2</v>
      </c>
      <c r="EG13">
        <v>0.1155095712075899</v>
      </c>
      <c r="EH13">
        <v>-3.2571741663860697E-3</v>
      </c>
      <c r="EJ13">
        <f>(1/4)*SUM($DT$13:$DW$13)</f>
        <v>0.17820153293935598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1"/>
        <v>11.627255856153027</v>
      </c>
      <c r="AX14">
        <f t="shared" si="3"/>
        <v>15.071803500819641</v>
      </c>
      <c r="AY14">
        <f t="shared" si="3"/>
        <v>13.311837131517947</v>
      </c>
      <c r="AZ14">
        <f t="shared" si="3"/>
        <v>15.659987345815646</v>
      </c>
      <c r="BB14">
        <f t="shared" si="12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3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  <c r="BY14">
        <f>$BG$14-$BL$14</f>
        <v>2.2317866817024856E-2</v>
      </c>
      <c r="BZ14">
        <f>$BH$14-$BM$14</f>
        <v>1.7043165321942839E-2</v>
      </c>
      <c r="CA14">
        <f>$BI$14-$BN$14</f>
        <v>-0.98758731233599339</v>
      </c>
      <c r="CB14">
        <f>$BJ$14-$BO$14</f>
        <v>7.9661861454722593E-3</v>
      </c>
      <c r="CW14">
        <f t="shared" si="15"/>
        <v>2.2317866817024856E-2</v>
      </c>
      <c r="CX14">
        <f t="shared" si="7"/>
        <v>1.7043165321942839E-2</v>
      </c>
      <c r="CY14">
        <f t="shared" si="7"/>
        <v>-0.98758731233599339</v>
      </c>
      <c r="CZ14">
        <f t="shared" si="7"/>
        <v>7.9661861454722593E-3</v>
      </c>
      <c r="DB14">
        <v>-0.76350839677104776</v>
      </c>
      <c r="DC14">
        <v>0.97869554032238315</v>
      </c>
      <c r="DD14">
        <v>-0.81584542810127381</v>
      </c>
      <c r="DE14">
        <v>2.4363524296876645E-3</v>
      </c>
      <c r="DF14">
        <v>-0.29179261891924768</v>
      </c>
      <c r="DG14">
        <v>0.68479845474827217</v>
      </c>
      <c r="DH14">
        <v>0.84446779680307693</v>
      </c>
      <c r="DI14">
        <v>-0.71810486942060747</v>
      </c>
      <c r="DJ14">
        <v>7.632416055679607E-2</v>
      </c>
      <c r="DK14">
        <v>2.5290083519605936E-3</v>
      </c>
      <c r="DM14">
        <f>(1/4)*SUM($CW$14:$CZ$14)</f>
        <v>-0.23506502351288835</v>
      </c>
      <c r="DO14">
        <v>-0.16114752676322228</v>
      </c>
      <c r="DP14">
        <v>0.53953693033923178</v>
      </c>
      <c r="DQ14">
        <v>0.21286744510462741</v>
      </c>
      <c r="DR14">
        <v>1.0825844822289264E-2</v>
      </c>
      <c r="DT14">
        <f>IF($S$14&gt;0,$DO$14,0)</f>
        <v>-0.16114752676322228</v>
      </c>
      <c r="DU14">
        <f>IF($T$14&gt;0,$DP$14,0)</f>
        <v>0.53953693033923178</v>
      </c>
      <c r="DV14">
        <f>IF($U$14&gt;0,$DQ$14,0)</f>
        <v>0.21286744510462741</v>
      </c>
      <c r="DW14">
        <f>IF($V$14&gt;0,$DR$14,0)</f>
        <v>1.0825844822289264E-2</v>
      </c>
      <c r="DY14">
        <v>8.6307587938663444E-2</v>
      </c>
      <c r="DZ14">
        <v>3.4362573422980172E-2</v>
      </c>
      <c r="EA14">
        <v>-6.131850682319165E-3</v>
      </c>
      <c r="EB14">
        <v>3.7421823252544006E-2</v>
      </c>
      <c r="EC14">
        <v>0.10633235331687588</v>
      </c>
      <c r="ED14">
        <v>-0.10606018522463453</v>
      </c>
      <c r="EE14">
        <v>4.6311128963846357E-2</v>
      </c>
      <c r="EF14">
        <v>7.1469874426359783E-2</v>
      </c>
      <c r="EG14">
        <v>1.1403384701026812E-2</v>
      </c>
      <c r="EH14">
        <v>3.4874798568219109E-2</v>
      </c>
      <c r="EJ14">
        <f>(1/4)*SUM($DT$14:$DW$14)</f>
        <v>0.15052067337573152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1"/>
        <v>12.079454483119658</v>
      </c>
      <c r="AX15">
        <f t="shared" si="3"/>
        <v>14.94806309147452</v>
      </c>
      <c r="AY15">
        <f t="shared" si="3"/>
        <v>14.424282824293854</v>
      </c>
      <c r="AZ15">
        <f t="shared" si="3"/>
        <v>16.20747862532545</v>
      </c>
      <c r="BB15">
        <f t="shared" si="12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3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3.5078422126368386E-2</v>
      </c>
      <c r="BZ15">
        <f>$BH$15-$BM$15</f>
        <v>1.5059497467680472E-2</v>
      </c>
      <c r="CA15">
        <f>$BI$15-$BN$15</f>
        <v>3.7756771647019065E-2</v>
      </c>
      <c r="CB15">
        <f>$BJ$15-$BO$15</f>
        <v>1.3772820643059524E-2</v>
      </c>
      <c r="CW15">
        <f t="shared" si="15"/>
        <v>3.5078422126368386E-2</v>
      </c>
      <c r="CX15">
        <f t="shared" si="7"/>
        <v>1.5059497467680472E-2</v>
      </c>
      <c r="CY15">
        <f t="shared" si="7"/>
        <v>3.7756771647019065E-2</v>
      </c>
      <c r="CZ15">
        <f t="shared" si="7"/>
        <v>1.3772820643059524E-2</v>
      </c>
      <c r="DB15">
        <v>-0.57203976592754269</v>
      </c>
      <c r="DC15">
        <v>0.69040642245932438</v>
      </c>
      <c r="DD15">
        <v>-0.56932736936326722</v>
      </c>
      <c r="DE15">
        <v>1.6661587892537533E-3</v>
      </c>
      <c r="DF15">
        <v>-0.14833648792492163</v>
      </c>
      <c r="DG15">
        <v>0.49200971831790452</v>
      </c>
      <c r="DH15">
        <v>0.60467911603008595</v>
      </c>
      <c r="DI15">
        <v>-0.55470927746558985</v>
      </c>
      <c r="DJ15">
        <v>5.3935191115400259E-2</v>
      </c>
      <c r="DK15">
        <v>1.7162939693525967E-3</v>
      </c>
      <c r="DM15">
        <f>(1/4)*SUM($CW$15:$CZ$15)</f>
        <v>2.541687797103186E-2</v>
      </c>
      <c r="DO15">
        <v>0.18096010292025172</v>
      </c>
      <c r="DP15">
        <v>-0.13401204807501368</v>
      </c>
      <c r="DQ15">
        <v>0.1955654595616165</v>
      </c>
      <c r="DR15">
        <v>0.54136556739618713</v>
      </c>
      <c r="DT15">
        <f>IF($S$15&gt;0,$DO$15,0)</f>
        <v>0.18096010292025172</v>
      </c>
      <c r="DU15">
        <f>IF($T$15&gt;0,$DP$15,0)</f>
        <v>-0.13401204807501368</v>
      </c>
      <c r="DV15">
        <f>IF($U$15&gt;0,$DQ$15,0)</f>
        <v>0.1955654595616165</v>
      </c>
      <c r="DW15">
        <f>IF($V$15&gt;0,$DR$15,0)</f>
        <v>0.54136556739618713</v>
      </c>
      <c r="DY15">
        <v>0.16837816604355743</v>
      </c>
      <c r="DZ15">
        <v>5.0297763598091599E-2</v>
      </c>
      <c r="EA15">
        <v>-3.6332311875438818E-2</v>
      </c>
      <c r="EB15">
        <v>5.4697169649656673E-2</v>
      </c>
      <c r="EC15">
        <v>0.22968386467192126</v>
      </c>
      <c r="ED15">
        <v>-0.21651390407387711</v>
      </c>
      <c r="EE15">
        <v>6.5242428436499134E-2</v>
      </c>
      <c r="EF15">
        <v>6.8933642611622742E-2</v>
      </c>
      <c r="EG15">
        <v>0.11695697214757138</v>
      </c>
      <c r="EH15">
        <v>0.12016353930332972</v>
      </c>
      <c r="EJ15">
        <f>(1/4)*SUM($DT$15:$DW$15)</f>
        <v>0.19596977045076042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1"/>
        <v>9.1722473416619223</v>
      </c>
      <c r="AX16">
        <f t="shared" si="3"/>
        <v>11.69249399164385</v>
      </c>
      <c r="AY16">
        <f t="shared" si="3"/>
        <v>10.36568396551316</v>
      </c>
      <c r="AZ16">
        <f t="shared" si="3"/>
        <v>12.379245427486648</v>
      </c>
      <c r="BB16">
        <f t="shared" si="12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3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1.9162670442319724E-3</v>
      </c>
      <c r="BZ16">
        <f>$BH$16-$BM$16</f>
        <v>5.8067721372596481E-4</v>
      </c>
      <c r="CA16">
        <f>$BI$16-$BN$16</f>
        <v>6.5218043287977535E-4</v>
      </c>
      <c r="CB16">
        <f>$BJ$16-$BO$16</f>
        <v>2.9953138777106191E-4</v>
      </c>
      <c r="CW16">
        <f t="shared" si="15"/>
        <v>1.9162670442319724E-3</v>
      </c>
      <c r="CX16">
        <f t="shared" si="7"/>
        <v>5.8067721372596481E-4</v>
      </c>
      <c r="CY16">
        <f t="shared" si="7"/>
        <v>6.5218043287977535E-4</v>
      </c>
      <c r="CZ16">
        <f t="shared" si="7"/>
        <v>2.9953138777106191E-4</v>
      </c>
      <c r="DB16">
        <v>-0.9074022078692997</v>
      </c>
      <c r="DC16">
        <v>1.0355709885529716</v>
      </c>
      <c r="DD16">
        <v>-0.85625260925017033</v>
      </c>
      <c r="DE16">
        <v>2.5391206289525165E-3</v>
      </c>
      <c r="DF16">
        <v>-0.28924001266776334</v>
      </c>
      <c r="DG16">
        <v>0.73655868051797024</v>
      </c>
      <c r="DH16">
        <v>0.89515875158603841</v>
      </c>
      <c r="DI16">
        <v>-0.69865173799919</v>
      </c>
      <c r="DJ16">
        <v>7.9070414053402774E-2</v>
      </c>
      <c r="DK16">
        <v>2.6486124470880214E-3</v>
      </c>
      <c r="DM16">
        <f>(1/4)*SUM($CW$16:$CZ$16)</f>
        <v>8.6216401965219362E-4</v>
      </c>
      <c r="DO16">
        <v>0.55966799981311988</v>
      </c>
      <c r="DP16">
        <v>0.27292192587935432</v>
      </c>
      <c r="DQ16">
        <v>-0.20474109085452999</v>
      </c>
      <c r="DR16">
        <v>-0.20038836086572542</v>
      </c>
      <c r="DT16">
        <f>IF($S$16&gt;0,$DO$16,0)</f>
        <v>0.55966799981311988</v>
      </c>
      <c r="DU16">
        <f>IF($T$16&gt;0,$DP$16,0)</f>
        <v>0.27292192587935432</v>
      </c>
      <c r="DV16">
        <f>IF($U$16&gt;0,$DQ$16,0)</f>
        <v>-0.20474109085452999</v>
      </c>
      <c r="DW16">
        <f>IF($V$16&gt;0,$DR$16,0)</f>
        <v>-0.20038836086572542</v>
      </c>
      <c r="DY16">
        <v>0.20692922867481225</v>
      </c>
      <c r="DZ16">
        <v>9.4442105640830387E-3</v>
      </c>
      <c r="EA16">
        <v>2.714634300351873E-2</v>
      </c>
      <c r="EB16">
        <v>-5.7600118755501348E-3</v>
      </c>
      <c r="EC16">
        <v>0.2616063962410744</v>
      </c>
      <c r="ED16">
        <v>-0.21096989777029487</v>
      </c>
      <c r="EE16">
        <v>0.15369087538826803</v>
      </c>
      <c r="EF16">
        <v>0.10643412376424885</v>
      </c>
      <c r="EG16">
        <v>0.12277512832793941</v>
      </c>
      <c r="EH16">
        <v>1.2593281290074608E-2</v>
      </c>
      <c r="EJ16">
        <f>(1/4)*SUM($DT$16:$DW$16)</f>
        <v>0.10686511849305472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9.8508654168409204E-2</v>
      </c>
      <c r="FA16">
        <v>1.625521183862054E-2</v>
      </c>
      <c r="FB16">
        <v>1.7594708148687695E-2</v>
      </c>
      <c r="FC16">
        <v>-2.0969430208566661E-2</v>
      </c>
      <c r="FD16">
        <v>0.18500200172605644</v>
      </c>
      <c r="FE16">
        <v>-0.15921864988129586</v>
      </c>
      <c r="FF16">
        <v>7.012706345678818E-2</v>
      </c>
      <c r="FG16">
        <v>7.9325689851594376E-3</v>
      </c>
      <c r="FH16">
        <v>0.14180197171646708</v>
      </c>
      <c r="FI16">
        <v>3.9110149056841792E-2</v>
      </c>
      <c r="FL16">
        <f>EN16-($EU$10*EZ16)</f>
        <v>0.62656134501928473</v>
      </c>
      <c r="FM16">
        <f t="shared" ref="FM16:FU25" si="17">EO16-($EU$10*FA16)</f>
        <v>0.14069577212980205</v>
      </c>
      <c r="FN16">
        <f t="shared" si="17"/>
        <v>0.45590108466027379</v>
      </c>
      <c r="FO16">
        <f t="shared" si="17"/>
        <v>0.15781215412870153</v>
      </c>
      <c r="FP16">
        <f t="shared" si="17"/>
        <v>0.43273725211085518</v>
      </c>
      <c r="FQ16">
        <f t="shared" si="17"/>
        <v>0.51093244157940232</v>
      </c>
      <c r="FR16">
        <f t="shared" si="17"/>
        <v>0.75282938162912594</v>
      </c>
      <c r="FS16">
        <f t="shared" si="17"/>
        <v>0.95235736111401892</v>
      </c>
      <c r="FT16">
        <f t="shared" si="17"/>
        <v>0.38193340769938305</v>
      </c>
      <c r="FU16">
        <f t="shared" si="17"/>
        <v>0.39057536936553433</v>
      </c>
    </row>
    <row r="17" spans="1:177">
      <c r="A17">
        <v>16</v>
      </c>
      <c r="BQ17">
        <f>SUM(BQ7:BQ16)</f>
        <v>1.6774906261348541</v>
      </c>
      <c r="BR17">
        <f t="shared" ref="BR17:BT17" si="18">SUM(BR7:BR16)</f>
        <v>6.7437828356643355</v>
      </c>
      <c r="BS17">
        <f t="shared" si="18"/>
        <v>4.3890361307719372</v>
      </c>
      <c r="BT17">
        <f t="shared" si="18"/>
        <v>5.5713029084773211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0.18836159693684548</v>
      </c>
      <c r="FA17">
        <v>-4.4301034859294958E-3</v>
      </c>
      <c r="FB17">
        <v>-9.7584517532351908E-4</v>
      </c>
      <c r="FC17">
        <v>1.5937010458732269E-2</v>
      </c>
      <c r="FD17">
        <v>0.18616390163394755</v>
      </c>
      <c r="FE17">
        <v>-0.14085358148631616</v>
      </c>
      <c r="FF17">
        <v>0.1219082153400151</v>
      </c>
      <c r="FG17">
        <v>0.10802488376815755</v>
      </c>
      <c r="FH17">
        <v>6.7890357249009325E-2</v>
      </c>
      <c r="FI17">
        <v>1.7726137821531977E-2</v>
      </c>
      <c r="FL17">
        <f t="shared" ref="FL17:FL25" si="19">EN17-($EU$10*EZ17)</f>
        <v>0.2423688117264256</v>
      </c>
      <c r="FM17">
        <f t="shared" si="17"/>
        <v>0.9118100235612886</v>
      </c>
      <c r="FN17">
        <f t="shared" si="17"/>
        <v>0.61871760031824374</v>
      </c>
      <c r="FO17">
        <f t="shared" si="17"/>
        <v>0.12336254712264863</v>
      </c>
      <c r="FP17">
        <f t="shared" si="17"/>
        <v>0.84802990961475888</v>
      </c>
      <c r="FQ17">
        <f t="shared" si="17"/>
        <v>0.57095899810967488</v>
      </c>
      <c r="FR17">
        <f t="shared" si="17"/>
        <v>3.8448004593788568E-2</v>
      </c>
      <c r="FS17">
        <f t="shared" si="17"/>
        <v>0.4442705629850503</v>
      </c>
      <c r="FT17">
        <f t="shared" si="17"/>
        <v>0.88507349798470447</v>
      </c>
      <c r="FU17">
        <f t="shared" si="17"/>
        <v>0.23382063422274429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0.11084477366186768</v>
      </c>
      <c r="FA18">
        <v>0.16382318235777896</v>
      </c>
      <c r="FB18">
        <v>1.0315963611134772E-2</v>
      </c>
      <c r="FC18">
        <v>9.5199576595045785E-2</v>
      </c>
      <c r="FD18">
        <v>0.28471805391473393</v>
      </c>
      <c r="FE18">
        <v>-0.33801961812062081</v>
      </c>
      <c r="FF18">
        <v>5.4279833169092517E-2</v>
      </c>
      <c r="FG18">
        <v>0.11793307916523445</v>
      </c>
      <c r="FH18">
        <v>5.3302312572465683E-2</v>
      </c>
      <c r="FI18">
        <v>0.12464201210864342</v>
      </c>
      <c r="FL18">
        <f t="shared" si="19"/>
        <v>5.5699083199542407E-2</v>
      </c>
      <c r="FM18">
        <f t="shared" si="17"/>
        <v>0.55231448012169904</v>
      </c>
      <c r="FN18">
        <f t="shared" si="17"/>
        <v>2.7718888960519755E-2</v>
      </c>
      <c r="FO18">
        <f t="shared" si="17"/>
        <v>1.0768552235265788E-2</v>
      </c>
      <c r="FP18">
        <f t="shared" si="17"/>
        <v>0.37317391669037825</v>
      </c>
      <c r="FQ18">
        <f t="shared" si="17"/>
        <v>0.79219494233271726</v>
      </c>
      <c r="FR18">
        <f t="shared" si="17"/>
        <v>0.49279365036650913</v>
      </c>
      <c r="FS18">
        <f t="shared" si="17"/>
        <v>0.86790215389929437</v>
      </c>
      <c r="FT18">
        <f t="shared" si="17"/>
        <v>0.72232923123317982</v>
      </c>
      <c r="FU18">
        <f t="shared" si="17"/>
        <v>0.66413028311502242</v>
      </c>
    </row>
    <row r="19" spans="1:177">
      <c r="A19">
        <v>18</v>
      </c>
      <c r="BN19" t="s">
        <v>35</v>
      </c>
      <c r="BO19">
        <f>BS21+BS34</f>
        <v>3.4407408625834193E-4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9.482931177567934E-2</v>
      </c>
      <c r="FA19">
        <v>3.5491907663822243E-2</v>
      </c>
      <c r="FB19">
        <v>8.416524502946171E-2</v>
      </c>
      <c r="FC19">
        <v>-5.4030902469439923E-2</v>
      </c>
      <c r="FD19">
        <v>0.23716875451959746</v>
      </c>
      <c r="FE19">
        <v>-0.21255946492895544</v>
      </c>
      <c r="FF19">
        <v>0.12411827580302284</v>
      </c>
      <c r="FG19">
        <v>3.9755253409272127E-2</v>
      </c>
      <c r="FH19">
        <v>0.13778931629216046</v>
      </c>
      <c r="FI19">
        <v>-3.041461348898367E-2</v>
      </c>
      <c r="FL19">
        <f t="shared" si="19"/>
        <v>0.99152926705630651</v>
      </c>
      <c r="FM19">
        <f t="shared" si="17"/>
        <v>0.96699698149246827</v>
      </c>
      <c r="FN19">
        <f t="shared" si="17"/>
        <v>0.8827026096017847</v>
      </c>
      <c r="FO19">
        <f t="shared" si="17"/>
        <v>0.92282908087683957</v>
      </c>
      <c r="FP19">
        <f t="shared" si="17"/>
        <v>0.35547573189713255</v>
      </c>
      <c r="FQ19">
        <f t="shared" si="17"/>
        <v>0.81211209533183926</v>
      </c>
      <c r="FR19">
        <f t="shared" si="17"/>
        <v>0.65054586291146166</v>
      </c>
      <c r="FS19">
        <f t="shared" si="17"/>
        <v>0.79165302158008788</v>
      </c>
      <c r="FT19">
        <f t="shared" si="17"/>
        <v>0.80864434352868098</v>
      </c>
      <c r="FU19">
        <f t="shared" si="17"/>
        <v>0.61315461071455479</v>
      </c>
    </row>
    <row r="20" spans="1:177">
      <c r="A20">
        <v>19</v>
      </c>
      <c r="AV20" t="s">
        <v>67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20">SUM(BC7:BC16)</f>
        <v>3.2754264213172379</v>
      </c>
      <c r="BD20">
        <f t="shared" si="20"/>
        <v>3.1971654322711927</v>
      </c>
      <c r="BE20">
        <f t="shared" si="20"/>
        <v>2.8796027447173786</v>
      </c>
      <c r="BG20">
        <f>IF(BG7&lt;0.000000000001,0.000000000001,BG7)</f>
        <v>2.8686041681612864E-3</v>
      </c>
      <c r="BH20">
        <f t="shared" ref="BH20:BJ20" si="21">IF(BH7&lt;0.000000000001,0.000000000001,BH7)</f>
        <v>1.178181847862626E-3</v>
      </c>
      <c r="BI20">
        <f t="shared" si="21"/>
        <v>1.4362072757481464E-3</v>
      </c>
      <c r="BJ20">
        <f t="shared" si="21"/>
        <v>5.6580939707842116E-4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0.20586351488705382</v>
      </c>
      <c r="FA20">
        <v>3.6108188761422008E-2</v>
      </c>
      <c r="FB20">
        <v>3.0438815990692876E-2</v>
      </c>
      <c r="FC20">
        <v>7.6358561001917194E-3</v>
      </c>
      <c r="FD20">
        <v>0.28783272205230148</v>
      </c>
      <c r="FE20">
        <v>-0.25027780383709153</v>
      </c>
      <c r="FF20">
        <v>0.15177124385279278</v>
      </c>
      <c r="FG20">
        <v>0.11685848593143526</v>
      </c>
      <c r="FH20">
        <v>0.12154934611372006</v>
      </c>
      <c r="FI20">
        <v>2.7783791176336503E-2</v>
      </c>
      <c r="FL20">
        <f t="shared" si="19"/>
        <v>0.62981444701705092</v>
      </c>
      <c r="FM20">
        <f t="shared" si="17"/>
        <v>0.29032615441517451</v>
      </c>
      <c r="FN20">
        <f t="shared" si="17"/>
        <v>0.77742227918700524</v>
      </c>
      <c r="FO20">
        <f t="shared" si="17"/>
        <v>0.66133298194812606</v>
      </c>
      <c r="FP20">
        <f t="shared" si="17"/>
        <v>0.4981479541845531</v>
      </c>
      <c r="FQ20">
        <f t="shared" si="17"/>
        <v>0.45726077657489167</v>
      </c>
      <c r="FR20">
        <f t="shared" si="17"/>
        <v>0.32783239188294577</v>
      </c>
      <c r="FS20">
        <f t="shared" si="17"/>
        <v>0.54488281730310728</v>
      </c>
      <c r="FT20">
        <f t="shared" si="17"/>
        <v>0.38548013559788408</v>
      </c>
      <c r="FU20">
        <f t="shared" si="17"/>
        <v>0.10159999593043063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0.38084339381369564</v>
      </c>
      <c r="BH21">
        <f t="shared" si="22"/>
        <v>0.29877584378889172</v>
      </c>
      <c r="BI21">
        <f t="shared" si="22"/>
        <v>0.31277705867400896</v>
      </c>
      <c r="BJ21">
        <f t="shared" si="22"/>
        <v>0.29337621488546961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0.1459160689436039</v>
      </c>
      <c r="FA21">
        <v>6.3827473541152521E-3</v>
      </c>
      <c r="FB21">
        <v>-9.0503515789733986E-3</v>
      </c>
      <c r="FC21">
        <v>2.7217759343152369E-2</v>
      </c>
      <c r="FD21">
        <v>0.14125803690583663</v>
      </c>
      <c r="FE21">
        <v>-0.11333632187580818</v>
      </c>
      <c r="FF21">
        <v>8.6385939747253004E-2</v>
      </c>
      <c r="FG21">
        <v>9.1922957358888835E-2</v>
      </c>
      <c r="FH21">
        <v>3.8836044024479266E-2</v>
      </c>
      <c r="FI21">
        <v>2.6251761957272034E-2</v>
      </c>
      <c r="FL21">
        <f t="shared" si="19"/>
        <v>0.94443924123833223</v>
      </c>
      <c r="FM21">
        <f t="shared" si="17"/>
        <v>0.50659106277525512</v>
      </c>
      <c r="FN21">
        <f t="shared" si="17"/>
        <v>0.45424294405341498</v>
      </c>
      <c r="FO21">
        <f t="shared" si="17"/>
        <v>0.75260429662783446</v>
      </c>
      <c r="FP21">
        <f t="shared" si="17"/>
        <v>0.46169763761520327</v>
      </c>
      <c r="FQ21">
        <f t="shared" si="17"/>
        <v>0.95812157538176634</v>
      </c>
      <c r="FR21">
        <f t="shared" si="17"/>
        <v>0.35273012249447017</v>
      </c>
      <c r="FS21">
        <f t="shared" si="17"/>
        <v>0.86314347478172937</v>
      </c>
      <c r="FT21">
        <f t="shared" si="17"/>
        <v>0.13909302118554584</v>
      </c>
      <c r="FU21">
        <f t="shared" si="17"/>
        <v>0.98800659458734053</v>
      </c>
    </row>
    <row r="22" spans="1:177">
      <c r="A22">
        <v>21</v>
      </c>
      <c r="BG22">
        <f t="shared" si="22"/>
        <v>8.0720905473732427E-3</v>
      </c>
      <c r="BH22">
        <f t="shared" si="22"/>
        <v>6.2232508759013025E-3</v>
      </c>
      <c r="BI22">
        <f t="shared" si="22"/>
        <v>8.7511157034990683E-3</v>
      </c>
      <c r="BJ22">
        <f t="shared" si="22"/>
        <v>3.8055189582091344E-3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9.3316263218750653E-2</v>
      </c>
      <c r="FA22">
        <v>5.3790094344253088E-2</v>
      </c>
      <c r="FB22">
        <v>6.6635236246651713E-2</v>
      </c>
      <c r="FC22">
        <v>-2.6092309156505154E-2</v>
      </c>
      <c r="FD22">
        <v>0.23109663285192117</v>
      </c>
      <c r="FE22">
        <v>-0.22018938324964271</v>
      </c>
      <c r="FF22">
        <v>0.10603765993304048</v>
      </c>
      <c r="FG22">
        <v>5.1155420868443713E-2</v>
      </c>
      <c r="FH22">
        <v>0.1155095712075899</v>
      </c>
      <c r="FI22">
        <v>-3.2571741663860697E-3</v>
      </c>
      <c r="FL22">
        <f t="shared" si="19"/>
        <v>0.23687767319250694</v>
      </c>
      <c r="FM22">
        <f t="shared" si="17"/>
        <v>0.55621556591797927</v>
      </c>
      <c r="FN22">
        <f t="shared" si="17"/>
        <v>0.99202990191000118</v>
      </c>
      <c r="FO22">
        <f t="shared" si="17"/>
        <v>0.33657741506198813</v>
      </c>
      <c r="FP22">
        <f t="shared" si="17"/>
        <v>1.0568210843088259E-3</v>
      </c>
      <c r="FQ22">
        <f t="shared" si="17"/>
        <v>5.8553697396913414E-2</v>
      </c>
      <c r="FR22">
        <f t="shared" si="17"/>
        <v>0.63199595200591185</v>
      </c>
      <c r="FS22">
        <f t="shared" si="17"/>
        <v>0.73120954644346892</v>
      </c>
      <c r="FT22">
        <f t="shared" si="17"/>
        <v>0.20690425985726518</v>
      </c>
      <c r="FU22">
        <f t="shared" si="17"/>
        <v>0.60445737963961998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3">EO16</f>
        <v>0.14071202734164068</v>
      </c>
      <c r="U23">
        <f t="shared" si="23"/>
        <v>0.45591867936842245</v>
      </c>
      <c r="V23">
        <f t="shared" si="23"/>
        <v>0.15779118469849296</v>
      </c>
      <c r="W23">
        <f t="shared" si="23"/>
        <v>0.43292225411258123</v>
      </c>
      <c r="X23">
        <f t="shared" si="23"/>
        <v>0.51077322292952099</v>
      </c>
      <c r="Y23">
        <f t="shared" si="23"/>
        <v>0.75289950869258271</v>
      </c>
      <c r="Z23">
        <f t="shared" si="23"/>
        <v>0.95236529368300404</v>
      </c>
      <c r="AA23">
        <f t="shared" si="23"/>
        <v>0.38207520967109954</v>
      </c>
      <c r="AB23">
        <f t="shared" si="23"/>
        <v>0.39061447951459116</v>
      </c>
      <c r="BG23">
        <f t="shared" si="22"/>
        <v>1.7021414476470357E-3</v>
      </c>
      <c r="BH23">
        <f t="shared" si="22"/>
        <v>4.9034130427873539E-4</v>
      </c>
      <c r="BI23">
        <f t="shared" si="22"/>
        <v>7.6698603462097882E-4</v>
      </c>
      <c r="BJ23">
        <f t="shared" si="22"/>
        <v>3.4536572583240344E-4</v>
      </c>
      <c r="BM23">
        <f>0.5*$BL$21*B23*B23</f>
        <v>1.9635128610301687E-6</v>
      </c>
      <c r="BN23">
        <f t="shared" ref="BN23:BV32" si="24">0.5*$BL$21*C23*C23</f>
        <v>2.941699116530985E-7</v>
      </c>
      <c r="BO23">
        <f t="shared" si="24"/>
        <v>1.5573740301871247E-8</v>
      </c>
      <c r="BP23">
        <f t="shared" si="24"/>
        <v>4.9165917424890789E-6</v>
      </c>
      <c r="BQ23">
        <f t="shared" si="24"/>
        <v>1.984627958413798E-6</v>
      </c>
      <c r="BR23">
        <f t="shared" si="24"/>
        <v>4.461205597026056E-6</v>
      </c>
      <c r="BS23">
        <f t="shared" si="24"/>
        <v>2.807762492181283E-7</v>
      </c>
      <c r="BT23">
        <f t="shared" si="24"/>
        <v>2.2660544391102204E-6</v>
      </c>
      <c r="BU23">
        <f t="shared" si="24"/>
        <v>4.6789143168160951E-6</v>
      </c>
      <c r="BV23">
        <f t="shared" si="24"/>
        <v>4.9765412024051772E-6</v>
      </c>
      <c r="BY23">
        <f>$BG$7-$BL$7</f>
        <v>2.8686041681612864E-3</v>
      </c>
      <c r="BZ23">
        <f>$BG$8-$BL$8</f>
        <v>0.38084339381369564</v>
      </c>
      <c r="CA23">
        <f>$BG$9-$BL$9</f>
        <v>8.0720905473732427E-3</v>
      </c>
      <c r="CB23">
        <f>$BG$10-$BL$10</f>
        <v>1.7021414476470357E-3</v>
      </c>
      <c r="CC23">
        <f>$BG$11-$BL$11</f>
        <v>-0.81315775469036167</v>
      </c>
      <c r="CD23">
        <f>$BG$12-$BL$12</f>
        <v>0.17071509607925522</v>
      </c>
      <c r="CE23">
        <f>$BG$13-$BL$13</f>
        <v>0.18964387264660393</v>
      </c>
      <c r="CF23">
        <f>$BG$14-$BL$14</f>
        <v>2.2317866817024856E-2</v>
      </c>
      <c r="CG23">
        <f>$BG$15-$BL$15</f>
        <v>3.5078422126368386E-2</v>
      </c>
      <c r="CH23">
        <f>$BG$16-$BL$16</f>
        <v>1.9162670442319724E-3</v>
      </c>
      <c r="CW23">
        <f t="array" ref="CW23:DF26">TRANSPOSE(CW7:CZ16)</f>
        <v>2.8686041681612864E-3</v>
      </c>
      <c r="CX23">
        <v>0.38084339381369564</v>
      </c>
      <c r="CY23">
        <v>8.0720905473732427E-3</v>
      </c>
      <c r="CZ23">
        <v>1.7021414476470357E-3</v>
      </c>
      <c r="DA23">
        <v>-0.81315775469036167</v>
      </c>
      <c r="DB23">
        <v>0.17071509607925522</v>
      </c>
      <c r="DC23">
        <v>0.18964387264660393</v>
      </c>
      <c r="DD23">
        <v>2.2317866817024856E-2</v>
      </c>
      <c r="DE23">
        <v>3.5078422126368386E-2</v>
      </c>
      <c r="DF23">
        <v>1.9162670442319724E-3</v>
      </c>
      <c r="DT23">
        <f t="array" ref="DT23:EC26">TRANSPOSE(DT7:DW16)</f>
        <v>-0.13797067115684034</v>
      </c>
      <c r="DU23">
        <v>0.35792090174968727</v>
      </c>
      <c r="DV23">
        <v>-0.1829509546824612</v>
      </c>
      <c r="DW23">
        <v>0.25658288802043866</v>
      </c>
      <c r="DX23">
        <v>0.22899288356190392</v>
      </c>
      <c r="DY23">
        <v>-0.44530394997231454</v>
      </c>
      <c r="DZ23">
        <v>-0.32355399470620372</v>
      </c>
      <c r="EA23">
        <v>-0.16114752676322228</v>
      </c>
      <c r="EB23">
        <v>0.18096010292025172</v>
      </c>
      <c r="EC23">
        <v>0.55966799981311988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8.6307587938663444E-2</v>
      </c>
      <c r="FA23">
        <v>3.4362573422980172E-2</v>
      </c>
      <c r="FB23">
        <v>-6.131850682319165E-3</v>
      </c>
      <c r="FC23">
        <v>3.7421823252544006E-2</v>
      </c>
      <c r="FD23">
        <v>0.10633235331687588</v>
      </c>
      <c r="FE23">
        <v>-0.10606018522463453</v>
      </c>
      <c r="FF23">
        <v>4.6311128963846357E-2</v>
      </c>
      <c r="FG23">
        <v>7.1469874426359783E-2</v>
      </c>
      <c r="FH23">
        <v>1.1403384701026812E-2</v>
      </c>
      <c r="FI23">
        <v>3.4874798568219109E-2</v>
      </c>
      <c r="FL23">
        <f t="shared" si="19"/>
        <v>0.67312308615374405</v>
      </c>
      <c r="FM23">
        <f t="shared" si="17"/>
        <v>0.21113637331612306</v>
      </c>
      <c r="FN23">
        <f t="shared" si="17"/>
        <v>0.69473569113129496</v>
      </c>
      <c r="FO23">
        <f t="shared" si="17"/>
        <v>0.96399719255702199</v>
      </c>
      <c r="FP23">
        <f t="shared" si="17"/>
        <v>0.5390494783125469</v>
      </c>
      <c r="FQ23">
        <f t="shared" si="17"/>
        <v>0.77892237065609671</v>
      </c>
      <c r="FR23">
        <f t="shared" si="17"/>
        <v>0.20353748600315832</v>
      </c>
      <c r="FS23">
        <f t="shared" si="17"/>
        <v>0.40118793297121719</v>
      </c>
      <c r="FT23">
        <f t="shared" si="17"/>
        <v>0.27404189928233741</v>
      </c>
      <c r="FU23">
        <f t="shared" si="17"/>
        <v>0.77015517528661259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5">EN17</f>
        <v>0.24255717332336246</v>
      </c>
      <c r="T24">
        <f t="shared" si="23"/>
        <v>0.91180559345780265</v>
      </c>
      <c r="U24">
        <f t="shared" si="23"/>
        <v>0.61871662447306841</v>
      </c>
      <c r="V24">
        <f t="shared" si="23"/>
        <v>0.12337848413310737</v>
      </c>
      <c r="W24">
        <f t="shared" si="23"/>
        <v>0.84821607351639283</v>
      </c>
      <c r="X24">
        <f t="shared" si="23"/>
        <v>0.57081814452818858</v>
      </c>
      <c r="Y24">
        <f t="shared" si="23"/>
        <v>3.8569912809128581E-2</v>
      </c>
      <c r="Z24">
        <f t="shared" si="23"/>
        <v>0.44437858786881845</v>
      </c>
      <c r="AA24">
        <f t="shared" si="23"/>
        <v>0.88514138834195344</v>
      </c>
      <c r="AB24">
        <f t="shared" si="23"/>
        <v>0.23383836036056582</v>
      </c>
      <c r="BG24">
        <f t="shared" si="22"/>
        <v>0.18684224530963828</v>
      </c>
      <c r="BH24">
        <f t="shared" si="22"/>
        <v>9.3889452563439516E-2</v>
      </c>
      <c r="BI24">
        <f t="shared" si="22"/>
        <v>0.11962315910631169</v>
      </c>
      <c r="BJ24">
        <f t="shared" si="22"/>
        <v>0.13321591543512684</v>
      </c>
      <c r="BM24">
        <f t="shared" ref="BM24:BM32" si="26">0.5*$BL$21*B24*B24</f>
        <v>9.8999373192973179E-8</v>
      </c>
      <c r="BN24">
        <f t="shared" si="24"/>
        <v>4.156947201304679E-6</v>
      </c>
      <c r="BO24">
        <f t="shared" si="24"/>
        <v>1.526161378108647E-6</v>
      </c>
      <c r="BP24">
        <f t="shared" si="24"/>
        <v>4.6757590230518862E-6</v>
      </c>
      <c r="BQ24">
        <f t="shared" si="24"/>
        <v>4.2155121772238531E-7</v>
      </c>
      <c r="BR24">
        <f t="shared" si="24"/>
        <v>1.2832048590501651E-6</v>
      </c>
      <c r="BS24">
        <f t="shared" si="24"/>
        <v>1.5471779821918256E-6</v>
      </c>
      <c r="BT24">
        <f t="shared" si="24"/>
        <v>2.2296539848066208E-7</v>
      </c>
      <c r="BU24">
        <f t="shared" si="24"/>
        <v>3.581319117043802E-7</v>
      </c>
      <c r="BV24">
        <f t="shared" si="24"/>
        <v>1.7358649556335555E-6</v>
      </c>
      <c r="BY24">
        <f>$BH$7-$BM$7</f>
        <v>-0.99882181815213733</v>
      </c>
      <c r="BZ24">
        <f>$BH$8-$BM$8</f>
        <v>0.29877584378889172</v>
      </c>
      <c r="CA24">
        <f>$BH$9-$BM$9</f>
        <v>6.2232508759013025E-3</v>
      </c>
      <c r="CB24">
        <f>$BH$10-$BM$10</f>
        <v>4.9034130427873539E-4</v>
      </c>
      <c r="CC24">
        <f>$BH$11-$BM$11</f>
        <v>9.3889452563439516E-2</v>
      </c>
      <c r="CD24">
        <f>$BH$12-$BM$12</f>
        <v>0.30530375937977638</v>
      </c>
      <c r="CE24">
        <f>$BH$13-$BM$13</f>
        <v>0.26145583023650054</v>
      </c>
      <c r="CF24">
        <f>$BH$14-$BM$14</f>
        <v>1.7043165321942839E-2</v>
      </c>
      <c r="CG24">
        <f>$BH$15-$BM$15</f>
        <v>1.5059497467680472E-2</v>
      </c>
      <c r="CH24">
        <f>$BH$16-$BM$16</f>
        <v>5.8067721372596481E-4</v>
      </c>
      <c r="CW24">
        <v>-0.99882181815213733</v>
      </c>
      <c r="CX24">
        <v>0.29877584378889172</v>
      </c>
      <c r="CY24">
        <v>6.2232508759013025E-3</v>
      </c>
      <c r="CZ24">
        <v>4.9034130427873539E-4</v>
      </c>
      <c r="DA24">
        <v>9.3889452563439516E-2</v>
      </c>
      <c r="DB24">
        <v>0.30530375937977638</v>
      </c>
      <c r="DC24">
        <v>0.26145583023650054</v>
      </c>
      <c r="DD24">
        <v>1.7043165321942839E-2</v>
      </c>
      <c r="DE24">
        <v>1.5059497467680472E-2</v>
      </c>
      <c r="DF24">
        <v>5.8067721372596481E-4</v>
      </c>
      <c r="DT24">
        <v>0.50872458969862688</v>
      </c>
      <c r="DU24">
        <v>0.27972171458764317</v>
      </c>
      <c r="DV24">
        <v>-0.10349943741758877</v>
      </c>
      <c r="DW24">
        <v>0.36342953821245672</v>
      </c>
      <c r="DX24">
        <v>0.55053927426610205</v>
      </c>
      <c r="DY24">
        <v>-0.61333460358723102</v>
      </c>
      <c r="DZ24">
        <v>0.21372011900392707</v>
      </c>
      <c r="EA24">
        <v>0.53953693033923178</v>
      </c>
      <c r="EB24">
        <v>-0.13401204807501368</v>
      </c>
      <c r="EC24">
        <v>0.27292192587935432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0.16837816604355743</v>
      </c>
      <c r="FA24">
        <v>5.0297763598091599E-2</v>
      </c>
      <c r="FB24">
        <v>-3.6332311875438818E-2</v>
      </c>
      <c r="FC24">
        <v>5.4697169649656673E-2</v>
      </c>
      <c r="FD24">
        <v>0.22968386467192126</v>
      </c>
      <c r="FE24">
        <v>-0.21651390407387711</v>
      </c>
      <c r="FF24">
        <v>6.5242428436499134E-2</v>
      </c>
      <c r="FG24">
        <v>6.8933642611622742E-2</v>
      </c>
      <c r="FH24">
        <v>0.11695697214757138</v>
      </c>
      <c r="FI24">
        <v>0.12016353930332972</v>
      </c>
      <c r="FL24">
        <f t="shared" si="19"/>
        <v>0.96719032643283431</v>
      </c>
      <c r="FM24">
        <f t="shared" si="17"/>
        <v>0.26758075861976716</v>
      </c>
      <c r="FN24">
        <f t="shared" si="17"/>
        <v>0.89238773868228549</v>
      </c>
      <c r="FO24">
        <f t="shared" si="17"/>
        <v>0.12830210911530751</v>
      </c>
      <c r="FP24">
        <f t="shared" si="17"/>
        <v>0.53480314425311326</v>
      </c>
      <c r="FQ24">
        <f t="shared" si="17"/>
        <v>0.88740470639129343</v>
      </c>
      <c r="FR24">
        <f t="shared" si="17"/>
        <v>0.54456540821006538</v>
      </c>
      <c r="FS24">
        <f t="shared" si="17"/>
        <v>0.74431120769473513</v>
      </c>
      <c r="FT24">
        <f t="shared" si="17"/>
        <v>0.12061393123979132</v>
      </c>
      <c r="FU24">
        <f t="shared" si="17"/>
        <v>0.87889226782322161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5"/>
        <v>5.5809927973204276E-2</v>
      </c>
      <c r="T25">
        <f t="shared" si="23"/>
        <v>0.55247830330405678</v>
      </c>
      <c r="U25">
        <f t="shared" si="23"/>
        <v>2.772920492413089E-2</v>
      </c>
      <c r="V25">
        <f t="shared" si="23"/>
        <v>1.0863751811860833E-2</v>
      </c>
      <c r="W25">
        <f t="shared" si="23"/>
        <v>0.37345863474429297</v>
      </c>
      <c r="X25">
        <f t="shared" si="23"/>
        <v>0.79185692271459662</v>
      </c>
      <c r="Y25">
        <f t="shared" si="23"/>
        <v>0.49284793019967821</v>
      </c>
      <c r="Z25">
        <f t="shared" si="23"/>
        <v>0.86802008697845956</v>
      </c>
      <c r="AA25">
        <f t="shared" si="23"/>
        <v>0.72238253354575233</v>
      </c>
      <c r="AB25">
        <f t="shared" si="23"/>
        <v>0.66425492512713102</v>
      </c>
      <c r="BG25">
        <f t="shared" si="22"/>
        <v>0.17071509607925522</v>
      </c>
      <c r="BH25">
        <f t="shared" si="22"/>
        <v>0.30530375937977638</v>
      </c>
      <c r="BI25">
        <f t="shared" si="22"/>
        <v>0.21587692121979002</v>
      </c>
      <c r="BJ25">
        <f t="shared" si="22"/>
        <v>0.19938251419595698</v>
      </c>
      <c r="BM25">
        <f t="shared" si="26"/>
        <v>1.039309210985232E-6</v>
      </c>
      <c r="BN25">
        <f t="shared" si="24"/>
        <v>1.9140513069967399E-6</v>
      </c>
      <c r="BO25">
        <f t="shared" si="24"/>
        <v>3.8445440286222244E-9</v>
      </c>
      <c r="BP25">
        <f t="shared" si="24"/>
        <v>3.8965624492221985E-6</v>
      </c>
      <c r="BQ25">
        <f t="shared" si="24"/>
        <v>3.0221636436512303E-6</v>
      </c>
      <c r="BR25">
        <f t="shared" si="24"/>
        <v>1.0316421509376543E-6</v>
      </c>
      <c r="BS25">
        <f t="shared" si="24"/>
        <v>4.9212776950878812E-6</v>
      </c>
      <c r="BT25">
        <f t="shared" si="24"/>
        <v>2.4132458026911716E-6</v>
      </c>
      <c r="BU25">
        <f t="shared" si="24"/>
        <v>3.9814551622562441E-6</v>
      </c>
      <c r="BV25">
        <f t="shared" si="24"/>
        <v>2.6042601741427474E-6</v>
      </c>
      <c r="BY25">
        <f>$BI$7-$BN$7</f>
        <v>1.4362072757481464E-3</v>
      </c>
      <c r="BZ25">
        <f>$BI$8-$BN$8</f>
        <v>0.31277705867400896</v>
      </c>
      <c r="CA25">
        <f>$BI$9-$BN$9</f>
        <v>8.7511157034990683E-3</v>
      </c>
      <c r="CB25">
        <f>$BI$10-$BN$10</f>
        <v>7.6698603462097882E-4</v>
      </c>
      <c r="CC25">
        <f>$BI$11-$BN$11</f>
        <v>0.11962315910631169</v>
      </c>
      <c r="CD25">
        <f>$BI$12-$BN$12</f>
        <v>0.21587692121979002</v>
      </c>
      <c r="CE25">
        <f>$BI$13-$BN$13</f>
        <v>0.28994691224211588</v>
      </c>
      <c r="CF25">
        <f>$BI$14-$BN$14</f>
        <v>-0.98758731233599339</v>
      </c>
      <c r="CG25">
        <f>$BI$15-$BN$15</f>
        <v>3.7756771647019065E-2</v>
      </c>
      <c r="CH25">
        <f>$BI$16-$BN$16</f>
        <v>6.5218043287977535E-4</v>
      </c>
      <c r="CW25">
        <v>1.4362072757481464E-3</v>
      </c>
      <c r="CX25">
        <v>0.31277705867400896</v>
      </c>
      <c r="CY25">
        <v>8.7511157034990683E-3</v>
      </c>
      <c r="CZ25">
        <v>7.6698603462097882E-4</v>
      </c>
      <c r="DA25">
        <v>0.11962315910631169</v>
      </c>
      <c r="DB25">
        <v>0.21587692121979002</v>
      </c>
      <c r="DC25">
        <v>0.28994691224211588</v>
      </c>
      <c r="DD25">
        <v>-0.98758731233599339</v>
      </c>
      <c r="DE25">
        <v>3.7756771647019065E-2</v>
      </c>
      <c r="DF25">
        <v>6.5218043287977535E-4</v>
      </c>
      <c r="DT25">
        <v>0.11030366169864436</v>
      </c>
      <c r="DU25">
        <v>0.26661853372388011</v>
      </c>
      <c r="DV25">
        <v>0.3795598640288807</v>
      </c>
      <c r="DW25">
        <v>-0.12995616646686933</v>
      </c>
      <c r="DX25">
        <v>0.67791586040414853</v>
      </c>
      <c r="DY25">
        <v>-0.71829461313371457</v>
      </c>
      <c r="DZ25">
        <v>0.35716778576925529</v>
      </c>
      <c r="EA25">
        <v>0.21286744510462741</v>
      </c>
      <c r="EB25">
        <v>0.1955654595616165</v>
      </c>
      <c r="EC25">
        <v>-0.20474109085452999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0.20692922867481225</v>
      </c>
      <c r="FA25">
        <v>9.4442105640830387E-3</v>
      </c>
      <c r="FB25">
        <v>2.714634300351873E-2</v>
      </c>
      <c r="FC25">
        <v>-5.7600118755501348E-3</v>
      </c>
      <c r="FD25">
        <v>0.2616063962410744</v>
      </c>
      <c r="FE25">
        <v>-0.21096989777029487</v>
      </c>
      <c r="FF25">
        <v>0.15369087538826803</v>
      </c>
      <c r="FG25">
        <v>0.10643412376424885</v>
      </c>
      <c r="FH25">
        <v>0.12277512832793941</v>
      </c>
      <c r="FI25">
        <v>1.2593281290074608E-2</v>
      </c>
      <c r="FL25">
        <f t="shared" si="19"/>
        <v>0.99744443296206331</v>
      </c>
      <c r="FM25">
        <f t="shared" si="17"/>
        <v>0.5892044313276068</v>
      </c>
      <c r="FN25">
        <f t="shared" si="17"/>
        <v>0.72167364680367818</v>
      </c>
      <c r="FO25">
        <f t="shared" si="17"/>
        <v>0.1205519845247239</v>
      </c>
      <c r="FP25">
        <f t="shared" si="17"/>
        <v>0.15126780908619941</v>
      </c>
      <c r="FQ25">
        <f t="shared" si="17"/>
        <v>0.53456380144765714</v>
      </c>
      <c r="FR25">
        <f t="shared" si="17"/>
        <v>0.23495528053370876</v>
      </c>
      <c r="FS25">
        <f t="shared" si="17"/>
        <v>0.14480601622105202</v>
      </c>
      <c r="FT25">
        <f t="shared" si="17"/>
        <v>0.2401143621645869</v>
      </c>
      <c r="FU25">
        <f t="shared" si="17"/>
        <v>0.63219612265652325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5"/>
        <v>0.99162409636808224</v>
      </c>
      <c r="T26">
        <f t="shared" si="23"/>
        <v>0.9670324734001321</v>
      </c>
      <c r="U26">
        <f t="shared" si="23"/>
        <v>0.88278677484681412</v>
      </c>
      <c r="V26">
        <f t="shared" si="23"/>
        <v>0.9227750499743701</v>
      </c>
      <c r="W26">
        <f t="shared" si="23"/>
        <v>0.35571290065165218</v>
      </c>
      <c r="X26">
        <f t="shared" si="23"/>
        <v>0.81189953586691033</v>
      </c>
      <c r="Y26">
        <f t="shared" si="23"/>
        <v>0.65066998118726471</v>
      </c>
      <c r="Z26">
        <f t="shared" si="23"/>
        <v>0.79169277683349715</v>
      </c>
      <c r="AA26">
        <f t="shared" si="23"/>
        <v>0.80878213284497313</v>
      </c>
      <c r="AB26">
        <f t="shared" si="23"/>
        <v>0.61312419610106583</v>
      </c>
      <c r="BG26">
        <f t="shared" si="22"/>
        <v>0.18964387264660393</v>
      </c>
      <c r="BH26">
        <f t="shared" si="22"/>
        <v>0.26145583023650054</v>
      </c>
      <c r="BI26">
        <f t="shared" si="22"/>
        <v>0.28994691224211588</v>
      </c>
      <c r="BJ26">
        <f t="shared" si="22"/>
        <v>0.34727012322602363</v>
      </c>
      <c r="BM26">
        <f t="shared" si="26"/>
        <v>1.2449028984276961E-7</v>
      </c>
      <c r="BN26">
        <f t="shared" si="24"/>
        <v>7.6111251734917135E-8</v>
      </c>
      <c r="BO26">
        <f t="shared" si="24"/>
        <v>5.9010551714854769E-10</v>
      </c>
      <c r="BP26">
        <f t="shared" si="24"/>
        <v>4.2575689642760059E-6</v>
      </c>
      <c r="BQ26">
        <f t="shared" si="24"/>
        <v>2.1868570637883784E-6</v>
      </c>
      <c r="BR26">
        <f t="shared" si="24"/>
        <v>2.8322709822436816E-6</v>
      </c>
      <c r="BS26">
        <f t="shared" si="24"/>
        <v>5.6633396423340326E-7</v>
      </c>
      <c r="BT26">
        <f t="shared" si="24"/>
        <v>4.6468136886166229E-6</v>
      </c>
      <c r="BU26">
        <f t="shared" si="24"/>
        <v>8.2377348598370096E-8</v>
      </c>
      <c r="BV26">
        <f t="shared" si="24"/>
        <v>7.2656961221510211E-8</v>
      </c>
      <c r="BY26">
        <f>$BJ$7-$BO$7</f>
        <v>5.6580939707842116E-4</v>
      </c>
      <c r="BZ26">
        <f>$BJ$8-$BO$8</f>
        <v>0.29337621488546961</v>
      </c>
      <c r="CA26">
        <f>$BJ$9-$BO$9</f>
        <v>-0.99619448104179087</v>
      </c>
      <c r="CB26">
        <f>$BJ$10-$BO$10</f>
        <v>3.4536572583240344E-4</v>
      </c>
      <c r="CC26">
        <f>$BJ$11-$BO$11</f>
        <v>0.13321591543512684</v>
      </c>
      <c r="CD26">
        <f>$BJ$12-$BO$12</f>
        <v>0.19938251419595698</v>
      </c>
      <c r="CE26">
        <f>$BJ$13-$BO$13</f>
        <v>0.34727012322602363</v>
      </c>
      <c r="CF26">
        <f>$BJ$14-$BO$14</f>
        <v>7.9661861454722593E-3</v>
      </c>
      <c r="CG26">
        <f>$BJ$15-$BO$15</f>
        <v>1.3772820643059524E-2</v>
      </c>
      <c r="CH26">
        <f>$BJ$16-$BO$16</f>
        <v>2.9953138777106191E-4</v>
      </c>
      <c r="CW26">
        <v>5.6580939707842116E-4</v>
      </c>
      <c r="CX26">
        <v>0.29337621488546961</v>
      </c>
      <c r="CY26">
        <v>-0.99619448104179087</v>
      </c>
      <c r="CZ26">
        <v>3.4536572583240344E-4</v>
      </c>
      <c r="DA26">
        <v>0.13321591543512684</v>
      </c>
      <c r="DB26">
        <v>0.19938251419595698</v>
      </c>
      <c r="DC26">
        <v>0.34727012322602363</v>
      </c>
      <c r="DD26">
        <v>7.9661861454722593E-3</v>
      </c>
      <c r="DE26">
        <v>1.3772820643059524E-2</v>
      </c>
      <c r="DF26">
        <v>2.9953138777106191E-4</v>
      </c>
      <c r="DT26">
        <v>0.57521418929323664</v>
      </c>
      <c r="DU26">
        <v>-0.43075266806096646</v>
      </c>
      <c r="DV26">
        <v>5.1696490521712532E-2</v>
      </c>
      <c r="DW26">
        <v>-0.31805481873686725</v>
      </c>
      <c r="DX26">
        <v>0.38139868626722134</v>
      </c>
      <c r="DY26">
        <v>-7.3077732357413022E-4</v>
      </c>
      <c r="DZ26">
        <v>0.46547222169044533</v>
      </c>
      <c r="EA26">
        <v>1.0825844822289264E-2</v>
      </c>
      <c r="EB26">
        <v>0.54136556739618713</v>
      </c>
      <c r="EC26">
        <v>-0.20038836086572542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5"/>
        <v>0.63002031053193797</v>
      </c>
      <c r="T27">
        <f t="shared" si="23"/>
        <v>0.29036226260393594</v>
      </c>
      <c r="U27">
        <f t="shared" si="23"/>
        <v>0.77745271800299598</v>
      </c>
      <c r="V27">
        <f t="shared" si="23"/>
        <v>0.66134061780422626</v>
      </c>
      <c r="W27">
        <f t="shared" si="23"/>
        <v>0.49843578690660539</v>
      </c>
      <c r="X27">
        <f t="shared" si="23"/>
        <v>0.4570104987710546</v>
      </c>
      <c r="Y27">
        <f t="shared" si="23"/>
        <v>0.32798416312679857</v>
      </c>
      <c r="Z27">
        <f t="shared" si="23"/>
        <v>0.54499967578903874</v>
      </c>
      <c r="AA27">
        <f t="shared" si="23"/>
        <v>0.38560168494399782</v>
      </c>
      <c r="AB27">
        <f t="shared" si="23"/>
        <v>0.10162777972160697</v>
      </c>
      <c r="BG27">
        <f t="shared" si="22"/>
        <v>2.2317866817024856E-2</v>
      </c>
      <c r="BH27">
        <f t="shared" si="22"/>
        <v>1.7043165321942839E-2</v>
      </c>
      <c r="BI27">
        <f t="shared" si="22"/>
        <v>1.2412687664006579E-2</v>
      </c>
      <c r="BJ27">
        <f t="shared" si="22"/>
        <v>7.9661861454722593E-3</v>
      </c>
      <c r="BM27">
        <f t="shared" si="26"/>
        <v>9.3710839052959183E-7</v>
      </c>
      <c r="BN27">
        <f t="shared" si="24"/>
        <v>3.5973525368578341E-6</v>
      </c>
      <c r="BO27">
        <f t="shared" si="24"/>
        <v>6.973567593253562E-7</v>
      </c>
      <c r="BP27">
        <f t="shared" si="24"/>
        <v>6.3265833845006096E-7</v>
      </c>
      <c r="BQ27">
        <f t="shared" si="24"/>
        <v>1.2421911683460349E-6</v>
      </c>
      <c r="BR27">
        <f t="shared" si="24"/>
        <v>1.0664758276857987E-6</v>
      </c>
      <c r="BS27">
        <f t="shared" si="24"/>
        <v>8.2936602308827503E-12</v>
      </c>
      <c r="BT27">
        <f t="shared" si="24"/>
        <v>1.4534449408738241E-6</v>
      </c>
      <c r="BU27">
        <f t="shared" si="24"/>
        <v>1.4313006358185773E-6</v>
      </c>
      <c r="BV27">
        <f t="shared" si="24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5"/>
        <v>0.94458515730727588</v>
      </c>
      <c r="T28">
        <f t="shared" si="23"/>
        <v>0.50659744552260921</v>
      </c>
      <c r="U28">
        <f t="shared" si="23"/>
        <v>0.45423389370183598</v>
      </c>
      <c r="V28">
        <f t="shared" si="23"/>
        <v>0.75263151438717757</v>
      </c>
      <c r="W28">
        <f t="shared" si="23"/>
        <v>0.46183889565210912</v>
      </c>
      <c r="X28">
        <f t="shared" si="23"/>
        <v>0.95800823905989052</v>
      </c>
      <c r="Y28">
        <f t="shared" si="23"/>
        <v>0.35281650843421741</v>
      </c>
      <c r="Z28">
        <f t="shared" si="23"/>
        <v>0.86323539773908831</v>
      </c>
      <c r="AA28">
        <f t="shared" si="23"/>
        <v>0.13913185722957033</v>
      </c>
      <c r="AB28">
        <f t="shared" si="23"/>
        <v>0.98803284634929778</v>
      </c>
      <c r="BG28">
        <f t="shared" si="22"/>
        <v>3.5078422126368386E-2</v>
      </c>
      <c r="BH28">
        <f t="shared" si="22"/>
        <v>1.5059497467680472E-2</v>
      </c>
      <c r="BI28">
        <f t="shared" si="22"/>
        <v>3.7756771647019065E-2</v>
      </c>
      <c r="BJ28">
        <f t="shared" si="22"/>
        <v>1.3772820643059524E-2</v>
      </c>
      <c r="BM28">
        <f t="shared" si="26"/>
        <v>1.304446426309051E-6</v>
      </c>
      <c r="BN28">
        <f t="shared" si="24"/>
        <v>1.6291667706130199E-6</v>
      </c>
      <c r="BO28">
        <f t="shared" si="24"/>
        <v>3.1351869302551533E-6</v>
      </c>
      <c r="BP28">
        <f t="shared" si="24"/>
        <v>3.2959042817045224E-6</v>
      </c>
      <c r="BQ28">
        <f t="shared" si="24"/>
        <v>1.0442929799348406E-6</v>
      </c>
      <c r="BR28">
        <f t="shared" si="24"/>
        <v>4.5888989305331619E-6</v>
      </c>
      <c r="BS28">
        <f t="shared" si="24"/>
        <v>1.7013990785900878E-8</v>
      </c>
      <c r="BT28">
        <f t="shared" si="24"/>
        <v>3.0327742272773095E-6</v>
      </c>
      <c r="BU28">
        <f t="shared" si="24"/>
        <v>3.9355144444436997E-6</v>
      </c>
      <c r="BV28">
        <f t="shared" si="24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5"/>
        <v>0.2369709894557257</v>
      </c>
      <c r="T29">
        <f t="shared" si="23"/>
        <v>0.55626935601232352</v>
      </c>
      <c r="U29">
        <f t="shared" si="23"/>
        <v>0.99209653714624779</v>
      </c>
      <c r="V29">
        <f t="shared" si="23"/>
        <v>0.33655132275283162</v>
      </c>
      <c r="W29">
        <f t="shared" si="23"/>
        <v>1.287917717160747E-3</v>
      </c>
      <c r="X29">
        <f t="shared" si="23"/>
        <v>5.8333508013663771E-2</v>
      </c>
      <c r="Y29">
        <f t="shared" si="23"/>
        <v>0.63210198966584485</v>
      </c>
      <c r="Z29">
        <f t="shared" si="23"/>
        <v>0.73126070186433734</v>
      </c>
      <c r="AA29">
        <f t="shared" si="23"/>
        <v>0.20701976942847278</v>
      </c>
      <c r="AB29">
        <f t="shared" si="23"/>
        <v>0.6044541224654536</v>
      </c>
      <c r="BG29">
        <f t="shared" si="22"/>
        <v>1.9162670442319724E-3</v>
      </c>
      <c r="BH29">
        <f t="shared" si="22"/>
        <v>5.8067721372596481E-4</v>
      </c>
      <c r="BI29">
        <f t="shared" si="22"/>
        <v>6.5218043287977535E-4</v>
      </c>
      <c r="BJ29">
        <f t="shared" si="22"/>
        <v>2.9953138777106191E-4</v>
      </c>
      <c r="BM29">
        <f t="shared" si="26"/>
        <v>2.8342883509476626E-6</v>
      </c>
      <c r="BN29">
        <f t="shared" si="24"/>
        <v>7.4381908705189056E-9</v>
      </c>
      <c r="BO29">
        <f t="shared" si="24"/>
        <v>1.2144954115105345E-6</v>
      </c>
      <c r="BP29">
        <f t="shared" si="24"/>
        <v>2.1168571220911773E-6</v>
      </c>
      <c r="BQ29">
        <f t="shared" si="24"/>
        <v>5.3786805630993214E-7</v>
      </c>
      <c r="BR29">
        <f t="shared" si="24"/>
        <v>6.2239744311856111E-7</v>
      </c>
      <c r="BS29">
        <f t="shared" si="24"/>
        <v>1.9977646266975994E-6</v>
      </c>
      <c r="BT29">
        <f t="shared" si="24"/>
        <v>2.0723181227366538E-7</v>
      </c>
      <c r="BU29">
        <f t="shared" si="24"/>
        <v>1.4831127280745896E-6</v>
      </c>
      <c r="BV29">
        <f t="shared" si="24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5"/>
        <v>0.67320939374168276</v>
      </c>
      <c r="T30">
        <f t="shared" si="23"/>
        <v>0.21117073588954605</v>
      </c>
      <c r="U30">
        <f t="shared" si="23"/>
        <v>0.69472955928061264</v>
      </c>
      <c r="V30">
        <f t="shared" si="23"/>
        <v>0.96403461438027449</v>
      </c>
      <c r="W30">
        <f t="shared" si="23"/>
        <v>0.53915581066586382</v>
      </c>
      <c r="X30">
        <f t="shared" si="23"/>
        <v>0.77881631047087208</v>
      </c>
      <c r="Y30">
        <f t="shared" si="23"/>
        <v>0.20358379713212216</v>
      </c>
      <c r="Z30">
        <f t="shared" si="23"/>
        <v>0.40125940284564354</v>
      </c>
      <c r="AA30">
        <f t="shared" si="23"/>
        <v>0.27405330266703842</v>
      </c>
      <c r="AB30">
        <f t="shared" si="23"/>
        <v>0.77019005008518082</v>
      </c>
      <c r="BM30">
        <f t="shared" si="26"/>
        <v>4.5349982630595726E-6</v>
      </c>
      <c r="BN30">
        <f t="shared" si="24"/>
        <v>9.8736164678142607E-7</v>
      </c>
      <c r="BO30">
        <f t="shared" si="24"/>
        <v>3.7672943569904629E-6</v>
      </c>
      <c r="BP30">
        <f t="shared" si="24"/>
        <v>3.1338872644516673E-6</v>
      </c>
      <c r="BQ30">
        <f t="shared" si="24"/>
        <v>1.4851232330507869E-6</v>
      </c>
      <c r="BR30">
        <f t="shared" si="24"/>
        <v>3.7258767595488107E-6</v>
      </c>
      <c r="BS30">
        <f t="shared" si="24"/>
        <v>2.6737110704556165E-6</v>
      </c>
      <c r="BT30">
        <f t="shared" si="24"/>
        <v>8.050455418602123E-7</v>
      </c>
      <c r="BU30">
        <f t="shared" si="24"/>
        <v>2.7705089740870421E-6</v>
      </c>
      <c r="BV30">
        <f t="shared" si="24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-0.24848779932778739</v>
      </c>
      <c r="FA30">
        <f>(1/4)*SUM($CW$8:$CZ$8)</f>
        <v>0.32144312779051648</v>
      </c>
      <c r="FB30">
        <f>(1/4)*SUM($CW$9:$CZ$9)</f>
        <v>-0.2432870059787543</v>
      </c>
      <c r="FC30">
        <f>(1/4)*SUM($CW$10:$CZ$10)</f>
        <v>8.2620862809478835E-4</v>
      </c>
      <c r="FD30">
        <f>(1/4)*SUM($CW$11:$CZ$11)</f>
        <v>-0.1166073068963709</v>
      </c>
      <c r="FE30">
        <f>(1/4)*SUM($CW$12:$CZ$12)</f>
        <v>0.22281957271869465</v>
      </c>
      <c r="FF30">
        <f>(1/4)*SUM($CW$13:$CZ$13)</f>
        <v>0.272079184587811</v>
      </c>
      <c r="FG30">
        <f>(1/4)*SUM($CW$14:$CZ$14)</f>
        <v>-0.23506502351288835</v>
      </c>
      <c r="FH30">
        <f>(1/4)*SUM($CW$15:$CZ$15)</f>
        <v>2.541687797103186E-2</v>
      </c>
      <c r="FI30">
        <f>(1/4)*SUM($CW$16:$CZ$16)</f>
        <v>8.6216401965219362E-4</v>
      </c>
      <c r="FL30">
        <f t="shared" ref="FL30:FU30" si="27">EN30-($EU$10*EZ30)</f>
        <v>0.33971958844590783</v>
      </c>
      <c r="FM30">
        <f t="shared" si="27"/>
        <v>0.40255039118038421</v>
      </c>
      <c r="FN30">
        <f t="shared" si="27"/>
        <v>0.39006237148736522</v>
      </c>
      <c r="FO30">
        <f t="shared" si="27"/>
        <v>9.1777282075896943E-2</v>
      </c>
      <c r="FP30">
        <f t="shared" si="27"/>
        <v>0.24368359223046657</v>
      </c>
      <c r="FQ30">
        <f t="shared" si="27"/>
        <v>0.72204161677653045</v>
      </c>
      <c r="FR30">
        <f t="shared" si="27"/>
        <v>0.8730368974001832</v>
      </c>
      <c r="FS30">
        <f t="shared" si="27"/>
        <v>0.25858931435188304</v>
      </c>
      <c r="FT30">
        <f t="shared" si="27"/>
        <v>0.20587256471374754</v>
      </c>
      <c r="FU30">
        <f t="shared" si="27"/>
        <v>0.4896194841398756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5"/>
        <v>0.96735870459887785</v>
      </c>
      <c r="T31">
        <f t="shared" si="23"/>
        <v>0.26763105638336526</v>
      </c>
      <c r="U31">
        <f t="shared" si="23"/>
        <v>0.89235140637041011</v>
      </c>
      <c r="V31">
        <f t="shared" si="23"/>
        <v>0.12835680628495716</v>
      </c>
      <c r="W31">
        <f t="shared" si="23"/>
        <v>0.53503282811778519</v>
      </c>
      <c r="X31">
        <f t="shared" si="23"/>
        <v>0.88718819248721958</v>
      </c>
      <c r="Y31">
        <f t="shared" si="23"/>
        <v>0.54463065063850191</v>
      </c>
      <c r="Z31">
        <f t="shared" si="23"/>
        <v>0.74438014133734676</v>
      </c>
      <c r="AA31">
        <f t="shared" si="23"/>
        <v>0.12073088821193889</v>
      </c>
      <c r="AB31">
        <f t="shared" si="23"/>
        <v>0.87901243136252494</v>
      </c>
      <c r="BM31">
        <f t="shared" si="26"/>
        <v>7.2990732922607341E-7</v>
      </c>
      <c r="BN31">
        <f t="shared" si="24"/>
        <v>3.9173763867796045E-6</v>
      </c>
      <c r="BO31">
        <f t="shared" si="24"/>
        <v>2.6091826238598999E-6</v>
      </c>
      <c r="BP31">
        <f t="shared" si="24"/>
        <v>3.2706426920463191E-6</v>
      </c>
      <c r="BQ31">
        <f t="shared" si="24"/>
        <v>7.4344329715825073E-7</v>
      </c>
      <c r="BR31">
        <f t="shared" si="24"/>
        <v>9.6788368480747715E-8</v>
      </c>
      <c r="BS31">
        <f t="shared" si="24"/>
        <v>2.1428592467109018E-7</v>
      </c>
      <c r="BT31">
        <f t="shared" si="24"/>
        <v>3.7552606351355691E-7</v>
      </c>
      <c r="BU31">
        <f t="shared" si="24"/>
        <v>7.2879736842218435E-8</v>
      </c>
      <c r="BV31">
        <f t="shared" si="24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5"/>
        <v>0.99765136219073813</v>
      </c>
      <c r="T32">
        <f t="shared" si="23"/>
        <v>0.58921387553817084</v>
      </c>
      <c r="U32">
        <f t="shared" si="23"/>
        <v>0.72170079314668167</v>
      </c>
      <c r="V32">
        <f t="shared" si="23"/>
        <v>0.12054622451284835</v>
      </c>
      <c r="W32">
        <f t="shared" si="23"/>
        <v>0.15152941548244048</v>
      </c>
      <c r="X32">
        <f t="shared" si="23"/>
        <v>0.53435283154988689</v>
      </c>
      <c r="Y32">
        <f t="shared" si="23"/>
        <v>0.23510897140909703</v>
      </c>
      <c r="Z32">
        <f t="shared" si="23"/>
        <v>0.14491245034481626</v>
      </c>
      <c r="AA32">
        <f t="shared" si="23"/>
        <v>0.24023713729291485</v>
      </c>
      <c r="AB32">
        <f t="shared" si="23"/>
        <v>0.63220871593781336</v>
      </c>
      <c r="BG32">
        <f>IF(BG20&gt;(1-0.000000000001),(1-0.000000000001),BG20)</f>
        <v>2.8686041681612864E-3</v>
      </c>
      <c r="BH32">
        <f t="shared" ref="BH32:BJ32" si="28">IF(BH20&gt;(1-0.000000000001),(1-0.000000000001),BH20)</f>
        <v>1.178181847862626E-3</v>
      </c>
      <c r="BI32">
        <f t="shared" si="28"/>
        <v>1.4362072757481464E-3</v>
      </c>
      <c r="BJ32">
        <f t="shared" si="28"/>
        <v>5.6580939707842116E-4</v>
      </c>
      <c r="BM32">
        <f t="shared" si="26"/>
        <v>7.6289835803227493E-7</v>
      </c>
      <c r="BN32">
        <f t="shared" si="24"/>
        <v>2.7340189388058925E-7</v>
      </c>
      <c r="BO32">
        <f t="shared" si="24"/>
        <v>2.2061730277782524E-6</v>
      </c>
      <c r="BP32">
        <f t="shared" si="24"/>
        <v>1.8796063992228914E-6</v>
      </c>
      <c r="BQ32">
        <f t="shared" si="24"/>
        <v>5.1641028055717346E-8</v>
      </c>
      <c r="BR32">
        <f t="shared" si="24"/>
        <v>4.8810445273254756E-6</v>
      </c>
      <c r="BS32">
        <f t="shared" si="24"/>
        <v>1.8268239308274081E-6</v>
      </c>
      <c r="BT32">
        <f t="shared" si="24"/>
        <v>2.9659635662510667E-6</v>
      </c>
      <c r="BU32">
        <f t="shared" si="24"/>
        <v>3.8633142724492883E-6</v>
      </c>
      <c r="BV32">
        <f t="shared" si="24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0.38084339381369564</v>
      </c>
      <c r="BH33">
        <f t="shared" si="29"/>
        <v>0.29877584378889172</v>
      </c>
      <c r="BI33">
        <f t="shared" si="29"/>
        <v>0.31277705867400896</v>
      </c>
      <c r="BJ33">
        <f t="shared" si="29"/>
        <v>0.29337621488546961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8.0720905473732427E-3</v>
      </c>
      <c r="BH34">
        <f t="shared" si="29"/>
        <v>6.2232508759013025E-3</v>
      </c>
      <c r="BI34">
        <f t="shared" si="29"/>
        <v>8.7511157034990683E-3</v>
      </c>
      <c r="BJ34">
        <f t="shared" si="29"/>
        <v>3.8055189582091344E-3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-0.96096732684153785</v>
      </c>
      <c r="FA34">
        <v>1.1675109923368847</v>
      </c>
      <c r="FB34">
        <v>-1.113518712697612</v>
      </c>
      <c r="FC34">
        <v>2.7783262519310535E-3</v>
      </c>
      <c r="FD34">
        <v>-0.26669316404695076</v>
      </c>
      <c r="FE34">
        <v>0.82906646035363263</v>
      </c>
      <c r="FF34">
        <v>1.0306822294621374</v>
      </c>
      <c r="FG34">
        <v>-0.77961498134751994</v>
      </c>
      <c r="FH34">
        <v>8.7878020026309248E-2</v>
      </c>
      <c r="FI34">
        <v>2.8781565027256812E-3</v>
      </c>
      <c r="FL34">
        <f t="shared" ref="FL34:FU43" si="30">EN34-($EU$10*EZ34)</f>
        <v>9.5267607519592346E-2</v>
      </c>
      <c r="FM34">
        <f t="shared" si="30"/>
        <v>0.53222307082223808</v>
      </c>
      <c r="FN34">
        <f t="shared" si="30"/>
        <v>6.6866341231161433E-2</v>
      </c>
      <c r="FO34">
        <f t="shared" si="30"/>
        <v>0.68692235288377534</v>
      </c>
      <c r="FP34">
        <f t="shared" si="30"/>
        <v>0.73564699510599407</v>
      </c>
      <c r="FQ34">
        <f t="shared" si="30"/>
        <v>0.49446716207531916</v>
      </c>
      <c r="FR34">
        <f t="shared" si="30"/>
        <v>0.80860053039789404</v>
      </c>
      <c r="FS34">
        <f t="shared" si="30"/>
        <v>0.50005323410484004</v>
      </c>
      <c r="FT34">
        <f t="shared" si="30"/>
        <v>0.14482308977535829</v>
      </c>
      <c r="FU34">
        <f t="shared" si="30"/>
        <v>0.3019371135550199</v>
      </c>
    </row>
    <row r="35" spans="1:177">
      <c r="A35">
        <v>34</v>
      </c>
      <c r="BG35">
        <f t="shared" si="29"/>
        <v>1.7021414476470357E-3</v>
      </c>
      <c r="BH35">
        <f t="shared" si="29"/>
        <v>4.9034130427873539E-4</v>
      </c>
      <c r="BI35">
        <f t="shared" si="29"/>
        <v>7.6698603462097882E-4</v>
      </c>
      <c r="BJ35">
        <f t="shared" si="29"/>
        <v>3.4536572583240344E-4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-0.6287157024334602</v>
      </c>
      <c r="FA35">
        <v>0.74431251416554534</v>
      </c>
      <c r="FB35">
        <v>-0.66484114422653318</v>
      </c>
      <c r="FC35">
        <v>1.7324064100491905E-3</v>
      </c>
      <c r="FD35">
        <v>-0.10679701366813148</v>
      </c>
      <c r="FE35">
        <v>0.53647244091324153</v>
      </c>
      <c r="FF35">
        <v>0.66445598576750553</v>
      </c>
      <c r="FG35">
        <v>-0.6057798883749772</v>
      </c>
      <c r="FH35">
        <v>5.7387714644057064E-2</v>
      </c>
      <c r="FI35">
        <v>1.7726868027033984E-3</v>
      </c>
      <c r="FL35">
        <f t="shared" si="30"/>
        <v>0.1904972213302441</v>
      </c>
      <c r="FM35">
        <f t="shared" si="30"/>
        <v>0.27385633240245627</v>
      </c>
      <c r="FN35">
        <f t="shared" si="30"/>
        <v>0.85052360813401418</v>
      </c>
      <c r="FO35">
        <f t="shared" si="30"/>
        <v>0.12497495202606085</v>
      </c>
      <c r="FP35">
        <f t="shared" si="30"/>
        <v>1.874092978346777E-2</v>
      </c>
      <c r="FQ35">
        <f t="shared" si="30"/>
        <v>0.79353667165638286</v>
      </c>
      <c r="FR35">
        <f t="shared" si="30"/>
        <v>0.45913108732080438</v>
      </c>
      <c r="FS35">
        <f t="shared" si="30"/>
        <v>0.17321086593418802</v>
      </c>
      <c r="FT35">
        <f t="shared" si="30"/>
        <v>0.95884057118888799</v>
      </c>
      <c r="FU35">
        <f t="shared" si="30"/>
        <v>0.32852342597651774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1">EO34</f>
        <v>0.53339058181457499</v>
      </c>
      <c r="U36">
        <f t="shared" si="31"/>
        <v>6.5752822518463816E-2</v>
      </c>
      <c r="V36">
        <f t="shared" si="31"/>
        <v>0.6869251312100273</v>
      </c>
      <c r="W36">
        <f t="shared" si="31"/>
        <v>0.73538030194194715</v>
      </c>
      <c r="X36">
        <f t="shared" si="31"/>
        <v>0.49529622853567279</v>
      </c>
      <c r="Y36">
        <f t="shared" si="31"/>
        <v>0.80963121262735616</v>
      </c>
      <c r="Z36">
        <f t="shared" si="31"/>
        <v>0.49927361912349255</v>
      </c>
      <c r="AA36">
        <f t="shared" si="31"/>
        <v>0.14491096779538459</v>
      </c>
      <c r="AB36">
        <f t="shared" si="31"/>
        <v>0.30193999171152264</v>
      </c>
      <c r="BG36">
        <f t="shared" si="29"/>
        <v>0.18684224530963828</v>
      </c>
      <c r="BH36">
        <f t="shared" si="29"/>
        <v>9.3889452563439516E-2</v>
      </c>
      <c r="BI36">
        <f t="shared" si="29"/>
        <v>0.11962315910631169</v>
      </c>
      <c r="BJ36">
        <f t="shared" si="29"/>
        <v>0.13321591543512684</v>
      </c>
      <c r="BM36">
        <f>0.5*$BL$21*B36*B36</f>
        <v>4.446871192222482E-8</v>
      </c>
      <c r="BN36">
        <f t="shared" ref="BN36:BV45" si="32">0.5*$BL$21*C36*C36</f>
        <v>1.8025024714668984E-7</v>
      </c>
      <c r="BO36">
        <f t="shared" si="32"/>
        <v>1.9901641738215775E-6</v>
      </c>
      <c r="BP36">
        <f t="shared" si="32"/>
        <v>6.0642095522265502E-7</v>
      </c>
      <c r="BQ36">
        <f t="shared" si="32"/>
        <v>3.0836899288026671E-7</v>
      </c>
      <c r="BR36">
        <f t="shared" si="32"/>
        <v>3.7784918881049344E-6</v>
      </c>
      <c r="BS36">
        <f t="shared" si="32"/>
        <v>4.5530980385410392E-7</v>
      </c>
      <c r="BT36">
        <f t="shared" si="32"/>
        <v>1.8849212786250321E-7</v>
      </c>
      <c r="BU36">
        <f t="shared" si="32"/>
        <v>2.3155138348665508E-6</v>
      </c>
      <c r="BV36">
        <f t="shared" si="32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-0.77575858037342738</v>
      </c>
      <c r="FA36">
        <v>0.98916893240403636</v>
      </c>
      <c r="FB36">
        <v>-0.95779875127062974</v>
      </c>
      <c r="FC36">
        <v>2.3276920583026519E-3</v>
      </c>
      <c r="FD36">
        <v>-0.18725917043960802</v>
      </c>
      <c r="FE36">
        <v>0.70218068845067039</v>
      </c>
      <c r="FF36">
        <v>0.88133851906409144</v>
      </c>
      <c r="FG36">
        <v>-0.73196689907083701</v>
      </c>
      <c r="FH36">
        <v>7.5375974389350356E-2</v>
      </c>
      <c r="FI36">
        <v>2.3915947880510722E-3</v>
      </c>
      <c r="FL36">
        <f t="shared" si="30"/>
        <v>0.63167419316736417</v>
      </c>
      <c r="FM36">
        <f t="shared" si="30"/>
        <v>0.34374192314934299</v>
      </c>
      <c r="FN36">
        <f t="shared" si="30"/>
        <v>0.54698733144265221</v>
      </c>
      <c r="FO36">
        <f t="shared" si="30"/>
        <v>0.33074959288373129</v>
      </c>
      <c r="FP36">
        <f t="shared" si="30"/>
        <v>0.70619947347188783</v>
      </c>
      <c r="FQ36">
        <f t="shared" si="30"/>
        <v>0.31247542229096376</v>
      </c>
      <c r="FR36">
        <f t="shared" si="30"/>
        <v>0.9502928933414293</v>
      </c>
      <c r="FS36">
        <f t="shared" si="30"/>
        <v>0.18085140811170675</v>
      </c>
      <c r="FT36">
        <f t="shared" si="30"/>
        <v>0.41247244306714215</v>
      </c>
      <c r="FU36">
        <f t="shared" si="30"/>
        <v>0.38589958597243518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33">EN35</f>
        <v>0.18986850562781066</v>
      </c>
      <c r="T37">
        <f t="shared" si="31"/>
        <v>0.27460064491662184</v>
      </c>
      <c r="U37">
        <f t="shared" si="31"/>
        <v>0.84985876698978768</v>
      </c>
      <c r="V37">
        <f t="shared" si="31"/>
        <v>0.1249766844324709</v>
      </c>
      <c r="W37">
        <f t="shared" si="31"/>
        <v>1.8634132769799638E-2</v>
      </c>
      <c r="X37">
        <f t="shared" si="31"/>
        <v>0.79407314409729612</v>
      </c>
      <c r="Y37">
        <f t="shared" si="31"/>
        <v>0.45979554330657191</v>
      </c>
      <c r="Z37">
        <f t="shared" si="31"/>
        <v>0.17260508604581304</v>
      </c>
      <c r="AA37">
        <f t="shared" si="31"/>
        <v>0.95889795890353202</v>
      </c>
      <c r="AB37">
        <f t="shared" si="31"/>
        <v>0.32852519866332042</v>
      </c>
      <c r="BG37">
        <f t="shared" si="29"/>
        <v>0.17071509607925522</v>
      </c>
      <c r="BH37">
        <f t="shared" si="29"/>
        <v>0.30530375937977638</v>
      </c>
      <c r="BI37">
        <f t="shared" si="29"/>
        <v>0.21587692121979002</v>
      </c>
      <c r="BJ37">
        <f t="shared" si="29"/>
        <v>0.19938251419595698</v>
      </c>
      <c r="BM37">
        <f t="shared" ref="BM37:BM45" si="34">0.5*$BL$21*B37*B37</f>
        <v>1.4225275638424542E-6</v>
      </c>
      <c r="BN37">
        <f t="shared" si="32"/>
        <v>3.7702757094312318E-7</v>
      </c>
      <c r="BO37">
        <f t="shared" si="32"/>
        <v>5.9419762923936975E-7</v>
      </c>
      <c r="BP37">
        <f t="shared" si="32"/>
        <v>2.9542611368598713E-6</v>
      </c>
      <c r="BQ37">
        <f t="shared" si="32"/>
        <v>4.2137535128847684E-6</v>
      </c>
      <c r="BR37">
        <f t="shared" si="32"/>
        <v>6.913044701248842E-8</v>
      </c>
      <c r="BS37">
        <f t="shared" si="32"/>
        <v>4.6406177388569304E-6</v>
      </c>
      <c r="BT37">
        <f t="shared" si="32"/>
        <v>3.6905932046161684E-6</v>
      </c>
      <c r="BU37">
        <f t="shared" si="32"/>
        <v>3.9159161243207563E-7</v>
      </c>
      <c r="BV37">
        <f t="shared" si="32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-0.5210918097862095</v>
      </c>
      <c r="FA37">
        <v>0.61661017867217693</v>
      </c>
      <c r="FB37">
        <v>-0.56181754631989678</v>
      </c>
      <c r="FC37">
        <v>1.4202304559727172E-3</v>
      </c>
      <c r="FD37">
        <v>-7.4810052984416772E-2</v>
      </c>
      <c r="FE37">
        <v>0.44570829163532155</v>
      </c>
      <c r="FF37">
        <v>0.553571828053535</v>
      </c>
      <c r="FG37">
        <v>-0.50849144449720463</v>
      </c>
      <c r="FH37">
        <v>4.7450958012834235E-2</v>
      </c>
      <c r="FI37">
        <v>1.449366757887345E-3</v>
      </c>
      <c r="FL37">
        <f t="shared" si="30"/>
        <v>0.34877989075753857</v>
      </c>
      <c r="FM37">
        <f t="shared" si="30"/>
        <v>0.76805251719146894</v>
      </c>
      <c r="FN37">
        <f t="shared" si="30"/>
        <v>0.98872115750051848</v>
      </c>
      <c r="FO37">
        <f t="shared" si="30"/>
        <v>0.43082245579724615</v>
      </c>
      <c r="FP37">
        <f t="shared" si="30"/>
        <v>0.41010630426791345</v>
      </c>
      <c r="FQ37">
        <f t="shared" si="30"/>
        <v>0.87546472044790558</v>
      </c>
      <c r="FR37">
        <f t="shared" si="30"/>
        <v>0.57774837726431183</v>
      </c>
      <c r="FS37">
        <f t="shared" si="30"/>
        <v>0.80704901376078519</v>
      </c>
      <c r="FT37">
        <f t="shared" si="30"/>
        <v>0.28408226549699367</v>
      </c>
      <c r="FU37">
        <f t="shared" si="30"/>
        <v>0.19941035002818658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33"/>
        <v>0.6308984345869908</v>
      </c>
      <c r="T38">
        <f t="shared" si="31"/>
        <v>0.34473109208174701</v>
      </c>
      <c r="U38">
        <f t="shared" si="31"/>
        <v>0.54602953269138155</v>
      </c>
      <c r="V38">
        <f t="shared" si="31"/>
        <v>0.33075192057578962</v>
      </c>
      <c r="W38">
        <f t="shared" si="31"/>
        <v>0.70601221430144823</v>
      </c>
      <c r="X38">
        <f t="shared" si="31"/>
        <v>0.31317760297941444</v>
      </c>
      <c r="Y38">
        <f t="shared" si="31"/>
        <v>0.95117423186049344</v>
      </c>
      <c r="Z38">
        <f t="shared" si="31"/>
        <v>0.1801194412126359</v>
      </c>
      <c r="AA38">
        <f t="shared" si="31"/>
        <v>0.41254781904153148</v>
      </c>
      <c r="AB38">
        <f t="shared" si="31"/>
        <v>0.38590197756722322</v>
      </c>
      <c r="BG38">
        <f t="shared" si="29"/>
        <v>0.18964387264660393</v>
      </c>
      <c r="BH38">
        <f t="shared" si="29"/>
        <v>0.26145583023650054</v>
      </c>
      <c r="BI38">
        <f t="shared" si="29"/>
        <v>0.28994691224211588</v>
      </c>
      <c r="BJ38">
        <f t="shared" si="29"/>
        <v>0.34727012322602363</v>
      </c>
      <c r="BM38">
        <f t="shared" si="34"/>
        <v>2.1617168345723014E-8</v>
      </c>
      <c r="BN38">
        <f t="shared" si="32"/>
        <v>3.6112996191470115E-6</v>
      </c>
      <c r="BO38">
        <f t="shared" si="32"/>
        <v>1.4907412528558426E-6</v>
      </c>
      <c r="BP38">
        <f t="shared" si="32"/>
        <v>4.8822944056935876E-6</v>
      </c>
      <c r="BQ38">
        <f t="shared" si="32"/>
        <v>8.0222419034998893E-7</v>
      </c>
      <c r="BR38">
        <f t="shared" si="32"/>
        <v>3.0491231093873449E-7</v>
      </c>
      <c r="BS38">
        <f t="shared" si="32"/>
        <v>4.6283746248723679E-8</v>
      </c>
      <c r="BT38">
        <f t="shared" si="32"/>
        <v>2.3873060825009089E-6</v>
      </c>
      <c r="BU38">
        <f t="shared" si="32"/>
        <v>6.6400094593642072E-9</v>
      </c>
      <c r="BV38">
        <f t="shared" si="32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-0.79617188020958729</v>
      </c>
      <c r="FA38">
        <v>0.843886470376497</v>
      </c>
      <c r="FB38">
        <v>-0.74323622606460149</v>
      </c>
      <c r="FC38">
        <v>2.0171282298324278E-3</v>
      </c>
      <c r="FD38">
        <v>-0.20925289283145992</v>
      </c>
      <c r="FE38">
        <v>0.60825608863331626</v>
      </c>
      <c r="FF38">
        <v>0.73653400157322602</v>
      </c>
      <c r="FG38">
        <v>-0.50671171204233412</v>
      </c>
      <c r="FH38">
        <v>6.2568379286366674E-2</v>
      </c>
      <c r="FI38">
        <v>2.1106430487446396E-3</v>
      </c>
      <c r="FL38">
        <f t="shared" si="30"/>
        <v>0.2491382717667438</v>
      </c>
      <c r="FM38">
        <f t="shared" si="30"/>
        <v>0.91717065730164549</v>
      </c>
      <c r="FN38">
        <f t="shared" si="30"/>
        <v>0.40129889786374234</v>
      </c>
      <c r="FO38">
        <f t="shared" si="30"/>
        <v>0.26390424798818118</v>
      </c>
      <c r="FP38">
        <f t="shared" si="30"/>
        <v>0.5370611472657898</v>
      </c>
      <c r="FQ38">
        <f t="shared" si="30"/>
        <v>0.88039328135169614</v>
      </c>
      <c r="FR38">
        <f t="shared" si="30"/>
        <v>0.73551119292956124</v>
      </c>
      <c r="FS38">
        <f t="shared" si="30"/>
        <v>0.10258052710828605</v>
      </c>
      <c r="FT38">
        <f t="shared" si="30"/>
        <v>0.50742424315909418</v>
      </c>
      <c r="FU38">
        <f t="shared" si="30"/>
        <v>0.74020210122183894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33"/>
        <v>0.34825879894775236</v>
      </c>
      <c r="T39">
        <f t="shared" si="31"/>
        <v>0.76866912737014115</v>
      </c>
      <c r="U39">
        <f t="shared" si="31"/>
        <v>0.98815933995419858</v>
      </c>
      <c r="V39">
        <f t="shared" si="31"/>
        <v>0.43082387602770211</v>
      </c>
      <c r="W39">
        <f t="shared" si="31"/>
        <v>0.41003149421492902</v>
      </c>
      <c r="X39">
        <f t="shared" si="31"/>
        <v>0.87591042873954095</v>
      </c>
      <c r="Y39">
        <f t="shared" si="31"/>
        <v>0.57830194909236532</v>
      </c>
      <c r="Z39">
        <f t="shared" si="31"/>
        <v>0.80654052231628803</v>
      </c>
      <c r="AA39">
        <f t="shared" si="31"/>
        <v>0.28412971645500651</v>
      </c>
      <c r="AB39">
        <f t="shared" si="31"/>
        <v>0.19941179939494447</v>
      </c>
      <c r="BG39">
        <f t="shared" si="29"/>
        <v>2.2317866817024856E-2</v>
      </c>
      <c r="BH39">
        <f t="shared" si="29"/>
        <v>1.7043165321942839E-2</v>
      </c>
      <c r="BI39">
        <f t="shared" si="29"/>
        <v>1.2412687664006579E-2</v>
      </c>
      <c r="BJ39">
        <f t="shared" si="29"/>
        <v>7.9661861454722593E-3</v>
      </c>
      <c r="BM39">
        <f t="shared" si="34"/>
        <v>2.3593306794395661E-6</v>
      </c>
      <c r="BN39">
        <f t="shared" si="32"/>
        <v>7.8095858258667081E-8</v>
      </c>
      <c r="BO39">
        <f t="shared" si="32"/>
        <v>5.4698416482286726E-7</v>
      </c>
      <c r="BP39">
        <f t="shared" si="32"/>
        <v>9.2804606077766439E-7</v>
      </c>
      <c r="BQ39">
        <f t="shared" si="32"/>
        <v>3.4823258383846716E-7</v>
      </c>
      <c r="BR39">
        <f t="shared" si="32"/>
        <v>2.753418798824778E-7</v>
      </c>
      <c r="BS39">
        <f t="shared" si="32"/>
        <v>1.1115460828324813E-7</v>
      </c>
      <c r="BT39">
        <f t="shared" si="32"/>
        <v>2.733389447416605E-6</v>
      </c>
      <c r="BU39">
        <f t="shared" si="32"/>
        <v>8.10555532055066E-7</v>
      </c>
      <c r="BV39">
        <f t="shared" si="32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-1.0804201579909365</v>
      </c>
      <c r="FA39">
        <v>1.1873329474656893</v>
      </c>
      <c r="FB39">
        <v>-0.99846303466980413</v>
      </c>
      <c r="FC39">
        <v>2.8856344643064359E-3</v>
      </c>
      <c r="FD39">
        <v>-0.32000213797773774</v>
      </c>
      <c r="FE39">
        <v>0.84957520105951656</v>
      </c>
      <c r="FF39">
        <v>1.0290338530000369</v>
      </c>
      <c r="FG39">
        <v>-0.7625538928981398</v>
      </c>
      <c r="FH39">
        <v>8.9595851034316179E-2</v>
      </c>
      <c r="FI39">
        <v>3.0157365127528235E-3</v>
      </c>
      <c r="FL39">
        <f t="shared" si="30"/>
        <v>0.87038955827916975</v>
      </c>
      <c r="FM39">
        <f t="shared" si="30"/>
        <v>0.1163970597349719</v>
      </c>
      <c r="FN39">
        <f t="shared" si="30"/>
        <v>0.24794473692384369</v>
      </c>
      <c r="FO39">
        <f t="shared" si="30"/>
        <v>0.23466363514874319</v>
      </c>
      <c r="FP39">
        <f t="shared" si="30"/>
        <v>0.73811448834020876</v>
      </c>
      <c r="FQ39">
        <f t="shared" si="30"/>
        <v>0.34068402840339768</v>
      </c>
      <c r="FR39">
        <f t="shared" si="30"/>
        <v>9.6301012910502734E-2</v>
      </c>
      <c r="FS39">
        <f t="shared" si="30"/>
        <v>0.96789269894860896</v>
      </c>
      <c r="FT39">
        <f t="shared" si="30"/>
        <v>0.15491728101189481</v>
      </c>
      <c r="FU39">
        <f t="shared" si="30"/>
        <v>0.61939875093293151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33"/>
        <v>0.24834209988653422</v>
      </c>
      <c r="T40">
        <f t="shared" si="31"/>
        <v>0.91801454377202196</v>
      </c>
      <c r="U40">
        <f t="shared" si="31"/>
        <v>0.40055566163767775</v>
      </c>
      <c r="V40">
        <f t="shared" si="31"/>
        <v>0.26390626511641102</v>
      </c>
      <c r="W40">
        <f t="shared" si="31"/>
        <v>0.53685189437295833</v>
      </c>
      <c r="X40">
        <f t="shared" si="31"/>
        <v>0.8810015374403295</v>
      </c>
      <c r="Y40">
        <f t="shared" si="31"/>
        <v>0.73624772693113449</v>
      </c>
      <c r="Z40">
        <f t="shared" si="31"/>
        <v>0.10207381539624372</v>
      </c>
      <c r="AA40">
        <f t="shared" si="31"/>
        <v>0.5074868115383806</v>
      </c>
      <c r="AB40">
        <f t="shared" si="31"/>
        <v>0.74020421186488772</v>
      </c>
      <c r="BG40">
        <f t="shared" si="29"/>
        <v>3.5078422126368386E-2</v>
      </c>
      <c r="BH40">
        <f t="shared" si="29"/>
        <v>1.5059497467680472E-2</v>
      </c>
      <c r="BI40">
        <f t="shared" si="29"/>
        <v>3.7756771647019065E-2</v>
      </c>
      <c r="BJ40">
        <f t="shared" si="29"/>
        <v>1.3772820643059524E-2</v>
      </c>
      <c r="BM40">
        <f t="shared" si="34"/>
        <v>2.7039209424211469E-6</v>
      </c>
      <c r="BN40">
        <f t="shared" si="32"/>
        <v>1.7361545204126038E-9</v>
      </c>
      <c r="BO40">
        <f t="shared" si="32"/>
        <v>2.4922662337141704E-6</v>
      </c>
      <c r="BP40">
        <f t="shared" si="32"/>
        <v>8.4062913124063682E-7</v>
      </c>
      <c r="BQ40">
        <f t="shared" si="32"/>
        <v>1.44104978245917E-6</v>
      </c>
      <c r="BR40">
        <f t="shared" si="32"/>
        <v>2.7217035193520704E-6</v>
      </c>
      <c r="BS40">
        <f t="shared" si="32"/>
        <v>4.9419206218584868E-6</v>
      </c>
      <c r="BT40">
        <f t="shared" si="32"/>
        <v>4.3508985213566476E-6</v>
      </c>
      <c r="BU40">
        <f t="shared" si="32"/>
        <v>4.1410676220670955E-7</v>
      </c>
      <c r="BV40">
        <f t="shared" si="32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-0.52304593760695928</v>
      </c>
      <c r="FA40">
        <v>0.78652459016190157</v>
      </c>
      <c r="FB40">
        <v>-0.65051942314438937</v>
      </c>
      <c r="FC40">
        <v>2.0086639739737996E-3</v>
      </c>
      <c r="FD40">
        <v>-0.26633393238116876</v>
      </c>
      <c r="FE40">
        <v>0.5381583974916484</v>
      </c>
      <c r="FF40">
        <v>0.67395774774961192</v>
      </c>
      <c r="FG40">
        <v>-0.62579245749563206</v>
      </c>
      <c r="FH40">
        <v>6.2965238296273526E-2</v>
      </c>
      <c r="FI40">
        <v>2.0771129547402555E-3</v>
      </c>
      <c r="FL40">
        <f t="shared" si="30"/>
        <v>0.30228779001951717</v>
      </c>
      <c r="FM40">
        <f t="shared" si="30"/>
        <v>0.96260516510379945</v>
      </c>
      <c r="FN40">
        <f t="shared" si="30"/>
        <v>9.6862521012056016E-2</v>
      </c>
      <c r="FO40">
        <f t="shared" si="30"/>
        <v>0.14909836577100061</v>
      </c>
      <c r="FP40">
        <f t="shared" si="30"/>
        <v>0.99444143137331853</v>
      </c>
      <c r="FQ40">
        <f t="shared" si="30"/>
        <v>0.10585503846221085</v>
      </c>
      <c r="FR40">
        <f t="shared" si="30"/>
        <v>0.31753168124735598</v>
      </c>
      <c r="FS40">
        <f t="shared" si="30"/>
        <v>0.21739836129236259</v>
      </c>
      <c r="FT40">
        <f t="shared" si="30"/>
        <v>0.90004434178020254</v>
      </c>
      <c r="FU40">
        <f t="shared" si="30"/>
        <v>0.59952250973428156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33"/>
        <v>0.86930913812117883</v>
      </c>
      <c r="T41">
        <f t="shared" si="31"/>
        <v>0.11758439268243759</v>
      </c>
      <c r="U41">
        <f t="shared" si="31"/>
        <v>0.2469462738891739</v>
      </c>
      <c r="V41">
        <f t="shared" si="31"/>
        <v>0.23466652078320749</v>
      </c>
      <c r="W41">
        <f t="shared" si="31"/>
        <v>0.73779448620223098</v>
      </c>
      <c r="X41">
        <f t="shared" si="31"/>
        <v>0.34153360360445717</v>
      </c>
      <c r="Y41">
        <f t="shared" si="31"/>
        <v>9.7330046763502764E-2</v>
      </c>
      <c r="Z41">
        <f t="shared" si="31"/>
        <v>0.96713014505571082</v>
      </c>
      <c r="AA41">
        <f t="shared" si="31"/>
        <v>0.15500687686292913</v>
      </c>
      <c r="AB41">
        <f t="shared" si="31"/>
        <v>0.61940176666944424</v>
      </c>
      <c r="BG41">
        <f t="shared" si="29"/>
        <v>1.9162670442319724E-3</v>
      </c>
      <c r="BH41">
        <f t="shared" si="29"/>
        <v>5.8067721372596481E-4</v>
      </c>
      <c r="BI41">
        <f t="shared" si="29"/>
        <v>6.5218043287977535E-4</v>
      </c>
      <c r="BJ41">
        <f t="shared" si="29"/>
        <v>2.9953138777106191E-4</v>
      </c>
      <c r="BM41">
        <f t="shared" si="34"/>
        <v>1.2265917700083071E-6</v>
      </c>
      <c r="BN41">
        <f t="shared" si="32"/>
        <v>3.1527607908828264E-6</v>
      </c>
      <c r="BO41">
        <f t="shared" si="32"/>
        <v>4.9040105503965873E-7</v>
      </c>
      <c r="BP41">
        <f t="shared" si="32"/>
        <v>3.8360953958734332E-6</v>
      </c>
      <c r="BQ41">
        <f t="shared" si="32"/>
        <v>3.8808185448611222E-6</v>
      </c>
      <c r="BR41">
        <f t="shared" si="32"/>
        <v>5.8322601195523251E-7</v>
      </c>
      <c r="BS41">
        <f t="shared" si="32"/>
        <v>5.6597561690137052E-8</v>
      </c>
      <c r="BT41">
        <f t="shared" si="32"/>
        <v>3.6073356078633733E-6</v>
      </c>
      <c r="BU41">
        <f t="shared" si="32"/>
        <v>1.4692483373977232E-6</v>
      </c>
      <c r="BV41">
        <f t="shared" si="32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-0.76350839677104776</v>
      </c>
      <c r="FA41">
        <v>0.97869554032238315</v>
      </c>
      <c r="FB41">
        <v>-0.81584542810127381</v>
      </c>
      <c r="FC41">
        <v>2.4363524296876645E-3</v>
      </c>
      <c r="FD41">
        <v>-0.29179261891924768</v>
      </c>
      <c r="FE41">
        <v>0.68479845474827217</v>
      </c>
      <c r="FF41">
        <v>0.84446779680307693</v>
      </c>
      <c r="FG41">
        <v>-0.71810486942060747</v>
      </c>
      <c r="FH41">
        <v>7.632416055679607E-2</v>
      </c>
      <c r="FI41">
        <v>2.5290083519605936E-3</v>
      </c>
      <c r="FL41">
        <f t="shared" si="30"/>
        <v>0.19492433238683513</v>
      </c>
      <c r="FM41">
        <f t="shared" si="30"/>
        <v>0.85815961749386749</v>
      </c>
      <c r="FN41">
        <f t="shared" si="30"/>
        <v>0.69180153015693979</v>
      </c>
      <c r="FO41">
        <f t="shared" si="30"/>
        <v>0.73937425349065766</v>
      </c>
      <c r="FP41">
        <f t="shared" si="30"/>
        <v>0.93312602455475968</v>
      </c>
      <c r="FQ41">
        <f t="shared" si="30"/>
        <v>0.8487074086985047</v>
      </c>
      <c r="FR41">
        <f t="shared" si="30"/>
        <v>0.39258200419267802</v>
      </c>
      <c r="FS41">
        <f t="shared" si="30"/>
        <v>0.51293190803272293</v>
      </c>
      <c r="FT41">
        <f t="shared" si="30"/>
        <v>0.90153553291332966</v>
      </c>
      <c r="FU41">
        <f t="shared" si="30"/>
        <v>6.7778134710806737E-2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33"/>
        <v>0.30176474408191023</v>
      </c>
      <c r="T42">
        <f t="shared" si="31"/>
        <v>0.96339168969396138</v>
      </c>
      <c r="U42">
        <f t="shared" si="31"/>
        <v>9.6212001588911633E-2</v>
      </c>
      <c r="V42">
        <f t="shared" si="31"/>
        <v>0.14910037443497459</v>
      </c>
      <c r="W42">
        <f t="shared" si="31"/>
        <v>0.99417509744093735</v>
      </c>
      <c r="X42">
        <f t="shared" si="31"/>
        <v>0.1063931968597025</v>
      </c>
      <c r="Y42">
        <f t="shared" si="31"/>
        <v>0.31820563899510557</v>
      </c>
      <c r="Z42">
        <f t="shared" si="31"/>
        <v>0.21677256883486695</v>
      </c>
      <c r="AA42">
        <f t="shared" si="31"/>
        <v>0.90010730701849884</v>
      </c>
      <c r="AB42">
        <f t="shared" si="31"/>
        <v>0.59952458684723631</v>
      </c>
      <c r="BM42">
        <f t="shared" si="34"/>
        <v>3.2775135023022163E-6</v>
      </c>
      <c r="BN42">
        <f t="shared" si="32"/>
        <v>1.0570597082229282E-6</v>
      </c>
      <c r="BO42">
        <f t="shared" si="32"/>
        <v>4.5236620967769987E-6</v>
      </c>
      <c r="BP42">
        <f t="shared" si="32"/>
        <v>1.6721657216201436E-6</v>
      </c>
      <c r="BQ42">
        <f t="shared" si="32"/>
        <v>2.7103035770563123E-6</v>
      </c>
      <c r="BR42">
        <f t="shared" si="32"/>
        <v>4.7365690014928177E-8</v>
      </c>
      <c r="BS42">
        <f t="shared" si="32"/>
        <v>5.0627414344141728E-7</v>
      </c>
      <c r="BT42">
        <f t="shared" si="32"/>
        <v>7.7392194431044996E-7</v>
      </c>
      <c r="BU42">
        <f t="shared" si="32"/>
        <v>4.7324986651068953E-6</v>
      </c>
      <c r="BV42">
        <f t="shared" si="32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-0.57203976592754269</v>
      </c>
      <c r="FA42">
        <v>0.69040642245932438</v>
      </c>
      <c r="FB42">
        <v>-0.56932736936326722</v>
      </c>
      <c r="FC42">
        <v>1.6661587892537533E-3</v>
      </c>
      <c r="FD42">
        <v>-0.14833648792492163</v>
      </c>
      <c r="FE42">
        <v>0.49200971831790452</v>
      </c>
      <c r="FF42">
        <v>0.60467911603008595</v>
      </c>
      <c r="FG42">
        <v>-0.55470927746558985</v>
      </c>
      <c r="FH42">
        <v>5.3935191115400259E-2</v>
      </c>
      <c r="FI42">
        <v>1.7162939693525967E-3</v>
      </c>
      <c r="FL42">
        <f t="shared" si="30"/>
        <v>0.6810885839978148</v>
      </c>
      <c r="FM42">
        <f t="shared" si="30"/>
        <v>0.27916370286739034</v>
      </c>
      <c r="FN42">
        <f t="shared" si="30"/>
        <v>3.7011087643434026E-2</v>
      </c>
      <c r="FO42">
        <f t="shared" si="30"/>
        <v>0.40262856918253875</v>
      </c>
      <c r="FP42">
        <f t="shared" si="30"/>
        <v>0.28793532792663107</v>
      </c>
      <c r="FQ42">
        <f t="shared" si="30"/>
        <v>0.54158701356107875</v>
      </c>
      <c r="FR42">
        <f t="shared" si="30"/>
        <v>0.97227749927011908</v>
      </c>
      <c r="FS42">
        <f t="shared" si="30"/>
        <v>0.35381429137521381</v>
      </c>
      <c r="FT42">
        <f t="shared" si="30"/>
        <v>0.57243895860286964</v>
      </c>
      <c r="FU42">
        <f t="shared" si="30"/>
        <v>0.23782859088309818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33"/>
        <v>0.19416082399006407</v>
      </c>
      <c r="T43">
        <f t="shared" si="31"/>
        <v>0.85913831303418986</v>
      </c>
      <c r="U43">
        <f t="shared" si="31"/>
        <v>0.69098568472883848</v>
      </c>
      <c r="V43">
        <f t="shared" si="31"/>
        <v>0.73937668984308735</v>
      </c>
      <c r="W43">
        <f t="shared" si="31"/>
        <v>0.93283423193584047</v>
      </c>
      <c r="X43">
        <f t="shared" si="31"/>
        <v>0.84939220715325292</v>
      </c>
      <c r="Y43">
        <f t="shared" si="31"/>
        <v>0.39342647198948111</v>
      </c>
      <c r="Z43">
        <f t="shared" si="31"/>
        <v>0.51221380316330234</v>
      </c>
      <c r="AA43">
        <f t="shared" si="31"/>
        <v>0.90161185707388647</v>
      </c>
      <c r="AB43">
        <f t="shared" si="31"/>
        <v>6.7780663719158696E-2</v>
      </c>
      <c r="BM43">
        <f t="shared" si="34"/>
        <v>1.2463707337633515E-6</v>
      </c>
      <c r="BN43">
        <f t="shared" si="32"/>
        <v>1.4896257864441262E-7</v>
      </c>
      <c r="BO43">
        <f t="shared" si="32"/>
        <v>1.62215065513761E-7</v>
      </c>
      <c r="BP43">
        <f t="shared" si="32"/>
        <v>3.2525380706911539E-6</v>
      </c>
      <c r="BQ43">
        <f t="shared" si="32"/>
        <v>5.2095318947732207E-8</v>
      </c>
      <c r="BR43">
        <f t="shared" si="32"/>
        <v>4.6767035873774015E-6</v>
      </c>
      <c r="BS43">
        <f t="shared" si="32"/>
        <v>2.3495173299633567E-7</v>
      </c>
      <c r="BT43">
        <f t="shared" si="32"/>
        <v>1.3118149007550714E-6</v>
      </c>
      <c r="BU43">
        <f t="shared" si="32"/>
        <v>6.2396166171937854E-7</v>
      </c>
      <c r="BV43">
        <f t="shared" si="32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-0.9074022078692997</v>
      </c>
      <c r="FA43">
        <v>1.0355709885529716</v>
      </c>
      <c r="FB43">
        <v>-0.85625260925017033</v>
      </c>
      <c r="FC43">
        <v>2.5391206289525165E-3</v>
      </c>
      <c r="FD43">
        <v>-0.28924001266776334</v>
      </c>
      <c r="FE43">
        <v>0.73655868051797024</v>
      </c>
      <c r="FF43">
        <v>0.89515875158603841</v>
      </c>
      <c r="FG43">
        <v>-0.69865173799919</v>
      </c>
      <c r="FH43">
        <v>7.9070414053402774E-2</v>
      </c>
      <c r="FI43">
        <v>2.6486124470880214E-3</v>
      </c>
      <c r="FL43">
        <f t="shared" si="30"/>
        <v>0.31618420856190604</v>
      </c>
      <c r="FM43">
        <f t="shared" si="30"/>
        <v>0.91193756266092341</v>
      </c>
      <c r="FN43">
        <f t="shared" si="30"/>
        <v>0.75050226051621349</v>
      </c>
      <c r="FO43">
        <f t="shared" si="30"/>
        <v>0.31557516117441187</v>
      </c>
      <c r="FP43">
        <f t="shared" si="30"/>
        <v>1.1146083797148027E-2</v>
      </c>
      <c r="FQ43">
        <f t="shared" si="30"/>
        <v>0.58007352680051283</v>
      </c>
      <c r="FR43">
        <f t="shared" si="30"/>
        <v>0.42754966535143962</v>
      </c>
      <c r="FS43">
        <f t="shared" si="30"/>
        <v>0.77538166216393001</v>
      </c>
      <c r="FT43">
        <f t="shared" si="30"/>
        <v>0.43732072737627647</v>
      </c>
      <c r="FU43">
        <f t="shared" si="30"/>
        <v>0.13892107197349329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33"/>
        <v>0.68051654423188723</v>
      </c>
      <c r="T44">
        <f t="shared" si="31"/>
        <v>0.27985410928984966</v>
      </c>
      <c r="U44">
        <f t="shared" si="31"/>
        <v>3.6441760274070756E-2</v>
      </c>
      <c r="V44">
        <f t="shared" si="31"/>
        <v>0.40263023534132802</v>
      </c>
      <c r="W44">
        <f t="shared" si="31"/>
        <v>0.28778699143870612</v>
      </c>
      <c r="X44">
        <f t="shared" si="31"/>
        <v>0.54207902327939661</v>
      </c>
      <c r="Y44">
        <f t="shared" si="31"/>
        <v>0.97288217838614921</v>
      </c>
      <c r="Z44">
        <f t="shared" si="31"/>
        <v>0.35325958209774821</v>
      </c>
      <c r="AA44">
        <f t="shared" si="31"/>
        <v>0.57249289379398505</v>
      </c>
      <c r="AB44">
        <f t="shared" si="31"/>
        <v>0.23783030717706755</v>
      </c>
      <c r="BM44">
        <f t="shared" si="34"/>
        <v>1.0499594293697495E-7</v>
      </c>
      <c r="BN44">
        <f t="shared" si="32"/>
        <v>4.5974264779467995E-6</v>
      </c>
      <c r="BO44">
        <f t="shared" si="32"/>
        <v>8.509785149796211E-7</v>
      </c>
      <c r="BP44">
        <f t="shared" si="32"/>
        <v>4.0364847886401202E-7</v>
      </c>
      <c r="BQ44">
        <f t="shared" si="32"/>
        <v>1.2877143194269594E-6</v>
      </c>
      <c r="BR44">
        <f t="shared" si="32"/>
        <v>1.2013565937399638E-7</v>
      </c>
      <c r="BS44">
        <f t="shared" si="32"/>
        <v>4.0509658207404711E-6</v>
      </c>
      <c r="BT44">
        <f t="shared" si="32"/>
        <v>4.064519704081112E-6</v>
      </c>
      <c r="BU44">
        <f t="shared" si="32"/>
        <v>1.6387405672230553E-6</v>
      </c>
      <c r="BV44">
        <f t="shared" si="32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33"/>
        <v>0.31527680635403676</v>
      </c>
      <c r="T45">
        <f t="shared" si="31"/>
        <v>0.91297313364947641</v>
      </c>
      <c r="U45">
        <f t="shared" si="31"/>
        <v>0.74964600790696334</v>
      </c>
      <c r="V45">
        <f t="shared" si="31"/>
        <v>0.31557770029504084</v>
      </c>
      <c r="W45">
        <f t="shared" si="31"/>
        <v>1.0856843784480263E-2</v>
      </c>
      <c r="X45">
        <f t="shared" si="31"/>
        <v>0.58081008548103075</v>
      </c>
      <c r="Y45">
        <f t="shared" si="31"/>
        <v>0.42844482410302565</v>
      </c>
      <c r="Z45">
        <f t="shared" si="31"/>
        <v>0.7746830104259308</v>
      </c>
      <c r="AA45">
        <f t="shared" si="31"/>
        <v>0.43739979779032989</v>
      </c>
      <c r="AB45">
        <f t="shared" si="31"/>
        <v>0.13892372058594038</v>
      </c>
      <c r="BM45">
        <f t="shared" si="34"/>
        <v>4.5583879297377189E-7</v>
      </c>
      <c r="BN45">
        <f t="shared" si="32"/>
        <v>5.396440307838708E-7</v>
      </c>
      <c r="BO45">
        <f t="shared" si="32"/>
        <v>7.4460168145146834E-7</v>
      </c>
      <c r="BP45">
        <f t="shared" si="32"/>
        <v>1.9882532868964788E-7</v>
      </c>
      <c r="BQ45">
        <f t="shared" si="32"/>
        <v>2.7395113763125983E-6</v>
      </c>
      <c r="BR45">
        <f t="shared" si="32"/>
        <v>1.9182927427661435E-6</v>
      </c>
      <c r="BS45">
        <f t="shared" si="32"/>
        <v>1.797148651171747E-6</v>
      </c>
      <c r="BT45">
        <f t="shared" si="32"/>
        <v>2.2971091871048383E-8</v>
      </c>
      <c r="BU45">
        <f t="shared" si="32"/>
        <v>2.8281627505969155E-7</v>
      </c>
      <c r="BV45">
        <f t="shared" si="32"/>
        <v>9.649900070720219E-8</v>
      </c>
    </row>
    <row r="46" spans="1:177">
      <c r="A46">
        <v>45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4.556087456146944</v>
      </c>
      <c r="EN2" t="s">
        <v>10</v>
      </c>
    </row>
    <row r="3" spans="1:177">
      <c r="A3">
        <v>2</v>
      </c>
      <c r="C3" t="s">
        <v>104</v>
      </c>
      <c r="G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4.556087456146944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2.1993302835367441</v>
      </c>
      <c r="O7">
        <v>3.0704291536326402</v>
      </c>
      <c r="P7">
        <v>2.534974516114529</v>
      </c>
      <c r="Q7">
        <v>3.7547717128048759</v>
      </c>
      <c r="S7">
        <f>N7+$M23</f>
        <v>2.9922013444041187</v>
      </c>
      <c r="T7">
        <f t="shared" ref="T7:V16" si="0">O7+$M23</f>
        <v>3.8633002145000148</v>
      </c>
      <c r="U7">
        <f t="shared" si="0"/>
        <v>3.3278455769819035</v>
      </c>
      <c r="V7">
        <f t="shared" si="0"/>
        <v>4.5476427736722504</v>
      </c>
      <c r="X7">
        <f xml:space="preserve"> IF(S7&gt;0,S7,0)</f>
        <v>2.9922013444041187</v>
      </c>
      <c r="Y7">
        <f t="shared" ref="Y7:AA16" si="1" xml:space="preserve"> IF(T7&gt;0,T7,0)</f>
        <v>3.8633002145000148</v>
      </c>
      <c r="Z7">
        <f t="shared" si="1"/>
        <v>3.3278455769819035</v>
      </c>
      <c r="AA7">
        <f t="shared" si="1"/>
        <v>4.5476427736722504</v>
      </c>
      <c r="AC7">
        <f t="array" ref="AC7:AF16">MMULT(B36:K45,X7:AA16)</f>
        <v>9.2546706551414211</v>
      </c>
      <c r="AD7">
        <v>12.084444157849738</v>
      </c>
      <c r="AE7">
        <v>10.836780768772901</v>
      </c>
      <c r="AF7">
        <v>12.701103254629718</v>
      </c>
      <c r="AH7">
        <f>AC7+$M36</f>
        <v>9.5943902435873287</v>
      </c>
      <c r="AI7">
        <f t="shared" ref="AI7:AK16" si="2">AD7+$M36</f>
        <v>12.424163746295646</v>
      </c>
      <c r="AJ7">
        <f t="shared" si="2"/>
        <v>11.176500357218808</v>
      </c>
      <c r="AK7">
        <f t="shared" si="2"/>
        <v>13.040822843075626</v>
      </c>
      <c r="AW7">
        <f>AH7</f>
        <v>9.5943902435873287</v>
      </c>
      <c r="AX7">
        <f t="shared" ref="AX7:AZ16" si="3">AI7</f>
        <v>12.424163746295646</v>
      </c>
      <c r="AY7">
        <f t="shared" si="3"/>
        <v>11.176500357218808</v>
      </c>
      <c r="AZ7">
        <f t="shared" si="3"/>
        <v>13.040822843075626</v>
      </c>
      <c r="BB7">
        <f>EXP(AW7-AW$20)</f>
        <v>7.8736861910655258E-3</v>
      </c>
      <c r="BC7">
        <f t="shared" ref="BC7:BE16" si="4">EXP(AX7-AX$20)</f>
        <v>4.0478845002185236E-3</v>
      </c>
      <c r="BD7">
        <f t="shared" si="4"/>
        <v>4.8303818003527762E-3</v>
      </c>
      <c r="BE7">
        <f t="shared" si="4"/>
        <v>1.7235075300519799E-3</v>
      </c>
      <c r="BG7">
        <f>BB7/BB$20</f>
        <v>2.9696984225272933E-3</v>
      </c>
      <c r="BH7">
        <f t="shared" ref="BH7:BJ16" si="5">BC7/BC$20</f>
        <v>1.2357226944432764E-3</v>
      </c>
      <c r="BI7">
        <f t="shared" si="5"/>
        <v>1.4973680622181694E-3</v>
      </c>
      <c r="BJ7">
        <f t="shared" si="5"/>
        <v>5.9501691161801509E-4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6.6960993023650301</v>
      </c>
      <c r="BS7">
        <f t="shared" si="6"/>
        <v>0</v>
      </c>
      <c r="BT7">
        <f t="shared" si="6"/>
        <v>0</v>
      </c>
      <c r="BY7">
        <f>$BG$7-$BL$7</f>
        <v>2.9696984225272933E-3</v>
      </c>
      <c r="BZ7">
        <f>$BH$7-$BM$7</f>
        <v>-0.99876427730555672</v>
      </c>
      <c r="CA7">
        <f>$BI$7-$BN$7</f>
        <v>1.4973680622181694E-3</v>
      </c>
      <c r="CB7">
        <f>$BJ$7-$BO$7</f>
        <v>5.9501691161801509E-4</v>
      </c>
      <c r="CW7">
        <f>BY7</f>
        <v>2.9696984225272933E-3</v>
      </c>
      <c r="CX7">
        <f t="shared" ref="CX7:CZ16" si="7">BZ7</f>
        <v>-0.99876427730555672</v>
      </c>
      <c r="CY7">
        <f t="shared" si="7"/>
        <v>1.4973680622181694E-3</v>
      </c>
      <c r="CZ7">
        <f t="shared" si="7"/>
        <v>5.9501691161801509E-4</v>
      </c>
      <c r="DB7">
        <f t="array" ref="DB7:DK16">(1/4)*(MMULT($X$7:$AA$16,$CW$23:$DF$26))</f>
        <v>-0.96048784427396239</v>
      </c>
      <c r="DC7">
        <v>1.1561913242983657</v>
      </c>
      <c r="DD7">
        <v>-1.1122166441019379</v>
      </c>
      <c r="DE7">
        <v>2.8276571529673913E-3</v>
      </c>
      <c r="DF7">
        <v>-0.25403394639296323</v>
      </c>
      <c r="DG7">
        <v>0.8283415585651509</v>
      </c>
      <c r="DH7">
        <v>1.0245120213097052</v>
      </c>
      <c r="DI7">
        <v>-0.77731408145369241</v>
      </c>
      <c r="DJ7">
        <v>8.9250273221561732E-2</v>
      </c>
      <c r="DK7">
        <v>2.9296816748048526E-3</v>
      </c>
      <c r="DM7">
        <f>(1/4)*SUM($CW$7:$CZ$7)</f>
        <v>-0.24842554847729834</v>
      </c>
      <c r="DO7">
        <f t="array" ref="DO7:DR16">MMULT(S36:AB45,CW7:CZ16)</f>
        <v>-0.13886683235043312</v>
      </c>
      <c r="DP7">
        <v>0.50681500836570315</v>
      </c>
      <c r="DQ7">
        <v>0.10845244620737295</v>
      </c>
      <c r="DR7">
        <v>0.5733241481261373</v>
      </c>
      <c r="DT7">
        <f>IF($S$7&gt;0,$DO$7,0)</f>
        <v>-0.13886683235043312</v>
      </c>
      <c r="DU7">
        <f>IF($T$7&gt;0,$DP$7,0)</f>
        <v>0.50681500836570315</v>
      </c>
      <c r="DV7">
        <f>IF($U$7&gt;0,$DQ$7,0)</f>
        <v>0.10845244620737295</v>
      </c>
      <c r="DW7">
        <f>IF($V$7&gt;0,$DR$7,0)</f>
        <v>0.5733241481261373</v>
      </c>
      <c r="DY7">
        <f t="array" ref="DY7:EH16">(1/4)*(MMULT($C$7:$F$16,$DT$23:$EC$26))</f>
        <v>9.7804617111793987E-2</v>
      </c>
      <c r="DZ7">
        <v>1.5366095266306307E-2</v>
      </c>
      <c r="EA7">
        <v>1.7166662296956552E-2</v>
      </c>
      <c r="EB7">
        <v>-2.1878183182594629E-2</v>
      </c>
      <c r="EC7">
        <v>0.18364530377991428</v>
      </c>
      <c r="ED7">
        <v>-0.1585953696865727</v>
      </c>
      <c r="EE7">
        <v>6.9952631940140619E-2</v>
      </c>
      <c r="EF7">
        <v>7.7173568405567022E-3</v>
      </c>
      <c r="EG7">
        <v>0.1409226242171463</v>
      </c>
      <c r="EH7">
        <v>3.7218596400780797E-2</v>
      </c>
      <c r="EJ7">
        <f>(1/4)*SUM($DT$7:$DW$7)</f>
        <v>0.26243119258719505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1.5730454142843868</v>
      </c>
      <c r="O8">
        <v>2.4617736923721827</v>
      </c>
      <c r="P8">
        <v>2.4902014060493531</v>
      </c>
      <c r="Q8">
        <v>2.6551547096831358</v>
      </c>
      <c r="S8">
        <f t="shared" ref="S8:S16" si="8">N8+$M24</f>
        <v>1.6386759731934557</v>
      </c>
      <c r="T8">
        <f t="shared" si="0"/>
        <v>2.5274042512812516</v>
      </c>
      <c r="U8">
        <f t="shared" si="0"/>
        <v>2.555831964958422</v>
      </c>
      <c r="V8">
        <f t="shared" si="0"/>
        <v>2.7207852685922047</v>
      </c>
      <c r="X8">
        <f t="shared" ref="X8:X16" si="9" xml:space="preserve"> IF(S8&gt;0,S8,0)</f>
        <v>1.6386759731934557</v>
      </c>
      <c r="Y8">
        <f t="shared" si="1"/>
        <v>2.5274042512812516</v>
      </c>
      <c r="Z8">
        <f t="shared" si="1"/>
        <v>2.555831964958422</v>
      </c>
      <c r="AA8">
        <f t="shared" si="1"/>
        <v>2.7207852685922047</v>
      </c>
      <c r="AC8">
        <v>14.036068793476106</v>
      </c>
      <c r="AD8">
        <v>17.500405209604814</v>
      </c>
      <c r="AE8">
        <v>16.106779732788098</v>
      </c>
      <c r="AF8">
        <v>18.828949585752444</v>
      </c>
      <c r="AH8">
        <f t="shared" ref="AH8:AH16" si="10">AC8+$M37</f>
        <v>14.43861918465649</v>
      </c>
      <c r="AI8">
        <f t="shared" si="2"/>
        <v>17.902955600785198</v>
      </c>
      <c r="AJ8">
        <f t="shared" si="2"/>
        <v>16.509330123968482</v>
      </c>
      <c r="AK8">
        <f t="shared" si="2"/>
        <v>19.231499976932827</v>
      </c>
      <c r="AW8">
        <f t="shared" ref="AW8:AW16" si="11">AH8</f>
        <v>14.43861918465649</v>
      </c>
      <c r="AX8">
        <f t="shared" si="3"/>
        <v>17.902955600785198</v>
      </c>
      <c r="AY8">
        <f t="shared" si="3"/>
        <v>16.509330123968482</v>
      </c>
      <c r="AZ8">
        <f t="shared" si="3"/>
        <v>19.231499976932827</v>
      </c>
      <c r="BB8">
        <f t="shared" ref="BB8:BB16" si="12">EXP(AW8-AW$20)</f>
        <v>1</v>
      </c>
      <c r="BC8">
        <f t="shared" si="4"/>
        <v>0.96969952310402563</v>
      </c>
      <c r="BD8">
        <f t="shared" si="4"/>
        <v>1</v>
      </c>
      <c r="BE8">
        <f t="shared" si="4"/>
        <v>0.84137596887606048</v>
      </c>
      <c r="BG8">
        <f t="shared" ref="BG8:BG16" si="13">BB8/BB$20</f>
        <v>0.37716748552883483</v>
      </c>
      <c r="BH8">
        <f t="shared" si="5"/>
        <v>0.29602616068363069</v>
      </c>
      <c r="BI8">
        <f t="shared" si="5"/>
        <v>0.30998958759508671</v>
      </c>
      <c r="BJ8">
        <f t="shared" si="5"/>
        <v>0.29047330619736245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0.37716748552883483</v>
      </c>
      <c r="BZ8">
        <f>$BH$8-$BM$8</f>
        <v>0.29602616068363069</v>
      </c>
      <c r="CA8">
        <f>$BI$8-$BN$8</f>
        <v>0.30998958759508671</v>
      </c>
      <c r="CB8">
        <f>$BJ$8-$BO$8</f>
        <v>0.29047330619736245</v>
      </c>
      <c r="CW8">
        <f t="shared" ref="CW8:CW16" si="15">BY8</f>
        <v>0.37716748552883483</v>
      </c>
      <c r="CX8">
        <f t="shared" si="7"/>
        <v>0.29602616068363069</v>
      </c>
      <c r="CY8">
        <f t="shared" si="7"/>
        <v>0.30998958759508671</v>
      </c>
      <c r="CZ8">
        <f t="shared" si="7"/>
        <v>0.29047330619736245</v>
      </c>
      <c r="DB8">
        <v>-0.62849219315821658</v>
      </c>
      <c r="DC8">
        <v>0.73720746565225626</v>
      </c>
      <c r="DD8">
        <v>-0.66409780782364469</v>
      </c>
      <c r="DE8">
        <v>1.763744539429108E-3</v>
      </c>
      <c r="DF8">
        <v>-9.8792898376650312E-2</v>
      </c>
      <c r="DG8">
        <v>0.5360845331547901</v>
      </c>
      <c r="DH8">
        <v>0.66057724968382137</v>
      </c>
      <c r="DI8">
        <v>-0.6043523461470629</v>
      </c>
      <c r="DJ8">
        <v>5.8297213409194207E-2</v>
      </c>
      <c r="DK8">
        <v>1.805039066083507E-3</v>
      </c>
      <c r="DM8">
        <f>(1/4)*SUM($CW$8:$CZ$8)</f>
        <v>0.31841413500122862</v>
      </c>
      <c r="DO8">
        <v>0.35629177249394023</v>
      </c>
      <c r="DP8">
        <v>0.27788325584559226</v>
      </c>
      <c r="DQ8">
        <v>0.26491740184841206</v>
      </c>
      <c r="DR8">
        <v>-0.43312199011463043</v>
      </c>
      <c r="DT8">
        <f>IF($S$8&gt;0,$DO$8,0)</f>
        <v>0.35629177249394023</v>
      </c>
      <c r="DU8">
        <f>IF($T$8&gt;0,$DP$8,0)</f>
        <v>0.27788325584559226</v>
      </c>
      <c r="DV8">
        <f>IF($U$8&gt;0,$DQ$8,0)</f>
        <v>0.26491740184841206</v>
      </c>
      <c r="DW8">
        <f>IF($V$8&gt;0,$DR$8,0)</f>
        <v>-0.43312199011463043</v>
      </c>
      <c r="DY8">
        <v>0.1876409935376363</v>
      </c>
      <c r="DZ8">
        <v>-5.2143963896841006E-3</v>
      </c>
      <c r="EA8">
        <v>-1.4904623293693735E-3</v>
      </c>
      <c r="EB8">
        <v>1.518948245997593E-2</v>
      </c>
      <c r="EC8">
        <v>0.18498724792763635</v>
      </c>
      <c r="ED8">
        <v>-0.14053111685425995</v>
      </c>
      <c r="EE8">
        <v>0.1216705825181163</v>
      </c>
      <c r="EF8">
        <v>0.10775844595650505</v>
      </c>
      <c r="EG8">
        <v>6.7089072170350428E-2</v>
      </c>
      <c r="EH8">
        <v>1.6168414087928309E-2</v>
      </c>
      <c r="EJ8">
        <f>(1/4)*SUM($DT$8:$DW$8)</f>
        <v>0.11649261001832852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2.2417165291964132</v>
      </c>
      <c r="O9">
        <v>2.9830793349705829</v>
      </c>
      <c r="P9">
        <v>2.9665448132951973</v>
      </c>
      <c r="Q9">
        <v>3.774658270689053</v>
      </c>
      <c r="S9">
        <f t="shared" si="8"/>
        <v>2.3787827180868208</v>
      </c>
      <c r="T9">
        <f t="shared" si="0"/>
        <v>3.1201455238609905</v>
      </c>
      <c r="U9">
        <f t="shared" si="0"/>
        <v>3.1036110021856049</v>
      </c>
      <c r="V9">
        <f t="shared" si="0"/>
        <v>3.9117244595794607</v>
      </c>
      <c r="X9">
        <f t="shared" si="9"/>
        <v>2.3787827180868208</v>
      </c>
      <c r="Y9">
        <f t="shared" si="1"/>
        <v>3.1201455238609905</v>
      </c>
      <c r="Z9">
        <f t="shared" si="1"/>
        <v>3.1036110021856049</v>
      </c>
      <c r="AA9">
        <f t="shared" si="1"/>
        <v>3.9117244595794607</v>
      </c>
      <c r="AC9">
        <v>10.238675526963885</v>
      </c>
      <c r="AD9">
        <v>13.698022830307531</v>
      </c>
      <c r="AE9">
        <v>12.593713240071891</v>
      </c>
      <c r="AF9">
        <v>14.557049284697307</v>
      </c>
      <c r="AH9">
        <f t="shared" si="10"/>
        <v>10.62873789845125</v>
      </c>
      <c r="AI9">
        <f t="shared" si="2"/>
        <v>14.088085201794897</v>
      </c>
      <c r="AJ9">
        <f t="shared" si="2"/>
        <v>12.983775611559256</v>
      </c>
      <c r="AK9">
        <f t="shared" si="2"/>
        <v>14.947111656184672</v>
      </c>
      <c r="AW9">
        <f t="shared" si="11"/>
        <v>10.62873789845125</v>
      </c>
      <c r="AX9">
        <f t="shared" si="3"/>
        <v>14.088085201794897</v>
      </c>
      <c r="AY9">
        <f t="shared" si="3"/>
        <v>12.983775611559256</v>
      </c>
      <c r="AZ9">
        <f t="shared" si="3"/>
        <v>14.947111656184672</v>
      </c>
      <c r="BB9">
        <f t="shared" si="12"/>
        <v>2.2150808407481265E-2</v>
      </c>
      <c r="BC9">
        <f t="shared" si="4"/>
        <v>2.1372730944027567E-2</v>
      </c>
      <c r="BD9">
        <f t="shared" si="4"/>
        <v>2.9435480503590111E-2</v>
      </c>
      <c r="BE9">
        <f t="shared" si="4"/>
        <v>1.1595884945772772E-2</v>
      </c>
      <c r="BG9">
        <f t="shared" si="13"/>
        <v>8.3545647094806826E-3</v>
      </c>
      <c r="BH9">
        <f t="shared" si="5"/>
        <v>6.5245855380357716E-3</v>
      </c>
      <c r="BI9">
        <f t="shared" si="5"/>
        <v>9.1246924619711126E-3</v>
      </c>
      <c r="BJ9">
        <f t="shared" si="5"/>
        <v>4.0033173790099174E-3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5.5206319168261002</v>
      </c>
      <c r="BY9">
        <f>$BG$9-$BL$9</f>
        <v>8.3545647094806826E-3</v>
      </c>
      <c r="BZ9">
        <f>$BH$9-$BM$9</f>
        <v>6.5245855380357716E-3</v>
      </c>
      <c r="CA9">
        <f>$BI$9-$BN$9</f>
        <v>9.1246924619711126E-3</v>
      </c>
      <c r="CB9">
        <f>$BJ$9-$BO$9</f>
        <v>-0.99599668262099006</v>
      </c>
      <c r="CW9">
        <f t="shared" si="15"/>
        <v>8.3545647094806826E-3</v>
      </c>
      <c r="CX9">
        <f t="shared" si="7"/>
        <v>6.5245855380357716E-3</v>
      </c>
      <c r="CY9">
        <f t="shared" si="7"/>
        <v>9.1246924619711126E-3</v>
      </c>
      <c r="CZ9">
        <f t="shared" si="7"/>
        <v>-0.99599668262099006</v>
      </c>
      <c r="DB9">
        <v>-0.77556270793562276</v>
      </c>
      <c r="DC9">
        <v>0.97979570698331608</v>
      </c>
      <c r="DD9">
        <v>-0.9568784346605983</v>
      </c>
      <c r="DE9">
        <v>2.3697484997366449E-3</v>
      </c>
      <c r="DF9">
        <v>-0.17656261104089893</v>
      </c>
      <c r="DG9">
        <v>0.70172512433604928</v>
      </c>
      <c r="DH9">
        <v>0.87625024442144217</v>
      </c>
      <c r="DI9">
        <v>-0.73014534809581477</v>
      </c>
      <c r="DJ9">
        <v>7.6573130600292277E-2</v>
      </c>
      <c r="DK9">
        <v>2.4351468920982907E-3</v>
      </c>
      <c r="DM9">
        <f>(1/4)*SUM($CW$9:$CZ$9)</f>
        <v>-0.24299820997787563</v>
      </c>
      <c r="DO9">
        <v>-0.18311827416798659</v>
      </c>
      <c r="DP9">
        <v>-0.10484487240563824</v>
      </c>
      <c r="DQ9">
        <v>0.37831929258941771</v>
      </c>
      <c r="DR9">
        <v>5.0284556168127971E-2</v>
      </c>
      <c r="DT9">
        <f>IF($S$9&gt;0,$DO$9,0)</f>
        <v>-0.18311827416798659</v>
      </c>
      <c r="DU9">
        <f>IF($T$9&gt;0,$DP$9,0)</f>
        <v>-0.10484487240563824</v>
      </c>
      <c r="DV9">
        <f>IF($U$9&gt;0,$DQ$9,0)</f>
        <v>0.37831929258941771</v>
      </c>
      <c r="DW9">
        <f>IF($V$9&gt;0,$DR$9,0)</f>
        <v>5.0284556168127971E-2</v>
      </c>
      <c r="DY9">
        <v>0.10991174180824627</v>
      </c>
      <c r="DZ9">
        <v>0.16277861087256498</v>
      </c>
      <c r="EA9">
        <v>9.7575285918155424E-3</v>
      </c>
      <c r="EB9">
        <v>9.4098226426995307E-2</v>
      </c>
      <c r="EC9">
        <v>0.28295337781097152</v>
      </c>
      <c r="ED9">
        <v>-0.33734424483544512</v>
      </c>
      <c r="EE9">
        <v>5.3900796323914292E-2</v>
      </c>
      <c r="EF9">
        <v>0.11754435212557182</v>
      </c>
      <c r="EG9">
        <v>5.2242714852690039E-2</v>
      </c>
      <c r="EH9">
        <v>0.12234201022534784</v>
      </c>
      <c r="EJ9">
        <f>(1/4)*SUM($DT$9:$DW$9)</f>
        <v>3.5160175545980214E-2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1.0118679533676251</v>
      </c>
      <c r="O10">
        <v>1.8049765350666536</v>
      </c>
      <c r="P10">
        <v>1.8538345627885195</v>
      </c>
      <c r="Q10">
        <v>2.0084913551418975</v>
      </c>
      <c r="S10">
        <f t="shared" si="8"/>
        <v>1.301634255950546</v>
      </c>
      <c r="T10">
        <f t="shared" si="0"/>
        <v>2.0947428376495743</v>
      </c>
      <c r="U10">
        <f t="shared" si="0"/>
        <v>2.1436008653714405</v>
      </c>
      <c r="V10">
        <f t="shared" si="0"/>
        <v>2.2982576577248182</v>
      </c>
      <c r="X10">
        <f t="shared" si="9"/>
        <v>1.301634255950546</v>
      </c>
      <c r="Y10">
        <f t="shared" si="1"/>
        <v>2.0947428376495743</v>
      </c>
      <c r="Z10">
        <f t="shared" si="1"/>
        <v>2.1436008653714405</v>
      </c>
      <c r="AA10">
        <f t="shared" si="1"/>
        <v>2.2982576577248182</v>
      </c>
      <c r="AC10">
        <v>8.9605086669440634</v>
      </c>
      <c r="AD10">
        <v>11.429671434018248</v>
      </c>
      <c r="AE10">
        <v>10.434446648913095</v>
      </c>
      <c r="AF10">
        <v>12.427922700755815</v>
      </c>
      <c r="AH10">
        <f t="shared" si="10"/>
        <v>9.0522859490199608</v>
      </c>
      <c r="AI10">
        <f t="shared" si="2"/>
        <v>11.521448716094145</v>
      </c>
      <c r="AJ10">
        <f t="shared" si="2"/>
        <v>10.526223930988992</v>
      </c>
      <c r="AK10">
        <f t="shared" si="2"/>
        <v>12.519699982831712</v>
      </c>
      <c r="AW10">
        <f t="shared" si="11"/>
        <v>9.0522859490199608</v>
      </c>
      <c r="AX10">
        <f t="shared" si="3"/>
        <v>11.521448716094145</v>
      </c>
      <c r="AY10">
        <f t="shared" si="3"/>
        <v>10.526223930988992</v>
      </c>
      <c r="AZ10">
        <f t="shared" si="3"/>
        <v>12.519699982831712</v>
      </c>
      <c r="BB10">
        <f t="shared" si="12"/>
        <v>4.5787317227412062E-3</v>
      </c>
      <c r="BC10">
        <f t="shared" si="4"/>
        <v>1.6412848312840453E-3</v>
      </c>
      <c r="BD10">
        <f t="shared" si="4"/>
        <v>2.5209834567401761E-3</v>
      </c>
      <c r="BE10">
        <f t="shared" si="4"/>
        <v>1.0235107362118704E-3</v>
      </c>
      <c r="BG10">
        <f t="shared" si="13"/>
        <v>1.7269487307774109E-3</v>
      </c>
      <c r="BH10">
        <f t="shared" si="5"/>
        <v>5.0104515431547228E-4</v>
      </c>
      <c r="BI10">
        <f t="shared" si="5"/>
        <v>7.8147862208892329E-4</v>
      </c>
      <c r="BJ10">
        <f t="shared" si="5"/>
        <v>3.5335279170512282E-4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1.7269487307774109E-3</v>
      </c>
      <c r="BZ10">
        <f>$BH$10-$BM$10</f>
        <v>5.0104515431547228E-4</v>
      </c>
      <c r="CA10">
        <f>$BI$10-$BN$10</f>
        <v>7.8147862208892329E-4</v>
      </c>
      <c r="CB10">
        <f>$BJ$10-$BO$10</f>
        <v>3.5335279170512282E-4</v>
      </c>
      <c r="CW10">
        <f t="shared" si="15"/>
        <v>1.7269487307774109E-3</v>
      </c>
      <c r="CX10">
        <f t="shared" si="7"/>
        <v>5.0104515431547228E-4</v>
      </c>
      <c r="CY10">
        <f t="shared" si="7"/>
        <v>7.8147862208892329E-4</v>
      </c>
      <c r="CZ10">
        <f t="shared" si="7"/>
        <v>3.5335279170512282E-4</v>
      </c>
      <c r="DB10">
        <v>-0.52092789838547804</v>
      </c>
      <c r="DC10">
        <v>0.61077731195042462</v>
      </c>
      <c r="DD10">
        <v>-0.56123884695015702</v>
      </c>
      <c r="DE10">
        <v>1.4461725961463486E-3</v>
      </c>
      <c r="DF10">
        <v>-6.8184873060809156E-2</v>
      </c>
      <c r="DG10">
        <v>0.4454264454798596</v>
      </c>
      <c r="DH10">
        <v>0.55038773613127734</v>
      </c>
      <c r="DI10">
        <v>-0.50737234634441597</v>
      </c>
      <c r="DJ10">
        <v>4.821022330105755E-2</v>
      </c>
      <c r="DK10">
        <v>1.476075282094663E-3</v>
      </c>
      <c r="DM10">
        <f>(1/4)*SUM($CW$10:$CZ$10)</f>
        <v>8.4070632472173234E-4</v>
      </c>
      <c r="DO10">
        <v>0.25477621046195426</v>
      </c>
      <c r="DP10">
        <v>0.36167111412617042</v>
      </c>
      <c r="DQ10">
        <v>-0.13190735823489397</v>
      </c>
      <c r="DR10">
        <v>-0.3202279754567352</v>
      </c>
      <c r="DT10">
        <f>IF($S$10&gt;0,$DO$10,0)</f>
        <v>0.25477621046195426</v>
      </c>
      <c r="DU10">
        <f>IF($T$10&gt;0,$DP$10,0)</f>
        <v>0.36167111412617042</v>
      </c>
      <c r="DV10">
        <f>IF($U$10&gt;0,$DQ$10,0)</f>
        <v>-0.13190735823489397</v>
      </c>
      <c r="DW10">
        <f>IF($V$10&gt;0,$DR$10,0)</f>
        <v>-0.3202279754567352</v>
      </c>
      <c r="DY10">
        <v>9.4041417868181182E-2</v>
      </c>
      <c r="DZ10">
        <v>3.4612462081230082E-2</v>
      </c>
      <c r="EA10">
        <v>8.3653650737506149E-2</v>
      </c>
      <c r="EB10">
        <v>-5.4959064522744197E-2</v>
      </c>
      <c r="EC10">
        <v>0.23581519944447135</v>
      </c>
      <c r="ED10">
        <v>-0.21202571258783362</v>
      </c>
      <c r="EE10">
        <v>0.12390372205471237</v>
      </c>
      <c r="EF10">
        <v>3.9510823542411554E-2</v>
      </c>
      <c r="EG10">
        <v>0.13685725504988139</v>
      </c>
      <c r="EH10">
        <v>-3.2282138698730464E-2</v>
      </c>
      <c r="EJ10">
        <f>(1/4)*SUM($DT$10:$DW$10)</f>
        <v>4.1077997724123877E-2</v>
      </c>
      <c r="EN10" t="s">
        <v>17</v>
      </c>
      <c r="EU10">
        <f>0.98*Sheet67!EU10</f>
        <v>9.7999999999999997E-4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1.4131047465143625</v>
      </c>
      <c r="O11">
        <v>2.3944753763685798</v>
      </c>
      <c r="P11">
        <v>1.3770528316681081</v>
      </c>
      <c r="Q11">
        <v>2.2361606900694189</v>
      </c>
      <c r="S11">
        <f t="shared" si="8"/>
        <v>2.2167328862740243</v>
      </c>
      <c r="T11">
        <f t="shared" si="0"/>
        <v>3.1981035161282416</v>
      </c>
      <c r="U11">
        <f t="shared" si="0"/>
        <v>2.18068097142777</v>
      </c>
      <c r="V11">
        <f t="shared" si="0"/>
        <v>3.0397888298290807</v>
      </c>
      <c r="X11">
        <f t="shared" si="9"/>
        <v>2.2167328862740243</v>
      </c>
      <c r="Y11">
        <f t="shared" si="1"/>
        <v>3.1981035161282416</v>
      </c>
      <c r="Z11">
        <f t="shared" si="1"/>
        <v>2.18068097142777</v>
      </c>
      <c r="AA11">
        <f t="shared" si="1"/>
        <v>3.0397888298290807</v>
      </c>
      <c r="AC11">
        <v>13.512614123655906</v>
      </c>
      <c r="AD11">
        <v>16.539448745981833</v>
      </c>
      <c r="AE11">
        <v>15.338299755769748</v>
      </c>
      <c r="AF11">
        <v>18.238373531453838</v>
      </c>
      <c r="AH11">
        <f t="shared" si="10"/>
        <v>13.756297715886372</v>
      </c>
      <c r="AI11">
        <f t="shared" si="2"/>
        <v>16.783132338212301</v>
      </c>
      <c r="AJ11">
        <f t="shared" si="2"/>
        <v>15.581983348000215</v>
      </c>
      <c r="AK11">
        <f t="shared" si="2"/>
        <v>18.482057123684307</v>
      </c>
      <c r="AW11">
        <f t="shared" si="11"/>
        <v>13.756297715886372</v>
      </c>
      <c r="AX11">
        <f t="shared" si="3"/>
        <v>16.783132338212301</v>
      </c>
      <c r="AY11">
        <f t="shared" si="3"/>
        <v>15.581983348000215</v>
      </c>
      <c r="AZ11">
        <f t="shared" si="3"/>
        <v>18.482057123684307</v>
      </c>
      <c r="BB11">
        <f t="shared" si="12"/>
        <v>0.50544226091815969</v>
      </c>
      <c r="BC11">
        <f t="shared" si="4"/>
        <v>0.31644928473480094</v>
      </c>
      <c r="BD11">
        <f t="shared" si="4"/>
        <v>0.3956019397365132</v>
      </c>
      <c r="BE11">
        <f t="shared" si="4"/>
        <v>0.39765935888935866</v>
      </c>
      <c r="BG11">
        <f t="shared" si="13"/>
        <v>0.19063638663051155</v>
      </c>
      <c r="BH11">
        <f t="shared" si="5"/>
        <v>9.6604427020095418E-2</v>
      </c>
      <c r="BI11">
        <f t="shared" si="5"/>
        <v>0.12263248215073806</v>
      </c>
      <c r="BJ11">
        <f t="shared" si="5"/>
        <v>0.13728634164726272</v>
      </c>
      <c r="BL11">
        <v>1</v>
      </c>
      <c r="BM11">
        <v>0</v>
      </c>
      <c r="BN11">
        <v>0</v>
      </c>
      <c r="BO11">
        <v>0</v>
      </c>
      <c r="BQ11">
        <f t="shared" si="14"/>
        <v>1.6573874002607469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-0.80936361336948848</v>
      </c>
      <c r="BZ11">
        <f>$BH$11-$BM$11</f>
        <v>9.6604427020095418E-2</v>
      </c>
      <c r="CA11">
        <f>$BI$11-$BN$11</f>
        <v>0.12263248215073806</v>
      </c>
      <c r="CB11">
        <f>$BJ$11-$BO$11</f>
        <v>0.13728634164726272</v>
      </c>
      <c r="CW11">
        <f t="shared" si="15"/>
        <v>-0.80936361336948848</v>
      </c>
      <c r="CX11">
        <f t="shared" si="7"/>
        <v>9.6604427020095418E-2</v>
      </c>
      <c r="CY11">
        <f t="shared" si="7"/>
        <v>0.12263248215073806</v>
      </c>
      <c r="CZ11">
        <f t="shared" si="7"/>
        <v>0.13728634164726272</v>
      </c>
      <c r="DB11">
        <v>-0.79562362776916307</v>
      </c>
      <c r="DC11">
        <v>0.83544194517623138</v>
      </c>
      <c r="DD11">
        <v>-0.74208385221591822</v>
      </c>
      <c r="DE11">
        <v>2.0522129360399663E-3</v>
      </c>
      <c r="DF11">
        <v>-0.20011204321267004</v>
      </c>
      <c r="DG11">
        <v>0.60754626239619913</v>
      </c>
      <c r="DH11">
        <v>0.7319044925543291</v>
      </c>
      <c r="DI11">
        <v>-0.50479549585069294</v>
      </c>
      <c r="DJ11">
        <v>6.3522365045287257E-2</v>
      </c>
      <c r="DK11">
        <v>2.1477409403573566E-3</v>
      </c>
      <c r="DM11">
        <f>(1/4)*SUM($CW$11:$CZ$11)</f>
        <v>-0.11321009063784807</v>
      </c>
      <c r="DO11">
        <v>0.22608523015650422</v>
      </c>
      <c r="DP11">
        <v>0.54742611153700727</v>
      </c>
      <c r="DQ11">
        <v>0.67510178263022436</v>
      </c>
      <c r="DR11">
        <v>0.37834057551813316</v>
      </c>
      <c r="DT11">
        <f>IF($S$11&gt;0,$DO$11,0)</f>
        <v>0.22608523015650422</v>
      </c>
      <c r="DU11">
        <f>IF($T$11&gt;0,$DP$11,0)</f>
        <v>0.54742611153700727</v>
      </c>
      <c r="DV11">
        <f>IF($U$11&gt;0,$DQ$11,0)</f>
        <v>0.67510178263022436</v>
      </c>
      <c r="DW11">
        <f>IF($V$11&gt;0,$DR$11,0)</f>
        <v>0.37834057551813316</v>
      </c>
      <c r="DY11">
        <v>0.20482049140528136</v>
      </c>
      <c r="DZ11">
        <v>3.49482862820647E-2</v>
      </c>
      <c r="EA11">
        <v>2.9735804621348207E-2</v>
      </c>
      <c r="EB11">
        <v>6.4774126932617207E-3</v>
      </c>
      <c r="EC11">
        <v>0.28604737012069487</v>
      </c>
      <c r="ED11">
        <v>-0.24967801489533009</v>
      </c>
      <c r="EE11">
        <v>0.15143682371909903</v>
      </c>
      <c r="EF11">
        <v>0.11648599602907377</v>
      </c>
      <c r="EG11">
        <v>0.12035751027807604</v>
      </c>
      <c r="EH11">
        <v>2.5391149405949845E-2</v>
      </c>
      <c r="EJ11">
        <f>(1/4)*SUM($DT$11:$DW$11)</f>
        <v>0.45673842496046724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2.3549656464555979</v>
      </c>
      <c r="O12">
        <v>3.4714408095343474</v>
      </c>
      <c r="P12">
        <v>2.3977652534785028</v>
      </c>
      <c r="Q12">
        <v>3.2194851588658149</v>
      </c>
      <c r="S12">
        <f t="shared" si="8"/>
        <v>3.2280636917969669</v>
      </c>
      <c r="T12">
        <f t="shared" si="0"/>
        <v>4.3445388548757169</v>
      </c>
      <c r="U12">
        <f t="shared" si="0"/>
        <v>3.2708632988198718</v>
      </c>
      <c r="V12">
        <f t="shared" si="0"/>
        <v>4.0925832042071839</v>
      </c>
      <c r="X12">
        <f t="shared" si="9"/>
        <v>3.2280636917969669</v>
      </c>
      <c r="Y12">
        <f t="shared" si="1"/>
        <v>4.3445388548757169</v>
      </c>
      <c r="Z12">
        <f t="shared" si="1"/>
        <v>3.2708632988198718</v>
      </c>
      <c r="AA12">
        <f t="shared" si="1"/>
        <v>4.0925832042071839</v>
      </c>
      <c r="AC12">
        <v>12.921324306941329</v>
      </c>
      <c r="AD12">
        <v>17.211683009477863</v>
      </c>
      <c r="AE12">
        <v>15.424732390082813</v>
      </c>
      <c r="AF12">
        <v>18.133040077598306</v>
      </c>
      <c r="AH12">
        <f t="shared" si="10"/>
        <v>13.643365923717861</v>
      </c>
      <c r="AI12">
        <f t="shared" si="2"/>
        <v>17.933724626254392</v>
      </c>
      <c r="AJ12">
        <f t="shared" si="2"/>
        <v>16.146774006859342</v>
      </c>
      <c r="AK12">
        <f t="shared" si="2"/>
        <v>18.855081694374835</v>
      </c>
      <c r="AW12">
        <f t="shared" si="11"/>
        <v>13.643365923717861</v>
      </c>
      <c r="AX12">
        <f t="shared" si="3"/>
        <v>17.933724626254392</v>
      </c>
      <c r="AY12">
        <f t="shared" si="3"/>
        <v>16.146774006859342</v>
      </c>
      <c r="AZ12">
        <f t="shared" si="3"/>
        <v>18.855081694374835</v>
      </c>
      <c r="BB12">
        <f t="shared" si="12"/>
        <v>0.45146688151640496</v>
      </c>
      <c r="BC12">
        <f t="shared" si="4"/>
        <v>1</v>
      </c>
      <c r="BD12">
        <f t="shared" si="4"/>
        <v>0.69589526095258047</v>
      </c>
      <c r="BE12">
        <f t="shared" si="4"/>
        <v>0.57744911578039193</v>
      </c>
      <c r="BG12">
        <f t="shared" si="13"/>
        <v>0.17027862850108685</v>
      </c>
      <c r="BH12">
        <f t="shared" si="5"/>
        <v>0.30527617435145848</v>
      </c>
      <c r="BI12">
        <f t="shared" si="5"/>
        <v>0.21572028495206566</v>
      </c>
      <c r="BJ12">
        <f t="shared" si="5"/>
        <v>0.1993562450393471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0.17027862850108685</v>
      </c>
      <c r="BZ12">
        <f>$BH$12-$BM$12</f>
        <v>0.30527617435145848</v>
      </c>
      <c r="CA12">
        <f>$BI$12-$BN$12</f>
        <v>0.21572028495206566</v>
      </c>
      <c r="CB12">
        <f>$BJ$12-$BO$12</f>
        <v>0.1993562450393471</v>
      </c>
      <c r="CW12">
        <f t="shared" si="15"/>
        <v>0.17027862850108685</v>
      </c>
      <c r="CX12">
        <f t="shared" si="7"/>
        <v>0.30527617435145848</v>
      </c>
      <c r="CY12">
        <f t="shared" si="7"/>
        <v>0.21572028495206566</v>
      </c>
      <c r="CZ12">
        <f t="shared" si="7"/>
        <v>0.1993562450393471</v>
      </c>
      <c r="DB12">
        <v>-1.0805627478760669</v>
      </c>
      <c r="DC12">
        <v>1.1765843905516598</v>
      </c>
      <c r="DD12">
        <v>-0.99775957266811455</v>
      </c>
      <c r="DE12">
        <v>2.9384365201708183E-3</v>
      </c>
      <c r="DF12">
        <v>-0.3075014364837913</v>
      </c>
      <c r="DG12">
        <v>0.84935701051339696</v>
      </c>
      <c r="DH12">
        <v>1.0235293219364734</v>
      </c>
      <c r="DI12">
        <v>-0.76070169542175725</v>
      </c>
      <c r="DJ12">
        <v>9.1044859197061415E-2</v>
      </c>
      <c r="DK12">
        <v>3.0714337309675293E-3</v>
      </c>
      <c r="DM12">
        <f>(1/4)*SUM($CW$12:$CZ$12)</f>
        <v>0.22265783321098953</v>
      </c>
      <c r="DO12">
        <v>-0.44328624642543479</v>
      </c>
      <c r="DP12">
        <v>-0.6127934099603416</v>
      </c>
      <c r="DQ12">
        <v>-0.71744280613330669</v>
      </c>
      <c r="DR12">
        <v>3.9836976817698793E-4</v>
      </c>
      <c r="DT12">
        <f>IF($S$12&gt;0,$DO$12,0)</f>
        <v>-0.44328624642543479</v>
      </c>
      <c r="DU12">
        <f>IF($T$12&gt;0,$DP$12,0)</f>
        <v>-0.6127934099603416</v>
      </c>
      <c r="DV12">
        <f>IF($U$12&gt;0,$DQ$12,0)</f>
        <v>-0.71744280613330669</v>
      </c>
      <c r="DW12">
        <f>IF($V$12&gt;0,$DR$12,0)</f>
        <v>3.9836976817698793E-4</v>
      </c>
      <c r="DY12">
        <v>0.14537037253015972</v>
      </c>
      <c r="DZ12">
        <v>5.793763834023094E-3</v>
      </c>
      <c r="EA12">
        <v>-9.4390451254706357E-3</v>
      </c>
      <c r="EB12">
        <v>2.6658864255689918E-2</v>
      </c>
      <c r="EC12">
        <v>0.14036172172965244</v>
      </c>
      <c r="ED12">
        <v>-0.11310116341661688</v>
      </c>
      <c r="EE12">
        <v>8.6192822545786946E-2</v>
      </c>
      <c r="EF12">
        <v>9.1710791993925983E-2</v>
      </c>
      <c r="EG12">
        <v>3.8237066215468928E-2</v>
      </c>
      <c r="EH12">
        <v>2.5079940596009712E-2</v>
      </c>
      <c r="EJ12">
        <f>(1/4)*SUM($DT$12:$DW$12)</f>
        <v>-0.4432810231877265</v>
      </c>
      <c r="EN12">
        <f>Sheet67!FL12</f>
        <v>0.79287106086737469</v>
      </c>
      <c r="EO12">
        <f>Sheet67!FM12</f>
        <v>6.5630558909068826E-2</v>
      </c>
      <c r="EP12">
        <f>Sheet67!FN12</f>
        <v>0.13706618889040781</v>
      </c>
      <c r="EQ12">
        <f>Sheet67!FO12</f>
        <v>0.2897663025829208</v>
      </c>
      <c r="ER12">
        <f>Sheet67!FP12</f>
        <v>0.80362813975966196</v>
      </c>
      <c r="ES12">
        <f>Sheet67!FQ12</f>
        <v>0.87309804534136903</v>
      </c>
      <c r="ET12">
        <f>Sheet67!FR12</f>
        <v>0.41178230179493258</v>
      </c>
      <c r="EU12">
        <f>Sheet67!FS12</f>
        <v>5.4727803571780753E-2</v>
      </c>
      <c r="EV12">
        <f>Sheet67!FT12</f>
        <v>0.22606188854485734</v>
      </c>
      <c r="EW12">
        <f>Sheet67!FU12</f>
        <v>0.64911577904259432</v>
      </c>
      <c r="EZ12">
        <f>(1/4)*SUM($DT$7:$DW$7)</f>
        <v>0.26243119258719505</v>
      </c>
      <c r="FA12">
        <f>(1/4)*SUM($DT$8:$DW$8)</f>
        <v>0.11649261001832852</v>
      </c>
      <c r="FB12">
        <f>(1/4)*SUM($DT$9:$DW$9)</f>
        <v>3.5160175545980214E-2</v>
      </c>
      <c r="FC12">
        <f>(1/4)*SUM($DT$10:$DW$10)</f>
        <v>4.1077997724123877E-2</v>
      </c>
      <c r="FD12">
        <f>(1/4)*SUM($DT$11:$DW$11)</f>
        <v>0.45673842496046724</v>
      </c>
      <c r="FE12">
        <f>(1/4)*SUM($DT$12:$DW$12)</f>
        <v>-0.4432810231877265</v>
      </c>
      <c r="FF12">
        <f>(1/4)*SUM($DT$13:$DW$13)</f>
        <v>0.17766492786545399</v>
      </c>
      <c r="FG12">
        <f>(1/4)*SUM($DT$14:$DW$14)</f>
        <v>0.14992803101587207</v>
      </c>
      <c r="FH12">
        <f>(1/4)*SUM($DT$15:$DW$15)</f>
        <v>0.19406057244930908</v>
      </c>
      <c r="FI12">
        <f>(1/4)*SUM($DT$16:$DW$16)</f>
        <v>0.10287244564338453</v>
      </c>
      <c r="FL12">
        <f>EN12-($EU$10*EZ12)</f>
        <v>0.79261387829863927</v>
      </c>
      <c r="FM12">
        <f t="shared" ref="FM12:FU12" si="16">EO12-($EU$10*FA12)</f>
        <v>6.5516396151250864E-2</v>
      </c>
      <c r="FN12">
        <f t="shared" si="16"/>
        <v>0.13703173191837276</v>
      </c>
      <c r="FO12">
        <f t="shared" si="16"/>
        <v>0.28972604614515118</v>
      </c>
      <c r="FP12">
        <f t="shared" si="16"/>
        <v>0.80318053610320073</v>
      </c>
      <c r="FQ12">
        <f t="shared" si="16"/>
        <v>0.87353246074409296</v>
      </c>
      <c r="FR12">
        <f t="shared" si="16"/>
        <v>0.41160819016562444</v>
      </c>
      <c r="FS12">
        <f t="shared" si="16"/>
        <v>5.45808741013852E-2</v>
      </c>
      <c r="FT12">
        <f t="shared" si="16"/>
        <v>0.22587170918385702</v>
      </c>
      <c r="FU12">
        <f t="shared" si="16"/>
        <v>0.64901496404586378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1.9674308642621794</v>
      </c>
      <c r="O13">
        <v>1.6943474267733867</v>
      </c>
      <c r="P13">
        <v>2.2338563972004457</v>
      </c>
      <c r="Q13">
        <v>2.2551675898528991</v>
      </c>
      <c r="S13">
        <f t="shared" si="8"/>
        <v>2.3792131660571121</v>
      </c>
      <c r="T13">
        <f t="shared" si="0"/>
        <v>2.1061297285683191</v>
      </c>
      <c r="U13">
        <f t="shared" si="0"/>
        <v>2.6456386989953784</v>
      </c>
      <c r="V13">
        <f t="shared" si="0"/>
        <v>2.6669498916478318</v>
      </c>
      <c r="X13">
        <f t="shared" si="9"/>
        <v>2.3792131660571121</v>
      </c>
      <c r="Y13">
        <f t="shared" si="1"/>
        <v>2.1061297285683191</v>
      </c>
      <c r="Z13">
        <f t="shared" si="1"/>
        <v>2.6456386989953784</v>
      </c>
      <c r="AA13">
        <f t="shared" si="1"/>
        <v>2.6669498916478318</v>
      </c>
      <c r="AC13">
        <v>12.871385568790343</v>
      </c>
      <c r="AD13">
        <v>16.900525320424684</v>
      </c>
      <c r="AE13">
        <v>15.563859117818703</v>
      </c>
      <c r="AF13">
        <v>18.531179748645645</v>
      </c>
      <c r="AH13">
        <f t="shared" si="10"/>
        <v>13.744422466190526</v>
      </c>
      <c r="AI13">
        <f t="shared" si="2"/>
        <v>17.773562217824868</v>
      </c>
      <c r="AJ13">
        <f t="shared" si="2"/>
        <v>16.436896015218885</v>
      </c>
      <c r="AK13">
        <f t="shared" si="2"/>
        <v>19.404216646045828</v>
      </c>
      <c r="AW13">
        <f t="shared" si="11"/>
        <v>13.744422466190526</v>
      </c>
      <c r="AX13">
        <f t="shared" si="3"/>
        <v>17.773562217824868</v>
      </c>
      <c r="AY13">
        <f t="shared" si="3"/>
        <v>16.436896015218885</v>
      </c>
      <c r="AZ13">
        <f t="shared" si="3"/>
        <v>19.404216646045828</v>
      </c>
      <c r="BB13">
        <f t="shared" si="12"/>
        <v>0.49947550633312859</v>
      </c>
      <c r="BC13">
        <f t="shared" si="4"/>
        <v>0.85200540486939236</v>
      </c>
      <c r="BD13">
        <f t="shared" si="4"/>
        <v>0.9301270318743402</v>
      </c>
      <c r="BE13">
        <f t="shared" si="4"/>
        <v>1</v>
      </c>
      <c r="BG13">
        <f t="shared" si="13"/>
        <v>0.18838592080690775</v>
      </c>
      <c r="BH13">
        <f t="shared" si="5"/>
        <v>0.26009695052529358</v>
      </c>
      <c r="BI13">
        <f t="shared" si="5"/>
        <v>0.28832969502176881</v>
      </c>
      <c r="BJ13">
        <f t="shared" si="5"/>
        <v>0.34523603827832983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0.18838592080690775</v>
      </c>
      <c r="BZ13">
        <f>$BH$13-$BM$13</f>
        <v>0.26009695052529358</v>
      </c>
      <c r="CA13">
        <f>$BI$13-$BN$13</f>
        <v>0.28832969502176881</v>
      </c>
      <c r="CB13">
        <f>$BJ$13-$BO$13</f>
        <v>0.34523603827832983</v>
      </c>
      <c r="CW13">
        <f t="shared" si="15"/>
        <v>0.18838592080690775</v>
      </c>
      <c r="CX13">
        <f t="shared" si="7"/>
        <v>0.26009695052529358</v>
      </c>
      <c r="CY13">
        <f t="shared" si="7"/>
        <v>0.28832969502176881</v>
      </c>
      <c r="CZ13">
        <f t="shared" si="7"/>
        <v>0.34523603827832983</v>
      </c>
      <c r="DB13">
        <v>-0.52272830387479419</v>
      </c>
      <c r="DC13">
        <v>0.7789073866363545</v>
      </c>
      <c r="DD13">
        <v>-0.64962842284552769</v>
      </c>
      <c r="DE13">
        <v>2.0434823817044073E-3</v>
      </c>
      <c r="DF13">
        <v>-0.25790251872129161</v>
      </c>
      <c r="DG13">
        <v>0.53761785779691162</v>
      </c>
      <c r="DH13">
        <v>0.66988789924832914</v>
      </c>
      <c r="DI13">
        <v>-0.62423645827374996</v>
      </c>
      <c r="DJ13">
        <v>6.3925714126236599E-2</v>
      </c>
      <c r="DK13">
        <v>2.1133635258269315E-3</v>
      </c>
      <c r="DM13">
        <f>(1/4)*SUM($CW$13:$CZ$13)</f>
        <v>0.27051215115807503</v>
      </c>
      <c r="DO13">
        <v>-0.32386895188995718</v>
      </c>
      <c r="DP13">
        <v>0.21275331757014881</v>
      </c>
      <c r="DQ13">
        <v>0.35651770258048449</v>
      </c>
      <c r="DR13">
        <v>0.46525764320113983</v>
      </c>
      <c r="DT13">
        <f>IF($S$13&gt;0,$DO$13,0)</f>
        <v>-0.32386895188995718</v>
      </c>
      <c r="DU13">
        <f>IF($T$13&gt;0,$DP$13,0)</f>
        <v>0.21275331757014881</v>
      </c>
      <c r="DV13">
        <f>IF($U$13&gt;0,$DQ$13,0)</f>
        <v>0.35651770258048449</v>
      </c>
      <c r="DW13">
        <f>IF($V$13&gt;0,$DR$13,0)</f>
        <v>0.46525764320113983</v>
      </c>
      <c r="DY13">
        <v>9.2549578755764444E-2</v>
      </c>
      <c r="DZ13">
        <v>5.2934414013678495E-2</v>
      </c>
      <c r="EA13">
        <v>6.6144372598530524E-2</v>
      </c>
      <c r="EB13">
        <v>-2.6994269272457787E-2</v>
      </c>
      <c r="EC13">
        <v>0.22975464420354133</v>
      </c>
      <c r="ED13">
        <v>-0.21966562880555107</v>
      </c>
      <c r="EE13">
        <v>0.10580809413704811</v>
      </c>
      <c r="EF13">
        <v>5.0900961273694069E-2</v>
      </c>
      <c r="EG13">
        <v>0.11461055190359448</v>
      </c>
      <c r="EH13">
        <v>-5.0860469027818704E-3</v>
      </c>
      <c r="EJ13">
        <f>(1/4)*SUM($DT$13:$DW$13)</f>
        <v>0.17766492786545399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2.7317135097124141</v>
      </c>
      <c r="O14">
        <v>3.016556431452476</v>
      </c>
      <c r="P14">
        <v>2.996296400942136</v>
      </c>
      <c r="Q14">
        <v>3.2891420837730094</v>
      </c>
      <c r="S14">
        <f t="shared" si="8"/>
        <v>2.786441313284195</v>
      </c>
      <c r="T14">
        <f t="shared" si="0"/>
        <v>3.0712842350242568</v>
      </c>
      <c r="U14">
        <f t="shared" si="0"/>
        <v>3.0510242045139169</v>
      </c>
      <c r="V14">
        <f t="shared" si="0"/>
        <v>3.3438698873447903</v>
      </c>
      <c r="X14">
        <f t="shared" si="9"/>
        <v>2.786441313284195</v>
      </c>
      <c r="Y14">
        <f t="shared" si="1"/>
        <v>3.0712842350242568</v>
      </c>
      <c r="Z14">
        <f t="shared" si="1"/>
        <v>3.0510242045139169</v>
      </c>
      <c r="AA14">
        <f t="shared" si="1"/>
        <v>3.3438698873447903</v>
      </c>
      <c r="AC14">
        <v>11.384431625459735</v>
      </c>
      <c r="AD14">
        <v>14.833146833739393</v>
      </c>
      <c r="AE14">
        <v>13.071726174950694</v>
      </c>
      <c r="AF14">
        <v>15.423003662119456</v>
      </c>
      <c r="AH14">
        <f t="shared" si="10"/>
        <v>11.643020939811619</v>
      </c>
      <c r="AI14">
        <f t="shared" si="2"/>
        <v>15.091736148091277</v>
      </c>
      <c r="AJ14">
        <f t="shared" si="2"/>
        <v>13.330315489302578</v>
      </c>
      <c r="AK14">
        <f t="shared" si="2"/>
        <v>15.68159297647134</v>
      </c>
      <c r="AW14">
        <f t="shared" si="11"/>
        <v>11.643020939811619</v>
      </c>
      <c r="AX14">
        <f t="shared" si="3"/>
        <v>15.091736148091277</v>
      </c>
      <c r="AY14">
        <f t="shared" si="3"/>
        <v>13.330315489302578</v>
      </c>
      <c r="AZ14">
        <f t="shared" si="3"/>
        <v>15.68159297647134</v>
      </c>
      <c r="BB14">
        <f t="shared" si="12"/>
        <v>6.1078323608305216E-2</v>
      </c>
      <c r="BC14">
        <f t="shared" si="4"/>
        <v>5.8309603235908739E-2</v>
      </c>
      <c r="BD14">
        <f t="shared" si="4"/>
        <v>4.1626652379446606E-2</v>
      </c>
      <c r="BE14">
        <f t="shared" si="4"/>
        <v>2.4170469257667075E-2</v>
      </c>
      <c r="BG14">
        <f t="shared" si="13"/>
        <v>2.303675773566095E-2</v>
      </c>
      <c r="BH14">
        <f t="shared" si="5"/>
        <v>1.7800532603809642E-2</v>
      </c>
      <c r="BI14">
        <f t="shared" si="5"/>
        <v>1.2903828804068687E-2</v>
      </c>
      <c r="BJ14">
        <f t="shared" si="5"/>
        <v>8.3445170498451446E-3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4.3502312051358984</v>
      </c>
      <c r="BT14">
        <f t="shared" si="6"/>
        <v>0</v>
      </c>
      <c r="BY14">
        <f>$BG$14-$BL$14</f>
        <v>2.303675773566095E-2</v>
      </c>
      <c r="BZ14">
        <f>$BH$14-$BM$14</f>
        <v>1.7800532603809642E-2</v>
      </c>
      <c r="CA14">
        <f>$BI$14-$BN$14</f>
        <v>-0.98709617119593129</v>
      </c>
      <c r="CB14">
        <f>$BJ$14-$BO$14</f>
        <v>8.3445170498451446E-3</v>
      </c>
      <c r="CW14">
        <f t="shared" si="15"/>
        <v>2.303675773566095E-2</v>
      </c>
      <c r="CX14">
        <f t="shared" si="7"/>
        <v>1.7800532603809642E-2</v>
      </c>
      <c r="CY14">
        <f t="shared" si="7"/>
        <v>-0.98709617119593129</v>
      </c>
      <c r="CZ14">
        <f t="shared" si="7"/>
        <v>8.3445170498451446E-3</v>
      </c>
      <c r="DB14">
        <v>-0.76316398092182813</v>
      </c>
      <c r="DC14">
        <v>0.96930655518454911</v>
      </c>
      <c r="DD14">
        <v>-0.814831324096844</v>
      </c>
      <c r="DE14">
        <v>2.4791923309854386E-3</v>
      </c>
      <c r="DF14">
        <v>-0.28133055523545381</v>
      </c>
      <c r="DG14">
        <v>0.68421261556838608</v>
      </c>
      <c r="DH14">
        <v>0.83947081178008087</v>
      </c>
      <c r="DI14">
        <v>-0.71622256564362652</v>
      </c>
      <c r="DJ14">
        <v>7.7505411716456599E-2</v>
      </c>
      <c r="DK14">
        <v>2.5738393172941051E-3</v>
      </c>
      <c r="DM14">
        <f>(1/4)*SUM($CW$14:$CZ$14)</f>
        <v>-0.23447859095165388</v>
      </c>
      <c r="DO14">
        <v>-0.16150772129545798</v>
      </c>
      <c r="DP14">
        <v>0.53858298887046874</v>
      </c>
      <c r="DQ14">
        <v>0.21222186328450354</v>
      </c>
      <c r="DR14">
        <v>1.0414993203973934E-2</v>
      </c>
      <c r="DT14">
        <f>IF($S$14&gt;0,$DO$14,0)</f>
        <v>-0.16150772129545798</v>
      </c>
      <c r="DU14">
        <f>IF($T$14&gt;0,$DP$14,0)</f>
        <v>0.53858298887046874</v>
      </c>
      <c r="DV14">
        <f>IF($U$14&gt;0,$DQ$14,0)</f>
        <v>0.21222186328450354</v>
      </c>
      <c r="DW14">
        <f>IF($V$14&gt;0,$DR$14,0)</f>
        <v>1.0414993203973934E-2</v>
      </c>
      <c r="DY14">
        <v>8.5927841471938188E-2</v>
      </c>
      <c r="DZ14">
        <v>3.396206103952551E-2</v>
      </c>
      <c r="EA14">
        <v>-6.3907414230482979E-3</v>
      </c>
      <c r="EB14">
        <v>3.7028887413018727E-2</v>
      </c>
      <c r="EC14">
        <v>0.10568768151600084</v>
      </c>
      <c r="ED14">
        <v>-0.1058844466543797</v>
      </c>
      <c r="EE14">
        <v>4.6156224144322119E-2</v>
      </c>
      <c r="EF14">
        <v>7.1308519453848765E-2</v>
      </c>
      <c r="EG14">
        <v>1.0993950269302947E-2</v>
      </c>
      <c r="EH14">
        <v>3.4049952673901637E-2</v>
      </c>
      <c r="EJ14">
        <f>(1/4)*SUM($DT$14:$DW$14)</f>
        <v>0.14992803101587207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1.4960265532802302</v>
      </c>
      <c r="O15">
        <v>2.073837053744914</v>
      </c>
      <c r="P15">
        <v>2.1174505986936869</v>
      </c>
      <c r="Q15">
        <v>2.1081024114244449</v>
      </c>
      <c r="S15">
        <f t="shared" si="8"/>
        <v>1.7220884418250875</v>
      </c>
      <c r="T15">
        <f t="shared" si="0"/>
        <v>2.2998989422897713</v>
      </c>
      <c r="U15">
        <f t="shared" si="0"/>
        <v>2.3435124872385442</v>
      </c>
      <c r="V15">
        <f t="shared" si="0"/>
        <v>2.3341642999693022</v>
      </c>
      <c r="X15">
        <f t="shared" si="9"/>
        <v>1.7220884418250875</v>
      </c>
      <c r="Y15">
        <f t="shared" si="1"/>
        <v>2.2998989422897713</v>
      </c>
      <c r="Z15">
        <f t="shared" si="1"/>
        <v>2.3435124872385442</v>
      </c>
      <c r="AA15">
        <f t="shared" si="1"/>
        <v>2.3341642999693022</v>
      </c>
      <c r="AC15">
        <v>11.869556398402191</v>
      </c>
      <c r="AD15">
        <v>14.737148436573934</v>
      </c>
      <c r="AE15">
        <v>14.213827625915876</v>
      </c>
      <c r="AF15">
        <v>15.99640330000992</v>
      </c>
      <c r="AH15">
        <f t="shared" si="10"/>
        <v>12.075428963115938</v>
      </c>
      <c r="AI15">
        <f t="shared" si="2"/>
        <v>14.943021001287681</v>
      </c>
      <c r="AJ15">
        <f t="shared" si="2"/>
        <v>14.419700190629623</v>
      </c>
      <c r="AK15">
        <f t="shared" si="2"/>
        <v>16.202275864723667</v>
      </c>
      <c r="AW15">
        <f t="shared" si="11"/>
        <v>12.075428963115938</v>
      </c>
      <c r="AX15">
        <f t="shared" si="3"/>
        <v>14.943021001287681</v>
      </c>
      <c r="AY15">
        <f t="shared" si="3"/>
        <v>14.419700190629623</v>
      </c>
      <c r="AZ15">
        <f t="shared" si="3"/>
        <v>16.202275864723667</v>
      </c>
      <c r="BB15">
        <f t="shared" si="12"/>
        <v>9.4119481737404531E-2</v>
      </c>
      <c r="BC15">
        <f t="shared" si="4"/>
        <v>5.0252065673037694E-2</v>
      </c>
      <c r="BD15">
        <f t="shared" si="4"/>
        <v>0.12373291677331313</v>
      </c>
      <c r="BE15">
        <f t="shared" si="4"/>
        <v>4.06831701727094E-2</v>
      </c>
      <c r="BG15">
        <f t="shared" si="13"/>
        <v>3.5498808266173958E-2</v>
      </c>
      <c r="BH15">
        <f t="shared" si="5"/>
        <v>1.5340758361923196E-2</v>
      </c>
      <c r="BI15">
        <f t="shared" si="5"/>
        <v>3.8355915842496521E-2</v>
      </c>
      <c r="BJ15">
        <f t="shared" si="5"/>
        <v>1.404529649502931E-2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3.5498808266173958E-2</v>
      </c>
      <c r="BZ15">
        <f>$BH$15-$BM$15</f>
        <v>1.5340758361923196E-2</v>
      </c>
      <c r="CA15">
        <f>$BI$15-$BN$15</f>
        <v>3.8355915842496521E-2</v>
      </c>
      <c r="CB15">
        <f>$BJ$15-$BO$15</f>
        <v>1.404529649502931E-2</v>
      </c>
      <c r="CW15">
        <f t="shared" si="15"/>
        <v>3.5498808266173958E-2</v>
      </c>
      <c r="CX15">
        <f t="shared" si="7"/>
        <v>1.5340758361923196E-2</v>
      </c>
      <c r="CY15">
        <f t="shared" si="7"/>
        <v>3.8355915842496521E-2</v>
      </c>
      <c r="CZ15">
        <f t="shared" si="7"/>
        <v>1.404529649502931E-2</v>
      </c>
      <c r="DB15">
        <v>-0.57176121341448505</v>
      </c>
      <c r="DC15">
        <v>0.68370572804269214</v>
      </c>
      <c r="DD15">
        <v>-0.5685107205086114</v>
      </c>
      <c r="DE15">
        <v>1.6956250126034509E-3</v>
      </c>
      <c r="DF15">
        <v>-0.14094391837140408</v>
      </c>
      <c r="DG15">
        <v>0.49155315505283398</v>
      </c>
      <c r="DH15">
        <v>0.60103894864184471</v>
      </c>
      <c r="DI15">
        <v>-0.55329599229084603</v>
      </c>
      <c r="DJ15">
        <v>5.4771469685448965E-2</v>
      </c>
      <c r="DK15">
        <v>1.7469181499230573E-3</v>
      </c>
      <c r="DM15">
        <f>(1/4)*SUM($CW$15:$CZ$15)</f>
        <v>2.5810194741405744E-2</v>
      </c>
      <c r="DO15">
        <v>0.17959250256549922</v>
      </c>
      <c r="DP15">
        <v>-0.13590720367444373</v>
      </c>
      <c r="DQ15">
        <v>0.19355381040822386</v>
      </c>
      <c r="DR15">
        <v>0.53900318049795692</v>
      </c>
      <c r="DT15">
        <f>IF($S$15&gt;0,$DO$15,0)</f>
        <v>0.17959250256549922</v>
      </c>
      <c r="DU15">
        <f>IF($T$15&gt;0,$DP$15,0)</f>
        <v>-0.13590720367444373</v>
      </c>
      <c r="DV15">
        <f>IF($U$15&gt;0,$DQ$15,0)</f>
        <v>0.19355381040822386</v>
      </c>
      <c r="DW15">
        <f>IF($V$15&gt;0,$DR$15,0)</f>
        <v>0.53900318049795692</v>
      </c>
      <c r="DY15">
        <v>0.16747023569444133</v>
      </c>
      <c r="DZ15">
        <v>4.9169436993793295E-2</v>
      </c>
      <c r="EA15">
        <v>-3.6890385574379667E-2</v>
      </c>
      <c r="EB15">
        <v>5.3575985126763398E-2</v>
      </c>
      <c r="EC15">
        <v>0.2279181655614122</v>
      </c>
      <c r="ED15">
        <v>-0.21578067063297493</v>
      </c>
      <c r="EE15">
        <v>6.4953461849036359E-2</v>
      </c>
      <c r="EF15">
        <v>6.8602095274155062E-2</v>
      </c>
      <c r="EG15">
        <v>0.11586539921431289</v>
      </c>
      <c r="EH15">
        <v>0.11778010636465794</v>
      </c>
      <c r="EJ15">
        <f>(1/4)*SUM($DT$15:$DW$15)</f>
        <v>0.19406057244930908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2.2088860691146595</v>
      </c>
      <c r="O16">
        <v>2.9988913150620924</v>
      </c>
      <c r="P16">
        <v>2.3362675338859407</v>
      </c>
      <c r="Q16">
        <v>2.8608844753926412</v>
      </c>
      <c r="S16">
        <f t="shared" si="8"/>
        <v>2.8580018481572536</v>
      </c>
      <c r="T16">
        <f t="shared" si="0"/>
        <v>3.6480070941046865</v>
      </c>
      <c r="U16">
        <f t="shared" si="0"/>
        <v>2.9853833129285352</v>
      </c>
      <c r="V16">
        <f t="shared" si="0"/>
        <v>3.5100002544352353</v>
      </c>
      <c r="X16">
        <f t="shared" si="9"/>
        <v>2.8580018481572536</v>
      </c>
      <c r="Y16">
        <f t="shared" si="1"/>
        <v>3.6480070941046865</v>
      </c>
      <c r="Z16">
        <f t="shared" si="1"/>
        <v>2.9853833129285352</v>
      </c>
      <c r="AA16">
        <f t="shared" si="1"/>
        <v>3.5100002544352353</v>
      </c>
      <c r="AC16">
        <v>8.6814698405446862</v>
      </c>
      <c r="AD16">
        <v>11.201411247992427</v>
      </c>
      <c r="AE16">
        <v>9.8747020446252911</v>
      </c>
      <c r="AF16">
        <v>11.888053807984161</v>
      </c>
      <c r="AH16">
        <f t="shared" si="10"/>
        <v>9.1710893246845622</v>
      </c>
      <c r="AI16">
        <f t="shared" si="2"/>
        <v>11.691030732132303</v>
      </c>
      <c r="AJ16">
        <f t="shared" si="2"/>
        <v>10.364321528765167</v>
      </c>
      <c r="AK16">
        <f t="shared" si="2"/>
        <v>12.377673292124037</v>
      </c>
      <c r="AW16">
        <f t="shared" si="11"/>
        <v>9.1710893246845622</v>
      </c>
      <c r="AX16">
        <f t="shared" si="3"/>
        <v>11.691030732132303</v>
      </c>
      <c r="AY16">
        <f t="shared" si="3"/>
        <v>10.364321528765167</v>
      </c>
      <c r="AZ16">
        <f t="shared" si="3"/>
        <v>12.377673292124037</v>
      </c>
      <c r="BB16">
        <f t="shared" si="12"/>
        <v>5.1563317164301271E-3</v>
      </c>
      <c r="BC16">
        <f t="shared" si="4"/>
        <v>1.9446098872789408E-3</v>
      </c>
      <c r="BD16">
        <f t="shared" si="4"/>
        <v>2.1441574623646438E-3</v>
      </c>
      <c r="BE16">
        <f t="shared" si="4"/>
        <v>8.8799596942182475E-4</v>
      </c>
      <c r="BG16">
        <f t="shared" si="13"/>
        <v>1.944800668038532E-3</v>
      </c>
      <c r="BH16">
        <f t="shared" si="5"/>
        <v>5.9364306699453593E-4</v>
      </c>
      <c r="BI16">
        <f t="shared" si="5"/>
        <v>6.6466648749734355E-4</v>
      </c>
      <c r="BJ16">
        <f t="shared" si="5"/>
        <v>3.0656821049031567E-4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1.944800668038532E-3</v>
      </c>
      <c r="BZ16">
        <f>$BH$16-$BM$16</f>
        <v>5.9364306699453593E-4</v>
      </c>
      <c r="CA16">
        <f>$BI$16-$BN$16</f>
        <v>6.6466648749734355E-4</v>
      </c>
      <c r="CB16">
        <f>$BJ$16-$BO$16</f>
        <v>3.0656821049031567E-4</v>
      </c>
      <c r="CW16">
        <f t="shared" si="15"/>
        <v>1.944800668038532E-3</v>
      </c>
      <c r="CX16">
        <f t="shared" si="7"/>
        <v>5.9364306699453593E-4</v>
      </c>
      <c r="CY16">
        <f t="shared" si="7"/>
        <v>6.6466648749734355E-4</v>
      </c>
      <c r="CZ16">
        <f t="shared" si="7"/>
        <v>3.0656821049031567E-4</v>
      </c>
      <c r="DB16">
        <v>-0.90711325955788191</v>
      </c>
      <c r="DC16">
        <v>1.0257125063920123</v>
      </c>
      <c r="DD16">
        <v>-0.85525720227391488</v>
      </c>
      <c r="DE16">
        <v>2.5841801420573305E-3</v>
      </c>
      <c r="DF16">
        <v>-0.27819225195045238</v>
      </c>
      <c r="DG16">
        <v>0.73601362360512379</v>
      </c>
      <c r="DH16">
        <v>0.88994901821028194</v>
      </c>
      <c r="DI16">
        <v>-0.69669890384356925</v>
      </c>
      <c r="DJ16">
        <v>8.0306240086199576E-2</v>
      </c>
      <c r="DK16">
        <v>2.6960491901434685E-3</v>
      </c>
      <c r="DM16">
        <f>(1/4)*SUM($CW$16:$CZ$16)</f>
        <v>8.7741960825518184E-4</v>
      </c>
      <c r="DO16">
        <v>0.55566131630145288</v>
      </c>
      <c r="DP16">
        <v>0.26917597649179664</v>
      </c>
      <c r="DQ16">
        <v>-0.20847502304812876</v>
      </c>
      <c r="DR16">
        <v>-0.20487248717158263</v>
      </c>
      <c r="DT16">
        <f>IF($S$16&gt;0,$DO$16,0)</f>
        <v>0.55566131630145288</v>
      </c>
      <c r="DU16">
        <f>IF($T$16&gt;0,$DP$16,0)</f>
        <v>0.26917597649179664</v>
      </c>
      <c r="DV16">
        <f>IF($U$16&gt;0,$DQ$16,0)</f>
        <v>-0.20847502304812876</v>
      </c>
      <c r="DW16">
        <f>IF($V$16&gt;0,$DR$16,0)</f>
        <v>-0.20487248717158263</v>
      </c>
      <c r="DY16">
        <v>0.20595745321669734</v>
      </c>
      <c r="DZ16">
        <v>8.3600566185706854E-3</v>
      </c>
      <c r="EA16">
        <v>2.6479755826455752E-2</v>
      </c>
      <c r="EB16">
        <v>-6.8301731899753707E-3</v>
      </c>
      <c r="EC16">
        <v>0.2599659365410853</v>
      </c>
      <c r="ED16">
        <v>-0.21043085898857755</v>
      </c>
      <c r="EE16">
        <v>0.1533932879093326</v>
      </c>
      <c r="EF16">
        <v>0.10609612869377485</v>
      </c>
      <c r="EG16">
        <v>0.12166217794123627</v>
      </c>
      <c r="EH16">
        <v>1.0383478421989917E-2</v>
      </c>
      <c r="EJ16">
        <f>(1/4)*SUM($DT$16:$DW$16)</f>
        <v>0.10287244564338453</v>
      </c>
      <c r="EN16">
        <f>Sheet67!FL16</f>
        <v>0.62656134501928473</v>
      </c>
      <c r="EO16">
        <f>Sheet67!FM16</f>
        <v>0.14069577212980205</v>
      </c>
      <c r="EP16">
        <f>Sheet67!FN16</f>
        <v>0.45590108466027379</v>
      </c>
      <c r="EQ16">
        <f>Sheet67!FO16</f>
        <v>0.15781215412870153</v>
      </c>
      <c r="ER16">
        <f>Sheet67!FP16</f>
        <v>0.43273725211085518</v>
      </c>
      <c r="ES16">
        <f>Sheet67!FQ16</f>
        <v>0.51093244157940232</v>
      </c>
      <c r="ET16">
        <f>Sheet67!FR16</f>
        <v>0.75282938162912594</v>
      </c>
      <c r="EU16">
        <f>Sheet67!FS16</f>
        <v>0.95235736111401892</v>
      </c>
      <c r="EV16">
        <f>Sheet67!FT16</f>
        <v>0.38193340769938305</v>
      </c>
      <c r="EW16">
        <f>Sheet67!FU16</f>
        <v>0.39057536936553433</v>
      </c>
      <c r="EZ16">
        <f t="array" ref="EZ16:FI25">(1/4)*(MMULT($C$7:$F$16,$DT$23:$EC$26))</f>
        <v>9.7804617111793987E-2</v>
      </c>
      <c r="FA16">
        <v>1.5366095266306307E-2</v>
      </c>
      <c r="FB16">
        <v>1.7166662296956552E-2</v>
      </c>
      <c r="FC16">
        <v>-2.1878183182594629E-2</v>
      </c>
      <c r="FD16">
        <v>0.18364530377991428</v>
      </c>
      <c r="FE16">
        <v>-0.1585953696865727</v>
      </c>
      <c r="FF16">
        <v>6.9952631940140619E-2</v>
      </c>
      <c r="FG16">
        <v>7.7173568405567022E-3</v>
      </c>
      <c r="FH16">
        <v>0.1409226242171463</v>
      </c>
      <c r="FI16">
        <v>3.7218596400780797E-2</v>
      </c>
      <c r="FL16">
        <f>EN16-($EU$10*EZ16)</f>
        <v>0.62646549649451522</v>
      </c>
      <c r="FM16">
        <f t="shared" ref="FM16:FU25" si="17">EO16-($EU$10*FA16)</f>
        <v>0.14068071335644108</v>
      </c>
      <c r="FN16">
        <f t="shared" si="17"/>
        <v>0.45588426133122278</v>
      </c>
      <c r="FO16">
        <f t="shared" si="17"/>
        <v>0.15783359474822048</v>
      </c>
      <c r="FP16">
        <f t="shared" si="17"/>
        <v>0.43255727971315083</v>
      </c>
      <c r="FQ16">
        <f t="shared" si="17"/>
        <v>0.51108786504169512</v>
      </c>
      <c r="FR16">
        <f t="shared" si="17"/>
        <v>0.75276082804982458</v>
      </c>
      <c r="FS16">
        <f t="shared" si="17"/>
        <v>0.95234979810431519</v>
      </c>
      <c r="FT16">
        <f t="shared" si="17"/>
        <v>0.38179530352765023</v>
      </c>
      <c r="FU16">
        <f t="shared" si="17"/>
        <v>0.39053889514106155</v>
      </c>
    </row>
    <row r="17" spans="1:177">
      <c r="A17">
        <v>16</v>
      </c>
      <c r="BQ17">
        <f>SUM(BQ7:BQ16)</f>
        <v>1.6573874002607469</v>
      </c>
      <c r="BR17">
        <f t="shared" ref="BR17:BT17" si="18">SUM(BR7:BR16)</f>
        <v>6.6960993023650301</v>
      </c>
      <c r="BS17">
        <f t="shared" si="18"/>
        <v>4.3502312051358984</v>
      </c>
      <c r="BT17">
        <f t="shared" si="18"/>
        <v>5.5206319168261002</v>
      </c>
      <c r="EN17">
        <f>Sheet67!FL17</f>
        <v>0.2423688117264256</v>
      </c>
      <c r="EO17">
        <f>Sheet67!FM17</f>
        <v>0.9118100235612886</v>
      </c>
      <c r="EP17">
        <f>Sheet67!FN17</f>
        <v>0.61871760031824374</v>
      </c>
      <c r="EQ17">
        <f>Sheet67!FO17</f>
        <v>0.12336254712264863</v>
      </c>
      <c r="ER17">
        <f>Sheet67!FP17</f>
        <v>0.84802990961475888</v>
      </c>
      <c r="ES17">
        <f>Sheet67!FQ17</f>
        <v>0.57095899810967488</v>
      </c>
      <c r="ET17">
        <f>Sheet67!FR17</f>
        <v>3.8448004593788568E-2</v>
      </c>
      <c r="EU17">
        <f>Sheet67!FS17</f>
        <v>0.4442705629850503</v>
      </c>
      <c r="EV17">
        <f>Sheet67!FT17</f>
        <v>0.88507349798470447</v>
      </c>
      <c r="EW17">
        <f>Sheet67!FU17</f>
        <v>0.23382063422274429</v>
      </c>
      <c r="EZ17">
        <v>0.1876409935376363</v>
      </c>
      <c r="FA17">
        <v>-5.2143963896841006E-3</v>
      </c>
      <c r="FB17">
        <v>-1.4904623293693735E-3</v>
      </c>
      <c r="FC17">
        <v>1.518948245997593E-2</v>
      </c>
      <c r="FD17">
        <v>0.18498724792763635</v>
      </c>
      <c r="FE17">
        <v>-0.14053111685425995</v>
      </c>
      <c r="FF17">
        <v>0.1216705825181163</v>
      </c>
      <c r="FG17">
        <v>0.10775844595650505</v>
      </c>
      <c r="FH17">
        <v>6.7089072170350428E-2</v>
      </c>
      <c r="FI17">
        <v>1.6168414087928309E-2</v>
      </c>
      <c r="FL17">
        <f t="shared" ref="FL17:FL25" si="19">EN17-($EU$10*EZ17)</f>
        <v>0.24218492355275872</v>
      </c>
      <c r="FM17">
        <f t="shared" si="17"/>
        <v>0.91181513366975053</v>
      </c>
      <c r="FN17">
        <f t="shared" si="17"/>
        <v>0.61871906097132656</v>
      </c>
      <c r="FO17">
        <f t="shared" si="17"/>
        <v>0.12334766142983786</v>
      </c>
      <c r="FP17">
        <f t="shared" si="17"/>
        <v>0.8478486221117898</v>
      </c>
      <c r="FQ17">
        <f t="shared" si="17"/>
        <v>0.57109671860419209</v>
      </c>
      <c r="FR17">
        <f t="shared" si="17"/>
        <v>3.8328767422920816E-2</v>
      </c>
      <c r="FS17">
        <f t="shared" si="17"/>
        <v>0.44416495970801295</v>
      </c>
      <c r="FT17">
        <f t="shared" si="17"/>
        <v>0.88500775069397752</v>
      </c>
      <c r="FU17">
        <f t="shared" si="17"/>
        <v>0.23380478917693812</v>
      </c>
    </row>
    <row r="18" spans="1:177">
      <c r="A18">
        <v>17</v>
      </c>
      <c r="EN18">
        <f>Sheet67!FL18</f>
        <v>5.5699083199542407E-2</v>
      </c>
      <c r="EO18">
        <f>Sheet67!FM18</f>
        <v>0.55231448012169904</v>
      </c>
      <c r="EP18">
        <f>Sheet67!FN18</f>
        <v>2.7718888960519755E-2</v>
      </c>
      <c r="EQ18">
        <f>Sheet67!FO18</f>
        <v>1.0768552235265788E-2</v>
      </c>
      <c r="ER18">
        <f>Sheet67!FP18</f>
        <v>0.37317391669037825</v>
      </c>
      <c r="ES18">
        <f>Sheet67!FQ18</f>
        <v>0.79219494233271726</v>
      </c>
      <c r="ET18">
        <f>Sheet67!FR18</f>
        <v>0.49279365036650913</v>
      </c>
      <c r="EU18">
        <f>Sheet67!FS18</f>
        <v>0.86790215389929437</v>
      </c>
      <c r="EV18">
        <f>Sheet67!FT18</f>
        <v>0.72232923123317982</v>
      </c>
      <c r="EW18">
        <f>Sheet67!FU18</f>
        <v>0.66413028311502242</v>
      </c>
      <c r="EZ18">
        <v>0.10991174180824627</v>
      </c>
      <c r="FA18">
        <v>0.16277861087256498</v>
      </c>
      <c r="FB18">
        <v>9.7575285918155424E-3</v>
      </c>
      <c r="FC18">
        <v>9.4098226426995307E-2</v>
      </c>
      <c r="FD18">
        <v>0.28295337781097152</v>
      </c>
      <c r="FE18">
        <v>-0.33734424483544512</v>
      </c>
      <c r="FF18">
        <v>5.3900796323914292E-2</v>
      </c>
      <c r="FG18">
        <v>0.11754435212557182</v>
      </c>
      <c r="FH18">
        <v>5.2242714852690039E-2</v>
      </c>
      <c r="FI18">
        <v>0.12234201022534784</v>
      </c>
      <c r="FL18">
        <f t="shared" si="19"/>
        <v>5.5591369692570322E-2</v>
      </c>
      <c r="FM18">
        <f t="shared" si="17"/>
        <v>0.55215495708304396</v>
      </c>
      <c r="FN18">
        <f t="shared" si="17"/>
        <v>2.7709326582499777E-2</v>
      </c>
      <c r="FO18">
        <f t="shared" si="17"/>
        <v>1.0676335973367333E-2</v>
      </c>
      <c r="FP18">
        <f t="shared" si="17"/>
        <v>0.3728966223801235</v>
      </c>
      <c r="FQ18">
        <f t="shared" si="17"/>
        <v>0.79252553969265604</v>
      </c>
      <c r="FR18">
        <f t="shared" si="17"/>
        <v>0.49274082758611171</v>
      </c>
      <c r="FS18">
        <f t="shared" si="17"/>
        <v>0.86778696043421133</v>
      </c>
      <c r="FT18">
        <f t="shared" si="17"/>
        <v>0.7222780333726242</v>
      </c>
      <c r="FU18">
        <f t="shared" si="17"/>
        <v>0.66401038794500156</v>
      </c>
    </row>
    <row r="19" spans="1:177">
      <c r="A19">
        <v>18</v>
      </c>
      <c r="BN19" t="s">
        <v>35</v>
      </c>
      <c r="BO19">
        <f>BS21+BS34</f>
        <v>3.4402203456494409E-4</v>
      </c>
      <c r="EN19">
        <f>Sheet67!FL19</f>
        <v>0.99152926705630651</v>
      </c>
      <c r="EO19">
        <f>Sheet67!FM19</f>
        <v>0.96699698149246827</v>
      </c>
      <c r="EP19">
        <f>Sheet67!FN19</f>
        <v>0.8827026096017847</v>
      </c>
      <c r="EQ19">
        <f>Sheet67!FO19</f>
        <v>0.92282908087683957</v>
      </c>
      <c r="ER19">
        <f>Sheet67!FP19</f>
        <v>0.35547573189713255</v>
      </c>
      <c r="ES19">
        <f>Sheet67!FQ19</f>
        <v>0.81211209533183926</v>
      </c>
      <c r="ET19">
        <f>Sheet67!FR19</f>
        <v>0.65054586291146166</v>
      </c>
      <c r="EU19">
        <f>Sheet67!FS19</f>
        <v>0.79165302158008788</v>
      </c>
      <c r="EV19">
        <f>Sheet67!FT19</f>
        <v>0.80864434352868098</v>
      </c>
      <c r="EW19">
        <f>Sheet67!FU19</f>
        <v>0.61315461071455479</v>
      </c>
      <c r="EZ19">
        <v>9.4041417868181182E-2</v>
      </c>
      <c r="FA19">
        <v>3.4612462081230082E-2</v>
      </c>
      <c r="FB19">
        <v>8.3653650737506149E-2</v>
      </c>
      <c r="FC19">
        <v>-5.4959064522744197E-2</v>
      </c>
      <c r="FD19">
        <v>0.23581519944447135</v>
      </c>
      <c r="FE19">
        <v>-0.21202571258783362</v>
      </c>
      <c r="FF19">
        <v>0.12390372205471237</v>
      </c>
      <c r="FG19">
        <v>3.9510823542411554E-2</v>
      </c>
      <c r="FH19">
        <v>0.13685725504988139</v>
      </c>
      <c r="FI19">
        <v>-3.2282138698730464E-2</v>
      </c>
      <c r="FL19">
        <f t="shared" si="19"/>
        <v>0.99143710646679573</v>
      </c>
      <c r="FM19">
        <f t="shared" si="17"/>
        <v>0.96696306127962861</v>
      </c>
      <c r="FN19">
        <f t="shared" si="17"/>
        <v>0.88262062902406191</v>
      </c>
      <c r="FO19">
        <f t="shared" si="17"/>
        <v>0.92288294076007182</v>
      </c>
      <c r="FP19">
        <f t="shared" si="17"/>
        <v>0.35524463300167697</v>
      </c>
      <c r="FQ19">
        <f t="shared" si="17"/>
        <v>0.81231988053017534</v>
      </c>
      <c r="FR19">
        <f t="shared" si="17"/>
        <v>0.65042443726384802</v>
      </c>
      <c r="FS19">
        <f t="shared" si="17"/>
        <v>0.79161430097301633</v>
      </c>
      <c r="FT19">
        <f t="shared" si="17"/>
        <v>0.80851022341873213</v>
      </c>
      <c r="FU19">
        <f t="shared" si="17"/>
        <v>0.61318624721047954</v>
      </c>
    </row>
    <row r="20" spans="1:177">
      <c r="A20">
        <v>19</v>
      </c>
      <c r="AV20" t="s">
        <v>67</v>
      </c>
      <c r="AW20">
        <f>MAX(AW7:AW16)</f>
        <v>14.43861918465649</v>
      </c>
      <c r="AX20">
        <f>MAX(AX7:AX16)</f>
        <v>17.933724626254392</v>
      </c>
      <c r="AY20">
        <f>MAX(AY7:AY16)</f>
        <v>16.509330123968482</v>
      </c>
      <c r="AZ20">
        <f>MAX(AZ7:AZ16)</f>
        <v>19.404216646045828</v>
      </c>
      <c r="BB20">
        <f>SUM(BB7:BB16)</f>
        <v>2.6513420121511215</v>
      </c>
      <c r="BC20">
        <f t="shared" ref="BC20:BE20" si="20">SUM(BC7:BC16)</f>
        <v>3.2757223917799743</v>
      </c>
      <c r="BD20">
        <f t="shared" si="20"/>
        <v>3.2259148049392414</v>
      </c>
      <c r="BE20">
        <f t="shared" si="20"/>
        <v>2.8965689821576461</v>
      </c>
      <c r="BG20">
        <f>IF(BG7&lt;0.000000000001,0.000000000001,BG7)</f>
        <v>2.9696984225272933E-3</v>
      </c>
      <c r="BH20">
        <f t="shared" ref="BH20:BJ20" si="21">IF(BH7&lt;0.000000000001,0.000000000001,BH7)</f>
        <v>1.2357226944432764E-3</v>
      </c>
      <c r="BI20">
        <f t="shared" si="21"/>
        <v>1.4973680622181694E-3</v>
      </c>
      <c r="BJ20">
        <f t="shared" si="21"/>
        <v>5.9501691161801509E-4</v>
      </c>
      <c r="EN20">
        <f>Sheet67!FL20</f>
        <v>0.62981444701705092</v>
      </c>
      <c r="EO20">
        <f>Sheet67!FM20</f>
        <v>0.29032615441517451</v>
      </c>
      <c r="EP20">
        <f>Sheet67!FN20</f>
        <v>0.77742227918700524</v>
      </c>
      <c r="EQ20">
        <f>Sheet67!FO20</f>
        <v>0.66133298194812606</v>
      </c>
      <c r="ER20">
        <f>Sheet67!FP20</f>
        <v>0.4981479541845531</v>
      </c>
      <c r="ES20">
        <f>Sheet67!FQ20</f>
        <v>0.45726077657489167</v>
      </c>
      <c r="ET20">
        <f>Sheet67!FR20</f>
        <v>0.32783239188294577</v>
      </c>
      <c r="EU20">
        <f>Sheet67!FS20</f>
        <v>0.54488281730310728</v>
      </c>
      <c r="EV20">
        <f>Sheet67!FT20</f>
        <v>0.38548013559788408</v>
      </c>
      <c r="EW20">
        <f>Sheet67!FU20</f>
        <v>0.10159999593043063</v>
      </c>
      <c r="EZ20">
        <v>0.20482049140528136</v>
      </c>
      <c r="FA20">
        <v>3.49482862820647E-2</v>
      </c>
      <c r="FB20">
        <v>2.9735804621348207E-2</v>
      </c>
      <c r="FC20">
        <v>6.4774126932617207E-3</v>
      </c>
      <c r="FD20">
        <v>0.28604737012069487</v>
      </c>
      <c r="FE20">
        <v>-0.24967801489533009</v>
      </c>
      <c r="FF20">
        <v>0.15143682371909903</v>
      </c>
      <c r="FG20">
        <v>0.11648599602907377</v>
      </c>
      <c r="FH20">
        <v>0.12035751027807604</v>
      </c>
      <c r="FI20">
        <v>2.5391149405949845E-2</v>
      </c>
      <c r="FL20">
        <f t="shared" si="19"/>
        <v>0.62961372293547369</v>
      </c>
      <c r="FM20">
        <f t="shared" si="17"/>
        <v>0.29029190509461811</v>
      </c>
      <c r="FN20">
        <f t="shared" si="17"/>
        <v>0.77739313809847632</v>
      </c>
      <c r="FO20">
        <f t="shared" si="17"/>
        <v>0.66132663408368664</v>
      </c>
      <c r="FP20">
        <f t="shared" si="17"/>
        <v>0.4978676277618348</v>
      </c>
      <c r="FQ20">
        <f t="shared" si="17"/>
        <v>0.45750546102948908</v>
      </c>
      <c r="FR20">
        <f t="shared" si="17"/>
        <v>0.32768398379570107</v>
      </c>
      <c r="FS20">
        <f t="shared" si="17"/>
        <v>0.54476866102699883</v>
      </c>
      <c r="FT20">
        <f t="shared" si="17"/>
        <v>0.38536218523781157</v>
      </c>
      <c r="FU20">
        <f t="shared" si="17"/>
        <v>0.10157511260401281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0.37716748552883483</v>
      </c>
      <c r="BH21">
        <f t="shared" si="22"/>
        <v>0.29602616068363069</v>
      </c>
      <c r="BI21">
        <f t="shared" si="22"/>
        <v>0.30998958759508671</v>
      </c>
      <c r="BJ21">
        <f t="shared" si="22"/>
        <v>0.29047330619736245</v>
      </c>
      <c r="BL21">
        <v>1.0000000000000001E-5</v>
      </c>
      <c r="BS21">
        <f>SUM(BM23:BV32)</f>
        <v>1.8441267395392734E-4</v>
      </c>
      <c r="EN21">
        <f>Sheet67!FL21</f>
        <v>0.94443924123833223</v>
      </c>
      <c r="EO21">
        <f>Sheet67!FM21</f>
        <v>0.50659106277525512</v>
      </c>
      <c r="EP21">
        <f>Sheet67!FN21</f>
        <v>0.45424294405341498</v>
      </c>
      <c r="EQ21">
        <f>Sheet67!FO21</f>
        <v>0.75260429662783446</v>
      </c>
      <c r="ER21">
        <f>Sheet67!FP21</f>
        <v>0.46169763761520327</v>
      </c>
      <c r="ES21">
        <f>Sheet67!FQ21</f>
        <v>0.95812157538176634</v>
      </c>
      <c r="ET21">
        <f>Sheet67!FR21</f>
        <v>0.35273012249447017</v>
      </c>
      <c r="EU21">
        <f>Sheet67!FS21</f>
        <v>0.86314347478172937</v>
      </c>
      <c r="EV21">
        <f>Sheet67!FT21</f>
        <v>0.13909302118554584</v>
      </c>
      <c r="EW21">
        <f>Sheet67!FU21</f>
        <v>0.98800659458734053</v>
      </c>
      <c r="EZ21">
        <v>0.14537037253015972</v>
      </c>
      <c r="FA21">
        <v>5.793763834023094E-3</v>
      </c>
      <c r="FB21">
        <v>-9.4390451254706357E-3</v>
      </c>
      <c r="FC21">
        <v>2.6658864255689918E-2</v>
      </c>
      <c r="FD21">
        <v>0.14036172172965244</v>
      </c>
      <c r="FE21">
        <v>-0.11310116341661688</v>
      </c>
      <c r="FF21">
        <v>8.6192822545786946E-2</v>
      </c>
      <c r="FG21">
        <v>9.1710791993925983E-2</v>
      </c>
      <c r="FH21">
        <v>3.8237066215468928E-2</v>
      </c>
      <c r="FI21">
        <v>2.5079940596009712E-2</v>
      </c>
      <c r="FL21">
        <f t="shared" si="19"/>
        <v>0.94429677827325265</v>
      </c>
      <c r="FM21">
        <f t="shared" si="17"/>
        <v>0.5065853848866978</v>
      </c>
      <c r="FN21">
        <f t="shared" si="17"/>
        <v>0.45425219431763791</v>
      </c>
      <c r="FO21">
        <f t="shared" si="17"/>
        <v>0.75257817094086388</v>
      </c>
      <c r="FP21">
        <f t="shared" si="17"/>
        <v>0.46156008312790819</v>
      </c>
      <c r="FQ21">
        <f t="shared" si="17"/>
        <v>0.95823241452191465</v>
      </c>
      <c r="FR21">
        <f t="shared" si="17"/>
        <v>0.35264565352837529</v>
      </c>
      <c r="FS21">
        <f t="shared" si="17"/>
        <v>0.86305359820557537</v>
      </c>
      <c r="FT21">
        <f t="shared" si="17"/>
        <v>0.13905554886065469</v>
      </c>
      <c r="FU21">
        <f t="shared" si="17"/>
        <v>0.98798201624555648</v>
      </c>
    </row>
    <row r="22" spans="1:177">
      <c r="A22">
        <v>21</v>
      </c>
      <c r="BG22">
        <f t="shared" si="22"/>
        <v>8.3545647094806826E-3</v>
      </c>
      <c r="BH22">
        <f t="shared" si="22"/>
        <v>6.5245855380357716E-3</v>
      </c>
      <c r="BI22">
        <f t="shared" si="22"/>
        <v>9.1246924619711126E-3</v>
      </c>
      <c r="BJ22">
        <f t="shared" si="22"/>
        <v>4.0033173790099174E-3</v>
      </c>
      <c r="EN22">
        <f>Sheet67!FL22</f>
        <v>0.23687767319250694</v>
      </c>
      <c r="EO22">
        <f>Sheet67!FM22</f>
        <v>0.55621556591797927</v>
      </c>
      <c r="EP22">
        <f>Sheet67!FN22</f>
        <v>0.99202990191000118</v>
      </c>
      <c r="EQ22">
        <f>Sheet67!FO22</f>
        <v>0.33657741506198813</v>
      </c>
      <c r="ER22">
        <f>Sheet67!FP22</f>
        <v>1.0568210843088259E-3</v>
      </c>
      <c r="ES22">
        <f>Sheet67!FQ22</f>
        <v>5.8553697396913414E-2</v>
      </c>
      <c r="ET22">
        <f>Sheet67!FR22</f>
        <v>0.63199595200591185</v>
      </c>
      <c r="EU22">
        <f>Sheet67!FS22</f>
        <v>0.73120954644346892</v>
      </c>
      <c r="EV22">
        <f>Sheet67!FT22</f>
        <v>0.20690425985726518</v>
      </c>
      <c r="EW22">
        <f>Sheet67!FU22</f>
        <v>0.60445737963961998</v>
      </c>
      <c r="EZ22">
        <v>9.2549578755764444E-2</v>
      </c>
      <c r="FA22">
        <v>5.2934414013678495E-2</v>
      </c>
      <c r="FB22">
        <v>6.6144372598530524E-2</v>
      </c>
      <c r="FC22">
        <v>-2.6994269272457787E-2</v>
      </c>
      <c r="FD22">
        <v>0.22975464420354133</v>
      </c>
      <c r="FE22">
        <v>-0.21966562880555107</v>
      </c>
      <c r="FF22">
        <v>0.10580809413704811</v>
      </c>
      <c r="FG22">
        <v>5.0900961273694069E-2</v>
      </c>
      <c r="FH22">
        <v>0.11461055190359448</v>
      </c>
      <c r="FI22">
        <v>-5.0860469027818704E-3</v>
      </c>
      <c r="FL22">
        <f t="shared" si="19"/>
        <v>0.2367869746053263</v>
      </c>
      <c r="FM22">
        <f t="shared" si="17"/>
        <v>0.55616369019224587</v>
      </c>
      <c r="FN22">
        <f t="shared" si="17"/>
        <v>0.99196508042485465</v>
      </c>
      <c r="FO22">
        <f t="shared" si="17"/>
        <v>0.33660386944587511</v>
      </c>
      <c r="FP22">
        <f t="shared" si="17"/>
        <v>8.3166153298935537E-4</v>
      </c>
      <c r="FQ22">
        <f t="shared" si="17"/>
        <v>5.8768969713142855E-2</v>
      </c>
      <c r="FR22">
        <f t="shared" si="17"/>
        <v>0.63189226007365751</v>
      </c>
      <c r="FS22">
        <f t="shared" si="17"/>
        <v>0.7311596635014207</v>
      </c>
      <c r="FT22">
        <f t="shared" si="17"/>
        <v>0.20679194151639965</v>
      </c>
      <c r="FU22">
        <f t="shared" si="17"/>
        <v>0.60446236396558473</v>
      </c>
    </row>
    <row r="23" spans="1:177">
      <c r="A23">
        <v>22</v>
      </c>
      <c r="B23">
        <f t="array" ref="B23:K32">TRANSPOSE(EN16:EW25)</f>
        <v>0.62656134501928473</v>
      </c>
      <c r="C23">
        <v>0.2423688117264256</v>
      </c>
      <c r="D23">
        <v>5.5699083199542407E-2</v>
      </c>
      <c r="E23">
        <v>0.99152926705630651</v>
      </c>
      <c r="F23">
        <v>0.62981444701705092</v>
      </c>
      <c r="G23">
        <v>0.94443924123833223</v>
      </c>
      <c r="H23">
        <v>0.23687767319250694</v>
      </c>
      <c r="I23">
        <v>0.67312308615374405</v>
      </c>
      <c r="J23">
        <v>0.96719032643283431</v>
      </c>
      <c r="K23">
        <v>0.99744443296206331</v>
      </c>
      <c r="M23">
        <f t="array" ref="M23:M32">TRANSPOSE(EN12:EW12)</f>
        <v>0.79287106086737469</v>
      </c>
      <c r="S23">
        <f>EN16</f>
        <v>0.62656134501928473</v>
      </c>
      <c r="T23">
        <f t="shared" ref="T23:AB32" si="23">EO16</f>
        <v>0.14069577212980205</v>
      </c>
      <c r="U23">
        <f t="shared" si="23"/>
        <v>0.45590108466027379</v>
      </c>
      <c r="V23">
        <f t="shared" si="23"/>
        <v>0.15781215412870153</v>
      </c>
      <c r="W23">
        <f t="shared" si="23"/>
        <v>0.43273725211085518</v>
      </c>
      <c r="X23">
        <f t="shared" si="23"/>
        <v>0.51093244157940232</v>
      </c>
      <c r="Y23">
        <f t="shared" si="23"/>
        <v>0.75282938162912594</v>
      </c>
      <c r="Z23">
        <f t="shared" si="23"/>
        <v>0.95235736111401892</v>
      </c>
      <c r="AA23">
        <f t="shared" si="23"/>
        <v>0.38193340769938305</v>
      </c>
      <c r="AB23">
        <f t="shared" si="23"/>
        <v>0.39057536936553433</v>
      </c>
      <c r="BG23">
        <f t="shared" si="22"/>
        <v>1.7269487307774109E-3</v>
      </c>
      <c r="BH23">
        <f t="shared" si="22"/>
        <v>5.0104515431547228E-4</v>
      </c>
      <c r="BI23">
        <f t="shared" si="22"/>
        <v>7.8147862208892329E-4</v>
      </c>
      <c r="BJ23">
        <f t="shared" si="22"/>
        <v>3.5335279170512282E-4</v>
      </c>
      <c r="BM23">
        <f>0.5*$BL$21*B23*B23</f>
        <v>1.9628955953618759E-6</v>
      </c>
      <c r="BN23">
        <f t="shared" ref="BN23:BV32" si="24">0.5*$BL$21*C23*C23</f>
        <v>2.9371320448839774E-7</v>
      </c>
      <c r="BO23">
        <f t="shared" si="24"/>
        <v>1.5511939346347736E-8</v>
      </c>
      <c r="BP23">
        <f t="shared" si="24"/>
        <v>4.9156514371460828E-6</v>
      </c>
      <c r="BQ23">
        <f t="shared" si="24"/>
        <v>1.9833311883569683E-6</v>
      </c>
      <c r="BR23">
        <f t="shared" si="24"/>
        <v>4.4598274019541841E-6</v>
      </c>
      <c r="BS23">
        <f t="shared" si="24"/>
        <v>2.8055516028548063E-7</v>
      </c>
      <c r="BT23">
        <f t="shared" si="24"/>
        <v>2.2654734455657039E-6</v>
      </c>
      <c r="BU23">
        <f t="shared" si="24"/>
        <v>4.6772856377262634E-6</v>
      </c>
      <c r="BV23">
        <f t="shared" si="24"/>
        <v>4.9744769842350609E-6</v>
      </c>
      <c r="BY23">
        <f>$BG$7-$BL$7</f>
        <v>2.9696984225272933E-3</v>
      </c>
      <c r="BZ23">
        <f>$BG$8-$BL$8</f>
        <v>0.37716748552883483</v>
      </c>
      <c r="CA23">
        <f>$BG$9-$BL$9</f>
        <v>8.3545647094806826E-3</v>
      </c>
      <c r="CB23">
        <f>$BG$10-$BL$10</f>
        <v>1.7269487307774109E-3</v>
      </c>
      <c r="CC23">
        <f>$BG$11-$BL$11</f>
        <v>-0.80936361336948848</v>
      </c>
      <c r="CD23">
        <f>$BG$12-$BL$12</f>
        <v>0.17027862850108685</v>
      </c>
      <c r="CE23">
        <f>$BG$13-$BL$13</f>
        <v>0.18838592080690775</v>
      </c>
      <c r="CF23">
        <f>$BG$14-$BL$14</f>
        <v>2.303675773566095E-2</v>
      </c>
      <c r="CG23">
        <f>$BG$15-$BL$15</f>
        <v>3.5498808266173958E-2</v>
      </c>
      <c r="CH23">
        <f>$BG$16-$BL$16</f>
        <v>1.944800668038532E-3</v>
      </c>
      <c r="CW23">
        <f t="array" ref="CW23:DF26">TRANSPOSE(CW7:CZ16)</f>
        <v>2.9696984225272933E-3</v>
      </c>
      <c r="CX23">
        <v>0.37716748552883483</v>
      </c>
      <c r="CY23">
        <v>8.3545647094806826E-3</v>
      </c>
      <c r="CZ23">
        <v>1.7269487307774109E-3</v>
      </c>
      <c r="DA23">
        <v>-0.80936361336948848</v>
      </c>
      <c r="DB23">
        <v>0.17027862850108685</v>
      </c>
      <c r="DC23">
        <v>0.18838592080690775</v>
      </c>
      <c r="DD23">
        <v>2.303675773566095E-2</v>
      </c>
      <c r="DE23">
        <v>3.5498808266173958E-2</v>
      </c>
      <c r="DF23">
        <v>1.944800668038532E-3</v>
      </c>
      <c r="DT23">
        <f t="array" ref="DT23:EC26">TRANSPOSE(DT7:DW16)</f>
        <v>-0.13886683235043312</v>
      </c>
      <c r="DU23">
        <v>0.35629177249394023</v>
      </c>
      <c r="DV23">
        <v>-0.18311827416798659</v>
      </c>
      <c r="DW23">
        <v>0.25477621046195426</v>
      </c>
      <c r="DX23">
        <v>0.22608523015650422</v>
      </c>
      <c r="DY23">
        <v>-0.44328624642543479</v>
      </c>
      <c r="DZ23">
        <v>-0.32386895188995718</v>
      </c>
      <c r="EA23">
        <v>-0.16150772129545798</v>
      </c>
      <c r="EB23">
        <v>0.17959250256549922</v>
      </c>
      <c r="EC23">
        <v>0.55566131630145288</v>
      </c>
      <c r="EN23">
        <f>Sheet67!FL23</f>
        <v>0.67312308615374405</v>
      </c>
      <c r="EO23">
        <f>Sheet67!FM23</f>
        <v>0.21113637331612306</v>
      </c>
      <c r="EP23">
        <f>Sheet67!FN23</f>
        <v>0.69473569113129496</v>
      </c>
      <c r="EQ23">
        <f>Sheet67!FO23</f>
        <v>0.96399719255702199</v>
      </c>
      <c r="ER23">
        <f>Sheet67!FP23</f>
        <v>0.5390494783125469</v>
      </c>
      <c r="ES23">
        <f>Sheet67!FQ23</f>
        <v>0.77892237065609671</v>
      </c>
      <c r="ET23">
        <f>Sheet67!FR23</f>
        <v>0.20353748600315832</v>
      </c>
      <c r="EU23">
        <f>Sheet67!FS23</f>
        <v>0.40118793297121719</v>
      </c>
      <c r="EV23">
        <f>Sheet67!FT23</f>
        <v>0.27404189928233741</v>
      </c>
      <c r="EW23">
        <f>Sheet67!FU23</f>
        <v>0.77015517528661259</v>
      </c>
      <c r="EZ23">
        <v>8.5927841471938188E-2</v>
      </c>
      <c r="FA23">
        <v>3.396206103952551E-2</v>
      </c>
      <c r="FB23">
        <v>-6.3907414230482979E-3</v>
      </c>
      <c r="FC23">
        <v>3.7028887413018727E-2</v>
      </c>
      <c r="FD23">
        <v>0.10568768151600084</v>
      </c>
      <c r="FE23">
        <v>-0.1058844466543797</v>
      </c>
      <c r="FF23">
        <v>4.6156224144322119E-2</v>
      </c>
      <c r="FG23">
        <v>7.1308519453848765E-2</v>
      </c>
      <c r="FH23">
        <v>1.0993950269302947E-2</v>
      </c>
      <c r="FI23">
        <v>3.4049952673901637E-2</v>
      </c>
      <c r="FL23">
        <f t="shared" si="19"/>
        <v>0.67303887686910158</v>
      </c>
      <c r="FM23">
        <f t="shared" si="17"/>
        <v>0.21110309049630432</v>
      </c>
      <c r="FN23">
        <f t="shared" si="17"/>
        <v>0.69474195405788952</v>
      </c>
      <c r="FO23">
        <f t="shared" si="17"/>
        <v>0.96396090424735725</v>
      </c>
      <c r="FP23">
        <f t="shared" si="17"/>
        <v>0.53894590438466117</v>
      </c>
      <c r="FQ23">
        <f t="shared" si="17"/>
        <v>0.77902613741381799</v>
      </c>
      <c r="FR23">
        <f t="shared" si="17"/>
        <v>0.2034922529034969</v>
      </c>
      <c r="FS23">
        <f t="shared" si="17"/>
        <v>0.40111805062215239</v>
      </c>
      <c r="FT23">
        <f t="shared" si="17"/>
        <v>0.27403112521107348</v>
      </c>
      <c r="FU23">
        <f t="shared" si="17"/>
        <v>0.77012180633299221</v>
      </c>
    </row>
    <row r="24" spans="1:177">
      <c r="A24">
        <v>23</v>
      </c>
      <c r="B24">
        <v>0.14069577212980205</v>
      </c>
      <c r="C24">
        <v>0.9118100235612886</v>
      </c>
      <c r="D24">
        <v>0.55231448012169904</v>
      </c>
      <c r="E24">
        <v>0.96699698149246827</v>
      </c>
      <c r="F24">
        <v>0.29032615441517451</v>
      </c>
      <c r="G24">
        <v>0.50659106277525512</v>
      </c>
      <c r="H24">
        <v>0.55621556591797927</v>
      </c>
      <c r="I24">
        <v>0.21113637331612306</v>
      </c>
      <c r="J24">
        <v>0.26758075861976716</v>
      </c>
      <c r="K24">
        <v>0.5892044313276068</v>
      </c>
      <c r="M24">
        <v>6.5630558909068826E-2</v>
      </c>
      <c r="S24">
        <f t="shared" ref="S24:S32" si="25">EN17</f>
        <v>0.2423688117264256</v>
      </c>
      <c r="T24">
        <f t="shared" si="23"/>
        <v>0.9118100235612886</v>
      </c>
      <c r="U24">
        <f t="shared" si="23"/>
        <v>0.61871760031824374</v>
      </c>
      <c r="V24">
        <f t="shared" si="23"/>
        <v>0.12336254712264863</v>
      </c>
      <c r="W24">
        <f t="shared" si="23"/>
        <v>0.84802990961475888</v>
      </c>
      <c r="X24">
        <f t="shared" si="23"/>
        <v>0.57095899810967488</v>
      </c>
      <c r="Y24">
        <f t="shared" si="23"/>
        <v>3.8448004593788568E-2</v>
      </c>
      <c r="Z24">
        <f t="shared" si="23"/>
        <v>0.4442705629850503</v>
      </c>
      <c r="AA24">
        <f t="shared" si="23"/>
        <v>0.88507349798470447</v>
      </c>
      <c r="AB24">
        <f t="shared" si="23"/>
        <v>0.23382063422274429</v>
      </c>
      <c r="BG24">
        <f t="shared" si="22"/>
        <v>0.19063638663051155</v>
      </c>
      <c r="BH24">
        <f t="shared" si="22"/>
        <v>9.6604427020095418E-2</v>
      </c>
      <c r="BI24">
        <f t="shared" si="22"/>
        <v>0.12263248215073806</v>
      </c>
      <c r="BJ24">
        <f t="shared" si="22"/>
        <v>0.13728634164726272</v>
      </c>
      <c r="BM24">
        <f t="shared" ref="BM24:BM32" si="26">0.5*$BL$21*B24*B24</f>
        <v>9.8976501476005931E-8</v>
      </c>
      <c r="BN24">
        <f t="shared" si="24"/>
        <v>4.1569875953341886E-6</v>
      </c>
      <c r="BO24">
        <f t="shared" si="24"/>
        <v>1.5252564247605135E-6</v>
      </c>
      <c r="BP24">
        <f t="shared" si="24"/>
        <v>4.6754158110777255E-6</v>
      </c>
      <c r="BQ24">
        <f t="shared" si="24"/>
        <v>4.214463796875188E-7</v>
      </c>
      <c r="BR24">
        <f t="shared" si="24"/>
        <v>1.2831725244188124E-6</v>
      </c>
      <c r="BS24">
        <f t="shared" si="24"/>
        <v>1.5468787788472899E-6</v>
      </c>
      <c r="BT24">
        <f t="shared" si="24"/>
        <v>2.2289284068542643E-7</v>
      </c>
      <c r="BU24">
        <f t="shared" si="24"/>
        <v>3.579973119176505E-7</v>
      </c>
      <c r="BV24">
        <f t="shared" si="24"/>
        <v>1.7358093094804426E-6</v>
      </c>
      <c r="BY24">
        <f>$BH$7-$BM$7</f>
        <v>-0.99876427730555672</v>
      </c>
      <c r="BZ24">
        <f>$BH$8-$BM$8</f>
        <v>0.29602616068363069</v>
      </c>
      <c r="CA24">
        <f>$BH$9-$BM$9</f>
        <v>6.5245855380357716E-3</v>
      </c>
      <c r="CB24">
        <f>$BH$10-$BM$10</f>
        <v>5.0104515431547228E-4</v>
      </c>
      <c r="CC24">
        <f>$BH$11-$BM$11</f>
        <v>9.6604427020095418E-2</v>
      </c>
      <c r="CD24">
        <f>$BH$12-$BM$12</f>
        <v>0.30527617435145848</v>
      </c>
      <c r="CE24">
        <f>$BH$13-$BM$13</f>
        <v>0.26009695052529358</v>
      </c>
      <c r="CF24">
        <f>$BH$14-$BM$14</f>
        <v>1.7800532603809642E-2</v>
      </c>
      <c r="CG24">
        <f>$BH$15-$BM$15</f>
        <v>1.5340758361923196E-2</v>
      </c>
      <c r="CH24">
        <f>$BH$16-$BM$16</f>
        <v>5.9364306699453593E-4</v>
      </c>
      <c r="CW24">
        <v>-0.99876427730555672</v>
      </c>
      <c r="CX24">
        <v>0.29602616068363069</v>
      </c>
      <c r="CY24">
        <v>6.5245855380357716E-3</v>
      </c>
      <c r="CZ24">
        <v>5.0104515431547228E-4</v>
      </c>
      <c r="DA24">
        <v>9.6604427020095418E-2</v>
      </c>
      <c r="DB24">
        <v>0.30527617435145848</v>
      </c>
      <c r="DC24">
        <v>0.26009695052529358</v>
      </c>
      <c r="DD24">
        <v>1.7800532603809642E-2</v>
      </c>
      <c r="DE24">
        <v>1.5340758361923196E-2</v>
      </c>
      <c r="DF24">
        <v>5.9364306699453593E-4</v>
      </c>
      <c r="DT24">
        <v>0.50681500836570315</v>
      </c>
      <c r="DU24">
        <v>0.27788325584559226</v>
      </c>
      <c r="DV24">
        <v>-0.10484487240563824</v>
      </c>
      <c r="DW24">
        <v>0.36167111412617042</v>
      </c>
      <c r="DX24">
        <v>0.54742611153700727</v>
      </c>
      <c r="DY24">
        <v>-0.6127934099603416</v>
      </c>
      <c r="DZ24">
        <v>0.21275331757014881</v>
      </c>
      <c r="EA24">
        <v>0.53858298887046874</v>
      </c>
      <c r="EB24">
        <v>-0.13590720367444373</v>
      </c>
      <c r="EC24">
        <v>0.26917597649179664</v>
      </c>
      <c r="EN24">
        <f>Sheet67!FL24</f>
        <v>0.96719032643283431</v>
      </c>
      <c r="EO24">
        <f>Sheet67!FM24</f>
        <v>0.26758075861976716</v>
      </c>
      <c r="EP24">
        <f>Sheet67!FN24</f>
        <v>0.89238773868228549</v>
      </c>
      <c r="EQ24">
        <f>Sheet67!FO24</f>
        <v>0.12830210911530751</v>
      </c>
      <c r="ER24">
        <f>Sheet67!FP24</f>
        <v>0.53480314425311326</v>
      </c>
      <c r="ES24">
        <f>Sheet67!FQ24</f>
        <v>0.88740470639129343</v>
      </c>
      <c r="ET24">
        <f>Sheet67!FR24</f>
        <v>0.54456540821006538</v>
      </c>
      <c r="EU24">
        <f>Sheet67!FS24</f>
        <v>0.74431120769473513</v>
      </c>
      <c r="EV24">
        <f>Sheet67!FT24</f>
        <v>0.12061393123979132</v>
      </c>
      <c r="EW24">
        <f>Sheet67!FU24</f>
        <v>0.87889226782322161</v>
      </c>
      <c r="EZ24">
        <v>0.16747023569444133</v>
      </c>
      <c r="FA24">
        <v>4.9169436993793295E-2</v>
      </c>
      <c r="FB24">
        <v>-3.6890385574379667E-2</v>
      </c>
      <c r="FC24">
        <v>5.3575985126763398E-2</v>
      </c>
      <c r="FD24">
        <v>0.2279181655614122</v>
      </c>
      <c r="FE24">
        <v>-0.21578067063297493</v>
      </c>
      <c r="FF24">
        <v>6.4953461849036359E-2</v>
      </c>
      <c r="FG24">
        <v>6.8602095274155062E-2</v>
      </c>
      <c r="FH24">
        <v>0.11586539921431289</v>
      </c>
      <c r="FI24">
        <v>0.11778010636465794</v>
      </c>
      <c r="FL24">
        <f t="shared" si="19"/>
        <v>0.96702620560185371</v>
      </c>
      <c r="FM24">
        <f t="shared" si="17"/>
        <v>0.26753257257151325</v>
      </c>
      <c r="FN24">
        <f t="shared" si="17"/>
        <v>0.89242389126014843</v>
      </c>
      <c r="FO24">
        <f t="shared" si="17"/>
        <v>0.12824960464988328</v>
      </c>
      <c r="FP24">
        <f t="shared" si="17"/>
        <v>0.53457978445086307</v>
      </c>
      <c r="FQ24">
        <f t="shared" si="17"/>
        <v>0.88761617144851379</v>
      </c>
      <c r="FR24">
        <f t="shared" si="17"/>
        <v>0.54450175381745336</v>
      </c>
      <c r="FS24">
        <f t="shared" si="17"/>
        <v>0.74424397764136652</v>
      </c>
      <c r="FT24">
        <f t="shared" si="17"/>
        <v>0.12050038314856129</v>
      </c>
      <c r="FU24">
        <f t="shared" si="17"/>
        <v>0.8787768433189842</v>
      </c>
    </row>
    <row r="25" spans="1:177">
      <c r="A25">
        <v>24</v>
      </c>
      <c r="B25">
        <v>0.45590108466027379</v>
      </c>
      <c r="C25">
        <v>0.61871760031824374</v>
      </c>
      <c r="D25">
        <v>2.7718888960519755E-2</v>
      </c>
      <c r="E25">
        <v>0.8827026096017847</v>
      </c>
      <c r="F25">
        <v>0.77742227918700524</v>
      </c>
      <c r="G25">
        <v>0.45424294405341498</v>
      </c>
      <c r="H25">
        <v>0.99202990191000118</v>
      </c>
      <c r="I25">
        <v>0.69473569113129496</v>
      </c>
      <c r="J25">
        <v>0.89238773868228549</v>
      </c>
      <c r="K25">
        <v>0.72167364680367818</v>
      </c>
      <c r="M25">
        <v>0.13706618889040781</v>
      </c>
      <c r="S25">
        <f t="shared" si="25"/>
        <v>5.5699083199542407E-2</v>
      </c>
      <c r="T25">
        <f t="shared" si="23"/>
        <v>0.55231448012169904</v>
      </c>
      <c r="U25">
        <f t="shared" si="23"/>
        <v>2.7718888960519755E-2</v>
      </c>
      <c r="V25">
        <f t="shared" si="23"/>
        <v>1.0768552235265788E-2</v>
      </c>
      <c r="W25">
        <f t="shared" si="23"/>
        <v>0.37317391669037825</v>
      </c>
      <c r="X25">
        <f t="shared" si="23"/>
        <v>0.79219494233271726</v>
      </c>
      <c r="Y25">
        <f t="shared" si="23"/>
        <v>0.49279365036650913</v>
      </c>
      <c r="Z25">
        <f t="shared" si="23"/>
        <v>0.86790215389929437</v>
      </c>
      <c r="AA25">
        <f t="shared" si="23"/>
        <v>0.72232923123317982</v>
      </c>
      <c r="AB25">
        <f t="shared" si="23"/>
        <v>0.66413028311502242</v>
      </c>
      <c r="BG25">
        <f t="shared" si="22"/>
        <v>0.17027862850108685</v>
      </c>
      <c r="BH25">
        <f t="shared" si="22"/>
        <v>0.30527617435145848</v>
      </c>
      <c r="BI25">
        <f t="shared" si="22"/>
        <v>0.21572028495206566</v>
      </c>
      <c r="BJ25">
        <f t="shared" si="22"/>
        <v>0.1993562450393471</v>
      </c>
      <c r="BM25">
        <f t="shared" si="26"/>
        <v>1.0392289949720708E-6</v>
      </c>
      <c r="BN25">
        <f t="shared" si="24"/>
        <v>1.9140573447178302E-6</v>
      </c>
      <c r="BO25">
        <f t="shared" si="24"/>
        <v>3.8416840260281197E-9</v>
      </c>
      <c r="BP25">
        <f t="shared" si="24"/>
        <v>3.8958194849890041E-6</v>
      </c>
      <c r="BQ25">
        <f t="shared" si="24"/>
        <v>3.0219270008815897E-6</v>
      </c>
      <c r="BR25">
        <f t="shared" si="24"/>
        <v>1.0316832611115694E-6</v>
      </c>
      <c r="BS25">
        <f t="shared" si="24"/>
        <v>4.9206166314178336E-6</v>
      </c>
      <c r="BT25">
        <f t="shared" si="24"/>
        <v>2.4132884026583906E-6</v>
      </c>
      <c r="BU25">
        <f t="shared" si="24"/>
        <v>3.9817793807524159E-6</v>
      </c>
      <c r="BV25">
        <f t="shared" si="24"/>
        <v>2.6040642624546004E-6</v>
      </c>
      <c r="BY25">
        <f>$BI$7-$BN$7</f>
        <v>1.4973680622181694E-3</v>
      </c>
      <c r="BZ25">
        <f>$BI$8-$BN$8</f>
        <v>0.30998958759508671</v>
      </c>
      <c r="CA25">
        <f>$BI$9-$BN$9</f>
        <v>9.1246924619711126E-3</v>
      </c>
      <c r="CB25">
        <f>$BI$10-$BN$10</f>
        <v>7.8147862208892329E-4</v>
      </c>
      <c r="CC25">
        <f>$BI$11-$BN$11</f>
        <v>0.12263248215073806</v>
      </c>
      <c r="CD25">
        <f>$BI$12-$BN$12</f>
        <v>0.21572028495206566</v>
      </c>
      <c r="CE25">
        <f>$BI$13-$BN$13</f>
        <v>0.28832969502176881</v>
      </c>
      <c r="CF25">
        <f>$BI$14-$BN$14</f>
        <v>-0.98709617119593129</v>
      </c>
      <c r="CG25">
        <f>$BI$15-$BN$15</f>
        <v>3.8355915842496521E-2</v>
      </c>
      <c r="CH25">
        <f>$BI$16-$BN$16</f>
        <v>6.6466648749734355E-4</v>
      </c>
      <c r="CW25">
        <v>1.4973680622181694E-3</v>
      </c>
      <c r="CX25">
        <v>0.30998958759508671</v>
      </c>
      <c r="CY25">
        <v>9.1246924619711126E-3</v>
      </c>
      <c r="CZ25">
        <v>7.8147862208892329E-4</v>
      </c>
      <c r="DA25">
        <v>0.12263248215073806</v>
      </c>
      <c r="DB25">
        <v>0.21572028495206566</v>
      </c>
      <c r="DC25">
        <v>0.28832969502176881</v>
      </c>
      <c r="DD25">
        <v>-0.98709617119593129</v>
      </c>
      <c r="DE25">
        <v>3.8355915842496521E-2</v>
      </c>
      <c r="DF25">
        <v>6.6466648749734355E-4</v>
      </c>
      <c r="DT25">
        <v>0.10845244620737295</v>
      </c>
      <c r="DU25">
        <v>0.26491740184841206</v>
      </c>
      <c r="DV25">
        <v>0.37831929258941771</v>
      </c>
      <c r="DW25">
        <v>-0.13190735823489397</v>
      </c>
      <c r="DX25">
        <v>0.67510178263022436</v>
      </c>
      <c r="DY25">
        <v>-0.71744280613330669</v>
      </c>
      <c r="DZ25">
        <v>0.35651770258048449</v>
      </c>
      <c r="EA25">
        <v>0.21222186328450354</v>
      </c>
      <c r="EB25">
        <v>0.19355381040822386</v>
      </c>
      <c r="EC25">
        <v>-0.20847502304812876</v>
      </c>
      <c r="EN25">
        <f>Sheet67!FL25</f>
        <v>0.99744443296206331</v>
      </c>
      <c r="EO25">
        <f>Sheet67!FM25</f>
        <v>0.5892044313276068</v>
      </c>
      <c r="EP25">
        <f>Sheet67!FN25</f>
        <v>0.72167364680367818</v>
      </c>
      <c r="EQ25">
        <f>Sheet67!FO25</f>
        <v>0.1205519845247239</v>
      </c>
      <c r="ER25">
        <f>Sheet67!FP25</f>
        <v>0.15126780908619941</v>
      </c>
      <c r="ES25">
        <f>Sheet67!FQ25</f>
        <v>0.53456380144765714</v>
      </c>
      <c r="ET25">
        <f>Sheet67!FR25</f>
        <v>0.23495528053370876</v>
      </c>
      <c r="EU25">
        <f>Sheet67!FS25</f>
        <v>0.14480601622105202</v>
      </c>
      <c r="EV25">
        <f>Sheet67!FT25</f>
        <v>0.2401143621645869</v>
      </c>
      <c r="EW25">
        <f>Sheet67!FU25</f>
        <v>0.63219612265652325</v>
      </c>
      <c r="EZ25">
        <v>0.20595745321669734</v>
      </c>
      <c r="FA25">
        <v>8.3600566185706854E-3</v>
      </c>
      <c r="FB25">
        <v>2.6479755826455752E-2</v>
      </c>
      <c r="FC25">
        <v>-6.8301731899753707E-3</v>
      </c>
      <c r="FD25">
        <v>0.2599659365410853</v>
      </c>
      <c r="FE25">
        <v>-0.21043085898857755</v>
      </c>
      <c r="FF25">
        <v>0.1533932879093326</v>
      </c>
      <c r="FG25">
        <v>0.10609612869377485</v>
      </c>
      <c r="FH25">
        <v>0.12166217794123627</v>
      </c>
      <c r="FI25">
        <v>1.0383478421989917E-2</v>
      </c>
      <c r="FL25">
        <f t="shared" si="19"/>
        <v>0.99724259465791099</v>
      </c>
      <c r="FM25">
        <f t="shared" si="17"/>
        <v>0.58919623847212066</v>
      </c>
      <c r="FN25">
        <f t="shared" si="17"/>
        <v>0.72164769664296824</v>
      </c>
      <c r="FO25">
        <f t="shared" si="17"/>
        <v>0.12055867809445008</v>
      </c>
      <c r="FP25">
        <f t="shared" si="17"/>
        <v>0.15101304246838915</v>
      </c>
      <c r="FQ25">
        <f t="shared" si="17"/>
        <v>0.53477002368946591</v>
      </c>
      <c r="FR25">
        <f t="shared" si="17"/>
        <v>0.23480495511155761</v>
      </c>
      <c r="FS25">
        <f t="shared" si="17"/>
        <v>0.14470204201493211</v>
      </c>
      <c r="FT25">
        <f t="shared" si="17"/>
        <v>0.23999513323020449</v>
      </c>
      <c r="FU25">
        <f t="shared" si="17"/>
        <v>0.63218594684766971</v>
      </c>
    </row>
    <row r="26" spans="1:177">
      <c r="A26">
        <v>25</v>
      </c>
      <c r="B26">
        <v>0.15781215412870153</v>
      </c>
      <c r="C26">
        <v>0.12336254712264863</v>
      </c>
      <c r="D26">
        <v>1.0768552235265788E-2</v>
      </c>
      <c r="E26">
        <v>0.92282908087683957</v>
      </c>
      <c r="F26">
        <v>0.66133298194812606</v>
      </c>
      <c r="G26">
        <v>0.75260429662783446</v>
      </c>
      <c r="H26">
        <v>0.33657741506198813</v>
      </c>
      <c r="I26">
        <v>0.96399719255702199</v>
      </c>
      <c r="J26">
        <v>0.12830210911530751</v>
      </c>
      <c r="K26">
        <v>0.1205519845247239</v>
      </c>
      <c r="M26">
        <v>0.2897663025829208</v>
      </c>
      <c r="S26">
        <f t="shared" si="25"/>
        <v>0.99152926705630651</v>
      </c>
      <c r="T26">
        <f t="shared" si="23"/>
        <v>0.96699698149246827</v>
      </c>
      <c r="U26">
        <f t="shared" si="23"/>
        <v>0.8827026096017847</v>
      </c>
      <c r="V26">
        <f t="shared" si="23"/>
        <v>0.92282908087683957</v>
      </c>
      <c r="W26">
        <f t="shared" si="23"/>
        <v>0.35547573189713255</v>
      </c>
      <c r="X26">
        <f t="shared" si="23"/>
        <v>0.81211209533183926</v>
      </c>
      <c r="Y26">
        <f t="shared" si="23"/>
        <v>0.65054586291146166</v>
      </c>
      <c r="Z26">
        <f t="shared" si="23"/>
        <v>0.79165302158008788</v>
      </c>
      <c r="AA26">
        <f t="shared" si="23"/>
        <v>0.80864434352868098</v>
      </c>
      <c r="AB26">
        <f t="shared" si="23"/>
        <v>0.61315461071455479</v>
      </c>
      <c r="BG26">
        <f t="shared" si="22"/>
        <v>0.18838592080690775</v>
      </c>
      <c r="BH26">
        <f t="shared" si="22"/>
        <v>0.26009695052529358</v>
      </c>
      <c r="BI26">
        <f t="shared" si="22"/>
        <v>0.28832969502176881</v>
      </c>
      <c r="BJ26">
        <f t="shared" si="22"/>
        <v>0.34523603827832983</v>
      </c>
      <c r="BM26">
        <f t="shared" si="26"/>
        <v>1.2452337995370527E-7</v>
      </c>
      <c r="BN26">
        <f t="shared" si="24"/>
        <v>7.6091590162938526E-8</v>
      </c>
      <c r="BO26">
        <f t="shared" si="24"/>
        <v>5.7980858621823913E-10</v>
      </c>
      <c r="BP26">
        <f t="shared" si="24"/>
        <v>4.2580675625599631E-6</v>
      </c>
      <c r="BQ26">
        <f t="shared" si="24"/>
        <v>2.1868065650620023E-6</v>
      </c>
      <c r="BR26">
        <f t="shared" si="24"/>
        <v>2.8320661365133875E-6</v>
      </c>
      <c r="BS26">
        <f t="shared" si="24"/>
        <v>5.6642178164904917E-7</v>
      </c>
      <c r="BT26">
        <f t="shared" si="24"/>
        <v>4.6464529362891015E-6</v>
      </c>
      <c r="BU26">
        <f t="shared" si="24"/>
        <v>8.2307156017181382E-8</v>
      </c>
      <c r="BV26">
        <f t="shared" si="24"/>
        <v>7.2663904864246368E-8</v>
      </c>
      <c r="BY26">
        <f>$BJ$7-$BO$7</f>
        <v>5.9501691161801509E-4</v>
      </c>
      <c r="BZ26">
        <f>$BJ$8-$BO$8</f>
        <v>0.29047330619736245</v>
      </c>
      <c r="CA26">
        <f>$BJ$9-$BO$9</f>
        <v>-0.99599668262099006</v>
      </c>
      <c r="CB26">
        <f>$BJ$10-$BO$10</f>
        <v>3.5335279170512282E-4</v>
      </c>
      <c r="CC26">
        <f>$BJ$11-$BO$11</f>
        <v>0.13728634164726272</v>
      </c>
      <c r="CD26">
        <f>$BJ$12-$BO$12</f>
        <v>0.1993562450393471</v>
      </c>
      <c r="CE26">
        <f>$BJ$13-$BO$13</f>
        <v>0.34523603827832983</v>
      </c>
      <c r="CF26">
        <f>$BJ$14-$BO$14</f>
        <v>8.3445170498451446E-3</v>
      </c>
      <c r="CG26">
        <f>$BJ$15-$BO$15</f>
        <v>1.404529649502931E-2</v>
      </c>
      <c r="CH26">
        <f>$BJ$16-$BO$16</f>
        <v>3.0656821049031567E-4</v>
      </c>
      <c r="CW26">
        <v>5.9501691161801509E-4</v>
      </c>
      <c r="CX26">
        <v>0.29047330619736245</v>
      </c>
      <c r="CY26">
        <v>-0.99599668262099006</v>
      </c>
      <c r="CZ26">
        <v>3.5335279170512282E-4</v>
      </c>
      <c r="DA26">
        <v>0.13728634164726272</v>
      </c>
      <c r="DB26">
        <v>0.1993562450393471</v>
      </c>
      <c r="DC26">
        <v>0.34523603827832983</v>
      </c>
      <c r="DD26">
        <v>8.3445170498451446E-3</v>
      </c>
      <c r="DE26">
        <v>1.404529649502931E-2</v>
      </c>
      <c r="DF26">
        <v>3.0656821049031567E-4</v>
      </c>
      <c r="DT26">
        <v>0.5733241481261373</v>
      </c>
      <c r="DU26">
        <v>-0.43312199011463043</v>
      </c>
      <c r="DV26">
        <v>5.0284556168127971E-2</v>
      </c>
      <c r="DW26">
        <v>-0.3202279754567352</v>
      </c>
      <c r="DX26">
        <v>0.37834057551813316</v>
      </c>
      <c r="DY26">
        <v>3.9836976817698793E-4</v>
      </c>
      <c r="DZ26">
        <v>0.46525764320113983</v>
      </c>
      <c r="EA26">
        <v>1.0414993203973934E-2</v>
      </c>
      <c r="EB26">
        <v>0.53900318049795692</v>
      </c>
      <c r="EC26">
        <v>-0.20487248717158263</v>
      </c>
    </row>
    <row r="27" spans="1:177">
      <c r="A27">
        <v>26</v>
      </c>
      <c r="B27">
        <v>0.43273725211085518</v>
      </c>
      <c r="C27">
        <v>0.84802990961475888</v>
      </c>
      <c r="D27">
        <v>0.37317391669037825</v>
      </c>
      <c r="E27">
        <v>0.35547573189713255</v>
      </c>
      <c r="F27">
        <v>0.4981479541845531</v>
      </c>
      <c r="G27">
        <v>0.46169763761520327</v>
      </c>
      <c r="H27">
        <v>1.0568210843088259E-3</v>
      </c>
      <c r="I27">
        <v>0.5390494783125469</v>
      </c>
      <c r="J27">
        <v>0.53480314425311326</v>
      </c>
      <c r="K27">
        <v>0.15126780908619941</v>
      </c>
      <c r="M27">
        <v>0.80362813975966196</v>
      </c>
      <c r="S27">
        <f t="shared" si="25"/>
        <v>0.62981444701705092</v>
      </c>
      <c r="T27">
        <f t="shared" si="23"/>
        <v>0.29032615441517451</v>
      </c>
      <c r="U27">
        <f t="shared" si="23"/>
        <v>0.77742227918700524</v>
      </c>
      <c r="V27">
        <f t="shared" si="23"/>
        <v>0.66133298194812606</v>
      </c>
      <c r="W27">
        <f t="shared" si="23"/>
        <v>0.4981479541845531</v>
      </c>
      <c r="X27">
        <f t="shared" si="23"/>
        <v>0.45726077657489167</v>
      </c>
      <c r="Y27">
        <f t="shared" si="23"/>
        <v>0.32783239188294577</v>
      </c>
      <c r="Z27">
        <f t="shared" si="23"/>
        <v>0.54488281730310728</v>
      </c>
      <c r="AA27">
        <f t="shared" si="23"/>
        <v>0.38548013559788408</v>
      </c>
      <c r="AB27">
        <f t="shared" si="23"/>
        <v>0.10159999593043063</v>
      </c>
      <c r="BG27">
        <f t="shared" si="22"/>
        <v>2.303675773566095E-2</v>
      </c>
      <c r="BH27">
        <f t="shared" si="22"/>
        <v>1.7800532603809642E-2</v>
      </c>
      <c r="BI27">
        <f t="shared" si="22"/>
        <v>1.2903828804068687E-2</v>
      </c>
      <c r="BJ27">
        <f t="shared" si="22"/>
        <v>8.3445170498451446E-3</v>
      </c>
      <c r="BM27">
        <f t="shared" si="26"/>
        <v>9.3630764682226934E-7</v>
      </c>
      <c r="BN27">
        <f t="shared" si="24"/>
        <v>3.5957736380060807E-6</v>
      </c>
      <c r="BO27">
        <f t="shared" si="24"/>
        <v>6.9629386049018683E-7</v>
      </c>
      <c r="BP27">
        <f t="shared" si="24"/>
        <v>6.3181497983901033E-7</v>
      </c>
      <c r="BQ27">
        <f t="shared" si="24"/>
        <v>1.2407569212912781E-6</v>
      </c>
      <c r="BR27">
        <f t="shared" si="24"/>
        <v>1.0658235428972979E-6</v>
      </c>
      <c r="BS27">
        <f t="shared" si="24"/>
        <v>5.5843540211984132E-12</v>
      </c>
      <c r="BT27">
        <f t="shared" si="24"/>
        <v>1.4528717003451451E-6</v>
      </c>
      <c r="BU27">
        <f t="shared" si="24"/>
        <v>1.4300720155150813E-6</v>
      </c>
      <c r="BV27">
        <f t="shared" si="24"/>
        <v>1.1440975032869437E-7</v>
      </c>
    </row>
    <row r="28" spans="1:177">
      <c r="A28">
        <v>27</v>
      </c>
      <c r="B28">
        <v>0.51093244157940232</v>
      </c>
      <c r="C28">
        <v>0.57095899810967488</v>
      </c>
      <c r="D28">
        <v>0.79219494233271726</v>
      </c>
      <c r="E28">
        <v>0.81211209533183926</v>
      </c>
      <c r="F28">
        <v>0.45726077657489167</v>
      </c>
      <c r="G28">
        <v>0.95812157538176634</v>
      </c>
      <c r="H28">
        <v>5.8553697396913414E-2</v>
      </c>
      <c r="I28">
        <v>0.77892237065609671</v>
      </c>
      <c r="J28">
        <v>0.88740470639129343</v>
      </c>
      <c r="K28">
        <v>0.53456380144765714</v>
      </c>
      <c r="M28">
        <v>0.87309804534136903</v>
      </c>
      <c r="S28">
        <f t="shared" si="25"/>
        <v>0.94443924123833223</v>
      </c>
      <c r="T28">
        <f t="shared" si="23"/>
        <v>0.50659106277525512</v>
      </c>
      <c r="U28">
        <f t="shared" si="23"/>
        <v>0.45424294405341498</v>
      </c>
      <c r="V28">
        <f t="shared" si="23"/>
        <v>0.75260429662783446</v>
      </c>
      <c r="W28">
        <f t="shared" si="23"/>
        <v>0.46169763761520327</v>
      </c>
      <c r="X28">
        <f t="shared" si="23"/>
        <v>0.95812157538176634</v>
      </c>
      <c r="Y28">
        <f t="shared" si="23"/>
        <v>0.35273012249447017</v>
      </c>
      <c r="Z28">
        <f t="shared" si="23"/>
        <v>0.86314347478172937</v>
      </c>
      <c r="AA28">
        <f t="shared" si="23"/>
        <v>0.13909302118554584</v>
      </c>
      <c r="AB28">
        <f t="shared" si="23"/>
        <v>0.98800659458734053</v>
      </c>
      <c r="BG28">
        <f t="shared" si="22"/>
        <v>3.5498808266173958E-2</v>
      </c>
      <c r="BH28">
        <f t="shared" si="22"/>
        <v>1.5340758361923196E-2</v>
      </c>
      <c r="BI28">
        <f t="shared" si="22"/>
        <v>3.8355915842496521E-2</v>
      </c>
      <c r="BJ28">
        <f t="shared" si="22"/>
        <v>1.404529649502931E-2</v>
      </c>
      <c r="BM28">
        <f t="shared" si="26"/>
        <v>1.3052597992914469E-6</v>
      </c>
      <c r="BN28">
        <f t="shared" si="24"/>
        <v>1.6299708876120188E-6</v>
      </c>
      <c r="BO28">
        <f t="shared" si="24"/>
        <v>3.1378641332876866E-6</v>
      </c>
      <c r="BP28">
        <f t="shared" si="24"/>
        <v>3.2976302769213522E-6</v>
      </c>
      <c r="BQ28">
        <f t="shared" si="24"/>
        <v>1.0454370889693651E-6</v>
      </c>
      <c r="BR28">
        <f t="shared" si="24"/>
        <v>4.5899847660601894E-6</v>
      </c>
      <c r="BS28">
        <f t="shared" si="24"/>
        <v>1.7142677394246522E-8</v>
      </c>
      <c r="BT28">
        <f t="shared" si="24"/>
        <v>3.0336002975425684E-6</v>
      </c>
      <c r="BU28">
        <f t="shared" si="24"/>
        <v>3.9374355646270894E-6</v>
      </c>
      <c r="BV28">
        <f t="shared" si="24"/>
        <v>1.4287922890908513E-6</v>
      </c>
      <c r="EN28" t="s">
        <v>19</v>
      </c>
      <c r="EZ28" t="s">
        <v>25</v>
      </c>
    </row>
    <row r="29" spans="1:177">
      <c r="A29">
        <v>28</v>
      </c>
      <c r="B29">
        <v>0.75282938162912594</v>
      </c>
      <c r="C29">
        <v>3.8448004593788568E-2</v>
      </c>
      <c r="D29">
        <v>0.49279365036650913</v>
      </c>
      <c r="E29">
        <v>0.65054586291146166</v>
      </c>
      <c r="F29">
        <v>0.32783239188294577</v>
      </c>
      <c r="G29">
        <v>0.35273012249447017</v>
      </c>
      <c r="H29">
        <v>0.63199595200591185</v>
      </c>
      <c r="I29">
        <v>0.20353748600315832</v>
      </c>
      <c r="J29">
        <v>0.54456540821006538</v>
      </c>
      <c r="K29">
        <v>0.23495528053370876</v>
      </c>
      <c r="M29">
        <v>0.41178230179493258</v>
      </c>
      <c r="S29">
        <f t="shared" si="25"/>
        <v>0.23687767319250694</v>
      </c>
      <c r="T29">
        <f t="shared" si="23"/>
        <v>0.55621556591797927</v>
      </c>
      <c r="U29">
        <f t="shared" si="23"/>
        <v>0.99202990191000118</v>
      </c>
      <c r="V29">
        <f t="shared" si="23"/>
        <v>0.33657741506198813</v>
      </c>
      <c r="W29">
        <f t="shared" si="23"/>
        <v>1.0568210843088259E-3</v>
      </c>
      <c r="X29">
        <f t="shared" si="23"/>
        <v>5.8553697396913414E-2</v>
      </c>
      <c r="Y29">
        <f t="shared" si="23"/>
        <v>0.63199595200591185</v>
      </c>
      <c r="Z29">
        <f t="shared" si="23"/>
        <v>0.73120954644346892</v>
      </c>
      <c r="AA29">
        <f t="shared" si="23"/>
        <v>0.20690425985726518</v>
      </c>
      <c r="AB29">
        <f t="shared" si="23"/>
        <v>0.60445737963961998</v>
      </c>
      <c r="BG29">
        <f t="shared" si="22"/>
        <v>1.944800668038532E-3</v>
      </c>
      <c r="BH29">
        <f t="shared" si="22"/>
        <v>5.9364306699453593E-4</v>
      </c>
      <c r="BI29">
        <f t="shared" si="22"/>
        <v>6.6466648749734355E-4</v>
      </c>
      <c r="BJ29">
        <f t="shared" si="22"/>
        <v>3.0656821049031567E-4</v>
      </c>
      <c r="BM29">
        <f t="shared" si="26"/>
        <v>2.8337603892204607E-6</v>
      </c>
      <c r="BN29">
        <f t="shared" si="24"/>
        <v>7.3912452862199347E-9</v>
      </c>
      <c r="BO29">
        <f t="shared" si="24"/>
        <v>1.2142279092077463E-6</v>
      </c>
      <c r="BP29">
        <f t="shared" si="24"/>
        <v>2.1160495987560915E-6</v>
      </c>
      <c r="BQ29">
        <f t="shared" si="24"/>
        <v>5.3737038583846666E-7</v>
      </c>
      <c r="BR29">
        <f t="shared" si="24"/>
        <v>6.2209269657481977E-7</v>
      </c>
      <c r="BS29">
        <f t="shared" si="24"/>
        <v>1.9970944167592943E-6</v>
      </c>
      <c r="BT29">
        <f t="shared" si="24"/>
        <v>2.0713754104242935E-7</v>
      </c>
      <c r="BU29">
        <f t="shared" si="24"/>
        <v>1.4827574190949757E-6</v>
      </c>
      <c r="BV29">
        <f t="shared" si="24"/>
        <v>2.7601991925336897E-7</v>
      </c>
    </row>
    <row r="30" spans="1:177">
      <c r="A30">
        <v>29</v>
      </c>
      <c r="B30">
        <v>0.95235736111401892</v>
      </c>
      <c r="C30">
        <v>0.4442705629850503</v>
      </c>
      <c r="D30">
        <v>0.86790215389929437</v>
      </c>
      <c r="E30">
        <v>0.79165302158008788</v>
      </c>
      <c r="F30">
        <v>0.54488281730310728</v>
      </c>
      <c r="G30">
        <v>0.86314347478172937</v>
      </c>
      <c r="H30">
        <v>0.73120954644346892</v>
      </c>
      <c r="I30">
        <v>0.40118793297121719</v>
      </c>
      <c r="J30">
        <v>0.74431120769473513</v>
      </c>
      <c r="K30">
        <v>0.14480601622105202</v>
      </c>
      <c r="M30">
        <v>5.4727803571780753E-2</v>
      </c>
      <c r="S30">
        <f t="shared" si="25"/>
        <v>0.67312308615374405</v>
      </c>
      <c r="T30">
        <f t="shared" si="23"/>
        <v>0.21113637331612306</v>
      </c>
      <c r="U30">
        <f t="shared" si="23"/>
        <v>0.69473569113129496</v>
      </c>
      <c r="V30">
        <f t="shared" si="23"/>
        <v>0.96399719255702199</v>
      </c>
      <c r="W30">
        <f t="shared" si="23"/>
        <v>0.5390494783125469</v>
      </c>
      <c r="X30">
        <f t="shared" si="23"/>
        <v>0.77892237065609671</v>
      </c>
      <c r="Y30">
        <f t="shared" si="23"/>
        <v>0.20353748600315832</v>
      </c>
      <c r="Z30">
        <f t="shared" si="23"/>
        <v>0.40118793297121719</v>
      </c>
      <c r="AA30">
        <f t="shared" si="23"/>
        <v>0.27404189928233741</v>
      </c>
      <c r="AB30">
        <f t="shared" si="23"/>
        <v>0.77015517528661259</v>
      </c>
      <c r="BM30">
        <f t="shared" si="26"/>
        <v>4.5349227163402898E-6</v>
      </c>
      <c r="BN30">
        <f t="shared" si="24"/>
        <v>9.868816656752677E-7</v>
      </c>
      <c r="BO30">
        <f t="shared" si="24"/>
        <v>3.7662707437151729E-6</v>
      </c>
      <c r="BP30">
        <f t="shared" si="24"/>
        <v>3.1335725328844157E-6</v>
      </c>
      <c r="BQ30">
        <f t="shared" si="24"/>
        <v>1.484486422960857E-6</v>
      </c>
      <c r="BR30">
        <f t="shared" si="24"/>
        <v>3.7250832902913898E-6</v>
      </c>
      <c r="BS30">
        <f t="shared" si="24"/>
        <v>2.6733370040503179E-6</v>
      </c>
      <c r="BT30">
        <f t="shared" si="24"/>
        <v>8.0475878780858931E-7</v>
      </c>
      <c r="BU30">
        <f t="shared" si="24"/>
        <v>2.7699958694999759E-6</v>
      </c>
      <c r="BV30">
        <f t="shared" si="24"/>
        <v>1.0484391166905792E-7</v>
      </c>
      <c r="EN30">
        <f>Sheet67!FL30</f>
        <v>0.33971958844590783</v>
      </c>
      <c r="EO30">
        <f>Sheet67!FM30</f>
        <v>0.40255039118038421</v>
      </c>
      <c r="EP30">
        <f>Sheet67!FN30</f>
        <v>0.39006237148736522</v>
      </c>
      <c r="EQ30">
        <f>Sheet67!FO30</f>
        <v>9.1777282075896943E-2</v>
      </c>
      <c r="ER30">
        <f>Sheet67!FP30</f>
        <v>0.24368359223046657</v>
      </c>
      <c r="ES30">
        <f>Sheet67!FQ30</f>
        <v>0.72204161677653045</v>
      </c>
      <c r="ET30">
        <f>Sheet67!FR30</f>
        <v>0.8730368974001832</v>
      </c>
      <c r="EU30">
        <f>Sheet67!FS30</f>
        <v>0.25858931435188304</v>
      </c>
      <c r="EV30">
        <f>Sheet67!FT30</f>
        <v>0.20587256471374754</v>
      </c>
      <c r="EW30">
        <f>Sheet67!FU30</f>
        <v>0.4896194841398756</v>
      </c>
      <c r="EZ30">
        <f>(1/4)*SUM($CW$7:$CZ$7)</f>
        <v>-0.24842554847729834</v>
      </c>
      <c r="FA30">
        <f>(1/4)*SUM($CW$8:$CZ$8)</f>
        <v>0.31841413500122862</v>
      </c>
      <c r="FB30">
        <f>(1/4)*SUM($CW$9:$CZ$9)</f>
        <v>-0.24299820997787563</v>
      </c>
      <c r="FC30">
        <f>(1/4)*SUM($CW$10:$CZ$10)</f>
        <v>8.4070632472173234E-4</v>
      </c>
      <c r="FD30">
        <f>(1/4)*SUM($CW$11:$CZ$11)</f>
        <v>-0.11321009063784807</v>
      </c>
      <c r="FE30">
        <f>(1/4)*SUM($CW$12:$CZ$12)</f>
        <v>0.22265783321098953</v>
      </c>
      <c r="FF30">
        <f>(1/4)*SUM($CW$13:$CZ$13)</f>
        <v>0.27051215115807503</v>
      </c>
      <c r="FG30">
        <f>(1/4)*SUM($CW$14:$CZ$14)</f>
        <v>-0.23447859095165388</v>
      </c>
      <c r="FH30">
        <f>(1/4)*SUM($CW$15:$CZ$15)</f>
        <v>2.5810194741405744E-2</v>
      </c>
      <c r="FI30">
        <f>(1/4)*SUM($CW$16:$CZ$16)</f>
        <v>8.7741960825518184E-4</v>
      </c>
      <c r="FL30">
        <f t="shared" ref="FL30:FU30" si="27">EN30-($EU$10*EZ30)</f>
        <v>0.3399630454834156</v>
      </c>
      <c r="FM30">
        <f t="shared" si="27"/>
        <v>0.402238345328083</v>
      </c>
      <c r="FN30">
        <f t="shared" si="27"/>
        <v>0.39030050973314356</v>
      </c>
      <c r="FO30">
        <f t="shared" si="27"/>
        <v>9.1776458183698714E-2</v>
      </c>
      <c r="FP30">
        <f t="shared" si="27"/>
        <v>0.24379453811929166</v>
      </c>
      <c r="FQ30">
        <f t="shared" si="27"/>
        <v>0.72182341209998369</v>
      </c>
      <c r="FR30">
        <f t="shared" si="27"/>
        <v>0.87277179549204831</v>
      </c>
      <c r="FS30">
        <f t="shared" si="27"/>
        <v>0.25881910337101566</v>
      </c>
      <c r="FT30">
        <f t="shared" si="27"/>
        <v>0.20584727072290096</v>
      </c>
      <c r="FU30">
        <f t="shared" si="27"/>
        <v>0.48961862426865954</v>
      </c>
    </row>
    <row r="31" spans="1:177">
      <c r="A31">
        <v>30</v>
      </c>
      <c r="B31">
        <v>0.38193340769938305</v>
      </c>
      <c r="C31">
        <v>0.88507349798470447</v>
      </c>
      <c r="D31">
        <v>0.72232923123317982</v>
      </c>
      <c r="E31">
        <v>0.80864434352868098</v>
      </c>
      <c r="F31">
        <v>0.38548013559788408</v>
      </c>
      <c r="G31">
        <v>0.13909302118554584</v>
      </c>
      <c r="H31">
        <v>0.20690425985726518</v>
      </c>
      <c r="I31">
        <v>0.27404189928233741</v>
      </c>
      <c r="J31">
        <v>0.12061393123979132</v>
      </c>
      <c r="K31">
        <v>0.2401143621645869</v>
      </c>
      <c r="M31">
        <v>0.22606188854485734</v>
      </c>
      <c r="S31">
        <f t="shared" si="25"/>
        <v>0.96719032643283431</v>
      </c>
      <c r="T31">
        <f t="shared" si="23"/>
        <v>0.26758075861976716</v>
      </c>
      <c r="U31">
        <f t="shared" si="23"/>
        <v>0.89238773868228549</v>
      </c>
      <c r="V31">
        <f t="shared" si="23"/>
        <v>0.12830210911530751</v>
      </c>
      <c r="W31">
        <f t="shared" si="23"/>
        <v>0.53480314425311326</v>
      </c>
      <c r="X31">
        <f t="shared" si="23"/>
        <v>0.88740470639129343</v>
      </c>
      <c r="Y31">
        <f t="shared" si="23"/>
        <v>0.54456540821006538</v>
      </c>
      <c r="Z31">
        <f t="shared" si="23"/>
        <v>0.74431120769473513</v>
      </c>
      <c r="AA31">
        <f t="shared" si="23"/>
        <v>0.12061393123979132</v>
      </c>
      <c r="AB31">
        <f t="shared" si="23"/>
        <v>0.87889226782322161</v>
      </c>
      <c r="BM31">
        <f t="shared" si="26"/>
        <v>7.2936563958431587E-7</v>
      </c>
      <c r="BN31">
        <f t="shared" si="24"/>
        <v>3.916775484174404E-6</v>
      </c>
      <c r="BO31">
        <f t="shared" si="24"/>
        <v>2.608797591469583E-6</v>
      </c>
      <c r="BP31">
        <f t="shared" si="24"/>
        <v>3.2695283716046569E-6</v>
      </c>
      <c r="BQ31">
        <f t="shared" si="24"/>
        <v>7.4297467470281559E-7</v>
      </c>
      <c r="BR31">
        <f t="shared" si="24"/>
        <v>9.6734342712613525E-8</v>
      </c>
      <c r="BS31">
        <f t="shared" si="24"/>
        <v>2.1404686373541361E-7</v>
      </c>
      <c r="BT31">
        <f t="shared" si="24"/>
        <v>3.7549481281135382E-7</v>
      </c>
      <c r="BU31">
        <f t="shared" si="24"/>
        <v>7.2738602045585552E-8</v>
      </c>
      <c r="BV31">
        <f t="shared" si="24"/>
        <v>2.8827453458853205E-7</v>
      </c>
    </row>
    <row r="32" spans="1:177">
      <c r="A32">
        <v>31</v>
      </c>
      <c r="B32">
        <v>0.39057536936553433</v>
      </c>
      <c r="C32">
        <v>0.23382063422274429</v>
      </c>
      <c r="D32">
        <v>0.66413028311502242</v>
      </c>
      <c r="E32">
        <v>0.61315461071455479</v>
      </c>
      <c r="F32">
        <v>0.10159999593043063</v>
      </c>
      <c r="G32">
        <v>0.98800659458734053</v>
      </c>
      <c r="H32">
        <v>0.60445737963961998</v>
      </c>
      <c r="I32">
        <v>0.77015517528661259</v>
      </c>
      <c r="J32">
        <v>0.87889226782322161</v>
      </c>
      <c r="K32">
        <v>0.63219612265652325</v>
      </c>
      <c r="M32">
        <v>0.64911577904259432</v>
      </c>
      <c r="S32">
        <f t="shared" si="25"/>
        <v>0.99744443296206331</v>
      </c>
      <c r="T32">
        <f t="shared" si="23"/>
        <v>0.5892044313276068</v>
      </c>
      <c r="U32">
        <f t="shared" si="23"/>
        <v>0.72167364680367818</v>
      </c>
      <c r="V32">
        <f t="shared" si="23"/>
        <v>0.1205519845247239</v>
      </c>
      <c r="W32">
        <f t="shared" si="23"/>
        <v>0.15126780908619941</v>
      </c>
      <c r="X32">
        <f t="shared" si="23"/>
        <v>0.53456380144765714</v>
      </c>
      <c r="Y32">
        <f t="shared" si="23"/>
        <v>0.23495528053370876</v>
      </c>
      <c r="Z32">
        <f t="shared" si="23"/>
        <v>0.14480601622105202</v>
      </c>
      <c r="AA32">
        <f t="shared" si="23"/>
        <v>0.2401143621645869</v>
      </c>
      <c r="AB32">
        <f t="shared" si="23"/>
        <v>0.63219612265652325</v>
      </c>
      <c r="BG32">
        <f>IF(BG20&gt;(1-0.000000000001),(1-0.000000000001),BG20)</f>
        <v>2.9696984225272933E-3</v>
      </c>
      <c r="BH32">
        <f t="shared" ref="BH32:BJ32" si="28">IF(BH20&gt;(1-0.000000000001),(1-0.000000000001),BH20)</f>
        <v>1.2357226944432764E-3</v>
      </c>
      <c r="BI32">
        <f t="shared" si="28"/>
        <v>1.4973680622181694E-3</v>
      </c>
      <c r="BJ32">
        <f t="shared" si="28"/>
        <v>5.9501691161801509E-4</v>
      </c>
      <c r="BM32">
        <f t="shared" si="26"/>
        <v>7.6274559577511798E-7</v>
      </c>
      <c r="BN32">
        <f t="shared" si="24"/>
        <v>2.7336044494163189E-7</v>
      </c>
      <c r="BO32">
        <f t="shared" si="24"/>
        <v>2.2053451647521994E-6</v>
      </c>
      <c r="BP32">
        <f t="shared" si="24"/>
        <v>1.8797928832025862E-6</v>
      </c>
      <c r="BQ32">
        <f t="shared" si="24"/>
        <v>5.1612795865317607E-8</v>
      </c>
      <c r="BR32">
        <f t="shared" si="24"/>
        <v>4.8807851547403679E-6</v>
      </c>
      <c r="BS32">
        <f t="shared" si="24"/>
        <v>1.8268436190039785E-6</v>
      </c>
      <c r="BT32">
        <f t="shared" si="24"/>
        <v>2.9656949701037649E-6</v>
      </c>
      <c r="BU32">
        <f t="shared" si="24"/>
        <v>3.8622580921972277E-6</v>
      </c>
      <c r="BV32">
        <f t="shared" si="24"/>
        <v>1.998359687509709E-6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0.37716748552883483</v>
      </c>
      <c r="BH33">
        <f t="shared" si="29"/>
        <v>0.29602616068363069</v>
      </c>
      <c r="BI33">
        <f t="shared" si="29"/>
        <v>0.30998958759508671</v>
      </c>
      <c r="BJ33">
        <f t="shared" si="29"/>
        <v>0.29047330619736245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8.3545647094806826E-3</v>
      </c>
      <c r="BH34">
        <f t="shared" si="29"/>
        <v>6.5245855380357716E-3</v>
      </c>
      <c r="BI34">
        <f t="shared" si="29"/>
        <v>9.1246924619711126E-3</v>
      </c>
      <c r="BJ34">
        <f t="shared" si="29"/>
        <v>4.0033173790099174E-3</v>
      </c>
      <c r="BS34">
        <f>SUM(BM36:BV45)</f>
        <v>1.5960936061101675E-4</v>
      </c>
      <c r="EN34">
        <f>Sheet67!FL34</f>
        <v>9.5267607519592346E-2</v>
      </c>
      <c r="EO34">
        <f>Sheet67!FM34</f>
        <v>0.53222307082223808</v>
      </c>
      <c r="EP34">
        <f>Sheet67!FN34</f>
        <v>6.6866341231161433E-2</v>
      </c>
      <c r="EQ34">
        <f>Sheet67!FO34</f>
        <v>0.68692235288377534</v>
      </c>
      <c r="ER34">
        <f>Sheet67!FP34</f>
        <v>0.73564699510599407</v>
      </c>
      <c r="ES34">
        <f>Sheet67!FQ34</f>
        <v>0.49446716207531916</v>
      </c>
      <c r="ET34">
        <f>Sheet67!FR34</f>
        <v>0.80860053039789404</v>
      </c>
      <c r="EU34">
        <f>Sheet67!FS34</f>
        <v>0.50005323410484004</v>
      </c>
      <c r="EV34">
        <f>Sheet67!FT34</f>
        <v>0.14482308977535829</v>
      </c>
      <c r="EW34">
        <f>Sheet67!FU34</f>
        <v>0.3019371135550199</v>
      </c>
      <c r="EZ34">
        <f t="array" ref="EZ34:FI43">(1/4)*(MMULT($X$7:$AA$16,$CW$23:$DF$26))</f>
        <v>-0.96048784427396239</v>
      </c>
      <c r="FA34">
        <v>1.1561913242983657</v>
      </c>
      <c r="FB34">
        <v>-1.1122166441019379</v>
      </c>
      <c r="FC34">
        <v>2.8276571529673913E-3</v>
      </c>
      <c r="FD34">
        <v>-0.25403394639296323</v>
      </c>
      <c r="FE34">
        <v>0.8283415585651509</v>
      </c>
      <c r="FF34">
        <v>1.0245120213097052</v>
      </c>
      <c r="FG34">
        <v>-0.77731408145369241</v>
      </c>
      <c r="FH34">
        <v>8.9250273221561732E-2</v>
      </c>
      <c r="FI34">
        <v>2.9296816748048526E-3</v>
      </c>
      <c r="FL34">
        <f t="shared" ref="FL34:FU43" si="30">EN34-($EU$10*EZ34)</f>
        <v>9.6208885606980835E-2</v>
      </c>
      <c r="FM34">
        <f t="shared" si="30"/>
        <v>0.53109000332442569</v>
      </c>
      <c r="FN34">
        <f t="shared" si="30"/>
        <v>6.7956313542381339E-2</v>
      </c>
      <c r="FO34">
        <f t="shared" si="30"/>
        <v>0.68691958177976542</v>
      </c>
      <c r="FP34">
        <f t="shared" si="30"/>
        <v>0.73589594837345917</v>
      </c>
      <c r="FQ34">
        <f t="shared" si="30"/>
        <v>0.4936553873479253</v>
      </c>
      <c r="FR34">
        <f t="shared" si="30"/>
        <v>0.80759650861701049</v>
      </c>
      <c r="FS34">
        <f t="shared" si="30"/>
        <v>0.50081500190466466</v>
      </c>
      <c r="FT34">
        <f t="shared" si="30"/>
        <v>0.14473562450760116</v>
      </c>
      <c r="FU34">
        <f t="shared" si="30"/>
        <v>0.30193424246697859</v>
      </c>
    </row>
    <row r="35" spans="1:177">
      <c r="A35">
        <v>34</v>
      </c>
      <c r="BG35">
        <f t="shared" si="29"/>
        <v>1.7269487307774109E-3</v>
      </c>
      <c r="BH35">
        <f t="shared" si="29"/>
        <v>5.0104515431547228E-4</v>
      </c>
      <c r="BI35">
        <f t="shared" si="29"/>
        <v>7.8147862208892329E-4</v>
      </c>
      <c r="BJ35">
        <f t="shared" si="29"/>
        <v>3.5335279170512282E-4</v>
      </c>
      <c r="EN35">
        <f>Sheet67!FL35</f>
        <v>0.1904972213302441</v>
      </c>
      <c r="EO35">
        <f>Sheet67!FM35</f>
        <v>0.27385633240245627</v>
      </c>
      <c r="EP35">
        <f>Sheet67!FN35</f>
        <v>0.85052360813401418</v>
      </c>
      <c r="EQ35">
        <f>Sheet67!FO35</f>
        <v>0.12497495202606085</v>
      </c>
      <c r="ER35">
        <f>Sheet67!FP35</f>
        <v>1.874092978346777E-2</v>
      </c>
      <c r="ES35">
        <f>Sheet67!FQ35</f>
        <v>0.79353667165638286</v>
      </c>
      <c r="ET35">
        <f>Sheet67!FR35</f>
        <v>0.45913108732080438</v>
      </c>
      <c r="EU35">
        <f>Sheet67!FS35</f>
        <v>0.17321086593418802</v>
      </c>
      <c r="EV35">
        <f>Sheet67!FT35</f>
        <v>0.95884057118888799</v>
      </c>
      <c r="EW35">
        <f>Sheet67!FU35</f>
        <v>0.32852342597651774</v>
      </c>
      <c r="EZ35">
        <v>-0.62849219315821658</v>
      </c>
      <c r="FA35">
        <v>0.73720746565225626</v>
      </c>
      <c r="FB35">
        <v>-0.66409780782364469</v>
      </c>
      <c r="FC35">
        <v>1.763744539429108E-3</v>
      </c>
      <c r="FD35">
        <v>-9.8792898376650312E-2</v>
      </c>
      <c r="FE35">
        <v>0.5360845331547901</v>
      </c>
      <c r="FF35">
        <v>0.66057724968382137</v>
      </c>
      <c r="FG35">
        <v>-0.6043523461470629</v>
      </c>
      <c r="FH35">
        <v>5.8297213409194207E-2</v>
      </c>
      <c r="FI35">
        <v>1.805039066083507E-3</v>
      </c>
      <c r="FL35">
        <f t="shared" si="30"/>
        <v>0.19111314367953916</v>
      </c>
      <c r="FM35">
        <f t="shared" si="30"/>
        <v>0.27313386908611709</v>
      </c>
      <c r="FN35">
        <f t="shared" si="30"/>
        <v>0.85117442398568133</v>
      </c>
      <c r="FO35">
        <f t="shared" si="30"/>
        <v>0.1249732235564122</v>
      </c>
      <c r="FP35">
        <f t="shared" si="30"/>
        <v>1.8837746823876886E-2</v>
      </c>
      <c r="FQ35">
        <f t="shared" si="30"/>
        <v>0.79301130881389115</v>
      </c>
      <c r="FR35">
        <f t="shared" si="30"/>
        <v>0.45848372161611423</v>
      </c>
      <c r="FS35">
        <f t="shared" si="30"/>
        <v>0.17380313123341215</v>
      </c>
      <c r="FT35">
        <f t="shared" si="30"/>
        <v>0.95878343991974702</v>
      </c>
      <c r="FU35">
        <f t="shared" si="30"/>
        <v>0.32852165703823299</v>
      </c>
    </row>
    <row r="36" spans="1:177">
      <c r="A36">
        <v>35</v>
      </c>
      <c r="B36">
        <f t="array" ref="B36:K45">TRANSPOSE(EN34:EW43)</f>
        <v>9.5267607519592346E-2</v>
      </c>
      <c r="C36">
        <v>0.1904972213302441</v>
      </c>
      <c r="D36">
        <v>0.63167419316736417</v>
      </c>
      <c r="E36">
        <v>0.34877989075753857</v>
      </c>
      <c r="F36">
        <v>0.2491382717667438</v>
      </c>
      <c r="G36">
        <v>0.87038955827916975</v>
      </c>
      <c r="H36">
        <v>0.30228779001951717</v>
      </c>
      <c r="I36">
        <v>0.19492433238683513</v>
      </c>
      <c r="J36">
        <v>0.6810885839978148</v>
      </c>
      <c r="K36">
        <v>0.31618420856190604</v>
      </c>
      <c r="M36">
        <f t="array" ref="M36:M45">TRANSPOSE(EN30:EW30)</f>
        <v>0.33971958844590783</v>
      </c>
      <c r="S36">
        <f>EN34</f>
        <v>9.5267607519592346E-2</v>
      </c>
      <c r="T36">
        <f t="shared" ref="T36:AB45" si="31">EO34</f>
        <v>0.53222307082223808</v>
      </c>
      <c r="U36">
        <f t="shared" si="31"/>
        <v>6.6866341231161433E-2</v>
      </c>
      <c r="V36">
        <f t="shared" si="31"/>
        <v>0.68692235288377534</v>
      </c>
      <c r="W36">
        <f t="shared" si="31"/>
        <v>0.73564699510599407</v>
      </c>
      <c r="X36">
        <f t="shared" si="31"/>
        <v>0.49446716207531916</v>
      </c>
      <c r="Y36">
        <f t="shared" si="31"/>
        <v>0.80860053039789404</v>
      </c>
      <c r="Z36">
        <f t="shared" si="31"/>
        <v>0.50005323410484004</v>
      </c>
      <c r="AA36">
        <f t="shared" si="31"/>
        <v>0.14482308977535829</v>
      </c>
      <c r="AB36">
        <f t="shared" si="31"/>
        <v>0.3019371135550199</v>
      </c>
      <c r="BG36">
        <f t="shared" si="29"/>
        <v>0.19063638663051155</v>
      </c>
      <c r="BH36">
        <f t="shared" si="29"/>
        <v>9.6604427020095418E-2</v>
      </c>
      <c r="BI36">
        <f t="shared" si="29"/>
        <v>0.12263248215073806</v>
      </c>
      <c r="BJ36">
        <f t="shared" si="29"/>
        <v>0.13728634164726272</v>
      </c>
      <c r="BM36">
        <f>0.5*$BL$21*B36*B36</f>
        <v>4.5379585212535446E-8</v>
      </c>
      <c r="BN36">
        <f t="shared" ref="BN36:BV45" si="32">0.5*$BL$21*C36*C36</f>
        <v>1.8144595667272007E-7</v>
      </c>
      <c r="BO36">
        <f t="shared" si="32"/>
        <v>1.995061431568203E-6</v>
      </c>
      <c r="BP36">
        <f t="shared" si="32"/>
        <v>6.0823706098420276E-7</v>
      </c>
      <c r="BQ36">
        <f t="shared" si="32"/>
        <v>3.1034939229459948E-7</v>
      </c>
      <c r="BR36">
        <f t="shared" si="32"/>
        <v>3.7878899158070413E-6</v>
      </c>
      <c r="BS36">
        <f t="shared" si="32"/>
        <v>4.5688953997441853E-7</v>
      </c>
      <c r="BT36">
        <f t="shared" si="32"/>
        <v>1.8997747678226694E-7</v>
      </c>
      <c r="BU36">
        <f t="shared" si="32"/>
        <v>2.3194082962607424E-6</v>
      </c>
      <c r="BV36">
        <f t="shared" si="32"/>
        <v>4.9986226871959451E-7</v>
      </c>
      <c r="EN36">
        <f>Sheet67!FL36</f>
        <v>0.63167419316736417</v>
      </c>
      <c r="EO36">
        <f>Sheet67!FM36</f>
        <v>0.34374192314934299</v>
      </c>
      <c r="EP36">
        <f>Sheet67!FN36</f>
        <v>0.54698733144265221</v>
      </c>
      <c r="EQ36">
        <f>Sheet67!FO36</f>
        <v>0.33074959288373129</v>
      </c>
      <c r="ER36">
        <f>Sheet67!FP36</f>
        <v>0.70619947347188783</v>
      </c>
      <c r="ES36">
        <f>Sheet67!FQ36</f>
        <v>0.31247542229096376</v>
      </c>
      <c r="ET36">
        <f>Sheet67!FR36</f>
        <v>0.9502928933414293</v>
      </c>
      <c r="EU36">
        <f>Sheet67!FS36</f>
        <v>0.18085140811170675</v>
      </c>
      <c r="EV36">
        <f>Sheet67!FT36</f>
        <v>0.41247244306714215</v>
      </c>
      <c r="EW36">
        <f>Sheet67!FU36</f>
        <v>0.38589958597243518</v>
      </c>
      <c r="EZ36">
        <v>-0.77556270793562276</v>
      </c>
      <c r="FA36">
        <v>0.97979570698331608</v>
      </c>
      <c r="FB36">
        <v>-0.9568784346605983</v>
      </c>
      <c r="FC36">
        <v>2.3697484997366449E-3</v>
      </c>
      <c r="FD36">
        <v>-0.17656261104089893</v>
      </c>
      <c r="FE36">
        <v>0.70172512433604928</v>
      </c>
      <c r="FF36">
        <v>0.87625024442144217</v>
      </c>
      <c r="FG36">
        <v>-0.73014534809581477</v>
      </c>
      <c r="FH36">
        <v>7.6573130600292277E-2</v>
      </c>
      <c r="FI36">
        <v>2.4351468920982907E-3</v>
      </c>
      <c r="FL36">
        <f t="shared" si="30"/>
        <v>0.63243424462114106</v>
      </c>
      <c r="FM36">
        <f t="shared" si="30"/>
        <v>0.34278172335649931</v>
      </c>
      <c r="FN36">
        <f t="shared" si="30"/>
        <v>0.54792507230861964</v>
      </c>
      <c r="FO36">
        <f t="shared" si="30"/>
        <v>0.33074727053020153</v>
      </c>
      <c r="FP36">
        <f t="shared" si="30"/>
        <v>0.7063725048307079</v>
      </c>
      <c r="FQ36">
        <f t="shared" si="30"/>
        <v>0.31178773166911444</v>
      </c>
      <c r="FR36">
        <f t="shared" si="30"/>
        <v>0.94943416810189629</v>
      </c>
      <c r="FS36">
        <f t="shared" si="30"/>
        <v>0.18156695055284064</v>
      </c>
      <c r="FT36">
        <f t="shared" si="30"/>
        <v>0.41239740139915387</v>
      </c>
      <c r="FU36">
        <f t="shared" si="30"/>
        <v>0.38589719952848089</v>
      </c>
    </row>
    <row r="37" spans="1:177">
      <c r="A37">
        <v>36</v>
      </c>
      <c r="B37">
        <v>0.53222307082223808</v>
      </c>
      <c r="C37">
        <v>0.27385633240245627</v>
      </c>
      <c r="D37">
        <v>0.34374192314934299</v>
      </c>
      <c r="E37">
        <v>0.76805251719146894</v>
      </c>
      <c r="F37">
        <v>0.91717065730164549</v>
      </c>
      <c r="G37">
        <v>0.1163970597349719</v>
      </c>
      <c r="H37">
        <v>0.96260516510379945</v>
      </c>
      <c r="I37">
        <v>0.85815961749386749</v>
      </c>
      <c r="J37">
        <v>0.27916370286739034</v>
      </c>
      <c r="K37">
        <v>0.91193756266092341</v>
      </c>
      <c r="M37">
        <v>0.40255039118038421</v>
      </c>
      <c r="S37">
        <f t="shared" ref="S37:S45" si="33">EN35</f>
        <v>0.1904972213302441</v>
      </c>
      <c r="T37">
        <f t="shared" si="31"/>
        <v>0.27385633240245627</v>
      </c>
      <c r="U37">
        <f t="shared" si="31"/>
        <v>0.85052360813401418</v>
      </c>
      <c r="V37">
        <f t="shared" si="31"/>
        <v>0.12497495202606085</v>
      </c>
      <c r="W37">
        <f t="shared" si="31"/>
        <v>1.874092978346777E-2</v>
      </c>
      <c r="X37">
        <f t="shared" si="31"/>
        <v>0.79353667165638286</v>
      </c>
      <c r="Y37">
        <f t="shared" si="31"/>
        <v>0.45913108732080438</v>
      </c>
      <c r="Z37">
        <f t="shared" si="31"/>
        <v>0.17321086593418802</v>
      </c>
      <c r="AA37">
        <f t="shared" si="31"/>
        <v>0.95884057118888799</v>
      </c>
      <c r="AB37">
        <f t="shared" si="31"/>
        <v>0.32852342597651774</v>
      </c>
      <c r="BG37">
        <f t="shared" si="29"/>
        <v>0.17027862850108685</v>
      </c>
      <c r="BH37">
        <f t="shared" si="29"/>
        <v>0.30527617435145848</v>
      </c>
      <c r="BI37">
        <f t="shared" si="29"/>
        <v>0.21572028495206566</v>
      </c>
      <c r="BJ37">
        <f t="shared" si="29"/>
        <v>0.1993562450393471</v>
      </c>
      <c r="BM37">
        <f t="shared" ref="BM37:BM45" si="34">0.5*$BL$21*B37*B37</f>
        <v>1.4163069855772654E-6</v>
      </c>
      <c r="BN37">
        <f t="shared" si="32"/>
        <v>3.7498645398462312E-7</v>
      </c>
      <c r="BO37">
        <f t="shared" si="32"/>
        <v>5.9079254865204415E-7</v>
      </c>
      <c r="BP37">
        <f t="shared" si="32"/>
        <v>2.9495233458207586E-6</v>
      </c>
      <c r="BQ37">
        <f t="shared" si="32"/>
        <v>4.2060100730756625E-6</v>
      </c>
      <c r="BR37">
        <f t="shared" si="32"/>
        <v>6.7741377574733085E-8</v>
      </c>
      <c r="BS37">
        <f t="shared" si="32"/>
        <v>4.6330435194225656E-6</v>
      </c>
      <c r="BT37">
        <f t="shared" si="32"/>
        <v>3.6821896454861051E-6</v>
      </c>
      <c r="BU37">
        <f t="shared" si="32"/>
        <v>3.8966186499316307E-7</v>
      </c>
      <c r="BV37">
        <f t="shared" si="32"/>
        <v>4.1581505909597281E-6</v>
      </c>
      <c r="EN37">
        <f>Sheet67!FL37</f>
        <v>0.34877989075753857</v>
      </c>
      <c r="EO37">
        <f>Sheet67!FM37</f>
        <v>0.76805251719146894</v>
      </c>
      <c r="EP37">
        <f>Sheet67!FN37</f>
        <v>0.98872115750051848</v>
      </c>
      <c r="EQ37">
        <f>Sheet67!FO37</f>
        <v>0.43082245579724615</v>
      </c>
      <c r="ER37">
        <f>Sheet67!FP37</f>
        <v>0.41010630426791345</v>
      </c>
      <c r="ES37">
        <f>Sheet67!FQ37</f>
        <v>0.87546472044790558</v>
      </c>
      <c r="ET37">
        <f>Sheet67!FR37</f>
        <v>0.57774837726431183</v>
      </c>
      <c r="EU37">
        <f>Sheet67!FS37</f>
        <v>0.80704901376078519</v>
      </c>
      <c r="EV37">
        <f>Sheet67!FT37</f>
        <v>0.28408226549699367</v>
      </c>
      <c r="EW37">
        <f>Sheet67!FU37</f>
        <v>0.19941035002818658</v>
      </c>
      <c r="EZ37">
        <v>-0.52092789838547804</v>
      </c>
      <c r="FA37">
        <v>0.61077731195042462</v>
      </c>
      <c r="FB37">
        <v>-0.56123884695015702</v>
      </c>
      <c r="FC37">
        <v>1.4461725961463486E-3</v>
      </c>
      <c r="FD37">
        <v>-6.8184873060809156E-2</v>
      </c>
      <c r="FE37">
        <v>0.4454264454798596</v>
      </c>
      <c r="FF37">
        <v>0.55038773613127734</v>
      </c>
      <c r="FG37">
        <v>-0.50737234634441597</v>
      </c>
      <c r="FH37">
        <v>4.821022330105755E-2</v>
      </c>
      <c r="FI37">
        <v>1.476075282094663E-3</v>
      </c>
      <c r="FL37">
        <f t="shared" si="30"/>
        <v>0.34929040009795631</v>
      </c>
      <c r="FM37">
        <f t="shared" si="30"/>
        <v>0.76745395542575756</v>
      </c>
      <c r="FN37">
        <f t="shared" si="30"/>
        <v>0.98927117157052968</v>
      </c>
      <c r="FO37">
        <f t="shared" si="30"/>
        <v>0.43082103854810194</v>
      </c>
      <c r="FP37">
        <f t="shared" si="30"/>
        <v>0.41017312544351303</v>
      </c>
      <c r="FQ37">
        <f t="shared" si="30"/>
        <v>0.87502820253133529</v>
      </c>
      <c r="FR37">
        <f t="shared" si="30"/>
        <v>0.5772089972829032</v>
      </c>
      <c r="FS37">
        <f t="shared" si="30"/>
        <v>0.8075462386602027</v>
      </c>
      <c r="FT37">
        <f t="shared" si="30"/>
        <v>0.28403501947815862</v>
      </c>
      <c r="FU37">
        <f t="shared" si="30"/>
        <v>0.19940890347441012</v>
      </c>
    </row>
    <row r="38" spans="1:177">
      <c r="A38">
        <v>37</v>
      </c>
      <c r="B38">
        <v>6.6866341231161433E-2</v>
      </c>
      <c r="C38">
        <v>0.85052360813401418</v>
      </c>
      <c r="D38">
        <v>0.54698733144265221</v>
      </c>
      <c r="E38">
        <v>0.98872115750051848</v>
      </c>
      <c r="F38">
        <v>0.40129889786374234</v>
      </c>
      <c r="G38">
        <v>0.24794473692384369</v>
      </c>
      <c r="H38">
        <v>9.6862521012056016E-2</v>
      </c>
      <c r="I38">
        <v>0.69180153015693979</v>
      </c>
      <c r="J38">
        <v>3.7011087643434026E-2</v>
      </c>
      <c r="K38">
        <v>0.75050226051621349</v>
      </c>
      <c r="M38">
        <v>0.39006237148736522</v>
      </c>
      <c r="S38">
        <f t="shared" si="33"/>
        <v>0.63167419316736417</v>
      </c>
      <c r="T38">
        <f t="shared" si="31"/>
        <v>0.34374192314934299</v>
      </c>
      <c r="U38">
        <f t="shared" si="31"/>
        <v>0.54698733144265221</v>
      </c>
      <c r="V38">
        <f t="shared" si="31"/>
        <v>0.33074959288373129</v>
      </c>
      <c r="W38">
        <f t="shared" si="31"/>
        <v>0.70619947347188783</v>
      </c>
      <c r="X38">
        <f t="shared" si="31"/>
        <v>0.31247542229096376</v>
      </c>
      <c r="Y38">
        <f t="shared" si="31"/>
        <v>0.9502928933414293</v>
      </c>
      <c r="Z38">
        <f t="shared" si="31"/>
        <v>0.18085140811170675</v>
      </c>
      <c r="AA38">
        <f t="shared" si="31"/>
        <v>0.41247244306714215</v>
      </c>
      <c r="AB38">
        <f t="shared" si="31"/>
        <v>0.38589958597243518</v>
      </c>
      <c r="BG38">
        <f t="shared" si="29"/>
        <v>0.18838592080690775</v>
      </c>
      <c r="BH38">
        <f t="shared" si="29"/>
        <v>0.26009695052529358</v>
      </c>
      <c r="BI38">
        <f t="shared" si="29"/>
        <v>0.28832969502176881</v>
      </c>
      <c r="BJ38">
        <f t="shared" si="29"/>
        <v>0.34523603827832983</v>
      </c>
      <c r="BM38">
        <f t="shared" si="34"/>
        <v>2.2355537948210599E-8</v>
      </c>
      <c r="BN38">
        <f t="shared" si="32"/>
        <v>3.6169520399665112E-6</v>
      </c>
      <c r="BO38">
        <f t="shared" si="32"/>
        <v>1.4959757037937696E-6</v>
      </c>
      <c r="BP38">
        <f t="shared" si="32"/>
        <v>4.8878476364458252E-6</v>
      </c>
      <c r="BQ38">
        <f t="shared" si="32"/>
        <v>8.0520402713327156E-7</v>
      </c>
      <c r="BR38">
        <f t="shared" si="32"/>
        <v>3.0738296284117036E-7</v>
      </c>
      <c r="BS38">
        <f t="shared" si="32"/>
        <v>4.6911739884054967E-8</v>
      </c>
      <c r="BT38">
        <f t="shared" si="32"/>
        <v>2.3929467856374166E-6</v>
      </c>
      <c r="BU38">
        <f t="shared" si="32"/>
        <v>6.8491030427497756E-9</v>
      </c>
      <c r="BV38">
        <f t="shared" si="32"/>
        <v>2.8162682151997321E-6</v>
      </c>
      <c r="EN38">
        <f>Sheet67!FL38</f>
        <v>0.2491382717667438</v>
      </c>
      <c r="EO38">
        <f>Sheet67!FM38</f>
        <v>0.91717065730164549</v>
      </c>
      <c r="EP38">
        <f>Sheet67!FN38</f>
        <v>0.40129889786374234</v>
      </c>
      <c r="EQ38">
        <f>Sheet67!FO38</f>
        <v>0.26390424798818118</v>
      </c>
      <c r="ER38">
        <f>Sheet67!FP38</f>
        <v>0.5370611472657898</v>
      </c>
      <c r="ES38">
        <f>Sheet67!FQ38</f>
        <v>0.88039328135169614</v>
      </c>
      <c r="ET38">
        <f>Sheet67!FR38</f>
        <v>0.73551119292956124</v>
      </c>
      <c r="EU38">
        <f>Sheet67!FS38</f>
        <v>0.10258052710828605</v>
      </c>
      <c r="EV38">
        <f>Sheet67!FT38</f>
        <v>0.50742424315909418</v>
      </c>
      <c r="EW38">
        <f>Sheet67!FU38</f>
        <v>0.74020210122183894</v>
      </c>
      <c r="EZ38">
        <v>-0.79562362776916307</v>
      </c>
      <c r="FA38">
        <v>0.83544194517623138</v>
      </c>
      <c r="FB38">
        <v>-0.74208385221591822</v>
      </c>
      <c r="FC38">
        <v>2.0522129360399663E-3</v>
      </c>
      <c r="FD38">
        <v>-0.20011204321267004</v>
      </c>
      <c r="FE38">
        <v>0.60754626239619913</v>
      </c>
      <c r="FF38">
        <v>0.7319044925543291</v>
      </c>
      <c r="FG38">
        <v>-0.50479549585069294</v>
      </c>
      <c r="FH38">
        <v>6.3522365045287257E-2</v>
      </c>
      <c r="FI38">
        <v>2.1477409403573566E-3</v>
      </c>
      <c r="FL38">
        <f t="shared" si="30"/>
        <v>0.24991798292195758</v>
      </c>
      <c r="FM38">
        <f t="shared" si="30"/>
        <v>0.91635192419537281</v>
      </c>
      <c r="FN38">
        <f t="shared" si="30"/>
        <v>0.40202614003891396</v>
      </c>
      <c r="FO38">
        <f t="shared" si="30"/>
        <v>0.26390223681950387</v>
      </c>
      <c r="FP38">
        <f t="shared" si="30"/>
        <v>0.53725725706813821</v>
      </c>
      <c r="FQ38">
        <f t="shared" si="30"/>
        <v>0.87979788601454789</v>
      </c>
      <c r="FR38">
        <f t="shared" si="30"/>
        <v>0.73479392652685804</v>
      </c>
      <c r="FS38">
        <f t="shared" si="30"/>
        <v>0.10307522669421973</v>
      </c>
      <c r="FT38">
        <f t="shared" si="30"/>
        <v>0.50736199124134984</v>
      </c>
      <c r="FU38">
        <f t="shared" si="30"/>
        <v>0.74019999643571743</v>
      </c>
    </row>
    <row r="39" spans="1:177">
      <c r="A39">
        <v>38</v>
      </c>
      <c r="B39">
        <v>0.68692235288377534</v>
      </c>
      <c r="C39">
        <v>0.12497495202606085</v>
      </c>
      <c r="D39">
        <v>0.33074959288373129</v>
      </c>
      <c r="E39">
        <v>0.43082245579724615</v>
      </c>
      <c r="F39">
        <v>0.26390424798818118</v>
      </c>
      <c r="G39">
        <v>0.23466363514874319</v>
      </c>
      <c r="H39">
        <v>0.14909836577100061</v>
      </c>
      <c r="I39">
        <v>0.73937425349065766</v>
      </c>
      <c r="J39">
        <v>0.40262856918253875</v>
      </c>
      <c r="K39">
        <v>0.31557516117441187</v>
      </c>
      <c r="M39">
        <v>9.1777282075896943E-2</v>
      </c>
      <c r="S39">
        <f t="shared" si="33"/>
        <v>0.34877989075753857</v>
      </c>
      <c r="T39">
        <f t="shared" si="31"/>
        <v>0.76805251719146894</v>
      </c>
      <c r="U39">
        <f t="shared" si="31"/>
        <v>0.98872115750051848</v>
      </c>
      <c r="V39">
        <f t="shared" si="31"/>
        <v>0.43082245579724615</v>
      </c>
      <c r="W39">
        <f t="shared" si="31"/>
        <v>0.41010630426791345</v>
      </c>
      <c r="X39">
        <f t="shared" si="31"/>
        <v>0.87546472044790558</v>
      </c>
      <c r="Y39">
        <f t="shared" si="31"/>
        <v>0.57774837726431183</v>
      </c>
      <c r="Z39">
        <f t="shared" si="31"/>
        <v>0.80704901376078519</v>
      </c>
      <c r="AA39">
        <f t="shared" si="31"/>
        <v>0.28408226549699367</v>
      </c>
      <c r="AB39">
        <f t="shared" si="31"/>
        <v>0.19941035002818658</v>
      </c>
      <c r="BG39">
        <f t="shared" si="29"/>
        <v>2.303675773566095E-2</v>
      </c>
      <c r="BH39">
        <f t="shared" si="29"/>
        <v>1.7800532603809642E-2</v>
      </c>
      <c r="BI39">
        <f t="shared" si="29"/>
        <v>1.2903828804068687E-2</v>
      </c>
      <c r="BJ39">
        <f t="shared" si="29"/>
        <v>8.3445170498451446E-3</v>
      </c>
      <c r="BM39">
        <f t="shared" si="34"/>
        <v>2.3593115944569098E-6</v>
      </c>
      <c r="BN39">
        <f t="shared" si="32"/>
        <v>7.8093693169581061E-8</v>
      </c>
      <c r="BO39">
        <f t="shared" si="32"/>
        <v>5.4697646596377006E-7</v>
      </c>
      <c r="BP39">
        <f t="shared" si="32"/>
        <v>9.2803994209585066E-7</v>
      </c>
      <c r="BQ39">
        <f t="shared" si="32"/>
        <v>3.482272605310372E-7</v>
      </c>
      <c r="BR39">
        <f t="shared" si="32"/>
        <v>2.7533510830611233E-7</v>
      </c>
      <c r="BS39">
        <f t="shared" si="32"/>
        <v>1.1115161337791544E-7</v>
      </c>
      <c r="BT39">
        <f t="shared" si="32"/>
        <v>2.7333714336243365E-6</v>
      </c>
      <c r="BU39">
        <f t="shared" si="32"/>
        <v>8.1054882360989197E-7</v>
      </c>
      <c r="BV39">
        <f t="shared" si="32"/>
        <v>4.9793841175128024E-7</v>
      </c>
      <c r="EN39">
        <f>Sheet67!FL39</f>
        <v>0.87038955827916975</v>
      </c>
      <c r="EO39">
        <f>Sheet67!FM39</f>
        <v>0.1163970597349719</v>
      </c>
      <c r="EP39">
        <f>Sheet67!FN39</f>
        <v>0.24794473692384369</v>
      </c>
      <c r="EQ39">
        <f>Sheet67!FO39</f>
        <v>0.23466363514874319</v>
      </c>
      <c r="ER39">
        <f>Sheet67!FP39</f>
        <v>0.73811448834020876</v>
      </c>
      <c r="ES39">
        <f>Sheet67!FQ39</f>
        <v>0.34068402840339768</v>
      </c>
      <c r="ET39">
        <f>Sheet67!FR39</f>
        <v>9.6301012910502734E-2</v>
      </c>
      <c r="EU39">
        <f>Sheet67!FS39</f>
        <v>0.96789269894860896</v>
      </c>
      <c r="EV39">
        <f>Sheet67!FT39</f>
        <v>0.15491728101189481</v>
      </c>
      <c r="EW39">
        <f>Sheet67!FU39</f>
        <v>0.61939875093293151</v>
      </c>
      <c r="EZ39">
        <v>-1.0805627478760669</v>
      </c>
      <c r="FA39">
        <v>1.1765843905516598</v>
      </c>
      <c r="FB39">
        <v>-0.99775957266811455</v>
      </c>
      <c r="FC39">
        <v>2.9384365201708183E-3</v>
      </c>
      <c r="FD39">
        <v>-0.3075014364837913</v>
      </c>
      <c r="FE39">
        <v>0.84935701051339696</v>
      </c>
      <c r="FF39">
        <v>1.0235293219364734</v>
      </c>
      <c r="FG39">
        <v>-0.76070169542175725</v>
      </c>
      <c r="FH39">
        <v>9.1044859197061415E-2</v>
      </c>
      <c r="FI39">
        <v>3.0714337309675293E-3</v>
      </c>
      <c r="FL39">
        <f t="shared" si="30"/>
        <v>0.87144850977208832</v>
      </c>
      <c r="FM39">
        <f t="shared" si="30"/>
        <v>0.11524400703223127</v>
      </c>
      <c r="FN39">
        <f t="shared" si="30"/>
        <v>0.24892254130505845</v>
      </c>
      <c r="FO39">
        <f t="shared" si="30"/>
        <v>0.23466075548095341</v>
      </c>
      <c r="FP39">
        <f t="shared" si="30"/>
        <v>0.73841583974796288</v>
      </c>
      <c r="FQ39">
        <f t="shared" si="30"/>
        <v>0.33985165853309457</v>
      </c>
      <c r="FR39">
        <f t="shared" si="30"/>
        <v>9.5297954175004987E-2</v>
      </c>
      <c r="FS39">
        <f t="shared" si="30"/>
        <v>0.96863818661012224</v>
      </c>
      <c r="FT39">
        <f t="shared" si="30"/>
        <v>0.1548280570498817</v>
      </c>
      <c r="FU39">
        <f t="shared" si="30"/>
        <v>0.61939574092787519</v>
      </c>
    </row>
    <row r="40" spans="1:177">
      <c r="A40">
        <v>39</v>
      </c>
      <c r="B40">
        <v>0.73564699510599407</v>
      </c>
      <c r="C40">
        <v>1.874092978346777E-2</v>
      </c>
      <c r="D40">
        <v>0.70619947347188783</v>
      </c>
      <c r="E40">
        <v>0.41010630426791345</v>
      </c>
      <c r="F40">
        <v>0.5370611472657898</v>
      </c>
      <c r="G40">
        <v>0.73811448834020876</v>
      </c>
      <c r="H40">
        <v>0.99444143137331853</v>
      </c>
      <c r="I40">
        <v>0.93312602455475968</v>
      </c>
      <c r="J40">
        <v>0.28793532792663107</v>
      </c>
      <c r="K40">
        <v>1.1146083797148027E-2</v>
      </c>
      <c r="M40">
        <v>0.24368359223046657</v>
      </c>
      <c r="S40">
        <f t="shared" si="33"/>
        <v>0.2491382717667438</v>
      </c>
      <c r="T40">
        <f t="shared" si="31"/>
        <v>0.91717065730164549</v>
      </c>
      <c r="U40">
        <f t="shared" si="31"/>
        <v>0.40129889786374234</v>
      </c>
      <c r="V40">
        <f t="shared" si="31"/>
        <v>0.26390424798818118</v>
      </c>
      <c r="W40">
        <f t="shared" si="31"/>
        <v>0.5370611472657898</v>
      </c>
      <c r="X40">
        <f t="shared" si="31"/>
        <v>0.88039328135169614</v>
      </c>
      <c r="Y40">
        <f t="shared" si="31"/>
        <v>0.73551119292956124</v>
      </c>
      <c r="Z40">
        <f t="shared" si="31"/>
        <v>0.10258052710828605</v>
      </c>
      <c r="AA40">
        <f t="shared" si="31"/>
        <v>0.50742424315909418</v>
      </c>
      <c r="AB40">
        <f t="shared" si="31"/>
        <v>0.74020210122183894</v>
      </c>
      <c r="BG40">
        <f t="shared" si="29"/>
        <v>3.5498808266173958E-2</v>
      </c>
      <c r="BH40">
        <f t="shared" si="29"/>
        <v>1.5340758361923196E-2</v>
      </c>
      <c r="BI40">
        <f t="shared" si="29"/>
        <v>3.8355915842496521E-2</v>
      </c>
      <c r="BJ40">
        <f t="shared" si="29"/>
        <v>1.404529649502931E-2</v>
      </c>
      <c r="BM40">
        <f t="shared" si="34"/>
        <v>2.7058825070423927E-6</v>
      </c>
      <c r="BN40">
        <f t="shared" si="32"/>
        <v>1.7561122457443466E-9</v>
      </c>
      <c r="BO40">
        <f t="shared" si="32"/>
        <v>2.4935884816598583E-6</v>
      </c>
      <c r="BP40">
        <f t="shared" si="32"/>
        <v>8.409359040014321E-7</v>
      </c>
      <c r="BQ40">
        <f t="shared" si="32"/>
        <v>1.4421733795122318E-6</v>
      </c>
      <c r="BR40">
        <f t="shared" si="32"/>
        <v>2.7240649894886409E-6</v>
      </c>
      <c r="BS40">
        <f t="shared" si="32"/>
        <v>4.9445688021590738E-6</v>
      </c>
      <c r="BT40">
        <f t="shared" si="32"/>
        <v>4.3536208885068506E-6</v>
      </c>
      <c r="BU40">
        <f t="shared" si="32"/>
        <v>4.145337653410829E-7</v>
      </c>
      <c r="BV40">
        <f t="shared" si="32"/>
        <v>6.2117592006522902E-10</v>
      </c>
      <c r="EN40">
        <f>Sheet67!FL40</f>
        <v>0.30228779001951717</v>
      </c>
      <c r="EO40">
        <f>Sheet67!FM40</f>
        <v>0.96260516510379945</v>
      </c>
      <c r="EP40">
        <f>Sheet67!FN40</f>
        <v>9.6862521012056016E-2</v>
      </c>
      <c r="EQ40">
        <f>Sheet67!FO40</f>
        <v>0.14909836577100061</v>
      </c>
      <c r="ER40">
        <f>Sheet67!FP40</f>
        <v>0.99444143137331853</v>
      </c>
      <c r="ES40">
        <f>Sheet67!FQ40</f>
        <v>0.10585503846221085</v>
      </c>
      <c r="ET40">
        <f>Sheet67!FR40</f>
        <v>0.31753168124735598</v>
      </c>
      <c r="EU40">
        <f>Sheet67!FS40</f>
        <v>0.21739836129236259</v>
      </c>
      <c r="EV40">
        <f>Sheet67!FT40</f>
        <v>0.90004434178020254</v>
      </c>
      <c r="EW40">
        <f>Sheet67!FU40</f>
        <v>0.59952250973428156</v>
      </c>
      <c r="EZ40">
        <v>-0.52272830387479419</v>
      </c>
      <c r="FA40">
        <v>0.7789073866363545</v>
      </c>
      <c r="FB40">
        <v>-0.64962842284552769</v>
      </c>
      <c r="FC40">
        <v>2.0434823817044073E-3</v>
      </c>
      <c r="FD40">
        <v>-0.25790251872129161</v>
      </c>
      <c r="FE40">
        <v>0.53761785779691162</v>
      </c>
      <c r="FF40">
        <v>0.66988789924832914</v>
      </c>
      <c r="FG40">
        <v>-0.62423645827374996</v>
      </c>
      <c r="FH40">
        <v>6.3925714126236599E-2</v>
      </c>
      <c r="FI40">
        <v>2.1133635258269315E-3</v>
      </c>
      <c r="FL40">
        <f t="shared" si="30"/>
        <v>0.30280006375731444</v>
      </c>
      <c r="FM40">
        <f t="shared" si="30"/>
        <v>0.9618418358648958</v>
      </c>
      <c r="FN40">
        <f t="shared" si="30"/>
        <v>9.7499156866444628E-2</v>
      </c>
      <c r="FO40">
        <f t="shared" si="30"/>
        <v>0.14909636315826655</v>
      </c>
      <c r="FP40">
        <f t="shared" si="30"/>
        <v>0.99469417584166542</v>
      </c>
      <c r="FQ40">
        <f t="shared" si="30"/>
        <v>0.10532817296156988</v>
      </c>
      <c r="FR40">
        <f t="shared" si="30"/>
        <v>0.31687519110609264</v>
      </c>
      <c r="FS40">
        <f t="shared" si="30"/>
        <v>0.21801011302147086</v>
      </c>
      <c r="FT40">
        <f t="shared" si="30"/>
        <v>0.89998169458035882</v>
      </c>
      <c r="FU40">
        <f t="shared" si="30"/>
        <v>0.59952043863802629</v>
      </c>
    </row>
    <row r="41" spans="1:177">
      <c r="A41">
        <v>40</v>
      </c>
      <c r="B41">
        <v>0.49446716207531916</v>
      </c>
      <c r="C41">
        <v>0.79353667165638286</v>
      </c>
      <c r="D41">
        <v>0.31247542229096376</v>
      </c>
      <c r="E41">
        <v>0.87546472044790558</v>
      </c>
      <c r="F41">
        <v>0.88039328135169614</v>
      </c>
      <c r="G41">
        <v>0.34068402840339768</v>
      </c>
      <c r="H41">
        <v>0.10585503846221085</v>
      </c>
      <c r="I41">
        <v>0.8487074086985047</v>
      </c>
      <c r="J41">
        <v>0.54158701356107875</v>
      </c>
      <c r="K41">
        <v>0.58007352680051283</v>
      </c>
      <c r="M41">
        <v>0.72204161677653045</v>
      </c>
      <c r="S41">
        <f t="shared" si="33"/>
        <v>0.87038955827916975</v>
      </c>
      <c r="T41">
        <f t="shared" si="31"/>
        <v>0.1163970597349719</v>
      </c>
      <c r="U41">
        <f t="shared" si="31"/>
        <v>0.24794473692384369</v>
      </c>
      <c r="V41">
        <f t="shared" si="31"/>
        <v>0.23466363514874319</v>
      </c>
      <c r="W41">
        <f t="shared" si="31"/>
        <v>0.73811448834020876</v>
      </c>
      <c r="X41">
        <f t="shared" si="31"/>
        <v>0.34068402840339768</v>
      </c>
      <c r="Y41">
        <f t="shared" si="31"/>
        <v>9.6301012910502734E-2</v>
      </c>
      <c r="Z41">
        <f t="shared" si="31"/>
        <v>0.96789269894860896</v>
      </c>
      <c r="AA41">
        <f t="shared" si="31"/>
        <v>0.15491728101189481</v>
      </c>
      <c r="AB41">
        <f t="shared" si="31"/>
        <v>0.61939875093293151</v>
      </c>
      <c r="BG41">
        <f t="shared" si="29"/>
        <v>1.944800668038532E-3</v>
      </c>
      <c r="BH41">
        <f t="shared" si="29"/>
        <v>5.9364306699453593E-4</v>
      </c>
      <c r="BI41">
        <f t="shared" si="29"/>
        <v>6.6466648749734355E-4</v>
      </c>
      <c r="BJ41">
        <f t="shared" si="29"/>
        <v>3.0656821049031567E-4</v>
      </c>
      <c r="BM41">
        <f t="shared" si="34"/>
        <v>1.2224888718540999E-6</v>
      </c>
      <c r="BN41">
        <f t="shared" si="32"/>
        <v>3.1485022463174501E-6</v>
      </c>
      <c r="BO41">
        <f t="shared" si="32"/>
        <v>4.8820444767958065E-7</v>
      </c>
      <c r="BP41">
        <f t="shared" si="32"/>
        <v>3.8321923837446482E-6</v>
      </c>
      <c r="BQ41">
        <f t="shared" si="32"/>
        <v>3.8754616492460348E-6</v>
      </c>
      <c r="BR41">
        <f t="shared" si="32"/>
        <v>5.8032803604583542E-7</v>
      </c>
      <c r="BS41">
        <f t="shared" si="32"/>
        <v>5.6026445839180695E-8</v>
      </c>
      <c r="BT41">
        <f t="shared" si="32"/>
        <v>3.6015213278986538E-6</v>
      </c>
      <c r="BU41">
        <f t="shared" si="32"/>
        <v>1.4665824662900406E-6</v>
      </c>
      <c r="BV41">
        <f t="shared" si="32"/>
        <v>1.6824264824739265E-6</v>
      </c>
      <c r="EN41">
        <f>Sheet67!FL41</f>
        <v>0.19492433238683513</v>
      </c>
      <c r="EO41">
        <f>Sheet67!FM41</f>
        <v>0.85815961749386749</v>
      </c>
      <c r="EP41">
        <f>Sheet67!FN41</f>
        <v>0.69180153015693979</v>
      </c>
      <c r="EQ41">
        <f>Sheet67!FO41</f>
        <v>0.73937425349065766</v>
      </c>
      <c r="ER41">
        <f>Sheet67!FP41</f>
        <v>0.93312602455475968</v>
      </c>
      <c r="ES41">
        <f>Sheet67!FQ41</f>
        <v>0.8487074086985047</v>
      </c>
      <c r="ET41">
        <f>Sheet67!FR41</f>
        <v>0.39258200419267802</v>
      </c>
      <c r="EU41">
        <f>Sheet67!FS41</f>
        <v>0.51293190803272293</v>
      </c>
      <c r="EV41">
        <f>Sheet67!FT41</f>
        <v>0.90153553291332966</v>
      </c>
      <c r="EW41">
        <f>Sheet67!FU41</f>
        <v>6.7778134710806737E-2</v>
      </c>
      <c r="EZ41">
        <v>-0.76316398092182813</v>
      </c>
      <c r="FA41">
        <v>0.96930655518454911</v>
      </c>
      <c r="FB41">
        <v>-0.814831324096844</v>
      </c>
      <c r="FC41">
        <v>2.4791923309854386E-3</v>
      </c>
      <c r="FD41">
        <v>-0.28133055523545381</v>
      </c>
      <c r="FE41">
        <v>0.68421261556838608</v>
      </c>
      <c r="FF41">
        <v>0.83947081178008087</v>
      </c>
      <c r="FG41">
        <v>-0.71622256564362652</v>
      </c>
      <c r="FH41">
        <v>7.7505411716456599E-2</v>
      </c>
      <c r="FI41">
        <v>2.5738393172941051E-3</v>
      </c>
      <c r="FL41">
        <f t="shared" si="30"/>
        <v>0.19567223308813853</v>
      </c>
      <c r="FM41">
        <f t="shared" si="30"/>
        <v>0.85720969706978667</v>
      </c>
      <c r="FN41">
        <f t="shared" si="30"/>
        <v>0.69260006485455472</v>
      </c>
      <c r="FO41">
        <f t="shared" si="30"/>
        <v>0.73937182388217326</v>
      </c>
      <c r="FP41">
        <f t="shared" si="30"/>
        <v>0.93340172849889047</v>
      </c>
      <c r="FQ41">
        <f t="shared" si="30"/>
        <v>0.84803688033524771</v>
      </c>
      <c r="FR41">
        <f t="shared" si="30"/>
        <v>0.39175932279713355</v>
      </c>
      <c r="FS41">
        <f t="shared" si="30"/>
        <v>0.51363380614705367</v>
      </c>
      <c r="FT41">
        <f t="shared" si="30"/>
        <v>0.90145957760984752</v>
      </c>
      <c r="FU41">
        <f t="shared" si="30"/>
        <v>6.7775612348275782E-2</v>
      </c>
    </row>
    <row r="42" spans="1:177">
      <c r="A42">
        <v>41</v>
      </c>
      <c r="B42">
        <v>0.80860053039789404</v>
      </c>
      <c r="C42">
        <v>0.45913108732080438</v>
      </c>
      <c r="D42">
        <v>0.9502928933414293</v>
      </c>
      <c r="E42">
        <v>0.57774837726431183</v>
      </c>
      <c r="F42">
        <v>0.73551119292956124</v>
      </c>
      <c r="G42">
        <v>9.6301012910502734E-2</v>
      </c>
      <c r="H42">
        <v>0.31753168124735598</v>
      </c>
      <c r="I42">
        <v>0.39258200419267802</v>
      </c>
      <c r="J42">
        <v>0.97227749927011908</v>
      </c>
      <c r="K42">
        <v>0.42754966535143962</v>
      </c>
      <c r="M42">
        <v>0.8730368974001832</v>
      </c>
      <c r="S42">
        <f t="shared" si="33"/>
        <v>0.30228779001951717</v>
      </c>
      <c r="T42">
        <f t="shared" si="31"/>
        <v>0.96260516510379945</v>
      </c>
      <c r="U42">
        <f t="shared" si="31"/>
        <v>9.6862521012056016E-2</v>
      </c>
      <c r="V42">
        <f t="shared" si="31"/>
        <v>0.14909836577100061</v>
      </c>
      <c r="W42">
        <f t="shared" si="31"/>
        <v>0.99444143137331853</v>
      </c>
      <c r="X42">
        <f t="shared" si="31"/>
        <v>0.10585503846221085</v>
      </c>
      <c r="Y42">
        <f t="shared" si="31"/>
        <v>0.31753168124735598</v>
      </c>
      <c r="Z42">
        <f t="shared" si="31"/>
        <v>0.21739836129236259</v>
      </c>
      <c r="AA42">
        <f t="shared" si="31"/>
        <v>0.90004434178020254</v>
      </c>
      <c r="AB42">
        <f t="shared" si="31"/>
        <v>0.59952250973428156</v>
      </c>
      <c r="BM42">
        <f t="shared" si="34"/>
        <v>3.2691740887987779E-6</v>
      </c>
      <c r="BN42">
        <f t="shared" si="32"/>
        <v>1.0540067767219207E-6</v>
      </c>
      <c r="BO42">
        <f t="shared" si="32"/>
        <v>4.515282915676126E-6</v>
      </c>
      <c r="BP42">
        <f t="shared" si="32"/>
        <v>1.6689659371577279E-6</v>
      </c>
      <c r="BQ42">
        <f t="shared" si="32"/>
        <v>2.7048835746233316E-6</v>
      </c>
      <c r="BR42">
        <f t="shared" si="32"/>
        <v>4.6369425437944075E-8</v>
      </c>
      <c r="BS42">
        <f t="shared" si="32"/>
        <v>5.0413184297886247E-7</v>
      </c>
      <c r="BT42">
        <f t="shared" si="32"/>
        <v>7.7060315007969931E-7</v>
      </c>
      <c r="BU42">
        <f t="shared" si="32"/>
        <v>4.7266176779347824E-6</v>
      </c>
      <c r="BV42">
        <f t="shared" si="32"/>
        <v>9.1399358171064017E-7</v>
      </c>
      <c r="EN42">
        <f>Sheet67!FL42</f>
        <v>0.6810885839978148</v>
      </c>
      <c r="EO42">
        <f>Sheet67!FM42</f>
        <v>0.27916370286739034</v>
      </c>
      <c r="EP42">
        <f>Sheet67!FN42</f>
        <v>3.7011087643434026E-2</v>
      </c>
      <c r="EQ42">
        <f>Sheet67!FO42</f>
        <v>0.40262856918253875</v>
      </c>
      <c r="ER42">
        <f>Sheet67!FP42</f>
        <v>0.28793532792663107</v>
      </c>
      <c r="ES42">
        <f>Sheet67!FQ42</f>
        <v>0.54158701356107875</v>
      </c>
      <c r="ET42">
        <f>Sheet67!FR42</f>
        <v>0.97227749927011908</v>
      </c>
      <c r="EU42">
        <f>Sheet67!FS42</f>
        <v>0.35381429137521381</v>
      </c>
      <c r="EV42">
        <f>Sheet67!FT42</f>
        <v>0.57243895860286964</v>
      </c>
      <c r="EW42">
        <f>Sheet67!FU42</f>
        <v>0.23782859088309818</v>
      </c>
      <c r="EZ42">
        <v>-0.57176121341448505</v>
      </c>
      <c r="FA42">
        <v>0.68370572804269214</v>
      </c>
      <c r="FB42">
        <v>-0.5685107205086114</v>
      </c>
      <c r="FC42">
        <v>1.6956250126034509E-3</v>
      </c>
      <c r="FD42">
        <v>-0.14094391837140408</v>
      </c>
      <c r="FE42">
        <v>0.49155315505283398</v>
      </c>
      <c r="FF42">
        <v>0.60103894864184471</v>
      </c>
      <c r="FG42">
        <v>-0.55329599229084603</v>
      </c>
      <c r="FH42">
        <v>5.4771469685448965E-2</v>
      </c>
      <c r="FI42">
        <v>1.7469181499230573E-3</v>
      </c>
      <c r="FL42">
        <f t="shared" si="30"/>
        <v>0.68164890998696104</v>
      </c>
      <c r="FM42">
        <f t="shared" si="30"/>
        <v>0.2784936712539085</v>
      </c>
      <c r="FN42">
        <f t="shared" si="30"/>
        <v>3.7568228149532465E-2</v>
      </c>
      <c r="FO42">
        <f t="shared" si="30"/>
        <v>0.40262690747002639</v>
      </c>
      <c r="FP42">
        <f t="shared" si="30"/>
        <v>0.28807345296663506</v>
      </c>
      <c r="FQ42">
        <f t="shared" si="30"/>
        <v>0.541105291469127</v>
      </c>
      <c r="FR42">
        <f t="shared" si="30"/>
        <v>0.97168848110045003</v>
      </c>
      <c r="FS42">
        <f t="shared" si="30"/>
        <v>0.35435652144765883</v>
      </c>
      <c r="FT42">
        <f t="shared" si="30"/>
        <v>0.57238528256257792</v>
      </c>
      <c r="FU42">
        <f t="shared" si="30"/>
        <v>0.23782687890331125</v>
      </c>
    </row>
    <row r="43" spans="1:177">
      <c r="A43">
        <v>42</v>
      </c>
      <c r="B43">
        <v>0.50005323410484004</v>
      </c>
      <c r="C43">
        <v>0.17321086593418802</v>
      </c>
      <c r="D43">
        <v>0.18085140811170675</v>
      </c>
      <c r="E43">
        <v>0.80704901376078519</v>
      </c>
      <c r="F43">
        <v>0.10258052710828605</v>
      </c>
      <c r="G43">
        <v>0.96789269894860896</v>
      </c>
      <c r="H43">
        <v>0.21739836129236259</v>
      </c>
      <c r="I43">
        <v>0.51293190803272293</v>
      </c>
      <c r="J43">
        <v>0.35381429137521381</v>
      </c>
      <c r="K43">
        <v>0.77538166216393001</v>
      </c>
      <c r="M43">
        <v>0.25858931435188304</v>
      </c>
      <c r="S43">
        <f t="shared" si="33"/>
        <v>0.19492433238683513</v>
      </c>
      <c r="T43">
        <f t="shared" si="31"/>
        <v>0.85815961749386749</v>
      </c>
      <c r="U43">
        <f t="shared" si="31"/>
        <v>0.69180153015693979</v>
      </c>
      <c r="V43">
        <f t="shared" si="31"/>
        <v>0.73937425349065766</v>
      </c>
      <c r="W43">
        <f t="shared" si="31"/>
        <v>0.93312602455475968</v>
      </c>
      <c r="X43">
        <f t="shared" si="31"/>
        <v>0.8487074086985047</v>
      </c>
      <c r="Y43">
        <f t="shared" si="31"/>
        <v>0.39258200419267802</v>
      </c>
      <c r="Z43">
        <f t="shared" si="31"/>
        <v>0.51293190803272293</v>
      </c>
      <c r="AA43">
        <f t="shared" si="31"/>
        <v>0.90153553291332966</v>
      </c>
      <c r="AB43">
        <f t="shared" si="31"/>
        <v>6.7778134710806737E-2</v>
      </c>
      <c r="BM43">
        <f t="shared" si="34"/>
        <v>1.2502661846935498E-6</v>
      </c>
      <c r="BN43">
        <f t="shared" si="32"/>
        <v>1.5001002038835629E-7</v>
      </c>
      <c r="BO43">
        <f t="shared" si="32"/>
        <v>1.6353615907993557E-7</v>
      </c>
      <c r="BP43">
        <f t="shared" si="32"/>
        <v>3.2566405530612802E-6</v>
      </c>
      <c r="BQ43">
        <f t="shared" si="32"/>
        <v>5.2613822709069048E-8</v>
      </c>
      <c r="BR43">
        <f t="shared" si="32"/>
        <v>4.6840813833901134E-6</v>
      </c>
      <c r="BS43">
        <f t="shared" si="32"/>
        <v>2.3631023746302309E-7</v>
      </c>
      <c r="BT43">
        <f t="shared" si="32"/>
        <v>1.3154957113904489E-6</v>
      </c>
      <c r="BU43">
        <f t="shared" si="32"/>
        <v>6.2592276390672357E-7</v>
      </c>
      <c r="BV43">
        <f t="shared" si="32"/>
        <v>3.0060836101004945E-6</v>
      </c>
      <c r="EN43">
        <f>Sheet67!FL43</f>
        <v>0.31618420856190604</v>
      </c>
      <c r="EO43">
        <f>Sheet67!FM43</f>
        <v>0.91193756266092341</v>
      </c>
      <c r="EP43">
        <f>Sheet67!FN43</f>
        <v>0.75050226051621349</v>
      </c>
      <c r="EQ43">
        <f>Sheet67!FO43</f>
        <v>0.31557516117441187</v>
      </c>
      <c r="ER43">
        <f>Sheet67!FP43</f>
        <v>1.1146083797148027E-2</v>
      </c>
      <c r="ES43">
        <f>Sheet67!FQ43</f>
        <v>0.58007352680051283</v>
      </c>
      <c r="ET43">
        <f>Sheet67!FR43</f>
        <v>0.42754966535143962</v>
      </c>
      <c r="EU43">
        <f>Sheet67!FS43</f>
        <v>0.77538166216393001</v>
      </c>
      <c r="EV43">
        <f>Sheet67!FT43</f>
        <v>0.43732072737627647</v>
      </c>
      <c r="EW43">
        <f>Sheet67!FU43</f>
        <v>0.13892107197349329</v>
      </c>
      <c r="EZ43">
        <v>-0.90711325955788191</v>
      </c>
      <c r="FA43">
        <v>1.0257125063920123</v>
      </c>
      <c r="FB43">
        <v>-0.85525720227391488</v>
      </c>
      <c r="FC43">
        <v>2.5841801420573305E-3</v>
      </c>
      <c r="FD43">
        <v>-0.27819225195045238</v>
      </c>
      <c r="FE43">
        <v>0.73601362360512379</v>
      </c>
      <c r="FF43">
        <v>0.88994901821028194</v>
      </c>
      <c r="FG43">
        <v>-0.69669890384356925</v>
      </c>
      <c r="FH43">
        <v>8.0306240086199576E-2</v>
      </c>
      <c r="FI43">
        <v>2.6960491901434685E-3</v>
      </c>
      <c r="FL43">
        <f t="shared" si="30"/>
        <v>0.31707317955627279</v>
      </c>
      <c r="FM43">
        <f t="shared" si="30"/>
        <v>0.91093236440465919</v>
      </c>
      <c r="FN43">
        <f t="shared" si="30"/>
        <v>0.75134041257444195</v>
      </c>
      <c r="FO43">
        <f t="shared" si="30"/>
        <v>0.31557262867787267</v>
      </c>
      <c r="FP43">
        <f t="shared" si="30"/>
        <v>1.141871220405947E-2</v>
      </c>
      <c r="FQ43">
        <f t="shared" si="30"/>
        <v>0.57935223344937981</v>
      </c>
      <c r="FR43">
        <f t="shared" si="30"/>
        <v>0.42667751531359355</v>
      </c>
      <c r="FS43">
        <f t="shared" si="30"/>
        <v>0.7760644270896967</v>
      </c>
      <c r="FT43">
        <f t="shared" si="30"/>
        <v>0.43724202726099198</v>
      </c>
      <c r="FU43">
        <f t="shared" si="30"/>
        <v>0.13891842984528696</v>
      </c>
    </row>
    <row r="44" spans="1:177">
      <c r="A44">
        <v>43</v>
      </c>
      <c r="B44">
        <v>0.14482308977535829</v>
      </c>
      <c r="C44">
        <v>0.95884057118888799</v>
      </c>
      <c r="D44">
        <v>0.41247244306714215</v>
      </c>
      <c r="E44">
        <v>0.28408226549699367</v>
      </c>
      <c r="F44">
        <v>0.50742424315909418</v>
      </c>
      <c r="G44">
        <v>0.15491728101189481</v>
      </c>
      <c r="H44">
        <v>0.90004434178020254</v>
      </c>
      <c r="I44">
        <v>0.90153553291332966</v>
      </c>
      <c r="J44">
        <v>0.57243895860286964</v>
      </c>
      <c r="K44">
        <v>0.43732072737627647</v>
      </c>
      <c r="M44">
        <v>0.20587256471374754</v>
      </c>
      <c r="S44">
        <f t="shared" si="33"/>
        <v>0.6810885839978148</v>
      </c>
      <c r="T44">
        <f t="shared" si="31"/>
        <v>0.27916370286739034</v>
      </c>
      <c r="U44">
        <f t="shared" si="31"/>
        <v>3.7011087643434026E-2</v>
      </c>
      <c r="V44">
        <f t="shared" si="31"/>
        <v>0.40262856918253875</v>
      </c>
      <c r="W44">
        <f t="shared" si="31"/>
        <v>0.28793532792663107</v>
      </c>
      <c r="X44">
        <f t="shared" si="31"/>
        <v>0.54158701356107875</v>
      </c>
      <c r="Y44">
        <f t="shared" si="31"/>
        <v>0.97227749927011908</v>
      </c>
      <c r="Z44">
        <f t="shared" si="31"/>
        <v>0.35381429137521381</v>
      </c>
      <c r="AA44">
        <f t="shared" si="31"/>
        <v>0.57243895860286964</v>
      </c>
      <c r="AB44">
        <f t="shared" si="31"/>
        <v>0.23782859088309818</v>
      </c>
      <c r="BM44">
        <f t="shared" si="34"/>
        <v>1.0486863666040745E-7</v>
      </c>
      <c r="BN44">
        <f t="shared" si="32"/>
        <v>4.5968762047891658E-6</v>
      </c>
      <c r="BO44">
        <f t="shared" si="32"/>
        <v>8.5066758144888404E-7</v>
      </c>
      <c r="BP44">
        <f t="shared" si="32"/>
        <v>4.0351366784952201E-7</v>
      </c>
      <c r="BQ44">
        <f t="shared" si="32"/>
        <v>1.2873968127278978E-6</v>
      </c>
      <c r="BR44">
        <f t="shared" si="32"/>
        <v>1.1999681978059194E-7</v>
      </c>
      <c r="BS44">
        <f t="shared" si="32"/>
        <v>4.0503990858527904E-6</v>
      </c>
      <c r="BT44">
        <f t="shared" si="32"/>
        <v>4.0638315855266068E-6</v>
      </c>
      <c r="BU44">
        <f t="shared" si="32"/>
        <v>1.6384318066316895E-6</v>
      </c>
      <c r="BV44">
        <f t="shared" si="32"/>
        <v>9.5624709296457782E-7</v>
      </c>
    </row>
    <row r="45" spans="1:177">
      <c r="A45">
        <v>44</v>
      </c>
      <c r="B45">
        <v>0.3019371135550199</v>
      </c>
      <c r="C45">
        <v>0.32852342597651774</v>
      </c>
      <c r="D45">
        <v>0.38589958597243518</v>
      </c>
      <c r="E45">
        <v>0.19941035002818658</v>
      </c>
      <c r="F45">
        <v>0.74020210122183894</v>
      </c>
      <c r="G45">
        <v>0.61939875093293151</v>
      </c>
      <c r="H45">
        <v>0.59952250973428156</v>
      </c>
      <c r="I45">
        <v>6.7778134710806737E-2</v>
      </c>
      <c r="J45">
        <v>0.23782859088309818</v>
      </c>
      <c r="K45">
        <v>0.13892107197349329</v>
      </c>
      <c r="M45">
        <v>0.4896194841398756</v>
      </c>
      <c r="S45">
        <f t="shared" si="33"/>
        <v>0.31618420856190604</v>
      </c>
      <c r="T45">
        <f t="shared" si="31"/>
        <v>0.91193756266092341</v>
      </c>
      <c r="U45">
        <f t="shared" si="31"/>
        <v>0.75050226051621349</v>
      </c>
      <c r="V45">
        <f t="shared" si="31"/>
        <v>0.31557516117441187</v>
      </c>
      <c r="W45">
        <f t="shared" si="31"/>
        <v>1.1146083797148027E-2</v>
      </c>
      <c r="X45">
        <f t="shared" si="31"/>
        <v>0.58007352680051283</v>
      </c>
      <c r="Y45">
        <f t="shared" si="31"/>
        <v>0.42754966535143962</v>
      </c>
      <c r="Z45">
        <f t="shared" si="31"/>
        <v>0.77538166216393001</v>
      </c>
      <c r="AA45">
        <f t="shared" si="31"/>
        <v>0.43732072737627647</v>
      </c>
      <c r="AB45">
        <f t="shared" si="31"/>
        <v>0.13892107197349329</v>
      </c>
      <c r="BM45">
        <f t="shared" si="34"/>
        <v>4.5583010270968499E-7</v>
      </c>
      <c r="BN45">
        <f t="shared" si="32"/>
        <v>5.3963820707674266E-7</v>
      </c>
      <c r="BO45">
        <f t="shared" si="32"/>
        <v>7.4459245226848454E-7</v>
      </c>
      <c r="BP45">
        <f t="shared" si="32"/>
        <v>1.9882243849181947E-7</v>
      </c>
      <c r="BQ45">
        <f t="shared" si="32"/>
        <v>2.7394957532661275E-6</v>
      </c>
      <c r="BR45">
        <f t="shared" si="32"/>
        <v>1.9182740632863788E-6</v>
      </c>
      <c r="BS45">
        <f t="shared" si="32"/>
        <v>1.7971361983904588E-6</v>
      </c>
      <c r="BT45">
        <f t="shared" si="32"/>
        <v>2.2969377724381326E-8</v>
      </c>
      <c r="BU45">
        <f t="shared" si="32"/>
        <v>2.828121932072005E-7</v>
      </c>
      <c r="BV45">
        <f t="shared" si="32"/>
        <v>9.6495321191322526E-8</v>
      </c>
    </row>
    <row r="46" spans="1:177">
      <c r="A46">
        <v>45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4.5179038855140936</v>
      </c>
      <c r="EN2" t="s">
        <v>10</v>
      </c>
    </row>
    <row r="3" spans="1:177">
      <c r="A3">
        <v>2</v>
      </c>
      <c r="C3" t="s">
        <v>104</v>
      </c>
      <c r="G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4.5179038855140936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2.1988543018703606</v>
      </c>
      <c r="O7">
        <v>3.0696511737438792</v>
      </c>
      <c r="P7">
        <v>2.5344280134861576</v>
      </c>
      <c r="Q7">
        <v>3.7539761612233447</v>
      </c>
      <c r="S7">
        <f>N7+$M23</f>
        <v>2.991468180169</v>
      </c>
      <c r="T7">
        <f t="shared" ref="T7:V16" si="0">O7+$M23</f>
        <v>3.8622650520425186</v>
      </c>
      <c r="U7">
        <f t="shared" si="0"/>
        <v>3.327041891784797</v>
      </c>
      <c r="V7">
        <f t="shared" si="0"/>
        <v>4.546590039521984</v>
      </c>
      <c r="X7">
        <f xml:space="preserve"> IF(S7&gt;0,S7,0)</f>
        <v>2.991468180169</v>
      </c>
      <c r="Y7">
        <f t="shared" ref="Y7:AA16" si="1" xml:space="preserve"> IF(T7&gt;0,T7,0)</f>
        <v>3.8622650520425186</v>
      </c>
      <c r="Z7">
        <f t="shared" si="1"/>
        <v>3.327041891784797</v>
      </c>
      <c r="AA7">
        <f t="shared" si="1"/>
        <v>4.546590039521984</v>
      </c>
      <c r="AC7">
        <f t="array" ref="AC7:AF16">MMULT(B36:K45,X7:AA16)</f>
        <v>9.2727523423144156</v>
      </c>
      <c r="AD7">
        <v>12.107857436851637</v>
      </c>
      <c r="AE7">
        <v>10.857489114728098</v>
      </c>
      <c r="AF7">
        <v>12.725890804274885</v>
      </c>
      <c r="AH7">
        <f>AC7+$M36</f>
        <v>9.6127153877978309</v>
      </c>
      <c r="AI7">
        <f t="shared" ref="AI7:AK16" si="2">AD7+$M36</f>
        <v>12.447820482335052</v>
      </c>
      <c r="AJ7">
        <f t="shared" si="2"/>
        <v>11.197452160211514</v>
      </c>
      <c r="AK7">
        <f t="shared" si="2"/>
        <v>13.0658538497583</v>
      </c>
      <c r="AW7">
        <f>AH7</f>
        <v>9.6127153877978309</v>
      </c>
      <c r="AX7">
        <f t="shared" ref="AX7:AZ16" si="3">AI7</f>
        <v>12.447820482335052</v>
      </c>
      <c r="AY7">
        <f t="shared" si="3"/>
        <v>11.197452160211514</v>
      </c>
      <c r="AZ7">
        <f t="shared" si="3"/>
        <v>13.0658538497583</v>
      </c>
      <c r="BB7">
        <f>EXP(AW7-AW$20)</f>
        <v>8.2212996054314667E-3</v>
      </c>
      <c r="BC7">
        <f t="shared" ref="BC7:BE16" si="4">EXP(AX7-AX$20)</f>
        <v>4.2416860094203063E-3</v>
      </c>
      <c r="BD7">
        <f t="shared" si="4"/>
        <v>5.0748022078484405E-3</v>
      </c>
      <c r="BE7">
        <f t="shared" si="4"/>
        <v>1.8207518960218236E-3</v>
      </c>
      <c r="BG7">
        <f>BB7/BB$20</f>
        <v>3.0714885263050488E-3</v>
      </c>
      <c r="BH7">
        <f t="shared" ref="BH7:BJ16" si="5">BC7/BC$20</f>
        <v>1.2944661968135114E-3</v>
      </c>
      <c r="BI7">
        <f t="shared" si="5"/>
        <v>1.5594219732429E-3</v>
      </c>
      <c r="BJ7">
        <f t="shared" si="5"/>
        <v>6.2490040725425881E-4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6.6496568720425513</v>
      </c>
      <c r="BS7">
        <f t="shared" si="6"/>
        <v>0</v>
      </c>
      <c r="BT7">
        <f t="shared" si="6"/>
        <v>0</v>
      </c>
      <c r="BY7">
        <f>$BG$7-$BL$7</f>
        <v>3.0714885263050488E-3</v>
      </c>
      <c r="BZ7">
        <f>$BH$7-$BM$7</f>
        <v>-0.9987055338031865</v>
      </c>
      <c r="CA7">
        <f>$BI$7-$BN$7</f>
        <v>1.5594219732429E-3</v>
      </c>
      <c r="CB7">
        <f>$BJ$7-$BO$7</f>
        <v>6.2490040725425881E-4</v>
      </c>
      <c r="CW7">
        <f>BY7</f>
        <v>3.0714885263050488E-3</v>
      </c>
      <c r="CX7">
        <f t="shared" ref="CX7:CZ16" si="7">BZ7</f>
        <v>-0.9987055338031865</v>
      </c>
      <c r="CY7">
        <f t="shared" si="7"/>
        <v>1.5594219732429E-3</v>
      </c>
      <c r="CZ7">
        <f t="shared" si="7"/>
        <v>6.2490040725425881E-4</v>
      </c>
      <c r="DB7">
        <f t="array" ref="DB7:DK16">(1/4)*(MMULT($X$7:$AA$16,$CW$23:$DF$26))</f>
        <v>-0.96001194802451373</v>
      </c>
      <c r="DC7">
        <v>1.1452216971663001</v>
      </c>
      <c r="DD7">
        <v>-1.1109047496494362</v>
      </c>
      <c r="DE7">
        <v>2.8761630513010009E-3</v>
      </c>
      <c r="DF7">
        <v>-0.24158672611102677</v>
      </c>
      <c r="DG7">
        <v>0.82743953419621508</v>
      </c>
      <c r="DH7">
        <v>1.018389431669146</v>
      </c>
      <c r="DI7">
        <v>-0.77499526668879026</v>
      </c>
      <c r="DJ7">
        <v>9.059150789760502E-2</v>
      </c>
      <c r="DK7">
        <v>2.9803564932001604E-3</v>
      </c>
      <c r="DM7">
        <f>(1/4)*SUM($CW$7:$CZ$7)</f>
        <v>-0.24836243072409608</v>
      </c>
      <c r="DO7">
        <f t="array" ref="DO7:DR16">MMULT(S36:AB45,CW7:CZ16)</f>
        <v>-0.13972287732716138</v>
      </c>
      <c r="DP7">
        <v>0.50495336244851263</v>
      </c>
      <c r="DQ7">
        <v>0.10664815096697197</v>
      </c>
      <c r="DR7">
        <v>0.57148480337008922</v>
      </c>
      <c r="DT7">
        <f>IF($S$7&gt;0,$DO$7,0)</f>
        <v>-0.13972287732716138</v>
      </c>
      <c r="DU7">
        <f>IF($T$7&gt;0,$DP$7,0)</f>
        <v>0.50495336244851263</v>
      </c>
      <c r="DV7">
        <f>IF($U$7&gt;0,$DQ$7,0)</f>
        <v>0.10664815096697197</v>
      </c>
      <c r="DW7">
        <f>IF($V$7&gt;0,$DR$7,0)</f>
        <v>0.57148480337008922</v>
      </c>
      <c r="DY7">
        <f t="array" ref="DY7:EH16">(1/4)*(MMULT($C$7:$F$16,$DT$23:$EC$26))</f>
        <v>9.7121722816398928E-2</v>
      </c>
      <c r="DZ7">
        <v>1.4488873886001119E-2</v>
      </c>
      <c r="EA7">
        <v>1.675203082005014E-2</v>
      </c>
      <c r="EB7">
        <v>-2.2764083070640484E-2</v>
      </c>
      <c r="EC7">
        <v>0.18231614938662488</v>
      </c>
      <c r="ED7">
        <v>-0.15796891942701943</v>
      </c>
      <c r="EE7">
        <v>6.9803588914294071E-2</v>
      </c>
      <c r="EF7">
        <v>7.5165603633846065E-3</v>
      </c>
      <c r="EG7">
        <v>0.14005461361494667</v>
      </c>
      <c r="EH7">
        <v>3.5380327439142614E-2</v>
      </c>
      <c r="EJ7">
        <f>(1/4)*SUM($DT$7:$DW$7)</f>
        <v>0.26084085986460315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1.5728256742562086</v>
      </c>
      <c r="O8">
        <v>2.4615519496279665</v>
      </c>
      <c r="P8">
        <v>2.4899750348545324</v>
      </c>
      <c r="Q8">
        <v>2.6550159319087108</v>
      </c>
      <c r="S8">
        <f t="shared" ref="S8:S16" si="8">N8+$M24</f>
        <v>1.6383420704074594</v>
      </c>
      <c r="T8">
        <f t="shared" si="0"/>
        <v>2.5270683457792176</v>
      </c>
      <c r="U8">
        <f t="shared" si="0"/>
        <v>2.5554914310057835</v>
      </c>
      <c r="V8">
        <f t="shared" si="0"/>
        <v>2.7205323280599618</v>
      </c>
      <c r="X8">
        <f t="shared" ref="X8:X16" si="9" xml:space="preserve"> IF(S8&gt;0,S8,0)</f>
        <v>1.6383420704074594</v>
      </c>
      <c r="Y8">
        <f t="shared" si="1"/>
        <v>2.5270683457792176</v>
      </c>
      <c r="Z8">
        <f t="shared" si="1"/>
        <v>2.5554914310057835</v>
      </c>
      <c r="AA8">
        <f t="shared" si="1"/>
        <v>2.7205323280599618</v>
      </c>
      <c r="AC8">
        <v>14.011504022030191</v>
      </c>
      <c r="AD8">
        <v>17.468894660109132</v>
      </c>
      <c r="AE8">
        <v>16.078681543520183</v>
      </c>
      <c r="AF8">
        <v>18.795553740484522</v>
      </c>
      <c r="AH8">
        <f t="shared" ref="AH8:AH16" si="10">AC8+$M37</f>
        <v>14.413742367358275</v>
      </c>
      <c r="AI8">
        <f t="shared" si="2"/>
        <v>17.871133005437216</v>
      </c>
      <c r="AJ8">
        <f t="shared" si="2"/>
        <v>16.480919888848266</v>
      </c>
      <c r="AK8">
        <f t="shared" si="2"/>
        <v>19.197792085812605</v>
      </c>
      <c r="AW8">
        <f t="shared" ref="AW8:AW16" si="11">AH8</f>
        <v>14.413742367358275</v>
      </c>
      <c r="AX8">
        <f t="shared" si="3"/>
        <v>17.871133005437216</v>
      </c>
      <c r="AY8">
        <f t="shared" si="3"/>
        <v>16.480919888848266</v>
      </c>
      <c r="AZ8">
        <f t="shared" si="3"/>
        <v>19.197792085812605</v>
      </c>
      <c r="BB8">
        <f t="shared" ref="BB8:BB16" si="12">EXP(AW8-AW$20)</f>
        <v>1</v>
      </c>
      <c r="BC8">
        <f t="shared" si="4"/>
        <v>0.96128733203952721</v>
      </c>
      <c r="BD8">
        <f t="shared" si="4"/>
        <v>1</v>
      </c>
      <c r="BE8">
        <f t="shared" si="4"/>
        <v>0.83814220476641466</v>
      </c>
      <c r="BG8">
        <f t="shared" ref="BG8:BG16" si="13">BB8/BB$20</f>
        <v>0.37360133722359978</v>
      </c>
      <c r="BH8">
        <f t="shared" si="5"/>
        <v>0.2933630528017972</v>
      </c>
      <c r="BI8">
        <f t="shared" si="5"/>
        <v>0.30728724182218853</v>
      </c>
      <c r="BJ8">
        <f t="shared" si="5"/>
        <v>0.28765885469616842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0.37360133722359978</v>
      </c>
      <c r="BZ8">
        <f>$BH$8-$BM$8</f>
        <v>0.2933630528017972</v>
      </c>
      <c r="CA8">
        <f>$BI$8-$BN$8</f>
        <v>0.30728724182218853</v>
      </c>
      <c r="CB8">
        <f>$BJ$8-$BO$8</f>
        <v>0.28765885469616842</v>
      </c>
      <c r="CW8">
        <f t="shared" ref="CW8:CW16" si="15">BY8</f>
        <v>0.37360133722359978</v>
      </c>
      <c r="CX8">
        <f t="shared" si="7"/>
        <v>0.2933630528017972</v>
      </c>
      <c r="CY8">
        <f t="shared" si="7"/>
        <v>0.30728724182218853</v>
      </c>
      <c r="CZ8">
        <f t="shared" si="7"/>
        <v>0.28765885469616842</v>
      </c>
      <c r="DB8">
        <v>-0.62826996027686299</v>
      </c>
      <c r="DC8">
        <v>0.7303225999695302</v>
      </c>
      <c r="DD8">
        <v>-0.66334634679523019</v>
      </c>
      <c r="DE8">
        <v>1.7945762789410293E-3</v>
      </c>
      <c r="DF8">
        <v>-9.0920240804700556E-2</v>
      </c>
      <c r="DG8">
        <v>0.53558114264500556</v>
      </c>
      <c r="DH8">
        <v>0.65672733363967639</v>
      </c>
      <c r="DI8">
        <v>-0.60291258305152906</v>
      </c>
      <c r="DJ8">
        <v>5.9186602000217726E-2</v>
      </c>
      <c r="DK8">
        <v>1.8368763949519029E-3</v>
      </c>
      <c r="DM8">
        <f>(1/4)*SUM($CW$8:$CZ$8)</f>
        <v>0.31547762163593851</v>
      </c>
      <c r="DO8">
        <v>0.35469945067392028</v>
      </c>
      <c r="DP8">
        <v>0.2760503506714766</v>
      </c>
      <c r="DQ8">
        <v>0.26323719547981628</v>
      </c>
      <c r="DR8">
        <v>-0.43547052227229782</v>
      </c>
      <c r="DT8">
        <f>IF($S$8&gt;0,$DO$8,0)</f>
        <v>0.35469945067392028</v>
      </c>
      <c r="DU8">
        <f>IF($T$8&gt;0,$DP$8,0)</f>
        <v>0.2760503506714766</v>
      </c>
      <c r="DV8">
        <f>IF($U$8&gt;0,$DQ$8,0)</f>
        <v>0.26323719547981628</v>
      </c>
      <c r="DW8">
        <f>IF($V$8&gt;0,$DR$8,0)</f>
        <v>-0.43547052227229782</v>
      </c>
      <c r="DY8">
        <v>0.18693915049507875</v>
      </c>
      <c r="DZ8">
        <v>-5.993418768198977E-3</v>
      </c>
      <c r="EA8">
        <v>-1.9913570101920174E-3</v>
      </c>
      <c r="EB8">
        <v>1.445744018824853E-2</v>
      </c>
      <c r="EC8">
        <v>0.18382960316293601</v>
      </c>
      <c r="ED8">
        <v>-0.14020050110318172</v>
      </c>
      <c r="EE8">
        <v>0.12145936125016653</v>
      </c>
      <c r="EF8">
        <v>0.1075046624695899</v>
      </c>
      <c r="EG8">
        <v>6.6295027568254977E-2</v>
      </c>
      <c r="EH8">
        <v>1.4650515234913349E-2</v>
      </c>
      <c r="EJ8">
        <f>(1/4)*SUM($DT$8:$DW$8)</f>
        <v>0.11462911863822885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2.2416604483331617</v>
      </c>
      <c r="O9">
        <v>2.983058506008911</v>
      </c>
      <c r="P9">
        <v>2.9663711979171414</v>
      </c>
      <c r="Q9">
        <v>3.7745598435921286</v>
      </c>
      <c r="S9">
        <f t="shared" si="8"/>
        <v>2.3786921802515346</v>
      </c>
      <c r="T9">
        <f t="shared" si="0"/>
        <v>3.1200902379272839</v>
      </c>
      <c r="U9">
        <f t="shared" si="0"/>
        <v>3.1034029298355144</v>
      </c>
      <c r="V9">
        <f t="shared" si="0"/>
        <v>3.9115915755105015</v>
      </c>
      <c r="X9">
        <f t="shared" si="9"/>
        <v>2.3786921802515346</v>
      </c>
      <c r="Y9">
        <f t="shared" si="1"/>
        <v>3.1200902379272839</v>
      </c>
      <c r="Z9">
        <f t="shared" si="1"/>
        <v>3.1034029298355144</v>
      </c>
      <c r="AA9">
        <f t="shared" si="1"/>
        <v>3.9115915755105015</v>
      </c>
      <c r="AC9">
        <v>10.256523917439617</v>
      </c>
      <c r="AD9">
        <v>13.721043879551022</v>
      </c>
      <c r="AE9">
        <v>12.61451913212591</v>
      </c>
      <c r="AF9">
        <v>14.582166239919481</v>
      </c>
      <c r="AH9">
        <f t="shared" si="10"/>
        <v>10.64682442717276</v>
      </c>
      <c r="AI9">
        <f t="shared" si="2"/>
        <v>14.111344389284167</v>
      </c>
      <c r="AJ9">
        <f t="shared" si="2"/>
        <v>13.004819641859054</v>
      </c>
      <c r="AK9">
        <f t="shared" si="2"/>
        <v>14.972466749652625</v>
      </c>
      <c r="AW9">
        <f t="shared" si="11"/>
        <v>10.64682442717276</v>
      </c>
      <c r="AX9">
        <f t="shared" si="3"/>
        <v>14.111344389284167</v>
      </c>
      <c r="AY9">
        <f t="shared" si="3"/>
        <v>13.004819641859054</v>
      </c>
      <c r="AZ9">
        <f t="shared" si="3"/>
        <v>14.972466749652625</v>
      </c>
      <c r="BB9">
        <f t="shared" si="12"/>
        <v>2.3123220724535536E-2</v>
      </c>
      <c r="BC9">
        <f t="shared" si="4"/>
        <v>2.2387096435324785E-2</v>
      </c>
      <c r="BD9">
        <f t="shared" si="4"/>
        <v>3.0927786892183718E-2</v>
      </c>
      <c r="BE9">
        <f t="shared" si="4"/>
        <v>1.2254122921070327E-2</v>
      </c>
      <c r="BG9">
        <f t="shared" si="13"/>
        <v>8.6388661836029317E-3</v>
      </c>
      <c r="BH9">
        <f t="shared" si="5"/>
        <v>6.8320331858540088E-3</v>
      </c>
      <c r="BI9">
        <f t="shared" si="5"/>
        <v>9.5037143297635705E-3</v>
      </c>
      <c r="BJ9">
        <f t="shared" si="5"/>
        <v>4.2057385306871102E-3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5.4713053694240372</v>
      </c>
      <c r="BY9">
        <f>$BG$9-$BL$9</f>
        <v>8.6388661836029317E-3</v>
      </c>
      <c r="BZ9">
        <f>$BH$9-$BM$9</f>
        <v>6.8320331858540088E-3</v>
      </c>
      <c r="CA9">
        <f>$BI$9-$BN$9</f>
        <v>9.5037143297635705E-3</v>
      </c>
      <c r="CB9">
        <f>$BJ$9-$BO$9</f>
        <v>-0.99579426146931294</v>
      </c>
      <c r="CW9">
        <f t="shared" si="15"/>
        <v>8.6388661836029317E-3</v>
      </c>
      <c r="CX9">
        <f t="shared" si="7"/>
        <v>6.8320331858540088E-3</v>
      </c>
      <c r="CY9">
        <f t="shared" si="7"/>
        <v>9.5037143297635705E-3</v>
      </c>
      <c r="CZ9">
        <f t="shared" si="7"/>
        <v>-0.99579426146931294</v>
      </c>
      <c r="DB9">
        <v>-0.77536534773871613</v>
      </c>
      <c r="DC9">
        <v>0.97071046395582838</v>
      </c>
      <c r="DD9">
        <v>-0.95594520643105096</v>
      </c>
      <c r="DE9">
        <v>2.4111215122292317E-3</v>
      </c>
      <c r="DF9">
        <v>-0.16603972693140573</v>
      </c>
      <c r="DG9">
        <v>0.70111581730285111</v>
      </c>
      <c r="DH9">
        <v>0.8711964948911135</v>
      </c>
      <c r="DI9">
        <v>-0.72830542395567766</v>
      </c>
      <c r="DJ9">
        <v>7.7743806757437556E-2</v>
      </c>
      <c r="DK9">
        <v>2.478000637391019E-3</v>
      </c>
      <c r="DM9">
        <f>(1/4)*SUM($CW$9:$CZ$9)</f>
        <v>-0.24270491194252311</v>
      </c>
      <c r="DO9">
        <v>-0.18326799687878997</v>
      </c>
      <c r="DP9">
        <v>-0.10615418246318235</v>
      </c>
      <c r="DQ9">
        <v>0.37711231054518424</v>
      </c>
      <c r="DR9">
        <v>4.8909196347913797E-2</v>
      </c>
      <c r="DT9">
        <f>IF($S$9&gt;0,$DO$9,0)</f>
        <v>-0.18326799687878997</v>
      </c>
      <c r="DU9">
        <f>IF($T$9&gt;0,$DP$9,0)</f>
        <v>-0.10615418246318235</v>
      </c>
      <c r="DV9">
        <f>IF($U$9&gt;0,$DQ$9,0)</f>
        <v>0.37711231054518424</v>
      </c>
      <c r="DW9">
        <f>IF($V$9&gt;0,$DR$9,0)</f>
        <v>4.8909196347913797E-2</v>
      </c>
      <c r="DY9">
        <v>0.10900568714939526</v>
      </c>
      <c r="DZ9">
        <v>0.16174640487393446</v>
      </c>
      <c r="EA9">
        <v>9.2166383409193597E-3</v>
      </c>
      <c r="EB9">
        <v>9.3024869483625469E-2</v>
      </c>
      <c r="EC9">
        <v>0.28122222256309337</v>
      </c>
      <c r="ED9">
        <v>-0.33666278860148763</v>
      </c>
      <c r="EE9">
        <v>5.3556154534529804E-2</v>
      </c>
      <c r="EF9">
        <v>0.11717368921186269</v>
      </c>
      <c r="EG9">
        <v>5.1196598600191372E-2</v>
      </c>
      <c r="EH9">
        <v>0.12010899386531258</v>
      </c>
      <c r="EJ9">
        <f>(1/4)*SUM($DT$9:$DW$9)</f>
        <v>3.4149831887781423E-2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1.0117911080878277</v>
      </c>
      <c r="O10">
        <v>1.8048212850060383</v>
      </c>
      <c r="P10">
        <v>1.8538425147455957</v>
      </c>
      <c r="Q10">
        <v>2.0084762734868034</v>
      </c>
      <c r="S10">
        <f t="shared" si="8"/>
        <v>1.3015171542329789</v>
      </c>
      <c r="T10">
        <f t="shared" si="0"/>
        <v>2.0945473311511895</v>
      </c>
      <c r="U10">
        <f t="shared" si="0"/>
        <v>2.1435685608907469</v>
      </c>
      <c r="V10">
        <f t="shared" si="0"/>
        <v>2.2982023196319545</v>
      </c>
      <c r="X10">
        <f t="shared" si="9"/>
        <v>1.3015171542329789</v>
      </c>
      <c r="Y10">
        <f t="shared" si="1"/>
        <v>2.0945473311511895</v>
      </c>
      <c r="Z10">
        <f t="shared" si="1"/>
        <v>2.1435685608907469</v>
      </c>
      <c r="AA10">
        <f t="shared" si="1"/>
        <v>2.2982023196319545</v>
      </c>
      <c r="AC10">
        <v>8.9590844618025987</v>
      </c>
      <c r="AD10">
        <v>11.427777104316945</v>
      </c>
      <c r="AE10">
        <v>10.432888812400233</v>
      </c>
      <c r="AF10">
        <v>12.426050577274447</v>
      </c>
      <c r="AH10">
        <f t="shared" si="10"/>
        <v>9.050860919986297</v>
      </c>
      <c r="AI10">
        <f t="shared" si="2"/>
        <v>11.519553562500644</v>
      </c>
      <c r="AJ10">
        <f t="shared" si="2"/>
        <v>10.524665270583931</v>
      </c>
      <c r="AK10">
        <f t="shared" si="2"/>
        <v>12.517827035458145</v>
      </c>
      <c r="AW10">
        <f t="shared" si="11"/>
        <v>9.050860919986297</v>
      </c>
      <c r="AX10">
        <f t="shared" si="3"/>
        <v>11.519553562500644</v>
      </c>
      <c r="AY10">
        <f t="shared" si="3"/>
        <v>10.524665270583931</v>
      </c>
      <c r="AZ10">
        <f t="shared" si="3"/>
        <v>12.517827035458145</v>
      </c>
      <c r="BB10">
        <f t="shared" si="12"/>
        <v>4.6873801905012958E-3</v>
      </c>
      <c r="BC10">
        <f t="shared" si="4"/>
        <v>1.6764759041357387E-3</v>
      </c>
      <c r="BD10">
        <f t="shared" si="4"/>
        <v>2.5895928451727212E-3</v>
      </c>
      <c r="BE10">
        <f t="shared" si="4"/>
        <v>1.0525573044823948E-3</v>
      </c>
      <c r="BG10">
        <f t="shared" si="13"/>
        <v>1.7512115072466959E-3</v>
      </c>
      <c r="BH10">
        <f t="shared" si="5"/>
        <v>5.1162235555777657E-4</v>
      </c>
      <c r="BI10">
        <f t="shared" si="5"/>
        <v>7.9574884283559915E-4</v>
      </c>
      <c r="BJ10">
        <f t="shared" si="5"/>
        <v>3.6124827861863152E-4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1.7512115072466959E-3</v>
      </c>
      <c r="BZ10">
        <f>$BH$10-$BM$10</f>
        <v>5.1162235555777657E-4</v>
      </c>
      <c r="CA10">
        <f>$BI$10-$BN$10</f>
        <v>7.9574884283559915E-4</v>
      </c>
      <c r="CB10">
        <f>$BJ$10-$BO$10</f>
        <v>3.6124827861863152E-4</v>
      </c>
      <c r="CW10">
        <f t="shared" si="15"/>
        <v>1.7512115072466959E-3</v>
      </c>
      <c r="CX10">
        <f t="shared" si="7"/>
        <v>5.1162235555777657E-4</v>
      </c>
      <c r="CY10">
        <f t="shared" si="7"/>
        <v>7.9574884283559915E-4</v>
      </c>
      <c r="CZ10">
        <f t="shared" si="7"/>
        <v>3.6124827861863152E-4</v>
      </c>
      <c r="DB10">
        <v>-0.52076488498671913</v>
      </c>
      <c r="DC10">
        <v>0.60512521660088647</v>
      </c>
      <c r="DD10">
        <v>-0.5606527922322867</v>
      </c>
      <c r="DE10">
        <v>1.4717032226286408E-3</v>
      </c>
      <c r="DF10">
        <v>-6.1666877373771051E-2</v>
      </c>
      <c r="DG10">
        <v>0.44504786827910714</v>
      </c>
      <c r="DH10">
        <v>0.5472263794344554</v>
      </c>
      <c r="DI10">
        <v>-0.50624191177307132</v>
      </c>
      <c r="DJ10">
        <v>4.895293221456129E-2</v>
      </c>
      <c r="DK10">
        <v>1.5023666142090905E-3</v>
      </c>
      <c r="DM10">
        <f>(1/4)*SUM($CW$10:$CZ$10)</f>
        <v>8.549577460646758E-4</v>
      </c>
      <c r="DO10">
        <v>0.25302857982088628</v>
      </c>
      <c r="DP10">
        <v>0.3599480429455772</v>
      </c>
      <c r="DQ10">
        <v>-0.1338109298765924</v>
      </c>
      <c r="DR10">
        <v>-0.32235737025138733</v>
      </c>
      <c r="DT10">
        <f>IF($S$10&gt;0,$DO$10,0)</f>
        <v>0.25302857982088628</v>
      </c>
      <c r="DU10">
        <f>IF($T$10&gt;0,$DP$10,0)</f>
        <v>0.3599480429455772</v>
      </c>
      <c r="DV10">
        <f>IF($U$10&gt;0,$DQ$10,0)</f>
        <v>-0.1338109298765924</v>
      </c>
      <c r="DW10">
        <f>IF($V$10&gt;0,$DR$10,0)</f>
        <v>-0.32235737025138733</v>
      </c>
      <c r="DY10">
        <v>9.3275346811053636E-2</v>
      </c>
      <c r="DZ10">
        <v>3.3744091640589759E-2</v>
      </c>
      <c r="EA10">
        <v>8.3156780624919574E-2</v>
      </c>
      <c r="EB10">
        <v>-5.586459725366804E-2</v>
      </c>
      <c r="EC10">
        <v>0.23448812980376987</v>
      </c>
      <c r="ED10">
        <v>-0.21148745067818936</v>
      </c>
      <c r="EE10">
        <v>0.12371522891257127</v>
      </c>
      <c r="EF10">
        <v>3.9280962258726022E-2</v>
      </c>
      <c r="EG10">
        <v>0.13593656858619493</v>
      </c>
      <c r="EH10">
        <v>-3.4098041021276761E-2</v>
      </c>
      <c r="EJ10">
        <f>(1/4)*SUM($DT$10:$DW$10)</f>
        <v>3.9202080659620941E-2</v>
      </c>
      <c r="EN10" t="s">
        <v>17</v>
      </c>
      <c r="EU10">
        <f>0.98*Sheet68!EU10</f>
        <v>9.6039999999999993E-4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1.4122564706863707</v>
      </c>
      <c r="O11">
        <v>2.3933928399394864</v>
      </c>
      <c r="P11">
        <v>1.3760235664929039</v>
      </c>
      <c r="Q11">
        <v>2.2350078368087836</v>
      </c>
      <c r="S11">
        <f t="shared" si="8"/>
        <v>2.2154370067895712</v>
      </c>
      <c r="T11">
        <f t="shared" si="0"/>
        <v>3.1965733760426871</v>
      </c>
      <c r="U11">
        <f t="shared" si="0"/>
        <v>2.1792041025961044</v>
      </c>
      <c r="V11">
        <f t="shared" si="0"/>
        <v>3.0381883729119843</v>
      </c>
      <c r="X11">
        <f t="shared" si="9"/>
        <v>2.2154370067895712</v>
      </c>
      <c r="Y11">
        <f t="shared" si="1"/>
        <v>3.1965733760426871</v>
      </c>
      <c r="Z11">
        <f t="shared" si="1"/>
        <v>2.1792041025961044</v>
      </c>
      <c r="AA11">
        <f t="shared" si="1"/>
        <v>3.0381883729119843</v>
      </c>
      <c r="AC11">
        <v>13.516360629507453</v>
      </c>
      <c r="AD11">
        <v>16.54391083256256</v>
      </c>
      <c r="AE11">
        <v>15.342359415742902</v>
      </c>
      <c r="AF11">
        <v>18.243152391803459</v>
      </c>
      <c r="AH11">
        <f t="shared" si="10"/>
        <v>13.760155167626746</v>
      </c>
      <c r="AI11">
        <f t="shared" si="2"/>
        <v>16.787705370681852</v>
      </c>
      <c r="AJ11">
        <f t="shared" si="2"/>
        <v>15.586153953862194</v>
      </c>
      <c r="AK11">
        <f t="shared" si="2"/>
        <v>18.486946929922752</v>
      </c>
      <c r="AW11">
        <f t="shared" si="11"/>
        <v>13.760155167626746</v>
      </c>
      <c r="AX11">
        <f t="shared" si="3"/>
        <v>16.787705370681852</v>
      </c>
      <c r="AY11">
        <f t="shared" si="3"/>
        <v>15.586153953862194</v>
      </c>
      <c r="AZ11">
        <f t="shared" si="3"/>
        <v>18.486946929922752</v>
      </c>
      <c r="BB11">
        <f t="shared" si="12"/>
        <v>0.52017644912111927</v>
      </c>
      <c r="BC11">
        <f t="shared" si="4"/>
        <v>0.32533184478629545</v>
      </c>
      <c r="BD11">
        <f t="shared" si="4"/>
        <v>0.40870325057806467</v>
      </c>
      <c r="BE11">
        <f t="shared" si="4"/>
        <v>0.41171963725941974</v>
      </c>
      <c r="BG11">
        <f t="shared" si="13"/>
        <v>0.19433861698387397</v>
      </c>
      <c r="BH11">
        <f t="shared" si="5"/>
        <v>9.9283887323944969E-2</v>
      </c>
      <c r="BI11">
        <f t="shared" si="5"/>
        <v>0.12558929459389626</v>
      </c>
      <c r="BJ11">
        <f t="shared" si="5"/>
        <v>0.14130633040126367</v>
      </c>
      <c r="BL11">
        <v>1</v>
      </c>
      <c r="BM11">
        <v>0</v>
      </c>
      <c r="BN11">
        <v>0</v>
      </c>
      <c r="BO11">
        <v>0</v>
      </c>
      <c r="BQ11">
        <f t="shared" si="14"/>
        <v>1.6381531930730935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-0.805661383016126</v>
      </c>
      <c r="BZ11">
        <f>$BH$11-$BM$11</f>
        <v>9.9283887323944969E-2</v>
      </c>
      <c r="CA11">
        <f>$BI$11-$BN$11</f>
        <v>0.12558929459389626</v>
      </c>
      <c r="CB11">
        <f>$BJ$11-$BO$11</f>
        <v>0.14130633040126367</v>
      </c>
      <c r="CW11">
        <f t="shared" si="15"/>
        <v>-0.805661383016126</v>
      </c>
      <c r="CX11">
        <f t="shared" si="7"/>
        <v>9.9283887323944969E-2</v>
      </c>
      <c r="CY11">
        <f t="shared" si="7"/>
        <v>0.12558929459389626</v>
      </c>
      <c r="CZ11">
        <f t="shared" si="7"/>
        <v>0.14130633040126367</v>
      </c>
      <c r="DB11">
        <v>-0.79508349165033565</v>
      </c>
      <c r="DC11">
        <v>0.82726253953237372</v>
      </c>
      <c r="DD11">
        <v>-0.74093051363130569</v>
      </c>
      <c r="DE11">
        <v>2.0866941607528356E-3</v>
      </c>
      <c r="DF11">
        <v>-0.19113096398007495</v>
      </c>
      <c r="DG11">
        <v>0.60671188764677719</v>
      </c>
      <c r="DH11">
        <v>0.72731786240744567</v>
      </c>
      <c r="DI11">
        <v>-0.5028724475511388</v>
      </c>
      <c r="DJ11">
        <v>6.4454221966157355E-2</v>
      </c>
      <c r="DK11">
        <v>2.1842110993486024E-3</v>
      </c>
      <c r="DM11">
        <f>(1/4)*SUM($CW$11:$CZ$11)</f>
        <v>-0.10987046767425528</v>
      </c>
      <c r="DO11">
        <v>0.22325001691302743</v>
      </c>
      <c r="DP11">
        <v>0.54435691347711113</v>
      </c>
      <c r="DQ11">
        <v>0.67234063292952195</v>
      </c>
      <c r="DR11">
        <v>0.37533659400586605</v>
      </c>
      <c r="DT11">
        <f>IF($S$11&gt;0,$DO$11,0)</f>
        <v>0.22325001691302743</v>
      </c>
      <c r="DU11">
        <f>IF($T$11&gt;0,$DP$11,0)</f>
        <v>0.54435691347711113</v>
      </c>
      <c r="DV11">
        <f>IF($U$11&gt;0,$DQ$11,0)</f>
        <v>0.67234063292952195</v>
      </c>
      <c r="DW11">
        <f>IF($V$11&gt;0,$DR$11,0)</f>
        <v>0.37533659400586605</v>
      </c>
      <c r="DY11">
        <v>0.20380577686669876</v>
      </c>
      <c r="DZ11">
        <v>3.3799351610455386E-2</v>
      </c>
      <c r="EA11">
        <v>2.9052528627770149E-2</v>
      </c>
      <c r="EB11">
        <v>5.3453354047743248E-3</v>
      </c>
      <c r="EC11">
        <v>0.28429376987730459</v>
      </c>
      <c r="ED11">
        <v>-0.24906909243573477</v>
      </c>
      <c r="EE11">
        <v>0.15113969297600754</v>
      </c>
      <c r="EF11">
        <v>0.11613254626347996</v>
      </c>
      <c r="EG11">
        <v>0.11917839451781848</v>
      </c>
      <c r="EH11">
        <v>2.3062776594541465E-2</v>
      </c>
      <c r="EJ11">
        <f>(1/4)*SUM($DT$11:$DW$11)</f>
        <v>0.45382103933138163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2.3557925463906599</v>
      </c>
      <c r="O12">
        <v>3.4724479819010239</v>
      </c>
      <c r="P12">
        <v>2.3987391486049714</v>
      </c>
      <c r="Q12">
        <v>3.220493771754382</v>
      </c>
      <c r="S12">
        <f t="shared" si="8"/>
        <v>3.229325007134753</v>
      </c>
      <c r="T12">
        <f t="shared" si="0"/>
        <v>4.345980442645117</v>
      </c>
      <c r="U12">
        <f t="shared" si="0"/>
        <v>3.2722716093490645</v>
      </c>
      <c r="V12">
        <f t="shared" si="0"/>
        <v>4.0940262324984751</v>
      </c>
      <c r="X12">
        <f t="shared" si="9"/>
        <v>3.229325007134753</v>
      </c>
      <c r="Y12">
        <f t="shared" si="1"/>
        <v>4.345980442645117</v>
      </c>
      <c r="Z12">
        <f t="shared" si="1"/>
        <v>3.2722716093490645</v>
      </c>
      <c r="AA12">
        <f t="shared" si="1"/>
        <v>4.0940262324984751</v>
      </c>
      <c r="AC12">
        <v>12.903459062862908</v>
      </c>
      <c r="AD12">
        <v>17.188791515281451</v>
      </c>
      <c r="AE12">
        <v>15.404369231660304</v>
      </c>
      <c r="AF12">
        <v>18.108889305267333</v>
      </c>
      <c r="AH12">
        <f t="shared" si="10"/>
        <v>13.625282474962891</v>
      </c>
      <c r="AI12">
        <f t="shared" si="2"/>
        <v>17.910614927381435</v>
      </c>
      <c r="AJ12">
        <f t="shared" si="2"/>
        <v>16.126192643760287</v>
      </c>
      <c r="AK12">
        <f t="shared" si="2"/>
        <v>18.830712717367316</v>
      </c>
      <c r="AW12">
        <f t="shared" si="11"/>
        <v>13.625282474962891</v>
      </c>
      <c r="AX12">
        <f t="shared" si="3"/>
        <v>17.910614927381435</v>
      </c>
      <c r="AY12">
        <f t="shared" si="3"/>
        <v>16.126192643760287</v>
      </c>
      <c r="AZ12">
        <f t="shared" si="3"/>
        <v>18.830712717367316</v>
      </c>
      <c r="BB12">
        <f t="shared" si="12"/>
        <v>0.45454430362367815</v>
      </c>
      <c r="BC12">
        <f t="shared" si="4"/>
        <v>1</v>
      </c>
      <c r="BD12">
        <f t="shared" si="4"/>
        <v>0.70136471779374188</v>
      </c>
      <c r="BE12">
        <f t="shared" si="4"/>
        <v>0.58062691809632694</v>
      </c>
      <c r="BG12">
        <f t="shared" si="13"/>
        <v>0.16981835966117609</v>
      </c>
      <c r="BH12">
        <f t="shared" si="5"/>
        <v>0.30517727949184542</v>
      </c>
      <c r="BI12">
        <f t="shared" si="5"/>
        <v>0.21552042964223656</v>
      </c>
      <c r="BJ12">
        <f t="shared" si="5"/>
        <v>0.19927701208162352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0.16981835966117609</v>
      </c>
      <c r="BZ12">
        <f>$BH$12-$BM$12</f>
        <v>0.30517727949184542</v>
      </c>
      <c r="CA12">
        <f>$BI$12-$BN$12</f>
        <v>0.21552042964223656</v>
      </c>
      <c r="CB12">
        <f>$BJ$12-$BO$12</f>
        <v>0.19927701208162352</v>
      </c>
      <c r="CW12">
        <f t="shared" si="15"/>
        <v>0.16981835966117609</v>
      </c>
      <c r="CX12">
        <f t="shared" si="7"/>
        <v>0.30517727949184542</v>
      </c>
      <c r="CY12">
        <f t="shared" si="7"/>
        <v>0.21552042964223656</v>
      </c>
      <c r="CZ12">
        <f t="shared" si="7"/>
        <v>0.19927701208162352</v>
      </c>
      <c r="DB12">
        <v>-1.0806936680632349</v>
      </c>
      <c r="DC12">
        <v>1.1661601113832352</v>
      </c>
      <c r="DD12">
        <v>-0.99702987620823502</v>
      </c>
      <c r="DE12">
        <v>2.9903995350252293E-3</v>
      </c>
      <c r="DF12">
        <v>-0.29519562806461164</v>
      </c>
      <c r="DG12">
        <v>0.84894496547118203</v>
      </c>
      <c r="DH12">
        <v>1.0180503668527612</v>
      </c>
      <c r="DI12">
        <v>-0.75881556540021067</v>
      </c>
      <c r="DJ12">
        <v>9.2462634894752566E-2</v>
      </c>
      <c r="DK12">
        <v>3.126259599336515E-3</v>
      </c>
      <c r="DM12">
        <f>(1/4)*SUM($CW$12:$CZ$12)</f>
        <v>0.2224482702192204</v>
      </c>
      <c r="DO12">
        <v>-0.44127887935062204</v>
      </c>
      <c r="DP12">
        <v>-0.61222521011636877</v>
      </c>
      <c r="DQ12">
        <v>-0.7165790071491448</v>
      </c>
      <c r="DR12">
        <v>1.5452973664456728E-3</v>
      </c>
      <c r="DT12">
        <f>IF($S$12&gt;0,$DO$12,0)</f>
        <v>-0.44127887935062204</v>
      </c>
      <c r="DU12">
        <f>IF($T$12&gt;0,$DP$12,0)</f>
        <v>-0.61222521011636877</v>
      </c>
      <c r="DV12">
        <f>IF($U$12&gt;0,$DQ$12,0)</f>
        <v>-0.7165790071491448</v>
      </c>
      <c r="DW12">
        <f>IF($V$12&gt;0,$DR$12,0)</f>
        <v>1.5452973664456728E-3</v>
      </c>
      <c r="DY12">
        <v>0.14483886345155608</v>
      </c>
      <c r="DZ12">
        <v>5.2084303510717342E-3</v>
      </c>
      <c r="EA12">
        <v>-9.8173385907177578E-3</v>
      </c>
      <c r="EB12">
        <v>2.6111482032795147E-2</v>
      </c>
      <c r="EC12">
        <v>0.1394796170230749</v>
      </c>
      <c r="ED12">
        <v>-0.11285957320465716</v>
      </c>
      <c r="EE12">
        <v>8.6020022621472944E-2</v>
      </c>
      <c r="EF12">
        <v>9.1508193394964951E-2</v>
      </c>
      <c r="EG12">
        <v>3.7643397994357446E-2</v>
      </c>
      <c r="EH12">
        <v>2.3938186654496939E-2</v>
      </c>
      <c r="EJ12">
        <f>(1/4)*SUM($DT$12:$DW$12)</f>
        <v>-0.4421344498124225</v>
      </c>
      <c r="EN12">
        <f>Sheet68!FL12</f>
        <v>0.79261387829863927</v>
      </c>
      <c r="EO12">
        <f>Sheet68!FM12</f>
        <v>6.5516396151250864E-2</v>
      </c>
      <c r="EP12">
        <f>Sheet68!FN12</f>
        <v>0.13703173191837276</v>
      </c>
      <c r="EQ12">
        <f>Sheet68!FO12</f>
        <v>0.28972604614515118</v>
      </c>
      <c r="ER12">
        <f>Sheet68!FP12</f>
        <v>0.80318053610320073</v>
      </c>
      <c r="ES12">
        <f>Sheet68!FQ12</f>
        <v>0.87353246074409296</v>
      </c>
      <c r="ET12">
        <f>Sheet68!FR12</f>
        <v>0.41160819016562444</v>
      </c>
      <c r="EU12">
        <f>Sheet68!FS12</f>
        <v>5.45808741013852E-2</v>
      </c>
      <c r="EV12">
        <f>Sheet68!FT12</f>
        <v>0.22587170918385702</v>
      </c>
      <c r="EW12">
        <f>Sheet68!FU12</f>
        <v>0.64901496404586378</v>
      </c>
      <c r="EZ12">
        <f>(1/4)*SUM($DT$7:$DW$7)</f>
        <v>0.26084085986460315</v>
      </c>
      <c r="FA12">
        <f>(1/4)*SUM($DT$8:$DW$8)</f>
        <v>0.11462911863822885</v>
      </c>
      <c r="FB12">
        <f>(1/4)*SUM($DT$9:$DW$9)</f>
        <v>3.4149831887781423E-2</v>
      </c>
      <c r="FC12">
        <f>(1/4)*SUM($DT$10:$DW$10)</f>
        <v>3.9202080659620941E-2</v>
      </c>
      <c r="FD12">
        <f>(1/4)*SUM($DT$11:$DW$11)</f>
        <v>0.45382103933138163</v>
      </c>
      <c r="FE12">
        <f>(1/4)*SUM($DT$12:$DW$12)</f>
        <v>-0.4421344498124225</v>
      </c>
      <c r="FF12">
        <f>(1/4)*SUM($DT$13:$DW$13)</f>
        <v>0.1771875342852976</v>
      </c>
      <c r="FG12">
        <f>(1/4)*SUM($DT$14:$DW$14)</f>
        <v>0.14936668177676743</v>
      </c>
      <c r="FH12">
        <f>(1/4)*SUM($DT$15:$DW$15)</f>
        <v>0.1921739385362774</v>
      </c>
      <c r="FI12">
        <f>(1/4)*SUM($DT$16:$DW$16)</f>
        <v>9.8991041355663945E-2</v>
      </c>
      <c r="FL12">
        <f>EN12-($EU$10*EZ12)</f>
        <v>0.79236336673682528</v>
      </c>
      <c r="FM12">
        <f t="shared" ref="FM12:FU12" si="16">EO12-($EU$10*FA12)</f>
        <v>6.5406306345710707E-2</v>
      </c>
      <c r="FN12">
        <f t="shared" si="16"/>
        <v>0.13699893441982774</v>
      </c>
      <c r="FO12">
        <f t="shared" si="16"/>
        <v>0.28968839646688571</v>
      </c>
      <c r="FP12">
        <f t="shared" si="16"/>
        <v>0.80274468637702689</v>
      </c>
      <c r="FQ12">
        <f t="shared" si="16"/>
        <v>0.87395708666969285</v>
      </c>
      <c r="FR12">
        <f t="shared" si="16"/>
        <v>0.41143801925769685</v>
      </c>
      <c r="FS12">
        <f t="shared" si="16"/>
        <v>5.4437422340206792E-2</v>
      </c>
      <c r="FT12">
        <f t="shared" si="16"/>
        <v>0.22568714533328676</v>
      </c>
      <c r="FU12">
        <f t="shared" si="16"/>
        <v>0.64891989304974584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1.9671186131185876</v>
      </c>
      <c r="O13">
        <v>1.693864180567682</v>
      </c>
      <c r="P13">
        <v>2.2333983440687848</v>
      </c>
      <c r="Q13">
        <v>2.2546005382989431</v>
      </c>
      <c r="S13">
        <f t="shared" si="8"/>
        <v>2.3787268032842119</v>
      </c>
      <c r="T13">
        <f t="shared" si="0"/>
        <v>2.1054723707333065</v>
      </c>
      <c r="U13">
        <f t="shared" si="0"/>
        <v>2.6450065342344091</v>
      </c>
      <c r="V13">
        <f t="shared" si="0"/>
        <v>2.6662087284645675</v>
      </c>
      <c r="X13">
        <f t="shared" si="9"/>
        <v>2.3787268032842119</v>
      </c>
      <c r="Y13">
        <f t="shared" si="1"/>
        <v>2.1054723707333065</v>
      </c>
      <c r="Z13">
        <f t="shared" si="1"/>
        <v>2.6450065342344091</v>
      </c>
      <c r="AA13">
        <f t="shared" si="1"/>
        <v>2.6662087284645675</v>
      </c>
      <c r="AC13">
        <v>12.849655588962092</v>
      </c>
      <c r="AD13">
        <v>16.872793278554074</v>
      </c>
      <c r="AE13">
        <v>15.538890083539718</v>
      </c>
      <c r="AF13">
        <v>18.501587787791934</v>
      </c>
      <c r="AH13">
        <f t="shared" si="10"/>
        <v>13.722427384454139</v>
      </c>
      <c r="AI13">
        <f t="shared" si="2"/>
        <v>17.745565074046123</v>
      </c>
      <c r="AJ13">
        <f t="shared" si="2"/>
        <v>16.411661879031765</v>
      </c>
      <c r="AK13">
        <f t="shared" si="2"/>
        <v>19.374359583283983</v>
      </c>
      <c r="AW13">
        <f t="shared" si="11"/>
        <v>13.722427384454139</v>
      </c>
      <c r="AX13">
        <f t="shared" si="3"/>
        <v>17.745565074046123</v>
      </c>
      <c r="AY13">
        <f t="shared" si="3"/>
        <v>16.411661879031765</v>
      </c>
      <c r="AZ13">
        <f t="shared" si="3"/>
        <v>19.374359583283983</v>
      </c>
      <c r="BB13">
        <f t="shared" si="12"/>
        <v>0.50091693857775177</v>
      </c>
      <c r="BC13">
        <f t="shared" si="4"/>
        <v>0.84785143481241831</v>
      </c>
      <c r="BD13">
        <f t="shared" si="4"/>
        <v>0.93308590369541033</v>
      </c>
      <c r="BE13">
        <f t="shared" si="4"/>
        <v>1</v>
      </c>
      <c r="BG13">
        <f t="shared" si="13"/>
        <v>0.18714323809059985</v>
      </c>
      <c r="BH13">
        <f t="shared" si="5"/>
        <v>0.25874499428931158</v>
      </c>
      <c r="BI13">
        <f t="shared" si="5"/>
        <v>0.28672539372972689</v>
      </c>
      <c r="BJ13">
        <f t="shared" si="5"/>
        <v>0.3432100818456425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0.18714323809059985</v>
      </c>
      <c r="BZ13">
        <f>$BH$13-$BM$13</f>
        <v>0.25874499428931158</v>
      </c>
      <c r="CA13">
        <f>$BI$13-$BN$13</f>
        <v>0.28672539372972689</v>
      </c>
      <c r="CB13">
        <f>$BJ$13-$BO$13</f>
        <v>0.3432100818456425</v>
      </c>
      <c r="CW13">
        <f t="shared" si="15"/>
        <v>0.18714323809059985</v>
      </c>
      <c r="CX13">
        <f t="shared" si="7"/>
        <v>0.25874499428931158</v>
      </c>
      <c r="CY13">
        <f t="shared" si="7"/>
        <v>0.28672539372972689</v>
      </c>
      <c r="CZ13">
        <f t="shared" si="7"/>
        <v>0.3432100818456425</v>
      </c>
      <c r="DB13">
        <v>-0.52241246990211687</v>
      </c>
      <c r="DC13">
        <v>0.77152465714559082</v>
      </c>
      <c r="DD13">
        <v>-0.64873095138325443</v>
      </c>
      <c r="DE13">
        <v>2.0776961717223186E-3</v>
      </c>
      <c r="DF13">
        <v>-0.24961804204950716</v>
      </c>
      <c r="DG13">
        <v>0.53696521690513033</v>
      </c>
      <c r="DH13">
        <v>0.6658508322252884</v>
      </c>
      <c r="DI13">
        <v>-0.62266983920741781</v>
      </c>
      <c r="DJ13">
        <v>6.4863909518052015E-2</v>
      </c>
      <c r="DK13">
        <v>2.1489905765123595E-3</v>
      </c>
      <c r="DM13">
        <f>(1/4)*SUM($CW$13:$CZ$13)</f>
        <v>0.2689559269888202</v>
      </c>
      <c r="DO13">
        <v>-0.32414262471579641</v>
      </c>
      <c r="DP13">
        <v>0.21186068307344738</v>
      </c>
      <c r="DQ13">
        <v>0.35592261320502933</v>
      </c>
      <c r="DR13">
        <v>0.46510946557851007</v>
      </c>
      <c r="DT13">
        <f>IF($S$13&gt;0,$DO$13,0)</f>
        <v>-0.32414262471579641</v>
      </c>
      <c r="DU13">
        <f>IF($T$13&gt;0,$DP$13,0)</f>
        <v>0.21186068307344738</v>
      </c>
      <c r="DV13">
        <f>IF($U$13&gt;0,$DQ$13,0)</f>
        <v>0.35592261320502933</v>
      </c>
      <c r="DW13">
        <f>IF($V$13&gt;0,$DR$13,0)</f>
        <v>0.46510946557851007</v>
      </c>
      <c r="DY13">
        <v>9.1804292103897581E-2</v>
      </c>
      <c r="DZ13">
        <v>5.2089319948082143E-2</v>
      </c>
      <c r="EA13">
        <v>6.5667856744404382E-2</v>
      </c>
      <c r="EB13">
        <v>-2.7874092259017127E-2</v>
      </c>
      <c r="EC13">
        <v>0.22843869622953311</v>
      </c>
      <c r="ED13">
        <v>-0.21913731110219314</v>
      </c>
      <c r="EE13">
        <v>0.10560448510884723</v>
      </c>
      <c r="EF13">
        <v>5.0660796045054919E-2</v>
      </c>
      <c r="EG13">
        <v>0.11372255814039442</v>
      </c>
      <c r="EH13">
        <v>-6.8638596911598827E-3</v>
      </c>
      <c r="EJ13">
        <f>(1/4)*SUM($DT$13:$DW$13)</f>
        <v>0.1771875342852976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2.7314584383021017</v>
      </c>
      <c r="O14">
        <v>3.0160802963060021</v>
      </c>
      <c r="P14">
        <v>2.9959878086195566</v>
      </c>
      <c r="Q14">
        <v>3.2887460801878494</v>
      </c>
      <c r="S14">
        <f t="shared" si="8"/>
        <v>2.7860393124034868</v>
      </c>
      <c r="T14">
        <f t="shared" si="0"/>
        <v>3.0706611704073872</v>
      </c>
      <c r="U14">
        <f t="shared" si="0"/>
        <v>3.0505686827209417</v>
      </c>
      <c r="V14">
        <f t="shared" si="0"/>
        <v>3.3433269542892345</v>
      </c>
      <c r="X14">
        <f t="shared" si="9"/>
        <v>2.7860393124034868</v>
      </c>
      <c r="Y14">
        <f t="shared" si="1"/>
        <v>3.0706611704073872</v>
      </c>
      <c r="Z14">
        <f t="shared" si="1"/>
        <v>3.0505686827209417</v>
      </c>
      <c r="AA14">
        <f t="shared" si="1"/>
        <v>3.3433269542892345</v>
      </c>
      <c r="AC14">
        <v>11.399624213134633</v>
      </c>
      <c r="AD14">
        <v>14.852414227191421</v>
      </c>
      <c r="AE14">
        <v>13.089573005680188</v>
      </c>
      <c r="AF14">
        <v>15.443907835613917</v>
      </c>
      <c r="AH14">
        <f t="shared" si="10"/>
        <v>11.658443316505648</v>
      </c>
      <c r="AI14">
        <f t="shared" si="2"/>
        <v>15.111233330562436</v>
      </c>
      <c r="AJ14">
        <f t="shared" si="2"/>
        <v>13.348392109051204</v>
      </c>
      <c r="AK14">
        <f t="shared" si="2"/>
        <v>15.702726938984933</v>
      </c>
      <c r="AW14">
        <f t="shared" si="11"/>
        <v>11.658443316505648</v>
      </c>
      <c r="AX14">
        <f t="shared" si="3"/>
        <v>15.111233330562436</v>
      </c>
      <c r="AY14">
        <f t="shared" si="3"/>
        <v>13.348392109051204</v>
      </c>
      <c r="AZ14">
        <f t="shared" si="3"/>
        <v>15.702726938984933</v>
      </c>
      <c r="BB14">
        <f t="shared" si="12"/>
        <v>6.3590000181243875E-2</v>
      </c>
      <c r="BC14">
        <f t="shared" si="4"/>
        <v>6.0847679391347449E-2</v>
      </c>
      <c r="BD14">
        <f t="shared" si="4"/>
        <v>4.3607427841635869E-2</v>
      </c>
      <c r="BE14">
        <f t="shared" si="4"/>
        <v>2.5434909868906289E-2</v>
      </c>
      <c r="BG14">
        <f t="shared" si="13"/>
        <v>2.3757309101761662E-2</v>
      </c>
      <c r="BH14">
        <f t="shared" si="5"/>
        <v>1.8569329260043444E-2</v>
      </c>
      <c r="BI14">
        <f t="shared" si="5"/>
        <v>1.3400006224416398E-2</v>
      </c>
      <c r="BJ14">
        <f t="shared" si="5"/>
        <v>8.7295174978438677E-3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4.3125001075166924</v>
      </c>
      <c r="BT14">
        <f t="shared" si="6"/>
        <v>0</v>
      </c>
      <c r="BY14">
        <f>$BG$14-$BL$14</f>
        <v>2.3757309101761662E-2</v>
      </c>
      <c r="BZ14">
        <f>$BH$14-$BM$14</f>
        <v>1.8569329260043444E-2</v>
      </c>
      <c r="CA14">
        <f>$BI$14-$BN$14</f>
        <v>-0.98659999377558361</v>
      </c>
      <c r="CB14">
        <f>$BJ$14-$BO$14</f>
        <v>8.7295174978438677E-3</v>
      </c>
      <c r="CW14">
        <f t="shared" si="15"/>
        <v>2.3757309101761662E-2</v>
      </c>
      <c r="CX14">
        <f t="shared" si="7"/>
        <v>1.8569329260043444E-2</v>
      </c>
      <c r="CY14">
        <f t="shared" si="7"/>
        <v>-0.98659999377558361</v>
      </c>
      <c r="CZ14">
        <f t="shared" si="7"/>
        <v>8.7295174978438677E-3</v>
      </c>
      <c r="DB14">
        <v>-0.762820661332126</v>
      </c>
      <c r="DC14">
        <v>0.96020624669756172</v>
      </c>
      <c r="DD14">
        <v>-0.81380674554303634</v>
      </c>
      <c r="DE14">
        <v>2.5213051527520629E-3</v>
      </c>
      <c r="DF14">
        <v>-0.27104626892503758</v>
      </c>
      <c r="DG14">
        <v>0.68348118180649153</v>
      </c>
      <c r="DH14">
        <v>0.83451141241086346</v>
      </c>
      <c r="DI14">
        <v>-0.71432412420055902</v>
      </c>
      <c r="DJ14">
        <v>7.8659735282573987E-2</v>
      </c>
      <c r="DK14">
        <v>2.6179186505160849E-3</v>
      </c>
      <c r="DM14">
        <f>(1/4)*SUM($CW$14:$CZ$14)</f>
        <v>-0.23388595947898366</v>
      </c>
      <c r="DO14">
        <v>-0.16183978293820192</v>
      </c>
      <c r="DP14">
        <v>0.53766087821752584</v>
      </c>
      <c r="DQ14">
        <v>0.21160646638359065</v>
      </c>
      <c r="DR14">
        <v>1.0039165444155217E-2</v>
      </c>
      <c r="DT14">
        <f>IF($S$14&gt;0,$DO$14,0)</f>
        <v>-0.16183978293820192</v>
      </c>
      <c r="DU14">
        <f>IF($T$14&gt;0,$DP$14,0)</f>
        <v>0.53766087821752584</v>
      </c>
      <c r="DV14">
        <f>IF($U$14&gt;0,$DQ$14,0)</f>
        <v>0.21160646638359065</v>
      </c>
      <c r="DW14">
        <f>IF($V$14&gt;0,$DR$14,0)</f>
        <v>1.0039165444155217E-2</v>
      </c>
      <c r="DY14">
        <v>8.5558140810375105E-2</v>
      </c>
      <c r="DZ14">
        <v>3.3564337352569057E-2</v>
      </c>
      <c r="EA14">
        <v>-6.6424389353742569E-3</v>
      </c>
      <c r="EB14">
        <v>3.6644551686016685E-2</v>
      </c>
      <c r="EC14">
        <v>0.10505351924213702</v>
      </c>
      <c r="ED14">
        <v>-0.10570451224947799</v>
      </c>
      <c r="EE14">
        <v>4.60155391088913E-2</v>
      </c>
      <c r="EF14">
        <v>7.1153894112996455E-2</v>
      </c>
      <c r="EG14">
        <v>1.0588483449168042E-2</v>
      </c>
      <c r="EH14">
        <v>3.324724087569355E-2</v>
      </c>
      <c r="EJ14">
        <f>(1/4)*SUM($DT$14:$DW$14)</f>
        <v>0.14936668177676743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1.4956456672616598</v>
      </c>
      <c r="O15">
        <v>2.0734455779259249</v>
      </c>
      <c r="P15">
        <v>2.116983306479209</v>
      </c>
      <c r="Q15">
        <v>2.1075475075398709</v>
      </c>
      <c r="S15">
        <f t="shared" si="8"/>
        <v>1.7215173764455169</v>
      </c>
      <c r="T15">
        <f t="shared" si="0"/>
        <v>2.299317287109782</v>
      </c>
      <c r="U15">
        <f t="shared" si="0"/>
        <v>2.3428550156630661</v>
      </c>
      <c r="V15">
        <f t="shared" si="0"/>
        <v>2.333419216723728</v>
      </c>
      <c r="X15">
        <f t="shared" si="9"/>
        <v>1.7215173764455169</v>
      </c>
      <c r="Y15">
        <f t="shared" si="1"/>
        <v>2.299317287109782</v>
      </c>
      <c r="Z15">
        <f t="shared" si="1"/>
        <v>2.3428550156630661</v>
      </c>
      <c r="AA15">
        <f t="shared" si="1"/>
        <v>2.333419216723728</v>
      </c>
      <c r="AC15">
        <v>11.865633933163577</v>
      </c>
      <c r="AD15">
        <v>14.732226632193402</v>
      </c>
      <c r="AE15">
        <v>14.209357493534954</v>
      </c>
      <c r="AF15">
        <v>15.991323034992931</v>
      </c>
      <c r="AH15">
        <f t="shared" si="10"/>
        <v>12.071481203886478</v>
      </c>
      <c r="AI15">
        <f t="shared" si="2"/>
        <v>14.938073902916303</v>
      </c>
      <c r="AJ15">
        <f t="shared" si="2"/>
        <v>14.415204764257854</v>
      </c>
      <c r="AK15">
        <f t="shared" si="2"/>
        <v>16.197170305715833</v>
      </c>
      <c r="AW15">
        <f t="shared" si="11"/>
        <v>12.071481203886478</v>
      </c>
      <c r="AX15">
        <f t="shared" si="3"/>
        <v>14.938073902916303</v>
      </c>
      <c r="AY15">
        <f t="shared" si="3"/>
        <v>14.415204764257854</v>
      </c>
      <c r="AZ15">
        <f t="shared" si="3"/>
        <v>16.197170305715833</v>
      </c>
      <c r="BB15">
        <f t="shared" si="12"/>
        <v>9.6110071762975202E-2</v>
      </c>
      <c r="BC15">
        <f t="shared" si="4"/>
        <v>5.1173112852768349E-2</v>
      </c>
      <c r="BD15">
        <f t="shared" si="4"/>
        <v>0.12672763210980589</v>
      </c>
      <c r="BE15">
        <f t="shared" si="4"/>
        <v>4.1702705275553135E-2</v>
      </c>
      <c r="BG15">
        <f t="shared" si="13"/>
        <v>3.5906851331303669E-2</v>
      </c>
      <c r="BH15">
        <f t="shared" si="5"/>
        <v>1.5616871363537035E-2</v>
      </c>
      <c r="BI15">
        <f t="shared" si="5"/>
        <v>3.8941784533679268E-2</v>
      </c>
      <c r="BJ15">
        <f t="shared" si="5"/>
        <v>1.4312788890807298E-2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3.5906851331303669E-2</v>
      </c>
      <c r="BZ15">
        <f>$BH$15-$BM$15</f>
        <v>1.5616871363537035E-2</v>
      </c>
      <c r="CA15">
        <f>$BI$15-$BN$15</f>
        <v>3.8941784533679268E-2</v>
      </c>
      <c r="CB15">
        <f>$BJ$15-$BO$15</f>
        <v>1.4312788890807298E-2</v>
      </c>
      <c r="CW15">
        <f t="shared" si="15"/>
        <v>3.5906851331303669E-2</v>
      </c>
      <c r="CX15">
        <f t="shared" si="7"/>
        <v>1.5616871363537035E-2</v>
      </c>
      <c r="CY15">
        <f t="shared" si="7"/>
        <v>3.8941784533679268E-2</v>
      </c>
      <c r="CZ15">
        <f t="shared" si="7"/>
        <v>1.4312788890807298E-2</v>
      </c>
      <c r="DB15">
        <v>-0.57148540588147734</v>
      </c>
      <c r="DC15">
        <v>0.67721352194033568</v>
      </c>
      <c r="DD15">
        <v>-0.56768966764314754</v>
      </c>
      <c r="DE15">
        <v>1.7245977522862251E-3</v>
      </c>
      <c r="DF15">
        <v>-0.13367762409551609</v>
      </c>
      <c r="DG15">
        <v>0.49099364509316068</v>
      </c>
      <c r="DH15">
        <v>0.59742905043734695</v>
      </c>
      <c r="DI15">
        <v>-0.5518739299435399</v>
      </c>
      <c r="DJ15">
        <v>5.5588775663339009E-2</v>
      </c>
      <c r="DK15">
        <v>1.7770366772124398E-3</v>
      </c>
      <c r="DM15">
        <f>(1/4)*SUM($CW$15:$CZ$15)</f>
        <v>2.6194574029831819E-2</v>
      </c>
      <c r="DO15">
        <v>0.17825407863511855</v>
      </c>
      <c r="DP15">
        <v>-0.13778723748697544</v>
      </c>
      <c r="DQ15">
        <v>0.19156646976903746</v>
      </c>
      <c r="DR15">
        <v>0.536662443227929</v>
      </c>
      <c r="DT15">
        <f>IF($S$15&gt;0,$DO$15,0)</f>
        <v>0.17825407863511855</v>
      </c>
      <c r="DU15">
        <f>IF($T$15&gt;0,$DP$15,0)</f>
        <v>-0.13778723748697544</v>
      </c>
      <c r="DV15">
        <f>IF($U$15&gt;0,$DQ$15,0)</f>
        <v>0.19156646976903746</v>
      </c>
      <c r="DW15">
        <f>IF($V$15&gt;0,$DR$15,0)</f>
        <v>0.536662443227929</v>
      </c>
      <c r="DY15">
        <v>0.16658929221080521</v>
      </c>
      <c r="DZ15">
        <v>4.8053902619768371E-2</v>
      </c>
      <c r="EA15">
        <v>-3.7431039457417957E-2</v>
      </c>
      <c r="EB15">
        <v>5.2482201150142002E-2</v>
      </c>
      <c r="EC15">
        <v>0.2261861262206678</v>
      </c>
      <c r="ED15">
        <v>-0.2150412780334883</v>
      </c>
      <c r="EE15">
        <v>6.469937355249071E-2</v>
      </c>
      <c r="EF15">
        <v>6.828899553181457E-2</v>
      </c>
      <c r="EG15">
        <v>0.11478697943440638</v>
      </c>
      <c r="EH15">
        <v>0.1154635747434179</v>
      </c>
      <c r="EJ15">
        <f>(1/4)*SUM($DT$15:$DW$15)</f>
        <v>0.1921739385362774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2.2086734810446229</v>
      </c>
      <c r="O16">
        <v>2.9986391467791886</v>
      </c>
      <c r="P16">
        <v>2.3361668852538306</v>
      </c>
      <c r="Q16">
        <v>2.8607313639500158</v>
      </c>
      <c r="S16">
        <f t="shared" si="8"/>
        <v>2.8576884450904867</v>
      </c>
      <c r="T16">
        <f t="shared" si="0"/>
        <v>3.6476541108250524</v>
      </c>
      <c r="U16">
        <f t="shared" si="0"/>
        <v>2.9851818492996944</v>
      </c>
      <c r="V16">
        <f t="shared" si="0"/>
        <v>3.5097463279958796</v>
      </c>
      <c r="X16">
        <f t="shared" si="9"/>
        <v>2.8576884450904867</v>
      </c>
      <c r="Y16">
        <f t="shared" si="1"/>
        <v>3.6476541108250524</v>
      </c>
      <c r="Z16">
        <f t="shared" si="1"/>
        <v>2.9851818492996944</v>
      </c>
      <c r="AA16">
        <f t="shared" si="1"/>
        <v>3.5097463279958796</v>
      </c>
      <c r="AC16">
        <v>8.6803484634338854</v>
      </c>
      <c r="AD16">
        <v>11.199993098732314</v>
      </c>
      <c r="AE16">
        <v>9.8733815850507973</v>
      </c>
      <c r="AF16">
        <v>11.886529598021136</v>
      </c>
      <c r="AH16">
        <f t="shared" si="10"/>
        <v>9.1699670877025454</v>
      </c>
      <c r="AI16">
        <f t="shared" si="2"/>
        <v>11.689611723000974</v>
      </c>
      <c r="AJ16">
        <f t="shared" si="2"/>
        <v>10.363000209319457</v>
      </c>
      <c r="AK16">
        <f t="shared" si="2"/>
        <v>12.376148222289796</v>
      </c>
      <c r="AW16">
        <f t="shared" si="11"/>
        <v>9.1699670877025454</v>
      </c>
      <c r="AX16">
        <f t="shared" si="3"/>
        <v>11.689611723000974</v>
      </c>
      <c r="AY16">
        <f t="shared" si="3"/>
        <v>10.363000209319457</v>
      </c>
      <c r="AZ16">
        <f t="shared" si="3"/>
        <v>12.376148222289796</v>
      </c>
      <c r="BB16">
        <f t="shared" si="12"/>
        <v>5.2802846081618461E-3</v>
      </c>
      <c r="BC16">
        <f t="shared" si="4"/>
        <v>1.9872505984218579E-3</v>
      </c>
      <c r="BD16">
        <f t="shared" si="4"/>
        <v>2.2030342164534862E-3</v>
      </c>
      <c r="BE16">
        <f t="shared" si="4"/>
        <v>9.1351445273670472E-4</v>
      </c>
      <c r="BG16">
        <f t="shared" si="13"/>
        <v>1.9727213905304571E-3</v>
      </c>
      <c r="BH16">
        <f t="shared" si="5"/>
        <v>6.0646373129492448E-4</v>
      </c>
      <c r="BI16">
        <f t="shared" si="5"/>
        <v>6.7696430801389798E-4</v>
      </c>
      <c r="BJ16">
        <f t="shared" si="5"/>
        <v>3.1352737009094169E-4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1.9727213905304571E-3</v>
      </c>
      <c r="BZ16">
        <f>$BH$16-$BM$16</f>
        <v>6.0646373129492448E-4</v>
      </c>
      <c r="CA16">
        <f>$BI$16-$BN$16</f>
        <v>6.7696430801389798E-4</v>
      </c>
      <c r="CB16">
        <f>$BJ$16-$BO$16</f>
        <v>3.1352737009094169E-4</v>
      </c>
      <c r="CW16">
        <f t="shared" si="15"/>
        <v>1.9727213905304571E-3</v>
      </c>
      <c r="CX16">
        <f t="shared" si="7"/>
        <v>6.0646373129492448E-4</v>
      </c>
      <c r="CY16">
        <f t="shared" si="7"/>
        <v>6.7696430801389798E-4</v>
      </c>
      <c r="CZ16">
        <f t="shared" si="7"/>
        <v>3.1352737009094169E-4</v>
      </c>
      <c r="DB16">
        <v>-0.90682664713260597</v>
      </c>
      <c r="DC16">
        <v>1.0161602689413098</v>
      </c>
      <c r="DD16">
        <v>-0.85425171377647791</v>
      </c>
      <c r="DE16">
        <v>2.6284957748048347E-3</v>
      </c>
      <c r="DF16">
        <v>-0.26732992205711648</v>
      </c>
      <c r="DG16">
        <v>0.73531213959138608</v>
      </c>
      <c r="DH16">
        <v>0.88477926918183381</v>
      </c>
      <c r="DI16">
        <v>-0.69472913100940548</v>
      </c>
      <c r="DJ16">
        <v>8.1514526449662603E-2</v>
      </c>
      <c r="DK16">
        <v>2.7427140366089149E-3</v>
      </c>
      <c r="DM16">
        <f>(1/4)*SUM($CW$16:$CZ$16)</f>
        <v>8.9241919998255524E-4</v>
      </c>
      <c r="DO16">
        <v>0.55178887642018726</v>
      </c>
      <c r="DP16">
        <v>0.26552889814656883</v>
      </c>
      <c r="DQ16">
        <v>-0.21210455662334585</v>
      </c>
      <c r="DR16">
        <v>-0.20924905252075457</v>
      </c>
      <c r="DT16">
        <f>IF($S$16&gt;0,$DO$16,0)</f>
        <v>0.55178887642018726</v>
      </c>
      <c r="DU16">
        <f>IF($T$16&gt;0,$DP$16,0)</f>
        <v>0.26552889814656883</v>
      </c>
      <c r="DV16">
        <f>IF($U$16&gt;0,$DQ$16,0)</f>
        <v>-0.21210455662334585</v>
      </c>
      <c r="DW16">
        <f>IF($V$16&gt;0,$DR$16,0)</f>
        <v>-0.20924905252075457</v>
      </c>
      <c r="DY16">
        <v>0.20501182574969518</v>
      </c>
      <c r="DZ16">
        <v>7.2856925315953336E-3</v>
      </c>
      <c r="EA16">
        <v>2.5831591834203294E-2</v>
      </c>
      <c r="EB16">
        <v>-7.8764947349875894E-3</v>
      </c>
      <c r="EC16">
        <v>0.25835427182575799</v>
      </c>
      <c r="ED16">
        <v>-0.20988292149466953</v>
      </c>
      <c r="EE16">
        <v>0.15313040926934246</v>
      </c>
      <c r="EF16">
        <v>0.10577575088903381</v>
      </c>
      <c r="EG16">
        <v>0.12056071705091009</v>
      </c>
      <c r="EH16">
        <v>8.2321302027478227E-3</v>
      </c>
      <c r="EJ16">
        <f>(1/4)*SUM($DT$16:$DW$16)</f>
        <v>9.8991041355663945E-2</v>
      </c>
      <c r="EN16">
        <f>Sheet68!FL16</f>
        <v>0.62646549649451522</v>
      </c>
      <c r="EO16">
        <f>Sheet68!FM16</f>
        <v>0.14068071335644108</v>
      </c>
      <c r="EP16">
        <f>Sheet68!FN16</f>
        <v>0.45588426133122278</v>
      </c>
      <c r="EQ16">
        <f>Sheet68!FO16</f>
        <v>0.15783359474822048</v>
      </c>
      <c r="ER16">
        <f>Sheet68!FP16</f>
        <v>0.43255727971315083</v>
      </c>
      <c r="ES16">
        <f>Sheet68!FQ16</f>
        <v>0.51108786504169512</v>
      </c>
      <c r="ET16">
        <f>Sheet68!FR16</f>
        <v>0.75276082804982458</v>
      </c>
      <c r="EU16">
        <f>Sheet68!FS16</f>
        <v>0.95234979810431519</v>
      </c>
      <c r="EV16">
        <f>Sheet68!FT16</f>
        <v>0.38179530352765023</v>
      </c>
      <c r="EW16">
        <f>Sheet68!FU16</f>
        <v>0.39053889514106155</v>
      </c>
      <c r="EZ16">
        <f t="array" ref="EZ16:FI25">(1/4)*(MMULT($C$7:$F$16,$DT$23:$EC$26))</f>
        <v>9.7121722816398928E-2</v>
      </c>
      <c r="FA16">
        <v>1.4488873886001119E-2</v>
      </c>
      <c r="FB16">
        <v>1.675203082005014E-2</v>
      </c>
      <c r="FC16">
        <v>-2.2764083070640484E-2</v>
      </c>
      <c r="FD16">
        <v>0.18231614938662488</v>
      </c>
      <c r="FE16">
        <v>-0.15796891942701943</v>
      </c>
      <c r="FF16">
        <v>6.9803588914294071E-2</v>
      </c>
      <c r="FG16">
        <v>7.5165603633846065E-3</v>
      </c>
      <c r="FH16">
        <v>0.14005461361494667</v>
      </c>
      <c r="FI16">
        <v>3.5380327439142614E-2</v>
      </c>
      <c r="FL16">
        <f>EN16-($EU$10*EZ16)</f>
        <v>0.62637222079192234</v>
      </c>
      <c r="FM16">
        <f t="shared" ref="FM16:FU25" si="17">EO16-($EU$10*FA16)</f>
        <v>0.14066679824196096</v>
      </c>
      <c r="FN16">
        <f t="shared" si="17"/>
        <v>0.45586817268082319</v>
      </c>
      <c r="FO16">
        <f t="shared" si="17"/>
        <v>0.15785545737360152</v>
      </c>
      <c r="FP16">
        <f t="shared" si="17"/>
        <v>0.43238218328327993</v>
      </c>
      <c r="FQ16">
        <f t="shared" si="17"/>
        <v>0.51123957839191281</v>
      </c>
      <c r="FR16">
        <f t="shared" si="17"/>
        <v>0.75269378868303127</v>
      </c>
      <c r="FS16">
        <f t="shared" si="17"/>
        <v>0.95234257919974219</v>
      </c>
      <c r="FT16">
        <f t="shared" si="17"/>
        <v>0.38166079507673445</v>
      </c>
      <c r="FU16">
        <f t="shared" si="17"/>
        <v>0.39050491587458902</v>
      </c>
    </row>
    <row r="17" spans="1:177">
      <c r="A17">
        <v>16</v>
      </c>
      <c r="BQ17">
        <f>SUM(BQ7:BQ16)</f>
        <v>1.6381531930730935</v>
      </c>
      <c r="BR17">
        <f t="shared" ref="BR17:BT17" si="18">SUM(BR7:BR16)</f>
        <v>6.6496568720425513</v>
      </c>
      <c r="BS17">
        <f t="shared" si="18"/>
        <v>4.3125001075166924</v>
      </c>
      <c r="BT17">
        <f t="shared" si="18"/>
        <v>5.4713053694240372</v>
      </c>
      <c r="EN17">
        <f>Sheet68!FL17</f>
        <v>0.24218492355275872</v>
      </c>
      <c r="EO17">
        <f>Sheet68!FM17</f>
        <v>0.91181513366975053</v>
      </c>
      <c r="EP17">
        <f>Sheet68!FN17</f>
        <v>0.61871906097132656</v>
      </c>
      <c r="EQ17">
        <f>Sheet68!FO17</f>
        <v>0.12334766142983786</v>
      </c>
      <c r="ER17">
        <f>Sheet68!FP17</f>
        <v>0.8478486221117898</v>
      </c>
      <c r="ES17">
        <f>Sheet68!FQ17</f>
        <v>0.57109671860419209</v>
      </c>
      <c r="ET17">
        <f>Sheet68!FR17</f>
        <v>3.8328767422920816E-2</v>
      </c>
      <c r="EU17">
        <f>Sheet68!FS17</f>
        <v>0.44416495970801295</v>
      </c>
      <c r="EV17">
        <f>Sheet68!FT17</f>
        <v>0.88500775069397752</v>
      </c>
      <c r="EW17">
        <f>Sheet68!FU17</f>
        <v>0.23380478917693812</v>
      </c>
      <c r="EZ17">
        <v>0.18693915049507875</v>
      </c>
      <c r="FA17">
        <v>-5.993418768198977E-3</v>
      </c>
      <c r="FB17">
        <v>-1.9913570101920174E-3</v>
      </c>
      <c r="FC17">
        <v>1.445744018824853E-2</v>
      </c>
      <c r="FD17">
        <v>0.18382960316293601</v>
      </c>
      <c r="FE17">
        <v>-0.14020050110318172</v>
      </c>
      <c r="FF17">
        <v>0.12145936125016653</v>
      </c>
      <c r="FG17">
        <v>0.1075046624695899</v>
      </c>
      <c r="FH17">
        <v>6.6295027568254977E-2</v>
      </c>
      <c r="FI17">
        <v>1.4650515234913349E-2</v>
      </c>
      <c r="FL17">
        <f t="shared" ref="FL17:FL25" si="19">EN17-($EU$10*EZ17)</f>
        <v>0.24200538719262324</v>
      </c>
      <c r="FM17">
        <f t="shared" si="17"/>
        <v>0.91182088974913555</v>
      </c>
      <c r="FN17">
        <f t="shared" si="17"/>
        <v>0.61872097347059918</v>
      </c>
      <c r="FO17">
        <f t="shared" si="17"/>
        <v>0.12333377650428107</v>
      </c>
      <c r="FP17">
        <f t="shared" si="17"/>
        <v>0.84767207216091212</v>
      </c>
      <c r="FQ17">
        <f t="shared" si="17"/>
        <v>0.57123136716545153</v>
      </c>
      <c r="FR17">
        <f t="shared" si="17"/>
        <v>3.821211785237616E-2</v>
      </c>
      <c r="FS17">
        <f t="shared" si="17"/>
        <v>0.44406171223017715</v>
      </c>
      <c r="FT17">
        <f t="shared" si="17"/>
        <v>0.88494408094950094</v>
      </c>
      <c r="FU17">
        <f t="shared" si="17"/>
        <v>0.2337907188221065</v>
      </c>
    </row>
    <row r="18" spans="1:177">
      <c r="A18">
        <v>17</v>
      </c>
      <c r="EN18">
        <f>Sheet68!FL18</f>
        <v>5.5591369692570322E-2</v>
      </c>
      <c r="EO18">
        <f>Sheet68!FM18</f>
        <v>0.55215495708304396</v>
      </c>
      <c r="EP18">
        <f>Sheet68!FN18</f>
        <v>2.7709326582499777E-2</v>
      </c>
      <c r="EQ18">
        <f>Sheet68!FO18</f>
        <v>1.0676335973367333E-2</v>
      </c>
      <c r="ER18">
        <f>Sheet68!FP18</f>
        <v>0.3728966223801235</v>
      </c>
      <c r="ES18">
        <f>Sheet68!FQ18</f>
        <v>0.79252553969265604</v>
      </c>
      <c r="ET18">
        <f>Sheet68!FR18</f>
        <v>0.49274082758611171</v>
      </c>
      <c r="EU18">
        <f>Sheet68!FS18</f>
        <v>0.86778696043421133</v>
      </c>
      <c r="EV18">
        <f>Sheet68!FT18</f>
        <v>0.7222780333726242</v>
      </c>
      <c r="EW18">
        <f>Sheet68!FU18</f>
        <v>0.66401038794500156</v>
      </c>
      <c r="EZ18">
        <v>0.10900568714939526</v>
      </c>
      <c r="FA18">
        <v>0.16174640487393446</v>
      </c>
      <c r="FB18">
        <v>9.2166383409193597E-3</v>
      </c>
      <c r="FC18">
        <v>9.3024869483625469E-2</v>
      </c>
      <c r="FD18">
        <v>0.28122222256309337</v>
      </c>
      <c r="FE18">
        <v>-0.33666278860148763</v>
      </c>
      <c r="FF18">
        <v>5.3556154534529804E-2</v>
      </c>
      <c r="FG18">
        <v>0.11717368921186269</v>
      </c>
      <c r="FH18">
        <v>5.1196598600191372E-2</v>
      </c>
      <c r="FI18">
        <v>0.12010899386531258</v>
      </c>
      <c r="FL18">
        <f t="shared" si="19"/>
        <v>5.5486680630632043E-2</v>
      </c>
      <c r="FM18">
        <f t="shared" si="17"/>
        <v>0.55199961583580304</v>
      </c>
      <c r="FN18">
        <f t="shared" si="17"/>
        <v>2.7700474923037156E-2</v>
      </c>
      <c r="FO18">
        <f t="shared" si="17"/>
        <v>1.058699488871526E-2</v>
      </c>
      <c r="FP18">
        <f t="shared" si="17"/>
        <v>0.37262653655757388</v>
      </c>
      <c r="FQ18">
        <f t="shared" si="17"/>
        <v>0.7928488706348289</v>
      </c>
      <c r="FR18">
        <f t="shared" si="17"/>
        <v>0.49268939225529673</v>
      </c>
      <c r="FS18">
        <f t="shared" si="17"/>
        <v>0.86767442682309226</v>
      </c>
      <c r="FT18">
        <f t="shared" si="17"/>
        <v>0.72222886415932852</v>
      </c>
      <c r="FU18">
        <f t="shared" si="17"/>
        <v>0.66389503526729332</v>
      </c>
    </row>
    <row r="19" spans="1:177">
      <c r="A19">
        <v>18</v>
      </c>
      <c r="BN19" t="s">
        <v>35</v>
      </c>
      <c r="BO19">
        <f>BS21+BS34</f>
        <v>3.4397181584704779E-4</v>
      </c>
      <c r="EN19">
        <f>Sheet68!FL19</f>
        <v>0.99143710646679573</v>
      </c>
      <c r="EO19">
        <f>Sheet68!FM19</f>
        <v>0.96696306127962861</v>
      </c>
      <c r="EP19">
        <f>Sheet68!FN19</f>
        <v>0.88262062902406191</v>
      </c>
      <c r="EQ19">
        <f>Sheet68!FO19</f>
        <v>0.92288294076007182</v>
      </c>
      <c r="ER19">
        <f>Sheet68!FP19</f>
        <v>0.35524463300167697</v>
      </c>
      <c r="ES19">
        <f>Sheet68!FQ19</f>
        <v>0.81231988053017534</v>
      </c>
      <c r="ET19">
        <f>Sheet68!FR19</f>
        <v>0.65042443726384802</v>
      </c>
      <c r="EU19">
        <f>Sheet68!FS19</f>
        <v>0.79161430097301633</v>
      </c>
      <c r="EV19">
        <f>Sheet68!FT19</f>
        <v>0.80851022341873213</v>
      </c>
      <c r="EW19">
        <f>Sheet68!FU19</f>
        <v>0.61318624721047954</v>
      </c>
      <c r="EZ19">
        <v>9.3275346811053636E-2</v>
      </c>
      <c r="FA19">
        <v>3.3744091640589759E-2</v>
      </c>
      <c r="FB19">
        <v>8.3156780624919574E-2</v>
      </c>
      <c r="FC19">
        <v>-5.586459725366804E-2</v>
      </c>
      <c r="FD19">
        <v>0.23448812980376987</v>
      </c>
      <c r="FE19">
        <v>-0.21148745067818936</v>
      </c>
      <c r="FF19">
        <v>0.12371522891257127</v>
      </c>
      <c r="FG19">
        <v>3.9280962258726022E-2</v>
      </c>
      <c r="FH19">
        <v>0.13593656858619493</v>
      </c>
      <c r="FI19">
        <v>-3.4098041021276761E-2</v>
      </c>
      <c r="FL19">
        <f t="shared" si="19"/>
        <v>0.99134752482371835</v>
      </c>
      <c r="FM19">
        <f t="shared" si="17"/>
        <v>0.96693065345401696</v>
      </c>
      <c r="FN19">
        <f t="shared" si="17"/>
        <v>0.88254076525194969</v>
      </c>
      <c r="FO19">
        <f t="shared" si="17"/>
        <v>0.92293659311927423</v>
      </c>
      <c r="FP19">
        <f t="shared" si="17"/>
        <v>0.3550194306018134</v>
      </c>
      <c r="FQ19">
        <f t="shared" si="17"/>
        <v>0.81252299307780662</v>
      </c>
      <c r="FR19">
        <f t="shared" si="17"/>
        <v>0.65030562115800039</v>
      </c>
      <c r="FS19">
        <f t="shared" si="17"/>
        <v>0.791576575536863</v>
      </c>
      <c r="FT19">
        <f t="shared" si="17"/>
        <v>0.80837966993826194</v>
      </c>
      <c r="FU19">
        <f t="shared" si="17"/>
        <v>0.61321899496907639</v>
      </c>
    </row>
    <row r="20" spans="1:177">
      <c r="A20">
        <v>19</v>
      </c>
      <c r="AV20" t="s">
        <v>67</v>
      </c>
      <c r="AW20">
        <f>MAX(AW7:AW16)</f>
        <v>14.413742367358275</v>
      </c>
      <c r="AX20">
        <f>MAX(AX7:AX16)</f>
        <v>17.910614927381435</v>
      </c>
      <c r="AY20">
        <f>MAX(AY7:AY16)</f>
        <v>16.480919888848266</v>
      </c>
      <c r="AZ20">
        <f>MAX(AZ7:AZ16)</f>
        <v>19.374359583283983</v>
      </c>
      <c r="BB20">
        <f>SUM(BB7:BB16)</f>
        <v>2.676649948395398</v>
      </c>
      <c r="BC20">
        <f t="shared" ref="BC20:BE20" si="20">SUM(BC7:BC16)</f>
        <v>3.2767839128296599</v>
      </c>
      <c r="BD20">
        <f t="shared" si="20"/>
        <v>3.2542841481803175</v>
      </c>
      <c r="BE20">
        <f t="shared" si="20"/>
        <v>2.9136673218409315</v>
      </c>
      <c r="BG20">
        <f>IF(BG7&lt;0.000000000001,0.000000000001,BG7)</f>
        <v>3.0714885263050488E-3</v>
      </c>
      <c r="BH20">
        <f t="shared" ref="BH20:BJ20" si="21">IF(BH7&lt;0.000000000001,0.000000000001,BH7)</f>
        <v>1.2944661968135114E-3</v>
      </c>
      <c r="BI20">
        <f t="shared" si="21"/>
        <v>1.5594219732429E-3</v>
      </c>
      <c r="BJ20">
        <f t="shared" si="21"/>
        <v>6.2490040725425881E-4</v>
      </c>
      <c r="EN20">
        <f>Sheet68!FL20</f>
        <v>0.62961372293547369</v>
      </c>
      <c r="EO20">
        <f>Sheet68!FM20</f>
        <v>0.29029190509461811</v>
      </c>
      <c r="EP20">
        <f>Sheet68!FN20</f>
        <v>0.77739313809847632</v>
      </c>
      <c r="EQ20">
        <f>Sheet68!FO20</f>
        <v>0.66132663408368664</v>
      </c>
      <c r="ER20">
        <f>Sheet68!FP20</f>
        <v>0.4978676277618348</v>
      </c>
      <c r="ES20">
        <f>Sheet68!FQ20</f>
        <v>0.45750546102948908</v>
      </c>
      <c r="ET20">
        <f>Sheet68!FR20</f>
        <v>0.32768398379570107</v>
      </c>
      <c r="EU20">
        <f>Sheet68!FS20</f>
        <v>0.54476866102699883</v>
      </c>
      <c r="EV20">
        <f>Sheet68!FT20</f>
        <v>0.38536218523781157</v>
      </c>
      <c r="EW20">
        <f>Sheet68!FU20</f>
        <v>0.10157511260401281</v>
      </c>
      <c r="EZ20">
        <v>0.20380577686669876</v>
      </c>
      <c r="FA20">
        <v>3.3799351610455386E-2</v>
      </c>
      <c r="FB20">
        <v>2.9052528627770149E-2</v>
      </c>
      <c r="FC20">
        <v>5.3453354047743248E-3</v>
      </c>
      <c r="FD20">
        <v>0.28429376987730459</v>
      </c>
      <c r="FE20">
        <v>-0.24906909243573477</v>
      </c>
      <c r="FF20">
        <v>0.15113969297600754</v>
      </c>
      <c r="FG20">
        <v>0.11613254626347996</v>
      </c>
      <c r="FH20">
        <v>0.11917839451781848</v>
      </c>
      <c r="FI20">
        <v>2.3062776594541465E-2</v>
      </c>
      <c r="FL20">
        <f t="shared" si="19"/>
        <v>0.62941798786737091</v>
      </c>
      <c r="FM20">
        <f t="shared" si="17"/>
        <v>0.29025944419733141</v>
      </c>
      <c r="FN20">
        <f t="shared" si="17"/>
        <v>0.7773652360499822</v>
      </c>
      <c r="FO20">
        <f t="shared" si="17"/>
        <v>0.66132150042356386</v>
      </c>
      <c r="FP20">
        <f t="shared" si="17"/>
        <v>0.49759459202524464</v>
      </c>
      <c r="FQ20">
        <f t="shared" si="17"/>
        <v>0.45774466698586436</v>
      </c>
      <c r="FR20">
        <f t="shared" si="17"/>
        <v>0.3275388292345669</v>
      </c>
      <c r="FS20">
        <f t="shared" si="17"/>
        <v>0.54465712732956739</v>
      </c>
      <c r="FT20">
        <f t="shared" si="17"/>
        <v>0.38524772630771664</v>
      </c>
      <c r="FU20">
        <f t="shared" si="17"/>
        <v>0.10155296311337141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0.37360133722359978</v>
      </c>
      <c r="BH21">
        <f t="shared" si="22"/>
        <v>0.2933630528017972</v>
      </c>
      <c r="BI21">
        <f t="shared" si="22"/>
        <v>0.30728724182218853</v>
      </c>
      <c r="BJ21">
        <f t="shared" si="22"/>
        <v>0.28765885469616842</v>
      </c>
      <c r="BL21">
        <v>1.0000000000000001E-5</v>
      </c>
      <c r="BS21">
        <f>SUM(BM23:BV32)</f>
        <v>1.8438946247122462E-4</v>
      </c>
      <c r="EN21">
        <f>Sheet68!FL21</f>
        <v>0.94429677827325265</v>
      </c>
      <c r="EO21">
        <f>Sheet68!FM21</f>
        <v>0.5065853848866978</v>
      </c>
      <c r="EP21">
        <f>Sheet68!FN21</f>
        <v>0.45425219431763791</v>
      </c>
      <c r="EQ21">
        <f>Sheet68!FO21</f>
        <v>0.75257817094086388</v>
      </c>
      <c r="ER21">
        <f>Sheet68!FP21</f>
        <v>0.46156008312790819</v>
      </c>
      <c r="ES21">
        <f>Sheet68!FQ21</f>
        <v>0.95823241452191465</v>
      </c>
      <c r="ET21">
        <f>Sheet68!FR21</f>
        <v>0.35264565352837529</v>
      </c>
      <c r="EU21">
        <f>Sheet68!FS21</f>
        <v>0.86305359820557537</v>
      </c>
      <c r="EV21">
        <f>Sheet68!FT21</f>
        <v>0.13905554886065469</v>
      </c>
      <c r="EW21">
        <f>Sheet68!FU21</f>
        <v>0.98798201624555648</v>
      </c>
      <c r="EZ21">
        <v>0.14483886345155608</v>
      </c>
      <c r="FA21">
        <v>5.2084303510717342E-3</v>
      </c>
      <c r="FB21">
        <v>-9.8173385907177578E-3</v>
      </c>
      <c r="FC21">
        <v>2.6111482032795147E-2</v>
      </c>
      <c r="FD21">
        <v>0.1394796170230749</v>
      </c>
      <c r="FE21">
        <v>-0.11285957320465716</v>
      </c>
      <c r="FF21">
        <v>8.6020022621472944E-2</v>
      </c>
      <c r="FG21">
        <v>9.1508193394964951E-2</v>
      </c>
      <c r="FH21">
        <v>3.7643397994357446E-2</v>
      </c>
      <c r="FI21">
        <v>2.3938186654496939E-2</v>
      </c>
      <c r="FL21">
        <f t="shared" si="19"/>
        <v>0.94415767502879377</v>
      </c>
      <c r="FM21">
        <f t="shared" si="17"/>
        <v>0.50658038271018868</v>
      </c>
      <c r="FN21">
        <f t="shared" si="17"/>
        <v>0.45426162288962046</v>
      </c>
      <c r="FO21">
        <f t="shared" si="17"/>
        <v>0.75255309347351962</v>
      </c>
      <c r="FP21">
        <f t="shared" si="17"/>
        <v>0.46142612690371926</v>
      </c>
      <c r="FQ21">
        <f t="shared" si="17"/>
        <v>0.95834080485602036</v>
      </c>
      <c r="FR21">
        <f t="shared" si="17"/>
        <v>0.35256303989864962</v>
      </c>
      <c r="FS21">
        <f t="shared" si="17"/>
        <v>0.86296571373663888</v>
      </c>
      <c r="FT21">
        <f t="shared" si="17"/>
        <v>0.13901939614122091</v>
      </c>
      <c r="FU21">
        <f t="shared" si="17"/>
        <v>0.98795902601109353</v>
      </c>
    </row>
    <row r="22" spans="1:177">
      <c r="A22">
        <v>21</v>
      </c>
      <c r="BG22">
        <f t="shared" si="22"/>
        <v>8.6388661836029317E-3</v>
      </c>
      <c r="BH22">
        <f t="shared" si="22"/>
        <v>6.8320331858540088E-3</v>
      </c>
      <c r="BI22">
        <f t="shared" si="22"/>
        <v>9.5037143297635705E-3</v>
      </c>
      <c r="BJ22">
        <f t="shared" si="22"/>
        <v>4.2057385306871102E-3</v>
      </c>
      <c r="EN22">
        <f>Sheet68!FL22</f>
        <v>0.2367869746053263</v>
      </c>
      <c r="EO22">
        <f>Sheet68!FM22</f>
        <v>0.55616369019224587</v>
      </c>
      <c r="EP22">
        <f>Sheet68!FN22</f>
        <v>0.99196508042485465</v>
      </c>
      <c r="EQ22">
        <f>Sheet68!FO22</f>
        <v>0.33660386944587511</v>
      </c>
      <c r="ER22">
        <f>Sheet68!FP22</f>
        <v>8.3166153298935537E-4</v>
      </c>
      <c r="ES22">
        <f>Sheet68!FQ22</f>
        <v>5.8768969713142855E-2</v>
      </c>
      <c r="ET22">
        <f>Sheet68!FR22</f>
        <v>0.63189226007365751</v>
      </c>
      <c r="EU22">
        <f>Sheet68!FS22</f>
        <v>0.7311596635014207</v>
      </c>
      <c r="EV22">
        <f>Sheet68!FT22</f>
        <v>0.20679194151639965</v>
      </c>
      <c r="EW22">
        <f>Sheet68!FU22</f>
        <v>0.60446236396558473</v>
      </c>
      <c r="EZ22">
        <v>9.1804292103897581E-2</v>
      </c>
      <c r="FA22">
        <v>5.2089319948082143E-2</v>
      </c>
      <c r="FB22">
        <v>6.5667856744404382E-2</v>
      </c>
      <c r="FC22">
        <v>-2.7874092259017127E-2</v>
      </c>
      <c r="FD22">
        <v>0.22843869622953311</v>
      </c>
      <c r="FE22">
        <v>-0.21913731110219314</v>
      </c>
      <c r="FF22">
        <v>0.10560448510884723</v>
      </c>
      <c r="FG22">
        <v>5.0660796045054919E-2</v>
      </c>
      <c r="FH22">
        <v>0.11372255814039442</v>
      </c>
      <c r="FI22">
        <v>-6.8638596911598827E-3</v>
      </c>
      <c r="FL22">
        <f t="shared" si="19"/>
        <v>0.23669880576318972</v>
      </c>
      <c r="FM22">
        <f t="shared" si="17"/>
        <v>0.55611366360936776</v>
      </c>
      <c r="FN22">
        <f t="shared" si="17"/>
        <v>0.99190201301523728</v>
      </c>
      <c r="FO22">
        <f t="shared" si="17"/>
        <v>0.33663063972408069</v>
      </c>
      <c r="FP22">
        <f t="shared" si="17"/>
        <v>6.1226900913051181E-4</v>
      </c>
      <c r="FQ22">
        <f t="shared" si="17"/>
        <v>5.8979429186725399E-2</v>
      </c>
      <c r="FR22">
        <f t="shared" si="17"/>
        <v>0.63179083752615894</v>
      </c>
      <c r="FS22">
        <f t="shared" si="17"/>
        <v>0.73111100887289904</v>
      </c>
      <c r="FT22">
        <f t="shared" si="17"/>
        <v>0.20668272237156163</v>
      </c>
      <c r="FU22">
        <f t="shared" si="17"/>
        <v>0.60446895601643214</v>
      </c>
    </row>
    <row r="23" spans="1:177">
      <c r="A23">
        <v>22</v>
      </c>
      <c r="B23">
        <f t="array" ref="B23:K32">TRANSPOSE(EN16:EW25)</f>
        <v>0.62646549649451522</v>
      </c>
      <c r="C23">
        <v>0.24218492355275872</v>
      </c>
      <c r="D23">
        <v>5.5591369692570322E-2</v>
      </c>
      <c r="E23">
        <v>0.99143710646679573</v>
      </c>
      <c r="F23">
        <v>0.62961372293547369</v>
      </c>
      <c r="G23">
        <v>0.94429677827325265</v>
      </c>
      <c r="H23">
        <v>0.2367869746053263</v>
      </c>
      <c r="I23">
        <v>0.67303887686910158</v>
      </c>
      <c r="J23">
        <v>0.96702620560185371</v>
      </c>
      <c r="K23">
        <v>0.99724259465791099</v>
      </c>
      <c r="M23">
        <f t="array" ref="M23:M32">TRANSPOSE(EN12:EW12)</f>
        <v>0.79261387829863927</v>
      </c>
      <c r="S23">
        <f>EN16</f>
        <v>0.62646549649451522</v>
      </c>
      <c r="T23">
        <f t="shared" ref="T23:AB32" si="23">EO16</f>
        <v>0.14068071335644108</v>
      </c>
      <c r="U23">
        <f t="shared" si="23"/>
        <v>0.45588426133122278</v>
      </c>
      <c r="V23">
        <f t="shared" si="23"/>
        <v>0.15783359474822048</v>
      </c>
      <c r="W23">
        <f t="shared" si="23"/>
        <v>0.43255727971315083</v>
      </c>
      <c r="X23">
        <f t="shared" si="23"/>
        <v>0.51108786504169512</v>
      </c>
      <c r="Y23">
        <f t="shared" si="23"/>
        <v>0.75276082804982458</v>
      </c>
      <c r="Z23">
        <f t="shared" si="23"/>
        <v>0.95234979810431519</v>
      </c>
      <c r="AA23">
        <f t="shared" si="23"/>
        <v>0.38179530352765023</v>
      </c>
      <c r="AB23">
        <f t="shared" si="23"/>
        <v>0.39053889514106155</v>
      </c>
      <c r="BG23">
        <f t="shared" si="22"/>
        <v>1.7512115072466959E-3</v>
      </c>
      <c r="BH23">
        <f t="shared" si="22"/>
        <v>5.1162235555777657E-4</v>
      </c>
      <c r="BI23">
        <f t="shared" si="22"/>
        <v>7.9574884283559915E-4</v>
      </c>
      <c r="BJ23">
        <f t="shared" si="22"/>
        <v>3.6124827861863152E-4</v>
      </c>
      <c r="BM23">
        <f>0.5*$BL$21*B23*B23</f>
        <v>1.9622950914905972E-6</v>
      </c>
      <c r="BN23">
        <f t="shared" ref="BN23:BV32" si="24">0.5*$BL$21*C23*C23</f>
        <v>2.9326768598127798E-7</v>
      </c>
      <c r="BO23">
        <f t="shared" si="24"/>
        <v>1.5452001921480131E-8</v>
      </c>
      <c r="BP23">
        <f t="shared" si="24"/>
        <v>4.9147376803962632E-6</v>
      </c>
      <c r="BQ23">
        <f t="shared" si="24"/>
        <v>1.9820672005433374E-6</v>
      </c>
      <c r="BR23">
        <f t="shared" si="24"/>
        <v>4.4584820272862225E-6</v>
      </c>
      <c r="BS23">
        <f t="shared" si="24"/>
        <v>2.8034035671371722E-7</v>
      </c>
      <c r="BT23">
        <f t="shared" si="24"/>
        <v>2.2649066488861084E-6</v>
      </c>
      <c r="BU23">
        <f t="shared" si="24"/>
        <v>4.6756984116035934E-6</v>
      </c>
      <c r="BV23">
        <f t="shared" si="24"/>
        <v>4.9724639630002127E-6</v>
      </c>
      <c r="BY23">
        <f>$BG$7-$BL$7</f>
        <v>3.0714885263050488E-3</v>
      </c>
      <c r="BZ23">
        <f>$BG$8-$BL$8</f>
        <v>0.37360133722359978</v>
      </c>
      <c r="CA23">
        <f>$BG$9-$BL$9</f>
        <v>8.6388661836029317E-3</v>
      </c>
      <c r="CB23">
        <f>$BG$10-$BL$10</f>
        <v>1.7512115072466959E-3</v>
      </c>
      <c r="CC23">
        <f>$BG$11-$BL$11</f>
        <v>-0.805661383016126</v>
      </c>
      <c r="CD23">
        <f>$BG$12-$BL$12</f>
        <v>0.16981835966117609</v>
      </c>
      <c r="CE23">
        <f>$BG$13-$BL$13</f>
        <v>0.18714323809059985</v>
      </c>
      <c r="CF23">
        <f>$BG$14-$BL$14</f>
        <v>2.3757309101761662E-2</v>
      </c>
      <c r="CG23">
        <f>$BG$15-$BL$15</f>
        <v>3.5906851331303669E-2</v>
      </c>
      <c r="CH23">
        <f>$BG$16-$BL$16</f>
        <v>1.9727213905304571E-3</v>
      </c>
      <c r="CW23">
        <f t="array" ref="CW23:DF26">TRANSPOSE(CW7:CZ16)</f>
        <v>3.0714885263050488E-3</v>
      </c>
      <c r="CX23">
        <v>0.37360133722359978</v>
      </c>
      <c r="CY23">
        <v>8.6388661836029317E-3</v>
      </c>
      <c r="CZ23">
        <v>1.7512115072466959E-3</v>
      </c>
      <c r="DA23">
        <v>-0.805661383016126</v>
      </c>
      <c r="DB23">
        <v>0.16981835966117609</v>
      </c>
      <c r="DC23">
        <v>0.18714323809059985</v>
      </c>
      <c r="DD23">
        <v>2.3757309101761662E-2</v>
      </c>
      <c r="DE23">
        <v>3.5906851331303669E-2</v>
      </c>
      <c r="DF23">
        <v>1.9727213905304571E-3</v>
      </c>
      <c r="DT23">
        <f t="array" ref="DT23:EC26">TRANSPOSE(DT7:DW16)</f>
        <v>-0.13972287732716138</v>
      </c>
      <c r="DU23">
        <v>0.35469945067392028</v>
      </c>
      <c r="DV23">
        <v>-0.18326799687878997</v>
      </c>
      <c r="DW23">
        <v>0.25302857982088628</v>
      </c>
      <c r="DX23">
        <v>0.22325001691302743</v>
      </c>
      <c r="DY23">
        <v>-0.44127887935062204</v>
      </c>
      <c r="DZ23">
        <v>-0.32414262471579641</v>
      </c>
      <c r="EA23">
        <v>-0.16183978293820192</v>
      </c>
      <c r="EB23">
        <v>0.17825407863511855</v>
      </c>
      <c r="EC23">
        <v>0.55178887642018726</v>
      </c>
      <c r="EN23">
        <f>Sheet68!FL23</f>
        <v>0.67303887686910158</v>
      </c>
      <c r="EO23">
        <f>Sheet68!FM23</f>
        <v>0.21110309049630432</v>
      </c>
      <c r="EP23">
        <f>Sheet68!FN23</f>
        <v>0.69474195405788952</v>
      </c>
      <c r="EQ23">
        <f>Sheet68!FO23</f>
        <v>0.96396090424735725</v>
      </c>
      <c r="ER23">
        <f>Sheet68!FP23</f>
        <v>0.53894590438466117</v>
      </c>
      <c r="ES23">
        <f>Sheet68!FQ23</f>
        <v>0.77902613741381799</v>
      </c>
      <c r="ET23">
        <f>Sheet68!FR23</f>
        <v>0.2034922529034969</v>
      </c>
      <c r="EU23">
        <f>Sheet68!FS23</f>
        <v>0.40111805062215239</v>
      </c>
      <c r="EV23">
        <f>Sheet68!FT23</f>
        <v>0.27403112521107348</v>
      </c>
      <c r="EW23">
        <f>Sheet68!FU23</f>
        <v>0.77012180633299221</v>
      </c>
      <c r="EZ23">
        <v>8.5558140810375105E-2</v>
      </c>
      <c r="FA23">
        <v>3.3564337352569057E-2</v>
      </c>
      <c r="FB23">
        <v>-6.6424389353742569E-3</v>
      </c>
      <c r="FC23">
        <v>3.6644551686016685E-2</v>
      </c>
      <c r="FD23">
        <v>0.10505351924213702</v>
      </c>
      <c r="FE23">
        <v>-0.10570451224947799</v>
      </c>
      <c r="FF23">
        <v>4.60155391088913E-2</v>
      </c>
      <c r="FG23">
        <v>7.1153894112996455E-2</v>
      </c>
      <c r="FH23">
        <v>1.0588483449168042E-2</v>
      </c>
      <c r="FI23">
        <v>3.324724087569355E-2</v>
      </c>
      <c r="FL23">
        <f t="shared" si="19"/>
        <v>0.67295670683066733</v>
      </c>
      <c r="FM23">
        <f t="shared" si="17"/>
        <v>0.21107085530671091</v>
      </c>
      <c r="FN23">
        <f t="shared" si="17"/>
        <v>0.69474833345624309</v>
      </c>
      <c r="FO23">
        <f t="shared" si="17"/>
        <v>0.96392571081991796</v>
      </c>
      <c r="FP23">
        <f t="shared" si="17"/>
        <v>0.53884501098478099</v>
      </c>
      <c r="FQ23">
        <f t="shared" si="17"/>
        <v>0.77912765602738243</v>
      </c>
      <c r="FR23">
        <f t="shared" si="17"/>
        <v>0.20344805957973672</v>
      </c>
      <c r="FS23">
        <f t="shared" si="17"/>
        <v>0.40104971442224624</v>
      </c>
      <c r="FT23">
        <f t="shared" si="17"/>
        <v>0.2740209560315689</v>
      </c>
      <c r="FU23">
        <f t="shared" si="17"/>
        <v>0.77008987568285514</v>
      </c>
    </row>
    <row r="24" spans="1:177">
      <c r="A24">
        <v>23</v>
      </c>
      <c r="B24">
        <v>0.14068071335644108</v>
      </c>
      <c r="C24">
        <v>0.91181513366975053</v>
      </c>
      <c r="D24">
        <v>0.55215495708304396</v>
      </c>
      <c r="E24">
        <v>0.96696306127962861</v>
      </c>
      <c r="F24">
        <v>0.29029190509461811</v>
      </c>
      <c r="G24">
        <v>0.5065853848866978</v>
      </c>
      <c r="H24">
        <v>0.55616369019224587</v>
      </c>
      <c r="I24">
        <v>0.21110309049630432</v>
      </c>
      <c r="J24">
        <v>0.26753257257151325</v>
      </c>
      <c r="K24">
        <v>0.58919623847212066</v>
      </c>
      <c r="M24">
        <v>6.5516396151250864E-2</v>
      </c>
      <c r="S24">
        <f t="shared" ref="S24:S32" si="25">EN17</f>
        <v>0.24218492355275872</v>
      </c>
      <c r="T24">
        <f t="shared" si="23"/>
        <v>0.91181513366975053</v>
      </c>
      <c r="U24">
        <f t="shared" si="23"/>
        <v>0.61871906097132656</v>
      </c>
      <c r="V24">
        <f t="shared" si="23"/>
        <v>0.12334766142983786</v>
      </c>
      <c r="W24">
        <f t="shared" si="23"/>
        <v>0.8478486221117898</v>
      </c>
      <c r="X24">
        <f t="shared" si="23"/>
        <v>0.57109671860419209</v>
      </c>
      <c r="Y24">
        <f t="shared" si="23"/>
        <v>3.8328767422920816E-2</v>
      </c>
      <c r="Z24">
        <f t="shared" si="23"/>
        <v>0.44416495970801295</v>
      </c>
      <c r="AA24">
        <f t="shared" si="23"/>
        <v>0.88500775069397752</v>
      </c>
      <c r="AB24">
        <f t="shared" si="23"/>
        <v>0.23380478917693812</v>
      </c>
      <c r="BG24">
        <f t="shared" si="22"/>
        <v>0.19433861698387397</v>
      </c>
      <c r="BH24">
        <f t="shared" si="22"/>
        <v>9.9283887323944969E-2</v>
      </c>
      <c r="BI24">
        <f t="shared" si="22"/>
        <v>0.12558929459389626</v>
      </c>
      <c r="BJ24">
        <f t="shared" si="22"/>
        <v>0.14130633040126367</v>
      </c>
      <c r="BM24">
        <f t="shared" ref="BM24:BM32" si="26">0.5*$BL$21*B24*B24</f>
        <v>9.8955315552385713E-8</v>
      </c>
      <c r="BN24">
        <f t="shared" si="24"/>
        <v>4.1570341899459253E-6</v>
      </c>
      <c r="BO24">
        <f t="shared" si="24"/>
        <v>1.5243754831568907E-6</v>
      </c>
      <c r="BP24">
        <f t="shared" si="24"/>
        <v>4.6750878093963543E-6</v>
      </c>
      <c r="BQ24">
        <f t="shared" si="24"/>
        <v>4.2134695081731384E-7</v>
      </c>
      <c r="BR24">
        <f t="shared" si="24"/>
        <v>1.2831437609040188E-6</v>
      </c>
      <c r="BS24">
        <f t="shared" si="24"/>
        <v>1.5465902514412822E-6</v>
      </c>
      <c r="BT24">
        <f t="shared" si="24"/>
        <v>2.2282257408545429E-7</v>
      </c>
      <c r="BU24">
        <f t="shared" si="24"/>
        <v>3.5786838693366005E-7</v>
      </c>
      <c r="BV24">
        <f t="shared" si="24"/>
        <v>1.7357610371484806E-6</v>
      </c>
      <c r="BY24">
        <f>$BH$7-$BM$7</f>
        <v>-0.9987055338031865</v>
      </c>
      <c r="BZ24">
        <f>$BH$8-$BM$8</f>
        <v>0.2933630528017972</v>
      </c>
      <c r="CA24">
        <f>$BH$9-$BM$9</f>
        <v>6.8320331858540088E-3</v>
      </c>
      <c r="CB24">
        <f>$BH$10-$BM$10</f>
        <v>5.1162235555777657E-4</v>
      </c>
      <c r="CC24">
        <f>$BH$11-$BM$11</f>
        <v>9.9283887323944969E-2</v>
      </c>
      <c r="CD24">
        <f>$BH$12-$BM$12</f>
        <v>0.30517727949184542</v>
      </c>
      <c r="CE24">
        <f>$BH$13-$BM$13</f>
        <v>0.25874499428931158</v>
      </c>
      <c r="CF24">
        <f>$BH$14-$BM$14</f>
        <v>1.8569329260043444E-2</v>
      </c>
      <c r="CG24">
        <f>$BH$15-$BM$15</f>
        <v>1.5616871363537035E-2</v>
      </c>
      <c r="CH24">
        <f>$BH$16-$BM$16</f>
        <v>6.0646373129492448E-4</v>
      </c>
      <c r="CW24">
        <v>-0.9987055338031865</v>
      </c>
      <c r="CX24">
        <v>0.2933630528017972</v>
      </c>
      <c r="CY24">
        <v>6.8320331858540088E-3</v>
      </c>
      <c r="CZ24">
        <v>5.1162235555777657E-4</v>
      </c>
      <c r="DA24">
        <v>9.9283887323944969E-2</v>
      </c>
      <c r="DB24">
        <v>0.30517727949184542</v>
      </c>
      <c r="DC24">
        <v>0.25874499428931158</v>
      </c>
      <c r="DD24">
        <v>1.8569329260043444E-2</v>
      </c>
      <c r="DE24">
        <v>1.5616871363537035E-2</v>
      </c>
      <c r="DF24">
        <v>6.0646373129492448E-4</v>
      </c>
      <c r="DT24">
        <v>0.50495336244851263</v>
      </c>
      <c r="DU24">
        <v>0.2760503506714766</v>
      </c>
      <c r="DV24">
        <v>-0.10615418246318235</v>
      </c>
      <c r="DW24">
        <v>0.3599480429455772</v>
      </c>
      <c r="DX24">
        <v>0.54435691347711113</v>
      </c>
      <c r="DY24">
        <v>-0.61222521011636877</v>
      </c>
      <c r="DZ24">
        <v>0.21186068307344738</v>
      </c>
      <c r="EA24">
        <v>0.53766087821752584</v>
      </c>
      <c r="EB24">
        <v>-0.13778723748697544</v>
      </c>
      <c r="EC24">
        <v>0.26552889814656883</v>
      </c>
      <c r="EN24">
        <f>Sheet68!FL24</f>
        <v>0.96702620560185371</v>
      </c>
      <c r="EO24">
        <f>Sheet68!FM24</f>
        <v>0.26753257257151325</v>
      </c>
      <c r="EP24">
        <f>Sheet68!FN24</f>
        <v>0.89242389126014843</v>
      </c>
      <c r="EQ24">
        <f>Sheet68!FO24</f>
        <v>0.12824960464988328</v>
      </c>
      <c r="ER24">
        <f>Sheet68!FP24</f>
        <v>0.53457978445086307</v>
      </c>
      <c r="ES24">
        <f>Sheet68!FQ24</f>
        <v>0.88761617144851379</v>
      </c>
      <c r="ET24">
        <f>Sheet68!FR24</f>
        <v>0.54450175381745336</v>
      </c>
      <c r="EU24">
        <f>Sheet68!FS24</f>
        <v>0.74424397764136652</v>
      </c>
      <c r="EV24">
        <f>Sheet68!FT24</f>
        <v>0.12050038314856129</v>
      </c>
      <c r="EW24">
        <f>Sheet68!FU24</f>
        <v>0.8787768433189842</v>
      </c>
      <c r="EZ24">
        <v>0.16658929221080521</v>
      </c>
      <c r="FA24">
        <v>4.8053902619768371E-2</v>
      </c>
      <c r="FB24">
        <v>-3.7431039457417957E-2</v>
      </c>
      <c r="FC24">
        <v>5.2482201150142002E-2</v>
      </c>
      <c r="FD24">
        <v>0.2261861262206678</v>
      </c>
      <c r="FE24">
        <v>-0.2150412780334883</v>
      </c>
      <c r="FF24">
        <v>6.469937355249071E-2</v>
      </c>
      <c r="FG24">
        <v>6.828899553181457E-2</v>
      </c>
      <c r="FH24">
        <v>0.11478697943440638</v>
      </c>
      <c r="FI24">
        <v>0.1154635747434179</v>
      </c>
      <c r="FL24">
        <f t="shared" si="19"/>
        <v>0.9668662132456145</v>
      </c>
      <c r="FM24">
        <f t="shared" si="17"/>
        <v>0.26748642160343722</v>
      </c>
      <c r="FN24">
        <f t="shared" si="17"/>
        <v>0.89245984003044332</v>
      </c>
      <c r="FO24">
        <f t="shared" si="17"/>
        <v>0.12819920074389868</v>
      </c>
      <c r="FP24">
        <f t="shared" si="17"/>
        <v>0.53436255529524079</v>
      </c>
      <c r="FQ24">
        <f t="shared" si="17"/>
        <v>0.88782269709193717</v>
      </c>
      <c r="FR24">
        <f t="shared" si="17"/>
        <v>0.54443961653909356</v>
      </c>
      <c r="FS24">
        <f t="shared" si="17"/>
        <v>0.74417839289005772</v>
      </c>
      <c r="FT24">
        <f t="shared" si="17"/>
        <v>0.12039014173351249</v>
      </c>
      <c r="FU24">
        <f t="shared" si="17"/>
        <v>0.87866595210180065</v>
      </c>
    </row>
    <row r="25" spans="1:177">
      <c r="A25">
        <v>24</v>
      </c>
      <c r="B25">
        <v>0.45588426133122278</v>
      </c>
      <c r="C25">
        <v>0.61871906097132656</v>
      </c>
      <c r="D25">
        <v>2.7709326582499777E-2</v>
      </c>
      <c r="E25">
        <v>0.88262062902406191</v>
      </c>
      <c r="F25">
        <v>0.77739313809847632</v>
      </c>
      <c r="G25">
        <v>0.45425219431763791</v>
      </c>
      <c r="H25">
        <v>0.99196508042485465</v>
      </c>
      <c r="I25">
        <v>0.69474195405788952</v>
      </c>
      <c r="J25">
        <v>0.89242389126014843</v>
      </c>
      <c r="K25">
        <v>0.72164769664296824</v>
      </c>
      <c r="M25">
        <v>0.13703173191837276</v>
      </c>
      <c r="S25">
        <f t="shared" si="25"/>
        <v>5.5591369692570322E-2</v>
      </c>
      <c r="T25">
        <f t="shared" si="23"/>
        <v>0.55215495708304396</v>
      </c>
      <c r="U25">
        <f t="shared" si="23"/>
        <v>2.7709326582499777E-2</v>
      </c>
      <c r="V25">
        <f t="shared" si="23"/>
        <v>1.0676335973367333E-2</v>
      </c>
      <c r="W25">
        <f t="shared" si="23"/>
        <v>0.3728966223801235</v>
      </c>
      <c r="X25">
        <f t="shared" si="23"/>
        <v>0.79252553969265604</v>
      </c>
      <c r="Y25">
        <f t="shared" si="23"/>
        <v>0.49274082758611171</v>
      </c>
      <c r="Z25">
        <f t="shared" si="23"/>
        <v>0.86778696043421133</v>
      </c>
      <c r="AA25">
        <f t="shared" si="23"/>
        <v>0.7222780333726242</v>
      </c>
      <c r="AB25">
        <f t="shared" si="23"/>
        <v>0.66401038794500156</v>
      </c>
      <c r="BG25">
        <f t="shared" si="22"/>
        <v>0.16981835966117609</v>
      </c>
      <c r="BH25">
        <f t="shared" si="22"/>
        <v>0.30517727949184542</v>
      </c>
      <c r="BI25">
        <f t="shared" si="22"/>
        <v>0.21552042964223656</v>
      </c>
      <c r="BJ25">
        <f t="shared" si="22"/>
        <v>0.19927701208162352</v>
      </c>
      <c r="BM25">
        <f t="shared" si="26"/>
        <v>1.0391522986475731E-6</v>
      </c>
      <c r="BN25">
        <f t="shared" si="24"/>
        <v>1.9140663820462008E-6</v>
      </c>
      <c r="BO25">
        <f t="shared" si="24"/>
        <v>3.8390338982781439E-9</v>
      </c>
      <c r="BP25">
        <f t="shared" si="24"/>
        <v>3.8950958738941542E-6</v>
      </c>
      <c r="BQ25">
        <f t="shared" si="24"/>
        <v>3.0217004558129838E-6</v>
      </c>
      <c r="BR25">
        <f t="shared" si="24"/>
        <v>1.0317252802119454E-6</v>
      </c>
      <c r="BS25">
        <f t="shared" si="24"/>
        <v>4.9199736039114417E-6</v>
      </c>
      <c r="BT25">
        <f t="shared" si="24"/>
        <v>2.4133319136408739E-6</v>
      </c>
      <c r="BU25">
        <f t="shared" si="24"/>
        <v>3.9821020084595264E-6</v>
      </c>
      <c r="BV25">
        <f t="shared" si="24"/>
        <v>2.6038769903505077E-6</v>
      </c>
      <c r="BY25">
        <f>$BI$7-$BN$7</f>
        <v>1.5594219732429E-3</v>
      </c>
      <c r="BZ25">
        <f>$BI$8-$BN$8</f>
        <v>0.30728724182218853</v>
      </c>
      <c r="CA25">
        <f>$BI$9-$BN$9</f>
        <v>9.5037143297635705E-3</v>
      </c>
      <c r="CB25">
        <f>$BI$10-$BN$10</f>
        <v>7.9574884283559915E-4</v>
      </c>
      <c r="CC25">
        <f>$BI$11-$BN$11</f>
        <v>0.12558929459389626</v>
      </c>
      <c r="CD25">
        <f>$BI$12-$BN$12</f>
        <v>0.21552042964223656</v>
      </c>
      <c r="CE25">
        <f>$BI$13-$BN$13</f>
        <v>0.28672539372972689</v>
      </c>
      <c r="CF25">
        <f>$BI$14-$BN$14</f>
        <v>-0.98659999377558361</v>
      </c>
      <c r="CG25">
        <f>$BI$15-$BN$15</f>
        <v>3.8941784533679268E-2</v>
      </c>
      <c r="CH25">
        <f>$BI$16-$BN$16</f>
        <v>6.7696430801389798E-4</v>
      </c>
      <c r="CW25">
        <v>1.5594219732429E-3</v>
      </c>
      <c r="CX25">
        <v>0.30728724182218853</v>
      </c>
      <c r="CY25">
        <v>9.5037143297635705E-3</v>
      </c>
      <c r="CZ25">
        <v>7.9574884283559915E-4</v>
      </c>
      <c r="DA25">
        <v>0.12558929459389626</v>
      </c>
      <c r="DB25">
        <v>0.21552042964223656</v>
      </c>
      <c r="DC25">
        <v>0.28672539372972689</v>
      </c>
      <c r="DD25">
        <v>-0.98659999377558361</v>
      </c>
      <c r="DE25">
        <v>3.8941784533679268E-2</v>
      </c>
      <c r="DF25">
        <v>6.7696430801389798E-4</v>
      </c>
      <c r="DT25">
        <v>0.10664815096697197</v>
      </c>
      <c r="DU25">
        <v>0.26323719547981628</v>
      </c>
      <c r="DV25">
        <v>0.37711231054518424</v>
      </c>
      <c r="DW25">
        <v>-0.1338109298765924</v>
      </c>
      <c r="DX25">
        <v>0.67234063292952195</v>
      </c>
      <c r="DY25">
        <v>-0.7165790071491448</v>
      </c>
      <c r="DZ25">
        <v>0.35592261320502933</v>
      </c>
      <c r="EA25">
        <v>0.21160646638359065</v>
      </c>
      <c r="EB25">
        <v>0.19156646976903746</v>
      </c>
      <c r="EC25">
        <v>-0.21210455662334585</v>
      </c>
      <c r="EN25">
        <f>Sheet68!FL25</f>
        <v>0.99724259465791099</v>
      </c>
      <c r="EO25">
        <f>Sheet68!FM25</f>
        <v>0.58919623847212066</v>
      </c>
      <c r="EP25">
        <f>Sheet68!FN25</f>
        <v>0.72164769664296824</v>
      </c>
      <c r="EQ25">
        <f>Sheet68!FO25</f>
        <v>0.12055867809445008</v>
      </c>
      <c r="ER25">
        <f>Sheet68!FP25</f>
        <v>0.15101304246838915</v>
      </c>
      <c r="ES25">
        <f>Sheet68!FQ25</f>
        <v>0.53477002368946591</v>
      </c>
      <c r="ET25">
        <f>Sheet68!FR25</f>
        <v>0.23480495511155761</v>
      </c>
      <c r="EU25">
        <f>Sheet68!FS25</f>
        <v>0.14470204201493211</v>
      </c>
      <c r="EV25">
        <f>Sheet68!FT25</f>
        <v>0.23999513323020449</v>
      </c>
      <c r="EW25">
        <f>Sheet68!FU25</f>
        <v>0.63218594684766971</v>
      </c>
      <c r="EZ25">
        <v>0.20501182574969518</v>
      </c>
      <c r="FA25">
        <v>7.2856925315953336E-3</v>
      </c>
      <c r="FB25">
        <v>2.5831591834203294E-2</v>
      </c>
      <c r="FC25">
        <v>-7.8764947349875894E-3</v>
      </c>
      <c r="FD25">
        <v>0.25835427182575799</v>
      </c>
      <c r="FE25">
        <v>-0.20988292149466953</v>
      </c>
      <c r="FF25">
        <v>0.15313040926934246</v>
      </c>
      <c r="FG25">
        <v>0.10577575088903381</v>
      </c>
      <c r="FH25">
        <v>0.12056071705091009</v>
      </c>
      <c r="FI25">
        <v>8.2321302027478227E-3</v>
      </c>
      <c r="FL25">
        <f t="shared" si="19"/>
        <v>0.997045701300461</v>
      </c>
      <c r="FM25">
        <f t="shared" si="17"/>
        <v>0.58918924129301331</v>
      </c>
      <c r="FN25">
        <f t="shared" si="17"/>
        <v>0.72162288798217067</v>
      </c>
      <c r="FO25">
        <f t="shared" si="17"/>
        <v>0.12056624267999355</v>
      </c>
      <c r="FP25">
        <f t="shared" si="17"/>
        <v>0.15076491902572769</v>
      </c>
      <c r="FQ25">
        <f t="shared" si="17"/>
        <v>0.53497159524726934</v>
      </c>
      <c r="FR25">
        <f t="shared" si="17"/>
        <v>0.23465788866649534</v>
      </c>
      <c r="FS25">
        <f t="shared" si="17"/>
        <v>0.1446004549837783</v>
      </c>
      <c r="FT25">
        <f t="shared" si="17"/>
        <v>0.23987934671754879</v>
      </c>
      <c r="FU25">
        <f t="shared" si="17"/>
        <v>0.63217804070982297</v>
      </c>
    </row>
    <row r="26" spans="1:177">
      <c r="A26">
        <v>25</v>
      </c>
      <c r="B26">
        <v>0.15783359474822048</v>
      </c>
      <c r="C26">
        <v>0.12334766142983786</v>
      </c>
      <c r="D26">
        <v>1.0676335973367333E-2</v>
      </c>
      <c r="E26">
        <v>0.92288294076007182</v>
      </c>
      <c r="F26">
        <v>0.66132663408368664</v>
      </c>
      <c r="G26">
        <v>0.75257817094086388</v>
      </c>
      <c r="H26">
        <v>0.33660386944587511</v>
      </c>
      <c r="I26">
        <v>0.96396090424735725</v>
      </c>
      <c r="J26">
        <v>0.12824960464988328</v>
      </c>
      <c r="K26">
        <v>0.12055867809445008</v>
      </c>
      <c r="M26">
        <v>0.28972604614515118</v>
      </c>
      <c r="S26">
        <f t="shared" si="25"/>
        <v>0.99143710646679573</v>
      </c>
      <c r="T26">
        <f t="shared" si="23"/>
        <v>0.96696306127962861</v>
      </c>
      <c r="U26">
        <f t="shared" si="23"/>
        <v>0.88262062902406191</v>
      </c>
      <c r="V26">
        <f t="shared" si="23"/>
        <v>0.92288294076007182</v>
      </c>
      <c r="W26">
        <f t="shared" si="23"/>
        <v>0.35524463300167697</v>
      </c>
      <c r="X26">
        <f t="shared" si="23"/>
        <v>0.81231988053017534</v>
      </c>
      <c r="Y26">
        <f t="shared" si="23"/>
        <v>0.65042443726384802</v>
      </c>
      <c r="Z26">
        <f t="shared" si="23"/>
        <v>0.79161430097301633</v>
      </c>
      <c r="AA26">
        <f t="shared" si="23"/>
        <v>0.80851022341873213</v>
      </c>
      <c r="AB26">
        <f t="shared" si="23"/>
        <v>0.61318624721047954</v>
      </c>
      <c r="BG26">
        <f t="shared" si="22"/>
        <v>0.18714323809059985</v>
      </c>
      <c r="BH26">
        <f t="shared" si="22"/>
        <v>0.25874499428931158</v>
      </c>
      <c r="BI26">
        <f t="shared" si="22"/>
        <v>0.28672539372972689</v>
      </c>
      <c r="BJ26">
        <f t="shared" si="22"/>
        <v>0.3432100818456425</v>
      </c>
      <c r="BM26">
        <f t="shared" si="26"/>
        <v>1.2455721815572748E-7</v>
      </c>
      <c r="BN26">
        <f t="shared" si="24"/>
        <v>7.6073227901049547E-8</v>
      </c>
      <c r="BO26">
        <f t="shared" si="24"/>
        <v>5.6992074908108709E-10</v>
      </c>
      <c r="BP26">
        <f t="shared" si="24"/>
        <v>4.2585646117297916E-6</v>
      </c>
      <c r="BQ26">
        <f t="shared" si="24"/>
        <v>2.1867645847422921E-6</v>
      </c>
      <c r="BR26">
        <f t="shared" si="24"/>
        <v>2.8318695168834811E-6</v>
      </c>
      <c r="BS26">
        <f t="shared" si="24"/>
        <v>5.6651082462967877E-7</v>
      </c>
      <c r="BT26">
        <f t="shared" si="24"/>
        <v>4.6461031245869144E-6</v>
      </c>
      <c r="BU26">
        <f t="shared" si="24"/>
        <v>8.2239805464256808E-8</v>
      </c>
      <c r="BV26">
        <f t="shared" si="24"/>
        <v>7.2671974319406187E-8</v>
      </c>
      <c r="BY26">
        <f>$BJ$7-$BO$7</f>
        <v>6.2490040725425881E-4</v>
      </c>
      <c r="BZ26">
        <f>$BJ$8-$BO$8</f>
        <v>0.28765885469616842</v>
      </c>
      <c r="CA26">
        <f>$BJ$9-$BO$9</f>
        <v>-0.99579426146931294</v>
      </c>
      <c r="CB26">
        <f>$BJ$10-$BO$10</f>
        <v>3.6124827861863152E-4</v>
      </c>
      <c r="CC26">
        <f>$BJ$11-$BO$11</f>
        <v>0.14130633040126367</v>
      </c>
      <c r="CD26">
        <f>$BJ$12-$BO$12</f>
        <v>0.19927701208162352</v>
      </c>
      <c r="CE26">
        <f>$BJ$13-$BO$13</f>
        <v>0.3432100818456425</v>
      </c>
      <c r="CF26">
        <f>$BJ$14-$BO$14</f>
        <v>8.7295174978438677E-3</v>
      </c>
      <c r="CG26">
        <f>$BJ$15-$BO$15</f>
        <v>1.4312788890807298E-2</v>
      </c>
      <c r="CH26">
        <f>$BJ$16-$BO$16</f>
        <v>3.1352737009094169E-4</v>
      </c>
      <c r="CW26">
        <v>6.2490040725425881E-4</v>
      </c>
      <c r="CX26">
        <v>0.28765885469616842</v>
      </c>
      <c r="CY26">
        <v>-0.99579426146931294</v>
      </c>
      <c r="CZ26">
        <v>3.6124827861863152E-4</v>
      </c>
      <c r="DA26">
        <v>0.14130633040126367</v>
      </c>
      <c r="DB26">
        <v>0.19927701208162352</v>
      </c>
      <c r="DC26">
        <v>0.3432100818456425</v>
      </c>
      <c r="DD26">
        <v>8.7295174978438677E-3</v>
      </c>
      <c r="DE26">
        <v>1.4312788890807298E-2</v>
      </c>
      <c r="DF26">
        <v>3.1352737009094169E-4</v>
      </c>
      <c r="DT26">
        <v>0.57148480337008922</v>
      </c>
      <c r="DU26">
        <v>-0.43547052227229782</v>
      </c>
      <c r="DV26">
        <v>4.8909196347913797E-2</v>
      </c>
      <c r="DW26">
        <v>-0.32235737025138733</v>
      </c>
      <c r="DX26">
        <v>0.37533659400586605</v>
      </c>
      <c r="DY26">
        <v>1.5452973664456728E-3</v>
      </c>
      <c r="DZ26">
        <v>0.46510946557851007</v>
      </c>
      <c r="EA26">
        <v>1.0039165444155217E-2</v>
      </c>
      <c r="EB26">
        <v>0.536662443227929</v>
      </c>
      <c r="EC26">
        <v>-0.20924905252075457</v>
      </c>
    </row>
    <row r="27" spans="1:177">
      <c r="A27">
        <v>26</v>
      </c>
      <c r="B27">
        <v>0.43255727971315083</v>
      </c>
      <c r="C27">
        <v>0.8478486221117898</v>
      </c>
      <c r="D27">
        <v>0.3728966223801235</v>
      </c>
      <c r="E27">
        <v>0.35524463300167697</v>
      </c>
      <c r="F27">
        <v>0.4978676277618348</v>
      </c>
      <c r="G27">
        <v>0.46156008312790819</v>
      </c>
      <c r="H27">
        <v>8.3166153298935537E-4</v>
      </c>
      <c r="I27">
        <v>0.53894590438466117</v>
      </c>
      <c r="J27">
        <v>0.53457978445086307</v>
      </c>
      <c r="K27">
        <v>0.15101304246838915</v>
      </c>
      <c r="M27">
        <v>0.80318053610320073</v>
      </c>
      <c r="S27">
        <f t="shared" si="25"/>
        <v>0.62961372293547369</v>
      </c>
      <c r="T27">
        <f t="shared" si="23"/>
        <v>0.29029190509461811</v>
      </c>
      <c r="U27">
        <f t="shared" si="23"/>
        <v>0.77739313809847632</v>
      </c>
      <c r="V27">
        <f t="shared" si="23"/>
        <v>0.66132663408368664</v>
      </c>
      <c r="W27">
        <f t="shared" si="23"/>
        <v>0.4978676277618348</v>
      </c>
      <c r="X27">
        <f t="shared" si="23"/>
        <v>0.45750546102948908</v>
      </c>
      <c r="Y27">
        <f t="shared" si="23"/>
        <v>0.32768398379570107</v>
      </c>
      <c r="Z27">
        <f t="shared" si="23"/>
        <v>0.54476866102699883</v>
      </c>
      <c r="AA27">
        <f t="shared" si="23"/>
        <v>0.38536218523781157</v>
      </c>
      <c r="AB27">
        <f t="shared" si="23"/>
        <v>0.10157511260401281</v>
      </c>
      <c r="BG27">
        <f t="shared" si="22"/>
        <v>2.3757309101761662E-2</v>
      </c>
      <c r="BH27">
        <f t="shared" si="22"/>
        <v>1.8569329260043444E-2</v>
      </c>
      <c r="BI27">
        <f t="shared" si="22"/>
        <v>1.3400006224416398E-2</v>
      </c>
      <c r="BJ27">
        <f t="shared" si="22"/>
        <v>8.7295174978438677E-3</v>
      </c>
      <c r="BM27">
        <f t="shared" si="26"/>
        <v>9.3552900116420511E-7</v>
      </c>
      <c r="BN27">
        <f t="shared" si="24"/>
        <v>3.5942364300843031E-6</v>
      </c>
      <c r="BO27">
        <f t="shared" si="24"/>
        <v>6.9525945491252217E-7</v>
      </c>
      <c r="BP27">
        <f t="shared" si="24"/>
        <v>6.3099374638248085E-7</v>
      </c>
      <c r="BQ27">
        <f t="shared" si="24"/>
        <v>1.2393608738659845E-6</v>
      </c>
      <c r="BR27">
        <f t="shared" si="24"/>
        <v>1.0651885516852078E-6</v>
      </c>
      <c r="BS27">
        <f t="shared" si="24"/>
        <v>3.4583045272710233E-12</v>
      </c>
      <c r="BT27">
        <f t="shared" si="24"/>
        <v>1.4523134392650019E-6</v>
      </c>
      <c r="BU27">
        <f t="shared" si="24"/>
        <v>1.4288777297176563E-6</v>
      </c>
      <c r="BV27">
        <f t="shared" si="24"/>
        <v>1.1402469497779753E-7</v>
      </c>
    </row>
    <row r="28" spans="1:177">
      <c r="A28">
        <v>27</v>
      </c>
      <c r="B28">
        <v>0.51108786504169512</v>
      </c>
      <c r="C28">
        <v>0.57109671860419209</v>
      </c>
      <c r="D28">
        <v>0.79252553969265604</v>
      </c>
      <c r="E28">
        <v>0.81231988053017534</v>
      </c>
      <c r="F28">
        <v>0.45750546102948908</v>
      </c>
      <c r="G28">
        <v>0.95823241452191465</v>
      </c>
      <c r="H28">
        <v>5.8768969713142855E-2</v>
      </c>
      <c r="I28">
        <v>0.77902613741381799</v>
      </c>
      <c r="J28">
        <v>0.88761617144851379</v>
      </c>
      <c r="K28">
        <v>0.53477002368946591</v>
      </c>
      <c r="M28">
        <v>0.87353246074409296</v>
      </c>
      <c r="S28">
        <f t="shared" si="25"/>
        <v>0.94429677827325265</v>
      </c>
      <c r="T28">
        <f t="shared" si="23"/>
        <v>0.5065853848866978</v>
      </c>
      <c r="U28">
        <f t="shared" si="23"/>
        <v>0.45425219431763791</v>
      </c>
      <c r="V28">
        <f t="shared" si="23"/>
        <v>0.75257817094086388</v>
      </c>
      <c r="W28">
        <f t="shared" si="23"/>
        <v>0.46156008312790819</v>
      </c>
      <c r="X28">
        <f t="shared" si="23"/>
        <v>0.95823241452191465</v>
      </c>
      <c r="Y28">
        <f t="shared" si="23"/>
        <v>0.35264565352837529</v>
      </c>
      <c r="Z28">
        <f t="shared" si="23"/>
        <v>0.86305359820557537</v>
      </c>
      <c r="AA28">
        <f t="shared" si="23"/>
        <v>0.13905554886065469</v>
      </c>
      <c r="AB28">
        <f t="shared" si="23"/>
        <v>0.98798201624555648</v>
      </c>
      <c r="BG28">
        <f t="shared" si="22"/>
        <v>3.5906851331303669E-2</v>
      </c>
      <c r="BH28">
        <f t="shared" si="22"/>
        <v>1.5616871363537035E-2</v>
      </c>
      <c r="BI28">
        <f t="shared" si="22"/>
        <v>3.8941784533679268E-2</v>
      </c>
      <c r="BJ28">
        <f t="shared" si="22"/>
        <v>1.4312788890807298E-2</v>
      </c>
      <c r="BM28">
        <f t="shared" si="26"/>
        <v>1.30605402896439E-6</v>
      </c>
      <c r="BN28">
        <f t="shared" si="24"/>
        <v>1.630757310002379E-6</v>
      </c>
      <c r="BO28">
        <f t="shared" si="24"/>
        <v>3.140483655325679E-6</v>
      </c>
      <c r="BP28">
        <f t="shared" si="24"/>
        <v>3.2993179415227922E-6</v>
      </c>
      <c r="BQ28">
        <f t="shared" si="24"/>
        <v>1.0465562343590269E-6</v>
      </c>
      <c r="BR28">
        <f t="shared" si="24"/>
        <v>4.591046801202493E-6</v>
      </c>
      <c r="BS28">
        <f t="shared" si="24"/>
        <v>1.7268959005721513E-8</v>
      </c>
      <c r="BT28">
        <f t="shared" si="24"/>
        <v>3.0344086138694644E-6</v>
      </c>
      <c r="BU28">
        <f t="shared" si="24"/>
        <v>3.9393123390845878E-6</v>
      </c>
      <c r="BV28">
        <f t="shared" si="24"/>
        <v>1.4298948911841596E-6</v>
      </c>
      <c r="EN28" t="s">
        <v>19</v>
      </c>
      <c r="EZ28" t="s">
        <v>25</v>
      </c>
    </row>
    <row r="29" spans="1:177">
      <c r="A29">
        <v>28</v>
      </c>
      <c r="B29">
        <v>0.75276082804982458</v>
      </c>
      <c r="C29">
        <v>3.8328767422920816E-2</v>
      </c>
      <c r="D29">
        <v>0.49274082758611171</v>
      </c>
      <c r="E29">
        <v>0.65042443726384802</v>
      </c>
      <c r="F29">
        <v>0.32768398379570107</v>
      </c>
      <c r="G29">
        <v>0.35264565352837529</v>
      </c>
      <c r="H29">
        <v>0.63189226007365751</v>
      </c>
      <c r="I29">
        <v>0.2034922529034969</v>
      </c>
      <c r="J29">
        <v>0.54450175381745336</v>
      </c>
      <c r="K29">
        <v>0.23480495511155761</v>
      </c>
      <c r="M29">
        <v>0.41160819016562444</v>
      </c>
      <c r="S29">
        <f t="shared" si="25"/>
        <v>0.2367869746053263</v>
      </c>
      <c r="T29">
        <f t="shared" si="23"/>
        <v>0.55616369019224587</v>
      </c>
      <c r="U29">
        <f t="shared" si="23"/>
        <v>0.99196508042485465</v>
      </c>
      <c r="V29">
        <f t="shared" si="23"/>
        <v>0.33660386944587511</v>
      </c>
      <c r="W29">
        <f t="shared" si="23"/>
        <v>8.3166153298935537E-4</v>
      </c>
      <c r="X29">
        <f t="shared" si="23"/>
        <v>5.8768969713142855E-2</v>
      </c>
      <c r="Y29">
        <f t="shared" si="23"/>
        <v>0.63189226007365751</v>
      </c>
      <c r="Z29">
        <f t="shared" si="23"/>
        <v>0.7311596635014207</v>
      </c>
      <c r="AA29">
        <f t="shared" si="23"/>
        <v>0.20679194151639965</v>
      </c>
      <c r="AB29">
        <f t="shared" si="23"/>
        <v>0.60446236396558473</v>
      </c>
      <c r="BG29">
        <f t="shared" si="22"/>
        <v>1.9727213905304571E-3</v>
      </c>
      <c r="BH29">
        <f t="shared" si="22"/>
        <v>6.0646373129492448E-4</v>
      </c>
      <c r="BI29">
        <f t="shared" si="22"/>
        <v>6.7696430801389798E-4</v>
      </c>
      <c r="BJ29">
        <f t="shared" si="22"/>
        <v>3.1352737009094169E-4</v>
      </c>
      <c r="BM29">
        <f t="shared" si="26"/>
        <v>2.8332443212312878E-6</v>
      </c>
      <c r="BN29">
        <f t="shared" si="24"/>
        <v>7.3454720608017807E-9</v>
      </c>
      <c r="BO29">
        <f t="shared" si="24"/>
        <v>1.2139676158512314E-6</v>
      </c>
      <c r="BP29">
        <f t="shared" si="24"/>
        <v>2.1152597429499671E-6</v>
      </c>
      <c r="BQ29">
        <f t="shared" si="24"/>
        <v>5.368839661811064E-7</v>
      </c>
      <c r="BR29">
        <f t="shared" si="24"/>
        <v>6.2179478476227454E-7</v>
      </c>
      <c r="BS29">
        <f t="shared" si="24"/>
        <v>1.9964391417049741E-6</v>
      </c>
      <c r="BT29">
        <f t="shared" si="24"/>
        <v>2.070454849587037E-7</v>
      </c>
      <c r="BU29">
        <f t="shared" si="24"/>
        <v>1.482410799551413E-6</v>
      </c>
      <c r="BV29">
        <f t="shared" si="24"/>
        <v>2.7566683472470295E-7</v>
      </c>
    </row>
    <row r="30" spans="1:177">
      <c r="A30">
        <v>29</v>
      </c>
      <c r="B30">
        <v>0.95234979810431519</v>
      </c>
      <c r="C30">
        <v>0.44416495970801295</v>
      </c>
      <c r="D30">
        <v>0.86778696043421133</v>
      </c>
      <c r="E30">
        <v>0.79161430097301633</v>
      </c>
      <c r="F30">
        <v>0.54476866102699883</v>
      </c>
      <c r="G30">
        <v>0.86305359820557537</v>
      </c>
      <c r="H30">
        <v>0.7311596635014207</v>
      </c>
      <c r="I30">
        <v>0.40111805062215239</v>
      </c>
      <c r="J30">
        <v>0.74424397764136652</v>
      </c>
      <c r="K30">
        <v>0.14470204201493211</v>
      </c>
      <c r="M30">
        <v>5.45808741013852E-2</v>
      </c>
      <c r="S30">
        <f t="shared" si="25"/>
        <v>0.67303887686910158</v>
      </c>
      <c r="T30">
        <f t="shared" si="23"/>
        <v>0.21110309049630432</v>
      </c>
      <c r="U30">
        <f t="shared" si="23"/>
        <v>0.69474195405788952</v>
      </c>
      <c r="V30">
        <f t="shared" si="23"/>
        <v>0.96396090424735725</v>
      </c>
      <c r="W30">
        <f t="shared" si="23"/>
        <v>0.53894590438466117</v>
      </c>
      <c r="X30">
        <f t="shared" si="23"/>
        <v>0.77902613741381799</v>
      </c>
      <c r="Y30">
        <f t="shared" si="23"/>
        <v>0.2034922529034969</v>
      </c>
      <c r="Z30">
        <f t="shared" si="23"/>
        <v>0.40111805062215239</v>
      </c>
      <c r="AA30">
        <f t="shared" si="23"/>
        <v>0.27403112521107348</v>
      </c>
      <c r="AB30">
        <f t="shared" si="23"/>
        <v>0.77012180633299221</v>
      </c>
      <c r="BM30">
        <f t="shared" si="26"/>
        <v>4.53485068974665E-6</v>
      </c>
      <c r="BN30">
        <f t="shared" si="24"/>
        <v>9.864125571621038E-7</v>
      </c>
      <c r="BO30">
        <f t="shared" si="24"/>
        <v>3.7652710434982378E-6</v>
      </c>
      <c r="BP30">
        <f t="shared" si="24"/>
        <v>3.1332660075249865E-6</v>
      </c>
      <c r="BQ30">
        <f t="shared" si="24"/>
        <v>1.483864470185746E-6</v>
      </c>
      <c r="BR30">
        <f t="shared" si="24"/>
        <v>3.7243075668779541E-6</v>
      </c>
      <c r="BS30">
        <f t="shared" si="24"/>
        <v>2.6729722676575537E-6</v>
      </c>
      <c r="BT30">
        <f t="shared" si="24"/>
        <v>8.0447845267457816E-7</v>
      </c>
      <c r="BU30">
        <f t="shared" si="24"/>
        <v>2.7694954912772146E-6</v>
      </c>
      <c r="BV30">
        <f t="shared" si="24"/>
        <v>1.0469340481645591E-7</v>
      </c>
      <c r="EN30">
        <f>Sheet68!FL30</f>
        <v>0.3399630454834156</v>
      </c>
      <c r="EO30">
        <f>Sheet68!FM30</f>
        <v>0.402238345328083</v>
      </c>
      <c r="EP30">
        <f>Sheet68!FN30</f>
        <v>0.39030050973314356</v>
      </c>
      <c r="EQ30">
        <f>Sheet68!FO30</f>
        <v>9.1776458183698714E-2</v>
      </c>
      <c r="ER30">
        <f>Sheet68!FP30</f>
        <v>0.24379453811929166</v>
      </c>
      <c r="ES30">
        <f>Sheet68!FQ30</f>
        <v>0.72182341209998369</v>
      </c>
      <c r="ET30">
        <f>Sheet68!FR30</f>
        <v>0.87277179549204831</v>
      </c>
      <c r="EU30">
        <f>Sheet68!FS30</f>
        <v>0.25881910337101566</v>
      </c>
      <c r="EV30">
        <f>Sheet68!FT30</f>
        <v>0.20584727072290096</v>
      </c>
      <c r="EW30">
        <f>Sheet68!FU30</f>
        <v>0.48961862426865954</v>
      </c>
      <c r="EZ30">
        <f>(1/4)*SUM($CW$7:$CZ$7)</f>
        <v>-0.24836243072409608</v>
      </c>
      <c r="FA30">
        <f>(1/4)*SUM($CW$8:$CZ$8)</f>
        <v>0.31547762163593851</v>
      </c>
      <c r="FB30">
        <f>(1/4)*SUM($CW$9:$CZ$9)</f>
        <v>-0.24270491194252311</v>
      </c>
      <c r="FC30">
        <f>(1/4)*SUM($CW$10:$CZ$10)</f>
        <v>8.549577460646758E-4</v>
      </c>
      <c r="FD30">
        <f>(1/4)*SUM($CW$11:$CZ$11)</f>
        <v>-0.10987046767425528</v>
      </c>
      <c r="FE30">
        <f>(1/4)*SUM($CW$12:$CZ$12)</f>
        <v>0.2224482702192204</v>
      </c>
      <c r="FF30">
        <f>(1/4)*SUM($CW$13:$CZ$13)</f>
        <v>0.2689559269888202</v>
      </c>
      <c r="FG30">
        <f>(1/4)*SUM($CW$14:$CZ$14)</f>
        <v>-0.23388595947898366</v>
      </c>
      <c r="FH30">
        <f>(1/4)*SUM($CW$15:$CZ$15)</f>
        <v>2.6194574029831819E-2</v>
      </c>
      <c r="FI30">
        <f>(1/4)*SUM($CW$16:$CZ$16)</f>
        <v>8.9241919998255524E-4</v>
      </c>
      <c r="FL30">
        <f t="shared" ref="FL30:FU30" si="27">EN30-($EU$10*EZ30)</f>
        <v>0.34020157276188301</v>
      </c>
      <c r="FM30">
        <f t="shared" si="27"/>
        <v>0.40193536062026386</v>
      </c>
      <c r="FN30">
        <f t="shared" si="27"/>
        <v>0.39053360353057315</v>
      </c>
      <c r="FO30">
        <f t="shared" si="27"/>
        <v>9.1775637082279399E-2</v>
      </c>
      <c r="FP30">
        <f t="shared" si="27"/>
        <v>0.24390005771644602</v>
      </c>
      <c r="FQ30">
        <f t="shared" si="27"/>
        <v>0.72160977278126515</v>
      </c>
      <c r="FR30">
        <f t="shared" si="27"/>
        <v>0.87251349021976821</v>
      </c>
      <c r="FS30">
        <f t="shared" si="27"/>
        <v>0.25904372744649928</v>
      </c>
      <c r="FT30">
        <f t="shared" si="27"/>
        <v>0.2058221134540027</v>
      </c>
      <c r="FU30">
        <f t="shared" si="27"/>
        <v>0.48961776718925987</v>
      </c>
    </row>
    <row r="31" spans="1:177">
      <c r="A31">
        <v>30</v>
      </c>
      <c r="B31">
        <v>0.38179530352765023</v>
      </c>
      <c r="C31">
        <v>0.88500775069397752</v>
      </c>
      <c r="D31">
        <v>0.7222780333726242</v>
      </c>
      <c r="E31">
        <v>0.80851022341873213</v>
      </c>
      <c r="F31">
        <v>0.38536218523781157</v>
      </c>
      <c r="G31">
        <v>0.13905554886065469</v>
      </c>
      <c r="H31">
        <v>0.20679194151639965</v>
      </c>
      <c r="I31">
        <v>0.27403112521107348</v>
      </c>
      <c r="J31">
        <v>0.12050038314856129</v>
      </c>
      <c r="K31">
        <v>0.23999513323020449</v>
      </c>
      <c r="M31">
        <v>0.22587170918385702</v>
      </c>
      <c r="S31">
        <f t="shared" si="25"/>
        <v>0.96702620560185371</v>
      </c>
      <c r="T31">
        <f t="shared" si="23"/>
        <v>0.26753257257151325</v>
      </c>
      <c r="U31">
        <f t="shared" si="23"/>
        <v>0.89242389126014843</v>
      </c>
      <c r="V31">
        <f t="shared" si="23"/>
        <v>0.12824960464988328</v>
      </c>
      <c r="W31">
        <f t="shared" si="23"/>
        <v>0.53457978445086307</v>
      </c>
      <c r="X31">
        <f t="shared" si="23"/>
        <v>0.88761617144851379</v>
      </c>
      <c r="Y31">
        <f t="shared" si="23"/>
        <v>0.54450175381745336</v>
      </c>
      <c r="Z31">
        <f t="shared" si="23"/>
        <v>0.74424397764136652</v>
      </c>
      <c r="AA31">
        <f t="shared" si="23"/>
        <v>0.12050038314856129</v>
      </c>
      <c r="AB31">
        <f t="shared" si="23"/>
        <v>0.8787768433189842</v>
      </c>
      <c r="BM31">
        <f t="shared" si="26"/>
        <v>7.288382689788529E-7</v>
      </c>
      <c r="BN31">
        <f t="shared" si="24"/>
        <v>3.9161935939420673E-6</v>
      </c>
      <c r="BO31">
        <f t="shared" si="24"/>
        <v>2.6084277874631284E-6</v>
      </c>
      <c r="BP31">
        <f t="shared" si="24"/>
        <v>3.2684439068630412E-6</v>
      </c>
      <c r="BQ31">
        <f t="shared" si="24"/>
        <v>7.4252006905630709E-7</v>
      </c>
      <c r="BR31">
        <f t="shared" si="24"/>
        <v>9.6682228344689614E-8</v>
      </c>
      <c r="BS31">
        <f t="shared" si="24"/>
        <v>2.1381453538061028E-7</v>
      </c>
      <c r="BT31">
        <f t="shared" si="24"/>
        <v>3.754652879222352E-7</v>
      </c>
      <c r="BU31">
        <f t="shared" si="24"/>
        <v>7.2601711694750374E-8</v>
      </c>
      <c r="BV31">
        <f t="shared" si="24"/>
        <v>2.8798831987091808E-7</v>
      </c>
    </row>
    <row r="32" spans="1:177">
      <c r="A32">
        <v>31</v>
      </c>
      <c r="B32">
        <v>0.39053889514106155</v>
      </c>
      <c r="C32">
        <v>0.23380478917693812</v>
      </c>
      <c r="D32">
        <v>0.66401038794500156</v>
      </c>
      <c r="E32">
        <v>0.61318624721047954</v>
      </c>
      <c r="F32">
        <v>0.10157511260401281</v>
      </c>
      <c r="G32">
        <v>0.98798201624555648</v>
      </c>
      <c r="H32">
        <v>0.60446236396558473</v>
      </c>
      <c r="I32">
        <v>0.77012180633299221</v>
      </c>
      <c r="J32">
        <v>0.8787768433189842</v>
      </c>
      <c r="K32">
        <v>0.63218594684766971</v>
      </c>
      <c r="M32">
        <v>0.64901496404586378</v>
      </c>
      <c r="S32">
        <f t="shared" si="25"/>
        <v>0.99724259465791099</v>
      </c>
      <c r="T32">
        <f t="shared" si="23"/>
        <v>0.58919623847212066</v>
      </c>
      <c r="U32">
        <f t="shared" si="23"/>
        <v>0.72164769664296824</v>
      </c>
      <c r="V32">
        <f t="shared" si="23"/>
        <v>0.12055867809445008</v>
      </c>
      <c r="W32">
        <f t="shared" si="23"/>
        <v>0.15101304246838915</v>
      </c>
      <c r="X32">
        <f t="shared" si="23"/>
        <v>0.53477002368946591</v>
      </c>
      <c r="Y32">
        <f t="shared" si="23"/>
        <v>0.23480495511155761</v>
      </c>
      <c r="Z32">
        <f t="shared" si="23"/>
        <v>0.14470204201493211</v>
      </c>
      <c r="AA32">
        <f t="shared" si="23"/>
        <v>0.23999513323020449</v>
      </c>
      <c r="AB32">
        <f t="shared" si="23"/>
        <v>0.63218594684766971</v>
      </c>
      <c r="BG32">
        <f>IF(BG20&gt;(1-0.000000000001),(1-0.000000000001),BG20)</f>
        <v>3.0714885263050488E-3</v>
      </c>
      <c r="BH32">
        <f t="shared" ref="BH32:BJ32" si="28">IF(BH20&gt;(1-0.000000000001),(1-0.000000000001),BH20)</f>
        <v>1.2944661968135114E-3</v>
      </c>
      <c r="BI32">
        <f t="shared" si="28"/>
        <v>1.5594219732429E-3</v>
      </c>
      <c r="BJ32">
        <f t="shared" si="28"/>
        <v>6.2490040725425881E-4</v>
      </c>
      <c r="BM32">
        <f t="shared" si="26"/>
        <v>7.6260314309000538E-7</v>
      </c>
      <c r="BN32">
        <f t="shared" si="24"/>
        <v>2.7332339721036238E-7</v>
      </c>
      <c r="BO32">
        <f t="shared" si="24"/>
        <v>2.2045489764943577E-6</v>
      </c>
      <c r="BP32">
        <f t="shared" si="24"/>
        <v>1.8799868688403566E-6</v>
      </c>
      <c r="BQ32">
        <f t="shared" si="24"/>
        <v>5.1587517502589415E-8</v>
      </c>
      <c r="BR32">
        <f t="shared" si="24"/>
        <v>4.8805423221231756E-6</v>
      </c>
      <c r="BS32">
        <f t="shared" si="24"/>
        <v>1.8268737472543153E-6</v>
      </c>
      <c r="BT32">
        <f t="shared" si="24"/>
        <v>2.9654379829479539E-6</v>
      </c>
      <c r="BU32">
        <f t="shared" si="24"/>
        <v>3.8612437017683923E-6</v>
      </c>
      <c r="BV32">
        <f t="shared" si="24"/>
        <v>1.9982953569584234E-6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0.37360133722359978</v>
      </c>
      <c r="BH33">
        <f t="shared" si="29"/>
        <v>0.2933630528017972</v>
      </c>
      <c r="BI33">
        <f t="shared" si="29"/>
        <v>0.30728724182218853</v>
      </c>
      <c r="BJ33">
        <f t="shared" si="29"/>
        <v>0.28765885469616842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8.6388661836029317E-3</v>
      </c>
      <c r="BH34">
        <f t="shared" si="29"/>
        <v>6.8320331858540088E-3</v>
      </c>
      <c r="BI34">
        <f t="shared" si="29"/>
        <v>9.5037143297635705E-3</v>
      </c>
      <c r="BJ34">
        <f t="shared" si="29"/>
        <v>4.2057385306871102E-3</v>
      </c>
      <c r="BS34">
        <f>SUM(BM36:BV45)</f>
        <v>1.595823533758232E-4</v>
      </c>
      <c r="EN34">
        <f>Sheet68!FL34</f>
        <v>9.6208885606980835E-2</v>
      </c>
      <c r="EO34">
        <f>Sheet68!FM34</f>
        <v>0.53109000332442569</v>
      </c>
      <c r="EP34">
        <f>Sheet68!FN34</f>
        <v>6.7956313542381339E-2</v>
      </c>
      <c r="EQ34">
        <f>Sheet68!FO34</f>
        <v>0.68691958177976542</v>
      </c>
      <c r="ER34">
        <f>Sheet68!FP34</f>
        <v>0.73589594837345917</v>
      </c>
      <c r="ES34">
        <f>Sheet68!FQ34</f>
        <v>0.4936553873479253</v>
      </c>
      <c r="ET34">
        <f>Sheet68!FR34</f>
        <v>0.80759650861701049</v>
      </c>
      <c r="EU34">
        <f>Sheet68!FS34</f>
        <v>0.50081500190466466</v>
      </c>
      <c r="EV34">
        <f>Sheet68!FT34</f>
        <v>0.14473562450760116</v>
      </c>
      <c r="EW34">
        <f>Sheet68!FU34</f>
        <v>0.30193424246697859</v>
      </c>
      <c r="EZ34">
        <f t="array" ref="EZ34:FI43">(1/4)*(MMULT($X$7:$AA$16,$CW$23:$DF$26))</f>
        <v>-0.96001194802451373</v>
      </c>
      <c r="FA34">
        <v>1.1452216971663001</v>
      </c>
      <c r="FB34">
        <v>-1.1109047496494362</v>
      </c>
      <c r="FC34">
        <v>2.8761630513010009E-3</v>
      </c>
      <c r="FD34">
        <v>-0.24158672611102677</v>
      </c>
      <c r="FE34">
        <v>0.82743953419621508</v>
      </c>
      <c r="FF34">
        <v>1.018389431669146</v>
      </c>
      <c r="FG34">
        <v>-0.77499526668879026</v>
      </c>
      <c r="FH34">
        <v>9.059150789760502E-2</v>
      </c>
      <c r="FI34">
        <v>2.9803564932001604E-3</v>
      </c>
      <c r="FL34">
        <f t="shared" ref="FL34:FU43" si="30">EN34-($EU$10*EZ34)</f>
        <v>9.7130881081863574E-2</v>
      </c>
      <c r="FM34">
        <f t="shared" si="30"/>
        <v>0.5299901324064672</v>
      </c>
      <c r="FN34">
        <f t="shared" si="30"/>
        <v>6.9023226463944654E-2</v>
      </c>
      <c r="FO34">
        <f t="shared" si="30"/>
        <v>0.68691681951277095</v>
      </c>
      <c r="FP34">
        <f t="shared" si="30"/>
        <v>0.7361279682652162</v>
      </c>
      <c r="FQ34">
        <f t="shared" si="30"/>
        <v>0.49286071441928325</v>
      </c>
      <c r="FR34">
        <f t="shared" si="30"/>
        <v>0.80661844740683541</v>
      </c>
      <c r="FS34">
        <f t="shared" si="30"/>
        <v>0.50155930735879262</v>
      </c>
      <c r="FT34">
        <f t="shared" si="30"/>
        <v>0.14464862042341631</v>
      </c>
      <c r="FU34">
        <f t="shared" si="30"/>
        <v>0.30193138013260251</v>
      </c>
    </row>
    <row r="35" spans="1:177">
      <c r="A35">
        <v>34</v>
      </c>
      <c r="BG35">
        <f t="shared" si="29"/>
        <v>1.7512115072466959E-3</v>
      </c>
      <c r="BH35">
        <f t="shared" si="29"/>
        <v>5.1162235555777657E-4</v>
      </c>
      <c r="BI35">
        <f t="shared" si="29"/>
        <v>7.9574884283559915E-4</v>
      </c>
      <c r="BJ35">
        <f t="shared" si="29"/>
        <v>3.6124827861863152E-4</v>
      </c>
      <c r="EN35">
        <f>Sheet68!FL35</f>
        <v>0.19111314367953916</v>
      </c>
      <c r="EO35">
        <f>Sheet68!FM35</f>
        <v>0.27313386908611709</v>
      </c>
      <c r="EP35">
        <f>Sheet68!FN35</f>
        <v>0.85117442398568133</v>
      </c>
      <c r="EQ35">
        <f>Sheet68!FO35</f>
        <v>0.1249732235564122</v>
      </c>
      <c r="ER35">
        <f>Sheet68!FP35</f>
        <v>1.8837746823876886E-2</v>
      </c>
      <c r="ES35">
        <f>Sheet68!FQ35</f>
        <v>0.79301130881389115</v>
      </c>
      <c r="ET35">
        <f>Sheet68!FR35</f>
        <v>0.45848372161611423</v>
      </c>
      <c r="EU35">
        <f>Sheet68!FS35</f>
        <v>0.17380313123341215</v>
      </c>
      <c r="EV35">
        <f>Sheet68!FT35</f>
        <v>0.95878343991974702</v>
      </c>
      <c r="EW35">
        <f>Sheet68!FU35</f>
        <v>0.32852165703823299</v>
      </c>
      <c r="EZ35">
        <v>-0.62826996027686299</v>
      </c>
      <c r="FA35">
        <v>0.7303225999695302</v>
      </c>
      <c r="FB35">
        <v>-0.66334634679523019</v>
      </c>
      <c r="FC35">
        <v>1.7945762789410293E-3</v>
      </c>
      <c r="FD35">
        <v>-9.0920240804700556E-2</v>
      </c>
      <c r="FE35">
        <v>0.53558114264500556</v>
      </c>
      <c r="FF35">
        <v>0.65672733363967639</v>
      </c>
      <c r="FG35">
        <v>-0.60291258305152906</v>
      </c>
      <c r="FH35">
        <v>5.9186602000217726E-2</v>
      </c>
      <c r="FI35">
        <v>1.8368763949519029E-3</v>
      </c>
      <c r="FL35">
        <f t="shared" si="30"/>
        <v>0.19171653414938905</v>
      </c>
      <c r="FM35">
        <f t="shared" si="30"/>
        <v>0.27243246726110637</v>
      </c>
      <c r="FN35">
        <f t="shared" si="30"/>
        <v>0.85181150181714349</v>
      </c>
      <c r="FO35">
        <f t="shared" si="30"/>
        <v>0.12497150004535391</v>
      </c>
      <c r="FP35">
        <f t="shared" si="30"/>
        <v>1.892506662314572E-2</v>
      </c>
      <c r="FQ35">
        <f t="shared" si="30"/>
        <v>0.79249693668449483</v>
      </c>
      <c r="FR35">
        <f t="shared" si="30"/>
        <v>0.45785300068488666</v>
      </c>
      <c r="FS35">
        <f t="shared" si="30"/>
        <v>0.17438216847817484</v>
      </c>
      <c r="FT35">
        <f t="shared" si="30"/>
        <v>0.958726597107186</v>
      </c>
      <c r="FU35">
        <f t="shared" si="30"/>
        <v>0.32851989290214328</v>
      </c>
    </row>
    <row r="36" spans="1:177">
      <c r="A36">
        <v>35</v>
      </c>
      <c r="B36">
        <f t="array" ref="B36:K45">TRANSPOSE(EN34:EW43)</f>
        <v>9.6208885606980835E-2</v>
      </c>
      <c r="C36">
        <v>0.19111314367953916</v>
      </c>
      <c r="D36">
        <v>0.63243424462114106</v>
      </c>
      <c r="E36">
        <v>0.34929040009795631</v>
      </c>
      <c r="F36">
        <v>0.24991798292195758</v>
      </c>
      <c r="G36">
        <v>0.87144850977208832</v>
      </c>
      <c r="H36">
        <v>0.30280006375731444</v>
      </c>
      <c r="I36">
        <v>0.19567223308813853</v>
      </c>
      <c r="J36">
        <v>0.68164890998696104</v>
      </c>
      <c r="K36">
        <v>0.31707317955627279</v>
      </c>
      <c r="M36">
        <f t="array" ref="M36:M45">TRANSPOSE(EN30:EW30)</f>
        <v>0.3399630454834156</v>
      </c>
      <c r="S36">
        <f>EN34</f>
        <v>9.6208885606980835E-2</v>
      </c>
      <c r="T36">
        <f t="shared" ref="T36:AB45" si="31">EO34</f>
        <v>0.53109000332442569</v>
      </c>
      <c r="U36">
        <f t="shared" si="31"/>
        <v>6.7956313542381339E-2</v>
      </c>
      <c r="V36">
        <f t="shared" si="31"/>
        <v>0.68691958177976542</v>
      </c>
      <c r="W36">
        <f t="shared" si="31"/>
        <v>0.73589594837345917</v>
      </c>
      <c r="X36">
        <f t="shared" si="31"/>
        <v>0.4936553873479253</v>
      </c>
      <c r="Y36">
        <f t="shared" si="31"/>
        <v>0.80759650861701049</v>
      </c>
      <c r="Z36">
        <f t="shared" si="31"/>
        <v>0.50081500190466466</v>
      </c>
      <c r="AA36">
        <f t="shared" si="31"/>
        <v>0.14473562450760116</v>
      </c>
      <c r="AB36">
        <f t="shared" si="31"/>
        <v>0.30193424246697859</v>
      </c>
      <c r="BG36">
        <f t="shared" si="29"/>
        <v>0.19433861698387397</v>
      </c>
      <c r="BH36">
        <f t="shared" si="29"/>
        <v>9.9283887323944969E-2</v>
      </c>
      <c r="BI36">
        <f t="shared" si="29"/>
        <v>0.12558929459389626</v>
      </c>
      <c r="BJ36">
        <f t="shared" si="29"/>
        <v>0.14130633040126367</v>
      </c>
      <c r="BM36">
        <f>0.5*$BL$21*B36*B36</f>
        <v>4.6280748348685628E-8</v>
      </c>
      <c r="BN36">
        <f t="shared" ref="BN36:BV45" si="32">0.5*$BL$21*C36*C36</f>
        <v>1.8262116843538092E-7</v>
      </c>
      <c r="BO36">
        <f t="shared" si="32"/>
        <v>1.9998653688475664E-6</v>
      </c>
      <c r="BP36">
        <f t="shared" si="32"/>
        <v>6.1001891800295201E-7</v>
      </c>
      <c r="BQ36">
        <f t="shared" si="32"/>
        <v>3.1229499093889944E-7</v>
      </c>
      <c r="BR36">
        <f t="shared" si="32"/>
        <v>3.7971125259199676E-6</v>
      </c>
      <c r="BS36">
        <f t="shared" si="32"/>
        <v>4.5843939305716847E-7</v>
      </c>
      <c r="BT36">
        <f t="shared" si="32"/>
        <v>1.9143811400849409E-7</v>
      </c>
      <c r="BU36">
        <f t="shared" si="32"/>
        <v>2.3232261824320609E-6</v>
      </c>
      <c r="BV36">
        <f t="shared" si="32"/>
        <v>5.0267700596962211E-7</v>
      </c>
      <c r="EN36">
        <f>Sheet68!FL36</f>
        <v>0.63243424462114106</v>
      </c>
      <c r="EO36">
        <f>Sheet68!FM36</f>
        <v>0.34278172335649931</v>
      </c>
      <c r="EP36">
        <f>Sheet68!FN36</f>
        <v>0.54792507230861964</v>
      </c>
      <c r="EQ36">
        <f>Sheet68!FO36</f>
        <v>0.33074727053020153</v>
      </c>
      <c r="ER36">
        <f>Sheet68!FP36</f>
        <v>0.7063725048307079</v>
      </c>
      <c r="ES36">
        <f>Sheet68!FQ36</f>
        <v>0.31178773166911444</v>
      </c>
      <c r="ET36">
        <f>Sheet68!FR36</f>
        <v>0.94943416810189629</v>
      </c>
      <c r="EU36">
        <f>Sheet68!FS36</f>
        <v>0.18156695055284064</v>
      </c>
      <c r="EV36">
        <f>Sheet68!FT36</f>
        <v>0.41239740139915387</v>
      </c>
      <c r="EW36">
        <f>Sheet68!FU36</f>
        <v>0.38589719952848089</v>
      </c>
      <c r="EZ36">
        <v>-0.77536534773871613</v>
      </c>
      <c r="FA36">
        <v>0.97071046395582838</v>
      </c>
      <c r="FB36">
        <v>-0.95594520643105096</v>
      </c>
      <c r="FC36">
        <v>2.4111215122292317E-3</v>
      </c>
      <c r="FD36">
        <v>-0.16603972693140573</v>
      </c>
      <c r="FE36">
        <v>0.70111581730285111</v>
      </c>
      <c r="FF36">
        <v>0.8711964948911135</v>
      </c>
      <c r="FG36">
        <v>-0.72830542395567766</v>
      </c>
      <c r="FH36">
        <v>7.7743806757437556E-2</v>
      </c>
      <c r="FI36">
        <v>2.478000637391019E-3</v>
      </c>
      <c r="FL36">
        <f t="shared" si="30"/>
        <v>0.63317890550110933</v>
      </c>
      <c r="FM36">
        <f t="shared" si="30"/>
        <v>0.34184945302691616</v>
      </c>
      <c r="FN36">
        <f t="shared" si="30"/>
        <v>0.54884316208487605</v>
      </c>
      <c r="FO36">
        <f t="shared" si="30"/>
        <v>0.33074495488910116</v>
      </c>
      <c r="FP36">
        <f t="shared" si="30"/>
        <v>0.70653196938445284</v>
      </c>
      <c r="FQ36">
        <f t="shared" si="30"/>
        <v>0.31111438003817676</v>
      </c>
      <c r="FR36">
        <f t="shared" si="30"/>
        <v>0.94859747098820291</v>
      </c>
      <c r="FS36">
        <f t="shared" si="30"/>
        <v>0.18226641508200767</v>
      </c>
      <c r="FT36">
        <f t="shared" si="30"/>
        <v>0.41232273624714405</v>
      </c>
      <c r="FU36">
        <f t="shared" si="30"/>
        <v>0.38589481965666872</v>
      </c>
    </row>
    <row r="37" spans="1:177">
      <c r="A37">
        <v>36</v>
      </c>
      <c r="B37">
        <v>0.53109000332442569</v>
      </c>
      <c r="C37">
        <v>0.27313386908611709</v>
      </c>
      <c r="D37">
        <v>0.34278172335649931</v>
      </c>
      <c r="E37">
        <v>0.76745395542575756</v>
      </c>
      <c r="F37">
        <v>0.91635192419537281</v>
      </c>
      <c r="G37">
        <v>0.11524400703223127</v>
      </c>
      <c r="H37">
        <v>0.9618418358648958</v>
      </c>
      <c r="I37">
        <v>0.85720969706978667</v>
      </c>
      <c r="J37">
        <v>0.2784936712539085</v>
      </c>
      <c r="K37">
        <v>0.91093236440465919</v>
      </c>
      <c r="M37">
        <v>0.402238345328083</v>
      </c>
      <c r="S37">
        <f t="shared" ref="S37:S45" si="33">EN35</f>
        <v>0.19111314367953916</v>
      </c>
      <c r="T37">
        <f t="shared" si="31"/>
        <v>0.27313386908611709</v>
      </c>
      <c r="U37">
        <f t="shared" si="31"/>
        <v>0.85117442398568133</v>
      </c>
      <c r="V37">
        <f t="shared" si="31"/>
        <v>0.1249732235564122</v>
      </c>
      <c r="W37">
        <f t="shared" si="31"/>
        <v>1.8837746823876886E-2</v>
      </c>
      <c r="X37">
        <f t="shared" si="31"/>
        <v>0.79301130881389115</v>
      </c>
      <c r="Y37">
        <f t="shared" si="31"/>
        <v>0.45848372161611423</v>
      </c>
      <c r="Z37">
        <f t="shared" si="31"/>
        <v>0.17380313123341215</v>
      </c>
      <c r="AA37">
        <f t="shared" si="31"/>
        <v>0.95878343991974702</v>
      </c>
      <c r="AB37">
        <f t="shared" si="31"/>
        <v>0.32852165703823299</v>
      </c>
      <c r="BG37">
        <f t="shared" si="29"/>
        <v>0.16981835966117609</v>
      </c>
      <c r="BH37">
        <f t="shared" si="29"/>
        <v>0.30517727949184542</v>
      </c>
      <c r="BI37">
        <f t="shared" si="29"/>
        <v>0.21552042964223656</v>
      </c>
      <c r="BJ37">
        <f t="shared" si="29"/>
        <v>0.19927701208162352</v>
      </c>
      <c r="BM37">
        <f t="shared" ref="BM37:BM45" si="34">0.5*$BL$21*B37*B37</f>
        <v>1.4102829581556926E-6</v>
      </c>
      <c r="BN37">
        <f t="shared" si="32"/>
        <v>3.7301055220976079E-7</v>
      </c>
      <c r="BO37">
        <f t="shared" si="32"/>
        <v>5.8749654933625817E-7</v>
      </c>
      <c r="BP37">
        <f t="shared" si="32"/>
        <v>2.9449278684932038E-6</v>
      </c>
      <c r="BQ37">
        <f t="shared" si="32"/>
        <v>4.1985042448828119E-6</v>
      </c>
      <c r="BR37">
        <f t="shared" si="32"/>
        <v>6.6405905784224864E-8</v>
      </c>
      <c r="BS37">
        <f t="shared" si="32"/>
        <v>4.6256985860997663E-6</v>
      </c>
      <c r="BT37">
        <f t="shared" si="32"/>
        <v>3.6740423237523776E-6</v>
      </c>
      <c r="BU37">
        <f t="shared" si="32"/>
        <v>3.8779362464240035E-7</v>
      </c>
      <c r="BV37">
        <f t="shared" si="32"/>
        <v>4.148988862599314E-6</v>
      </c>
      <c r="EN37">
        <f>Sheet68!FL37</f>
        <v>0.34929040009795631</v>
      </c>
      <c r="EO37">
        <f>Sheet68!FM37</f>
        <v>0.76745395542575756</v>
      </c>
      <c r="EP37">
        <f>Sheet68!FN37</f>
        <v>0.98927117157052968</v>
      </c>
      <c r="EQ37">
        <f>Sheet68!FO37</f>
        <v>0.43082103854810194</v>
      </c>
      <c r="ER37">
        <f>Sheet68!FP37</f>
        <v>0.41017312544351303</v>
      </c>
      <c r="ES37">
        <f>Sheet68!FQ37</f>
        <v>0.87502820253133529</v>
      </c>
      <c r="ET37">
        <f>Sheet68!FR37</f>
        <v>0.5772089972829032</v>
      </c>
      <c r="EU37">
        <f>Sheet68!FS37</f>
        <v>0.8075462386602027</v>
      </c>
      <c r="EV37">
        <f>Sheet68!FT37</f>
        <v>0.28403501947815862</v>
      </c>
      <c r="EW37">
        <f>Sheet68!FU37</f>
        <v>0.19940890347441012</v>
      </c>
      <c r="EZ37">
        <v>-0.52076488498671913</v>
      </c>
      <c r="FA37">
        <v>0.60512521660088647</v>
      </c>
      <c r="FB37">
        <v>-0.5606527922322867</v>
      </c>
      <c r="FC37">
        <v>1.4717032226286408E-3</v>
      </c>
      <c r="FD37">
        <v>-6.1666877373771051E-2</v>
      </c>
      <c r="FE37">
        <v>0.44504786827910714</v>
      </c>
      <c r="FF37">
        <v>0.5472263794344554</v>
      </c>
      <c r="FG37">
        <v>-0.50624191177307132</v>
      </c>
      <c r="FH37">
        <v>4.895293221456129E-2</v>
      </c>
      <c r="FI37">
        <v>1.5023666142090905E-3</v>
      </c>
      <c r="FL37">
        <f t="shared" si="30"/>
        <v>0.34979054269349757</v>
      </c>
      <c r="FM37">
        <f t="shared" si="30"/>
        <v>0.76687279316773405</v>
      </c>
      <c r="FN37">
        <f t="shared" si="30"/>
        <v>0.98980962251218962</v>
      </c>
      <c r="FO37">
        <f t="shared" si="30"/>
        <v>0.43081962512432692</v>
      </c>
      <c r="FP37">
        <f t="shared" si="30"/>
        <v>0.41023235031254279</v>
      </c>
      <c r="FQ37">
        <f t="shared" si="30"/>
        <v>0.87460077855864005</v>
      </c>
      <c r="FR37">
        <f t="shared" si="30"/>
        <v>0.57668344106809433</v>
      </c>
      <c r="FS37">
        <f t="shared" si="30"/>
        <v>0.8080324333922696</v>
      </c>
      <c r="FT37">
        <f t="shared" si="30"/>
        <v>0.28398800508205974</v>
      </c>
      <c r="FU37">
        <f t="shared" si="30"/>
        <v>0.19940746060151385</v>
      </c>
    </row>
    <row r="38" spans="1:177">
      <c r="A38">
        <v>37</v>
      </c>
      <c r="B38">
        <v>6.7956313542381339E-2</v>
      </c>
      <c r="C38">
        <v>0.85117442398568133</v>
      </c>
      <c r="D38">
        <v>0.54792507230861964</v>
      </c>
      <c r="E38">
        <v>0.98927117157052968</v>
      </c>
      <c r="F38">
        <v>0.40202614003891396</v>
      </c>
      <c r="G38">
        <v>0.24892254130505845</v>
      </c>
      <c r="H38">
        <v>9.7499156866444628E-2</v>
      </c>
      <c r="I38">
        <v>0.69260006485455472</v>
      </c>
      <c r="J38">
        <v>3.7568228149532465E-2</v>
      </c>
      <c r="K38">
        <v>0.75134041257444195</v>
      </c>
      <c r="M38">
        <v>0.39030050973314356</v>
      </c>
      <c r="S38">
        <f t="shared" si="33"/>
        <v>0.63243424462114106</v>
      </c>
      <c r="T38">
        <f t="shared" si="31"/>
        <v>0.34278172335649931</v>
      </c>
      <c r="U38">
        <f t="shared" si="31"/>
        <v>0.54792507230861964</v>
      </c>
      <c r="V38">
        <f t="shared" si="31"/>
        <v>0.33074727053020153</v>
      </c>
      <c r="W38">
        <f t="shared" si="31"/>
        <v>0.7063725048307079</v>
      </c>
      <c r="X38">
        <f t="shared" si="31"/>
        <v>0.31178773166911444</v>
      </c>
      <c r="Y38">
        <f t="shared" si="31"/>
        <v>0.94943416810189629</v>
      </c>
      <c r="Z38">
        <f t="shared" si="31"/>
        <v>0.18156695055284064</v>
      </c>
      <c r="AA38">
        <f t="shared" si="31"/>
        <v>0.41239740139915387</v>
      </c>
      <c r="AB38">
        <f t="shared" si="31"/>
        <v>0.38589719952848089</v>
      </c>
      <c r="BG38">
        <f t="shared" si="29"/>
        <v>0.18714323809059985</v>
      </c>
      <c r="BH38">
        <f t="shared" si="29"/>
        <v>0.25874499428931158</v>
      </c>
      <c r="BI38">
        <f t="shared" si="29"/>
        <v>0.28672539372972689</v>
      </c>
      <c r="BJ38">
        <f t="shared" si="29"/>
        <v>0.3432100818456425</v>
      </c>
      <c r="BM38">
        <f t="shared" si="34"/>
        <v>2.3090302751352209E-8</v>
      </c>
      <c r="BN38">
        <f t="shared" si="32"/>
        <v>3.6224895002367822E-6</v>
      </c>
      <c r="BO38">
        <f t="shared" si="32"/>
        <v>1.5011094243220305E-6</v>
      </c>
      <c r="BP38">
        <f t="shared" si="32"/>
        <v>4.893287254502642E-6</v>
      </c>
      <c r="BQ38">
        <f t="shared" si="32"/>
        <v>8.0812508637294235E-7</v>
      </c>
      <c r="BR38">
        <f t="shared" si="32"/>
        <v>3.0981215784884267E-7</v>
      </c>
      <c r="BS38">
        <f t="shared" si="32"/>
        <v>4.7530427948337892E-8</v>
      </c>
      <c r="BT38">
        <f t="shared" si="32"/>
        <v>2.3984742491826674E-6</v>
      </c>
      <c r="BU38">
        <f t="shared" si="32"/>
        <v>7.0568588314766182E-9</v>
      </c>
      <c r="BV38">
        <f t="shared" si="32"/>
        <v>2.8225620778376638E-6</v>
      </c>
      <c r="EN38">
        <f>Sheet68!FL38</f>
        <v>0.24991798292195758</v>
      </c>
      <c r="EO38">
        <f>Sheet68!FM38</f>
        <v>0.91635192419537281</v>
      </c>
      <c r="EP38">
        <f>Sheet68!FN38</f>
        <v>0.40202614003891396</v>
      </c>
      <c r="EQ38">
        <f>Sheet68!FO38</f>
        <v>0.26390223681950387</v>
      </c>
      <c r="ER38">
        <f>Sheet68!FP38</f>
        <v>0.53725725706813821</v>
      </c>
      <c r="ES38">
        <f>Sheet68!FQ38</f>
        <v>0.87979788601454789</v>
      </c>
      <c r="ET38">
        <f>Sheet68!FR38</f>
        <v>0.73479392652685804</v>
      </c>
      <c r="EU38">
        <f>Sheet68!FS38</f>
        <v>0.10307522669421973</v>
      </c>
      <c r="EV38">
        <f>Sheet68!FT38</f>
        <v>0.50736199124134984</v>
      </c>
      <c r="EW38">
        <f>Sheet68!FU38</f>
        <v>0.74019999643571743</v>
      </c>
      <c r="EZ38">
        <v>-0.79508349165033565</v>
      </c>
      <c r="FA38">
        <v>0.82726253953237372</v>
      </c>
      <c r="FB38">
        <v>-0.74093051363130569</v>
      </c>
      <c r="FC38">
        <v>2.0866941607528356E-3</v>
      </c>
      <c r="FD38">
        <v>-0.19113096398007495</v>
      </c>
      <c r="FE38">
        <v>0.60671188764677719</v>
      </c>
      <c r="FF38">
        <v>0.72731786240744567</v>
      </c>
      <c r="FG38">
        <v>-0.5028724475511388</v>
      </c>
      <c r="FH38">
        <v>6.4454221966157355E-2</v>
      </c>
      <c r="FI38">
        <v>2.1842110993486024E-3</v>
      </c>
      <c r="FL38">
        <f t="shared" si="30"/>
        <v>0.25068158110733857</v>
      </c>
      <c r="FM38">
        <f t="shared" si="30"/>
        <v>0.91555742125240591</v>
      </c>
      <c r="FN38">
        <f t="shared" si="30"/>
        <v>0.40273772970420546</v>
      </c>
      <c r="FO38">
        <f t="shared" si="30"/>
        <v>0.26390023275843189</v>
      </c>
      <c r="FP38">
        <f t="shared" si="30"/>
        <v>0.53744081924594467</v>
      </c>
      <c r="FQ38">
        <f t="shared" si="30"/>
        <v>0.87921519991765196</v>
      </c>
      <c r="FR38">
        <f t="shared" si="30"/>
        <v>0.73409541045180193</v>
      </c>
      <c r="FS38">
        <f t="shared" si="30"/>
        <v>0.10355818539284785</v>
      </c>
      <c r="FT38">
        <f t="shared" si="30"/>
        <v>0.50730008940657356</v>
      </c>
      <c r="FU38">
        <f t="shared" si="30"/>
        <v>0.74019789871937758</v>
      </c>
    </row>
    <row r="39" spans="1:177">
      <c r="A39">
        <v>38</v>
      </c>
      <c r="B39">
        <v>0.68691958177976542</v>
      </c>
      <c r="C39">
        <v>0.1249732235564122</v>
      </c>
      <c r="D39">
        <v>0.33074727053020153</v>
      </c>
      <c r="E39">
        <v>0.43082103854810194</v>
      </c>
      <c r="F39">
        <v>0.26390223681950387</v>
      </c>
      <c r="G39">
        <v>0.23466075548095341</v>
      </c>
      <c r="H39">
        <v>0.14909636315826655</v>
      </c>
      <c r="I39">
        <v>0.73937182388217326</v>
      </c>
      <c r="J39">
        <v>0.40262690747002639</v>
      </c>
      <c r="K39">
        <v>0.31557262867787267</v>
      </c>
      <c r="M39">
        <v>9.1776458183698714E-2</v>
      </c>
      <c r="S39">
        <f t="shared" si="33"/>
        <v>0.34929040009795631</v>
      </c>
      <c r="T39">
        <f t="shared" si="31"/>
        <v>0.76745395542575756</v>
      </c>
      <c r="U39">
        <f t="shared" si="31"/>
        <v>0.98927117157052968</v>
      </c>
      <c r="V39">
        <f t="shared" si="31"/>
        <v>0.43082103854810194</v>
      </c>
      <c r="W39">
        <f t="shared" si="31"/>
        <v>0.41017312544351303</v>
      </c>
      <c r="X39">
        <f t="shared" si="31"/>
        <v>0.87502820253133529</v>
      </c>
      <c r="Y39">
        <f t="shared" si="31"/>
        <v>0.5772089972829032</v>
      </c>
      <c r="Z39">
        <f t="shared" si="31"/>
        <v>0.8075462386602027</v>
      </c>
      <c r="AA39">
        <f t="shared" si="31"/>
        <v>0.28403501947815862</v>
      </c>
      <c r="AB39">
        <f t="shared" si="31"/>
        <v>0.19940890347441012</v>
      </c>
      <c r="BG39">
        <f t="shared" si="29"/>
        <v>2.3757309101761662E-2</v>
      </c>
      <c r="BH39">
        <f t="shared" si="29"/>
        <v>1.8569329260043444E-2</v>
      </c>
      <c r="BI39">
        <f t="shared" si="29"/>
        <v>1.3400006224416398E-2</v>
      </c>
      <c r="BJ39">
        <f t="shared" si="29"/>
        <v>8.7295174978438677E-3</v>
      </c>
      <c r="BM39">
        <f t="shared" si="34"/>
        <v>2.3592925591624395E-6</v>
      </c>
      <c r="BN39">
        <f t="shared" si="32"/>
        <v>7.8091533030404905E-8</v>
      </c>
      <c r="BO39">
        <f t="shared" si="32"/>
        <v>5.4696878481589164E-7</v>
      </c>
      <c r="BP39">
        <f t="shared" si="32"/>
        <v>9.2803383627832568E-7</v>
      </c>
      <c r="BQ39">
        <f t="shared" si="32"/>
        <v>3.4822195299168756E-7</v>
      </c>
      <c r="BR39">
        <f t="shared" si="32"/>
        <v>2.7532835081445904E-7</v>
      </c>
      <c r="BS39">
        <f t="shared" si="32"/>
        <v>1.1114862753510852E-7</v>
      </c>
      <c r="BT39">
        <f t="shared" si="32"/>
        <v>2.7333534697542575E-6</v>
      </c>
      <c r="BU39">
        <f t="shared" si="32"/>
        <v>8.1054213309438601E-7</v>
      </c>
      <c r="BV39">
        <f t="shared" si="32"/>
        <v>4.9793041985331258E-7</v>
      </c>
      <c r="EN39">
        <f>Sheet68!FL39</f>
        <v>0.87144850977208832</v>
      </c>
      <c r="EO39">
        <f>Sheet68!FM39</f>
        <v>0.11524400703223127</v>
      </c>
      <c r="EP39">
        <f>Sheet68!FN39</f>
        <v>0.24892254130505845</v>
      </c>
      <c r="EQ39">
        <f>Sheet68!FO39</f>
        <v>0.23466075548095341</v>
      </c>
      <c r="ER39">
        <f>Sheet68!FP39</f>
        <v>0.73841583974796288</v>
      </c>
      <c r="ES39">
        <f>Sheet68!FQ39</f>
        <v>0.33985165853309457</v>
      </c>
      <c r="ET39">
        <f>Sheet68!FR39</f>
        <v>9.5297954175004987E-2</v>
      </c>
      <c r="EU39">
        <f>Sheet68!FS39</f>
        <v>0.96863818661012224</v>
      </c>
      <c r="EV39">
        <f>Sheet68!FT39</f>
        <v>0.1548280570498817</v>
      </c>
      <c r="EW39">
        <f>Sheet68!FU39</f>
        <v>0.61939574092787519</v>
      </c>
      <c r="EZ39">
        <v>-1.0806936680632349</v>
      </c>
      <c r="FA39">
        <v>1.1661601113832352</v>
      </c>
      <c r="FB39">
        <v>-0.99702987620823502</v>
      </c>
      <c r="FC39">
        <v>2.9903995350252293E-3</v>
      </c>
      <c r="FD39">
        <v>-0.29519562806461164</v>
      </c>
      <c r="FE39">
        <v>0.84894496547118203</v>
      </c>
      <c r="FF39">
        <v>1.0180503668527612</v>
      </c>
      <c r="FG39">
        <v>-0.75881556540021067</v>
      </c>
      <c r="FH39">
        <v>9.2462634894752566E-2</v>
      </c>
      <c r="FI39">
        <v>3.126259599336515E-3</v>
      </c>
      <c r="FL39">
        <f t="shared" si="30"/>
        <v>0.87248640797089627</v>
      </c>
      <c r="FM39">
        <f t="shared" si="30"/>
        <v>0.1141240268612588</v>
      </c>
      <c r="FN39">
        <f t="shared" si="30"/>
        <v>0.24988008879816884</v>
      </c>
      <c r="FO39">
        <f t="shared" si="30"/>
        <v>0.23465788350123998</v>
      </c>
      <c r="FP39">
        <f t="shared" si="30"/>
        <v>0.73869934562915618</v>
      </c>
      <c r="FQ39">
        <f t="shared" si="30"/>
        <v>0.33903633178825604</v>
      </c>
      <c r="FR39">
        <f t="shared" si="30"/>
        <v>9.4320218602679598E-2</v>
      </c>
      <c r="FS39">
        <f t="shared" si="30"/>
        <v>0.96936695307913257</v>
      </c>
      <c r="FT39">
        <f t="shared" si="30"/>
        <v>0.15473925593532878</v>
      </c>
      <c r="FU39">
        <f t="shared" si="30"/>
        <v>0.61939273846815601</v>
      </c>
    </row>
    <row r="40" spans="1:177">
      <c r="A40">
        <v>39</v>
      </c>
      <c r="B40">
        <v>0.73589594837345917</v>
      </c>
      <c r="C40">
        <v>1.8837746823876886E-2</v>
      </c>
      <c r="D40">
        <v>0.7063725048307079</v>
      </c>
      <c r="E40">
        <v>0.41017312544351303</v>
      </c>
      <c r="F40">
        <v>0.53725725706813821</v>
      </c>
      <c r="G40">
        <v>0.73841583974796288</v>
      </c>
      <c r="H40">
        <v>0.99469417584166542</v>
      </c>
      <c r="I40">
        <v>0.93340172849889047</v>
      </c>
      <c r="J40">
        <v>0.28807345296663506</v>
      </c>
      <c r="K40">
        <v>1.141871220405947E-2</v>
      </c>
      <c r="M40">
        <v>0.24379453811929166</v>
      </c>
      <c r="S40">
        <f t="shared" si="33"/>
        <v>0.24991798292195758</v>
      </c>
      <c r="T40">
        <f t="shared" si="31"/>
        <v>0.91635192419537281</v>
      </c>
      <c r="U40">
        <f t="shared" si="31"/>
        <v>0.40202614003891396</v>
      </c>
      <c r="V40">
        <f t="shared" si="31"/>
        <v>0.26390223681950387</v>
      </c>
      <c r="W40">
        <f t="shared" si="31"/>
        <v>0.53725725706813821</v>
      </c>
      <c r="X40">
        <f t="shared" si="31"/>
        <v>0.87979788601454789</v>
      </c>
      <c r="Y40">
        <f t="shared" si="31"/>
        <v>0.73479392652685804</v>
      </c>
      <c r="Z40">
        <f t="shared" si="31"/>
        <v>0.10307522669421973</v>
      </c>
      <c r="AA40">
        <f t="shared" si="31"/>
        <v>0.50736199124134984</v>
      </c>
      <c r="AB40">
        <f t="shared" si="31"/>
        <v>0.74019999643571743</v>
      </c>
      <c r="BG40">
        <f t="shared" si="29"/>
        <v>3.5906851331303669E-2</v>
      </c>
      <c r="BH40">
        <f t="shared" si="29"/>
        <v>1.5616871363537035E-2</v>
      </c>
      <c r="BI40">
        <f t="shared" si="29"/>
        <v>3.8941784533679268E-2</v>
      </c>
      <c r="BJ40">
        <f t="shared" si="29"/>
        <v>1.4312788890807298E-2</v>
      </c>
      <c r="BM40">
        <f t="shared" si="34"/>
        <v>2.7077142341623649E-6</v>
      </c>
      <c r="BN40">
        <f t="shared" si="32"/>
        <v>1.7743035270024186E-9</v>
      </c>
      <c r="BO40">
        <f t="shared" si="32"/>
        <v>2.4948105779040425E-6</v>
      </c>
      <c r="BP40">
        <f t="shared" si="32"/>
        <v>8.4120996418049936E-7</v>
      </c>
      <c r="BQ40">
        <f t="shared" si="32"/>
        <v>1.4432268013618977E-6</v>
      </c>
      <c r="BR40">
        <f t="shared" si="32"/>
        <v>2.7262897619534462E-6</v>
      </c>
      <c r="BS40">
        <f t="shared" si="32"/>
        <v>4.9470825172666507E-6</v>
      </c>
      <c r="BT40">
        <f t="shared" si="32"/>
        <v>4.3561939338235826E-6</v>
      </c>
      <c r="BU40">
        <f t="shared" si="32"/>
        <v>4.1493157152060054E-7</v>
      </c>
      <c r="BV40">
        <f t="shared" si="32"/>
        <v>6.5193494199568348E-10</v>
      </c>
      <c r="EN40">
        <f>Sheet68!FL40</f>
        <v>0.30280006375731444</v>
      </c>
      <c r="EO40">
        <f>Sheet68!FM40</f>
        <v>0.9618418358648958</v>
      </c>
      <c r="EP40">
        <f>Sheet68!FN40</f>
        <v>9.7499156866444628E-2</v>
      </c>
      <c r="EQ40">
        <f>Sheet68!FO40</f>
        <v>0.14909636315826655</v>
      </c>
      <c r="ER40">
        <f>Sheet68!FP40</f>
        <v>0.99469417584166542</v>
      </c>
      <c r="ES40">
        <f>Sheet68!FQ40</f>
        <v>0.10532817296156988</v>
      </c>
      <c r="ET40">
        <f>Sheet68!FR40</f>
        <v>0.31687519110609264</v>
      </c>
      <c r="EU40">
        <f>Sheet68!FS40</f>
        <v>0.21801011302147086</v>
      </c>
      <c r="EV40">
        <f>Sheet68!FT40</f>
        <v>0.89998169458035882</v>
      </c>
      <c r="EW40">
        <f>Sheet68!FU40</f>
        <v>0.59952043863802629</v>
      </c>
      <c r="EZ40">
        <v>-0.52241246990211687</v>
      </c>
      <c r="FA40">
        <v>0.77152465714559082</v>
      </c>
      <c r="FB40">
        <v>-0.64873095138325443</v>
      </c>
      <c r="FC40">
        <v>2.0776961717223186E-3</v>
      </c>
      <c r="FD40">
        <v>-0.24961804204950716</v>
      </c>
      <c r="FE40">
        <v>0.53696521690513033</v>
      </c>
      <c r="FF40">
        <v>0.6658508322252884</v>
      </c>
      <c r="FG40">
        <v>-0.62266983920741781</v>
      </c>
      <c r="FH40">
        <v>6.4863909518052015E-2</v>
      </c>
      <c r="FI40">
        <v>2.1489905765123595E-3</v>
      </c>
      <c r="FL40">
        <f t="shared" si="30"/>
        <v>0.30330178869340846</v>
      </c>
      <c r="FM40">
        <f t="shared" si="30"/>
        <v>0.96110086358417313</v>
      </c>
      <c r="FN40">
        <f t="shared" si="30"/>
        <v>9.8122198072153111E-2</v>
      </c>
      <c r="FO40">
        <f t="shared" si="30"/>
        <v>0.14909436773886323</v>
      </c>
      <c r="FP40">
        <f t="shared" si="30"/>
        <v>0.99493390900924972</v>
      </c>
      <c r="FQ40">
        <f t="shared" si="30"/>
        <v>0.10481247156725419</v>
      </c>
      <c r="FR40">
        <f t="shared" si="30"/>
        <v>0.31623570796682349</v>
      </c>
      <c r="FS40">
        <f t="shared" si="30"/>
        <v>0.21860812513504566</v>
      </c>
      <c r="FT40">
        <f t="shared" si="30"/>
        <v>0.89991939928165765</v>
      </c>
      <c r="FU40">
        <f t="shared" si="30"/>
        <v>0.5995183747474766</v>
      </c>
    </row>
    <row r="41" spans="1:177">
      <c r="A41">
        <v>40</v>
      </c>
      <c r="B41">
        <v>0.4936553873479253</v>
      </c>
      <c r="C41">
        <v>0.79301130881389115</v>
      </c>
      <c r="D41">
        <v>0.31178773166911444</v>
      </c>
      <c r="E41">
        <v>0.87502820253133529</v>
      </c>
      <c r="F41">
        <v>0.87979788601454789</v>
      </c>
      <c r="G41">
        <v>0.33985165853309457</v>
      </c>
      <c r="H41">
        <v>0.10532817296156988</v>
      </c>
      <c r="I41">
        <v>0.84803688033524771</v>
      </c>
      <c r="J41">
        <v>0.541105291469127</v>
      </c>
      <c r="K41">
        <v>0.57935223344937981</v>
      </c>
      <c r="M41">
        <v>0.72182341209998369</v>
      </c>
      <c r="S41">
        <f t="shared" si="33"/>
        <v>0.87144850977208832</v>
      </c>
      <c r="T41">
        <f t="shared" si="31"/>
        <v>0.11524400703223127</v>
      </c>
      <c r="U41">
        <f t="shared" si="31"/>
        <v>0.24892254130505845</v>
      </c>
      <c r="V41">
        <f t="shared" si="31"/>
        <v>0.23466075548095341</v>
      </c>
      <c r="W41">
        <f t="shared" si="31"/>
        <v>0.73841583974796288</v>
      </c>
      <c r="X41">
        <f t="shared" si="31"/>
        <v>0.33985165853309457</v>
      </c>
      <c r="Y41">
        <f t="shared" si="31"/>
        <v>9.5297954175004987E-2</v>
      </c>
      <c r="Z41">
        <f t="shared" si="31"/>
        <v>0.96863818661012224</v>
      </c>
      <c r="AA41">
        <f t="shared" si="31"/>
        <v>0.1548280570498817</v>
      </c>
      <c r="AB41">
        <f t="shared" si="31"/>
        <v>0.61939574092787519</v>
      </c>
      <c r="BG41">
        <f t="shared" si="29"/>
        <v>1.9727213905304571E-3</v>
      </c>
      <c r="BH41">
        <f t="shared" si="29"/>
        <v>6.0646373129492448E-4</v>
      </c>
      <c r="BI41">
        <f t="shared" si="29"/>
        <v>6.7696430801389798E-4</v>
      </c>
      <c r="BJ41">
        <f t="shared" si="29"/>
        <v>3.1352737009094169E-4</v>
      </c>
      <c r="BM41">
        <f t="shared" si="34"/>
        <v>1.2184782072881508E-6</v>
      </c>
      <c r="BN41">
        <f t="shared" si="32"/>
        <v>3.1443346795336035E-6</v>
      </c>
      <c r="BO41">
        <f t="shared" si="32"/>
        <v>4.8605794809685856E-7</v>
      </c>
      <c r="BP41">
        <f t="shared" si="32"/>
        <v>3.8283717761260975E-6</v>
      </c>
      <c r="BQ41">
        <f t="shared" si="32"/>
        <v>3.8702216011783374E-6</v>
      </c>
      <c r="BR41">
        <f t="shared" si="32"/>
        <v>5.7749574903847564E-7</v>
      </c>
      <c r="BS41">
        <f t="shared" si="32"/>
        <v>5.5470120097111896E-8</v>
      </c>
      <c r="BT41">
        <f t="shared" si="32"/>
        <v>3.5958327520436965E-6</v>
      </c>
      <c r="BU41">
        <f t="shared" si="32"/>
        <v>1.4639746822794446E-6</v>
      </c>
      <c r="BV41">
        <f t="shared" si="32"/>
        <v>1.6782450520139236E-6</v>
      </c>
      <c r="EN41">
        <f>Sheet68!FL41</f>
        <v>0.19567223308813853</v>
      </c>
      <c r="EO41">
        <f>Sheet68!FM41</f>
        <v>0.85720969706978667</v>
      </c>
      <c r="EP41">
        <f>Sheet68!FN41</f>
        <v>0.69260006485455472</v>
      </c>
      <c r="EQ41">
        <f>Sheet68!FO41</f>
        <v>0.73937182388217326</v>
      </c>
      <c r="ER41">
        <f>Sheet68!FP41</f>
        <v>0.93340172849889047</v>
      </c>
      <c r="ES41">
        <f>Sheet68!FQ41</f>
        <v>0.84803688033524771</v>
      </c>
      <c r="ET41">
        <f>Sheet68!FR41</f>
        <v>0.39175932279713355</v>
      </c>
      <c r="EU41">
        <f>Sheet68!FS41</f>
        <v>0.51363380614705367</v>
      </c>
      <c r="EV41">
        <f>Sheet68!FT41</f>
        <v>0.90145957760984752</v>
      </c>
      <c r="EW41">
        <f>Sheet68!FU41</f>
        <v>6.7775612348275782E-2</v>
      </c>
      <c r="EZ41">
        <v>-0.762820661332126</v>
      </c>
      <c r="FA41">
        <v>0.96020624669756172</v>
      </c>
      <c r="FB41">
        <v>-0.81380674554303634</v>
      </c>
      <c r="FC41">
        <v>2.5213051527520629E-3</v>
      </c>
      <c r="FD41">
        <v>-0.27104626892503758</v>
      </c>
      <c r="FE41">
        <v>0.68348118180649153</v>
      </c>
      <c r="FF41">
        <v>0.83451141241086346</v>
      </c>
      <c r="FG41">
        <v>-0.71432412420055902</v>
      </c>
      <c r="FH41">
        <v>7.8659735282573987E-2</v>
      </c>
      <c r="FI41">
        <v>2.6179186505160849E-3</v>
      </c>
      <c r="FL41">
        <f t="shared" si="30"/>
        <v>0.19640484605128189</v>
      </c>
      <c r="FM41">
        <f t="shared" si="30"/>
        <v>0.8562875149904583</v>
      </c>
      <c r="FN41">
        <f t="shared" si="30"/>
        <v>0.69338164485297427</v>
      </c>
      <c r="FO41">
        <f t="shared" si="30"/>
        <v>0.73936940242070459</v>
      </c>
      <c r="FP41">
        <f t="shared" si="30"/>
        <v>0.93366204133556607</v>
      </c>
      <c r="FQ41">
        <f t="shared" si="30"/>
        <v>0.84738046500824071</v>
      </c>
      <c r="FR41">
        <f t="shared" si="30"/>
        <v>0.39095785803665417</v>
      </c>
      <c r="FS41">
        <f t="shared" si="30"/>
        <v>0.51431984303593592</v>
      </c>
      <c r="FT41">
        <f t="shared" si="30"/>
        <v>0.90138403280008217</v>
      </c>
      <c r="FU41">
        <f t="shared" si="30"/>
        <v>6.777309809920383E-2</v>
      </c>
    </row>
    <row r="42" spans="1:177">
      <c r="A42">
        <v>41</v>
      </c>
      <c r="B42">
        <v>0.80759650861701049</v>
      </c>
      <c r="C42">
        <v>0.45848372161611423</v>
      </c>
      <c r="D42">
        <v>0.94943416810189629</v>
      </c>
      <c r="E42">
        <v>0.5772089972829032</v>
      </c>
      <c r="F42">
        <v>0.73479392652685804</v>
      </c>
      <c r="G42">
        <v>9.5297954175004987E-2</v>
      </c>
      <c r="H42">
        <v>0.31687519110609264</v>
      </c>
      <c r="I42">
        <v>0.39175932279713355</v>
      </c>
      <c r="J42">
        <v>0.97168848110045003</v>
      </c>
      <c r="K42">
        <v>0.42667751531359355</v>
      </c>
      <c r="M42">
        <v>0.87277179549204831</v>
      </c>
      <c r="S42">
        <f t="shared" si="33"/>
        <v>0.30280006375731444</v>
      </c>
      <c r="T42">
        <f t="shared" si="31"/>
        <v>0.9618418358648958</v>
      </c>
      <c r="U42">
        <f t="shared" si="31"/>
        <v>9.7499156866444628E-2</v>
      </c>
      <c r="V42">
        <f t="shared" si="31"/>
        <v>0.14909636315826655</v>
      </c>
      <c r="W42">
        <f t="shared" si="31"/>
        <v>0.99469417584166542</v>
      </c>
      <c r="X42">
        <f t="shared" si="31"/>
        <v>0.10532817296156988</v>
      </c>
      <c r="Y42">
        <f t="shared" si="31"/>
        <v>0.31687519110609264</v>
      </c>
      <c r="Z42">
        <f t="shared" si="31"/>
        <v>0.21801011302147086</v>
      </c>
      <c r="AA42">
        <f t="shared" si="31"/>
        <v>0.89998169458035882</v>
      </c>
      <c r="AB42">
        <f t="shared" si="31"/>
        <v>0.59952043863802629</v>
      </c>
      <c r="BM42">
        <f t="shared" si="34"/>
        <v>3.261060603651926E-6</v>
      </c>
      <c r="BN42">
        <f t="shared" si="32"/>
        <v>1.0510366149348129E-6</v>
      </c>
      <c r="BO42">
        <f t="shared" si="32"/>
        <v>4.5071261977967002E-6</v>
      </c>
      <c r="BP42">
        <f t="shared" si="32"/>
        <v>1.6658511327216729E-6</v>
      </c>
      <c r="BQ42">
        <f t="shared" si="32"/>
        <v>2.6996105723037886E-6</v>
      </c>
      <c r="BR42">
        <f t="shared" si="32"/>
        <v>4.5408500349706756E-8</v>
      </c>
      <c r="BS42">
        <f t="shared" si="32"/>
        <v>5.0204943369261363E-7</v>
      </c>
      <c r="BT42">
        <f t="shared" si="32"/>
        <v>7.6737683499234344E-7</v>
      </c>
      <c r="BU42">
        <f t="shared" si="32"/>
        <v>4.7208925215164981E-6</v>
      </c>
      <c r="BV42">
        <f t="shared" si="32"/>
        <v>9.1026851037090927E-7</v>
      </c>
      <c r="EN42">
        <f>Sheet68!FL42</f>
        <v>0.68164890998696104</v>
      </c>
      <c r="EO42">
        <f>Sheet68!FM42</f>
        <v>0.2784936712539085</v>
      </c>
      <c r="EP42">
        <f>Sheet68!FN42</f>
        <v>3.7568228149532465E-2</v>
      </c>
      <c r="EQ42">
        <f>Sheet68!FO42</f>
        <v>0.40262690747002639</v>
      </c>
      <c r="ER42">
        <f>Sheet68!FP42</f>
        <v>0.28807345296663506</v>
      </c>
      <c r="ES42">
        <f>Sheet68!FQ42</f>
        <v>0.541105291469127</v>
      </c>
      <c r="ET42">
        <f>Sheet68!FR42</f>
        <v>0.97168848110045003</v>
      </c>
      <c r="EU42">
        <f>Sheet68!FS42</f>
        <v>0.35435652144765883</v>
      </c>
      <c r="EV42">
        <f>Sheet68!FT42</f>
        <v>0.57238528256257792</v>
      </c>
      <c r="EW42">
        <f>Sheet68!FU42</f>
        <v>0.23782687890331125</v>
      </c>
      <c r="EZ42">
        <v>-0.57148540588147734</v>
      </c>
      <c r="FA42">
        <v>0.67721352194033568</v>
      </c>
      <c r="FB42">
        <v>-0.56768966764314754</v>
      </c>
      <c r="FC42">
        <v>1.7245977522862251E-3</v>
      </c>
      <c r="FD42">
        <v>-0.13367762409551609</v>
      </c>
      <c r="FE42">
        <v>0.49099364509316068</v>
      </c>
      <c r="FF42">
        <v>0.59742905043734695</v>
      </c>
      <c r="FG42">
        <v>-0.5518739299435399</v>
      </c>
      <c r="FH42">
        <v>5.5588775663339009E-2</v>
      </c>
      <c r="FI42">
        <v>1.7770366772124398E-3</v>
      </c>
      <c r="FL42">
        <f t="shared" si="30"/>
        <v>0.68219776457076964</v>
      </c>
      <c r="FM42">
        <f t="shared" si="30"/>
        <v>0.27784327538743703</v>
      </c>
      <c r="FN42">
        <f t="shared" si="30"/>
        <v>3.8113437306336942E-2</v>
      </c>
      <c r="FO42">
        <f t="shared" si="30"/>
        <v>0.40262525116634507</v>
      </c>
      <c r="FP42">
        <f t="shared" si="30"/>
        <v>0.28820183695681639</v>
      </c>
      <c r="FQ42">
        <f t="shared" si="30"/>
        <v>0.5406337411723795</v>
      </c>
      <c r="FR42">
        <f t="shared" si="30"/>
        <v>0.97111471024040996</v>
      </c>
      <c r="FS42">
        <f t="shared" si="30"/>
        <v>0.35488654116997659</v>
      </c>
      <c r="FT42">
        <f t="shared" si="30"/>
        <v>0.57233189510243088</v>
      </c>
      <c r="FU42">
        <f t="shared" si="30"/>
        <v>0.23782517223728647</v>
      </c>
    </row>
    <row r="43" spans="1:177">
      <c r="A43">
        <v>42</v>
      </c>
      <c r="B43">
        <v>0.50081500190466466</v>
      </c>
      <c r="C43">
        <v>0.17380313123341215</v>
      </c>
      <c r="D43">
        <v>0.18156695055284064</v>
      </c>
      <c r="E43">
        <v>0.8075462386602027</v>
      </c>
      <c r="F43">
        <v>0.10307522669421973</v>
      </c>
      <c r="G43">
        <v>0.96863818661012224</v>
      </c>
      <c r="H43">
        <v>0.21801011302147086</v>
      </c>
      <c r="I43">
        <v>0.51363380614705367</v>
      </c>
      <c r="J43">
        <v>0.35435652144765883</v>
      </c>
      <c r="K43">
        <v>0.7760644270896967</v>
      </c>
      <c r="M43">
        <v>0.25881910337101566</v>
      </c>
      <c r="S43">
        <f t="shared" si="33"/>
        <v>0.19567223308813853</v>
      </c>
      <c r="T43">
        <f t="shared" si="31"/>
        <v>0.85720969706978667</v>
      </c>
      <c r="U43">
        <f t="shared" si="31"/>
        <v>0.69260006485455472</v>
      </c>
      <c r="V43">
        <f t="shared" si="31"/>
        <v>0.73937182388217326</v>
      </c>
      <c r="W43">
        <f t="shared" si="31"/>
        <v>0.93340172849889047</v>
      </c>
      <c r="X43">
        <f t="shared" si="31"/>
        <v>0.84803688033524771</v>
      </c>
      <c r="Y43">
        <f t="shared" si="31"/>
        <v>0.39175932279713355</v>
      </c>
      <c r="Z43">
        <f t="shared" si="31"/>
        <v>0.51363380614705367</v>
      </c>
      <c r="AA43">
        <f t="shared" si="31"/>
        <v>0.90145957760984752</v>
      </c>
      <c r="AB43">
        <f t="shared" si="31"/>
        <v>6.7775612348275782E-2</v>
      </c>
      <c r="BM43">
        <f t="shared" si="34"/>
        <v>1.2540783306638463E-6</v>
      </c>
      <c r="BN43">
        <f t="shared" si="32"/>
        <v>1.5103764213269343E-7</v>
      </c>
      <c r="BO43">
        <f t="shared" si="32"/>
        <v>1.648327876652884E-7</v>
      </c>
      <c r="BP43">
        <f t="shared" si="32"/>
        <v>3.2606546378712056E-6</v>
      </c>
      <c r="BQ43">
        <f t="shared" si="32"/>
        <v>5.3122511790323938E-8</v>
      </c>
      <c r="BR43">
        <f t="shared" si="32"/>
        <v>4.69129968279673E-6</v>
      </c>
      <c r="BS43">
        <f t="shared" si="32"/>
        <v>2.3764204689817249E-7</v>
      </c>
      <c r="BT43">
        <f t="shared" si="32"/>
        <v>1.3190984340855457E-6</v>
      </c>
      <c r="BU43">
        <f t="shared" si="32"/>
        <v>6.2784272146242558E-7</v>
      </c>
      <c r="BV43">
        <f t="shared" si="32"/>
        <v>3.0113799749702962E-6</v>
      </c>
      <c r="EN43">
        <f>Sheet68!FL43</f>
        <v>0.31707317955627279</v>
      </c>
      <c r="EO43">
        <f>Sheet68!FM43</f>
        <v>0.91093236440465919</v>
      </c>
      <c r="EP43">
        <f>Sheet68!FN43</f>
        <v>0.75134041257444195</v>
      </c>
      <c r="EQ43">
        <f>Sheet68!FO43</f>
        <v>0.31557262867787267</v>
      </c>
      <c r="ER43">
        <f>Sheet68!FP43</f>
        <v>1.141871220405947E-2</v>
      </c>
      <c r="ES43">
        <f>Sheet68!FQ43</f>
        <v>0.57935223344937981</v>
      </c>
      <c r="ET43">
        <f>Sheet68!FR43</f>
        <v>0.42667751531359355</v>
      </c>
      <c r="EU43">
        <f>Sheet68!FS43</f>
        <v>0.7760644270896967</v>
      </c>
      <c r="EV43">
        <f>Sheet68!FT43</f>
        <v>0.43724202726099198</v>
      </c>
      <c r="EW43">
        <f>Sheet68!FU43</f>
        <v>0.13891842984528696</v>
      </c>
      <c r="EZ43">
        <v>-0.90682664713260597</v>
      </c>
      <c r="FA43">
        <v>1.0161602689413098</v>
      </c>
      <c r="FB43">
        <v>-0.85425171377647791</v>
      </c>
      <c r="FC43">
        <v>2.6284957748048347E-3</v>
      </c>
      <c r="FD43">
        <v>-0.26732992205711648</v>
      </c>
      <c r="FE43">
        <v>0.73531213959138608</v>
      </c>
      <c r="FF43">
        <v>0.88477926918183381</v>
      </c>
      <c r="FG43">
        <v>-0.69472913100940548</v>
      </c>
      <c r="FH43">
        <v>8.1514526449662603E-2</v>
      </c>
      <c r="FI43">
        <v>2.7427140366089149E-3</v>
      </c>
      <c r="FL43">
        <f t="shared" si="30"/>
        <v>0.31794409586817896</v>
      </c>
      <c r="FM43">
        <f t="shared" si="30"/>
        <v>0.90995644408236798</v>
      </c>
      <c r="FN43">
        <f t="shared" si="30"/>
        <v>0.75216083592035288</v>
      </c>
      <c r="FO43">
        <f t="shared" si="30"/>
        <v>0.31557010427053056</v>
      </c>
      <c r="FP43">
        <f t="shared" si="30"/>
        <v>1.1675455861203124E-2</v>
      </c>
      <c r="FQ43">
        <f t="shared" si="30"/>
        <v>0.5786460396705162</v>
      </c>
      <c r="FR43">
        <f t="shared" si="30"/>
        <v>0.42582777330347132</v>
      </c>
      <c r="FS43">
        <f t="shared" si="30"/>
        <v>0.77673164494711811</v>
      </c>
      <c r="FT43">
        <f t="shared" si="30"/>
        <v>0.43716374070978975</v>
      </c>
      <c r="FU43">
        <f t="shared" si="30"/>
        <v>0.13891579574272619</v>
      </c>
    </row>
    <row r="44" spans="1:177">
      <c r="A44">
        <v>43</v>
      </c>
      <c r="B44">
        <v>0.14473562450760116</v>
      </c>
      <c r="C44">
        <v>0.95878343991974702</v>
      </c>
      <c r="D44">
        <v>0.41239740139915387</v>
      </c>
      <c r="E44">
        <v>0.28403501947815862</v>
      </c>
      <c r="F44">
        <v>0.50736199124134984</v>
      </c>
      <c r="G44">
        <v>0.1548280570498817</v>
      </c>
      <c r="H44">
        <v>0.89998169458035882</v>
      </c>
      <c r="I44">
        <v>0.90145957760984752</v>
      </c>
      <c r="J44">
        <v>0.57238528256257792</v>
      </c>
      <c r="K44">
        <v>0.43724202726099198</v>
      </c>
      <c r="M44">
        <v>0.20584727072290096</v>
      </c>
      <c r="S44">
        <f t="shared" si="33"/>
        <v>0.68164890998696104</v>
      </c>
      <c r="T44">
        <f t="shared" si="31"/>
        <v>0.2784936712539085</v>
      </c>
      <c r="U44">
        <f t="shared" si="31"/>
        <v>3.7568228149532465E-2</v>
      </c>
      <c r="V44">
        <f t="shared" si="31"/>
        <v>0.40262690747002639</v>
      </c>
      <c r="W44">
        <f t="shared" si="31"/>
        <v>0.28807345296663506</v>
      </c>
      <c r="X44">
        <f t="shared" si="31"/>
        <v>0.541105291469127</v>
      </c>
      <c r="Y44">
        <f t="shared" si="31"/>
        <v>0.97168848110045003</v>
      </c>
      <c r="Z44">
        <f t="shared" si="31"/>
        <v>0.35435652144765883</v>
      </c>
      <c r="AA44">
        <f t="shared" si="31"/>
        <v>0.57238528256257792</v>
      </c>
      <c r="AB44">
        <f t="shared" si="31"/>
        <v>0.23782687890331125</v>
      </c>
      <c r="BM44">
        <f t="shared" si="34"/>
        <v>1.0474200500802661E-7</v>
      </c>
      <c r="BN44">
        <f t="shared" si="32"/>
        <v>4.5963284233217165E-6</v>
      </c>
      <c r="BO44">
        <f t="shared" si="32"/>
        <v>8.5035808340387424E-7</v>
      </c>
      <c r="BP44">
        <f t="shared" si="32"/>
        <v>4.0337946144978975E-7</v>
      </c>
      <c r="BQ44">
        <f t="shared" si="32"/>
        <v>1.2870809507819379E-6</v>
      </c>
      <c r="BR44">
        <f t="shared" si="32"/>
        <v>1.1985863624920712E-7</v>
      </c>
      <c r="BS44">
        <f t="shared" si="32"/>
        <v>4.0498352528986716E-6</v>
      </c>
      <c r="BT44">
        <f t="shared" si="32"/>
        <v>4.0631468503226243E-6</v>
      </c>
      <c r="BU44">
        <f t="shared" si="32"/>
        <v>1.638124558471211E-6</v>
      </c>
      <c r="BV44">
        <f t="shared" si="32"/>
        <v>9.559029520165103E-7</v>
      </c>
    </row>
    <row r="45" spans="1:177">
      <c r="A45">
        <v>44</v>
      </c>
      <c r="B45">
        <v>0.30193424246697859</v>
      </c>
      <c r="C45">
        <v>0.32852165703823299</v>
      </c>
      <c r="D45">
        <v>0.38589719952848089</v>
      </c>
      <c r="E45">
        <v>0.19940890347441012</v>
      </c>
      <c r="F45">
        <v>0.74019999643571743</v>
      </c>
      <c r="G45">
        <v>0.61939574092787519</v>
      </c>
      <c r="H45">
        <v>0.59952043863802629</v>
      </c>
      <c r="I45">
        <v>6.7775612348275782E-2</v>
      </c>
      <c r="J45">
        <v>0.23782687890331125</v>
      </c>
      <c r="K45">
        <v>0.13891842984528696</v>
      </c>
      <c r="M45">
        <v>0.48961862426865954</v>
      </c>
      <c r="S45">
        <f t="shared" si="33"/>
        <v>0.31707317955627279</v>
      </c>
      <c r="T45">
        <f t="shared" si="31"/>
        <v>0.91093236440465919</v>
      </c>
      <c r="U45">
        <f t="shared" si="31"/>
        <v>0.75134041257444195</v>
      </c>
      <c r="V45">
        <f t="shared" si="31"/>
        <v>0.31557262867787267</v>
      </c>
      <c r="W45">
        <f t="shared" si="31"/>
        <v>1.141871220405947E-2</v>
      </c>
      <c r="X45">
        <f t="shared" si="31"/>
        <v>0.57935223344937981</v>
      </c>
      <c r="Y45">
        <f t="shared" si="31"/>
        <v>0.42667751531359355</v>
      </c>
      <c r="Z45">
        <f t="shared" si="31"/>
        <v>0.7760644270896967</v>
      </c>
      <c r="AA45">
        <f t="shared" si="31"/>
        <v>0.43724202726099198</v>
      </c>
      <c r="AB45">
        <f t="shared" si="31"/>
        <v>0.13891842984528696</v>
      </c>
      <c r="BM45">
        <f t="shared" si="34"/>
        <v>4.558214338705411E-7</v>
      </c>
      <c r="BN45">
        <f t="shared" si="32"/>
        <v>5.3963239571573202E-7</v>
      </c>
      <c r="BO45">
        <f t="shared" si="32"/>
        <v>7.4458324301962101E-7</v>
      </c>
      <c r="BP45">
        <f t="shared" si="32"/>
        <v>1.9881955392433309E-7</v>
      </c>
      <c r="BQ45">
        <f t="shared" si="32"/>
        <v>2.7394801736171806E-6</v>
      </c>
      <c r="BR45">
        <f t="shared" si="32"/>
        <v>1.9182554193979573E-6</v>
      </c>
      <c r="BS45">
        <f t="shared" si="32"/>
        <v>1.7971237817236572E-6</v>
      </c>
      <c r="BT45">
        <f t="shared" si="32"/>
        <v>2.2967668145918767E-8</v>
      </c>
      <c r="BU45">
        <f t="shared" si="32"/>
        <v>2.828081216444514E-7</v>
      </c>
      <c r="BV45">
        <f t="shared" si="32"/>
        <v>9.6491650753399585E-8</v>
      </c>
    </row>
    <row r="46" spans="1:177">
      <c r="A46">
        <v>45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4.4808144667027552</v>
      </c>
      <c r="EN2" t="s">
        <v>10</v>
      </c>
    </row>
    <row r="3" spans="1:177">
      <c r="A3">
        <v>2</v>
      </c>
      <c r="C3" t="s">
        <v>104</v>
      </c>
      <c r="G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4.4808144667027552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2.1983907513659946</v>
      </c>
      <c r="O7">
        <v>3.0688925467935588</v>
      </c>
      <c r="P7">
        <v>2.5338958666633893</v>
      </c>
      <c r="Q7">
        <v>3.7532005834525979</v>
      </c>
      <c r="S7">
        <f>N7+$M23</f>
        <v>2.9907541181028199</v>
      </c>
      <c r="T7">
        <f t="shared" ref="T7:V16" si="0">O7+$M23</f>
        <v>3.8612559135303841</v>
      </c>
      <c r="U7">
        <f t="shared" si="0"/>
        <v>3.3262592334002146</v>
      </c>
      <c r="V7">
        <f t="shared" si="0"/>
        <v>4.5455639501894236</v>
      </c>
      <c r="X7">
        <f xml:space="preserve"> IF(S7&gt;0,S7,0)</f>
        <v>2.9907541181028199</v>
      </c>
      <c r="Y7">
        <f t="shared" ref="Y7:AA16" si="1" xml:space="preserve"> IF(T7&gt;0,T7,0)</f>
        <v>3.8612559135303841</v>
      </c>
      <c r="Z7">
        <f t="shared" si="1"/>
        <v>3.3262592334002146</v>
      </c>
      <c r="AA7">
        <f t="shared" si="1"/>
        <v>4.5455639501894236</v>
      </c>
      <c r="AC7">
        <f t="array" ref="AC7:AF16">MMULT(B36:K45,X7:AA16)</f>
        <v>9.2904748610054355</v>
      </c>
      <c r="AD7">
        <v>12.130804628597494</v>
      </c>
      <c r="AE7">
        <v>10.877785820450848</v>
      </c>
      <c r="AF7">
        <v>12.750184785131529</v>
      </c>
      <c r="AH7">
        <f>AC7+$M36</f>
        <v>9.6306764337673183</v>
      </c>
      <c r="AI7">
        <f t="shared" ref="AI7:AK16" si="2">AD7+$M36</f>
        <v>12.471006201359376</v>
      </c>
      <c r="AJ7">
        <f t="shared" si="2"/>
        <v>11.217987393212731</v>
      </c>
      <c r="AK7">
        <f t="shared" si="2"/>
        <v>13.090386357893411</v>
      </c>
      <c r="AW7">
        <f>AH7</f>
        <v>9.6306764337673183</v>
      </c>
      <c r="AX7">
        <f t="shared" ref="AX7:AZ16" si="3">AI7</f>
        <v>12.471006201359376</v>
      </c>
      <c r="AY7">
        <f t="shared" si="3"/>
        <v>11.217987393212731</v>
      </c>
      <c r="AZ7">
        <f t="shared" si="3"/>
        <v>13.090386357893411</v>
      </c>
      <c r="BB7">
        <f>EXP(AW7-AW$20)</f>
        <v>8.5748486531513381E-3</v>
      </c>
      <c r="BC7">
        <f t="shared" ref="BC7:BE16" si="4">EXP(AX7-AX$20)</f>
        <v>4.4403690256349599E-3</v>
      </c>
      <c r="BD7">
        <f t="shared" si="4"/>
        <v>5.3249129619740701E-3</v>
      </c>
      <c r="BE7">
        <f t="shared" si="4"/>
        <v>1.921009410019398E-3</v>
      </c>
      <c r="BG7">
        <f>BB7/BB$20</f>
        <v>3.1739065806569489E-3</v>
      </c>
      <c r="BH7">
        <f t="shared" ref="BH7:BJ16" si="5">BC7/BC$20</f>
        <v>1.3543704667413436E-3</v>
      </c>
      <c r="BI7">
        <f t="shared" si="5"/>
        <v>1.6223229511683605E-3</v>
      </c>
      <c r="BJ7">
        <f t="shared" si="5"/>
        <v>6.5544001072774646E-4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6.6044185328014722</v>
      </c>
      <c r="BS7">
        <f t="shared" si="6"/>
        <v>0</v>
      </c>
      <c r="BT7">
        <f t="shared" si="6"/>
        <v>0</v>
      </c>
      <c r="BY7">
        <f>$BG$7-$BL$7</f>
        <v>3.1739065806569489E-3</v>
      </c>
      <c r="BZ7">
        <f>$BH$7-$BM$7</f>
        <v>-0.99864562953325864</v>
      </c>
      <c r="CA7">
        <f>$BI$7-$BN$7</f>
        <v>1.6223229511683605E-3</v>
      </c>
      <c r="CB7">
        <f>$BJ$7-$BO$7</f>
        <v>6.5544001072774646E-4</v>
      </c>
      <c r="CW7">
        <f>BY7</f>
        <v>3.1739065806569489E-3</v>
      </c>
      <c r="CX7">
        <f t="shared" ref="CX7:CZ16" si="7">BZ7</f>
        <v>-0.99864562953325864</v>
      </c>
      <c r="CY7">
        <f t="shared" si="7"/>
        <v>1.6223229511683605E-3</v>
      </c>
      <c r="CZ7">
        <f t="shared" si="7"/>
        <v>6.5544001072774646E-4</v>
      </c>
      <c r="DB7">
        <f t="array" ref="DB7:DK16">(1/4)*(MMULT($X$7:$AA$16,$CW$23:$DF$26))</f>
        <v>-0.95953958929995953</v>
      </c>
      <c r="DC7">
        <v>1.1345880022215344</v>
      </c>
      <c r="DD7">
        <v>-1.1095835872854578</v>
      </c>
      <c r="DE7">
        <v>2.923841540380136E-3</v>
      </c>
      <c r="DF7">
        <v>-0.22936023812144132</v>
      </c>
      <c r="DG7">
        <v>0.82637737047806348</v>
      </c>
      <c r="DH7">
        <v>1.0123221931339104</v>
      </c>
      <c r="DI7">
        <v>-0.77266011821943759</v>
      </c>
      <c r="DJ7">
        <v>9.1901947690291752E-2</v>
      </c>
      <c r="DK7">
        <v>3.0301778621160008E-3</v>
      </c>
      <c r="DM7">
        <f>(1/4)*SUM($CW$7:$CZ$7)</f>
        <v>-0.2482984899976764</v>
      </c>
      <c r="DO7">
        <f t="array" ref="DO7:DR16">MMULT(S36:AB45,CW7:CZ16)</f>
        <v>-0.14054108900947412</v>
      </c>
      <c r="DP7">
        <v>0.50313790602356723</v>
      </c>
      <c r="DQ7">
        <v>0.10488914956491326</v>
      </c>
      <c r="DR7">
        <v>0.56969426657440214</v>
      </c>
      <c r="DT7">
        <f>IF($S$7&gt;0,$DO$7,0)</f>
        <v>-0.14054108900947412</v>
      </c>
      <c r="DU7">
        <f>IF($T$7&gt;0,$DP$7,0)</f>
        <v>0.50313790602356723</v>
      </c>
      <c r="DV7">
        <f>IF($U$7&gt;0,$DQ$7,0)</f>
        <v>0.10488914956491326</v>
      </c>
      <c r="DW7">
        <f>IF($V$7&gt;0,$DR$7,0)</f>
        <v>0.56969426657440214</v>
      </c>
      <c r="DY7">
        <f t="array" ref="DY7:EH16">(1/4)*(MMULT($C$7:$F$16,$DT$23:$EC$26))</f>
        <v>9.6459069418253635E-2</v>
      </c>
      <c r="DZ7">
        <v>1.3624415287418076E-2</v>
      </c>
      <c r="EA7">
        <v>1.635022857208826E-2</v>
      </c>
      <c r="EB7">
        <v>-2.362726756358579E-2</v>
      </c>
      <c r="EC7">
        <v>0.18101419337572039</v>
      </c>
      <c r="ED7">
        <v>-0.157340658630514</v>
      </c>
      <c r="EE7">
        <v>6.9677192694683365E-2</v>
      </c>
      <c r="EF7">
        <v>7.328906879054289E-3</v>
      </c>
      <c r="EG7">
        <v>0.13919860890987862</v>
      </c>
      <c r="EH7">
        <v>3.3594365681374902E-2</v>
      </c>
      <c r="EJ7">
        <f>(1/4)*SUM($DT$7:$DW$7)</f>
        <v>0.25929505828835209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1.5726137864429819</v>
      </c>
      <c r="O8">
        <v>2.4613389987482703</v>
      </c>
      <c r="P8">
        <v>2.489757127015702</v>
      </c>
      <c r="Q8">
        <v>2.6548846672295761</v>
      </c>
      <c r="S8">
        <f t="shared" ref="S8:S16" si="8">N8+$M24</f>
        <v>1.6380200927886925</v>
      </c>
      <c r="T8">
        <f t="shared" si="0"/>
        <v>2.5267453050939812</v>
      </c>
      <c r="U8">
        <f t="shared" si="0"/>
        <v>2.5551634333614128</v>
      </c>
      <c r="V8">
        <f t="shared" si="0"/>
        <v>2.7202909735752869</v>
      </c>
      <c r="X8">
        <f t="shared" ref="X8:X16" si="9" xml:space="preserve"> IF(S8&gt;0,S8,0)</f>
        <v>1.6380200927886925</v>
      </c>
      <c r="Y8">
        <f t="shared" si="1"/>
        <v>2.5267453050939812</v>
      </c>
      <c r="Z8">
        <f t="shared" si="1"/>
        <v>2.5551634333614128</v>
      </c>
      <c r="AA8">
        <f t="shared" si="1"/>
        <v>2.7202909735752869</v>
      </c>
      <c r="AC8">
        <v>13.987663009011216</v>
      </c>
      <c r="AD8">
        <v>17.438309482081817</v>
      </c>
      <c r="AE8">
        <v>16.051410945281887</v>
      </c>
      <c r="AF8">
        <v>18.763140785870299</v>
      </c>
      <c r="AH8">
        <f t="shared" ref="AH8:AH16" si="10">AC8+$M37</f>
        <v>14.38959836963148</v>
      </c>
      <c r="AI8">
        <f t="shared" si="2"/>
        <v>17.840244842702081</v>
      </c>
      <c r="AJ8">
        <f t="shared" si="2"/>
        <v>16.453346305902151</v>
      </c>
      <c r="AK8">
        <f t="shared" si="2"/>
        <v>19.165076146490563</v>
      </c>
      <c r="AW8">
        <f t="shared" ref="AW8:AW16" si="11">AH8</f>
        <v>14.38959836963148</v>
      </c>
      <c r="AX8">
        <f t="shared" si="3"/>
        <v>17.840244842702081</v>
      </c>
      <c r="AY8">
        <f t="shared" si="3"/>
        <v>16.453346305902151</v>
      </c>
      <c r="AZ8">
        <f t="shared" si="3"/>
        <v>19.165076146490563</v>
      </c>
      <c r="BB8">
        <f t="shared" ref="BB8:BB16" si="12">EXP(AW8-AW$20)</f>
        <v>1</v>
      </c>
      <c r="BC8">
        <f t="shared" si="4"/>
        <v>0.95334430918899105</v>
      </c>
      <c r="BD8">
        <f t="shared" si="4"/>
        <v>1</v>
      </c>
      <c r="BE8">
        <f t="shared" si="4"/>
        <v>0.83509089137418224</v>
      </c>
      <c r="BG8">
        <f t="shared" ref="BG8:BG16" si="13">BB8/BB$20</f>
        <v>0.37014141112455762</v>
      </c>
      <c r="BH8">
        <f t="shared" si="5"/>
        <v>0.2907824483837495</v>
      </c>
      <c r="BI8">
        <f t="shared" si="5"/>
        <v>0.30466656690045263</v>
      </c>
      <c r="BJ8">
        <f t="shared" si="5"/>
        <v>0.28492936054665674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0.37014141112455762</v>
      </c>
      <c r="BZ8">
        <f>$BH$8-$BM$8</f>
        <v>0.2907824483837495</v>
      </c>
      <c r="CA8">
        <f>$BI$8-$BN$8</f>
        <v>0.30466656690045263</v>
      </c>
      <c r="CB8">
        <f>$BJ$8-$BO$8</f>
        <v>0.28492936054665674</v>
      </c>
      <c r="CW8">
        <f t="shared" ref="CW8:CW16" si="15">BY8</f>
        <v>0.37014141112455762</v>
      </c>
      <c r="CX8">
        <f t="shared" si="7"/>
        <v>0.2907824483837495</v>
      </c>
      <c r="CY8">
        <f t="shared" si="7"/>
        <v>0.30466656690045263</v>
      </c>
      <c r="CZ8">
        <f t="shared" si="7"/>
        <v>0.28492936054665674</v>
      </c>
      <c r="DB8">
        <v>-0.62804898632430084</v>
      </c>
      <c r="DC8">
        <v>0.72364897339150036</v>
      </c>
      <c r="DD8">
        <v>-0.66258715164603887</v>
      </c>
      <c r="DE8">
        <v>1.8248991540771703E-3</v>
      </c>
      <c r="DF8">
        <v>-8.3184699750066302E-2</v>
      </c>
      <c r="DG8">
        <v>0.53497317969260738</v>
      </c>
      <c r="DH8">
        <v>0.65291119709264112</v>
      </c>
      <c r="DI8">
        <v>-0.60146161137117748</v>
      </c>
      <c r="DJ8">
        <v>6.0056003929267826E-2</v>
      </c>
      <c r="DK8">
        <v>1.8681958314896415E-3</v>
      </c>
      <c r="DM8">
        <f>(1/4)*SUM($CW$8:$CZ$8)</f>
        <v>0.31262994673885414</v>
      </c>
      <c r="DO8">
        <v>0.35314468996703369</v>
      </c>
      <c r="DP8">
        <v>0.27422594853023369</v>
      </c>
      <c r="DQ8">
        <v>0.26157971213976361</v>
      </c>
      <c r="DR8">
        <v>-0.43779537642580796</v>
      </c>
      <c r="DT8">
        <f>IF($S$8&gt;0,$DO$8,0)</f>
        <v>0.35314468996703369</v>
      </c>
      <c r="DU8">
        <f>IF($T$8&gt;0,$DP$8,0)</f>
        <v>0.27422594853023369</v>
      </c>
      <c r="DV8">
        <f>IF($U$8&gt;0,$DQ$8,0)</f>
        <v>0.26157971213976361</v>
      </c>
      <c r="DW8">
        <f>IF($V$8&gt;0,$DR$8,0)</f>
        <v>-0.43779537642580796</v>
      </c>
      <c r="DY8">
        <v>0.18625537371749215</v>
      </c>
      <c r="DZ8">
        <v>-6.7661005398099786E-3</v>
      </c>
      <c r="EA8">
        <v>-2.4790170935146561E-3</v>
      </c>
      <c r="EB8">
        <v>1.3740990312565433E-2</v>
      </c>
      <c r="EC8">
        <v>0.18269088481678858</v>
      </c>
      <c r="ED8">
        <v>-0.13986288994227386</v>
      </c>
      <c r="EE8">
        <v>0.12127195864656737</v>
      </c>
      <c r="EF8">
        <v>0.10726252323582003</v>
      </c>
      <c r="EG8">
        <v>6.5508977401374305E-2</v>
      </c>
      <c r="EH8">
        <v>1.3171853048607088E-2</v>
      </c>
      <c r="EJ8">
        <f>(1/4)*SUM($DT$8:$DW$8)</f>
        <v>0.11278874355280576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2.2416073177509679</v>
      </c>
      <c r="O9">
        <v>2.9830405928637012</v>
      </c>
      <c r="P9">
        <v>2.9662032627037238</v>
      </c>
      <c r="Q9">
        <v>3.7744660617769932</v>
      </c>
      <c r="S9">
        <f t="shared" si="8"/>
        <v>2.3786062521707958</v>
      </c>
      <c r="T9">
        <f t="shared" si="0"/>
        <v>3.1200395272835291</v>
      </c>
      <c r="U9">
        <f t="shared" si="0"/>
        <v>3.1032021971235517</v>
      </c>
      <c r="V9">
        <f t="shared" si="0"/>
        <v>3.9114649961968211</v>
      </c>
      <c r="X9">
        <f t="shared" si="9"/>
        <v>2.3786062521707958</v>
      </c>
      <c r="Y9">
        <f t="shared" si="1"/>
        <v>3.1200395272835291</v>
      </c>
      <c r="Z9">
        <f t="shared" si="1"/>
        <v>3.1032021971235517</v>
      </c>
      <c r="AA9">
        <f t="shared" si="1"/>
        <v>3.9114649961968211</v>
      </c>
      <c r="AC9">
        <v>10.274013535105642</v>
      </c>
      <c r="AD9">
        <v>13.743599505699173</v>
      </c>
      <c r="AE9">
        <v>12.634905624827104</v>
      </c>
      <c r="AF9">
        <v>14.606775251734611</v>
      </c>
      <c r="AH9">
        <f t="shared" si="10"/>
        <v>10.664547138636214</v>
      </c>
      <c r="AI9">
        <f t="shared" si="2"/>
        <v>14.134133109229746</v>
      </c>
      <c r="AJ9">
        <f t="shared" si="2"/>
        <v>13.025439228357676</v>
      </c>
      <c r="AK9">
        <f t="shared" si="2"/>
        <v>14.997308855265183</v>
      </c>
      <c r="AW9">
        <f t="shared" si="11"/>
        <v>10.664547138636214</v>
      </c>
      <c r="AX9">
        <f t="shared" si="3"/>
        <v>14.134133109229746</v>
      </c>
      <c r="AY9">
        <f t="shared" si="3"/>
        <v>13.025439228357676</v>
      </c>
      <c r="AZ9">
        <f t="shared" si="3"/>
        <v>14.997308855265183</v>
      </c>
      <c r="BB9">
        <f t="shared" si="12"/>
        <v>2.4111865120326308E-2</v>
      </c>
      <c r="BC9">
        <f t="shared" si="4"/>
        <v>2.342641881599259E-2</v>
      </c>
      <c r="BD9">
        <f t="shared" si="4"/>
        <v>3.2454795110681368E-2</v>
      </c>
      <c r="BE9">
        <f t="shared" si="4"/>
        <v>1.2932884834909657E-2</v>
      </c>
      <c r="BG9">
        <f t="shared" si="13"/>
        <v>8.924799780482582E-3</v>
      </c>
      <c r="BH9">
        <f t="shared" si="5"/>
        <v>7.1453632801064459E-3</v>
      </c>
      <c r="BI9">
        <f t="shared" si="5"/>
        <v>9.8878910058288888E-3</v>
      </c>
      <c r="BJ9">
        <f t="shared" si="5"/>
        <v>4.4126437542272631E-3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5.4232812783916984</v>
      </c>
      <c r="BY9">
        <f>$BG$9-$BL$9</f>
        <v>8.924799780482582E-3</v>
      </c>
      <c r="BZ9">
        <f>$BH$9-$BM$9</f>
        <v>7.1453632801064459E-3</v>
      </c>
      <c r="CA9">
        <f>$BI$9-$BN$9</f>
        <v>9.8878910058288888E-3</v>
      </c>
      <c r="CB9">
        <f>$BJ$9-$BO$9</f>
        <v>-0.99558735624577277</v>
      </c>
      <c r="CW9">
        <f t="shared" si="15"/>
        <v>8.924799780482582E-3</v>
      </c>
      <c r="CX9">
        <f t="shared" si="7"/>
        <v>7.1453632801064459E-3</v>
      </c>
      <c r="CY9">
        <f t="shared" si="7"/>
        <v>9.8878910058288888E-3</v>
      </c>
      <c r="CZ9">
        <f t="shared" si="7"/>
        <v>-0.99558735624577277</v>
      </c>
      <c r="DB9">
        <v>-0.77516655926264399</v>
      </c>
      <c r="DC9">
        <v>0.96190164686208512</v>
      </c>
      <c r="DD9">
        <v>-0.95499964227232681</v>
      </c>
      <c r="DE9">
        <v>2.4518079647163462E-3</v>
      </c>
      <c r="DF9">
        <v>-0.15569827052658375</v>
      </c>
      <c r="DG9">
        <v>0.70036715530643023</v>
      </c>
      <c r="DH9">
        <v>0.86618407305618095</v>
      </c>
      <c r="DI9">
        <v>-0.72644852779284863</v>
      </c>
      <c r="DJ9">
        <v>7.8888164349374151E-2</v>
      </c>
      <c r="DK9">
        <v>2.5201523156165588E-3</v>
      </c>
      <c r="DM9">
        <f>(1/4)*SUM($CW$9:$CZ$9)</f>
        <v>-0.24240732554483871</v>
      </c>
      <c r="DO9">
        <v>-0.18340159942954196</v>
      </c>
      <c r="DP9">
        <v>-0.1074287472008935</v>
      </c>
      <c r="DQ9">
        <v>0.37593778082914936</v>
      </c>
      <c r="DR9">
        <v>4.7569256652849203E-2</v>
      </c>
      <c r="DT9">
        <f>IF($S$9&gt;0,$DO$9,0)</f>
        <v>-0.18340159942954196</v>
      </c>
      <c r="DU9">
        <f>IF($T$9&gt;0,$DP$9,0)</f>
        <v>-0.1074287472008935</v>
      </c>
      <c r="DV9">
        <f>IF($U$9&gt;0,$DQ$9,0)</f>
        <v>0.37593778082914936</v>
      </c>
      <c r="DW9">
        <f>IF($V$9&gt;0,$DR$9,0)</f>
        <v>4.7569256652849203E-2</v>
      </c>
      <c r="DY9">
        <v>0.10812548172444175</v>
      </c>
      <c r="DZ9">
        <v>0.16072769843800441</v>
      </c>
      <c r="EA9">
        <v>8.6924981098154414E-3</v>
      </c>
      <c r="EB9">
        <v>9.1979332202646938E-2</v>
      </c>
      <c r="EC9">
        <v>0.27952418340381308</v>
      </c>
      <c r="ED9">
        <v>-0.33597678417932736</v>
      </c>
      <c r="EE9">
        <v>5.3242490477818726E-2</v>
      </c>
      <c r="EF9">
        <v>0.11681968883718796</v>
      </c>
      <c r="EG9">
        <v>5.0164695780518437E-2</v>
      </c>
      <c r="EH9">
        <v>0.11794157242175096</v>
      </c>
      <c r="EJ9">
        <f>(1/4)*SUM($DT$9:$DW$9)</f>
        <v>3.3169172712890778E-2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1.0117192855241444</v>
      </c>
      <c r="O10">
        <v>1.8046734263825484</v>
      </c>
      <c r="P10">
        <v>1.8538543058519907</v>
      </c>
      <c r="Q10">
        <v>2.0084661794547012</v>
      </c>
      <c r="S10">
        <f t="shared" si="8"/>
        <v>1.3014076819910301</v>
      </c>
      <c r="T10">
        <f t="shared" si="0"/>
        <v>2.0943618228494341</v>
      </c>
      <c r="U10">
        <f t="shared" si="0"/>
        <v>2.1435427023188764</v>
      </c>
      <c r="V10">
        <f t="shared" si="0"/>
        <v>2.2981545759215871</v>
      </c>
      <c r="X10">
        <f t="shared" si="9"/>
        <v>1.3014076819910301</v>
      </c>
      <c r="Y10">
        <f t="shared" si="1"/>
        <v>2.0943618228494341</v>
      </c>
      <c r="Z10">
        <f t="shared" si="1"/>
        <v>2.1435427023188764</v>
      </c>
      <c r="AA10">
        <f t="shared" si="1"/>
        <v>2.2981545759215871</v>
      </c>
      <c r="AC10">
        <v>8.9577030833977886</v>
      </c>
      <c r="AD10">
        <v>11.425937565435927</v>
      </c>
      <c r="AE10">
        <v>10.431377904765672</v>
      </c>
      <c r="AF10">
        <v>12.424233627170466</v>
      </c>
      <c r="AH10">
        <f t="shared" si="10"/>
        <v>9.0494787204800673</v>
      </c>
      <c r="AI10">
        <f t="shared" si="2"/>
        <v>11.517713202518205</v>
      </c>
      <c r="AJ10">
        <f t="shared" si="2"/>
        <v>10.52315354184795</v>
      </c>
      <c r="AK10">
        <f t="shared" si="2"/>
        <v>12.516009264252745</v>
      </c>
      <c r="AW10">
        <f t="shared" si="11"/>
        <v>9.0494787204800673</v>
      </c>
      <c r="AX10">
        <f t="shared" si="3"/>
        <v>11.517713202518205</v>
      </c>
      <c r="AY10">
        <f t="shared" si="3"/>
        <v>10.52315354184795</v>
      </c>
      <c r="AZ10">
        <f t="shared" si="3"/>
        <v>12.516009264252745</v>
      </c>
      <c r="BB10">
        <f t="shared" si="12"/>
        <v>4.7952969227629269E-3</v>
      </c>
      <c r="BC10">
        <f t="shared" si="4"/>
        <v>1.7116271846522467E-3</v>
      </c>
      <c r="BD10">
        <f t="shared" si="4"/>
        <v>2.6579695783989265E-3</v>
      </c>
      <c r="BE10">
        <f t="shared" si="4"/>
        <v>1.0816348954964989E-3</v>
      </c>
      <c r="BG10">
        <f t="shared" si="13"/>
        <v>1.7749379697527188E-3</v>
      </c>
      <c r="BH10">
        <f t="shared" si="5"/>
        <v>5.2206861537440409E-4</v>
      </c>
      <c r="BI10">
        <f t="shared" si="5"/>
        <v>8.0979446637664441E-4</v>
      </c>
      <c r="BJ10">
        <f t="shared" si="5"/>
        <v>3.6904909669368635E-4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1.7749379697527188E-3</v>
      </c>
      <c r="BZ10">
        <f>$BH$10-$BM$10</f>
        <v>5.2206861537440409E-4</v>
      </c>
      <c r="CA10">
        <f>$BI$10-$BN$10</f>
        <v>8.0979446637664441E-4</v>
      </c>
      <c r="CB10">
        <f>$BJ$10-$BO$10</f>
        <v>3.6904909669368635E-4</v>
      </c>
      <c r="CW10">
        <f t="shared" si="15"/>
        <v>1.7749379697527188E-3</v>
      </c>
      <c r="CX10">
        <f t="shared" si="7"/>
        <v>5.2206861537440409E-4</v>
      </c>
      <c r="CY10">
        <f t="shared" si="7"/>
        <v>8.0979446637664441E-4</v>
      </c>
      <c r="CZ10">
        <f t="shared" si="7"/>
        <v>3.6904909669368635E-4</v>
      </c>
      <c r="DB10">
        <v>-0.52060272841530741</v>
      </c>
      <c r="DC10">
        <v>0.59964651109620815</v>
      </c>
      <c r="DD10">
        <v>-0.56005968570505793</v>
      </c>
      <c r="DE10">
        <v>1.4968198437319892E-3</v>
      </c>
      <c r="DF10">
        <v>-5.5260850350741325E-2</v>
      </c>
      <c r="DG10">
        <v>0.44458159888144783</v>
      </c>
      <c r="DH10">
        <v>0.54409189583074058</v>
      </c>
      <c r="DI10">
        <v>-0.50510097256457032</v>
      </c>
      <c r="DJ10">
        <v>4.9679173527474987E-2</v>
      </c>
      <c r="DK10">
        <v>1.5282378560735313E-3</v>
      </c>
      <c r="DM10">
        <f>(1/4)*SUM($CW$10:$CZ$10)</f>
        <v>8.6896253704936335E-4</v>
      </c>
      <c r="DO10">
        <v>0.25133890120685182</v>
      </c>
      <c r="DP10">
        <v>0.35826069009763223</v>
      </c>
      <c r="DQ10">
        <v>-0.13566714377833966</v>
      </c>
      <c r="DR10">
        <v>-0.32444265275705381</v>
      </c>
      <c r="DT10">
        <f>IF($S$10&gt;0,$DO$10,0)</f>
        <v>0.25133890120685182</v>
      </c>
      <c r="DU10">
        <f>IF($T$10&gt;0,$DP$10,0)</f>
        <v>0.35826069009763223</v>
      </c>
      <c r="DV10">
        <f>IF($U$10&gt;0,$DQ$10,0)</f>
        <v>-0.13566714377833966</v>
      </c>
      <c r="DW10">
        <f>IF($V$10&gt;0,$DR$10,0)</f>
        <v>-0.32444265275705381</v>
      </c>
      <c r="DY10">
        <v>9.2530248788978878E-2</v>
      </c>
      <c r="DZ10">
        <v>3.2887697260925983E-2</v>
      </c>
      <c r="EA10">
        <v>8.2674073580880261E-2</v>
      </c>
      <c r="EB10">
        <v>-5.6747608363320823E-2</v>
      </c>
      <c r="EC10">
        <v>0.23318725078478636</v>
      </c>
      <c r="ED10">
        <v>-0.2109459982017724</v>
      </c>
      <c r="EE10">
        <v>0.1235500460095202</v>
      </c>
      <c r="EF10">
        <v>3.9064422689669177E-2</v>
      </c>
      <c r="EG10">
        <v>0.13502796632787292</v>
      </c>
      <c r="EH10">
        <v>-3.5863243618982341E-2</v>
      </c>
      <c r="EJ10">
        <f>(1/4)*SUM($DT$10:$DW$10)</f>
        <v>3.7372448692272645E-2</v>
      </c>
      <c r="EN10" t="s">
        <v>17</v>
      </c>
      <c r="EU10">
        <f>0.98*Sheet69!EU10</f>
        <v>9.4119199999999988E-4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1.4114305747059341</v>
      </c>
      <c r="O11">
        <v>2.3923387168058592</v>
      </c>
      <c r="P11">
        <v>1.3750210058644436</v>
      </c>
      <c r="Q11">
        <v>2.2338852690089999</v>
      </c>
      <c r="S11">
        <f t="shared" si="8"/>
        <v>2.214175261082961</v>
      </c>
      <c r="T11">
        <f t="shared" si="0"/>
        <v>3.1950834031828861</v>
      </c>
      <c r="U11">
        <f t="shared" si="0"/>
        <v>2.1777656922414703</v>
      </c>
      <c r="V11">
        <f t="shared" si="0"/>
        <v>3.0366299553860268</v>
      </c>
      <c r="X11">
        <f t="shared" si="9"/>
        <v>2.214175261082961</v>
      </c>
      <c r="Y11">
        <f t="shared" si="1"/>
        <v>3.1950834031828861</v>
      </c>
      <c r="Z11">
        <f t="shared" si="1"/>
        <v>2.1777656922414703</v>
      </c>
      <c r="AA11">
        <f t="shared" si="1"/>
        <v>3.0366299553860268</v>
      </c>
      <c r="AC11">
        <v>13.519819275898396</v>
      </c>
      <c r="AD11">
        <v>16.54800923738895</v>
      </c>
      <c r="AE11">
        <v>15.346092263032009</v>
      </c>
      <c r="AF11">
        <v>18.247541279662403</v>
      </c>
      <c r="AH11">
        <f t="shared" si="10"/>
        <v>13.763719333614842</v>
      </c>
      <c r="AI11">
        <f t="shared" si="2"/>
        <v>16.791909295105395</v>
      </c>
      <c r="AJ11">
        <f t="shared" si="2"/>
        <v>15.589992320748456</v>
      </c>
      <c r="AK11">
        <f t="shared" si="2"/>
        <v>18.491441337378848</v>
      </c>
      <c r="AW11">
        <f t="shared" si="11"/>
        <v>13.763719333614842</v>
      </c>
      <c r="AX11">
        <f t="shared" si="3"/>
        <v>16.791909295105395</v>
      </c>
      <c r="AY11">
        <f t="shared" si="3"/>
        <v>15.589992320748456</v>
      </c>
      <c r="AZ11">
        <f t="shared" si="3"/>
        <v>18.491441337378848</v>
      </c>
      <c r="BB11">
        <f t="shared" si="12"/>
        <v>0.53479112118383221</v>
      </c>
      <c r="BC11">
        <f t="shared" si="4"/>
        <v>0.33416690396034471</v>
      </c>
      <c r="BD11">
        <f t="shared" si="4"/>
        <v>0.421745180438235</v>
      </c>
      <c r="BE11">
        <f t="shared" si="4"/>
        <v>0.42577275363210976</v>
      </c>
      <c r="BG11">
        <f t="shared" si="13"/>
        <v>0.19794834025186797</v>
      </c>
      <c r="BH11">
        <f t="shared" si="5"/>
        <v>0.10192526411057995</v>
      </c>
      <c r="BI11">
        <f t="shared" si="5"/>
        <v>0.12849165623092901</v>
      </c>
      <c r="BJ11">
        <f t="shared" si="5"/>
        <v>0.1452718017687348</v>
      </c>
      <c r="BL11">
        <v>1</v>
      </c>
      <c r="BM11">
        <v>0</v>
      </c>
      <c r="BN11">
        <v>0</v>
      </c>
      <c r="BO11">
        <v>0</v>
      </c>
      <c r="BQ11">
        <f t="shared" si="14"/>
        <v>1.6197491901488168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-0.80205165974813197</v>
      </c>
      <c r="BZ11">
        <f>$BH$11-$BM$11</f>
        <v>0.10192526411057995</v>
      </c>
      <c r="CA11">
        <f>$BI$11-$BN$11</f>
        <v>0.12849165623092901</v>
      </c>
      <c r="CB11">
        <f>$BJ$11-$BO$11</f>
        <v>0.1452718017687348</v>
      </c>
      <c r="CW11">
        <f t="shared" si="15"/>
        <v>-0.80205165974813197</v>
      </c>
      <c r="CX11">
        <f t="shared" si="7"/>
        <v>0.10192526411057995</v>
      </c>
      <c r="CY11">
        <f t="shared" si="7"/>
        <v>0.12849165623092901</v>
      </c>
      <c r="CZ11">
        <f t="shared" si="7"/>
        <v>0.1452718017687348</v>
      </c>
      <c r="DB11">
        <v>-0.79455128077890891</v>
      </c>
      <c r="DC11">
        <v>0.81933738968897374</v>
      </c>
      <c r="DD11">
        <v>-0.73977644421708311</v>
      </c>
      <c r="DE11">
        <v>2.1205711648897407E-3</v>
      </c>
      <c r="DF11">
        <v>-0.18231544944931327</v>
      </c>
      <c r="DG11">
        <v>0.60576531933152866</v>
      </c>
      <c r="DH11">
        <v>0.72277926487998223</v>
      </c>
      <c r="DI11">
        <v>-0.50094356322090938</v>
      </c>
      <c r="DJ11">
        <v>6.5364140415167707E-2</v>
      </c>
      <c r="DK11">
        <v>2.2200521856726727E-3</v>
      </c>
      <c r="DM11">
        <f>(1/4)*SUM($CW$11:$CZ$11)</f>
        <v>-0.10659073440947206</v>
      </c>
      <c r="DO11">
        <v>0.22048575178721413</v>
      </c>
      <c r="DP11">
        <v>0.54133160761044363</v>
      </c>
      <c r="DQ11">
        <v>0.66963185995893193</v>
      </c>
      <c r="DR11">
        <v>0.37238649034812638</v>
      </c>
      <c r="DT11">
        <f>IF($S$11&gt;0,$DO$11,0)</f>
        <v>0.22048575178721413</v>
      </c>
      <c r="DU11">
        <f>IF($T$11&gt;0,$DP$11,0)</f>
        <v>0.54133160761044363</v>
      </c>
      <c r="DV11">
        <f>IF($U$11&gt;0,$DQ$11,0)</f>
        <v>0.66963185995893193</v>
      </c>
      <c r="DW11">
        <f>IF($V$11&gt;0,$DR$11,0)</f>
        <v>0.37238649034812638</v>
      </c>
      <c r="DY11">
        <v>0.20281827669358693</v>
      </c>
      <c r="DZ11">
        <v>3.2662786260212726E-2</v>
      </c>
      <c r="EA11">
        <v>2.838823534979211E-2</v>
      </c>
      <c r="EB11">
        <v>4.2396297048989048E-3</v>
      </c>
      <c r="EC11">
        <v>0.28257165928586864</v>
      </c>
      <c r="ED11">
        <v>-0.24845275769094641</v>
      </c>
      <c r="EE11">
        <v>0.15087609510288463</v>
      </c>
      <c r="EF11">
        <v>0.11579658288137355</v>
      </c>
      <c r="EG11">
        <v>0.11801300620470151</v>
      </c>
      <c r="EH11">
        <v>2.0797586684836569E-2</v>
      </c>
      <c r="EJ11">
        <f>(1/4)*SUM($DT$11:$DW$11)</f>
        <v>0.45095892742617905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2.3566007166832015</v>
      </c>
      <c r="O12">
        <v>3.4734326046835924</v>
      </c>
      <c r="P12">
        <v>2.3996911953157656</v>
      </c>
      <c r="Q12">
        <v>3.221479501565498</v>
      </c>
      <c r="S12">
        <f t="shared" si="8"/>
        <v>3.2305578033528946</v>
      </c>
      <c r="T12">
        <f t="shared" si="0"/>
        <v>4.3473896913532855</v>
      </c>
      <c r="U12">
        <f t="shared" si="0"/>
        <v>3.2736482819854587</v>
      </c>
      <c r="V12">
        <f t="shared" si="0"/>
        <v>4.0954365882351906</v>
      </c>
      <c r="X12">
        <f t="shared" si="9"/>
        <v>3.2305578033528946</v>
      </c>
      <c r="Y12">
        <f t="shared" si="1"/>
        <v>4.3473896913532855</v>
      </c>
      <c r="Z12">
        <f t="shared" si="1"/>
        <v>3.2736482819854587</v>
      </c>
      <c r="AA12">
        <f t="shared" si="1"/>
        <v>4.0954365882351906</v>
      </c>
      <c r="AC12">
        <v>12.885997496923792</v>
      </c>
      <c r="AD12">
        <v>17.166414220688136</v>
      </c>
      <c r="AE12">
        <v>15.38446501162198</v>
      </c>
      <c r="AF12">
        <v>18.085281183637946</v>
      </c>
      <c r="AH12">
        <f t="shared" si="10"/>
        <v>13.607607269705058</v>
      </c>
      <c r="AI12">
        <f t="shared" si="2"/>
        <v>17.8880239934694</v>
      </c>
      <c r="AJ12">
        <f t="shared" si="2"/>
        <v>16.106074784403244</v>
      </c>
      <c r="AK12">
        <f t="shared" si="2"/>
        <v>18.80689095641921</v>
      </c>
      <c r="AW12">
        <f t="shared" si="11"/>
        <v>13.607607269705058</v>
      </c>
      <c r="AX12">
        <f t="shared" si="3"/>
        <v>17.8880239934694</v>
      </c>
      <c r="AY12">
        <f t="shared" si="3"/>
        <v>16.106074784403244</v>
      </c>
      <c r="AZ12">
        <f t="shared" si="3"/>
        <v>18.80689095641921</v>
      </c>
      <c r="BB12">
        <f t="shared" si="12"/>
        <v>0.45749418719754126</v>
      </c>
      <c r="BC12">
        <f t="shared" si="4"/>
        <v>1</v>
      </c>
      <c r="BD12">
        <f t="shared" si="4"/>
        <v>0.70661344146745864</v>
      </c>
      <c r="BE12">
        <f t="shared" si="4"/>
        <v>0.58368145532312987</v>
      </c>
      <c r="BG12">
        <f t="shared" si="13"/>
        <v>0.16933754403058046</v>
      </c>
      <c r="BH12">
        <f t="shared" si="5"/>
        <v>0.30501304259225903</v>
      </c>
      <c r="BI12">
        <f t="shared" si="5"/>
        <v>0.21528149133760457</v>
      </c>
      <c r="BJ12">
        <f t="shared" si="5"/>
        <v>0.19914956030054834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0.16933754403058046</v>
      </c>
      <c r="BZ12">
        <f>$BH$12-$BM$12</f>
        <v>0.30501304259225903</v>
      </c>
      <c r="CA12">
        <f>$BI$12-$BN$12</f>
        <v>0.21528149133760457</v>
      </c>
      <c r="CB12">
        <f>$BJ$12-$BO$12</f>
        <v>0.19914956030054834</v>
      </c>
      <c r="CW12">
        <f t="shared" si="15"/>
        <v>0.16933754403058046</v>
      </c>
      <c r="CX12">
        <f t="shared" si="7"/>
        <v>0.30501304259225903</v>
      </c>
      <c r="CY12">
        <f t="shared" si="7"/>
        <v>0.21528149133760457</v>
      </c>
      <c r="CZ12">
        <f t="shared" si="7"/>
        <v>0.19914956030054834</v>
      </c>
      <c r="DB12">
        <v>-1.0808132496833505</v>
      </c>
      <c r="DC12">
        <v>1.1560472885349455</v>
      </c>
      <c r="DD12">
        <v>-0.99627491197762008</v>
      </c>
      <c r="DE12">
        <v>3.0415187155948655E-3</v>
      </c>
      <c r="DF12">
        <v>-0.28309436593407478</v>
      </c>
      <c r="DG12">
        <v>0.84835639035223165</v>
      </c>
      <c r="DH12">
        <v>1.012605316727659</v>
      </c>
      <c r="DI12">
        <v>-0.75689752598254734</v>
      </c>
      <c r="DJ12">
        <v>9.3849330896438099E-2</v>
      </c>
      <c r="DK12">
        <v>3.1802083507236805E-3</v>
      </c>
      <c r="DM12">
        <f>(1/4)*SUM($CW$12:$CZ$12)</f>
        <v>0.22219540956524808</v>
      </c>
      <c r="DO12">
        <v>-0.43928442221834241</v>
      </c>
      <c r="DP12">
        <v>-0.61163256660014953</v>
      </c>
      <c r="DQ12">
        <v>-0.71570565679125453</v>
      </c>
      <c r="DR12">
        <v>2.7063362366394174E-3</v>
      </c>
      <c r="DT12">
        <f>IF($S$12&gt;0,$DO$12,0)</f>
        <v>-0.43928442221834241</v>
      </c>
      <c r="DU12">
        <f>IF($T$12&gt;0,$DP$12,0)</f>
        <v>-0.61163256660014953</v>
      </c>
      <c r="DV12">
        <f>IF($U$12&gt;0,$DQ$12,0)</f>
        <v>-0.71570565679125453</v>
      </c>
      <c r="DW12">
        <f>IF($V$12&gt;0,$DR$12,0)</f>
        <v>2.7063362366394174E-3</v>
      </c>
      <c r="DY12">
        <v>0.14432101495336344</v>
      </c>
      <c r="DZ12">
        <v>4.6275700404106584E-3</v>
      </c>
      <c r="EA12">
        <v>-1.0185608104247821E-2</v>
      </c>
      <c r="EB12">
        <v>2.5575699307808508E-2</v>
      </c>
      <c r="EC12">
        <v>0.13861166633449348</v>
      </c>
      <c r="ED12">
        <v>-0.112612414338169</v>
      </c>
      <c r="EE12">
        <v>8.5865571722538003E-2</v>
      </c>
      <c r="EF12">
        <v>9.1314415045367289E-2</v>
      </c>
      <c r="EG12">
        <v>3.7055603596190485E-2</v>
      </c>
      <c r="EH12">
        <v>2.2826045548435429E-2</v>
      </c>
      <c r="EJ12">
        <f>(1/4)*SUM($DT$12:$DW$12)</f>
        <v>-0.44097907734327674</v>
      </c>
      <c r="EN12">
        <f>Sheet69!FL12</f>
        <v>0.79236336673682528</v>
      </c>
      <c r="EO12">
        <f>Sheet69!FM12</f>
        <v>6.5406306345710707E-2</v>
      </c>
      <c r="EP12">
        <f>Sheet69!FN12</f>
        <v>0.13699893441982774</v>
      </c>
      <c r="EQ12">
        <f>Sheet69!FO12</f>
        <v>0.28968839646688571</v>
      </c>
      <c r="ER12">
        <f>Sheet69!FP12</f>
        <v>0.80274468637702689</v>
      </c>
      <c r="ES12">
        <f>Sheet69!FQ12</f>
        <v>0.87395708666969285</v>
      </c>
      <c r="ET12">
        <f>Sheet69!FR12</f>
        <v>0.41143801925769685</v>
      </c>
      <c r="EU12">
        <f>Sheet69!FS12</f>
        <v>5.4437422340206792E-2</v>
      </c>
      <c r="EV12">
        <f>Sheet69!FT12</f>
        <v>0.22568714533328676</v>
      </c>
      <c r="EW12">
        <f>Sheet69!FU12</f>
        <v>0.64891989304974584</v>
      </c>
      <c r="EZ12">
        <f>(1/4)*SUM($DT$7:$DW$7)</f>
        <v>0.25929505828835209</v>
      </c>
      <c r="FA12">
        <f>(1/4)*SUM($DT$8:$DW$8)</f>
        <v>0.11278874355280576</v>
      </c>
      <c r="FB12">
        <f>(1/4)*SUM($DT$9:$DW$9)</f>
        <v>3.3169172712890778E-2</v>
      </c>
      <c r="FC12">
        <f>(1/4)*SUM($DT$10:$DW$10)</f>
        <v>3.7372448692272645E-2</v>
      </c>
      <c r="FD12">
        <f>(1/4)*SUM($DT$11:$DW$11)</f>
        <v>0.45095892742617905</v>
      </c>
      <c r="FE12">
        <f>(1/4)*SUM($DT$12:$DW$12)</f>
        <v>-0.44097907734327674</v>
      </c>
      <c r="FF12">
        <f>(1/4)*SUM($DT$13:$DW$13)</f>
        <v>0.17676330850101374</v>
      </c>
      <c r="FG12">
        <f>(1/4)*SUM($DT$14:$DW$14)</f>
        <v>0.14883405473572697</v>
      </c>
      <c r="FH12">
        <f>(1/4)*SUM($DT$15:$DW$15)</f>
        <v>0.19031135873544031</v>
      </c>
      <c r="FI12">
        <f>(1/4)*SUM($DT$16:$DW$16)</f>
        <v>9.5218851954473577E-2</v>
      </c>
      <c r="FL12">
        <f>EN12-($EU$10*EZ12)</f>
        <v>0.79211932030232479</v>
      </c>
      <c r="FM12">
        <f t="shared" ref="FM12:FU12" si="16">EO12-($EU$10*FA12)</f>
        <v>6.5300150482588762E-2</v>
      </c>
      <c r="FN12">
        <f t="shared" si="16"/>
        <v>0.13696771585982376</v>
      </c>
      <c r="FO12">
        <f t="shared" si="16"/>
        <v>0.28965322181715614</v>
      </c>
      <c r="FP12">
        <f t="shared" si="16"/>
        <v>0.80232024744220476</v>
      </c>
      <c r="FQ12">
        <f t="shared" si="16"/>
        <v>0.87437213264945568</v>
      </c>
      <c r="FR12">
        <f t="shared" si="16"/>
        <v>0.41127165104584218</v>
      </c>
      <c r="FS12">
        <f t="shared" si="16"/>
        <v>5.4297340918561962E-2</v>
      </c>
      <c r="FT12">
        <f t="shared" si="16"/>
        <v>0.22550802580493584</v>
      </c>
      <c r="FU12">
        <f t="shared" si="16"/>
        <v>0.64883027382803715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1.9668134669513213</v>
      </c>
      <c r="O13">
        <v>1.6933917873259605</v>
      </c>
      <c r="P13">
        <v>2.2329504395117765</v>
      </c>
      <c r="Q13">
        <v>2.2540459661616588</v>
      </c>
      <c r="S13">
        <f t="shared" si="8"/>
        <v>2.3782514862090181</v>
      </c>
      <c r="T13">
        <f t="shared" si="0"/>
        <v>2.1048298065836573</v>
      </c>
      <c r="U13">
        <f t="shared" si="0"/>
        <v>2.6443884587694733</v>
      </c>
      <c r="V13">
        <f t="shared" si="0"/>
        <v>2.6654839854193555</v>
      </c>
      <c r="X13">
        <f t="shared" si="9"/>
        <v>2.3782514862090181</v>
      </c>
      <c r="Y13">
        <f t="shared" si="1"/>
        <v>2.1048298065836573</v>
      </c>
      <c r="Z13">
        <f t="shared" si="1"/>
        <v>2.6443884587694733</v>
      </c>
      <c r="AA13">
        <f t="shared" si="1"/>
        <v>2.6654839854193555</v>
      </c>
      <c r="AC13">
        <v>12.828500896511128</v>
      </c>
      <c r="AD13">
        <v>16.845793682930804</v>
      </c>
      <c r="AE13">
        <v>15.514580951011045</v>
      </c>
      <c r="AF13">
        <v>18.472777364380892</v>
      </c>
      <c r="AH13">
        <f t="shared" si="10"/>
        <v>13.701014386730897</v>
      </c>
      <c r="AI13">
        <f t="shared" si="2"/>
        <v>17.718307173150571</v>
      </c>
      <c r="AJ13">
        <f t="shared" si="2"/>
        <v>16.387094441230811</v>
      </c>
      <c r="AK13">
        <f t="shared" si="2"/>
        <v>19.345290854600659</v>
      </c>
      <c r="AW13">
        <f t="shared" si="11"/>
        <v>13.701014386730897</v>
      </c>
      <c r="AX13">
        <f t="shared" si="3"/>
        <v>17.718307173150571</v>
      </c>
      <c r="AY13">
        <f t="shared" si="3"/>
        <v>16.387094441230811</v>
      </c>
      <c r="AZ13">
        <f t="shared" si="3"/>
        <v>19.345290854600659</v>
      </c>
      <c r="BB13">
        <f t="shared" si="12"/>
        <v>0.50228681245014417</v>
      </c>
      <c r="BC13">
        <f t="shared" si="4"/>
        <v>0.84390375916040539</v>
      </c>
      <c r="BD13">
        <f t="shared" si="4"/>
        <v>0.93589511568877115</v>
      </c>
      <c r="BE13">
        <f t="shared" si="4"/>
        <v>1</v>
      </c>
      <c r="BG13">
        <f t="shared" si="13"/>
        <v>0.18591714954955238</v>
      </c>
      <c r="BH13">
        <f t="shared" si="5"/>
        <v>0.25740165323656022</v>
      </c>
      <c r="BI13">
        <f t="shared" si="5"/>
        <v>0.28513595187579988</v>
      </c>
      <c r="BJ13">
        <f t="shared" si="5"/>
        <v>0.34119562731404213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0.18591714954955238</v>
      </c>
      <c r="BZ13">
        <f>$BH$13-$BM$13</f>
        <v>0.25740165323656022</v>
      </c>
      <c r="CA13">
        <f>$BI$13-$BN$13</f>
        <v>0.28513595187579988</v>
      </c>
      <c r="CB13">
        <f>$BJ$13-$BO$13</f>
        <v>0.34119562731404213</v>
      </c>
      <c r="CW13">
        <f t="shared" si="15"/>
        <v>0.18591714954955238</v>
      </c>
      <c r="CX13">
        <f t="shared" si="7"/>
        <v>0.25740165323656022</v>
      </c>
      <c r="CY13">
        <f t="shared" si="7"/>
        <v>0.28513595187579988</v>
      </c>
      <c r="CZ13">
        <f t="shared" si="7"/>
        <v>0.34119562731404213</v>
      </c>
      <c r="DB13">
        <v>-0.52209840556827569</v>
      </c>
      <c r="DC13">
        <v>0.76436708162533451</v>
      </c>
      <c r="DD13">
        <v>-0.64782738433720766</v>
      </c>
      <c r="DE13">
        <v>2.111305011286852E-3</v>
      </c>
      <c r="DF13">
        <v>-0.24148592598393076</v>
      </c>
      <c r="DG13">
        <v>0.53621141599273259</v>
      </c>
      <c r="DH13">
        <v>0.66185152751137322</v>
      </c>
      <c r="DI13">
        <v>-0.62109362734231954</v>
      </c>
      <c r="DJ13">
        <v>6.578001962199409E-2</v>
      </c>
      <c r="DK13">
        <v>2.1839934690126199E-3</v>
      </c>
      <c r="DM13">
        <f>(1/4)*SUM($CW$13:$CZ$13)</f>
        <v>0.26741259549398866</v>
      </c>
      <c r="DO13">
        <v>-0.3243798141836608</v>
      </c>
      <c r="DP13">
        <v>0.2110356072889561</v>
      </c>
      <c r="DQ13">
        <v>0.35537700891526719</v>
      </c>
      <c r="DR13">
        <v>0.46502043198349241</v>
      </c>
      <c r="DT13">
        <f>IF($S$13&gt;0,$DO$13,0)</f>
        <v>-0.3243798141836608</v>
      </c>
      <c r="DU13">
        <f>IF($T$13&gt;0,$DP$13,0)</f>
        <v>0.2110356072889561</v>
      </c>
      <c r="DV13">
        <f>IF($U$13&gt;0,$DQ$13,0)</f>
        <v>0.35537700891526719</v>
      </c>
      <c r="DW13">
        <f>IF($V$13&gt;0,$DR$13,0)</f>
        <v>0.46502043198349241</v>
      </c>
      <c r="DY13">
        <v>9.1079558215735046E-2</v>
      </c>
      <c r="DZ13">
        <v>5.1255702665331353E-2</v>
      </c>
      <c r="EA13">
        <v>6.5205122226090789E-2</v>
      </c>
      <c r="EB13">
        <v>-2.8731887557144176E-2</v>
      </c>
      <c r="EC13">
        <v>0.22714849575525681</v>
      </c>
      <c r="ED13">
        <v>-0.21860570799120407</v>
      </c>
      <c r="EE13">
        <v>0.10542413053092761</v>
      </c>
      <c r="EF13">
        <v>5.0433726200639316E-2</v>
      </c>
      <c r="EG13">
        <v>0.1128462640215373</v>
      </c>
      <c r="EH13">
        <v>-8.5915550846374922E-3</v>
      </c>
      <c r="EJ13">
        <f>(1/4)*SUM($DT$13:$DW$13)</f>
        <v>0.17676330850101374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2.7312094869634396</v>
      </c>
      <c r="O14">
        <v>3.0156150729176012</v>
      </c>
      <c r="P14">
        <v>2.9956865532041368</v>
      </c>
      <c r="Q14">
        <v>3.2883593774611573</v>
      </c>
      <c r="S14">
        <f t="shared" si="8"/>
        <v>2.7856469093036464</v>
      </c>
      <c r="T14">
        <f t="shared" si="0"/>
        <v>3.0700524952578081</v>
      </c>
      <c r="U14">
        <f t="shared" si="0"/>
        <v>3.0501239755443437</v>
      </c>
      <c r="V14">
        <f t="shared" si="0"/>
        <v>3.3427967998013641</v>
      </c>
      <c r="X14">
        <f t="shared" si="9"/>
        <v>2.7856469093036464</v>
      </c>
      <c r="Y14">
        <f t="shared" si="1"/>
        <v>3.0700524952578081</v>
      </c>
      <c r="Z14">
        <f t="shared" si="1"/>
        <v>3.0501239755443437</v>
      </c>
      <c r="AA14">
        <f t="shared" si="1"/>
        <v>3.3427967998013641</v>
      </c>
      <c r="AC14">
        <v>11.414485845940586</v>
      </c>
      <c r="AD14">
        <v>14.871259791284938</v>
      </c>
      <c r="AE14">
        <v>13.10703103664299</v>
      </c>
      <c r="AF14">
        <v>15.46435469292404</v>
      </c>
      <c r="AH14">
        <f t="shared" si="10"/>
        <v>11.673529573387086</v>
      </c>
      <c r="AI14">
        <f t="shared" si="2"/>
        <v>15.130303518731438</v>
      </c>
      <c r="AJ14">
        <f t="shared" si="2"/>
        <v>13.36607476408949</v>
      </c>
      <c r="AK14">
        <f t="shared" si="2"/>
        <v>15.72339842037054</v>
      </c>
      <c r="AW14">
        <f t="shared" si="11"/>
        <v>11.673529573387086</v>
      </c>
      <c r="AX14">
        <f t="shared" si="3"/>
        <v>15.130303518731438</v>
      </c>
      <c r="AY14">
        <f t="shared" si="3"/>
        <v>13.36607476408949</v>
      </c>
      <c r="AZ14">
        <f t="shared" si="3"/>
        <v>15.72339842037054</v>
      </c>
      <c r="BB14">
        <f t="shared" si="12"/>
        <v>6.6134231202270896E-2</v>
      </c>
      <c r="BC14">
        <f t="shared" si="4"/>
        <v>6.3436208108979084E-2</v>
      </c>
      <c r="BD14">
        <f t="shared" si="4"/>
        <v>4.562627410808847E-2</v>
      </c>
      <c r="BE14">
        <f t="shared" si="4"/>
        <v>2.673203996712846E-2</v>
      </c>
      <c r="BG14">
        <f t="shared" si="13"/>
        <v>2.44790176608463E-2</v>
      </c>
      <c r="BH14">
        <f t="shared" si="5"/>
        <v>1.9348870845835444E-2</v>
      </c>
      <c r="BI14">
        <f t="shared" si="5"/>
        <v>1.3900800292970326E-2</v>
      </c>
      <c r="BJ14">
        <f t="shared" si="5"/>
        <v>9.1208551459684411E-3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4.2758088654690329</v>
      </c>
      <c r="BT14">
        <f t="shared" si="6"/>
        <v>0</v>
      </c>
      <c r="BY14">
        <f>$BG$14-$BL$14</f>
        <v>2.44790176608463E-2</v>
      </c>
      <c r="BZ14">
        <f>$BH$14-$BM$14</f>
        <v>1.9348870845835444E-2</v>
      </c>
      <c r="CA14">
        <f>$BI$14-$BN$14</f>
        <v>-0.98609919970702964</v>
      </c>
      <c r="CB14">
        <f>$BJ$14-$BO$14</f>
        <v>9.1208551459684411E-3</v>
      </c>
      <c r="CW14">
        <f t="shared" si="15"/>
        <v>2.44790176608463E-2</v>
      </c>
      <c r="CX14">
        <f t="shared" si="7"/>
        <v>1.9348870845835444E-2</v>
      </c>
      <c r="CY14">
        <f t="shared" si="7"/>
        <v>-0.98609919970702964</v>
      </c>
      <c r="CZ14">
        <f t="shared" si="7"/>
        <v>9.1208551459684411E-3</v>
      </c>
      <c r="DB14">
        <v>-0.76247845871757569</v>
      </c>
      <c r="DC14">
        <v>0.95138310349919697</v>
      </c>
      <c r="DD14">
        <v>-0.81277223841608803</v>
      </c>
      <c r="DE14">
        <v>2.562689545382277E-3</v>
      </c>
      <c r="DF14">
        <v>-0.2609468050713708</v>
      </c>
      <c r="DG14">
        <v>0.68261810243217225</v>
      </c>
      <c r="DH14">
        <v>0.82959594375731882</v>
      </c>
      <c r="DI14">
        <v>-0.71241092419692553</v>
      </c>
      <c r="DJ14">
        <v>7.9787342703112218E-2</v>
      </c>
      <c r="DK14">
        <v>2.6612444647776414E-3</v>
      </c>
      <c r="DM14">
        <f>(1/4)*SUM($CW$14:$CZ$14)</f>
        <v>-0.23328761401359488</v>
      </c>
      <c r="DO14">
        <v>-0.16214621813574442</v>
      </c>
      <c r="DP14">
        <v>0.53676851171602225</v>
      </c>
      <c r="DQ14">
        <v>0.21101889431363749</v>
      </c>
      <c r="DR14">
        <v>9.6950310489926569E-3</v>
      </c>
      <c r="DT14">
        <f>IF($S$14&gt;0,$DO$14,0)</f>
        <v>-0.16214621813574442</v>
      </c>
      <c r="DU14">
        <f>IF($T$14&gt;0,$DP$14,0)</f>
        <v>0.53676851171602225</v>
      </c>
      <c r="DV14">
        <f>IF($U$14&gt;0,$DQ$14,0)</f>
        <v>0.21101889431363749</v>
      </c>
      <c r="DW14">
        <f>IF($V$14&gt;0,$DR$14,0)</f>
        <v>9.6950310489926569E-3</v>
      </c>
      <c r="DY14">
        <v>8.5198102689348243E-2</v>
      </c>
      <c r="DZ14">
        <v>3.3169948211010672E-2</v>
      </c>
      <c r="EA14">
        <v>-6.8872229123501704E-3</v>
      </c>
      <c r="EB14">
        <v>3.6268845820780854E-2</v>
      </c>
      <c r="EC14">
        <v>0.10442980210165693</v>
      </c>
      <c r="ED14">
        <v>-0.10552096204078983</v>
      </c>
      <c r="EE14">
        <v>4.5887718298526503E-2</v>
      </c>
      <c r="EF14">
        <v>7.100549546775356E-2</v>
      </c>
      <c r="EG14">
        <v>1.0187338264558983E-2</v>
      </c>
      <c r="EH14">
        <v>3.2466275124425348E-2</v>
      </c>
      <c r="EJ14">
        <f>(1/4)*SUM($DT$14:$DW$14)</f>
        <v>0.14883405473572697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1.495275881615912</v>
      </c>
      <c r="O15">
        <v>2.0730663380996233</v>
      </c>
      <c r="P15">
        <v>2.11652941413544</v>
      </c>
      <c r="Q15">
        <v>2.1070085117278681</v>
      </c>
      <c r="S15">
        <f t="shared" si="8"/>
        <v>1.7209630269491987</v>
      </c>
      <c r="T15">
        <f t="shared" si="0"/>
        <v>2.2987534834329102</v>
      </c>
      <c r="U15">
        <f t="shared" si="0"/>
        <v>2.342216559468727</v>
      </c>
      <c r="V15">
        <f t="shared" si="0"/>
        <v>2.332695657061155</v>
      </c>
      <c r="X15">
        <f t="shared" si="9"/>
        <v>1.7209630269491987</v>
      </c>
      <c r="Y15">
        <f t="shared" si="1"/>
        <v>2.2987534834329102</v>
      </c>
      <c r="Z15">
        <f t="shared" si="1"/>
        <v>2.342216559468727</v>
      </c>
      <c r="AA15">
        <f t="shared" si="1"/>
        <v>2.332695657061155</v>
      </c>
      <c r="AC15">
        <v>11.861787530247522</v>
      </c>
      <c r="AD15">
        <v>14.727397906311426</v>
      </c>
      <c r="AE15">
        <v>14.204972745721294</v>
      </c>
      <c r="AF15">
        <v>15.986338042899201</v>
      </c>
      <c r="AH15">
        <f t="shared" si="10"/>
        <v>12.067609643701525</v>
      </c>
      <c r="AI15">
        <f t="shared" si="2"/>
        <v>14.933220019765429</v>
      </c>
      <c r="AJ15">
        <f t="shared" si="2"/>
        <v>14.410794859175297</v>
      </c>
      <c r="AK15">
        <f t="shared" si="2"/>
        <v>16.192160156353204</v>
      </c>
      <c r="AW15">
        <f t="shared" si="11"/>
        <v>12.067609643701525</v>
      </c>
      <c r="AX15">
        <f t="shared" si="3"/>
        <v>14.933220019765429</v>
      </c>
      <c r="AY15">
        <f t="shared" si="3"/>
        <v>14.410794859175297</v>
      </c>
      <c r="AZ15">
        <f t="shared" si="3"/>
        <v>16.192160156353204</v>
      </c>
      <c r="BB15">
        <f t="shared" si="12"/>
        <v>9.8078340585206591E-2</v>
      </c>
      <c r="BC15">
        <f t="shared" si="4"/>
        <v>5.2088870363561295E-2</v>
      </c>
      <c r="BD15">
        <f t="shared" si="4"/>
        <v>0.12969737242561133</v>
      </c>
      <c r="BE15">
        <f t="shared" si="4"/>
        <v>4.2718179572242804E-2</v>
      </c>
      <c r="BG15">
        <f t="shared" si="13"/>
        <v>3.6302855384963341E-2</v>
      </c>
      <c r="BH15">
        <f t="shared" si="5"/>
        <v>1.5887784834783581E-2</v>
      </c>
      <c r="BI15">
        <f t="shared" si="5"/>
        <v>3.9514453192920435E-2</v>
      </c>
      <c r="BJ15">
        <f t="shared" si="5"/>
        <v>1.4575256076865283E-2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3.6302855384963341E-2</v>
      </c>
      <c r="BZ15">
        <f>$BH$15-$BM$15</f>
        <v>1.5887784834783581E-2</v>
      </c>
      <c r="CA15">
        <f>$BI$15-$BN$15</f>
        <v>3.9514453192920435E-2</v>
      </c>
      <c r="CB15">
        <f>$BJ$15-$BO$15</f>
        <v>1.4575256076865283E-2</v>
      </c>
      <c r="CW15">
        <f t="shared" si="15"/>
        <v>3.6302855384963341E-2</v>
      </c>
      <c r="CX15">
        <f t="shared" si="7"/>
        <v>1.5887784834783581E-2</v>
      </c>
      <c r="CY15">
        <f t="shared" si="7"/>
        <v>3.9514453192920435E-2</v>
      </c>
      <c r="CZ15">
        <f t="shared" si="7"/>
        <v>1.4575256076865283E-2</v>
      </c>
      <c r="DB15">
        <v>-0.57121229249520178</v>
      </c>
      <c r="DC15">
        <v>0.67092135236464656</v>
      </c>
      <c r="DD15">
        <v>-0.56686451022794093</v>
      </c>
      <c r="DE15">
        <v>1.7530757258172086E-3</v>
      </c>
      <c r="DF15">
        <v>-0.12654250253718433</v>
      </c>
      <c r="DG15">
        <v>0.49034115871980638</v>
      </c>
      <c r="DH15">
        <v>0.59385379842414909</v>
      </c>
      <c r="DI15">
        <v>-0.55044398176431719</v>
      </c>
      <c r="DJ15">
        <v>5.6387253945266211E-2</v>
      </c>
      <c r="DK15">
        <v>1.8066478449588769E-3</v>
      </c>
      <c r="DM15">
        <f>(1/4)*SUM($CW$15:$CZ$15)</f>
        <v>2.6570087372383162E-2</v>
      </c>
      <c r="DO15">
        <v>0.17694524596206926</v>
      </c>
      <c r="DP15">
        <v>-0.13965042783217355</v>
      </c>
      <c r="DQ15">
        <v>0.18960482011710858</v>
      </c>
      <c r="DR15">
        <v>0.5343457966947569</v>
      </c>
      <c r="DT15">
        <f>IF($S$15&gt;0,$DO$15,0)</f>
        <v>0.17694524596206926</v>
      </c>
      <c r="DU15">
        <f>IF($T$15&gt;0,$DP$15,0)</f>
        <v>-0.13965042783217355</v>
      </c>
      <c r="DV15">
        <f>IF($U$15&gt;0,$DQ$15,0)</f>
        <v>0.18960482011710858</v>
      </c>
      <c r="DW15">
        <f>IF($V$15&gt;0,$DR$15,0)</f>
        <v>0.5343457966947569</v>
      </c>
      <c r="DY15">
        <v>0.16573417959158285</v>
      </c>
      <c r="DZ15">
        <v>4.6952401580505787E-2</v>
      </c>
      <c r="EA15">
        <v>-3.7955054995364383E-2</v>
      </c>
      <c r="EB15">
        <v>5.1415715527025549E-2</v>
      </c>
      <c r="EC15">
        <v>0.22448736999633906</v>
      </c>
      <c r="ED15">
        <v>-0.21429742922877393</v>
      </c>
      <c r="EE15">
        <v>6.4476567560148315E-2</v>
      </c>
      <c r="EF15">
        <v>6.7992801057719238E-2</v>
      </c>
      <c r="EG15">
        <v>0.11372257809761295</v>
      </c>
      <c r="EH15">
        <v>0.11321270417306936</v>
      </c>
      <c r="EJ15">
        <f>(1/4)*SUM($DT$15:$DW$15)</f>
        <v>0.19031135873544031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2.2084723704408846</v>
      </c>
      <c r="O16">
        <v>2.9984009245040237</v>
      </c>
      <c r="P16">
        <v>2.3360764359361741</v>
      </c>
      <c r="Q16">
        <v>2.8605909891386343</v>
      </c>
      <c r="S16">
        <f t="shared" si="8"/>
        <v>2.8573922634906306</v>
      </c>
      <c r="T16">
        <f t="shared" si="0"/>
        <v>3.6473208175537697</v>
      </c>
      <c r="U16">
        <f t="shared" si="0"/>
        <v>2.98499632898592</v>
      </c>
      <c r="V16">
        <f t="shared" si="0"/>
        <v>3.5095108821883803</v>
      </c>
      <c r="X16">
        <f t="shared" si="9"/>
        <v>2.8573922634906306</v>
      </c>
      <c r="Y16">
        <f t="shared" si="1"/>
        <v>3.6473208175537697</v>
      </c>
      <c r="Z16">
        <f t="shared" si="1"/>
        <v>2.98499632898592</v>
      </c>
      <c r="AA16">
        <f t="shared" si="1"/>
        <v>3.5095108821883803</v>
      </c>
      <c r="AC16">
        <v>8.6792614913447004</v>
      </c>
      <c r="AD16">
        <v>11.198617545322342</v>
      </c>
      <c r="AE16">
        <v>9.8721007005476515</v>
      </c>
      <c r="AF16">
        <v>11.885050704970441</v>
      </c>
      <c r="AH16">
        <f t="shared" si="10"/>
        <v>9.1688792585339609</v>
      </c>
      <c r="AI16">
        <f t="shared" si="2"/>
        <v>11.688235312511603</v>
      </c>
      <c r="AJ16">
        <f t="shared" si="2"/>
        <v>10.361718467736912</v>
      </c>
      <c r="AK16">
        <f t="shared" si="2"/>
        <v>12.374668472159701</v>
      </c>
      <c r="AW16">
        <f t="shared" si="11"/>
        <v>9.1688792585339609</v>
      </c>
      <c r="AX16">
        <f t="shared" si="3"/>
        <v>11.688235312511603</v>
      </c>
      <c r="AY16">
        <f t="shared" si="3"/>
        <v>10.361718467736912</v>
      </c>
      <c r="AZ16">
        <f t="shared" si="3"/>
        <v>12.374668472159701</v>
      </c>
      <c r="BB16">
        <f t="shared" si="12"/>
        <v>5.4034420538442221E-3</v>
      </c>
      <c r="BC16">
        <f t="shared" si="4"/>
        <v>2.0298595389500675E-3</v>
      </c>
      <c r="BD16">
        <f t="shared" si="4"/>
        <v>2.2617241955998611E-3</v>
      </c>
      <c r="BE16">
        <f t="shared" si="4"/>
        <v>9.3906826432108752E-4</v>
      </c>
      <c r="BG16">
        <f t="shared" si="13"/>
        <v>2.0000376667396783E-3</v>
      </c>
      <c r="BH16">
        <f t="shared" si="5"/>
        <v>6.1913363401008023E-4</v>
      </c>
      <c r="BI16">
        <f t="shared" si="5"/>
        <v>6.890717459490975E-4</v>
      </c>
      <c r="BJ16">
        <f t="shared" si="5"/>
        <v>3.2040598553574216E-4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2.0000376667396783E-3</v>
      </c>
      <c r="BZ16">
        <f>$BH$16-$BM$16</f>
        <v>6.1913363401008023E-4</v>
      </c>
      <c r="CA16">
        <f>$BI$16-$BN$16</f>
        <v>6.890717459490975E-4</v>
      </c>
      <c r="CB16">
        <f>$BJ$16-$BO$16</f>
        <v>3.2040598553574216E-4</v>
      </c>
      <c r="CW16">
        <f t="shared" si="15"/>
        <v>2.0000376667396783E-3</v>
      </c>
      <c r="CX16">
        <f t="shared" si="7"/>
        <v>6.1913363401008023E-4</v>
      </c>
      <c r="CY16">
        <f t="shared" si="7"/>
        <v>6.890717459490975E-4</v>
      </c>
      <c r="CZ16">
        <f t="shared" si="7"/>
        <v>3.2040598553574216E-4</v>
      </c>
      <c r="DB16">
        <v>-0.90654224898579872</v>
      </c>
      <c r="DC16">
        <v>1.0069018392925457</v>
      </c>
      <c r="DD16">
        <v>-0.85323656411835425</v>
      </c>
      <c r="DE16">
        <v>2.6720652705673502E-3</v>
      </c>
      <c r="DF16">
        <v>-0.25666049463045393</v>
      </c>
      <c r="DG16">
        <v>0.73446905462570378</v>
      </c>
      <c r="DH16">
        <v>0.87965604243011852</v>
      </c>
      <c r="DI16">
        <v>-0.69274376390941728</v>
      </c>
      <c r="DJ16">
        <v>8.2695466006882296E-2</v>
      </c>
      <c r="DK16">
        <v>2.7886040182066116E-3</v>
      </c>
      <c r="DM16">
        <f>(1/4)*SUM($CW$16:$CZ$16)</f>
        <v>9.0716225805864952E-4</v>
      </c>
      <c r="DO16">
        <v>0.54804731217376113</v>
      </c>
      <c r="DP16">
        <v>0.26197892970313802</v>
      </c>
      <c r="DQ16">
        <v>-0.21563171069582443</v>
      </c>
      <c r="DR16">
        <v>-0.21351912336318032</v>
      </c>
      <c r="DT16">
        <f>IF($S$16&gt;0,$DO$16,0)</f>
        <v>0.54804731217376113</v>
      </c>
      <c r="DU16">
        <f>IF($T$16&gt;0,$DP$16,0)</f>
        <v>0.26197892970313802</v>
      </c>
      <c r="DV16">
        <f>IF($U$16&gt;0,$DQ$16,0)</f>
        <v>-0.21563171069582443</v>
      </c>
      <c r="DW16">
        <f>IF($V$16&gt;0,$DR$16,0)</f>
        <v>-0.21351912336318032</v>
      </c>
      <c r="DY16">
        <v>0.20409134674787061</v>
      </c>
      <c r="DZ16">
        <v>6.2224521001544991E-3</v>
      </c>
      <c r="EA16">
        <v>2.5201167193425991E-2</v>
      </c>
      <c r="EB16">
        <v>-8.8989389697896465E-3</v>
      </c>
      <c r="EC16">
        <v>0.25677118672438104</v>
      </c>
      <c r="ED16">
        <v>-0.20932769776415155</v>
      </c>
      <c r="EE16">
        <v>0.15289873424406561</v>
      </c>
      <c r="EF16">
        <v>0.10547153925799135</v>
      </c>
      <c r="EG16">
        <v>0.11947171707003386</v>
      </c>
      <c r="EH16">
        <v>6.1382944400636894E-3</v>
      </c>
      <c r="EJ16">
        <f>(1/4)*SUM($DT$16:$DW$16)</f>
        <v>9.5218851954473577E-2</v>
      </c>
      <c r="EN16">
        <f>Sheet69!FL16</f>
        <v>0.62637222079192234</v>
      </c>
      <c r="EO16">
        <f>Sheet69!FM16</f>
        <v>0.14066679824196096</v>
      </c>
      <c r="EP16">
        <f>Sheet69!FN16</f>
        <v>0.45586817268082319</v>
      </c>
      <c r="EQ16">
        <f>Sheet69!FO16</f>
        <v>0.15785545737360152</v>
      </c>
      <c r="ER16">
        <f>Sheet69!FP16</f>
        <v>0.43238218328327993</v>
      </c>
      <c r="ES16">
        <f>Sheet69!FQ16</f>
        <v>0.51123957839191281</v>
      </c>
      <c r="ET16">
        <f>Sheet69!FR16</f>
        <v>0.75269378868303127</v>
      </c>
      <c r="EU16">
        <f>Sheet69!FS16</f>
        <v>0.95234257919974219</v>
      </c>
      <c r="EV16">
        <f>Sheet69!FT16</f>
        <v>0.38166079507673445</v>
      </c>
      <c r="EW16">
        <f>Sheet69!FU16</f>
        <v>0.39050491587458902</v>
      </c>
      <c r="EZ16">
        <f t="array" ref="EZ16:FI25">(1/4)*(MMULT($C$7:$F$16,$DT$23:$EC$26))</f>
        <v>9.6459069418253635E-2</v>
      </c>
      <c r="FA16">
        <v>1.3624415287418076E-2</v>
      </c>
      <c r="FB16">
        <v>1.635022857208826E-2</v>
      </c>
      <c r="FC16">
        <v>-2.362726756358579E-2</v>
      </c>
      <c r="FD16">
        <v>0.18101419337572039</v>
      </c>
      <c r="FE16">
        <v>-0.157340658630514</v>
      </c>
      <c r="FF16">
        <v>6.9677192694683365E-2</v>
      </c>
      <c r="FG16">
        <v>7.328906879054289E-3</v>
      </c>
      <c r="FH16">
        <v>0.13919860890987862</v>
      </c>
      <c r="FI16">
        <v>3.3594365681374902E-2</v>
      </c>
      <c r="FL16">
        <f>EN16-($EU$10*EZ16)</f>
        <v>0.62628143428745842</v>
      </c>
      <c r="FM16">
        <f t="shared" ref="FM16:FU25" si="17">EO16-($EU$10*FA16)</f>
        <v>0.14065397505128777</v>
      </c>
      <c r="FN16">
        <f t="shared" si="17"/>
        <v>0.45585278397649298</v>
      </c>
      <c r="FO16">
        <f t="shared" si="17"/>
        <v>0.15787769516881422</v>
      </c>
      <c r="FP16">
        <f t="shared" si="17"/>
        <v>0.43221181417258825</v>
      </c>
      <c r="FQ16">
        <f t="shared" si="17"/>
        <v>0.51138766616109055</v>
      </c>
      <c r="FR16">
        <f t="shared" si="17"/>
        <v>0.75262820906668459</v>
      </c>
      <c r="FS16">
        <f t="shared" si="17"/>
        <v>0.95233568129121893</v>
      </c>
      <c r="FT16">
        <f t="shared" si="17"/>
        <v>0.38152978245961733</v>
      </c>
      <c r="FU16">
        <f t="shared" si="17"/>
        <v>0.39047329712636464</v>
      </c>
    </row>
    <row r="17" spans="1:177">
      <c r="A17">
        <v>16</v>
      </c>
      <c r="BQ17">
        <f>SUM(BQ7:BQ16)</f>
        <v>1.6197491901488168</v>
      </c>
      <c r="BR17">
        <f t="shared" ref="BR17:BT17" si="18">SUM(BR7:BR16)</f>
        <v>6.6044185328014722</v>
      </c>
      <c r="BS17">
        <f t="shared" si="18"/>
        <v>4.2758088654690329</v>
      </c>
      <c r="BT17">
        <f t="shared" si="18"/>
        <v>5.4232812783916984</v>
      </c>
      <c r="EN17">
        <f>Sheet69!FL17</f>
        <v>0.24200538719262324</v>
      </c>
      <c r="EO17">
        <f>Sheet69!FM17</f>
        <v>0.91182088974913555</v>
      </c>
      <c r="EP17">
        <f>Sheet69!FN17</f>
        <v>0.61872097347059918</v>
      </c>
      <c r="EQ17">
        <f>Sheet69!FO17</f>
        <v>0.12333377650428107</v>
      </c>
      <c r="ER17">
        <f>Sheet69!FP17</f>
        <v>0.84767207216091212</v>
      </c>
      <c r="ES17">
        <f>Sheet69!FQ17</f>
        <v>0.57123136716545153</v>
      </c>
      <c r="ET17">
        <f>Sheet69!FR17</f>
        <v>3.821211785237616E-2</v>
      </c>
      <c r="EU17">
        <f>Sheet69!FS17</f>
        <v>0.44406171223017715</v>
      </c>
      <c r="EV17">
        <f>Sheet69!FT17</f>
        <v>0.88494408094950094</v>
      </c>
      <c r="EW17">
        <f>Sheet69!FU17</f>
        <v>0.2337907188221065</v>
      </c>
      <c r="EZ17">
        <v>0.18625537371749215</v>
      </c>
      <c r="FA17">
        <v>-6.7661005398099786E-3</v>
      </c>
      <c r="FB17">
        <v>-2.4790170935146561E-3</v>
      </c>
      <c r="FC17">
        <v>1.3740990312565433E-2</v>
      </c>
      <c r="FD17">
        <v>0.18269088481678858</v>
      </c>
      <c r="FE17">
        <v>-0.13986288994227386</v>
      </c>
      <c r="FF17">
        <v>0.12127195864656737</v>
      </c>
      <c r="FG17">
        <v>0.10726252323582003</v>
      </c>
      <c r="FH17">
        <v>6.5508977401374305E-2</v>
      </c>
      <c r="FI17">
        <v>1.3171853048607088E-2</v>
      </c>
      <c r="FL17">
        <f t="shared" ref="FL17:FL25" si="19">EN17-($EU$10*EZ17)</f>
        <v>0.24183008512492332</v>
      </c>
      <c r="FM17">
        <f t="shared" si="17"/>
        <v>0.91182725794883479</v>
      </c>
      <c r="FN17">
        <f t="shared" si="17"/>
        <v>0.61872330670165543</v>
      </c>
      <c r="FO17">
        <f t="shared" si="17"/>
        <v>0.1233208435941268</v>
      </c>
      <c r="FP17">
        <f t="shared" si="17"/>
        <v>0.84750012496164961</v>
      </c>
      <c r="FQ17">
        <f t="shared" si="17"/>
        <v>0.57136300499856207</v>
      </c>
      <c r="FR17">
        <f t="shared" si="17"/>
        <v>3.8097977655073681E-2</v>
      </c>
      <c r="FS17">
        <f t="shared" si="17"/>
        <v>0.4439607576014078</v>
      </c>
      <c r="FT17">
        <f t="shared" si="17"/>
        <v>0.88488242442404264</v>
      </c>
      <c r="FU17">
        <f t="shared" si="17"/>
        <v>0.23377832157939199</v>
      </c>
    </row>
    <row r="18" spans="1:177">
      <c r="A18">
        <v>17</v>
      </c>
      <c r="EN18">
        <f>Sheet69!FL18</f>
        <v>5.5486680630632043E-2</v>
      </c>
      <c r="EO18">
        <f>Sheet69!FM18</f>
        <v>0.55199961583580304</v>
      </c>
      <c r="EP18">
        <f>Sheet69!FN18</f>
        <v>2.7700474923037156E-2</v>
      </c>
      <c r="EQ18">
        <f>Sheet69!FO18</f>
        <v>1.058699488871526E-2</v>
      </c>
      <c r="ER18">
        <f>Sheet69!FP18</f>
        <v>0.37262653655757388</v>
      </c>
      <c r="ES18">
        <f>Sheet69!FQ18</f>
        <v>0.7928488706348289</v>
      </c>
      <c r="ET18">
        <f>Sheet69!FR18</f>
        <v>0.49268939225529673</v>
      </c>
      <c r="EU18">
        <f>Sheet69!FS18</f>
        <v>0.86767442682309226</v>
      </c>
      <c r="EV18">
        <f>Sheet69!FT18</f>
        <v>0.72222886415932852</v>
      </c>
      <c r="EW18">
        <f>Sheet69!FU18</f>
        <v>0.66389503526729332</v>
      </c>
      <c r="EZ18">
        <v>0.10812548172444175</v>
      </c>
      <c r="FA18">
        <v>0.16072769843800441</v>
      </c>
      <c r="FB18">
        <v>8.6924981098154414E-3</v>
      </c>
      <c r="FC18">
        <v>9.1979332202646938E-2</v>
      </c>
      <c r="FD18">
        <v>0.27952418340381308</v>
      </c>
      <c r="FE18">
        <v>-0.33597678417932736</v>
      </c>
      <c r="FF18">
        <v>5.3242490477818726E-2</v>
      </c>
      <c r="FG18">
        <v>0.11681968883718796</v>
      </c>
      <c r="FH18">
        <v>5.0164695780518437E-2</v>
      </c>
      <c r="FI18">
        <v>0.11794157242175096</v>
      </c>
      <c r="FL18">
        <f t="shared" si="19"/>
        <v>5.5384913792236853E-2</v>
      </c>
      <c r="FM18">
        <f t="shared" si="17"/>
        <v>0.5518483402118548</v>
      </c>
      <c r="FN18">
        <f t="shared" si="17"/>
        <v>2.7692293613356182E-2</v>
      </c>
      <c r="FO18">
        <f t="shared" si="17"/>
        <v>1.0500424677080787E-2</v>
      </c>
      <c r="FP18">
        <f t="shared" si="17"/>
        <v>0.37236345063234766</v>
      </c>
      <c r="FQ18">
        <f t="shared" si="17"/>
        <v>0.79316508929628415</v>
      </c>
      <c r="FR18">
        <f t="shared" si="17"/>
        <v>0.49263928084919895</v>
      </c>
      <c r="FS18">
        <f t="shared" si="17"/>
        <v>0.86756447706651618</v>
      </c>
      <c r="FT18">
        <f t="shared" si="17"/>
        <v>0.72218164954897746</v>
      </c>
      <c r="FU18">
        <f t="shared" si="17"/>
        <v>0.66378402960286254</v>
      </c>
    </row>
    <row r="19" spans="1:177">
      <c r="A19">
        <v>18</v>
      </c>
      <c r="BN19" t="s">
        <v>35</v>
      </c>
      <c r="BO19">
        <f>BS21+BS34</f>
        <v>3.43923354586436E-4</v>
      </c>
      <c r="EN19">
        <f>Sheet69!FL19</f>
        <v>0.99134752482371835</v>
      </c>
      <c r="EO19">
        <f>Sheet69!FM19</f>
        <v>0.96693065345401696</v>
      </c>
      <c r="EP19">
        <f>Sheet69!FN19</f>
        <v>0.88254076525194969</v>
      </c>
      <c r="EQ19">
        <f>Sheet69!FO19</f>
        <v>0.92293659311927423</v>
      </c>
      <c r="ER19">
        <f>Sheet69!FP19</f>
        <v>0.3550194306018134</v>
      </c>
      <c r="ES19">
        <f>Sheet69!FQ19</f>
        <v>0.81252299307780662</v>
      </c>
      <c r="ET19">
        <f>Sheet69!FR19</f>
        <v>0.65030562115800039</v>
      </c>
      <c r="EU19">
        <f>Sheet69!FS19</f>
        <v>0.791576575536863</v>
      </c>
      <c r="EV19">
        <f>Sheet69!FT19</f>
        <v>0.80837966993826194</v>
      </c>
      <c r="EW19">
        <f>Sheet69!FU19</f>
        <v>0.61321899496907639</v>
      </c>
      <c r="EZ19">
        <v>9.2530248788978878E-2</v>
      </c>
      <c r="FA19">
        <v>3.2887697260925983E-2</v>
      </c>
      <c r="FB19">
        <v>8.2674073580880261E-2</v>
      </c>
      <c r="FC19">
        <v>-5.6747608363320823E-2</v>
      </c>
      <c r="FD19">
        <v>0.23318725078478636</v>
      </c>
      <c r="FE19">
        <v>-0.2109459982017724</v>
      </c>
      <c r="FF19">
        <v>0.1235500460095202</v>
      </c>
      <c r="FG19">
        <v>3.9064422689669177E-2</v>
      </c>
      <c r="FH19">
        <v>0.13502796632787292</v>
      </c>
      <c r="FI19">
        <v>-3.5863243618982341E-2</v>
      </c>
      <c r="FL19">
        <f t="shared" si="19"/>
        <v>0.9912604360938001</v>
      </c>
      <c r="FM19">
        <f t="shared" si="17"/>
        <v>0.96689969981645651</v>
      </c>
      <c r="FN19">
        <f t="shared" si="17"/>
        <v>0.88246295307528799</v>
      </c>
      <c r="FO19">
        <f t="shared" si="17"/>
        <v>0.92299000351428495</v>
      </c>
      <c r="FP19">
        <f t="shared" si="17"/>
        <v>0.35479995662687275</v>
      </c>
      <c r="FQ19">
        <f t="shared" si="17"/>
        <v>0.81272153376374612</v>
      </c>
      <c r="FR19">
        <f t="shared" si="17"/>
        <v>0.65018933684309654</v>
      </c>
      <c r="FS19">
        <f t="shared" si="17"/>
        <v>0.79153980841474292</v>
      </c>
      <c r="FT19">
        <f t="shared" si="17"/>
        <v>0.80825258269657785</v>
      </c>
      <c r="FU19">
        <f t="shared" si="17"/>
        <v>0.61325274916706463</v>
      </c>
    </row>
    <row r="20" spans="1:177">
      <c r="A20">
        <v>19</v>
      </c>
      <c r="AV20" t="s">
        <v>67</v>
      </c>
      <c r="AW20">
        <f>MAX(AW7:AW16)</f>
        <v>14.38959836963148</v>
      </c>
      <c r="AX20">
        <f>MAX(AX7:AX16)</f>
        <v>17.8880239934694</v>
      </c>
      <c r="AY20">
        <f>MAX(AY7:AY16)</f>
        <v>16.453346305902151</v>
      </c>
      <c r="AZ20">
        <f>MAX(AZ7:AZ16)</f>
        <v>19.345290854600659</v>
      </c>
      <c r="BB20">
        <f>SUM(BB7:BB16)</f>
        <v>2.7016701453690799</v>
      </c>
      <c r="BC20">
        <f t="shared" ref="BC20:BE20" si="20">SUM(BC7:BC16)</f>
        <v>3.2785483253475114</v>
      </c>
      <c r="BD20">
        <f t="shared" si="20"/>
        <v>3.2822767859748194</v>
      </c>
      <c r="BE20">
        <f t="shared" si="20"/>
        <v>2.9308699172735393</v>
      </c>
      <c r="BG20">
        <f>IF(BG7&lt;0.000000000001,0.000000000001,BG7)</f>
        <v>3.1739065806569489E-3</v>
      </c>
      <c r="BH20">
        <f t="shared" ref="BH20:BJ20" si="21">IF(BH7&lt;0.000000000001,0.000000000001,BH7)</f>
        <v>1.3543704667413436E-3</v>
      </c>
      <c r="BI20">
        <f t="shared" si="21"/>
        <v>1.6223229511683605E-3</v>
      </c>
      <c r="BJ20">
        <f t="shared" si="21"/>
        <v>6.5544001072774646E-4</v>
      </c>
      <c r="EN20">
        <f>Sheet69!FL20</f>
        <v>0.62941798786737091</v>
      </c>
      <c r="EO20">
        <f>Sheet69!FM20</f>
        <v>0.29025944419733141</v>
      </c>
      <c r="EP20">
        <f>Sheet69!FN20</f>
        <v>0.7773652360499822</v>
      </c>
      <c r="EQ20">
        <f>Sheet69!FO20</f>
        <v>0.66132150042356386</v>
      </c>
      <c r="ER20">
        <f>Sheet69!FP20</f>
        <v>0.49759459202524464</v>
      </c>
      <c r="ES20">
        <f>Sheet69!FQ20</f>
        <v>0.45774466698586436</v>
      </c>
      <c r="ET20">
        <f>Sheet69!FR20</f>
        <v>0.3275388292345669</v>
      </c>
      <c r="EU20">
        <f>Sheet69!FS20</f>
        <v>0.54465712732956739</v>
      </c>
      <c r="EV20">
        <f>Sheet69!FT20</f>
        <v>0.38524772630771664</v>
      </c>
      <c r="EW20">
        <f>Sheet69!FU20</f>
        <v>0.10155296311337141</v>
      </c>
      <c r="EZ20">
        <v>0.20281827669358693</v>
      </c>
      <c r="FA20">
        <v>3.2662786260212726E-2</v>
      </c>
      <c r="FB20">
        <v>2.838823534979211E-2</v>
      </c>
      <c r="FC20">
        <v>4.2396297048989048E-3</v>
      </c>
      <c r="FD20">
        <v>0.28257165928586864</v>
      </c>
      <c r="FE20">
        <v>-0.24845275769094641</v>
      </c>
      <c r="FF20">
        <v>0.15087609510288463</v>
      </c>
      <c r="FG20">
        <v>0.11579658288137355</v>
      </c>
      <c r="FH20">
        <v>0.11801300620470151</v>
      </c>
      <c r="FI20">
        <v>2.0797586684836569E-2</v>
      </c>
      <c r="FL20">
        <f t="shared" si="19"/>
        <v>0.62922709692789314</v>
      </c>
      <c r="FM20">
        <f t="shared" si="17"/>
        <v>0.29022870224420561</v>
      </c>
      <c r="FN20">
        <f t="shared" si="17"/>
        <v>0.77733851726997683</v>
      </c>
      <c r="FO20">
        <f t="shared" si="17"/>
        <v>0.66131751011800266</v>
      </c>
      <c r="FP20">
        <f t="shared" si="17"/>
        <v>0.49732863784009806</v>
      </c>
      <c r="FQ20">
        <f t="shared" si="17"/>
        <v>0.45797850873378099</v>
      </c>
      <c r="FR20">
        <f t="shared" si="17"/>
        <v>0.32739682586086483</v>
      </c>
      <c r="FS20">
        <f t="shared" si="17"/>
        <v>0.54454814051213207</v>
      </c>
      <c r="FT20">
        <f t="shared" si="17"/>
        <v>0.38513665341038084</v>
      </c>
      <c r="FU20">
        <f t="shared" si="17"/>
        <v>0.10153338859116433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0.37014141112455762</v>
      </c>
      <c r="BH21">
        <f t="shared" si="22"/>
        <v>0.2907824483837495</v>
      </c>
      <c r="BI21">
        <f t="shared" si="22"/>
        <v>0.30466656690045263</v>
      </c>
      <c r="BJ21">
        <f t="shared" si="22"/>
        <v>0.28492936054665674</v>
      </c>
      <c r="BL21">
        <v>1.0000000000000001E-5</v>
      </c>
      <c r="BS21">
        <f>SUM(BM23:BV32)</f>
        <v>1.8436705972819288E-4</v>
      </c>
      <c r="EN21">
        <f>Sheet69!FL21</f>
        <v>0.94415767502879377</v>
      </c>
      <c r="EO21">
        <f>Sheet69!FM21</f>
        <v>0.50658038271018868</v>
      </c>
      <c r="EP21">
        <f>Sheet69!FN21</f>
        <v>0.45426162288962046</v>
      </c>
      <c r="EQ21">
        <f>Sheet69!FO21</f>
        <v>0.75255309347351962</v>
      </c>
      <c r="ER21">
        <f>Sheet69!FP21</f>
        <v>0.46142612690371926</v>
      </c>
      <c r="ES21">
        <f>Sheet69!FQ21</f>
        <v>0.95834080485602036</v>
      </c>
      <c r="ET21">
        <f>Sheet69!FR21</f>
        <v>0.35256303989864962</v>
      </c>
      <c r="EU21">
        <f>Sheet69!FS21</f>
        <v>0.86296571373663888</v>
      </c>
      <c r="EV21">
        <f>Sheet69!FT21</f>
        <v>0.13901939614122091</v>
      </c>
      <c r="EW21">
        <f>Sheet69!FU21</f>
        <v>0.98795902601109353</v>
      </c>
      <c r="EZ21">
        <v>0.14432101495336344</v>
      </c>
      <c r="FA21">
        <v>4.6275700404106584E-3</v>
      </c>
      <c r="FB21">
        <v>-1.0185608104247821E-2</v>
      </c>
      <c r="FC21">
        <v>2.5575699307808508E-2</v>
      </c>
      <c r="FD21">
        <v>0.13861166633449348</v>
      </c>
      <c r="FE21">
        <v>-0.112612414338169</v>
      </c>
      <c r="FF21">
        <v>8.5865571722538003E-2</v>
      </c>
      <c r="FG21">
        <v>9.1314415045367289E-2</v>
      </c>
      <c r="FH21">
        <v>3.7055603596190485E-2</v>
      </c>
      <c r="FI21">
        <v>2.2826045548435429E-2</v>
      </c>
      <c r="FL21">
        <f t="shared" si="19"/>
        <v>0.94402184124408783</v>
      </c>
      <c r="FM21">
        <f t="shared" si="17"/>
        <v>0.50657602727828721</v>
      </c>
      <c r="FN21">
        <f t="shared" si="17"/>
        <v>0.45427120950248334</v>
      </c>
      <c r="FO21">
        <f t="shared" si="17"/>
        <v>0.75252902182993675</v>
      </c>
      <c r="FP21">
        <f t="shared" si="17"/>
        <v>0.46129566671225858</v>
      </c>
      <c r="FQ21">
        <f t="shared" si="17"/>
        <v>0.95844679475949612</v>
      </c>
      <c r="FR21">
        <f t="shared" si="17"/>
        <v>0.35248222390946893</v>
      </c>
      <c r="FS21">
        <f t="shared" si="17"/>
        <v>0.86287976933971355</v>
      </c>
      <c r="FT21">
        <f t="shared" si="17"/>
        <v>0.13898451970356102</v>
      </c>
      <c r="FU21">
        <f t="shared" si="17"/>
        <v>0.98793754231963171</v>
      </c>
    </row>
    <row r="22" spans="1:177">
      <c r="A22">
        <v>21</v>
      </c>
      <c r="BG22">
        <f t="shared" si="22"/>
        <v>8.924799780482582E-3</v>
      </c>
      <c r="BH22">
        <f t="shared" si="22"/>
        <v>7.1453632801064459E-3</v>
      </c>
      <c r="BI22">
        <f t="shared" si="22"/>
        <v>9.8878910058288888E-3</v>
      </c>
      <c r="BJ22">
        <f t="shared" si="22"/>
        <v>4.4126437542272631E-3</v>
      </c>
      <c r="EN22">
        <f>Sheet69!FL22</f>
        <v>0.23669880576318972</v>
      </c>
      <c r="EO22">
        <f>Sheet69!FM22</f>
        <v>0.55611366360936776</v>
      </c>
      <c r="EP22">
        <f>Sheet69!FN22</f>
        <v>0.99190201301523728</v>
      </c>
      <c r="EQ22">
        <f>Sheet69!FO22</f>
        <v>0.33663063972408069</v>
      </c>
      <c r="ER22">
        <f>Sheet69!FP22</f>
        <v>6.1226900913051181E-4</v>
      </c>
      <c r="ES22">
        <f>Sheet69!FQ22</f>
        <v>5.8979429186725399E-2</v>
      </c>
      <c r="ET22">
        <f>Sheet69!FR22</f>
        <v>0.63179083752615894</v>
      </c>
      <c r="EU22">
        <f>Sheet69!FS22</f>
        <v>0.73111100887289904</v>
      </c>
      <c r="EV22">
        <f>Sheet69!FT22</f>
        <v>0.20668272237156163</v>
      </c>
      <c r="EW22">
        <f>Sheet69!FU22</f>
        <v>0.60446895601643214</v>
      </c>
      <c r="EZ22">
        <v>9.1079558215735046E-2</v>
      </c>
      <c r="FA22">
        <v>5.1255702665331353E-2</v>
      </c>
      <c r="FB22">
        <v>6.5205122226090789E-2</v>
      </c>
      <c r="FC22">
        <v>-2.8731887557144176E-2</v>
      </c>
      <c r="FD22">
        <v>0.22714849575525681</v>
      </c>
      <c r="FE22">
        <v>-0.21860570799120407</v>
      </c>
      <c r="FF22">
        <v>0.10542413053092761</v>
      </c>
      <c r="FG22">
        <v>5.0433726200639316E-2</v>
      </c>
      <c r="FH22">
        <v>0.1128462640215373</v>
      </c>
      <c r="FI22">
        <v>-8.5915550846374922E-3</v>
      </c>
      <c r="FL22">
        <f t="shared" si="19"/>
        <v>0.23661308241163354</v>
      </c>
      <c r="FM22">
        <f t="shared" si="17"/>
        <v>0.55606542215206478</v>
      </c>
      <c r="FN22">
        <f t="shared" si="17"/>
        <v>0.99184064247583903</v>
      </c>
      <c r="FO22">
        <f t="shared" si="17"/>
        <v>0.33665768194679435</v>
      </c>
      <c r="FP22">
        <f t="shared" si="17"/>
        <v>3.9847866211363016E-4</v>
      </c>
      <c r="FQ22">
        <f t="shared" si="17"/>
        <v>5.9185179130241058E-2</v>
      </c>
      <c r="FR22">
        <f t="shared" si="17"/>
        <v>0.63169161317789624</v>
      </c>
      <c r="FS22">
        <f t="shared" si="17"/>
        <v>0.73106354105326876</v>
      </c>
      <c r="FT22">
        <f t="shared" si="17"/>
        <v>0.20657651237063468</v>
      </c>
      <c r="FU22">
        <f t="shared" si="17"/>
        <v>0.6044770423193454</v>
      </c>
    </row>
    <row r="23" spans="1:177">
      <c r="A23">
        <v>22</v>
      </c>
      <c r="B23">
        <f t="array" ref="B23:K32">TRANSPOSE(EN16:EW25)</f>
        <v>0.62637222079192234</v>
      </c>
      <c r="C23">
        <v>0.24200538719262324</v>
      </c>
      <c r="D23">
        <v>5.5486680630632043E-2</v>
      </c>
      <c r="E23">
        <v>0.99134752482371835</v>
      </c>
      <c r="F23">
        <v>0.62941798786737091</v>
      </c>
      <c r="G23">
        <v>0.94415767502879377</v>
      </c>
      <c r="H23">
        <v>0.23669880576318972</v>
      </c>
      <c r="I23">
        <v>0.67295670683066733</v>
      </c>
      <c r="J23">
        <v>0.9668662132456145</v>
      </c>
      <c r="K23">
        <v>0.997045701300461</v>
      </c>
      <c r="M23">
        <f t="array" ref="M23:M32">TRANSPOSE(EN12:EW12)</f>
        <v>0.79236336673682528</v>
      </c>
      <c r="S23">
        <f>EN16</f>
        <v>0.62637222079192234</v>
      </c>
      <c r="T23">
        <f t="shared" ref="T23:AB32" si="23">EO16</f>
        <v>0.14066679824196096</v>
      </c>
      <c r="U23">
        <f t="shared" si="23"/>
        <v>0.45586817268082319</v>
      </c>
      <c r="V23">
        <f t="shared" si="23"/>
        <v>0.15785545737360152</v>
      </c>
      <c r="W23">
        <f t="shared" si="23"/>
        <v>0.43238218328327993</v>
      </c>
      <c r="X23">
        <f t="shared" si="23"/>
        <v>0.51123957839191281</v>
      </c>
      <c r="Y23">
        <f t="shared" si="23"/>
        <v>0.75269378868303127</v>
      </c>
      <c r="Z23">
        <f t="shared" si="23"/>
        <v>0.95234257919974219</v>
      </c>
      <c r="AA23">
        <f t="shared" si="23"/>
        <v>0.38166079507673445</v>
      </c>
      <c r="AB23">
        <f t="shared" si="23"/>
        <v>0.39050491587458902</v>
      </c>
      <c r="BG23">
        <f t="shared" si="22"/>
        <v>1.7749379697527188E-3</v>
      </c>
      <c r="BH23">
        <f t="shared" si="22"/>
        <v>5.2206861537440409E-4</v>
      </c>
      <c r="BI23">
        <f t="shared" si="22"/>
        <v>8.0979446637664441E-4</v>
      </c>
      <c r="BJ23">
        <f t="shared" si="22"/>
        <v>3.6904909669368635E-4</v>
      </c>
      <c r="BM23">
        <f>0.5*$BL$21*B23*B23</f>
        <v>1.961710794899024E-6</v>
      </c>
      <c r="BN23">
        <f t="shared" ref="BN23:BV32" si="24">0.5*$BL$21*C23*C23</f>
        <v>2.9283303715125749E-7</v>
      </c>
      <c r="BO23">
        <f t="shared" si="24"/>
        <v>1.539385863702879E-8</v>
      </c>
      <c r="BP23">
        <f t="shared" si="24"/>
        <v>4.9138495748705643E-6</v>
      </c>
      <c r="BQ23">
        <f t="shared" si="24"/>
        <v>1.9808350172550497E-6</v>
      </c>
      <c r="BR23">
        <f t="shared" si="24"/>
        <v>4.4571685765788867E-6</v>
      </c>
      <c r="BS23">
        <f t="shared" si="24"/>
        <v>2.8013162324860107E-7</v>
      </c>
      <c r="BT23">
        <f t="shared" si="24"/>
        <v>2.2643536463418837E-6</v>
      </c>
      <c r="BU23">
        <f t="shared" si="24"/>
        <v>4.6741513715795712E-6</v>
      </c>
      <c r="BV23">
        <f t="shared" si="24"/>
        <v>4.9705006524086412E-6</v>
      </c>
      <c r="BY23">
        <f>$BG$7-$BL$7</f>
        <v>3.1739065806569489E-3</v>
      </c>
      <c r="BZ23">
        <f>$BG$8-$BL$8</f>
        <v>0.37014141112455762</v>
      </c>
      <c r="CA23">
        <f>$BG$9-$BL$9</f>
        <v>8.924799780482582E-3</v>
      </c>
      <c r="CB23">
        <f>$BG$10-$BL$10</f>
        <v>1.7749379697527188E-3</v>
      </c>
      <c r="CC23">
        <f>$BG$11-$BL$11</f>
        <v>-0.80205165974813197</v>
      </c>
      <c r="CD23">
        <f>$BG$12-$BL$12</f>
        <v>0.16933754403058046</v>
      </c>
      <c r="CE23">
        <f>$BG$13-$BL$13</f>
        <v>0.18591714954955238</v>
      </c>
      <c r="CF23">
        <f>$BG$14-$BL$14</f>
        <v>2.44790176608463E-2</v>
      </c>
      <c r="CG23">
        <f>$BG$15-$BL$15</f>
        <v>3.6302855384963341E-2</v>
      </c>
      <c r="CH23">
        <f>$BG$16-$BL$16</f>
        <v>2.0000376667396783E-3</v>
      </c>
      <c r="CW23">
        <f t="array" ref="CW23:DF26">TRANSPOSE(CW7:CZ16)</f>
        <v>3.1739065806569489E-3</v>
      </c>
      <c r="CX23">
        <v>0.37014141112455762</v>
      </c>
      <c r="CY23">
        <v>8.924799780482582E-3</v>
      </c>
      <c r="CZ23">
        <v>1.7749379697527188E-3</v>
      </c>
      <c r="DA23">
        <v>-0.80205165974813197</v>
      </c>
      <c r="DB23">
        <v>0.16933754403058046</v>
      </c>
      <c r="DC23">
        <v>0.18591714954955238</v>
      </c>
      <c r="DD23">
        <v>2.44790176608463E-2</v>
      </c>
      <c r="DE23">
        <v>3.6302855384963341E-2</v>
      </c>
      <c r="DF23">
        <v>2.0000376667396783E-3</v>
      </c>
      <c r="DT23">
        <f t="array" ref="DT23:EC26">TRANSPOSE(DT7:DW16)</f>
        <v>-0.14054108900947412</v>
      </c>
      <c r="DU23">
        <v>0.35314468996703369</v>
      </c>
      <c r="DV23">
        <v>-0.18340159942954196</v>
      </c>
      <c r="DW23">
        <v>0.25133890120685182</v>
      </c>
      <c r="DX23">
        <v>0.22048575178721413</v>
      </c>
      <c r="DY23">
        <v>-0.43928442221834241</v>
      </c>
      <c r="DZ23">
        <v>-0.3243798141836608</v>
      </c>
      <c r="EA23">
        <v>-0.16214621813574442</v>
      </c>
      <c r="EB23">
        <v>0.17694524596206926</v>
      </c>
      <c r="EC23">
        <v>0.54804731217376113</v>
      </c>
      <c r="EN23">
        <f>Sheet69!FL23</f>
        <v>0.67295670683066733</v>
      </c>
      <c r="EO23">
        <f>Sheet69!FM23</f>
        <v>0.21107085530671091</v>
      </c>
      <c r="EP23">
        <f>Sheet69!FN23</f>
        <v>0.69474833345624309</v>
      </c>
      <c r="EQ23">
        <f>Sheet69!FO23</f>
        <v>0.96392571081991796</v>
      </c>
      <c r="ER23">
        <f>Sheet69!FP23</f>
        <v>0.53884501098478099</v>
      </c>
      <c r="ES23">
        <f>Sheet69!FQ23</f>
        <v>0.77912765602738243</v>
      </c>
      <c r="ET23">
        <f>Sheet69!FR23</f>
        <v>0.20344805957973672</v>
      </c>
      <c r="EU23">
        <f>Sheet69!FS23</f>
        <v>0.40104971442224624</v>
      </c>
      <c r="EV23">
        <f>Sheet69!FT23</f>
        <v>0.2740209560315689</v>
      </c>
      <c r="EW23">
        <f>Sheet69!FU23</f>
        <v>0.77008987568285514</v>
      </c>
      <c r="EZ23">
        <v>8.5198102689348243E-2</v>
      </c>
      <c r="FA23">
        <v>3.3169948211010672E-2</v>
      </c>
      <c r="FB23">
        <v>-6.8872229123501704E-3</v>
      </c>
      <c r="FC23">
        <v>3.6268845820780854E-2</v>
      </c>
      <c r="FD23">
        <v>0.10442980210165693</v>
      </c>
      <c r="FE23">
        <v>-0.10552096204078983</v>
      </c>
      <c r="FF23">
        <v>4.5887718298526503E-2</v>
      </c>
      <c r="FG23">
        <v>7.100549546775356E-2</v>
      </c>
      <c r="FH23">
        <v>1.0187338264558983E-2</v>
      </c>
      <c r="FI23">
        <v>3.2466275124425348E-2</v>
      </c>
      <c r="FL23">
        <f t="shared" si="19"/>
        <v>0.67287651905800094</v>
      </c>
      <c r="FM23">
        <f t="shared" si="17"/>
        <v>0.2110396360168143</v>
      </c>
      <c r="FN23">
        <f t="shared" si="17"/>
        <v>0.69475481565535047</v>
      </c>
      <c r="FO23">
        <f t="shared" si="17"/>
        <v>0.9638915748723822</v>
      </c>
      <c r="FP23">
        <f t="shared" si="17"/>
        <v>0.53874672249048128</v>
      </c>
      <c r="FQ23">
        <f t="shared" si="17"/>
        <v>0.77922697151268749</v>
      </c>
      <c r="FR23">
        <f t="shared" si="17"/>
        <v>0.20340487042637589</v>
      </c>
      <c r="FS23">
        <f t="shared" si="17"/>
        <v>0.40098288461795595</v>
      </c>
      <c r="FT23">
        <f t="shared" si="17"/>
        <v>0.274011367790293</v>
      </c>
      <c r="FU23">
        <f t="shared" si="17"/>
        <v>0.77005931868443822</v>
      </c>
    </row>
    <row r="24" spans="1:177">
      <c r="A24">
        <v>23</v>
      </c>
      <c r="B24">
        <v>0.14066679824196096</v>
      </c>
      <c r="C24">
        <v>0.91182088974913555</v>
      </c>
      <c r="D24">
        <v>0.55199961583580304</v>
      </c>
      <c r="E24">
        <v>0.96693065345401696</v>
      </c>
      <c r="F24">
        <v>0.29025944419733141</v>
      </c>
      <c r="G24">
        <v>0.50658038271018868</v>
      </c>
      <c r="H24">
        <v>0.55611366360936776</v>
      </c>
      <c r="I24">
        <v>0.21107085530671091</v>
      </c>
      <c r="J24">
        <v>0.26748642160343722</v>
      </c>
      <c r="K24">
        <v>0.58918924129301331</v>
      </c>
      <c r="M24">
        <v>6.5406306345710707E-2</v>
      </c>
      <c r="S24">
        <f t="shared" ref="S24:S32" si="25">EN17</f>
        <v>0.24200538719262324</v>
      </c>
      <c r="T24">
        <f t="shared" si="23"/>
        <v>0.91182088974913555</v>
      </c>
      <c r="U24">
        <f t="shared" si="23"/>
        <v>0.61872097347059918</v>
      </c>
      <c r="V24">
        <f t="shared" si="23"/>
        <v>0.12333377650428107</v>
      </c>
      <c r="W24">
        <f t="shared" si="23"/>
        <v>0.84767207216091212</v>
      </c>
      <c r="X24">
        <f t="shared" si="23"/>
        <v>0.57123136716545153</v>
      </c>
      <c r="Y24">
        <f t="shared" si="23"/>
        <v>3.821211785237616E-2</v>
      </c>
      <c r="Z24">
        <f t="shared" si="23"/>
        <v>0.44406171223017715</v>
      </c>
      <c r="AA24">
        <f t="shared" si="23"/>
        <v>0.88494408094950094</v>
      </c>
      <c r="AB24">
        <f t="shared" si="23"/>
        <v>0.2337907188221065</v>
      </c>
      <c r="BG24">
        <f t="shared" si="22"/>
        <v>0.19794834025186797</v>
      </c>
      <c r="BH24">
        <f t="shared" si="22"/>
        <v>0.10192526411057995</v>
      </c>
      <c r="BI24">
        <f t="shared" si="22"/>
        <v>0.12849165623092901</v>
      </c>
      <c r="BJ24">
        <f t="shared" si="22"/>
        <v>0.1452718017687348</v>
      </c>
      <c r="BM24">
        <f t="shared" ref="BM24:BM32" si="26">0.5*$BL$21*B24*B24</f>
        <v>9.8935740638222759E-8</v>
      </c>
      <c r="BN24">
        <f t="shared" si="24"/>
        <v>4.1570866749145264E-6</v>
      </c>
      <c r="BO24">
        <f t="shared" si="24"/>
        <v>1.5235178794143709E-6</v>
      </c>
      <c r="BP24">
        <f t="shared" si="24"/>
        <v>4.6747744429450617E-6</v>
      </c>
      <c r="BQ24">
        <f t="shared" si="24"/>
        <v>4.2125272472871872E-7</v>
      </c>
      <c r="BR24">
        <f t="shared" si="24"/>
        <v>1.2831184207340063E-6</v>
      </c>
      <c r="BS24">
        <f t="shared" si="24"/>
        <v>1.5463120342651653E-6</v>
      </c>
      <c r="BT24">
        <f t="shared" si="24"/>
        <v>2.2275452979953248E-7</v>
      </c>
      <c r="BU24">
        <f t="shared" si="24"/>
        <v>3.5774492871105886E-7</v>
      </c>
      <c r="BV24">
        <f t="shared" si="24"/>
        <v>1.7357198102771835E-6</v>
      </c>
      <c r="BY24">
        <f>$BH$7-$BM$7</f>
        <v>-0.99864562953325864</v>
      </c>
      <c r="BZ24">
        <f>$BH$8-$BM$8</f>
        <v>0.2907824483837495</v>
      </c>
      <c r="CA24">
        <f>$BH$9-$BM$9</f>
        <v>7.1453632801064459E-3</v>
      </c>
      <c r="CB24">
        <f>$BH$10-$BM$10</f>
        <v>5.2206861537440409E-4</v>
      </c>
      <c r="CC24">
        <f>$BH$11-$BM$11</f>
        <v>0.10192526411057995</v>
      </c>
      <c r="CD24">
        <f>$BH$12-$BM$12</f>
        <v>0.30501304259225903</v>
      </c>
      <c r="CE24">
        <f>$BH$13-$BM$13</f>
        <v>0.25740165323656022</v>
      </c>
      <c r="CF24">
        <f>$BH$14-$BM$14</f>
        <v>1.9348870845835444E-2</v>
      </c>
      <c r="CG24">
        <f>$BH$15-$BM$15</f>
        <v>1.5887784834783581E-2</v>
      </c>
      <c r="CH24">
        <f>$BH$16-$BM$16</f>
        <v>6.1913363401008023E-4</v>
      </c>
      <c r="CW24">
        <v>-0.99864562953325864</v>
      </c>
      <c r="CX24">
        <v>0.2907824483837495</v>
      </c>
      <c r="CY24">
        <v>7.1453632801064459E-3</v>
      </c>
      <c r="CZ24">
        <v>5.2206861537440409E-4</v>
      </c>
      <c r="DA24">
        <v>0.10192526411057995</v>
      </c>
      <c r="DB24">
        <v>0.30501304259225903</v>
      </c>
      <c r="DC24">
        <v>0.25740165323656022</v>
      </c>
      <c r="DD24">
        <v>1.9348870845835444E-2</v>
      </c>
      <c r="DE24">
        <v>1.5887784834783581E-2</v>
      </c>
      <c r="DF24">
        <v>6.1913363401008023E-4</v>
      </c>
      <c r="DT24">
        <v>0.50313790602356723</v>
      </c>
      <c r="DU24">
        <v>0.27422594853023369</v>
      </c>
      <c r="DV24">
        <v>-0.1074287472008935</v>
      </c>
      <c r="DW24">
        <v>0.35826069009763223</v>
      </c>
      <c r="DX24">
        <v>0.54133160761044363</v>
      </c>
      <c r="DY24">
        <v>-0.61163256660014953</v>
      </c>
      <c r="DZ24">
        <v>0.2110356072889561</v>
      </c>
      <c r="EA24">
        <v>0.53676851171602225</v>
      </c>
      <c r="EB24">
        <v>-0.13965042783217355</v>
      </c>
      <c r="EC24">
        <v>0.26197892970313802</v>
      </c>
      <c r="EN24">
        <f>Sheet69!FL24</f>
        <v>0.9668662132456145</v>
      </c>
      <c r="EO24">
        <f>Sheet69!FM24</f>
        <v>0.26748642160343722</v>
      </c>
      <c r="EP24">
        <f>Sheet69!FN24</f>
        <v>0.89245984003044332</v>
      </c>
      <c r="EQ24">
        <f>Sheet69!FO24</f>
        <v>0.12819920074389868</v>
      </c>
      <c r="ER24">
        <f>Sheet69!FP24</f>
        <v>0.53436255529524079</v>
      </c>
      <c r="ES24">
        <f>Sheet69!FQ24</f>
        <v>0.88782269709193717</v>
      </c>
      <c r="ET24">
        <f>Sheet69!FR24</f>
        <v>0.54443961653909356</v>
      </c>
      <c r="EU24">
        <f>Sheet69!FS24</f>
        <v>0.74417839289005772</v>
      </c>
      <c r="EV24">
        <f>Sheet69!FT24</f>
        <v>0.12039014173351249</v>
      </c>
      <c r="EW24">
        <f>Sheet69!FU24</f>
        <v>0.87866595210180065</v>
      </c>
      <c r="EZ24">
        <v>0.16573417959158285</v>
      </c>
      <c r="FA24">
        <v>4.6952401580505787E-2</v>
      </c>
      <c r="FB24">
        <v>-3.7955054995364383E-2</v>
      </c>
      <c r="FC24">
        <v>5.1415715527025549E-2</v>
      </c>
      <c r="FD24">
        <v>0.22448736999633906</v>
      </c>
      <c r="FE24">
        <v>-0.21429742922877393</v>
      </c>
      <c r="FF24">
        <v>6.4476567560148315E-2</v>
      </c>
      <c r="FG24">
        <v>6.7992801057719238E-2</v>
      </c>
      <c r="FH24">
        <v>0.11372257809761295</v>
      </c>
      <c r="FI24">
        <v>0.11321270417306936</v>
      </c>
      <c r="FL24">
        <f t="shared" si="19"/>
        <v>0.96671022556165631</v>
      </c>
      <c r="FM24">
        <f t="shared" si="17"/>
        <v>0.26744223037868886</v>
      </c>
      <c r="FN24">
        <f t="shared" si="17"/>
        <v>0.89249556302456456</v>
      </c>
      <c r="FO24">
        <f t="shared" si="17"/>
        <v>0.12815080868377038</v>
      </c>
      <c r="FP24">
        <f t="shared" si="17"/>
        <v>0.53415126957849923</v>
      </c>
      <c r="FQ24">
        <f t="shared" si="17"/>
        <v>0.88802439211794781</v>
      </c>
      <c r="FR24">
        <f t="shared" si="17"/>
        <v>0.54437893170951845</v>
      </c>
      <c r="FS24">
        <f t="shared" si="17"/>
        <v>0.74411439860964457</v>
      </c>
      <c r="FT24">
        <f t="shared" si="17"/>
        <v>0.12028310695278764</v>
      </c>
      <c r="FU24">
        <f t="shared" si="17"/>
        <v>0.8785593972103346</v>
      </c>
    </row>
    <row r="25" spans="1:177">
      <c r="A25">
        <v>24</v>
      </c>
      <c r="B25">
        <v>0.45586817268082319</v>
      </c>
      <c r="C25">
        <v>0.61872097347059918</v>
      </c>
      <c r="D25">
        <v>2.7700474923037156E-2</v>
      </c>
      <c r="E25">
        <v>0.88254076525194969</v>
      </c>
      <c r="F25">
        <v>0.7773652360499822</v>
      </c>
      <c r="G25">
        <v>0.45426162288962046</v>
      </c>
      <c r="H25">
        <v>0.99190201301523728</v>
      </c>
      <c r="I25">
        <v>0.69474833345624309</v>
      </c>
      <c r="J25">
        <v>0.89245984003044332</v>
      </c>
      <c r="K25">
        <v>0.72162288798217067</v>
      </c>
      <c r="M25">
        <v>0.13699893441982774</v>
      </c>
      <c r="S25">
        <f t="shared" si="25"/>
        <v>5.5486680630632043E-2</v>
      </c>
      <c r="T25">
        <f t="shared" si="23"/>
        <v>0.55199961583580304</v>
      </c>
      <c r="U25">
        <f t="shared" si="23"/>
        <v>2.7700474923037156E-2</v>
      </c>
      <c r="V25">
        <f t="shared" si="23"/>
        <v>1.058699488871526E-2</v>
      </c>
      <c r="W25">
        <f t="shared" si="23"/>
        <v>0.37262653655757388</v>
      </c>
      <c r="X25">
        <f t="shared" si="23"/>
        <v>0.7928488706348289</v>
      </c>
      <c r="Y25">
        <f t="shared" si="23"/>
        <v>0.49268939225529673</v>
      </c>
      <c r="Z25">
        <f t="shared" si="23"/>
        <v>0.86767442682309226</v>
      </c>
      <c r="AA25">
        <f t="shared" si="23"/>
        <v>0.72222886415932852</v>
      </c>
      <c r="AB25">
        <f t="shared" si="23"/>
        <v>0.66389503526729332</v>
      </c>
      <c r="BG25">
        <f t="shared" si="22"/>
        <v>0.16933754403058046</v>
      </c>
      <c r="BH25">
        <f t="shared" si="22"/>
        <v>0.30501304259225903</v>
      </c>
      <c r="BI25">
        <f t="shared" si="22"/>
        <v>0.21528149133760457</v>
      </c>
      <c r="BJ25">
        <f t="shared" si="22"/>
        <v>0.19914956030054834</v>
      </c>
      <c r="BM25">
        <f t="shared" si="26"/>
        <v>1.0390789543167643E-6</v>
      </c>
      <c r="BN25">
        <f t="shared" si="24"/>
        <v>1.9140782150620298E-6</v>
      </c>
      <c r="BO25">
        <f t="shared" si="24"/>
        <v>3.8365815548090524E-9</v>
      </c>
      <c r="BP25">
        <f t="shared" si="24"/>
        <v>3.8943910116574848E-6</v>
      </c>
      <c r="BQ25">
        <f t="shared" si="24"/>
        <v>3.021483551095223E-6</v>
      </c>
      <c r="BR25">
        <f t="shared" si="24"/>
        <v>1.0317681101515589E-6</v>
      </c>
      <c r="BS25">
        <f t="shared" si="24"/>
        <v>4.9193480171183996E-6</v>
      </c>
      <c r="BT25">
        <f t="shared" si="24"/>
        <v>2.413376234201136E-6</v>
      </c>
      <c r="BU25">
        <f t="shared" si="24"/>
        <v>3.9824228303358225E-6</v>
      </c>
      <c r="BV25">
        <f t="shared" si="24"/>
        <v>2.6036979622986424E-6</v>
      </c>
      <c r="BY25">
        <f>$BI$7-$BN$7</f>
        <v>1.6223229511683605E-3</v>
      </c>
      <c r="BZ25">
        <f>$BI$8-$BN$8</f>
        <v>0.30466656690045263</v>
      </c>
      <c r="CA25">
        <f>$BI$9-$BN$9</f>
        <v>9.8878910058288888E-3</v>
      </c>
      <c r="CB25">
        <f>$BI$10-$BN$10</f>
        <v>8.0979446637664441E-4</v>
      </c>
      <c r="CC25">
        <f>$BI$11-$BN$11</f>
        <v>0.12849165623092901</v>
      </c>
      <c r="CD25">
        <f>$BI$12-$BN$12</f>
        <v>0.21528149133760457</v>
      </c>
      <c r="CE25">
        <f>$BI$13-$BN$13</f>
        <v>0.28513595187579988</v>
      </c>
      <c r="CF25">
        <f>$BI$14-$BN$14</f>
        <v>-0.98609919970702964</v>
      </c>
      <c r="CG25">
        <f>$BI$15-$BN$15</f>
        <v>3.9514453192920435E-2</v>
      </c>
      <c r="CH25">
        <f>$BI$16-$BN$16</f>
        <v>6.890717459490975E-4</v>
      </c>
      <c r="CW25">
        <v>1.6223229511683605E-3</v>
      </c>
      <c r="CX25">
        <v>0.30466656690045263</v>
      </c>
      <c r="CY25">
        <v>9.8878910058288888E-3</v>
      </c>
      <c r="CZ25">
        <v>8.0979446637664441E-4</v>
      </c>
      <c r="DA25">
        <v>0.12849165623092901</v>
      </c>
      <c r="DB25">
        <v>0.21528149133760457</v>
      </c>
      <c r="DC25">
        <v>0.28513595187579988</v>
      </c>
      <c r="DD25">
        <v>-0.98609919970702964</v>
      </c>
      <c r="DE25">
        <v>3.9514453192920435E-2</v>
      </c>
      <c r="DF25">
        <v>6.890717459490975E-4</v>
      </c>
      <c r="DT25">
        <v>0.10488914956491326</v>
      </c>
      <c r="DU25">
        <v>0.26157971213976361</v>
      </c>
      <c r="DV25">
        <v>0.37593778082914936</v>
      </c>
      <c r="DW25">
        <v>-0.13566714377833966</v>
      </c>
      <c r="DX25">
        <v>0.66963185995893193</v>
      </c>
      <c r="DY25">
        <v>-0.71570565679125453</v>
      </c>
      <c r="DZ25">
        <v>0.35537700891526719</v>
      </c>
      <c r="EA25">
        <v>0.21101889431363749</v>
      </c>
      <c r="EB25">
        <v>0.18960482011710858</v>
      </c>
      <c r="EC25">
        <v>-0.21563171069582443</v>
      </c>
      <c r="EN25">
        <f>Sheet69!FL25</f>
        <v>0.997045701300461</v>
      </c>
      <c r="EO25">
        <f>Sheet69!FM25</f>
        <v>0.58918924129301331</v>
      </c>
      <c r="EP25">
        <f>Sheet69!FN25</f>
        <v>0.72162288798217067</v>
      </c>
      <c r="EQ25">
        <f>Sheet69!FO25</f>
        <v>0.12056624267999355</v>
      </c>
      <c r="ER25">
        <f>Sheet69!FP25</f>
        <v>0.15076491902572769</v>
      </c>
      <c r="ES25">
        <f>Sheet69!FQ25</f>
        <v>0.53497159524726934</v>
      </c>
      <c r="ET25">
        <f>Sheet69!FR25</f>
        <v>0.23465788866649534</v>
      </c>
      <c r="EU25">
        <f>Sheet69!FS25</f>
        <v>0.1446004549837783</v>
      </c>
      <c r="EV25">
        <f>Sheet69!FT25</f>
        <v>0.23987934671754879</v>
      </c>
      <c r="EW25">
        <f>Sheet69!FU25</f>
        <v>0.63217804070982297</v>
      </c>
      <c r="EZ25">
        <v>0.20409134674787061</v>
      </c>
      <c r="FA25">
        <v>6.2224521001544991E-3</v>
      </c>
      <c r="FB25">
        <v>2.5201167193425991E-2</v>
      </c>
      <c r="FC25">
        <v>-8.8989389697896465E-3</v>
      </c>
      <c r="FD25">
        <v>0.25677118672438104</v>
      </c>
      <c r="FE25">
        <v>-0.20932769776415155</v>
      </c>
      <c r="FF25">
        <v>0.15289873424406561</v>
      </c>
      <c r="FG25">
        <v>0.10547153925799135</v>
      </c>
      <c r="FH25">
        <v>0.11947171707003386</v>
      </c>
      <c r="FI25">
        <v>6.1382944400636894E-3</v>
      </c>
      <c r="FL25">
        <f t="shared" si="19"/>
        <v>0.99685361215763268</v>
      </c>
      <c r="FM25">
        <f t="shared" si="17"/>
        <v>0.58918338477087628</v>
      </c>
      <c r="FN25">
        <f t="shared" si="17"/>
        <v>0.72159916884521758</v>
      </c>
      <c r="FO25">
        <f t="shared" si="17"/>
        <v>0.1205746182901604</v>
      </c>
      <c r="FP25">
        <f t="shared" si="17"/>
        <v>0.1505232480389522</v>
      </c>
      <c r="FQ25">
        <f t="shared" si="17"/>
        <v>0.53516861280178341</v>
      </c>
      <c r="FR25">
        <f t="shared" si="17"/>
        <v>0.23451398160101469</v>
      </c>
      <c r="FS25">
        <f t="shared" si="17"/>
        <v>0.144501186014801</v>
      </c>
      <c r="FT25">
        <f t="shared" si="17"/>
        <v>0.2397669008932162</v>
      </c>
      <c r="FU25">
        <f t="shared" si="17"/>
        <v>0.63217226339620236</v>
      </c>
    </row>
    <row r="26" spans="1:177">
      <c r="A26">
        <v>25</v>
      </c>
      <c r="B26">
        <v>0.15785545737360152</v>
      </c>
      <c r="C26">
        <v>0.12333377650428107</v>
      </c>
      <c r="D26">
        <v>1.058699488871526E-2</v>
      </c>
      <c r="E26">
        <v>0.92293659311927423</v>
      </c>
      <c r="F26">
        <v>0.66132150042356386</v>
      </c>
      <c r="G26">
        <v>0.75255309347351962</v>
      </c>
      <c r="H26">
        <v>0.33663063972408069</v>
      </c>
      <c r="I26">
        <v>0.96392571081991796</v>
      </c>
      <c r="J26">
        <v>0.12819920074389868</v>
      </c>
      <c r="K26">
        <v>0.12056624267999355</v>
      </c>
      <c r="M26">
        <v>0.28968839646688571</v>
      </c>
      <c r="S26">
        <f t="shared" si="25"/>
        <v>0.99134752482371835</v>
      </c>
      <c r="T26">
        <f t="shared" si="23"/>
        <v>0.96693065345401696</v>
      </c>
      <c r="U26">
        <f t="shared" si="23"/>
        <v>0.88254076525194969</v>
      </c>
      <c r="V26">
        <f t="shared" si="23"/>
        <v>0.92293659311927423</v>
      </c>
      <c r="W26">
        <f t="shared" si="23"/>
        <v>0.3550194306018134</v>
      </c>
      <c r="X26">
        <f t="shared" si="23"/>
        <v>0.81252299307780662</v>
      </c>
      <c r="Y26">
        <f t="shared" si="23"/>
        <v>0.65030562115800039</v>
      </c>
      <c r="Z26">
        <f t="shared" si="23"/>
        <v>0.791576575536863</v>
      </c>
      <c r="AA26">
        <f t="shared" si="23"/>
        <v>0.80837966993826194</v>
      </c>
      <c r="AB26">
        <f t="shared" si="23"/>
        <v>0.61321899496907639</v>
      </c>
      <c r="BG26">
        <f t="shared" si="22"/>
        <v>0.18591714954955238</v>
      </c>
      <c r="BH26">
        <f t="shared" si="22"/>
        <v>0.25740165323656022</v>
      </c>
      <c r="BI26">
        <f t="shared" si="22"/>
        <v>0.28513595187579988</v>
      </c>
      <c r="BJ26">
        <f t="shared" si="22"/>
        <v>0.34119562731404213</v>
      </c>
      <c r="BM26">
        <f t="shared" si="26"/>
        <v>1.2459172711314465E-7</v>
      </c>
      <c r="BN26">
        <f t="shared" si="24"/>
        <v>7.6056102134039763E-8</v>
      </c>
      <c r="BO26">
        <f t="shared" si="24"/>
        <v>5.6042230386841531E-10</v>
      </c>
      <c r="BP26">
        <f t="shared" si="24"/>
        <v>4.2590597745930641E-6</v>
      </c>
      <c r="BQ26">
        <f t="shared" si="24"/>
        <v>2.1867306346123689E-6</v>
      </c>
      <c r="BR26">
        <f t="shared" si="24"/>
        <v>2.8316807924828199E-6</v>
      </c>
      <c r="BS26">
        <f t="shared" si="24"/>
        <v>5.6660093800521912E-7</v>
      </c>
      <c r="BT26">
        <f t="shared" si="24"/>
        <v>4.6457638798984212E-6</v>
      </c>
      <c r="BU26">
        <f t="shared" si="24"/>
        <v>8.2175175356872165E-8</v>
      </c>
      <c r="BV26">
        <f t="shared" si="24"/>
        <v>7.2681094369855505E-8</v>
      </c>
      <c r="BY26">
        <f>$BJ$7-$BO$7</f>
        <v>6.5544001072774646E-4</v>
      </c>
      <c r="BZ26">
        <f>$BJ$8-$BO$8</f>
        <v>0.28492936054665674</v>
      </c>
      <c r="CA26">
        <f>$BJ$9-$BO$9</f>
        <v>-0.99558735624577277</v>
      </c>
      <c r="CB26">
        <f>$BJ$10-$BO$10</f>
        <v>3.6904909669368635E-4</v>
      </c>
      <c r="CC26">
        <f>$BJ$11-$BO$11</f>
        <v>0.1452718017687348</v>
      </c>
      <c r="CD26">
        <f>$BJ$12-$BO$12</f>
        <v>0.19914956030054834</v>
      </c>
      <c r="CE26">
        <f>$BJ$13-$BO$13</f>
        <v>0.34119562731404213</v>
      </c>
      <c r="CF26">
        <f>$BJ$14-$BO$14</f>
        <v>9.1208551459684411E-3</v>
      </c>
      <c r="CG26">
        <f>$BJ$15-$BO$15</f>
        <v>1.4575256076865283E-2</v>
      </c>
      <c r="CH26">
        <f>$BJ$16-$BO$16</f>
        <v>3.2040598553574216E-4</v>
      </c>
      <c r="CW26">
        <v>6.5544001072774646E-4</v>
      </c>
      <c r="CX26">
        <v>0.28492936054665674</v>
      </c>
      <c r="CY26">
        <v>-0.99558735624577277</v>
      </c>
      <c r="CZ26">
        <v>3.6904909669368635E-4</v>
      </c>
      <c r="DA26">
        <v>0.1452718017687348</v>
      </c>
      <c r="DB26">
        <v>0.19914956030054834</v>
      </c>
      <c r="DC26">
        <v>0.34119562731404213</v>
      </c>
      <c r="DD26">
        <v>9.1208551459684411E-3</v>
      </c>
      <c r="DE26">
        <v>1.4575256076865283E-2</v>
      </c>
      <c r="DF26">
        <v>3.2040598553574216E-4</v>
      </c>
      <c r="DT26">
        <v>0.56969426657440214</v>
      </c>
      <c r="DU26">
        <v>-0.43779537642580796</v>
      </c>
      <c r="DV26">
        <v>4.7569256652849203E-2</v>
      </c>
      <c r="DW26">
        <v>-0.32444265275705381</v>
      </c>
      <c r="DX26">
        <v>0.37238649034812638</v>
      </c>
      <c r="DY26">
        <v>2.7063362366394174E-3</v>
      </c>
      <c r="DZ26">
        <v>0.46502043198349241</v>
      </c>
      <c r="EA26">
        <v>9.6950310489926569E-3</v>
      </c>
      <c r="EB26">
        <v>0.5343457966947569</v>
      </c>
      <c r="EC26">
        <v>-0.21351912336318032</v>
      </c>
    </row>
    <row r="27" spans="1:177">
      <c r="A27">
        <v>26</v>
      </c>
      <c r="B27">
        <v>0.43238218328327993</v>
      </c>
      <c r="C27">
        <v>0.84767207216091212</v>
      </c>
      <c r="D27">
        <v>0.37262653655757388</v>
      </c>
      <c r="E27">
        <v>0.3550194306018134</v>
      </c>
      <c r="F27">
        <v>0.49759459202524464</v>
      </c>
      <c r="G27">
        <v>0.46142612690371926</v>
      </c>
      <c r="H27">
        <v>6.1226900913051181E-4</v>
      </c>
      <c r="I27">
        <v>0.53884501098478099</v>
      </c>
      <c r="J27">
        <v>0.53436255529524079</v>
      </c>
      <c r="K27">
        <v>0.15076491902572769</v>
      </c>
      <c r="M27">
        <v>0.80274468637702689</v>
      </c>
      <c r="S27">
        <f t="shared" si="25"/>
        <v>0.62941798786737091</v>
      </c>
      <c r="T27">
        <f t="shared" si="23"/>
        <v>0.29025944419733141</v>
      </c>
      <c r="U27">
        <f t="shared" si="23"/>
        <v>0.7773652360499822</v>
      </c>
      <c r="V27">
        <f t="shared" si="23"/>
        <v>0.66132150042356386</v>
      </c>
      <c r="W27">
        <f t="shared" si="23"/>
        <v>0.49759459202524464</v>
      </c>
      <c r="X27">
        <f t="shared" si="23"/>
        <v>0.45774466698586436</v>
      </c>
      <c r="Y27">
        <f t="shared" si="23"/>
        <v>0.3275388292345669</v>
      </c>
      <c r="Z27">
        <f t="shared" si="23"/>
        <v>0.54465712732956739</v>
      </c>
      <c r="AA27">
        <f t="shared" si="23"/>
        <v>0.38524772630771664</v>
      </c>
      <c r="AB27">
        <f t="shared" si="23"/>
        <v>0.10155296311337141</v>
      </c>
      <c r="BG27">
        <f t="shared" si="22"/>
        <v>2.44790176608463E-2</v>
      </c>
      <c r="BH27">
        <f t="shared" si="22"/>
        <v>1.9348870845835444E-2</v>
      </c>
      <c r="BI27">
        <f t="shared" si="22"/>
        <v>1.3900800292970326E-2</v>
      </c>
      <c r="BJ27">
        <f t="shared" si="22"/>
        <v>9.1208551459684411E-3</v>
      </c>
      <c r="BM27">
        <f t="shared" si="26"/>
        <v>9.3477176210407948E-7</v>
      </c>
      <c r="BN27">
        <f t="shared" si="24"/>
        <v>3.5927397096078735E-6</v>
      </c>
      <c r="BO27">
        <f t="shared" si="24"/>
        <v>6.9425267873446474E-7</v>
      </c>
      <c r="BP27">
        <f t="shared" si="24"/>
        <v>6.3019398052417903E-7</v>
      </c>
      <c r="BQ27">
        <f t="shared" si="24"/>
        <v>1.2380018900638484E-6</v>
      </c>
      <c r="BR27">
        <f t="shared" si="24"/>
        <v>1.0645703529468363E-6</v>
      </c>
      <c r="BS27">
        <f t="shared" si="24"/>
        <v>1.874366697708294E-12</v>
      </c>
      <c r="BT27">
        <f t="shared" si="24"/>
        <v>1.4517697293159437E-6</v>
      </c>
      <c r="BU27">
        <f t="shared" si="24"/>
        <v>1.4277167025082966E-6</v>
      </c>
      <c r="BV27">
        <f t="shared" si="24"/>
        <v>1.1365030404417115E-7</v>
      </c>
    </row>
    <row r="28" spans="1:177">
      <c r="A28">
        <v>27</v>
      </c>
      <c r="B28">
        <v>0.51123957839191281</v>
      </c>
      <c r="C28">
        <v>0.57123136716545153</v>
      </c>
      <c r="D28">
        <v>0.7928488706348289</v>
      </c>
      <c r="E28">
        <v>0.81252299307780662</v>
      </c>
      <c r="F28">
        <v>0.45774466698586436</v>
      </c>
      <c r="G28">
        <v>0.95834080485602036</v>
      </c>
      <c r="H28">
        <v>5.8979429186725399E-2</v>
      </c>
      <c r="I28">
        <v>0.77912765602738243</v>
      </c>
      <c r="J28">
        <v>0.88782269709193717</v>
      </c>
      <c r="K28">
        <v>0.53497159524726934</v>
      </c>
      <c r="M28">
        <v>0.87395708666969285</v>
      </c>
      <c r="S28">
        <f t="shared" si="25"/>
        <v>0.94415767502879377</v>
      </c>
      <c r="T28">
        <f t="shared" si="23"/>
        <v>0.50658038271018868</v>
      </c>
      <c r="U28">
        <f t="shared" si="23"/>
        <v>0.45426162288962046</v>
      </c>
      <c r="V28">
        <f t="shared" si="23"/>
        <v>0.75255309347351962</v>
      </c>
      <c r="W28">
        <f t="shared" si="23"/>
        <v>0.46142612690371926</v>
      </c>
      <c r="X28">
        <f t="shared" si="23"/>
        <v>0.95834080485602036</v>
      </c>
      <c r="Y28">
        <f t="shared" si="23"/>
        <v>0.35256303989864962</v>
      </c>
      <c r="Z28">
        <f t="shared" si="23"/>
        <v>0.86296571373663888</v>
      </c>
      <c r="AA28">
        <f t="shared" si="23"/>
        <v>0.13901939614122091</v>
      </c>
      <c r="AB28">
        <f t="shared" si="23"/>
        <v>0.98795902601109353</v>
      </c>
      <c r="BG28">
        <f t="shared" si="22"/>
        <v>3.6302855384963341E-2</v>
      </c>
      <c r="BH28">
        <f t="shared" si="22"/>
        <v>1.5887784834783581E-2</v>
      </c>
      <c r="BI28">
        <f t="shared" si="22"/>
        <v>3.9514453192920435E-2</v>
      </c>
      <c r="BJ28">
        <f t="shared" si="22"/>
        <v>1.4575256076865283E-2</v>
      </c>
      <c r="BM28">
        <f t="shared" si="26"/>
        <v>1.3068295325717037E-6</v>
      </c>
      <c r="BN28">
        <f t="shared" si="24"/>
        <v>1.6315263741685546E-6</v>
      </c>
      <c r="BO28">
        <f t="shared" si="24"/>
        <v>3.1430466583346181E-6</v>
      </c>
      <c r="BP28">
        <f t="shared" si="24"/>
        <v>3.3009680714005874E-6</v>
      </c>
      <c r="BQ28">
        <f t="shared" si="24"/>
        <v>1.0476509007699995E-6</v>
      </c>
      <c r="BR28">
        <f t="shared" si="24"/>
        <v>4.592085491260425E-6</v>
      </c>
      <c r="BS28">
        <f t="shared" si="24"/>
        <v>1.7392865335959782E-8</v>
      </c>
      <c r="BT28">
        <f t="shared" si="24"/>
        <v>3.0351995219336158E-6</v>
      </c>
      <c r="BU28">
        <f t="shared" si="24"/>
        <v>3.9411457073580088E-6</v>
      </c>
      <c r="BV28">
        <f t="shared" si="24"/>
        <v>1.4309730386070409E-6</v>
      </c>
      <c r="EN28" t="s">
        <v>19</v>
      </c>
      <c r="EZ28" t="s">
        <v>25</v>
      </c>
    </row>
    <row r="29" spans="1:177">
      <c r="A29">
        <v>28</v>
      </c>
      <c r="B29">
        <v>0.75269378868303127</v>
      </c>
      <c r="C29">
        <v>3.821211785237616E-2</v>
      </c>
      <c r="D29">
        <v>0.49268939225529673</v>
      </c>
      <c r="E29">
        <v>0.65030562115800039</v>
      </c>
      <c r="F29">
        <v>0.3275388292345669</v>
      </c>
      <c r="G29">
        <v>0.35256303989864962</v>
      </c>
      <c r="H29">
        <v>0.63179083752615894</v>
      </c>
      <c r="I29">
        <v>0.20344805957973672</v>
      </c>
      <c r="J29">
        <v>0.54443961653909356</v>
      </c>
      <c r="K29">
        <v>0.23465788866649534</v>
      </c>
      <c r="M29">
        <v>0.41143801925769685</v>
      </c>
      <c r="S29">
        <f t="shared" si="25"/>
        <v>0.23669880576318972</v>
      </c>
      <c r="T29">
        <f t="shared" si="23"/>
        <v>0.55611366360936776</v>
      </c>
      <c r="U29">
        <f t="shared" si="23"/>
        <v>0.99190201301523728</v>
      </c>
      <c r="V29">
        <f t="shared" si="23"/>
        <v>0.33663063972408069</v>
      </c>
      <c r="W29">
        <f t="shared" si="23"/>
        <v>6.1226900913051181E-4</v>
      </c>
      <c r="X29">
        <f t="shared" si="23"/>
        <v>5.8979429186725399E-2</v>
      </c>
      <c r="Y29">
        <f t="shared" si="23"/>
        <v>0.63179083752615894</v>
      </c>
      <c r="Z29">
        <f t="shared" si="23"/>
        <v>0.73111100887289904</v>
      </c>
      <c r="AA29">
        <f t="shared" si="23"/>
        <v>0.20668272237156163</v>
      </c>
      <c r="AB29">
        <f t="shared" si="23"/>
        <v>0.60446895601643214</v>
      </c>
      <c r="BG29">
        <f t="shared" si="22"/>
        <v>2.0000376667396783E-3</v>
      </c>
      <c r="BH29">
        <f t="shared" si="22"/>
        <v>6.1913363401008023E-4</v>
      </c>
      <c r="BI29">
        <f t="shared" si="22"/>
        <v>6.890717459490975E-4</v>
      </c>
      <c r="BJ29">
        <f t="shared" si="22"/>
        <v>3.2040598553574216E-4</v>
      </c>
      <c r="BM29">
        <f t="shared" si="26"/>
        <v>2.8327396976100792E-6</v>
      </c>
      <c r="BN29">
        <f t="shared" si="24"/>
        <v>7.3008297538194244E-9</v>
      </c>
      <c r="BO29">
        <f t="shared" si="24"/>
        <v>1.2137141862044684E-6</v>
      </c>
      <c r="BP29">
        <f t="shared" si="24"/>
        <v>2.1144870045484637E-6</v>
      </c>
      <c r="BQ29">
        <f t="shared" si="24"/>
        <v>5.3640842328175399E-7</v>
      </c>
      <c r="BR29">
        <f t="shared" si="24"/>
        <v>6.215034855128841E-7</v>
      </c>
      <c r="BS29">
        <f t="shared" si="24"/>
        <v>1.9957983119100271E-6</v>
      </c>
      <c r="BT29">
        <f t="shared" si="24"/>
        <v>2.0695556473380052E-7</v>
      </c>
      <c r="BU29">
        <f t="shared" si="24"/>
        <v>1.4820724802861763E-6</v>
      </c>
      <c r="BV29">
        <f t="shared" si="24"/>
        <v>2.7532162356708662E-7</v>
      </c>
    </row>
    <row r="30" spans="1:177">
      <c r="A30">
        <v>29</v>
      </c>
      <c r="B30">
        <v>0.95234257919974219</v>
      </c>
      <c r="C30">
        <v>0.44406171223017715</v>
      </c>
      <c r="D30">
        <v>0.86767442682309226</v>
      </c>
      <c r="E30">
        <v>0.791576575536863</v>
      </c>
      <c r="F30">
        <v>0.54465712732956739</v>
      </c>
      <c r="G30">
        <v>0.86296571373663888</v>
      </c>
      <c r="H30">
        <v>0.73111100887289904</v>
      </c>
      <c r="I30">
        <v>0.40104971442224624</v>
      </c>
      <c r="J30">
        <v>0.74417839289005772</v>
      </c>
      <c r="K30">
        <v>0.1446004549837783</v>
      </c>
      <c r="M30">
        <v>5.4437422340206792E-2</v>
      </c>
      <c r="S30">
        <f t="shared" si="25"/>
        <v>0.67295670683066733</v>
      </c>
      <c r="T30">
        <f t="shared" si="23"/>
        <v>0.21107085530671091</v>
      </c>
      <c r="U30">
        <f t="shared" si="23"/>
        <v>0.69474833345624309</v>
      </c>
      <c r="V30">
        <f t="shared" si="23"/>
        <v>0.96392571081991796</v>
      </c>
      <c r="W30">
        <f t="shared" si="23"/>
        <v>0.53884501098478099</v>
      </c>
      <c r="X30">
        <f t="shared" si="23"/>
        <v>0.77912765602738243</v>
      </c>
      <c r="Y30">
        <f t="shared" si="23"/>
        <v>0.20344805957973672</v>
      </c>
      <c r="Z30">
        <f t="shared" si="23"/>
        <v>0.40104971442224624</v>
      </c>
      <c r="AA30">
        <f t="shared" si="23"/>
        <v>0.2740209560315689</v>
      </c>
      <c r="AB30">
        <f t="shared" si="23"/>
        <v>0.77008987568285514</v>
      </c>
      <c r="BM30">
        <f t="shared" si="26"/>
        <v>4.5347819407840869E-6</v>
      </c>
      <c r="BN30">
        <f t="shared" si="24"/>
        <v>9.859540213439834E-7</v>
      </c>
      <c r="BO30">
        <f t="shared" si="24"/>
        <v>3.7642945548139085E-6</v>
      </c>
      <c r="BP30">
        <f t="shared" si="24"/>
        <v>3.1329673746933354E-6</v>
      </c>
      <c r="BQ30">
        <f t="shared" si="24"/>
        <v>1.4832569317544832E-6</v>
      </c>
      <c r="BR30">
        <f t="shared" si="24"/>
        <v>3.7235491154249331E-6</v>
      </c>
      <c r="BS30">
        <f t="shared" si="24"/>
        <v>2.6726165364757414E-6</v>
      </c>
      <c r="BT30">
        <f t="shared" si="24"/>
        <v>8.0420436719082639E-7</v>
      </c>
      <c r="BU30">
        <f t="shared" si="24"/>
        <v>2.7690074022221459E-6</v>
      </c>
      <c r="BV30">
        <f t="shared" si="24"/>
        <v>1.0454645790757847E-7</v>
      </c>
      <c r="EN30">
        <f>Sheet69!FL30</f>
        <v>0.34020157276188301</v>
      </c>
      <c r="EO30">
        <f>Sheet69!FM30</f>
        <v>0.40193536062026386</v>
      </c>
      <c r="EP30">
        <f>Sheet69!FN30</f>
        <v>0.39053360353057315</v>
      </c>
      <c r="EQ30">
        <f>Sheet69!FO30</f>
        <v>9.1775637082279399E-2</v>
      </c>
      <c r="ER30">
        <f>Sheet69!FP30</f>
        <v>0.24390005771644602</v>
      </c>
      <c r="ES30">
        <f>Sheet69!FQ30</f>
        <v>0.72160977278126515</v>
      </c>
      <c r="ET30">
        <f>Sheet69!FR30</f>
        <v>0.87251349021976821</v>
      </c>
      <c r="EU30">
        <f>Sheet69!FS30</f>
        <v>0.25904372744649928</v>
      </c>
      <c r="EV30">
        <f>Sheet69!FT30</f>
        <v>0.2058221134540027</v>
      </c>
      <c r="EW30">
        <f>Sheet69!FU30</f>
        <v>0.48961776718925987</v>
      </c>
      <c r="EZ30">
        <f>(1/4)*SUM($CW$7:$CZ$7)</f>
        <v>-0.2482984899976764</v>
      </c>
      <c r="FA30">
        <f>(1/4)*SUM($CW$8:$CZ$8)</f>
        <v>0.31262994673885414</v>
      </c>
      <c r="FB30">
        <f>(1/4)*SUM($CW$9:$CZ$9)</f>
        <v>-0.24240732554483871</v>
      </c>
      <c r="FC30">
        <f>(1/4)*SUM($CW$10:$CZ$10)</f>
        <v>8.6896253704936335E-4</v>
      </c>
      <c r="FD30">
        <f>(1/4)*SUM($CW$11:$CZ$11)</f>
        <v>-0.10659073440947206</v>
      </c>
      <c r="FE30">
        <f>(1/4)*SUM($CW$12:$CZ$12)</f>
        <v>0.22219540956524808</v>
      </c>
      <c r="FF30">
        <f>(1/4)*SUM($CW$13:$CZ$13)</f>
        <v>0.26741259549398866</v>
      </c>
      <c r="FG30">
        <f>(1/4)*SUM($CW$14:$CZ$14)</f>
        <v>-0.23328761401359488</v>
      </c>
      <c r="FH30">
        <f>(1/4)*SUM($CW$15:$CZ$15)</f>
        <v>2.6570087372383162E-2</v>
      </c>
      <c r="FI30">
        <f>(1/4)*SUM($CW$16:$CZ$16)</f>
        <v>9.0716225805864952E-4</v>
      </c>
      <c r="FL30">
        <f t="shared" ref="FL30:FU30" si="27">EN30-($EU$10*EZ30)</f>
        <v>0.34043526931428092</v>
      </c>
      <c r="FM30">
        <f t="shared" si="27"/>
        <v>0.40164111581543283</v>
      </c>
      <c r="FN30">
        <f t="shared" si="27"/>
        <v>0.39076175536611735</v>
      </c>
      <c r="FO30">
        <f t="shared" si="27"/>
        <v>9.1774819221691228E-2</v>
      </c>
      <c r="FP30">
        <f t="shared" si="27"/>
        <v>0.24400038006294633</v>
      </c>
      <c r="FQ30">
        <f t="shared" si="27"/>
        <v>0.72140064423934558</v>
      </c>
      <c r="FR30">
        <f t="shared" si="27"/>
        <v>0.87226180362419004</v>
      </c>
      <c r="FS30">
        <f t="shared" si="27"/>
        <v>0.25926329588250796</v>
      </c>
      <c r="FT30">
        <f t="shared" si="27"/>
        <v>0.20579710590032851</v>
      </c>
      <c r="FU30">
        <f t="shared" si="27"/>
        <v>0.48961691337539986</v>
      </c>
    </row>
    <row r="31" spans="1:177">
      <c r="A31">
        <v>30</v>
      </c>
      <c r="B31">
        <v>0.38166079507673445</v>
      </c>
      <c r="C31">
        <v>0.88494408094950094</v>
      </c>
      <c r="D31">
        <v>0.72222886415932852</v>
      </c>
      <c r="E31">
        <v>0.80837966993826194</v>
      </c>
      <c r="F31">
        <v>0.38524772630771664</v>
      </c>
      <c r="G31">
        <v>0.13901939614122091</v>
      </c>
      <c r="H31">
        <v>0.20668272237156163</v>
      </c>
      <c r="I31">
        <v>0.2740209560315689</v>
      </c>
      <c r="J31">
        <v>0.12039014173351249</v>
      </c>
      <c r="K31">
        <v>0.23987934671754879</v>
      </c>
      <c r="M31">
        <v>0.22568714533328676</v>
      </c>
      <c r="S31">
        <f t="shared" si="25"/>
        <v>0.9668662132456145</v>
      </c>
      <c r="T31">
        <f t="shared" si="23"/>
        <v>0.26748642160343722</v>
      </c>
      <c r="U31">
        <f t="shared" si="23"/>
        <v>0.89245984003044332</v>
      </c>
      <c r="V31">
        <f t="shared" si="23"/>
        <v>0.12819920074389868</v>
      </c>
      <c r="W31">
        <f t="shared" si="23"/>
        <v>0.53436255529524079</v>
      </c>
      <c r="X31">
        <f t="shared" si="23"/>
        <v>0.88782269709193717</v>
      </c>
      <c r="Y31">
        <f t="shared" si="23"/>
        <v>0.54443961653909356</v>
      </c>
      <c r="Z31">
        <f t="shared" si="23"/>
        <v>0.74417839289005772</v>
      </c>
      <c r="AA31">
        <f t="shared" si="23"/>
        <v>0.12039014173351249</v>
      </c>
      <c r="AB31">
        <f t="shared" si="23"/>
        <v>0.87866595210180065</v>
      </c>
      <c r="BM31">
        <f t="shared" si="26"/>
        <v>7.2832481249302557E-7</v>
      </c>
      <c r="BN31">
        <f t="shared" si="24"/>
        <v>3.9156301320377843E-6</v>
      </c>
      <c r="BO31">
        <f t="shared" si="24"/>
        <v>2.6080726611243693E-6</v>
      </c>
      <c r="BP31">
        <f t="shared" si="24"/>
        <v>3.2673884538474668E-6</v>
      </c>
      <c r="BQ31">
        <f t="shared" si="24"/>
        <v>7.420790531263268E-7</v>
      </c>
      <c r="BR31">
        <f t="shared" si="24"/>
        <v>9.6631962517348556E-8</v>
      </c>
      <c r="BS31">
        <f t="shared" si="24"/>
        <v>2.1358873863460015E-7</v>
      </c>
      <c r="BT31">
        <f t="shared" si="24"/>
        <v>3.754374217222751E-7</v>
      </c>
      <c r="BU31">
        <f t="shared" si="24"/>
        <v>7.2468931133076129E-8</v>
      </c>
      <c r="BV31">
        <f t="shared" si="24"/>
        <v>2.8771050490818995E-7</v>
      </c>
    </row>
    <row r="32" spans="1:177">
      <c r="A32">
        <v>31</v>
      </c>
      <c r="B32">
        <v>0.39050491587458902</v>
      </c>
      <c r="C32">
        <v>0.2337907188221065</v>
      </c>
      <c r="D32">
        <v>0.66389503526729332</v>
      </c>
      <c r="E32">
        <v>0.61321899496907639</v>
      </c>
      <c r="F32">
        <v>0.10155296311337141</v>
      </c>
      <c r="G32">
        <v>0.98795902601109353</v>
      </c>
      <c r="H32">
        <v>0.60446895601643214</v>
      </c>
      <c r="I32">
        <v>0.77008987568285514</v>
      </c>
      <c r="J32">
        <v>0.87866595210180065</v>
      </c>
      <c r="K32">
        <v>0.63217804070982297</v>
      </c>
      <c r="M32">
        <v>0.64891989304974584</v>
      </c>
      <c r="S32">
        <f t="shared" si="25"/>
        <v>0.997045701300461</v>
      </c>
      <c r="T32">
        <f t="shared" si="23"/>
        <v>0.58918924129301331</v>
      </c>
      <c r="U32">
        <f t="shared" si="23"/>
        <v>0.72162288798217067</v>
      </c>
      <c r="V32">
        <f t="shared" si="23"/>
        <v>0.12056624267999355</v>
      </c>
      <c r="W32">
        <f t="shared" si="23"/>
        <v>0.15076491902572769</v>
      </c>
      <c r="X32">
        <f t="shared" si="23"/>
        <v>0.53497159524726934</v>
      </c>
      <c r="Y32">
        <f t="shared" si="23"/>
        <v>0.23465788866649534</v>
      </c>
      <c r="Z32">
        <f t="shared" si="23"/>
        <v>0.1446004549837783</v>
      </c>
      <c r="AA32">
        <f t="shared" si="23"/>
        <v>0.23987934671754879</v>
      </c>
      <c r="AB32">
        <f t="shared" si="23"/>
        <v>0.63217804070982297</v>
      </c>
      <c r="BG32">
        <f>IF(BG20&gt;(1-0.000000000001),(1-0.000000000001),BG20)</f>
        <v>3.1739065806569489E-3</v>
      </c>
      <c r="BH32">
        <f t="shared" ref="BH32:BJ32" si="28">IF(BH20&gt;(1-0.000000000001),(1-0.000000000001),BH20)</f>
        <v>1.3543704667413436E-3</v>
      </c>
      <c r="BI32">
        <f t="shared" si="28"/>
        <v>1.6223229511683605E-3</v>
      </c>
      <c r="BJ32">
        <f t="shared" si="28"/>
        <v>6.5544001072774646E-4</v>
      </c>
      <c r="BM32">
        <f t="shared" si="26"/>
        <v>7.6247044661109917E-7</v>
      </c>
      <c r="BN32">
        <f t="shared" si="24"/>
        <v>2.7329050103678637E-7</v>
      </c>
      <c r="BO32">
        <f t="shared" si="24"/>
        <v>2.2037830892628033E-6</v>
      </c>
      <c r="BP32">
        <f t="shared" si="24"/>
        <v>1.8801876789544206E-6</v>
      </c>
      <c r="BQ32">
        <f t="shared" si="24"/>
        <v>5.1565021585528871E-8</v>
      </c>
      <c r="BR32">
        <f t="shared" si="24"/>
        <v>4.880315185383944E-6</v>
      </c>
      <c r="BS32">
        <f t="shared" si="24"/>
        <v>1.8269135939379771E-6</v>
      </c>
      <c r="BT32">
        <f t="shared" si="24"/>
        <v>2.9651920831461765E-6</v>
      </c>
      <c r="BU32">
        <f t="shared" si="24"/>
        <v>3.8602692769148194E-6</v>
      </c>
      <c r="BV32">
        <f t="shared" si="24"/>
        <v>1.998245375778553E-6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0.37014141112455762</v>
      </c>
      <c r="BH33">
        <f t="shared" si="29"/>
        <v>0.2907824483837495</v>
      </c>
      <c r="BI33">
        <f t="shared" si="29"/>
        <v>0.30466656690045263</v>
      </c>
      <c r="BJ33">
        <f t="shared" si="29"/>
        <v>0.28492936054665674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8.924799780482582E-3</v>
      </c>
      <c r="BH34">
        <f t="shared" si="29"/>
        <v>7.1453632801064459E-3</v>
      </c>
      <c r="BI34">
        <f t="shared" si="29"/>
        <v>9.8878910058288888E-3</v>
      </c>
      <c r="BJ34">
        <f t="shared" si="29"/>
        <v>4.4126437542272631E-3</v>
      </c>
      <c r="BS34">
        <f>SUM(BM36:BV45)</f>
        <v>1.5955629485824312E-4</v>
      </c>
      <c r="EN34">
        <f>Sheet69!FL34</f>
        <v>9.7130881081863574E-2</v>
      </c>
      <c r="EO34">
        <f>Sheet69!FM34</f>
        <v>0.5299901324064672</v>
      </c>
      <c r="EP34">
        <f>Sheet69!FN34</f>
        <v>6.9023226463944654E-2</v>
      </c>
      <c r="EQ34">
        <f>Sheet69!FO34</f>
        <v>0.68691681951277095</v>
      </c>
      <c r="ER34">
        <f>Sheet69!FP34</f>
        <v>0.7361279682652162</v>
      </c>
      <c r="ES34">
        <f>Sheet69!FQ34</f>
        <v>0.49286071441928325</v>
      </c>
      <c r="ET34">
        <f>Sheet69!FR34</f>
        <v>0.80661844740683541</v>
      </c>
      <c r="EU34">
        <f>Sheet69!FS34</f>
        <v>0.50155930735879262</v>
      </c>
      <c r="EV34">
        <f>Sheet69!FT34</f>
        <v>0.14464862042341631</v>
      </c>
      <c r="EW34">
        <f>Sheet69!FU34</f>
        <v>0.30193138013260251</v>
      </c>
      <c r="EZ34">
        <f t="array" ref="EZ34:FI43">(1/4)*(MMULT($X$7:$AA$16,$CW$23:$DF$26))</f>
        <v>-0.95953958929995953</v>
      </c>
      <c r="FA34">
        <v>1.1345880022215344</v>
      </c>
      <c r="FB34">
        <v>-1.1095835872854578</v>
      </c>
      <c r="FC34">
        <v>2.923841540380136E-3</v>
      </c>
      <c r="FD34">
        <v>-0.22936023812144132</v>
      </c>
      <c r="FE34">
        <v>0.82637737047806348</v>
      </c>
      <c r="FF34">
        <v>1.0123221931339104</v>
      </c>
      <c r="FG34">
        <v>-0.77266011821943759</v>
      </c>
      <c r="FH34">
        <v>9.1901947690291752E-2</v>
      </c>
      <c r="FI34">
        <v>3.0301778621160008E-3</v>
      </c>
      <c r="FL34">
        <f t="shared" ref="FL34:FU43" si="30">EN34-($EU$10*EZ34)</f>
        <v>9.8033992066995979E-2</v>
      </c>
      <c r="FM34">
        <f t="shared" si="30"/>
        <v>0.52892226725548031</v>
      </c>
      <c r="FN34">
        <f t="shared" si="30"/>
        <v>7.0067557659629034E-2</v>
      </c>
      <c r="FO34">
        <f t="shared" si="30"/>
        <v>0.68691406761650387</v>
      </c>
      <c r="FP34">
        <f t="shared" si="30"/>
        <v>0.73634384028645417</v>
      </c>
      <c r="FQ34">
        <f t="shared" si="30"/>
        <v>0.49208293464920827</v>
      </c>
      <c r="FR34">
        <f t="shared" si="30"/>
        <v>0.80566565785723532</v>
      </c>
      <c r="FS34">
        <f t="shared" si="30"/>
        <v>0.50228652888077985</v>
      </c>
      <c r="FT34">
        <f t="shared" si="30"/>
        <v>0.14456212304546578</v>
      </c>
      <c r="FU34">
        <f t="shared" si="30"/>
        <v>0.30192852815344012</v>
      </c>
    </row>
    <row r="35" spans="1:177">
      <c r="A35">
        <v>34</v>
      </c>
      <c r="BG35">
        <f t="shared" si="29"/>
        <v>1.7749379697527188E-3</v>
      </c>
      <c r="BH35">
        <f t="shared" si="29"/>
        <v>5.2206861537440409E-4</v>
      </c>
      <c r="BI35">
        <f t="shared" si="29"/>
        <v>8.0979446637664441E-4</v>
      </c>
      <c r="BJ35">
        <f t="shared" si="29"/>
        <v>3.6904909669368635E-4</v>
      </c>
      <c r="EN35">
        <f>Sheet69!FL35</f>
        <v>0.19171653414938905</v>
      </c>
      <c r="EO35">
        <f>Sheet69!FM35</f>
        <v>0.27243246726110637</v>
      </c>
      <c r="EP35">
        <f>Sheet69!FN35</f>
        <v>0.85181150181714349</v>
      </c>
      <c r="EQ35">
        <f>Sheet69!FO35</f>
        <v>0.12497150004535391</v>
      </c>
      <c r="ER35">
        <f>Sheet69!FP35</f>
        <v>1.892506662314572E-2</v>
      </c>
      <c r="ES35">
        <f>Sheet69!FQ35</f>
        <v>0.79249693668449483</v>
      </c>
      <c r="ET35">
        <f>Sheet69!FR35</f>
        <v>0.45785300068488666</v>
      </c>
      <c r="EU35">
        <f>Sheet69!FS35</f>
        <v>0.17438216847817484</v>
      </c>
      <c r="EV35">
        <f>Sheet69!FT35</f>
        <v>0.958726597107186</v>
      </c>
      <c r="EW35">
        <f>Sheet69!FU35</f>
        <v>0.32851989290214328</v>
      </c>
      <c r="EZ35">
        <v>-0.62804898632430084</v>
      </c>
      <c r="FA35">
        <v>0.72364897339150036</v>
      </c>
      <c r="FB35">
        <v>-0.66258715164603887</v>
      </c>
      <c r="FC35">
        <v>1.8248991540771703E-3</v>
      </c>
      <c r="FD35">
        <v>-8.3184699750066302E-2</v>
      </c>
      <c r="FE35">
        <v>0.53497317969260738</v>
      </c>
      <c r="FF35">
        <v>0.65291119709264112</v>
      </c>
      <c r="FG35">
        <v>-0.60146161137117748</v>
      </c>
      <c r="FH35">
        <v>6.0056003929267826E-2</v>
      </c>
      <c r="FI35">
        <v>1.8681958314896415E-3</v>
      </c>
      <c r="FL35">
        <f t="shared" si="30"/>
        <v>0.1923076488309256</v>
      </c>
      <c r="FM35">
        <f t="shared" si="30"/>
        <v>0.27175137463654209</v>
      </c>
      <c r="FN35">
        <f t="shared" si="30"/>
        <v>0.85243512354357553</v>
      </c>
      <c r="FO35">
        <f t="shared" si="30"/>
        <v>0.12496978246486928</v>
      </c>
      <c r="FP35">
        <f t="shared" si="30"/>
        <v>1.9003359397072886E-2</v>
      </c>
      <c r="FQ35">
        <f t="shared" si="30"/>
        <v>0.79199342420755359</v>
      </c>
      <c r="FR35">
        <f t="shared" si="30"/>
        <v>0.45723848588947263</v>
      </c>
      <c r="FS35">
        <f t="shared" si="30"/>
        <v>0.17494825933510449</v>
      </c>
      <c r="FT35">
        <f t="shared" si="30"/>
        <v>0.95867007287673578</v>
      </c>
      <c r="FU35">
        <f t="shared" si="30"/>
        <v>0.32851813457117224</v>
      </c>
    </row>
    <row r="36" spans="1:177">
      <c r="A36">
        <v>35</v>
      </c>
      <c r="B36">
        <f t="array" ref="B36:K45">TRANSPOSE(EN34:EW43)</f>
        <v>9.7130881081863574E-2</v>
      </c>
      <c r="C36">
        <v>0.19171653414938905</v>
      </c>
      <c r="D36">
        <v>0.63317890550110933</v>
      </c>
      <c r="E36">
        <v>0.34979054269349757</v>
      </c>
      <c r="F36">
        <v>0.25068158110733857</v>
      </c>
      <c r="G36">
        <v>0.87248640797089627</v>
      </c>
      <c r="H36">
        <v>0.30330178869340846</v>
      </c>
      <c r="I36">
        <v>0.19640484605128189</v>
      </c>
      <c r="J36">
        <v>0.68219776457076964</v>
      </c>
      <c r="K36">
        <v>0.31794409586817896</v>
      </c>
      <c r="M36">
        <f t="array" ref="M36:M45">TRANSPOSE(EN30:EW30)</f>
        <v>0.34020157276188301</v>
      </c>
      <c r="S36">
        <f>EN34</f>
        <v>9.7130881081863574E-2</v>
      </c>
      <c r="T36">
        <f t="shared" ref="T36:AB45" si="31">EO34</f>
        <v>0.5299901324064672</v>
      </c>
      <c r="U36">
        <f t="shared" si="31"/>
        <v>6.9023226463944654E-2</v>
      </c>
      <c r="V36">
        <f t="shared" si="31"/>
        <v>0.68691681951277095</v>
      </c>
      <c r="W36">
        <f t="shared" si="31"/>
        <v>0.7361279682652162</v>
      </c>
      <c r="X36">
        <f t="shared" si="31"/>
        <v>0.49286071441928325</v>
      </c>
      <c r="Y36">
        <f t="shared" si="31"/>
        <v>0.80661844740683541</v>
      </c>
      <c r="Z36">
        <f t="shared" si="31"/>
        <v>0.50155930735879262</v>
      </c>
      <c r="AA36">
        <f t="shared" si="31"/>
        <v>0.14464862042341631</v>
      </c>
      <c r="AB36">
        <f t="shared" si="31"/>
        <v>0.30193138013260251</v>
      </c>
      <c r="BG36">
        <f t="shared" si="29"/>
        <v>0.19794834025186797</v>
      </c>
      <c r="BH36">
        <f t="shared" si="29"/>
        <v>0.10192526411057995</v>
      </c>
      <c r="BI36">
        <f t="shared" si="29"/>
        <v>0.12849165623092901</v>
      </c>
      <c r="BJ36">
        <f t="shared" si="29"/>
        <v>0.1452718017687348</v>
      </c>
      <c r="BM36">
        <f>0.5*$BL$21*B36*B36</f>
        <v>4.7172040298695621E-8</v>
      </c>
      <c r="BN36">
        <f t="shared" ref="BN36:BV45" si="32">0.5*$BL$21*C36*C36</f>
        <v>1.8377614733126929E-7</v>
      </c>
      <c r="BO36">
        <f t="shared" si="32"/>
        <v>2.0045776318579136E-6</v>
      </c>
      <c r="BP36">
        <f t="shared" si="32"/>
        <v>6.1176711878905784E-7</v>
      </c>
      <c r="BQ36">
        <f t="shared" si="32"/>
        <v>3.1420627553237582E-7</v>
      </c>
      <c r="BR36">
        <f t="shared" si="32"/>
        <v>3.8061626604697862E-6</v>
      </c>
      <c r="BS36">
        <f t="shared" si="32"/>
        <v>4.5995987512310504E-7</v>
      </c>
      <c r="BT36">
        <f t="shared" si="32"/>
        <v>1.928743177621387E-7</v>
      </c>
      <c r="BU36">
        <f t="shared" si="32"/>
        <v>2.3269689499267763E-6</v>
      </c>
      <c r="BV36">
        <f t="shared" si="32"/>
        <v>5.0544224048716886E-7</v>
      </c>
      <c r="EN36">
        <f>Sheet69!FL36</f>
        <v>0.63317890550110933</v>
      </c>
      <c r="EO36">
        <f>Sheet69!FM36</f>
        <v>0.34184945302691616</v>
      </c>
      <c r="EP36">
        <f>Sheet69!FN36</f>
        <v>0.54884316208487605</v>
      </c>
      <c r="EQ36">
        <f>Sheet69!FO36</f>
        <v>0.33074495488910116</v>
      </c>
      <c r="ER36">
        <f>Sheet69!FP36</f>
        <v>0.70653196938445284</v>
      </c>
      <c r="ES36">
        <f>Sheet69!FQ36</f>
        <v>0.31111438003817676</v>
      </c>
      <c r="ET36">
        <f>Sheet69!FR36</f>
        <v>0.94859747098820291</v>
      </c>
      <c r="EU36">
        <f>Sheet69!FS36</f>
        <v>0.18226641508200767</v>
      </c>
      <c r="EV36">
        <f>Sheet69!FT36</f>
        <v>0.41232273624714405</v>
      </c>
      <c r="EW36">
        <f>Sheet69!FU36</f>
        <v>0.38589481965666872</v>
      </c>
      <c r="EZ36">
        <v>-0.77516655926264399</v>
      </c>
      <c r="FA36">
        <v>0.96190164686208512</v>
      </c>
      <c r="FB36">
        <v>-0.95499964227232681</v>
      </c>
      <c r="FC36">
        <v>2.4518079647163462E-3</v>
      </c>
      <c r="FD36">
        <v>-0.15569827052658375</v>
      </c>
      <c r="FE36">
        <v>0.70036715530643023</v>
      </c>
      <c r="FF36">
        <v>0.86618407305618095</v>
      </c>
      <c r="FG36">
        <v>-0.72644852779284863</v>
      </c>
      <c r="FH36">
        <v>7.8888164349374151E-2</v>
      </c>
      <c r="FI36">
        <v>2.5201523156165588E-3</v>
      </c>
      <c r="FL36">
        <f t="shared" si="30"/>
        <v>0.63390848606535488</v>
      </c>
      <c r="FM36">
        <f t="shared" si="30"/>
        <v>0.34094411889210274</v>
      </c>
      <c r="FN36">
        <f t="shared" si="30"/>
        <v>0.54974200010818564</v>
      </c>
      <c r="FO36">
        <f t="shared" si="30"/>
        <v>0.33074264726705921</v>
      </c>
      <c r="FP36">
        <f t="shared" si="30"/>
        <v>0.70667851135108628</v>
      </c>
      <c r="FQ36">
        <f t="shared" si="30"/>
        <v>0.31045520007453958</v>
      </c>
      <c r="FR36">
        <f t="shared" si="30"/>
        <v>0.94778222546811497</v>
      </c>
      <c r="FS36">
        <f t="shared" si="30"/>
        <v>0.18295014262477807</v>
      </c>
      <c r="FT36">
        <f t="shared" si="30"/>
        <v>0.41224848733796371</v>
      </c>
      <c r="FU36">
        <f t="shared" si="30"/>
        <v>0.38589244770947045</v>
      </c>
    </row>
    <row r="37" spans="1:177">
      <c r="A37">
        <v>36</v>
      </c>
      <c r="B37">
        <v>0.5299901324064672</v>
      </c>
      <c r="C37">
        <v>0.27243246726110637</v>
      </c>
      <c r="D37">
        <v>0.34184945302691616</v>
      </c>
      <c r="E37">
        <v>0.76687279316773405</v>
      </c>
      <c r="F37">
        <v>0.91555742125240591</v>
      </c>
      <c r="G37">
        <v>0.1141240268612588</v>
      </c>
      <c r="H37">
        <v>0.96110086358417313</v>
      </c>
      <c r="I37">
        <v>0.8562875149904583</v>
      </c>
      <c r="J37">
        <v>0.27784327538743703</v>
      </c>
      <c r="K37">
        <v>0.90995644408236798</v>
      </c>
      <c r="M37">
        <v>0.40193536062026386</v>
      </c>
      <c r="S37">
        <f t="shared" ref="S37:S45" si="33">EN35</f>
        <v>0.19171653414938905</v>
      </c>
      <c r="T37">
        <f t="shared" si="31"/>
        <v>0.27243246726110637</v>
      </c>
      <c r="U37">
        <f t="shared" si="31"/>
        <v>0.85181150181714349</v>
      </c>
      <c r="V37">
        <f t="shared" si="31"/>
        <v>0.12497150004535391</v>
      </c>
      <c r="W37">
        <f t="shared" si="31"/>
        <v>1.892506662314572E-2</v>
      </c>
      <c r="X37">
        <f t="shared" si="31"/>
        <v>0.79249693668449483</v>
      </c>
      <c r="Y37">
        <f t="shared" si="31"/>
        <v>0.45785300068488666</v>
      </c>
      <c r="Z37">
        <f t="shared" si="31"/>
        <v>0.17438216847817484</v>
      </c>
      <c r="AA37">
        <f t="shared" si="31"/>
        <v>0.958726597107186</v>
      </c>
      <c r="AB37">
        <f t="shared" si="31"/>
        <v>0.32851989290214328</v>
      </c>
      <c r="BG37">
        <f t="shared" si="29"/>
        <v>0.16933754403058046</v>
      </c>
      <c r="BH37">
        <f t="shared" si="29"/>
        <v>0.30501304259225903</v>
      </c>
      <c r="BI37">
        <f t="shared" si="29"/>
        <v>0.21528149133760457</v>
      </c>
      <c r="BJ37">
        <f t="shared" si="29"/>
        <v>0.19914956030054834</v>
      </c>
      <c r="BM37">
        <f t="shared" ref="BM37:BM45" si="34">0.5*$BL$21*B37*B37</f>
        <v>1.4044477022411233E-6</v>
      </c>
      <c r="BN37">
        <f t="shared" si="32"/>
        <v>3.7109724608986903E-7</v>
      </c>
      <c r="BO37">
        <f t="shared" si="32"/>
        <v>5.8430524267400881E-7</v>
      </c>
      <c r="BP37">
        <f t="shared" si="32"/>
        <v>2.9404694045044115E-6</v>
      </c>
      <c r="BQ37">
        <f t="shared" si="32"/>
        <v>4.1912269580517778E-6</v>
      </c>
      <c r="BR37">
        <f t="shared" si="32"/>
        <v>6.5121467535146606E-8</v>
      </c>
      <c r="BS37">
        <f t="shared" si="32"/>
        <v>4.618574349911217E-6</v>
      </c>
      <c r="BT37">
        <f t="shared" si="32"/>
        <v>3.6661415416426716E-6</v>
      </c>
      <c r="BU37">
        <f t="shared" si="32"/>
        <v>3.8598442839009588E-7</v>
      </c>
      <c r="BV37">
        <f t="shared" si="32"/>
        <v>4.1401036506351391E-6</v>
      </c>
      <c r="EN37">
        <f>Sheet69!FL37</f>
        <v>0.34979054269349757</v>
      </c>
      <c r="EO37">
        <f>Sheet69!FM37</f>
        <v>0.76687279316773405</v>
      </c>
      <c r="EP37">
        <f>Sheet69!FN37</f>
        <v>0.98980962251218962</v>
      </c>
      <c r="EQ37">
        <f>Sheet69!FO37</f>
        <v>0.43081962512432692</v>
      </c>
      <c r="ER37">
        <f>Sheet69!FP37</f>
        <v>0.41023235031254279</v>
      </c>
      <c r="ES37">
        <f>Sheet69!FQ37</f>
        <v>0.87460077855864005</v>
      </c>
      <c r="ET37">
        <f>Sheet69!FR37</f>
        <v>0.57668344106809433</v>
      </c>
      <c r="EU37">
        <f>Sheet69!FS37</f>
        <v>0.8080324333922696</v>
      </c>
      <c r="EV37">
        <f>Sheet69!FT37</f>
        <v>0.28398800508205974</v>
      </c>
      <c r="EW37">
        <f>Sheet69!FU37</f>
        <v>0.19940746060151385</v>
      </c>
      <c r="EZ37">
        <v>-0.52060272841530741</v>
      </c>
      <c r="FA37">
        <v>0.59964651109620815</v>
      </c>
      <c r="FB37">
        <v>-0.56005968570505793</v>
      </c>
      <c r="FC37">
        <v>1.4968198437319892E-3</v>
      </c>
      <c r="FD37">
        <v>-5.5260850350741325E-2</v>
      </c>
      <c r="FE37">
        <v>0.44458159888144783</v>
      </c>
      <c r="FF37">
        <v>0.54409189583074058</v>
      </c>
      <c r="FG37">
        <v>-0.50510097256457032</v>
      </c>
      <c r="FH37">
        <v>4.9679173527474987E-2</v>
      </c>
      <c r="FI37">
        <v>1.5282378560735313E-3</v>
      </c>
      <c r="FL37">
        <f t="shared" si="30"/>
        <v>0.35028052981666025</v>
      </c>
      <c r="FM37">
        <f t="shared" si="30"/>
        <v>0.7663084106686624</v>
      </c>
      <c r="FN37">
        <f t="shared" si="30"/>
        <v>0.99033674620789769</v>
      </c>
      <c r="FO37">
        <f t="shared" si="30"/>
        <v>0.43081821632946454</v>
      </c>
      <c r="FP37">
        <f t="shared" si="30"/>
        <v>0.41028436138280611</v>
      </c>
      <c r="FQ37">
        <f t="shared" si="30"/>
        <v>0.87418234191442556</v>
      </c>
      <c r="FR37">
        <f t="shared" si="30"/>
        <v>0.57617134612847365</v>
      </c>
      <c r="FS37">
        <f t="shared" si="30"/>
        <v>0.8085078303868396</v>
      </c>
      <c r="FT37">
        <f t="shared" si="30"/>
        <v>0.28394124744136906</v>
      </c>
      <c r="FU37">
        <f t="shared" si="30"/>
        <v>0.1994060222362696</v>
      </c>
    </row>
    <row r="38" spans="1:177">
      <c r="A38">
        <v>37</v>
      </c>
      <c r="B38">
        <v>6.9023226463944654E-2</v>
      </c>
      <c r="C38">
        <v>0.85181150181714349</v>
      </c>
      <c r="D38">
        <v>0.54884316208487605</v>
      </c>
      <c r="E38">
        <v>0.98980962251218962</v>
      </c>
      <c r="F38">
        <v>0.40273772970420546</v>
      </c>
      <c r="G38">
        <v>0.24988008879816884</v>
      </c>
      <c r="H38">
        <v>9.8122198072153111E-2</v>
      </c>
      <c r="I38">
        <v>0.69338164485297427</v>
      </c>
      <c r="J38">
        <v>3.8113437306336942E-2</v>
      </c>
      <c r="K38">
        <v>0.75216083592035288</v>
      </c>
      <c r="M38">
        <v>0.39053360353057315</v>
      </c>
      <c r="S38">
        <f t="shared" si="33"/>
        <v>0.63317890550110933</v>
      </c>
      <c r="T38">
        <f t="shared" si="31"/>
        <v>0.34184945302691616</v>
      </c>
      <c r="U38">
        <f t="shared" si="31"/>
        <v>0.54884316208487605</v>
      </c>
      <c r="V38">
        <f t="shared" si="31"/>
        <v>0.33074495488910116</v>
      </c>
      <c r="W38">
        <f t="shared" si="31"/>
        <v>0.70653196938445284</v>
      </c>
      <c r="X38">
        <f t="shared" si="31"/>
        <v>0.31111438003817676</v>
      </c>
      <c r="Y38">
        <f t="shared" si="31"/>
        <v>0.94859747098820291</v>
      </c>
      <c r="Z38">
        <f t="shared" si="31"/>
        <v>0.18226641508200767</v>
      </c>
      <c r="AA38">
        <f t="shared" si="31"/>
        <v>0.41232273624714405</v>
      </c>
      <c r="AB38">
        <f t="shared" si="31"/>
        <v>0.38589481965666872</v>
      </c>
      <c r="BG38">
        <f t="shared" si="29"/>
        <v>0.18591714954955238</v>
      </c>
      <c r="BH38">
        <f t="shared" si="29"/>
        <v>0.25740165323656022</v>
      </c>
      <c r="BI38">
        <f t="shared" si="29"/>
        <v>0.28513595187579988</v>
      </c>
      <c r="BJ38">
        <f t="shared" si="29"/>
        <v>0.34119562731404213</v>
      </c>
      <c r="BM38">
        <f t="shared" si="34"/>
        <v>2.3821028957464948E-8</v>
      </c>
      <c r="BN38">
        <f t="shared" si="32"/>
        <v>3.6279141731398872E-6</v>
      </c>
      <c r="BO38">
        <f t="shared" si="32"/>
        <v>1.5061440828366277E-6</v>
      </c>
      <c r="BP38">
        <f t="shared" si="32"/>
        <v>4.8986154440886171E-6</v>
      </c>
      <c r="BQ38">
        <f t="shared" si="32"/>
        <v>8.1098839463648839E-7</v>
      </c>
      <c r="BR38">
        <f t="shared" si="32"/>
        <v>3.122002938889037E-7</v>
      </c>
      <c r="BS38">
        <f t="shared" si="32"/>
        <v>4.8139828772554245E-8</v>
      </c>
      <c r="BT38">
        <f t="shared" si="32"/>
        <v>2.4038905270950807E-6</v>
      </c>
      <c r="BU38">
        <f t="shared" si="32"/>
        <v>7.2631705165203834E-9</v>
      </c>
      <c r="BV38">
        <f t="shared" si="32"/>
        <v>2.8287296154620206E-6</v>
      </c>
      <c r="EN38">
        <f>Sheet69!FL38</f>
        <v>0.25068158110733857</v>
      </c>
      <c r="EO38">
        <f>Sheet69!FM38</f>
        <v>0.91555742125240591</v>
      </c>
      <c r="EP38">
        <f>Sheet69!FN38</f>
        <v>0.40273772970420546</v>
      </c>
      <c r="EQ38">
        <f>Sheet69!FO38</f>
        <v>0.26390023275843189</v>
      </c>
      <c r="ER38">
        <f>Sheet69!FP38</f>
        <v>0.53744081924594467</v>
      </c>
      <c r="ES38">
        <f>Sheet69!FQ38</f>
        <v>0.87921519991765196</v>
      </c>
      <c r="ET38">
        <f>Sheet69!FR38</f>
        <v>0.73409541045180193</v>
      </c>
      <c r="EU38">
        <f>Sheet69!FS38</f>
        <v>0.10355818539284785</v>
      </c>
      <c r="EV38">
        <f>Sheet69!FT38</f>
        <v>0.50730008940657356</v>
      </c>
      <c r="EW38">
        <f>Sheet69!FU38</f>
        <v>0.74019789871937758</v>
      </c>
      <c r="EZ38">
        <v>-0.79455128077890891</v>
      </c>
      <c r="FA38">
        <v>0.81933738968897374</v>
      </c>
      <c r="FB38">
        <v>-0.73977644421708311</v>
      </c>
      <c r="FC38">
        <v>2.1205711648897407E-3</v>
      </c>
      <c r="FD38">
        <v>-0.18231544944931327</v>
      </c>
      <c r="FE38">
        <v>0.60576531933152866</v>
      </c>
      <c r="FF38">
        <v>0.72277926487998223</v>
      </c>
      <c r="FG38">
        <v>-0.50094356322090938</v>
      </c>
      <c r="FH38">
        <v>6.5364140415167707E-2</v>
      </c>
      <c r="FI38">
        <v>2.2200521856726727E-3</v>
      </c>
      <c r="FL38">
        <f t="shared" si="30"/>
        <v>0.25142940641639744</v>
      </c>
      <c r="FM38">
        <f t="shared" si="30"/>
        <v>0.91478626745592972</v>
      </c>
      <c r="FN38">
        <f t="shared" si="30"/>
        <v>0.40343400137529101</v>
      </c>
      <c r="FO38">
        <f t="shared" si="30"/>
        <v>0.26389823689381608</v>
      </c>
      <c r="FP38">
        <f t="shared" si="30"/>
        <v>0.53761241308844276</v>
      </c>
      <c r="FQ38">
        <f t="shared" si="30"/>
        <v>0.87864505844521967</v>
      </c>
      <c r="FR38">
        <f t="shared" si="30"/>
        <v>0.73341513638993105</v>
      </c>
      <c r="FS38">
        <f t="shared" si="30"/>
        <v>0.10402966946700286</v>
      </c>
      <c r="FT38">
        <f t="shared" si="30"/>
        <v>0.5072385692005279</v>
      </c>
      <c r="FU38">
        <f t="shared" si="30"/>
        <v>0.74019580922402084</v>
      </c>
    </row>
    <row r="39" spans="1:177">
      <c r="A39">
        <v>38</v>
      </c>
      <c r="B39">
        <v>0.68691681951277095</v>
      </c>
      <c r="C39">
        <v>0.12497150004535391</v>
      </c>
      <c r="D39">
        <v>0.33074495488910116</v>
      </c>
      <c r="E39">
        <v>0.43081962512432692</v>
      </c>
      <c r="F39">
        <v>0.26390023275843189</v>
      </c>
      <c r="G39">
        <v>0.23465788350123998</v>
      </c>
      <c r="H39">
        <v>0.14909436773886323</v>
      </c>
      <c r="I39">
        <v>0.73936940242070459</v>
      </c>
      <c r="J39">
        <v>0.40262525116634507</v>
      </c>
      <c r="K39">
        <v>0.31557010427053056</v>
      </c>
      <c r="M39">
        <v>9.1775637082279399E-2</v>
      </c>
      <c r="S39">
        <f t="shared" si="33"/>
        <v>0.34979054269349757</v>
      </c>
      <c r="T39">
        <f t="shared" si="31"/>
        <v>0.76687279316773405</v>
      </c>
      <c r="U39">
        <f t="shared" si="31"/>
        <v>0.98980962251218962</v>
      </c>
      <c r="V39">
        <f t="shared" si="31"/>
        <v>0.43081962512432692</v>
      </c>
      <c r="W39">
        <f t="shared" si="31"/>
        <v>0.41023235031254279</v>
      </c>
      <c r="X39">
        <f t="shared" si="31"/>
        <v>0.87460077855864005</v>
      </c>
      <c r="Y39">
        <f t="shared" si="31"/>
        <v>0.57668344106809433</v>
      </c>
      <c r="Z39">
        <f t="shared" si="31"/>
        <v>0.8080324333922696</v>
      </c>
      <c r="AA39">
        <f t="shared" si="31"/>
        <v>0.28398800508205974</v>
      </c>
      <c r="AB39">
        <f t="shared" si="31"/>
        <v>0.19940746060151385</v>
      </c>
      <c r="BG39">
        <f t="shared" si="29"/>
        <v>2.44790176608463E-2</v>
      </c>
      <c r="BH39">
        <f t="shared" si="29"/>
        <v>1.9348870845835444E-2</v>
      </c>
      <c r="BI39">
        <f t="shared" si="29"/>
        <v>1.3900800292970326E-2</v>
      </c>
      <c r="BJ39">
        <f t="shared" si="29"/>
        <v>9.1208551459684411E-3</v>
      </c>
      <c r="BM39">
        <f t="shared" si="34"/>
        <v>2.359273584647704E-6</v>
      </c>
      <c r="BN39">
        <f t="shared" si="32"/>
        <v>7.8089379117929476E-8</v>
      </c>
      <c r="BO39">
        <f t="shared" si="32"/>
        <v>5.4696112592296789E-7</v>
      </c>
      <c r="BP39">
        <f t="shared" si="32"/>
        <v>9.2802774696132788E-7</v>
      </c>
      <c r="BQ39">
        <f t="shared" si="32"/>
        <v>3.4821666424977265E-7</v>
      </c>
      <c r="BR39">
        <f t="shared" si="32"/>
        <v>2.7532161144640757E-7</v>
      </c>
      <c r="BS39">
        <f t="shared" si="32"/>
        <v>1.1114565245725691E-7</v>
      </c>
      <c r="BT39">
        <f t="shared" si="32"/>
        <v>2.7333355661797495E-6</v>
      </c>
      <c r="BU39">
        <f t="shared" si="32"/>
        <v>8.1053546438381235E-7</v>
      </c>
      <c r="BV39">
        <f t="shared" si="32"/>
        <v>4.9792245354656776E-7</v>
      </c>
      <c r="EN39">
        <f>Sheet69!FL39</f>
        <v>0.87248640797089627</v>
      </c>
      <c r="EO39">
        <f>Sheet69!FM39</f>
        <v>0.1141240268612588</v>
      </c>
      <c r="EP39">
        <f>Sheet69!FN39</f>
        <v>0.24988008879816884</v>
      </c>
      <c r="EQ39">
        <f>Sheet69!FO39</f>
        <v>0.23465788350123998</v>
      </c>
      <c r="ER39">
        <f>Sheet69!FP39</f>
        <v>0.73869934562915618</v>
      </c>
      <c r="ES39">
        <f>Sheet69!FQ39</f>
        <v>0.33903633178825604</v>
      </c>
      <c r="ET39">
        <f>Sheet69!FR39</f>
        <v>9.4320218602679598E-2</v>
      </c>
      <c r="EU39">
        <f>Sheet69!FS39</f>
        <v>0.96936695307913257</v>
      </c>
      <c r="EV39">
        <f>Sheet69!FT39</f>
        <v>0.15473925593532878</v>
      </c>
      <c r="EW39">
        <f>Sheet69!FU39</f>
        <v>0.61939273846815601</v>
      </c>
      <c r="EZ39">
        <v>-1.0808132496833505</v>
      </c>
      <c r="FA39">
        <v>1.1560472885349455</v>
      </c>
      <c r="FB39">
        <v>-0.99627491197762008</v>
      </c>
      <c r="FC39">
        <v>3.0415187155948655E-3</v>
      </c>
      <c r="FD39">
        <v>-0.28309436593407478</v>
      </c>
      <c r="FE39">
        <v>0.84835639035223165</v>
      </c>
      <c r="FF39">
        <v>1.012605316727659</v>
      </c>
      <c r="FG39">
        <v>-0.75689752598254734</v>
      </c>
      <c r="FH39">
        <v>9.3849330896438099E-2</v>
      </c>
      <c r="FI39">
        <v>3.1802083507236805E-3</v>
      </c>
      <c r="FL39">
        <f t="shared" si="30"/>
        <v>0.87350366075499219</v>
      </c>
      <c r="FM39">
        <f t="shared" si="30"/>
        <v>0.11303596440166802</v>
      </c>
      <c r="FN39">
        <f t="shared" si="30"/>
        <v>0.2508177747751229</v>
      </c>
      <c r="FO39">
        <f t="shared" si="30"/>
        <v>0.23465502084815701</v>
      </c>
      <c r="FP39">
        <f t="shared" si="30"/>
        <v>0.73896579178161836</v>
      </c>
      <c r="FQ39">
        <f t="shared" si="30"/>
        <v>0.33823786554050767</v>
      </c>
      <c r="FR39">
        <f t="shared" si="30"/>
        <v>9.3367162579418059E-2</v>
      </c>
      <c r="FS39">
        <f t="shared" si="30"/>
        <v>0.9700793389754071</v>
      </c>
      <c r="FT39">
        <f t="shared" si="30"/>
        <v>0.15465092569588371</v>
      </c>
      <c r="FU39">
        <f t="shared" si="30"/>
        <v>0.61938974528149793</v>
      </c>
    </row>
    <row r="40" spans="1:177">
      <c r="A40">
        <v>39</v>
      </c>
      <c r="B40">
        <v>0.7361279682652162</v>
      </c>
      <c r="C40">
        <v>1.892506662314572E-2</v>
      </c>
      <c r="D40">
        <v>0.70653196938445284</v>
      </c>
      <c r="E40">
        <v>0.41023235031254279</v>
      </c>
      <c r="F40">
        <v>0.53744081924594467</v>
      </c>
      <c r="G40">
        <v>0.73869934562915618</v>
      </c>
      <c r="H40">
        <v>0.99493390900924972</v>
      </c>
      <c r="I40">
        <v>0.93366204133556607</v>
      </c>
      <c r="J40">
        <v>0.28820183695681639</v>
      </c>
      <c r="K40">
        <v>1.1675455861203124E-2</v>
      </c>
      <c r="M40">
        <v>0.24390005771644602</v>
      </c>
      <c r="S40">
        <f t="shared" si="33"/>
        <v>0.25068158110733857</v>
      </c>
      <c r="T40">
        <f t="shared" si="31"/>
        <v>0.91555742125240591</v>
      </c>
      <c r="U40">
        <f t="shared" si="31"/>
        <v>0.40273772970420546</v>
      </c>
      <c r="V40">
        <f t="shared" si="31"/>
        <v>0.26390023275843189</v>
      </c>
      <c r="W40">
        <f t="shared" si="31"/>
        <v>0.53744081924594467</v>
      </c>
      <c r="X40">
        <f t="shared" si="31"/>
        <v>0.87921519991765196</v>
      </c>
      <c r="Y40">
        <f t="shared" si="31"/>
        <v>0.73409541045180193</v>
      </c>
      <c r="Z40">
        <f t="shared" si="31"/>
        <v>0.10355818539284785</v>
      </c>
      <c r="AA40">
        <f t="shared" si="31"/>
        <v>0.50730008940657356</v>
      </c>
      <c r="AB40">
        <f t="shared" si="31"/>
        <v>0.74019789871937758</v>
      </c>
      <c r="BG40">
        <f t="shared" si="29"/>
        <v>3.6302855384963341E-2</v>
      </c>
      <c r="BH40">
        <f t="shared" si="29"/>
        <v>1.5887784834783581E-2</v>
      </c>
      <c r="BI40">
        <f t="shared" si="29"/>
        <v>3.9514453192920435E-2</v>
      </c>
      <c r="BJ40">
        <f t="shared" si="29"/>
        <v>1.4575256076865283E-2</v>
      </c>
      <c r="BM40">
        <f t="shared" si="34"/>
        <v>2.7094219283113759E-6</v>
      </c>
      <c r="BN40">
        <f t="shared" si="32"/>
        <v>1.7907907334525209E-9</v>
      </c>
      <c r="BO40">
        <f t="shared" si="32"/>
        <v>2.4959371188113672E-6</v>
      </c>
      <c r="BP40">
        <f t="shared" si="32"/>
        <v>8.4145290621476432E-7</v>
      </c>
      <c r="BQ40">
        <f t="shared" si="32"/>
        <v>1.444213170958761E-6</v>
      </c>
      <c r="BR40">
        <f t="shared" si="32"/>
        <v>2.7283836161647177E-6</v>
      </c>
      <c r="BS40">
        <f t="shared" si="32"/>
        <v>4.9494674164821305E-6</v>
      </c>
      <c r="BT40">
        <f t="shared" si="32"/>
        <v>4.3586240371544818E-6</v>
      </c>
      <c r="BU40">
        <f t="shared" si="32"/>
        <v>4.153014941264169E-7</v>
      </c>
      <c r="BV40">
        <f t="shared" si="32"/>
        <v>6.8158134783451194E-10</v>
      </c>
      <c r="EN40">
        <f>Sheet69!FL40</f>
        <v>0.30330178869340846</v>
      </c>
      <c r="EO40">
        <f>Sheet69!FM40</f>
        <v>0.96110086358417313</v>
      </c>
      <c r="EP40">
        <f>Sheet69!FN40</f>
        <v>9.8122198072153111E-2</v>
      </c>
      <c r="EQ40">
        <f>Sheet69!FO40</f>
        <v>0.14909436773886323</v>
      </c>
      <c r="ER40">
        <f>Sheet69!FP40</f>
        <v>0.99493390900924972</v>
      </c>
      <c r="ES40">
        <f>Sheet69!FQ40</f>
        <v>0.10481247156725419</v>
      </c>
      <c r="ET40">
        <f>Sheet69!FR40</f>
        <v>0.31623570796682349</v>
      </c>
      <c r="EU40">
        <f>Sheet69!FS40</f>
        <v>0.21860812513504566</v>
      </c>
      <c r="EV40">
        <f>Sheet69!FT40</f>
        <v>0.89991939928165765</v>
      </c>
      <c r="EW40">
        <f>Sheet69!FU40</f>
        <v>0.5995183747474766</v>
      </c>
      <c r="EZ40">
        <v>-0.52209840556827569</v>
      </c>
      <c r="FA40">
        <v>0.76436708162533451</v>
      </c>
      <c r="FB40">
        <v>-0.64782738433720766</v>
      </c>
      <c r="FC40">
        <v>2.111305011286852E-3</v>
      </c>
      <c r="FD40">
        <v>-0.24148592598393076</v>
      </c>
      <c r="FE40">
        <v>0.53621141599273259</v>
      </c>
      <c r="FF40">
        <v>0.66185152751137322</v>
      </c>
      <c r="FG40">
        <v>-0.62109362734231954</v>
      </c>
      <c r="FH40">
        <v>6.578001962199409E-2</v>
      </c>
      <c r="FI40">
        <v>2.1839934690126199E-3</v>
      </c>
      <c r="FL40">
        <f t="shared" si="30"/>
        <v>0.30379318353594209</v>
      </c>
      <c r="FM40">
        <f t="shared" si="30"/>
        <v>0.96038144740188403</v>
      </c>
      <c r="FN40">
        <f t="shared" si="30"/>
        <v>9.8731928023672214E-2</v>
      </c>
      <c r="FO40">
        <f t="shared" si="30"/>
        <v>0.14909238059547705</v>
      </c>
      <c r="FP40">
        <f t="shared" si="30"/>
        <v>0.99516119363089839</v>
      </c>
      <c r="FQ40">
        <f t="shared" si="30"/>
        <v>0.10430779367221316</v>
      </c>
      <c r="FR40">
        <f t="shared" si="30"/>
        <v>0.31561277860394199</v>
      </c>
      <c r="FS40">
        <f t="shared" si="30"/>
        <v>0.21919269348835121</v>
      </c>
      <c r="FT40">
        <f t="shared" si="30"/>
        <v>0.89985748765342954</v>
      </c>
      <c r="FU40">
        <f t="shared" si="30"/>
        <v>0.59951631919029547</v>
      </c>
    </row>
    <row r="41" spans="1:177">
      <c r="A41">
        <v>40</v>
      </c>
      <c r="B41">
        <v>0.49286071441928325</v>
      </c>
      <c r="C41">
        <v>0.79249693668449483</v>
      </c>
      <c r="D41">
        <v>0.31111438003817676</v>
      </c>
      <c r="E41">
        <v>0.87460077855864005</v>
      </c>
      <c r="F41">
        <v>0.87921519991765196</v>
      </c>
      <c r="G41">
        <v>0.33903633178825604</v>
      </c>
      <c r="H41">
        <v>0.10481247156725419</v>
      </c>
      <c r="I41">
        <v>0.84738046500824071</v>
      </c>
      <c r="J41">
        <v>0.5406337411723795</v>
      </c>
      <c r="K41">
        <v>0.5786460396705162</v>
      </c>
      <c r="M41">
        <v>0.72160977278126515</v>
      </c>
      <c r="S41">
        <f t="shared" si="33"/>
        <v>0.87248640797089627</v>
      </c>
      <c r="T41">
        <f t="shared" si="31"/>
        <v>0.1141240268612588</v>
      </c>
      <c r="U41">
        <f t="shared" si="31"/>
        <v>0.24988008879816884</v>
      </c>
      <c r="V41">
        <f t="shared" si="31"/>
        <v>0.23465788350123998</v>
      </c>
      <c r="W41">
        <f t="shared" si="31"/>
        <v>0.73869934562915618</v>
      </c>
      <c r="X41">
        <f t="shared" si="31"/>
        <v>0.33903633178825604</v>
      </c>
      <c r="Y41">
        <f t="shared" si="31"/>
        <v>9.4320218602679598E-2</v>
      </c>
      <c r="Z41">
        <f t="shared" si="31"/>
        <v>0.96936695307913257</v>
      </c>
      <c r="AA41">
        <f t="shared" si="31"/>
        <v>0.15473925593532878</v>
      </c>
      <c r="AB41">
        <f t="shared" si="31"/>
        <v>0.61939273846815601</v>
      </c>
      <c r="BG41">
        <f t="shared" si="29"/>
        <v>2.0000376667396783E-3</v>
      </c>
      <c r="BH41">
        <f t="shared" si="29"/>
        <v>6.1913363401008023E-4</v>
      </c>
      <c r="BI41">
        <f t="shared" si="29"/>
        <v>6.890717459490975E-4</v>
      </c>
      <c r="BJ41">
        <f t="shared" si="29"/>
        <v>3.2040598553574216E-4</v>
      </c>
      <c r="BM41">
        <f t="shared" si="34"/>
        <v>1.2145584190894317E-6</v>
      </c>
      <c r="BN41">
        <f t="shared" si="32"/>
        <v>3.1402569732715417E-6</v>
      </c>
      <c r="BO41">
        <f t="shared" si="32"/>
        <v>4.8396078733269537E-7</v>
      </c>
      <c r="BP41">
        <f t="shared" si="32"/>
        <v>3.8246326092768966E-6</v>
      </c>
      <c r="BQ41">
        <f t="shared" si="32"/>
        <v>3.8650968388311835E-6</v>
      </c>
      <c r="BR41">
        <f t="shared" si="32"/>
        <v>5.7472817136218218E-7</v>
      </c>
      <c r="BS41">
        <f t="shared" si="32"/>
        <v>5.4928270980182345E-8</v>
      </c>
      <c r="BT41">
        <f t="shared" si="32"/>
        <v>3.5902682623879115E-6</v>
      </c>
      <c r="BU41">
        <f t="shared" si="32"/>
        <v>1.4614242104702173E-6</v>
      </c>
      <c r="BV41">
        <f t="shared" si="32"/>
        <v>1.6741561961318633E-6</v>
      </c>
      <c r="EN41">
        <f>Sheet69!FL41</f>
        <v>0.19640484605128189</v>
      </c>
      <c r="EO41">
        <f>Sheet69!FM41</f>
        <v>0.8562875149904583</v>
      </c>
      <c r="EP41">
        <f>Sheet69!FN41</f>
        <v>0.69338164485297427</v>
      </c>
      <c r="EQ41">
        <f>Sheet69!FO41</f>
        <v>0.73936940242070459</v>
      </c>
      <c r="ER41">
        <f>Sheet69!FP41</f>
        <v>0.93366204133556607</v>
      </c>
      <c r="ES41">
        <f>Sheet69!FQ41</f>
        <v>0.84738046500824071</v>
      </c>
      <c r="ET41">
        <f>Sheet69!FR41</f>
        <v>0.39095785803665417</v>
      </c>
      <c r="EU41">
        <f>Sheet69!FS41</f>
        <v>0.51431984303593592</v>
      </c>
      <c r="EV41">
        <f>Sheet69!FT41</f>
        <v>0.90138403280008217</v>
      </c>
      <c r="EW41">
        <f>Sheet69!FU41</f>
        <v>6.777309809920383E-2</v>
      </c>
      <c r="EZ41">
        <v>-0.76247845871757569</v>
      </c>
      <c r="FA41">
        <v>0.95138310349919697</v>
      </c>
      <c r="FB41">
        <v>-0.81277223841608803</v>
      </c>
      <c r="FC41">
        <v>2.562689545382277E-3</v>
      </c>
      <c r="FD41">
        <v>-0.2609468050713708</v>
      </c>
      <c r="FE41">
        <v>0.68261810243217225</v>
      </c>
      <c r="FF41">
        <v>0.82959594375731882</v>
      </c>
      <c r="FG41">
        <v>-0.71241092419692553</v>
      </c>
      <c r="FH41">
        <v>7.9787342703112218E-2</v>
      </c>
      <c r="FI41">
        <v>2.6612444647776414E-3</v>
      </c>
      <c r="FL41">
        <f t="shared" si="30"/>
        <v>0.19712248467679921</v>
      </c>
      <c r="FM41">
        <f t="shared" si="30"/>
        <v>0.85539208082450968</v>
      </c>
      <c r="FN41">
        <f t="shared" si="30"/>
        <v>0.69414661958159363</v>
      </c>
      <c r="FO41">
        <f t="shared" si="30"/>
        <v>0.73936699043780596</v>
      </c>
      <c r="FP41">
        <f t="shared" si="30"/>
        <v>0.93390764238092483</v>
      </c>
      <c r="FQ41">
        <f t="shared" si="30"/>
        <v>0.84673799031117636</v>
      </c>
      <c r="FR41">
        <f t="shared" si="30"/>
        <v>0.39017704897115735</v>
      </c>
      <c r="FS41">
        <f t="shared" si="30"/>
        <v>0.51499035849850272</v>
      </c>
      <c r="FT41">
        <f t="shared" si="30"/>
        <v>0.90130893759142872</v>
      </c>
      <c r="FU41">
        <f t="shared" si="30"/>
        <v>6.7770593357203535E-2</v>
      </c>
    </row>
    <row r="42" spans="1:177">
      <c r="A42">
        <v>41</v>
      </c>
      <c r="B42">
        <v>0.80661844740683541</v>
      </c>
      <c r="C42">
        <v>0.45785300068488666</v>
      </c>
      <c r="D42">
        <v>0.94859747098820291</v>
      </c>
      <c r="E42">
        <v>0.57668344106809433</v>
      </c>
      <c r="F42">
        <v>0.73409541045180193</v>
      </c>
      <c r="G42">
        <v>9.4320218602679598E-2</v>
      </c>
      <c r="H42">
        <v>0.31623570796682349</v>
      </c>
      <c r="I42">
        <v>0.39095785803665417</v>
      </c>
      <c r="J42">
        <v>0.97111471024040996</v>
      </c>
      <c r="K42">
        <v>0.42582777330347132</v>
      </c>
      <c r="M42">
        <v>0.87251349021976821</v>
      </c>
      <c r="S42">
        <f t="shared" si="33"/>
        <v>0.30330178869340846</v>
      </c>
      <c r="T42">
        <f t="shared" si="31"/>
        <v>0.96110086358417313</v>
      </c>
      <c r="U42">
        <f t="shared" si="31"/>
        <v>9.8122198072153111E-2</v>
      </c>
      <c r="V42">
        <f t="shared" si="31"/>
        <v>0.14909436773886323</v>
      </c>
      <c r="W42">
        <f t="shared" si="31"/>
        <v>0.99493390900924972</v>
      </c>
      <c r="X42">
        <f t="shared" si="31"/>
        <v>0.10481247156725419</v>
      </c>
      <c r="Y42">
        <f t="shared" si="31"/>
        <v>0.31623570796682349</v>
      </c>
      <c r="Z42">
        <f t="shared" si="31"/>
        <v>0.21860812513504566</v>
      </c>
      <c r="AA42">
        <f t="shared" si="31"/>
        <v>0.89991939928165765</v>
      </c>
      <c r="AB42">
        <f t="shared" si="31"/>
        <v>0.5995183747474766</v>
      </c>
      <c r="BM42">
        <f t="shared" si="34"/>
        <v>3.2531665984850685E-6</v>
      </c>
      <c r="BN42">
        <f t="shared" si="32"/>
        <v>1.0481468511807742E-6</v>
      </c>
      <c r="BO42">
        <f t="shared" si="32"/>
        <v>4.4991858098260728E-6</v>
      </c>
      <c r="BP42">
        <f t="shared" si="32"/>
        <v>1.6628189560106912E-6</v>
      </c>
      <c r="BQ42">
        <f t="shared" si="32"/>
        <v>2.694480358231998E-6</v>
      </c>
      <c r="BR42">
        <f t="shared" si="32"/>
        <v>4.4481518186286334E-8</v>
      </c>
      <c r="BS42">
        <f t="shared" si="32"/>
        <v>5.0002511496639039E-7</v>
      </c>
      <c r="BT42">
        <f t="shared" si="32"/>
        <v>7.6424023380304321E-7</v>
      </c>
      <c r="BU42">
        <f t="shared" si="32"/>
        <v>4.7153189022265777E-6</v>
      </c>
      <c r="BV42">
        <f t="shared" si="32"/>
        <v>9.0664646258296292E-7</v>
      </c>
      <c r="EN42">
        <f>Sheet69!FL42</f>
        <v>0.68219776457076964</v>
      </c>
      <c r="EO42">
        <f>Sheet69!FM42</f>
        <v>0.27784327538743703</v>
      </c>
      <c r="EP42">
        <f>Sheet69!FN42</f>
        <v>3.8113437306336942E-2</v>
      </c>
      <c r="EQ42">
        <f>Sheet69!FO42</f>
        <v>0.40262525116634507</v>
      </c>
      <c r="ER42">
        <f>Sheet69!FP42</f>
        <v>0.28820183695681639</v>
      </c>
      <c r="ES42">
        <f>Sheet69!FQ42</f>
        <v>0.5406337411723795</v>
      </c>
      <c r="ET42">
        <f>Sheet69!FR42</f>
        <v>0.97111471024040996</v>
      </c>
      <c r="EU42">
        <f>Sheet69!FS42</f>
        <v>0.35488654116997659</v>
      </c>
      <c r="EV42">
        <f>Sheet69!FT42</f>
        <v>0.57233189510243088</v>
      </c>
      <c r="EW42">
        <f>Sheet69!FU42</f>
        <v>0.23782517223728647</v>
      </c>
      <c r="EZ42">
        <v>-0.57121229249520178</v>
      </c>
      <c r="FA42">
        <v>0.67092135236464656</v>
      </c>
      <c r="FB42">
        <v>-0.56686451022794093</v>
      </c>
      <c r="FC42">
        <v>1.7530757258172086E-3</v>
      </c>
      <c r="FD42">
        <v>-0.12654250253718433</v>
      </c>
      <c r="FE42">
        <v>0.49034115871980638</v>
      </c>
      <c r="FF42">
        <v>0.59385379842414909</v>
      </c>
      <c r="FG42">
        <v>-0.55044398176431719</v>
      </c>
      <c r="FH42">
        <v>5.6387253945266211E-2</v>
      </c>
      <c r="FI42">
        <v>1.8066478449588769E-3</v>
      </c>
      <c r="FL42">
        <f t="shared" si="30"/>
        <v>0.6827353850107678</v>
      </c>
      <c r="FM42">
        <f t="shared" si="30"/>
        <v>0.27721180957796226</v>
      </c>
      <c r="FN42">
        <f t="shared" si="30"/>
        <v>3.8646965648447398E-2</v>
      </c>
      <c r="FO42">
        <f t="shared" si="30"/>
        <v>0.40262360118549656</v>
      </c>
      <c r="FP42">
        <f t="shared" si="30"/>
        <v>0.28832093774786438</v>
      </c>
      <c r="FQ42">
        <f t="shared" si="30"/>
        <v>0.54017223599652164</v>
      </c>
      <c r="FR42">
        <f t="shared" si="30"/>
        <v>0.97055577979616359</v>
      </c>
      <c r="FS42">
        <f t="shared" si="30"/>
        <v>0.3554046146420613</v>
      </c>
      <c r="FT42">
        <f t="shared" si="30"/>
        <v>0.57227882387011564</v>
      </c>
      <c r="FU42">
        <f t="shared" si="30"/>
        <v>0.23782347183478797</v>
      </c>
    </row>
    <row r="43" spans="1:177">
      <c r="A43">
        <v>42</v>
      </c>
      <c r="B43">
        <v>0.50155930735879262</v>
      </c>
      <c r="C43">
        <v>0.17438216847817484</v>
      </c>
      <c r="D43">
        <v>0.18226641508200767</v>
      </c>
      <c r="E43">
        <v>0.8080324333922696</v>
      </c>
      <c r="F43">
        <v>0.10355818539284785</v>
      </c>
      <c r="G43">
        <v>0.96936695307913257</v>
      </c>
      <c r="H43">
        <v>0.21860812513504566</v>
      </c>
      <c r="I43">
        <v>0.51431984303593592</v>
      </c>
      <c r="J43">
        <v>0.35488654116997659</v>
      </c>
      <c r="K43">
        <v>0.77673164494711811</v>
      </c>
      <c r="M43">
        <v>0.25904372744649928</v>
      </c>
      <c r="S43">
        <f t="shared" si="33"/>
        <v>0.19640484605128189</v>
      </c>
      <c r="T43">
        <f t="shared" si="31"/>
        <v>0.8562875149904583</v>
      </c>
      <c r="U43">
        <f t="shared" si="31"/>
        <v>0.69338164485297427</v>
      </c>
      <c r="V43">
        <f t="shared" si="31"/>
        <v>0.73936940242070459</v>
      </c>
      <c r="W43">
        <f t="shared" si="31"/>
        <v>0.93366204133556607</v>
      </c>
      <c r="X43">
        <f t="shared" si="31"/>
        <v>0.84738046500824071</v>
      </c>
      <c r="Y43">
        <f t="shared" si="31"/>
        <v>0.39095785803665417</v>
      </c>
      <c r="Z43">
        <f t="shared" si="31"/>
        <v>0.51431984303593592</v>
      </c>
      <c r="AA43">
        <f t="shared" si="31"/>
        <v>0.90138403280008217</v>
      </c>
      <c r="AB43">
        <f t="shared" si="31"/>
        <v>6.777309809920383E-2</v>
      </c>
      <c r="BM43">
        <f t="shared" si="34"/>
        <v>1.2578086939911591E-6</v>
      </c>
      <c r="BN43">
        <f t="shared" si="32"/>
        <v>1.5204570341575277E-7</v>
      </c>
      <c r="BO43">
        <f t="shared" si="32"/>
        <v>1.6610523033423357E-7</v>
      </c>
      <c r="BP43">
        <f t="shared" si="32"/>
        <v>3.2645820670691635E-6</v>
      </c>
      <c r="BQ43">
        <f t="shared" si="32"/>
        <v>5.362148880929723E-8</v>
      </c>
      <c r="BR43">
        <f t="shared" si="32"/>
        <v>4.6983614486096068E-6</v>
      </c>
      <c r="BS43">
        <f t="shared" si="32"/>
        <v>2.3894756187529891E-7</v>
      </c>
      <c r="BT43">
        <f t="shared" si="32"/>
        <v>1.3226245047025488E-6</v>
      </c>
      <c r="BU43">
        <f t="shared" si="32"/>
        <v>6.2972228551794745E-7</v>
      </c>
      <c r="BV43">
        <f t="shared" si="32"/>
        <v>3.0165602413112801E-6</v>
      </c>
      <c r="EN43">
        <f>Sheet69!FL43</f>
        <v>0.31794409586817896</v>
      </c>
      <c r="EO43">
        <f>Sheet69!FM43</f>
        <v>0.90995644408236798</v>
      </c>
      <c r="EP43">
        <f>Sheet69!FN43</f>
        <v>0.75216083592035288</v>
      </c>
      <c r="EQ43">
        <f>Sheet69!FO43</f>
        <v>0.31557010427053056</v>
      </c>
      <c r="ER43">
        <f>Sheet69!FP43</f>
        <v>1.1675455861203124E-2</v>
      </c>
      <c r="ES43">
        <f>Sheet69!FQ43</f>
        <v>0.5786460396705162</v>
      </c>
      <c r="ET43">
        <f>Sheet69!FR43</f>
        <v>0.42582777330347132</v>
      </c>
      <c r="EU43">
        <f>Sheet69!FS43</f>
        <v>0.77673164494711811</v>
      </c>
      <c r="EV43">
        <f>Sheet69!FT43</f>
        <v>0.43716374070978975</v>
      </c>
      <c r="EW43">
        <f>Sheet69!FU43</f>
        <v>0.13891579574272619</v>
      </c>
      <c r="EZ43">
        <v>-0.90654224898579872</v>
      </c>
      <c r="FA43">
        <v>1.0069018392925457</v>
      </c>
      <c r="FB43">
        <v>-0.85323656411835425</v>
      </c>
      <c r="FC43">
        <v>2.6720652705673502E-3</v>
      </c>
      <c r="FD43">
        <v>-0.25666049463045393</v>
      </c>
      <c r="FE43">
        <v>0.73446905462570378</v>
      </c>
      <c r="FF43">
        <v>0.87965604243011852</v>
      </c>
      <c r="FG43">
        <v>-0.69274376390941728</v>
      </c>
      <c r="FH43">
        <v>8.2695466006882296E-2</v>
      </c>
      <c r="FI43">
        <v>2.7886040182066116E-3</v>
      </c>
      <c r="FL43">
        <f t="shared" si="30"/>
        <v>0.31879732618058637</v>
      </c>
      <c r="FM43">
        <f t="shared" si="30"/>
        <v>0.9090087561264405</v>
      </c>
      <c r="FN43">
        <f t="shared" si="30"/>
        <v>0.75296389534860853</v>
      </c>
      <c r="FO43">
        <f t="shared" si="30"/>
        <v>0.31556758934407442</v>
      </c>
      <c r="FP43">
        <f t="shared" si="30"/>
        <v>1.1917022665465351E-2</v>
      </c>
      <c r="FQ43">
        <f t="shared" si="30"/>
        <v>0.57795476327205497</v>
      </c>
      <c r="FR43">
        <f t="shared" si="30"/>
        <v>0.42499984807358443</v>
      </c>
      <c r="FS43">
        <f t="shared" si="30"/>
        <v>0.77738364983575958</v>
      </c>
      <c r="FT43">
        <f t="shared" si="30"/>
        <v>0.43708590839874778</v>
      </c>
      <c r="FU43">
        <f t="shared" si="30"/>
        <v>0.1389131711309331</v>
      </c>
    </row>
    <row r="44" spans="1:177">
      <c r="A44">
        <v>43</v>
      </c>
      <c r="B44">
        <v>0.14464862042341631</v>
      </c>
      <c r="C44">
        <v>0.958726597107186</v>
      </c>
      <c r="D44">
        <v>0.41232273624714405</v>
      </c>
      <c r="E44">
        <v>0.28398800508205974</v>
      </c>
      <c r="F44">
        <v>0.50730008940657356</v>
      </c>
      <c r="G44">
        <v>0.15473925593532878</v>
      </c>
      <c r="H44">
        <v>0.89991939928165765</v>
      </c>
      <c r="I44">
        <v>0.90138403280008217</v>
      </c>
      <c r="J44">
        <v>0.57233189510243088</v>
      </c>
      <c r="K44">
        <v>0.43716374070978975</v>
      </c>
      <c r="M44">
        <v>0.2058221134540027</v>
      </c>
      <c r="S44">
        <f t="shared" si="33"/>
        <v>0.68219776457076964</v>
      </c>
      <c r="T44">
        <f t="shared" si="31"/>
        <v>0.27784327538743703</v>
      </c>
      <c r="U44">
        <f t="shared" si="31"/>
        <v>3.8113437306336942E-2</v>
      </c>
      <c r="V44">
        <f t="shared" si="31"/>
        <v>0.40262525116634507</v>
      </c>
      <c r="W44">
        <f t="shared" si="31"/>
        <v>0.28820183695681639</v>
      </c>
      <c r="X44">
        <f t="shared" si="31"/>
        <v>0.5406337411723795</v>
      </c>
      <c r="Y44">
        <f t="shared" si="31"/>
        <v>0.97111471024040996</v>
      </c>
      <c r="Z44">
        <f t="shared" si="31"/>
        <v>0.35488654116997659</v>
      </c>
      <c r="AA44">
        <f t="shared" si="31"/>
        <v>0.57233189510243088</v>
      </c>
      <c r="AB44">
        <f t="shared" si="31"/>
        <v>0.23782517223728647</v>
      </c>
      <c r="BM44">
        <f t="shared" si="34"/>
        <v>1.0461611695198786E-7</v>
      </c>
      <c r="BN44">
        <f t="shared" si="32"/>
        <v>4.5957834400036229E-6</v>
      </c>
      <c r="BO44">
        <f t="shared" si="32"/>
        <v>8.5005019413165961E-7</v>
      </c>
      <c r="BP44">
        <f t="shared" si="32"/>
        <v>4.0324593515243992E-7</v>
      </c>
      <c r="BQ44">
        <f t="shared" si="32"/>
        <v>1.2867669035595879E-6</v>
      </c>
      <c r="BR44">
        <f t="shared" si="32"/>
        <v>1.1972118663709591E-7</v>
      </c>
      <c r="BS44">
        <f t="shared" si="32"/>
        <v>4.0492746260172977E-6</v>
      </c>
      <c r="BT44">
        <f t="shared" si="32"/>
        <v>4.0624658729346987E-6</v>
      </c>
      <c r="BU44">
        <f t="shared" si="32"/>
        <v>1.6378189907576998E-6</v>
      </c>
      <c r="BV44">
        <f t="shared" si="32"/>
        <v>9.5556068095688157E-7</v>
      </c>
    </row>
    <row r="45" spans="1:177">
      <c r="A45">
        <v>44</v>
      </c>
      <c r="B45">
        <v>0.30193138013260251</v>
      </c>
      <c r="C45">
        <v>0.32851989290214328</v>
      </c>
      <c r="D45">
        <v>0.38589481965666872</v>
      </c>
      <c r="E45">
        <v>0.19940746060151385</v>
      </c>
      <c r="F45">
        <v>0.74019789871937758</v>
      </c>
      <c r="G45">
        <v>0.61939273846815601</v>
      </c>
      <c r="H45">
        <v>0.5995183747474766</v>
      </c>
      <c r="I45">
        <v>6.777309809920383E-2</v>
      </c>
      <c r="J45">
        <v>0.23782517223728647</v>
      </c>
      <c r="K45">
        <v>0.13891579574272619</v>
      </c>
      <c r="M45">
        <v>0.48961776718925987</v>
      </c>
      <c r="S45">
        <f t="shared" si="33"/>
        <v>0.31794409586817896</v>
      </c>
      <c r="T45">
        <f t="shared" si="31"/>
        <v>0.90995644408236798</v>
      </c>
      <c r="U45">
        <f t="shared" si="31"/>
        <v>0.75216083592035288</v>
      </c>
      <c r="V45">
        <f t="shared" si="31"/>
        <v>0.31557010427053056</v>
      </c>
      <c r="W45">
        <f t="shared" si="31"/>
        <v>1.1675455861203124E-2</v>
      </c>
      <c r="X45">
        <f t="shared" si="31"/>
        <v>0.5786460396705162</v>
      </c>
      <c r="Y45">
        <f t="shared" si="31"/>
        <v>0.42582777330347132</v>
      </c>
      <c r="Z45">
        <f t="shared" si="31"/>
        <v>0.77673164494711811</v>
      </c>
      <c r="AA45">
        <f t="shared" si="31"/>
        <v>0.43716374070978975</v>
      </c>
      <c r="AB45">
        <f t="shared" si="31"/>
        <v>0.13891579574272619</v>
      </c>
      <c r="BM45">
        <f t="shared" si="34"/>
        <v>4.5581279154389067E-7</v>
      </c>
      <c r="BN45">
        <f t="shared" si="32"/>
        <v>5.3962660016217846E-7</v>
      </c>
      <c r="BO45">
        <f t="shared" si="32"/>
        <v>7.4457405918926439E-7</v>
      </c>
      <c r="BP45">
        <f t="shared" si="32"/>
        <v>1.988166767177215E-7</v>
      </c>
      <c r="BQ45">
        <f t="shared" si="32"/>
        <v>2.7394646463429099E-6</v>
      </c>
      <c r="BR45">
        <f t="shared" si="32"/>
        <v>1.9182368223354078E-6</v>
      </c>
      <c r="BS45">
        <f t="shared" si="32"/>
        <v>1.797111408299279E-6</v>
      </c>
      <c r="BT45">
        <f t="shared" si="32"/>
        <v>2.2965964129821531E-8</v>
      </c>
      <c r="BU45">
        <f t="shared" si="32"/>
        <v>2.8280406274847488E-7</v>
      </c>
      <c r="BV45">
        <f t="shared" si="32"/>
        <v>9.6487991534174132E-8</v>
      </c>
    </row>
    <row r="46" spans="1:177">
      <c r="A46">
        <v>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4.4447826167395483</v>
      </c>
      <c r="EN2" t="s">
        <v>10</v>
      </c>
    </row>
    <row r="3" spans="1:177">
      <c r="A3">
        <v>2</v>
      </c>
      <c r="C3" t="s">
        <v>104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4.4447826167395483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2.1979392444202928</v>
      </c>
      <c r="O7">
        <v>3.0681527084477871</v>
      </c>
      <c r="P7">
        <v>2.5333776273615354</v>
      </c>
      <c r="Q7">
        <v>3.7524443895022328</v>
      </c>
      <c r="S7">
        <f>N7+$M23</f>
        <v>2.9900585647226174</v>
      </c>
      <c r="T7">
        <f t="shared" ref="T7:V16" si="0">O7+$M23</f>
        <v>3.8602720287501118</v>
      </c>
      <c r="U7">
        <f t="shared" si="0"/>
        <v>3.3254969476638601</v>
      </c>
      <c r="V7">
        <f t="shared" si="0"/>
        <v>4.5445637098045575</v>
      </c>
      <c r="X7">
        <f xml:space="preserve"> IF(S7&gt;0,S7,0)</f>
        <v>2.9900585647226174</v>
      </c>
      <c r="Y7">
        <f t="shared" ref="Y7:AA16" si="1" xml:space="preserve"> IF(T7&gt;0,T7,0)</f>
        <v>3.8602720287501118</v>
      </c>
      <c r="Z7">
        <f t="shared" si="1"/>
        <v>3.3254969476638601</v>
      </c>
      <c r="AA7">
        <f t="shared" si="1"/>
        <v>4.5445637098045575</v>
      </c>
      <c r="AC7">
        <f t="array" ref="AC7:AF16">MMULT(B36:K45,X7:AA16)</f>
        <v>9.3078451320778797</v>
      </c>
      <c r="AD7">
        <v>12.153294776869966</v>
      </c>
      <c r="AE7">
        <v>10.897678838692016</v>
      </c>
      <c r="AF7">
        <v>12.773994775489289</v>
      </c>
      <c r="AH7">
        <f>AC7+$M36</f>
        <v>9.6482804013921601</v>
      </c>
      <c r="AI7">
        <f t="shared" ref="AI7:AK16" si="2">AD7+$M36</f>
        <v>12.493730046184247</v>
      </c>
      <c r="AJ7">
        <f t="shared" si="2"/>
        <v>11.238114108006297</v>
      </c>
      <c r="AK7">
        <f t="shared" si="2"/>
        <v>13.114430044803569</v>
      </c>
      <c r="AW7">
        <f>AH7</f>
        <v>9.6482804013921601</v>
      </c>
      <c r="AX7">
        <f t="shared" ref="AX7:AZ16" si="3">AI7</f>
        <v>12.493730046184247</v>
      </c>
      <c r="AY7">
        <f t="shared" si="3"/>
        <v>11.238114108006297</v>
      </c>
      <c r="AZ7">
        <f t="shared" si="3"/>
        <v>13.114430044803569</v>
      </c>
      <c r="BB7">
        <f>EXP(AW7-AW$20)</f>
        <v>8.9340959154171964E-3</v>
      </c>
      <c r="BC7">
        <f t="shared" ref="BC7:BE16" si="4">EXP(AX7-AX$20)</f>
        <v>4.6438426392518889E-3</v>
      </c>
      <c r="BD7">
        <f t="shared" si="4"/>
        <v>5.5805660650061839E-3</v>
      </c>
      <c r="BE7">
        <f t="shared" si="4"/>
        <v>2.0242450015447219E-3</v>
      </c>
      <c r="BG7">
        <f>BB7/BB$20</f>
        <v>3.2768860641289076E-3</v>
      </c>
      <c r="BH7">
        <f t="shared" ref="BH7:BJ16" si="5">BC7/BC$20</f>
        <v>1.4153923769358399E-3</v>
      </c>
      <c r="BI7">
        <f t="shared" si="5"/>
        <v>1.6860247583765755E-3</v>
      </c>
      <c r="BJ7">
        <f t="shared" si="5"/>
        <v>6.8661514707933798E-4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6.5603484881391001</v>
      </c>
      <c r="BS7">
        <f t="shared" si="6"/>
        <v>0</v>
      </c>
      <c r="BT7">
        <f t="shared" si="6"/>
        <v>0</v>
      </c>
      <c r="BY7">
        <f>$BG$7-$BL$7</f>
        <v>3.2768860641289076E-3</v>
      </c>
      <c r="BZ7">
        <f>$BH$7-$BM$7</f>
        <v>-0.99858460762306411</v>
      </c>
      <c r="CA7">
        <f>$BI$7-$BN$7</f>
        <v>1.6860247583765755E-3</v>
      </c>
      <c r="CB7">
        <f>$BJ$7-$BO$7</f>
        <v>6.8661514707933798E-4</v>
      </c>
      <c r="CW7">
        <f>BY7</f>
        <v>3.2768860641289076E-3</v>
      </c>
      <c r="CX7">
        <f t="shared" ref="CX7:CZ16" si="7">BZ7</f>
        <v>-0.99858460762306411</v>
      </c>
      <c r="CY7">
        <f t="shared" si="7"/>
        <v>1.6860247583765755E-3</v>
      </c>
      <c r="CZ7">
        <f t="shared" si="7"/>
        <v>6.8661514707933798E-4</v>
      </c>
      <c r="DB7">
        <f t="array" ref="DB7:DK16">(1/4)*(MMULT($X$7:$AA$16,$CW$23:$DF$26))</f>
        <v>-0.95907072785959135</v>
      </c>
      <c r="DC7">
        <v>1.1242770022772501</v>
      </c>
      <c r="DD7">
        <v>-1.1082537325945618</v>
      </c>
      <c r="DE7">
        <v>2.9706918975830813E-3</v>
      </c>
      <c r="DF7">
        <v>-0.21736196845065853</v>
      </c>
      <c r="DG7">
        <v>0.82517086540892959</v>
      </c>
      <c r="DH7">
        <v>1.0063170712367502</v>
      </c>
      <c r="DI7">
        <v>-0.77031021529519916</v>
      </c>
      <c r="DJ7">
        <v>9.3181868928616726E-2</v>
      </c>
      <c r="DK7">
        <v>3.0791444508816031E-3</v>
      </c>
      <c r="DM7">
        <f>(1/4)*SUM($CW$7:$CZ$7)</f>
        <v>-0.24823377041336983</v>
      </c>
      <c r="DO7">
        <f t="array" ref="DO7:DR16">MMULT(S36:AB45,CW7:CZ16)</f>
        <v>-0.14132363412437796</v>
      </c>
      <c r="DP7">
        <v>0.5013669544227245</v>
      </c>
      <c r="DQ7">
        <v>0.10317386774886632</v>
      </c>
      <c r="DR7">
        <v>0.56795069997297687</v>
      </c>
      <c r="DT7">
        <f>IF($S$7&gt;0,$DO$7,0)</f>
        <v>-0.14132363412437796</v>
      </c>
      <c r="DU7">
        <f>IF($T$7&gt;0,$DP$7,0)</f>
        <v>0.5013669544227245</v>
      </c>
      <c r="DV7">
        <f>IF($U$7&gt;0,$DQ$7,0)</f>
        <v>0.10317386774886632</v>
      </c>
      <c r="DW7">
        <f>IF($V$7&gt;0,$DR$7,0)</f>
        <v>0.56795069997297687</v>
      </c>
      <c r="DY7">
        <f t="array" ref="DY7:EH16">(1/4)*(MMULT($C$7:$F$16,$DT$23:$EC$26))</f>
        <v>9.5815789319225436E-2</v>
      </c>
      <c r="DZ7">
        <v>1.2773473885061989E-2</v>
      </c>
      <c r="EA7">
        <v>1.5960684302219502E-2</v>
      </c>
      <c r="EB7">
        <v>-2.4467910862832787E-2</v>
      </c>
      <c r="EC7">
        <v>0.17973907568591457</v>
      </c>
      <c r="ED7">
        <v>-0.15671183809695083</v>
      </c>
      <c r="EE7">
        <v>6.9570926898600977E-2</v>
      </c>
      <c r="EF7">
        <v>7.1532239094550757E-3</v>
      </c>
      <c r="EG7">
        <v>0.13835517755552612</v>
      </c>
      <c r="EH7">
        <v>3.185971699581451E-2</v>
      </c>
      <c r="EJ7">
        <f>(1/4)*SUM($DT$7:$DW$7)</f>
        <v>0.25779197200504744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1.572409481458837</v>
      </c>
      <c r="O8">
        <v>2.4611345303665684</v>
      </c>
      <c r="P8">
        <v>2.4895473861928035</v>
      </c>
      <c r="Q8">
        <v>2.6547606169382489</v>
      </c>
      <c r="S8">
        <f t="shared" ref="S8:S16" si="8">N8+$M24</f>
        <v>1.6377096319414257</v>
      </c>
      <c r="T8">
        <f t="shared" si="0"/>
        <v>2.5264346808491571</v>
      </c>
      <c r="U8">
        <f t="shared" si="0"/>
        <v>2.5548475366753922</v>
      </c>
      <c r="V8">
        <f t="shared" si="0"/>
        <v>2.7200607674208377</v>
      </c>
      <c r="X8">
        <f t="shared" ref="X8:X16" si="9" xml:space="preserve"> IF(S8&gt;0,S8,0)</f>
        <v>1.6377096319414257</v>
      </c>
      <c r="Y8">
        <f t="shared" si="1"/>
        <v>2.5264346808491571</v>
      </c>
      <c r="Z8">
        <f t="shared" si="1"/>
        <v>2.5548475366753922</v>
      </c>
      <c r="AA8">
        <f t="shared" si="1"/>
        <v>2.7200607674208377</v>
      </c>
      <c r="AC8">
        <v>13.964519605687329</v>
      </c>
      <c r="AD8">
        <v>17.408616370644399</v>
      </c>
      <c r="AE8">
        <v>16.024938054583401</v>
      </c>
      <c r="AF8">
        <v>18.731675267716977</v>
      </c>
      <c r="AH8">
        <f t="shared" ref="AH8:AH16" si="10">AC8+$M37</f>
        <v>14.366160721502762</v>
      </c>
      <c r="AI8">
        <f t="shared" si="2"/>
        <v>17.810257486459832</v>
      </c>
      <c r="AJ8">
        <f t="shared" si="2"/>
        <v>16.426579170398835</v>
      </c>
      <c r="AK8">
        <f t="shared" si="2"/>
        <v>19.13331638353241</v>
      </c>
      <c r="AW8">
        <f t="shared" ref="AW8:AW16" si="11">AH8</f>
        <v>14.366160721502762</v>
      </c>
      <c r="AX8">
        <f t="shared" si="3"/>
        <v>17.810257486459832</v>
      </c>
      <c r="AY8">
        <f t="shared" si="3"/>
        <v>16.426579170398835</v>
      </c>
      <c r="AZ8">
        <f t="shared" si="3"/>
        <v>19.13331638353241</v>
      </c>
      <c r="BB8">
        <f t="shared" ref="BB8:BB16" si="12">EXP(AW8-AW$20)</f>
        <v>1</v>
      </c>
      <c r="BC8">
        <f t="shared" si="4"/>
        <v>0.94583640320330198</v>
      </c>
      <c r="BD8">
        <f t="shared" si="4"/>
        <v>1</v>
      </c>
      <c r="BE8">
        <f t="shared" si="4"/>
        <v>0.83220860039329514</v>
      </c>
      <c r="BG8">
        <f t="shared" ref="BG8:BG16" si="13">BB8/BB$20</f>
        <v>0.36678429414151714</v>
      </c>
      <c r="BH8">
        <f t="shared" si="5"/>
        <v>0.28828057686684078</v>
      </c>
      <c r="BI8">
        <f t="shared" si="5"/>
        <v>0.3021243255140475</v>
      </c>
      <c r="BJ8">
        <f t="shared" si="5"/>
        <v>0.28228155688846257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0.36678429414151714</v>
      </c>
      <c r="BZ8">
        <f>$BH$8-$BM$8</f>
        <v>0.28828057686684078</v>
      </c>
      <c r="CA8">
        <f>$BI$8-$BN$8</f>
        <v>0.3021243255140475</v>
      </c>
      <c r="CB8">
        <f>$BJ$8-$BO$8</f>
        <v>0.28228155688846257</v>
      </c>
      <c r="CW8">
        <f t="shared" ref="CW8:CW16" si="15">BY8</f>
        <v>0.36678429414151714</v>
      </c>
      <c r="CX8">
        <f t="shared" si="7"/>
        <v>0.28828057686684078</v>
      </c>
      <c r="CY8">
        <f t="shared" si="7"/>
        <v>0.3021243255140475</v>
      </c>
      <c r="CZ8">
        <f t="shared" si="7"/>
        <v>0.28228155688846257</v>
      </c>
      <c r="DB8">
        <v>-0.62782925636661469</v>
      </c>
      <c r="DC8">
        <v>0.71717819891001167</v>
      </c>
      <c r="DD8">
        <v>-0.66182062146487164</v>
      </c>
      <c r="DE8">
        <v>1.8547117768735084E-3</v>
      </c>
      <c r="DF8">
        <v>-7.5591144106812169E-2</v>
      </c>
      <c r="DG8">
        <v>0.53427079647626319</v>
      </c>
      <c r="DH8">
        <v>0.64913318226838757</v>
      </c>
      <c r="DI8">
        <v>-0.60000044109897344</v>
      </c>
      <c r="DJ8">
        <v>6.0905578061869435E-2</v>
      </c>
      <c r="DK8">
        <v>1.8989955438668267E-3</v>
      </c>
      <c r="DM8">
        <f>(1/4)*SUM($CW$8:$CZ$8)</f>
        <v>0.30986768835271705</v>
      </c>
      <c r="DO8">
        <v>0.35162804041904683</v>
      </c>
      <c r="DP8">
        <v>0.27241272961173441</v>
      </c>
      <c r="DQ8">
        <v>0.2599465272328082</v>
      </c>
      <c r="DR8">
        <v>-0.44009396251743693</v>
      </c>
      <c r="DT8">
        <f>IF($S$8&gt;0,$DO$8,0)</f>
        <v>0.35162804041904683</v>
      </c>
      <c r="DU8">
        <f>IF($T$8&gt;0,$DP$8,0)</f>
        <v>0.27241272961173441</v>
      </c>
      <c r="DV8">
        <f>IF($U$8&gt;0,$DQ$8,0)</f>
        <v>0.2599465272328082</v>
      </c>
      <c r="DW8">
        <f>IF($V$8&gt;0,$DR$8,0)</f>
        <v>-0.44009396251743693</v>
      </c>
      <c r="DY8">
        <v>0.18558899115092353</v>
      </c>
      <c r="DZ8">
        <v>-7.5314776419308921E-3</v>
      </c>
      <c r="EA8">
        <v>-2.9539253084314605E-3</v>
      </c>
      <c r="EB8">
        <v>1.3040204778470892E-2</v>
      </c>
      <c r="EC8">
        <v>0.18157099894741227</v>
      </c>
      <c r="ED8">
        <v>-0.13951936682036645</v>
      </c>
      <c r="EE8">
        <v>0.12110598210374583</v>
      </c>
      <c r="EF8">
        <v>0.10703109585142009</v>
      </c>
      <c r="EG8">
        <v>6.47315835553086E-2</v>
      </c>
      <c r="EH8">
        <v>1.1731829492028605E-2</v>
      </c>
      <c r="EJ8">
        <f>(1/4)*SUM($DT$8:$DW$8)</f>
        <v>0.11097333368653814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2.2415569885794366</v>
      </c>
      <c r="O9">
        <v>2.9830254176057198</v>
      </c>
      <c r="P9">
        <v>2.9660407874318762</v>
      </c>
      <c r="Q9">
        <v>3.7743767042153715</v>
      </c>
      <c r="S9">
        <f t="shared" si="8"/>
        <v>2.3785247044392603</v>
      </c>
      <c r="T9">
        <f t="shared" si="0"/>
        <v>3.1199931334655435</v>
      </c>
      <c r="U9">
        <f t="shared" si="0"/>
        <v>3.1030085032916999</v>
      </c>
      <c r="V9">
        <f t="shared" si="0"/>
        <v>3.9113444200751952</v>
      </c>
      <c r="X9">
        <f t="shared" si="9"/>
        <v>2.3785247044392603</v>
      </c>
      <c r="Y9">
        <f t="shared" si="1"/>
        <v>3.1199931334655435</v>
      </c>
      <c r="Z9">
        <f t="shared" si="1"/>
        <v>3.1030085032916999</v>
      </c>
      <c r="AA9">
        <f t="shared" si="1"/>
        <v>3.9113444200751952</v>
      </c>
      <c r="AC9">
        <v>10.291150938981936</v>
      </c>
      <c r="AD9">
        <v>13.765698363197389</v>
      </c>
      <c r="AE9">
        <v>12.654880453738055</v>
      </c>
      <c r="AF9">
        <v>14.630885782836403</v>
      </c>
      <c r="AH9">
        <f t="shared" si="10"/>
        <v>10.681912694348053</v>
      </c>
      <c r="AI9">
        <f t="shared" si="2"/>
        <v>14.156460118563507</v>
      </c>
      <c r="AJ9">
        <f t="shared" si="2"/>
        <v>13.045642209104173</v>
      </c>
      <c r="AK9">
        <f t="shared" si="2"/>
        <v>15.021647538202521</v>
      </c>
      <c r="AW9">
        <f t="shared" si="11"/>
        <v>10.681912694348053</v>
      </c>
      <c r="AX9">
        <f t="shared" si="3"/>
        <v>14.156460118563507</v>
      </c>
      <c r="AY9">
        <f t="shared" si="3"/>
        <v>13.045642209104173</v>
      </c>
      <c r="AZ9">
        <f t="shared" si="3"/>
        <v>15.021647538202521</v>
      </c>
      <c r="BB9">
        <f t="shared" si="12"/>
        <v>2.5116054214842407E-2</v>
      </c>
      <c r="BC9">
        <f t="shared" si="4"/>
        <v>2.4490180735235356E-2</v>
      </c>
      <c r="BD9">
        <f t="shared" si="4"/>
        <v>3.4015568527734838E-2</v>
      </c>
      <c r="BE9">
        <f t="shared" si="4"/>
        <v>1.3631922510554435E-2</v>
      </c>
      <c r="BG9">
        <f t="shared" si="13"/>
        <v>9.2121742168110483E-3</v>
      </c>
      <c r="BH9">
        <f t="shared" si="5"/>
        <v>7.4643388708832813E-3</v>
      </c>
      <c r="BI9">
        <f t="shared" si="5"/>
        <v>1.027693069841875E-2</v>
      </c>
      <c r="BJ9">
        <f t="shared" si="5"/>
        <v>4.6238891401069781E-3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5.3765191227898228</v>
      </c>
      <c r="BY9">
        <f>$BG$9-$BL$9</f>
        <v>9.2121742168110483E-3</v>
      </c>
      <c r="BZ9">
        <f>$BH$9-$BM$9</f>
        <v>7.4643388708832813E-3</v>
      </c>
      <c r="CA9">
        <f>$BI$9-$BN$9</f>
        <v>1.027693069841875E-2</v>
      </c>
      <c r="CB9">
        <f>$BJ$9-$BO$9</f>
        <v>-0.99537611085989297</v>
      </c>
      <c r="CW9">
        <f t="shared" si="15"/>
        <v>9.2121742168110483E-3</v>
      </c>
      <c r="CX9">
        <f t="shared" si="7"/>
        <v>7.4643388708832813E-3</v>
      </c>
      <c r="CY9">
        <f t="shared" si="7"/>
        <v>1.027693069841875E-2</v>
      </c>
      <c r="CZ9">
        <f t="shared" si="7"/>
        <v>-0.99537611085989297</v>
      </c>
      <c r="DB9">
        <v>-0.77496640675622752</v>
      </c>
      <c r="DC9">
        <v>0.95335841717478231</v>
      </c>
      <c r="DD9">
        <v>-0.95404233094093982</v>
      </c>
      <c r="DE9">
        <v>2.491806189501631E-3</v>
      </c>
      <c r="DF9">
        <v>-0.14554492788779258</v>
      </c>
      <c r="DG9">
        <v>0.6994925353513054</v>
      </c>
      <c r="DH9">
        <v>0.86121895396625758</v>
      </c>
      <c r="DI9">
        <v>-0.72457605863661267</v>
      </c>
      <c r="DJ9">
        <v>8.000641180238513E-2</v>
      </c>
      <c r="DK9">
        <v>2.561599737340531E-3</v>
      </c>
      <c r="DM9">
        <f>(1/4)*SUM($CW$9:$CZ$9)</f>
        <v>-0.24210566676844497</v>
      </c>
      <c r="DO9">
        <v>-0.18352047360335763</v>
      </c>
      <c r="DP9">
        <v>-0.1086699152946566</v>
      </c>
      <c r="DQ9">
        <v>0.37479458128814952</v>
      </c>
      <c r="DR9">
        <v>4.6263571255537213E-2</v>
      </c>
      <c r="DT9">
        <f>IF($S$9&gt;0,$DO$9,0)</f>
        <v>-0.18352047360335763</v>
      </c>
      <c r="DU9">
        <f>IF($T$9&gt;0,$DP$9,0)</f>
        <v>-0.1086699152946566</v>
      </c>
      <c r="DV9">
        <f>IF($U$9&gt;0,$DQ$9,0)</f>
        <v>0.37479458128814952</v>
      </c>
      <c r="DW9">
        <f>IF($V$9&gt;0,$DR$9,0)</f>
        <v>4.6263571255537213E-2</v>
      </c>
      <c r="DY9">
        <v>0.1072700429213046</v>
      </c>
      <c r="DZ9">
        <v>0.15972348520149005</v>
      </c>
      <c r="EA9">
        <v>8.184338289440013E-3</v>
      </c>
      <c r="EB9">
        <v>9.0961396316140294E-2</v>
      </c>
      <c r="EC9">
        <v>0.277858842135769</v>
      </c>
      <c r="ED9">
        <v>-0.33528765255316273</v>
      </c>
      <c r="EE9">
        <v>5.2956666836997263E-2</v>
      </c>
      <c r="EF9">
        <v>0.11648105922400499</v>
      </c>
      <c r="EG9">
        <v>4.9147625447324976E-2</v>
      </c>
      <c r="EH9">
        <v>0.1158383491967684</v>
      </c>
      <c r="EJ9">
        <f>(1/4)*SUM($DT$9:$DW$9)</f>
        <v>3.2216940911418121E-2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1.011652230424265</v>
      </c>
      <c r="O10">
        <v>1.8045326262562207</v>
      </c>
      <c r="P10">
        <v>1.853869683150809</v>
      </c>
      <c r="Q10">
        <v>2.0084607701205823</v>
      </c>
      <c r="S10">
        <f t="shared" si="8"/>
        <v>1.3013054522414211</v>
      </c>
      <c r="T10">
        <f t="shared" si="0"/>
        <v>2.0941858480733768</v>
      </c>
      <c r="U10">
        <f t="shared" si="0"/>
        <v>2.1435229049679654</v>
      </c>
      <c r="V10">
        <f t="shared" si="0"/>
        <v>2.2981139919377385</v>
      </c>
      <c r="X10">
        <f t="shared" si="9"/>
        <v>1.3013054522414211</v>
      </c>
      <c r="Y10">
        <f t="shared" si="1"/>
        <v>2.0941858480733768</v>
      </c>
      <c r="Z10">
        <f t="shared" si="1"/>
        <v>2.1435229049679654</v>
      </c>
      <c r="AA10">
        <f t="shared" si="1"/>
        <v>2.2981139919377385</v>
      </c>
      <c r="AC10">
        <v>8.9563629797434476</v>
      </c>
      <c r="AD10">
        <v>11.424150915590415</v>
      </c>
      <c r="AE10">
        <v>10.429912227380262</v>
      </c>
      <c r="AF10">
        <v>12.422469897439028</v>
      </c>
      <c r="AH10">
        <f t="shared" si="10"/>
        <v>9.0481377989651381</v>
      </c>
      <c r="AI10">
        <f t="shared" si="2"/>
        <v>11.515925734812106</v>
      </c>
      <c r="AJ10">
        <f t="shared" si="2"/>
        <v>10.521687046601953</v>
      </c>
      <c r="AK10">
        <f t="shared" si="2"/>
        <v>12.514244716660718</v>
      </c>
      <c r="AW10">
        <f t="shared" si="11"/>
        <v>9.0481377989651381</v>
      </c>
      <c r="AX10">
        <f t="shared" si="3"/>
        <v>11.515925734812106</v>
      </c>
      <c r="AY10">
        <f t="shared" si="3"/>
        <v>10.521687046601953</v>
      </c>
      <c r="AZ10">
        <f t="shared" si="3"/>
        <v>12.514244716660718</v>
      </c>
      <c r="BB10">
        <f t="shared" si="12"/>
        <v>4.9024366471478627E-3</v>
      </c>
      <c r="BC10">
        <f t="shared" si="4"/>
        <v>1.7467167224510852E-3</v>
      </c>
      <c r="BD10">
        <f t="shared" si="4"/>
        <v>2.726075843584203E-3</v>
      </c>
      <c r="BE10">
        <f t="shared" si="4"/>
        <v>1.1107233437824694E-3</v>
      </c>
      <c r="BG10">
        <f t="shared" si="13"/>
        <v>1.7981367651976347E-3</v>
      </c>
      <c r="BH10">
        <f t="shared" si="5"/>
        <v>5.3238012690755179E-4</v>
      </c>
      <c r="BI10">
        <f t="shared" si="5"/>
        <v>8.2361382554301541E-4</v>
      </c>
      <c r="BJ10">
        <f t="shared" si="5"/>
        <v>3.7675255291413657E-4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1.7981367651976347E-3</v>
      </c>
      <c r="BZ10">
        <f>$BH$10-$BM$10</f>
        <v>5.3238012690755179E-4</v>
      </c>
      <c r="CA10">
        <f>$BI$10-$BN$10</f>
        <v>8.2361382554301541E-4</v>
      </c>
      <c r="CB10">
        <f>$BJ$10-$BO$10</f>
        <v>3.7675255291413657E-4</v>
      </c>
      <c r="CW10">
        <f t="shared" si="15"/>
        <v>1.7981367651976347E-3</v>
      </c>
      <c r="CX10">
        <f t="shared" si="7"/>
        <v>5.3238012690755179E-4</v>
      </c>
      <c r="CY10">
        <f t="shared" si="7"/>
        <v>8.2361382554301541E-4</v>
      </c>
      <c r="CZ10">
        <f t="shared" si="7"/>
        <v>3.7675255291413657E-4</v>
      </c>
      <c r="DB10">
        <v>-0.52044139278049972</v>
      </c>
      <c r="DC10">
        <v>0.59433427838763686</v>
      </c>
      <c r="DD10">
        <v>-0.55945984147472461</v>
      </c>
      <c r="DE10">
        <v>1.5215208793106802E-3</v>
      </c>
      <c r="DF10">
        <v>-4.8970922019784577E-2</v>
      </c>
      <c r="DG10">
        <v>0.44403605231345589</v>
      </c>
      <c r="DH10">
        <v>0.54098791344912001</v>
      </c>
      <c r="DI10">
        <v>-0.50395036178559094</v>
      </c>
      <c r="DJ10">
        <v>5.0389065979788344E-2</v>
      </c>
      <c r="DK10">
        <v>1.5536870512881762E-3</v>
      </c>
      <c r="DM10">
        <f>(1/4)*SUM($CW$10:$CZ$10)</f>
        <v>8.8272081764058461E-4</v>
      </c>
      <c r="DO10">
        <v>0.24970601827293151</v>
      </c>
      <c r="DP10">
        <v>0.35660933419613861</v>
      </c>
      <c r="DQ10">
        <v>-0.13747633486205355</v>
      </c>
      <c r="DR10">
        <v>-0.32648357217821278</v>
      </c>
      <c r="DT10">
        <f>IF($S$10&gt;0,$DO$10,0)</f>
        <v>0.24970601827293151</v>
      </c>
      <c r="DU10">
        <f>IF($T$10&gt;0,$DP$10,0)</f>
        <v>0.35660933419613861</v>
      </c>
      <c r="DV10">
        <f>IF($U$10&gt;0,$DQ$10,0)</f>
        <v>-0.13747633486205355</v>
      </c>
      <c r="DW10">
        <f>IF($V$10&gt;0,$DR$10,0)</f>
        <v>-0.32648357217821278</v>
      </c>
      <c r="DY10">
        <v>9.1805303496504634E-2</v>
      </c>
      <c r="DZ10">
        <v>3.2044067362848372E-2</v>
      </c>
      <c r="EA10">
        <v>8.2204977696689233E-2</v>
      </c>
      <c r="EB10">
        <v>-5.7608242175131372E-2</v>
      </c>
      <c r="EC10">
        <v>0.23191225284202086</v>
      </c>
      <c r="ED10">
        <v>-0.21040257216929695</v>
      </c>
      <c r="EE10">
        <v>0.12340564864869437</v>
      </c>
      <c r="EF10">
        <v>3.8860056667183993E-2</v>
      </c>
      <c r="EG10">
        <v>0.13413205412040452</v>
      </c>
      <c r="EH10">
        <v>-3.7578684502254558E-2</v>
      </c>
      <c r="EJ10">
        <f>(1/4)*SUM($DT$10:$DW$10)</f>
        <v>3.5588861357200935E-2</v>
      </c>
      <c r="EN10" t="s">
        <v>17</v>
      </c>
      <c r="EU10">
        <f>0.98*Sheet70!EU10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1.4106264009758029</v>
      </c>
      <c r="O11">
        <v>2.3913121839605793</v>
      </c>
      <c r="P11">
        <v>1.3740443794011021</v>
      </c>
      <c r="Q11">
        <v>2.2327921054102844</v>
      </c>
      <c r="S11">
        <f t="shared" si="8"/>
        <v>2.2129466484180078</v>
      </c>
      <c r="T11">
        <f t="shared" si="0"/>
        <v>3.1936324314027842</v>
      </c>
      <c r="U11">
        <f t="shared" si="0"/>
        <v>2.176364626843307</v>
      </c>
      <c r="V11">
        <f t="shared" si="0"/>
        <v>3.0351123528524893</v>
      </c>
      <c r="X11">
        <f t="shared" si="9"/>
        <v>2.2129466484180078</v>
      </c>
      <c r="Y11">
        <f t="shared" si="1"/>
        <v>3.1936324314027842</v>
      </c>
      <c r="Z11">
        <f t="shared" si="1"/>
        <v>2.176364626843307</v>
      </c>
      <c r="AA11">
        <f t="shared" si="1"/>
        <v>3.0351123528524893</v>
      </c>
      <c r="AC11">
        <v>13.523003542715863</v>
      </c>
      <c r="AD11">
        <v>16.551761221547213</v>
      </c>
      <c r="AE11">
        <v>15.349513757465498</v>
      </c>
      <c r="AF11">
        <v>18.251558708616908</v>
      </c>
      <c r="AH11">
        <f t="shared" si="10"/>
        <v>13.767003922778809</v>
      </c>
      <c r="AI11">
        <f t="shared" si="2"/>
        <v>16.79576160161016</v>
      </c>
      <c r="AJ11">
        <f t="shared" si="2"/>
        <v>15.593514137528445</v>
      </c>
      <c r="AK11">
        <f t="shared" si="2"/>
        <v>18.495559088679855</v>
      </c>
      <c r="AW11">
        <f t="shared" si="11"/>
        <v>13.767003922778809</v>
      </c>
      <c r="AX11">
        <f t="shared" si="3"/>
        <v>16.79576160161016</v>
      </c>
      <c r="AY11">
        <f t="shared" si="3"/>
        <v>15.593514137528445</v>
      </c>
      <c r="AZ11">
        <f t="shared" si="3"/>
        <v>18.495559088679855</v>
      </c>
      <c r="BB11">
        <f t="shared" si="12"/>
        <v>0.54927458992008904</v>
      </c>
      <c r="BC11">
        <f t="shared" si="4"/>
        <v>0.34294625157656605</v>
      </c>
      <c r="BD11">
        <f t="shared" si="4"/>
        <v>0.43471482705131997</v>
      </c>
      <c r="BE11">
        <f t="shared" si="4"/>
        <v>0.43980253239730022</v>
      </c>
      <c r="BG11">
        <f t="shared" si="13"/>
        <v>0.20146529275371114</v>
      </c>
      <c r="BH11">
        <f t="shared" si="5"/>
        <v>0.10452626152258888</v>
      </c>
      <c r="BI11">
        <f t="shared" si="5"/>
        <v>0.13133792391383586</v>
      </c>
      <c r="BJ11">
        <f t="shared" si="5"/>
        <v>0.14917911628157529</v>
      </c>
      <c r="BL11">
        <v>1</v>
      </c>
      <c r="BM11">
        <v>0</v>
      </c>
      <c r="BN11">
        <v>0</v>
      </c>
      <c r="BO11">
        <v>0</v>
      </c>
      <c r="BQ11">
        <f t="shared" si="14"/>
        <v>1.6021381568296253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-0.79853470724628883</v>
      </c>
      <c r="BZ11">
        <f>$BH$11-$BM$11</f>
        <v>0.10452626152258888</v>
      </c>
      <c r="CA11">
        <f>$BI$11-$BN$11</f>
        <v>0.13133792391383586</v>
      </c>
      <c r="CB11">
        <f>$BJ$11-$BO$11</f>
        <v>0.14917911628157529</v>
      </c>
      <c r="CW11">
        <f t="shared" si="15"/>
        <v>-0.79853470724628883</v>
      </c>
      <c r="CX11">
        <f t="shared" si="7"/>
        <v>0.10452626152258888</v>
      </c>
      <c r="CY11">
        <f t="shared" si="7"/>
        <v>0.13133792391383586</v>
      </c>
      <c r="CZ11">
        <f t="shared" si="7"/>
        <v>0.14917911628157529</v>
      </c>
      <c r="DB11">
        <v>-0.79402681390327767</v>
      </c>
      <c r="DC11">
        <v>0.81165630232263808</v>
      </c>
      <c r="DD11">
        <v>-0.73862189415145085</v>
      </c>
      <c r="DE11">
        <v>2.1538443726192278E-3</v>
      </c>
      <c r="DF11">
        <v>-0.17367041373284103</v>
      </c>
      <c r="DG11">
        <v>0.60471803271756142</v>
      </c>
      <c r="DH11">
        <v>0.71829317282931038</v>
      </c>
      <c r="DI11">
        <v>-0.49900984064528564</v>
      </c>
      <c r="DJ11">
        <v>6.6252346092287195E-2</v>
      </c>
      <c r="DK11">
        <v>2.2552640984390545E-3</v>
      </c>
      <c r="DM11">
        <f>(1/4)*SUM($CW$11:$CZ$11)</f>
        <v>-0.10337285138207217</v>
      </c>
      <c r="DO11">
        <v>0.21779091966105132</v>
      </c>
      <c r="DP11">
        <v>0.53835010505276903</v>
      </c>
      <c r="DQ11">
        <v>0.66697488632386814</v>
      </c>
      <c r="DR11">
        <v>0.36948996659573968</v>
      </c>
      <c r="DT11">
        <f>IF($S$11&gt;0,$DO$11,0)</f>
        <v>0.21779091966105132</v>
      </c>
      <c r="DU11">
        <f>IF($T$11&gt;0,$DP$11,0)</f>
        <v>0.53835010505276903</v>
      </c>
      <c r="DV11">
        <f>IF($U$11&gt;0,$DQ$11,0)</f>
        <v>0.66697488632386814</v>
      </c>
      <c r="DW11">
        <f>IF($V$11&gt;0,$DR$11,0)</f>
        <v>0.36948996659573968</v>
      </c>
      <c r="DY11">
        <v>0.20185693400550442</v>
      </c>
      <c r="DZ11">
        <v>3.1539837908091117E-2</v>
      </c>
      <c r="EA11">
        <v>2.7742184631595862E-2</v>
      </c>
      <c r="EB11">
        <v>3.1602510169611575E-3</v>
      </c>
      <c r="EC11">
        <v>0.28088075886857161</v>
      </c>
      <c r="ED11">
        <v>-0.24783061252225705</v>
      </c>
      <c r="EE11">
        <v>0.15064257207648052</v>
      </c>
      <c r="EF11">
        <v>0.11547667310223397</v>
      </c>
      <c r="EG11">
        <v>0.11686221827934913</v>
      </c>
      <c r="EH11">
        <v>1.8594478267503517E-2</v>
      </c>
      <c r="EJ11">
        <f>(1/4)*SUM($DT$11:$DW$11)</f>
        <v>0.44815146940835704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2.3573905611578545</v>
      </c>
      <c r="O12">
        <v>3.4743951502152197</v>
      </c>
      <c r="P12">
        <v>2.4006218597012028</v>
      </c>
      <c r="Q12">
        <v>3.2224428346628167</v>
      </c>
      <c r="S12">
        <f t="shared" si="8"/>
        <v>3.2317626938073101</v>
      </c>
      <c r="T12">
        <f t="shared" si="0"/>
        <v>4.3487672828646753</v>
      </c>
      <c r="U12">
        <f t="shared" si="0"/>
        <v>3.2749939923506584</v>
      </c>
      <c r="V12">
        <f t="shared" si="0"/>
        <v>4.0968149673122722</v>
      </c>
      <c r="X12">
        <f t="shared" si="9"/>
        <v>3.2317626938073101</v>
      </c>
      <c r="Y12">
        <f t="shared" si="1"/>
        <v>4.3487672828646753</v>
      </c>
      <c r="Z12">
        <f t="shared" si="1"/>
        <v>3.2749939923506584</v>
      </c>
      <c r="AA12">
        <f t="shared" si="1"/>
        <v>4.0968149673122722</v>
      </c>
      <c r="AC12">
        <v>12.868932686922072</v>
      </c>
      <c r="AD12">
        <v>17.144542502408843</v>
      </c>
      <c r="AE12">
        <v>15.365011961049145</v>
      </c>
      <c r="AF12">
        <v>18.062206657395564</v>
      </c>
      <c r="AH12">
        <f t="shared" si="10"/>
        <v>13.590333331161418</v>
      </c>
      <c r="AI12">
        <f t="shared" si="2"/>
        <v>17.865943146648188</v>
      </c>
      <c r="AJ12">
        <f t="shared" si="2"/>
        <v>16.086412605288491</v>
      </c>
      <c r="AK12">
        <f t="shared" si="2"/>
        <v>18.783607301634909</v>
      </c>
      <c r="AW12">
        <f t="shared" si="11"/>
        <v>13.590333331161418</v>
      </c>
      <c r="AX12">
        <f t="shared" si="3"/>
        <v>17.865943146648188</v>
      </c>
      <c r="AY12">
        <f t="shared" si="3"/>
        <v>16.086412605288491</v>
      </c>
      <c r="AZ12">
        <f t="shared" si="3"/>
        <v>18.783607301634909</v>
      </c>
      <c r="BB12">
        <f t="shared" si="12"/>
        <v>0.46032275678995815</v>
      </c>
      <c r="BC12">
        <f t="shared" si="4"/>
        <v>1</v>
      </c>
      <c r="BD12">
        <f t="shared" si="4"/>
        <v>0.71165177653336598</v>
      </c>
      <c r="BE12">
        <f t="shared" si="4"/>
        <v>0.5866181218682216</v>
      </c>
      <c r="BG12">
        <f t="shared" si="13"/>
        <v>0.16883915742648206</v>
      </c>
      <c r="BH12">
        <f t="shared" si="5"/>
        <v>0.3047890479690879</v>
      </c>
      <c r="BI12">
        <f t="shared" si="5"/>
        <v>0.21500731298601686</v>
      </c>
      <c r="BJ12">
        <f t="shared" si="5"/>
        <v>0.19897832906520102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0.16883915742648206</v>
      </c>
      <c r="BZ12">
        <f>$BH$12-$BM$12</f>
        <v>0.3047890479690879</v>
      </c>
      <c r="CA12">
        <f>$BI$12-$BN$12</f>
        <v>0.21500731298601686</v>
      </c>
      <c r="CB12">
        <f>$BJ$12-$BO$12</f>
        <v>0.19897832906520102</v>
      </c>
      <c r="CW12">
        <f t="shared" si="15"/>
        <v>0.16883915742648206</v>
      </c>
      <c r="CX12">
        <f t="shared" si="7"/>
        <v>0.3047890479690879</v>
      </c>
      <c r="CY12">
        <f t="shared" si="7"/>
        <v>0.21500731298601686</v>
      </c>
      <c r="CZ12">
        <f t="shared" si="7"/>
        <v>0.19897832906520102</v>
      </c>
      <c r="DB12">
        <v>-1.0809218241258889</v>
      </c>
      <c r="DC12">
        <v>1.1462338994258099</v>
      </c>
      <c r="DD12">
        <v>-0.995495657286527</v>
      </c>
      <c r="DE12">
        <v>3.0917911056235095E-3</v>
      </c>
      <c r="DF12">
        <v>-0.27120603552522771</v>
      </c>
      <c r="DG12">
        <v>0.84760744630849261</v>
      </c>
      <c r="DH12">
        <v>1.0072015398489167</v>
      </c>
      <c r="DI12">
        <v>-0.75494959313966781</v>
      </c>
      <c r="DJ12">
        <v>9.5205157223079581E-2</v>
      </c>
      <c r="DK12">
        <v>3.2332761653893461E-3</v>
      </c>
      <c r="DM12">
        <f>(1/4)*SUM($CW$12:$CZ$12)</f>
        <v>0.22190346186169696</v>
      </c>
      <c r="DO12">
        <v>-0.43730518816847541</v>
      </c>
      <c r="DP12">
        <v>-0.61101791588112708</v>
      </c>
      <c r="DQ12">
        <v>-0.71482501420075173</v>
      </c>
      <c r="DR12">
        <v>3.8780762629943414E-3</v>
      </c>
      <c r="DT12">
        <f>IF($S$12&gt;0,$DO$12,0)</f>
        <v>-0.43730518816847541</v>
      </c>
      <c r="DU12">
        <f>IF($T$12&gt;0,$DP$12,0)</f>
        <v>-0.61101791588112708</v>
      </c>
      <c r="DV12">
        <f>IF($U$12&gt;0,$DQ$12,0)</f>
        <v>-0.71482501420075173</v>
      </c>
      <c r="DW12">
        <f>IF($V$12&gt;0,$DR$12,0)</f>
        <v>3.8780762629943414E-3</v>
      </c>
      <c r="DY12">
        <v>0.14381631733577743</v>
      </c>
      <c r="DZ12">
        <v>4.0519255471360496E-3</v>
      </c>
      <c r="EA12">
        <v>-1.0544225039085534E-2</v>
      </c>
      <c r="EB12">
        <v>2.5051576417281833E-2</v>
      </c>
      <c r="EC12">
        <v>0.1377578050669023</v>
      </c>
      <c r="ED12">
        <v>-0.1123604973785812</v>
      </c>
      <c r="EE12">
        <v>8.572765311858449E-2</v>
      </c>
      <c r="EF12">
        <v>9.1128767624269913E-2</v>
      </c>
      <c r="EG12">
        <v>3.6474178863450571E-2</v>
      </c>
      <c r="EH12">
        <v>2.174305658261054E-2</v>
      </c>
      <c r="EJ12">
        <f>(1/4)*SUM($DT$12:$DW$12)</f>
        <v>-0.43981751049683998</v>
      </c>
      <c r="EN12">
        <f>Sheet70!FL12</f>
        <v>0.79211932030232479</v>
      </c>
      <c r="EO12">
        <f>Sheet70!FM12</f>
        <v>6.5300150482588762E-2</v>
      </c>
      <c r="EP12">
        <f>Sheet70!FN12</f>
        <v>0.13696771585982376</v>
      </c>
      <c r="EQ12">
        <f>Sheet70!FO12</f>
        <v>0.28965322181715614</v>
      </c>
      <c r="ER12">
        <f>Sheet70!FP12</f>
        <v>0.80232024744220476</v>
      </c>
      <c r="ES12">
        <f>Sheet70!FQ12</f>
        <v>0.87437213264945568</v>
      </c>
      <c r="ET12">
        <f>Sheet70!FR12</f>
        <v>0.41127165104584218</v>
      </c>
      <c r="EU12">
        <f>Sheet70!FS12</f>
        <v>5.4297340918561962E-2</v>
      </c>
      <c r="EV12">
        <f>Sheet70!FT12</f>
        <v>0.22550802580493584</v>
      </c>
      <c r="EW12">
        <f>Sheet70!FU12</f>
        <v>0.64883027382803715</v>
      </c>
      <c r="EZ12">
        <f>(1/4)*SUM($DT$7:$DW$7)</f>
        <v>0.25779197200504744</v>
      </c>
      <c r="FA12">
        <f>(1/4)*SUM($DT$8:$DW$8)</f>
        <v>0.11097333368653814</v>
      </c>
      <c r="FB12">
        <f>(1/4)*SUM($DT$9:$DW$9)</f>
        <v>3.2216940911418121E-2</v>
      </c>
      <c r="FC12">
        <f>(1/4)*SUM($DT$10:$DW$10)</f>
        <v>3.5588861357200935E-2</v>
      </c>
      <c r="FD12">
        <f>(1/4)*SUM($DT$11:$DW$11)</f>
        <v>0.44815146940835704</v>
      </c>
      <c r="FE12">
        <f>(1/4)*SUM($DT$12:$DW$12)</f>
        <v>-0.43981751049683998</v>
      </c>
      <c r="FF12">
        <f>(1/4)*SUM($DT$13:$DW$13)</f>
        <v>0.17638669545073221</v>
      </c>
      <c r="FG12">
        <f>(1/4)*SUM($DT$14:$DW$14)</f>
        <v>0.14832778008461531</v>
      </c>
      <c r="FH12">
        <f>(1/4)*SUM($DT$15:$DW$15)</f>
        <v>0.18847410967944428</v>
      </c>
      <c r="FI12">
        <f>(1/4)*SUM($DT$16:$DW$16)</f>
        <v>9.1553799436483396E-2</v>
      </c>
      <c r="FL12">
        <f>EN12-($EU$10*EZ12)</f>
        <v>0.79188154119544374</v>
      </c>
      <c r="FM12">
        <f t="shared" ref="FM12:FU12" si="16">EO12-($EU$10*FA12)</f>
        <v>6.5197792212987243E-2</v>
      </c>
      <c r="FN12">
        <f t="shared" si="16"/>
        <v>0.13693799997931447</v>
      </c>
      <c r="FO12">
        <f t="shared" si="16"/>
        <v>0.28962039578458959</v>
      </c>
      <c r="FP12">
        <f t="shared" si="16"/>
        <v>0.80190688679596522</v>
      </c>
      <c r="FQ12">
        <f t="shared" si="16"/>
        <v>0.87477780631734847</v>
      </c>
      <c r="FR12">
        <f t="shared" si="16"/>
        <v>0.41110895757411081</v>
      </c>
      <c r="FS12">
        <f t="shared" si="16"/>
        <v>5.4160528096968433E-2</v>
      </c>
      <c r="FT12">
        <f t="shared" si="16"/>
        <v>0.22533418328718319</v>
      </c>
      <c r="FU12">
        <f t="shared" si="16"/>
        <v>0.64874582751850995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1.9665151707503901</v>
      </c>
      <c r="O13">
        <v>1.6929298801044086</v>
      </c>
      <c r="P13">
        <v>2.2325123517599148</v>
      </c>
      <c r="Q13">
        <v>2.2535034687678706</v>
      </c>
      <c r="S13">
        <f t="shared" si="8"/>
        <v>2.3777868217962324</v>
      </c>
      <c r="T13">
        <f t="shared" si="0"/>
        <v>2.1042015311502507</v>
      </c>
      <c r="U13">
        <f t="shared" si="0"/>
        <v>2.6437840028057571</v>
      </c>
      <c r="V13">
        <f t="shared" si="0"/>
        <v>2.6647751198137128</v>
      </c>
      <c r="X13">
        <f t="shared" si="9"/>
        <v>2.3777868217962324</v>
      </c>
      <c r="Y13">
        <f t="shared" si="1"/>
        <v>2.1042015311502507</v>
      </c>
      <c r="Z13">
        <f t="shared" si="1"/>
        <v>2.6437840028057571</v>
      </c>
      <c r="AA13">
        <f t="shared" si="1"/>
        <v>2.6647751198137128</v>
      </c>
      <c r="AC13">
        <v>12.807905390812445</v>
      </c>
      <c r="AD13">
        <v>16.819506143512378</v>
      </c>
      <c r="AE13">
        <v>15.490913308475825</v>
      </c>
      <c r="AF13">
        <v>18.444726727868005</v>
      </c>
      <c r="AH13">
        <f t="shared" si="10"/>
        <v>13.680167194436635</v>
      </c>
      <c r="AI13">
        <f t="shared" si="2"/>
        <v>17.691767947136569</v>
      </c>
      <c r="AJ13">
        <f t="shared" si="2"/>
        <v>16.363175112100016</v>
      </c>
      <c r="AK13">
        <f t="shared" si="2"/>
        <v>19.316988531492196</v>
      </c>
      <c r="AW13">
        <f t="shared" si="11"/>
        <v>13.680167194436635</v>
      </c>
      <c r="AX13">
        <f t="shared" si="3"/>
        <v>17.691767947136569</v>
      </c>
      <c r="AY13">
        <f t="shared" si="3"/>
        <v>16.363175112100016</v>
      </c>
      <c r="AZ13">
        <f t="shared" si="3"/>
        <v>19.316988531492196</v>
      </c>
      <c r="BB13">
        <f t="shared" si="12"/>
        <v>0.50358965099833131</v>
      </c>
      <c r="BC13">
        <f t="shared" si="4"/>
        <v>0.84014969094799463</v>
      </c>
      <c r="BD13">
        <f t="shared" si="4"/>
        <v>0.93856416242356067</v>
      </c>
      <c r="BE13">
        <f t="shared" si="4"/>
        <v>1</v>
      </c>
      <c r="BG13">
        <f t="shared" si="13"/>
        <v>0.18470877467839592</v>
      </c>
      <c r="BH13">
        <f t="shared" si="5"/>
        <v>0.25606842445556272</v>
      </c>
      <c r="BI13">
        <f t="shared" si="5"/>
        <v>0.2835630645238752</v>
      </c>
      <c r="BJ13">
        <f t="shared" si="5"/>
        <v>0.33919567372298071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0.18470877467839592</v>
      </c>
      <c r="BZ13">
        <f>$BH$13-$BM$13</f>
        <v>0.25606842445556272</v>
      </c>
      <c r="CA13">
        <f>$BI$13-$BN$13</f>
        <v>0.2835630645238752</v>
      </c>
      <c r="CB13">
        <f>$BJ$13-$BO$13</f>
        <v>0.33919567372298071</v>
      </c>
      <c r="CW13">
        <f t="shared" si="15"/>
        <v>0.18470877467839592</v>
      </c>
      <c r="CX13">
        <f t="shared" si="7"/>
        <v>0.25606842445556272</v>
      </c>
      <c r="CY13">
        <f t="shared" si="7"/>
        <v>0.2835630645238752</v>
      </c>
      <c r="CZ13">
        <f t="shared" si="7"/>
        <v>0.33919567372298071</v>
      </c>
      <c r="DB13">
        <v>-0.52178609089958894</v>
      </c>
      <c r="DC13">
        <v>0.75742590513169716</v>
      </c>
      <c r="DD13">
        <v>-0.64691811259099874</v>
      </c>
      <c r="DE13">
        <v>2.1443097170148109E-3</v>
      </c>
      <c r="DF13">
        <v>-0.23351077110695928</v>
      </c>
      <c r="DG13">
        <v>0.53536662504499644</v>
      </c>
      <c r="DH13">
        <v>0.65789433674482345</v>
      </c>
      <c r="DI13">
        <v>-0.61950884984112398</v>
      </c>
      <c r="DJ13">
        <v>6.6674275034554337E-2</v>
      </c>
      <c r="DK13">
        <v>2.2183727655848166E-3</v>
      </c>
      <c r="DM13">
        <f>(1/4)*SUM($CW$13:$CZ$13)</f>
        <v>0.26588398434520361</v>
      </c>
      <c r="DO13">
        <v>-0.32458488754788345</v>
      </c>
      <c r="DP13">
        <v>0.21027198405077388</v>
      </c>
      <c r="DQ13">
        <v>0.3548758388140601</v>
      </c>
      <c r="DR13">
        <v>0.46498384648597829</v>
      </c>
      <c r="DT13">
        <f>IF($S$13&gt;0,$DO$13,0)</f>
        <v>-0.32458488754788345</v>
      </c>
      <c r="DU13">
        <f>IF($T$13&gt;0,$DP$13,0)</f>
        <v>0.21027198405077388</v>
      </c>
      <c r="DV13">
        <f>IF($U$13&gt;0,$DQ$13,0)</f>
        <v>0.3548758388140601</v>
      </c>
      <c r="DW13">
        <f>IF($V$13&gt;0,$DR$13,0)</f>
        <v>0.46498384648597829</v>
      </c>
      <c r="DY13">
        <v>9.0374562350530596E-2</v>
      </c>
      <c r="DZ13">
        <v>5.043434204737153E-2</v>
      </c>
      <c r="EA13">
        <v>6.4755613780533489E-2</v>
      </c>
      <c r="EB13">
        <v>-2.9567800463999035E-2</v>
      </c>
      <c r="EC13">
        <v>0.22588373595127714</v>
      </c>
      <c r="ED13">
        <v>-0.21807199954038695</v>
      </c>
      <c r="EE13">
        <v>0.10526454958783622</v>
      </c>
      <c r="EF13">
        <v>5.021864745650776E-2</v>
      </c>
      <c r="EG13">
        <v>0.1119822444970459</v>
      </c>
      <c r="EH13">
        <v>-1.027008816453033E-2</v>
      </c>
      <c r="EJ13">
        <f>(1/4)*SUM($DT$13:$DW$13)</f>
        <v>0.17638669545073221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2.7309664607617403</v>
      </c>
      <c r="O14">
        <v>3.0151604498078459</v>
      </c>
      <c r="P14">
        <v>2.9953924052245342</v>
      </c>
      <c r="Q14">
        <v>3.2879816915318312</v>
      </c>
      <c r="S14">
        <f t="shared" si="8"/>
        <v>2.7852638016803022</v>
      </c>
      <c r="T14">
        <f t="shared" si="0"/>
        <v>3.0694577907264078</v>
      </c>
      <c r="U14">
        <f t="shared" si="0"/>
        <v>3.0496897461430961</v>
      </c>
      <c r="V14">
        <f t="shared" si="0"/>
        <v>3.342279032450393</v>
      </c>
      <c r="X14">
        <f t="shared" si="9"/>
        <v>2.7852638016803022</v>
      </c>
      <c r="Y14">
        <f t="shared" si="1"/>
        <v>3.0694577907264078</v>
      </c>
      <c r="Z14">
        <f t="shared" si="1"/>
        <v>3.0496897461430961</v>
      </c>
      <c r="AA14">
        <f t="shared" si="1"/>
        <v>3.342279032450393</v>
      </c>
      <c r="AC14">
        <v>11.429022934511526</v>
      </c>
      <c r="AD14">
        <v>14.889691794281564</v>
      </c>
      <c r="AE14">
        <v>13.124107847750821</v>
      </c>
      <c r="AF14">
        <v>15.484353209533355</v>
      </c>
      <c r="AH14">
        <f t="shared" si="10"/>
        <v>11.688286230394034</v>
      </c>
      <c r="AI14">
        <f t="shared" si="2"/>
        <v>15.148955090164073</v>
      </c>
      <c r="AJ14">
        <f t="shared" si="2"/>
        <v>13.38337114363333</v>
      </c>
      <c r="AK14">
        <f t="shared" si="2"/>
        <v>15.743616505415863</v>
      </c>
      <c r="AW14">
        <f t="shared" si="11"/>
        <v>11.688286230394034</v>
      </c>
      <c r="AX14">
        <f t="shared" si="3"/>
        <v>15.148955090164073</v>
      </c>
      <c r="AY14">
        <f t="shared" si="3"/>
        <v>13.38337114363333</v>
      </c>
      <c r="AZ14">
        <f t="shared" si="3"/>
        <v>15.743616505415863</v>
      </c>
      <c r="BB14">
        <f t="shared" si="12"/>
        <v>6.8709040734734717E-2</v>
      </c>
      <c r="BC14">
        <f t="shared" si="4"/>
        <v>6.6073464567496937E-2</v>
      </c>
      <c r="BD14">
        <f t="shared" si="4"/>
        <v>4.7681679770219268E-2</v>
      </c>
      <c r="BE14">
        <f t="shared" si="4"/>
        <v>2.8061071301625655E-2</v>
      </c>
      <c r="BG14">
        <f t="shared" si="13"/>
        <v>2.5201397007030422E-2</v>
      </c>
      <c r="BH14">
        <f t="shared" si="5"/>
        <v>2.0138468361546653E-2</v>
      </c>
      <c r="BI14">
        <f t="shared" si="5"/>
        <v>1.44057953399543E-2</v>
      </c>
      <c r="BJ14">
        <f t="shared" si="5"/>
        <v>9.5181939855435126E-3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4.2401246991996437</v>
      </c>
      <c r="BT14">
        <f t="shared" si="6"/>
        <v>0</v>
      </c>
      <c r="BY14">
        <f>$BG$14-$BL$14</f>
        <v>2.5201397007030422E-2</v>
      </c>
      <c r="BZ14">
        <f>$BH$14-$BM$14</f>
        <v>2.0138468361546653E-2</v>
      </c>
      <c r="CA14">
        <f>$BI$14-$BN$14</f>
        <v>-0.98559420466004566</v>
      </c>
      <c r="CB14">
        <f>$BJ$14-$BO$14</f>
        <v>9.5181939855435126E-3</v>
      </c>
      <c r="CW14">
        <f t="shared" si="15"/>
        <v>2.5201397007030422E-2</v>
      </c>
      <c r="CX14">
        <f t="shared" si="7"/>
        <v>2.0138468361546653E-2</v>
      </c>
      <c r="CY14">
        <f t="shared" si="7"/>
        <v>-0.98559420466004566</v>
      </c>
      <c r="CZ14">
        <f t="shared" si="7"/>
        <v>9.5181939855435126E-3</v>
      </c>
      <c r="DB14">
        <v>-0.76213739990115692</v>
      </c>
      <c r="DC14">
        <v>0.94282631662315164</v>
      </c>
      <c r="DD14">
        <v>-0.81172836151888406</v>
      </c>
      <c r="DE14">
        <v>2.6033455918267707E-3</v>
      </c>
      <c r="DF14">
        <v>-0.25103817861132843</v>
      </c>
      <c r="DG14">
        <v>0.6816363515522138</v>
      </c>
      <c r="DH14">
        <v>0.82472996070355031</v>
      </c>
      <c r="DI14">
        <v>-0.71048434054600529</v>
      </c>
      <c r="DJ14">
        <v>8.0888489727612548E-2</v>
      </c>
      <c r="DK14">
        <v>2.7038163790197305E-3</v>
      </c>
      <c r="DM14">
        <f>(1/4)*SUM($CW$14:$CZ$14)</f>
        <v>-0.23268403632648127</v>
      </c>
      <c r="DO14">
        <v>-0.16242933342393931</v>
      </c>
      <c r="DP14">
        <v>0.53590395953049041</v>
      </c>
      <c r="DQ14">
        <v>0.2104569762078542</v>
      </c>
      <c r="DR14">
        <v>9.3795180240559446E-3</v>
      </c>
      <c r="DT14">
        <f>IF($S$14&gt;0,$DO$14,0)</f>
        <v>-0.16242933342393931</v>
      </c>
      <c r="DU14">
        <f>IF($T$14&gt;0,$DP$14,0)</f>
        <v>0.53590395953049041</v>
      </c>
      <c r="DV14">
        <f>IF($U$14&gt;0,$DQ$14,0)</f>
        <v>0.2104569762078542</v>
      </c>
      <c r="DW14">
        <f>IF($V$14&gt;0,$DR$14,0)</f>
        <v>9.3795180240559446E-3</v>
      </c>
      <c r="DY14">
        <v>8.484735738137017E-2</v>
      </c>
      <c r="DZ14">
        <v>3.2779384024142232E-2</v>
      </c>
      <c r="EA14">
        <v>-7.1253672851756267E-3</v>
      </c>
      <c r="EB14">
        <v>3.5901781633371509E-2</v>
      </c>
      <c r="EC14">
        <v>0.1038164607397995</v>
      </c>
      <c r="ED14">
        <v>-0.10533434022881158</v>
      </c>
      <c r="EE14">
        <v>4.5771511949916716E-2</v>
      </c>
      <c r="EF14">
        <v>7.0862859221915694E-2</v>
      </c>
      <c r="EG14">
        <v>9.790823750704853E-3</v>
      </c>
      <c r="EH14">
        <v>3.1706665350647679E-2</v>
      </c>
      <c r="EJ14">
        <f>(1/4)*SUM($DT$14:$DW$14)</f>
        <v>0.14832778008461531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1.4949168604416865</v>
      </c>
      <c r="O15">
        <v>2.0726989502270849</v>
      </c>
      <c r="P15">
        <v>2.1160885221262618</v>
      </c>
      <c r="Q15">
        <v>2.1064849525382483</v>
      </c>
      <c r="S15">
        <f t="shared" si="8"/>
        <v>1.7204248862466223</v>
      </c>
      <c r="T15">
        <f t="shared" si="0"/>
        <v>2.298206976032021</v>
      </c>
      <c r="U15">
        <f t="shared" si="0"/>
        <v>2.3415965479311978</v>
      </c>
      <c r="V15">
        <f t="shared" si="0"/>
        <v>2.3319929783431843</v>
      </c>
      <c r="X15">
        <f t="shared" si="9"/>
        <v>1.7204248862466223</v>
      </c>
      <c r="Y15">
        <f t="shared" si="1"/>
        <v>2.298206976032021</v>
      </c>
      <c r="Z15">
        <f t="shared" si="1"/>
        <v>2.3415965479311978</v>
      </c>
      <c r="AA15">
        <f t="shared" si="1"/>
        <v>2.3319929783431843</v>
      </c>
      <c r="AC15">
        <v>11.858015664092379</v>
      </c>
      <c r="AD15">
        <v>14.72266052016572</v>
      </c>
      <c r="AE15">
        <v>14.200671734244844</v>
      </c>
      <c r="AF15">
        <v>15.981446570318221</v>
      </c>
      <c r="AH15">
        <f t="shared" si="10"/>
        <v>12.063812769992708</v>
      </c>
      <c r="AI15">
        <f t="shared" si="2"/>
        <v>14.928457626066049</v>
      </c>
      <c r="AJ15">
        <f t="shared" si="2"/>
        <v>14.406468840145173</v>
      </c>
      <c r="AK15">
        <f t="shared" si="2"/>
        <v>16.18724367621855</v>
      </c>
      <c r="AW15">
        <f t="shared" si="11"/>
        <v>12.063812769992708</v>
      </c>
      <c r="AX15">
        <f t="shared" si="3"/>
        <v>14.928457626066049</v>
      </c>
      <c r="AY15">
        <f t="shared" si="3"/>
        <v>14.406468840145173</v>
      </c>
      <c r="AZ15">
        <f t="shared" si="3"/>
        <v>16.18724367621855</v>
      </c>
      <c r="BB15">
        <f t="shared" si="12"/>
        <v>0.10002371696042561</v>
      </c>
      <c r="BC15">
        <f t="shared" si="4"/>
        <v>5.2998825789944852E-2</v>
      </c>
      <c r="BD15">
        <f t="shared" si="4"/>
        <v>0.13264082997637203</v>
      </c>
      <c r="BE15">
        <f t="shared" si="4"/>
        <v>4.3728953041277566E-2</v>
      </c>
      <c r="BG15">
        <f t="shared" si="13"/>
        <v>3.6687128422740606E-2</v>
      </c>
      <c r="BH15">
        <f t="shared" si="5"/>
        <v>1.6153461655996834E-2</v>
      </c>
      <c r="BI15">
        <f t="shared" si="5"/>
        <v>4.0074021292234849E-2</v>
      </c>
      <c r="BJ15">
        <f t="shared" si="5"/>
        <v>1.4832671688036729E-2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3.6687128422740606E-2</v>
      </c>
      <c r="BZ15">
        <f>$BH$15-$BM$15</f>
        <v>1.6153461655996834E-2</v>
      </c>
      <c r="CA15">
        <f>$BI$15-$BN$15</f>
        <v>4.0074021292234849E-2</v>
      </c>
      <c r="CB15">
        <f>$BJ$15-$BO$15</f>
        <v>1.4832671688036729E-2</v>
      </c>
      <c r="CW15">
        <f t="shared" si="15"/>
        <v>3.6687128422740606E-2</v>
      </c>
      <c r="CX15">
        <f t="shared" si="7"/>
        <v>1.6153461655996834E-2</v>
      </c>
      <c r="CY15">
        <f t="shared" si="7"/>
        <v>4.0074021292234849E-2</v>
      </c>
      <c r="CZ15">
        <f t="shared" si="7"/>
        <v>1.4832671688036729E-2</v>
      </c>
      <c r="DB15">
        <v>-0.570941825901912</v>
      </c>
      <c r="DC15">
        <v>0.66482128664619689</v>
      </c>
      <c r="DD15">
        <v>-0.56603555661137495</v>
      </c>
      <c r="DE15">
        <v>1.7810586399923318E-3</v>
      </c>
      <c r="DF15">
        <v>-0.11954272963381296</v>
      </c>
      <c r="DG15">
        <v>0.48960496314016877</v>
      </c>
      <c r="DH15">
        <v>0.59031700862660241</v>
      </c>
      <c r="DI15">
        <v>-0.54900703667449469</v>
      </c>
      <c r="DJ15">
        <v>5.7167080788619054E-2</v>
      </c>
      <c r="DK15">
        <v>1.8357509800151427E-3</v>
      </c>
      <c r="DM15">
        <f>(1/4)*SUM($CW$15:$CZ$15)</f>
        <v>2.6936820764752255E-2</v>
      </c>
      <c r="DO15">
        <v>0.17566626751466516</v>
      </c>
      <c r="DP15">
        <v>-0.14149525335456428</v>
      </c>
      <c r="DQ15">
        <v>0.18767004038362353</v>
      </c>
      <c r="DR15">
        <v>0.53205538417405274</v>
      </c>
      <c r="DT15">
        <f>IF($S$15&gt;0,$DO$15,0)</f>
        <v>0.17566626751466516</v>
      </c>
      <c r="DU15">
        <f>IF($T$15&gt;0,$DP$15,0)</f>
        <v>-0.14149525335456428</v>
      </c>
      <c r="DV15">
        <f>IF($U$15&gt;0,$DQ$15,0)</f>
        <v>0.18767004038362353</v>
      </c>
      <c r="DW15">
        <f>IF($V$15&gt;0,$DR$15,0)</f>
        <v>0.53205538417405274</v>
      </c>
      <c r="DY15">
        <v>0.1649037867944548</v>
      </c>
      <c r="DZ15">
        <v>4.5866026452044503E-2</v>
      </c>
      <c r="EA15">
        <v>-3.8463192650847591E-2</v>
      </c>
      <c r="EB15">
        <v>5.0376378378012628E-2</v>
      </c>
      <c r="EC15">
        <v>0.22282150352152663</v>
      </c>
      <c r="ED15">
        <v>-0.21355070025923878</v>
      </c>
      <c r="EE15">
        <v>6.4281737897782187E-2</v>
      </c>
      <c r="EF15">
        <v>6.7712089584963928E-2</v>
      </c>
      <c r="EG15">
        <v>0.11267293509480764</v>
      </c>
      <c r="EH15">
        <v>0.11102623779549198</v>
      </c>
      <c r="EJ15">
        <f>(1/4)*SUM($DT$15:$DW$15)</f>
        <v>0.18847410967944428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2.2082821629855673</v>
      </c>
      <c r="O16">
        <v>2.9981759511399408</v>
      </c>
      <c r="P16">
        <v>2.3359955938493719</v>
      </c>
      <c r="Q16">
        <v>2.860462642389221</v>
      </c>
      <c r="S16">
        <f t="shared" si="8"/>
        <v>2.8571124368136047</v>
      </c>
      <c r="T16">
        <f t="shared" si="0"/>
        <v>3.6470062249679778</v>
      </c>
      <c r="U16">
        <f t="shared" si="0"/>
        <v>2.9848258676774089</v>
      </c>
      <c r="V16">
        <f t="shared" si="0"/>
        <v>3.5092929162172579</v>
      </c>
      <c r="X16">
        <f t="shared" si="9"/>
        <v>2.8571124368136047</v>
      </c>
      <c r="Y16">
        <f t="shared" si="1"/>
        <v>3.6470062249679778</v>
      </c>
      <c r="Z16">
        <f t="shared" si="1"/>
        <v>2.9848258676774089</v>
      </c>
      <c r="AA16">
        <f t="shared" si="1"/>
        <v>3.5092929162172579</v>
      </c>
      <c r="AC16">
        <v>8.6782076178684093</v>
      </c>
      <c r="AD16">
        <v>11.197283013258401</v>
      </c>
      <c r="AE16">
        <v>9.8708579241189671</v>
      </c>
      <c r="AF16">
        <v>11.883615464602094</v>
      </c>
      <c r="AH16">
        <f t="shared" si="10"/>
        <v>9.1678245312438094</v>
      </c>
      <c r="AI16">
        <f t="shared" si="2"/>
        <v>11.686899926633801</v>
      </c>
      <c r="AJ16">
        <f t="shared" si="2"/>
        <v>10.360474837494367</v>
      </c>
      <c r="AK16">
        <f t="shared" si="2"/>
        <v>12.373232377977494</v>
      </c>
      <c r="AW16">
        <f t="shared" si="11"/>
        <v>9.1678245312438094</v>
      </c>
      <c r="AX16">
        <f t="shared" si="3"/>
        <v>11.686899926633801</v>
      </c>
      <c r="AY16">
        <f t="shared" si="3"/>
        <v>10.360474837494367</v>
      </c>
      <c r="AZ16">
        <f t="shared" si="3"/>
        <v>12.373232377977494</v>
      </c>
      <c r="BB16">
        <f t="shared" si="12"/>
        <v>5.5257505742678514E-3</v>
      </c>
      <c r="BC16">
        <f t="shared" si="4"/>
        <v>2.0724097465392964E-3</v>
      </c>
      <c r="BD16">
        <f t="shared" si="4"/>
        <v>2.3201943322652863E-3</v>
      </c>
      <c r="BE16">
        <f t="shared" si="4"/>
        <v>9.6463944987414194E-4</v>
      </c>
      <c r="BG16">
        <f t="shared" si="13"/>
        <v>2.0267585239849167E-3</v>
      </c>
      <c r="BH16">
        <f t="shared" si="5"/>
        <v>6.3164779364957091E-4</v>
      </c>
      <c r="BI16">
        <f t="shared" si="5"/>
        <v>7.009871476971654E-4</v>
      </c>
      <c r="BJ16">
        <f t="shared" si="5"/>
        <v>3.2720152809982505E-4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2.0267585239849167E-3</v>
      </c>
      <c r="BZ16">
        <f>$BH$16-$BM$16</f>
        <v>6.3164779364957091E-4</v>
      </c>
      <c r="CA16">
        <f>$BI$16-$BN$16</f>
        <v>7.009871476971654E-4</v>
      </c>
      <c r="CB16">
        <f>$BJ$16-$BO$16</f>
        <v>3.2720152809982505E-4</v>
      </c>
      <c r="CW16">
        <f t="shared" si="15"/>
        <v>2.0267585239849167E-3</v>
      </c>
      <c r="CX16">
        <f t="shared" si="7"/>
        <v>6.3164779364957091E-4</v>
      </c>
      <c r="CY16">
        <f t="shared" si="7"/>
        <v>7.009871476971654E-4</v>
      </c>
      <c r="CZ16">
        <f t="shared" si="7"/>
        <v>3.2720152809982505E-4</v>
      </c>
      <c r="DB16">
        <v>-0.90625995606162901</v>
      </c>
      <c r="DC16">
        <v>0.99792554920168386</v>
      </c>
      <c r="DD16">
        <v>-0.85221219459280295</v>
      </c>
      <c r="DE16">
        <v>2.7148878670962299E-3</v>
      </c>
      <c r="DF16">
        <v>-0.24619036703390565</v>
      </c>
      <c r="DG16">
        <v>0.73349816048984795</v>
      </c>
      <c r="DH16">
        <v>0.87458505511144091</v>
      </c>
      <c r="DI16">
        <v>-0.69074415052096294</v>
      </c>
      <c r="DJ16">
        <v>8.3849297790028379E-2</v>
      </c>
      <c r="DK16">
        <v>2.8337177492036613E-3</v>
      </c>
      <c r="DM16">
        <f>(1/4)*SUM($CW$16:$CZ$16)</f>
        <v>9.2164874835786955E-4</v>
      </c>
      <c r="DO16">
        <v>0.54443323029236301</v>
      </c>
      <c r="DP16">
        <v>0.25852432138489917</v>
      </c>
      <c r="DQ16">
        <v>-0.21905851557535064</v>
      </c>
      <c r="DR16">
        <v>-0.21768383835597807</v>
      </c>
      <c r="DT16">
        <f>IF($S$16&gt;0,$DO$16,0)</f>
        <v>0.54443323029236301</v>
      </c>
      <c r="DU16">
        <f>IF($T$16&gt;0,$DP$16,0)</f>
        <v>0.25852432138489917</v>
      </c>
      <c r="DV16">
        <f>IF($U$16&gt;0,$DQ$16,0)</f>
        <v>-0.21905851557535064</v>
      </c>
      <c r="DW16">
        <f>IF($V$16&gt;0,$DR$16,0)</f>
        <v>-0.21768383835597807</v>
      </c>
      <c r="DY16">
        <v>0.20319505009137434</v>
      </c>
      <c r="DZ16">
        <v>5.1715256120718062E-3</v>
      </c>
      <c r="EA16">
        <v>2.4587807521559653E-2</v>
      </c>
      <c r="EB16">
        <v>-9.8975151985624121E-3</v>
      </c>
      <c r="EC16">
        <v>0.25521644919038128</v>
      </c>
      <c r="ED16">
        <v>-0.20876668977020577</v>
      </c>
      <c r="EE16">
        <v>0.15269503451328215</v>
      </c>
      <c r="EF16">
        <v>0.10518215551095957</v>
      </c>
      <c r="EG16">
        <v>0.11839602249691818</v>
      </c>
      <c r="EH16">
        <v>4.1010131638685235E-3</v>
      </c>
      <c r="EJ16">
        <f>(1/4)*SUM($DT$16:$DW$16)</f>
        <v>9.1553799436483396E-2</v>
      </c>
      <c r="EN16">
        <f>Sheet70!FL16</f>
        <v>0.62628143428745842</v>
      </c>
      <c r="EO16">
        <f>Sheet70!FM16</f>
        <v>0.14065397505128777</v>
      </c>
      <c r="EP16">
        <f>Sheet70!FN16</f>
        <v>0.45585278397649298</v>
      </c>
      <c r="EQ16">
        <f>Sheet70!FO16</f>
        <v>0.15787769516881422</v>
      </c>
      <c r="ER16">
        <f>Sheet70!FP16</f>
        <v>0.43221181417258825</v>
      </c>
      <c r="ES16">
        <f>Sheet70!FQ16</f>
        <v>0.51138766616109055</v>
      </c>
      <c r="ET16">
        <f>Sheet70!FR16</f>
        <v>0.75262820906668459</v>
      </c>
      <c r="EU16">
        <f>Sheet70!FS16</f>
        <v>0.95233568129121893</v>
      </c>
      <c r="EV16">
        <f>Sheet70!FT16</f>
        <v>0.38152978245961733</v>
      </c>
      <c r="EW16">
        <f>Sheet70!FU16</f>
        <v>0.39047329712636464</v>
      </c>
      <c r="EZ16">
        <f t="array" ref="EZ16:FI25">(1/4)*(MMULT($C$7:$F$16,$DT$23:$EC$26))</f>
        <v>9.5815789319225436E-2</v>
      </c>
      <c r="FA16">
        <v>1.2773473885061989E-2</v>
      </c>
      <c r="FB16">
        <v>1.5960684302219502E-2</v>
      </c>
      <c r="FC16">
        <v>-2.4467910862832787E-2</v>
      </c>
      <c r="FD16">
        <v>0.17973907568591457</v>
      </c>
      <c r="FE16">
        <v>-0.15671183809695083</v>
      </c>
      <c r="FF16">
        <v>6.9570926898600977E-2</v>
      </c>
      <c r="FG16">
        <v>7.1532239094550757E-3</v>
      </c>
      <c r="FH16">
        <v>0.13835517755552612</v>
      </c>
      <c r="FI16">
        <v>3.185971699581451E-2</v>
      </c>
      <c r="FL16">
        <f>EN16-($EU$10*EZ16)</f>
        <v>0.62619305685416504</v>
      </c>
      <c r="FM16">
        <f t="shared" ref="FM16:FU25" si="17">EO16-($EU$10*FA16)</f>
        <v>0.14064219320568358</v>
      </c>
      <c r="FN16">
        <f t="shared" si="17"/>
        <v>0.45583806234948082</v>
      </c>
      <c r="FO16">
        <f t="shared" si="17"/>
        <v>0.15790026359073581</v>
      </c>
      <c r="FP16">
        <f t="shared" si="17"/>
        <v>0.43204602857206775</v>
      </c>
      <c r="FQ16">
        <f t="shared" si="17"/>
        <v>0.51153221217084621</v>
      </c>
      <c r="FR16">
        <f t="shared" si="17"/>
        <v>0.75256403905885161</v>
      </c>
      <c r="FS16">
        <f t="shared" si="17"/>
        <v>0.95232908338524347</v>
      </c>
      <c r="FT16">
        <f t="shared" si="17"/>
        <v>0.38140216804906896</v>
      </c>
      <c r="FU16">
        <f t="shared" si="17"/>
        <v>0.39044391073782109</v>
      </c>
    </row>
    <row r="17" spans="1:177">
      <c r="A17">
        <v>16</v>
      </c>
      <c r="BQ17">
        <f>SUM(BQ7:BQ16)</f>
        <v>1.6021381568296253</v>
      </c>
      <c r="BR17">
        <f t="shared" ref="BR17:BT17" si="18">SUM(BR7:BR16)</f>
        <v>6.5603484881391001</v>
      </c>
      <c r="BS17">
        <f t="shared" si="18"/>
        <v>4.2401246991996437</v>
      </c>
      <c r="BT17">
        <f t="shared" si="18"/>
        <v>5.3765191227898228</v>
      </c>
      <c r="EN17">
        <f>Sheet70!FL17</f>
        <v>0.24183008512492332</v>
      </c>
      <c r="EO17">
        <f>Sheet70!FM17</f>
        <v>0.91182725794883479</v>
      </c>
      <c r="EP17">
        <f>Sheet70!FN17</f>
        <v>0.61872330670165543</v>
      </c>
      <c r="EQ17">
        <f>Sheet70!FO17</f>
        <v>0.1233208435941268</v>
      </c>
      <c r="ER17">
        <f>Sheet70!FP17</f>
        <v>0.84750012496164961</v>
      </c>
      <c r="ES17">
        <f>Sheet70!FQ17</f>
        <v>0.57136300499856207</v>
      </c>
      <c r="ET17">
        <f>Sheet70!FR17</f>
        <v>3.8097977655073681E-2</v>
      </c>
      <c r="EU17">
        <f>Sheet70!FS17</f>
        <v>0.4439607576014078</v>
      </c>
      <c r="EV17">
        <f>Sheet70!FT17</f>
        <v>0.88488242442404264</v>
      </c>
      <c r="EW17">
        <f>Sheet70!FU17</f>
        <v>0.23377832157939199</v>
      </c>
      <c r="EZ17">
        <v>0.18558899115092353</v>
      </c>
      <c r="FA17">
        <v>-7.5314776419308921E-3</v>
      </c>
      <c r="FB17">
        <v>-2.9539253084314605E-3</v>
      </c>
      <c r="FC17">
        <v>1.3040204778470892E-2</v>
      </c>
      <c r="FD17">
        <v>0.18157099894741227</v>
      </c>
      <c r="FE17">
        <v>-0.13951936682036645</v>
      </c>
      <c r="FF17">
        <v>0.12110598210374583</v>
      </c>
      <c r="FG17">
        <v>0.10703109585142009</v>
      </c>
      <c r="FH17">
        <v>6.47315835553086E-2</v>
      </c>
      <c r="FI17">
        <v>1.1731829492028605E-2</v>
      </c>
      <c r="FL17">
        <f t="shared" ref="FL17:FL25" si="19">EN17-($EU$10*EZ17)</f>
        <v>0.24165890374863919</v>
      </c>
      <c r="FM17">
        <f t="shared" si="17"/>
        <v>0.91183420474400945</v>
      </c>
      <c r="FN17">
        <f t="shared" si="17"/>
        <v>0.61872603130830695</v>
      </c>
      <c r="FO17">
        <f t="shared" si="17"/>
        <v>0.12330881572443926</v>
      </c>
      <c r="FP17">
        <f t="shared" si="17"/>
        <v>0.84733264965344113</v>
      </c>
      <c r="FQ17">
        <f t="shared" si="17"/>
        <v>0.57149169322022053</v>
      </c>
      <c r="FR17">
        <f t="shared" si="17"/>
        <v>3.7986273353195654E-2</v>
      </c>
      <c r="FS17">
        <f t="shared" si="17"/>
        <v>0.44386203552646453</v>
      </c>
      <c r="FT17">
        <f t="shared" si="17"/>
        <v>0.88482271807242485</v>
      </c>
      <c r="FU17">
        <f t="shared" si="17"/>
        <v>0.23376750051341</v>
      </c>
    </row>
    <row r="18" spans="1:177">
      <c r="A18">
        <v>17</v>
      </c>
      <c r="EN18">
        <f>Sheet70!FL18</f>
        <v>5.5384913792236853E-2</v>
      </c>
      <c r="EO18">
        <f>Sheet70!FM18</f>
        <v>0.5518483402118548</v>
      </c>
      <c r="EP18">
        <f>Sheet70!FN18</f>
        <v>2.7692293613356182E-2</v>
      </c>
      <c r="EQ18">
        <f>Sheet70!FO18</f>
        <v>1.0500424677080787E-2</v>
      </c>
      <c r="ER18">
        <f>Sheet70!FP18</f>
        <v>0.37236345063234766</v>
      </c>
      <c r="ES18">
        <f>Sheet70!FQ18</f>
        <v>0.79316508929628415</v>
      </c>
      <c r="ET18">
        <f>Sheet70!FR18</f>
        <v>0.49263928084919895</v>
      </c>
      <c r="EU18">
        <f>Sheet70!FS18</f>
        <v>0.86756447706651618</v>
      </c>
      <c r="EV18">
        <f>Sheet70!FT18</f>
        <v>0.72218164954897746</v>
      </c>
      <c r="EW18">
        <f>Sheet70!FU18</f>
        <v>0.66378402960286254</v>
      </c>
      <c r="EZ18">
        <v>0.1072700429213046</v>
      </c>
      <c r="FA18">
        <v>0.15972348520149005</v>
      </c>
      <c r="FB18">
        <v>8.184338289440013E-3</v>
      </c>
      <c r="FC18">
        <v>9.0961396316140294E-2</v>
      </c>
      <c r="FD18">
        <v>0.277858842135769</v>
      </c>
      <c r="FE18">
        <v>-0.33528765255316273</v>
      </c>
      <c r="FF18">
        <v>5.2956666836997263E-2</v>
      </c>
      <c r="FG18">
        <v>0.11648105922400499</v>
      </c>
      <c r="FH18">
        <v>4.9147625447324976E-2</v>
      </c>
      <c r="FI18">
        <v>0.1158383491967684</v>
      </c>
      <c r="FL18">
        <f t="shared" si="19"/>
        <v>5.5285971320124409E-2</v>
      </c>
      <c r="FM18">
        <f t="shared" si="17"/>
        <v>0.5517010163547007</v>
      </c>
      <c r="FN18">
        <f t="shared" si="17"/>
        <v>2.7684744640307332E-2</v>
      </c>
      <c r="FO18">
        <f t="shared" si="17"/>
        <v>1.0416524781329638E-2</v>
      </c>
      <c r="FP18">
        <f t="shared" si="17"/>
        <v>0.37210716248338715</v>
      </c>
      <c r="FQ18">
        <f t="shared" si="17"/>
        <v>0.79347434795144034</v>
      </c>
      <c r="FR18">
        <f t="shared" si="17"/>
        <v>0.49259043530584878</v>
      </c>
      <c r="FS18">
        <f t="shared" si="17"/>
        <v>0.8674570386462449</v>
      </c>
      <c r="FT18">
        <f t="shared" si="17"/>
        <v>0.7221363173441252</v>
      </c>
      <c r="FU18">
        <f t="shared" si="17"/>
        <v>0.66367718399785647</v>
      </c>
    </row>
    <row r="19" spans="1:177">
      <c r="A19">
        <v>18</v>
      </c>
      <c r="BN19" t="s">
        <v>35</v>
      </c>
      <c r="BO19">
        <f>BS21+BS34</f>
        <v>3.4387657880011641E-4</v>
      </c>
      <c r="EN19">
        <f>Sheet70!FL19</f>
        <v>0.9912604360938001</v>
      </c>
      <c r="EO19">
        <f>Sheet70!FM19</f>
        <v>0.96689969981645651</v>
      </c>
      <c r="EP19">
        <f>Sheet70!FN19</f>
        <v>0.88246295307528799</v>
      </c>
      <c r="EQ19">
        <f>Sheet70!FO19</f>
        <v>0.92299000351428495</v>
      </c>
      <c r="ER19">
        <f>Sheet70!FP19</f>
        <v>0.35479995662687275</v>
      </c>
      <c r="ES19">
        <f>Sheet70!FQ19</f>
        <v>0.81272153376374612</v>
      </c>
      <c r="ET19">
        <f>Sheet70!FR19</f>
        <v>0.65018933684309654</v>
      </c>
      <c r="EU19">
        <f>Sheet70!FS19</f>
        <v>0.79153980841474292</v>
      </c>
      <c r="EV19">
        <f>Sheet70!FT19</f>
        <v>0.80825258269657785</v>
      </c>
      <c r="EW19">
        <f>Sheet70!FU19</f>
        <v>0.61325274916706463</v>
      </c>
      <c r="EZ19">
        <v>9.1805303496504634E-2</v>
      </c>
      <c r="FA19">
        <v>3.2044067362848372E-2</v>
      </c>
      <c r="FB19">
        <v>8.2204977696689233E-2</v>
      </c>
      <c r="FC19">
        <v>-5.7608242175131372E-2</v>
      </c>
      <c r="FD19">
        <v>0.23191225284202086</v>
      </c>
      <c r="FE19">
        <v>-0.21040257216929695</v>
      </c>
      <c r="FF19">
        <v>0.12340564864869437</v>
      </c>
      <c r="FG19">
        <v>3.8860056667183993E-2</v>
      </c>
      <c r="FH19">
        <v>0.13413205412040452</v>
      </c>
      <c r="FI19">
        <v>-3.7578684502254558E-2</v>
      </c>
      <c r="FL19">
        <f t="shared" si="19"/>
        <v>0.99117575780493583</v>
      </c>
      <c r="FM19">
        <f t="shared" si="17"/>
        <v>0.96687014338900412</v>
      </c>
      <c r="FN19">
        <f t="shared" si="17"/>
        <v>0.8823871298212671</v>
      </c>
      <c r="FO19">
        <f t="shared" si="17"/>
        <v>0.92304313952262085</v>
      </c>
      <c r="FP19">
        <f t="shared" si="17"/>
        <v>0.3545860481489374</v>
      </c>
      <c r="FQ19">
        <f t="shared" si="17"/>
        <v>0.81291560239709715</v>
      </c>
      <c r="FR19">
        <f t="shared" si="17"/>
        <v>0.6500755114020188</v>
      </c>
      <c r="FS19">
        <f t="shared" si="17"/>
        <v>0.79150396513577737</v>
      </c>
      <c r="FT19">
        <f t="shared" si="17"/>
        <v>0.80812886356062175</v>
      </c>
      <c r="FU19">
        <f t="shared" si="17"/>
        <v>0.61328741054914415</v>
      </c>
    </row>
    <row r="20" spans="1:177">
      <c r="A20">
        <v>19</v>
      </c>
      <c r="AV20" t="s">
        <v>67</v>
      </c>
      <c r="AW20">
        <f>MAX(AW7:AW16)</f>
        <v>14.366160721502762</v>
      </c>
      <c r="AX20">
        <f>MAX(AX7:AX16)</f>
        <v>17.865943146648188</v>
      </c>
      <c r="AY20">
        <f>MAX(AY7:AY16)</f>
        <v>16.426579170398835</v>
      </c>
      <c r="AZ20">
        <f>MAX(AZ7:AZ16)</f>
        <v>19.316988531492196</v>
      </c>
      <c r="BB20">
        <f>SUM(BB7:BB16)</f>
        <v>2.7263980927552147</v>
      </c>
      <c r="BC20">
        <f t="shared" ref="BC20:BE20" si="20">SUM(BC7:BC16)</f>
        <v>3.280957785928782</v>
      </c>
      <c r="BD20">
        <f t="shared" si="20"/>
        <v>3.3098956805234283</v>
      </c>
      <c r="BE20">
        <f t="shared" si="20"/>
        <v>2.9481508093074758</v>
      </c>
      <c r="BG20">
        <f>IF(BG7&lt;0.000000000001,0.000000000001,BG7)</f>
        <v>3.2768860641289076E-3</v>
      </c>
      <c r="BH20">
        <f t="shared" ref="BH20:BJ20" si="21">IF(BH7&lt;0.000000000001,0.000000000001,BH7)</f>
        <v>1.4153923769358399E-3</v>
      </c>
      <c r="BI20">
        <f t="shared" si="21"/>
        <v>1.6860247583765755E-3</v>
      </c>
      <c r="BJ20">
        <f t="shared" si="21"/>
        <v>6.8661514707933798E-4</v>
      </c>
      <c r="EN20">
        <f>Sheet70!FL20</f>
        <v>0.62922709692789314</v>
      </c>
      <c r="EO20">
        <f>Sheet70!FM20</f>
        <v>0.29022870224420561</v>
      </c>
      <c r="EP20">
        <f>Sheet70!FN20</f>
        <v>0.77733851726997683</v>
      </c>
      <c r="EQ20">
        <f>Sheet70!FO20</f>
        <v>0.66131751011800266</v>
      </c>
      <c r="ER20">
        <f>Sheet70!FP20</f>
        <v>0.49732863784009806</v>
      </c>
      <c r="ES20">
        <f>Sheet70!FQ20</f>
        <v>0.45797850873378099</v>
      </c>
      <c r="ET20">
        <f>Sheet70!FR20</f>
        <v>0.32739682586086483</v>
      </c>
      <c r="EU20">
        <f>Sheet70!FS20</f>
        <v>0.54454814051213207</v>
      </c>
      <c r="EV20">
        <f>Sheet70!FT20</f>
        <v>0.38513665341038084</v>
      </c>
      <c r="EW20">
        <f>Sheet70!FU20</f>
        <v>0.10153338859116433</v>
      </c>
      <c r="EZ20">
        <v>0.20185693400550442</v>
      </c>
      <c r="FA20">
        <v>3.1539837908091117E-2</v>
      </c>
      <c r="FB20">
        <v>2.7742184631595862E-2</v>
      </c>
      <c r="FC20">
        <v>3.1602510169611575E-3</v>
      </c>
      <c r="FD20">
        <v>0.28088075886857161</v>
      </c>
      <c r="FE20">
        <v>-0.24783061252225705</v>
      </c>
      <c r="FF20">
        <v>0.15064257207648052</v>
      </c>
      <c r="FG20">
        <v>0.11547667310223397</v>
      </c>
      <c r="FH20">
        <v>0.11686221827934913</v>
      </c>
      <c r="FI20">
        <v>1.8594478267503517E-2</v>
      </c>
      <c r="FL20">
        <f t="shared" si="19"/>
        <v>0.62904091051909128</v>
      </c>
      <c r="FM20">
        <f t="shared" si="17"/>
        <v>0.29019961090194762</v>
      </c>
      <c r="FN20">
        <f t="shared" si="17"/>
        <v>0.77731292876218383</v>
      </c>
      <c r="FO20">
        <f t="shared" si="17"/>
        <v>0.661314595203087</v>
      </c>
      <c r="FP20">
        <f t="shared" si="17"/>
        <v>0.49706956237136107</v>
      </c>
      <c r="FQ20">
        <f t="shared" si="17"/>
        <v>0.45820709979984481</v>
      </c>
      <c r="FR20">
        <f t="shared" si="17"/>
        <v>0.32725787794884098</v>
      </c>
      <c r="FS20">
        <f t="shared" si="17"/>
        <v>0.54444162850563982</v>
      </c>
      <c r="FT20">
        <f t="shared" si="17"/>
        <v>0.38502886342113302</v>
      </c>
      <c r="FU20">
        <f t="shared" si="17"/>
        <v>0.10151623763645858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0.36678429414151714</v>
      </c>
      <c r="BH21">
        <f t="shared" si="22"/>
        <v>0.28828057686684078</v>
      </c>
      <c r="BI21">
        <f t="shared" si="22"/>
        <v>0.3021243255140475</v>
      </c>
      <c r="BJ21">
        <f t="shared" si="22"/>
        <v>0.28228155688846257</v>
      </c>
      <c r="BL21">
        <v>1.0000000000000001E-5</v>
      </c>
      <c r="BS21">
        <f>SUM(BM23:BV32)</f>
        <v>1.8434543276952907E-4</v>
      </c>
      <c r="EN21">
        <f>Sheet70!FL21</f>
        <v>0.94402184124408783</v>
      </c>
      <c r="EO21">
        <f>Sheet70!FM21</f>
        <v>0.50657602727828721</v>
      </c>
      <c r="EP21">
        <f>Sheet70!FN21</f>
        <v>0.45427120950248334</v>
      </c>
      <c r="EQ21">
        <f>Sheet70!FO21</f>
        <v>0.75252902182993675</v>
      </c>
      <c r="ER21">
        <f>Sheet70!FP21</f>
        <v>0.46129566671225858</v>
      </c>
      <c r="ES21">
        <f>Sheet70!FQ21</f>
        <v>0.95844679475949612</v>
      </c>
      <c r="ET21">
        <f>Sheet70!FR21</f>
        <v>0.35248222390946893</v>
      </c>
      <c r="EU21">
        <f>Sheet70!FS21</f>
        <v>0.86287976933971355</v>
      </c>
      <c r="EV21">
        <f>Sheet70!FT21</f>
        <v>0.13898451970356102</v>
      </c>
      <c r="EW21">
        <f>Sheet70!FU21</f>
        <v>0.98793754231963171</v>
      </c>
      <c r="EZ21">
        <v>0.14381631733577743</v>
      </c>
      <c r="FA21">
        <v>4.0519255471360496E-3</v>
      </c>
      <c r="FB21">
        <v>-1.0544225039085534E-2</v>
      </c>
      <c r="FC21">
        <v>2.5051576417281833E-2</v>
      </c>
      <c r="FD21">
        <v>0.1377578050669023</v>
      </c>
      <c r="FE21">
        <v>-0.1123604973785812</v>
      </c>
      <c r="FF21">
        <v>8.572765311858449E-2</v>
      </c>
      <c r="FG21">
        <v>9.1128767624269913E-2</v>
      </c>
      <c r="FH21">
        <v>3.6474178863450571E-2</v>
      </c>
      <c r="FI21">
        <v>2.174305658261054E-2</v>
      </c>
      <c r="FL21">
        <f t="shared" si="19"/>
        <v>0.9438891896520889</v>
      </c>
      <c r="FM21">
        <f t="shared" si="17"/>
        <v>0.50657228991117587</v>
      </c>
      <c r="FN21">
        <f t="shared" si="17"/>
        <v>0.45428093515993129</v>
      </c>
      <c r="FO21">
        <f t="shared" si="17"/>
        <v>0.75250591505349163</v>
      </c>
      <c r="FP21">
        <f t="shared" si="17"/>
        <v>0.46116860329907339</v>
      </c>
      <c r="FQ21">
        <f t="shared" si="17"/>
        <v>0.95855043250471994</v>
      </c>
      <c r="FR21">
        <f t="shared" si="17"/>
        <v>0.35240315145180084</v>
      </c>
      <c r="FS21">
        <f t="shared" si="17"/>
        <v>0.86279571506599684</v>
      </c>
      <c r="FT21">
        <f t="shared" si="17"/>
        <v>0.13895087708231521</v>
      </c>
      <c r="FU21">
        <f t="shared" si="17"/>
        <v>0.98791748721653883</v>
      </c>
    </row>
    <row r="22" spans="1:177">
      <c r="A22">
        <v>21</v>
      </c>
      <c r="BG22">
        <f t="shared" si="22"/>
        <v>9.2121742168110483E-3</v>
      </c>
      <c r="BH22">
        <f t="shared" si="22"/>
        <v>7.4643388708832813E-3</v>
      </c>
      <c r="BI22">
        <f t="shared" si="22"/>
        <v>1.027693069841875E-2</v>
      </c>
      <c r="BJ22">
        <f t="shared" si="22"/>
        <v>4.6238891401069781E-3</v>
      </c>
      <c r="EN22">
        <f>Sheet70!FL22</f>
        <v>0.23661308241163354</v>
      </c>
      <c r="EO22">
        <f>Sheet70!FM22</f>
        <v>0.55606542215206478</v>
      </c>
      <c r="EP22">
        <f>Sheet70!FN22</f>
        <v>0.99184064247583903</v>
      </c>
      <c r="EQ22">
        <f>Sheet70!FO22</f>
        <v>0.33665768194679435</v>
      </c>
      <c r="ER22">
        <f>Sheet70!FP22</f>
        <v>3.9847866211363016E-4</v>
      </c>
      <c r="ES22">
        <f>Sheet70!FQ22</f>
        <v>5.9185179130241058E-2</v>
      </c>
      <c r="ET22">
        <f>Sheet70!FR22</f>
        <v>0.63169161317789624</v>
      </c>
      <c r="EU22">
        <f>Sheet70!FS22</f>
        <v>0.73106354105326876</v>
      </c>
      <c r="EV22">
        <f>Sheet70!FT22</f>
        <v>0.20657651237063468</v>
      </c>
      <c r="EW22">
        <f>Sheet70!FU22</f>
        <v>0.6044770423193454</v>
      </c>
      <c r="EZ22">
        <v>9.0374562350530596E-2</v>
      </c>
      <c r="FA22">
        <v>5.043434204737153E-2</v>
      </c>
      <c r="FB22">
        <v>6.4755613780533489E-2</v>
      </c>
      <c r="FC22">
        <v>-2.9567800463999035E-2</v>
      </c>
      <c r="FD22">
        <v>0.22588373595127714</v>
      </c>
      <c r="FE22">
        <v>-0.21807199954038695</v>
      </c>
      <c r="FF22">
        <v>0.10526454958783622</v>
      </c>
      <c r="FG22">
        <v>5.021864745650776E-2</v>
      </c>
      <c r="FH22">
        <v>0.1119822444970459</v>
      </c>
      <c r="FI22">
        <v>-1.027008816453033E-2</v>
      </c>
      <c r="FL22">
        <f t="shared" si="19"/>
        <v>0.23652972379284748</v>
      </c>
      <c r="FM22">
        <f t="shared" si="17"/>
        <v>0.55601890312078972</v>
      </c>
      <c r="FN22">
        <f t="shared" si="17"/>
        <v>0.99178091395950663</v>
      </c>
      <c r="FO22">
        <f t="shared" si="17"/>
        <v>0.33668495434450357</v>
      </c>
      <c r="FP22">
        <f t="shared" si="17"/>
        <v>1.9013069621032485E-4</v>
      </c>
      <c r="FQ22">
        <f t="shared" si="17"/>
        <v>5.9386321799204646E-2</v>
      </c>
      <c r="FR22">
        <f t="shared" si="17"/>
        <v>0.63159452050897968</v>
      </c>
      <c r="FS22">
        <f t="shared" si="17"/>
        <v>0.73101722097181665</v>
      </c>
      <c r="FT22">
        <f t="shared" si="17"/>
        <v>0.20647322351382527</v>
      </c>
      <c r="FU22">
        <f t="shared" si="17"/>
        <v>0.60448651512166873</v>
      </c>
    </row>
    <row r="23" spans="1:177">
      <c r="A23">
        <v>22</v>
      </c>
      <c r="B23">
        <f t="array" ref="B23:K32">TRANSPOSE(EN16:EW25)</f>
        <v>0.62628143428745842</v>
      </c>
      <c r="C23">
        <v>0.24183008512492332</v>
      </c>
      <c r="D23">
        <v>5.5384913792236853E-2</v>
      </c>
      <c r="E23">
        <v>0.9912604360938001</v>
      </c>
      <c r="F23">
        <v>0.62922709692789314</v>
      </c>
      <c r="G23">
        <v>0.94402184124408783</v>
      </c>
      <c r="H23">
        <v>0.23661308241163354</v>
      </c>
      <c r="I23">
        <v>0.67287651905800094</v>
      </c>
      <c r="J23">
        <v>0.96671022556165631</v>
      </c>
      <c r="K23">
        <v>0.99685361215763268</v>
      </c>
      <c r="M23">
        <f t="array" ref="M23:M32">TRANSPOSE(EN12:EW12)</f>
        <v>0.79211932030232479</v>
      </c>
      <c r="S23">
        <f>EN16</f>
        <v>0.62628143428745842</v>
      </c>
      <c r="T23">
        <f t="shared" ref="T23:AB32" si="23">EO16</f>
        <v>0.14065397505128777</v>
      </c>
      <c r="U23">
        <f t="shared" si="23"/>
        <v>0.45585278397649298</v>
      </c>
      <c r="V23">
        <f t="shared" si="23"/>
        <v>0.15787769516881422</v>
      </c>
      <c r="W23">
        <f t="shared" si="23"/>
        <v>0.43221181417258825</v>
      </c>
      <c r="X23">
        <f t="shared" si="23"/>
        <v>0.51138766616109055</v>
      </c>
      <c r="Y23">
        <f t="shared" si="23"/>
        <v>0.75262820906668459</v>
      </c>
      <c r="Z23">
        <f t="shared" si="23"/>
        <v>0.95233568129121893</v>
      </c>
      <c r="AA23">
        <f t="shared" si="23"/>
        <v>0.38152978245961733</v>
      </c>
      <c r="AB23">
        <f t="shared" si="23"/>
        <v>0.39047329712636464</v>
      </c>
      <c r="BG23">
        <f t="shared" si="22"/>
        <v>1.7981367651976347E-3</v>
      </c>
      <c r="BH23">
        <f t="shared" si="22"/>
        <v>5.3238012690755179E-4</v>
      </c>
      <c r="BI23">
        <f t="shared" si="22"/>
        <v>8.2361382554301541E-4</v>
      </c>
      <c r="BJ23">
        <f t="shared" si="22"/>
        <v>3.7675255291413657E-4</v>
      </c>
      <c r="BM23">
        <f>0.5*$BL$21*B23*B23</f>
        <v>1.9611421746657807E-6</v>
      </c>
      <c r="BN23">
        <f t="shared" ref="BN23:BV32" si="24">0.5*$BL$21*C23*C23</f>
        <v>2.9240895035763834E-7</v>
      </c>
      <c r="BO23">
        <f t="shared" si="24"/>
        <v>1.533744337886754E-8</v>
      </c>
      <c r="BP23">
        <f t="shared" si="24"/>
        <v>4.9129862608243536E-6</v>
      </c>
      <c r="BQ23">
        <f t="shared" si="24"/>
        <v>1.9796336975415215E-6</v>
      </c>
      <c r="BR23">
        <f t="shared" si="24"/>
        <v>4.4558861837293897E-6</v>
      </c>
      <c r="BS23">
        <f t="shared" si="24"/>
        <v>2.7992875384167242E-7</v>
      </c>
      <c r="BT23">
        <f t="shared" si="24"/>
        <v>2.2638140494980616E-6</v>
      </c>
      <c r="BU23">
        <f t="shared" si="24"/>
        <v>4.6726433010273424E-6</v>
      </c>
      <c r="BV23">
        <f t="shared" si="24"/>
        <v>4.9685856203586E-6</v>
      </c>
      <c r="BY23">
        <f>$BG$7-$BL$7</f>
        <v>3.2768860641289076E-3</v>
      </c>
      <c r="BZ23">
        <f>$BG$8-$BL$8</f>
        <v>0.36678429414151714</v>
      </c>
      <c r="CA23">
        <f>$BG$9-$BL$9</f>
        <v>9.2121742168110483E-3</v>
      </c>
      <c r="CB23">
        <f>$BG$10-$BL$10</f>
        <v>1.7981367651976347E-3</v>
      </c>
      <c r="CC23">
        <f>$BG$11-$BL$11</f>
        <v>-0.79853470724628883</v>
      </c>
      <c r="CD23">
        <f>$BG$12-$BL$12</f>
        <v>0.16883915742648206</v>
      </c>
      <c r="CE23">
        <f>$BG$13-$BL$13</f>
        <v>0.18470877467839592</v>
      </c>
      <c r="CF23">
        <f>$BG$14-$BL$14</f>
        <v>2.5201397007030422E-2</v>
      </c>
      <c r="CG23">
        <f>$BG$15-$BL$15</f>
        <v>3.6687128422740606E-2</v>
      </c>
      <c r="CH23">
        <f>$BG$16-$BL$16</f>
        <v>2.0267585239849167E-3</v>
      </c>
      <c r="CW23">
        <f t="array" ref="CW23:DF26">TRANSPOSE(CW7:CZ16)</f>
        <v>3.2768860641289076E-3</v>
      </c>
      <c r="CX23">
        <v>0.36678429414151714</v>
      </c>
      <c r="CY23">
        <v>9.2121742168110483E-3</v>
      </c>
      <c r="CZ23">
        <v>1.7981367651976347E-3</v>
      </c>
      <c r="DA23">
        <v>-0.79853470724628883</v>
      </c>
      <c r="DB23">
        <v>0.16883915742648206</v>
      </c>
      <c r="DC23">
        <v>0.18470877467839592</v>
      </c>
      <c r="DD23">
        <v>2.5201397007030422E-2</v>
      </c>
      <c r="DE23">
        <v>3.6687128422740606E-2</v>
      </c>
      <c r="DF23">
        <v>2.0267585239849167E-3</v>
      </c>
      <c r="DT23">
        <f t="array" ref="DT23:EC26">TRANSPOSE(DT7:DW16)</f>
        <v>-0.14132363412437796</v>
      </c>
      <c r="DU23">
        <v>0.35162804041904683</v>
      </c>
      <c r="DV23">
        <v>-0.18352047360335763</v>
      </c>
      <c r="DW23">
        <v>0.24970601827293151</v>
      </c>
      <c r="DX23">
        <v>0.21779091966105132</v>
      </c>
      <c r="DY23">
        <v>-0.43730518816847541</v>
      </c>
      <c r="DZ23">
        <v>-0.32458488754788345</v>
      </c>
      <c r="EA23">
        <v>-0.16242933342393931</v>
      </c>
      <c r="EB23">
        <v>0.17566626751466516</v>
      </c>
      <c r="EC23">
        <v>0.54443323029236301</v>
      </c>
      <c r="EN23">
        <f>Sheet70!FL23</f>
        <v>0.67287651905800094</v>
      </c>
      <c r="EO23">
        <f>Sheet70!FM23</f>
        <v>0.2110396360168143</v>
      </c>
      <c r="EP23">
        <f>Sheet70!FN23</f>
        <v>0.69475481565535047</v>
      </c>
      <c r="EQ23">
        <f>Sheet70!FO23</f>
        <v>0.9638915748723822</v>
      </c>
      <c r="ER23">
        <f>Sheet70!FP23</f>
        <v>0.53874672249048128</v>
      </c>
      <c r="ES23">
        <f>Sheet70!FQ23</f>
        <v>0.77922697151268749</v>
      </c>
      <c r="ET23">
        <f>Sheet70!FR23</f>
        <v>0.20340487042637589</v>
      </c>
      <c r="EU23">
        <f>Sheet70!FS23</f>
        <v>0.40098288461795595</v>
      </c>
      <c r="EV23">
        <f>Sheet70!FT23</f>
        <v>0.274011367790293</v>
      </c>
      <c r="EW23">
        <f>Sheet70!FU23</f>
        <v>0.77005931868443822</v>
      </c>
      <c r="EZ23">
        <v>8.484735738137017E-2</v>
      </c>
      <c r="FA23">
        <v>3.2779384024142232E-2</v>
      </c>
      <c r="FB23">
        <v>-7.1253672851756267E-3</v>
      </c>
      <c r="FC23">
        <v>3.5901781633371509E-2</v>
      </c>
      <c r="FD23">
        <v>0.1038164607397995</v>
      </c>
      <c r="FE23">
        <v>-0.10533434022881158</v>
      </c>
      <c r="FF23">
        <v>4.5771511949916716E-2</v>
      </c>
      <c r="FG23">
        <v>7.0862859221915694E-2</v>
      </c>
      <c r="FH23">
        <v>9.790823750704853E-3</v>
      </c>
      <c r="FI23">
        <v>3.1706665350647679E-2</v>
      </c>
      <c r="FL23">
        <f t="shared" si="19"/>
        <v>0.67279825855709219</v>
      </c>
      <c r="FM23">
        <f t="shared" si="17"/>
        <v>0.21100940135668603</v>
      </c>
      <c r="FN23">
        <f t="shared" si="17"/>
        <v>0.6947613878672626</v>
      </c>
      <c r="FO23">
        <f t="shared" si="17"/>
        <v>0.9638584602121163</v>
      </c>
      <c r="FP23">
        <f t="shared" si="17"/>
        <v>0.53865096549261104</v>
      </c>
      <c r="FQ23">
        <f t="shared" si="17"/>
        <v>0.77932412855426914</v>
      </c>
      <c r="FR23">
        <f t="shared" si="17"/>
        <v>0.20336265224111824</v>
      </c>
      <c r="FS23">
        <f t="shared" si="17"/>
        <v>0.40091752297288308</v>
      </c>
      <c r="FT23">
        <f t="shared" si="17"/>
        <v>0.27400233704620519</v>
      </c>
      <c r="FU23">
        <f t="shared" si="17"/>
        <v>0.77003007346585906</v>
      </c>
    </row>
    <row r="24" spans="1:177">
      <c r="A24">
        <v>23</v>
      </c>
      <c r="B24">
        <v>0.14065397505128777</v>
      </c>
      <c r="C24">
        <v>0.91182725794883479</v>
      </c>
      <c r="D24">
        <v>0.5518483402118548</v>
      </c>
      <c r="E24">
        <v>0.96689969981645651</v>
      </c>
      <c r="F24">
        <v>0.29022870224420561</v>
      </c>
      <c r="G24">
        <v>0.50657602727828721</v>
      </c>
      <c r="H24">
        <v>0.55606542215206478</v>
      </c>
      <c r="I24">
        <v>0.2110396360168143</v>
      </c>
      <c r="J24">
        <v>0.26744223037868886</v>
      </c>
      <c r="K24">
        <v>0.58918338477087628</v>
      </c>
      <c r="M24">
        <v>6.5300150482588762E-2</v>
      </c>
      <c r="S24">
        <f t="shared" ref="S24:S32" si="25">EN17</f>
        <v>0.24183008512492332</v>
      </c>
      <c r="T24">
        <f t="shared" si="23"/>
        <v>0.91182725794883479</v>
      </c>
      <c r="U24">
        <f t="shared" si="23"/>
        <v>0.61872330670165543</v>
      </c>
      <c r="V24">
        <f t="shared" si="23"/>
        <v>0.1233208435941268</v>
      </c>
      <c r="W24">
        <f t="shared" si="23"/>
        <v>0.84750012496164961</v>
      </c>
      <c r="X24">
        <f t="shared" si="23"/>
        <v>0.57136300499856207</v>
      </c>
      <c r="Y24">
        <f t="shared" si="23"/>
        <v>3.8097977655073681E-2</v>
      </c>
      <c r="Z24">
        <f t="shared" si="23"/>
        <v>0.4439607576014078</v>
      </c>
      <c r="AA24">
        <f t="shared" si="23"/>
        <v>0.88488242442404264</v>
      </c>
      <c r="AB24">
        <f t="shared" si="23"/>
        <v>0.23377832157939199</v>
      </c>
      <c r="BG24">
        <f t="shared" si="22"/>
        <v>0.20146529275371114</v>
      </c>
      <c r="BH24">
        <f t="shared" si="22"/>
        <v>0.10452626152258888</v>
      </c>
      <c r="BI24">
        <f t="shared" si="22"/>
        <v>0.13133792391383586</v>
      </c>
      <c r="BJ24">
        <f t="shared" si="22"/>
        <v>0.14917911628157529</v>
      </c>
      <c r="BM24">
        <f t="shared" ref="BM24:BM32" si="26">0.5*$BL$21*B24*B24</f>
        <v>9.8917703488641416E-8</v>
      </c>
      <c r="BN24">
        <f t="shared" si="24"/>
        <v>4.1571447416924545E-6</v>
      </c>
      <c r="BO24">
        <f t="shared" si="24"/>
        <v>1.5226829529728953E-6</v>
      </c>
      <c r="BP24">
        <f t="shared" si="24"/>
        <v>4.6744751475257691E-6</v>
      </c>
      <c r="BQ24">
        <f t="shared" si="24"/>
        <v>4.211634980317788E-7</v>
      </c>
      <c r="BR24">
        <f t="shared" si="24"/>
        <v>1.2830963570652599E-6</v>
      </c>
      <c r="BS24">
        <f t="shared" si="24"/>
        <v>1.5460437685657702E-6</v>
      </c>
      <c r="BT24">
        <f t="shared" si="24"/>
        <v>2.2268863985054734E-7</v>
      </c>
      <c r="BU24">
        <f t="shared" si="24"/>
        <v>3.5762673294963845E-7</v>
      </c>
      <c r="BV24">
        <f t="shared" si="24"/>
        <v>1.7356853044503323E-6</v>
      </c>
      <c r="BY24">
        <f>$BH$7-$BM$7</f>
        <v>-0.99858460762306411</v>
      </c>
      <c r="BZ24">
        <f>$BH$8-$BM$8</f>
        <v>0.28828057686684078</v>
      </c>
      <c r="CA24">
        <f>$BH$9-$BM$9</f>
        <v>7.4643388708832813E-3</v>
      </c>
      <c r="CB24">
        <f>$BH$10-$BM$10</f>
        <v>5.3238012690755179E-4</v>
      </c>
      <c r="CC24">
        <f>$BH$11-$BM$11</f>
        <v>0.10452626152258888</v>
      </c>
      <c r="CD24">
        <f>$BH$12-$BM$12</f>
        <v>0.3047890479690879</v>
      </c>
      <c r="CE24">
        <f>$BH$13-$BM$13</f>
        <v>0.25606842445556272</v>
      </c>
      <c r="CF24">
        <f>$BH$14-$BM$14</f>
        <v>2.0138468361546653E-2</v>
      </c>
      <c r="CG24">
        <f>$BH$15-$BM$15</f>
        <v>1.6153461655996834E-2</v>
      </c>
      <c r="CH24">
        <f>$BH$16-$BM$16</f>
        <v>6.3164779364957091E-4</v>
      </c>
      <c r="CW24">
        <v>-0.99858460762306411</v>
      </c>
      <c r="CX24">
        <v>0.28828057686684078</v>
      </c>
      <c r="CY24">
        <v>7.4643388708832813E-3</v>
      </c>
      <c r="CZ24">
        <v>5.3238012690755179E-4</v>
      </c>
      <c r="DA24">
        <v>0.10452626152258888</v>
      </c>
      <c r="DB24">
        <v>0.3047890479690879</v>
      </c>
      <c r="DC24">
        <v>0.25606842445556272</v>
      </c>
      <c r="DD24">
        <v>2.0138468361546653E-2</v>
      </c>
      <c r="DE24">
        <v>1.6153461655996834E-2</v>
      </c>
      <c r="DF24">
        <v>6.3164779364957091E-4</v>
      </c>
      <c r="DT24">
        <v>0.5013669544227245</v>
      </c>
      <c r="DU24">
        <v>0.27241272961173441</v>
      </c>
      <c r="DV24">
        <v>-0.1086699152946566</v>
      </c>
      <c r="DW24">
        <v>0.35660933419613861</v>
      </c>
      <c r="DX24">
        <v>0.53835010505276903</v>
      </c>
      <c r="DY24">
        <v>-0.61101791588112708</v>
      </c>
      <c r="DZ24">
        <v>0.21027198405077388</v>
      </c>
      <c r="EA24">
        <v>0.53590395953049041</v>
      </c>
      <c r="EB24">
        <v>-0.14149525335456428</v>
      </c>
      <c r="EC24">
        <v>0.25852432138489917</v>
      </c>
      <c r="EN24">
        <f>Sheet70!FL24</f>
        <v>0.96671022556165631</v>
      </c>
      <c r="EO24">
        <f>Sheet70!FM24</f>
        <v>0.26744223037868886</v>
      </c>
      <c r="EP24">
        <f>Sheet70!FN24</f>
        <v>0.89249556302456456</v>
      </c>
      <c r="EQ24">
        <f>Sheet70!FO24</f>
        <v>0.12815080868377038</v>
      </c>
      <c r="ER24">
        <f>Sheet70!FP24</f>
        <v>0.53415126957849923</v>
      </c>
      <c r="ES24">
        <f>Sheet70!FQ24</f>
        <v>0.88802439211794781</v>
      </c>
      <c r="ET24">
        <f>Sheet70!FR24</f>
        <v>0.54437893170951845</v>
      </c>
      <c r="EU24">
        <f>Sheet70!FS24</f>
        <v>0.74411439860964457</v>
      </c>
      <c r="EV24">
        <f>Sheet70!FT24</f>
        <v>0.12028310695278764</v>
      </c>
      <c r="EW24">
        <f>Sheet70!FU24</f>
        <v>0.8785593972103346</v>
      </c>
      <c r="EZ24">
        <v>0.1649037867944548</v>
      </c>
      <c r="FA24">
        <v>4.5866026452044503E-2</v>
      </c>
      <c r="FB24">
        <v>-3.8463192650847591E-2</v>
      </c>
      <c r="FC24">
        <v>5.0376378378012628E-2</v>
      </c>
      <c r="FD24">
        <v>0.22282150352152663</v>
      </c>
      <c r="FE24">
        <v>-0.21355070025923878</v>
      </c>
      <c r="FF24">
        <v>6.4281737897782187E-2</v>
      </c>
      <c r="FG24">
        <v>6.7712089584963928E-2</v>
      </c>
      <c r="FH24">
        <v>0.11267293509480764</v>
      </c>
      <c r="FI24">
        <v>0.11102623779549198</v>
      </c>
      <c r="FL24">
        <f t="shared" si="19"/>
        <v>0.96655812355925363</v>
      </c>
      <c r="FM24">
        <f t="shared" si="17"/>
        <v>0.26739992501626375</v>
      </c>
      <c r="FN24">
        <f t="shared" si="17"/>
        <v>0.8925310402487977</v>
      </c>
      <c r="FO24">
        <f t="shared" si="17"/>
        <v>0.12810434311633839</v>
      </c>
      <c r="FP24">
        <f t="shared" si="17"/>
        <v>0.5339457461182876</v>
      </c>
      <c r="FQ24">
        <f t="shared" si="17"/>
        <v>0.88822136448441269</v>
      </c>
      <c r="FR24">
        <f t="shared" si="17"/>
        <v>0.54431964028121205</v>
      </c>
      <c r="FS24">
        <f t="shared" si="17"/>
        <v>0.74405194313416434</v>
      </c>
      <c r="FT24">
        <f t="shared" si="17"/>
        <v>0.12017918102496244</v>
      </c>
      <c r="FU24">
        <f t="shared" si="17"/>
        <v>0.8784569901436674</v>
      </c>
    </row>
    <row r="25" spans="1:177">
      <c r="A25">
        <v>24</v>
      </c>
      <c r="B25">
        <v>0.45585278397649298</v>
      </c>
      <c r="C25">
        <v>0.61872330670165543</v>
      </c>
      <c r="D25">
        <v>2.7692293613356182E-2</v>
      </c>
      <c r="E25">
        <v>0.88246295307528799</v>
      </c>
      <c r="F25">
        <v>0.77733851726997683</v>
      </c>
      <c r="G25">
        <v>0.45427120950248334</v>
      </c>
      <c r="H25">
        <v>0.99184064247583903</v>
      </c>
      <c r="I25">
        <v>0.69475481565535047</v>
      </c>
      <c r="J25">
        <v>0.89249556302456456</v>
      </c>
      <c r="K25">
        <v>0.72159916884521758</v>
      </c>
      <c r="M25">
        <v>0.13696771585982376</v>
      </c>
      <c r="S25">
        <f t="shared" si="25"/>
        <v>5.5384913792236853E-2</v>
      </c>
      <c r="T25">
        <f t="shared" si="23"/>
        <v>0.5518483402118548</v>
      </c>
      <c r="U25">
        <f t="shared" si="23"/>
        <v>2.7692293613356182E-2</v>
      </c>
      <c r="V25">
        <f t="shared" si="23"/>
        <v>1.0500424677080787E-2</v>
      </c>
      <c r="W25">
        <f t="shared" si="23"/>
        <v>0.37236345063234766</v>
      </c>
      <c r="X25">
        <f t="shared" si="23"/>
        <v>0.79316508929628415</v>
      </c>
      <c r="Y25">
        <f t="shared" si="23"/>
        <v>0.49263928084919895</v>
      </c>
      <c r="Z25">
        <f t="shared" si="23"/>
        <v>0.86756447706651618</v>
      </c>
      <c r="AA25">
        <f t="shared" si="23"/>
        <v>0.72218164954897746</v>
      </c>
      <c r="AB25">
        <f t="shared" si="23"/>
        <v>0.66378402960286254</v>
      </c>
      <c r="BG25">
        <f t="shared" si="22"/>
        <v>0.16883915742648206</v>
      </c>
      <c r="BH25">
        <f t="shared" si="22"/>
        <v>0.3047890479690879</v>
      </c>
      <c r="BI25">
        <f t="shared" si="22"/>
        <v>0.21500731298601686</v>
      </c>
      <c r="BJ25">
        <f t="shared" si="22"/>
        <v>0.19897832906520102</v>
      </c>
      <c r="BM25">
        <f t="shared" si="26"/>
        <v>1.0390088032955961E-6</v>
      </c>
      <c r="BN25">
        <f t="shared" si="24"/>
        <v>1.9140926512791538E-6</v>
      </c>
      <c r="BO25">
        <f t="shared" si="24"/>
        <v>3.8343156278416383E-9</v>
      </c>
      <c r="BP25">
        <f t="shared" si="24"/>
        <v>3.89370431775179E-6</v>
      </c>
      <c r="BQ25">
        <f t="shared" si="24"/>
        <v>3.0212758521574302E-6</v>
      </c>
      <c r="BR25">
        <f t="shared" si="24"/>
        <v>1.0318116589142456E-6</v>
      </c>
      <c r="BS25">
        <f t="shared" si="24"/>
        <v>4.9187393003344262E-6</v>
      </c>
      <c r="BT25">
        <f t="shared" si="24"/>
        <v>2.4134212693815003E-6</v>
      </c>
      <c r="BU25">
        <f t="shared" si="24"/>
        <v>3.9827416500926723E-6</v>
      </c>
      <c r="BV25">
        <f t="shared" si="24"/>
        <v>2.6035268023905442E-6</v>
      </c>
      <c r="BY25">
        <f>$BI$7-$BN$7</f>
        <v>1.6860247583765755E-3</v>
      </c>
      <c r="BZ25">
        <f>$BI$8-$BN$8</f>
        <v>0.3021243255140475</v>
      </c>
      <c r="CA25">
        <f>$BI$9-$BN$9</f>
        <v>1.027693069841875E-2</v>
      </c>
      <c r="CB25">
        <f>$BI$10-$BN$10</f>
        <v>8.2361382554301541E-4</v>
      </c>
      <c r="CC25">
        <f>$BI$11-$BN$11</f>
        <v>0.13133792391383586</v>
      </c>
      <c r="CD25">
        <f>$BI$12-$BN$12</f>
        <v>0.21500731298601686</v>
      </c>
      <c r="CE25">
        <f>$BI$13-$BN$13</f>
        <v>0.2835630645238752</v>
      </c>
      <c r="CF25">
        <f>$BI$14-$BN$14</f>
        <v>-0.98559420466004566</v>
      </c>
      <c r="CG25">
        <f>$BI$15-$BN$15</f>
        <v>4.0074021292234849E-2</v>
      </c>
      <c r="CH25">
        <f>$BI$16-$BN$16</f>
        <v>7.009871476971654E-4</v>
      </c>
      <c r="CW25">
        <v>1.6860247583765755E-3</v>
      </c>
      <c r="CX25">
        <v>0.3021243255140475</v>
      </c>
      <c r="CY25">
        <v>1.027693069841875E-2</v>
      </c>
      <c r="CZ25">
        <v>8.2361382554301541E-4</v>
      </c>
      <c r="DA25">
        <v>0.13133792391383586</v>
      </c>
      <c r="DB25">
        <v>0.21500731298601686</v>
      </c>
      <c r="DC25">
        <v>0.2835630645238752</v>
      </c>
      <c r="DD25">
        <v>-0.98559420466004566</v>
      </c>
      <c r="DE25">
        <v>4.0074021292234849E-2</v>
      </c>
      <c r="DF25">
        <v>7.009871476971654E-4</v>
      </c>
      <c r="DT25">
        <v>0.10317386774886632</v>
      </c>
      <c r="DU25">
        <v>0.2599465272328082</v>
      </c>
      <c r="DV25">
        <v>0.37479458128814952</v>
      </c>
      <c r="DW25">
        <v>-0.13747633486205355</v>
      </c>
      <c r="DX25">
        <v>0.66697488632386814</v>
      </c>
      <c r="DY25">
        <v>-0.71482501420075173</v>
      </c>
      <c r="DZ25">
        <v>0.3548758388140601</v>
      </c>
      <c r="EA25">
        <v>0.2104569762078542</v>
      </c>
      <c r="EB25">
        <v>0.18767004038362353</v>
      </c>
      <c r="EC25">
        <v>-0.21905851557535064</v>
      </c>
      <c r="EN25">
        <f>Sheet70!FL25</f>
        <v>0.99685361215763268</v>
      </c>
      <c r="EO25">
        <f>Sheet70!FM25</f>
        <v>0.58918338477087628</v>
      </c>
      <c r="EP25">
        <f>Sheet70!FN25</f>
        <v>0.72159916884521758</v>
      </c>
      <c r="EQ25">
        <f>Sheet70!FO25</f>
        <v>0.1205746182901604</v>
      </c>
      <c r="ER25">
        <f>Sheet70!FP25</f>
        <v>0.1505232480389522</v>
      </c>
      <c r="ES25">
        <f>Sheet70!FQ25</f>
        <v>0.53516861280178341</v>
      </c>
      <c r="ET25">
        <f>Sheet70!FR25</f>
        <v>0.23451398160101469</v>
      </c>
      <c r="EU25">
        <f>Sheet70!FS25</f>
        <v>0.144501186014801</v>
      </c>
      <c r="EV25">
        <f>Sheet70!FT25</f>
        <v>0.2397669008932162</v>
      </c>
      <c r="EW25">
        <f>Sheet70!FU25</f>
        <v>0.63217226339620236</v>
      </c>
      <c r="EZ25">
        <v>0.20319505009137434</v>
      </c>
      <c r="FA25">
        <v>5.1715256120718062E-3</v>
      </c>
      <c r="FB25">
        <v>2.4587807521559653E-2</v>
      </c>
      <c r="FC25">
        <v>-9.8975151985624121E-3</v>
      </c>
      <c r="FD25">
        <v>0.25521644919038128</v>
      </c>
      <c r="FE25">
        <v>-0.20876668977020577</v>
      </c>
      <c r="FF25">
        <v>0.15269503451328215</v>
      </c>
      <c r="FG25">
        <v>0.10518215551095957</v>
      </c>
      <c r="FH25">
        <v>0.11839602249691818</v>
      </c>
      <c r="FI25">
        <v>4.1010131638685235E-3</v>
      </c>
      <c r="FL25">
        <f t="shared" si="19"/>
        <v>0.99666619151315883</v>
      </c>
      <c r="FM25">
        <f t="shared" si="17"/>
        <v>0.58917861472031308</v>
      </c>
      <c r="FN25">
        <f t="shared" si="17"/>
        <v>0.72157648983443545</v>
      </c>
      <c r="FO25">
        <f t="shared" si="17"/>
        <v>0.12058374744304268</v>
      </c>
      <c r="FP25">
        <f t="shared" si="17"/>
        <v>0.15028784451231073</v>
      </c>
      <c r="FQ25">
        <f t="shared" si="17"/>
        <v>0.53536117254929605</v>
      </c>
      <c r="FR25">
        <f t="shared" si="17"/>
        <v>0.23437314056298955</v>
      </c>
      <c r="FS25">
        <f t="shared" si="17"/>
        <v>0.14440416934355751</v>
      </c>
      <c r="FT25">
        <f t="shared" si="17"/>
        <v>0.23965769617179439</v>
      </c>
      <c r="FU25">
        <f t="shared" si="17"/>
        <v>0.63216848075223631</v>
      </c>
    </row>
    <row r="26" spans="1:177">
      <c r="A26">
        <v>25</v>
      </c>
      <c r="B26">
        <v>0.15787769516881422</v>
      </c>
      <c r="C26">
        <v>0.1233208435941268</v>
      </c>
      <c r="D26">
        <v>1.0500424677080787E-2</v>
      </c>
      <c r="E26">
        <v>0.92299000351428495</v>
      </c>
      <c r="F26">
        <v>0.66131751011800266</v>
      </c>
      <c r="G26">
        <v>0.75252902182993675</v>
      </c>
      <c r="H26">
        <v>0.33665768194679435</v>
      </c>
      <c r="I26">
        <v>0.9638915748723822</v>
      </c>
      <c r="J26">
        <v>0.12815080868377038</v>
      </c>
      <c r="K26">
        <v>0.1205746182901604</v>
      </c>
      <c r="M26">
        <v>0.28965322181715614</v>
      </c>
      <c r="S26">
        <f t="shared" si="25"/>
        <v>0.9912604360938001</v>
      </c>
      <c r="T26">
        <f t="shared" si="23"/>
        <v>0.96689969981645651</v>
      </c>
      <c r="U26">
        <f t="shared" si="23"/>
        <v>0.88246295307528799</v>
      </c>
      <c r="V26">
        <f t="shared" si="23"/>
        <v>0.92299000351428495</v>
      </c>
      <c r="W26">
        <f t="shared" si="23"/>
        <v>0.35479995662687275</v>
      </c>
      <c r="X26">
        <f t="shared" si="23"/>
        <v>0.81272153376374612</v>
      </c>
      <c r="Y26">
        <f t="shared" si="23"/>
        <v>0.65018933684309654</v>
      </c>
      <c r="Z26">
        <f t="shared" si="23"/>
        <v>0.79153980841474292</v>
      </c>
      <c r="AA26">
        <f t="shared" si="23"/>
        <v>0.80825258269657785</v>
      </c>
      <c r="AB26">
        <f t="shared" si="23"/>
        <v>0.61325274916706463</v>
      </c>
      <c r="BG26">
        <f t="shared" si="22"/>
        <v>0.18470877467839592</v>
      </c>
      <c r="BH26">
        <f t="shared" si="22"/>
        <v>0.25606842445556272</v>
      </c>
      <c r="BI26">
        <f t="shared" si="22"/>
        <v>0.2835630645238752</v>
      </c>
      <c r="BJ26">
        <f t="shared" si="22"/>
        <v>0.33919567372298071</v>
      </c>
      <c r="BM26">
        <f t="shared" si="26"/>
        <v>1.2462683315908515E-7</v>
      </c>
      <c r="BN26">
        <f t="shared" si="24"/>
        <v>7.6040152323835446E-8</v>
      </c>
      <c r="BO26">
        <f t="shared" si="24"/>
        <v>5.5129459199523578E-10</v>
      </c>
      <c r="BP26">
        <f t="shared" si="24"/>
        <v>4.259552732936499E-6</v>
      </c>
      <c r="BQ26">
        <f t="shared" si="24"/>
        <v>2.186704245943373E-6</v>
      </c>
      <c r="BR26">
        <f t="shared" si="24"/>
        <v>2.8314996434816073E-6</v>
      </c>
      <c r="BS26">
        <f t="shared" si="24"/>
        <v>5.6669197406894479E-7</v>
      </c>
      <c r="BT26">
        <f t="shared" si="24"/>
        <v>4.6454348405498063E-6</v>
      </c>
      <c r="BU26">
        <f t="shared" si="24"/>
        <v>8.21131488315216E-8</v>
      </c>
      <c r="BV26">
        <f t="shared" si="24"/>
        <v>7.2691192879089419E-8</v>
      </c>
      <c r="BY26">
        <f>$BJ$7-$BO$7</f>
        <v>6.8661514707933798E-4</v>
      </c>
      <c r="BZ26">
        <f>$BJ$8-$BO$8</f>
        <v>0.28228155688846257</v>
      </c>
      <c r="CA26">
        <f>$BJ$9-$BO$9</f>
        <v>-0.99537611085989297</v>
      </c>
      <c r="CB26">
        <f>$BJ$10-$BO$10</f>
        <v>3.7675255291413657E-4</v>
      </c>
      <c r="CC26">
        <f>$BJ$11-$BO$11</f>
        <v>0.14917911628157529</v>
      </c>
      <c r="CD26">
        <f>$BJ$12-$BO$12</f>
        <v>0.19897832906520102</v>
      </c>
      <c r="CE26">
        <f>$BJ$13-$BO$13</f>
        <v>0.33919567372298071</v>
      </c>
      <c r="CF26">
        <f>$BJ$14-$BO$14</f>
        <v>9.5181939855435126E-3</v>
      </c>
      <c r="CG26">
        <f>$BJ$15-$BO$15</f>
        <v>1.4832671688036729E-2</v>
      </c>
      <c r="CH26">
        <f>$BJ$16-$BO$16</f>
        <v>3.2720152809982505E-4</v>
      </c>
      <c r="CW26">
        <v>6.8661514707933798E-4</v>
      </c>
      <c r="CX26">
        <v>0.28228155688846257</v>
      </c>
      <c r="CY26">
        <v>-0.99537611085989297</v>
      </c>
      <c r="CZ26">
        <v>3.7675255291413657E-4</v>
      </c>
      <c r="DA26">
        <v>0.14917911628157529</v>
      </c>
      <c r="DB26">
        <v>0.19897832906520102</v>
      </c>
      <c r="DC26">
        <v>0.33919567372298071</v>
      </c>
      <c r="DD26">
        <v>9.5181939855435126E-3</v>
      </c>
      <c r="DE26">
        <v>1.4832671688036729E-2</v>
      </c>
      <c r="DF26">
        <v>3.2720152809982505E-4</v>
      </c>
      <c r="DT26">
        <v>0.56795069997297687</v>
      </c>
      <c r="DU26">
        <v>-0.44009396251743693</v>
      </c>
      <c r="DV26">
        <v>4.6263571255537213E-2</v>
      </c>
      <c r="DW26">
        <v>-0.32648357217821278</v>
      </c>
      <c r="DX26">
        <v>0.36948996659573968</v>
      </c>
      <c r="DY26">
        <v>3.8780762629943414E-3</v>
      </c>
      <c r="DZ26">
        <v>0.46498384648597829</v>
      </c>
      <c r="EA26">
        <v>9.3795180240559446E-3</v>
      </c>
      <c r="EB26">
        <v>0.53205538417405274</v>
      </c>
      <c r="EC26">
        <v>-0.21768383835597807</v>
      </c>
    </row>
    <row r="27" spans="1:177">
      <c r="A27">
        <v>26</v>
      </c>
      <c r="B27">
        <v>0.43221181417258825</v>
      </c>
      <c r="C27">
        <v>0.84750012496164961</v>
      </c>
      <c r="D27">
        <v>0.37236345063234766</v>
      </c>
      <c r="E27">
        <v>0.35479995662687275</v>
      </c>
      <c r="F27">
        <v>0.49732863784009806</v>
      </c>
      <c r="G27">
        <v>0.46129566671225858</v>
      </c>
      <c r="H27">
        <v>3.9847866211363016E-4</v>
      </c>
      <c r="I27">
        <v>0.53874672249048128</v>
      </c>
      <c r="J27">
        <v>0.53415126957849923</v>
      </c>
      <c r="K27">
        <v>0.1505232480389522</v>
      </c>
      <c r="M27">
        <v>0.80232024744220476</v>
      </c>
      <c r="S27">
        <f t="shared" si="25"/>
        <v>0.62922709692789314</v>
      </c>
      <c r="T27">
        <f t="shared" si="23"/>
        <v>0.29022870224420561</v>
      </c>
      <c r="U27">
        <f t="shared" si="23"/>
        <v>0.77733851726997683</v>
      </c>
      <c r="V27">
        <f t="shared" si="23"/>
        <v>0.66131751011800266</v>
      </c>
      <c r="W27">
        <f t="shared" si="23"/>
        <v>0.49732863784009806</v>
      </c>
      <c r="X27">
        <f t="shared" si="23"/>
        <v>0.45797850873378099</v>
      </c>
      <c r="Y27">
        <f t="shared" si="23"/>
        <v>0.32739682586086483</v>
      </c>
      <c r="Z27">
        <f t="shared" si="23"/>
        <v>0.54454814051213207</v>
      </c>
      <c r="AA27">
        <f t="shared" si="23"/>
        <v>0.38513665341038084</v>
      </c>
      <c r="AB27">
        <f t="shared" si="23"/>
        <v>0.10153338859116433</v>
      </c>
      <c r="BG27">
        <f t="shared" si="22"/>
        <v>2.5201397007030422E-2</v>
      </c>
      <c r="BH27">
        <f t="shared" si="22"/>
        <v>2.0138468361546653E-2</v>
      </c>
      <c r="BI27">
        <f t="shared" si="22"/>
        <v>1.44057953399543E-2</v>
      </c>
      <c r="BJ27">
        <f t="shared" si="22"/>
        <v>9.5181939855435126E-3</v>
      </c>
      <c r="BM27">
        <f t="shared" si="26"/>
        <v>9.340352615517998E-7</v>
      </c>
      <c r="BN27">
        <f t="shared" si="24"/>
        <v>3.5912823090500587E-6</v>
      </c>
      <c r="BO27">
        <f t="shared" si="24"/>
        <v>6.9327269683414412E-7</v>
      </c>
      <c r="BP27">
        <f t="shared" si="24"/>
        <v>6.2941504611215395E-7</v>
      </c>
      <c r="BQ27">
        <f t="shared" si="24"/>
        <v>1.2366788700794372E-6</v>
      </c>
      <c r="BR27">
        <f t="shared" si="24"/>
        <v>1.0639684606375359E-6</v>
      </c>
      <c r="BS27">
        <f t="shared" si="24"/>
        <v>7.9392622079934327E-13</v>
      </c>
      <c r="BT27">
        <f t="shared" si="24"/>
        <v>1.4512401549711785E-6</v>
      </c>
      <c r="BU27">
        <f t="shared" si="24"/>
        <v>1.4265878939616128E-6</v>
      </c>
      <c r="BV27">
        <f t="shared" si="24"/>
        <v>1.1328624100097965E-7</v>
      </c>
    </row>
    <row r="28" spans="1:177">
      <c r="A28">
        <v>27</v>
      </c>
      <c r="B28">
        <v>0.51138766616109055</v>
      </c>
      <c r="C28">
        <v>0.57136300499856207</v>
      </c>
      <c r="D28">
        <v>0.79316508929628415</v>
      </c>
      <c r="E28">
        <v>0.81272153376374612</v>
      </c>
      <c r="F28">
        <v>0.45797850873378099</v>
      </c>
      <c r="G28">
        <v>0.95844679475949612</v>
      </c>
      <c r="H28">
        <v>5.9185179130241058E-2</v>
      </c>
      <c r="I28">
        <v>0.77922697151268749</v>
      </c>
      <c r="J28">
        <v>0.88802439211794781</v>
      </c>
      <c r="K28">
        <v>0.53516861280178341</v>
      </c>
      <c r="M28">
        <v>0.87437213264945568</v>
      </c>
      <c r="S28">
        <f t="shared" si="25"/>
        <v>0.94402184124408783</v>
      </c>
      <c r="T28">
        <f t="shared" si="23"/>
        <v>0.50657602727828721</v>
      </c>
      <c r="U28">
        <f t="shared" si="23"/>
        <v>0.45427120950248334</v>
      </c>
      <c r="V28">
        <f t="shared" si="23"/>
        <v>0.75252902182993675</v>
      </c>
      <c r="W28">
        <f t="shared" si="23"/>
        <v>0.46129566671225858</v>
      </c>
      <c r="X28">
        <f t="shared" si="23"/>
        <v>0.95844679475949612</v>
      </c>
      <c r="Y28">
        <f t="shared" si="23"/>
        <v>0.35248222390946893</v>
      </c>
      <c r="Z28">
        <f t="shared" si="23"/>
        <v>0.86287976933971355</v>
      </c>
      <c r="AA28">
        <f t="shared" si="23"/>
        <v>0.13898451970356102</v>
      </c>
      <c r="AB28">
        <f t="shared" si="23"/>
        <v>0.98793754231963171</v>
      </c>
      <c r="BG28">
        <f t="shared" si="22"/>
        <v>3.6687128422740606E-2</v>
      </c>
      <c r="BH28">
        <f t="shared" si="22"/>
        <v>1.6153461655996834E-2</v>
      </c>
      <c r="BI28">
        <f t="shared" si="22"/>
        <v>4.0074021292234849E-2</v>
      </c>
      <c r="BJ28">
        <f t="shared" si="22"/>
        <v>1.4832671688036729E-2</v>
      </c>
      <c r="BM28">
        <f t="shared" si="26"/>
        <v>1.3075867255084351E-6</v>
      </c>
      <c r="BN28">
        <f t="shared" si="24"/>
        <v>1.6322784174049345E-6</v>
      </c>
      <c r="BO28">
        <f t="shared" si="24"/>
        <v>3.145554294391912E-6</v>
      </c>
      <c r="BP28">
        <f t="shared" si="24"/>
        <v>3.3025814572164799E-6</v>
      </c>
      <c r="BQ28">
        <f t="shared" si="24"/>
        <v>1.0487215723100896E-6</v>
      </c>
      <c r="BR28">
        <f t="shared" si="24"/>
        <v>4.5931012919237587E-6</v>
      </c>
      <c r="BS28">
        <f t="shared" si="24"/>
        <v>1.751442714339361E-8</v>
      </c>
      <c r="BT28">
        <f t="shared" si="24"/>
        <v>3.0359733656641734E-6</v>
      </c>
      <c r="BU28">
        <f t="shared" si="24"/>
        <v>3.9429366049822535E-6</v>
      </c>
      <c r="BV28">
        <f t="shared" si="24"/>
        <v>1.432027220640926E-6</v>
      </c>
      <c r="EN28" t="s">
        <v>19</v>
      </c>
      <c r="EZ28" t="s">
        <v>25</v>
      </c>
    </row>
    <row r="29" spans="1:177">
      <c r="A29">
        <v>28</v>
      </c>
      <c r="B29">
        <v>0.75262820906668459</v>
      </c>
      <c r="C29">
        <v>3.8097977655073681E-2</v>
      </c>
      <c r="D29">
        <v>0.49263928084919895</v>
      </c>
      <c r="E29">
        <v>0.65018933684309654</v>
      </c>
      <c r="F29">
        <v>0.32739682586086483</v>
      </c>
      <c r="G29">
        <v>0.35248222390946893</v>
      </c>
      <c r="H29">
        <v>0.63169161317789624</v>
      </c>
      <c r="I29">
        <v>0.20340487042637589</v>
      </c>
      <c r="J29">
        <v>0.54437893170951845</v>
      </c>
      <c r="K29">
        <v>0.23451398160101469</v>
      </c>
      <c r="M29">
        <v>0.41127165104584218</v>
      </c>
      <c r="S29">
        <f t="shared" si="25"/>
        <v>0.23661308241163354</v>
      </c>
      <c r="T29">
        <f t="shared" si="23"/>
        <v>0.55606542215206478</v>
      </c>
      <c r="U29">
        <f t="shared" si="23"/>
        <v>0.99184064247583903</v>
      </c>
      <c r="V29">
        <f t="shared" si="23"/>
        <v>0.33665768194679435</v>
      </c>
      <c r="W29">
        <f t="shared" si="23"/>
        <v>3.9847866211363016E-4</v>
      </c>
      <c r="X29">
        <f t="shared" si="23"/>
        <v>5.9185179130241058E-2</v>
      </c>
      <c r="Y29">
        <f t="shared" si="23"/>
        <v>0.63169161317789624</v>
      </c>
      <c r="Z29">
        <f t="shared" si="23"/>
        <v>0.73106354105326876</v>
      </c>
      <c r="AA29">
        <f t="shared" si="23"/>
        <v>0.20657651237063468</v>
      </c>
      <c r="AB29">
        <f t="shared" si="23"/>
        <v>0.6044770423193454</v>
      </c>
      <c r="BG29">
        <f t="shared" si="22"/>
        <v>2.0267585239849167E-3</v>
      </c>
      <c r="BH29">
        <f t="shared" si="22"/>
        <v>6.3164779364957091E-4</v>
      </c>
      <c r="BI29">
        <f t="shared" si="22"/>
        <v>7.009871476971654E-4</v>
      </c>
      <c r="BJ29">
        <f t="shared" si="22"/>
        <v>3.2720152809982505E-4</v>
      </c>
      <c r="BM29">
        <f t="shared" si="26"/>
        <v>2.8322461054146256E-6</v>
      </c>
      <c r="BN29">
        <f t="shared" si="24"/>
        <v>7.2572795070324685E-9</v>
      </c>
      <c r="BO29">
        <f t="shared" si="24"/>
        <v>1.2134673051780798E-6</v>
      </c>
      <c r="BP29">
        <f t="shared" si="24"/>
        <v>2.1137308687223285E-6</v>
      </c>
      <c r="BQ29">
        <f t="shared" si="24"/>
        <v>5.359434079188473E-7</v>
      </c>
      <c r="BR29">
        <f t="shared" si="24"/>
        <v>6.2121859086082494E-7</v>
      </c>
      <c r="BS29">
        <f t="shared" si="24"/>
        <v>1.9951714707964647E-6</v>
      </c>
      <c r="BT29">
        <f t="shared" si="24"/>
        <v>2.0686770656585386E-7</v>
      </c>
      <c r="BU29">
        <f t="shared" si="24"/>
        <v>1.481742106445983E-6</v>
      </c>
      <c r="BV29">
        <f t="shared" si="24"/>
        <v>2.7498403783180533E-7</v>
      </c>
    </row>
    <row r="30" spans="1:177">
      <c r="A30">
        <v>29</v>
      </c>
      <c r="B30">
        <v>0.95233568129121893</v>
      </c>
      <c r="C30">
        <v>0.4439607576014078</v>
      </c>
      <c r="D30">
        <v>0.86756447706651618</v>
      </c>
      <c r="E30">
        <v>0.79153980841474292</v>
      </c>
      <c r="F30">
        <v>0.54454814051213207</v>
      </c>
      <c r="G30">
        <v>0.86287976933971355</v>
      </c>
      <c r="H30">
        <v>0.73106354105326876</v>
      </c>
      <c r="I30">
        <v>0.40098288461795595</v>
      </c>
      <c r="J30">
        <v>0.74411439860964457</v>
      </c>
      <c r="K30">
        <v>0.144501186014801</v>
      </c>
      <c r="M30">
        <v>5.4297340918561962E-2</v>
      </c>
      <c r="S30">
        <f t="shared" si="25"/>
        <v>0.67287651905800094</v>
      </c>
      <c r="T30">
        <f t="shared" si="23"/>
        <v>0.2110396360168143</v>
      </c>
      <c r="U30">
        <f t="shared" si="23"/>
        <v>0.69475481565535047</v>
      </c>
      <c r="V30">
        <f t="shared" si="23"/>
        <v>0.9638915748723822</v>
      </c>
      <c r="W30">
        <f t="shared" si="23"/>
        <v>0.53874672249048128</v>
      </c>
      <c r="X30">
        <f t="shared" si="23"/>
        <v>0.77922697151268749</v>
      </c>
      <c r="Y30">
        <f t="shared" si="23"/>
        <v>0.20340487042637589</v>
      </c>
      <c r="Z30">
        <f t="shared" si="23"/>
        <v>0.40098288461795595</v>
      </c>
      <c r="AA30">
        <f t="shared" si="23"/>
        <v>0.274011367790293</v>
      </c>
      <c r="AB30">
        <f t="shared" si="23"/>
        <v>0.77005931868443822</v>
      </c>
      <c r="BM30">
        <f t="shared" si="26"/>
        <v>4.534716249302051E-6</v>
      </c>
      <c r="BN30">
        <f t="shared" si="24"/>
        <v>9.8550577145008006E-7</v>
      </c>
      <c r="BO30">
        <f t="shared" si="24"/>
        <v>3.7633406093384886E-6</v>
      </c>
      <c r="BP30">
        <f t="shared" si="24"/>
        <v>3.1326763415262397E-6</v>
      </c>
      <c r="BQ30">
        <f t="shared" si="24"/>
        <v>1.4826633866761038E-6</v>
      </c>
      <c r="BR30">
        <f t="shared" si="24"/>
        <v>3.7228074816787869E-6</v>
      </c>
      <c r="BS30">
        <f t="shared" si="24"/>
        <v>2.672269505286722E-6</v>
      </c>
      <c r="BT30">
        <f t="shared" si="24"/>
        <v>8.0393636878268496E-7</v>
      </c>
      <c r="BU30">
        <f t="shared" si="24"/>
        <v>2.7685311910909654E-6</v>
      </c>
      <c r="BV30">
        <f t="shared" si="24"/>
        <v>1.044029637984206E-7</v>
      </c>
      <c r="EN30">
        <f>Sheet70!FL30</f>
        <v>0.34043526931428092</v>
      </c>
      <c r="EO30">
        <f>Sheet70!FM30</f>
        <v>0.40164111581543283</v>
      </c>
      <c r="EP30">
        <f>Sheet70!FN30</f>
        <v>0.39076175536611735</v>
      </c>
      <c r="EQ30">
        <f>Sheet70!FO30</f>
        <v>9.1774819221691228E-2</v>
      </c>
      <c r="ER30">
        <f>Sheet70!FP30</f>
        <v>0.24400038006294633</v>
      </c>
      <c r="ES30">
        <f>Sheet70!FQ30</f>
        <v>0.72140064423934558</v>
      </c>
      <c r="ET30">
        <f>Sheet70!FR30</f>
        <v>0.87226180362419004</v>
      </c>
      <c r="EU30">
        <f>Sheet70!FS30</f>
        <v>0.25926329588250796</v>
      </c>
      <c r="EV30">
        <f>Sheet70!FT30</f>
        <v>0.20579710590032851</v>
      </c>
      <c r="EW30">
        <f>Sheet70!FU30</f>
        <v>0.48961691337539986</v>
      </c>
      <c r="EZ30">
        <f>(1/4)*SUM($CW$7:$CZ$7)</f>
        <v>-0.24823377041336983</v>
      </c>
      <c r="FA30">
        <f>(1/4)*SUM($CW$8:$CZ$8)</f>
        <v>0.30986768835271705</v>
      </c>
      <c r="FB30">
        <f>(1/4)*SUM($CW$9:$CZ$9)</f>
        <v>-0.24210566676844497</v>
      </c>
      <c r="FC30">
        <f>(1/4)*SUM($CW$10:$CZ$10)</f>
        <v>8.8272081764058461E-4</v>
      </c>
      <c r="FD30">
        <f>(1/4)*SUM($CW$11:$CZ$11)</f>
        <v>-0.10337285138207217</v>
      </c>
      <c r="FE30">
        <f>(1/4)*SUM($CW$12:$CZ$12)</f>
        <v>0.22190346186169696</v>
      </c>
      <c r="FF30">
        <f>(1/4)*SUM($CW$13:$CZ$13)</f>
        <v>0.26588398434520361</v>
      </c>
      <c r="FG30">
        <f>(1/4)*SUM($CW$14:$CZ$14)</f>
        <v>-0.23268403632648127</v>
      </c>
      <c r="FH30">
        <f>(1/4)*SUM($CW$15:$CZ$15)</f>
        <v>2.6936820764752255E-2</v>
      </c>
      <c r="FI30">
        <f>(1/4)*SUM($CW$16:$CZ$16)</f>
        <v>9.2164874835786955E-4</v>
      </c>
      <c r="FL30">
        <f t="shared" ref="FL30:FU30" si="27">EN30-($EU$10*EZ30)</f>
        <v>0.34066423224034698</v>
      </c>
      <c r="FM30">
        <f t="shared" si="27"/>
        <v>0.40135530372588346</v>
      </c>
      <c r="FN30">
        <f t="shared" si="27"/>
        <v>0.39098506592450011</v>
      </c>
      <c r="FO30">
        <f t="shared" si="27"/>
        <v>9.1774005028114863E-2</v>
      </c>
      <c r="FP30">
        <f t="shared" si="27"/>
        <v>0.24409572788966957</v>
      </c>
      <c r="FQ30">
        <f t="shared" si="27"/>
        <v>0.72119596755153059</v>
      </c>
      <c r="FR30">
        <f t="shared" si="27"/>
        <v>0.87201656070277611</v>
      </c>
      <c r="FS30">
        <f t="shared" si="27"/>
        <v>0.25947791622895577</v>
      </c>
      <c r="FT30">
        <f t="shared" si="27"/>
        <v>0.20577226023452347</v>
      </c>
      <c r="FU30">
        <f t="shared" si="27"/>
        <v>0.48961606327593965</v>
      </c>
    </row>
    <row r="31" spans="1:177">
      <c r="A31">
        <v>30</v>
      </c>
      <c r="B31">
        <v>0.38152978245961733</v>
      </c>
      <c r="C31">
        <v>0.88488242442404264</v>
      </c>
      <c r="D31">
        <v>0.72218164954897746</v>
      </c>
      <c r="E31">
        <v>0.80825258269657785</v>
      </c>
      <c r="F31">
        <v>0.38513665341038084</v>
      </c>
      <c r="G31">
        <v>0.13898451970356102</v>
      </c>
      <c r="H31">
        <v>0.20657651237063468</v>
      </c>
      <c r="I31">
        <v>0.274011367790293</v>
      </c>
      <c r="J31">
        <v>0.12028310695278764</v>
      </c>
      <c r="K31">
        <v>0.2397669008932162</v>
      </c>
      <c r="M31">
        <v>0.22550802580493584</v>
      </c>
      <c r="S31">
        <f t="shared" si="25"/>
        <v>0.96671022556165631</v>
      </c>
      <c r="T31">
        <f t="shared" si="23"/>
        <v>0.26744223037868886</v>
      </c>
      <c r="U31">
        <f t="shared" si="23"/>
        <v>0.89249556302456456</v>
      </c>
      <c r="V31">
        <f t="shared" si="23"/>
        <v>0.12815080868377038</v>
      </c>
      <c r="W31">
        <f t="shared" si="23"/>
        <v>0.53415126957849923</v>
      </c>
      <c r="X31">
        <f t="shared" si="23"/>
        <v>0.88802439211794781</v>
      </c>
      <c r="Y31">
        <f t="shared" si="23"/>
        <v>0.54437893170951845</v>
      </c>
      <c r="Z31">
        <f t="shared" si="23"/>
        <v>0.74411439860964457</v>
      </c>
      <c r="AA31">
        <f t="shared" si="23"/>
        <v>0.12028310695278764</v>
      </c>
      <c r="AB31">
        <f t="shared" si="23"/>
        <v>0.8785593972103346</v>
      </c>
      <c r="BM31">
        <f t="shared" si="26"/>
        <v>7.2782487451841462E-7</v>
      </c>
      <c r="BN31">
        <f t="shared" si="24"/>
        <v>3.9150845252728578E-6</v>
      </c>
      <c r="BO31">
        <f t="shared" si="24"/>
        <v>2.6077316747264107E-6</v>
      </c>
      <c r="BP31">
        <f t="shared" si="24"/>
        <v>3.2663611871784424E-6</v>
      </c>
      <c r="BQ31">
        <f t="shared" si="24"/>
        <v>7.4165120900073921E-7</v>
      </c>
      <c r="BR31">
        <f t="shared" si="24"/>
        <v>9.6583483586147716E-8</v>
      </c>
      <c r="BS31">
        <f t="shared" si="24"/>
        <v>2.1336927731607496E-7</v>
      </c>
      <c r="BT31">
        <f t="shared" si="24"/>
        <v>3.7541114839153614E-7</v>
      </c>
      <c r="BU31">
        <f t="shared" si="24"/>
        <v>7.2340129091078756E-8</v>
      </c>
      <c r="BV31">
        <f t="shared" si="24"/>
        <v>2.874408338196868E-7</v>
      </c>
    </row>
    <row r="32" spans="1:177">
      <c r="A32">
        <v>31</v>
      </c>
      <c r="B32">
        <v>0.39047329712636464</v>
      </c>
      <c r="C32">
        <v>0.23377832157939199</v>
      </c>
      <c r="D32">
        <v>0.66378402960286254</v>
      </c>
      <c r="E32">
        <v>0.61325274916706463</v>
      </c>
      <c r="F32">
        <v>0.10153338859116433</v>
      </c>
      <c r="G32">
        <v>0.98793754231963171</v>
      </c>
      <c r="H32">
        <v>0.6044770423193454</v>
      </c>
      <c r="I32">
        <v>0.77005931868443822</v>
      </c>
      <c r="J32">
        <v>0.8785593972103346</v>
      </c>
      <c r="K32">
        <v>0.63217226339620236</v>
      </c>
      <c r="M32">
        <v>0.64883027382803715</v>
      </c>
      <c r="S32">
        <f t="shared" si="25"/>
        <v>0.99685361215763268</v>
      </c>
      <c r="T32">
        <f t="shared" si="23"/>
        <v>0.58918338477087628</v>
      </c>
      <c r="U32">
        <f t="shared" si="23"/>
        <v>0.72159916884521758</v>
      </c>
      <c r="V32">
        <f t="shared" si="23"/>
        <v>0.1205746182901604</v>
      </c>
      <c r="W32">
        <f t="shared" si="23"/>
        <v>0.1505232480389522</v>
      </c>
      <c r="X32">
        <f t="shared" si="23"/>
        <v>0.53516861280178341</v>
      </c>
      <c r="Y32">
        <f t="shared" si="23"/>
        <v>0.23451398160101469</v>
      </c>
      <c r="Z32">
        <f t="shared" si="23"/>
        <v>0.144501186014801</v>
      </c>
      <c r="AA32">
        <f t="shared" si="23"/>
        <v>0.2397669008932162</v>
      </c>
      <c r="AB32">
        <f t="shared" si="23"/>
        <v>0.63217226339620236</v>
      </c>
      <c r="BG32">
        <f>IF(BG20&gt;(1-0.000000000001),(1-0.000000000001),BG20)</f>
        <v>3.2768860641289076E-3</v>
      </c>
      <c r="BH32">
        <f t="shared" ref="BH32:BJ32" si="28">IF(BH20&gt;(1-0.000000000001),(1-0.000000000001),BH20)</f>
        <v>1.4153923769358399E-3</v>
      </c>
      <c r="BI32">
        <f t="shared" si="28"/>
        <v>1.6860247583765755E-3</v>
      </c>
      <c r="BJ32">
        <f t="shared" si="28"/>
        <v>6.8661514707933798E-4</v>
      </c>
      <c r="BM32">
        <f t="shared" si="26"/>
        <v>7.6234697884367133E-7</v>
      </c>
      <c r="BN32">
        <f t="shared" si="24"/>
        <v>2.7326151820238809E-7</v>
      </c>
      <c r="BO32">
        <f t="shared" si="24"/>
        <v>2.2030461897790696E-6</v>
      </c>
      <c r="BP32">
        <f t="shared" si="24"/>
        <v>1.8803946718048135E-6</v>
      </c>
      <c r="BQ32">
        <f t="shared" si="24"/>
        <v>5.1545144994021899E-8</v>
      </c>
      <c r="BR32">
        <f t="shared" si="24"/>
        <v>4.8801029376227709E-6</v>
      </c>
      <c r="BS32">
        <f t="shared" si="24"/>
        <v>1.8269624734557187E-6</v>
      </c>
      <c r="BT32">
        <f t="shared" si="24"/>
        <v>2.9649567714637065E-6</v>
      </c>
      <c r="BU32">
        <f t="shared" si="24"/>
        <v>3.8593330721329327E-6</v>
      </c>
      <c r="BV32">
        <f t="shared" si="24"/>
        <v>1.9982088530373872E-6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0.36678429414151714</v>
      </c>
      <c r="BH33">
        <f t="shared" si="29"/>
        <v>0.28828057686684078</v>
      </c>
      <c r="BI33">
        <f t="shared" si="29"/>
        <v>0.3021243255140475</v>
      </c>
      <c r="BJ33">
        <f t="shared" si="29"/>
        <v>0.28228155688846257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9.2121742168110483E-3</v>
      </c>
      <c r="BH34">
        <f t="shared" si="29"/>
        <v>7.4643388708832813E-3</v>
      </c>
      <c r="BI34">
        <f t="shared" si="29"/>
        <v>1.027693069841875E-2</v>
      </c>
      <c r="BJ34">
        <f t="shared" si="29"/>
        <v>4.6238891401069781E-3</v>
      </c>
      <c r="BS34">
        <f>SUM(BM36:BV45)</f>
        <v>1.5953114603058734E-4</v>
      </c>
      <c r="EN34">
        <f>Sheet70!FL34</f>
        <v>9.8033992066995979E-2</v>
      </c>
      <c r="EO34">
        <f>Sheet70!FM34</f>
        <v>0.52892226725548031</v>
      </c>
      <c r="EP34">
        <f>Sheet70!FN34</f>
        <v>7.0067557659629034E-2</v>
      </c>
      <c r="EQ34">
        <f>Sheet70!FO34</f>
        <v>0.68691406761650387</v>
      </c>
      <c r="ER34">
        <f>Sheet70!FP34</f>
        <v>0.73634384028645417</v>
      </c>
      <c r="ES34">
        <f>Sheet70!FQ34</f>
        <v>0.49208293464920827</v>
      </c>
      <c r="ET34">
        <f>Sheet70!FR34</f>
        <v>0.80566565785723532</v>
      </c>
      <c r="EU34">
        <f>Sheet70!FS34</f>
        <v>0.50228652888077985</v>
      </c>
      <c r="EV34">
        <f>Sheet70!FT34</f>
        <v>0.14456212304546578</v>
      </c>
      <c r="EW34">
        <f>Sheet70!FU34</f>
        <v>0.30192852815344012</v>
      </c>
      <c r="EZ34">
        <f t="array" ref="EZ34:FI43">(1/4)*(MMULT($X$7:$AA$16,$CW$23:$DF$26))</f>
        <v>-0.95907072785959135</v>
      </c>
      <c r="FA34">
        <v>1.1242770022772501</v>
      </c>
      <c r="FB34">
        <v>-1.1082537325945618</v>
      </c>
      <c r="FC34">
        <v>2.9706918975830813E-3</v>
      </c>
      <c r="FD34">
        <v>-0.21736196845065853</v>
      </c>
      <c r="FE34">
        <v>0.82517086540892959</v>
      </c>
      <c r="FF34">
        <v>1.0063170712367502</v>
      </c>
      <c r="FG34">
        <v>-0.77031021529519916</v>
      </c>
      <c r="FH34">
        <v>9.3181868928616726E-2</v>
      </c>
      <c r="FI34">
        <v>3.0791444508816031E-3</v>
      </c>
      <c r="FL34">
        <f t="shared" ref="FL34:FU43" si="30">EN34-($EU$10*EZ34)</f>
        <v>9.8918608369561692E-2</v>
      </c>
      <c r="FM34">
        <f t="shared" si="30"/>
        <v>0.52788526994555951</v>
      </c>
      <c r="FN34">
        <f t="shared" si="30"/>
        <v>7.1089775615775411E-2</v>
      </c>
      <c r="FO34">
        <f t="shared" si="30"/>
        <v>0.68691132754488438</v>
      </c>
      <c r="FP34">
        <f t="shared" si="30"/>
        <v>0.73654432804534797</v>
      </c>
      <c r="FQ34">
        <f t="shared" si="30"/>
        <v>0.4913218233163954</v>
      </c>
      <c r="FR34">
        <f t="shared" si="30"/>
        <v>0.80473746303186211</v>
      </c>
      <c r="FS34">
        <f t="shared" si="30"/>
        <v>0.50299703849669086</v>
      </c>
      <c r="FT34">
        <f t="shared" si="30"/>
        <v>0.14447617505647672</v>
      </c>
      <c r="FU34">
        <f t="shared" si="30"/>
        <v>0.30192568804863856</v>
      </c>
    </row>
    <row r="35" spans="1:177">
      <c r="A35">
        <v>34</v>
      </c>
      <c r="BG35">
        <f t="shared" si="29"/>
        <v>1.7981367651976347E-3</v>
      </c>
      <c r="BH35">
        <f t="shared" si="29"/>
        <v>5.3238012690755179E-4</v>
      </c>
      <c r="BI35">
        <f t="shared" si="29"/>
        <v>8.2361382554301541E-4</v>
      </c>
      <c r="BJ35">
        <f t="shared" si="29"/>
        <v>3.7675255291413657E-4</v>
      </c>
      <c r="EN35">
        <f>Sheet70!FL35</f>
        <v>0.1923076488309256</v>
      </c>
      <c r="EO35">
        <f>Sheet70!FM35</f>
        <v>0.27175137463654209</v>
      </c>
      <c r="EP35">
        <f>Sheet70!FN35</f>
        <v>0.85243512354357553</v>
      </c>
      <c r="EQ35">
        <f>Sheet70!FO35</f>
        <v>0.12496978246486928</v>
      </c>
      <c r="ER35">
        <f>Sheet70!FP35</f>
        <v>1.9003359397072886E-2</v>
      </c>
      <c r="ES35">
        <f>Sheet70!FQ35</f>
        <v>0.79199342420755359</v>
      </c>
      <c r="ET35">
        <f>Sheet70!FR35</f>
        <v>0.45723848588947263</v>
      </c>
      <c r="EU35">
        <f>Sheet70!FS35</f>
        <v>0.17494825933510449</v>
      </c>
      <c r="EV35">
        <f>Sheet70!FT35</f>
        <v>0.95867007287673578</v>
      </c>
      <c r="EW35">
        <f>Sheet70!FU35</f>
        <v>0.32851813457117224</v>
      </c>
      <c r="EZ35">
        <v>-0.62782925636661469</v>
      </c>
      <c r="FA35">
        <v>0.71717819891001167</v>
      </c>
      <c r="FB35">
        <v>-0.66182062146487164</v>
      </c>
      <c r="FC35">
        <v>1.8547117768735084E-3</v>
      </c>
      <c r="FD35">
        <v>-7.5591144106812169E-2</v>
      </c>
      <c r="FE35">
        <v>0.53427079647626319</v>
      </c>
      <c r="FF35">
        <v>0.64913318226838757</v>
      </c>
      <c r="FG35">
        <v>-0.60000044109897344</v>
      </c>
      <c r="FH35">
        <v>6.0905578061869435E-2</v>
      </c>
      <c r="FI35">
        <v>1.8989955438668267E-3</v>
      </c>
      <c r="FL35">
        <f t="shared" si="30"/>
        <v>0.19288673854691465</v>
      </c>
      <c r="FM35">
        <f t="shared" si="30"/>
        <v>0.27108987230082132</v>
      </c>
      <c r="FN35">
        <f t="shared" si="30"/>
        <v>0.85304556581244617</v>
      </c>
      <c r="FO35">
        <f t="shared" si="30"/>
        <v>0.12496807173778032</v>
      </c>
      <c r="FP35">
        <f t="shared" si="30"/>
        <v>1.9073082261574982E-2</v>
      </c>
      <c r="FQ35">
        <f t="shared" si="30"/>
        <v>0.79150062983606606</v>
      </c>
      <c r="FR35">
        <f t="shared" si="30"/>
        <v>0.45663974611054881</v>
      </c>
      <c r="FS35">
        <f t="shared" si="30"/>
        <v>0.17550168063796015</v>
      </c>
      <c r="FT35">
        <f t="shared" si="30"/>
        <v>0.95861389551076515</v>
      </c>
      <c r="FU35">
        <f t="shared" si="30"/>
        <v>0.32851638299814662</v>
      </c>
    </row>
    <row r="36" spans="1:177">
      <c r="A36">
        <v>35</v>
      </c>
      <c r="B36">
        <f t="array" ref="B36:K45">TRANSPOSE(EN34:EW43)</f>
        <v>9.8033992066995979E-2</v>
      </c>
      <c r="C36">
        <v>0.1923076488309256</v>
      </c>
      <c r="D36">
        <v>0.63390848606535488</v>
      </c>
      <c r="E36">
        <v>0.35028052981666025</v>
      </c>
      <c r="F36">
        <v>0.25142940641639744</v>
      </c>
      <c r="G36">
        <v>0.87350366075499219</v>
      </c>
      <c r="H36">
        <v>0.30379318353594209</v>
      </c>
      <c r="I36">
        <v>0.19712248467679921</v>
      </c>
      <c r="J36">
        <v>0.6827353850107678</v>
      </c>
      <c r="K36">
        <v>0.31879732618058637</v>
      </c>
      <c r="M36">
        <f t="array" ref="M36:M45">TRANSPOSE(EN30:EW30)</f>
        <v>0.34043526931428092</v>
      </c>
      <c r="S36">
        <f>EN34</f>
        <v>9.8033992066995979E-2</v>
      </c>
      <c r="T36">
        <f t="shared" ref="T36:AB45" si="31">EO34</f>
        <v>0.52892226725548031</v>
      </c>
      <c r="U36">
        <f t="shared" si="31"/>
        <v>7.0067557659629034E-2</v>
      </c>
      <c r="V36">
        <f t="shared" si="31"/>
        <v>0.68691406761650387</v>
      </c>
      <c r="W36">
        <f t="shared" si="31"/>
        <v>0.73634384028645417</v>
      </c>
      <c r="X36">
        <f t="shared" si="31"/>
        <v>0.49208293464920827</v>
      </c>
      <c r="Y36">
        <f t="shared" si="31"/>
        <v>0.80566565785723532</v>
      </c>
      <c r="Z36">
        <f t="shared" si="31"/>
        <v>0.50228652888077985</v>
      </c>
      <c r="AA36">
        <f t="shared" si="31"/>
        <v>0.14456212304546578</v>
      </c>
      <c r="AB36">
        <f t="shared" si="31"/>
        <v>0.30192852815344012</v>
      </c>
      <c r="BG36">
        <f t="shared" si="29"/>
        <v>0.20146529275371114</v>
      </c>
      <c r="BH36">
        <f t="shared" si="29"/>
        <v>0.10452626152258888</v>
      </c>
      <c r="BI36">
        <f t="shared" si="29"/>
        <v>0.13133792391383586</v>
      </c>
      <c r="BJ36">
        <f t="shared" si="29"/>
        <v>0.14917911628157529</v>
      </c>
      <c r="BM36">
        <f>0.5*$BL$21*B36*B36</f>
        <v>4.8053318002959152E-8</v>
      </c>
      <c r="BN36">
        <f t="shared" ref="BN36:BV45" si="32">0.5*$BL$21*C36*C36</f>
        <v>1.8491115899439301E-7</v>
      </c>
      <c r="BO36">
        <f t="shared" si="32"/>
        <v>2.0091998435283513E-6</v>
      </c>
      <c r="BP36">
        <f t="shared" si="32"/>
        <v>6.1348224784320109E-7</v>
      </c>
      <c r="BQ36">
        <f t="shared" si="32"/>
        <v>3.1608373205450979E-7</v>
      </c>
      <c r="BR36">
        <f t="shared" si="32"/>
        <v>3.8150432267618627E-6</v>
      </c>
      <c r="BS36">
        <f t="shared" si="32"/>
        <v>4.6145149181451302E-7</v>
      </c>
      <c r="BT36">
        <f t="shared" si="32"/>
        <v>1.9428636982577474E-7</v>
      </c>
      <c r="BU36">
        <f t="shared" si="32"/>
        <v>2.3306380297290069E-6</v>
      </c>
      <c r="BV36">
        <f t="shared" si="32"/>
        <v>5.081586758994559E-7</v>
      </c>
      <c r="EN36">
        <f>Sheet70!FL36</f>
        <v>0.63390848606535488</v>
      </c>
      <c r="EO36">
        <f>Sheet70!FM36</f>
        <v>0.34094411889210274</v>
      </c>
      <c r="EP36">
        <f>Sheet70!FN36</f>
        <v>0.54974200010818564</v>
      </c>
      <c r="EQ36">
        <f>Sheet70!FO36</f>
        <v>0.33074264726705921</v>
      </c>
      <c r="ER36">
        <f>Sheet70!FP36</f>
        <v>0.70667851135108628</v>
      </c>
      <c r="ES36">
        <f>Sheet70!FQ36</f>
        <v>0.31045520007453958</v>
      </c>
      <c r="ET36">
        <f>Sheet70!FR36</f>
        <v>0.94778222546811497</v>
      </c>
      <c r="EU36">
        <f>Sheet70!FS36</f>
        <v>0.18295014262477807</v>
      </c>
      <c r="EV36">
        <f>Sheet70!FT36</f>
        <v>0.41224848733796371</v>
      </c>
      <c r="EW36">
        <f>Sheet70!FU36</f>
        <v>0.38589244770947045</v>
      </c>
      <c r="EZ36">
        <v>-0.77496640675622752</v>
      </c>
      <c r="FA36">
        <v>0.95335841717478231</v>
      </c>
      <c r="FB36">
        <v>-0.95404233094093982</v>
      </c>
      <c r="FC36">
        <v>2.491806189501631E-3</v>
      </c>
      <c r="FD36">
        <v>-0.14554492788779258</v>
      </c>
      <c r="FE36">
        <v>0.6994925353513054</v>
      </c>
      <c r="FF36">
        <v>0.86121895396625758</v>
      </c>
      <c r="FG36">
        <v>-0.72457605863661267</v>
      </c>
      <c r="FH36">
        <v>8.000641180238513E-2</v>
      </c>
      <c r="FI36">
        <v>2.561599737340531E-3</v>
      </c>
      <c r="FL36">
        <f t="shared" si="30"/>
        <v>0.63462329040401644</v>
      </c>
      <c r="FM36">
        <f t="shared" si="30"/>
        <v>0.34006477144303271</v>
      </c>
      <c r="FN36">
        <f t="shared" si="30"/>
        <v>0.55062197837753779</v>
      </c>
      <c r="FO36">
        <f t="shared" si="30"/>
        <v>0.3307403489043691</v>
      </c>
      <c r="FP36">
        <f t="shared" si="30"/>
        <v>0.70681275735841953</v>
      </c>
      <c r="FQ36">
        <f t="shared" si="30"/>
        <v>0.30981001043177386</v>
      </c>
      <c r="FR36">
        <f t="shared" si="30"/>
        <v>0.94698786452618799</v>
      </c>
      <c r="FS36">
        <f t="shared" si="30"/>
        <v>0.18361846851076277</v>
      </c>
      <c r="FT36">
        <f t="shared" si="30"/>
        <v>0.41217469197112133</v>
      </c>
      <c r="FU36">
        <f t="shared" si="30"/>
        <v>0.38589008497143407</v>
      </c>
    </row>
    <row r="37" spans="1:177">
      <c r="A37">
        <v>36</v>
      </c>
      <c r="B37">
        <v>0.52892226725548031</v>
      </c>
      <c r="C37">
        <v>0.27175137463654209</v>
      </c>
      <c r="D37">
        <v>0.34094411889210274</v>
      </c>
      <c r="E37">
        <v>0.7663084106686624</v>
      </c>
      <c r="F37">
        <v>0.91478626745592972</v>
      </c>
      <c r="G37">
        <v>0.11303596440166802</v>
      </c>
      <c r="H37">
        <v>0.96038144740188403</v>
      </c>
      <c r="I37">
        <v>0.85539208082450968</v>
      </c>
      <c r="J37">
        <v>0.27721180957796226</v>
      </c>
      <c r="K37">
        <v>0.9090087561264405</v>
      </c>
      <c r="M37">
        <v>0.40164111581543283</v>
      </c>
      <c r="S37">
        <f t="shared" ref="S37:S45" si="33">EN35</f>
        <v>0.1923076488309256</v>
      </c>
      <c r="T37">
        <f t="shared" si="31"/>
        <v>0.27175137463654209</v>
      </c>
      <c r="U37">
        <f t="shared" si="31"/>
        <v>0.85243512354357553</v>
      </c>
      <c r="V37">
        <f t="shared" si="31"/>
        <v>0.12496978246486928</v>
      </c>
      <c r="W37">
        <f t="shared" si="31"/>
        <v>1.9003359397072886E-2</v>
      </c>
      <c r="X37">
        <f t="shared" si="31"/>
        <v>0.79199342420755359</v>
      </c>
      <c r="Y37">
        <f t="shared" si="31"/>
        <v>0.45723848588947263</v>
      </c>
      <c r="Z37">
        <f t="shared" si="31"/>
        <v>0.17494825933510449</v>
      </c>
      <c r="AA37">
        <f t="shared" si="31"/>
        <v>0.95867007287673578</v>
      </c>
      <c r="AB37">
        <f t="shared" si="31"/>
        <v>0.32851813457117224</v>
      </c>
      <c r="BG37">
        <f t="shared" si="29"/>
        <v>0.16883915742648206</v>
      </c>
      <c r="BH37">
        <f t="shared" si="29"/>
        <v>0.3047890479690879</v>
      </c>
      <c r="BI37">
        <f t="shared" si="29"/>
        <v>0.21500731298601686</v>
      </c>
      <c r="BJ37">
        <f t="shared" si="29"/>
        <v>0.19897832906520102</v>
      </c>
      <c r="BM37">
        <f t="shared" ref="BM37:BM45" si="34">0.5*$BL$21*B37*B37</f>
        <v>1.3987938239933888E-6</v>
      </c>
      <c r="BN37">
        <f t="shared" si="32"/>
        <v>3.6924404808425125E-7</v>
      </c>
      <c r="BO37">
        <f t="shared" si="32"/>
        <v>5.812144610355615E-7</v>
      </c>
      <c r="BP37">
        <f t="shared" si="32"/>
        <v>2.936142901307657E-6</v>
      </c>
      <c r="BQ37">
        <f t="shared" si="32"/>
        <v>4.1841695756297588E-6</v>
      </c>
      <c r="BR37">
        <f t="shared" si="32"/>
        <v>6.3885646241075814E-8</v>
      </c>
      <c r="BS37">
        <f t="shared" si="32"/>
        <v>4.611662622568689E-6</v>
      </c>
      <c r="BT37">
        <f t="shared" si="32"/>
        <v>3.6584780596864227E-6</v>
      </c>
      <c r="BU37">
        <f t="shared" si="32"/>
        <v>3.8423193684744209E-7</v>
      </c>
      <c r="BV37">
        <f t="shared" si="32"/>
        <v>4.131484593572693E-6</v>
      </c>
      <c r="EN37">
        <f>Sheet70!FL37</f>
        <v>0.35028052981666025</v>
      </c>
      <c r="EO37">
        <f>Sheet70!FM37</f>
        <v>0.7663084106686624</v>
      </c>
      <c r="EP37">
        <f>Sheet70!FN37</f>
        <v>0.99033674620789769</v>
      </c>
      <c r="EQ37">
        <f>Sheet70!FO37</f>
        <v>0.43081821632946454</v>
      </c>
      <c r="ER37">
        <f>Sheet70!FP37</f>
        <v>0.41028436138280611</v>
      </c>
      <c r="ES37">
        <f>Sheet70!FQ37</f>
        <v>0.87418234191442556</v>
      </c>
      <c r="ET37">
        <f>Sheet70!FR37</f>
        <v>0.57617134612847365</v>
      </c>
      <c r="EU37">
        <f>Sheet70!FS37</f>
        <v>0.8085078303868396</v>
      </c>
      <c r="EV37">
        <f>Sheet70!FT37</f>
        <v>0.28394124744136906</v>
      </c>
      <c r="EW37">
        <f>Sheet70!FU37</f>
        <v>0.1994060222362696</v>
      </c>
      <c r="EZ37">
        <v>-0.52044139278049972</v>
      </c>
      <c r="FA37">
        <v>0.59433427838763686</v>
      </c>
      <c r="FB37">
        <v>-0.55945984147472461</v>
      </c>
      <c r="FC37">
        <v>1.5215208793106802E-3</v>
      </c>
      <c r="FD37">
        <v>-4.8970922019784577E-2</v>
      </c>
      <c r="FE37">
        <v>0.44403605231345589</v>
      </c>
      <c r="FF37">
        <v>0.54098791344912001</v>
      </c>
      <c r="FG37">
        <v>-0.50395036178559094</v>
      </c>
      <c r="FH37">
        <v>5.0389065979788344E-2</v>
      </c>
      <c r="FI37">
        <v>1.5536870512881762E-3</v>
      </c>
      <c r="FL37">
        <f t="shared" si="30"/>
        <v>0.35076056838650704</v>
      </c>
      <c r="FM37">
        <f t="shared" si="30"/>
        <v>0.76576021565388108</v>
      </c>
      <c r="FN37">
        <f t="shared" si="30"/>
        <v>0.99085277415247264</v>
      </c>
      <c r="FO37">
        <f t="shared" si="30"/>
        <v>0.43081681292705071</v>
      </c>
      <c r="FP37">
        <f t="shared" si="30"/>
        <v>0.41032953060204302</v>
      </c>
      <c r="FQ37">
        <f t="shared" si="30"/>
        <v>0.87377277719787949</v>
      </c>
      <c r="FR37">
        <f t="shared" si="30"/>
        <v>0.57567235610216339</v>
      </c>
      <c r="FS37">
        <f t="shared" si="30"/>
        <v>0.80897265815477115</v>
      </c>
      <c r="FT37">
        <f t="shared" si="30"/>
        <v>0.28389477017129716</v>
      </c>
      <c r="FU37">
        <f t="shared" si="30"/>
        <v>0.19940458916480289</v>
      </c>
    </row>
    <row r="38" spans="1:177">
      <c r="A38">
        <v>37</v>
      </c>
      <c r="B38">
        <v>7.0067557659629034E-2</v>
      </c>
      <c r="C38">
        <v>0.85243512354357553</v>
      </c>
      <c r="D38">
        <v>0.54974200010818564</v>
      </c>
      <c r="E38">
        <v>0.99033674620789769</v>
      </c>
      <c r="F38">
        <v>0.40343400137529101</v>
      </c>
      <c r="G38">
        <v>0.2508177747751229</v>
      </c>
      <c r="H38">
        <v>9.8731928023672214E-2</v>
      </c>
      <c r="I38">
        <v>0.69414661958159363</v>
      </c>
      <c r="J38">
        <v>3.8646965648447398E-2</v>
      </c>
      <c r="K38">
        <v>0.75296389534860853</v>
      </c>
      <c r="M38">
        <v>0.39076175536611735</v>
      </c>
      <c r="S38">
        <f t="shared" si="33"/>
        <v>0.63390848606535488</v>
      </c>
      <c r="T38">
        <f t="shared" si="31"/>
        <v>0.34094411889210274</v>
      </c>
      <c r="U38">
        <f t="shared" si="31"/>
        <v>0.54974200010818564</v>
      </c>
      <c r="V38">
        <f t="shared" si="31"/>
        <v>0.33074264726705921</v>
      </c>
      <c r="W38">
        <f t="shared" si="31"/>
        <v>0.70667851135108628</v>
      </c>
      <c r="X38">
        <f t="shared" si="31"/>
        <v>0.31045520007453958</v>
      </c>
      <c r="Y38">
        <f t="shared" si="31"/>
        <v>0.94778222546811497</v>
      </c>
      <c r="Z38">
        <f t="shared" si="31"/>
        <v>0.18295014262477807</v>
      </c>
      <c r="AA38">
        <f t="shared" si="31"/>
        <v>0.41224848733796371</v>
      </c>
      <c r="AB38">
        <f t="shared" si="31"/>
        <v>0.38589244770947045</v>
      </c>
      <c r="BG38">
        <f t="shared" si="29"/>
        <v>0.18470877467839592</v>
      </c>
      <c r="BH38">
        <f t="shared" si="29"/>
        <v>0.25606842445556272</v>
      </c>
      <c r="BI38">
        <f t="shared" si="29"/>
        <v>0.2835630645238752</v>
      </c>
      <c r="BJ38">
        <f t="shared" si="29"/>
        <v>0.33919567372298071</v>
      </c>
      <c r="BM38">
        <f t="shared" si="34"/>
        <v>2.4547313181927197E-8</v>
      </c>
      <c r="BN38">
        <f t="shared" si="32"/>
        <v>3.6332281992537547E-6</v>
      </c>
      <c r="BO38">
        <f t="shared" si="32"/>
        <v>1.511081333414742E-6</v>
      </c>
      <c r="BP38">
        <f t="shared" si="32"/>
        <v>4.9038343544482298E-6</v>
      </c>
      <c r="BQ38">
        <f t="shared" si="32"/>
        <v>8.137949673283916E-7</v>
      </c>
      <c r="BR38">
        <f t="shared" si="32"/>
        <v>3.1454778071572141E-7</v>
      </c>
      <c r="BS38">
        <f t="shared" si="32"/>
        <v>4.8739968056357961E-8</v>
      </c>
      <c r="BT38">
        <f t="shared" si="32"/>
        <v>2.4091976473827685E-6</v>
      </c>
      <c r="BU38">
        <f t="shared" si="32"/>
        <v>7.4679397691613668E-9</v>
      </c>
      <c r="BV38">
        <f t="shared" si="32"/>
        <v>2.8347731384927518E-6</v>
      </c>
      <c r="EN38">
        <f>Sheet70!FL38</f>
        <v>0.25142940641639744</v>
      </c>
      <c r="EO38">
        <f>Sheet70!FM38</f>
        <v>0.91478626745592972</v>
      </c>
      <c r="EP38">
        <f>Sheet70!FN38</f>
        <v>0.40343400137529101</v>
      </c>
      <c r="EQ38">
        <f>Sheet70!FO38</f>
        <v>0.26389823689381608</v>
      </c>
      <c r="ER38">
        <f>Sheet70!FP38</f>
        <v>0.53761241308844276</v>
      </c>
      <c r="ES38">
        <f>Sheet70!FQ38</f>
        <v>0.87864505844521967</v>
      </c>
      <c r="ET38">
        <f>Sheet70!FR38</f>
        <v>0.73341513638993105</v>
      </c>
      <c r="EU38">
        <f>Sheet70!FS38</f>
        <v>0.10402966946700286</v>
      </c>
      <c r="EV38">
        <f>Sheet70!FT38</f>
        <v>0.5072385692005279</v>
      </c>
      <c r="EW38">
        <f>Sheet70!FU38</f>
        <v>0.74019580922402084</v>
      </c>
      <c r="EZ38">
        <v>-0.79402681390327767</v>
      </c>
      <c r="FA38">
        <v>0.81165630232263808</v>
      </c>
      <c r="FB38">
        <v>-0.73862189415145085</v>
      </c>
      <c r="FC38">
        <v>2.1538443726192278E-3</v>
      </c>
      <c r="FD38">
        <v>-0.17367041373284103</v>
      </c>
      <c r="FE38">
        <v>0.60471803271756142</v>
      </c>
      <c r="FF38">
        <v>0.71829317282931038</v>
      </c>
      <c r="FG38">
        <v>-0.49900984064528564</v>
      </c>
      <c r="FH38">
        <v>6.6252346092287195E-2</v>
      </c>
      <c r="FI38">
        <v>2.2552640984390545E-3</v>
      </c>
      <c r="FL38">
        <f t="shared" si="30"/>
        <v>0.25216179146772805</v>
      </c>
      <c r="FM38">
        <f t="shared" si="30"/>
        <v>0.91403762152580403</v>
      </c>
      <c r="FN38">
        <f t="shared" si="30"/>
        <v>0.40411528269273522</v>
      </c>
      <c r="FO38">
        <f t="shared" si="30"/>
        <v>0.26389625025634517</v>
      </c>
      <c r="FP38">
        <f t="shared" si="30"/>
        <v>0.53777260114840397</v>
      </c>
      <c r="FQ38">
        <f t="shared" si="30"/>
        <v>0.87808728578606321</v>
      </c>
      <c r="FR38">
        <f t="shared" si="30"/>
        <v>0.7327526056377679</v>
      </c>
      <c r="FS38">
        <f t="shared" si="30"/>
        <v>0.10448994025554074</v>
      </c>
      <c r="FT38">
        <f t="shared" si="30"/>
        <v>0.5071774601459671</v>
      </c>
      <c r="FU38">
        <f t="shared" si="30"/>
        <v>0.74019372904022407</v>
      </c>
    </row>
    <row r="39" spans="1:177">
      <c r="A39">
        <v>38</v>
      </c>
      <c r="B39">
        <v>0.68691406761650387</v>
      </c>
      <c r="C39">
        <v>0.12496978246486928</v>
      </c>
      <c r="D39">
        <v>0.33074264726705921</v>
      </c>
      <c r="E39">
        <v>0.43081821632946454</v>
      </c>
      <c r="F39">
        <v>0.26389823689381608</v>
      </c>
      <c r="G39">
        <v>0.23465502084815701</v>
      </c>
      <c r="H39">
        <v>0.14909238059547705</v>
      </c>
      <c r="I39">
        <v>0.73936699043780596</v>
      </c>
      <c r="J39">
        <v>0.40262360118549656</v>
      </c>
      <c r="K39">
        <v>0.31556758934407442</v>
      </c>
      <c r="M39">
        <v>9.1774819221691228E-2</v>
      </c>
      <c r="S39">
        <f t="shared" si="33"/>
        <v>0.35028052981666025</v>
      </c>
      <c r="T39">
        <f t="shared" si="31"/>
        <v>0.7663084106686624</v>
      </c>
      <c r="U39">
        <f t="shared" si="31"/>
        <v>0.99033674620789769</v>
      </c>
      <c r="V39">
        <f t="shared" si="31"/>
        <v>0.43081821632946454</v>
      </c>
      <c r="W39">
        <f t="shared" si="31"/>
        <v>0.41028436138280611</v>
      </c>
      <c r="X39">
        <f t="shared" si="31"/>
        <v>0.87418234191442556</v>
      </c>
      <c r="Y39">
        <f t="shared" si="31"/>
        <v>0.57617134612847365</v>
      </c>
      <c r="Z39">
        <f t="shared" si="31"/>
        <v>0.8085078303868396</v>
      </c>
      <c r="AA39">
        <f t="shared" si="31"/>
        <v>0.28394124744136906</v>
      </c>
      <c r="AB39">
        <f t="shared" si="31"/>
        <v>0.1994060222362696</v>
      </c>
      <c r="BG39">
        <f t="shared" si="29"/>
        <v>2.5201397007030422E-2</v>
      </c>
      <c r="BH39">
        <f t="shared" si="29"/>
        <v>2.0138468361546653E-2</v>
      </c>
      <c r="BI39">
        <f t="shared" si="29"/>
        <v>1.44057953399543E-2</v>
      </c>
      <c r="BJ39">
        <f t="shared" si="29"/>
        <v>9.5181939855435126E-3</v>
      </c>
      <c r="BM39">
        <f t="shared" si="34"/>
        <v>2.3592546814472544E-6</v>
      </c>
      <c r="BN39">
        <f t="shared" si="32"/>
        <v>7.8087232646583763E-8</v>
      </c>
      <c r="BO39">
        <f t="shared" si="32"/>
        <v>5.4695349360611177E-7</v>
      </c>
      <c r="BP39">
        <f t="shared" si="32"/>
        <v>9.2802167760650663E-7</v>
      </c>
      <c r="BQ39">
        <f t="shared" si="32"/>
        <v>3.4821139717832342E-7</v>
      </c>
      <c r="BR39">
        <f t="shared" si="32"/>
        <v>2.7531489404624505E-7</v>
      </c>
      <c r="BS39">
        <f t="shared" si="32"/>
        <v>1.1114268975813292E-7</v>
      </c>
      <c r="BT39">
        <f t="shared" si="32"/>
        <v>2.7333177327452938E-6</v>
      </c>
      <c r="BU39">
        <f t="shared" si="32"/>
        <v>8.1052882115788901E-7</v>
      </c>
      <c r="BV39">
        <f t="shared" si="32"/>
        <v>4.9791451722215204E-7</v>
      </c>
      <c r="EN39">
        <f>Sheet70!FL39</f>
        <v>0.87350366075499219</v>
      </c>
      <c r="EO39">
        <f>Sheet70!FM39</f>
        <v>0.11303596440166802</v>
      </c>
      <c r="EP39">
        <f>Sheet70!FN39</f>
        <v>0.2508177747751229</v>
      </c>
      <c r="EQ39">
        <f>Sheet70!FO39</f>
        <v>0.23465502084815701</v>
      </c>
      <c r="ER39">
        <f>Sheet70!FP39</f>
        <v>0.73896579178161836</v>
      </c>
      <c r="ES39">
        <f>Sheet70!FQ39</f>
        <v>0.33823786554050767</v>
      </c>
      <c r="ET39">
        <f>Sheet70!FR39</f>
        <v>9.3367162579418059E-2</v>
      </c>
      <c r="EU39">
        <f>Sheet70!FS39</f>
        <v>0.9700793389754071</v>
      </c>
      <c r="EV39">
        <f>Sheet70!FT39</f>
        <v>0.15465092569588371</v>
      </c>
      <c r="EW39">
        <f>Sheet70!FU39</f>
        <v>0.61938974528149793</v>
      </c>
      <c r="EZ39">
        <v>-1.0809218241258889</v>
      </c>
      <c r="FA39">
        <v>1.1462338994258099</v>
      </c>
      <c r="FB39">
        <v>-0.995495657286527</v>
      </c>
      <c r="FC39">
        <v>3.0917911056235095E-3</v>
      </c>
      <c r="FD39">
        <v>-0.27120603552522771</v>
      </c>
      <c r="FE39">
        <v>0.84760744630849261</v>
      </c>
      <c r="FF39">
        <v>1.0072015398489167</v>
      </c>
      <c r="FG39">
        <v>-0.75494959313966781</v>
      </c>
      <c r="FH39">
        <v>9.5205157223079581E-2</v>
      </c>
      <c r="FI39">
        <v>3.2332761653893461E-3</v>
      </c>
      <c r="FL39">
        <f t="shared" si="30"/>
        <v>0.87450066862901499</v>
      </c>
      <c r="FM39">
        <f t="shared" si="30"/>
        <v>0.11197871474892501</v>
      </c>
      <c r="FN39">
        <f t="shared" si="30"/>
        <v>0.25173598827282229</v>
      </c>
      <c r="FO39">
        <f t="shared" si="30"/>
        <v>0.23465216907848382</v>
      </c>
      <c r="FP39">
        <f t="shared" si="30"/>
        <v>0.73921594359358667</v>
      </c>
      <c r="FQ39">
        <f t="shared" si="30"/>
        <v>0.33745605941985379</v>
      </c>
      <c r="FR39">
        <f t="shared" si="30"/>
        <v>9.2438151948358444E-2</v>
      </c>
      <c r="FS39">
        <f t="shared" si="30"/>
        <v>0.97077568044252405</v>
      </c>
      <c r="FT39">
        <f t="shared" si="30"/>
        <v>0.15456311149019333</v>
      </c>
      <c r="FU39">
        <f t="shared" si="30"/>
        <v>0.61938676301051043</v>
      </c>
    </row>
    <row r="40" spans="1:177">
      <c r="A40">
        <v>39</v>
      </c>
      <c r="B40">
        <v>0.73634384028645417</v>
      </c>
      <c r="C40">
        <v>1.9003359397072886E-2</v>
      </c>
      <c r="D40">
        <v>0.70667851135108628</v>
      </c>
      <c r="E40">
        <v>0.41028436138280611</v>
      </c>
      <c r="F40">
        <v>0.53761241308844276</v>
      </c>
      <c r="G40">
        <v>0.73896579178161836</v>
      </c>
      <c r="H40">
        <v>0.99516119363089839</v>
      </c>
      <c r="I40">
        <v>0.93390764238092483</v>
      </c>
      <c r="J40">
        <v>0.28832093774786438</v>
      </c>
      <c r="K40">
        <v>1.1917022665465351E-2</v>
      </c>
      <c r="M40">
        <v>0.24400038006294633</v>
      </c>
      <c r="S40">
        <f t="shared" si="33"/>
        <v>0.25142940641639744</v>
      </c>
      <c r="T40">
        <f t="shared" si="31"/>
        <v>0.91478626745592972</v>
      </c>
      <c r="U40">
        <f t="shared" si="31"/>
        <v>0.40343400137529101</v>
      </c>
      <c r="V40">
        <f t="shared" si="31"/>
        <v>0.26389823689381608</v>
      </c>
      <c r="W40">
        <f t="shared" si="31"/>
        <v>0.53761241308844276</v>
      </c>
      <c r="X40">
        <f t="shared" si="31"/>
        <v>0.87864505844521967</v>
      </c>
      <c r="Y40">
        <f t="shared" si="31"/>
        <v>0.73341513638993105</v>
      </c>
      <c r="Z40">
        <f t="shared" si="31"/>
        <v>0.10402966946700286</v>
      </c>
      <c r="AA40">
        <f t="shared" si="31"/>
        <v>0.5072385692005279</v>
      </c>
      <c r="AB40">
        <f t="shared" si="31"/>
        <v>0.74019580922402084</v>
      </c>
      <c r="BG40">
        <f t="shared" si="29"/>
        <v>3.6687128422740606E-2</v>
      </c>
      <c r="BH40">
        <f t="shared" si="29"/>
        <v>1.6153461655996834E-2</v>
      </c>
      <c r="BI40">
        <f t="shared" si="29"/>
        <v>4.0074021292234849E-2</v>
      </c>
      <c r="BJ40">
        <f t="shared" si="29"/>
        <v>1.4832671688036729E-2</v>
      </c>
      <c r="BM40">
        <f t="shared" si="34"/>
        <v>2.7110112556390159E-6</v>
      </c>
      <c r="BN40">
        <f t="shared" si="32"/>
        <v>1.8056383418715919E-9</v>
      </c>
      <c r="BO40">
        <f t="shared" si="32"/>
        <v>2.4969725920269374E-6</v>
      </c>
      <c r="BP40">
        <f t="shared" si="32"/>
        <v>8.4166628597648533E-7</v>
      </c>
      <c r="BQ40">
        <f t="shared" si="32"/>
        <v>1.4451355335338923E-6</v>
      </c>
      <c r="BR40">
        <f t="shared" si="32"/>
        <v>2.730352207117171E-6</v>
      </c>
      <c r="BS40">
        <f t="shared" si="32"/>
        <v>4.9517290065443728E-6</v>
      </c>
      <c r="BT40">
        <f t="shared" si="32"/>
        <v>4.3609174224874869E-6</v>
      </c>
      <c r="BU40">
        <f t="shared" si="32"/>
        <v>4.1564481571903947E-7</v>
      </c>
      <c r="BV40">
        <f t="shared" si="32"/>
        <v>7.1007714604607451E-10</v>
      </c>
      <c r="EN40">
        <f>Sheet70!FL40</f>
        <v>0.30379318353594209</v>
      </c>
      <c r="EO40">
        <f>Sheet70!FM40</f>
        <v>0.96038144740188403</v>
      </c>
      <c r="EP40">
        <f>Sheet70!FN40</f>
        <v>9.8731928023672214E-2</v>
      </c>
      <c r="EQ40">
        <f>Sheet70!FO40</f>
        <v>0.14909238059547705</v>
      </c>
      <c r="ER40">
        <f>Sheet70!FP40</f>
        <v>0.99516119363089839</v>
      </c>
      <c r="ES40">
        <f>Sheet70!FQ40</f>
        <v>0.10430779367221316</v>
      </c>
      <c r="ET40">
        <f>Sheet70!FR40</f>
        <v>0.31561277860394199</v>
      </c>
      <c r="EU40">
        <f>Sheet70!FS40</f>
        <v>0.21919269348835121</v>
      </c>
      <c r="EV40">
        <f>Sheet70!FT40</f>
        <v>0.89985748765342954</v>
      </c>
      <c r="EW40">
        <f>Sheet70!FU40</f>
        <v>0.59951631919029547</v>
      </c>
      <c r="EZ40">
        <v>-0.52178609089958894</v>
      </c>
      <c r="FA40">
        <v>0.75742590513169716</v>
      </c>
      <c r="FB40">
        <v>-0.64691811259099874</v>
      </c>
      <c r="FC40">
        <v>2.1443097170148109E-3</v>
      </c>
      <c r="FD40">
        <v>-0.23351077110695928</v>
      </c>
      <c r="FE40">
        <v>0.53536662504499644</v>
      </c>
      <c r="FF40">
        <v>0.65789433674482345</v>
      </c>
      <c r="FG40">
        <v>-0.61950884984112398</v>
      </c>
      <c r="FH40">
        <v>6.6674275034554337E-2</v>
      </c>
      <c r="FI40">
        <v>2.2183727655848166E-3</v>
      </c>
      <c r="FL40">
        <f t="shared" si="30"/>
        <v>0.30427446241251876</v>
      </c>
      <c r="FM40">
        <f t="shared" si="30"/>
        <v>0.95968282186343135</v>
      </c>
      <c r="FN40">
        <f t="shared" si="30"/>
        <v>9.9328624692853446E-2</v>
      </c>
      <c r="FO40">
        <f t="shared" si="30"/>
        <v>0.1490904027524689</v>
      </c>
      <c r="FP40">
        <f t="shared" si="30"/>
        <v>0.9953765765311845</v>
      </c>
      <c r="FQ40">
        <f t="shared" si="30"/>
        <v>0.10381398854334499</v>
      </c>
      <c r="FR40">
        <f t="shared" si="30"/>
        <v>0.31500595781508423</v>
      </c>
      <c r="FS40">
        <f t="shared" si="30"/>
        <v>0.21976410872628288</v>
      </c>
      <c r="FT40">
        <f t="shared" si="30"/>
        <v>0.89979598942504657</v>
      </c>
      <c r="FU40">
        <f t="shared" si="30"/>
        <v>0.59951427303388949</v>
      </c>
    </row>
    <row r="41" spans="1:177">
      <c r="A41">
        <v>40</v>
      </c>
      <c r="B41">
        <v>0.49208293464920827</v>
      </c>
      <c r="C41">
        <v>0.79199342420755359</v>
      </c>
      <c r="D41">
        <v>0.31045520007453958</v>
      </c>
      <c r="E41">
        <v>0.87418234191442556</v>
      </c>
      <c r="F41">
        <v>0.87864505844521967</v>
      </c>
      <c r="G41">
        <v>0.33823786554050767</v>
      </c>
      <c r="H41">
        <v>0.10430779367221316</v>
      </c>
      <c r="I41">
        <v>0.84673799031117636</v>
      </c>
      <c r="J41">
        <v>0.54017223599652164</v>
      </c>
      <c r="K41">
        <v>0.57795476327205497</v>
      </c>
      <c r="M41">
        <v>0.72140064423934558</v>
      </c>
      <c r="S41">
        <f t="shared" si="33"/>
        <v>0.87350366075499219</v>
      </c>
      <c r="T41">
        <f t="shared" si="31"/>
        <v>0.11303596440166802</v>
      </c>
      <c r="U41">
        <f t="shared" si="31"/>
        <v>0.2508177747751229</v>
      </c>
      <c r="V41">
        <f t="shared" si="31"/>
        <v>0.23465502084815701</v>
      </c>
      <c r="W41">
        <f t="shared" si="31"/>
        <v>0.73896579178161836</v>
      </c>
      <c r="X41">
        <f t="shared" si="31"/>
        <v>0.33823786554050767</v>
      </c>
      <c r="Y41">
        <f t="shared" si="31"/>
        <v>9.3367162579418059E-2</v>
      </c>
      <c r="Z41">
        <f t="shared" si="31"/>
        <v>0.9700793389754071</v>
      </c>
      <c r="AA41">
        <f t="shared" si="31"/>
        <v>0.15465092569588371</v>
      </c>
      <c r="AB41">
        <f t="shared" si="31"/>
        <v>0.61938974528149793</v>
      </c>
      <c r="BG41">
        <f t="shared" si="29"/>
        <v>2.0267585239849167E-3</v>
      </c>
      <c r="BH41">
        <f t="shared" si="29"/>
        <v>6.3164779364957091E-4</v>
      </c>
      <c r="BI41">
        <f t="shared" si="29"/>
        <v>7.009871476971654E-4</v>
      </c>
      <c r="BJ41">
        <f t="shared" si="29"/>
        <v>3.2720152809982505E-4</v>
      </c>
      <c r="BM41">
        <f t="shared" si="34"/>
        <v>1.2107280728648849E-6</v>
      </c>
      <c r="BN41">
        <f t="shared" si="32"/>
        <v>3.1362679199400297E-6</v>
      </c>
      <c r="BO41">
        <f t="shared" si="32"/>
        <v>4.8191215626661203E-7</v>
      </c>
      <c r="BP41">
        <f t="shared" si="32"/>
        <v>3.8209738345749491E-6</v>
      </c>
      <c r="BQ41">
        <f t="shared" si="32"/>
        <v>3.8600856936510179E-6</v>
      </c>
      <c r="BR41">
        <f t="shared" si="32"/>
        <v>5.7202426842699273E-7</v>
      </c>
      <c r="BS41">
        <f t="shared" si="32"/>
        <v>5.4400579103824958E-8</v>
      </c>
      <c r="BT41">
        <f t="shared" si="32"/>
        <v>3.5848261211810488E-6</v>
      </c>
      <c r="BU41">
        <f t="shared" si="32"/>
        <v>1.4589302227074094E-6</v>
      </c>
      <c r="BV41">
        <f t="shared" si="32"/>
        <v>1.6701585419442856E-6</v>
      </c>
      <c r="EN41">
        <f>Sheet70!FL41</f>
        <v>0.19712248467679921</v>
      </c>
      <c r="EO41">
        <f>Sheet70!FM41</f>
        <v>0.85539208082450968</v>
      </c>
      <c r="EP41">
        <f>Sheet70!FN41</f>
        <v>0.69414661958159363</v>
      </c>
      <c r="EQ41">
        <f>Sheet70!FO41</f>
        <v>0.73936699043780596</v>
      </c>
      <c r="ER41">
        <f>Sheet70!FP41</f>
        <v>0.93390764238092483</v>
      </c>
      <c r="ES41">
        <f>Sheet70!FQ41</f>
        <v>0.84673799031117636</v>
      </c>
      <c r="ET41">
        <f>Sheet70!FR41</f>
        <v>0.39017704897115735</v>
      </c>
      <c r="EU41">
        <f>Sheet70!FS41</f>
        <v>0.51499035849850272</v>
      </c>
      <c r="EV41">
        <f>Sheet70!FT41</f>
        <v>0.90130893759142872</v>
      </c>
      <c r="EW41">
        <f>Sheet70!FU41</f>
        <v>6.7770593357203535E-2</v>
      </c>
      <c r="EZ41">
        <v>-0.76213739990115692</v>
      </c>
      <c r="FA41">
        <v>0.94282631662315164</v>
      </c>
      <c r="FB41">
        <v>-0.81172836151888406</v>
      </c>
      <c r="FC41">
        <v>2.6033455918267707E-3</v>
      </c>
      <c r="FD41">
        <v>-0.25103817861132843</v>
      </c>
      <c r="FE41">
        <v>0.6816363515522138</v>
      </c>
      <c r="FF41">
        <v>0.82472996070355031</v>
      </c>
      <c r="FG41">
        <v>-0.71048434054600529</v>
      </c>
      <c r="FH41">
        <v>8.0888489727612548E-2</v>
      </c>
      <c r="FI41">
        <v>2.7038163790197305E-3</v>
      </c>
      <c r="FL41">
        <f t="shared" si="30"/>
        <v>0.19782545594801323</v>
      </c>
      <c r="FM41">
        <f t="shared" si="30"/>
        <v>0.85452244784964637</v>
      </c>
      <c r="FN41">
        <f t="shared" si="30"/>
        <v>0.69489533197682762</v>
      </c>
      <c r="FO41">
        <f t="shared" si="30"/>
        <v>0.73936458919472259</v>
      </c>
      <c r="FP41">
        <f t="shared" si="30"/>
        <v>0.93413919200382034</v>
      </c>
      <c r="FQ41">
        <f t="shared" si="30"/>
        <v>0.84610927064380603</v>
      </c>
      <c r="FR41">
        <f t="shared" si="30"/>
        <v>0.38941634431480632</v>
      </c>
      <c r="FS41">
        <f t="shared" si="30"/>
        <v>0.51564568663240096</v>
      </c>
      <c r="FT41">
        <f t="shared" si="30"/>
        <v>0.90123432862399344</v>
      </c>
      <c r="FU41">
        <f t="shared" si="30"/>
        <v>6.7768099443065041E-2</v>
      </c>
    </row>
    <row r="42" spans="1:177">
      <c r="A42">
        <v>41</v>
      </c>
      <c r="B42">
        <v>0.80566565785723532</v>
      </c>
      <c r="C42">
        <v>0.45723848588947263</v>
      </c>
      <c r="D42">
        <v>0.94778222546811497</v>
      </c>
      <c r="E42">
        <v>0.57617134612847365</v>
      </c>
      <c r="F42">
        <v>0.73341513638993105</v>
      </c>
      <c r="G42">
        <v>9.3367162579418059E-2</v>
      </c>
      <c r="H42">
        <v>0.31561277860394199</v>
      </c>
      <c r="I42">
        <v>0.39017704897115735</v>
      </c>
      <c r="J42">
        <v>0.97055577979616359</v>
      </c>
      <c r="K42">
        <v>0.42499984807358443</v>
      </c>
      <c r="M42">
        <v>0.87226180362419004</v>
      </c>
      <c r="S42">
        <f t="shared" si="33"/>
        <v>0.30379318353594209</v>
      </c>
      <c r="T42">
        <f t="shared" si="31"/>
        <v>0.96038144740188403</v>
      </c>
      <c r="U42">
        <f t="shared" si="31"/>
        <v>9.8731928023672214E-2</v>
      </c>
      <c r="V42">
        <f t="shared" si="31"/>
        <v>0.14909238059547705</v>
      </c>
      <c r="W42">
        <f t="shared" si="31"/>
        <v>0.99516119363089839</v>
      </c>
      <c r="X42">
        <f t="shared" si="31"/>
        <v>0.10430779367221316</v>
      </c>
      <c r="Y42">
        <f t="shared" si="31"/>
        <v>0.31561277860394199</v>
      </c>
      <c r="Z42">
        <f t="shared" si="31"/>
        <v>0.21919269348835121</v>
      </c>
      <c r="AA42">
        <f t="shared" si="31"/>
        <v>0.89985748765342954</v>
      </c>
      <c r="AB42">
        <f t="shared" si="31"/>
        <v>0.59951631919029547</v>
      </c>
      <c r="BM42">
        <f t="shared" si="34"/>
        <v>3.2454857612526593E-6</v>
      </c>
      <c r="BN42">
        <f t="shared" si="32"/>
        <v>1.0453351648924873E-6</v>
      </c>
      <c r="BO42">
        <f t="shared" si="32"/>
        <v>4.4914557345664633E-6</v>
      </c>
      <c r="BP42">
        <f t="shared" si="32"/>
        <v>1.6598671004974871E-6</v>
      </c>
      <c r="BQ42">
        <f t="shared" si="32"/>
        <v>2.6894888114293059E-6</v>
      </c>
      <c r="BR42">
        <f t="shared" si="32"/>
        <v>4.3587135240657425E-8</v>
      </c>
      <c r="BS42">
        <f t="shared" si="32"/>
        <v>4.9805713009050448E-7</v>
      </c>
      <c r="BT42">
        <f t="shared" si="32"/>
        <v>7.6119064771920452E-7</v>
      </c>
      <c r="BU42">
        <f t="shared" si="32"/>
        <v>4.7098926084786963E-6</v>
      </c>
      <c r="BV42">
        <f t="shared" si="32"/>
        <v>9.0312435431284942E-7</v>
      </c>
      <c r="EN42">
        <f>Sheet70!FL42</f>
        <v>0.6827353850107678</v>
      </c>
      <c r="EO42">
        <f>Sheet70!FM42</f>
        <v>0.27721180957796226</v>
      </c>
      <c r="EP42">
        <f>Sheet70!FN42</f>
        <v>3.8646965648447398E-2</v>
      </c>
      <c r="EQ42">
        <f>Sheet70!FO42</f>
        <v>0.40262360118549656</v>
      </c>
      <c r="ER42">
        <f>Sheet70!FP42</f>
        <v>0.28832093774786438</v>
      </c>
      <c r="ES42">
        <f>Sheet70!FQ42</f>
        <v>0.54017223599652164</v>
      </c>
      <c r="ET42">
        <f>Sheet70!FR42</f>
        <v>0.97055577979616359</v>
      </c>
      <c r="EU42">
        <f>Sheet70!FS42</f>
        <v>0.3554046146420613</v>
      </c>
      <c r="EV42">
        <f>Sheet70!FT42</f>
        <v>0.57227882387011564</v>
      </c>
      <c r="EW42">
        <f>Sheet70!FU42</f>
        <v>0.23782347183478797</v>
      </c>
      <c r="EZ42">
        <v>-0.570941825901912</v>
      </c>
      <c r="FA42">
        <v>0.66482128664619689</v>
      </c>
      <c r="FB42">
        <v>-0.56603555661137495</v>
      </c>
      <c r="FC42">
        <v>1.7810586399923318E-3</v>
      </c>
      <c r="FD42">
        <v>-0.11954272963381296</v>
      </c>
      <c r="FE42">
        <v>0.48960496314016877</v>
      </c>
      <c r="FF42">
        <v>0.59031700862660241</v>
      </c>
      <c r="FG42">
        <v>-0.54900703667449469</v>
      </c>
      <c r="FH42">
        <v>5.7167080788619054E-2</v>
      </c>
      <c r="FI42">
        <v>1.8357509800151427E-3</v>
      </c>
      <c r="FL42">
        <f t="shared" si="30"/>
        <v>0.68326200357219202</v>
      </c>
      <c r="FM42">
        <f t="shared" si="30"/>
        <v>0.27659859959106958</v>
      </c>
      <c r="FN42">
        <f t="shared" si="30"/>
        <v>3.9169058823293607E-2</v>
      </c>
      <c r="FO42">
        <f t="shared" si="30"/>
        <v>0.40262195839371595</v>
      </c>
      <c r="FP42">
        <f t="shared" si="30"/>
        <v>0.28843120015543811</v>
      </c>
      <c r="FQ42">
        <f t="shared" si="30"/>
        <v>0.53972063996754316</v>
      </c>
      <c r="FR42">
        <f t="shared" si="30"/>
        <v>0.97001129018309995</v>
      </c>
      <c r="FS42">
        <f t="shared" si="30"/>
        <v>0.35591100125230579</v>
      </c>
      <c r="FT42">
        <f t="shared" si="30"/>
        <v>0.57222609477499609</v>
      </c>
      <c r="FU42">
        <f t="shared" si="30"/>
        <v>0.23782177859653431</v>
      </c>
    </row>
    <row r="43" spans="1:177">
      <c r="A43">
        <v>42</v>
      </c>
      <c r="B43">
        <v>0.50228652888077985</v>
      </c>
      <c r="C43">
        <v>0.17494825933510449</v>
      </c>
      <c r="D43">
        <v>0.18295014262477807</v>
      </c>
      <c r="E43">
        <v>0.8085078303868396</v>
      </c>
      <c r="F43">
        <v>0.10402966946700286</v>
      </c>
      <c r="G43">
        <v>0.9700793389754071</v>
      </c>
      <c r="H43">
        <v>0.21919269348835121</v>
      </c>
      <c r="I43">
        <v>0.51499035849850272</v>
      </c>
      <c r="J43">
        <v>0.3554046146420613</v>
      </c>
      <c r="K43">
        <v>0.77738364983575958</v>
      </c>
      <c r="M43">
        <v>0.25926329588250796</v>
      </c>
      <c r="S43">
        <f t="shared" si="33"/>
        <v>0.19712248467679921</v>
      </c>
      <c r="T43">
        <f t="shared" si="31"/>
        <v>0.85539208082450968</v>
      </c>
      <c r="U43">
        <f t="shared" si="31"/>
        <v>0.69414661958159363</v>
      </c>
      <c r="V43">
        <f t="shared" si="31"/>
        <v>0.73936699043780596</v>
      </c>
      <c r="W43">
        <f t="shared" si="31"/>
        <v>0.93390764238092483</v>
      </c>
      <c r="X43">
        <f t="shared" si="31"/>
        <v>0.84673799031117636</v>
      </c>
      <c r="Y43">
        <f t="shared" si="31"/>
        <v>0.39017704897115735</v>
      </c>
      <c r="Z43">
        <f t="shared" si="31"/>
        <v>0.51499035849850272</v>
      </c>
      <c r="AA43">
        <f t="shared" si="31"/>
        <v>0.90130893759142872</v>
      </c>
      <c r="AB43">
        <f t="shared" si="31"/>
        <v>6.7770593357203535E-2</v>
      </c>
      <c r="BM43">
        <f t="shared" si="34"/>
        <v>1.2614587854755124E-6</v>
      </c>
      <c r="BN43">
        <f t="shared" si="32"/>
        <v>1.530344672219149E-7</v>
      </c>
      <c r="BO43">
        <f t="shared" si="32"/>
        <v>1.6735377343213321E-7</v>
      </c>
      <c r="BP43">
        <f t="shared" si="32"/>
        <v>3.2684245589841734E-6</v>
      </c>
      <c r="BQ43">
        <f t="shared" si="32"/>
        <v>5.4110860647069336E-8</v>
      </c>
      <c r="BR43">
        <f t="shared" si="32"/>
        <v>4.7052696195348146E-6</v>
      </c>
      <c r="BS43">
        <f t="shared" si="32"/>
        <v>2.4022718439339146E-7</v>
      </c>
      <c r="BT43">
        <f t="shared" si="32"/>
        <v>1.3260753467320817E-6</v>
      </c>
      <c r="BU43">
        <f t="shared" si="32"/>
        <v>6.3156220054436056E-7</v>
      </c>
      <c r="BV43">
        <f t="shared" si="32"/>
        <v>3.0216266951598347E-6</v>
      </c>
      <c r="EN43">
        <f>Sheet70!FL43</f>
        <v>0.31879732618058637</v>
      </c>
      <c r="EO43">
        <f>Sheet70!FM43</f>
        <v>0.9090087561264405</v>
      </c>
      <c r="EP43">
        <f>Sheet70!FN43</f>
        <v>0.75296389534860853</v>
      </c>
      <c r="EQ43">
        <f>Sheet70!FO43</f>
        <v>0.31556758934407442</v>
      </c>
      <c r="ER43">
        <f>Sheet70!FP43</f>
        <v>1.1917022665465351E-2</v>
      </c>
      <c r="ES43">
        <f>Sheet70!FQ43</f>
        <v>0.57795476327205497</v>
      </c>
      <c r="ET43">
        <f>Sheet70!FR43</f>
        <v>0.42499984807358443</v>
      </c>
      <c r="EU43">
        <f>Sheet70!FS43</f>
        <v>0.77738364983575958</v>
      </c>
      <c r="EV43">
        <f>Sheet70!FT43</f>
        <v>0.43708590839874778</v>
      </c>
      <c r="EW43">
        <f>Sheet70!FU43</f>
        <v>0.1389131711309331</v>
      </c>
      <c r="EZ43">
        <v>-0.90625995606162901</v>
      </c>
      <c r="FA43">
        <v>0.99792554920168386</v>
      </c>
      <c r="FB43">
        <v>-0.85221219459280295</v>
      </c>
      <c r="FC43">
        <v>2.7148878670962299E-3</v>
      </c>
      <c r="FD43">
        <v>-0.24619036703390565</v>
      </c>
      <c r="FE43">
        <v>0.73349816048984795</v>
      </c>
      <c r="FF43">
        <v>0.87458505511144091</v>
      </c>
      <c r="FG43">
        <v>-0.69074415052096294</v>
      </c>
      <c r="FH43">
        <v>8.3849297790028379E-2</v>
      </c>
      <c r="FI43">
        <v>2.8337177492036613E-3</v>
      </c>
      <c r="FL43">
        <f t="shared" si="30"/>
        <v>0.31963323150874062</v>
      </c>
      <c r="FM43">
        <f t="shared" si="30"/>
        <v>0.90808830137380636</v>
      </c>
      <c r="FN43">
        <f t="shared" si="30"/>
        <v>0.7537499487424647</v>
      </c>
      <c r="FO43">
        <f t="shared" si="30"/>
        <v>0.31556508521794785</v>
      </c>
      <c r="FP43">
        <f t="shared" si="30"/>
        <v>1.2144100821316138E-2</v>
      </c>
      <c r="FQ43">
        <f t="shared" si="30"/>
        <v>0.57727820792340057</v>
      </c>
      <c r="FR43">
        <f t="shared" si="30"/>
        <v>0.42419315866553781</v>
      </c>
      <c r="FS43">
        <f t="shared" si="30"/>
        <v>0.77802077024690641</v>
      </c>
      <c r="FT43">
        <f t="shared" si="30"/>
        <v>0.43700856847622788</v>
      </c>
      <c r="FU43">
        <f t="shared" si="30"/>
        <v>0.13891055739990682</v>
      </c>
    </row>
    <row r="44" spans="1:177">
      <c r="A44">
        <v>43</v>
      </c>
      <c r="B44">
        <v>0.14456212304546578</v>
      </c>
      <c r="C44">
        <v>0.95867007287673578</v>
      </c>
      <c r="D44">
        <v>0.41224848733796371</v>
      </c>
      <c r="E44">
        <v>0.28394124744136906</v>
      </c>
      <c r="F44">
        <v>0.5072385692005279</v>
      </c>
      <c r="G44">
        <v>0.15465092569588371</v>
      </c>
      <c r="H44">
        <v>0.89985748765342954</v>
      </c>
      <c r="I44">
        <v>0.90130893759142872</v>
      </c>
      <c r="J44">
        <v>0.57227882387011564</v>
      </c>
      <c r="K44">
        <v>0.43708590839874778</v>
      </c>
      <c r="M44">
        <v>0.20579710590032851</v>
      </c>
      <c r="S44">
        <f t="shared" si="33"/>
        <v>0.6827353850107678</v>
      </c>
      <c r="T44">
        <f t="shared" si="31"/>
        <v>0.27721180957796226</v>
      </c>
      <c r="U44">
        <f t="shared" si="31"/>
        <v>3.8646965648447398E-2</v>
      </c>
      <c r="V44">
        <f t="shared" si="31"/>
        <v>0.40262360118549656</v>
      </c>
      <c r="W44">
        <f t="shared" si="31"/>
        <v>0.28832093774786438</v>
      </c>
      <c r="X44">
        <f t="shared" si="31"/>
        <v>0.54017223599652164</v>
      </c>
      <c r="Y44">
        <f t="shared" si="31"/>
        <v>0.97055577979616359</v>
      </c>
      <c r="Z44">
        <f t="shared" si="31"/>
        <v>0.3554046146420613</v>
      </c>
      <c r="AA44">
        <f t="shared" si="31"/>
        <v>0.57227882387011564</v>
      </c>
      <c r="AB44">
        <f t="shared" si="31"/>
        <v>0.23782347183478797</v>
      </c>
      <c r="BM44">
        <f t="shared" si="34"/>
        <v>1.0449103709706196E-7</v>
      </c>
      <c r="BN44">
        <f t="shared" si="32"/>
        <v>4.5952415431474296E-6</v>
      </c>
      <c r="BO44">
        <f t="shared" si="32"/>
        <v>8.497440765621961E-7</v>
      </c>
      <c r="BP44">
        <f t="shared" si="32"/>
        <v>4.0311315999280392E-7</v>
      </c>
      <c r="BQ44">
        <f t="shared" si="32"/>
        <v>1.2864548304229938E-6</v>
      </c>
      <c r="BR44">
        <f t="shared" si="32"/>
        <v>1.1958454409296873E-7</v>
      </c>
      <c r="BS44">
        <f t="shared" si="32"/>
        <v>4.0487174904297113E-6</v>
      </c>
      <c r="BT44">
        <f t="shared" si="32"/>
        <v>4.0617890049109502E-6</v>
      </c>
      <c r="BU44">
        <f t="shared" si="32"/>
        <v>1.6375152612508143E-6</v>
      </c>
      <c r="BV44">
        <f t="shared" si="32"/>
        <v>9.5522045660379289E-7</v>
      </c>
    </row>
    <row r="45" spans="1:177">
      <c r="A45">
        <v>44</v>
      </c>
      <c r="B45">
        <v>0.30192852815344012</v>
      </c>
      <c r="C45">
        <v>0.32851813457117224</v>
      </c>
      <c r="D45">
        <v>0.38589244770947045</v>
      </c>
      <c r="E45">
        <v>0.1994060222362696</v>
      </c>
      <c r="F45">
        <v>0.74019580922402084</v>
      </c>
      <c r="G45">
        <v>0.61938974528149793</v>
      </c>
      <c r="H45">
        <v>0.59951631919029547</v>
      </c>
      <c r="I45">
        <v>6.7770593357203535E-2</v>
      </c>
      <c r="J45">
        <v>0.23782347183478797</v>
      </c>
      <c r="K45">
        <v>0.1389131711309331</v>
      </c>
      <c r="M45">
        <v>0.48961691337539986</v>
      </c>
      <c r="S45">
        <f t="shared" si="33"/>
        <v>0.31879732618058637</v>
      </c>
      <c r="T45">
        <f t="shared" si="31"/>
        <v>0.9090087561264405</v>
      </c>
      <c r="U45">
        <f t="shared" si="31"/>
        <v>0.75296389534860853</v>
      </c>
      <c r="V45">
        <f t="shared" si="31"/>
        <v>0.31556758934407442</v>
      </c>
      <c r="W45">
        <f t="shared" si="31"/>
        <v>1.1917022665465351E-2</v>
      </c>
      <c r="X45">
        <f t="shared" si="31"/>
        <v>0.57795476327205497</v>
      </c>
      <c r="Y45">
        <f t="shared" si="31"/>
        <v>0.42499984807358443</v>
      </c>
      <c r="Z45">
        <f t="shared" si="31"/>
        <v>0.77738364983575958</v>
      </c>
      <c r="AA45">
        <f t="shared" si="31"/>
        <v>0.43708590839874778</v>
      </c>
      <c r="AB45">
        <f t="shared" si="31"/>
        <v>0.1389131711309331</v>
      </c>
      <c r="BM45">
        <f t="shared" si="34"/>
        <v>4.5580418056451349E-7</v>
      </c>
      <c r="BN45">
        <f t="shared" si="32"/>
        <v>5.3962082371061419E-7</v>
      </c>
      <c r="BO45">
        <f t="shared" si="32"/>
        <v>7.4456490599603207E-7</v>
      </c>
      <c r="BP45">
        <f t="shared" si="32"/>
        <v>1.9881380852045824E-7</v>
      </c>
      <c r="BQ45">
        <f t="shared" si="32"/>
        <v>2.7394491799640156E-6</v>
      </c>
      <c r="BR45">
        <f t="shared" si="32"/>
        <v>1.9182182827993947E-6</v>
      </c>
      <c r="BS45">
        <f t="shared" si="32"/>
        <v>1.7970990848774014E-6</v>
      </c>
      <c r="BT45">
        <f t="shared" si="32"/>
        <v>2.2964266619937199E-8</v>
      </c>
      <c r="BU45">
        <f t="shared" si="32"/>
        <v>2.8280001877776093E-7</v>
      </c>
      <c r="BV45">
        <f t="shared" si="32"/>
        <v>9.6484345568259528E-8</v>
      </c>
    </row>
    <row r="46" spans="1:177">
      <c r="A46">
        <v>45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U46"/>
  <sheetViews>
    <sheetView topLeftCell="EG4" workbookViewId="0">
      <selection activeCell="EX41" sqref="EX41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4.409773076540179</v>
      </c>
      <c r="EN2" t="s">
        <v>10</v>
      </c>
    </row>
    <row r="3" spans="1:177">
      <c r="A3">
        <v>2</v>
      </c>
      <c r="C3" t="s">
        <v>104</v>
      </c>
      <c r="G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4.409773076540179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2.197499408839295</v>
      </c>
      <c r="O7">
        <v>3.0674311151877256</v>
      </c>
      <c r="P7">
        <v>2.5328728649659435</v>
      </c>
      <c r="Q7">
        <v>3.7517070114423405</v>
      </c>
      <c r="S7">
        <f>N7+$M23</f>
        <v>2.9893809500347386</v>
      </c>
      <c r="T7">
        <f t="shared" ref="T7:V16" si="0">O7+$M23</f>
        <v>3.8593126563831692</v>
      </c>
      <c r="U7">
        <f t="shared" si="0"/>
        <v>3.3247544061613872</v>
      </c>
      <c r="V7">
        <f t="shared" si="0"/>
        <v>4.5435885526377842</v>
      </c>
      <c r="X7">
        <f xml:space="preserve"> IF(S7&gt;0,S7,0)</f>
        <v>2.9893809500347386</v>
      </c>
      <c r="Y7">
        <f t="shared" ref="Y7:AA16" si="1" xml:space="preserve"> IF(T7&gt;0,T7,0)</f>
        <v>3.8593126563831692</v>
      </c>
      <c r="Z7">
        <f t="shared" si="1"/>
        <v>3.3247544061613872</v>
      </c>
      <c r="AA7">
        <f t="shared" si="1"/>
        <v>4.5435885526377842</v>
      </c>
      <c r="AC7">
        <f t="array" ref="AC7:AF16">MMULT(B36:K45,X7:AA16)</f>
        <v>9.3248699538998352</v>
      </c>
      <c r="AD7">
        <v>12.175336761486367</v>
      </c>
      <c r="AE7">
        <v>10.917175980027624</v>
      </c>
      <c r="AF7">
        <v>12.797330180130009</v>
      </c>
      <c r="AH7">
        <f>AC7+$M36</f>
        <v>9.6655341861401816</v>
      </c>
      <c r="AI7">
        <f t="shared" ref="AI7:AK16" si="2">AD7+$M36</f>
        <v>12.516000993726713</v>
      </c>
      <c r="AJ7">
        <f t="shared" si="2"/>
        <v>11.25784021226797</v>
      </c>
      <c r="AK7">
        <f t="shared" si="2"/>
        <v>13.137994412370356</v>
      </c>
      <c r="AW7">
        <f>AH7</f>
        <v>9.6655341861401816</v>
      </c>
      <c r="AX7">
        <f t="shared" ref="AX7:AZ16" si="3">AI7</f>
        <v>12.516000993726713</v>
      </c>
      <c r="AY7">
        <f t="shared" si="3"/>
        <v>11.25784021226797</v>
      </c>
      <c r="AZ7">
        <f t="shared" si="3"/>
        <v>13.137994412370356</v>
      </c>
      <c r="BB7">
        <f>EXP(AW7-AW$20)</f>
        <v>9.2987997123126689E-3</v>
      </c>
      <c r="BC7">
        <f t="shared" ref="BC7:BE16" si="4">EXP(AX7-AX$20)</f>
        <v>4.8520088768694829E-3</v>
      </c>
      <c r="BD7">
        <f t="shared" si="4"/>
        <v>5.8416066129515923E-3</v>
      </c>
      <c r="BE7">
        <f t="shared" si="4"/>
        <v>2.1304187015502027E-3</v>
      </c>
      <c r="BG7">
        <f>BB7/BB$20</f>
        <v>3.3803618710561115E-3</v>
      </c>
      <c r="BH7">
        <f t="shared" ref="BH7:BJ16" si="5">BC7/BC$20</f>
        <v>1.4774877209188168E-3</v>
      </c>
      <c r="BI7">
        <f t="shared" si="5"/>
        <v>1.7504810903827782E-3</v>
      </c>
      <c r="BJ7">
        <f t="shared" si="5"/>
        <v>7.1840461661132934E-4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6.5174121194333994</v>
      </c>
      <c r="BS7">
        <f t="shared" si="6"/>
        <v>0</v>
      </c>
      <c r="BT7">
        <f t="shared" si="6"/>
        <v>0</v>
      </c>
      <c r="BY7">
        <f>$BG$7-$BL$7</f>
        <v>3.3803618710561115E-3</v>
      </c>
      <c r="BZ7">
        <f>$BH$7-$BM$7</f>
        <v>-0.99852251227908118</v>
      </c>
      <c r="CA7">
        <f>$BI$7-$BN$7</f>
        <v>1.7504810903827782E-3</v>
      </c>
      <c r="CB7">
        <f>$BJ$7-$BO$7</f>
        <v>7.1840461661132934E-4</v>
      </c>
      <c r="CW7">
        <f>BY7</f>
        <v>3.3803618710561115E-3</v>
      </c>
      <c r="CX7">
        <f t="shared" ref="CX7:CZ16" si="7">BZ7</f>
        <v>-0.99852251227908118</v>
      </c>
      <c r="CY7">
        <f t="shared" si="7"/>
        <v>1.7504810903827782E-3</v>
      </c>
      <c r="CZ7">
        <f t="shared" si="7"/>
        <v>7.1840461661132934E-4</v>
      </c>
      <c r="DB7">
        <f t="array" ref="DB7:DK16">(1/4)*(MMULT($X$7:$AA$16,$CW$23:$DF$26))</f>
        <v>-0.95860533130756675</v>
      </c>
      <c r="DC7">
        <v>1.1142762431424196</v>
      </c>
      <c r="DD7">
        <v>-1.1069157762581625</v>
      </c>
      <c r="DE7">
        <v>3.0167149305911941E-3</v>
      </c>
      <c r="DF7">
        <v>-0.20559821379027196</v>
      </c>
      <c r="DG7">
        <v>0.82383469148019384</v>
      </c>
      <c r="DH7">
        <v>1.0003799513762541</v>
      </c>
      <c r="DI7">
        <v>-0.76794713070270326</v>
      </c>
      <c r="DJ7">
        <v>9.443159459357317E-2</v>
      </c>
      <c r="DK7">
        <v>3.1272565356730382E-3</v>
      </c>
      <c r="DM7">
        <f>(1/4)*SUM($CW$7:$CZ$7)</f>
        <v>-0.24816831617525775</v>
      </c>
      <c r="DO7">
        <f t="array" ref="DO7:DR16">MMULT(S36:AB45,CW7:CZ16)</f>
        <v>-0.14207256501105264</v>
      </c>
      <c r="DP7">
        <v>0.49963888610519791</v>
      </c>
      <c r="DQ7">
        <v>0.10150078575982578</v>
      </c>
      <c r="DR7">
        <v>0.56625232186712726</v>
      </c>
      <c r="DT7">
        <f>IF($S$7&gt;0,$DO$7,0)</f>
        <v>-0.14207256501105264</v>
      </c>
      <c r="DU7">
        <f>IF($T$7&gt;0,$DP$7,0)</f>
        <v>0.49963888610519791</v>
      </c>
      <c r="DV7">
        <f>IF($U$7&gt;0,$DQ$7,0)</f>
        <v>0.10150078575982578</v>
      </c>
      <c r="DW7">
        <f>IF($V$7&gt;0,$DR$7,0)</f>
        <v>0.56625232186712726</v>
      </c>
      <c r="DY7">
        <f t="array" ref="DY7:EH16">(1/4)*(MMULT($C$7:$F$16,$DT$23:$EC$26))</f>
        <v>9.5191050110812067E-2</v>
      </c>
      <c r="DZ7">
        <v>1.1936698215558095E-2</v>
      </c>
      <c r="EA7">
        <v>1.5582843757572936E-2</v>
      </c>
      <c r="EB7">
        <v>-2.5286221595137749E-2</v>
      </c>
      <c r="EC7">
        <v>0.17849042210698005</v>
      </c>
      <c r="ED7">
        <v>-0.1560836039402739</v>
      </c>
      <c r="EE7">
        <v>6.9482486324273535E-2</v>
      </c>
      <c r="EF7">
        <v>6.9884327555152E-3</v>
      </c>
      <c r="EG7">
        <v>0.13752479458147687</v>
      </c>
      <c r="EH7">
        <v>3.0175369947205863E-2</v>
      </c>
      <c r="EJ7">
        <f>(1/4)*SUM($DT$7:$DW$7)</f>
        <v>0.25632985718027457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1.572212495189516</v>
      </c>
      <c r="O8">
        <v>2.4609382403739914</v>
      </c>
      <c r="P8">
        <v>2.4893455217619858</v>
      </c>
      <c r="Q8">
        <v>2.6546434876200498</v>
      </c>
      <c r="S8">
        <f t="shared" ref="S8:S16" si="8">N8+$M24</f>
        <v>1.6374102874025032</v>
      </c>
      <c r="T8">
        <f t="shared" si="0"/>
        <v>2.5261360325869786</v>
      </c>
      <c r="U8">
        <f t="shared" si="0"/>
        <v>2.5545433139749729</v>
      </c>
      <c r="V8">
        <f t="shared" si="0"/>
        <v>2.7198412798330369</v>
      </c>
      <c r="X8">
        <f t="shared" ref="X8:X16" si="9" xml:space="preserve"> IF(S8&gt;0,S8,0)</f>
        <v>1.6374102874025032</v>
      </c>
      <c r="Y8">
        <f t="shared" si="1"/>
        <v>2.5261360325869786</v>
      </c>
      <c r="Z8">
        <f t="shared" si="1"/>
        <v>2.5545433139749729</v>
      </c>
      <c r="AA8">
        <f t="shared" si="1"/>
        <v>2.7198412798330369</v>
      </c>
      <c r="AC8">
        <v>13.942048832758781</v>
      </c>
      <c r="AD8">
        <v>17.379783505528476</v>
      </c>
      <c r="AE8">
        <v>15.999234323561055</v>
      </c>
      <c r="AF8">
        <v>18.701123314803127</v>
      </c>
      <c r="AH8">
        <f t="shared" ref="AH8:AH16" si="10">AC8+$M37</f>
        <v>14.343404136484665</v>
      </c>
      <c r="AI8">
        <f t="shared" si="2"/>
        <v>17.781138809254358</v>
      </c>
      <c r="AJ8">
        <f t="shared" si="2"/>
        <v>16.400589627286937</v>
      </c>
      <c r="AK8">
        <f t="shared" si="2"/>
        <v>19.102478618529009</v>
      </c>
      <c r="AW8">
        <f t="shared" ref="AW8:AW16" si="11">AH8</f>
        <v>14.343404136484665</v>
      </c>
      <c r="AX8">
        <f t="shared" si="3"/>
        <v>17.781138809254358</v>
      </c>
      <c r="AY8">
        <f t="shared" si="3"/>
        <v>16.400589627286937</v>
      </c>
      <c r="AZ8">
        <f t="shared" si="3"/>
        <v>19.102478618529009</v>
      </c>
      <c r="BB8">
        <f t="shared" ref="BB8:BB16" si="12">EXP(AW8-AW$20)</f>
        <v>1</v>
      </c>
      <c r="BC8">
        <f t="shared" si="4"/>
        <v>0.93873257044439784</v>
      </c>
      <c r="BD8">
        <f t="shared" si="4"/>
        <v>1</v>
      </c>
      <c r="BE8">
        <f t="shared" si="4"/>
        <v>0.82948310361310573</v>
      </c>
      <c r="BG8">
        <f t="shared" ref="BG8:BG16" si="13">BB8/BB$20</f>
        <v>0.36352668899622903</v>
      </c>
      <c r="BH8">
        <f t="shared" si="5"/>
        <v>0.28585393828731542</v>
      </c>
      <c r="BI8">
        <f t="shared" si="5"/>
        <v>0.29965747547973137</v>
      </c>
      <c r="BJ8">
        <f t="shared" si="5"/>
        <v>0.27971238264250026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0.36352668899622903</v>
      </c>
      <c r="BZ8">
        <f>$BH$8-$BM$8</f>
        <v>0.28585393828731542</v>
      </c>
      <c r="CA8">
        <f>$BI$8-$BN$8</f>
        <v>0.29965747547973137</v>
      </c>
      <c r="CB8">
        <f>$BJ$8-$BO$8</f>
        <v>0.27971238264250026</v>
      </c>
      <c r="CW8">
        <f t="shared" ref="CW8:CW16" si="15">BY8</f>
        <v>0.36352668899622903</v>
      </c>
      <c r="CX8">
        <f t="shared" si="7"/>
        <v>0.28585393828731542</v>
      </c>
      <c r="CY8">
        <f t="shared" si="7"/>
        <v>0.29965747547973137</v>
      </c>
      <c r="CZ8">
        <f t="shared" si="7"/>
        <v>0.27971238264250026</v>
      </c>
      <c r="DB8">
        <v>-0.62761075800427291</v>
      </c>
      <c r="DC8">
        <v>0.71090238978329268</v>
      </c>
      <c r="DD8">
        <v>-0.66104716272710318</v>
      </c>
      <c r="DE8">
        <v>1.8840137511692962E-3</v>
      </c>
      <c r="DF8">
        <v>-6.8143689880906091E-2</v>
      </c>
      <c r="DG8">
        <v>0.53348342520564718</v>
      </c>
      <c r="DH8">
        <v>0.64539706980677713</v>
      </c>
      <c r="DI8">
        <v>-0.59853007735663322</v>
      </c>
      <c r="DJ8">
        <v>6.1735514692035476E-2</v>
      </c>
      <c r="DK8">
        <v>1.9292747299936724E-3</v>
      </c>
      <c r="DM8">
        <f>(1/4)*SUM($CW$8:$CZ$8)</f>
        <v>0.30718762135144406</v>
      </c>
      <c r="DO8">
        <v>0.35014986701408674</v>
      </c>
      <c r="DP8">
        <v>0.270613118929526</v>
      </c>
      <c r="DQ8">
        <v>0.25833900827246986</v>
      </c>
      <c r="DR8">
        <v>-0.44236397399557897</v>
      </c>
      <c r="DT8">
        <f>IF($S$8&gt;0,$DO$8,0)</f>
        <v>0.35014986701408674</v>
      </c>
      <c r="DU8">
        <f>IF($T$8&gt;0,$DP$8,0)</f>
        <v>0.270613118929526</v>
      </c>
      <c r="DV8">
        <f>IF($U$8&gt;0,$DQ$8,0)</f>
        <v>0.25833900827246986</v>
      </c>
      <c r="DW8">
        <f>IF($V$8&gt;0,$DR$8,0)</f>
        <v>-0.44236397399557897</v>
      </c>
      <c r="DY8">
        <v>0.18493935403685668</v>
      </c>
      <c r="DZ8">
        <v>-8.2886865025395204E-3</v>
      </c>
      <c r="EA8">
        <v>-3.416555752812224E-3</v>
      </c>
      <c r="EB8">
        <v>1.2355121587674225E-2</v>
      </c>
      <c r="EC8">
        <v>0.18046983946117842</v>
      </c>
      <c r="ED8">
        <v>-0.1391709439645063</v>
      </c>
      <c r="EE8">
        <v>0.120959227589584</v>
      </c>
      <c r="EF8">
        <v>0.10680952064402417</v>
      </c>
      <c r="EG8">
        <v>6.3963423344782083E-2</v>
      </c>
      <c r="EH8">
        <v>1.0329834496672234E-2</v>
      </c>
      <c r="EJ8">
        <f>(1/4)*SUM($DT$8:$DW$8)</f>
        <v>0.10918450505512593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2.2415093200358873</v>
      </c>
      <c r="O9">
        <v>2.9830128124346071</v>
      </c>
      <c r="P9">
        <v>2.9658835621666828</v>
      </c>
      <c r="Q9">
        <v>3.7742915613017645</v>
      </c>
      <c r="S9">
        <f t="shared" si="8"/>
        <v>2.3784473200152019</v>
      </c>
      <c r="T9">
        <f t="shared" si="0"/>
        <v>3.1199508124139217</v>
      </c>
      <c r="U9">
        <f t="shared" si="0"/>
        <v>3.1028215621459974</v>
      </c>
      <c r="V9">
        <f t="shared" si="0"/>
        <v>3.911229561281079</v>
      </c>
      <c r="X9">
        <f t="shared" si="9"/>
        <v>2.3784473200152019</v>
      </c>
      <c r="Y9">
        <f t="shared" si="1"/>
        <v>3.1199508124139217</v>
      </c>
      <c r="Z9">
        <f t="shared" si="1"/>
        <v>3.1028215621459974</v>
      </c>
      <c r="AA9">
        <f t="shared" si="1"/>
        <v>3.911229561281079</v>
      </c>
      <c r="AC9">
        <v>10.307942596499242</v>
      </c>
      <c r="AD9">
        <v>13.787348977840526</v>
      </c>
      <c r="AE9">
        <v>12.674451242888988</v>
      </c>
      <c r="AF9">
        <v>14.65450715451372</v>
      </c>
      <c r="AH9">
        <f t="shared" si="10"/>
        <v>10.698927662423742</v>
      </c>
      <c r="AI9">
        <f t="shared" si="2"/>
        <v>14.178334043765027</v>
      </c>
      <c r="AJ9">
        <f t="shared" si="2"/>
        <v>13.065436308813489</v>
      </c>
      <c r="AK9">
        <f t="shared" si="2"/>
        <v>15.04549222043822</v>
      </c>
      <c r="AW9">
        <f t="shared" si="11"/>
        <v>10.698927662423742</v>
      </c>
      <c r="AX9">
        <f t="shared" si="3"/>
        <v>14.178334043765027</v>
      </c>
      <c r="AY9">
        <f t="shared" si="3"/>
        <v>13.065436308813489</v>
      </c>
      <c r="AZ9">
        <f t="shared" si="3"/>
        <v>15.04549222043822</v>
      </c>
      <c r="BB9">
        <f t="shared" si="12"/>
        <v>2.6135088669837072E-2</v>
      </c>
      <c r="BC9">
        <f t="shared" si="4"/>
        <v>2.5577827697842469E-2</v>
      </c>
      <c r="BD9">
        <f t="shared" si="4"/>
        <v>3.5609126255948143E-2</v>
      </c>
      <c r="BE9">
        <f t="shared" si="4"/>
        <v>1.4350952868237791E-2</v>
      </c>
      <c r="BG9">
        <f t="shared" si="13"/>
        <v>9.5008022507687296E-3</v>
      </c>
      <c r="BH9">
        <f t="shared" si="5"/>
        <v>7.7887174797837896E-3</v>
      </c>
      <c r="BI9">
        <f t="shared" si="5"/>
        <v>1.0670540877896439E-2</v>
      </c>
      <c r="BJ9">
        <f t="shared" si="5"/>
        <v>4.8393260844977054E-3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5.3309798066883536</v>
      </c>
      <c r="BY9">
        <f>$BG$9-$BL$9</f>
        <v>9.5008022507687296E-3</v>
      </c>
      <c r="BZ9">
        <f>$BH$9-$BM$9</f>
        <v>7.7887174797837896E-3</v>
      </c>
      <c r="CA9">
        <f>$BI$9-$BN$9</f>
        <v>1.0670540877896439E-2</v>
      </c>
      <c r="CB9">
        <f>$BJ$9-$BO$9</f>
        <v>-0.99516067391550234</v>
      </c>
      <c r="CW9">
        <f t="shared" si="15"/>
        <v>9.5008022507687296E-3</v>
      </c>
      <c r="CX9">
        <f t="shared" si="7"/>
        <v>7.7887174797837896E-3</v>
      </c>
      <c r="CY9">
        <f t="shared" si="7"/>
        <v>1.0670540877896439E-2</v>
      </c>
      <c r="CZ9">
        <f t="shared" si="7"/>
        <v>-0.99516067391550234</v>
      </c>
      <c r="DB9">
        <v>-0.77476495873024875</v>
      </c>
      <c r="DC9">
        <v>0.9450705805031917</v>
      </c>
      <c r="DD9">
        <v>-0.95307387216174155</v>
      </c>
      <c r="DE9">
        <v>2.5311158533023919E-3</v>
      </c>
      <c r="DF9">
        <v>-0.13558536810809591</v>
      </c>
      <c r="DG9">
        <v>0.69850441230127824</v>
      </c>
      <c r="DH9">
        <v>0.85630635854360482</v>
      </c>
      <c r="DI9">
        <v>-0.722689409568537</v>
      </c>
      <c r="DJ9">
        <v>8.1098799266874189E-2</v>
      </c>
      <c r="DK9">
        <v>2.6023421003721296E-3</v>
      </c>
      <c r="DM9">
        <f>(1/4)*SUM($CW$9:$CZ$9)</f>
        <v>-0.24180015332676336</v>
      </c>
      <c r="DO9">
        <v>-0.18362592611085607</v>
      </c>
      <c r="DP9">
        <v>-0.10987899771744949</v>
      </c>
      <c r="DQ9">
        <v>0.37368161167962233</v>
      </c>
      <c r="DR9">
        <v>4.4990975570113181E-2</v>
      </c>
      <c r="DT9">
        <f>IF($S$9&gt;0,$DO$9,0)</f>
        <v>-0.18362592611085607</v>
      </c>
      <c r="DU9">
        <f>IF($T$9&gt;0,$DP$9,0)</f>
        <v>-0.10987899771744949</v>
      </c>
      <c r="DV9">
        <f>IF($U$9&gt;0,$DQ$9,0)</f>
        <v>0.37368161167962233</v>
      </c>
      <c r="DW9">
        <f>IF($V$9&gt;0,$DR$9,0)</f>
        <v>4.4990975570113181E-2</v>
      </c>
      <c r="DY9">
        <v>0.10643833404150346</v>
      </c>
      <c r="DZ9">
        <v>0.15873462767035593</v>
      </c>
      <c r="EA9">
        <v>7.6914173593081083E-3</v>
      </c>
      <c r="EB9">
        <v>8.9970801558120581E-2</v>
      </c>
      <c r="EC9">
        <v>0.27622576756262923</v>
      </c>
      <c r="ED9">
        <v>-0.33459670498337807</v>
      </c>
      <c r="EE9">
        <v>5.2695807971335225E-2</v>
      </c>
      <c r="EF9">
        <v>0.11615661094594187</v>
      </c>
      <c r="EG9">
        <v>4.8145904282089057E-2</v>
      </c>
      <c r="EH9">
        <v>0.11379792103439725</v>
      </c>
      <c r="EJ9">
        <f>(1/4)*SUM($DT$9:$DW$9)</f>
        <v>3.1291915855357483E-2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1.0115896979179737</v>
      </c>
      <c r="O10">
        <v>1.8043985642732308</v>
      </c>
      <c r="P10">
        <v>1.853888404675414</v>
      </c>
      <c r="Q10">
        <v>2.0084597552058665</v>
      </c>
      <c r="S10">
        <f t="shared" si="8"/>
        <v>1.3012100937025632</v>
      </c>
      <c r="T10">
        <f t="shared" si="0"/>
        <v>2.0940189600578205</v>
      </c>
      <c r="U10">
        <f t="shared" si="0"/>
        <v>2.1435088004600038</v>
      </c>
      <c r="V10">
        <f t="shared" si="0"/>
        <v>2.2980801509904563</v>
      </c>
      <c r="X10">
        <f t="shared" si="9"/>
        <v>1.3012100937025632</v>
      </c>
      <c r="Y10">
        <f t="shared" si="1"/>
        <v>2.0940189600578205</v>
      </c>
      <c r="Z10">
        <f t="shared" si="1"/>
        <v>2.1435088004600038</v>
      </c>
      <c r="AA10">
        <f t="shared" si="1"/>
        <v>2.2980801509904563</v>
      </c>
      <c r="AC10">
        <v>8.9550626657188452</v>
      </c>
      <c r="AD10">
        <v>11.422415331840259</v>
      </c>
      <c r="AE10">
        <v>10.428490154462349</v>
      </c>
      <c r="AF10">
        <v>12.420757517356117</v>
      </c>
      <c r="AH10">
        <f t="shared" si="10"/>
        <v>9.046836670746961</v>
      </c>
      <c r="AI10">
        <f t="shared" si="2"/>
        <v>11.514189336868375</v>
      </c>
      <c r="AJ10">
        <f t="shared" si="2"/>
        <v>10.520264159490464</v>
      </c>
      <c r="AK10">
        <f t="shared" si="2"/>
        <v>12.512531522384233</v>
      </c>
      <c r="AW10">
        <f t="shared" si="11"/>
        <v>9.046836670746961</v>
      </c>
      <c r="AX10">
        <f t="shared" si="3"/>
        <v>11.514189336868375</v>
      </c>
      <c r="AY10">
        <f t="shared" si="3"/>
        <v>10.520264159490464</v>
      </c>
      <c r="AZ10">
        <f t="shared" si="3"/>
        <v>12.512531522384233</v>
      </c>
      <c r="BB10">
        <f t="shared" si="12"/>
        <v>5.0087571639011192E-3</v>
      </c>
      <c r="BC10">
        <f t="shared" si="4"/>
        <v>1.7817235168882024E-3</v>
      </c>
      <c r="BD10">
        <f t="shared" si="4"/>
        <v>2.7938758104405102E-3</v>
      </c>
      <c r="BE10">
        <f t="shared" si="4"/>
        <v>1.1398032319031031E-3</v>
      </c>
      <c r="BG10">
        <f t="shared" si="13"/>
        <v>1.8208169077791163E-3</v>
      </c>
      <c r="BH10">
        <f t="shared" si="5"/>
        <v>5.4255354536224222E-4</v>
      </c>
      <c r="BI10">
        <f t="shared" si="5"/>
        <v>8.3720577216049173E-4</v>
      </c>
      <c r="BJ10">
        <f t="shared" si="5"/>
        <v>3.8435632546403797E-4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1.8208169077791163E-3</v>
      </c>
      <c r="BZ10">
        <f>$BH$10-$BM$10</f>
        <v>5.4255354536224222E-4</v>
      </c>
      <c r="CA10">
        <f>$BI$10-$BN$10</f>
        <v>8.3720577216049173E-4</v>
      </c>
      <c r="CB10">
        <f>$BJ$10-$BO$10</f>
        <v>3.8435632546403797E-4</v>
      </c>
      <c r="CW10">
        <f t="shared" si="15"/>
        <v>1.8208169077791163E-3</v>
      </c>
      <c r="CX10">
        <f t="shared" si="7"/>
        <v>5.4255354536224222E-4</v>
      </c>
      <c r="CY10">
        <f t="shared" si="7"/>
        <v>8.3720577216049173E-4</v>
      </c>
      <c r="CZ10">
        <f t="shared" si="7"/>
        <v>3.8435632546403797E-4</v>
      </c>
      <c r="DB10">
        <v>-0.52028084718947254</v>
      </c>
      <c r="DC10">
        <v>0.58918201849610297</v>
      </c>
      <c r="DD10">
        <v>-0.55885358290747222</v>
      </c>
      <c r="DE10">
        <v>1.5458055832250155E-3</v>
      </c>
      <c r="DF10">
        <v>-4.2800597939874827E-2</v>
      </c>
      <c r="DG10">
        <v>0.44341905081909588</v>
      </c>
      <c r="DH10">
        <v>0.53791759635508218</v>
      </c>
      <c r="DI10">
        <v>-0.50279091134793985</v>
      </c>
      <c r="DJ10">
        <v>5.1082755024539378E-2</v>
      </c>
      <c r="DK10">
        <v>1.578713106714117E-3</v>
      </c>
      <c r="DM10">
        <f>(1/4)*SUM($CW$10:$CZ$10)</f>
        <v>8.9623313769147202E-4</v>
      </c>
      <c r="DO10">
        <v>0.24812872166174749</v>
      </c>
      <c r="DP10">
        <v>0.35499416885035251</v>
      </c>
      <c r="DQ10">
        <v>-0.13923890676018399</v>
      </c>
      <c r="DR10">
        <v>-0.32847997568199677</v>
      </c>
      <c r="DT10">
        <f>IF($S$10&gt;0,$DO$10,0)</f>
        <v>0.24812872166174749</v>
      </c>
      <c r="DU10">
        <f>IF($T$10&gt;0,$DP$10,0)</f>
        <v>0.35499416885035251</v>
      </c>
      <c r="DV10">
        <f>IF($U$10&gt;0,$DQ$10,0)</f>
        <v>-0.13923890676018399</v>
      </c>
      <c r="DW10">
        <f>IF($V$10&gt;0,$DR$10,0)</f>
        <v>-0.32847997568199677</v>
      </c>
      <c r="DY10">
        <v>9.1099721298715353E-2</v>
      </c>
      <c r="DZ10">
        <v>3.121388491080395E-2</v>
      </c>
      <c r="EA10">
        <v>8.1748953741910491E-2</v>
      </c>
      <c r="EB10">
        <v>-5.8446677769278879E-2</v>
      </c>
      <c r="EC10">
        <v>0.23066281213246759</v>
      </c>
      <c r="ED10">
        <v>-0.20985829114617857</v>
      </c>
      <c r="EE10">
        <v>0.12327972356192571</v>
      </c>
      <c r="EF10">
        <v>3.8666808252064491E-2</v>
      </c>
      <c r="EG10">
        <v>0.13324934341517969</v>
      </c>
      <c r="EH10">
        <v>-3.9245316868541213E-2</v>
      </c>
      <c r="EJ10">
        <f>(1/4)*SUM($DT$10:$DW$10)</f>
        <v>3.38510020174798E-2</v>
      </c>
      <c r="EN10" t="s">
        <v>17</v>
      </c>
      <c r="EU10">
        <f>0.98*Sheet71!EU10</f>
        <v>9.0392079679999979E-4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1.4098433124440515</v>
      </c>
      <c r="O11">
        <v>2.3903124434442864</v>
      </c>
      <c r="P11">
        <v>1.3730929403681993</v>
      </c>
      <c r="Q11">
        <v>2.2317274917852967</v>
      </c>
      <c r="S11">
        <f t="shared" si="8"/>
        <v>2.2117501992400168</v>
      </c>
      <c r="T11">
        <f t="shared" si="0"/>
        <v>3.1922193302402517</v>
      </c>
      <c r="U11">
        <f t="shared" si="0"/>
        <v>2.1749998271641644</v>
      </c>
      <c r="V11">
        <f t="shared" si="0"/>
        <v>3.0336343785812621</v>
      </c>
      <c r="X11">
        <f t="shared" si="9"/>
        <v>2.2117501992400168</v>
      </c>
      <c r="Y11">
        <f t="shared" si="1"/>
        <v>3.1922193302402517</v>
      </c>
      <c r="Z11">
        <f t="shared" si="1"/>
        <v>2.1749998271641644</v>
      </c>
      <c r="AA11">
        <f t="shared" si="1"/>
        <v>3.0336343785812621</v>
      </c>
      <c r="AC11">
        <v>13.525926572873651</v>
      </c>
      <c r="AD11">
        <v>16.555183608564871</v>
      </c>
      <c r="AE11">
        <v>15.352638969320115</v>
      </c>
      <c r="AF11">
        <v>18.25522272237496</v>
      </c>
      <c r="AH11">
        <f t="shared" si="10"/>
        <v>13.770022300763321</v>
      </c>
      <c r="AI11">
        <f t="shared" si="2"/>
        <v>16.799279336454539</v>
      </c>
      <c r="AJ11">
        <f t="shared" si="2"/>
        <v>15.596734697209785</v>
      </c>
      <c r="AK11">
        <f t="shared" si="2"/>
        <v>18.499318450264628</v>
      </c>
      <c r="AW11">
        <f t="shared" si="11"/>
        <v>13.770022300763321</v>
      </c>
      <c r="AX11">
        <f t="shared" si="3"/>
        <v>16.799279336454539</v>
      </c>
      <c r="AY11">
        <f t="shared" si="3"/>
        <v>15.596734697209785</v>
      </c>
      <c r="AZ11">
        <f t="shared" si="3"/>
        <v>18.499318450264628</v>
      </c>
      <c r="BB11">
        <f t="shared" si="12"/>
        <v>0.56361615483148431</v>
      </c>
      <c r="BC11">
        <f t="shared" si="4"/>
        <v>0.35166223783754885</v>
      </c>
      <c r="BD11">
        <f t="shared" si="4"/>
        <v>0.44760016671635622</v>
      </c>
      <c r="BE11">
        <f t="shared" si="4"/>
        <v>0.45379364659469235</v>
      </c>
      <c r="BG11">
        <f t="shared" si="13"/>
        <v>0.20488951463067545</v>
      </c>
      <c r="BH11">
        <f t="shared" si="5"/>
        <v>0.10708484908029309</v>
      </c>
      <c r="BI11">
        <f t="shared" si="5"/>
        <v>0.13412673598253017</v>
      </c>
      <c r="BJ11">
        <f t="shared" si="5"/>
        <v>0.1530250605035044</v>
      </c>
      <c r="BL11">
        <v>1</v>
      </c>
      <c r="BM11">
        <v>0</v>
      </c>
      <c r="BN11">
        <v>0</v>
      </c>
      <c r="BO11">
        <v>0</v>
      </c>
      <c r="BQ11">
        <f t="shared" si="14"/>
        <v>1.585284398152208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-0.79511048536932449</v>
      </c>
      <c r="BZ11">
        <f>$BH$11-$BM$11</f>
        <v>0.10708484908029309</v>
      </c>
      <c r="CA11">
        <f>$BI$11-$BN$11</f>
        <v>0.13412673598253017</v>
      </c>
      <c r="CB11">
        <f>$BJ$11-$BO$11</f>
        <v>0.1530250605035044</v>
      </c>
      <c r="CW11">
        <f t="shared" si="15"/>
        <v>-0.79511048536932449</v>
      </c>
      <c r="CX11">
        <f t="shared" si="7"/>
        <v>0.10708484908029309</v>
      </c>
      <c r="CY11">
        <f t="shared" si="7"/>
        <v>0.13412673598253017</v>
      </c>
      <c r="CZ11">
        <f t="shared" si="7"/>
        <v>0.1530250605035044</v>
      </c>
      <c r="DB11">
        <v>-0.79350991908095259</v>
      </c>
      <c r="DC11">
        <v>0.8042096879296442</v>
      </c>
      <c r="DD11">
        <v>-0.73746712806729209</v>
      </c>
      <c r="DE11">
        <v>2.186515261514642E-3</v>
      </c>
      <c r="DF11">
        <v>-0.16519993432886326</v>
      </c>
      <c r="DG11">
        <v>0.60358066944741506</v>
      </c>
      <c r="DH11">
        <v>0.71386344117618594</v>
      </c>
      <c r="DI11">
        <v>-0.49707227601042986</v>
      </c>
      <c r="DJ11">
        <v>6.7119095811227866E-2</v>
      </c>
      <c r="DK11">
        <v>2.289847861550425E-3</v>
      </c>
      <c r="DM11">
        <f>(1/4)*SUM($CW$11:$CZ$11)</f>
        <v>-0.10021845995074918</v>
      </c>
      <c r="DO11">
        <v>0.21516398807794568</v>
      </c>
      <c r="DP11">
        <v>0.53541229707073235</v>
      </c>
      <c r="DQ11">
        <v>0.66436910890533218</v>
      </c>
      <c r="DR11">
        <v>0.36664667730938005</v>
      </c>
      <c r="DT11">
        <f>IF($S$11&gt;0,$DO$11,0)</f>
        <v>0.21516398807794568</v>
      </c>
      <c r="DU11">
        <f>IF($T$11&gt;0,$DP$11,0)</f>
        <v>0.53541229707073235</v>
      </c>
      <c r="DV11">
        <f>IF($U$11&gt;0,$DQ$11,0)</f>
        <v>0.66436910890533218</v>
      </c>
      <c r="DW11">
        <f>IF($V$11&gt;0,$DR$11,0)</f>
        <v>0.36664667730938005</v>
      </c>
      <c r="DY11">
        <v>0.20092073116732007</v>
      </c>
      <c r="DZ11">
        <v>3.0431609266134502E-2</v>
      </c>
      <c r="EA11">
        <v>2.7113653474320713E-2</v>
      </c>
      <c r="EB11">
        <v>2.1071065890278587E-3</v>
      </c>
      <c r="EC11">
        <v>0.2792207714249893</v>
      </c>
      <c r="ED11">
        <v>-0.24720414246527939</v>
      </c>
      <c r="EE11">
        <v>0.15043594615835609</v>
      </c>
      <c r="EF11">
        <v>0.11517149728252853</v>
      </c>
      <c r="EG11">
        <v>0.11572678075348489</v>
      </c>
      <c r="EH11">
        <v>1.6452332726879772E-2</v>
      </c>
      <c r="EJ11">
        <f>(1/4)*SUM($DT$11:$DW$11)</f>
        <v>0.44539801784084754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2.3581624799213445</v>
      </c>
      <c r="O12">
        <v>3.4753360873192092</v>
      </c>
      <c r="P12">
        <v>2.4015316035919279</v>
      </c>
      <c r="Q12">
        <v>3.2233842539947539</v>
      </c>
      <c r="S12">
        <f t="shared" si="8"/>
        <v>3.2329402862386929</v>
      </c>
      <c r="T12">
        <f t="shared" si="0"/>
        <v>4.350113893636558</v>
      </c>
      <c r="U12">
        <f t="shared" si="0"/>
        <v>3.2763094099092762</v>
      </c>
      <c r="V12">
        <f t="shared" si="0"/>
        <v>4.0981620603121023</v>
      </c>
      <c r="X12">
        <f t="shared" si="9"/>
        <v>3.2329402862386929</v>
      </c>
      <c r="Y12">
        <f t="shared" si="1"/>
        <v>4.350113893636558</v>
      </c>
      <c r="Z12">
        <f t="shared" si="1"/>
        <v>3.2763094099092762</v>
      </c>
      <c r="AA12">
        <f t="shared" si="1"/>
        <v>4.0981620603121023</v>
      </c>
      <c r="AC12">
        <v>12.852257526025697</v>
      </c>
      <c r="AD12">
        <v>17.123167484549267</v>
      </c>
      <c r="AE12">
        <v>15.346002090382132</v>
      </c>
      <c r="AF12">
        <v>18.039656397100501</v>
      </c>
      <c r="AH12">
        <f t="shared" si="10"/>
        <v>13.573453493577228</v>
      </c>
      <c r="AI12">
        <f t="shared" si="2"/>
        <v>17.844363452100797</v>
      </c>
      <c r="AJ12">
        <f t="shared" si="2"/>
        <v>16.067198057933663</v>
      </c>
      <c r="AK12">
        <f t="shared" si="2"/>
        <v>18.760852364652031</v>
      </c>
      <c r="AW12">
        <f t="shared" si="11"/>
        <v>13.573453493577228</v>
      </c>
      <c r="AX12">
        <f t="shared" si="3"/>
        <v>17.844363452100797</v>
      </c>
      <c r="AY12">
        <f t="shared" si="3"/>
        <v>16.067198057933663</v>
      </c>
      <c r="AZ12">
        <f t="shared" si="3"/>
        <v>18.760852364652031</v>
      </c>
      <c r="BB12">
        <f t="shared" si="12"/>
        <v>0.4630359218540861</v>
      </c>
      <c r="BC12">
        <f t="shared" si="4"/>
        <v>1</v>
      </c>
      <c r="BD12">
        <f t="shared" si="4"/>
        <v>0.71648958385710892</v>
      </c>
      <c r="BE12">
        <f t="shared" si="4"/>
        <v>0.58944209402222869</v>
      </c>
      <c r="BG12">
        <f t="shared" si="13"/>
        <v>0.16832591555793255</v>
      </c>
      <c r="BH12">
        <f t="shared" si="5"/>
        <v>0.30451051480187979</v>
      </c>
      <c r="BI12">
        <f t="shared" si="5"/>
        <v>0.21470145990614453</v>
      </c>
      <c r="BJ12">
        <f t="shared" si="5"/>
        <v>0.19876746353310196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0.16832591555793255</v>
      </c>
      <c r="BZ12">
        <f>$BH$12-$BM$12</f>
        <v>0.30451051480187979</v>
      </c>
      <c r="CA12">
        <f>$BI$12-$BN$12</f>
        <v>0.21470145990614453</v>
      </c>
      <c r="CB12">
        <f>$BJ$12-$BO$12</f>
        <v>0.19876746353310196</v>
      </c>
      <c r="CW12">
        <f t="shared" si="15"/>
        <v>0.16832591555793255</v>
      </c>
      <c r="CX12">
        <f t="shared" si="7"/>
        <v>0.30451051480187979</v>
      </c>
      <c r="CY12">
        <f t="shared" si="7"/>
        <v>0.21470145990614453</v>
      </c>
      <c r="CZ12">
        <f t="shared" si="7"/>
        <v>0.19876746353310196</v>
      </c>
      <c r="DB12">
        <v>-1.0810197223717677</v>
      </c>
      <c r="DC12">
        <v>1.1367086368705372</v>
      </c>
      <c r="DD12">
        <v>-0.99469309744938672</v>
      </c>
      <c r="DE12">
        <v>3.1412154276908E-3</v>
      </c>
      <c r="DF12">
        <v>-0.25953781148168165</v>
      </c>
      <c r="DG12">
        <v>0.84671318652772976</v>
      </c>
      <c r="DH12">
        <v>1.001845527229356</v>
      </c>
      <c r="DI12">
        <v>-0.7529737707633779</v>
      </c>
      <c r="DJ12">
        <v>9.6530375004345831E-2</v>
      </c>
      <c r="DK12">
        <v>3.2854610065545112E-3</v>
      </c>
      <c r="DM12">
        <f>(1/4)*SUM($CW$12:$CZ$12)</f>
        <v>0.22157633844976471</v>
      </c>
      <c r="DO12">
        <v>-0.43534324530322382</v>
      </c>
      <c r="DP12">
        <v>-0.61038356779795488</v>
      </c>
      <c r="DQ12">
        <v>-0.71393916335670227</v>
      </c>
      <c r="DR12">
        <v>5.0573612391990692E-3</v>
      </c>
      <c r="DT12">
        <f>IF($S$12&gt;0,$DO$12,0)</f>
        <v>-0.43534324530322382</v>
      </c>
      <c r="DU12">
        <f>IF($T$12&gt;0,$DP$12,0)</f>
        <v>-0.61038356779795488</v>
      </c>
      <c r="DV12">
        <f>IF($U$12&gt;0,$DQ$12,0)</f>
        <v>-0.71393916335670227</v>
      </c>
      <c r="DW12">
        <f>IF($V$12&gt;0,$DR$12,0)</f>
        <v>5.0573612391990692E-3</v>
      </c>
      <c r="DY12">
        <v>0.14332427884865476</v>
      </c>
      <c r="DZ12">
        <v>3.4821632177687856E-3</v>
      </c>
      <c r="EA12">
        <v>-1.089355346169027E-2</v>
      </c>
      <c r="EB12">
        <v>2.4539147980135581E-2</v>
      </c>
      <c r="EC12">
        <v>0.13691795985589456</v>
      </c>
      <c r="ED12">
        <v>-0.11210458100037109</v>
      </c>
      <c r="EE12">
        <v>8.5604592714060679E-2</v>
      </c>
      <c r="EF12">
        <v>9.0950615351892403E-2</v>
      </c>
      <c r="EG12">
        <v>3.5899556823435756E-2</v>
      </c>
      <c r="EH12">
        <v>2.0688751179500992E-2</v>
      </c>
      <c r="EJ12">
        <f>(1/4)*SUM($DT$12:$DW$12)</f>
        <v>-0.43865215380467049</v>
      </c>
      <c r="EN12">
        <f>Sheet71!FL12</f>
        <v>0.79188154119544374</v>
      </c>
      <c r="EO12">
        <f>Sheet71!FM12</f>
        <v>6.5197792212987243E-2</v>
      </c>
      <c r="EP12">
        <f>Sheet71!FN12</f>
        <v>0.13693799997931447</v>
      </c>
      <c r="EQ12">
        <f>Sheet71!FO12</f>
        <v>0.28962039578458959</v>
      </c>
      <c r="ER12">
        <f>Sheet71!FP12</f>
        <v>0.80190688679596522</v>
      </c>
      <c r="ES12">
        <f>Sheet71!FQ12</f>
        <v>0.87477780631734847</v>
      </c>
      <c r="ET12">
        <f>Sheet71!FR12</f>
        <v>0.41110895757411081</v>
      </c>
      <c r="EU12">
        <f>Sheet71!FS12</f>
        <v>5.4160528096968433E-2</v>
      </c>
      <c r="EV12">
        <f>Sheet71!FT12</f>
        <v>0.22533418328718319</v>
      </c>
      <c r="EW12">
        <f>Sheet71!FU12</f>
        <v>0.64874582751850995</v>
      </c>
      <c r="EZ12">
        <f>(1/4)*SUM($DT$7:$DW$7)</f>
        <v>0.25632985718027457</v>
      </c>
      <c r="FA12">
        <f>(1/4)*SUM($DT$8:$DW$8)</f>
        <v>0.10918450505512593</v>
      </c>
      <c r="FB12">
        <f>(1/4)*SUM($DT$9:$DW$9)</f>
        <v>3.1291915855357483E-2</v>
      </c>
      <c r="FC12">
        <f>(1/4)*SUM($DT$10:$DW$10)</f>
        <v>3.38510020174798E-2</v>
      </c>
      <c r="FD12">
        <f>(1/4)*SUM($DT$11:$DW$11)</f>
        <v>0.44539801784084754</v>
      </c>
      <c r="FE12">
        <f>(1/4)*SUM($DT$12:$DW$12)</f>
        <v>-0.43865215380467049</v>
      </c>
      <c r="FF12">
        <f>(1/4)*SUM($DT$13:$DW$13)</f>
        <v>0.17605259805999252</v>
      </c>
      <c r="FG12">
        <f>(1/4)*SUM($DT$14:$DW$14)</f>
        <v>0.14784567597154169</v>
      </c>
      <c r="FH12">
        <f>(1/4)*SUM($DT$15:$DW$15)</f>
        <v>0.18666327355444551</v>
      </c>
      <c r="FI12">
        <f>(1/4)*SUM($DT$16:$DW$16)</f>
        <v>8.7993780102618158E-2</v>
      </c>
      <c r="FL12">
        <f>EN12-($EU$10*EZ12)</f>
        <v>0.79164983930669774</v>
      </c>
      <c r="FM12">
        <f t="shared" ref="FM12:FU12" si="16">EO12-($EU$10*FA12)</f>
        <v>6.5099098068179595E-2</v>
      </c>
      <c r="FN12">
        <f t="shared" si="16"/>
        <v>0.13690971456580109</v>
      </c>
      <c r="FO12">
        <f t="shared" si="16"/>
        <v>0.28958979715987349</v>
      </c>
      <c r="FP12">
        <f t="shared" si="16"/>
        <v>0.80150428226478543</v>
      </c>
      <c r="FQ12">
        <f t="shared" si="16"/>
        <v>0.87517431312173366</v>
      </c>
      <c r="FR12">
        <f t="shared" si="16"/>
        <v>0.41094981996939373</v>
      </c>
      <c r="FS12">
        <f t="shared" si="16"/>
        <v>5.4026887315740804E-2</v>
      </c>
      <c r="FT12">
        <f t="shared" si="16"/>
        <v>0.22516545447221856</v>
      </c>
      <c r="FU12">
        <f t="shared" si="16"/>
        <v>0.64866628811068616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1.9662234886376524</v>
      </c>
      <c r="O13">
        <v>1.6924781174748833</v>
      </c>
      <c r="P13">
        <v>2.2320837716598332</v>
      </c>
      <c r="Q13">
        <v>2.2529726688499263</v>
      </c>
      <c r="S13">
        <f t="shared" si="8"/>
        <v>2.3773324462117631</v>
      </c>
      <c r="T13">
        <f t="shared" si="0"/>
        <v>2.1035870750489942</v>
      </c>
      <c r="U13">
        <f t="shared" si="0"/>
        <v>2.6431927292339439</v>
      </c>
      <c r="V13">
        <f t="shared" si="0"/>
        <v>2.664081626424037</v>
      </c>
      <c r="X13">
        <f t="shared" si="9"/>
        <v>2.3773324462117631</v>
      </c>
      <c r="Y13">
        <f t="shared" si="1"/>
        <v>2.1035870750489942</v>
      </c>
      <c r="Z13">
        <f t="shared" si="1"/>
        <v>2.6431927292339439</v>
      </c>
      <c r="AA13">
        <f t="shared" si="1"/>
        <v>2.664081626424037</v>
      </c>
      <c r="AC13">
        <v>12.787853325954618</v>
      </c>
      <c r="AD13">
        <v>16.793910711092785</v>
      </c>
      <c r="AE13">
        <v>15.467869145795426</v>
      </c>
      <c r="AF13">
        <v>18.417414596748674</v>
      </c>
      <c r="AH13">
        <f t="shared" si="10"/>
        <v>13.659869886657393</v>
      </c>
      <c r="AI13">
        <f t="shared" si="2"/>
        <v>17.66592727179556</v>
      </c>
      <c r="AJ13">
        <f t="shared" si="2"/>
        <v>16.339885706498201</v>
      </c>
      <c r="AK13">
        <f t="shared" si="2"/>
        <v>19.28943115745145</v>
      </c>
      <c r="AW13">
        <f t="shared" si="11"/>
        <v>13.659869886657393</v>
      </c>
      <c r="AX13">
        <f t="shared" si="3"/>
        <v>17.66592727179556</v>
      </c>
      <c r="AY13">
        <f t="shared" si="3"/>
        <v>16.339885706498201</v>
      </c>
      <c r="AZ13">
        <f t="shared" si="3"/>
        <v>19.28943115745145</v>
      </c>
      <c r="BB13">
        <f t="shared" si="12"/>
        <v>0.50482964168022526</v>
      </c>
      <c r="BC13">
        <f t="shared" si="4"/>
        <v>0.83657744529096234</v>
      </c>
      <c r="BD13">
        <f t="shared" si="4"/>
        <v>0.94110183922049806</v>
      </c>
      <c r="BE13">
        <f t="shared" si="4"/>
        <v>1</v>
      </c>
      <c r="BG13">
        <f t="shared" si="13"/>
        <v>0.18351904814716499</v>
      </c>
      <c r="BH13">
        <f t="shared" si="5"/>
        <v>0.25474662853719238</v>
      </c>
      <c r="BI13">
        <f t="shared" si="5"/>
        <v>0.28200820131014648</v>
      </c>
      <c r="BJ13">
        <f t="shared" si="5"/>
        <v>0.33721287561387864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0.18351904814716499</v>
      </c>
      <c r="BZ13">
        <f>$BH$13-$BM$13</f>
        <v>0.25474662853719238</v>
      </c>
      <c r="CA13">
        <f>$BI$13-$BN$13</f>
        <v>0.28200820131014648</v>
      </c>
      <c r="CB13">
        <f>$BJ$13-$BO$13</f>
        <v>0.33721287561387864</v>
      </c>
      <c r="CW13">
        <f t="shared" si="15"/>
        <v>0.18351904814716499</v>
      </c>
      <c r="CX13">
        <f t="shared" si="7"/>
        <v>0.25474662853719238</v>
      </c>
      <c r="CY13">
        <f t="shared" si="7"/>
        <v>0.28200820131014648</v>
      </c>
      <c r="CZ13">
        <f t="shared" si="7"/>
        <v>0.33721287561387864</v>
      </c>
      <c r="DB13">
        <v>-0.52147551489737842</v>
      </c>
      <c r="DC13">
        <v>0.75069288061937922</v>
      </c>
      <c r="DD13">
        <v>-0.64600353994378179</v>
      </c>
      <c r="DE13">
        <v>2.1767121433840472E-3</v>
      </c>
      <c r="DF13">
        <v>-0.22569639632952115</v>
      </c>
      <c r="DG13">
        <v>0.53444028226430129</v>
      </c>
      <c r="DH13">
        <v>0.65398303906629218</v>
      </c>
      <c r="DI13">
        <v>-0.61791653055361162</v>
      </c>
      <c r="DJ13">
        <v>6.754693751759594E-2</v>
      </c>
      <c r="DK13">
        <v>2.2521301133401929E-3</v>
      </c>
      <c r="DM13">
        <f>(1/4)*SUM($CW$13:$CZ$13)</f>
        <v>0.26437168840209563</v>
      </c>
      <c r="DO13">
        <v>-0.32476180959799422</v>
      </c>
      <c r="DP13">
        <v>0.20956417872727481</v>
      </c>
      <c r="DQ13">
        <v>0.3544144794671209</v>
      </c>
      <c r="DR13">
        <v>0.4649935436435686</v>
      </c>
      <c r="DT13">
        <f>IF($S$13&gt;0,$DO$13,0)</f>
        <v>-0.32476180959799422</v>
      </c>
      <c r="DU13">
        <f>IF($T$13&gt;0,$DP$13,0)</f>
        <v>0.20956417872727481</v>
      </c>
      <c r="DV13">
        <f>IF($U$13&gt;0,$DQ$13,0)</f>
        <v>0.3544144794671209</v>
      </c>
      <c r="DW13">
        <f>IF($V$13&gt;0,$DR$13,0)</f>
        <v>0.4649935436435686</v>
      </c>
      <c r="DY13">
        <v>8.9688521075703492E-2</v>
      </c>
      <c r="DZ13">
        <v>4.9625914334414822E-2</v>
      </c>
      <c r="EA13">
        <v>6.4318790537675211E-2</v>
      </c>
      <c r="EB13">
        <v>-3.0382010250446366E-2</v>
      </c>
      <c r="EC13">
        <v>0.22464409672746707</v>
      </c>
      <c r="ED13">
        <v>-0.21753727142889798</v>
      </c>
      <c r="EE13">
        <v>0.10512346889277689</v>
      </c>
      <c r="EF13">
        <v>5.0014543977280175E-2</v>
      </c>
      <c r="EG13">
        <v>0.11113098423371476</v>
      </c>
      <c r="EH13">
        <v>-1.190042689137466E-2</v>
      </c>
      <c r="EJ13">
        <f>(1/4)*SUM($DT$13:$DW$13)</f>
        <v>0.17605259805999252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2.7307291754022902</v>
      </c>
      <c r="O14">
        <v>3.0147161300868799</v>
      </c>
      <c r="P14">
        <v>2.995105147481854</v>
      </c>
      <c r="Q14">
        <v>3.2876127531451509</v>
      </c>
      <c r="S14">
        <f t="shared" si="8"/>
        <v>2.7848897034992586</v>
      </c>
      <c r="T14">
        <f t="shared" si="0"/>
        <v>3.0688766581838482</v>
      </c>
      <c r="U14">
        <f t="shared" si="0"/>
        <v>3.0492656755788223</v>
      </c>
      <c r="V14">
        <f t="shared" si="0"/>
        <v>3.3417732812421193</v>
      </c>
      <c r="X14">
        <f t="shared" si="9"/>
        <v>2.7848897034992586</v>
      </c>
      <c r="Y14">
        <f t="shared" si="1"/>
        <v>3.0688766581838482</v>
      </c>
      <c r="Z14">
        <f t="shared" si="1"/>
        <v>3.0492656755788223</v>
      </c>
      <c r="AA14">
        <f t="shared" si="1"/>
        <v>3.3417732812421193</v>
      </c>
      <c r="AC14">
        <v>11.44324182170959</v>
      </c>
      <c r="AD14">
        <v>14.907718410779717</v>
      </c>
      <c r="AE14">
        <v>13.140810934189313</v>
      </c>
      <c r="AF14">
        <v>15.503912257849901</v>
      </c>
      <c r="AH14">
        <f t="shared" si="10"/>
        <v>11.702719737938546</v>
      </c>
      <c r="AI14">
        <f t="shared" si="2"/>
        <v>15.167196327008673</v>
      </c>
      <c r="AJ14">
        <f t="shared" si="2"/>
        <v>13.400288850418269</v>
      </c>
      <c r="AK14">
        <f t="shared" si="2"/>
        <v>15.763390174078857</v>
      </c>
      <c r="AW14">
        <f t="shared" si="11"/>
        <v>11.702719737938546</v>
      </c>
      <c r="AX14">
        <f t="shared" si="3"/>
        <v>15.167196327008673</v>
      </c>
      <c r="AY14">
        <f t="shared" si="3"/>
        <v>13.400288850418269</v>
      </c>
      <c r="AZ14">
        <f t="shared" si="3"/>
        <v>15.763390174078857</v>
      </c>
      <c r="BB14">
        <f t="shared" si="12"/>
        <v>7.1312446716298578E-2</v>
      </c>
      <c r="BC14">
        <f t="shared" si="4"/>
        <v>6.8757660369095155E-2</v>
      </c>
      <c r="BD14">
        <f t="shared" si="4"/>
        <v>4.9772095821150816E-2</v>
      </c>
      <c r="BE14">
        <f t="shared" si="4"/>
        <v>2.9421164479479723E-2</v>
      </c>
      <c r="BG14">
        <f t="shared" si="13"/>
        <v>2.5923977638996027E-2</v>
      </c>
      <c r="BH14">
        <f t="shared" si="5"/>
        <v>2.0937430555565972E-2</v>
      </c>
      <c r="BI14">
        <f t="shared" si="5"/>
        <v>1.491458058310134E-2</v>
      </c>
      <c r="BJ14">
        <f t="shared" si="5"/>
        <v>9.9211954780342605E-3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4.2054159818867545</v>
      </c>
      <c r="BT14">
        <f t="shared" si="6"/>
        <v>0</v>
      </c>
      <c r="BY14">
        <f>$BG$14-$BL$14</f>
        <v>2.5923977638996027E-2</v>
      </c>
      <c r="BZ14">
        <f>$BH$14-$BM$14</f>
        <v>2.0937430555565972E-2</v>
      </c>
      <c r="CA14">
        <f>$BI$14-$BN$14</f>
        <v>-0.98508541941689864</v>
      </c>
      <c r="CB14">
        <f>$BJ$14-$BO$14</f>
        <v>9.9211954780342605E-3</v>
      </c>
      <c r="CW14">
        <f t="shared" si="15"/>
        <v>2.5923977638996027E-2</v>
      </c>
      <c r="CX14">
        <f t="shared" si="7"/>
        <v>2.0937430555565972E-2</v>
      </c>
      <c r="CY14">
        <f t="shared" si="7"/>
        <v>-0.98508541941689864</v>
      </c>
      <c r="CZ14">
        <f t="shared" si="7"/>
        <v>9.9211954780342605E-3</v>
      </c>
      <c r="DB14">
        <v>-0.76179751709449861</v>
      </c>
      <c r="DC14">
        <v>0.93452570828771764</v>
      </c>
      <c r="DD14">
        <v>-0.81067568424021275</v>
      </c>
      <c r="DE14">
        <v>2.6432746732415174E-3</v>
      </c>
      <c r="DF14">
        <v>-0.24132542482541403</v>
      </c>
      <c r="DG14">
        <v>0.68054797778001619</v>
      </c>
      <c r="DH14">
        <v>0.81991829898846991</v>
      </c>
      <c r="DI14">
        <v>-0.70854574016493388</v>
      </c>
      <c r="DJ14">
        <v>8.1963471216729269E-2</v>
      </c>
      <c r="DK14">
        <v>2.7456353788849674E-3</v>
      </c>
      <c r="DM14">
        <f>(1/4)*SUM($CW$14:$CZ$14)</f>
        <v>-0.2320757039360756</v>
      </c>
      <c r="DO14">
        <v>-0.162691248807212</v>
      </c>
      <c r="DP14">
        <v>0.53506543792595429</v>
      </c>
      <c r="DQ14">
        <v>0.2099187171394932</v>
      </c>
      <c r="DR14">
        <v>9.0897976279312558E-3</v>
      </c>
      <c r="DT14">
        <f>IF($S$14&gt;0,$DO$14,0)</f>
        <v>-0.162691248807212</v>
      </c>
      <c r="DU14">
        <f>IF($T$14&gt;0,$DP$14,0)</f>
        <v>0.53506543792595429</v>
      </c>
      <c r="DV14">
        <f>IF($U$14&gt;0,$DQ$14,0)</f>
        <v>0.2099187171394932</v>
      </c>
      <c r="DW14">
        <f>IF($V$14&gt;0,$DR$14,0)</f>
        <v>9.0897976279312558E-3</v>
      </c>
      <c r="DY14">
        <v>8.4505549152753684E-2</v>
      </c>
      <c r="DZ14">
        <v>3.2393082860143099E-2</v>
      </c>
      <c r="EA14">
        <v>-7.3571387106990257E-3</v>
      </c>
      <c r="EB14">
        <v>3.554335357488049E-2</v>
      </c>
      <c r="EC14">
        <v>0.10321342049660111</v>
      </c>
      <c r="ED14">
        <v>-0.10514515578971086</v>
      </c>
      <c r="EE14">
        <v>4.566576963061543E-2</v>
      </c>
      <c r="EF14">
        <v>7.0725557163896696E-2</v>
      </c>
      <c r="EG14">
        <v>9.399207777109158E-3</v>
      </c>
      <c r="EH14">
        <v>3.0968018408615974E-2</v>
      </c>
      <c r="EJ14">
        <f>(1/4)*SUM($DT$14:$DW$14)</f>
        <v>0.14784567597154169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1.4945682754838265</v>
      </c>
      <c r="O15">
        <v>2.072343038692201</v>
      </c>
      <c r="P15">
        <v>2.1156602399080908</v>
      </c>
      <c r="Q15">
        <v>2.1059763688220579</v>
      </c>
      <c r="S15">
        <f t="shared" si="8"/>
        <v>1.7199024587710097</v>
      </c>
      <c r="T15">
        <f t="shared" si="0"/>
        <v>2.2976772219793844</v>
      </c>
      <c r="U15">
        <f t="shared" si="0"/>
        <v>2.3409944231952742</v>
      </c>
      <c r="V15">
        <f t="shared" si="0"/>
        <v>2.3313105521092412</v>
      </c>
      <c r="X15">
        <f t="shared" si="9"/>
        <v>1.7199024587710097</v>
      </c>
      <c r="Y15">
        <f t="shared" si="1"/>
        <v>2.2976772219793844</v>
      </c>
      <c r="Z15">
        <f t="shared" si="1"/>
        <v>2.3409944231952742</v>
      </c>
      <c r="AA15">
        <f t="shared" si="1"/>
        <v>2.3313105521092412</v>
      </c>
      <c r="AC15">
        <v>11.854316855417137</v>
      </c>
      <c r="AD15">
        <v>14.718012782579994</v>
      </c>
      <c r="AE15">
        <v>14.196452858518192</v>
      </c>
      <c r="AF15">
        <v>15.97664691193317</v>
      </c>
      <c r="AH15">
        <f t="shared" si="10"/>
        <v>12.06008911565166</v>
      </c>
      <c r="AI15">
        <f t="shared" si="2"/>
        <v>14.923785042814517</v>
      </c>
      <c r="AJ15">
        <f t="shared" si="2"/>
        <v>14.402225118752716</v>
      </c>
      <c r="AK15">
        <f t="shared" si="2"/>
        <v>16.182419172167695</v>
      </c>
      <c r="AW15">
        <f t="shared" si="11"/>
        <v>12.06008911565166</v>
      </c>
      <c r="AX15">
        <f t="shared" si="3"/>
        <v>14.923785042814517</v>
      </c>
      <c r="AY15">
        <f t="shared" si="3"/>
        <v>14.402225118752716</v>
      </c>
      <c r="AZ15">
        <f t="shared" si="3"/>
        <v>16.182419172167695</v>
      </c>
      <c r="BB15">
        <f t="shared" si="12"/>
        <v>0.10194569383801208</v>
      </c>
      <c r="BC15">
        <f t="shared" si="4"/>
        <v>5.3902500574993406E-2</v>
      </c>
      <c r="BD15">
        <f t="shared" si="4"/>
        <v>0.13555680403567549</v>
      </c>
      <c r="BE15">
        <f t="shared" si="4"/>
        <v>4.4734422953483594E-2</v>
      </c>
      <c r="BG15">
        <f t="shared" si="13"/>
        <v>3.7059980538355797E-2</v>
      </c>
      <c r="BH15">
        <f t="shared" si="5"/>
        <v>1.6413878199199861E-2</v>
      </c>
      <c r="BI15">
        <f t="shared" si="5"/>
        <v>4.0620609681431177E-2</v>
      </c>
      <c r="BJ15">
        <f t="shared" si="5"/>
        <v>1.5085023403071701E-2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3.7059980538355797E-2</v>
      </c>
      <c r="BZ15">
        <f>$BH$15-$BM$15</f>
        <v>1.6413878199199861E-2</v>
      </c>
      <c r="CA15">
        <f>$BI$15-$BN$15</f>
        <v>4.0620609681431177E-2</v>
      </c>
      <c r="CB15">
        <f>$BJ$15-$BO$15</f>
        <v>1.5085023403071701E-2</v>
      </c>
      <c r="CW15">
        <f t="shared" si="15"/>
        <v>3.7059980538355797E-2</v>
      </c>
      <c r="CX15">
        <f t="shared" si="7"/>
        <v>1.6413878199199861E-2</v>
      </c>
      <c r="CY15">
        <f t="shared" si="7"/>
        <v>4.0620609681431177E-2</v>
      </c>
      <c r="CZ15">
        <f t="shared" si="7"/>
        <v>1.5085023403071701E-2</v>
      </c>
      <c r="DB15">
        <v>-0.57067396216745625</v>
      </c>
      <c r="DC15">
        <v>0.65890585930656709</v>
      </c>
      <c r="DD15">
        <v>-0.56520312289064889</v>
      </c>
      <c r="DE15">
        <v>1.8085471001407405E-3</v>
      </c>
      <c r="DF15">
        <v>-0.11268179525123996</v>
      </c>
      <c r="DG15">
        <v>0.48879365879983561</v>
      </c>
      <c r="DH15">
        <v>0.58682198742342351</v>
      </c>
      <c r="DI15">
        <v>-0.54756397884043118</v>
      </c>
      <c r="DJ15">
        <v>5.7928460170496916E-2</v>
      </c>
      <c r="DK15">
        <v>1.8643463493124906E-3</v>
      </c>
      <c r="DM15">
        <f>(1/4)*SUM($CW$15:$CZ$15)</f>
        <v>2.7294872955514634E-2</v>
      </c>
      <c r="DO15">
        <v>0.17441727179788852</v>
      </c>
      <c r="DP15">
        <v>-0.14332037640179129</v>
      </c>
      <c r="DQ15">
        <v>0.18576312443149623</v>
      </c>
      <c r="DR15">
        <v>0.52979307439018852</v>
      </c>
      <c r="DT15">
        <f>IF($S$15&gt;0,$DO$15,0)</f>
        <v>0.17441727179788852</v>
      </c>
      <c r="DU15">
        <f>IF($T$15&gt;0,$DP$15,0)</f>
        <v>-0.14332037640179129</v>
      </c>
      <c r="DV15">
        <f>IF($U$15&gt;0,$DQ$15,0)</f>
        <v>0.18576312443149623</v>
      </c>
      <c r="DW15">
        <f>IF($V$15&gt;0,$DR$15,0)</f>
        <v>0.52979307439018852</v>
      </c>
      <c r="DY15">
        <v>0.16409704873396613</v>
      </c>
      <c r="DZ15">
        <v>4.4795730543884041E-2</v>
      </c>
      <c r="EA15">
        <v>-3.8956188162583255E-2</v>
      </c>
      <c r="EB15">
        <v>4.9363994565011782E-2</v>
      </c>
      <c r="EC15">
        <v>0.22118811712328845</v>
      </c>
      <c r="ED15">
        <v>-0.21280254438164403</v>
      </c>
      <c r="EE15">
        <v>6.4111850575861051E-2</v>
      </c>
      <c r="EF15">
        <v>6.744555118933436E-2</v>
      </c>
      <c r="EG15">
        <v>0.11163867608149206</v>
      </c>
      <c r="EH15">
        <v>0.10890290173228662</v>
      </c>
      <c r="EJ15">
        <f>(1/4)*SUM($DT$15:$DW$15)</f>
        <v>0.18666327355444551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2.2081023105155615</v>
      </c>
      <c r="O16">
        <v>2.9979635609673858</v>
      </c>
      <c r="P16">
        <v>2.3359237951223566</v>
      </c>
      <c r="Q16">
        <v>2.8603456481415139</v>
      </c>
      <c r="S16">
        <f t="shared" si="8"/>
        <v>2.8568481380340716</v>
      </c>
      <c r="T16">
        <f t="shared" si="0"/>
        <v>3.6467093884858959</v>
      </c>
      <c r="U16">
        <f t="shared" si="0"/>
        <v>2.9846696226408667</v>
      </c>
      <c r="V16">
        <f t="shared" si="0"/>
        <v>3.509091475660024</v>
      </c>
      <c r="X16">
        <f t="shared" si="9"/>
        <v>2.8568481380340716</v>
      </c>
      <c r="Y16">
        <f t="shared" si="1"/>
        <v>3.6467093884858959</v>
      </c>
      <c r="Z16">
        <f t="shared" si="1"/>
        <v>2.9846696226408667</v>
      </c>
      <c r="AA16">
        <f t="shared" si="1"/>
        <v>3.509091475660024</v>
      </c>
      <c r="AC16">
        <v>8.6771855990672453</v>
      </c>
      <c r="AD16">
        <v>11.195988001387942</v>
      </c>
      <c r="AE16">
        <v>9.8696518575724088</v>
      </c>
      <c r="AF16">
        <v>11.88222229014497</v>
      </c>
      <c r="AH16">
        <f t="shared" si="10"/>
        <v>9.1668016623431843</v>
      </c>
      <c r="AI16">
        <f t="shared" si="2"/>
        <v>11.685604064663881</v>
      </c>
      <c r="AJ16">
        <f t="shared" si="2"/>
        <v>10.359267920848348</v>
      </c>
      <c r="AK16">
        <f t="shared" si="2"/>
        <v>12.371838353420909</v>
      </c>
      <c r="AW16">
        <f t="shared" si="11"/>
        <v>9.1668016623431843</v>
      </c>
      <c r="AX16">
        <f t="shared" si="3"/>
        <v>11.685604064663881</v>
      </c>
      <c r="AY16">
        <f t="shared" si="3"/>
        <v>10.359267920848348</v>
      </c>
      <c r="AZ16">
        <f t="shared" si="3"/>
        <v>12.371838353420909</v>
      </c>
      <c r="BB16">
        <f t="shared" si="12"/>
        <v>5.6471602310980053E-3</v>
      </c>
      <c r="BC16">
        <f t="shared" si="4"/>
        <v>2.1148753858555901E-3</v>
      </c>
      <c r="BD16">
        <f t="shared" si="4"/>
        <v>2.3784132711327549E-3</v>
      </c>
      <c r="BE16">
        <f t="shared" si="4"/>
        <v>9.9021070511641431E-4</v>
      </c>
      <c r="BG16">
        <f t="shared" si="13"/>
        <v>2.0528934610422375E-3</v>
      </c>
      <c r="BH16">
        <f t="shared" si="5"/>
        <v>6.440017924887098E-4</v>
      </c>
      <c r="BI16">
        <f t="shared" si="5"/>
        <v>7.127093164751311E-4</v>
      </c>
      <c r="BJ16">
        <f t="shared" si="5"/>
        <v>3.3391179933595251E-4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2.0528934610422375E-3</v>
      </c>
      <c r="BZ16">
        <f>$BH$16-$BM$16</f>
        <v>6.440017924887098E-4</v>
      </c>
      <c r="CA16">
        <f>$BI$16-$BN$16</f>
        <v>7.127093164751311E-4</v>
      </c>
      <c r="CB16">
        <f>$BJ$16-$BO$16</f>
        <v>3.3391179933595251E-4</v>
      </c>
      <c r="CW16">
        <f t="shared" si="15"/>
        <v>2.0528934610422375E-3</v>
      </c>
      <c r="CX16">
        <f t="shared" si="7"/>
        <v>6.440017924887098E-4</v>
      </c>
      <c r="CY16">
        <f t="shared" si="7"/>
        <v>7.127093164751311E-4</v>
      </c>
      <c r="CZ16">
        <f t="shared" si="7"/>
        <v>3.3391179933595251E-4</v>
      </c>
      <c r="DB16">
        <v>-0.90597967109343558</v>
      </c>
      <c r="DC16">
        <v>0.9892204217253866</v>
      </c>
      <c r="DD16">
        <v>-0.85117906503895957</v>
      </c>
      <c r="DE16">
        <v>2.7569641604218488E-3</v>
      </c>
      <c r="DF16">
        <v>-0.23592491382669636</v>
      </c>
      <c r="DG16">
        <v>0.73241226722658404</v>
      </c>
      <c r="DH16">
        <v>0.86957127801254297</v>
      </c>
      <c r="DI16">
        <v>-0.68873163818339289</v>
      </c>
      <c r="DJ16">
        <v>8.4976301732559198E-2</v>
      </c>
      <c r="DK16">
        <v>2.8780552849899275E-3</v>
      </c>
      <c r="DM16">
        <f>(1/4)*SUM($CW$16:$CZ$16)</f>
        <v>9.3587909233550776E-4</v>
      </c>
      <c r="DO16">
        <v>0.54094322131445516</v>
      </c>
      <c r="DP16">
        <v>0.25516332669497149</v>
      </c>
      <c r="DQ16">
        <v>-0.22238701475613015</v>
      </c>
      <c r="DR16">
        <v>-0.22174441284282384</v>
      </c>
      <c r="DT16">
        <f>IF($S$16&gt;0,$DO$16,0)</f>
        <v>0.54094322131445516</v>
      </c>
      <c r="DU16">
        <f>IF($T$16&gt;0,$DP$16,0)</f>
        <v>0.25516332669497149</v>
      </c>
      <c r="DV16">
        <f>IF($U$16&gt;0,$DQ$16,0)</f>
        <v>-0.22238701475613015</v>
      </c>
      <c r="DW16">
        <f>IF($V$16&gt;0,$DR$16,0)</f>
        <v>-0.22174441284282384</v>
      </c>
      <c r="DY16">
        <v>0.20232200464877764</v>
      </c>
      <c r="DZ16">
        <v>4.133967907506142E-3</v>
      </c>
      <c r="EA16">
        <v>2.3990852437053456E-2</v>
      </c>
      <c r="EB16">
        <v>-1.0872278001424915E-2</v>
      </c>
      <c r="EC16">
        <v>0.2536898101189255</v>
      </c>
      <c r="ED16">
        <v>-0.20820129159575221</v>
      </c>
      <c r="EE16">
        <v>0.15251634200020761</v>
      </c>
      <c r="EF16">
        <v>0.10490636692378566</v>
      </c>
      <c r="EG16">
        <v>0.11733436161731403</v>
      </c>
      <c r="EH16">
        <v>2.1193106733736894E-3</v>
      </c>
      <c r="EJ16">
        <f>(1/4)*SUM($DT$16:$DW$16)</f>
        <v>8.7993780102618158E-2</v>
      </c>
      <c r="EN16">
        <f>Sheet71!FL16</f>
        <v>0.62619305685416504</v>
      </c>
      <c r="EO16">
        <f>Sheet71!FM16</f>
        <v>0.14064219320568358</v>
      </c>
      <c r="EP16">
        <f>Sheet71!FN16</f>
        <v>0.45583806234948082</v>
      </c>
      <c r="EQ16">
        <f>Sheet71!FO16</f>
        <v>0.15790026359073581</v>
      </c>
      <c r="ER16">
        <f>Sheet71!FP16</f>
        <v>0.43204602857206775</v>
      </c>
      <c r="ES16">
        <f>Sheet71!FQ16</f>
        <v>0.51153221217084621</v>
      </c>
      <c r="ET16">
        <f>Sheet71!FR16</f>
        <v>0.75256403905885161</v>
      </c>
      <c r="EU16">
        <f>Sheet71!FS16</f>
        <v>0.95232908338524347</v>
      </c>
      <c r="EV16">
        <f>Sheet71!FT16</f>
        <v>0.38140216804906896</v>
      </c>
      <c r="EW16">
        <f>Sheet71!FU16</f>
        <v>0.39044391073782109</v>
      </c>
      <c r="EZ16">
        <f t="array" ref="EZ16:FI25">(1/4)*(MMULT($C$7:$F$16,$DT$23:$EC$26))</f>
        <v>9.5191050110812067E-2</v>
      </c>
      <c r="FA16">
        <v>1.1936698215558095E-2</v>
      </c>
      <c r="FB16">
        <v>1.5582843757572936E-2</v>
      </c>
      <c r="FC16">
        <v>-2.5286221595137749E-2</v>
      </c>
      <c r="FD16">
        <v>0.17849042210698005</v>
      </c>
      <c r="FE16">
        <v>-0.1560836039402739</v>
      </c>
      <c r="FF16">
        <v>6.9482486324273535E-2</v>
      </c>
      <c r="FG16">
        <v>6.9884327555152E-3</v>
      </c>
      <c r="FH16">
        <v>0.13752479458147687</v>
      </c>
      <c r="FI16">
        <v>3.0175369947205863E-2</v>
      </c>
      <c r="FL16">
        <f>EN16-($EU$10*EZ16)</f>
        <v>0.62610701168430061</v>
      </c>
      <c r="FM16">
        <f t="shared" ref="FM16:FU25" si="17">EO16-($EU$10*FA16)</f>
        <v>0.14063140337592142</v>
      </c>
      <c r="FN16">
        <f t="shared" si="17"/>
        <v>0.45582397669293506</v>
      </c>
      <c r="FO16">
        <f t="shared" si="17"/>
        <v>0.15792312033230815</v>
      </c>
      <c r="FP16">
        <f t="shared" si="17"/>
        <v>0.43188468736749563</v>
      </c>
      <c r="FQ16">
        <f t="shared" si="17"/>
        <v>0.51167329938648731</v>
      </c>
      <c r="FR16">
        <f t="shared" si="17"/>
        <v>0.75250123239444977</v>
      </c>
      <c r="FS16">
        <f t="shared" si="17"/>
        <v>0.9523227663955387</v>
      </c>
      <c r="FT16">
        <f t="shared" si="17"/>
        <v>0.38127785652717111</v>
      </c>
      <c r="FU16">
        <f t="shared" si="17"/>
        <v>0.39041663459337467</v>
      </c>
    </row>
    <row r="17" spans="1:177">
      <c r="A17">
        <v>16</v>
      </c>
      <c r="BQ17">
        <f>SUM(BQ7:BQ16)</f>
        <v>1.585284398152208</v>
      </c>
      <c r="BR17">
        <f t="shared" ref="BR17:BT17" si="18">SUM(BR7:BR16)</f>
        <v>6.5174121194333994</v>
      </c>
      <c r="BS17">
        <f t="shared" si="18"/>
        <v>4.2054159818867545</v>
      </c>
      <c r="BT17">
        <f t="shared" si="18"/>
        <v>5.3309798066883536</v>
      </c>
      <c r="EN17">
        <f>Sheet71!FL17</f>
        <v>0.24165890374863919</v>
      </c>
      <c r="EO17">
        <f>Sheet71!FM17</f>
        <v>0.91183420474400945</v>
      </c>
      <c r="EP17">
        <f>Sheet71!FN17</f>
        <v>0.61872603130830695</v>
      </c>
      <c r="EQ17">
        <f>Sheet71!FO17</f>
        <v>0.12330881572443926</v>
      </c>
      <c r="ER17">
        <f>Sheet71!FP17</f>
        <v>0.84733264965344113</v>
      </c>
      <c r="ES17">
        <f>Sheet71!FQ17</f>
        <v>0.57149169322022053</v>
      </c>
      <c r="ET17">
        <f>Sheet71!FR17</f>
        <v>3.7986273353195654E-2</v>
      </c>
      <c r="EU17">
        <f>Sheet71!FS17</f>
        <v>0.44386203552646453</v>
      </c>
      <c r="EV17">
        <f>Sheet71!FT17</f>
        <v>0.88482271807242485</v>
      </c>
      <c r="EW17">
        <f>Sheet71!FU17</f>
        <v>0.23376750051341</v>
      </c>
      <c r="EZ17">
        <v>0.18493935403685668</v>
      </c>
      <c r="FA17">
        <v>-8.2886865025395204E-3</v>
      </c>
      <c r="FB17">
        <v>-3.416555752812224E-3</v>
      </c>
      <c r="FC17">
        <v>1.2355121587674225E-2</v>
      </c>
      <c r="FD17">
        <v>0.18046983946117842</v>
      </c>
      <c r="FE17">
        <v>-0.1391709439645063</v>
      </c>
      <c r="FF17">
        <v>0.120959227589584</v>
      </c>
      <c r="FG17">
        <v>0.10680952064402417</v>
      </c>
      <c r="FH17">
        <v>6.3963423344782083E-2</v>
      </c>
      <c r="FI17">
        <v>1.0329834496672234E-2</v>
      </c>
      <c r="FL17">
        <f t="shared" ref="FL17:FL25" si="19">EN17-($EU$10*EZ17)</f>
        <v>0.24149173322037851</v>
      </c>
      <c r="FM17">
        <f t="shared" si="17"/>
        <v>0.9118416970601172</v>
      </c>
      <c r="FN17">
        <f t="shared" si="17"/>
        <v>0.61872911960410537</v>
      </c>
      <c r="FO17">
        <f t="shared" si="17"/>
        <v>0.12329764767308916</v>
      </c>
      <c r="FP17">
        <f t="shared" si="17"/>
        <v>0.84716951921235706</v>
      </c>
      <c r="FQ17">
        <f t="shared" si="17"/>
        <v>0.57161749273078033</v>
      </c>
      <c r="FR17">
        <f t="shared" si="17"/>
        <v>3.7876935791812567E-2</v>
      </c>
      <c r="FS17">
        <f t="shared" si="17"/>
        <v>0.44376548817945816</v>
      </c>
      <c r="FT17">
        <f t="shared" si="17"/>
        <v>0.88476490020382903</v>
      </c>
      <c r="FU17">
        <f t="shared" si="17"/>
        <v>0.23375816316118095</v>
      </c>
    </row>
    <row r="18" spans="1:177">
      <c r="A18">
        <v>17</v>
      </c>
      <c r="EN18">
        <f>Sheet71!FL18</f>
        <v>5.5285971320124409E-2</v>
      </c>
      <c r="EO18">
        <f>Sheet71!FM18</f>
        <v>0.5517010163547007</v>
      </c>
      <c r="EP18">
        <f>Sheet71!FN18</f>
        <v>2.7684744640307332E-2</v>
      </c>
      <c r="EQ18">
        <f>Sheet71!FO18</f>
        <v>1.0416524781329638E-2</v>
      </c>
      <c r="ER18">
        <f>Sheet71!FP18</f>
        <v>0.37210716248338715</v>
      </c>
      <c r="ES18">
        <f>Sheet71!FQ18</f>
        <v>0.79347434795144034</v>
      </c>
      <c r="ET18">
        <f>Sheet71!FR18</f>
        <v>0.49259043530584878</v>
      </c>
      <c r="EU18">
        <f>Sheet71!FS18</f>
        <v>0.8674570386462449</v>
      </c>
      <c r="EV18">
        <f>Sheet71!FT18</f>
        <v>0.7221363173441252</v>
      </c>
      <c r="EW18">
        <f>Sheet71!FU18</f>
        <v>0.66367718399785647</v>
      </c>
      <c r="EZ18">
        <v>0.10643833404150346</v>
      </c>
      <c r="FA18">
        <v>0.15873462767035593</v>
      </c>
      <c r="FB18">
        <v>7.6914173593081083E-3</v>
      </c>
      <c r="FC18">
        <v>8.9970801558120581E-2</v>
      </c>
      <c r="FD18">
        <v>0.27622576756262923</v>
      </c>
      <c r="FE18">
        <v>-0.33459670498337807</v>
      </c>
      <c r="FF18">
        <v>5.2695807971335225E-2</v>
      </c>
      <c r="FG18">
        <v>0.11615661094594187</v>
      </c>
      <c r="FH18">
        <v>4.8145904282089057E-2</v>
      </c>
      <c r="FI18">
        <v>0.11379792103439725</v>
      </c>
      <c r="FL18">
        <f t="shared" si="19"/>
        <v>5.5189759496407552E-2</v>
      </c>
      <c r="FM18">
        <f t="shared" si="17"/>
        <v>0.55155753282357711</v>
      </c>
      <c r="FN18">
        <f t="shared" si="17"/>
        <v>2.7677792208199384E-2</v>
      </c>
      <c r="FO18">
        <f t="shared" si="17"/>
        <v>1.0335198302696486E-2</v>
      </c>
      <c r="FP18">
        <f t="shared" si="17"/>
        <v>0.37185747626747523</v>
      </c>
      <c r="FQ18">
        <f t="shared" si="17"/>
        <v>0.79377679687161562</v>
      </c>
      <c r="FR18">
        <f t="shared" si="17"/>
        <v>0.4925428024691193</v>
      </c>
      <c r="FS18">
        <f t="shared" si="17"/>
        <v>0.86735204226992502</v>
      </c>
      <c r="FT18">
        <f t="shared" si="17"/>
        <v>0.72209279725996389</v>
      </c>
      <c r="FU18">
        <f t="shared" si="17"/>
        <v>0.66357431969040093</v>
      </c>
    </row>
    <row r="19" spans="1:177">
      <c r="A19">
        <v>18</v>
      </c>
      <c r="BN19" t="s">
        <v>35</v>
      </c>
      <c r="BO19">
        <f>BS21+BS34</f>
        <v>3.4383141986132687E-4</v>
      </c>
      <c r="EN19">
        <f>Sheet71!FL19</f>
        <v>0.99117575780493583</v>
      </c>
      <c r="EO19">
        <f>Sheet71!FM19</f>
        <v>0.96687014338900412</v>
      </c>
      <c r="EP19">
        <f>Sheet71!FN19</f>
        <v>0.8823871298212671</v>
      </c>
      <c r="EQ19">
        <f>Sheet71!FO19</f>
        <v>0.92304313952262085</v>
      </c>
      <c r="ER19">
        <f>Sheet71!FP19</f>
        <v>0.3545860481489374</v>
      </c>
      <c r="ES19">
        <f>Sheet71!FQ19</f>
        <v>0.81291560239709715</v>
      </c>
      <c r="ET19">
        <f>Sheet71!FR19</f>
        <v>0.6500755114020188</v>
      </c>
      <c r="EU19">
        <f>Sheet71!FS19</f>
        <v>0.79150396513577737</v>
      </c>
      <c r="EV19">
        <f>Sheet71!FT19</f>
        <v>0.80812886356062175</v>
      </c>
      <c r="EW19">
        <f>Sheet71!FU19</f>
        <v>0.61328741054914415</v>
      </c>
      <c r="EZ19">
        <v>9.1099721298715353E-2</v>
      </c>
      <c r="FA19">
        <v>3.121388491080395E-2</v>
      </c>
      <c r="FB19">
        <v>8.1748953741910491E-2</v>
      </c>
      <c r="FC19">
        <v>-5.8446677769278879E-2</v>
      </c>
      <c r="FD19">
        <v>0.23066281213246759</v>
      </c>
      <c r="FE19">
        <v>-0.20985829114617857</v>
      </c>
      <c r="FF19">
        <v>0.12327972356192571</v>
      </c>
      <c r="FG19">
        <v>3.8666808252064491E-2</v>
      </c>
      <c r="FH19">
        <v>0.13324934341517969</v>
      </c>
      <c r="FI19">
        <v>-3.9245316868541213E-2</v>
      </c>
      <c r="FL19">
        <f t="shared" si="19"/>
        <v>0.99109341087227121</v>
      </c>
      <c r="FM19">
        <f t="shared" si="17"/>
        <v>0.9668419285092843</v>
      </c>
      <c r="FN19">
        <f t="shared" si="17"/>
        <v>0.88231323524186311</v>
      </c>
      <c r="FO19">
        <f t="shared" si="17"/>
        <v>0.92309597069016036</v>
      </c>
      <c r="FP19">
        <f t="shared" si="17"/>
        <v>0.35437754723600251</v>
      </c>
      <c r="FQ19">
        <f t="shared" si="17"/>
        <v>0.81310529767084505</v>
      </c>
      <c r="FR19">
        <f t="shared" si="17"/>
        <v>0.64996407629606745</v>
      </c>
      <c r="FS19">
        <f t="shared" si="17"/>
        <v>0.7914690134036525</v>
      </c>
      <c r="FT19">
        <f t="shared" si="17"/>
        <v>0.80800841670794887</v>
      </c>
      <c r="FU19">
        <f t="shared" si="17"/>
        <v>0.61332288520723865</v>
      </c>
    </row>
    <row r="20" spans="1:177">
      <c r="A20">
        <v>19</v>
      </c>
      <c r="AV20" t="s">
        <v>67</v>
      </c>
      <c r="AW20">
        <f>MAX(AW7:AW16)</f>
        <v>14.343404136484665</v>
      </c>
      <c r="AX20">
        <f>MAX(AX7:AX16)</f>
        <v>17.844363452100797</v>
      </c>
      <c r="AY20">
        <f>MAX(AY7:AY16)</f>
        <v>16.400589627286937</v>
      </c>
      <c r="AZ20">
        <f>MAX(AZ7:AZ16)</f>
        <v>19.28943115745145</v>
      </c>
      <c r="BB20">
        <f>SUM(BB7:BB16)</f>
        <v>2.750829664697255</v>
      </c>
      <c r="BC20">
        <f t="shared" ref="BC20:BE20" si="20">SUM(BC7:BC16)</f>
        <v>3.2839588499944532</v>
      </c>
      <c r="BD20">
        <f t="shared" si="20"/>
        <v>3.3371435116012629</v>
      </c>
      <c r="BE20">
        <f t="shared" si="20"/>
        <v>2.9654858171697969</v>
      </c>
      <c r="BG20">
        <f>IF(BG7&lt;0.000000000001,0.000000000001,BG7)</f>
        <v>3.3803618710561115E-3</v>
      </c>
      <c r="BH20">
        <f t="shared" ref="BH20:BJ20" si="21">IF(BH7&lt;0.000000000001,0.000000000001,BH7)</f>
        <v>1.4774877209188168E-3</v>
      </c>
      <c r="BI20">
        <f t="shared" si="21"/>
        <v>1.7504810903827782E-3</v>
      </c>
      <c r="BJ20">
        <f t="shared" si="21"/>
        <v>7.1840461661132934E-4</v>
      </c>
      <c r="EN20">
        <f>Sheet71!FL20</f>
        <v>0.62904091051909128</v>
      </c>
      <c r="EO20">
        <f>Sheet71!FM20</f>
        <v>0.29019961090194762</v>
      </c>
      <c r="EP20">
        <f>Sheet71!FN20</f>
        <v>0.77731292876218383</v>
      </c>
      <c r="EQ20">
        <f>Sheet71!FO20</f>
        <v>0.661314595203087</v>
      </c>
      <c r="ER20">
        <f>Sheet71!FP20</f>
        <v>0.49706956237136107</v>
      </c>
      <c r="ES20">
        <f>Sheet71!FQ20</f>
        <v>0.45820709979984481</v>
      </c>
      <c r="ET20">
        <f>Sheet71!FR20</f>
        <v>0.32725787794884098</v>
      </c>
      <c r="EU20">
        <f>Sheet71!FS20</f>
        <v>0.54444162850563982</v>
      </c>
      <c r="EV20">
        <f>Sheet71!FT20</f>
        <v>0.38502886342113302</v>
      </c>
      <c r="EW20">
        <f>Sheet71!FU20</f>
        <v>0.10151623763645858</v>
      </c>
      <c r="EZ20">
        <v>0.20092073116732007</v>
      </c>
      <c r="FA20">
        <v>3.0431609266134502E-2</v>
      </c>
      <c r="FB20">
        <v>2.7113653474320713E-2</v>
      </c>
      <c r="FC20">
        <v>2.1071065890278587E-3</v>
      </c>
      <c r="FD20">
        <v>0.2792207714249893</v>
      </c>
      <c r="FE20">
        <v>-0.24720414246527939</v>
      </c>
      <c r="FF20">
        <v>0.15043594615835609</v>
      </c>
      <c r="FG20">
        <v>0.11517149728252853</v>
      </c>
      <c r="FH20">
        <v>0.11572678075348489</v>
      </c>
      <c r="FI20">
        <v>1.6452332726879772E-2</v>
      </c>
      <c r="FL20">
        <f t="shared" si="19"/>
        <v>0.62885929409168084</v>
      </c>
      <c r="FM20">
        <f t="shared" si="17"/>
        <v>0.2901721031374519</v>
      </c>
      <c r="FN20">
        <f t="shared" si="17"/>
        <v>0.77728842016693112</v>
      </c>
      <c r="FO20">
        <f t="shared" si="17"/>
        <v>0.66131269054562014</v>
      </c>
      <c r="FP20">
        <f t="shared" si="17"/>
        <v>0.49681716890917149</v>
      </c>
      <c r="FQ20">
        <f t="shared" si="17"/>
        <v>0.45843055276527428</v>
      </c>
      <c r="FR20">
        <f t="shared" si="17"/>
        <v>0.32712189576852213</v>
      </c>
      <c r="FS20">
        <f t="shared" si="17"/>
        <v>0.54433752259404755</v>
      </c>
      <c r="FT20">
        <f t="shared" si="17"/>
        <v>0.38492425557726323</v>
      </c>
      <c r="FU20">
        <f t="shared" si="17"/>
        <v>0.10150136603075087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0.36352668899622903</v>
      </c>
      <c r="BH21">
        <f t="shared" si="22"/>
        <v>0.28585393828731542</v>
      </c>
      <c r="BI21">
        <f t="shared" si="22"/>
        <v>0.29965747547973137</v>
      </c>
      <c r="BJ21">
        <f t="shared" si="22"/>
        <v>0.27971238264250026</v>
      </c>
      <c r="BL21">
        <v>1.0000000000000001E-5</v>
      </c>
      <c r="BS21">
        <f>SUM(BM23:BV32)</f>
        <v>1.8432455016700237E-4</v>
      </c>
      <c r="EN21">
        <f>Sheet71!FL21</f>
        <v>0.9438891896520889</v>
      </c>
      <c r="EO21">
        <f>Sheet71!FM21</f>
        <v>0.50657228991117587</v>
      </c>
      <c r="EP21">
        <f>Sheet71!FN21</f>
        <v>0.45428093515993129</v>
      </c>
      <c r="EQ21">
        <f>Sheet71!FO21</f>
        <v>0.75250591505349163</v>
      </c>
      <c r="ER21">
        <f>Sheet71!FP21</f>
        <v>0.46116860329907339</v>
      </c>
      <c r="ES21">
        <f>Sheet71!FQ21</f>
        <v>0.95855043250471994</v>
      </c>
      <c r="ET21">
        <f>Sheet71!FR21</f>
        <v>0.35240315145180084</v>
      </c>
      <c r="EU21">
        <f>Sheet71!FS21</f>
        <v>0.86279571506599684</v>
      </c>
      <c r="EV21">
        <f>Sheet71!FT21</f>
        <v>0.13895087708231521</v>
      </c>
      <c r="EW21">
        <f>Sheet71!FU21</f>
        <v>0.98791748721653883</v>
      </c>
      <c r="EZ21">
        <v>0.14332427884865476</v>
      </c>
      <c r="FA21">
        <v>3.4821632177687856E-3</v>
      </c>
      <c r="FB21">
        <v>-1.089355346169027E-2</v>
      </c>
      <c r="FC21">
        <v>2.4539147980135581E-2</v>
      </c>
      <c r="FD21">
        <v>0.13691795985589456</v>
      </c>
      <c r="FE21">
        <v>-0.11210458100037109</v>
      </c>
      <c r="FF21">
        <v>8.5604592714060679E-2</v>
      </c>
      <c r="FG21">
        <v>9.0950615351892403E-2</v>
      </c>
      <c r="FH21">
        <v>3.5899556823435756E-2</v>
      </c>
      <c r="FI21">
        <v>2.0688751179500992E-2</v>
      </c>
      <c r="FL21">
        <f t="shared" si="19"/>
        <v>0.94375963585575129</v>
      </c>
      <c r="FM21">
        <f t="shared" si="17"/>
        <v>0.50656914231142547</v>
      </c>
      <c r="FN21">
        <f t="shared" si="17"/>
        <v>0.45429078206945639</v>
      </c>
      <c r="FO21">
        <f t="shared" si="17"/>
        <v>0.75248373360729659</v>
      </c>
      <c r="FP21">
        <f t="shared" si="17"/>
        <v>0.46104484030770421</v>
      </c>
      <c r="FQ21">
        <f t="shared" si="17"/>
        <v>0.95865176616690273</v>
      </c>
      <c r="FR21">
        <f t="shared" si="17"/>
        <v>0.35232577168014501</v>
      </c>
      <c r="FS21">
        <f t="shared" si="17"/>
        <v>0.86271350291329851</v>
      </c>
      <c r="FT21">
        <f t="shared" si="17"/>
        <v>0.13891842672630661</v>
      </c>
      <c r="FU21">
        <f t="shared" si="17"/>
        <v>0.98789878622408789</v>
      </c>
    </row>
    <row r="22" spans="1:177">
      <c r="A22">
        <v>21</v>
      </c>
      <c r="BG22">
        <f t="shared" si="22"/>
        <v>9.5008022507687296E-3</v>
      </c>
      <c r="BH22">
        <f t="shared" si="22"/>
        <v>7.7887174797837896E-3</v>
      </c>
      <c r="BI22">
        <f t="shared" si="22"/>
        <v>1.0670540877896439E-2</v>
      </c>
      <c r="BJ22">
        <f t="shared" si="22"/>
        <v>4.8393260844977054E-3</v>
      </c>
      <c r="EN22">
        <f>Sheet71!FL22</f>
        <v>0.23652972379284748</v>
      </c>
      <c r="EO22">
        <f>Sheet71!FM22</f>
        <v>0.55601890312078972</v>
      </c>
      <c r="EP22">
        <f>Sheet71!FN22</f>
        <v>0.99178091395950663</v>
      </c>
      <c r="EQ22">
        <f>Sheet71!FO22</f>
        <v>0.33668495434450357</v>
      </c>
      <c r="ER22">
        <f>Sheet71!FP22</f>
        <v>1.9013069621032485E-4</v>
      </c>
      <c r="ES22">
        <f>Sheet71!FQ22</f>
        <v>5.9386321799204646E-2</v>
      </c>
      <c r="ET22">
        <f>Sheet71!FR22</f>
        <v>0.63159452050897968</v>
      </c>
      <c r="EU22">
        <f>Sheet71!FS22</f>
        <v>0.73101722097181665</v>
      </c>
      <c r="EV22">
        <f>Sheet71!FT22</f>
        <v>0.20647322351382527</v>
      </c>
      <c r="EW22">
        <f>Sheet71!FU22</f>
        <v>0.60448651512166873</v>
      </c>
      <c r="EZ22">
        <v>8.9688521075703492E-2</v>
      </c>
      <c r="FA22">
        <v>4.9625914334414822E-2</v>
      </c>
      <c r="FB22">
        <v>6.4318790537675211E-2</v>
      </c>
      <c r="FC22">
        <v>-3.0382010250446366E-2</v>
      </c>
      <c r="FD22">
        <v>0.22464409672746707</v>
      </c>
      <c r="FE22">
        <v>-0.21753727142889798</v>
      </c>
      <c r="FF22">
        <v>0.10512346889277689</v>
      </c>
      <c r="FG22">
        <v>5.0014543977280175E-2</v>
      </c>
      <c r="FH22">
        <v>0.11113098423371476</v>
      </c>
      <c r="FI22">
        <v>-1.190042689137466E-2</v>
      </c>
      <c r="FL22">
        <f t="shared" si="19"/>
        <v>0.23644865247341293</v>
      </c>
      <c r="FM22">
        <f t="shared" si="17"/>
        <v>0.55597404522476268</v>
      </c>
      <c r="FN22">
        <f t="shared" si="17"/>
        <v>0.99172277486711458</v>
      </c>
      <c r="FO22">
        <f t="shared" si="17"/>
        <v>0.33671241727541756</v>
      </c>
      <c r="FP22">
        <f t="shared" si="17"/>
        <v>-1.2929774699983428E-5</v>
      </c>
      <c r="FQ22">
        <f t="shared" si="17"/>
        <v>5.9582958262928351E-2</v>
      </c>
      <c r="FR22">
        <f t="shared" si="17"/>
        <v>0.63149949721921572</v>
      </c>
      <c r="FS22">
        <f t="shared" si="17"/>
        <v>0.73097201178537308</v>
      </c>
      <c r="FT22">
        <f t="shared" si="17"/>
        <v>0.20637276990600756</v>
      </c>
      <c r="FU22">
        <f t="shared" si="17"/>
        <v>0.60449727216502669</v>
      </c>
    </row>
    <row r="23" spans="1:177">
      <c r="A23">
        <v>22</v>
      </c>
      <c r="B23">
        <f t="array" ref="B23:K32">TRANSPOSE(EN16:EW25)</f>
        <v>0.62619305685416504</v>
      </c>
      <c r="C23">
        <v>0.24165890374863919</v>
      </c>
      <c r="D23">
        <v>5.5285971320124409E-2</v>
      </c>
      <c r="E23">
        <v>0.99117575780493583</v>
      </c>
      <c r="F23">
        <v>0.62904091051909128</v>
      </c>
      <c r="G23">
        <v>0.9438891896520889</v>
      </c>
      <c r="H23">
        <v>0.23652972379284748</v>
      </c>
      <c r="I23">
        <v>0.67279825855709219</v>
      </c>
      <c r="J23">
        <v>0.96655812355925363</v>
      </c>
      <c r="K23">
        <v>0.99666619151315883</v>
      </c>
      <c r="M23">
        <f t="array" ref="M23:M32">TRANSPOSE(EN12:EW12)</f>
        <v>0.79188154119544374</v>
      </c>
      <c r="S23">
        <f>EN16</f>
        <v>0.62619305685416504</v>
      </c>
      <c r="T23">
        <f t="shared" ref="T23:AB32" si="23">EO16</f>
        <v>0.14064219320568358</v>
      </c>
      <c r="U23">
        <f t="shared" si="23"/>
        <v>0.45583806234948082</v>
      </c>
      <c r="V23">
        <f t="shared" si="23"/>
        <v>0.15790026359073581</v>
      </c>
      <c r="W23">
        <f t="shared" si="23"/>
        <v>0.43204602857206775</v>
      </c>
      <c r="X23">
        <f t="shared" si="23"/>
        <v>0.51153221217084621</v>
      </c>
      <c r="Y23">
        <f t="shared" si="23"/>
        <v>0.75256403905885161</v>
      </c>
      <c r="Z23">
        <f t="shared" si="23"/>
        <v>0.95232908338524347</v>
      </c>
      <c r="AA23">
        <f t="shared" si="23"/>
        <v>0.38140216804906896</v>
      </c>
      <c r="AB23">
        <f t="shared" si="23"/>
        <v>0.39044391073782109</v>
      </c>
      <c r="BG23">
        <f t="shared" si="22"/>
        <v>1.8208169077791163E-3</v>
      </c>
      <c r="BH23">
        <f t="shared" si="22"/>
        <v>5.4255354536224222E-4</v>
      </c>
      <c r="BI23">
        <f t="shared" si="22"/>
        <v>8.3720577216049173E-4</v>
      </c>
      <c r="BJ23">
        <f t="shared" si="22"/>
        <v>3.8435632546403797E-4</v>
      </c>
      <c r="BM23">
        <f>0.5*$BL$21*B23*B23</f>
        <v>1.9605887222618178E-6</v>
      </c>
      <c r="BN23">
        <f t="shared" ref="BN23:BV32" si="24">0.5*$BL$21*C23*C23</f>
        <v>2.9199512880497033E-7</v>
      </c>
      <c r="BO23">
        <f t="shared" si="24"/>
        <v>1.5282693124048094E-8</v>
      </c>
      <c r="BP23">
        <f t="shared" si="24"/>
        <v>4.9121469143009445E-6</v>
      </c>
      <c r="BQ23">
        <f t="shared" si="24"/>
        <v>1.9784623355334373E-6</v>
      </c>
      <c r="BR23">
        <f t="shared" si="24"/>
        <v>4.4546340117103857E-6</v>
      </c>
      <c r="BS23">
        <f t="shared" si="24"/>
        <v>2.797315511876036E-7</v>
      </c>
      <c r="BT23">
        <f t="shared" si="24"/>
        <v>2.2632874835872797E-6</v>
      </c>
      <c r="BU23">
        <f t="shared" si="24"/>
        <v>4.6711730310919272E-6</v>
      </c>
      <c r="BV23">
        <f t="shared" si="24"/>
        <v>4.9667174865267236E-6</v>
      </c>
      <c r="BY23">
        <f>$BG$7-$BL$7</f>
        <v>3.3803618710561115E-3</v>
      </c>
      <c r="BZ23">
        <f>$BG$8-$BL$8</f>
        <v>0.36352668899622903</v>
      </c>
      <c r="CA23">
        <f>$BG$9-$BL$9</f>
        <v>9.5008022507687296E-3</v>
      </c>
      <c r="CB23">
        <f>$BG$10-$BL$10</f>
        <v>1.8208169077791163E-3</v>
      </c>
      <c r="CC23">
        <f>$BG$11-$BL$11</f>
        <v>-0.79511048536932449</v>
      </c>
      <c r="CD23">
        <f>$BG$12-$BL$12</f>
        <v>0.16832591555793255</v>
      </c>
      <c r="CE23">
        <f>$BG$13-$BL$13</f>
        <v>0.18351904814716499</v>
      </c>
      <c r="CF23">
        <f>$BG$14-$BL$14</f>
        <v>2.5923977638996027E-2</v>
      </c>
      <c r="CG23">
        <f>$BG$15-$BL$15</f>
        <v>3.7059980538355797E-2</v>
      </c>
      <c r="CH23">
        <f>$BG$16-$BL$16</f>
        <v>2.0528934610422375E-3</v>
      </c>
      <c r="CW23">
        <f t="array" ref="CW23:DF26">TRANSPOSE(CW7:CZ16)</f>
        <v>3.3803618710561115E-3</v>
      </c>
      <c r="CX23">
        <v>0.36352668899622903</v>
      </c>
      <c r="CY23">
        <v>9.5008022507687296E-3</v>
      </c>
      <c r="CZ23">
        <v>1.8208169077791163E-3</v>
      </c>
      <c r="DA23">
        <v>-0.79511048536932449</v>
      </c>
      <c r="DB23">
        <v>0.16832591555793255</v>
      </c>
      <c r="DC23">
        <v>0.18351904814716499</v>
      </c>
      <c r="DD23">
        <v>2.5923977638996027E-2</v>
      </c>
      <c r="DE23">
        <v>3.7059980538355797E-2</v>
      </c>
      <c r="DF23">
        <v>2.0528934610422375E-3</v>
      </c>
      <c r="DT23">
        <f t="array" ref="DT23:EC26">TRANSPOSE(DT7:DW16)</f>
        <v>-0.14207256501105264</v>
      </c>
      <c r="DU23">
        <v>0.35014986701408674</v>
      </c>
      <c r="DV23">
        <v>-0.18362592611085607</v>
      </c>
      <c r="DW23">
        <v>0.24812872166174749</v>
      </c>
      <c r="DX23">
        <v>0.21516398807794568</v>
      </c>
      <c r="DY23">
        <v>-0.43534324530322382</v>
      </c>
      <c r="DZ23">
        <v>-0.32476180959799422</v>
      </c>
      <c r="EA23">
        <v>-0.162691248807212</v>
      </c>
      <c r="EB23">
        <v>0.17441727179788852</v>
      </c>
      <c r="EC23">
        <v>0.54094322131445516</v>
      </c>
      <c r="EN23">
        <f>Sheet71!FL23</f>
        <v>0.67279825855709219</v>
      </c>
      <c r="EO23">
        <f>Sheet71!FM23</f>
        <v>0.21100940135668603</v>
      </c>
      <c r="EP23">
        <f>Sheet71!FN23</f>
        <v>0.6947613878672626</v>
      </c>
      <c r="EQ23">
        <f>Sheet71!FO23</f>
        <v>0.9638584602121163</v>
      </c>
      <c r="ER23">
        <f>Sheet71!FP23</f>
        <v>0.53865096549261104</v>
      </c>
      <c r="ES23">
        <f>Sheet71!FQ23</f>
        <v>0.77932412855426914</v>
      </c>
      <c r="ET23">
        <f>Sheet71!FR23</f>
        <v>0.20336265224111824</v>
      </c>
      <c r="EU23">
        <f>Sheet71!FS23</f>
        <v>0.40091752297288308</v>
      </c>
      <c r="EV23">
        <f>Sheet71!FT23</f>
        <v>0.27400233704620519</v>
      </c>
      <c r="EW23">
        <f>Sheet71!FU23</f>
        <v>0.77003007346585906</v>
      </c>
      <c r="EZ23">
        <v>8.4505549152753684E-2</v>
      </c>
      <c r="FA23">
        <v>3.2393082860143099E-2</v>
      </c>
      <c r="FB23">
        <v>-7.3571387106990257E-3</v>
      </c>
      <c r="FC23">
        <v>3.554335357488049E-2</v>
      </c>
      <c r="FD23">
        <v>0.10321342049660111</v>
      </c>
      <c r="FE23">
        <v>-0.10514515578971086</v>
      </c>
      <c r="FF23">
        <v>4.566576963061543E-2</v>
      </c>
      <c r="FG23">
        <v>7.0725557163896696E-2</v>
      </c>
      <c r="FH23">
        <v>9.399207777109158E-3</v>
      </c>
      <c r="FI23">
        <v>3.0968018408615974E-2</v>
      </c>
      <c r="FL23">
        <f t="shared" si="19"/>
        <v>0.672721872233768</v>
      </c>
      <c r="FM23">
        <f t="shared" si="17"/>
        <v>0.21098012057541629</v>
      </c>
      <c r="FN23">
        <f t="shared" si="17"/>
        <v>0.69476803813794819</v>
      </c>
      <c r="FO23">
        <f t="shared" si="17"/>
        <v>0.96382633183563193</v>
      </c>
      <c r="FP23">
        <f t="shared" si="17"/>
        <v>0.5385576687353153</v>
      </c>
      <c r="FQ23">
        <f t="shared" si="17"/>
        <v>0.77941917144727024</v>
      </c>
      <c r="FR23">
        <f t="shared" si="17"/>
        <v>0.20332137400224726</v>
      </c>
      <c r="FS23">
        <f t="shared" si="17"/>
        <v>0.40085359267089737</v>
      </c>
      <c r="FT23">
        <f t="shared" si="17"/>
        <v>0.27399384090682199</v>
      </c>
      <c r="FU23">
        <f t="shared" si="17"/>
        <v>0.77000208082998378</v>
      </c>
    </row>
    <row r="24" spans="1:177">
      <c r="A24">
        <v>23</v>
      </c>
      <c r="B24">
        <v>0.14064219320568358</v>
      </c>
      <c r="C24">
        <v>0.91183420474400945</v>
      </c>
      <c r="D24">
        <v>0.5517010163547007</v>
      </c>
      <c r="E24">
        <v>0.96687014338900412</v>
      </c>
      <c r="F24">
        <v>0.29019961090194762</v>
      </c>
      <c r="G24">
        <v>0.50657228991117587</v>
      </c>
      <c r="H24">
        <v>0.55601890312078972</v>
      </c>
      <c r="I24">
        <v>0.21100940135668603</v>
      </c>
      <c r="J24">
        <v>0.26739992501626375</v>
      </c>
      <c r="K24">
        <v>0.58917861472031308</v>
      </c>
      <c r="M24">
        <v>6.5197792212987243E-2</v>
      </c>
      <c r="S24">
        <f t="shared" ref="S24:S32" si="25">EN17</f>
        <v>0.24165890374863919</v>
      </c>
      <c r="T24">
        <f t="shared" si="23"/>
        <v>0.91183420474400945</v>
      </c>
      <c r="U24">
        <f t="shared" si="23"/>
        <v>0.61872603130830695</v>
      </c>
      <c r="V24">
        <f t="shared" si="23"/>
        <v>0.12330881572443926</v>
      </c>
      <c r="W24">
        <f t="shared" si="23"/>
        <v>0.84733264965344113</v>
      </c>
      <c r="X24">
        <f t="shared" si="23"/>
        <v>0.57149169322022053</v>
      </c>
      <c r="Y24">
        <f t="shared" si="23"/>
        <v>3.7986273353195654E-2</v>
      </c>
      <c r="Z24">
        <f t="shared" si="23"/>
        <v>0.44386203552646453</v>
      </c>
      <c r="AA24">
        <f t="shared" si="23"/>
        <v>0.88482271807242485</v>
      </c>
      <c r="AB24">
        <f t="shared" si="23"/>
        <v>0.23376750051341</v>
      </c>
      <c r="BG24">
        <f t="shared" si="22"/>
        <v>0.20488951463067545</v>
      </c>
      <c r="BH24">
        <f t="shared" si="22"/>
        <v>0.10708484908029309</v>
      </c>
      <c r="BI24">
        <f t="shared" si="22"/>
        <v>0.13412673598253017</v>
      </c>
      <c r="BJ24">
        <f t="shared" si="22"/>
        <v>0.1530250605035044</v>
      </c>
      <c r="BM24">
        <f t="shared" ref="BM24:BM32" si="26">0.5*$BL$21*B24*B24</f>
        <v>9.8901132548524146E-8</v>
      </c>
      <c r="BN24">
        <f t="shared" si="24"/>
        <v>4.1572080847057011E-6</v>
      </c>
      <c r="BO24">
        <f t="shared" si="24"/>
        <v>1.5218700572340489E-6</v>
      </c>
      <c r="BP24">
        <f t="shared" si="24"/>
        <v>4.6741893708853674E-6</v>
      </c>
      <c r="BQ24">
        <f t="shared" si="24"/>
        <v>4.2107907083820901E-7</v>
      </c>
      <c r="BR24">
        <f t="shared" si="24"/>
        <v>1.2830774245292621E-6</v>
      </c>
      <c r="BS24">
        <f t="shared" si="24"/>
        <v>1.5457851031382309E-6</v>
      </c>
      <c r="BT24">
        <f t="shared" si="24"/>
        <v>2.2262483730453507E-7</v>
      </c>
      <c r="BU24">
        <f t="shared" si="24"/>
        <v>3.575135994935174E-7</v>
      </c>
      <c r="BV24">
        <f t="shared" si="24"/>
        <v>1.7356572002187356E-6</v>
      </c>
      <c r="BY24">
        <f>$BH$7-$BM$7</f>
        <v>-0.99852251227908118</v>
      </c>
      <c r="BZ24">
        <f>$BH$8-$BM$8</f>
        <v>0.28585393828731542</v>
      </c>
      <c r="CA24">
        <f>$BH$9-$BM$9</f>
        <v>7.7887174797837896E-3</v>
      </c>
      <c r="CB24">
        <f>$BH$10-$BM$10</f>
        <v>5.4255354536224222E-4</v>
      </c>
      <c r="CC24">
        <f>$BH$11-$BM$11</f>
        <v>0.10708484908029309</v>
      </c>
      <c r="CD24">
        <f>$BH$12-$BM$12</f>
        <v>0.30451051480187979</v>
      </c>
      <c r="CE24">
        <f>$BH$13-$BM$13</f>
        <v>0.25474662853719238</v>
      </c>
      <c r="CF24">
        <f>$BH$14-$BM$14</f>
        <v>2.0937430555565972E-2</v>
      </c>
      <c r="CG24">
        <f>$BH$15-$BM$15</f>
        <v>1.6413878199199861E-2</v>
      </c>
      <c r="CH24">
        <f>$BH$16-$BM$16</f>
        <v>6.440017924887098E-4</v>
      </c>
      <c r="CW24">
        <v>-0.99852251227908118</v>
      </c>
      <c r="CX24">
        <v>0.28585393828731542</v>
      </c>
      <c r="CY24">
        <v>7.7887174797837896E-3</v>
      </c>
      <c r="CZ24">
        <v>5.4255354536224222E-4</v>
      </c>
      <c r="DA24">
        <v>0.10708484908029309</v>
      </c>
      <c r="DB24">
        <v>0.30451051480187979</v>
      </c>
      <c r="DC24">
        <v>0.25474662853719238</v>
      </c>
      <c r="DD24">
        <v>2.0937430555565972E-2</v>
      </c>
      <c r="DE24">
        <v>1.6413878199199861E-2</v>
      </c>
      <c r="DF24">
        <v>6.440017924887098E-4</v>
      </c>
      <c r="DT24">
        <v>0.49963888610519791</v>
      </c>
      <c r="DU24">
        <v>0.270613118929526</v>
      </c>
      <c r="DV24">
        <v>-0.10987899771744949</v>
      </c>
      <c r="DW24">
        <v>0.35499416885035251</v>
      </c>
      <c r="DX24">
        <v>0.53541229707073235</v>
      </c>
      <c r="DY24">
        <v>-0.61038356779795488</v>
      </c>
      <c r="DZ24">
        <v>0.20956417872727481</v>
      </c>
      <c r="EA24">
        <v>0.53506543792595429</v>
      </c>
      <c r="EB24">
        <v>-0.14332037640179129</v>
      </c>
      <c r="EC24">
        <v>0.25516332669497149</v>
      </c>
      <c r="EN24">
        <f>Sheet71!FL24</f>
        <v>0.96655812355925363</v>
      </c>
      <c r="EO24">
        <f>Sheet71!FM24</f>
        <v>0.26739992501626375</v>
      </c>
      <c r="EP24">
        <f>Sheet71!FN24</f>
        <v>0.8925310402487977</v>
      </c>
      <c r="EQ24">
        <f>Sheet71!FO24</f>
        <v>0.12810434311633839</v>
      </c>
      <c r="ER24">
        <f>Sheet71!FP24</f>
        <v>0.5339457461182876</v>
      </c>
      <c r="ES24">
        <f>Sheet71!FQ24</f>
        <v>0.88822136448441269</v>
      </c>
      <c r="ET24">
        <f>Sheet71!FR24</f>
        <v>0.54431964028121205</v>
      </c>
      <c r="EU24">
        <f>Sheet71!FS24</f>
        <v>0.74405194313416434</v>
      </c>
      <c r="EV24">
        <f>Sheet71!FT24</f>
        <v>0.12017918102496244</v>
      </c>
      <c r="EW24">
        <f>Sheet71!FU24</f>
        <v>0.8784569901436674</v>
      </c>
      <c r="EZ24">
        <v>0.16409704873396613</v>
      </c>
      <c r="FA24">
        <v>4.4795730543884041E-2</v>
      </c>
      <c r="FB24">
        <v>-3.8956188162583255E-2</v>
      </c>
      <c r="FC24">
        <v>4.9363994565011782E-2</v>
      </c>
      <c r="FD24">
        <v>0.22118811712328845</v>
      </c>
      <c r="FE24">
        <v>-0.21280254438164403</v>
      </c>
      <c r="FF24">
        <v>6.4111850575861051E-2</v>
      </c>
      <c r="FG24">
        <v>6.744555118933436E-2</v>
      </c>
      <c r="FH24">
        <v>0.11163867608149206</v>
      </c>
      <c r="FI24">
        <v>0.10890290173228662</v>
      </c>
      <c r="FL24">
        <f t="shared" si="19"/>
        <v>0.96640979282420947</v>
      </c>
      <c r="FM24">
        <f t="shared" si="17"/>
        <v>0.26735943322381728</v>
      </c>
      <c r="FN24">
        <f t="shared" si="17"/>
        <v>0.8925662535574419</v>
      </c>
      <c r="FO24">
        <f t="shared" si="17"/>
        <v>0.12805972197503795</v>
      </c>
      <c r="FP24">
        <f t="shared" si="17"/>
        <v>0.5337458095792148</v>
      </c>
      <c r="FQ24">
        <f t="shared" si="17"/>
        <v>0.88841372112989125</v>
      </c>
      <c r="FR24">
        <f t="shared" si="17"/>
        <v>0.54426168824615517</v>
      </c>
      <c r="FS24">
        <f t="shared" si="17"/>
        <v>0.74399097769779265</v>
      </c>
      <c r="FT24">
        <f t="shared" si="17"/>
        <v>0.12007826850392517</v>
      </c>
      <c r="FU24">
        <f t="shared" si="17"/>
        <v>0.87835855054595968</v>
      </c>
    </row>
    <row r="25" spans="1:177">
      <c r="A25">
        <v>24</v>
      </c>
      <c r="B25">
        <v>0.45583806234948082</v>
      </c>
      <c r="C25">
        <v>0.61872603130830695</v>
      </c>
      <c r="D25">
        <v>2.7684744640307332E-2</v>
      </c>
      <c r="E25">
        <v>0.8823871298212671</v>
      </c>
      <c r="F25">
        <v>0.77731292876218383</v>
      </c>
      <c r="G25">
        <v>0.45428093515993129</v>
      </c>
      <c r="H25">
        <v>0.99178091395950663</v>
      </c>
      <c r="I25">
        <v>0.6947613878672626</v>
      </c>
      <c r="J25">
        <v>0.8925310402487977</v>
      </c>
      <c r="K25">
        <v>0.72157648983443545</v>
      </c>
      <c r="M25">
        <v>0.13693799997931447</v>
      </c>
      <c r="S25">
        <f t="shared" si="25"/>
        <v>5.5285971320124409E-2</v>
      </c>
      <c r="T25">
        <f t="shared" si="23"/>
        <v>0.5517010163547007</v>
      </c>
      <c r="U25">
        <f t="shared" si="23"/>
        <v>2.7684744640307332E-2</v>
      </c>
      <c r="V25">
        <f t="shared" si="23"/>
        <v>1.0416524781329638E-2</v>
      </c>
      <c r="W25">
        <f t="shared" si="23"/>
        <v>0.37210716248338715</v>
      </c>
      <c r="X25">
        <f t="shared" si="23"/>
        <v>0.79347434795144034</v>
      </c>
      <c r="Y25">
        <f t="shared" si="23"/>
        <v>0.49259043530584878</v>
      </c>
      <c r="Z25">
        <f t="shared" si="23"/>
        <v>0.8674570386462449</v>
      </c>
      <c r="AA25">
        <f t="shared" si="23"/>
        <v>0.7221363173441252</v>
      </c>
      <c r="AB25">
        <f t="shared" si="23"/>
        <v>0.66367718399785647</v>
      </c>
      <c r="BG25">
        <f t="shared" si="22"/>
        <v>0.16832591555793255</v>
      </c>
      <c r="BH25">
        <f t="shared" si="22"/>
        <v>0.30451051480187979</v>
      </c>
      <c r="BI25">
        <f t="shared" si="22"/>
        <v>0.21470145990614453</v>
      </c>
      <c r="BJ25">
        <f t="shared" si="22"/>
        <v>0.19876746353310196</v>
      </c>
      <c r="BM25">
        <f t="shared" si="26"/>
        <v>1.0389416954326459E-6</v>
      </c>
      <c r="BN25">
        <f t="shared" si="24"/>
        <v>1.9141095090926401E-6</v>
      </c>
      <c r="BO25">
        <f t="shared" si="24"/>
        <v>3.832225428995128E-9</v>
      </c>
      <c r="BP25">
        <f t="shared" si="24"/>
        <v>3.8930352343710686E-6</v>
      </c>
      <c r="BQ25">
        <f t="shared" si="24"/>
        <v>3.0210769461042196E-6</v>
      </c>
      <c r="BR25">
        <f t="shared" si="24"/>
        <v>1.0318558402489086E-6</v>
      </c>
      <c r="BS25">
        <f t="shared" si="24"/>
        <v>4.9181469064717712E-6</v>
      </c>
      <c r="BT25">
        <f t="shared" si="24"/>
        <v>2.4134669303562247E-6</v>
      </c>
      <c r="BU25">
        <f t="shared" si="24"/>
        <v>3.9830582890380053E-6</v>
      </c>
      <c r="BV25">
        <f t="shared" si="24"/>
        <v>2.6033631534089259E-6</v>
      </c>
      <c r="BY25">
        <f>$BI$7-$BN$7</f>
        <v>1.7504810903827782E-3</v>
      </c>
      <c r="BZ25">
        <f>$BI$8-$BN$8</f>
        <v>0.29965747547973137</v>
      </c>
      <c r="CA25">
        <f>$BI$9-$BN$9</f>
        <v>1.0670540877896439E-2</v>
      </c>
      <c r="CB25">
        <f>$BI$10-$BN$10</f>
        <v>8.3720577216049173E-4</v>
      </c>
      <c r="CC25">
        <f>$BI$11-$BN$11</f>
        <v>0.13412673598253017</v>
      </c>
      <c r="CD25">
        <f>$BI$12-$BN$12</f>
        <v>0.21470145990614453</v>
      </c>
      <c r="CE25">
        <f>$BI$13-$BN$13</f>
        <v>0.28200820131014648</v>
      </c>
      <c r="CF25">
        <f>$BI$14-$BN$14</f>
        <v>-0.98508541941689864</v>
      </c>
      <c r="CG25">
        <f>$BI$15-$BN$15</f>
        <v>4.0620609681431177E-2</v>
      </c>
      <c r="CH25">
        <f>$BI$16-$BN$16</f>
        <v>7.127093164751311E-4</v>
      </c>
      <c r="CW25">
        <v>1.7504810903827782E-3</v>
      </c>
      <c r="CX25">
        <v>0.29965747547973137</v>
      </c>
      <c r="CY25">
        <v>1.0670540877896439E-2</v>
      </c>
      <c r="CZ25">
        <v>8.3720577216049173E-4</v>
      </c>
      <c r="DA25">
        <v>0.13412673598253017</v>
      </c>
      <c r="DB25">
        <v>0.21470145990614453</v>
      </c>
      <c r="DC25">
        <v>0.28200820131014648</v>
      </c>
      <c r="DD25">
        <v>-0.98508541941689864</v>
      </c>
      <c r="DE25">
        <v>4.0620609681431177E-2</v>
      </c>
      <c r="DF25">
        <v>7.127093164751311E-4</v>
      </c>
      <c r="DT25">
        <v>0.10150078575982578</v>
      </c>
      <c r="DU25">
        <v>0.25833900827246986</v>
      </c>
      <c r="DV25">
        <v>0.37368161167962233</v>
      </c>
      <c r="DW25">
        <v>-0.13923890676018399</v>
      </c>
      <c r="DX25">
        <v>0.66436910890533218</v>
      </c>
      <c r="DY25">
        <v>-0.71393916335670227</v>
      </c>
      <c r="DZ25">
        <v>0.3544144794671209</v>
      </c>
      <c r="EA25">
        <v>0.2099187171394932</v>
      </c>
      <c r="EB25">
        <v>0.18576312443149623</v>
      </c>
      <c r="EC25">
        <v>-0.22238701475613015</v>
      </c>
      <c r="EN25">
        <f>Sheet71!FL25</f>
        <v>0.99666619151315883</v>
      </c>
      <c r="EO25">
        <f>Sheet71!FM25</f>
        <v>0.58917861472031308</v>
      </c>
      <c r="EP25">
        <f>Sheet71!FN25</f>
        <v>0.72157648983443545</v>
      </c>
      <c r="EQ25">
        <f>Sheet71!FO25</f>
        <v>0.12058374744304268</v>
      </c>
      <c r="ER25">
        <f>Sheet71!FP25</f>
        <v>0.15028784451231073</v>
      </c>
      <c r="ES25">
        <f>Sheet71!FQ25</f>
        <v>0.53536117254929605</v>
      </c>
      <c r="ET25">
        <f>Sheet71!FR25</f>
        <v>0.23437314056298955</v>
      </c>
      <c r="EU25">
        <f>Sheet71!FS25</f>
        <v>0.14440416934355751</v>
      </c>
      <c r="EV25">
        <f>Sheet71!FT25</f>
        <v>0.23965769617179439</v>
      </c>
      <c r="EW25">
        <f>Sheet71!FU25</f>
        <v>0.63216848075223631</v>
      </c>
      <c r="EZ25">
        <v>0.20232200464877764</v>
      </c>
      <c r="FA25">
        <v>4.133967907506142E-3</v>
      </c>
      <c r="FB25">
        <v>2.3990852437053456E-2</v>
      </c>
      <c r="FC25">
        <v>-1.0872278001424915E-2</v>
      </c>
      <c r="FD25">
        <v>0.2536898101189255</v>
      </c>
      <c r="FE25">
        <v>-0.20820129159575221</v>
      </c>
      <c r="FF25">
        <v>0.15251634200020761</v>
      </c>
      <c r="FG25">
        <v>0.10490636692378566</v>
      </c>
      <c r="FH25">
        <v>0.11733436161731403</v>
      </c>
      <c r="FI25">
        <v>2.1193106733736894E-3</v>
      </c>
      <c r="FL25">
        <f t="shared" si="19"/>
        <v>0.99648330844550648</v>
      </c>
      <c r="FM25">
        <f t="shared" si="17"/>
        <v>0.58917487794074819</v>
      </c>
      <c r="FN25">
        <f t="shared" si="17"/>
        <v>0.72155480400398464</v>
      </c>
      <c r="FO25">
        <f t="shared" si="17"/>
        <v>0.12059357512123675</v>
      </c>
      <c r="FP25">
        <f t="shared" si="17"/>
        <v>0.15005852901700797</v>
      </c>
      <c r="FQ25">
        <f t="shared" si="17"/>
        <v>0.53554937002669012</v>
      </c>
      <c r="FR25">
        <f t="shared" si="17"/>
        <v>0.23423527786960371</v>
      </c>
      <c r="FS25">
        <f t="shared" si="17"/>
        <v>0.14430934229677839</v>
      </c>
      <c r="FT25">
        <f t="shared" si="17"/>
        <v>0.23955163520214925</v>
      </c>
      <c r="FU25">
        <f t="shared" si="17"/>
        <v>0.63216656506324376</v>
      </c>
    </row>
    <row r="26" spans="1:177">
      <c r="A26">
        <v>25</v>
      </c>
      <c r="B26">
        <v>0.15790026359073581</v>
      </c>
      <c r="C26">
        <v>0.12330881572443926</v>
      </c>
      <c r="D26">
        <v>1.0416524781329638E-2</v>
      </c>
      <c r="E26">
        <v>0.92304313952262085</v>
      </c>
      <c r="F26">
        <v>0.661314595203087</v>
      </c>
      <c r="G26">
        <v>0.75250591505349163</v>
      </c>
      <c r="H26">
        <v>0.33668495434450357</v>
      </c>
      <c r="I26">
        <v>0.9638584602121163</v>
      </c>
      <c r="J26">
        <v>0.12810434311633839</v>
      </c>
      <c r="K26">
        <v>0.12058374744304268</v>
      </c>
      <c r="M26">
        <v>0.28962039578458959</v>
      </c>
      <c r="S26">
        <f t="shared" si="25"/>
        <v>0.99117575780493583</v>
      </c>
      <c r="T26">
        <f t="shared" si="23"/>
        <v>0.96687014338900412</v>
      </c>
      <c r="U26">
        <f t="shared" si="23"/>
        <v>0.8823871298212671</v>
      </c>
      <c r="V26">
        <f t="shared" si="23"/>
        <v>0.92304313952262085</v>
      </c>
      <c r="W26">
        <f t="shared" si="23"/>
        <v>0.3545860481489374</v>
      </c>
      <c r="X26">
        <f t="shared" si="23"/>
        <v>0.81291560239709715</v>
      </c>
      <c r="Y26">
        <f t="shared" si="23"/>
        <v>0.6500755114020188</v>
      </c>
      <c r="Z26">
        <f t="shared" si="23"/>
        <v>0.79150396513577737</v>
      </c>
      <c r="AA26">
        <f t="shared" si="23"/>
        <v>0.80812886356062175</v>
      </c>
      <c r="AB26">
        <f t="shared" si="23"/>
        <v>0.61328741054914415</v>
      </c>
      <c r="BG26">
        <f t="shared" si="22"/>
        <v>0.18351904814716499</v>
      </c>
      <c r="BH26">
        <f t="shared" si="22"/>
        <v>0.25474662853719238</v>
      </c>
      <c r="BI26">
        <f t="shared" si="22"/>
        <v>0.28200820131014648</v>
      </c>
      <c r="BJ26">
        <f t="shared" si="22"/>
        <v>0.33721287561387864</v>
      </c>
      <c r="BM26">
        <f t="shared" si="26"/>
        <v>1.2466246621011926E-7</v>
      </c>
      <c r="BN26">
        <f t="shared" si="24"/>
        <v>7.6025320176818608E-8</v>
      </c>
      <c r="BO26">
        <f t="shared" si="24"/>
        <v>5.4251994260027239E-10</v>
      </c>
      <c r="BP26">
        <f t="shared" si="24"/>
        <v>4.2600431870988826E-6</v>
      </c>
      <c r="BQ26">
        <f t="shared" si="24"/>
        <v>2.186684969143114E-6</v>
      </c>
      <c r="BR26">
        <f t="shared" si="24"/>
        <v>2.8313257609524642E-6</v>
      </c>
      <c r="BS26">
        <f t="shared" si="24"/>
        <v>5.6678379240980236E-7</v>
      </c>
      <c r="BT26">
        <f t="shared" si="24"/>
        <v>4.6451156566123598E-6</v>
      </c>
      <c r="BU26">
        <f t="shared" si="24"/>
        <v>8.2053613626342775E-8</v>
      </c>
      <c r="BV26">
        <f t="shared" si="24"/>
        <v>7.2702200737037522E-8</v>
      </c>
      <c r="BY26">
        <f>$BJ$7-$BO$7</f>
        <v>7.1840461661132934E-4</v>
      </c>
      <c r="BZ26">
        <f>$BJ$8-$BO$8</f>
        <v>0.27971238264250026</v>
      </c>
      <c r="CA26">
        <f>$BJ$9-$BO$9</f>
        <v>-0.99516067391550234</v>
      </c>
      <c r="CB26">
        <f>$BJ$10-$BO$10</f>
        <v>3.8435632546403797E-4</v>
      </c>
      <c r="CC26">
        <f>$BJ$11-$BO$11</f>
        <v>0.1530250605035044</v>
      </c>
      <c r="CD26">
        <f>$BJ$12-$BO$12</f>
        <v>0.19876746353310196</v>
      </c>
      <c r="CE26">
        <f>$BJ$13-$BO$13</f>
        <v>0.33721287561387864</v>
      </c>
      <c r="CF26">
        <f>$BJ$14-$BO$14</f>
        <v>9.9211954780342605E-3</v>
      </c>
      <c r="CG26">
        <f>$BJ$15-$BO$15</f>
        <v>1.5085023403071701E-2</v>
      </c>
      <c r="CH26">
        <f>$BJ$16-$BO$16</f>
        <v>3.3391179933595251E-4</v>
      </c>
      <c r="CW26">
        <v>7.1840461661132934E-4</v>
      </c>
      <c r="CX26">
        <v>0.27971238264250026</v>
      </c>
      <c r="CY26">
        <v>-0.99516067391550234</v>
      </c>
      <c r="CZ26">
        <v>3.8435632546403797E-4</v>
      </c>
      <c r="DA26">
        <v>0.1530250605035044</v>
      </c>
      <c r="DB26">
        <v>0.19876746353310196</v>
      </c>
      <c r="DC26">
        <v>0.33721287561387864</v>
      </c>
      <c r="DD26">
        <v>9.9211954780342605E-3</v>
      </c>
      <c r="DE26">
        <v>1.5085023403071701E-2</v>
      </c>
      <c r="DF26">
        <v>3.3391179933595251E-4</v>
      </c>
      <c r="DT26">
        <v>0.56625232186712726</v>
      </c>
      <c r="DU26">
        <v>-0.44236397399557897</v>
      </c>
      <c r="DV26">
        <v>4.4990975570113181E-2</v>
      </c>
      <c r="DW26">
        <v>-0.32847997568199677</v>
      </c>
      <c r="DX26">
        <v>0.36664667730938005</v>
      </c>
      <c r="DY26">
        <v>5.0573612391990692E-3</v>
      </c>
      <c r="DZ26">
        <v>0.4649935436435686</v>
      </c>
      <c r="EA26">
        <v>9.0897976279312558E-3</v>
      </c>
      <c r="EB26">
        <v>0.52979307439018852</v>
      </c>
      <c r="EC26">
        <v>-0.22174441284282384</v>
      </c>
    </row>
    <row r="27" spans="1:177">
      <c r="A27">
        <v>26</v>
      </c>
      <c r="B27">
        <v>0.43204602857206775</v>
      </c>
      <c r="C27">
        <v>0.84733264965344113</v>
      </c>
      <c r="D27">
        <v>0.37210716248338715</v>
      </c>
      <c r="E27">
        <v>0.3545860481489374</v>
      </c>
      <c r="F27">
        <v>0.49706956237136107</v>
      </c>
      <c r="G27">
        <v>0.46116860329907339</v>
      </c>
      <c r="H27">
        <v>1.9013069621032485E-4</v>
      </c>
      <c r="I27">
        <v>0.53865096549261104</v>
      </c>
      <c r="J27">
        <v>0.5339457461182876</v>
      </c>
      <c r="K27">
        <v>0.15028784451231073</v>
      </c>
      <c r="M27">
        <v>0.80190688679596522</v>
      </c>
      <c r="S27">
        <f t="shared" si="25"/>
        <v>0.62904091051909128</v>
      </c>
      <c r="T27">
        <f t="shared" si="23"/>
        <v>0.29019961090194762</v>
      </c>
      <c r="U27">
        <f t="shared" si="23"/>
        <v>0.77731292876218383</v>
      </c>
      <c r="V27">
        <f t="shared" si="23"/>
        <v>0.661314595203087</v>
      </c>
      <c r="W27">
        <f t="shared" si="23"/>
        <v>0.49706956237136107</v>
      </c>
      <c r="X27">
        <f t="shared" si="23"/>
        <v>0.45820709979984481</v>
      </c>
      <c r="Y27">
        <f t="shared" si="23"/>
        <v>0.32725787794884098</v>
      </c>
      <c r="Z27">
        <f t="shared" si="23"/>
        <v>0.54444162850563982</v>
      </c>
      <c r="AA27">
        <f t="shared" si="23"/>
        <v>0.38502886342113302</v>
      </c>
      <c r="AB27">
        <f t="shared" si="23"/>
        <v>0.10151623763645858</v>
      </c>
      <c r="BG27">
        <f t="shared" si="22"/>
        <v>2.5923977638996027E-2</v>
      </c>
      <c r="BH27">
        <f t="shared" si="22"/>
        <v>2.0937430555565972E-2</v>
      </c>
      <c r="BI27">
        <f t="shared" si="22"/>
        <v>1.491458058310134E-2</v>
      </c>
      <c r="BJ27">
        <f t="shared" si="22"/>
        <v>9.9211954780342605E-3</v>
      </c>
      <c r="BM27">
        <f t="shared" si="26"/>
        <v>9.3331885402448001E-7</v>
      </c>
      <c r="BN27">
        <f t="shared" si="24"/>
        <v>3.5898630958436065E-6</v>
      </c>
      <c r="BO27">
        <f t="shared" si="24"/>
        <v>6.923187018571895E-7</v>
      </c>
      <c r="BP27">
        <f t="shared" si="24"/>
        <v>6.2865632770940289E-7</v>
      </c>
      <c r="BQ27">
        <f t="shared" si="24"/>
        <v>1.2353907491802821E-6</v>
      </c>
      <c r="BR27">
        <f t="shared" si="24"/>
        <v>1.0633824033440907E-6</v>
      </c>
      <c r="BS27">
        <f t="shared" si="24"/>
        <v>1.8074840820711418E-13</v>
      </c>
      <c r="BT27">
        <f t="shared" si="24"/>
        <v>1.4507243131306103E-6</v>
      </c>
      <c r="BU27">
        <f t="shared" si="24"/>
        <v>1.4254902989890741E-6</v>
      </c>
      <c r="BV27">
        <f t="shared" si="24"/>
        <v>1.1293218104078244E-7</v>
      </c>
    </row>
    <row r="28" spans="1:177">
      <c r="A28">
        <v>27</v>
      </c>
      <c r="B28">
        <v>0.51153221217084621</v>
      </c>
      <c r="C28">
        <v>0.57149169322022053</v>
      </c>
      <c r="D28">
        <v>0.79347434795144034</v>
      </c>
      <c r="E28">
        <v>0.81291560239709715</v>
      </c>
      <c r="F28">
        <v>0.45820709979984481</v>
      </c>
      <c r="G28">
        <v>0.95855043250471994</v>
      </c>
      <c r="H28">
        <v>5.9386321799204646E-2</v>
      </c>
      <c r="I28">
        <v>0.77932412855426914</v>
      </c>
      <c r="J28">
        <v>0.88822136448441269</v>
      </c>
      <c r="K28">
        <v>0.53536117254929605</v>
      </c>
      <c r="M28">
        <v>0.87477780631734847</v>
      </c>
      <c r="S28">
        <f t="shared" si="25"/>
        <v>0.9438891896520889</v>
      </c>
      <c r="T28">
        <f t="shared" si="23"/>
        <v>0.50657228991117587</v>
      </c>
      <c r="U28">
        <f t="shared" si="23"/>
        <v>0.45428093515993129</v>
      </c>
      <c r="V28">
        <f t="shared" si="23"/>
        <v>0.75250591505349163</v>
      </c>
      <c r="W28">
        <f t="shared" si="23"/>
        <v>0.46116860329907339</v>
      </c>
      <c r="X28">
        <f t="shared" si="23"/>
        <v>0.95855043250471994</v>
      </c>
      <c r="Y28">
        <f t="shared" si="23"/>
        <v>0.35240315145180084</v>
      </c>
      <c r="Z28">
        <f t="shared" si="23"/>
        <v>0.86279571506599684</v>
      </c>
      <c r="AA28">
        <f t="shared" si="23"/>
        <v>0.13895087708231521</v>
      </c>
      <c r="AB28">
        <f t="shared" si="23"/>
        <v>0.98791748721653883</v>
      </c>
      <c r="BG28">
        <f t="shared" si="22"/>
        <v>3.7059980538355797E-2</v>
      </c>
      <c r="BH28">
        <f t="shared" si="22"/>
        <v>1.6413878199199861E-2</v>
      </c>
      <c r="BI28">
        <f t="shared" si="22"/>
        <v>4.0620609681431177E-2</v>
      </c>
      <c r="BJ28">
        <f t="shared" si="22"/>
        <v>1.5085023403071701E-2</v>
      </c>
      <c r="BM28">
        <f t="shared" si="26"/>
        <v>1.3083260204419983E-6</v>
      </c>
      <c r="BN28">
        <f t="shared" si="24"/>
        <v>1.6330137770985734E-6</v>
      </c>
      <c r="BO28">
        <f t="shared" si="24"/>
        <v>3.1480077042848175E-6</v>
      </c>
      <c r="BP28">
        <f t="shared" si="24"/>
        <v>3.3041588831031772E-6</v>
      </c>
      <c r="BQ28">
        <f t="shared" si="24"/>
        <v>1.0497687315349249E-6</v>
      </c>
      <c r="BR28">
        <f t="shared" si="24"/>
        <v>4.5940946582749288E-6</v>
      </c>
      <c r="BS28">
        <f t="shared" si="24"/>
        <v>1.7633676084193444E-8</v>
      </c>
      <c r="BT28">
        <f t="shared" si="24"/>
        <v>3.036730486734355E-6</v>
      </c>
      <c r="BU28">
        <f t="shared" si="24"/>
        <v>3.9446859616327598E-6</v>
      </c>
      <c r="BV28">
        <f t="shared" si="24"/>
        <v>1.4330579253667858E-6</v>
      </c>
      <c r="EN28" t="s">
        <v>19</v>
      </c>
      <c r="EZ28" t="s">
        <v>25</v>
      </c>
    </row>
    <row r="29" spans="1:177">
      <c r="A29">
        <v>28</v>
      </c>
      <c r="B29">
        <v>0.75256403905885161</v>
      </c>
      <c r="C29">
        <v>3.7986273353195654E-2</v>
      </c>
      <c r="D29">
        <v>0.49259043530584878</v>
      </c>
      <c r="E29">
        <v>0.6500755114020188</v>
      </c>
      <c r="F29">
        <v>0.32725787794884098</v>
      </c>
      <c r="G29">
        <v>0.35240315145180084</v>
      </c>
      <c r="H29">
        <v>0.63159452050897968</v>
      </c>
      <c r="I29">
        <v>0.20336265224111824</v>
      </c>
      <c r="J29">
        <v>0.54431964028121205</v>
      </c>
      <c r="K29">
        <v>0.23437314056298955</v>
      </c>
      <c r="M29">
        <v>0.41110895757411081</v>
      </c>
      <c r="S29">
        <f t="shared" si="25"/>
        <v>0.23652972379284748</v>
      </c>
      <c r="T29">
        <f t="shared" si="23"/>
        <v>0.55601890312078972</v>
      </c>
      <c r="U29">
        <f t="shared" si="23"/>
        <v>0.99178091395950663</v>
      </c>
      <c r="V29">
        <f t="shared" si="23"/>
        <v>0.33668495434450357</v>
      </c>
      <c r="W29">
        <f t="shared" si="23"/>
        <v>1.9013069621032485E-4</v>
      </c>
      <c r="X29">
        <f t="shared" si="23"/>
        <v>5.9386321799204646E-2</v>
      </c>
      <c r="Y29">
        <f t="shared" si="23"/>
        <v>0.63159452050897968</v>
      </c>
      <c r="Z29">
        <f t="shared" si="23"/>
        <v>0.73101722097181665</v>
      </c>
      <c r="AA29">
        <f t="shared" si="23"/>
        <v>0.20647322351382527</v>
      </c>
      <c r="AB29">
        <f t="shared" si="23"/>
        <v>0.60448651512166873</v>
      </c>
      <c r="BG29">
        <f t="shared" si="22"/>
        <v>2.0528934610422375E-3</v>
      </c>
      <c r="BH29">
        <f t="shared" si="22"/>
        <v>6.440017924887098E-4</v>
      </c>
      <c r="BI29">
        <f t="shared" si="22"/>
        <v>7.127093164751311E-4</v>
      </c>
      <c r="BJ29">
        <f t="shared" si="22"/>
        <v>3.3391179933595251E-4</v>
      </c>
      <c r="BM29">
        <f t="shared" si="26"/>
        <v>2.8317631644228638E-6</v>
      </c>
      <c r="BN29">
        <f t="shared" si="24"/>
        <v>7.2147848163185112E-9</v>
      </c>
      <c r="BO29">
        <f t="shared" si="24"/>
        <v>1.2132266847740281E-6</v>
      </c>
      <c r="BP29">
        <f t="shared" si="24"/>
        <v>2.1129908526229815E-6</v>
      </c>
      <c r="BQ29">
        <f t="shared" si="24"/>
        <v>5.3548859339789258E-7</v>
      </c>
      <c r="BR29">
        <f t="shared" si="24"/>
        <v>6.2093990576580447E-7</v>
      </c>
      <c r="BS29">
        <f t="shared" si="24"/>
        <v>1.9945581916848401E-6</v>
      </c>
      <c r="BT29">
        <f t="shared" si="24"/>
        <v>2.0678184163270998E-7</v>
      </c>
      <c r="BU29">
        <f t="shared" si="24"/>
        <v>1.4814193539793405E-6</v>
      </c>
      <c r="BV29">
        <f t="shared" si="24"/>
        <v>2.7465384508679431E-7</v>
      </c>
    </row>
    <row r="30" spans="1:177">
      <c r="A30">
        <v>29</v>
      </c>
      <c r="B30">
        <v>0.95232908338524347</v>
      </c>
      <c r="C30">
        <v>0.44386203552646453</v>
      </c>
      <c r="D30">
        <v>0.8674570386462449</v>
      </c>
      <c r="E30">
        <v>0.79150396513577737</v>
      </c>
      <c r="F30">
        <v>0.54444162850563982</v>
      </c>
      <c r="G30">
        <v>0.86279571506599684</v>
      </c>
      <c r="H30">
        <v>0.73101722097181665</v>
      </c>
      <c r="I30">
        <v>0.40091752297288308</v>
      </c>
      <c r="J30">
        <v>0.74405194313416434</v>
      </c>
      <c r="K30">
        <v>0.14440416934355751</v>
      </c>
      <c r="M30">
        <v>5.4160528096968433E-2</v>
      </c>
      <c r="S30">
        <f t="shared" si="25"/>
        <v>0.67279825855709219</v>
      </c>
      <c r="T30">
        <f t="shared" si="23"/>
        <v>0.21100940135668603</v>
      </c>
      <c r="U30">
        <f t="shared" si="23"/>
        <v>0.6947613878672626</v>
      </c>
      <c r="V30">
        <f t="shared" si="23"/>
        <v>0.9638584602121163</v>
      </c>
      <c r="W30">
        <f t="shared" si="23"/>
        <v>0.53865096549261104</v>
      </c>
      <c r="X30">
        <f t="shared" si="23"/>
        <v>0.77932412855426914</v>
      </c>
      <c r="Y30">
        <f t="shared" si="23"/>
        <v>0.20336265224111824</v>
      </c>
      <c r="Z30">
        <f t="shared" si="23"/>
        <v>0.40091752297288308</v>
      </c>
      <c r="AA30">
        <f t="shared" si="23"/>
        <v>0.27400233704620519</v>
      </c>
      <c r="AB30">
        <f t="shared" si="23"/>
        <v>0.77003007346585906</v>
      </c>
      <c r="BM30">
        <f t="shared" si="26"/>
        <v>4.5346534153068903E-6</v>
      </c>
      <c r="BN30">
        <f t="shared" si="24"/>
        <v>9.8506753290848229E-7</v>
      </c>
      <c r="BO30">
        <f t="shared" si="24"/>
        <v>3.7624085694845641E-6</v>
      </c>
      <c r="BP30">
        <f t="shared" si="24"/>
        <v>3.1323926341282895E-6</v>
      </c>
      <c r="BQ30">
        <f t="shared" si="24"/>
        <v>1.4820834342493657E-6</v>
      </c>
      <c r="BR30">
        <f t="shared" si="24"/>
        <v>3.7220822296812238E-6</v>
      </c>
      <c r="BS30">
        <f t="shared" si="24"/>
        <v>2.6719308867867892E-6</v>
      </c>
      <c r="BT30">
        <f t="shared" si="24"/>
        <v>8.036743011335613E-7</v>
      </c>
      <c r="BU30">
        <f t="shared" si="24"/>
        <v>2.768066470408629E-6</v>
      </c>
      <c r="BV30">
        <f t="shared" si="24"/>
        <v>1.0426282061901419E-7</v>
      </c>
      <c r="EN30">
        <f>Sheet71!FL30</f>
        <v>0.34066423224034698</v>
      </c>
      <c r="EO30">
        <f>Sheet71!FM30</f>
        <v>0.40135530372588346</v>
      </c>
      <c r="EP30">
        <f>Sheet71!FN30</f>
        <v>0.39098506592450011</v>
      </c>
      <c r="EQ30">
        <f>Sheet71!FO30</f>
        <v>9.1774005028114863E-2</v>
      </c>
      <c r="ER30">
        <f>Sheet71!FP30</f>
        <v>0.24409572788966957</v>
      </c>
      <c r="ES30">
        <f>Sheet71!FQ30</f>
        <v>0.72119596755153059</v>
      </c>
      <c r="ET30">
        <f>Sheet71!FR30</f>
        <v>0.87201656070277611</v>
      </c>
      <c r="EU30">
        <f>Sheet71!FS30</f>
        <v>0.25947791622895577</v>
      </c>
      <c r="EV30">
        <f>Sheet71!FT30</f>
        <v>0.20577226023452347</v>
      </c>
      <c r="EW30">
        <f>Sheet71!FU30</f>
        <v>0.48961606327593965</v>
      </c>
      <c r="EZ30">
        <f>(1/4)*SUM($CW$7:$CZ$7)</f>
        <v>-0.24816831617525775</v>
      </c>
      <c r="FA30">
        <f>(1/4)*SUM($CW$8:$CZ$8)</f>
        <v>0.30718762135144406</v>
      </c>
      <c r="FB30">
        <f>(1/4)*SUM($CW$9:$CZ$9)</f>
        <v>-0.24180015332676336</v>
      </c>
      <c r="FC30">
        <f>(1/4)*SUM($CW$10:$CZ$10)</f>
        <v>8.9623313769147202E-4</v>
      </c>
      <c r="FD30">
        <f>(1/4)*SUM($CW$11:$CZ$11)</f>
        <v>-0.10021845995074918</v>
      </c>
      <c r="FE30">
        <f>(1/4)*SUM($CW$12:$CZ$12)</f>
        <v>0.22157633844976471</v>
      </c>
      <c r="FF30">
        <f>(1/4)*SUM($CW$13:$CZ$13)</f>
        <v>0.26437168840209563</v>
      </c>
      <c r="FG30">
        <f>(1/4)*SUM($CW$14:$CZ$14)</f>
        <v>-0.2320757039360756</v>
      </c>
      <c r="FH30">
        <f>(1/4)*SUM($CW$15:$CZ$15)</f>
        <v>2.7294872955514634E-2</v>
      </c>
      <c r="FI30">
        <f>(1/4)*SUM($CW$16:$CZ$16)</f>
        <v>9.3587909233550776E-4</v>
      </c>
      <c r="FL30">
        <f t="shared" ref="FL30:FU30" si="27">EN30-($EU$10*EZ30)</f>
        <v>0.34088855674244462</v>
      </c>
      <c r="FM30">
        <f t="shared" si="27"/>
        <v>0.40107763044642436</v>
      </c>
      <c r="FN30">
        <f t="shared" si="27"/>
        <v>0.39120363411176162</v>
      </c>
      <c r="FO30">
        <f t="shared" si="27"/>
        <v>9.1773194904342922E-2</v>
      </c>
      <c r="FP30">
        <f t="shared" si="27"/>
        <v>0.24418631743984232</v>
      </c>
      <c r="FQ30">
        <f t="shared" si="27"/>
        <v>0.72099568009112702</v>
      </c>
      <c r="FR30">
        <f t="shared" si="27"/>
        <v>0.8717775896355443</v>
      </c>
      <c r="FS30">
        <f t="shared" si="27"/>
        <v>0.2596876942841756</v>
      </c>
      <c r="FT30">
        <f t="shared" si="27"/>
        <v>0.20574758783121297</v>
      </c>
      <c r="FU30">
        <f t="shared" si="27"/>
        <v>0.48961521731536478</v>
      </c>
    </row>
    <row r="31" spans="1:177">
      <c r="A31">
        <v>30</v>
      </c>
      <c r="B31">
        <v>0.38140216804906896</v>
      </c>
      <c r="C31">
        <v>0.88482271807242485</v>
      </c>
      <c r="D31">
        <v>0.7221363173441252</v>
      </c>
      <c r="E31">
        <v>0.80812886356062175</v>
      </c>
      <c r="F31">
        <v>0.38502886342113302</v>
      </c>
      <c r="G31">
        <v>0.13895087708231521</v>
      </c>
      <c r="H31">
        <v>0.20647322351382527</v>
      </c>
      <c r="I31">
        <v>0.27400233704620519</v>
      </c>
      <c r="J31">
        <v>0.12017918102496244</v>
      </c>
      <c r="K31">
        <v>0.23965769617179439</v>
      </c>
      <c r="M31">
        <v>0.22533418328718319</v>
      </c>
      <c r="S31">
        <f t="shared" si="25"/>
        <v>0.96655812355925363</v>
      </c>
      <c r="T31">
        <f t="shared" si="23"/>
        <v>0.26739992501626375</v>
      </c>
      <c r="U31">
        <f t="shared" si="23"/>
        <v>0.8925310402487977</v>
      </c>
      <c r="V31">
        <f t="shared" si="23"/>
        <v>0.12810434311633839</v>
      </c>
      <c r="W31">
        <f t="shared" si="23"/>
        <v>0.5339457461182876</v>
      </c>
      <c r="X31">
        <f t="shared" si="23"/>
        <v>0.88822136448441269</v>
      </c>
      <c r="Y31">
        <f t="shared" si="23"/>
        <v>0.54431964028121205</v>
      </c>
      <c r="Z31">
        <f t="shared" si="23"/>
        <v>0.74405194313416434</v>
      </c>
      <c r="AA31">
        <f t="shared" si="23"/>
        <v>0.12017918102496244</v>
      </c>
      <c r="AB31">
        <f t="shared" si="23"/>
        <v>0.8784569901436674</v>
      </c>
      <c r="BM31">
        <f t="shared" si="26"/>
        <v>7.2733806896265118E-7</v>
      </c>
      <c r="BN31">
        <f t="shared" si="24"/>
        <v>3.9145562120853696E-6</v>
      </c>
      <c r="BO31">
        <f t="shared" si="24"/>
        <v>2.6074043041366757E-6</v>
      </c>
      <c r="BP31">
        <f t="shared" si="24"/>
        <v>3.2653613005989102E-6</v>
      </c>
      <c r="BQ31">
        <f t="shared" si="24"/>
        <v>7.4123612833684761E-7</v>
      </c>
      <c r="BR31">
        <f t="shared" si="24"/>
        <v>9.6536731209723362E-8</v>
      </c>
      <c r="BS31">
        <f t="shared" si="24"/>
        <v>2.1315596014095025E-7</v>
      </c>
      <c r="BT31">
        <f t="shared" si="24"/>
        <v>3.7538640353391118E-7</v>
      </c>
      <c r="BU31">
        <f t="shared" si="24"/>
        <v>7.2215177759153473E-8</v>
      </c>
      <c r="BV31">
        <f t="shared" si="24"/>
        <v>2.8717905667186058E-7</v>
      </c>
    </row>
    <row r="32" spans="1:177">
      <c r="A32">
        <v>31</v>
      </c>
      <c r="B32">
        <v>0.39044391073782109</v>
      </c>
      <c r="C32">
        <v>0.23376750051341</v>
      </c>
      <c r="D32">
        <v>0.66367718399785647</v>
      </c>
      <c r="E32">
        <v>0.61328741054914415</v>
      </c>
      <c r="F32">
        <v>0.10151623763645858</v>
      </c>
      <c r="G32">
        <v>0.98791748721653883</v>
      </c>
      <c r="H32">
        <v>0.60448651512166873</v>
      </c>
      <c r="I32">
        <v>0.77003007346585906</v>
      </c>
      <c r="J32">
        <v>0.8784569901436674</v>
      </c>
      <c r="K32">
        <v>0.63216848075223631</v>
      </c>
      <c r="M32">
        <v>0.64874582751850995</v>
      </c>
      <c r="S32">
        <f t="shared" si="25"/>
        <v>0.99666619151315883</v>
      </c>
      <c r="T32">
        <f t="shared" si="23"/>
        <v>0.58917861472031308</v>
      </c>
      <c r="U32">
        <f t="shared" si="23"/>
        <v>0.72157648983443545</v>
      </c>
      <c r="V32">
        <f t="shared" si="23"/>
        <v>0.12058374744304268</v>
      </c>
      <c r="W32">
        <f t="shared" si="23"/>
        <v>0.15028784451231073</v>
      </c>
      <c r="X32">
        <f t="shared" si="23"/>
        <v>0.53536117254929605</v>
      </c>
      <c r="Y32">
        <f t="shared" si="23"/>
        <v>0.23437314056298955</v>
      </c>
      <c r="Z32">
        <f t="shared" si="23"/>
        <v>0.14440416934355751</v>
      </c>
      <c r="AA32">
        <f t="shared" si="23"/>
        <v>0.23965769617179439</v>
      </c>
      <c r="AB32">
        <f t="shared" si="23"/>
        <v>0.63216848075223631</v>
      </c>
      <c r="BG32">
        <f>IF(BG20&gt;(1-0.000000000001),(1-0.000000000001),BG20)</f>
        <v>3.3803618710561115E-3</v>
      </c>
      <c r="BH32">
        <f t="shared" ref="BH32:BJ32" si="28">IF(BH20&gt;(1-0.000000000001),(1-0.000000000001),BH20)</f>
        <v>1.4774877209188168E-3</v>
      </c>
      <c r="BI32">
        <f t="shared" si="28"/>
        <v>1.7504810903827782E-3</v>
      </c>
      <c r="BJ32">
        <f t="shared" si="28"/>
        <v>7.1840461661132934E-4</v>
      </c>
      <c r="BM32">
        <f t="shared" si="26"/>
        <v>7.6223223716121804E-7</v>
      </c>
      <c r="BN32">
        <f t="shared" si="24"/>
        <v>2.7323622148143572E-7</v>
      </c>
      <c r="BO32">
        <f t="shared" si="24"/>
        <v>2.2023370227966234E-6</v>
      </c>
      <c r="BP32">
        <f t="shared" si="24"/>
        <v>1.8806072396903727E-6</v>
      </c>
      <c r="BQ32">
        <f t="shared" si="24"/>
        <v>5.1527732519309644E-8</v>
      </c>
      <c r="BR32">
        <f t="shared" si="24"/>
        <v>4.8799048077412011E-6</v>
      </c>
      <c r="BS32">
        <f t="shared" si="24"/>
        <v>1.8270197348196973E-6</v>
      </c>
      <c r="BT32">
        <f t="shared" si="24"/>
        <v>2.9647315702091821E-6</v>
      </c>
      <c r="BU32">
        <f t="shared" si="24"/>
        <v>3.8584334176613572E-6</v>
      </c>
      <c r="BV32">
        <f t="shared" si="24"/>
        <v>1.9981849402829533E-6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0.36352668899622903</v>
      </c>
      <c r="BH33">
        <f t="shared" si="29"/>
        <v>0.28585393828731542</v>
      </c>
      <c r="BI33">
        <f t="shared" si="29"/>
        <v>0.29965747547973137</v>
      </c>
      <c r="BJ33">
        <f t="shared" si="29"/>
        <v>0.27971238264250026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9.5008022507687296E-3</v>
      </c>
      <c r="BH34">
        <f t="shared" si="29"/>
        <v>7.7887174797837896E-3</v>
      </c>
      <c r="BI34">
        <f t="shared" si="29"/>
        <v>1.0670540877896439E-2</v>
      </c>
      <c r="BJ34">
        <f t="shared" si="29"/>
        <v>4.8393260844977054E-3</v>
      </c>
      <c r="BS34">
        <f>SUM(BM36:BV45)</f>
        <v>1.5950686969432452E-4</v>
      </c>
      <c r="EN34">
        <f>Sheet71!FL34</f>
        <v>9.8918608369561692E-2</v>
      </c>
      <c r="EO34">
        <f>Sheet71!FM34</f>
        <v>0.52788526994555951</v>
      </c>
      <c r="EP34">
        <f>Sheet71!FN34</f>
        <v>7.1089775615775411E-2</v>
      </c>
      <c r="EQ34">
        <f>Sheet71!FO34</f>
        <v>0.68691132754488438</v>
      </c>
      <c r="ER34">
        <f>Sheet71!FP34</f>
        <v>0.73654432804534797</v>
      </c>
      <c r="ES34">
        <f>Sheet71!FQ34</f>
        <v>0.4913218233163954</v>
      </c>
      <c r="ET34">
        <f>Sheet71!FR34</f>
        <v>0.80473746303186211</v>
      </c>
      <c r="EU34">
        <f>Sheet71!FS34</f>
        <v>0.50299703849669086</v>
      </c>
      <c r="EV34">
        <f>Sheet71!FT34</f>
        <v>0.14447617505647672</v>
      </c>
      <c r="EW34">
        <f>Sheet71!FU34</f>
        <v>0.30192568804863856</v>
      </c>
      <c r="EZ34">
        <f t="array" ref="EZ34:FI43">(1/4)*(MMULT($X$7:$AA$16,$CW$23:$DF$26))</f>
        <v>-0.95860533130756675</v>
      </c>
      <c r="FA34">
        <v>1.1142762431424196</v>
      </c>
      <c r="FB34">
        <v>-1.1069157762581625</v>
      </c>
      <c r="FC34">
        <v>3.0167149305911941E-3</v>
      </c>
      <c r="FD34">
        <v>-0.20559821379027196</v>
      </c>
      <c r="FE34">
        <v>0.82383469148019384</v>
      </c>
      <c r="FF34">
        <v>1.0003799513762541</v>
      </c>
      <c r="FG34">
        <v>-0.76794713070270326</v>
      </c>
      <c r="FH34">
        <v>9.443159459357317E-2</v>
      </c>
      <c r="FI34">
        <v>3.1272565356730382E-3</v>
      </c>
      <c r="FL34">
        <f t="shared" ref="FL34:FU43" si="30">EN34-($EU$10*EZ34)</f>
        <v>9.978511166445396E-2</v>
      </c>
      <c r="FM34">
        <f t="shared" si="30"/>
        <v>0.52687805247600294</v>
      </c>
      <c r="FN34">
        <f t="shared" si="30"/>
        <v>7.2090339806241174E-2</v>
      </c>
      <c r="FO34">
        <f t="shared" si="30"/>
        <v>0.68690860067352055</v>
      </c>
      <c r="FP34">
        <f t="shared" si="30"/>
        <v>0.73673017254657791</v>
      </c>
      <c r="FQ34">
        <f t="shared" si="30"/>
        <v>0.49057714200564112</v>
      </c>
      <c r="FR34">
        <f t="shared" si="30"/>
        <v>0.8038331987891113</v>
      </c>
      <c r="FS34">
        <f t="shared" si="30"/>
        <v>0.50369120187897587</v>
      </c>
      <c r="FT34">
        <f t="shared" si="30"/>
        <v>0.14439081637424861</v>
      </c>
      <c r="FU34">
        <f t="shared" si="30"/>
        <v>0.30192286125641904</v>
      </c>
    </row>
    <row r="35" spans="1:177">
      <c r="A35">
        <v>34</v>
      </c>
      <c r="BG35">
        <f t="shared" si="29"/>
        <v>1.8208169077791163E-3</v>
      </c>
      <c r="BH35">
        <f t="shared" si="29"/>
        <v>5.4255354536224222E-4</v>
      </c>
      <c r="BI35">
        <f t="shared" si="29"/>
        <v>8.3720577216049173E-4</v>
      </c>
      <c r="BJ35">
        <f t="shared" si="29"/>
        <v>3.8435632546403797E-4</v>
      </c>
      <c r="EN35">
        <f>Sheet71!FL35</f>
        <v>0.19288673854691465</v>
      </c>
      <c r="EO35">
        <f>Sheet71!FM35</f>
        <v>0.27108987230082132</v>
      </c>
      <c r="EP35">
        <f>Sheet71!FN35</f>
        <v>0.85304556581244617</v>
      </c>
      <c r="EQ35">
        <f>Sheet71!FO35</f>
        <v>0.12496807173778032</v>
      </c>
      <c r="ER35">
        <f>Sheet71!FP35</f>
        <v>1.9073082261574982E-2</v>
      </c>
      <c r="ES35">
        <f>Sheet71!FQ35</f>
        <v>0.79150062983606606</v>
      </c>
      <c r="ET35">
        <f>Sheet71!FR35</f>
        <v>0.45663974611054881</v>
      </c>
      <c r="EU35">
        <f>Sheet71!FS35</f>
        <v>0.17550168063796015</v>
      </c>
      <c r="EV35">
        <f>Sheet71!FT35</f>
        <v>0.95861389551076515</v>
      </c>
      <c r="EW35">
        <f>Sheet71!FU35</f>
        <v>0.32851638299814662</v>
      </c>
      <c r="EZ35">
        <v>-0.62761075800427291</v>
      </c>
      <c r="FA35">
        <v>0.71090238978329268</v>
      </c>
      <c r="FB35">
        <v>-0.66104716272710318</v>
      </c>
      <c r="FC35">
        <v>1.8840137511692962E-3</v>
      </c>
      <c r="FD35">
        <v>-6.8143689880906091E-2</v>
      </c>
      <c r="FE35">
        <v>0.53348342520564718</v>
      </c>
      <c r="FF35">
        <v>0.64539706980677713</v>
      </c>
      <c r="FG35">
        <v>-0.59853007735663322</v>
      </c>
      <c r="FH35">
        <v>6.1735514692035476E-2</v>
      </c>
      <c r="FI35">
        <v>1.9292747299936724E-3</v>
      </c>
      <c r="FL35">
        <f t="shared" si="30"/>
        <v>0.19345404896337012</v>
      </c>
      <c r="FM35">
        <f t="shared" si="30"/>
        <v>0.2704472728462014</v>
      </c>
      <c r="FN35">
        <f t="shared" si="30"/>
        <v>0.85364310009050082</v>
      </c>
      <c r="FO35">
        <f t="shared" si="30"/>
        <v>0.12496636873856919</v>
      </c>
      <c r="FP35">
        <f t="shared" si="30"/>
        <v>1.9134678760029021E-2</v>
      </c>
      <c r="FQ35">
        <f t="shared" si="30"/>
        <v>0.79101840307327453</v>
      </c>
      <c r="FR35">
        <f t="shared" si="30"/>
        <v>0.45605635827695667</v>
      </c>
      <c r="FS35">
        <f t="shared" si="30"/>
        <v>0.17604270442239311</v>
      </c>
      <c r="FT35">
        <f t="shared" si="30"/>
        <v>0.95855809149513382</v>
      </c>
      <c r="FU35">
        <f t="shared" si="30"/>
        <v>0.32851463908659545</v>
      </c>
    </row>
    <row r="36" spans="1:177">
      <c r="A36">
        <v>35</v>
      </c>
      <c r="B36">
        <f t="array" ref="B36:K45">TRANSPOSE(EN34:EW43)</f>
        <v>9.8918608369561692E-2</v>
      </c>
      <c r="C36">
        <v>0.19288673854691465</v>
      </c>
      <c r="D36">
        <v>0.63462329040401644</v>
      </c>
      <c r="E36">
        <v>0.35076056838650704</v>
      </c>
      <c r="F36">
        <v>0.25216179146772805</v>
      </c>
      <c r="G36">
        <v>0.87450066862901499</v>
      </c>
      <c r="H36">
        <v>0.30427446241251876</v>
      </c>
      <c r="I36">
        <v>0.19782545594801323</v>
      </c>
      <c r="J36">
        <v>0.68326200357219202</v>
      </c>
      <c r="K36">
        <v>0.31963323150874062</v>
      </c>
      <c r="M36">
        <f t="array" ref="M36:M45">TRANSPOSE(EN30:EW30)</f>
        <v>0.34066423224034698</v>
      </c>
      <c r="S36">
        <f>EN34</f>
        <v>9.8918608369561692E-2</v>
      </c>
      <c r="T36">
        <f t="shared" ref="T36:AB45" si="31">EO34</f>
        <v>0.52788526994555951</v>
      </c>
      <c r="U36">
        <f t="shared" si="31"/>
        <v>7.1089775615775411E-2</v>
      </c>
      <c r="V36">
        <f t="shared" si="31"/>
        <v>0.68691132754488438</v>
      </c>
      <c r="W36">
        <f t="shared" si="31"/>
        <v>0.73654432804534797</v>
      </c>
      <c r="X36">
        <f t="shared" si="31"/>
        <v>0.4913218233163954</v>
      </c>
      <c r="Y36">
        <f t="shared" si="31"/>
        <v>0.80473746303186211</v>
      </c>
      <c r="Z36">
        <f t="shared" si="31"/>
        <v>0.50299703849669086</v>
      </c>
      <c r="AA36">
        <f t="shared" si="31"/>
        <v>0.14447617505647672</v>
      </c>
      <c r="AB36">
        <f t="shared" si="31"/>
        <v>0.30192568804863856</v>
      </c>
      <c r="BG36">
        <f t="shared" si="29"/>
        <v>0.20488951463067545</v>
      </c>
      <c r="BH36">
        <f t="shared" si="29"/>
        <v>0.10708484908029309</v>
      </c>
      <c r="BI36">
        <f t="shared" si="29"/>
        <v>0.13412673598253017</v>
      </c>
      <c r="BJ36">
        <f t="shared" si="29"/>
        <v>0.1530250605035044</v>
      </c>
      <c r="BM36">
        <f>0.5*$BL$21*B36*B36</f>
        <v>4.8924455408853603E-8</v>
      </c>
      <c r="BN36">
        <f t="shared" ref="BN36:BV45" si="32">0.5*$BL$21*C36*C36</f>
        <v>1.8602646953632907E-7</v>
      </c>
      <c r="BO36">
        <f t="shared" si="32"/>
        <v>2.0137336036161029E-6</v>
      </c>
      <c r="BP36">
        <f t="shared" si="32"/>
        <v>6.1516488167412741E-7</v>
      </c>
      <c r="BQ36">
        <f t="shared" si="32"/>
        <v>3.1792784538106986E-7</v>
      </c>
      <c r="BR36">
        <f t="shared" si="32"/>
        <v>3.8237570971629719E-6</v>
      </c>
      <c r="BS36">
        <f t="shared" si="32"/>
        <v>4.6291474238213648E-7</v>
      </c>
      <c r="BT36">
        <f t="shared" si="32"/>
        <v>1.9567455510519663E-7</v>
      </c>
      <c r="BU36">
        <f t="shared" si="32"/>
        <v>2.334234827627431E-6</v>
      </c>
      <c r="BV36">
        <f t="shared" si="32"/>
        <v>5.1082701342360096E-7</v>
      </c>
      <c r="EN36">
        <f>Sheet71!FL36</f>
        <v>0.63462329040401644</v>
      </c>
      <c r="EO36">
        <f>Sheet71!FM36</f>
        <v>0.34006477144303271</v>
      </c>
      <c r="EP36">
        <f>Sheet71!FN36</f>
        <v>0.55062197837753779</v>
      </c>
      <c r="EQ36">
        <f>Sheet71!FO36</f>
        <v>0.3307403489043691</v>
      </c>
      <c r="ER36">
        <f>Sheet71!FP36</f>
        <v>0.70681275735841953</v>
      </c>
      <c r="ES36">
        <f>Sheet71!FQ36</f>
        <v>0.30981001043177386</v>
      </c>
      <c r="ET36">
        <f>Sheet71!FR36</f>
        <v>0.94698786452618799</v>
      </c>
      <c r="EU36">
        <f>Sheet71!FS36</f>
        <v>0.18361846851076277</v>
      </c>
      <c r="EV36">
        <f>Sheet71!FT36</f>
        <v>0.41217469197112133</v>
      </c>
      <c r="EW36">
        <f>Sheet71!FU36</f>
        <v>0.38589008497143407</v>
      </c>
      <c r="EZ36">
        <v>-0.77476495873024875</v>
      </c>
      <c r="FA36">
        <v>0.9450705805031917</v>
      </c>
      <c r="FB36">
        <v>-0.95307387216174155</v>
      </c>
      <c r="FC36">
        <v>2.5311158533023919E-3</v>
      </c>
      <c r="FD36">
        <v>-0.13558536810809591</v>
      </c>
      <c r="FE36">
        <v>0.69850441230127824</v>
      </c>
      <c r="FF36">
        <v>0.85630635854360482</v>
      </c>
      <c r="FG36">
        <v>-0.722689409568537</v>
      </c>
      <c r="FH36">
        <v>8.1098799266874189E-2</v>
      </c>
      <c r="FI36">
        <v>2.6023421003721296E-3</v>
      </c>
      <c r="FL36">
        <f t="shared" si="30"/>
        <v>0.63532361656284464</v>
      </c>
      <c r="FM36">
        <f t="shared" si="30"/>
        <v>0.33921050249087203</v>
      </c>
      <c r="FN36">
        <f t="shared" si="30"/>
        <v>0.55148348167147154</v>
      </c>
      <c r="FO36">
        <f t="shared" si="30"/>
        <v>0.33073806097611019</v>
      </c>
      <c r="FP36">
        <f t="shared" si="30"/>
        <v>0.70693531579239421</v>
      </c>
      <c r="FQ36">
        <f t="shared" si="30"/>
        <v>0.30917861776683819</v>
      </c>
      <c r="FR36">
        <f t="shared" si="30"/>
        <v>0.94621383140026838</v>
      </c>
      <c r="FS36">
        <f t="shared" si="30"/>
        <v>0.18427172249769888</v>
      </c>
      <c r="FT36">
        <f t="shared" si="30"/>
        <v>0.41210138507986849</v>
      </c>
      <c r="FU36">
        <f t="shared" si="30"/>
        <v>0.38588773266028914</v>
      </c>
    </row>
    <row r="37" spans="1:177">
      <c r="A37">
        <v>36</v>
      </c>
      <c r="B37">
        <v>0.52788526994555951</v>
      </c>
      <c r="C37">
        <v>0.27108987230082132</v>
      </c>
      <c r="D37">
        <v>0.34006477144303271</v>
      </c>
      <c r="E37">
        <v>0.76576021565388108</v>
      </c>
      <c r="F37">
        <v>0.91403762152580403</v>
      </c>
      <c r="G37">
        <v>0.11197871474892501</v>
      </c>
      <c r="H37">
        <v>0.95968282186343135</v>
      </c>
      <c r="I37">
        <v>0.85452244784964637</v>
      </c>
      <c r="J37">
        <v>0.27659859959106958</v>
      </c>
      <c r="K37">
        <v>0.90808830137380636</v>
      </c>
      <c r="M37">
        <v>0.40135530372588346</v>
      </c>
      <c r="S37">
        <f t="shared" ref="S37:S45" si="33">EN35</f>
        <v>0.19288673854691465</v>
      </c>
      <c r="T37">
        <f t="shared" si="31"/>
        <v>0.27108987230082132</v>
      </c>
      <c r="U37">
        <f t="shared" si="31"/>
        <v>0.85304556581244617</v>
      </c>
      <c r="V37">
        <f t="shared" si="31"/>
        <v>0.12496807173778032</v>
      </c>
      <c r="W37">
        <f t="shared" si="31"/>
        <v>1.9073082261574982E-2</v>
      </c>
      <c r="X37">
        <f t="shared" si="31"/>
        <v>0.79150062983606606</v>
      </c>
      <c r="Y37">
        <f t="shared" si="31"/>
        <v>0.45663974611054881</v>
      </c>
      <c r="Z37">
        <f t="shared" si="31"/>
        <v>0.17550168063796015</v>
      </c>
      <c r="AA37">
        <f t="shared" si="31"/>
        <v>0.95861389551076515</v>
      </c>
      <c r="AB37">
        <f t="shared" si="31"/>
        <v>0.32851638299814662</v>
      </c>
      <c r="BG37">
        <f t="shared" si="29"/>
        <v>0.16832591555793255</v>
      </c>
      <c r="BH37">
        <f t="shared" si="29"/>
        <v>0.30451051480187979</v>
      </c>
      <c r="BI37">
        <f t="shared" si="29"/>
        <v>0.21470145990614453</v>
      </c>
      <c r="BJ37">
        <f t="shared" si="29"/>
        <v>0.19876746353310196</v>
      </c>
      <c r="BM37">
        <f t="shared" ref="BM37:BM45" si="34">0.5*$BL$21*B37*B37</f>
        <v>1.3933142911274811E-6</v>
      </c>
      <c r="BN37">
        <f t="shared" si="32"/>
        <v>3.674485943203781E-7</v>
      </c>
      <c r="BO37">
        <f t="shared" si="32"/>
        <v>5.7822024388301044E-7</v>
      </c>
      <c r="BP37">
        <f t="shared" si="32"/>
        <v>2.9319435393913927E-6</v>
      </c>
      <c r="BQ37">
        <f t="shared" si="32"/>
        <v>4.1773238678227452E-6</v>
      </c>
      <c r="BR37">
        <f t="shared" si="32"/>
        <v>6.2696162784105586E-8</v>
      </c>
      <c r="BS37">
        <f t="shared" si="32"/>
        <v>4.6049555928987924E-6</v>
      </c>
      <c r="BT37">
        <f t="shared" si="32"/>
        <v>3.6510430693947581E-6</v>
      </c>
      <c r="BU37">
        <f t="shared" si="32"/>
        <v>3.8253392647870419E-7</v>
      </c>
      <c r="BV37">
        <f t="shared" si="32"/>
        <v>4.123121815459825E-6</v>
      </c>
      <c r="EN37">
        <f>Sheet71!FL37</f>
        <v>0.35076056838650704</v>
      </c>
      <c r="EO37">
        <f>Sheet71!FM37</f>
        <v>0.76576021565388108</v>
      </c>
      <c r="EP37">
        <f>Sheet71!FN37</f>
        <v>0.99085277415247264</v>
      </c>
      <c r="EQ37">
        <f>Sheet71!FO37</f>
        <v>0.43081681292705071</v>
      </c>
      <c r="ER37">
        <f>Sheet71!FP37</f>
        <v>0.41032953060204302</v>
      </c>
      <c r="ES37">
        <f>Sheet71!FQ37</f>
        <v>0.87377277719787949</v>
      </c>
      <c r="ET37">
        <f>Sheet71!FR37</f>
        <v>0.57567235610216339</v>
      </c>
      <c r="EU37">
        <f>Sheet71!FS37</f>
        <v>0.80897265815477115</v>
      </c>
      <c r="EV37">
        <f>Sheet71!FT37</f>
        <v>0.28389477017129716</v>
      </c>
      <c r="EW37">
        <f>Sheet71!FU37</f>
        <v>0.19940458916480289</v>
      </c>
      <c r="EZ37">
        <v>-0.52028084718947254</v>
      </c>
      <c r="FA37">
        <v>0.58918201849610297</v>
      </c>
      <c r="FB37">
        <v>-0.55885358290747222</v>
      </c>
      <c r="FC37">
        <v>1.5458055832250155E-3</v>
      </c>
      <c r="FD37">
        <v>-4.2800597939874827E-2</v>
      </c>
      <c r="FE37">
        <v>0.44341905081909588</v>
      </c>
      <c r="FF37">
        <v>0.53791759635508218</v>
      </c>
      <c r="FG37">
        <v>-0.50279091134793985</v>
      </c>
      <c r="FH37">
        <v>5.1082755024539378E-2</v>
      </c>
      <c r="FI37">
        <v>1.578713106714117E-3</v>
      </c>
      <c r="FL37">
        <f t="shared" si="30"/>
        <v>0.35123086106445833</v>
      </c>
      <c r="FM37">
        <f t="shared" si="30"/>
        <v>0.76522764177426184</v>
      </c>
      <c r="FN37">
        <f t="shared" si="30"/>
        <v>0.99135793352842894</v>
      </c>
      <c r="FO37">
        <f t="shared" si="30"/>
        <v>0.43081541564123621</v>
      </c>
      <c r="FP37">
        <f t="shared" si="30"/>
        <v>0.41036821895263637</v>
      </c>
      <c r="FQ37">
        <f t="shared" si="30"/>
        <v>0.87337196149614682</v>
      </c>
      <c r="FR37">
        <f t="shared" si="30"/>
        <v>0.57518612119985335</v>
      </c>
      <c r="FS37">
        <f t="shared" si="30"/>
        <v>0.80942714131598059</v>
      </c>
      <c r="FT37">
        <f t="shared" si="30"/>
        <v>0.28384859540667262</v>
      </c>
      <c r="FU37">
        <f t="shared" si="30"/>
        <v>0.19940316213319353</v>
      </c>
    </row>
    <row r="38" spans="1:177">
      <c r="A38">
        <v>37</v>
      </c>
      <c r="B38">
        <v>7.1089775615775411E-2</v>
      </c>
      <c r="C38">
        <v>0.85304556581244617</v>
      </c>
      <c r="D38">
        <v>0.55062197837753779</v>
      </c>
      <c r="E38">
        <v>0.99085277415247264</v>
      </c>
      <c r="F38">
        <v>0.40411528269273522</v>
      </c>
      <c r="G38">
        <v>0.25173598827282229</v>
      </c>
      <c r="H38">
        <v>9.9328624692853446E-2</v>
      </c>
      <c r="I38">
        <v>0.69489533197682762</v>
      </c>
      <c r="J38">
        <v>3.9169058823293607E-2</v>
      </c>
      <c r="K38">
        <v>0.7537499487424647</v>
      </c>
      <c r="M38">
        <v>0.39098506592450011</v>
      </c>
      <c r="S38">
        <f t="shared" si="33"/>
        <v>0.63462329040401644</v>
      </c>
      <c r="T38">
        <f t="shared" si="31"/>
        <v>0.34006477144303271</v>
      </c>
      <c r="U38">
        <f t="shared" si="31"/>
        <v>0.55062197837753779</v>
      </c>
      <c r="V38">
        <f t="shared" si="31"/>
        <v>0.3307403489043691</v>
      </c>
      <c r="W38">
        <f t="shared" si="31"/>
        <v>0.70681275735841953</v>
      </c>
      <c r="X38">
        <f t="shared" si="31"/>
        <v>0.30981001043177386</v>
      </c>
      <c r="Y38">
        <f t="shared" si="31"/>
        <v>0.94698786452618799</v>
      </c>
      <c r="Z38">
        <f t="shared" si="31"/>
        <v>0.18361846851076277</v>
      </c>
      <c r="AA38">
        <f t="shared" si="31"/>
        <v>0.41217469197112133</v>
      </c>
      <c r="AB38">
        <f t="shared" si="31"/>
        <v>0.38589008497143407</v>
      </c>
      <c r="BG38">
        <f t="shared" si="29"/>
        <v>0.18351904814716499</v>
      </c>
      <c r="BH38">
        <f t="shared" si="29"/>
        <v>0.25474662853719238</v>
      </c>
      <c r="BI38">
        <f t="shared" si="29"/>
        <v>0.28200820131014648</v>
      </c>
      <c r="BJ38">
        <f t="shared" si="29"/>
        <v>0.33721287561387864</v>
      </c>
      <c r="BM38">
        <f t="shared" si="34"/>
        <v>2.5268780985506481E-8</v>
      </c>
      <c r="BN38">
        <f t="shared" si="32"/>
        <v>3.6384336867613824E-6</v>
      </c>
      <c r="BO38">
        <f t="shared" si="32"/>
        <v>1.5159228153619686E-6</v>
      </c>
      <c r="BP38">
        <f t="shared" si="32"/>
        <v>4.9089461002282547E-6</v>
      </c>
      <c r="BQ38">
        <f t="shared" si="32"/>
        <v>8.1654580852914654E-7</v>
      </c>
      <c r="BR38">
        <f t="shared" si="32"/>
        <v>3.1685503895847262E-7</v>
      </c>
      <c r="BS38">
        <f t="shared" si="32"/>
        <v>4.9330878416868682E-8</v>
      </c>
      <c r="BT38">
        <f t="shared" si="32"/>
        <v>2.4143976120159275E-6</v>
      </c>
      <c r="BU38">
        <f t="shared" si="32"/>
        <v>7.6710758455131753E-9</v>
      </c>
      <c r="BV38">
        <f t="shared" si="32"/>
        <v>2.8406949261463412E-6</v>
      </c>
      <c r="EN38">
        <f>Sheet71!FL38</f>
        <v>0.25216179146772805</v>
      </c>
      <c r="EO38">
        <f>Sheet71!FM38</f>
        <v>0.91403762152580403</v>
      </c>
      <c r="EP38">
        <f>Sheet71!FN38</f>
        <v>0.40411528269273522</v>
      </c>
      <c r="EQ38">
        <f>Sheet71!FO38</f>
        <v>0.26389625025634517</v>
      </c>
      <c r="ER38">
        <f>Sheet71!FP38</f>
        <v>0.53777260114840397</v>
      </c>
      <c r="ES38">
        <f>Sheet71!FQ38</f>
        <v>0.87808728578606321</v>
      </c>
      <c r="ET38">
        <f>Sheet71!FR38</f>
        <v>0.7327526056377679</v>
      </c>
      <c r="EU38">
        <f>Sheet71!FS38</f>
        <v>0.10448994025554074</v>
      </c>
      <c r="EV38">
        <f>Sheet71!FT38</f>
        <v>0.5071774601459671</v>
      </c>
      <c r="EW38">
        <f>Sheet71!FU38</f>
        <v>0.74019372904022407</v>
      </c>
      <c r="EZ38">
        <v>-0.79350991908095259</v>
      </c>
      <c r="FA38">
        <v>0.8042096879296442</v>
      </c>
      <c r="FB38">
        <v>-0.73746712806729209</v>
      </c>
      <c r="FC38">
        <v>2.186515261514642E-3</v>
      </c>
      <c r="FD38">
        <v>-0.16519993432886326</v>
      </c>
      <c r="FE38">
        <v>0.60358066944741506</v>
      </c>
      <c r="FF38">
        <v>0.71386344117618594</v>
      </c>
      <c r="FG38">
        <v>-0.49707227601042986</v>
      </c>
      <c r="FH38">
        <v>6.7119095811227866E-2</v>
      </c>
      <c r="FI38">
        <v>2.289847861550425E-3</v>
      </c>
      <c r="FL38">
        <f t="shared" si="30"/>
        <v>0.25287906158605239</v>
      </c>
      <c r="FM38">
        <f t="shared" si="30"/>
        <v>0.91331067966389634</v>
      </c>
      <c r="FN38">
        <f t="shared" si="30"/>
        <v>0.40478189456675162</v>
      </c>
      <c r="FO38">
        <f t="shared" si="30"/>
        <v>0.26389427381972774</v>
      </c>
      <c r="FP38">
        <f t="shared" si="30"/>
        <v>0.53792192880467382</v>
      </c>
      <c r="FQ38">
        <f t="shared" si="30"/>
        <v>0.87754169666640325</v>
      </c>
      <c r="FR38">
        <f t="shared" si="30"/>
        <v>0.73210732962721348</v>
      </c>
      <c r="FS38">
        <f t="shared" si="30"/>
        <v>0.10493925422333929</v>
      </c>
      <c r="FT38">
        <f t="shared" si="30"/>
        <v>0.50711678979940089</v>
      </c>
      <c r="FU38">
        <f t="shared" si="30"/>
        <v>0.74019165919912056</v>
      </c>
    </row>
    <row r="39" spans="1:177">
      <c r="A39">
        <v>38</v>
      </c>
      <c r="B39">
        <v>0.68691132754488438</v>
      </c>
      <c r="C39">
        <v>0.12496807173778032</v>
      </c>
      <c r="D39">
        <v>0.3307403489043691</v>
      </c>
      <c r="E39">
        <v>0.43081681292705071</v>
      </c>
      <c r="F39">
        <v>0.26389625025634517</v>
      </c>
      <c r="G39">
        <v>0.23465216907848382</v>
      </c>
      <c r="H39">
        <v>0.1490904027524689</v>
      </c>
      <c r="I39">
        <v>0.73936458919472259</v>
      </c>
      <c r="J39">
        <v>0.40262195839371595</v>
      </c>
      <c r="K39">
        <v>0.31556508521794785</v>
      </c>
      <c r="M39">
        <v>9.1774005028114863E-2</v>
      </c>
      <c r="S39">
        <f t="shared" si="33"/>
        <v>0.35076056838650704</v>
      </c>
      <c r="T39">
        <f t="shared" si="31"/>
        <v>0.76576021565388108</v>
      </c>
      <c r="U39">
        <f t="shared" si="31"/>
        <v>0.99085277415247264</v>
      </c>
      <c r="V39">
        <f t="shared" si="31"/>
        <v>0.43081681292705071</v>
      </c>
      <c r="W39">
        <f t="shared" si="31"/>
        <v>0.41032953060204302</v>
      </c>
      <c r="X39">
        <f t="shared" si="31"/>
        <v>0.87377277719787949</v>
      </c>
      <c r="Y39">
        <f t="shared" si="31"/>
        <v>0.57567235610216339</v>
      </c>
      <c r="Z39">
        <f t="shared" si="31"/>
        <v>0.80897265815477115</v>
      </c>
      <c r="AA39">
        <f t="shared" si="31"/>
        <v>0.28389477017129716</v>
      </c>
      <c r="AB39">
        <f t="shared" si="31"/>
        <v>0.19940458916480289</v>
      </c>
      <c r="BG39">
        <f t="shared" si="29"/>
        <v>2.5923977638996027E-2</v>
      </c>
      <c r="BH39">
        <f t="shared" si="29"/>
        <v>2.0937430555565972E-2</v>
      </c>
      <c r="BI39">
        <f t="shared" si="29"/>
        <v>1.491458058310134E-2</v>
      </c>
      <c r="BJ39">
        <f t="shared" si="29"/>
        <v>9.9211954780342605E-3</v>
      </c>
      <c r="BM39">
        <f t="shared" si="34"/>
        <v>2.3592358595473772E-6</v>
      </c>
      <c r="BN39">
        <f t="shared" si="32"/>
        <v>7.8085094769295054E-8</v>
      </c>
      <c r="BO39">
        <f t="shared" si="32"/>
        <v>5.4694589196691906E-7</v>
      </c>
      <c r="BP39">
        <f t="shared" si="32"/>
        <v>9.2801563150310708E-7</v>
      </c>
      <c r="BQ39">
        <f t="shared" si="32"/>
        <v>3.4820615449679784E-7</v>
      </c>
      <c r="BR39">
        <f t="shared" si="32"/>
        <v>2.7530820226618681E-7</v>
      </c>
      <c r="BS39">
        <f t="shared" si="32"/>
        <v>1.1113974096446694E-7</v>
      </c>
      <c r="BT39">
        <f t="shared" si="32"/>
        <v>2.7332999787754047E-6</v>
      </c>
      <c r="BU39">
        <f t="shared" si="32"/>
        <v>8.1052220690395577E-7</v>
      </c>
      <c r="BV39">
        <f t="shared" si="32"/>
        <v>4.9790661504305351E-7</v>
      </c>
      <c r="EN39">
        <f>Sheet71!FL39</f>
        <v>0.87450066862901499</v>
      </c>
      <c r="EO39">
        <f>Sheet71!FM39</f>
        <v>0.11197871474892501</v>
      </c>
      <c r="EP39">
        <f>Sheet71!FN39</f>
        <v>0.25173598827282229</v>
      </c>
      <c r="EQ39">
        <f>Sheet71!FO39</f>
        <v>0.23465216907848382</v>
      </c>
      <c r="ER39">
        <f>Sheet71!FP39</f>
        <v>0.73921594359358667</v>
      </c>
      <c r="ES39">
        <f>Sheet71!FQ39</f>
        <v>0.33745605941985379</v>
      </c>
      <c r="ET39">
        <f>Sheet71!FR39</f>
        <v>9.2438151948358444E-2</v>
      </c>
      <c r="EU39">
        <f>Sheet71!FS39</f>
        <v>0.97077568044252405</v>
      </c>
      <c r="EV39">
        <f>Sheet71!FT39</f>
        <v>0.15456311149019333</v>
      </c>
      <c r="EW39">
        <f>Sheet71!FU39</f>
        <v>0.61938676301051043</v>
      </c>
      <c r="EZ39">
        <v>-1.0810197223717677</v>
      </c>
      <c r="FA39">
        <v>1.1367086368705372</v>
      </c>
      <c r="FB39">
        <v>-0.99469309744938672</v>
      </c>
      <c r="FC39">
        <v>3.1412154276908E-3</v>
      </c>
      <c r="FD39">
        <v>-0.25953781148168165</v>
      </c>
      <c r="FE39">
        <v>0.84671318652772976</v>
      </c>
      <c r="FF39">
        <v>1.001845527229356</v>
      </c>
      <c r="FG39">
        <v>-0.7529737707633779</v>
      </c>
      <c r="FH39">
        <v>9.6530375004345831E-2</v>
      </c>
      <c r="FI39">
        <v>3.2854610065545112E-3</v>
      </c>
      <c r="FL39">
        <f t="shared" si="30"/>
        <v>0.87547782483781778</v>
      </c>
      <c r="FM39">
        <f t="shared" si="30"/>
        <v>0.11095122017215556</v>
      </c>
      <c r="FN39">
        <f t="shared" si="30"/>
        <v>0.25263511205004019</v>
      </c>
      <c r="FO39">
        <f t="shared" si="30"/>
        <v>0.2346493296685315</v>
      </c>
      <c r="FP39">
        <f t="shared" si="30"/>
        <v>0.73945054521894094</v>
      </c>
      <c r="FQ39">
        <f t="shared" si="30"/>
        <v>0.33669069776162658</v>
      </c>
      <c r="FR39">
        <f t="shared" si="30"/>
        <v>9.1532562941114767E-2</v>
      </c>
      <c r="FS39">
        <f t="shared" si="30"/>
        <v>0.971456309093362</v>
      </c>
      <c r="FT39">
        <f t="shared" si="30"/>
        <v>0.15447585567670399</v>
      </c>
      <c r="FU39">
        <f t="shared" si="30"/>
        <v>0.61938379321397952</v>
      </c>
    </row>
    <row r="40" spans="1:177">
      <c r="A40">
        <v>39</v>
      </c>
      <c r="B40">
        <v>0.73654432804534797</v>
      </c>
      <c r="C40">
        <v>1.9073082261574982E-2</v>
      </c>
      <c r="D40">
        <v>0.70681275735841953</v>
      </c>
      <c r="E40">
        <v>0.41032953060204302</v>
      </c>
      <c r="F40">
        <v>0.53777260114840397</v>
      </c>
      <c r="G40">
        <v>0.73921594359358667</v>
      </c>
      <c r="H40">
        <v>0.9953765765311845</v>
      </c>
      <c r="I40">
        <v>0.93413919200382034</v>
      </c>
      <c r="J40">
        <v>0.28843120015543811</v>
      </c>
      <c r="K40">
        <v>1.2144100821316138E-2</v>
      </c>
      <c r="M40">
        <v>0.24409572788966957</v>
      </c>
      <c r="S40">
        <f t="shared" si="33"/>
        <v>0.25216179146772805</v>
      </c>
      <c r="T40">
        <f t="shared" si="31"/>
        <v>0.91403762152580403</v>
      </c>
      <c r="U40">
        <f t="shared" si="31"/>
        <v>0.40411528269273522</v>
      </c>
      <c r="V40">
        <f t="shared" si="31"/>
        <v>0.26389625025634517</v>
      </c>
      <c r="W40">
        <f t="shared" si="31"/>
        <v>0.53777260114840397</v>
      </c>
      <c r="X40">
        <f t="shared" si="31"/>
        <v>0.87808728578606321</v>
      </c>
      <c r="Y40">
        <f t="shared" si="31"/>
        <v>0.7327526056377679</v>
      </c>
      <c r="Z40">
        <f t="shared" si="31"/>
        <v>0.10448994025554074</v>
      </c>
      <c r="AA40">
        <f t="shared" si="31"/>
        <v>0.5071774601459671</v>
      </c>
      <c r="AB40">
        <f t="shared" si="31"/>
        <v>0.74019372904022407</v>
      </c>
      <c r="BG40">
        <f t="shared" si="29"/>
        <v>3.7059980538355797E-2</v>
      </c>
      <c r="BH40">
        <f t="shared" si="29"/>
        <v>1.6413878199199861E-2</v>
      </c>
      <c r="BI40">
        <f t="shared" si="29"/>
        <v>4.0620609681431177E-2</v>
      </c>
      <c r="BJ40">
        <f t="shared" si="29"/>
        <v>1.5085023403071701E-2</v>
      </c>
      <c r="BM40">
        <f t="shared" si="34"/>
        <v>2.7124877358788661E-6</v>
      </c>
      <c r="BN40">
        <f t="shared" si="32"/>
        <v>1.8189123347840312E-9</v>
      </c>
      <c r="BO40">
        <f t="shared" si="32"/>
        <v>2.4979213698230604E-6</v>
      </c>
      <c r="BP40">
        <f t="shared" si="32"/>
        <v>8.418516184204648E-7</v>
      </c>
      <c r="BQ40">
        <f t="shared" si="32"/>
        <v>1.445996852729602E-6</v>
      </c>
      <c r="BR40">
        <f t="shared" si="32"/>
        <v>2.7322010563147836E-6</v>
      </c>
      <c r="BS40">
        <f t="shared" si="32"/>
        <v>4.9538726455347055E-6</v>
      </c>
      <c r="BT40">
        <f t="shared" si="32"/>
        <v>4.3630801501877516E-6</v>
      </c>
      <c r="BU40">
        <f t="shared" si="32"/>
        <v>4.1596278611553203E-7</v>
      </c>
      <c r="BV40">
        <f t="shared" si="32"/>
        <v>7.3739592379145656E-10</v>
      </c>
      <c r="EN40">
        <f>Sheet71!FL40</f>
        <v>0.30427446241251876</v>
      </c>
      <c r="EO40">
        <f>Sheet71!FM40</f>
        <v>0.95968282186343135</v>
      </c>
      <c r="EP40">
        <f>Sheet71!FN40</f>
        <v>9.9328624692853446E-2</v>
      </c>
      <c r="EQ40">
        <f>Sheet71!FO40</f>
        <v>0.1490904027524689</v>
      </c>
      <c r="ER40">
        <f>Sheet71!FP40</f>
        <v>0.9953765765311845</v>
      </c>
      <c r="ES40">
        <f>Sheet71!FQ40</f>
        <v>0.10381398854334499</v>
      </c>
      <c r="ET40">
        <f>Sheet71!FR40</f>
        <v>0.31500595781508423</v>
      </c>
      <c r="EU40">
        <f>Sheet71!FS40</f>
        <v>0.21976410872628288</v>
      </c>
      <c r="EV40">
        <f>Sheet71!FT40</f>
        <v>0.89979598942504657</v>
      </c>
      <c r="EW40">
        <f>Sheet71!FU40</f>
        <v>0.59951427303388949</v>
      </c>
      <c r="EZ40">
        <v>-0.52147551489737842</v>
      </c>
      <c r="FA40">
        <v>0.75069288061937922</v>
      </c>
      <c r="FB40">
        <v>-0.64600353994378179</v>
      </c>
      <c r="FC40">
        <v>2.1767121433840472E-3</v>
      </c>
      <c r="FD40">
        <v>-0.22569639632952115</v>
      </c>
      <c r="FE40">
        <v>0.53444028226430129</v>
      </c>
      <c r="FF40">
        <v>0.65398303906629218</v>
      </c>
      <c r="FG40">
        <v>-0.61791653055361162</v>
      </c>
      <c r="FH40">
        <v>6.754693751759594E-2</v>
      </c>
      <c r="FI40">
        <v>2.2521301133401929E-3</v>
      </c>
      <c r="FL40">
        <f t="shared" si="30"/>
        <v>0.30474583497545649</v>
      </c>
      <c r="FM40">
        <f t="shared" si="30"/>
        <v>0.95900425495662978</v>
      </c>
      <c r="FN40">
        <f t="shared" si="30"/>
        <v>9.9912560727415056E-2</v>
      </c>
      <c r="FO40">
        <f t="shared" si="30"/>
        <v>0.14908843517709386</v>
      </c>
      <c r="FP40">
        <f t="shared" si="30"/>
        <v>0.99558058819758954</v>
      </c>
      <c r="FQ40">
        <f t="shared" si="30"/>
        <v>0.10333089685755863</v>
      </c>
      <c r="FR40">
        <f t="shared" si="30"/>
        <v>0.31441480894531776</v>
      </c>
      <c r="FS40">
        <f t="shared" si="30"/>
        <v>0.2203226563289368</v>
      </c>
      <c r="FT40">
        <f t="shared" si="30"/>
        <v>0.89973493234346424</v>
      </c>
      <c r="FU40">
        <f t="shared" si="30"/>
        <v>0.59951223728664293</v>
      </c>
    </row>
    <row r="41" spans="1:177">
      <c r="A41">
        <v>40</v>
      </c>
      <c r="B41">
        <v>0.4913218233163954</v>
      </c>
      <c r="C41">
        <v>0.79150062983606606</v>
      </c>
      <c r="D41">
        <v>0.30981001043177386</v>
      </c>
      <c r="E41">
        <v>0.87377277719787949</v>
      </c>
      <c r="F41">
        <v>0.87808728578606321</v>
      </c>
      <c r="G41">
        <v>0.33745605941985379</v>
      </c>
      <c r="H41">
        <v>0.10381398854334499</v>
      </c>
      <c r="I41">
        <v>0.84610927064380603</v>
      </c>
      <c r="J41">
        <v>0.53972063996754316</v>
      </c>
      <c r="K41">
        <v>0.57727820792340057</v>
      </c>
      <c r="M41">
        <v>0.72119596755153059</v>
      </c>
      <c r="S41">
        <f t="shared" si="33"/>
        <v>0.87450066862901499</v>
      </c>
      <c r="T41">
        <f t="shared" si="31"/>
        <v>0.11197871474892501</v>
      </c>
      <c r="U41">
        <f t="shared" si="31"/>
        <v>0.25173598827282229</v>
      </c>
      <c r="V41">
        <f t="shared" si="31"/>
        <v>0.23465216907848382</v>
      </c>
      <c r="W41">
        <f t="shared" si="31"/>
        <v>0.73921594359358667</v>
      </c>
      <c r="X41">
        <f t="shared" si="31"/>
        <v>0.33745605941985379</v>
      </c>
      <c r="Y41">
        <f t="shared" si="31"/>
        <v>9.2438151948358444E-2</v>
      </c>
      <c r="Z41">
        <f t="shared" si="31"/>
        <v>0.97077568044252405</v>
      </c>
      <c r="AA41">
        <f t="shared" si="31"/>
        <v>0.15456311149019333</v>
      </c>
      <c r="AB41">
        <f t="shared" si="31"/>
        <v>0.61938676301051043</v>
      </c>
      <c r="BG41">
        <f t="shared" si="29"/>
        <v>2.0528934610422375E-3</v>
      </c>
      <c r="BH41">
        <f t="shared" si="29"/>
        <v>6.440017924887098E-4</v>
      </c>
      <c r="BI41">
        <f t="shared" si="29"/>
        <v>7.127093164751311E-4</v>
      </c>
      <c r="BJ41">
        <f t="shared" si="29"/>
        <v>3.3391179933595251E-4</v>
      </c>
      <c r="BM41">
        <f t="shared" si="34"/>
        <v>1.2069856703347364E-6</v>
      </c>
      <c r="BN41">
        <f t="shared" si="32"/>
        <v>3.1323662351544466E-6</v>
      </c>
      <c r="BO41">
        <f t="shared" si="32"/>
        <v>4.7991121281867922E-7</v>
      </c>
      <c r="BP41">
        <f t="shared" si="32"/>
        <v>3.8173943308604758E-6</v>
      </c>
      <c r="BQ41">
        <f t="shared" si="32"/>
        <v>3.8551864072956775E-6</v>
      </c>
      <c r="BR41">
        <f t="shared" si="32"/>
        <v>5.6938296019587946E-7</v>
      </c>
      <c r="BS41">
        <f t="shared" si="32"/>
        <v>5.3886721086388836E-8</v>
      </c>
      <c r="BT41">
        <f t="shared" si="32"/>
        <v>3.579504489346967E-6</v>
      </c>
      <c r="BU41">
        <f t="shared" si="32"/>
        <v>1.4564918460348719E-6</v>
      </c>
      <c r="BV41">
        <f t="shared" si="32"/>
        <v>1.6662506467162648E-6</v>
      </c>
      <c r="EN41">
        <f>Sheet71!FL41</f>
        <v>0.19782545594801323</v>
      </c>
      <c r="EO41">
        <f>Sheet71!FM41</f>
        <v>0.85452244784964637</v>
      </c>
      <c r="EP41">
        <f>Sheet71!FN41</f>
        <v>0.69489533197682762</v>
      </c>
      <c r="EQ41">
        <f>Sheet71!FO41</f>
        <v>0.73936458919472259</v>
      </c>
      <c r="ER41">
        <f>Sheet71!FP41</f>
        <v>0.93413919200382034</v>
      </c>
      <c r="ES41">
        <f>Sheet71!FQ41</f>
        <v>0.84610927064380603</v>
      </c>
      <c r="ET41">
        <f>Sheet71!FR41</f>
        <v>0.38941634431480632</v>
      </c>
      <c r="EU41">
        <f>Sheet71!FS41</f>
        <v>0.51564568663240096</v>
      </c>
      <c r="EV41">
        <f>Sheet71!FT41</f>
        <v>0.90123432862399344</v>
      </c>
      <c r="EW41">
        <f>Sheet71!FU41</f>
        <v>6.7768099443065041E-2</v>
      </c>
      <c r="EZ41">
        <v>-0.76179751709449861</v>
      </c>
      <c r="FA41">
        <v>0.93452570828771764</v>
      </c>
      <c r="FB41">
        <v>-0.81067568424021275</v>
      </c>
      <c r="FC41">
        <v>2.6432746732415174E-3</v>
      </c>
      <c r="FD41">
        <v>-0.24132542482541403</v>
      </c>
      <c r="FE41">
        <v>0.68054797778001619</v>
      </c>
      <c r="FF41">
        <v>0.81991829898846991</v>
      </c>
      <c r="FG41">
        <v>-0.70854574016493388</v>
      </c>
      <c r="FH41">
        <v>8.1963471216729269E-2</v>
      </c>
      <c r="FI41">
        <v>2.7456353788849674E-3</v>
      </c>
      <c r="FL41">
        <f t="shared" si="30"/>
        <v>0.19851406056666557</v>
      </c>
      <c r="FM41">
        <f t="shared" si="30"/>
        <v>0.85367771062678088</v>
      </c>
      <c r="FN41">
        <f t="shared" si="30"/>
        <v>0.69562811858727247</v>
      </c>
      <c r="FO41">
        <f t="shared" si="30"/>
        <v>0.73936219988377383</v>
      </c>
      <c r="FP41">
        <f t="shared" si="30"/>
        <v>0.93435733107411667</v>
      </c>
      <c r="FQ41">
        <f t="shared" si="30"/>
        <v>0.84549410917347045</v>
      </c>
      <c r="FR41">
        <f t="shared" si="30"/>
        <v>0.38867520311267378</v>
      </c>
      <c r="FS41">
        <f t="shared" si="30"/>
        <v>0.5162861558624201</v>
      </c>
      <c r="FT41">
        <f t="shared" si="30"/>
        <v>0.90116024013778273</v>
      </c>
      <c r="FU41">
        <f t="shared" si="30"/>
        <v>6.7765617606145634E-2</v>
      </c>
    </row>
    <row r="42" spans="1:177">
      <c r="A42">
        <v>41</v>
      </c>
      <c r="B42">
        <v>0.80473746303186211</v>
      </c>
      <c r="C42">
        <v>0.45663974611054881</v>
      </c>
      <c r="D42">
        <v>0.94698786452618799</v>
      </c>
      <c r="E42">
        <v>0.57567235610216339</v>
      </c>
      <c r="F42">
        <v>0.7327526056377679</v>
      </c>
      <c r="G42">
        <v>9.2438151948358444E-2</v>
      </c>
      <c r="H42">
        <v>0.31500595781508423</v>
      </c>
      <c r="I42">
        <v>0.38941634431480632</v>
      </c>
      <c r="J42">
        <v>0.97001129018309995</v>
      </c>
      <c r="K42">
        <v>0.42419315866553781</v>
      </c>
      <c r="M42">
        <v>0.87201656070277611</v>
      </c>
      <c r="S42">
        <f t="shared" si="33"/>
        <v>0.30427446241251876</v>
      </c>
      <c r="T42">
        <f t="shared" si="31"/>
        <v>0.95968282186343135</v>
      </c>
      <c r="U42">
        <f t="shared" si="31"/>
        <v>9.9328624692853446E-2</v>
      </c>
      <c r="V42">
        <f t="shared" si="31"/>
        <v>0.1490904027524689</v>
      </c>
      <c r="W42">
        <f t="shared" si="31"/>
        <v>0.9953765765311845</v>
      </c>
      <c r="X42">
        <f t="shared" si="31"/>
        <v>0.10381398854334499</v>
      </c>
      <c r="Y42">
        <f t="shared" si="31"/>
        <v>0.31500595781508423</v>
      </c>
      <c r="Z42">
        <f t="shared" si="31"/>
        <v>0.21976410872628288</v>
      </c>
      <c r="AA42">
        <f t="shared" si="31"/>
        <v>0.89979598942504657</v>
      </c>
      <c r="AB42">
        <f t="shared" si="31"/>
        <v>0.59951427303388949</v>
      </c>
      <c r="BM42">
        <f t="shared" si="34"/>
        <v>3.2380119220347885E-6</v>
      </c>
      <c r="BN42">
        <f t="shared" si="32"/>
        <v>1.0425992886395325E-6</v>
      </c>
      <c r="BO42">
        <f t="shared" si="32"/>
        <v>4.4839300777993493E-6</v>
      </c>
      <c r="BP42">
        <f t="shared" si="32"/>
        <v>1.6569933079010802E-6</v>
      </c>
      <c r="BQ42">
        <f t="shared" si="32"/>
        <v>2.6846319053446913E-6</v>
      </c>
      <c r="BR42">
        <f t="shared" si="32"/>
        <v>4.2724059678139026E-8</v>
      </c>
      <c r="BS42">
        <f t="shared" si="32"/>
        <v>4.9614376729499315E-7</v>
      </c>
      <c r="BT42">
        <f t="shared" si="32"/>
        <v>7.58225446097539E-7</v>
      </c>
      <c r="BU42">
        <f t="shared" si="32"/>
        <v>4.7046095154134111E-6</v>
      </c>
      <c r="BV42">
        <f t="shared" si="32"/>
        <v>8.9969917929323066E-7</v>
      </c>
      <c r="EN42">
        <f>Sheet71!FL42</f>
        <v>0.68326200357219202</v>
      </c>
      <c r="EO42">
        <f>Sheet71!FM42</f>
        <v>0.27659859959106958</v>
      </c>
      <c r="EP42">
        <f>Sheet71!FN42</f>
        <v>3.9169058823293607E-2</v>
      </c>
      <c r="EQ42">
        <f>Sheet71!FO42</f>
        <v>0.40262195839371595</v>
      </c>
      <c r="ER42">
        <f>Sheet71!FP42</f>
        <v>0.28843120015543811</v>
      </c>
      <c r="ES42">
        <f>Sheet71!FQ42</f>
        <v>0.53972063996754316</v>
      </c>
      <c r="ET42">
        <f>Sheet71!FR42</f>
        <v>0.97001129018309995</v>
      </c>
      <c r="EU42">
        <f>Sheet71!FS42</f>
        <v>0.35591100125230579</v>
      </c>
      <c r="EV42">
        <f>Sheet71!FT42</f>
        <v>0.57222609477499609</v>
      </c>
      <c r="EW42">
        <f>Sheet71!FU42</f>
        <v>0.23782177859653431</v>
      </c>
      <c r="EZ42">
        <v>-0.57067396216745625</v>
      </c>
      <c r="FA42">
        <v>0.65890585930656709</v>
      </c>
      <c r="FB42">
        <v>-0.56520312289064889</v>
      </c>
      <c r="FC42">
        <v>1.8085471001407405E-3</v>
      </c>
      <c r="FD42">
        <v>-0.11268179525123996</v>
      </c>
      <c r="FE42">
        <v>0.48879365879983561</v>
      </c>
      <c r="FF42">
        <v>0.58682198742342351</v>
      </c>
      <c r="FG42">
        <v>-0.54756397884043118</v>
      </c>
      <c r="FH42">
        <v>5.7928460170496916E-2</v>
      </c>
      <c r="FI42">
        <v>1.8643463493124906E-3</v>
      </c>
      <c r="FL42">
        <f t="shared" si="30"/>
        <v>0.68377784763478744</v>
      </c>
      <c r="FM42">
        <f t="shared" si="30"/>
        <v>0.27600300088170898</v>
      </c>
      <c r="FN42">
        <f t="shared" si="30"/>
        <v>3.967995768049077E-2</v>
      </c>
      <c r="FO42">
        <f t="shared" si="30"/>
        <v>0.40262032361038014</v>
      </c>
      <c r="FP42">
        <f t="shared" si="30"/>
        <v>0.28853305557358644</v>
      </c>
      <c r="FQ42">
        <f t="shared" si="30"/>
        <v>0.53927880921401006</v>
      </c>
      <c r="FR42">
        <f t="shared" si="30"/>
        <v>0.96948084958464842</v>
      </c>
      <c r="FS42">
        <f t="shared" si="30"/>
        <v>0.35640595572035821</v>
      </c>
      <c r="FT42">
        <f t="shared" si="30"/>
        <v>0.57217373203512134</v>
      </c>
      <c r="FU42">
        <f t="shared" si="30"/>
        <v>0.23782009337509671</v>
      </c>
    </row>
    <row r="43" spans="1:177">
      <c r="A43">
        <v>42</v>
      </c>
      <c r="B43">
        <v>0.50299703849669086</v>
      </c>
      <c r="C43">
        <v>0.17550168063796015</v>
      </c>
      <c r="D43">
        <v>0.18361846851076277</v>
      </c>
      <c r="E43">
        <v>0.80897265815477115</v>
      </c>
      <c r="F43">
        <v>0.10448994025554074</v>
      </c>
      <c r="G43">
        <v>0.97077568044252405</v>
      </c>
      <c r="H43">
        <v>0.21976410872628288</v>
      </c>
      <c r="I43">
        <v>0.51564568663240096</v>
      </c>
      <c r="J43">
        <v>0.35591100125230579</v>
      </c>
      <c r="K43">
        <v>0.77802077024690641</v>
      </c>
      <c r="M43">
        <v>0.25947791622895577</v>
      </c>
      <c r="S43">
        <f t="shared" si="33"/>
        <v>0.19782545594801323</v>
      </c>
      <c r="T43">
        <f t="shared" si="31"/>
        <v>0.85452244784964637</v>
      </c>
      <c r="U43">
        <f t="shared" si="31"/>
        <v>0.69489533197682762</v>
      </c>
      <c r="V43">
        <f t="shared" si="31"/>
        <v>0.73936458919472259</v>
      </c>
      <c r="W43">
        <f t="shared" si="31"/>
        <v>0.93413919200382034</v>
      </c>
      <c r="X43">
        <f t="shared" si="31"/>
        <v>0.84610927064380603</v>
      </c>
      <c r="Y43">
        <f t="shared" si="31"/>
        <v>0.38941634431480632</v>
      </c>
      <c r="Z43">
        <f t="shared" si="31"/>
        <v>0.51564568663240096</v>
      </c>
      <c r="AA43">
        <f t="shared" si="31"/>
        <v>0.90123432862399344</v>
      </c>
      <c r="AB43">
        <f t="shared" si="31"/>
        <v>6.7768099443065041E-2</v>
      </c>
      <c r="BM43">
        <f t="shared" si="34"/>
        <v>1.2650301036822075E-6</v>
      </c>
      <c r="BN43">
        <f t="shared" si="32"/>
        <v>1.5400419953374279E-7</v>
      </c>
      <c r="BO43">
        <f t="shared" si="32"/>
        <v>1.6857870989118991E-7</v>
      </c>
      <c r="BP43">
        <f t="shared" si="32"/>
        <v>3.2721838082099811E-6</v>
      </c>
      <c r="BQ43">
        <f t="shared" si="32"/>
        <v>5.459073807303237E-8</v>
      </c>
      <c r="BR43">
        <f t="shared" si="32"/>
        <v>4.7120271086932283E-6</v>
      </c>
      <c r="BS43">
        <f t="shared" si="32"/>
        <v>2.4148131742128743E-7</v>
      </c>
      <c r="BT43">
        <f t="shared" si="32"/>
        <v>1.3294523707130014E-6</v>
      </c>
      <c r="BU43">
        <f t="shared" si="32"/>
        <v>6.3336320406209416E-7</v>
      </c>
      <c r="BV43">
        <f t="shared" si="32"/>
        <v>3.0265815946779477E-6</v>
      </c>
      <c r="EN43">
        <f>Sheet71!FL43</f>
        <v>0.31963323150874062</v>
      </c>
      <c r="EO43">
        <f>Sheet71!FM43</f>
        <v>0.90808830137380636</v>
      </c>
      <c r="EP43">
        <f>Sheet71!FN43</f>
        <v>0.7537499487424647</v>
      </c>
      <c r="EQ43">
        <f>Sheet71!FO43</f>
        <v>0.31556508521794785</v>
      </c>
      <c r="ER43">
        <f>Sheet71!FP43</f>
        <v>1.2144100821316138E-2</v>
      </c>
      <c r="ES43">
        <f>Sheet71!FQ43</f>
        <v>0.57727820792340057</v>
      </c>
      <c r="ET43">
        <f>Sheet71!FR43</f>
        <v>0.42419315866553781</v>
      </c>
      <c r="EU43">
        <f>Sheet71!FS43</f>
        <v>0.77802077024690641</v>
      </c>
      <c r="EV43">
        <f>Sheet71!FT43</f>
        <v>0.43700856847622788</v>
      </c>
      <c r="EW43">
        <f>Sheet71!FU43</f>
        <v>0.13891055739990682</v>
      </c>
      <c r="EZ43">
        <v>-0.90597967109343558</v>
      </c>
      <c r="FA43">
        <v>0.9892204217253866</v>
      </c>
      <c r="FB43">
        <v>-0.85117906503895957</v>
      </c>
      <c r="FC43">
        <v>2.7569641604218488E-3</v>
      </c>
      <c r="FD43">
        <v>-0.23592491382669636</v>
      </c>
      <c r="FE43">
        <v>0.73241226722658404</v>
      </c>
      <c r="FF43">
        <v>0.86957127801254297</v>
      </c>
      <c r="FG43">
        <v>-0.68873163818339289</v>
      </c>
      <c r="FH43">
        <v>8.4976301732559198E-2</v>
      </c>
      <c r="FI43">
        <v>2.8780552849899275E-3</v>
      </c>
      <c r="FL43">
        <f t="shared" si="30"/>
        <v>0.32045216537491999</v>
      </c>
      <c r="FM43">
        <f t="shared" si="30"/>
        <v>0.90719412446198955</v>
      </c>
      <c r="FN43">
        <f t="shared" si="30"/>
        <v>0.75451934720115421</v>
      </c>
      <c r="FO43">
        <f t="shared" si="30"/>
        <v>0.31556259314070723</v>
      </c>
      <c r="FP43">
        <f t="shared" si="30"/>
        <v>1.2357358257407337E-2</v>
      </c>
      <c r="FQ43">
        <f t="shared" si="30"/>
        <v>0.57661616524322301</v>
      </c>
      <c r="FR43">
        <f t="shared" si="30"/>
        <v>0.42340713510304229</v>
      </c>
      <c r="FS43">
        <f t="shared" si="30"/>
        <v>0.77864332909807454</v>
      </c>
      <c r="FT43">
        <f t="shared" si="30"/>
        <v>0.43693175662985667</v>
      </c>
      <c r="FU43">
        <f t="shared" si="30"/>
        <v>0.13890795586588037</v>
      </c>
    </row>
    <row r="44" spans="1:177">
      <c r="A44">
        <v>43</v>
      </c>
      <c r="B44">
        <v>0.14447617505647672</v>
      </c>
      <c r="C44">
        <v>0.95861389551076515</v>
      </c>
      <c r="D44">
        <v>0.41217469197112133</v>
      </c>
      <c r="E44">
        <v>0.28389477017129716</v>
      </c>
      <c r="F44">
        <v>0.5071774601459671</v>
      </c>
      <c r="G44">
        <v>0.15456311149019333</v>
      </c>
      <c r="H44">
        <v>0.89979598942504657</v>
      </c>
      <c r="I44">
        <v>0.90123432862399344</v>
      </c>
      <c r="J44">
        <v>0.57222609477499609</v>
      </c>
      <c r="K44">
        <v>0.43700856847622788</v>
      </c>
      <c r="M44">
        <v>0.20577226023452347</v>
      </c>
      <c r="S44">
        <f t="shared" si="33"/>
        <v>0.68326200357219202</v>
      </c>
      <c r="T44">
        <f t="shared" si="31"/>
        <v>0.27659859959106958</v>
      </c>
      <c r="U44">
        <f t="shared" si="31"/>
        <v>3.9169058823293607E-2</v>
      </c>
      <c r="V44">
        <f t="shared" si="31"/>
        <v>0.40262195839371595</v>
      </c>
      <c r="W44">
        <f t="shared" si="31"/>
        <v>0.28843120015543811</v>
      </c>
      <c r="X44">
        <f t="shared" si="31"/>
        <v>0.53972063996754316</v>
      </c>
      <c r="Y44">
        <f t="shared" si="31"/>
        <v>0.97001129018309995</v>
      </c>
      <c r="Z44">
        <f t="shared" si="31"/>
        <v>0.35591100125230579</v>
      </c>
      <c r="AA44">
        <f t="shared" si="31"/>
        <v>0.57222609477499609</v>
      </c>
      <c r="AB44">
        <f t="shared" si="31"/>
        <v>0.23782177859653431</v>
      </c>
      <c r="BM44">
        <f t="shared" si="34"/>
        <v>1.0436682579474854E-7</v>
      </c>
      <c r="BN44">
        <f t="shared" si="32"/>
        <v>4.5947030033316204E-6</v>
      </c>
      <c r="BO44">
        <f t="shared" si="32"/>
        <v>8.4943988350744379E-7</v>
      </c>
      <c r="BP44">
        <f t="shared" si="32"/>
        <v>4.0298120265306822E-7</v>
      </c>
      <c r="BQ44">
        <f t="shared" si="32"/>
        <v>1.2861448804005704E-6</v>
      </c>
      <c r="BR44">
        <f t="shared" si="32"/>
        <v>1.1944877716764967E-7</v>
      </c>
      <c r="BS44">
        <f t="shared" si="32"/>
        <v>4.0481641129269936E-6</v>
      </c>
      <c r="BT44">
        <f t="shared" si="32"/>
        <v>4.0611165754517011E-6</v>
      </c>
      <c r="BU44">
        <f t="shared" si="32"/>
        <v>1.6372135177072143E-6</v>
      </c>
      <c r="BV44">
        <f t="shared" si="32"/>
        <v>9.5488244460820969E-7</v>
      </c>
    </row>
    <row r="45" spans="1:177">
      <c r="A45">
        <v>44</v>
      </c>
      <c r="B45">
        <v>0.30192568804863856</v>
      </c>
      <c r="C45">
        <v>0.32851638299814662</v>
      </c>
      <c r="D45">
        <v>0.38589008497143407</v>
      </c>
      <c r="E45">
        <v>0.19940458916480289</v>
      </c>
      <c r="F45">
        <v>0.74019372904022407</v>
      </c>
      <c r="G45">
        <v>0.61938676301051043</v>
      </c>
      <c r="H45">
        <v>0.59951427303388949</v>
      </c>
      <c r="I45">
        <v>6.7768099443065041E-2</v>
      </c>
      <c r="J45">
        <v>0.23782177859653431</v>
      </c>
      <c r="K45">
        <v>0.13891055739990682</v>
      </c>
      <c r="M45">
        <v>0.48961606327593965</v>
      </c>
      <c r="S45">
        <f t="shared" si="33"/>
        <v>0.31963323150874062</v>
      </c>
      <c r="T45">
        <f t="shared" si="31"/>
        <v>0.90808830137380636</v>
      </c>
      <c r="U45">
        <f t="shared" si="31"/>
        <v>0.7537499487424647</v>
      </c>
      <c r="V45">
        <f t="shared" si="31"/>
        <v>0.31556508521794785</v>
      </c>
      <c r="W45">
        <f t="shared" si="31"/>
        <v>1.2144100821316138E-2</v>
      </c>
      <c r="X45">
        <f t="shared" si="31"/>
        <v>0.57727820792340057</v>
      </c>
      <c r="Y45">
        <f t="shared" si="31"/>
        <v>0.42419315866553781</v>
      </c>
      <c r="Z45">
        <f t="shared" si="31"/>
        <v>0.77802077024690641</v>
      </c>
      <c r="AA45">
        <f t="shared" si="31"/>
        <v>0.43700856847622788</v>
      </c>
      <c r="AB45">
        <f t="shared" si="31"/>
        <v>0.13891055739990682</v>
      </c>
      <c r="BM45">
        <f t="shared" si="34"/>
        <v>4.5579560551821903E-7</v>
      </c>
      <c r="BN45">
        <f t="shared" si="32"/>
        <v>5.3961506949092475E-7</v>
      </c>
      <c r="BO45">
        <f t="shared" si="32"/>
        <v>7.4455578839630296E-7</v>
      </c>
      <c r="BP45">
        <f t="shared" si="32"/>
        <v>1.9881095089991914E-7</v>
      </c>
      <c r="BQ45">
        <f t="shared" si="32"/>
        <v>2.7394337825523637E-6</v>
      </c>
      <c r="BR45">
        <f t="shared" si="32"/>
        <v>1.9181998109631913E-6</v>
      </c>
      <c r="BS45">
        <f t="shared" si="32"/>
        <v>1.7970868178567652E-6</v>
      </c>
      <c r="BT45">
        <f t="shared" si="32"/>
        <v>2.2962576510625764E-8</v>
      </c>
      <c r="BU45">
        <f t="shared" si="32"/>
        <v>2.8279599187409494E-7</v>
      </c>
      <c r="BV45">
        <f t="shared" si="32"/>
        <v>9.6480714785764047E-8</v>
      </c>
    </row>
    <row r="46" spans="1:177">
      <c r="A46">
        <v>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4.5957471993483701</v>
      </c>
      <c r="EN2" t="s">
        <v>10</v>
      </c>
    </row>
    <row r="3" spans="1:177">
      <c r="A3">
        <v>2</v>
      </c>
      <c r="C3" t="s">
        <v>105</v>
      </c>
      <c r="H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4.5954031252621119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7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6.7437828356643355</v>
      </c>
      <c r="BS7">
        <f t="shared" si="6"/>
        <v>0</v>
      </c>
      <c r="BT7">
        <f t="shared" si="6"/>
        <v>0</v>
      </c>
      <c r="BY7">
        <f>$BG$7-$BL$7</f>
        <v>2.8686041681612864E-3</v>
      </c>
      <c r="BZ7">
        <f>$BH$7-$BM$7</f>
        <v>-0.99882181815213733</v>
      </c>
      <c r="CA7">
        <f>$BI$7-$BN$7</f>
        <v>1.4362072757481464E-3</v>
      </c>
      <c r="CB7">
        <f>$BJ$7-$BO$7</f>
        <v>5.6580939707842116E-4</v>
      </c>
      <c r="CW7">
        <f>BY7</f>
        <v>2.8686041681612864E-3</v>
      </c>
      <c r="CX7">
        <f t="shared" ref="CX7:CZ7" si="7">BZ7</f>
        <v>-0.99882181815213733</v>
      </c>
      <c r="CY7">
        <f t="shared" si="7"/>
        <v>1.4362072757481464E-3</v>
      </c>
      <c r="CZ7">
        <f t="shared" si="7"/>
        <v>5.6580939707842116E-4</v>
      </c>
      <c r="DB7">
        <f t="array" ref="DB7:DK16">(1/4)*(MMULT($X$7:$AA$16,$CW$23:$DF$26))</f>
        <v>-0.96096732684153785</v>
      </c>
      <c r="DC7">
        <v>1.1675109923368847</v>
      </c>
      <c r="DD7">
        <v>-1.113518712697612</v>
      </c>
      <c r="DE7">
        <v>2.7783262519310535E-3</v>
      </c>
      <c r="DF7">
        <v>-0.26669316404695076</v>
      </c>
      <c r="DG7">
        <v>0.82906646035363263</v>
      </c>
      <c r="DH7">
        <v>1.0306822294621374</v>
      </c>
      <c r="DI7">
        <v>-0.77961498134751994</v>
      </c>
      <c r="DJ7">
        <v>8.7878020026309248E-2</v>
      </c>
      <c r="DK7">
        <v>2.8781565027256812E-3</v>
      </c>
      <c r="DM7">
        <f>(1/4)*SUM($CW$7:$CZ$7)</f>
        <v>-0.24848779932778739</v>
      </c>
      <c r="DO7">
        <f t="array" ref="DO7:DR16">MMULT(S36:AB45,CW7:CZ16)</f>
        <v>-0.13797067115684034</v>
      </c>
      <c r="DP7">
        <v>0.50872458969862688</v>
      </c>
      <c r="DQ7">
        <v>0.11030366169864436</v>
      </c>
      <c r="DR7">
        <v>0.57521418929323664</v>
      </c>
      <c r="DT7">
        <f>IF($S$7&gt;0,$DO$7,0)</f>
        <v>-0.13797067115684034</v>
      </c>
      <c r="DU7">
        <f>IF($T$7&gt;0,$DP$7,0)</f>
        <v>0.50872458969862688</v>
      </c>
      <c r="DV7">
        <f>IF($U$7&gt;0,$DQ$7,0)</f>
        <v>0.11030366169864436</v>
      </c>
      <c r="DW7">
        <f>IF($V$7&gt;0,$DR$7,0)</f>
        <v>0.57521418929323664</v>
      </c>
      <c r="DY7">
        <f t="array" ref="DY7:EH16">(1/4)*(MMULT($C$7:$F$16,$DT$23:$EC$26))</f>
        <v>9.8508654168409204E-2</v>
      </c>
      <c r="DZ7">
        <v>1.625521183862054E-2</v>
      </c>
      <c r="EA7">
        <v>1.7594708148687695E-2</v>
      </c>
      <c r="EB7">
        <v>-2.0969430208566661E-2</v>
      </c>
      <c r="EC7">
        <v>0.18500200172605644</v>
      </c>
      <c r="ED7">
        <v>-0.15921864988129586</v>
      </c>
      <c r="EE7">
        <v>7.012706345678818E-2</v>
      </c>
      <c r="EF7">
        <v>7.9325689851594376E-3</v>
      </c>
      <c r="EG7">
        <v>0.14180197171646708</v>
      </c>
      <c r="EH7">
        <v>3.9110149056841792E-2</v>
      </c>
      <c r="EJ7">
        <f>(1/4)*SUM($DT$7:$DW$7)</f>
        <v>0.26406794238341691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1">AH8</f>
        <v>14.464256546688816</v>
      </c>
      <c r="AX8">
        <f t="shared" ref="AX8:AX16" si="12">AI8</f>
        <v>17.935747844250024</v>
      </c>
      <c r="AY8">
        <f t="shared" ref="AY8:AY16" si="13">AJ8</f>
        <v>16.53860864745425</v>
      </c>
      <c r="AZ8">
        <f t="shared" ref="AZ8:AZ16" si="14">AK8</f>
        <v>19.266237289062722</v>
      </c>
      <c r="BB8">
        <f t="shared" ref="BB8:BB16" si="15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6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7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0.38084339381369564</v>
      </c>
      <c r="BZ8">
        <f>$BH$8-$BM$8</f>
        <v>0.29877584378889172</v>
      </c>
      <c r="CA8">
        <f>$BI$8-$BN$8</f>
        <v>0.31277705867400896</v>
      </c>
      <c r="CB8">
        <f>$BJ$8-$BO$8</f>
        <v>0.29337621488546961</v>
      </c>
      <c r="CW8">
        <f t="shared" ref="CW8:CW16" si="18">BY8</f>
        <v>0.38084339381369564</v>
      </c>
      <c r="CX8">
        <f t="shared" ref="CX8:CX16" si="19">BZ8</f>
        <v>0.29877584378889172</v>
      </c>
      <c r="CY8">
        <f t="shared" ref="CY8:CY16" si="20">CA8</f>
        <v>0.31277705867400896</v>
      </c>
      <c r="CZ8">
        <f t="shared" ref="CZ8:CZ16" si="21">CB8</f>
        <v>0.29337621488546961</v>
      </c>
      <c r="DB8">
        <v>-0.6287157024334602</v>
      </c>
      <c r="DC8">
        <v>0.74431251416554534</v>
      </c>
      <c r="DD8">
        <v>-0.66484114422653318</v>
      </c>
      <c r="DE8">
        <v>1.7324064100491905E-3</v>
      </c>
      <c r="DF8">
        <v>-0.10679701366813148</v>
      </c>
      <c r="DG8">
        <v>0.53647244091324153</v>
      </c>
      <c r="DH8">
        <v>0.66445598576750553</v>
      </c>
      <c r="DI8">
        <v>-0.6057798883749772</v>
      </c>
      <c r="DJ8">
        <v>5.7387714644057064E-2</v>
      </c>
      <c r="DK8">
        <v>1.7726868027033984E-3</v>
      </c>
      <c r="DM8">
        <f>(1/4)*SUM($CW$8:$CZ$8)</f>
        <v>0.32144312779051648</v>
      </c>
      <c r="DO8">
        <v>0.35792090174968727</v>
      </c>
      <c r="DP8">
        <v>0.27972171458764317</v>
      </c>
      <c r="DQ8">
        <v>0.26661853372388011</v>
      </c>
      <c r="DR8">
        <v>-0.43075266806096646</v>
      </c>
      <c r="DT8">
        <f>IF($S$8&gt;0,$DO$8,0)</f>
        <v>0.35792090174968727</v>
      </c>
      <c r="DU8">
        <f>IF($T$8&gt;0,$DP$8,0)</f>
        <v>0.27972171458764317</v>
      </c>
      <c r="DV8">
        <f>IF($U$8&gt;0,$DQ$8,0)</f>
        <v>0.26661853372388011</v>
      </c>
      <c r="DW8">
        <f>IF($V$8&gt;0,$DR$8,0)</f>
        <v>-0.43075266806096646</v>
      </c>
      <c r="DY8">
        <v>0.18836159693684548</v>
      </c>
      <c r="DZ8">
        <v>-4.4301034859294958E-3</v>
      </c>
      <c r="EA8">
        <v>-9.7584517532351908E-4</v>
      </c>
      <c r="EB8">
        <v>1.5937010458732269E-2</v>
      </c>
      <c r="EC8">
        <v>0.18616390163394755</v>
      </c>
      <c r="ED8">
        <v>-0.14085358148631616</v>
      </c>
      <c r="EE8">
        <v>0.1219082153400151</v>
      </c>
      <c r="EF8">
        <v>0.10802488376815755</v>
      </c>
      <c r="EG8">
        <v>6.7890357249009325E-2</v>
      </c>
      <c r="EH8">
        <v>1.7726137821531977E-2</v>
      </c>
      <c r="EJ8">
        <f>(1/4)*SUM($DT$8:$DW$8)</f>
        <v>0.11837712050006102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1"/>
        <v>10.610280796374088</v>
      </c>
      <c r="AX9">
        <f t="shared" si="12"/>
        <v>14.064346657415909</v>
      </c>
      <c r="AY9">
        <f t="shared" si="13"/>
        <v>12.962299184520015</v>
      </c>
      <c r="AZ9">
        <f t="shared" si="14"/>
        <v>14.921233864338134</v>
      </c>
      <c r="BB9">
        <f t="shared" si="15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6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7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  <c r="BY9">
        <f>$BG$9-$BL$9</f>
        <v>8.0720905473732427E-3</v>
      </c>
      <c r="BZ9">
        <f>$BH$9-$BM$9</f>
        <v>6.2232508759013025E-3</v>
      </c>
      <c r="CA9">
        <f>$BI$9-$BN$9</f>
        <v>8.7511157034990683E-3</v>
      </c>
      <c r="CB9">
        <f>$BJ$9-$BO$9</f>
        <v>-0.99619448104179087</v>
      </c>
      <c r="CW9">
        <f t="shared" si="18"/>
        <v>8.0720905473732427E-3</v>
      </c>
      <c r="CX9">
        <f t="shared" si="19"/>
        <v>6.2232508759013025E-3</v>
      </c>
      <c r="CY9">
        <f t="shared" si="20"/>
        <v>8.7511157034990683E-3</v>
      </c>
      <c r="CZ9">
        <f t="shared" si="21"/>
        <v>-0.99619448104179087</v>
      </c>
      <c r="DB9">
        <v>-0.77575858037342738</v>
      </c>
      <c r="DC9">
        <v>0.98916893240403636</v>
      </c>
      <c r="DD9">
        <v>-0.95779875127062974</v>
      </c>
      <c r="DE9">
        <v>2.3276920583026519E-3</v>
      </c>
      <c r="DF9">
        <v>-0.18725917043960802</v>
      </c>
      <c r="DG9">
        <v>0.70218068845067039</v>
      </c>
      <c r="DH9">
        <v>0.88133851906409144</v>
      </c>
      <c r="DI9">
        <v>-0.73196689907083701</v>
      </c>
      <c r="DJ9">
        <v>7.5375974389350356E-2</v>
      </c>
      <c r="DK9">
        <v>2.3915947880510722E-3</v>
      </c>
      <c r="DM9">
        <f>(1/4)*SUM($CW$9:$CZ$9)</f>
        <v>-0.2432870059787543</v>
      </c>
      <c r="DO9">
        <v>-0.1829509546824612</v>
      </c>
      <c r="DP9">
        <v>-0.10349943741758877</v>
      </c>
      <c r="DQ9">
        <v>0.3795598640288807</v>
      </c>
      <c r="DR9">
        <v>5.1696490521712532E-2</v>
      </c>
      <c r="DT9">
        <f>IF($S$9&gt;0,$DO$9,0)</f>
        <v>-0.1829509546824612</v>
      </c>
      <c r="DU9">
        <f>IF($T$9&gt;0,$DP$9,0)</f>
        <v>-0.10349943741758877</v>
      </c>
      <c r="DV9">
        <f>IF($U$9&gt;0,$DQ$9,0)</f>
        <v>0.3795598640288807</v>
      </c>
      <c r="DW9">
        <f>IF($V$9&gt;0,$DR$9,0)</f>
        <v>5.1696490521712532E-2</v>
      </c>
      <c r="DY9">
        <v>0.11084477366186768</v>
      </c>
      <c r="DZ9">
        <v>0.16382318235777896</v>
      </c>
      <c r="EA9">
        <v>1.0315963611134772E-2</v>
      </c>
      <c r="EB9">
        <v>9.5199576595045785E-2</v>
      </c>
      <c r="EC9">
        <v>0.28471805391473393</v>
      </c>
      <c r="ED9">
        <v>-0.33801961812062081</v>
      </c>
      <c r="EE9">
        <v>5.4279833169092517E-2</v>
      </c>
      <c r="EF9">
        <v>0.11793307916523445</v>
      </c>
      <c r="EG9">
        <v>5.3302312572465683E-2</v>
      </c>
      <c r="EH9">
        <v>0.12464201210864342</v>
      </c>
      <c r="EJ9">
        <f>(1/4)*SUM($DT$9:$DW$9)</f>
        <v>3.620149061263582E-2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1"/>
        <v>9.0537554293448679</v>
      </c>
      <c r="AX10">
        <f t="shared" si="12"/>
        <v>11.523400647335386</v>
      </c>
      <c r="AY10">
        <f t="shared" si="13"/>
        <v>10.527831297731769</v>
      </c>
      <c r="AZ10">
        <f t="shared" si="14"/>
        <v>12.521630145276475</v>
      </c>
      <c r="BB10">
        <f t="shared" si="15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6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0</v>
      </c>
      <c r="BM10">
        <v>0</v>
      </c>
      <c r="BN10">
        <v>0</v>
      </c>
      <c r="BO10">
        <v>0</v>
      </c>
      <c r="BQ10">
        <f t="shared" si="17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1.7021414476470357E-3</v>
      </c>
      <c r="BZ10">
        <f>$BH$10-$BM$10</f>
        <v>4.9034130427873539E-4</v>
      </c>
      <c r="CA10">
        <f>$BI$10-$BN$10</f>
        <v>7.6698603462097882E-4</v>
      </c>
      <c r="CB10">
        <f>$BJ$10-$BO$10</f>
        <v>3.4536572583240344E-4</v>
      </c>
      <c r="CW10">
        <f t="shared" si="18"/>
        <v>1.7021414476470357E-3</v>
      </c>
      <c r="CX10">
        <f t="shared" si="19"/>
        <v>4.9034130427873539E-4</v>
      </c>
      <c r="CY10">
        <f t="shared" si="20"/>
        <v>7.6698603462097882E-4</v>
      </c>
      <c r="CZ10">
        <f t="shared" si="21"/>
        <v>3.4536572583240344E-4</v>
      </c>
      <c r="DB10">
        <v>-0.5210918097862095</v>
      </c>
      <c r="DC10">
        <v>0.61661017867217693</v>
      </c>
      <c r="DD10">
        <v>-0.56181754631989678</v>
      </c>
      <c r="DE10">
        <v>1.4202304559727172E-3</v>
      </c>
      <c r="DF10">
        <v>-7.4810052984416772E-2</v>
      </c>
      <c r="DG10">
        <v>0.44570829163532155</v>
      </c>
      <c r="DH10">
        <v>0.553571828053535</v>
      </c>
      <c r="DI10">
        <v>-0.50849144449720463</v>
      </c>
      <c r="DJ10">
        <v>4.7450958012834235E-2</v>
      </c>
      <c r="DK10">
        <v>1.449366757887345E-3</v>
      </c>
      <c r="DM10">
        <f>(1/4)*SUM($CW$10:$CZ$10)</f>
        <v>8.2620862809478835E-4</v>
      </c>
      <c r="DO10">
        <v>0.25658288802043866</v>
      </c>
      <c r="DP10">
        <v>0.36342953821245672</v>
      </c>
      <c r="DQ10">
        <v>-0.12995616646686933</v>
      </c>
      <c r="DR10">
        <v>-0.31805481873686725</v>
      </c>
      <c r="DT10">
        <f>IF($S$10&gt;0,$DO$10,0)</f>
        <v>0.25658288802043866</v>
      </c>
      <c r="DU10">
        <f>IF($T$10&gt;0,$DP$10,0)</f>
        <v>0.36342953821245672</v>
      </c>
      <c r="DV10">
        <f>IF($U$10&gt;0,$DQ$10,0)</f>
        <v>-0.12995616646686933</v>
      </c>
      <c r="DW10">
        <f>IF($V$10&gt;0,$DR$10,0)</f>
        <v>-0.31805481873686725</v>
      </c>
      <c r="DY10">
        <v>9.482931177567934E-2</v>
      </c>
      <c r="DZ10">
        <v>3.5491907663822243E-2</v>
      </c>
      <c r="EA10">
        <v>8.416524502946171E-2</v>
      </c>
      <c r="EB10">
        <v>-5.4030902469439923E-2</v>
      </c>
      <c r="EC10">
        <v>0.23716875451959746</v>
      </c>
      <c r="ED10">
        <v>-0.21255946492895544</v>
      </c>
      <c r="EE10">
        <v>0.12411827580302284</v>
      </c>
      <c r="EF10">
        <v>3.9755253409272127E-2</v>
      </c>
      <c r="EG10">
        <v>0.13778931629216046</v>
      </c>
      <c r="EH10">
        <v>-3.041461348898367E-2</v>
      </c>
      <c r="EJ10">
        <f>(1/4)*SUM($DT$10:$DW$10)</f>
        <v>4.3000360257289705E-2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1"/>
        <v>13.752132948768503</v>
      </c>
      <c r="AX11">
        <f t="shared" si="12"/>
        <v>16.778172291976635</v>
      </c>
      <c r="AY11">
        <f t="shared" si="13"/>
        <v>15.577464444091499</v>
      </c>
      <c r="AZ11">
        <f t="shared" si="14"/>
        <v>18.476752730050514</v>
      </c>
      <c r="BB11">
        <f t="shared" si="15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6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1</v>
      </c>
      <c r="BM11">
        <v>0</v>
      </c>
      <c r="BN11">
        <v>0</v>
      </c>
      <c r="BO11">
        <v>0</v>
      </c>
      <c r="BQ11">
        <f t="shared" si="17"/>
        <v>1.6774906261348541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-0.81315775469036167</v>
      </c>
      <c r="BZ11">
        <f>$BH$11-$BM$11</f>
        <v>9.3889452563439516E-2</v>
      </c>
      <c r="CA11">
        <f>$BI$11-$BN$11</f>
        <v>0.11962315910631169</v>
      </c>
      <c r="CB11">
        <f>$BJ$11-$BO$11</f>
        <v>0.13321591543512684</v>
      </c>
      <c r="CW11">
        <f t="shared" si="18"/>
        <v>-0.81315775469036167</v>
      </c>
      <c r="CX11">
        <f t="shared" si="19"/>
        <v>9.3889452563439516E-2</v>
      </c>
      <c r="CY11">
        <f t="shared" si="20"/>
        <v>0.11962315910631169</v>
      </c>
      <c r="CZ11">
        <f t="shared" si="21"/>
        <v>0.13321591543512684</v>
      </c>
      <c r="DB11">
        <v>-0.79617188020958729</v>
      </c>
      <c r="DC11">
        <v>0.843886470376497</v>
      </c>
      <c r="DD11">
        <v>-0.74323622606460149</v>
      </c>
      <c r="DE11">
        <v>2.0171282298324278E-3</v>
      </c>
      <c r="DF11">
        <v>-0.20925289283145992</v>
      </c>
      <c r="DG11">
        <v>0.60825608863331626</v>
      </c>
      <c r="DH11">
        <v>0.73653400157322602</v>
      </c>
      <c r="DI11">
        <v>-0.50671171204233412</v>
      </c>
      <c r="DJ11">
        <v>6.2568379286366674E-2</v>
      </c>
      <c r="DK11">
        <v>2.1106430487446396E-3</v>
      </c>
      <c r="DM11">
        <f>(1/4)*SUM($CW$11:$CZ$11)</f>
        <v>-0.1166073068963709</v>
      </c>
      <c r="DO11">
        <v>0.22899288356190392</v>
      </c>
      <c r="DP11">
        <v>0.55053927426610205</v>
      </c>
      <c r="DQ11">
        <v>0.67791586040414853</v>
      </c>
      <c r="DR11">
        <v>0.38139868626722134</v>
      </c>
      <c r="DT11">
        <f>IF($S$11&gt;0,$DO$11,0)</f>
        <v>0.22899288356190392</v>
      </c>
      <c r="DU11">
        <f>IF($T$11&gt;0,$DP$11,0)</f>
        <v>0.55053927426610205</v>
      </c>
      <c r="DV11">
        <f>IF($U$11&gt;0,$DQ$11,0)</f>
        <v>0.67791586040414853</v>
      </c>
      <c r="DW11">
        <f>IF($V$11&gt;0,$DR$11,0)</f>
        <v>0.38139868626722134</v>
      </c>
      <c r="DY11">
        <v>0.20586351488705382</v>
      </c>
      <c r="DZ11">
        <v>3.6108188761422008E-2</v>
      </c>
      <c r="EA11">
        <v>3.0438815990692876E-2</v>
      </c>
      <c r="EB11">
        <v>7.6358561001917194E-3</v>
      </c>
      <c r="EC11">
        <v>0.28783272205230148</v>
      </c>
      <c r="ED11">
        <v>-0.25027780383709153</v>
      </c>
      <c r="EE11">
        <v>0.15177124385279278</v>
      </c>
      <c r="EF11">
        <v>0.11685848593143526</v>
      </c>
      <c r="EG11">
        <v>0.12154934611372006</v>
      </c>
      <c r="EH11">
        <v>2.7783791176336503E-2</v>
      </c>
      <c r="EJ11">
        <f>(1/4)*SUM($DT$11:$DW$11)</f>
        <v>0.45971167612484398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1"/>
        <v>13.661864358128023</v>
      </c>
      <c r="AX12">
        <f t="shared" si="12"/>
        <v>17.957361451727927</v>
      </c>
      <c r="AY12">
        <f t="shared" si="13"/>
        <v>16.167826419421335</v>
      </c>
      <c r="AZ12">
        <f t="shared" si="14"/>
        <v>18.880006655419376</v>
      </c>
      <c r="BB12">
        <f t="shared" si="15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6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7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0.17071509607925522</v>
      </c>
      <c r="BZ12">
        <f>$BH$12-$BM$12</f>
        <v>0.30530375937977638</v>
      </c>
      <c r="CA12">
        <f>$BI$12-$BN$12</f>
        <v>0.21587692121979002</v>
      </c>
      <c r="CB12">
        <f>$BJ$12-$BO$12</f>
        <v>0.19938251419595698</v>
      </c>
      <c r="CW12">
        <f t="shared" si="18"/>
        <v>0.17071509607925522</v>
      </c>
      <c r="CX12">
        <f t="shared" si="19"/>
        <v>0.30530375937977638</v>
      </c>
      <c r="CY12">
        <f t="shared" si="20"/>
        <v>0.21587692121979002</v>
      </c>
      <c r="CZ12">
        <f t="shared" si="21"/>
        <v>0.19938251419595698</v>
      </c>
      <c r="DB12">
        <v>-1.0804201579909365</v>
      </c>
      <c r="DC12">
        <v>1.1873329474656893</v>
      </c>
      <c r="DD12">
        <v>-0.99846303466980413</v>
      </c>
      <c r="DE12">
        <v>2.8856344643064359E-3</v>
      </c>
      <c r="DF12">
        <v>-0.32000213797773774</v>
      </c>
      <c r="DG12">
        <v>0.84957520105951656</v>
      </c>
      <c r="DH12">
        <v>1.0290338530000369</v>
      </c>
      <c r="DI12">
        <v>-0.7625538928981398</v>
      </c>
      <c r="DJ12">
        <v>8.9595851034316179E-2</v>
      </c>
      <c r="DK12">
        <v>3.0157365127528235E-3</v>
      </c>
      <c r="DM12">
        <f>(1/4)*SUM($CW$12:$CZ$12)</f>
        <v>0.22281957271869465</v>
      </c>
      <c r="DO12">
        <v>-0.44530394997231454</v>
      </c>
      <c r="DP12">
        <v>-0.61333460358723102</v>
      </c>
      <c r="DQ12">
        <v>-0.71829461313371457</v>
      </c>
      <c r="DR12">
        <v>-7.3077732357413022E-4</v>
      </c>
      <c r="DT12">
        <f>IF($S$12&gt;0,$DO$12,0)</f>
        <v>-0.44530394997231454</v>
      </c>
      <c r="DU12">
        <f>IF($T$12&gt;0,$DP$12,0)</f>
        <v>-0.61333460358723102</v>
      </c>
      <c r="DV12">
        <f>IF($U$12&gt;0,$DQ$12,0)</f>
        <v>-0.71829461313371457</v>
      </c>
      <c r="DW12">
        <f>IF($V$12&gt;0,$DR$12,0)</f>
        <v>-7.3077732357413022E-4</v>
      </c>
      <c r="DY12">
        <v>0.1459160689436039</v>
      </c>
      <c r="DZ12">
        <v>6.3827473541152521E-3</v>
      </c>
      <c r="EA12">
        <v>-9.0503515789733986E-3</v>
      </c>
      <c r="EB12">
        <v>2.7217759343152369E-2</v>
      </c>
      <c r="EC12">
        <v>0.14125803690583663</v>
      </c>
      <c r="ED12">
        <v>-0.11333632187580818</v>
      </c>
      <c r="EE12">
        <v>8.6385939747253004E-2</v>
      </c>
      <c r="EF12">
        <v>9.1922957358888835E-2</v>
      </c>
      <c r="EG12">
        <v>3.8836044024479266E-2</v>
      </c>
      <c r="EH12">
        <v>2.6251761957272034E-2</v>
      </c>
      <c r="EJ12">
        <f>(1/4)*SUM($DT$12:$DW$12)</f>
        <v>-0.44441598600420856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0.26406794238341691</v>
      </c>
      <c r="FA12">
        <f>(1/4)*SUM($DT$8:$DW$8)</f>
        <v>0.11837712050006102</v>
      </c>
      <c r="FB12">
        <f>(1/4)*SUM($DT$9:$DW$9)</f>
        <v>3.620149061263582E-2</v>
      </c>
      <c r="FC12">
        <f>(1/4)*SUM($DT$10:$DW$10)</f>
        <v>4.3000360257289705E-2</v>
      </c>
      <c r="FD12">
        <f>(1/4)*SUM($DT$11:$DW$11)</f>
        <v>0.45971167612484398</v>
      </c>
      <c r="FE12">
        <f>(1/4)*SUM($DT$12:$DW$12)</f>
        <v>-0.44441598600420856</v>
      </c>
      <c r="FF12">
        <f>(1/4)*SUM($DT$13:$DW$13)</f>
        <v>0.17820153293935598</v>
      </c>
      <c r="FG12">
        <f>(1/4)*SUM($DT$14:$DW$14)</f>
        <v>0.15052067337573152</v>
      </c>
      <c r="FH12">
        <f>(1/4)*SUM($DT$15:$DW$15)</f>
        <v>0.19596977045076042</v>
      </c>
      <c r="FI12">
        <f>(1/4)*SUM($DT$16:$DW$16)</f>
        <v>0.10686511849305472</v>
      </c>
      <c r="FL12">
        <f>EN12-($EU$10*EZ12)</f>
        <v>0.79287106086737469</v>
      </c>
      <c r="FM12">
        <f t="shared" ref="FM12:FU12" si="22">EO12-($EU$10*FA12)</f>
        <v>6.5630558909068826E-2</v>
      </c>
      <c r="FN12">
        <f t="shared" si="22"/>
        <v>0.13706618889040781</v>
      </c>
      <c r="FO12">
        <f t="shared" si="22"/>
        <v>0.2897663025829208</v>
      </c>
      <c r="FP12">
        <f t="shared" si="22"/>
        <v>0.80362813975966196</v>
      </c>
      <c r="FQ12">
        <f t="shared" si="22"/>
        <v>0.87309804534136903</v>
      </c>
      <c r="FR12">
        <f t="shared" si="22"/>
        <v>0.41178230179493258</v>
      </c>
      <c r="FS12">
        <f t="shared" si="22"/>
        <v>5.4727803571780753E-2</v>
      </c>
      <c r="FT12">
        <f t="shared" si="22"/>
        <v>0.22606188854485734</v>
      </c>
      <c r="FU12">
        <f t="shared" si="22"/>
        <v>0.64911577904259432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1"/>
        <v>13.767016254789681</v>
      </c>
      <c r="AX13">
        <f t="shared" si="12"/>
        <v>17.802319598348198</v>
      </c>
      <c r="AY13">
        <f t="shared" si="13"/>
        <v>16.462815828296431</v>
      </c>
      <c r="AZ13">
        <f t="shared" si="14"/>
        <v>19.434884424043648</v>
      </c>
      <c r="BB13">
        <f t="shared" si="15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6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7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0.18964387264660393</v>
      </c>
      <c r="BZ13">
        <f>$BH$13-$BM$13</f>
        <v>0.26145583023650054</v>
      </c>
      <c r="CA13">
        <f>$BI$13-$BN$13</f>
        <v>0.28994691224211588</v>
      </c>
      <c r="CB13">
        <f>$BJ$13-$BO$13</f>
        <v>0.34727012322602363</v>
      </c>
      <c r="CW13">
        <f t="shared" si="18"/>
        <v>0.18964387264660393</v>
      </c>
      <c r="CX13">
        <f t="shared" si="19"/>
        <v>0.26145583023650054</v>
      </c>
      <c r="CY13">
        <f t="shared" si="20"/>
        <v>0.28994691224211588</v>
      </c>
      <c r="CZ13">
        <f t="shared" si="21"/>
        <v>0.34727012322602363</v>
      </c>
      <c r="DB13">
        <v>-0.52304593760695928</v>
      </c>
      <c r="DC13">
        <v>0.78652459016190157</v>
      </c>
      <c r="DD13">
        <v>-0.65051942314438937</v>
      </c>
      <c r="DE13">
        <v>2.0086639739737996E-3</v>
      </c>
      <c r="DF13">
        <v>-0.26633393238116876</v>
      </c>
      <c r="DG13">
        <v>0.5381583974916484</v>
      </c>
      <c r="DH13">
        <v>0.67395774774961192</v>
      </c>
      <c r="DI13">
        <v>-0.62579245749563206</v>
      </c>
      <c r="DJ13">
        <v>6.2965238296273526E-2</v>
      </c>
      <c r="DK13">
        <v>2.0771129547402555E-3</v>
      </c>
      <c r="DM13">
        <f>(1/4)*SUM($CW$13:$CZ$13)</f>
        <v>0.272079184587811</v>
      </c>
      <c r="DO13">
        <v>-0.32355399470620372</v>
      </c>
      <c r="DP13">
        <v>0.21372011900392707</v>
      </c>
      <c r="DQ13">
        <v>0.35716778576925529</v>
      </c>
      <c r="DR13">
        <v>0.46547222169044533</v>
      </c>
      <c r="DT13">
        <f>IF($S$13&gt;0,$DO$13,0)</f>
        <v>-0.32355399470620372</v>
      </c>
      <c r="DU13">
        <f>IF($T$13&gt;0,$DP$13,0)</f>
        <v>0.21372011900392707</v>
      </c>
      <c r="DV13">
        <f>IF($U$13&gt;0,$DQ$13,0)</f>
        <v>0.35716778576925529</v>
      </c>
      <c r="DW13">
        <f>IF($V$13&gt;0,$DR$13,0)</f>
        <v>0.46547222169044533</v>
      </c>
      <c r="DY13">
        <v>9.3316263218750653E-2</v>
      </c>
      <c r="DZ13">
        <v>5.3790094344253088E-2</v>
      </c>
      <c r="EA13">
        <v>6.6635236246651713E-2</v>
      </c>
      <c r="EB13">
        <v>-2.6092309156505154E-2</v>
      </c>
      <c r="EC13">
        <v>0.23109663285192117</v>
      </c>
      <c r="ED13">
        <v>-0.22018938324964271</v>
      </c>
      <c r="EE13">
        <v>0.10603765993304048</v>
      </c>
      <c r="EF13">
        <v>5.1155420868443713E-2</v>
      </c>
      <c r="EG13">
        <v>0.1155095712075899</v>
      </c>
      <c r="EH13">
        <v>-3.2571741663860697E-3</v>
      </c>
      <c r="EJ13">
        <f>(1/4)*SUM($DT$13:$DW$13)</f>
        <v>0.17820153293935598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1"/>
        <v>11.627255856153027</v>
      </c>
      <c r="AX14">
        <f t="shared" si="12"/>
        <v>15.071803500819641</v>
      </c>
      <c r="AY14">
        <f t="shared" si="13"/>
        <v>13.311837131517947</v>
      </c>
      <c r="AZ14">
        <f t="shared" si="14"/>
        <v>15.659987345815646</v>
      </c>
      <c r="BB14">
        <f t="shared" si="15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6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7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  <c r="BY14">
        <f>$BG$14-$BL$14</f>
        <v>2.2317866817024856E-2</v>
      </c>
      <c r="BZ14">
        <f>$BH$14-$BM$14</f>
        <v>1.7043165321942839E-2</v>
      </c>
      <c r="CA14">
        <f>$BI$14-$BN$14</f>
        <v>-0.98758731233599339</v>
      </c>
      <c r="CB14">
        <f>$BJ$14-$BO$14</f>
        <v>7.9661861454722593E-3</v>
      </c>
      <c r="CW14">
        <f t="shared" si="18"/>
        <v>2.2317866817024856E-2</v>
      </c>
      <c r="CX14">
        <f t="shared" si="19"/>
        <v>1.7043165321942839E-2</v>
      </c>
      <c r="CY14">
        <f t="shared" si="20"/>
        <v>-0.98758731233599339</v>
      </c>
      <c r="CZ14">
        <f t="shared" si="21"/>
        <v>7.9661861454722593E-3</v>
      </c>
      <c r="DB14">
        <v>-0.76350839677104776</v>
      </c>
      <c r="DC14">
        <v>0.97869554032238315</v>
      </c>
      <c r="DD14">
        <v>-0.81584542810127381</v>
      </c>
      <c r="DE14">
        <v>2.4363524296876645E-3</v>
      </c>
      <c r="DF14">
        <v>-0.29179261891924768</v>
      </c>
      <c r="DG14">
        <v>0.68479845474827217</v>
      </c>
      <c r="DH14">
        <v>0.84446779680307693</v>
      </c>
      <c r="DI14">
        <v>-0.71810486942060747</v>
      </c>
      <c r="DJ14">
        <v>7.632416055679607E-2</v>
      </c>
      <c r="DK14">
        <v>2.5290083519605936E-3</v>
      </c>
      <c r="DM14">
        <f>(1/4)*SUM($CW$14:$CZ$14)</f>
        <v>-0.23506502351288835</v>
      </c>
      <c r="DO14">
        <v>-0.16114752676322228</v>
      </c>
      <c r="DP14">
        <v>0.53953693033923178</v>
      </c>
      <c r="DQ14">
        <v>0.21286744510462741</v>
      </c>
      <c r="DR14">
        <v>1.0825844822289264E-2</v>
      </c>
      <c r="DT14">
        <f>IF($S$14&gt;0,$DO$14,0)</f>
        <v>-0.16114752676322228</v>
      </c>
      <c r="DU14">
        <f>IF($T$14&gt;0,$DP$14,0)</f>
        <v>0.53953693033923178</v>
      </c>
      <c r="DV14">
        <f>IF($U$14&gt;0,$DQ$14,0)</f>
        <v>0.21286744510462741</v>
      </c>
      <c r="DW14">
        <f>IF($V$14&gt;0,$DR$14,0)</f>
        <v>1.0825844822289264E-2</v>
      </c>
      <c r="DY14">
        <v>8.6307587938663444E-2</v>
      </c>
      <c r="DZ14">
        <v>3.4362573422980172E-2</v>
      </c>
      <c r="EA14">
        <v>-6.131850682319165E-3</v>
      </c>
      <c r="EB14">
        <v>3.7421823252544006E-2</v>
      </c>
      <c r="EC14">
        <v>0.10633235331687588</v>
      </c>
      <c r="ED14">
        <v>-0.10606018522463453</v>
      </c>
      <c r="EE14">
        <v>4.6311128963846357E-2</v>
      </c>
      <c r="EF14">
        <v>7.1469874426359783E-2</v>
      </c>
      <c r="EG14">
        <v>1.1403384701026812E-2</v>
      </c>
      <c r="EH14">
        <v>3.4874798568219109E-2</v>
      </c>
      <c r="EJ14">
        <f>(1/4)*SUM($DT$14:$DW$14)</f>
        <v>0.15052067337573152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1"/>
        <v>12.079454483119658</v>
      </c>
      <c r="AX15">
        <f t="shared" si="12"/>
        <v>14.94806309147452</v>
      </c>
      <c r="AY15">
        <f t="shared" si="13"/>
        <v>14.424282824293854</v>
      </c>
      <c r="AZ15">
        <f t="shared" si="14"/>
        <v>16.20747862532545</v>
      </c>
      <c r="BB15">
        <f t="shared" si="15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6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7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3.5078422126368386E-2</v>
      </c>
      <c r="BZ15">
        <f>$BH$15-$BM$15</f>
        <v>1.5059497467680472E-2</v>
      </c>
      <c r="CA15">
        <f>$BI$15-$BN$15</f>
        <v>3.7756771647019065E-2</v>
      </c>
      <c r="CB15">
        <f>$BJ$15-$BO$15</f>
        <v>1.3772820643059524E-2</v>
      </c>
      <c r="CW15">
        <f t="shared" si="18"/>
        <v>3.5078422126368386E-2</v>
      </c>
      <c r="CX15">
        <f t="shared" si="19"/>
        <v>1.5059497467680472E-2</v>
      </c>
      <c r="CY15">
        <f t="shared" si="20"/>
        <v>3.7756771647019065E-2</v>
      </c>
      <c r="CZ15">
        <f t="shared" si="21"/>
        <v>1.3772820643059524E-2</v>
      </c>
      <c r="DB15">
        <v>-0.57203976592754269</v>
      </c>
      <c r="DC15">
        <v>0.69040642245932438</v>
      </c>
      <c r="DD15">
        <v>-0.56932736936326722</v>
      </c>
      <c r="DE15">
        <v>1.6661587892537533E-3</v>
      </c>
      <c r="DF15">
        <v>-0.14833648792492163</v>
      </c>
      <c r="DG15">
        <v>0.49200971831790452</v>
      </c>
      <c r="DH15">
        <v>0.60467911603008595</v>
      </c>
      <c r="DI15">
        <v>-0.55470927746558985</v>
      </c>
      <c r="DJ15">
        <v>5.3935191115400259E-2</v>
      </c>
      <c r="DK15">
        <v>1.7162939693525967E-3</v>
      </c>
      <c r="DM15">
        <f>(1/4)*SUM($CW$15:$CZ$15)</f>
        <v>2.541687797103186E-2</v>
      </c>
      <c r="DO15">
        <v>0.18096010292025172</v>
      </c>
      <c r="DP15">
        <v>-0.13401204807501368</v>
      </c>
      <c r="DQ15">
        <v>0.1955654595616165</v>
      </c>
      <c r="DR15">
        <v>0.54136556739618713</v>
      </c>
      <c r="DT15">
        <f>IF($S$15&gt;0,$DO$15,0)</f>
        <v>0.18096010292025172</v>
      </c>
      <c r="DU15">
        <f>IF($T$15&gt;0,$DP$15,0)</f>
        <v>-0.13401204807501368</v>
      </c>
      <c r="DV15">
        <f>IF($U$15&gt;0,$DQ$15,0)</f>
        <v>0.1955654595616165</v>
      </c>
      <c r="DW15">
        <f>IF($V$15&gt;0,$DR$15,0)</f>
        <v>0.54136556739618713</v>
      </c>
      <c r="DY15">
        <v>0.16837816604355743</v>
      </c>
      <c r="DZ15">
        <v>5.0297763598091599E-2</v>
      </c>
      <c r="EA15">
        <v>-3.6332311875438818E-2</v>
      </c>
      <c r="EB15">
        <v>5.4697169649656673E-2</v>
      </c>
      <c r="EC15">
        <v>0.22968386467192126</v>
      </c>
      <c r="ED15">
        <v>-0.21651390407387711</v>
      </c>
      <c r="EE15">
        <v>6.5242428436499134E-2</v>
      </c>
      <c r="EF15">
        <v>6.8933642611622742E-2</v>
      </c>
      <c r="EG15">
        <v>0.11695697214757138</v>
      </c>
      <c r="EH15">
        <v>0.12016353930332972</v>
      </c>
      <c r="EJ15">
        <f>(1/4)*SUM($DT$15:$DW$15)</f>
        <v>0.19596977045076042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1"/>
        <v>9.1722473416619223</v>
      </c>
      <c r="AX16">
        <f t="shared" si="12"/>
        <v>11.69249399164385</v>
      </c>
      <c r="AY16">
        <f t="shared" si="13"/>
        <v>10.36568396551316</v>
      </c>
      <c r="AZ16">
        <f t="shared" si="14"/>
        <v>12.379245427486648</v>
      </c>
      <c r="BB16">
        <f t="shared" si="15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6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7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1.9162670442319724E-3</v>
      </c>
      <c r="BZ16">
        <f>$BH$16-$BM$16</f>
        <v>5.8067721372596481E-4</v>
      </c>
      <c r="CA16">
        <f>$BI$16-$BN$16</f>
        <v>6.5218043287977535E-4</v>
      </c>
      <c r="CB16">
        <f>$BJ$16-$BO$16</f>
        <v>2.9953138777106191E-4</v>
      </c>
      <c r="CW16">
        <f t="shared" si="18"/>
        <v>1.9162670442319724E-3</v>
      </c>
      <c r="CX16">
        <f t="shared" si="19"/>
        <v>5.8067721372596481E-4</v>
      </c>
      <c r="CY16">
        <f t="shared" si="20"/>
        <v>6.5218043287977535E-4</v>
      </c>
      <c r="CZ16">
        <f t="shared" si="21"/>
        <v>2.9953138777106191E-4</v>
      </c>
      <c r="DB16">
        <v>-0.9074022078692997</v>
      </c>
      <c r="DC16">
        <v>1.0355709885529716</v>
      </c>
      <c r="DD16">
        <v>-0.85625260925017033</v>
      </c>
      <c r="DE16">
        <v>2.5391206289525165E-3</v>
      </c>
      <c r="DF16">
        <v>-0.28924001266776334</v>
      </c>
      <c r="DG16">
        <v>0.73655868051797024</v>
      </c>
      <c r="DH16">
        <v>0.89515875158603841</v>
      </c>
      <c r="DI16">
        <v>-0.69865173799919</v>
      </c>
      <c r="DJ16">
        <v>7.9070414053402774E-2</v>
      </c>
      <c r="DK16">
        <v>2.6486124470880214E-3</v>
      </c>
      <c r="DM16">
        <f>(1/4)*SUM($CW$16:$CZ$16)</f>
        <v>8.6216401965219362E-4</v>
      </c>
      <c r="DO16">
        <v>0.55966799981311988</v>
      </c>
      <c r="DP16">
        <v>0.27292192587935432</v>
      </c>
      <c r="DQ16">
        <v>-0.20474109085452999</v>
      </c>
      <c r="DR16">
        <v>-0.20038836086572542</v>
      </c>
      <c r="DT16">
        <f>IF($S$16&gt;0,$DO$16,0)</f>
        <v>0.55966799981311988</v>
      </c>
      <c r="DU16">
        <f>IF($T$16&gt;0,$DP$16,0)</f>
        <v>0.27292192587935432</v>
      </c>
      <c r="DV16">
        <f>IF($U$16&gt;0,$DQ$16,0)</f>
        <v>-0.20474109085452999</v>
      </c>
      <c r="DW16">
        <f>IF($V$16&gt;0,$DR$16,0)</f>
        <v>-0.20038836086572542</v>
      </c>
      <c r="DY16">
        <v>0.20692922867481225</v>
      </c>
      <c r="DZ16">
        <v>9.4442105640830387E-3</v>
      </c>
      <c r="EA16">
        <v>2.714634300351873E-2</v>
      </c>
      <c r="EB16">
        <v>-5.7600118755501348E-3</v>
      </c>
      <c r="EC16">
        <v>0.2616063962410744</v>
      </c>
      <c r="ED16">
        <v>-0.21096989777029487</v>
      </c>
      <c r="EE16">
        <v>0.15369087538826803</v>
      </c>
      <c r="EF16">
        <v>0.10643412376424885</v>
      </c>
      <c r="EG16">
        <v>0.12277512832793941</v>
      </c>
      <c r="EH16">
        <v>1.2593281290074608E-2</v>
      </c>
      <c r="EJ16">
        <f>(1/4)*SUM($DT$16:$DW$16)</f>
        <v>0.10686511849305472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>EZ68+($EV$10*EN16)</f>
        <v>9.8514920766945943E-2</v>
      </c>
      <c r="FA16">
        <f t="shared" ref="FA16:FI25" si="23">FA68+($EV$10*EO16)</f>
        <v>1.6256618958893958E-2</v>
      </c>
      <c r="FB16">
        <f t="shared" si="23"/>
        <v>1.7599267335481381E-2</v>
      </c>
      <c r="FC16">
        <f t="shared" si="23"/>
        <v>-2.0967852296719675E-2</v>
      </c>
      <c r="FD16">
        <f t="shared" si="23"/>
        <v>0.18500633094859756</v>
      </c>
      <c r="FE16">
        <f t="shared" si="23"/>
        <v>-0.15921354214906658</v>
      </c>
      <c r="FF16">
        <f t="shared" si="23"/>
        <v>7.0134592451875102E-2</v>
      </c>
      <c r="FG16">
        <f t="shared" si="23"/>
        <v>7.9420926380962681E-3</v>
      </c>
      <c r="FH16">
        <f t="shared" si="23"/>
        <v>0.14180579246856378</v>
      </c>
      <c r="FI16">
        <f t="shared" si="23"/>
        <v>3.9114055201636938E-2</v>
      </c>
      <c r="FL16">
        <f>EN16-($EU$10*EZ16)</f>
        <v>0.62656133875268616</v>
      </c>
      <c r="FM16">
        <f t="shared" ref="FM16:FU25" si="24">EO16-($EU$10*FA16)</f>
        <v>0.14069577072268177</v>
      </c>
      <c r="FN16">
        <f t="shared" si="24"/>
        <v>0.45590108010108699</v>
      </c>
      <c r="FO16">
        <f t="shared" si="24"/>
        <v>0.15781215255078967</v>
      </c>
      <c r="FP16">
        <f t="shared" si="24"/>
        <v>0.43273724778163264</v>
      </c>
      <c r="FQ16">
        <f t="shared" si="24"/>
        <v>0.51093243647167008</v>
      </c>
      <c r="FR16">
        <f t="shared" si="24"/>
        <v>0.75282937410013084</v>
      </c>
      <c r="FS16">
        <f t="shared" si="24"/>
        <v>0.95235735159036594</v>
      </c>
      <c r="FT16">
        <f t="shared" si="24"/>
        <v>0.38193340387863095</v>
      </c>
      <c r="FU16">
        <f t="shared" si="24"/>
        <v>0.39057536545938953</v>
      </c>
    </row>
    <row r="17" spans="1:177">
      <c r="A17">
        <v>16</v>
      </c>
      <c r="BQ17">
        <f>SUM(BQ7:BQ16)</f>
        <v>1.6774906261348541</v>
      </c>
      <c r="BR17">
        <f t="shared" ref="BR17:BT17" si="25">SUM(BR7:BR16)</f>
        <v>6.7437828356643355</v>
      </c>
      <c r="BS17">
        <f t="shared" si="25"/>
        <v>4.3890361307719372</v>
      </c>
      <c r="BT17">
        <f t="shared" si="25"/>
        <v>5.5713029084773211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f t="shared" ref="EZ17:EZ25" si="26">EZ69+($EV$10*EN17)</f>
        <v>0.18836402250857873</v>
      </c>
      <c r="FA17">
        <f t="shared" si="23"/>
        <v>-4.4209854299949178E-3</v>
      </c>
      <c r="FB17">
        <f t="shared" si="23"/>
        <v>-9.6965800907878837E-4</v>
      </c>
      <c r="FC17">
        <f t="shared" si="23"/>
        <v>1.59382442435736E-2</v>
      </c>
      <c r="FD17">
        <f t="shared" si="23"/>
        <v>0.18617238379468271</v>
      </c>
      <c r="FE17">
        <f t="shared" si="23"/>
        <v>-0.14084787330487089</v>
      </c>
      <c r="FF17">
        <f t="shared" si="23"/>
        <v>0.12190860103914319</v>
      </c>
      <c r="FG17">
        <f t="shared" si="23"/>
        <v>0.10802932755403624</v>
      </c>
      <c r="FH17">
        <f t="shared" si="23"/>
        <v>6.7899208662892743E-2</v>
      </c>
      <c r="FI17">
        <f t="shared" si="23"/>
        <v>1.7728476205135582E-2</v>
      </c>
      <c r="FL17">
        <f t="shared" ref="FL17:FL25" si="27">EN17-($EU$10*EZ17)</f>
        <v>0.24236880930085389</v>
      </c>
      <c r="FM17">
        <f t="shared" si="24"/>
        <v>0.91181001444323262</v>
      </c>
      <c r="FN17">
        <f t="shared" si="24"/>
        <v>0.61871759413107752</v>
      </c>
      <c r="FO17">
        <f t="shared" si="24"/>
        <v>0.12336254588886379</v>
      </c>
      <c r="FP17">
        <f t="shared" si="24"/>
        <v>0.84802990113259813</v>
      </c>
      <c r="FQ17">
        <f t="shared" si="24"/>
        <v>0.57095899240149339</v>
      </c>
      <c r="FR17">
        <f t="shared" si="24"/>
        <v>3.8448004208089435E-2</v>
      </c>
      <c r="FS17">
        <f t="shared" si="24"/>
        <v>0.4442705585412644</v>
      </c>
      <c r="FT17">
        <f t="shared" si="24"/>
        <v>0.88507348913329054</v>
      </c>
      <c r="FU17">
        <f t="shared" si="24"/>
        <v>0.2338206318843607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f t="shared" si="26"/>
        <v>0.11084533176114741</v>
      </c>
      <c r="FA18">
        <f t="shared" si="23"/>
        <v>0.16382870714081199</v>
      </c>
      <c r="FB18">
        <f t="shared" si="23"/>
        <v>1.0316240903184013E-2</v>
      </c>
      <c r="FC18">
        <f t="shared" si="23"/>
        <v>9.5199685232563905E-2</v>
      </c>
      <c r="FD18">
        <f t="shared" si="23"/>
        <v>0.28472178850108137</v>
      </c>
      <c r="FE18">
        <f t="shared" si="23"/>
        <v>-0.33801169955139365</v>
      </c>
      <c r="FF18">
        <f t="shared" si="23"/>
        <v>5.4284761648394513E-2</v>
      </c>
      <c r="FG18">
        <f t="shared" si="23"/>
        <v>0.11794175936610424</v>
      </c>
      <c r="FH18">
        <f t="shared" si="23"/>
        <v>5.3309536397801144E-2</v>
      </c>
      <c r="FI18">
        <f t="shared" si="23"/>
        <v>0.12464865465789469</v>
      </c>
      <c r="FL18">
        <f t="shared" si="27"/>
        <v>5.5699082641443132E-2</v>
      </c>
      <c r="FM18">
        <f t="shared" si="24"/>
        <v>0.55231447459691596</v>
      </c>
      <c r="FN18">
        <f t="shared" si="24"/>
        <v>2.7718888683227708E-2</v>
      </c>
      <c r="FO18">
        <f t="shared" si="24"/>
        <v>1.0768552126628269E-2</v>
      </c>
      <c r="FP18">
        <f t="shared" si="24"/>
        <v>0.37317391295579189</v>
      </c>
      <c r="FQ18">
        <f t="shared" si="24"/>
        <v>0.79219493441414801</v>
      </c>
      <c r="FR18">
        <f t="shared" si="24"/>
        <v>0.49279364543802984</v>
      </c>
      <c r="FS18">
        <f t="shared" si="24"/>
        <v>0.86790214521909348</v>
      </c>
      <c r="FT18">
        <f t="shared" si="24"/>
        <v>0.72232922400935451</v>
      </c>
      <c r="FU18">
        <f t="shared" si="24"/>
        <v>0.66413027647247314</v>
      </c>
    </row>
    <row r="19" spans="1:177">
      <c r="A19">
        <v>18</v>
      </c>
      <c r="BN19" t="s">
        <v>35</v>
      </c>
      <c r="BO19">
        <f>BS21+BS34</f>
        <v>3.4407408625834193E-4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f t="shared" si="26"/>
        <v>9.4839228016643018E-2</v>
      </c>
      <c r="FA19">
        <f t="shared" si="23"/>
        <v>3.5501577988556243E-2</v>
      </c>
      <c r="FB19">
        <f t="shared" si="23"/>
        <v>8.4174072897210184E-2</v>
      </c>
      <c r="FC19">
        <f t="shared" si="23"/>
        <v>-5.4021674718940177E-2</v>
      </c>
      <c r="FD19">
        <f t="shared" si="23"/>
        <v>0.23717231164860397</v>
      </c>
      <c r="FE19">
        <f t="shared" si="23"/>
        <v>-0.21255134593359679</v>
      </c>
      <c r="FF19">
        <f t="shared" si="23"/>
        <v>0.12412478250283472</v>
      </c>
      <c r="FG19">
        <f t="shared" si="23"/>
        <v>3.9763170337040465E-2</v>
      </c>
      <c r="FH19">
        <f t="shared" si="23"/>
        <v>0.1377974041134889</v>
      </c>
      <c r="FI19">
        <f t="shared" si="23"/>
        <v>-3.040848224702266E-2</v>
      </c>
      <c r="FL19">
        <f t="shared" si="27"/>
        <v>0.99152925714006557</v>
      </c>
      <c r="FM19">
        <f t="shared" si="24"/>
        <v>0.9669969718221435</v>
      </c>
      <c r="FN19">
        <f t="shared" si="24"/>
        <v>0.88270260077391693</v>
      </c>
      <c r="FO19">
        <f t="shared" si="24"/>
        <v>0.92282907164908901</v>
      </c>
      <c r="FP19">
        <f t="shared" si="24"/>
        <v>0.35547572834000357</v>
      </c>
      <c r="FQ19">
        <f t="shared" si="24"/>
        <v>0.81211208721284389</v>
      </c>
      <c r="FR19">
        <f t="shared" si="24"/>
        <v>0.65054585640476192</v>
      </c>
      <c r="FS19">
        <f t="shared" si="24"/>
        <v>0.7916530136631601</v>
      </c>
      <c r="FT19">
        <f t="shared" si="24"/>
        <v>0.80864433544085967</v>
      </c>
      <c r="FU19">
        <f t="shared" si="24"/>
        <v>0.61315460458331283</v>
      </c>
    </row>
    <row r="20" spans="1:177">
      <c r="A20">
        <v>19</v>
      </c>
      <c r="AV20" t="s">
        <v>67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28">SUM(BC7:BC16)</f>
        <v>3.2754264213172379</v>
      </c>
      <c r="BD20">
        <f t="shared" si="28"/>
        <v>3.1971654322711927</v>
      </c>
      <c r="BE20">
        <f t="shared" si="28"/>
        <v>2.8796027447173786</v>
      </c>
      <c r="BG20">
        <f>IF(BG7&lt;0.000000000001,0.000000000001,BG7)</f>
        <v>2.8686041681612864E-3</v>
      </c>
      <c r="BH20">
        <f t="shared" ref="BH20:BJ20" si="29">IF(BH7&lt;0.000000000001,0.000000000001,BH7)</f>
        <v>1.178181847862626E-3</v>
      </c>
      <c r="BI20">
        <f t="shared" si="29"/>
        <v>1.4362072757481464E-3</v>
      </c>
      <c r="BJ20">
        <f t="shared" si="29"/>
        <v>5.6580939707842116E-4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f t="shared" si="26"/>
        <v>0.20586981509015914</v>
      </c>
      <c r="FA20">
        <f t="shared" si="23"/>
        <v>3.6111092384048048E-2</v>
      </c>
      <c r="FB20">
        <f t="shared" si="23"/>
        <v>3.0446590517872907E-2</v>
      </c>
      <c r="FC20">
        <f t="shared" si="23"/>
        <v>7.6424695063697619E-3</v>
      </c>
      <c r="FD20">
        <f t="shared" si="23"/>
        <v>0.28783770641017054</v>
      </c>
      <c r="FE20">
        <f t="shared" si="23"/>
        <v>-0.25027323373210381</v>
      </c>
      <c r="FF20">
        <f t="shared" si="23"/>
        <v>0.15177452369442404</v>
      </c>
      <c r="FG20">
        <f t="shared" si="23"/>
        <v>0.11686393592819315</v>
      </c>
      <c r="FH20">
        <f t="shared" si="23"/>
        <v>0.1215532021305695</v>
      </c>
      <c r="FI20">
        <f t="shared" si="23"/>
        <v>2.7784807454133718E-2</v>
      </c>
      <c r="FL20">
        <f t="shared" si="27"/>
        <v>0.62981444071684778</v>
      </c>
      <c r="FM20">
        <f t="shared" si="24"/>
        <v>0.29032615151155189</v>
      </c>
      <c r="FN20">
        <f t="shared" si="24"/>
        <v>0.77742227141247811</v>
      </c>
      <c r="FO20">
        <f t="shared" si="24"/>
        <v>0.66133297533471991</v>
      </c>
      <c r="FP20">
        <f t="shared" si="24"/>
        <v>0.49814794920019523</v>
      </c>
      <c r="FQ20">
        <f t="shared" si="24"/>
        <v>0.45726077200478671</v>
      </c>
      <c r="FR20">
        <f t="shared" si="24"/>
        <v>0.32783238860310415</v>
      </c>
      <c r="FS20">
        <f t="shared" si="24"/>
        <v>0.54488281185311049</v>
      </c>
      <c r="FT20">
        <f t="shared" si="24"/>
        <v>0.38548013174186724</v>
      </c>
      <c r="FU20">
        <f t="shared" si="24"/>
        <v>0.10159999491415284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0">IF(BG8&lt;0.000000000001,0.000000000001,BG8)</f>
        <v>0.38084339381369564</v>
      </c>
      <c r="BH21">
        <f t="shared" si="30"/>
        <v>0.29877584378889172</v>
      </c>
      <c r="BI21">
        <f t="shared" si="30"/>
        <v>0.31277705867400896</v>
      </c>
      <c r="BJ21">
        <f t="shared" si="30"/>
        <v>0.29337621488546961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f t="shared" si="26"/>
        <v>0.14592551479517696</v>
      </c>
      <c r="FA21">
        <f t="shared" si="23"/>
        <v>6.3878133285704781E-3</v>
      </c>
      <c r="FB21">
        <f t="shared" si="23"/>
        <v>-9.0458092400363798E-3</v>
      </c>
      <c r="FC21">
        <f t="shared" si="23"/>
        <v>2.7225285658296239E-2</v>
      </c>
      <c r="FD21">
        <f t="shared" si="23"/>
        <v>0.14126265529479315</v>
      </c>
      <c r="FE21">
        <f t="shared" si="23"/>
        <v>-0.11332674179341758</v>
      </c>
      <c r="FF21">
        <f t="shared" si="23"/>
        <v>8.6389467912337342E-2</v>
      </c>
      <c r="FG21">
        <f t="shared" si="23"/>
        <v>9.1931589712866232E-2</v>
      </c>
      <c r="FH21">
        <f t="shared" si="23"/>
        <v>3.8837435343051563E-2</v>
      </c>
      <c r="FI21">
        <f t="shared" si="23"/>
        <v>2.6261642285735527E-2</v>
      </c>
      <c r="FL21">
        <f t="shared" si="27"/>
        <v>0.94443923179248068</v>
      </c>
      <c r="FM21">
        <f t="shared" si="24"/>
        <v>0.50659105770928059</v>
      </c>
      <c r="FN21">
        <f t="shared" si="24"/>
        <v>0.45424293951107603</v>
      </c>
      <c r="FO21">
        <f t="shared" si="24"/>
        <v>0.75260428910151922</v>
      </c>
      <c r="FP21">
        <f t="shared" si="24"/>
        <v>0.46169763299681432</v>
      </c>
      <c r="FQ21">
        <f t="shared" si="24"/>
        <v>0.95812156580168395</v>
      </c>
      <c r="FR21">
        <f t="shared" si="24"/>
        <v>0.35273011896630507</v>
      </c>
      <c r="FS21">
        <f t="shared" si="24"/>
        <v>0.86314346614937543</v>
      </c>
      <c r="FT21">
        <f t="shared" si="24"/>
        <v>0.13909301979422728</v>
      </c>
      <c r="FU21">
        <f t="shared" si="24"/>
        <v>0.98800658470701208</v>
      </c>
    </row>
    <row r="22" spans="1:177">
      <c r="A22">
        <v>21</v>
      </c>
      <c r="BG22">
        <f t="shared" si="30"/>
        <v>8.0720905473732427E-3</v>
      </c>
      <c r="BH22">
        <f t="shared" si="30"/>
        <v>6.2232508759013025E-3</v>
      </c>
      <c r="BI22">
        <f t="shared" si="30"/>
        <v>8.7511157034990683E-3</v>
      </c>
      <c r="BJ22">
        <f t="shared" si="30"/>
        <v>3.8055189582091344E-3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f t="shared" si="26"/>
        <v>9.3318632928645215E-2</v>
      </c>
      <c r="FA22">
        <f t="shared" si="23"/>
        <v>5.3795657037813215E-2</v>
      </c>
      <c r="FB22">
        <f t="shared" si="23"/>
        <v>6.6645157212023173E-2</v>
      </c>
      <c r="FC22">
        <f t="shared" si="23"/>
        <v>-2.6088943643277625E-2</v>
      </c>
      <c r="FD22">
        <f t="shared" si="23"/>
        <v>0.23109664573109834</v>
      </c>
      <c r="FE22">
        <f t="shared" si="23"/>
        <v>-0.22018879991456258</v>
      </c>
      <c r="FF22">
        <f t="shared" si="23"/>
        <v>0.10604398095293714</v>
      </c>
      <c r="FG22">
        <f t="shared" si="23"/>
        <v>5.1162733475462359E-2</v>
      </c>
      <c r="FH22">
        <f t="shared" si="23"/>
        <v>0.11551164140528418</v>
      </c>
      <c r="FI22">
        <f t="shared" si="23"/>
        <v>-3.251129625161415E-3</v>
      </c>
      <c r="FL22">
        <f t="shared" si="27"/>
        <v>0.23687767082279707</v>
      </c>
      <c r="FM22">
        <f t="shared" si="24"/>
        <v>0.55621556035528574</v>
      </c>
      <c r="FN22">
        <f t="shared" si="24"/>
        <v>0.99202989198903579</v>
      </c>
      <c r="FO22">
        <f t="shared" si="24"/>
        <v>0.33657741169647487</v>
      </c>
      <c r="FP22">
        <f t="shared" si="24"/>
        <v>1.0568210714296485E-3</v>
      </c>
      <c r="FQ22">
        <f t="shared" si="24"/>
        <v>5.8553696813578332E-2</v>
      </c>
      <c r="FR22">
        <f t="shared" si="24"/>
        <v>0.63199594568489192</v>
      </c>
      <c r="FS22">
        <f t="shared" si="24"/>
        <v>0.73120953913086184</v>
      </c>
      <c r="FT22">
        <f t="shared" si="24"/>
        <v>0.2069042577870675</v>
      </c>
      <c r="FU22">
        <f t="shared" si="24"/>
        <v>0.60445737359507878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1">EO16</f>
        <v>0.14071202734164068</v>
      </c>
      <c r="U23">
        <f t="shared" si="31"/>
        <v>0.45591867936842245</v>
      </c>
      <c r="V23">
        <f t="shared" si="31"/>
        <v>0.15779118469849296</v>
      </c>
      <c r="W23">
        <f t="shared" si="31"/>
        <v>0.43292225411258123</v>
      </c>
      <c r="X23">
        <f t="shared" si="31"/>
        <v>0.51077322292952099</v>
      </c>
      <c r="Y23">
        <f t="shared" si="31"/>
        <v>0.75289950869258271</v>
      </c>
      <c r="Z23">
        <f t="shared" si="31"/>
        <v>0.95236529368300404</v>
      </c>
      <c r="AA23">
        <f t="shared" si="31"/>
        <v>0.38207520967109954</v>
      </c>
      <c r="AB23">
        <f t="shared" si="31"/>
        <v>0.39061447951459116</v>
      </c>
      <c r="BG23">
        <f t="shared" si="30"/>
        <v>1.7021414476470357E-3</v>
      </c>
      <c r="BH23">
        <f t="shared" si="30"/>
        <v>4.9034130427873539E-4</v>
      </c>
      <c r="BI23">
        <f t="shared" si="30"/>
        <v>7.6698603462097882E-4</v>
      </c>
      <c r="BJ23">
        <f t="shared" si="30"/>
        <v>3.4536572583240344E-4</v>
      </c>
      <c r="BM23">
        <f>0.5*$BL$21*B23*B23</f>
        <v>1.9635128610301687E-6</v>
      </c>
      <c r="BN23">
        <f t="shared" ref="BN23:BV32" si="32">0.5*$BL$21*C23*C23</f>
        <v>2.941699116530985E-7</v>
      </c>
      <c r="BO23">
        <f t="shared" si="32"/>
        <v>1.5573740301871247E-8</v>
      </c>
      <c r="BP23">
        <f t="shared" si="32"/>
        <v>4.9165917424890789E-6</v>
      </c>
      <c r="BQ23">
        <f t="shared" si="32"/>
        <v>1.984627958413798E-6</v>
      </c>
      <c r="BR23">
        <f t="shared" si="32"/>
        <v>4.461205597026056E-6</v>
      </c>
      <c r="BS23">
        <f t="shared" si="32"/>
        <v>2.807762492181283E-7</v>
      </c>
      <c r="BT23">
        <f t="shared" si="32"/>
        <v>2.2660544391102204E-6</v>
      </c>
      <c r="BU23">
        <f t="shared" si="32"/>
        <v>4.6789143168160951E-6</v>
      </c>
      <c r="BV23">
        <f t="shared" si="32"/>
        <v>4.9765412024051772E-6</v>
      </c>
      <c r="BY23">
        <f>$BG$7-$BL$7</f>
        <v>2.8686041681612864E-3</v>
      </c>
      <c r="BZ23">
        <f>$BG$8-$BL$8</f>
        <v>0.38084339381369564</v>
      </c>
      <c r="CA23">
        <f>$BG$9-$BL$9</f>
        <v>8.0720905473732427E-3</v>
      </c>
      <c r="CB23">
        <f>$BG$10-$BL$10</f>
        <v>1.7021414476470357E-3</v>
      </c>
      <c r="CC23">
        <f>$BG$11-$BL$11</f>
        <v>-0.81315775469036167</v>
      </c>
      <c r="CD23">
        <f>$BG$12-$BL$12</f>
        <v>0.17071509607925522</v>
      </c>
      <c r="CE23">
        <f>$BG$13-$BL$13</f>
        <v>0.18964387264660393</v>
      </c>
      <c r="CF23">
        <f>$BG$14-$BL$14</f>
        <v>2.2317866817024856E-2</v>
      </c>
      <c r="CG23">
        <f>$BG$15-$BL$15</f>
        <v>3.5078422126368386E-2</v>
      </c>
      <c r="CH23">
        <f>$BG$16-$BL$16</f>
        <v>1.9162670442319724E-3</v>
      </c>
      <c r="CW23">
        <f t="array" ref="CW23:DF26">TRANSPOSE(CW7:CZ16)</f>
        <v>2.8686041681612864E-3</v>
      </c>
      <c r="CX23">
        <v>0.38084339381369564</v>
      </c>
      <c r="CY23">
        <v>8.0720905473732427E-3</v>
      </c>
      <c r="CZ23">
        <v>1.7021414476470357E-3</v>
      </c>
      <c r="DA23">
        <v>-0.81315775469036167</v>
      </c>
      <c r="DB23">
        <v>0.17071509607925522</v>
      </c>
      <c r="DC23">
        <v>0.18964387264660393</v>
      </c>
      <c r="DD23">
        <v>2.2317866817024856E-2</v>
      </c>
      <c r="DE23">
        <v>3.5078422126368386E-2</v>
      </c>
      <c r="DF23">
        <v>1.9162670442319724E-3</v>
      </c>
      <c r="DT23">
        <f>IF($S$7&gt;0,$DO$7,0)</f>
        <v>-0.13797067115684034</v>
      </c>
      <c r="DU23">
        <f>IF($S$8&gt;0,$DO$8,0)</f>
        <v>0.35792090174968727</v>
      </c>
      <c r="DV23">
        <f>IF($S$9&gt;0,$DO$9,0)</f>
        <v>-0.1829509546824612</v>
      </c>
      <c r="DW23">
        <f>IF($S$10&gt;0,$DO$10,0)</f>
        <v>0.25658288802043866</v>
      </c>
      <c r="DX23">
        <f>IF($S$11&gt;0,$DO$11,0)</f>
        <v>0.22899288356190392</v>
      </c>
      <c r="DY23">
        <f>IF($S$12&gt;0,$DO$12,0)</f>
        <v>-0.44530394997231454</v>
      </c>
      <c r="DZ23">
        <f>IF($S$13&gt;0,$DO$13,0)</f>
        <v>-0.32355399470620372</v>
      </c>
      <c r="EA23">
        <f>IF($S$14&gt;0,$DO$14,0)</f>
        <v>-0.16114752676322228</v>
      </c>
      <c r="EB23">
        <f>IF($S$15&gt;0,$DO$15,0)</f>
        <v>0.18096010292025172</v>
      </c>
      <c r="EC23">
        <f>IF($S$16&gt;0,$DO$16,0)</f>
        <v>0.55966799981311988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f t="shared" si="26"/>
        <v>8.6314320032600866E-2</v>
      </c>
      <c r="FA23">
        <f t="shared" si="23"/>
        <v>3.4364685130339065E-2</v>
      </c>
      <c r="FB23">
        <f t="shared" si="23"/>
        <v>-6.1249033867263585E-3</v>
      </c>
      <c r="FC23">
        <f t="shared" si="23"/>
        <v>3.7431463598687806E-2</v>
      </c>
      <c r="FD23">
        <f t="shared" si="23"/>
        <v>0.10633774487498254</v>
      </c>
      <c r="FE23">
        <f t="shared" si="23"/>
        <v>-0.10605239706152983</v>
      </c>
      <c r="FF23">
        <f t="shared" si="23"/>
        <v>4.6313164801817679E-2</v>
      </c>
      <c r="FG23">
        <f t="shared" si="23"/>
        <v>7.1473887020388246E-2</v>
      </c>
      <c r="FH23">
        <f t="shared" si="23"/>
        <v>1.1406125234053483E-2</v>
      </c>
      <c r="FI23">
        <f t="shared" si="23"/>
        <v>3.4882500468719962E-2</v>
      </c>
      <c r="FL23">
        <f t="shared" si="27"/>
        <v>0.67312307942165017</v>
      </c>
      <c r="FM23">
        <f t="shared" si="24"/>
        <v>0.2111363712044157</v>
      </c>
      <c r="FN23">
        <f t="shared" si="24"/>
        <v>0.69473568418399934</v>
      </c>
      <c r="FO23">
        <f t="shared" si="24"/>
        <v>0.9639971829166758</v>
      </c>
      <c r="FP23">
        <f t="shared" si="24"/>
        <v>0.53904947292098881</v>
      </c>
      <c r="FQ23">
        <f t="shared" si="24"/>
        <v>0.77892236286793359</v>
      </c>
      <c r="FR23">
        <f t="shared" si="24"/>
        <v>0.20353748396732033</v>
      </c>
      <c r="FS23">
        <f t="shared" si="24"/>
        <v>0.40118792895862315</v>
      </c>
      <c r="FT23">
        <f t="shared" si="24"/>
        <v>0.27404189654180439</v>
      </c>
      <c r="FU23">
        <f t="shared" si="24"/>
        <v>0.77015516758471214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3">EN17</f>
        <v>0.24255717332336246</v>
      </c>
      <c r="T24">
        <f t="shared" si="31"/>
        <v>0.91180559345780265</v>
      </c>
      <c r="U24">
        <f t="shared" si="31"/>
        <v>0.61871662447306841</v>
      </c>
      <c r="V24">
        <f t="shared" si="31"/>
        <v>0.12337848413310737</v>
      </c>
      <c r="W24">
        <f t="shared" si="31"/>
        <v>0.84821607351639283</v>
      </c>
      <c r="X24">
        <f t="shared" si="31"/>
        <v>0.57081814452818858</v>
      </c>
      <c r="Y24">
        <f t="shared" si="31"/>
        <v>3.8569912809128581E-2</v>
      </c>
      <c r="Z24">
        <f t="shared" si="31"/>
        <v>0.44437858786881845</v>
      </c>
      <c r="AA24">
        <f t="shared" si="31"/>
        <v>0.88514138834195344</v>
      </c>
      <c r="AB24">
        <f t="shared" si="31"/>
        <v>0.23383836036056582</v>
      </c>
      <c r="BG24">
        <f t="shared" si="30"/>
        <v>0.18684224530963828</v>
      </c>
      <c r="BH24">
        <f t="shared" si="30"/>
        <v>9.3889452563439516E-2</v>
      </c>
      <c r="BI24">
        <f t="shared" si="30"/>
        <v>0.11962315910631169</v>
      </c>
      <c r="BJ24">
        <f t="shared" si="30"/>
        <v>0.13321591543512684</v>
      </c>
      <c r="BM24">
        <f t="shared" ref="BM24:BM32" si="34">0.5*$BL$21*B24*B24</f>
        <v>9.8999373192973179E-8</v>
      </c>
      <c r="BN24">
        <f t="shared" si="32"/>
        <v>4.156947201304679E-6</v>
      </c>
      <c r="BO24">
        <f t="shared" si="32"/>
        <v>1.526161378108647E-6</v>
      </c>
      <c r="BP24">
        <f t="shared" si="32"/>
        <v>4.6757590230518862E-6</v>
      </c>
      <c r="BQ24">
        <f t="shared" si="32"/>
        <v>4.2155121772238531E-7</v>
      </c>
      <c r="BR24">
        <f t="shared" si="32"/>
        <v>1.2832048590501651E-6</v>
      </c>
      <c r="BS24">
        <f t="shared" si="32"/>
        <v>1.5471779821918256E-6</v>
      </c>
      <c r="BT24">
        <f t="shared" si="32"/>
        <v>2.2296539848066208E-7</v>
      </c>
      <c r="BU24">
        <f t="shared" si="32"/>
        <v>3.581319117043802E-7</v>
      </c>
      <c r="BV24">
        <f t="shared" si="32"/>
        <v>1.7358649556335555E-6</v>
      </c>
      <c r="BY24">
        <f>$BH$7-$BM$7</f>
        <v>-0.99882181815213733</v>
      </c>
      <c r="BZ24">
        <f>$BH$8-$BM$8</f>
        <v>0.29877584378889172</v>
      </c>
      <c r="CA24">
        <f>$BH$9-$BM$9</f>
        <v>6.2232508759013025E-3</v>
      </c>
      <c r="CB24">
        <f>$BH$10-$BM$10</f>
        <v>4.9034130427873539E-4</v>
      </c>
      <c r="CC24">
        <f>$BH$11-$BM$11</f>
        <v>9.3889452563439516E-2</v>
      </c>
      <c r="CD24">
        <f>$BH$12-$BM$12</f>
        <v>0.30530375937977638</v>
      </c>
      <c r="CE24">
        <f>$BH$13-$BM$13</f>
        <v>0.26145583023650054</v>
      </c>
      <c r="CF24">
        <f>$BH$14-$BM$14</f>
        <v>1.7043165321942839E-2</v>
      </c>
      <c r="CG24">
        <f>$BH$15-$BM$15</f>
        <v>1.5059497467680472E-2</v>
      </c>
      <c r="CH24">
        <f>$BH$16-$BM$16</f>
        <v>5.8067721372596481E-4</v>
      </c>
      <c r="CW24">
        <v>-0.99882181815213733</v>
      </c>
      <c r="CX24">
        <v>0.29877584378889172</v>
      </c>
      <c r="CY24">
        <v>6.2232508759013025E-3</v>
      </c>
      <c r="CZ24">
        <v>4.9034130427873539E-4</v>
      </c>
      <c r="DA24">
        <v>9.3889452563439516E-2</v>
      </c>
      <c r="DB24">
        <v>0.30530375937977638</v>
      </c>
      <c r="DC24">
        <v>0.26145583023650054</v>
      </c>
      <c r="DD24">
        <v>1.7043165321942839E-2</v>
      </c>
      <c r="DE24">
        <v>1.5059497467680472E-2</v>
      </c>
      <c r="DF24">
        <v>5.8067721372596481E-4</v>
      </c>
      <c r="DT24">
        <f>IF($T$7&gt;0,$DP$7,0)</f>
        <v>0.50872458969862688</v>
      </c>
      <c r="DU24">
        <f>IF($T$8&gt;0,$DP$8,0)</f>
        <v>0.27972171458764317</v>
      </c>
      <c r="DV24">
        <f>IF($T$9&gt;0,$DP$9,0)</f>
        <v>-0.10349943741758877</v>
      </c>
      <c r="DW24">
        <f>IF($T$10&gt;0,$DP$10,0)</f>
        <v>0.36342953821245672</v>
      </c>
      <c r="DX24">
        <f>IF($T$11&gt;0,$DP$11,0)</f>
        <v>0.55053927426610205</v>
      </c>
      <c r="DY24">
        <f>IF($T$12&gt;0,$DP$12,0)</f>
        <v>-0.61333460358723102</v>
      </c>
      <c r="DZ24">
        <f>IF($T$13&gt;0,$DP$13,0)</f>
        <v>0.21372011900392707</v>
      </c>
      <c r="EA24">
        <f>IF($T$14&gt;0,$DP$14,0)</f>
        <v>0.53953693033923178</v>
      </c>
      <c r="EB24">
        <f>IF($T$15&gt;0,$DP$15,0)</f>
        <v>-0.13401204807501368</v>
      </c>
      <c r="EC24">
        <f>IF($T$16&gt;0,$DP$16,0)</f>
        <v>0.27292192587935432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f t="shared" si="26"/>
        <v>0.16838783963060341</v>
      </c>
      <c r="FA24">
        <f t="shared" si="23"/>
        <v>5.0300439908655431E-2</v>
      </c>
      <c r="FB24">
        <f t="shared" si="23"/>
        <v>-3.6323388361375115E-2</v>
      </c>
      <c r="FC24">
        <f t="shared" si="23"/>
        <v>5.4698453217719524E-2</v>
      </c>
      <c r="FD24">
        <f t="shared" si="23"/>
        <v>0.22968921500020242</v>
      </c>
      <c r="FE24">
        <f t="shared" si="23"/>
        <v>-0.21650503219195225</v>
      </c>
      <c r="FF24">
        <f t="shared" si="23"/>
        <v>6.5247874743005516E-2</v>
      </c>
      <c r="FG24">
        <f t="shared" si="23"/>
        <v>6.8941086413036118E-2</v>
      </c>
      <c r="FH24">
        <f t="shared" si="23"/>
        <v>0.1169581794564535</v>
      </c>
      <c r="FI24">
        <f t="shared" si="23"/>
        <v>0.12017232942764335</v>
      </c>
      <c r="FL24">
        <f t="shared" si="27"/>
        <v>0.96719031675924727</v>
      </c>
      <c r="FM24">
        <f t="shared" si="24"/>
        <v>0.26758075594345659</v>
      </c>
      <c r="FN24">
        <f t="shared" si="24"/>
        <v>0.89238772975877145</v>
      </c>
      <c r="FO24">
        <f t="shared" si="24"/>
        <v>0.12830210783173943</v>
      </c>
      <c r="FP24">
        <f t="shared" si="24"/>
        <v>0.53480313890278497</v>
      </c>
      <c r="FQ24">
        <f t="shared" si="24"/>
        <v>0.88740469751941153</v>
      </c>
      <c r="FR24">
        <f t="shared" si="24"/>
        <v>0.54456540276375887</v>
      </c>
      <c r="FS24">
        <f t="shared" si="24"/>
        <v>0.74431120025093367</v>
      </c>
      <c r="FT24">
        <f t="shared" si="24"/>
        <v>0.12061393003248244</v>
      </c>
      <c r="FU24">
        <f t="shared" si="24"/>
        <v>0.87889225903309731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3"/>
        <v>5.5809927973204276E-2</v>
      </c>
      <c r="T25">
        <f t="shared" si="31"/>
        <v>0.55247830330405678</v>
      </c>
      <c r="U25">
        <f t="shared" si="31"/>
        <v>2.772920492413089E-2</v>
      </c>
      <c r="V25">
        <f t="shared" si="31"/>
        <v>1.0863751811860833E-2</v>
      </c>
      <c r="W25">
        <f t="shared" si="31"/>
        <v>0.37345863474429297</v>
      </c>
      <c r="X25">
        <f t="shared" si="31"/>
        <v>0.79185692271459662</v>
      </c>
      <c r="Y25">
        <f t="shared" si="31"/>
        <v>0.49284793019967821</v>
      </c>
      <c r="Z25">
        <f t="shared" si="31"/>
        <v>0.86802008697845956</v>
      </c>
      <c r="AA25">
        <f t="shared" si="31"/>
        <v>0.72238253354575233</v>
      </c>
      <c r="AB25">
        <f t="shared" si="31"/>
        <v>0.66425492512713102</v>
      </c>
      <c r="BG25">
        <f t="shared" si="30"/>
        <v>0.17071509607925522</v>
      </c>
      <c r="BH25">
        <f t="shared" si="30"/>
        <v>0.30530375937977638</v>
      </c>
      <c r="BI25">
        <f t="shared" si="30"/>
        <v>0.21587692121979002</v>
      </c>
      <c r="BJ25">
        <f t="shared" si="30"/>
        <v>0.19938251419595698</v>
      </c>
      <c r="BM25">
        <f t="shared" si="34"/>
        <v>1.039309210985232E-6</v>
      </c>
      <c r="BN25">
        <f t="shared" si="32"/>
        <v>1.9140513069967399E-6</v>
      </c>
      <c r="BO25">
        <f t="shared" si="32"/>
        <v>3.8445440286222244E-9</v>
      </c>
      <c r="BP25">
        <f t="shared" si="32"/>
        <v>3.8965624492221985E-6</v>
      </c>
      <c r="BQ25">
        <f t="shared" si="32"/>
        <v>3.0221636436512303E-6</v>
      </c>
      <c r="BR25">
        <f t="shared" si="32"/>
        <v>1.0316421509376543E-6</v>
      </c>
      <c r="BS25">
        <f t="shared" si="32"/>
        <v>4.9212776950878812E-6</v>
      </c>
      <c r="BT25">
        <f t="shared" si="32"/>
        <v>2.4132458026911716E-6</v>
      </c>
      <c r="BU25">
        <f t="shared" si="32"/>
        <v>3.9814551622562441E-6</v>
      </c>
      <c r="BV25">
        <f t="shared" si="32"/>
        <v>2.6042601741427474E-6</v>
      </c>
      <c r="BY25">
        <f>$BI$7-$BN$7</f>
        <v>1.4362072757481464E-3</v>
      </c>
      <c r="BZ25">
        <f>$BI$8-$BN$8</f>
        <v>0.31277705867400896</v>
      </c>
      <c r="CA25">
        <f>$BI$9-$BN$9</f>
        <v>8.7511157034990683E-3</v>
      </c>
      <c r="CB25">
        <f>$BI$10-$BN$10</f>
        <v>7.6698603462097882E-4</v>
      </c>
      <c r="CC25">
        <f>$BI$11-$BN$11</f>
        <v>0.11962315910631169</v>
      </c>
      <c r="CD25">
        <f>$BI$12-$BN$12</f>
        <v>0.21587692121979002</v>
      </c>
      <c r="CE25">
        <f>$BI$13-$BN$13</f>
        <v>0.28994691224211588</v>
      </c>
      <c r="CF25">
        <f>$BI$14-$BN$14</f>
        <v>-0.98758731233599339</v>
      </c>
      <c r="CG25">
        <f>$BI$15-$BN$15</f>
        <v>3.7756771647019065E-2</v>
      </c>
      <c r="CH25">
        <f>$BI$16-$BN$16</f>
        <v>6.5218043287977535E-4</v>
      </c>
      <c r="CW25">
        <v>1.4362072757481464E-3</v>
      </c>
      <c r="CX25">
        <v>0.31277705867400896</v>
      </c>
      <c r="CY25">
        <v>8.7511157034990683E-3</v>
      </c>
      <c r="CZ25">
        <v>7.6698603462097882E-4</v>
      </c>
      <c r="DA25">
        <v>0.11962315910631169</v>
      </c>
      <c r="DB25">
        <v>0.21587692121979002</v>
      </c>
      <c r="DC25">
        <v>0.28994691224211588</v>
      </c>
      <c r="DD25">
        <v>-0.98758731233599339</v>
      </c>
      <c r="DE25">
        <v>3.7756771647019065E-2</v>
      </c>
      <c r="DF25">
        <v>6.5218043287977535E-4</v>
      </c>
      <c r="DT25">
        <f>IF($U$7&gt;0,$DQ$7,0)</f>
        <v>0.11030366169864436</v>
      </c>
      <c r="DU25">
        <f>IF($U$8&gt;0,$DQ$8,0)</f>
        <v>0.26661853372388011</v>
      </c>
      <c r="DV25">
        <f>IF($U$9&gt;0,$DQ$9,0)</f>
        <v>0.3795598640288807</v>
      </c>
      <c r="DW25">
        <f>IF($U$10&gt;0,$DQ$10,0)</f>
        <v>-0.12995616646686933</v>
      </c>
      <c r="DX25">
        <f>IF($U$11&gt;0,$DQ$11,0)</f>
        <v>0.67791586040414853</v>
      </c>
      <c r="DY25">
        <f>IF($U$12&gt;0,$DQ$12,0)</f>
        <v>-0.71829461313371457</v>
      </c>
      <c r="DZ25">
        <f>IF($U$13&gt;0,$DQ$13,0)</f>
        <v>0.35716778576925529</v>
      </c>
      <c r="EA25">
        <f>IF($U$14&gt;0,$DQ$14,0)</f>
        <v>0.21286744510462741</v>
      </c>
      <c r="EB25">
        <f>IF($U$15&gt;0,$DQ$15,0)</f>
        <v>0.1955654595616165</v>
      </c>
      <c r="EC25">
        <f>IF($U$16&gt;0,$DQ$16,0)</f>
        <v>-0.20474109085452999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f t="shared" si="26"/>
        <v>0.20693920518843417</v>
      </c>
      <c r="FA25">
        <f t="shared" si="23"/>
        <v>9.4501027028384196E-3</v>
      </c>
      <c r="FB25">
        <f t="shared" si="23"/>
        <v>2.7153560011450199E-2</v>
      </c>
      <c r="FC25">
        <f t="shared" si="23"/>
        <v>-5.7588064133050065E-3</v>
      </c>
      <c r="FD25">
        <f t="shared" si="23"/>
        <v>0.26160791153522922</v>
      </c>
      <c r="FE25">
        <f t="shared" si="23"/>
        <v>-0.21096455424197938</v>
      </c>
      <c r="FF25">
        <f t="shared" si="23"/>
        <v>0.15369322647798211</v>
      </c>
      <c r="FG25">
        <f t="shared" si="23"/>
        <v>0.1064355728887523</v>
      </c>
      <c r="FH25">
        <f t="shared" si="23"/>
        <v>0.12277753069931234</v>
      </c>
      <c r="FI25">
        <f t="shared" si="23"/>
        <v>1.2599603377233986E-2</v>
      </c>
      <c r="FL25">
        <f t="shared" si="27"/>
        <v>0.99744442298554969</v>
      </c>
      <c r="FM25">
        <f t="shared" si="24"/>
        <v>0.58920442543546803</v>
      </c>
      <c r="FN25">
        <f t="shared" si="24"/>
        <v>0.72167363958667019</v>
      </c>
      <c r="FO25">
        <f t="shared" si="24"/>
        <v>0.12055198331926166</v>
      </c>
      <c r="FP25">
        <f t="shared" si="24"/>
        <v>0.15126780757090524</v>
      </c>
      <c r="FQ25">
        <f t="shared" si="24"/>
        <v>0.53456379610412885</v>
      </c>
      <c r="FR25">
        <f t="shared" si="24"/>
        <v>0.23495527818261905</v>
      </c>
      <c r="FS25">
        <f t="shared" si="24"/>
        <v>0.1448060147719275</v>
      </c>
      <c r="FT25">
        <f t="shared" si="24"/>
        <v>0.24011435976221554</v>
      </c>
      <c r="FU25">
        <f t="shared" si="24"/>
        <v>0.63219611633443618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3"/>
        <v>0.99162409636808224</v>
      </c>
      <c r="T26">
        <f t="shared" si="31"/>
        <v>0.9670324734001321</v>
      </c>
      <c r="U26">
        <f t="shared" si="31"/>
        <v>0.88278677484681412</v>
      </c>
      <c r="V26">
        <f t="shared" si="31"/>
        <v>0.9227750499743701</v>
      </c>
      <c r="W26">
        <f t="shared" si="31"/>
        <v>0.35571290065165218</v>
      </c>
      <c r="X26">
        <f t="shared" si="31"/>
        <v>0.81189953586691033</v>
      </c>
      <c r="Y26">
        <f t="shared" si="31"/>
        <v>0.65066998118726471</v>
      </c>
      <c r="Z26">
        <f t="shared" si="31"/>
        <v>0.79169277683349715</v>
      </c>
      <c r="AA26">
        <f t="shared" si="31"/>
        <v>0.80878213284497313</v>
      </c>
      <c r="AB26">
        <f t="shared" si="31"/>
        <v>0.61312419610106583</v>
      </c>
      <c r="BG26">
        <f t="shared" si="30"/>
        <v>0.18964387264660393</v>
      </c>
      <c r="BH26">
        <f t="shared" si="30"/>
        <v>0.26145583023650054</v>
      </c>
      <c r="BI26">
        <f t="shared" si="30"/>
        <v>0.28994691224211588</v>
      </c>
      <c r="BJ26">
        <f t="shared" si="30"/>
        <v>0.34727012322602363</v>
      </c>
      <c r="BM26">
        <f t="shared" si="34"/>
        <v>1.2449028984276961E-7</v>
      </c>
      <c r="BN26">
        <f t="shared" si="32"/>
        <v>7.6111251734917135E-8</v>
      </c>
      <c r="BO26">
        <f t="shared" si="32"/>
        <v>5.9010551714854769E-10</v>
      </c>
      <c r="BP26">
        <f t="shared" si="32"/>
        <v>4.2575689642760059E-6</v>
      </c>
      <c r="BQ26">
        <f t="shared" si="32"/>
        <v>2.1868570637883784E-6</v>
      </c>
      <c r="BR26">
        <f t="shared" si="32"/>
        <v>2.8322709822436816E-6</v>
      </c>
      <c r="BS26">
        <f t="shared" si="32"/>
        <v>5.6633396423340326E-7</v>
      </c>
      <c r="BT26">
        <f t="shared" si="32"/>
        <v>4.6468136886166229E-6</v>
      </c>
      <c r="BU26">
        <f t="shared" si="32"/>
        <v>8.2377348598370096E-8</v>
      </c>
      <c r="BV26">
        <f t="shared" si="32"/>
        <v>7.2656961221510211E-8</v>
      </c>
      <c r="BY26">
        <f>$BJ$7-$BO$7</f>
        <v>5.6580939707842116E-4</v>
      </c>
      <c r="BZ26">
        <f>$BJ$8-$BO$8</f>
        <v>0.29337621488546961</v>
      </c>
      <c r="CA26">
        <f>$BJ$9-$BO$9</f>
        <v>-0.99619448104179087</v>
      </c>
      <c r="CB26">
        <f>$BJ$10-$BO$10</f>
        <v>3.4536572583240344E-4</v>
      </c>
      <c r="CC26">
        <f>$BJ$11-$BO$11</f>
        <v>0.13321591543512684</v>
      </c>
      <c r="CD26">
        <f>$BJ$12-$BO$12</f>
        <v>0.19938251419595698</v>
      </c>
      <c r="CE26">
        <f>$BJ$13-$BO$13</f>
        <v>0.34727012322602363</v>
      </c>
      <c r="CF26">
        <f>$BJ$14-$BO$14</f>
        <v>7.9661861454722593E-3</v>
      </c>
      <c r="CG26">
        <f>$BJ$15-$BO$15</f>
        <v>1.3772820643059524E-2</v>
      </c>
      <c r="CH26">
        <f>$BJ$16-$BO$16</f>
        <v>2.9953138777106191E-4</v>
      </c>
      <c r="CW26">
        <v>5.6580939707842116E-4</v>
      </c>
      <c r="CX26">
        <v>0.29337621488546961</v>
      </c>
      <c r="CY26">
        <v>-0.99619448104179087</v>
      </c>
      <c r="CZ26">
        <v>3.4536572583240344E-4</v>
      </c>
      <c r="DA26">
        <v>0.13321591543512684</v>
      </c>
      <c r="DB26">
        <v>0.19938251419595698</v>
      </c>
      <c r="DC26">
        <v>0.34727012322602363</v>
      </c>
      <c r="DD26">
        <v>7.9661861454722593E-3</v>
      </c>
      <c r="DE26">
        <v>1.3772820643059524E-2</v>
      </c>
      <c r="DF26">
        <v>2.9953138777106191E-4</v>
      </c>
      <c r="DT26">
        <f>IF($V$7&gt;0,$DR$7,0)</f>
        <v>0.57521418929323664</v>
      </c>
      <c r="DU26">
        <f>IF($V$8&gt;0,$DR$8,0)</f>
        <v>-0.43075266806096646</v>
      </c>
      <c r="DV26">
        <f>IF($V$9&gt;0,$DR$9,0)</f>
        <v>5.1696490521712532E-2</v>
      </c>
      <c r="DW26">
        <f>IF($V$10&gt;0,$DR$10,0)</f>
        <v>-0.31805481873686725</v>
      </c>
      <c r="DX26">
        <f>IF($V$11&gt;0,$DR$11,0)</f>
        <v>0.38139868626722134</v>
      </c>
      <c r="DY26">
        <f>IF($V$12&gt;0,$DR$12,0)</f>
        <v>-7.3077732357413022E-4</v>
      </c>
      <c r="DZ26">
        <f>IF($V$13&gt;0,$DR$13,0)</f>
        <v>0.46547222169044533</v>
      </c>
      <c r="EA26">
        <f>IF($V$14&gt;0,$DR$14,0)</f>
        <v>1.0825844822289264E-2</v>
      </c>
      <c r="EB26">
        <f>IF($V$15&gt;0,$DR$15,0)</f>
        <v>0.54136556739618713</v>
      </c>
      <c r="EC26">
        <f>IF($V$16&gt;0,$DR$16,0)</f>
        <v>-0.20038836086572542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3"/>
        <v>0.63002031053193797</v>
      </c>
      <c r="T27">
        <f t="shared" si="31"/>
        <v>0.29036226260393594</v>
      </c>
      <c r="U27">
        <f t="shared" si="31"/>
        <v>0.77745271800299598</v>
      </c>
      <c r="V27">
        <f t="shared" si="31"/>
        <v>0.66134061780422626</v>
      </c>
      <c r="W27">
        <f t="shared" si="31"/>
        <v>0.49843578690660539</v>
      </c>
      <c r="X27">
        <f t="shared" si="31"/>
        <v>0.4570104987710546</v>
      </c>
      <c r="Y27">
        <f t="shared" si="31"/>
        <v>0.32798416312679857</v>
      </c>
      <c r="Z27">
        <f t="shared" si="31"/>
        <v>0.54499967578903874</v>
      </c>
      <c r="AA27">
        <f t="shared" si="31"/>
        <v>0.38560168494399782</v>
      </c>
      <c r="AB27">
        <f t="shared" si="31"/>
        <v>0.10162777972160697</v>
      </c>
      <c r="BG27">
        <f t="shared" si="30"/>
        <v>2.2317866817024856E-2</v>
      </c>
      <c r="BH27">
        <f t="shared" si="30"/>
        <v>1.7043165321942839E-2</v>
      </c>
      <c r="BI27">
        <f t="shared" si="30"/>
        <v>1.2412687664006579E-2</v>
      </c>
      <c r="BJ27">
        <f t="shared" si="30"/>
        <v>7.9661861454722593E-3</v>
      </c>
      <c r="BM27">
        <f t="shared" si="34"/>
        <v>9.3710839052959183E-7</v>
      </c>
      <c r="BN27">
        <f t="shared" si="32"/>
        <v>3.5973525368578341E-6</v>
      </c>
      <c r="BO27">
        <f t="shared" si="32"/>
        <v>6.973567593253562E-7</v>
      </c>
      <c r="BP27">
        <f t="shared" si="32"/>
        <v>6.3265833845006096E-7</v>
      </c>
      <c r="BQ27">
        <f t="shared" si="32"/>
        <v>1.2421911683460349E-6</v>
      </c>
      <c r="BR27">
        <f t="shared" si="32"/>
        <v>1.0664758276857987E-6</v>
      </c>
      <c r="BS27">
        <f t="shared" si="32"/>
        <v>8.2936602308827503E-12</v>
      </c>
      <c r="BT27">
        <f t="shared" si="32"/>
        <v>1.4534449408738241E-6</v>
      </c>
      <c r="BU27">
        <f t="shared" si="32"/>
        <v>1.4313006358185773E-6</v>
      </c>
      <c r="BV27">
        <f t="shared" si="32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3"/>
        <v>0.94458515730727588</v>
      </c>
      <c r="T28">
        <f t="shared" si="31"/>
        <v>0.50659744552260921</v>
      </c>
      <c r="U28">
        <f t="shared" si="31"/>
        <v>0.45423389370183598</v>
      </c>
      <c r="V28">
        <f t="shared" si="31"/>
        <v>0.75263151438717757</v>
      </c>
      <c r="W28">
        <f t="shared" si="31"/>
        <v>0.46183889565210912</v>
      </c>
      <c r="X28">
        <f t="shared" si="31"/>
        <v>0.95800823905989052</v>
      </c>
      <c r="Y28">
        <f t="shared" si="31"/>
        <v>0.35281650843421741</v>
      </c>
      <c r="Z28">
        <f t="shared" si="31"/>
        <v>0.86323539773908831</v>
      </c>
      <c r="AA28">
        <f t="shared" si="31"/>
        <v>0.13913185722957033</v>
      </c>
      <c r="AB28">
        <f t="shared" si="31"/>
        <v>0.98803284634929778</v>
      </c>
      <c r="BG28">
        <f t="shared" si="30"/>
        <v>3.5078422126368386E-2</v>
      </c>
      <c r="BH28">
        <f t="shared" si="30"/>
        <v>1.5059497467680472E-2</v>
      </c>
      <c r="BI28">
        <f t="shared" si="30"/>
        <v>3.7756771647019065E-2</v>
      </c>
      <c r="BJ28">
        <f t="shared" si="30"/>
        <v>1.3772820643059524E-2</v>
      </c>
      <c r="BM28">
        <f t="shared" si="34"/>
        <v>1.304446426309051E-6</v>
      </c>
      <c r="BN28">
        <f t="shared" si="32"/>
        <v>1.6291667706130199E-6</v>
      </c>
      <c r="BO28">
        <f t="shared" si="32"/>
        <v>3.1351869302551533E-6</v>
      </c>
      <c r="BP28">
        <f t="shared" si="32"/>
        <v>3.2959042817045224E-6</v>
      </c>
      <c r="BQ28">
        <f t="shared" si="32"/>
        <v>1.0442929799348406E-6</v>
      </c>
      <c r="BR28">
        <f t="shared" si="32"/>
        <v>4.5888989305331619E-6</v>
      </c>
      <c r="BS28">
        <f t="shared" si="32"/>
        <v>1.7013990785900878E-8</v>
      </c>
      <c r="BT28">
        <f t="shared" si="32"/>
        <v>3.0327742272773095E-6</v>
      </c>
      <c r="BU28">
        <f t="shared" si="32"/>
        <v>3.9355144444436997E-6</v>
      </c>
      <c r="BV28">
        <f t="shared" si="32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3"/>
        <v>0.2369709894557257</v>
      </c>
      <c r="T29">
        <f t="shared" si="31"/>
        <v>0.55626935601232352</v>
      </c>
      <c r="U29">
        <f t="shared" si="31"/>
        <v>0.99209653714624779</v>
      </c>
      <c r="V29">
        <f t="shared" si="31"/>
        <v>0.33655132275283162</v>
      </c>
      <c r="W29">
        <f t="shared" si="31"/>
        <v>1.287917717160747E-3</v>
      </c>
      <c r="X29">
        <f t="shared" si="31"/>
        <v>5.8333508013663771E-2</v>
      </c>
      <c r="Y29">
        <f t="shared" si="31"/>
        <v>0.63210198966584485</v>
      </c>
      <c r="Z29">
        <f t="shared" si="31"/>
        <v>0.73126070186433734</v>
      </c>
      <c r="AA29">
        <f t="shared" si="31"/>
        <v>0.20701976942847278</v>
      </c>
      <c r="AB29">
        <f t="shared" si="31"/>
        <v>0.6044541224654536</v>
      </c>
      <c r="BG29">
        <f t="shared" si="30"/>
        <v>1.9162670442319724E-3</v>
      </c>
      <c r="BH29">
        <f t="shared" si="30"/>
        <v>5.8067721372596481E-4</v>
      </c>
      <c r="BI29">
        <f t="shared" si="30"/>
        <v>6.5218043287977535E-4</v>
      </c>
      <c r="BJ29">
        <f t="shared" si="30"/>
        <v>2.9953138777106191E-4</v>
      </c>
      <c r="BM29">
        <f t="shared" si="34"/>
        <v>2.8342883509476626E-6</v>
      </c>
      <c r="BN29">
        <f t="shared" si="32"/>
        <v>7.4381908705189056E-9</v>
      </c>
      <c r="BO29">
        <f t="shared" si="32"/>
        <v>1.2144954115105345E-6</v>
      </c>
      <c r="BP29">
        <f t="shared" si="32"/>
        <v>2.1168571220911773E-6</v>
      </c>
      <c r="BQ29">
        <f t="shared" si="32"/>
        <v>5.3786805630993214E-7</v>
      </c>
      <c r="BR29">
        <f t="shared" si="32"/>
        <v>6.2239744311856111E-7</v>
      </c>
      <c r="BS29">
        <f t="shared" si="32"/>
        <v>1.9977646266975994E-6</v>
      </c>
      <c r="BT29">
        <f t="shared" si="32"/>
        <v>2.0723181227366538E-7</v>
      </c>
      <c r="BU29">
        <f t="shared" si="32"/>
        <v>1.4831127280745896E-6</v>
      </c>
      <c r="BV29">
        <f t="shared" si="32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3"/>
        <v>0.67320939374168276</v>
      </c>
      <c r="T30">
        <f t="shared" si="31"/>
        <v>0.21117073588954605</v>
      </c>
      <c r="U30">
        <f t="shared" si="31"/>
        <v>0.69472955928061264</v>
      </c>
      <c r="V30">
        <f t="shared" si="31"/>
        <v>0.96403461438027449</v>
      </c>
      <c r="W30">
        <f t="shared" si="31"/>
        <v>0.53915581066586382</v>
      </c>
      <c r="X30">
        <f t="shared" si="31"/>
        <v>0.77881631047087208</v>
      </c>
      <c r="Y30">
        <f t="shared" si="31"/>
        <v>0.20358379713212216</v>
      </c>
      <c r="Z30">
        <f t="shared" si="31"/>
        <v>0.40125940284564354</v>
      </c>
      <c r="AA30">
        <f t="shared" si="31"/>
        <v>0.27405330266703842</v>
      </c>
      <c r="AB30">
        <f t="shared" si="31"/>
        <v>0.77019005008518082</v>
      </c>
      <c r="BM30">
        <f t="shared" si="34"/>
        <v>4.5349982630595726E-6</v>
      </c>
      <c r="BN30">
        <f t="shared" si="32"/>
        <v>9.8736164678142607E-7</v>
      </c>
      <c r="BO30">
        <f t="shared" si="32"/>
        <v>3.7672943569904629E-6</v>
      </c>
      <c r="BP30">
        <f t="shared" si="32"/>
        <v>3.1338872644516673E-6</v>
      </c>
      <c r="BQ30">
        <f t="shared" si="32"/>
        <v>1.4851232330507869E-6</v>
      </c>
      <c r="BR30">
        <f t="shared" si="32"/>
        <v>3.7258767595488107E-6</v>
      </c>
      <c r="BS30">
        <f t="shared" si="32"/>
        <v>2.6737110704556165E-6</v>
      </c>
      <c r="BT30">
        <f t="shared" si="32"/>
        <v>8.050455418602123E-7</v>
      </c>
      <c r="BU30">
        <f t="shared" si="32"/>
        <v>2.7705089740870421E-6</v>
      </c>
      <c r="BV30">
        <f t="shared" si="32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-0.24848779932778739</v>
      </c>
      <c r="FA30">
        <f>(1/4)*SUM($CW$8:$CZ$8)</f>
        <v>0.32144312779051648</v>
      </c>
      <c r="FB30">
        <f>(1/4)*SUM($CW$9:$CZ$9)</f>
        <v>-0.2432870059787543</v>
      </c>
      <c r="FC30">
        <f>(1/4)*SUM($CW$10:$CZ$10)</f>
        <v>8.2620862809478835E-4</v>
      </c>
      <c r="FD30">
        <f>(1/4)*SUM($CW$11:$CZ$11)</f>
        <v>-0.1166073068963709</v>
      </c>
      <c r="FE30">
        <f>(1/4)*SUM($CW$12:$CZ$12)</f>
        <v>0.22281957271869465</v>
      </c>
      <c r="FF30">
        <f>(1/4)*SUM($CW$13:$CZ$13)</f>
        <v>0.272079184587811</v>
      </c>
      <c r="FG30">
        <f>(1/4)*SUM($CW$14:$CZ$14)</f>
        <v>-0.23506502351288835</v>
      </c>
      <c r="FH30">
        <f>(1/4)*SUM($CW$15:$CZ$15)</f>
        <v>2.541687797103186E-2</v>
      </c>
      <c r="FI30">
        <f>(1/4)*SUM($CW$16:$CZ$16)</f>
        <v>8.6216401965219362E-4</v>
      </c>
      <c r="FL30">
        <f t="shared" ref="FL30:FU30" si="35">EN30-($EU$10*EZ30)</f>
        <v>0.33971958844590783</v>
      </c>
      <c r="FM30">
        <f t="shared" si="35"/>
        <v>0.40255039118038421</v>
      </c>
      <c r="FN30">
        <f t="shared" si="35"/>
        <v>0.39006237148736522</v>
      </c>
      <c r="FO30">
        <f t="shared" si="35"/>
        <v>9.1777282075896943E-2</v>
      </c>
      <c r="FP30">
        <f t="shared" si="35"/>
        <v>0.24368359223046657</v>
      </c>
      <c r="FQ30">
        <f t="shared" si="35"/>
        <v>0.72204161677653045</v>
      </c>
      <c r="FR30">
        <f t="shared" si="35"/>
        <v>0.8730368974001832</v>
      </c>
      <c r="FS30">
        <f t="shared" si="35"/>
        <v>0.25858931435188304</v>
      </c>
      <c r="FT30">
        <f t="shared" si="35"/>
        <v>0.20587256471374754</v>
      </c>
      <c r="FU30">
        <f t="shared" si="35"/>
        <v>0.4896194841398756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3"/>
        <v>0.96735870459887785</v>
      </c>
      <c r="T31">
        <f t="shared" si="31"/>
        <v>0.26763105638336526</v>
      </c>
      <c r="U31">
        <f t="shared" si="31"/>
        <v>0.89235140637041011</v>
      </c>
      <c r="V31">
        <f t="shared" si="31"/>
        <v>0.12835680628495716</v>
      </c>
      <c r="W31">
        <f t="shared" si="31"/>
        <v>0.53503282811778519</v>
      </c>
      <c r="X31">
        <f t="shared" si="31"/>
        <v>0.88718819248721958</v>
      </c>
      <c r="Y31">
        <f t="shared" si="31"/>
        <v>0.54463065063850191</v>
      </c>
      <c r="Z31">
        <f t="shared" si="31"/>
        <v>0.74438014133734676</v>
      </c>
      <c r="AA31">
        <f t="shared" si="31"/>
        <v>0.12073088821193889</v>
      </c>
      <c r="AB31">
        <f t="shared" si="31"/>
        <v>0.87901243136252494</v>
      </c>
      <c r="BM31">
        <f t="shared" si="34"/>
        <v>7.2990732922607341E-7</v>
      </c>
      <c r="BN31">
        <f t="shared" si="32"/>
        <v>3.9173763867796045E-6</v>
      </c>
      <c r="BO31">
        <f t="shared" si="32"/>
        <v>2.6091826238598999E-6</v>
      </c>
      <c r="BP31">
        <f t="shared" si="32"/>
        <v>3.2706426920463191E-6</v>
      </c>
      <c r="BQ31">
        <f t="shared" si="32"/>
        <v>7.4344329715825073E-7</v>
      </c>
      <c r="BR31">
        <f t="shared" si="32"/>
        <v>9.6788368480747715E-8</v>
      </c>
      <c r="BS31">
        <f t="shared" si="32"/>
        <v>2.1428592467109018E-7</v>
      </c>
      <c r="BT31">
        <f t="shared" si="32"/>
        <v>3.7552606351355691E-7</v>
      </c>
      <c r="BU31">
        <f t="shared" si="32"/>
        <v>7.2879736842218435E-8</v>
      </c>
      <c r="BV31">
        <f t="shared" si="32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3"/>
        <v>0.99765136219073813</v>
      </c>
      <c r="T32">
        <f t="shared" si="31"/>
        <v>0.58921387553817084</v>
      </c>
      <c r="U32">
        <f t="shared" si="31"/>
        <v>0.72170079314668167</v>
      </c>
      <c r="V32">
        <f t="shared" si="31"/>
        <v>0.12054622451284835</v>
      </c>
      <c r="W32">
        <f t="shared" si="31"/>
        <v>0.15152941548244048</v>
      </c>
      <c r="X32">
        <f t="shared" si="31"/>
        <v>0.53435283154988689</v>
      </c>
      <c r="Y32">
        <f t="shared" si="31"/>
        <v>0.23510897140909703</v>
      </c>
      <c r="Z32">
        <f t="shared" si="31"/>
        <v>0.14491245034481626</v>
      </c>
      <c r="AA32">
        <f t="shared" si="31"/>
        <v>0.24023713729291485</v>
      </c>
      <c r="AB32">
        <f t="shared" si="31"/>
        <v>0.63220871593781336</v>
      </c>
      <c r="BG32">
        <f>IF(BG20&gt;(1-0.000000000001),(1-0.000000000001),BG20)</f>
        <v>2.8686041681612864E-3</v>
      </c>
      <c r="BH32">
        <f t="shared" ref="BH32:BJ32" si="36">IF(BH20&gt;(1-0.000000000001),(1-0.000000000001),BH20)</f>
        <v>1.178181847862626E-3</v>
      </c>
      <c r="BI32">
        <f t="shared" si="36"/>
        <v>1.4362072757481464E-3</v>
      </c>
      <c r="BJ32">
        <f t="shared" si="36"/>
        <v>5.6580939707842116E-4</v>
      </c>
      <c r="BM32">
        <f t="shared" si="34"/>
        <v>7.6289835803227493E-7</v>
      </c>
      <c r="BN32">
        <f t="shared" si="32"/>
        <v>2.7340189388058925E-7</v>
      </c>
      <c r="BO32">
        <f t="shared" si="32"/>
        <v>2.2061730277782524E-6</v>
      </c>
      <c r="BP32">
        <f t="shared" si="32"/>
        <v>1.8796063992228914E-6</v>
      </c>
      <c r="BQ32">
        <f t="shared" si="32"/>
        <v>5.1641028055717346E-8</v>
      </c>
      <c r="BR32">
        <f t="shared" si="32"/>
        <v>4.8810445273254756E-6</v>
      </c>
      <c r="BS32">
        <f t="shared" si="32"/>
        <v>1.8268239308274081E-6</v>
      </c>
      <c r="BT32">
        <f t="shared" si="32"/>
        <v>2.9659635662510667E-6</v>
      </c>
      <c r="BU32">
        <f t="shared" si="32"/>
        <v>3.8633142724492883E-6</v>
      </c>
      <c r="BV32">
        <f t="shared" si="32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37">IF(BG21&gt;(1-0.000000000001),(1-0.000000000001),BG21)</f>
        <v>0.38084339381369564</v>
      </c>
      <c r="BH33">
        <f t="shared" si="37"/>
        <v>0.29877584378889172</v>
      </c>
      <c r="BI33">
        <f t="shared" si="37"/>
        <v>0.31277705867400896</v>
      </c>
      <c r="BJ33">
        <f t="shared" si="37"/>
        <v>0.29337621488546961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7"/>
        <v>8.0720905473732427E-3</v>
      </c>
      <c r="BH34">
        <f t="shared" si="37"/>
        <v>6.2232508759013025E-3</v>
      </c>
      <c r="BI34">
        <f t="shared" si="37"/>
        <v>8.7511157034990683E-3</v>
      </c>
      <c r="BJ34">
        <f t="shared" si="37"/>
        <v>3.8055189582091344E-3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>EZ81+($EV$10*EN34)</f>
        <v>-0.96096638377513588</v>
      </c>
      <c r="FA34">
        <f t="shared" ref="FA34:FI43" si="38">FA81+($EV$10*EO34)</f>
        <v>1.1675163262427029</v>
      </c>
      <c r="FB34">
        <f t="shared" si="38"/>
        <v>-1.1135180551693868</v>
      </c>
      <c r="FC34">
        <f t="shared" si="38"/>
        <v>2.7851955032431536E-3</v>
      </c>
      <c r="FD34">
        <f t="shared" si="38"/>
        <v>-0.26668581024393134</v>
      </c>
      <c r="FE34">
        <f t="shared" si="38"/>
        <v>0.82907141331591794</v>
      </c>
      <c r="FF34">
        <f t="shared" si="38"/>
        <v>1.0306903257742637</v>
      </c>
      <c r="FG34">
        <f t="shared" si="38"/>
        <v>-0.77960998861132869</v>
      </c>
      <c r="FH34">
        <f t="shared" si="38"/>
        <v>8.7879469135987195E-2</v>
      </c>
      <c r="FI34">
        <f t="shared" si="38"/>
        <v>2.8811759026427966E-3</v>
      </c>
      <c r="FL34">
        <f t="shared" ref="FL34:FU43" si="39">EN34-($EU$10*EZ34)</f>
        <v>9.5267606576525943E-2</v>
      </c>
      <c r="FM34">
        <f t="shared" si="39"/>
        <v>0.53222306548833231</v>
      </c>
      <c r="FN34">
        <f t="shared" si="39"/>
        <v>6.6866340573633207E-2</v>
      </c>
      <c r="FO34">
        <f t="shared" si="39"/>
        <v>0.68692234601452407</v>
      </c>
      <c r="FP34">
        <f t="shared" si="39"/>
        <v>0.73564698775219106</v>
      </c>
      <c r="FQ34">
        <f t="shared" si="39"/>
        <v>0.49446715712235689</v>
      </c>
      <c r="FR34">
        <f t="shared" si="39"/>
        <v>0.80860052230158186</v>
      </c>
      <c r="FS34">
        <f t="shared" si="39"/>
        <v>0.50005322911210393</v>
      </c>
      <c r="FT34">
        <f t="shared" si="39"/>
        <v>0.1448230883262486</v>
      </c>
      <c r="FU34">
        <f t="shared" si="39"/>
        <v>0.30193711053562</v>
      </c>
    </row>
    <row r="35" spans="1:177">
      <c r="A35">
        <v>34</v>
      </c>
      <c r="BG35">
        <f t="shared" si="37"/>
        <v>1.7021414476470357E-3</v>
      </c>
      <c r="BH35">
        <f t="shared" si="37"/>
        <v>4.9034130427873539E-4</v>
      </c>
      <c r="BI35">
        <f t="shared" si="37"/>
        <v>7.6698603462097882E-4</v>
      </c>
      <c r="BJ35">
        <f t="shared" si="37"/>
        <v>3.4536572583240344E-4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f t="shared" ref="EZ35:EZ43" si="40">EZ82+($EV$10*EN35)</f>
        <v>-0.62871380374840391</v>
      </c>
      <c r="FA35">
        <f t="shared" si="38"/>
        <v>0.74431526017199445</v>
      </c>
      <c r="FB35">
        <f t="shared" si="38"/>
        <v>-0.66483264563886324</v>
      </c>
      <c r="FC35">
        <f t="shared" si="38"/>
        <v>1.7336561768935151E-3</v>
      </c>
      <c r="FD35">
        <f t="shared" si="38"/>
        <v>-0.10679682732680378</v>
      </c>
      <c r="FE35">
        <f t="shared" si="38"/>
        <v>0.53648038164468248</v>
      </c>
      <c r="FF35">
        <f t="shared" si="38"/>
        <v>0.66446058372293859</v>
      </c>
      <c r="FG35">
        <f t="shared" si="38"/>
        <v>-0.60577816232411674</v>
      </c>
      <c r="FH35">
        <f t="shared" si="38"/>
        <v>5.7397303623646097E-2</v>
      </c>
      <c r="FI35">
        <f t="shared" si="38"/>
        <v>1.7759720546900316E-3</v>
      </c>
      <c r="FL35">
        <f t="shared" si="39"/>
        <v>0.19049721943155906</v>
      </c>
      <c r="FM35">
        <f t="shared" si="39"/>
        <v>0.27385632965644985</v>
      </c>
      <c r="FN35">
        <f t="shared" si="39"/>
        <v>0.85052359963542656</v>
      </c>
      <c r="FO35">
        <f t="shared" si="39"/>
        <v>0.124974950776294</v>
      </c>
      <c r="FP35">
        <f t="shared" si="39"/>
        <v>1.8740929597126442E-2</v>
      </c>
      <c r="FQ35">
        <f t="shared" si="39"/>
        <v>0.79353666371565146</v>
      </c>
      <c r="FR35">
        <f t="shared" si="39"/>
        <v>0.45913108272284897</v>
      </c>
      <c r="FS35">
        <f t="shared" si="39"/>
        <v>0.17321086420813717</v>
      </c>
      <c r="FT35">
        <f t="shared" si="39"/>
        <v>0.95884056159990838</v>
      </c>
      <c r="FU35">
        <f t="shared" si="39"/>
        <v>0.32852342269126572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41">EO34</f>
        <v>0.53339058181457499</v>
      </c>
      <c r="U36">
        <f t="shared" si="41"/>
        <v>6.5752822518463816E-2</v>
      </c>
      <c r="V36">
        <f t="shared" si="41"/>
        <v>0.6869251312100273</v>
      </c>
      <c r="W36">
        <f t="shared" si="41"/>
        <v>0.73538030194194715</v>
      </c>
      <c r="X36">
        <f t="shared" si="41"/>
        <v>0.49529622853567279</v>
      </c>
      <c r="Y36">
        <f t="shared" si="41"/>
        <v>0.80963121262735616</v>
      </c>
      <c r="Z36">
        <f t="shared" si="41"/>
        <v>0.49927361912349255</v>
      </c>
      <c r="AA36">
        <f t="shared" si="41"/>
        <v>0.14491096779538459</v>
      </c>
      <c r="AB36">
        <f t="shared" si="41"/>
        <v>0.30193999171152264</v>
      </c>
      <c r="BG36">
        <f t="shared" si="37"/>
        <v>0.18684224530963828</v>
      </c>
      <c r="BH36">
        <f t="shared" si="37"/>
        <v>9.3889452563439516E-2</v>
      </c>
      <c r="BI36">
        <f t="shared" si="37"/>
        <v>0.11962315910631169</v>
      </c>
      <c r="BJ36">
        <f t="shared" si="37"/>
        <v>0.13321591543512684</v>
      </c>
      <c r="BM36">
        <f>0.5*$BL$21*B36*B36</f>
        <v>4.446871192222482E-8</v>
      </c>
      <c r="BN36">
        <f t="shared" ref="BN36:BV45" si="42">0.5*$BL$21*C36*C36</f>
        <v>1.8025024714668984E-7</v>
      </c>
      <c r="BO36">
        <f t="shared" si="42"/>
        <v>1.9901641738215775E-6</v>
      </c>
      <c r="BP36">
        <f t="shared" si="42"/>
        <v>6.0642095522265502E-7</v>
      </c>
      <c r="BQ36">
        <f t="shared" si="42"/>
        <v>3.0836899288026671E-7</v>
      </c>
      <c r="BR36">
        <f t="shared" si="42"/>
        <v>3.7784918881049344E-6</v>
      </c>
      <c r="BS36">
        <f t="shared" si="42"/>
        <v>4.5530980385410392E-7</v>
      </c>
      <c r="BT36">
        <f t="shared" si="42"/>
        <v>1.8849212786250321E-7</v>
      </c>
      <c r="BU36">
        <f t="shared" si="42"/>
        <v>2.3155138348665508E-6</v>
      </c>
      <c r="BV36">
        <f t="shared" si="42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f t="shared" si="40"/>
        <v>-0.77575227138908154</v>
      </c>
      <c r="FA36">
        <f t="shared" si="38"/>
        <v>0.9891723797149572</v>
      </c>
      <c r="FB36">
        <f t="shared" si="38"/>
        <v>-0.95779329097530286</v>
      </c>
      <c r="FC36">
        <f t="shared" si="38"/>
        <v>2.3309995775084098E-3</v>
      </c>
      <c r="FD36">
        <f t="shared" si="38"/>
        <v>-0.187252110317465</v>
      </c>
      <c r="FE36">
        <f t="shared" si="38"/>
        <v>0.70218382022670023</v>
      </c>
      <c r="FF36">
        <f t="shared" si="38"/>
        <v>0.88134803080641</v>
      </c>
      <c r="FG36">
        <f t="shared" si="38"/>
        <v>-0.73196509787642483</v>
      </c>
      <c r="FH36">
        <f t="shared" si="38"/>
        <v>7.5380099867540767E-2</v>
      </c>
      <c r="FI36">
        <f t="shared" si="38"/>
        <v>2.3954538078267444E-3</v>
      </c>
      <c r="FL36">
        <f t="shared" si="39"/>
        <v>0.63167418685837984</v>
      </c>
      <c r="FM36">
        <f t="shared" si="39"/>
        <v>0.34374191970203205</v>
      </c>
      <c r="FN36">
        <f t="shared" si="39"/>
        <v>0.54698732598235689</v>
      </c>
      <c r="FO36">
        <f t="shared" si="39"/>
        <v>0.33074958957621209</v>
      </c>
      <c r="FP36">
        <f t="shared" si="39"/>
        <v>0.70619946641176568</v>
      </c>
      <c r="FQ36">
        <f t="shared" si="39"/>
        <v>0.31247541915918775</v>
      </c>
      <c r="FR36">
        <f t="shared" si="39"/>
        <v>0.95029288382968702</v>
      </c>
      <c r="FS36">
        <f t="shared" si="39"/>
        <v>0.18085140631051233</v>
      </c>
      <c r="FT36">
        <f t="shared" si="39"/>
        <v>0.41247243894166397</v>
      </c>
      <c r="FU36">
        <f t="shared" si="39"/>
        <v>0.38589958211341541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43">EN35</f>
        <v>0.18986850562781066</v>
      </c>
      <c r="T37">
        <f t="shared" si="41"/>
        <v>0.27460064491662184</v>
      </c>
      <c r="U37">
        <f t="shared" si="41"/>
        <v>0.84985876698978768</v>
      </c>
      <c r="V37">
        <f t="shared" si="41"/>
        <v>0.1249766844324709</v>
      </c>
      <c r="W37">
        <f t="shared" si="41"/>
        <v>1.8634132769799638E-2</v>
      </c>
      <c r="X37">
        <f t="shared" si="41"/>
        <v>0.79407314409729612</v>
      </c>
      <c r="Y37">
        <f t="shared" si="41"/>
        <v>0.45979554330657191</v>
      </c>
      <c r="Z37">
        <f t="shared" si="41"/>
        <v>0.17260508604581304</v>
      </c>
      <c r="AA37">
        <f t="shared" si="41"/>
        <v>0.95889795890353202</v>
      </c>
      <c r="AB37">
        <f t="shared" si="41"/>
        <v>0.32852519866332042</v>
      </c>
      <c r="BG37">
        <f t="shared" si="37"/>
        <v>0.17071509607925522</v>
      </c>
      <c r="BH37">
        <f t="shared" si="37"/>
        <v>0.30530375937977638</v>
      </c>
      <c r="BI37">
        <f t="shared" si="37"/>
        <v>0.21587692121979002</v>
      </c>
      <c r="BJ37">
        <f t="shared" si="37"/>
        <v>0.19938251419595698</v>
      </c>
      <c r="BM37">
        <f t="shared" ref="BM37:BM45" si="44">0.5*$BL$21*B37*B37</f>
        <v>1.4225275638424542E-6</v>
      </c>
      <c r="BN37">
        <f t="shared" si="42"/>
        <v>3.7702757094312318E-7</v>
      </c>
      <c r="BO37">
        <f t="shared" si="42"/>
        <v>5.9419762923936975E-7</v>
      </c>
      <c r="BP37">
        <f t="shared" si="42"/>
        <v>2.9542611368598713E-6</v>
      </c>
      <c r="BQ37">
        <f t="shared" si="42"/>
        <v>4.2137535128847684E-6</v>
      </c>
      <c r="BR37">
        <f t="shared" si="42"/>
        <v>6.913044701248842E-8</v>
      </c>
      <c r="BS37">
        <f t="shared" si="42"/>
        <v>4.6406177388569304E-6</v>
      </c>
      <c r="BT37">
        <f t="shared" si="42"/>
        <v>3.6905932046161684E-6</v>
      </c>
      <c r="BU37">
        <f t="shared" si="42"/>
        <v>3.9159161243207563E-7</v>
      </c>
      <c r="BV37">
        <f t="shared" si="42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f t="shared" si="40"/>
        <v>-0.52108832719822007</v>
      </c>
      <c r="FA37">
        <f t="shared" si="38"/>
        <v>0.61661786536345065</v>
      </c>
      <c r="FB37">
        <f t="shared" si="38"/>
        <v>-0.56180766472649724</v>
      </c>
      <c r="FC37">
        <f t="shared" si="38"/>
        <v>1.4245386947329942E-3</v>
      </c>
      <c r="FD37">
        <f t="shared" si="38"/>
        <v>-7.4805952669474624E-2</v>
      </c>
      <c r="FE37">
        <f t="shared" si="38"/>
        <v>0.44571705073960893</v>
      </c>
      <c r="FF37">
        <f t="shared" si="38"/>
        <v>0.55357761107302594</v>
      </c>
      <c r="FG37">
        <f t="shared" si="38"/>
        <v>-0.50848337909198149</v>
      </c>
      <c r="FH37">
        <f t="shared" si="38"/>
        <v>4.7453799309998788E-2</v>
      </c>
      <c r="FI37">
        <f t="shared" si="38"/>
        <v>1.4513608758812944E-3</v>
      </c>
      <c r="FL37">
        <f t="shared" si="39"/>
        <v>0.34877988727495057</v>
      </c>
      <c r="FM37">
        <f t="shared" si="39"/>
        <v>0.76805250950477766</v>
      </c>
      <c r="FN37">
        <f t="shared" si="39"/>
        <v>0.98872114761892504</v>
      </c>
      <c r="FO37">
        <f t="shared" si="39"/>
        <v>0.43082245148900739</v>
      </c>
      <c r="FP37">
        <f t="shared" si="39"/>
        <v>0.41010630016759847</v>
      </c>
      <c r="FQ37">
        <f t="shared" si="39"/>
        <v>0.87546471168880136</v>
      </c>
      <c r="FR37">
        <f t="shared" si="39"/>
        <v>0.57774837148129232</v>
      </c>
      <c r="FS37">
        <f t="shared" si="39"/>
        <v>0.80704900569537996</v>
      </c>
      <c r="FT37">
        <f t="shared" si="39"/>
        <v>0.28408226265569653</v>
      </c>
      <c r="FU37">
        <f t="shared" si="39"/>
        <v>0.1994103480340686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43"/>
        <v>0.6308984345869908</v>
      </c>
      <c r="T38">
        <f t="shared" si="41"/>
        <v>0.34473109208174701</v>
      </c>
      <c r="U38">
        <f t="shared" si="41"/>
        <v>0.54602953269138155</v>
      </c>
      <c r="V38">
        <f t="shared" si="41"/>
        <v>0.33075192057578962</v>
      </c>
      <c r="W38">
        <f t="shared" si="41"/>
        <v>0.70601221430144823</v>
      </c>
      <c r="X38">
        <f t="shared" si="41"/>
        <v>0.31317760297941444</v>
      </c>
      <c r="Y38">
        <f t="shared" si="41"/>
        <v>0.95117423186049344</v>
      </c>
      <c r="Z38">
        <f t="shared" si="41"/>
        <v>0.1801194412126359</v>
      </c>
      <c r="AA38">
        <f t="shared" si="41"/>
        <v>0.41254781904153148</v>
      </c>
      <c r="AB38">
        <f t="shared" si="41"/>
        <v>0.38590197756722322</v>
      </c>
      <c r="BG38">
        <f t="shared" si="37"/>
        <v>0.18964387264660393</v>
      </c>
      <c r="BH38">
        <f t="shared" si="37"/>
        <v>0.26145583023650054</v>
      </c>
      <c r="BI38">
        <f t="shared" si="37"/>
        <v>0.28994691224211588</v>
      </c>
      <c r="BJ38">
        <f t="shared" si="37"/>
        <v>0.34727012322602363</v>
      </c>
      <c r="BM38">
        <f t="shared" si="44"/>
        <v>2.1617168345723014E-8</v>
      </c>
      <c r="BN38">
        <f t="shared" si="42"/>
        <v>3.6112996191470115E-6</v>
      </c>
      <c r="BO38">
        <f t="shared" si="42"/>
        <v>1.4907412528558426E-6</v>
      </c>
      <c r="BP38">
        <f t="shared" si="42"/>
        <v>4.8822944056935876E-6</v>
      </c>
      <c r="BQ38">
        <f t="shared" si="42"/>
        <v>8.0222419034998893E-7</v>
      </c>
      <c r="BR38">
        <f t="shared" si="42"/>
        <v>3.0491231093873449E-7</v>
      </c>
      <c r="BS38">
        <f t="shared" si="42"/>
        <v>4.6283746248723679E-8</v>
      </c>
      <c r="BT38">
        <f t="shared" si="42"/>
        <v>2.3873060825009089E-6</v>
      </c>
      <c r="BU38">
        <f t="shared" si="42"/>
        <v>6.6400094593642072E-9</v>
      </c>
      <c r="BV38">
        <f t="shared" si="42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f t="shared" si="40"/>
        <v>-0.79616939678858845</v>
      </c>
      <c r="FA38">
        <f t="shared" si="38"/>
        <v>0.84389565052193471</v>
      </c>
      <c r="FB38">
        <f t="shared" si="38"/>
        <v>-0.7432322205079851</v>
      </c>
      <c r="FC38">
        <f t="shared" si="38"/>
        <v>2.019767292483592E-3</v>
      </c>
      <c r="FD38">
        <f t="shared" si="38"/>
        <v>-0.2092475243125162</v>
      </c>
      <c r="FE38">
        <f t="shared" si="38"/>
        <v>0.60826489864869071</v>
      </c>
      <c r="FF38">
        <f t="shared" si="38"/>
        <v>0.73654136405049531</v>
      </c>
      <c r="FG38">
        <f t="shared" si="38"/>
        <v>-0.50671069130418012</v>
      </c>
      <c r="FH38">
        <f t="shared" si="38"/>
        <v>6.2573454154482053E-2</v>
      </c>
      <c r="FI38">
        <f t="shared" si="38"/>
        <v>2.1180450908632885E-3</v>
      </c>
      <c r="FL38">
        <f t="shared" si="39"/>
        <v>0.24913826928332281</v>
      </c>
      <c r="FM38">
        <f t="shared" si="39"/>
        <v>0.91717064812150007</v>
      </c>
      <c r="FN38">
        <f t="shared" si="39"/>
        <v>0.40129889385818573</v>
      </c>
      <c r="FO38">
        <f t="shared" si="39"/>
        <v>0.26390424534911855</v>
      </c>
      <c r="FP38">
        <f t="shared" si="39"/>
        <v>0.53706114189727083</v>
      </c>
      <c r="FQ38">
        <f t="shared" si="39"/>
        <v>0.88039327254168076</v>
      </c>
      <c r="FR38">
        <f t="shared" si="39"/>
        <v>0.73551118556708395</v>
      </c>
      <c r="FS38">
        <f t="shared" si="39"/>
        <v>0.10258052608754789</v>
      </c>
      <c r="FT38">
        <f t="shared" si="39"/>
        <v>0.5074242380842261</v>
      </c>
      <c r="FU38">
        <f t="shared" si="39"/>
        <v>0.74020209381979685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43"/>
        <v>0.34825879894775236</v>
      </c>
      <c r="T39">
        <f t="shared" si="41"/>
        <v>0.76866912737014115</v>
      </c>
      <c r="U39">
        <f t="shared" si="41"/>
        <v>0.98815933995419858</v>
      </c>
      <c r="V39">
        <f t="shared" si="41"/>
        <v>0.43082387602770211</v>
      </c>
      <c r="W39">
        <f t="shared" si="41"/>
        <v>0.41003149421492902</v>
      </c>
      <c r="X39">
        <f t="shared" si="41"/>
        <v>0.87591042873954095</v>
      </c>
      <c r="Y39">
        <f t="shared" si="41"/>
        <v>0.57830194909236532</v>
      </c>
      <c r="Z39">
        <f t="shared" si="41"/>
        <v>0.80654052231628803</v>
      </c>
      <c r="AA39">
        <f t="shared" si="41"/>
        <v>0.28412971645500651</v>
      </c>
      <c r="AB39">
        <f t="shared" si="41"/>
        <v>0.19941179939494447</v>
      </c>
      <c r="BG39">
        <f t="shared" si="37"/>
        <v>2.2317866817024856E-2</v>
      </c>
      <c r="BH39">
        <f t="shared" si="37"/>
        <v>1.7043165321942839E-2</v>
      </c>
      <c r="BI39">
        <f t="shared" si="37"/>
        <v>1.2412687664006579E-2</v>
      </c>
      <c r="BJ39">
        <f t="shared" si="37"/>
        <v>7.9661861454722593E-3</v>
      </c>
      <c r="BM39">
        <f t="shared" si="44"/>
        <v>2.3593306794395661E-6</v>
      </c>
      <c r="BN39">
        <f t="shared" si="42"/>
        <v>7.8095858258667081E-8</v>
      </c>
      <c r="BO39">
        <f t="shared" si="42"/>
        <v>5.4698416482286726E-7</v>
      </c>
      <c r="BP39">
        <f t="shared" si="42"/>
        <v>9.2804606077766439E-7</v>
      </c>
      <c r="BQ39">
        <f t="shared" si="42"/>
        <v>3.4823258383846716E-7</v>
      </c>
      <c r="BR39">
        <f t="shared" si="42"/>
        <v>2.753418798824778E-7</v>
      </c>
      <c r="BS39">
        <f t="shared" si="42"/>
        <v>1.1115460828324813E-7</v>
      </c>
      <c r="BT39">
        <f t="shared" si="42"/>
        <v>2.733389447416605E-6</v>
      </c>
      <c r="BU39">
        <f t="shared" si="42"/>
        <v>8.10555532055066E-7</v>
      </c>
      <c r="BV39">
        <f t="shared" si="42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f t="shared" si="40"/>
        <v>-1.0804114648995553</v>
      </c>
      <c r="FA39">
        <f t="shared" si="38"/>
        <v>1.1873341233096162</v>
      </c>
      <c r="FB39">
        <f t="shared" si="38"/>
        <v>-0.99846056520706528</v>
      </c>
      <c r="FC39">
        <f t="shared" si="38"/>
        <v>2.8879811295142682E-3</v>
      </c>
      <c r="FD39">
        <f t="shared" si="38"/>
        <v>-0.31999476003287575</v>
      </c>
      <c r="FE39">
        <f t="shared" si="38"/>
        <v>0.84957861639555265</v>
      </c>
      <c r="FF39">
        <f t="shared" si="38"/>
        <v>1.0290348263005045</v>
      </c>
      <c r="FG39">
        <f t="shared" si="38"/>
        <v>-0.76254422159668922</v>
      </c>
      <c r="FH39">
        <f t="shared" si="38"/>
        <v>8.9597401103084812E-2</v>
      </c>
      <c r="FI39">
        <f t="shared" si="38"/>
        <v>3.0219305304195177E-3</v>
      </c>
      <c r="FL39">
        <f t="shared" si="39"/>
        <v>0.87038954958607839</v>
      </c>
      <c r="FM39">
        <f t="shared" si="39"/>
        <v>0.11639705855912798</v>
      </c>
      <c r="FN39">
        <f t="shared" si="39"/>
        <v>0.24794473445438095</v>
      </c>
      <c r="FO39">
        <f t="shared" si="39"/>
        <v>0.23466363280207797</v>
      </c>
      <c r="FP39">
        <f t="shared" si="39"/>
        <v>0.73811448096226384</v>
      </c>
      <c r="FQ39">
        <f t="shared" si="39"/>
        <v>0.34068402498806161</v>
      </c>
      <c r="FR39">
        <f t="shared" si="39"/>
        <v>9.6301011937202266E-2</v>
      </c>
      <c r="FS39">
        <f t="shared" si="39"/>
        <v>0.96789268927730754</v>
      </c>
      <c r="FT39">
        <f t="shared" si="39"/>
        <v>0.15491727946182604</v>
      </c>
      <c r="FU39">
        <f t="shared" si="39"/>
        <v>0.61939874473891388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43"/>
        <v>0.24834209988653422</v>
      </c>
      <c r="T40">
        <f t="shared" si="41"/>
        <v>0.91801454377202196</v>
      </c>
      <c r="U40">
        <f t="shared" si="41"/>
        <v>0.40055566163767775</v>
      </c>
      <c r="V40">
        <f t="shared" si="41"/>
        <v>0.26390626511641102</v>
      </c>
      <c r="W40">
        <f t="shared" si="41"/>
        <v>0.53685189437295833</v>
      </c>
      <c r="X40">
        <f t="shared" si="41"/>
        <v>0.8810015374403295</v>
      </c>
      <c r="Y40">
        <f t="shared" si="41"/>
        <v>0.73624772693113449</v>
      </c>
      <c r="Z40">
        <f t="shared" si="41"/>
        <v>0.10207381539624372</v>
      </c>
      <c r="AA40">
        <f t="shared" si="41"/>
        <v>0.5074868115383806</v>
      </c>
      <c r="AB40">
        <f t="shared" si="41"/>
        <v>0.74020421186488772</v>
      </c>
      <c r="BG40">
        <f t="shared" si="37"/>
        <v>3.5078422126368386E-2</v>
      </c>
      <c r="BH40">
        <f t="shared" si="37"/>
        <v>1.5059497467680472E-2</v>
      </c>
      <c r="BI40">
        <f t="shared" si="37"/>
        <v>3.7756771647019065E-2</v>
      </c>
      <c r="BJ40">
        <f t="shared" si="37"/>
        <v>1.3772820643059524E-2</v>
      </c>
      <c r="BM40">
        <f t="shared" si="44"/>
        <v>2.7039209424211469E-6</v>
      </c>
      <c r="BN40">
        <f t="shared" si="42"/>
        <v>1.7361545204126038E-9</v>
      </c>
      <c r="BO40">
        <f t="shared" si="42"/>
        <v>2.4922662337141704E-6</v>
      </c>
      <c r="BP40">
        <f t="shared" si="42"/>
        <v>8.4062913124063682E-7</v>
      </c>
      <c r="BQ40">
        <f t="shared" si="42"/>
        <v>1.44104978245917E-6</v>
      </c>
      <c r="BR40">
        <f t="shared" si="42"/>
        <v>2.7217035193520704E-6</v>
      </c>
      <c r="BS40">
        <f t="shared" si="42"/>
        <v>4.9419206218584868E-6</v>
      </c>
      <c r="BT40">
        <f t="shared" si="42"/>
        <v>4.3508985213566476E-6</v>
      </c>
      <c r="BU40">
        <f t="shared" si="42"/>
        <v>4.1410676220670955E-7</v>
      </c>
      <c r="BV40">
        <f t="shared" si="42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f t="shared" si="40"/>
        <v>-0.52304291995951846</v>
      </c>
      <c r="FA40">
        <f t="shared" si="38"/>
        <v>0.78653422407879847</v>
      </c>
      <c r="FB40">
        <f t="shared" si="38"/>
        <v>-0.6505184610243735</v>
      </c>
      <c r="FC40">
        <f t="shared" si="38"/>
        <v>2.0101549777181492E-3</v>
      </c>
      <c r="FD40">
        <f t="shared" si="38"/>
        <v>-0.26632399063019435</v>
      </c>
      <c r="FE40">
        <f t="shared" si="38"/>
        <v>0.53815946142361704</v>
      </c>
      <c r="FF40">
        <f t="shared" si="38"/>
        <v>0.67396092980600186</v>
      </c>
      <c r="FG40">
        <f t="shared" si="38"/>
        <v>-0.62579028976994366</v>
      </c>
      <c r="FH40">
        <f t="shared" si="38"/>
        <v>6.297423936934371E-2</v>
      </c>
      <c r="FI40">
        <f t="shared" si="38"/>
        <v>2.0831082006087277E-3</v>
      </c>
      <c r="FL40">
        <f t="shared" si="39"/>
        <v>0.30228778700186976</v>
      </c>
      <c r="FM40">
        <f t="shared" si="39"/>
        <v>0.96260515546988257</v>
      </c>
      <c r="FN40">
        <f t="shared" si="39"/>
        <v>9.6862520049936007E-2</v>
      </c>
      <c r="FO40">
        <f t="shared" si="39"/>
        <v>0.14909836427999687</v>
      </c>
      <c r="FP40">
        <f t="shared" si="39"/>
        <v>0.99444142143156755</v>
      </c>
      <c r="FQ40">
        <f t="shared" si="39"/>
        <v>0.10585503739827888</v>
      </c>
      <c r="FR40">
        <f t="shared" si="39"/>
        <v>0.31753167806529958</v>
      </c>
      <c r="FS40">
        <f t="shared" si="39"/>
        <v>0.2173983591246369</v>
      </c>
      <c r="FT40">
        <f t="shared" si="39"/>
        <v>0.90004433277912954</v>
      </c>
      <c r="FU40">
        <f t="shared" si="39"/>
        <v>0.59952250373903571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43"/>
        <v>0.86930913812117883</v>
      </c>
      <c r="T41">
        <f t="shared" si="41"/>
        <v>0.11758439268243759</v>
      </c>
      <c r="U41">
        <f t="shared" si="41"/>
        <v>0.2469462738891739</v>
      </c>
      <c r="V41">
        <f t="shared" si="41"/>
        <v>0.23466652078320749</v>
      </c>
      <c r="W41">
        <f t="shared" si="41"/>
        <v>0.73779448620223098</v>
      </c>
      <c r="X41">
        <f t="shared" si="41"/>
        <v>0.34153360360445717</v>
      </c>
      <c r="Y41">
        <f t="shared" si="41"/>
        <v>9.7330046763502764E-2</v>
      </c>
      <c r="Z41">
        <f t="shared" si="41"/>
        <v>0.96713014505571082</v>
      </c>
      <c r="AA41">
        <f t="shared" si="41"/>
        <v>0.15500687686292913</v>
      </c>
      <c r="AB41">
        <f t="shared" si="41"/>
        <v>0.61940176666944424</v>
      </c>
      <c r="BG41">
        <f t="shared" si="37"/>
        <v>1.9162670442319724E-3</v>
      </c>
      <c r="BH41">
        <f t="shared" si="37"/>
        <v>5.8067721372596481E-4</v>
      </c>
      <c r="BI41">
        <f t="shared" si="37"/>
        <v>6.5218043287977535E-4</v>
      </c>
      <c r="BJ41">
        <f t="shared" si="37"/>
        <v>2.9953138777106191E-4</v>
      </c>
      <c r="BM41">
        <f t="shared" si="44"/>
        <v>1.2265917700083071E-6</v>
      </c>
      <c r="BN41">
        <f t="shared" si="42"/>
        <v>3.1527607908828264E-6</v>
      </c>
      <c r="BO41">
        <f t="shared" si="42"/>
        <v>4.9040105503965873E-7</v>
      </c>
      <c r="BP41">
        <f t="shared" si="42"/>
        <v>3.8360953958734332E-6</v>
      </c>
      <c r="BQ41">
        <f t="shared" si="42"/>
        <v>3.8808185448611222E-6</v>
      </c>
      <c r="BR41">
        <f t="shared" si="42"/>
        <v>5.8322601195523251E-7</v>
      </c>
      <c r="BS41">
        <f t="shared" si="42"/>
        <v>5.6597561690137052E-8</v>
      </c>
      <c r="BT41">
        <f t="shared" si="42"/>
        <v>3.6073356078633733E-6</v>
      </c>
      <c r="BU41">
        <f t="shared" si="42"/>
        <v>1.4692483373977232E-6</v>
      </c>
      <c r="BV41">
        <f t="shared" si="42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f t="shared" si="40"/>
        <v>-0.76350645516280791</v>
      </c>
      <c r="FA41">
        <f t="shared" si="38"/>
        <v>0.97870413170551351</v>
      </c>
      <c r="FB41">
        <f t="shared" si="38"/>
        <v>-0.81583851824442655</v>
      </c>
      <c r="FC41">
        <f t="shared" si="38"/>
        <v>2.4437461965860952E-3</v>
      </c>
      <c r="FD41">
        <f t="shared" si="38"/>
        <v>-0.29178329057692831</v>
      </c>
      <c r="FE41">
        <f t="shared" si="38"/>
        <v>0.68480694867034375</v>
      </c>
      <c r="FF41">
        <f t="shared" si="38"/>
        <v>0.84447173106779683</v>
      </c>
      <c r="FG41">
        <f t="shared" si="38"/>
        <v>-0.71809974728257586</v>
      </c>
      <c r="FH41">
        <f t="shared" si="38"/>
        <v>7.6333176675366807E-2</v>
      </c>
      <c r="FI41">
        <f t="shared" si="38"/>
        <v>2.5296861585977853E-3</v>
      </c>
      <c r="FL41">
        <f t="shared" si="39"/>
        <v>0.19492433044522689</v>
      </c>
      <c r="FM41">
        <f t="shared" si="39"/>
        <v>0.85815960890248433</v>
      </c>
      <c r="FN41">
        <f t="shared" si="39"/>
        <v>0.69180152324708288</v>
      </c>
      <c r="FO41">
        <f t="shared" si="39"/>
        <v>0.73937424609689073</v>
      </c>
      <c r="FP41">
        <f t="shared" si="39"/>
        <v>0.93312601522641736</v>
      </c>
      <c r="FQ41">
        <f t="shared" si="39"/>
        <v>0.84870740020458257</v>
      </c>
      <c r="FR41">
        <f t="shared" si="39"/>
        <v>0.39258200025841333</v>
      </c>
      <c r="FS41">
        <f t="shared" si="39"/>
        <v>0.51293190291058488</v>
      </c>
      <c r="FT41">
        <f t="shared" si="39"/>
        <v>0.90153552389721114</v>
      </c>
      <c r="FU41">
        <f t="shared" si="39"/>
        <v>6.7778134033000093E-2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43"/>
        <v>0.30176474408191023</v>
      </c>
      <c r="T42">
        <f t="shared" si="41"/>
        <v>0.96339168969396138</v>
      </c>
      <c r="U42">
        <f t="shared" si="41"/>
        <v>9.6212001588911633E-2</v>
      </c>
      <c r="V42">
        <f t="shared" si="41"/>
        <v>0.14910037443497459</v>
      </c>
      <c r="W42">
        <f t="shared" si="41"/>
        <v>0.99417509744093735</v>
      </c>
      <c r="X42">
        <f t="shared" si="41"/>
        <v>0.1063931968597025</v>
      </c>
      <c r="Y42">
        <f t="shared" si="41"/>
        <v>0.31820563899510557</v>
      </c>
      <c r="Z42">
        <f t="shared" si="41"/>
        <v>0.21677256883486695</v>
      </c>
      <c r="AA42">
        <f t="shared" si="41"/>
        <v>0.90010730701849884</v>
      </c>
      <c r="AB42">
        <f t="shared" si="41"/>
        <v>0.59952458684723631</v>
      </c>
      <c r="BM42">
        <f t="shared" si="44"/>
        <v>3.2775135023022163E-6</v>
      </c>
      <c r="BN42">
        <f t="shared" si="42"/>
        <v>1.0570597082229282E-6</v>
      </c>
      <c r="BO42">
        <f t="shared" si="42"/>
        <v>4.5236620967769987E-6</v>
      </c>
      <c r="BP42">
        <f t="shared" si="42"/>
        <v>1.6721657216201436E-6</v>
      </c>
      <c r="BQ42">
        <f t="shared" si="42"/>
        <v>2.7103035770563123E-6</v>
      </c>
      <c r="BR42">
        <f t="shared" si="42"/>
        <v>4.7365690014928177E-8</v>
      </c>
      <c r="BS42">
        <f t="shared" si="42"/>
        <v>5.0627414344141728E-7</v>
      </c>
      <c r="BT42">
        <f t="shared" si="42"/>
        <v>7.7392194431044996E-7</v>
      </c>
      <c r="BU42">
        <f t="shared" si="42"/>
        <v>4.7324986651068953E-6</v>
      </c>
      <c r="BV42">
        <f t="shared" si="42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f t="shared" si="40"/>
        <v>-0.57203296076210042</v>
      </c>
      <c r="FA42">
        <f t="shared" si="38"/>
        <v>0.69040922100041724</v>
      </c>
      <c r="FB42">
        <f t="shared" si="38"/>
        <v>-0.56932700494566446</v>
      </c>
      <c r="FC42">
        <f t="shared" si="38"/>
        <v>1.6701850916071665E-3</v>
      </c>
      <c r="FD42">
        <f t="shared" si="38"/>
        <v>-0.14833361005500725</v>
      </c>
      <c r="FE42">
        <f t="shared" si="38"/>
        <v>0.49201513910813732</v>
      </c>
      <c r="FF42">
        <f t="shared" si="38"/>
        <v>0.6046888448518698</v>
      </c>
      <c r="FG42">
        <f t="shared" si="38"/>
        <v>-0.55470574486976887</v>
      </c>
      <c r="FH42">
        <f t="shared" si="38"/>
        <v>5.3940916044338198E-2</v>
      </c>
      <c r="FI42">
        <f t="shared" si="38"/>
        <v>1.7186722724243674E-3</v>
      </c>
      <c r="FL42">
        <f t="shared" si="39"/>
        <v>0.68108857719264937</v>
      </c>
      <c r="FM42">
        <f t="shared" si="39"/>
        <v>0.27916370006884922</v>
      </c>
      <c r="FN42">
        <f t="shared" si="39"/>
        <v>3.7011087279016419E-2</v>
      </c>
      <c r="FO42">
        <f t="shared" si="39"/>
        <v>0.40262856515623641</v>
      </c>
      <c r="FP42">
        <f t="shared" si="39"/>
        <v>0.28793532504876113</v>
      </c>
      <c r="FQ42">
        <f t="shared" si="39"/>
        <v>0.54158700814028848</v>
      </c>
      <c r="FR42">
        <f t="shared" si="39"/>
        <v>0.97227748954129734</v>
      </c>
      <c r="FS42">
        <f t="shared" si="39"/>
        <v>0.35381428784261798</v>
      </c>
      <c r="FT42">
        <f t="shared" si="39"/>
        <v>0.57243895287794067</v>
      </c>
      <c r="FU42">
        <f t="shared" si="39"/>
        <v>0.23782858850479513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43"/>
        <v>0.19416082399006407</v>
      </c>
      <c r="T43">
        <f t="shared" si="41"/>
        <v>0.85913831303418986</v>
      </c>
      <c r="U43">
        <f t="shared" si="41"/>
        <v>0.69098568472883848</v>
      </c>
      <c r="V43">
        <f t="shared" si="41"/>
        <v>0.73937668984308735</v>
      </c>
      <c r="W43">
        <f t="shared" si="41"/>
        <v>0.93283423193584047</v>
      </c>
      <c r="X43">
        <f t="shared" si="41"/>
        <v>0.84939220715325292</v>
      </c>
      <c r="Y43">
        <f t="shared" si="41"/>
        <v>0.39342647198948111</v>
      </c>
      <c r="Z43">
        <f t="shared" si="41"/>
        <v>0.51221380316330234</v>
      </c>
      <c r="AA43">
        <f t="shared" si="41"/>
        <v>0.90161185707388647</v>
      </c>
      <c r="AB43">
        <f t="shared" si="41"/>
        <v>6.7780663719158696E-2</v>
      </c>
      <c r="BM43">
        <f t="shared" si="44"/>
        <v>1.2463707337633515E-6</v>
      </c>
      <c r="BN43">
        <f t="shared" si="42"/>
        <v>1.4896257864441262E-7</v>
      </c>
      <c r="BO43">
        <f t="shared" si="42"/>
        <v>1.62215065513761E-7</v>
      </c>
      <c r="BP43">
        <f t="shared" si="42"/>
        <v>3.2525380706911539E-6</v>
      </c>
      <c r="BQ43">
        <f t="shared" si="42"/>
        <v>5.2095318947732207E-8</v>
      </c>
      <c r="BR43">
        <f t="shared" si="42"/>
        <v>4.6767035873774015E-6</v>
      </c>
      <c r="BS43">
        <f t="shared" si="42"/>
        <v>2.3495173299633567E-7</v>
      </c>
      <c r="BT43">
        <f t="shared" si="42"/>
        <v>1.3118149007550714E-6</v>
      </c>
      <c r="BU43">
        <f t="shared" si="42"/>
        <v>6.2396166171937854E-7</v>
      </c>
      <c r="BV43">
        <f t="shared" si="42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f t="shared" si="40"/>
        <v>-0.9073990551012362</v>
      </c>
      <c r="FA43">
        <f t="shared" si="38"/>
        <v>1.0355801182843081</v>
      </c>
      <c r="FB43">
        <f t="shared" si="38"/>
        <v>-0.8562451127900913</v>
      </c>
      <c r="FC43">
        <f t="shared" si="38"/>
        <v>2.5422764059554672E-3</v>
      </c>
      <c r="FD43">
        <f t="shared" si="38"/>
        <v>-0.28923990409932548</v>
      </c>
      <c r="FE43">
        <f t="shared" si="38"/>
        <v>0.73656448861882506</v>
      </c>
      <c r="FF43">
        <f t="shared" si="38"/>
        <v>0.89516303603427949</v>
      </c>
      <c r="FG43">
        <f t="shared" si="38"/>
        <v>-0.69864399116908571</v>
      </c>
      <c r="FH43">
        <f t="shared" si="38"/>
        <v>7.9074788051380671E-2</v>
      </c>
      <c r="FI43">
        <f>FI90+($EV$10*EW43)</f>
        <v>2.6500016842938806E-3</v>
      </c>
      <c r="FL43">
        <f t="shared" si="39"/>
        <v>0.316184205409138</v>
      </c>
      <c r="FM43">
        <f t="shared" si="39"/>
        <v>0.9119375535311921</v>
      </c>
      <c r="FN43">
        <f t="shared" si="39"/>
        <v>0.75050225301975348</v>
      </c>
      <c r="FO43">
        <f t="shared" si="39"/>
        <v>0.31557515801863489</v>
      </c>
      <c r="FP43">
        <f t="shared" si="39"/>
        <v>1.1146083688579589E-2</v>
      </c>
      <c r="FQ43">
        <f t="shared" si="39"/>
        <v>0.58007352099241194</v>
      </c>
      <c r="FR43">
        <f t="shared" si="39"/>
        <v>0.42754966106699138</v>
      </c>
      <c r="FS43">
        <f t="shared" si="39"/>
        <v>0.77538165441709983</v>
      </c>
      <c r="FT43">
        <f t="shared" si="39"/>
        <v>0.43732072300227853</v>
      </c>
      <c r="FU43">
        <f t="shared" si="39"/>
        <v>0.1389210705842561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43"/>
        <v>0.68051654423188723</v>
      </c>
      <c r="T44">
        <f t="shared" si="41"/>
        <v>0.27985410928984966</v>
      </c>
      <c r="U44">
        <f t="shared" si="41"/>
        <v>3.6441760274070756E-2</v>
      </c>
      <c r="V44">
        <f t="shared" si="41"/>
        <v>0.40263023534132802</v>
      </c>
      <c r="W44">
        <f t="shared" si="41"/>
        <v>0.28778699143870612</v>
      </c>
      <c r="X44">
        <f t="shared" si="41"/>
        <v>0.54207902327939661</v>
      </c>
      <c r="Y44">
        <f t="shared" si="41"/>
        <v>0.97288217838614921</v>
      </c>
      <c r="Z44">
        <f t="shared" si="41"/>
        <v>0.35325958209774821</v>
      </c>
      <c r="AA44">
        <f t="shared" si="41"/>
        <v>0.57249289379398505</v>
      </c>
      <c r="AB44">
        <f t="shared" si="41"/>
        <v>0.23783030717706755</v>
      </c>
      <c r="BM44">
        <f t="shared" si="44"/>
        <v>1.0499594293697495E-7</v>
      </c>
      <c r="BN44">
        <f t="shared" si="42"/>
        <v>4.5974264779467995E-6</v>
      </c>
      <c r="BO44">
        <f t="shared" si="42"/>
        <v>8.509785149796211E-7</v>
      </c>
      <c r="BP44">
        <f t="shared" si="42"/>
        <v>4.0364847886401202E-7</v>
      </c>
      <c r="BQ44">
        <f t="shared" si="42"/>
        <v>1.2877143194269594E-6</v>
      </c>
      <c r="BR44">
        <f t="shared" si="42"/>
        <v>1.2013565937399638E-7</v>
      </c>
      <c r="BS44">
        <f t="shared" si="42"/>
        <v>4.0509658207404711E-6</v>
      </c>
      <c r="BT44">
        <f t="shared" si="42"/>
        <v>4.064519704081112E-6</v>
      </c>
      <c r="BU44">
        <f t="shared" si="42"/>
        <v>1.6387405672230553E-6</v>
      </c>
      <c r="BV44">
        <f t="shared" si="42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43"/>
        <v>0.31527680635403676</v>
      </c>
      <c r="T45">
        <f t="shared" si="41"/>
        <v>0.91297313364947641</v>
      </c>
      <c r="U45">
        <f t="shared" si="41"/>
        <v>0.74964600790696334</v>
      </c>
      <c r="V45">
        <f t="shared" si="41"/>
        <v>0.31557770029504084</v>
      </c>
      <c r="W45">
        <f t="shared" si="41"/>
        <v>1.0856843784480263E-2</v>
      </c>
      <c r="X45">
        <f t="shared" si="41"/>
        <v>0.58081008548103075</v>
      </c>
      <c r="Y45">
        <f t="shared" si="41"/>
        <v>0.42844482410302565</v>
      </c>
      <c r="Z45">
        <f t="shared" si="41"/>
        <v>0.7746830104259308</v>
      </c>
      <c r="AA45">
        <f t="shared" si="41"/>
        <v>0.43739979779032989</v>
      </c>
      <c r="AB45">
        <f t="shared" si="41"/>
        <v>0.13892372058594038</v>
      </c>
      <c r="BM45">
        <f t="shared" si="44"/>
        <v>4.5583879297377189E-7</v>
      </c>
      <c r="BN45">
        <f t="shared" si="42"/>
        <v>5.396440307838708E-7</v>
      </c>
      <c r="BO45">
        <f t="shared" si="42"/>
        <v>7.4460168145146834E-7</v>
      </c>
      <c r="BP45">
        <f t="shared" si="42"/>
        <v>1.9882532868964788E-7</v>
      </c>
      <c r="BQ45">
        <f t="shared" si="42"/>
        <v>2.7395113763125983E-6</v>
      </c>
      <c r="BR45">
        <f t="shared" si="42"/>
        <v>1.9182927427661435E-6</v>
      </c>
      <c r="BS45">
        <f t="shared" si="42"/>
        <v>1.797148651171747E-6</v>
      </c>
      <c r="BT45">
        <f t="shared" si="42"/>
        <v>2.2971091871048383E-8</v>
      </c>
      <c r="BU45">
        <f t="shared" si="42"/>
        <v>2.8281627505969155E-7</v>
      </c>
      <c r="BV45">
        <f t="shared" si="42"/>
        <v>9.649900070720219E-8</v>
      </c>
    </row>
    <row r="46" spans="1:177">
      <c r="A46">
        <v>45</v>
      </c>
    </row>
    <row r="68" spans="156:165">
      <c r="EZ68">
        <f t="array" ref="EZ68:FI77">(1/4)*(MMULT($C$7:$F$16,$DT$23:$EC$26))</f>
        <v>9.8508654168409204E-2</v>
      </c>
      <c r="FA68">
        <v>1.625521183862054E-2</v>
      </c>
      <c r="FB68">
        <v>1.7594708148687695E-2</v>
      </c>
      <c r="FC68">
        <v>-2.0969430208566661E-2</v>
      </c>
      <c r="FD68">
        <v>0.18500200172605644</v>
      </c>
      <c r="FE68">
        <v>-0.15921864988129586</v>
      </c>
      <c r="FF68">
        <v>7.012706345678818E-2</v>
      </c>
      <c r="FG68">
        <v>7.9325689851594376E-3</v>
      </c>
      <c r="FH68">
        <v>0.14180197171646708</v>
      </c>
      <c r="FI68">
        <v>3.9110149056841792E-2</v>
      </c>
    </row>
    <row r="69" spans="156:165">
      <c r="EZ69">
        <v>0.18836159693684548</v>
      </c>
      <c r="FA69">
        <v>-4.4301034859294958E-3</v>
      </c>
      <c r="FB69">
        <v>-9.7584517532351908E-4</v>
      </c>
      <c r="FC69">
        <v>1.5937010458732269E-2</v>
      </c>
      <c r="FD69">
        <v>0.18616390163394755</v>
      </c>
      <c r="FE69">
        <v>-0.14085358148631616</v>
      </c>
      <c r="FF69">
        <v>0.1219082153400151</v>
      </c>
      <c r="FG69">
        <v>0.10802488376815755</v>
      </c>
      <c r="FH69">
        <v>6.7890357249009325E-2</v>
      </c>
      <c r="FI69">
        <v>1.7726137821531977E-2</v>
      </c>
    </row>
    <row r="70" spans="156:165">
      <c r="EZ70">
        <v>0.11084477366186768</v>
      </c>
      <c r="FA70">
        <v>0.16382318235777896</v>
      </c>
      <c r="FB70">
        <v>1.0315963611134772E-2</v>
      </c>
      <c r="FC70">
        <v>9.5199576595045785E-2</v>
      </c>
      <c r="FD70">
        <v>0.28471805391473393</v>
      </c>
      <c r="FE70">
        <v>-0.33801961812062081</v>
      </c>
      <c r="FF70">
        <v>5.4279833169092517E-2</v>
      </c>
      <c r="FG70">
        <v>0.11793307916523445</v>
      </c>
      <c r="FH70">
        <v>5.3302312572465683E-2</v>
      </c>
      <c r="FI70">
        <v>0.12464201210864342</v>
      </c>
    </row>
    <row r="71" spans="156:165">
      <c r="EZ71">
        <v>9.482931177567934E-2</v>
      </c>
      <c r="FA71">
        <v>3.5491907663822243E-2</v>
      </c>
      <c r="FB71">
        <v>8.416524502946171E-2</v>
      </c>
      <c r="FC71">
        <v>-5.4030902469439923E-2</v>
      </c>
      <c r="FD71">
        <v>0.23716875451959746</v>
      </c>
      <c r="FE71">
        <v>-0.21255946492895544</v>
      </c>
      <c r="FF71">
        <v>0.12411827580302284</v>
      </c>
      <c r="FG71">
        <v>3.9755253409272127E-2</v>
      </c>
      <c r="FH71">
        <v>0.13778931629216046</v>
      </c>
      <c r="FI71">
        <v>-3.041461348898367E-2</v>
      </c>
    </row>
    <row r="72" spans="156:165">
      <c r="EZ72">
        <v>0.20586351488705382</v>
      </c>
      <c r="FA72">
        <v>3.6108188761422008E-2</v>
      </c>
      <c r="FB72">
        <v>3.0438815990692876E-2</v>
      </c>
      <c r="FC72">
        <v>7.6358561001917194E-3</v>
      </c>
      <c r="FD72">
        <v>0.28783272205230148</v>
      </c>
      <c r="FE72">
        <v>-0.25027780383709153</v>
      </c>
      <c r="FF72">
        <v>0.15177124385279278</v>
      </c>
      <c r="FG72">
        <v>0.11685848593143526</v>
      </c>
      <c r="FH72">
        <v>0.12154934611372006</v>
      </c>
      <c r="FI72">
        <v>2.7783791176336503E-2</v>
      </c>
    </row>
    <row r="73" spans="156:165">
      <c r="EZ73">
        <v>0.1459160689436039</v>
      </c>
      <c r="FA73">
        <v>6.3827473541152521E-3</v>
      </c>
      <c r="FB73">
        <v>-9.0503515789733986E-3</v>
      </c>
      <c r="FC73">
        <v>2.7217759343152369E-2</v>
      </c>
      <c r="FD73">
        <v>0.14125803690583663</v>
      </c>
      <c r="FE73">
        <v>-0.11333632187580818</v>
      </c>
      <c r="FF73">
        <v>8.6385939747253004E-2</v>
      </c>
      <c r="FG73">
        <v>9.1922957358888835E-2</v>
      </c>
      <c r="FH73">
        <v>3.8836044024479266E-2</v>
      </c>
      <c r="FI73">
        <v>2.6251761957272034E-2</v>
      </c>
    </row>
    <row r="74" spans="156:165">
      <c r="EZ74">
        <v>9.3316263218750653E-2</v>
      </c>
      <c r="FA74">
        <v>5.3790094344253088E-2</v>
      </c>
      <c r="FB74">
        <v>6.6635236246651713E-2</v>
      </c>
      <c r="FC74">
        <v>-2.6092309156505154E-2</v>
      </c>
      <c r="FD74">
        <v>0.23109663285192117</v>
      </c>
      <c r="FE74">
        <v>-0.22018938324964271</v>
      </c>
      <c r="FF74">
        <v>0.10603765993304048</v>
      </c>
      <c r="FG74">
        <v>5.1155420868443713E-2</v>
      </c>
      <c r="FH74">
        <v>0.1155095712075899</v>
      </c>
      <c r="FI74">
        <v>-3.2571741663860697E-3</v>
      </c>
    </row>
    <row r="75" spans="156:165">
      <c r="EZ75">
        <v>8.6307587938663444E-2</v>
      </c>
      <c r="FA75">
        <v>3.4362573422980172E-2</v>
      </c>
      <c r="FB75">
        <v>-6.131850682319165E-3</v>
      </c>
      <c r="FC75">
        <v>3.7421823252544006E-2</v>
      </c>
      <c r="FD75">
        <v>0.10633235331687588</v>
      </c>
      <c r="FE75">
        <v>-0.10606018522463453</v>
      </c>
      <c r="FF75">
        <v>4.6311128963846357E-2</v>
      </c>
      <c r="FG75">
        <v>7.1469874426359783E-2</v>
      </c>
      <c r="FH75">
        <v>1.1403384701026812E-2</v>
      </c>
      <c r="FI75">
        <v>3.4874798568219109E-2</v>
      </c>
    </row>
    <row r="76" spans="156:165">
      <c r="EZ76">
        <v>0.16837816604355743</v>
      </c>
      <c r="FA76">
        <v>5.0297763598091599E-2</v>
      </c>
      <c r="FB76">
        <v>-3.6332311875438818E-2</v>
      </c>
      <c r="FC76">
        <v>5.4697169649656673E-2</v>
      </c>
      <c r="FD76">
        <v>0.22968386467192126</v>
      </c>
      <c r="FE76">
        <v>-0.21651390407387711</v>
      </c>
      <c r="FF76">
        <v>6.5242428436499134E-2</v>
      </c>
      <c r="FG76">
        <v>6.8933642611622742E-2</v>
      </c>
      <c r="FH76">
        <v>0.11695697214757138</v>
      </c>
      <c r="FI76">
        <v>0.12016353930332972</v>
      </c>
    </row>
    <row r="77" spans="156:165">
      <c r="EZ77">
        <v>0.20692922867481225</v>
      </c>
      <c r="FA77">
        <v>9.4442105640830387E-3</v>
      </c>
      <c r="FB77">
        <v>2.714634300351873E-2</v>
      </c>
      <c r="FC77">
        <v>-5.7600118755501348E-3</v>
      </c>
      <c r="FD77">
        <v>0.2616063962410744</v>
      </c>
      <c r="FE77">
        <v>-0.21096989777029487</v>
      </c>
      <c r="FF77">
        <v>0.15369087538826803</v>
      </c>
      <c r="FG77">
        <v>0.10643412376424885</v>
      </c>
      <c r="FH77">
        <v>0.12277512832793941</v>
      </c>
      <c r="FI77">
        <v>1.2593281290074608E-2</v>
      </c>
    </row>
    <row r="81" spans="156:165">
      <c r="EZ81">
        <f t="array" ref="EZ81:FI90">(1/4)*(MMULT($X$7:$AA$16,$CW$23:$DF$26))</f>
        <v>-0.96096732684153785</v>
      </c>
      <c r="FA81">
        <v>1.1675109923368847</v>
      </c>
      <c r="FB81">
        <v>-1.113518712697612</v>
      </c>
      <c r="FC81">
        <v>2.7783262519310535E-3</v>
      </c>
      <c r="FD81">
        <v>-0.26669316404695076</v>
      </c>
      <c r="FE81">
        <v>0.82906646035363263</v>
      </c>
      <c r="FF81">
        <v>1.0306822294621374</v>
      </c>
      <c r="FG81">
        <v>-0.77961498134751994</v>
      </c>
      <c r="FH81">
        <v>8.7878020026309248E-2</v>
      </c>
      <c r="FI81">
        <v>2.8781565027256812E-3</v>
      </c>
    </row>
    <row r="82" spans="156:165">
      <c r="EZ82">
        <v>-0.6287157024334602</v>
      </c>
      <c r="FA82">
        <v>0.74431251416554534</v>
      </c>
      <c r="FB82">
        <v>-0.66484114422653318</v>
      </c>
      <c r="FC82">
        <v>1.7324064100491905E-3</v>
      </c>
      <c r="FD82">
        <v>-0.10679701366813148</v>
      </c>
      <c r="FE82">
        <v>0.53647244091324153</v>
      </c>
      <c r="FF82">
        <v>0.66445598576750553</v>
      </c>
      <c r="FG82">
        <v>-0.6057798883749772</v>
      </c>
      <c r="FH82">
        <v>5.7387714644057064E-2</v>
      </c>
      <c r="FI82">
        <v>1.7726868027033984E-3</v>
      </c>
    </row>
    <row r="83" spans="156:165">
      <c r="EZ83">
        <v>-0.77575858037342738</v>
      </c>
      <c r="FA83">
        <v>0.98916893240403636</v>
      </c>
      <c r="FB83">
        <v>-0.95779875127062974</v>
      </c>
      <c r="FC83">
        <v>2.3276920583026519E-3</v>
      </c>
      <c r="FD83">
        <v>-0.18725917043960802</v>
      </c>
      <c r="FE83">
        <v>0.70218068845067039</v>
      </c>
      <c r="FF83">
        <v>0.88133851906409144</v>
      </c>
      <c r="FG83">
        <v>-0.73196689907083701</v>
      </c>
      <c r="FH83">
        <v>7.5375974389350356E-2</v>
      </c>
      <c r="FI83">
        <v>2.3915947880510722E-3</v>
      </c>
    </row>
    <row r="84" spans="156:165">
      <c r="EZ84">
        <v>-0.5210918097862095</v>
      </c>
      <c r="FA84">
        <v>0.61661017867217693</v>
      </c>
      <c r="FB84">
        <v>-0.56181754631989678</v>
      </c>
      <c r="FC84">
        <v>1.4202304559727172E-3</v>
      </c>
      <c r="FD84">
        <v>-7.4810052984416772E-2</v>
      </c>
      <c r="FE84">
        <v>0.44570829163532155</v>
      </c>
      <c r="FF84">
        <v>0.553571828053535</v>
      </c>
      <c r="FG84">
        <v>-0.50849144449720463</v>
      </c>
      <c r="FH84">
        <v>4.7450958012834235E-2</v>
      </c>
      <c r="FI84">
        <v>1.449366757887345E-3</v>
      </c>
    </row>
    <row r="85" spans="156:165">
      <c r="EZ85">
        <v>-0.79617188020958729</v>
      </c>
      <c r="FA85">
        <v>0.843886470376497</v>
      </c>
      <c r="FB85">
        <v>-0.74323622606460149</v>
      </c>
      <c r="FC85">
        <v>2.0171282298324278E-3</v>
      </c>
      <c r="FD85">
        <v>-0.20925289283145992</v>
      </c>
      <c r="FE85">
        <v>0.60825608863331626</v>
      </c>
      <c r="FF85">
        <v>0.73653400157322602</v>
      </c>
      <c r="FG85">
        <v>-0.50671171204233412</v>
      </c>
      <c r="FH85">
        <v>6.2568379286366674E-2</v>
      </c>
      <c r="FI85">
        <v>2.1106430487446396E-3</v>
      </c>
    </row>
    <row r="86" spans="156:165">
      <c r="EZ86">
        <v>-1.0804201579909365</v>
      </c>
      <c r="FA86">
        <v>1.1873329474656893</v>
      </c>
      <c r="FB86">
        <v>-0.99846303466980413</v>
      </c>
      <c r="FC86">
        <v>2.8856344643064359E-3</v>
      </c>
      <c r="FD86">
        <v>-0.32000213797773774</v>
      </c>
      <c r="FE86">
        <v>0.84957520105951656</v>
      </c>
      <c r="FF86">
        <v>1.0290338530000369</v>
      </c>
      <c r="FG86">
        <v>-0.7625538928981398</v>
      </c>
      <c r="FH86">
        <v>8.9595851034316179E-2</v>
      </c>
      <c r="FI86">
        <v>3.0157365127528235E-3</v>
      </c>
    </row>
    <row r="87" spans="156:165">
      <c r="EZ87">
        <v>-0.52304593760695928</v>
      </c>
      <c r="FA87">
        <v>0.78652459016190157</v>
      </c>
      <c r="FB87">
        <v>-0.65051942314438937</v>
      </c>
      <c r="FC87">
        <v>2.0086639739737996E-3</v>
      </c>
      <c r="FD87">
        <v>-0.26633393238116876</v>
      </c>
      <c r="FE87">
        <v>0.5381583974916484</v>
      </c>
      <c r="FF87">
        <v>0.67395774774961192</v>
      </c>
      <c r="FG87">
        <v>-0.62579245749563206</v>
      </c>
      <c r="FH87">
        <v>6.2965238296273526E-2</v>
      </c>
      <c r="FI87">
        <v>2.0771129547402555E-3</v>
      </c>
    </row>
    <row r="88" spans="156:165">
      <c r="EZ88">
        <v>-0.76350839677104776</v>
      </c>
      <c r="FA88">
        <v>0.97869554032238315</v>
      </c>
      <c r="FB88">
        <v>-0.81584542810127381</v>
      </c>
      <c r="FC88">
        <v>2.4363524296876645E-3</v>
      </c>
      <c r="FD88">
        <v>-0.29179261891924768</v>
      </c>
      <c r="FE88">
        <v>0.68479845474827217</v>
      </c>
      <c r="FF88">
        <v>0.84446779680307693</v>
      </c>
      <c r="FG88">
        <v>-0.71810486942060747</v>
      </c>
      <c r="FH88">
        <v>7.632416055679607E-2</v>
      </c>
      <c r="FI88">
        <v>2.5290083519605936E-3</v>
      </c>
    </row>
    <row r="89" spans="156:165">
      <c r="EZ89">
        <v>-0.57203976592754269</v>
      </c>
      <c r="FA89">
        <v>0.69040642245932438</v>
      </c>
      <c r="FB89">
        <v>-0.56932736936326722</v>
      </c>
      <c r="FC89">
        <v>1.6661587892537533E-3</v>
      </c>
      <c r="FD89">
        <v>-0.14833648792492163</v>
      </c>
      <c r="FE89">
        <v>0.49200971831790452</v>
      </c>
      <c r="FF89">
        <v>0.60467911603008595</v>
      </c>
      <c r="FG89">
        <v>-0.55470927746558985</v>
      </c>
      <c r="FH89">
        <v>5.3935191115400259E-2</v>
      </c>
      <c r="FI89">
        <v>1.7162939693525967E-3</v>
      </c>
    </row>
    <row r="90" spans="156:165">
      <c r="EZ90">
        <v>-0.9074022078692997</v>
      </c>
      <c r="FA90">
        <v>1.0355709885529716</v>
      </c>
      <c r="FB90">
        <v>-0.85625260925017033</v>
      </c>
      <c r="FC90">
        <v>2.5391206289525165E-3</v>
      </c>
      <c r="FD90">
        <v>-0.28924001266776334</v>
      </c>
      <c r="FE90">
        <v>0.73655868051797024</v>
      </c>
      <c r="FF90">
        <v>0.89515875158603841</v>
      </c>
      <c r="FG90">
        <v>-0.69865173799919</v>
      </c>
      <c r="FH90">
        <v>7.9070414053402774E-2</v>
      </c>
      <c r="FI90">
        <v>2.6486124470880214E-3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4.556431426362483</v>
      </c>
      <c r="EN2" t="s">
        <v>10</v>
      </c>
    </row>
    <row r="3" spans="1:177">
      <c r="A3">
        <v>2</v>
      </c>
      <c r="C3" t="s">
        <v>105</v>
      </c>
      <c r="H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4.5560874043347992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2.1993302615385533</v>
      </c>
      <c r="O7">
        <v>3.0704291229203693</v>
      </c>
      <c r="P7">
        <v>2.5349744907591707</v>
      </c>
      <c r="Q7">
        <v>3.7547716752489966</v>
      </c>
      <c r="S7">
        <f>N7+$M23</f>
        <v>2.9922013224059278</v>
      </c>
      <c r="T7">
        <f t="shared" ref="T7:V16" si="0">O7+$M23</f>
        <v>3.8633001837877439</v>
      </c>
      <c r="U7">
        <f t="shared" si="0"/>
        <v>3.3278455516265453</v>
      </c>
      <c r="V7">
        <f t="shared" si="0"/>
        <v>4.5476427361163712</v>
      </c>
      <c r="X7">
        <f xml:space="preserve"> IF(S7&gt;0,S7,0)</f>
        <v>2.9922013224059278</v>
      </c>
      <c r="Y7">
        <f t="shared" ref="Y7:AA16" si="1" xml:space="preserve"> IF(T7&gt;0,T7,0)</f>
        <v>3.8633001837877439</v>
      </c>
      <c r="Z7">
        <f t="shared" si="1"/>
        <v>3.3278455516265453</v>
      </c>
      <c r="AA7">
        <f t="shared" si="1"/>
        <v>4.5476427361163712</v>
      </c>
      <c r="AC7">
        <f t="array" ref="AC7:AF16">MMULT(B36:K45,X7:AA16)</f>
        <v>9.2546704875349679</v>
      </c>
      <c r="AD7">
        <v>12.084443933702214</v>
      </c>
      <c r="AE7">
        <v>10.836780569551042</v>
      </c>
      <c r="AF7">
        <v>12.701103018163035</v>
      </c>
      <c r="AH7">
        <f>AC7+$M36</f>
        <v>9.5943900759808756</v>
      </c>
      <c r="AI7">
        <f t="shared" ref="AI7:AK16" si="2">AD7+$M36</f>
        <v>12.424163522148122</v>
      </c>
      <c r="AJ7">
        <f t="shared" si="2"/>
        <v>11.17650015799695</v>
      </c>
      <c r="AK7">
        <f t="shared" si="2"/>
        <v>13.040822606608943</v>
      </c>
      <c r="AW7">
        <f>AH7</f>
        <v>9.5943900759808756</v>
      </c>
      <c r="AX7">
        <f t="shared" ref="AX7:AZ16" si="3">AI7</f>
        <v>12.424163522148122</v>
      </c>
      <c r="AY7">
        <f t="shared" si="3"/>
        <v>11.17650015799695</v>
      </c>
      <c r="AZ7">
        <f t="shared" si="3"/>
        <v>13.040822606608943</v>
      </c>
      <c r="BB7">
        <f>EXP(AW7-AW$20)</f>
        <v>7.8736868752128705E-3</v>
      </c>
      <c r="BC7">
        <f t="shared" ref="BC7:BE16" si="4">EXP(AX7-AX$20)</f>
        <v>4.0478848927249546E-3</v>
      </c>
      <c r="BD7">
        <f t="shared" si="4"/>
        <v>4.8303822675742391E-3</v>
      </c>
      <c r="BE7">
        <f t="shared" si="4"/>
        <v>1.723507722248498E-3</v>
      </c>
      <c r="BG7">
        <f>BB7/BB$20</f>
        <v>2.9696986445796021E-3</v>
      </c>
      <c r="BH7">
        <f t="shared" ref="BH7:BJ16" si="5">BC7/BC$20</f>
        <v>1.2357228090125124E-3</v>
      </c>
      <c r="BI7">
        <f t="shared" si="5"/>
        <v>1.4973681939752378E-3</v>
      </c>
      <c r="BJ7">
        <f t="shared" si="5"/>
        <v>5.9501697584823541E-4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6.6960992096506766</v>
      </c>
      <c r="BS7">
        <f t="shared" si="6"/>
        <v>0</v>
      </c>
      <c r="BT7">
        <f t="shared" si="6"/>
        <v>0</v>
      </c>
      <c r="BY7">
        <f>$BG$7-$BL$7</f>
        <v>2.9696986445796021E-3</v>
      </c>
      <c r="BZ7">
        <f>$BH$7-$BM$7</f>
        <v>-0.99876427719098748</v>
      </c>
      <c r="CA7">
        <f>$BI$7-$BN$7</f>
        <v>1.4973681939752378E-3</v>
      </c>
      <c r="CB7">
        <f>$BJ$7-$BO$7</f>
        <v>5.9501697584823541E-4</v>
      </c>
      <c r="CW7">
        <f>BY7</f>
        <v>2.9696986445796021E-3</v>
      </c>
      <c r="CX7">
        <f t="shared" ref="CX7:CZ16" si="7">BZ7</f>
        <v>-0.99876427719098748</v>
      </c>
      <c r="CY7">
        <f t="shared" si="7"/>
        <v>1.4973681939752378E-3</v>
      </c>
      <c r="CZ7">
        <f t="shared" si="7"/>
        <v>5.9501697584823541E-4</v>
      </c>
      <c r="DB7">
        <f t="array" ref="DB7:DK16">(1/4)*(MMULT($X$7:$AA$16,$CW$23:$DF$26))</f>
        <v>-0.96048783617739175</v>
      </c>
      <c r="DC7">
        <v>1.1561913055964403</v>
      </c>
      <c r="DD7">
        <v>-1.1122166334920134</v>
      </c>
      <c r="DE7">
        <v>2.8276573886815027E-3</v>
      </c>
      <c r="DF7">
        <v>-0.2540339432691614</v>
      </c>
      <c r="DG7">
        <v>0.82834155313598523</v>
      </c>
      <c r="DH7">
        <v>1.0245120129391971</v>
      </c>
      <c r="DI7">
        <v>-0.77731407305591016</v>
      </c>
      <c r="DJ7">
        <v>8.925027498599282E-2</v>
      </c>
      <c r="DK7">
        <v>2.9296819481797977E-3</v>
      </c>
      <c r="DM7">
        <f>(1/4)*SUM($CW$7:$CZ$7)</f>
        <v>-0.2484255483441461</v>
      </c>
      <c r="DO7">
        <f t="array" ref="DO7:DR16">MMULT(S36:AB45,CW7:CZ16)</f>
        <v>-0.13886683141533693</v>
      </c>
      <c r="DP7">
        <v>0.50681500314528005</v>
      </c>
      <c r="DQ7">
        <v>0.10845244450102588</v>
      </c>
      <c r="DR7">
        <v>0.57332414170152601</v>
      </c>
      <c r="DT7">
        <f>IF($S$7&gt;0,$DO$7,0)</f>
        <v>-0.13886683141533693</v>
      </c>
      <c r="DU7">
        <f>IF($T$7&gt;0,$DP$7,0)</f>
        <v>0.50681500314528005</v>
      </c>
      <c r="DV7">
        <f>IF($U$7&gt;0,$DQ$7,0)</f>
        <v>0.10845244450102588</v>
      </c>
      <c r="DW7">
        <f>IF($V$7&gt;0,$DR$7,0)</f>
        <v>0.57332414170152601</v>
      </c>
      <c r="DY7">
        <f t="array" ref="DY7:EH16">(1/4)*(MMULT($C$7:$F$16,$DT$23:$EC$26))</f>
        <v>9.7804615871472378E-2</v>
      </c>
      <c r="DZ7">
        <v>1.5366095572777266E-2</v>
      </c>
      <c r="EA7">
        <v>1.716666214471476E-2</v>
      </c>
      <c r="EB7">
        <v>-2.1878183108613045E-2</v>
      </c>
      <c r="EC7">
        <v>0.18364530136056545</v>
      </c>
      <c r="ED7">
        <v>-0.15859536761712736</v>
      </c>
      <c r="EE7">
        <v>6.9952630427265933E-2</v>
      </c>
      <c r="EF7">
        <v>7.7173565625349924E-3</v>
      </c>
      <c r="EG7">
        <v>0.14092262299657732</v>
      </c>
      <c r="EH7">
        <v>3.7218595540067796E-2</v>
      </c>
      <c r="EJ7">
        <f>(1/4)*SUM($DT$7:$DW$7)</f>
        <v>0.26243118948312372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1.5730453985516539</v>
      </c>
      <c r="O8">
        <v>2.4617736677521371</v>
      </c>
      <c r="P8">
        <v>2.4902013811449883</v>
      </c>
      <c r="Q8">
        <v>2.6551546831301231</v>
      </c>
      <c r="S8">
        <f t="shared" ref="S8:S16" si="8">N8+$M24</f>
        <v>1.6386759574607228</v>
      </c>
      <c r="T8">
        <f t="shared" si="0"/>
        <v>2.527404226661206</v>
      </c>
      <c r="U8">
        <f t="shared" si="0"/>
        <v>2.5558319400540572</v>
      </c>
      <c r="V8">
        <f t="shared" si="0"/>
        <v>2.720785242039192</v>
      </c>
      <c r="X8">
        <f t="shared" ref="X8:X16" si="9" xml:space="preserve"> IF(S8&gt;0,S8,0)</f>
        <v>1.6386759574607228</v>
      </c>
      <c r="Y8">
        <f t="shared" si="1"/>
        <v>2.527404226661206</v>
      </c>
      <c r="Z8">
        <f t="shared" si="1"/>
        <v>2.5558319400540572</v>
      </c>
      <c r="AA8">
        <f t="shared" si="1"/>
        <v>2.720785242039192</v>
      </c>
      <c r="AC8">
        <v>14.036068538979308</v>
      </c>
      <c r="AD8">
        <v>17.500404885749738</v>
      </c>
      <c r="AE8">
        <v>16.106779436840668</v>
      </c>
      <c r="AF8">
        <v>18.828949235307032</v>
      </c>
      <c r="AH8">
        <f t="shared" ref="AH8:AH16" si="10">AC8+$M37</f>
        <v>14.438618930159691</v>
      </c>
      <c r="AI8">
        <f t="shared" si="2"/>
        <v>17.902955276930122</v>
      </c>
      <c r="AJ8">
        <f t="shared" si="2"/>
        <v>16.509329828021052</v>
      </c>
      <c r="AK8">
        <f t="shared" si="2"/>
        <v>19.231499626487416</v>
      </c>
      <c r="AW8">
        <f t="shared" ref="AW8:AW16" si="11">AH8</f>
        <v>14.438618930159691</v>
      </c>
      <c r="AX8">
        <f t="shared" si="3"/>
        <v>17.902955276930122</v>
      </c>
      <c r="AY8">
        <f t="shared" si="3"/>
        <v>16.509329828021052</v>
      </c>
      <c r="AZ8">
        <f t="shared" si="3"/>
        <v>19.231499626487416</v>
      </c>
      <c r="BB8">
        <f t="shared" ref="BB8:BB16" si="12">EXP(AW8-AW$20)</f>
        <v>1</v>
      </c>
      <c r="BC8">
        <f t="shared" si="4"/>
        <v>0.96969952044536234</v>
      </c>
      <c r="BD8">
        <f t="shared" si="4"/>
        <v>1</v>
      </c>
      <c r="BE8">
        <f t="shared" si="4"/>
        <v>0.84137596680292615</v>
      </c>
      <c r="BG8">
        <f t="shared" ref="BG8:BG16" si="13">BB8/BB$20</f>
        <v>0.37716748095844421</v>
      </c>
      <c r="BH8">
        <f t="shared" si="5"/>
        <v>0.29602615861346082</v>
      </c>
      <c r="BI8">
        <f t="shared" si="5"/>
        <v>0.30998958488790546</v>
      </c>
      <c r="BJ8">
        <f t="shared" si="5"/>
        <v>0.29047330444527036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0.37716748095844421</v>
      </c>
      <c r="BZ8">
        <f>$BH$8-$BM$8</f>
        <v>0.29602615861346082</v>
      </c>
      <c r="CA8">
        <f>$BI$8-$BN$8</f>
        <v>0.30998958488790546</v>
      </c>
      <c r="CB8">
        <f>$BJ$8-$BO$8</f>
        <v>0.29047330444527036</v>
      </c>
      <c r="CW8">
        <f t="shared" ref="CW8:CW16" si="15">BY8</f>
        <v>0.37716748095844421</v>
      </c>
      <c r="CX8">
        <f t="shared" si="7"/>
        <v>0.29602615861346082</v>
      </c>
      <c r="CY8">
        <f t="shared" si="7"/>
        <v>0.30998958488790546</v>
      </c>
      <c r="CZ8">
        <f t="shared" si="7"/>
        <v>0.29047330444527036</v>
      </c>
      <c r="DB8">
        <v>-0.628492186744529</v>
      </c>
      <c r="DC8">
        <v>0.73720745238655627</v>
      </c>
      <c r="DD8">
        <v>-0.66409780042674638</v>
      </c>
      <c r="DE8">
        <v>1.7637446843263298E-3</v>
      </c>
      <c r="DF8">
        <v>-9.8792896417092324E-2</v>
      </c>
      <c r="DG8">
        <v>0.53608452853274835</v>
      </c>
      <c r="DH8">
        <v>0.66057724300506671</v>
      </c>
      <c r="DI8">
        <v>-0.6043523386738453</v>
      </c>
      <c r="DJ8">
        <v>5.8297214420657557E-2</v>
      </c>
      <c r="DK8">
        <v>1.8050392328579049E-3</v>
      </c>
      <c r="DM8">
        <f>(1/4)*SUM($CW$8:$CZ$8)</f>
        <v>0.31841413222627019</v>
      </c>
      <c r="DO8">
        <v>0.35629177067887768</v>
      </c>
      <c r="DP8">
        <v>0.27788325274219766</v>
      </c>
      <c r="DQ8">
        <v>0.26491739989018254</v>
      </c>
      <c r="DR8">
        <v>-0.43312198515354172</v>
      </c>
      <c r="DT8">
        <f>IF($S$8&gt;0,$DO$8,0)</f>
        <v>0.35629177067887768</v>
      </c>
      <c r="DU8">
        <f>IF($T$8&gt;0,$DP$8,0)</f>
        <v>0.27788325274219766</v>
      </c>
      <c r="DV8">
        <f>IF($U$8&gt;0,$DQ$8,0)</f>
        <v>0.26491739989018254</v>
      </c>
      <c r="DW8">
        <f>IF($V$8&gt;0,$DR$8,0)</f>
        <v>-0.43312198515354172</v>
      </c>
      <c r="DY8">
        <v>0.18764099150062002</v>
      </c>
      <c r="DZ8">
        <v>-5.2143962632183322E-3</v>
      </c>
      <c r="EA8">
        <v>-1.4904622764958415E-3</v>
      </c>
      <c r="EB8">
        <v>1.5189482111776662E-2</v>
      </c>
      <c r="EC8">
        <v>0.1849872455819177</v>
      </c>
      <c r="ED8">
        <v>-0.14053111501508769</v>
      </c>
      <c r="EE8">
        <v>0.12167058107749128</v>
      </c>
      <c r="EF8">
        <v>0.10775844480855166</v>
      </c>
      <c r="EG8">
        <v>6.708907146733642E-2</v>
      </c>
      <c r="EH8">
        <v>1.6168413532864238E-2</v>
      </c>
      <c r="EJ8">
        <f>(1/4)*SUM($DT$8:$DW$8)</f>
        <v>0.11649260953942903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2.2417165067786557</v>
      </c>
      <c r="O9">
        <v>2.9830793051395501</v>
      </c>
      <c r="P9">
        <v>2.9665447836279535</v>
      </c>
      <c r="Q9">
        <v>3.7746582329414369</v>
      </c>
      <c r="S9">
        <f t="shared" si="8"/>
        <v>2.3787826956690634</v>
      </c>
      <c r="T9">
        <f t="shared" si="0"/>
        <v>3.1201454940299578</v>
      </c>
      <c r="U9">
        <f t="shared" si="0"/>
        <v>3.1036109725183612</v>
      </c>
      <c r="V9">
        <f t="shared" si="0"/>
        <v>3.9117244218318445</v>
      </c>
      <c r="X9">
        <f t="shared" si="9"/>
        <v>2.3787826956690634</v>
      </c>
      <c r="Y9">
        <f t="shared" si="1"/>
        <v>3.1201454940299578</v>
      </c>
      <c r="Z9">
        <f t="shared" si="1"/>
        <v>3.1036109725183612</v>
      </c>
      <c r="AA9">
        <f t="shared" si="1"/>
        <v>3.9117244218318445</v>
      </c>
      <c r="AC9">
        <v>10.238675338202729</v>
      </c>
      <c r="AD9">
        <v>13.698022572412238</v>
      </c>
      <c r="AE9">
        <v>12.593713004240174</v>
      </c>
      <c r="AF9">
        <v>14.557049009642874</v>
      </c>
      <c r="AH9">
        <f t="shared" si="10"/>
        <v>10.628737709690094</v>
      </c>
      <c r="AI9">
        <f t="shared" si="2"/>
        <v>14.088084943899604</v>
      </c>
      <c r="AJ9">
        <f t="shared" si="2"/>
        <v>12.983775375727539</v>
      </c>
      <c r="AK9">
        <f t="shared" si="2"/>
        <v>14.94711138113024</v>
      </c>
      <c r="AW9">
        <f t="shared" si="11"/>
        <v>10.628737709690094</v>
      </c>
      <c r="AX9">
        <f t="shared" si="3"/>
        <v>14.088084943899604</v>
      </c>
      <c r="AY9">
        <f t="shared" si="3"/>
        <v>12.983775375727539</v>
      </c>
      <c r="AZ9">
        <f t="shared" si="3"/>
        <v>14.94711138113024</v>
      </c>
      <c r="BB9">
        <f t="shared" si="12"/>
        <v>2.2150809863578941E-2</v>
      </c>
      <c r="BC9">
        <f t="shared" si="4"/>
        <v>2.1372732295169859E-2</v>
      </c>
      <c r="BD9">
        <f t="shared" si="4"/>
        <v>2.943548227312507E-2</v>
      </c>
      <c r="BE9">
        <f t="shared" si="4"/>
        <v>1.1595885791425878E-2</v>
      </c>
      <c r="BG9">
        <f t="shared" si="13"/>
        <v>8.3545651574355277E-3</v>
      </c>
      <c r="BH9">
        <f t="shared" si="5"/>
        <v>6.5245859227683074E-3</v>
      </c>
      <c r="BI9">
        <f t="shared" si="5"/>
        <v>9.1246929308213404E-3</v>
      </c>
      <c r="BJ9">
        <f t="shared" si="5"/>
        <v>4.0033176566765232E-3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5.5206318474669738</v>
      </c>
      <c r="BY9">
        <f>$BG$9-$BL$9</f>
        <v>8.3545651574355277E-3</v>
      </c>
      <c r="BZ9">
        <f>$BH$9-$BM$9</f>
        <v>6.5245859227683074E-3</v>
      </c>
      <c r="CA9">
        <f>$BI$9-$BN$9</f>
        <v>9.1246929308213404E-3</v>
      </c>
      <c r="CB9">
        <f>$BJ$9-$BO$9</f>
        <v>-0.9959966823433235</v>
      </c>
      <c r="CW9">
        <f t="shared" si="15"/>
        <v>8.3545651574355277E-3</v>
      </c>
      <c r="CX9">
        <f t="shared" si="7"/>
        <v>6.5245859227683074E-3</v>
      </c>
      <c r="CY9">
        <f t="shared" si="7"/>
        <v>9.1246929308213404E-3</v>
      </c>
      <c r="CZ9">
        <f t="shared" si="7"/>
        <v>-0.9959966823433235</v>
      </c>
      <c r="DB9">
        <v>-0.77556270013397932</v>
      </c>
      <c r="DC9">
        <v>0.97979568947477536</v>
      </c>
      <c r="DD9">
        <v>-0.95687842422280767</v>
      </c>
      <c r="DE9">
        <v>2.369748693713591E-3</v>
      </c>
      <c r="DF9">
        <v>-0.17656260813818117</v>
      </c>
      <c r="DG9">
        <v>0.70172511859267273</v>
      </c>
      <c r="DH9">
        <v>0.87625023568433114</v>
      </c>
      <c r="DI9">
        <v>-0.73014533902354495</v>
      </c>
      <c r="DJ9">
        <v>7.6573131957036203E-2</v>
      </c>
      <c r="DK9">
        <v>2.4351471159841358E-3</v>
      </c>
      <c r="DM9">
        <f>(1/4)*SUM($CW$9:$CZ$9)</f>
        <v>-0.24299820958307458</v>
      </c>
      <c r="DO9">
        <v>-0.18311827169189199</v>
      </c>
      <c r="DP9">
        <v>-0.10484487070621025</v>
      </c>
      <c r="DQ9">
        <v>0.3783192888281639</v>
      </c>
      <c r="DR9">
        <v>5.0284555095734304E-2</v>
      </c>
      <c r="DT9">
        <f>IF($S$9&gt;0,$DO$9,0)</f>
        <v>-0.18311827169189199</v>
      </c>
      <c r="DU9">
        <f>IF($T$9&gt;0,$DP$9,0)</f>
        <v>-0.10484487070621025</v>
      </c>
      <c r="DV9">
        <f>IF($U$9&gt;0,$DQ$9,0)</f>
        <v>0.3783192888281639</v>
      </c>
      <c r="DW9">
        <f>IF($V$9&gt;0,$DR$9,0)</f>
        <v>5.0284555095734304E-2</v>
      </c>
      <c r="DY9">
        <v>0.10991174046637307</v>
      </c>
      <c r="DZ9">
        <v>0.16277860964941679</v>
      </c>
      <c r="EA9">
        <v>9.757528744840066E-3</v>
      </c>
      <c r="EB9">
        <v>9.4098225155115525E-2</v>
      </c>
      <c r="EC9">
        <v>0.28295337408480753</v>
      </c>
      <c r="ED9">
        <v>-0.33734424081722697</v>
      </c>
      <c r="EE9">
        <v>5.3900794861490561E-2</v>
      </c>
      <c r="EF9">
        <v>0.11754435053938789</v>
      </c>
      <c r="EG9">
        <v>5.2242714660138828E-2</v>
      </c>
      <c r="EH9">
        <v>0.12234200825589896</v>
      </c>
      <c r="EJ9">
        <f>(1/4)*SUM($DT$9:$DW$9)</f>
        <v>3.5160175381448999E-2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1.0118679432481243</v>
      </c>
      <c r="O10">
        <v>1.8049765170152583</v>
      </c>
      <c r="P10">
        <v>1.8538345442502124</v>
      </c>
      <c r="Q10">
        <v>2.0084913350567795</v>
      </c>
      <c r="S10">
        <f t="shared" si="8"/>
        <v>1.3016342458310453</v>
      </c>
      <c r="T10">
        <f t="shared" si="0"/>
        <v>2.0947428195981792</v>
      </c>
      <c r="U10">
        <f t="shared" si="0"/>
        <v>2.1436008468331331</v>
      </c>
      <c r="V10">
        <f t="shared" si="0"/>
        <v>2.2982576376397001</v>
      </c>
      <c r="X10">
        <f t="shared" si="9"/>
        <v>1.3016342458310453</v>
      </c>
      <c r="Y10">
        <f t="shared" si="1"/>
        <v>2.0947428195981792</v>
      </c>
      <c r="Z10">
        <f t="shared" si="1"/>
        <v>2.1436008468331331</v>
      </c>
      <c r="AA10">
        <f t="shared" si="1"/>
        <v>2.2982576376397001</v>
      </c>
      <c r="AC10">
        <v>8.9605085031011971</v>
      </c>
      <c r="AD10">
        <v>11.4296712207873</v>
      </c>
      <c r="AE10">
        <v>10.434446455590088</v>
      </c>
      <c r="AF10">
        <v>12.427922467560059</v>
      </c>
      <c r="AH10">
        <f t="shared" si="10"/>
        <v>9.0522857851770944</v>
      </c>
      <c r="AI10">
        <f t="shared" si="2"/>
        <v>11.521448502863198</v>
      </c>
      <c r="AJ10">
        <f t="shared" si="2"/>
        <v>10.526223737665985</v>
      </c>
      <c r="AK10">
        <f t="shared" si="2"/>
        <v>12.519699749635956</v>
      </c>
      <c r="AW10">
        <f t="shared" si="11"/>
        <v>9.0522857851770944</v>
      </c>
      <c r="AX10">
        <f t="shared" si="3"/>
        <v>11.521448502863198</v>
      </c>
      <c r="AY10">
        <f t="shared" si="3"/>
        <v>10.526223737665985</v>
      </c>
      <c r="AZ10">
        <f t="shared" si="3"/>
        <v>12.519699749635956</v>
      </c>
      <c r="BB10">
        <f t="shared" si="12"/>
        <v>4.5787321378212608E-3</v>
      </c>
      <c r="BC10">
        <f t="shared" si="4"/>
        <v>1.6412850083497839E-3</v>
      </c>
      <c r="BD10">
        <f t="shared" si="4"/>
        <v>2.5209837154546613E-3</v>
      </c>
      <c r="BE10">
        <f t="shared" si="4"/>
        <v>1.023510853696247E-3</v>
      </c>
      <c r="BG10">
        <f t="shared" si="13"/>
        <v>1.7269488664055168E-3</v>
      </c>
      <c r="BH10">
        <f t="shared" si="5"/>
        <v>5.0104520623925016E-4</v>
      </c>
      <c r="BI10">
        <f t="shared" si="5"/>
        <v>7.8147869546295995E-4</v>
      </c>
      <c r="BJ10">
        <f t="shared" si="5"/>
        <v>3.5335283100424613E-4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1.7269488664055168E-3</v>
      </c>
      <c r="BZ10">
        <f>$BH$10-$BM$10</f>
        <v>5.0104520623925016E-4</v>
      </c>
      <c r="CA10">
        <f>$BI$10-$BN$10</f>
        <v>7.8147869546295995E-4</v>
      </c>
      <c r="CB10">
        <f>$BJ$10-$BO$10</f>
        <v>3.5335283100424613E-4</v>
      </c>
      <c r="CW10">
        <f t="shared" si="15"/>
        <v>1.7269488664055168E-3</v>
      </c>
      <c r="CX10">
        <f t="shared" si="7"/>
        <v>5.0104520623925016E-4</v>
      </c>
      <c r="CY10">
        <f t="shared" si="7"/>
        <v>7.8147869546295995E-4</v>
      </c>
      <c r="CZ10">
        <f t="shared" si="7"/>
        <v>3.5335283100424613E-4</v>
      </c>
      <c r="DB10">
        <v>-0.52092789365587722</v>
      </c>
      <c r="DC10">
        <v>0.6107773017362671</v>
      </c>
      <c r="DD10">
        <v>-0.5612388412838073</v>
      </c>
      <c r="DE10">
        <v>1.4461727173474632E-3</v>
      </c>
      <c r="DF10">
        <v>-6.8184871820985621E-2</v>
      </c>
      <c r="DG10">
        <v>0.44542644215809829</v>
      </c>
      <c r="DH10">
        <v>0.55038773116767048</v>
      </c>
      <c r="DI10">
        <v>-0.50737234064109893</v>
      </c>
      <c r="DJ10">
        <v>4.8210224201338928E-2</v>
      </c>
      <c r="DK10">
        <v>1.4760754210468711E-3</v>
      </c>
      <c r="DM10">
        <f>(1/4)*SUM($CW$10:$CZ$10)</f>
        <v>8.4070639977799325E-4</v>
      </c>
      <c r="DO10">
        <v>0.25477620754070085</v>
      </c>
      <c r="DP10">
        <v>0.36167110965432636</v>
      </c>
      <c r="DQ10">
        <v>-0.13190735736909684</v>
      </c>
      <c r="DR10">
        <v>-0.3202279723752538</v>
      </c>
      <c r="DT10">
        <f>IF($S$10&gt;0,$DO$10,0)</f>
        <v>0.25477620754070085</v>
      </c>
      <c r="DU10">
        <f>IF($T$10&gt;0,$DP$10,0)</f>
        <v>0.36167110965432636</v>
      </c>
      <c r="DV10">
        <f>IF($U$10&gt;0,$DQ$10,0)</f>
        <v>-0.13190735736909684</v>
      </c>
      <c r="DW10">
        <f>IF($V$10&gt;0,$DR$10,0)</f>
        <v>-0.3202279723752538</v>
      </c>
      <c r="DY10">
        <v>9.4041416642437675E-2</v>
      </c>
      <c r="DZ10">
        <v>3.4612462137848701E-2</v>
      </c>
      <c r="EA10">
        <v>8.3653649881860762E-2</v>
      </c>
      <c r="EB10">
        <v>-5.4959064131736395E-2</v>
      </c>
      <c r="EC10">
        <v>0.23581519649502061</v>
      </c>
      <c r="ED10">
        <v>-0.21202570994698536</v>
      </c>
      <c r="EE10">
        <v>0.12390372013569111</v>
      </c>
      <c r="EF10">
        <v>3.9510823024265222E-2</v>
      </c>
      <c r="EG10">
        <v>0.13685725376523247</v>
      </c>
      <c r="EH10">
        <v>-3.2282138870524106E-2</v>
      </c>
      <c r="EJ10">
        <f>(1/4)*SUM($DT$10:$DW$10)</f>
        <v>4.1077996862669136E-2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1.4131047323746018</v>
      </c>
      <c r="O11">
        <v>2.3944753524127083</v>
      </c>
      <c r="P11">
        <v>1.3770528178870123</v>
      </c>
      <c r="Q11">
        <v>2.2361606676959718</v>
      </c>
      <c r="S11">
        <f t="shared" si="8"/>
        <v>2.2167328721342638</v>
      </c>
      <c r="T11">
        <f t="shared" si="0"/>
        <v>3.1981034921723701</v>
      </c>
      <c r="U11">
        <f t="shared" si="0"/>
        <v>2.1806809576466741</v>
      </c>
      <c r="V11">
        <f t="shared" si="0"/>
        <v>3.0397888074556336</v>
      </c>
      <c r="X11">
        <f t="shared" si="9"/>
        <v>2.2167328721342638</v>
      </c>
      <c r="Y11">
        <f t="shared" si="1"/>
        <v>3.1981034921723701</v>
      </c>
      <c r="Z11">
        <f t="shared" si="1"/>
        <v>2.1806809576466741</v>
      </c>
      <c r="AA11">
        <f t="shared" si="1"/>
        <v>3.0397888074556336</v>
      </c>
      <c r="AC11">
        <v>13.512613877540096</v>
      </c>
      <c r="AD11">
        <v>16.539448439337278</v>
      </c>
      <c r="AE11">
        <v>15.338299473143763</v>
      </c>
      <c r="AF11">
        <v>18.238373190834231</v>
      </c>
      <c r="AH11">
        <f t="shared" si="10"/>
        <v>13.756297469770562</v>
      </c>
      <c r="AI11">
        <f t="shared" si="2"/>
        <v>16.783132031567746</v>
      </c>
      <c r="AJ11">
        <f t="shared" si="2"/>
        <v>15.58198306537423</v>
      </c>
      <c r="AK11">
        <f t="shared" si="2"/>
        <v>18.482056783064699</v>
      </c>
      <c r="AW11">
        <f t="shared" si="11"/>
        <v>13.756297469770562</v>
      </c>
      <c r="AX11">
        <f t="shared" si="3"/>
        <v>16.783132031567746</v>
      </c>
      <c r="AY11">
        <f t="shared" si="3"/>
        <v>15.58198306537423</v>
      </c>
      <c r="AZ11">
        <f t="shared" si="3"/>
        <v>18.482056783064699</v>
      </c>
      <c r="BB11">
        <f t="shared" si="12"/>
        <v>0.50544226515426538</v>
      </c>
      <c r="BC11">
        <f t="shared" si="4"/>
        <v>0.31644928931343663</v>
      </c>
      <c r="BD11">
        <f t="shared" si="4"/>
        <v>0.39560194500650281</v>
      </c>
      <c r="BE11">
        <f t="shared" si="4"/>
        <v>0.39765936181685657</v>
      </c>
      <c r="BG11">
        <f t="shared" si="13"/>
        <v>0.19063638591816429</v>
      </c>
      <c r="BH11">
        <f t="shared" si="5"/>
        <v>9.660442800713398E-2</v>
      </c>
      <c r="BI11">
        <f t="shared" si="5"/>
        <v>0.1226324827134138</v>
      </c>
      <c r="BJ11">
        <f t="shared" si="5"/>
        <v>0.1372863421681205</v>
      </c>
      <c r="BL11">
        <v>1</v>
      </c>
      <c r="BM11">
        <v>0</v>
      </c>
      <c r="BN11">
        <v>0</v>
      </c>
      <c r="BO11">
        <v>0</v>
      </c>
      <c r="BQ11">
        <f t="shared" si="14"/>
        <v>1.6573874039974275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-0.80936361408183566</v>
      </c>
      <c r="BZ11">
        <f>$BH$11-$BM$11</f>
        <v>9.660442800713398E-2</v>
      </c>
      <c r="CA11">
        <f>$BI$11-$BN$11</f>
        <v>0.1226324827134138</v>
      </c>
      <c r="CB11">
        <f>$BJ$11-$BO$11</f>
        <v>0.1372863421681205</v>
      </c>
      <c r="CW11">
        <f t="shared" si="15"/>
        <v>-0.80936361408183566</v>
      </c>
      <c r="CX11">
        <f t="shared" si="7"/>
        <v>9.660442800713398E-2</v>
      </c>
      <c r="CY11">
        <f t="shared" si="7"/>
        <v>0.1226324827134138</v>
      </c>
      <c r="CZ11">
        <f t="shared" si="7"/>
        <v>0.1372863421681205</v>
      </c>
      <c r="DB11">
        <v>-0.7956236214712803</v>
      </c>
      <c r="DC11">
        <v>0.83544193238199416</v>
      </c>
      <c r="DD11">
        <v>-0.74208384572252617</v>
      </c>
      <c r="DE11">
        <v>2.0522131088095488E-3</v>
      </c>
      <c r="DF11">
        <v>-0.20011204102360311</v>
      </c>
      <c r="DG11">
        <v>0.60754625869805934</v>
      </c>
      <c r="DH11">
        <v>0.73190448737011082</v>
      </c>
      <c r="DI11">
        <v>-0.50479549086621389</v>
      </c>
      <c r="DJ11">
        <v>6.3522366382384191E-2</v>
      </c>
      <c r="DK11">
        <v>2.1477411422654432E-3</v>
      </c>
      <c r="DM11">
        <f>(1/4)*SUM($CW$11:$CZ$11)</f>
        <v>-0.11321009029829185</v>
      </c>
      <c r="DO11">
        <v>0.22608522632624872</v>
      </c>
      <c r="DP11">
        <v>0.54742610445555717</v>
      </c>
      <c r="DQ11">
        <v>0.67510177449534037</v>
      </c>
      <c r="DR11">
        <v>0.37834057085302264</v>
      </c>
      <c r="DT11">
        <f>IF($S$11&gt;0,$DO$11,0)</f>
        <v>0.22608522632624872</v>
      </c>
      <c r="DU11">
        <f>IF($T$11&gt;0,$DP$11,0)</f>
        <v>0.54742610445555717</v>
      </c>
      <c r="DV11">
        <f>IF($U$11&gt;0,$DQ$11,0)</f>
        <v>0.67510177449534037</v>
      </c>
      <c r="DW11">
        <f>IF($V$11&gt;0,$DR$11,0)</f>
        <v>0.37834057085302264</v>
      </c>
      <c r="DY11">
        <v>0.20482048907191591</v>
      </c>
      <c r="DZ11">
        <v>3.4948286235757978E-2</v>
      </c>
      <c r="EA11">
        <v>2.973580438932312E-2</v>
      </c>
      <c r="EB11">
        <v>6.4774123554571517E-3</v>
      </c>
      <c r="EC11">
        <v>0.2860473664753741</v>
      </c>
      <c r="ED11">
        <v>-0.24967801173586035</v>
      </c>
      <c r="EE11">
        <v>0.15143682157403102</v>
      </c>
      <c r="EF11">
        <v>0.11648599468231902</v>
      </c>
      <c r="EG11">
        <v>0.12035750914953292</v>
      </c>
      <c r="EH11">
        <v>2.5391148512714262E-2</v>
      </c>
      <c r="EJ11">
        <f>(1/4)*SUM($DT$11:$DW$11)</f>
        <v>0.4567384190325422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2.3549656229144018</v>
      </c>
      <c r="O12">
        <v>3.4714407748302412</v>
      </c>
      <c r="P12">
        <v>2.3977652295108123</v>
      </c>
      <c r="Q12">
        <v>3.2194851266812829</v>
      </c>
      <c r="S12">
        <f t="shared" si="8"/>
        <v>3.2280636682557708</v>
      </c>
      <c r="T12">
        <f t="shared" si="0"/>
        <v>4.3445388201716106</v>
      </c>
      <c r="U12">
        <f t="shared" si="0"/>
        <v>3.2708632748521813</v>
      </c>
      <c r="V12">
        <f t="shared" si="0"/>
        <v>4.0925831720226515</v>
      </c>
      <c r="X12">
        <f t="shared" si="9"/>
        <v>3.2280636682557708</v>
      </c>
      <c r="Y12">
        <f t="shared" si="1"/>
        <v>4.3445388201716106</v>
      </c>
      <c r="Z12">
        <f t="shared" si="1"/>
        <v>3.2708632748521813</v>
      </c>
      <c r="AA12">
        <f t="shared" si="1"/>
        <v>4.0925831720226515</v>
      </c>
      <c r="AC12">
        <v>12.921324071686547</v>
      </c>
      <c r="AD12">
        <v>17.211682688364526</v>
      </c>
      <c r="AE12">
        <v>15.42473210473433</v>
      </c>
      <c r="AF12">
        <v>18.133039738044943</v>
      </c>
      <c r="AH12">
        <f t="shared" si="10"/>
        <v>13.643365688463078</v>
      </c>
      <c r="AI12">
        <f t="shared" si="2"/>
        <v>17.933724305141055</v>
      </c>
      <c r="AJ12">
        <f t="shared" si="2"/>
        <v>16.146773721510861</v>
      </c>
      <c r="AK12">
        <f t="shared" si="2"/>
        <v>18.855081354821472</v>
      </c>
      <c r="AW12">
        <f t="shared" si="11"/>
        <v>13.643365688463078</v>
      </c>
      <c r="AX12">
        <f t="shared" si="3"/>
        <v>17.933724305141055</v>
      </c>
      <c r="AY12">
        <f t="shared" si="3"/>
        <v>16.146773721510861</v>
      </c>
      <c r="AZ12">
        <f t="shared" si="3"/>
        <v>18.855081354821472</v>
      </c>
      <c r="BB12">
        <f t="shared" si="12"/>
        <v>0.45146689020353797</v>
      </c>
      <c r="BC12">
        <f t="shared" si="4"/>
        <v>1</v>
      </c>
      <c r="BD12">
        <f t="shared" si="4"/>
        <v>0.69589526832833903</v>
      </c>
      <c r="BE12">
        <f t="shared" si="4"/>
        <v>0.5774491206471718</v>
      </c>
      <c r="BG12">
        <f t="shared" si="13"/>
        <v>0.17027862971421093</v>
      </c>
      <c r="BH12">
        <f t="shared" si="5"/>
        <v>0.30527617305358912</v>
      </c>
      <c r="BI12">
        <f t="shared" si="5"/>
        <v>0.21572028535455939</v>
      </c>
      <c r="BJ12">
        <f t="shared" si="5"/>
        <v>0.19935624600825746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0.17027862971421093</v>
      </c>
      <c r="BZ12">
        <f>$BH$12-$BM$12</f>
        <v>0.30527617305358912</v>
      </c>
      <c r="CA12">
        <f>$BI$12-$BN$12</f>
        <v>0.21572028535455939</v>
      </c>
      <c r="CB12">
        <f>$BJ$12-$BO$12</f>
        <v>0.19935624600825746</v>
      </c>
      <c r="CW12">
        <f t="shared" si="15"/>
        <v>0.17027862971421093</v>
      </c>
      <c r="CX12">
        <f t="shared" si="7"/>
        <v>0.30527617305358912</v>
      </c>
      <c r="CY12">
        <f t="shared" si="7"/>
        <v>0.21572028535455939</v>
      </c>
      <c r="CZ12">
        <f t="shared" si="7"/>
        <v>0.19935624600825746</v>
      </c>
      <c r="DB12">
        <v>-1.0805627387649044</v>
      </c>
      <c r="DC12">
        <v>1.1765843716257529</v>
      </c>
      <c r="DD12">
        <v>-0.99775956336778593</v>
      </c>
      <c r="DE12">
        <v>2.9384367641925447E-3</v>
      </c>
      <c r="DF12">
        <v>-0.30750143290781184</v>
      </c>
      <c r="DG12">
        <v>0.84935700485585741</v>
      </c>
      <c r="DH12">
        <v>1.0235293140757049</v>
      </c>
      <c r="DI12">
        <v>-0.76070168730280419</v>
      </c>
      <c r="DJ12">
        <v>9.1044861005517008E-2</v>
      </c>
      <c r="DK12">
        <v>3.0714340162818106E-3</v>
      </c>
      <c r="DM12">
        <f>(1/4)*SUM($CW$12:$CZ$12)</f>
        <v>0.22265783353265423</v>
      </c>
      <c r="DO12">
        <v>-0.44328624110305848</v>
      </c>
      <c r="DP12">
        <v>-0.61279340268025728</v>
      </c>
      <c r="DQ12">
        <v>-0.71744279775359798</v>
      </c>
      <c r="DR12">
        <v>3.9837086335056118E-4</v>
      </c>
      <c r="DT12">
        <f>IF($S$12&gt;0,$DO$12,0)</f>
        <v>-0.44328624110305848</v>
      </c>
      <c r="DU12">
        <f>IF($T$12&gt;0,$DP$12,0)</f>
        <v>-0.61279340268025728</v>
      </c>
      <c r="DV12">
        <f>IF($U$12&gt;0,$DQ$12,0)</f>
        <v>-0.71744279775359798</v>
      </c>
      <c r="DW12">
        <f>IF($V$12&gt;0,$DR$12,0)</f>
        <v>3.9837086335056118E-4</v>
      </c>
      <c r="DY12">
        <v>0.14537037096730571</v>
      </c>
      <c r="DZ12">
        <v>5.7937638102807942E-3</v>
      </c>
      <c r="EA12">
        <v>-9.4390449781071983E-3</v>
      </c>
      <c r="EB12">
        <v>2.665886382620003E-2</v>
      </c>
      <c r="EC12">
        <v>0.14036171993767418</v>
      </c>
      <c r="ED12">
        <v>-0.11310116195705237</v>
      </c>
      <c r="EE12">
        <v>8.6192821528522784E-2</v>
      </c>
      <c r="EF12">
        <v>9.1710791006180972E-2</v>
      </c>
      <c r="EG12">
        <v>3.8237065819540672E-2</v>
      </c>
      <c r="EH12">
        <v>2.5079940037773765E-2</v>
      </c>
      <c r="EJ12">
        <f>(1/4)*SUM($DT$12:$DW$12)</f>
        <v>-0.44328101766839079</v>
      </c>
      <c r="EN12">
        <f>Sheet73!FL12</f>
        <v>0.79287106086737469</v>
      </c>
      <c r="EO12">
        <f>Sheet73!FM12</f>
        <v>6.5630558909068826E-2</v>
      </c>
      <c r="EP12">
        <f>Sheet73!FN12</f>
        <v>0.13706618889040781</v>
      </c>
      <c r="EQ12">
        <f>Sheet73!FO12</f>
        <v>0.2897663025829208</v>
      </c>
      <c r="ER12">
        <f>Sheet73!FP12</f>
        <v>0.80362813975966196</v>
      </c>
      <c r="ES12">
        <f>Sheet73!FQ12</f>
        <v>0.87309804534136903</v>
      </c>
      <c r="ET12">
        <f>Sheet73!FR12</f>
        <v>0.41178230179493258</v>
      </c>
      <c r="EU12">
        <f>Sheet73!FS12</f>
        <v>5.4727803571780753E-2</v>
      </c>
      <c r="EV12">
        <f>Sheet73!FT12</f>
        <v>0.22606188854485734</v>
      </c>
      <c r="EW12">
        <f>Sheet73!FU12</f>
        <v>0.64911577904259432</v>
      </c>
      <c r="EZ12">
        <f>(1/4)*SUM($DT$7:$DW$7)</f>
        <v>0.26243118948312372</v>
      </c>
      <c r="FA12">
        <f>(1/4)*SUM($DT$8:$DW$8)</f>
        <v>0.11649260953942903</v>
      </c>
      <c r="FB12">
        <f>(1/4)*SUM($DT$9:$DW$9)</f>
        <v>3.5160175381448999E-2</v>
      </c>
      <c r="FC12">
        <f>(1/4)*SUM($DT$10:$DW$10)</f>
        <v>4.1077996862669136E-2</v>
      </c>
      <c r="FD12">
        <f>(1/4)*SUM($DT$11:$DW$11)</f>
        <v>0.4567384190325422</v>
      </c>
      <c r="FE12">
        <f>(1/4)*SUM($DT$12:$DW$12)</f>
        <v>-0.44328101766839079</v>
      </c>
      <c r="FF12">
        <f>(1/4)*SUM($DT$13:$DW$13)</f>
        <v>0.17766492469944781</v>
      </c>
      <c r="FG12">
        <f>(1/4)*SUM($DT$14:$DW$14)</f>
        <v>0.14992802906059036</v>
      </c>
      <c r="FH12">
        <f>(1/4)*SUM($DT$15:$DW$15)</f>
        <v>0.19406057083793918</v>
      </c>
      <c r="FI12">
        <f>(1/4)*SUM($DT$16:$DW$16)</f>
        <v>0.10287244349088537</v>
      </c>
      <c r="FL12">
        <f>EN12-($EU$10*EZ12)</f>
        <v>0.79260862967789159</v>
      </c>
      <c r="FM12">
        <f t="shared" ref="FM12:FU12" si="16">EO12-($EU$10*FA12)</f>
        <v>6.5514066299529397E-2</v>
      </c>
      <c r="FN12">
        <f t="shared" si="16"/>
        <v>0.13703102871502637</v>
      </c>
      <c r="FO12">
        <f t="shared" si="16"/>
        <v>0.28972522458605815</v>
      </c>
      <c r="FP12">
        <f t="shared" si="16"/>
        <v>0.80317140134062948</v>
      </c>
      <c r="FQ12">
        <f t="shared" si="16"/>
        <v>0.87354132635903747</v>
      </c>
      <c r="FR12">
        <f t="shared" si="16"/>
        <v>0.41160463687023313</v>
      </c>
      <c r="FS12">
        <f t="shared" si="16"/>
        <v>5.4577875542720165E-2</v>
      </c>
      <c r="FT12">
        <f t="shared" si="16"/>
        <v>0.22586782797401941</v>
      </c>
      <c r="FU12">
        <f t="shared" si="16"/>
        <v>0.64901290659910349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1.9674308445846744</v>
      </c>
      <c r="O13">
        <v>1.6943474098249671</v>
      </c>
      <c r="P13">
        <v>2.2338563748571958</v>
      </c>
      <c r="Q13">
        <v>2.2551675672954237</v>
      </c>
      <c r="S13">
        <f t="shared" si="8"/>
        <v>2.3792131463796071</v>
      </c>
      <c r="T13">
        <f t="shared" si="0"/>
        <v>2.1061297116198996</v>
      </c>
      <c r="U13">
        <f t="shared" si="0"/>
        <v>2.6456386766521285</v>
      </c>
      <c r="V13">
        <f t="shared" si="0"/>
        <v>2.6669498690903564</v>
      </c>
      <c r="X13">
        <f t="shared" si="9"/>
        <v>2.3792131463796071</v>
      </c>
      <c r="Y13">
        <f t="shared" si="1"/>
        <v>2.1061297116198996</v>
      </c>
      <c r="Z13">
        <f t="shared" si="1"/>
        <v>2.6456386766521285</v>
      </c>
      <c r="AA13">
        <f t="shared" si="1"/>
        <v>2.6669498690903564</v>
      </c>
      <c r="AC13">
        <v>12.871385334085533</v>
      </c>
      <c r="AD13">
        <v>16.900525005075448</v>
      </c>
      <c r="AE13">
        <v>15.563858829231163</v>
      </c>
      <c r="AF13">
        <v>18.531179400664215</v>
      </c>
      <c r="AH13">
        <f t="shared" si="10"/>
        <v>13.744422231485716</v>
      </c>
      <c r="AI13">
        <f t="shared" si="2"/>
        <v>17.773561902475631</v>
      </c>
      <c r="AJ13">
        <f t="shared" si="2"/>
        <v>16.436895726631345</v>
      </c>
      <c r="AK13">
        <f t="shared" si="2"/>
        <v>19.404216298064398</v>
      </c>
      <c r="AW13">
        <f t="shared" si="11"/>
        <v>13.744422231485716</v>
      </c>
      <c r="AX13">
        <f t="shared" si="3"/>
        <v>17.773561902475631</v>
      </c>
      <c r="AY13">
        <f t="shared" si="3"/>
        <v>16.436895726631345</v>
      </c>
      <c r="AZ13">
        <f t="shared" si="3"/>
        <v>19.404216298064398</v>
      </c>
      <c r="BB13">
        <f t="shared" si="12"/>
        <v>0.49947551621874214</v>
      </c>
      <c r="BC13">
        <f t="shared" si="4"/>
        <v>0.85200540978043693</v>
      </c>
      <c r="BD13">
        <f t="shared" si="4"/>
        <v>0.93012703871997338</v>
      </c>
      <c r="BE13">
        <f t="shared" si="4"/>
        <v>1</v>
      </c>
      <c r="BG13">
        <f t="shared" si="13"/>
        <v>0.1883859222526415</v>
      </c>
      <c r="BH13">
        <f t="shared" si="5"/>
        <v>0.26009695091872681</v>
      </c>
      <c r="BI13">
        <f t="shared" si="5"/>
        <v>0.28832969462582131</v>
      </c>
      <c r="BJ13">
        <f t="shared" si="5"/>
        <v>0.34523603704657208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0.1883859222526415</v>
      </c>
      <c r="BZ13">
        <f>$BH$13-$BM$13</f>
        <v>0.26009695091872681</v>
      </c>
      <c r="CA13">
        <f>$BI$13-$BN$13</f>
        <v>0.28832969462582131</v>
      </c>
      <c r="CB13">
        <f>$BJ$13-$BO$13</f>
        <v>0.34523603704657208</v>
      </c>
      <c r="CW13">
        <f t="shared" si="15"/>
        <v>0.1883859222526415</v>
      </c>
      <c r="CX13">
        <f t="shared" si="7"/>
        <v>0.26009695091872681</v>
      </c>
      <c r="CY13">
        <f t="shared" si="7"/>
        <v>0.28832969462582131</v>
      </c>
      <c r="CZ13">
        <f t="shared" si="7"/>
        <v>0.34523603704657208</v>
      </c>
      <c r="DB13">
        <v>-0.52272829934688181</v>
      </c>
      <c r="DC13">
        <v>0.77890737338976579</v>
      </c>
      <c r="DD13">
        <v>-0.64962841638419644</v>
      </c>
      <c r="DE13">
        <v>2.0434825474721272E-3</v>
      </c>
      <c r="DF13">
        <v>-0.25790251579282497</v>
      </c>
      <c r="DG13">
        <v>0.5376178542869654</v>
      </c>
      <c r="DH13">
        <v>0.66988789364600088</v>
      </c>
      <c r="DI13">
        <v>-0.62423645132532923</v>
      </c>
      <c r="DJ13">
        <v>6.3925715260765181E-2</v>
      </c>
      <c r="DK13">
        <v>2.1133637182632497E-3</v>
      </c>
      <c r="DM13">
        <f>(1/4)*SUM($CW$13:$CZ$13)</f>
        <v>0.27051215121094041</v>
      </c>
      <c r="DO13">
        <v>-0.3238689520571949</v>
      </c>
      <c r="DP13">
        <v>0.21275331523415467</v>
      </c>
      <c r="DQ13">
        <v>0.35651769783569714</v>
      </c>
      <c r="DR13">
        <v>0.46525763778513435</v>
      </c>
      <c r="DT13">
        <f>IF($S$13&gt;0,$DO$13,0)</f>
        <v>-0.3238689520571949</v>
      </c>
      <c r="DU13">
        <f>IF($T$13&gt;0,$DP$13,0)</f>
        <v>0.21275331523415467</v>
      </c>
      <c r="DV13">
        <f>IF($U$13&gt;0,$DQ$13,0)</f>
        <v>0.35651769783569714</v>
      </c>
      <c r="DW13">
        <f>IF($V$13&gt;0,$DR$13,0)</f>
        <v>0.46525763778513435</v>
      </c>
      <c r="DY13">
        <v>9.2549577569320626E-2</v>
      </c>
      <c r="DZ13">
        <v>5.2934413860410208E-2</v>
      </c>
      <c r="EA13">
        <v>6.614437196324803E-2</v>
      </c>
      <c r="EB13">
        <v>-2.6994269180610226E-2</v>
      </c>
      <c r="EC13">
        <v>0.22975464129963402</v>
      </c>
      <c r="ED13">
        <v>-0.21966562609835452</v>
      </c>
      <c r="EE13">
        <v>0.10580809240402622</v>
      </c>
      <c r="EF13">
        <v>5.0900960602970433E-2</v>
      </c>
      <c r="EG13">
        <v>0.1146105508746188</v>
      </c>
      <c r="EH13">
        <v>-5.0860473582097464E-3</v>
      </c>
      <c r="EJ13">
        <f>(1/4)*SUM($DT$13:$DW$13)</f>
        <v>0.17766492469944781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2.7317134823926654</v>
      </c>
      <c r="O14">
        <v>3.0165564012820374</v>
      </c>
      <c r="P14">
        <v>2.99629637097601</v>
      </c>
      <c r="Q14">
        <v>3.2891420508775333</v>
      </c>
      <c r="S14">
        <f t="shared" si="8"/>
        <v>2.7864412859644463</v>
      </c>
      <c r="T14">
        <f t="shared" si="0"/>
        <v>3.0712842048538183</v>
      </c>
      <c r="U14">
        <f t="shared" si="0"/>
        <v>3.0510241745477908</v>
      </c>
      <c r="V14">
        <f t="shared" si="0"/>
        <v>3.3438698544493142</v>
      </c>
      <c r="X14">
        <f t="shared" si="9"/>
        <v>2.7864412859644463</v>
      </c>
      <c r="Y14">
        <f t="shared" si="1"/>
        <v>3.0712842048538183</v>
      </c>
      <c r="Z14">
        <f t="shared" si="1"/>
        <v>3.0510241745477908</v>
      </c>
      <c r="AA14">
        <f t="shared" si="1"/>
        <v>3.3438698544493142</v>
      </c>
      <c r="AC14">
        <v>11.38443142087598</v>
      </c>
      <c r="AD14">
        <v>14.833146560223003</v>
      </c>
      <c r="AE14">
        <v>13.07172593664818</v>
      </c>
      <c r="AF14">
        <v>15.42300337682266</v>
      </c>
      <c r="AH14">
        <f t="shared" si="10"/>
        <v>11.643020735227864</v>
      </c>
      <c r="AI14">
        <f t="shared" si="2"/>
        <v>15.091735874574887</v>
      </c>
      <c r="AJ14">
        <f t="shared" si="2"/>
        <v>13.330315251000064</v>
      </c>
      <c r="AK14">
        <f t="shared" si="2"/>
        <v>15.681592691174544</v>
      </c>
      <c r="AW14">
        <f t="shared" si="11"/>
        <v>11.643020735227864</v>
      </c>
      <c r="AX14">
        <f t="shared" si="3"/>
        <v>15.091735874574887</v>
      </c>
      <c r="AY14">
        <f t="shared" si="3"/>
        <v>13.330315251000064</v>
      </c>
      <c r="AZ14">
        <f t="shared" si="3"/>
        <v>15.681592691174544</v>
      </c>
      <c r="BB14">
        <f t="shared" si="12"/>
        <v>6.1078326656910369E-2</v>
      </c>
      <c r="BC14">
        <f t="shared" si="4"/>
        <v>5.8309606011267889E-2</v>
      </c>
      <c r="BD14">
        <f t="shared" si="4"/>
        <v>4.1626654779011577E-2</v>
      </c>
      <c r="BE14">
        <f t="shared" si="4"/>
        <v>2.4170470772784152E-2</v>
      </c>
      <c r="BG14">
        <f t="shared" si="13"/>
        <v>2.3036758606343875E-2</v>
      </c>
      <c r="BH14">
        <f t="shared" si="5"/>
        <v>1.7800533375382416E-2</v>
      </c>
      <c r="BI14">
        <f t="shared" si="5"/>
        <v>1.2903829435217944E-2</v>
      </c>
      <c r="BJ14">
        <f t="shared" si="5"/>
        <v>8.3445175431459961E-3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4.350231156224118</v>
      </c>
      <c r="BT14">
        <f t="shared" si="6"/>
        <v>0</v>
      </c>
      <c r="BY14">
        <f>$BG$14-$BL$14</f>
        <v>2.3036758606343875E-2</v>
      </c>
      <c r="BZ14">
        <f>$BH$14-$BM$14</f>
        <v>1.7800533375382416E-2</v>
      </c>
      <c r="CA14">
        <f>$BI$14-$BN$14</f>
        <v>-0.98709617056478205</v>
      </c>
      <c r="CB14">
        <f>$BJ$14-$BO$14</f>
        <v>8.3445175431459961E-3</v>
      </c>
      <c r="CW14">
        <f t="shared" si="15"/>
        <v>2.3036758606343875E-2</v>
      </c>
      <c r="CX14">
        <f t="shared" si="7"/>
        <v>1.7800533375382416E-2</v>
      </c>
      <c r="CY14">
        <f t="shared" si="7"/>
        <v>-0.98709617056478205</v>
      </c>
      <c r="CZ14">
        <f t="shared" si="7"/>
        <v>8.3445175431459961E-3</v>
      </c>
      <c r="DB14">
        <v>-0.76316397302808736</v>
      </c>
      <c r="DC14">
        <v>0.96930653736168571</v>
      </c>
      <c r="DD14">
        <v>-0.81483131488333482</v>
      </c>
      <c r="DE14">
        <v>2.4791925298182872E-3</v>
      </c>
      <c r="DF14">
        <v>-0.28133055135768564</v>
      </c>
      <c r="DG14">
        <v>0.68421260981278509</v>
      </c>
      <c r="DH14">
        <v>0.83947080350987879</v>
      </c>
      <c r="DI14">
        <v>-0.7162225565162379</v>
      </c>
      <c r="DJ14">
        <v>7.7505413021944788E-2</v>
      </c>
      <c r="DK14">
        <v>2.5738395492328359E-3</v>
      </c>
      <c r="DM14">
        <f>(1/4)*SUM($CW$14:$CZ$14)</f>
        <v>-0.23447859025997744</v>
      </c>
      <c r="DO14">
        <v>-0.16150772106662056</v>
      </c>
      <c r="DP14">
        <v>0.53858298293432205</v>
      </c>
      <c r="DQ14">
        <v>0.21222186095526827</v>
      </c>
      <c r="DR14">
        <v>1.0414993419391637E-2</v>
      </c>
      <c r="DT14">
        <f>IF($S$14&gt;0,$DO$14,0)</f>
        <v>-0.16150772106662056</v>
      </c>
      <c r="DU14">
        <f>IF($T$14&gt;0,$DP$14,0)</f>
        <v>0.53858298293432205</v>
      </c>
      <c r="DV14">
        <f>IF($U$14&gt;0,$DQ$14,0)</f>
        <v>0.21222186095526827</v>
      </c>
      <c r="DW14">
        <f>IF($V$14&gt;0,$DR$14,0)</f>
        <v>1.0414993419391637E-2</v>
      </c>
      <c r="DY14">
        <v>8.5927840542615194E-2</v>
      </c>
      <c r="DZ14">
        <v>3.396206073613714E-2</v>
      </c>
      <c r="EA14">
        <v>-6.3907412818790307E-3</v>
      </c>
      <c r="EB14">
        <v>3.7028886909163679E-2</v>
      </c>
      <c r="EC14">
        <v>0.10568768015218773</v>
      </c>
      <c r="ED14">
        <v>-0.10588444535821025</v>
      </c>
      <c r="EE14">
        <v>4.6156223525172124E-2</v>
      </c>
      <c r="EF14">
        <v>7.1308518646639049E-2</v>
      </c>
      <c r="EG14">
        <v>1.0993950194259789E-2</v>
      </c>
      <c r="EH14">
        <v>3.4049952086858494E-2</v>
      </c>
      <c r="EJ14">
        <f>(1/4)*SUM($DT$14:$DW$14)</f>
        <v>0.14992802906059036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1.4960265383160414</v>
      </c>
      <c r="O15">
        <v>2.0738370330025022</v>
      </c>
      <c r="P15">
        <v>2.1174505775143699</v>
      </c>
      <c r="Q15">
        <v>2.1081023903377076</v>
      </c>
      <c r="S15">
        <f t="shared" si="8"/>
        <v>1.7220884268608987</v>
      </c>
      <c r="T15">
        <f t="shared" si="0"/>
        <v>2.2998989215473595</v>
      </c>
      <c r="U15">
        <f t="shared" si="0"/>
        <v>2.3435124660592273</v>
      </c>
      <c r="V15">
        <f t="shared" si="0"/>
        <v>2.3341642788825649</v>
      </c>
      <c r="X15">
        <f t="shared" si="9"/>
        <v>1.7220884268608987</v>
      </c>
      <c r="Y15">
        <f t="shared" si="1"/>
        <v>2.2998989215473595</v>
      </c>
      <c r="Z15">
        <f t="shared" si="1"/>
        <v>2.3435124660592273</v>
      </c>
      <c r="AA15">
        <f t="shared" si="1"/>
        <v>2.3341642788825649</v>
      </c>
      <c r="AC15">
        <v>11.869556177907917</v>
      </c>
      <c r="AD15">
        <v>14.737148158717654</v>
      </c>
      <c r="AE15">
        <v>14.213827358530608</v>
      </c>
      <c r="AF15">
        <v>15.996402996966941</v>
      </c>
      <c r="AH15">
        <f t="shared" si="10"/>
        <v>12.075428742621664</v>
      </c>
      <c r="AI15">
        <f t="shared" si="2"/>
        <v>14.943020723431401</v>
      </c>
      <c r="AJ15">
        <f t="shared" si="2"/>
        <v>14.419699923244355</v>
      </c>
      <c r="AK15">
        <f t="shared" si="2"/>
        <v>16.20227556168069</v>
      </c>
      <c r="AW15">
        <f t="shared" si="11"/>
        <v>12.075428742621664</v>
      </c>
      <c r="AX15">
        <f t="shared" si="3"/>
        <v>14.943020723431401</v>
      </c>
      <c r="AY15">
        <f t="shared" si="3"/>
        <v>14.419699923244355</v>
      </c>
      <c r="AZ15">
        <f t="shared" si="3"/>
        <v>16.20227556168069</v>
      </c>
      <c r="BB15">
        <f t="shared" si="12"/>
        <v>9.4119484937704639E-2</v>
      </c>
      <c r="BC15">
        <f t="shared" si="4"/>
        <v>5.0252067846794195E-2</v>
      </c>
      <c r="BD15">
        <f t="shared" si="4"/>
        <v>0.12373292030739286</v>
      </c>
      <c r="BE15">
        <f t="shared" si="4"/>
        <v>4.0683172000948169E-2</v>
      </c>
      <c r="BG15">
        <f t="shared" si="13"/>
        <v>3.5498809043060291E-2</v>
      </c>
      <c r="BH15">
        <f t="shared" si="5"/>
        <v>1.5340758960298647E-2</v>
      </c>
      <c r="BI15">
        <f t="shared" si="5"/>
        <v>3.8355916603056997E-2</v>
      </c>
      <c r="BJ15">
        <f t="shared" si="5"/>
        <v>1.4045297076091404E-2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3.5498809043060291E-2</v>
      </c>
      <c r="BZ15">
        <f>$BH$15-$BM$15</f>
        <v>1.5340758960298647E-2</v>
      </c>
      <c r="CA15">
        <f>$BI$15-$BN$15</f>
        <v>3.8355916603056997E-2</v>
      </c>
      <c r="CB15">
        <f>$BJ$15-$BO$15</f>
        <v>1.4045297076091404E-2</v>
      </c>
      <c r="CW15">
        <f t="shared" si="15"/>
        <v>3.5498809043060291E-2</v>
      </c>
      <c r="CX15">
        <f t="shared" si="7"/>
        <v>1.5340758960298647E-2</v>
      </c>
      <c r="CY15">
        <f t="shared" si="7"/>
        <v>3.8355916603056997E-2</v>
      </c>
      <c r="CZ15">
        <f t="shared" si="7"/>
        <v>1.4045297076091404E-2</v>
      </c>
      <c r="DB15">
        <v>-0.57176120798131758</v>
      </c>
      <c r="DC15">
        <v>0.68370571615754572</v>
      </c>
      <c r="DD15">
        <v>-0.56851071452064894</v>
      </c>
      <c r="DE15">
        <v>1.6956251517107257E-3</v>
      </c>
      <c r="DF15">
        <v>-0.14094391632309472</v>
      </c>
      <c r="DG15">
        <v>0.49155315121687321</v>
      </c>
      <c r="DH15">
        <v>0.60103894313956907</v>
      </c>
      <c r="DI15">
        <v>-0.55329598581069717</v>
      </c>
      <c r="DJ15">
        <v>5.4771470659151611E-2</v>
      </c>
      <c r="DK15">
        <v>1.7469183109079986E-3</v>
      </c>
      <c r="DM15">
        <f>(1/4)*SUM($CW$15:$CZ$15)</f>
        <v>2.5810195420626836E-2</v>
      </c>
      <c r="DO15">
        <v>0.17959250236143132</v>
      </c>
      <c r="DP15">
        <v>-0.13590720219553415</v>
      </c>
      <c r="DQ15">
        <v>0.19355380851427376</v>
      </c>
      <c r="DR15">
        <v>0.53900317467158576</v>
      </c>
      <c r="DT15">
        <f>IF($S$15&gt;0,$DO$15,0)</f>
        <v>0.17959250236143132</v>
      </c>
      <c r="DU15">
        <f>IF($T$15&gt;0,$DP$15,0)</f>
        <v>-0.13590720219553415</v>
      </c>
      <c r="DV15">
        <f>IF($U$15&gt;0,$DQ$15,0)</f>
        <v>0.19355380851427376</v>
      </c>
      <c r="DW15">
        <f>IF($V$15&gt;0,$DR$15,0)</f>
        <v>0.53900317467158576</v>
      </c>
      <c r="DY15">
        <v>0.16747023375896186</v>
      </c>
      <c r="DZ15">
        <v>4.9169436933880706E-2</v>
      </c>
      <c r="EA15">
        <v>-3.6890385063206979E-2</v>
      </c>
      <c r="EB15">
        <v>5.3575984331720686E-2</v>
      </c>
      <c r="EC15">
        <v>0.22791816248537594</v>
      </c>
      <c r="ED15">
        <v>-0.21578066786150399</v>
      </c>
      <c r="EE15">
        <v>6.4953460299682769E-2</v>
      </c>
      <c r="EF15">
        <v>6.8602094262132776E-2</v>
      </c>
      <c r="EG15">
        <v>0.11586539832279823</v>
      </c>
      <c r="EH15">
        <v>0.11778010452972043</v>
      </c>
      <c r="EJ15">
        <f>(1/4)*SUM($DT$15:$DW$15)</f>
        <v>0.19406057083793918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2.2088860470235523</v>
      </c>
      <c r="O16">
        <v>2.9988912850705107</v>
      </c>
      <c r="P16">
        <v>2.3362675105221506</v>
      </c>
      <c r="Q16">
        <v>2.8608844467821308</v>
      </c>
      <c r="S16">
        <f t="shared" si="8"/>
        <v>2.8580018260661468</v>
      </c>
      <c r="T16">
        <f t="shared" si="0"/>
        <v>3.6480070641131048</v>
      </c>
      <c r="U16">
        <f t="shared" si="0"/>
        <v>2.9853832895647452</v>
      </c>
      <c r="V16">
        <f t="shared" si="0"/>
        <v>3.5100002258247249</v>
      </c>
      <c r="X16">
        <f t="shared" si="9"/>
        <v>2.8580018260661468</v>
      </c>
      <c r="Y16">
        <f t="shared" si="1"/>
        <v>3.6480070641131048</v>
      </c>
      <c r="Z16">
        <f t="shared" si="1"/>
        <v>2.9853832895647452</v>
      </c>
      <c r="AA16">
        <f t="shared" si="1"/>
        <v>3.5100002258247249</v>
      </c>
      <c r="AC16">
        <v>8.6814696859255616</v>
      </c>
      <c r="AD16">
        <v>11.201411042971424</v>
      </c>
      <c r="AE16">
        <v>9.8747018661394765</v>
      </c>
      <c r="AF16">
        <v>11.888053589229216</v>
      </c>
      <c r="AH16">
        <f t="shared" si="10"/>
        <v>9.1710891700654376</v>
      </c>
      <c r="AI16">
        <f t="shared" si="2"/>
        <v>11.6910305271113</v>
      </c>
      <c r="AJ16">
        <f t="shared" si="2"/>
        <v>10.364321350279353</v>
      </c>
      <c r="AK16">
        <f t="shared" si="2"/>
        <v>12.377673073369092</v>
      </c>
      <c r="AW16">
        <f t="shared" si="11"/>
        <v>9.1710891700654376</v>
      </c>
      <c r="AX16">
        <f t="shared" si="3"/>
        <v>11.6910305271113</v>
      </c>
      <c r="AY16">
        <f t="shared" si="3"/>
        <v>10.364321350279353</v>
      </c>
      <c r="AZ16">
        <f t="shared" si="3"/>
        <v>12.377673073369092</v>
      </c>
      <c r="BB16">
        <f t="shared" si="12"/>
        <v>5.1563322314325715E-3</v>
      </c>
      <c r="BC16">
        <f t="shared" si="4"/>
        <v>1.9446101130332542E-3</v>
      </c>
      <c r="BD16">
        <f t="shared" si="4"/>
        <v>2.1441577142208581E-3</v>
      </c>
      <c r="BE16">
        <f t="shared" si="4"/>
        <v>8.8799608417443039E-4</v>
      </c>
      <c r="BG16">
        <f t="shared" si="13"/>
        <v>1.9448008387142565E-3</v>
      </c>
      <c r="BH16">
        <f t="shared" si="5"/>
        <v>5.9364313338809921E-4</v>
      </c>
      <c r="BI16">
        <f t="shared" si="5"/>
        <v>6.6466655976552393E-4</v>
      </c>
      <c r="BJ16">
        <f t="shared" si="5"/>
        <v>3.0656824901325458E-4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1.9448008387142565E-3</v>
      </c>
      <c r="BZ16">
        <f>$BH$16-$BM$16</f>
        <v>5.9364313338809921E-4</v>
      </c>
      <c r="CA16">
        <f>$BI$16-$BN$16</f>
        <v>6.6466655976552393E-4</v>
      </c>
      <c r="CB16">
        <f>$BJ$16-$BO$16</f>
        <v>3.0656824901325458E-4</v>
      </c>
      <c r="CW16">
        <f t="shared" si="15"/>
        <v>1.9448008387142565E-3</v>
      </c>
      <c r="CX16">
        <f t="shared" si="7"/>
        <v>5.9364313338809921E-4</v>
      </c>
      <c r="CY16">
        <f t="shared" si="7"/>
        <v>6.6466655976552393E-4</v>
      </c>
      <c r="CZ16">
        <f t="shared" si="7"/>
        <v>3.0656824901325458E-4</v>
      </c>
      <c r="DB16">
        <v>-0.90711325168081269</v>
      </c>
      <c r="DC16">
        <v>1.0257124894896479</v>
      </c>
      <c r="DD16">
        <v>-0.85525719403376188</v>
      </c>
      <c r="DE16">
        <v>2.5841803551793271E-3</v>
      </c>
      <c r="DF16">
        <v>-0.27819224863488379</v>
      </c>
      <c r="DG16">
        <v>0.73601361852358926</v>
      </c>
      <c r="DH16">
        <v>0.88994901108163327</v>
      </c>
      <c r="DI16">
        <v>-0.69669889616866476</v>
      </c>
      <c r="DJ16">
        <v>8.030624162895679E-2</v>
      </c>
      <c r="DK16">
        <v>2.6960494391165099E-3</v>
      </c>
      <c r="DM16">
        <f>(1/4)*SUM($CW$16:$CZ$16)</f>
        <v>8.7741969522028352E-4</v>
      </c>
      <c r="DO16">
        <v>0.55566130936962899</v>
      </c>
      <c r="DP16">
        <v>0.26917597253278991</v>
      </c>
      <c r="DQ16">
        <v>-0.20847502212684108</v>
      </c>
      <c r="DR16">
        <v>-0.20487248581203635</v>
      </c>
      <c r="DT16">
        <f>IF($S$16&gt;0,$DO$16,0)</f>
        <v>0.55566130936962899</v>
      </c>
      <c r="DU16">
        <f>IF($T$16&gt;0,$DP$16,0)</f>
        <v>0.26917597253278991</v>
      </c>
      <c r="DV16">
        <f>IF($U$16&gt;0,$DQ$16,0)</f>
        <v>-0.20847502212684108</v>
      </c>
      <c r="DW16">
        <f>IF($V$16&gt;0,$DR$16,0)</f>
        <v>-0.20487248581203635</v>
      </c>
      <c r="DY16">
        <v>0.20595745089066503</v>
      </c>
      <c r="DZ16">
        <v>8.360056794147197E-3</v>
      </c>
      <c r="EA16">
        <v>2.6479755591931851E-2</v>
      </c>
      <c r="EB16">
        <v>-6.8301733620530214E-3</v>
      </c>
      <c r="EC16">
        <v>0.25996593324204315</v>
      </c>
      <c r="ED16">
        <v>-0.21043085627569169</v>
      </c>
      <c r="EE16">
        <v>0.15339328584686812</v>
      </c>
      <c r="EF16">
        <v>0.10609612750264859</v>
      </c>
      <c r="EG16">
        <v>0.12166217675262898</v>
      </c>
      <c r="EH16">
        <v>1.0383477751442063E-2</v>
      </c>
      <c r="EJ16">
        <f>(1/4)*SUM($DT$16:$DW$16)</f>
        <v>0.10287244349088537</v>
      </c>
      <c r="EN16">
        <f>Sheet73!FL16</f>
        <v>0.62656133875268616</v>
      </c>
      <c r="EO16">
        <f>Sheet73!FM16</f>
        <v>0.14069577072268177</v>
      </c>
      <c r="EP16">
        <f>Sheet73!FN16</f>
        <v>0.45590108010108699</v>
      </c>
      <c r="EQ16">
        <f>Sheet73!FO16</f>
        <v>0.15781215255078967</v>
      </c>
      <c r="ER16">
        <f>Sheet73!FP16</f>
        <v>0.43273724778163264</v>
      </c>
      <c r="ES16">
        <f>Sheet73!FQ16</f>
        <v>0.51093243647167008</v>
      </c>
      <c r="ET16">
        <f>Sheet73!FR16</f>
        <v>0.75282937410013084</v>
      </c>
      <c r="EU16">
        <f>Sheet73!FS16</f>
        <v>0.95235735159036594</v>
      </c>
      <c r="EV16">
        <f>Sheet73!FT16</f>
        <v>0.38193340387863095</v>
      </c>
      <c r="EW16">
        <f>Sheet73!FU16</f>
        <v>0.39057536545938953</v>
      </c>
      <c r="EZ16">
        <f>EZ68+($EV$10*EN16)</f>
        <v>9.7810881484859905E-2</v>
      </c>
      <c r="FA16">
        <f t="shared" ref="FA16:FI25" si="17">FA68+($EV$10*EO16)</f>
        <v>1.5367502530484493E-2</v>
      </c>
      <c r="FB16">
        <f t="shared" si="17"/>
        <v>1.7171221155515771E-2</v>
      </c>
      <c r="FC16">
        <f t="shared" si="17"/>
        <v>-2.1876604987087538E-2</v>
      </c>
      <c r="FD16">
        <f t="shared" si="17"/>
        <v>0.18364962873304327</v>
      </c>
      <c r="FE16">
        <f t="shared" si="17"/>
        <v>-0.15859025829276266</v>
      </c>
      <c r="FF16">
        <f t="shared" si="17"/>
        <v>6.9960158721006929E-2</v>
      </c>
      <c r="FG16">
        <f t="shared" si="17"/>
        <v>7.7268801360508964E-3</v>
      </c>
      <c r="FH16">
        <f t="shared" si="17"/>
        <v>0.1409264423306161</v>
      </c>
      <c r="FI16">
        <f t="shared" si="17"/>
        <v>3.7222501293722392E-2</v>
      </c>
      <c r="FL16">
        <f>EN16-($EU$10*EZ16)</f>
        <v>0.6264635278712013</v>
      </c>
      <c r="FM16">
        <f t="shared" ref="FM16:FU25" si="18">EO16-($EU$10*FA16)</f>
        <v>0.1406804032201513</v>
      </c>
      <c r="FN16">
        <f t="shared" si="18"/>
        <v>0.45588390887993147</v>
      </c>
      <c r="FO16">
        <f t="shared" si="18"/>
        <v>0.15783402915577677</v>
      </c>
      <c r="FP16">
        <f t="shared" si="18"/>
        <v>0.43255359815289962</v>
      </c>
      <c r="FQ16">
        <f t="shared" si="18"/>
        <v>0.51109102672996287</v>
      </c>
      <c r="FR16">
        <f t="shared" si="18"/>
        <v>0.75275941394140988</v>
      </c>
      <c r="FS16">
        <f t="shared" si="18"/>
        <v>0.95234962471022988</v>
      </c>
      <c r="FT16">
        <f t="shared" si="18"/>
        <v>0.38179247743630035</v>
      </c>
      <c r="FU16">
        <f t="shared" si="18"/>
        <v>0.3905381429580958</v>
      </c>
    </row>
    <row r="17" spans="1:177">
      <c r="A17">
        <v>16</v>
      </c>
      <c r="BQ17">
        <f>SUM(BQ7:BQ16)</f>
        <v>1.6573874039974275</v>
      </c>
      <c r="BR17">
        <f t="shared" ref="BR17:BT17" si="19">SUM(BR7:BR16)</f>
        <v>6.6960992096506766</v>
      </c>
      <c r="BS17">
        <f t="shared" si="19"/>
        <v>4.350231156224118</v>
      </c>
      <c r="BT17">
        <f t="shared" si="19"/>
        <v>5.5206318474669738</v>
      </c>
      <c r="EN17">
        <f>Sheet73!FL17</f>
        <v>0.24236880930085389</v>
      </c>
      <c r="EO17">
        <f>Sheet73!FM17</f>
        <v>0.91181001444323262</v>
      </c>
      <c r="EP17">
        <f>Sheet73!FN17</f>
        <v>0.61871759413107752</v>
      </c>
      <c r="EQ17">
        <f>Sheet73!FO17</f>
        <v>0.12336254588886379</v>
      </c>
      <c r="ER17">
        <f>Sheet73!FP17</f>
        <v>0.84802990113259813</v>
      </c>
      <c r="ES17">
        <f>Sheet73!FQ17</f>
        <v>0.57095899240149339</v>
      </c>
      <c r="ET17">
        <f>Sheet73!FR17</f>
        <v>3.8448004208089435E-2</v>
      </c>
      <c r="EU17">
        <f>Sheet73!FS17</f>
        <v>0.4442705585412644</v>
      </c>
      <c r="EV17">
        <f>Sheet73!FT17</f>
        <v>0.88507348913329054</v>
      </c>
      <c r="EW17">
        <f>Sheet73!FU17</f>
        <v>0.2338206318843607</v>
      </c>
      <c r="EZ17">
        <f t="shared" ref="EZ17:EZ25" si="20">EZ69+($EV$10*EN17)</f>
        <v>0.18764341518871303</v>
      </c>
      <c r="FA17">
        <f t="shared" si="17"/>
        <v>-5.2052781630738997E-3</v>
      </c>
      <c r="FB17">
        <f t="shared" si="17"/>
        <v>-1.4842751005545308E-3</v>
      </c>
      <c r="FC17">
        <f t="shared" si="17"/>
        <v>1.5190715737235551E-2</v>
      </c>
      <c r="FD17">
        <f t="shared" si="17"/>
        <v>0.18499572588092902</v>
      </c>
      <c r="FE17">
        <f t="shared" si="17"/>
        <v>-0.14052540542516367</v>
      </c>
      <c r="FF17">
        <f t="shared" si="17"/>
        <v>0.12167096555753336</v>
      </c>
      <c r="FG17">
        <f t="shared" si="17"/>
        <v>0.10776288751413708</v>
      </c>
      <c r="FH17">
        <f t="shared" si="17"/>
        <v>6.7097922202227753E-2</v>
      </c>
      <c r="FI17">
        <f t="shared" si="17"/>
        <v>1.6170751739183083E-2</v>
      </c>
      <c r="FL17">
        <f t="shared" ref="FL17:FL25" si="21">EN17-($EU$10*EZ17)</f>
        <v>0.24218116588566518</v>
      </c>
      <c r="FM17">
        <f t="shared" si="18"/>
        <v>0.91181521972139568</v>
      </c>
      <c r="FN17">
        <f t="shared" si="18"/>
        <v>0.61871907840617812</v>
      </c>
      <c r="FO17">
        <f t="shared" si="18"/>
        <v>0.12334735517312656</v>
      </c>
      <c r="FP17">
        <f t="shared" si="18"/>
        <v>0.8478449054067172</v>
      </c>
      <c r="FQ17">
        <f t="shared" si="18"/>
        <v>0.57109951780691859</v>
      </c>
      <c r="FR17">
        <f t="shared" si="18"/>
        <v>3.8326333242531901E-2</v>
      </c>
      <c r="FS17">
        <f t="shared" si="18"/>
        <v>0.44416279565375028</v>
      </c>
      <c r="FT17">
        <f t="shared" si="18"/>
        <v>0.88500639121108826</v>
      </c>
      <c r="FU17">
        <f t="shared" si="18"/>
        <v>0.23380446113262152</v>
      </c>
    </row>
    <row r="18" spans="1:177">
      <c r="A18">
        <v>17</v>
      </c>
      <c r="EN18">
        <f>Sheet73!FL18</f>
        <v>5.5699082641443132E-2</v>
      </c>
      <c r="EO18">
        <f>Sheet73!FM18</f>
        <v>0.55231447459691596</v>
      </c>
      <c r="EP18">
        <f>Sheet73!FN18</f>
        <v>2.7718888683227708E-2</v>
      </c>
      <c r="EQ18">
        <f>Sheet73!FO18</f>
        <v>1.0768552126628269E-2</v>
      </c>
      <c r="ER18">
        <f>Sheet73!FP18</f>
        <v>0.37317391295579189</v>
      </c>
      <c r="ES18">
        <f>Sheet73!FQ18</f>
        <v>0.79219493441414801</v>
      </c>
      <c r="ET18">
        <f>Sheet73!FR18</f>
        <v>0.49279364543802984</v>
      </c>
      <c r="EU18">
        <f>Sheet73!FS18</f>
        <v>0.86790214521909348</v>
      </c>
      <c r="EV18">
        <f>Sheet73!FT18</f>
        <v>0.72232922400935451</v>
      </c>
      <c r="EW18">
        <f>Sheet73!FU18</f>
        <v>0.66413027647247314</v>
      </c>
      <c r="EZ18">
        <f t="shared" si="20"/>
        <v>0.10991229745719949</v>
      </c>
      <c r="FA18">
        <f t="shared" si="17"/>
        <v>0.16278413279416276</v>
      </c>
      <c r="FB18">
        <f t="shared" si="17"/>
        <v>9.7578059337268975E-3</v>
      </c>
      <c r="FC18">
        <f t="shared" si="17"/>
        <v>9.4098332840636789E-2</v>
      </c>
      <c r="FD18">
        <f t="shared" si="17"/>
        <v>0.28295710582393707</v>
      </c>
      <c r="FE18">
        <f t="shared" si="17"/>
        <v>-0.33733631886788285</v>
      </c>
      <c r="FF18">
        <f t="shared" si="17"/>
        <v>5.3905722797944942E-2</v>
      </c>
      <c r="FG18">
        <f t="shared" si="17"/>
        <v>0.11755302956084007</v>
      </c>
      <c r="FH18">
        <f t="shared" si="17"/>
        <v>5.2249937952378922E-2</v>
      </c>
      <c r="FI18">
        <f t="shared" si="17"/>
        <v>0.12234864955866369</v>
      </c>
      <c r="FL18">
        <f t="shared" si="21"/>
        <v>5.558917034398593E-2</v>
      </c>
      <c r="FM18">
        <f t="shared" si="18"/>
        <v>0.55215169046412182</v>
      </c>
      <c r="FN18">
        <f t="shared" si="18"/>
        <v>2.7709130877293979E-2</v>
      </c>
      <c r="FO18">
        <f t="shared" si="18"/>
        <v>1.0674453793787633E-2</v>
      </c>
      <c r="FP18">
        <f t="shared" si="18"/>
        <v>0.37289095584996795</v>
      </c>
      <c r="FQ18">
        <f t="shared" si="18"/>
        <v>0.79253227073301591</v>
      </c>
      <c r="FR18">
        <f t="shared" si="18"/>
        <v>0.49273973971523188</v>
      </c>
      <c r="FS18">
        <f t="shared" si="18"/>
        <v>0.86778459218953263</v>
      </c>
      <c r="FT18">
        <f t="shared" si="18"/>
        <v>0.72227697407140212</v>
      </c>
      <c r="FU18">
        <f t="shared" si="18"/>
        <v>0.66400792782291451</v>
      </c>
    </row>
    <row r="19" spans="1:177">
      <c r="A19">
        <v>18</v>
      </c>
      <c r="BN19" t="s">
        <v>35</v>
      </c>
      <c r="BO19">
        <f>BS21+BS34</f>
        <v>3.440220276839848E-4</v>
      </c>
      <c r="EN19">
        <f>Sheet73!FL19</f>
        <v>0.99152925714006557</v>
      </c>
      <c r="EO19">
        <f>Sheet73!FM19</f>
        <v>0.9669969718221435</v>
      </c>
      <c r="EP19">
        <f>Sheet73!FN19</f>
        <v>0.88270260077391693</v>
      </c>
      <c r="EQ19">
        <f>Sheet73!FO19</f>
        <v>0.92282907164908901</v>
      </c>
      <c r="ER19">
        <f>Sheet73!FP19</f>
        <v>0.35547572834000357</v>
      </c>
      <c r="ES19">
        <f>Sheet73!FQ19</f>
        <v>0.81211208721284389</v>
      </c>
      <c r="ET19">
        <f>Sheet73!FR19</f>
        <v>0.65054585640476192</v>
      </c>
      <c r="EU19">
        <f>Sheet73!FS19</f>
        <v>0.7916530136631601</v>
      </c>
      <c r="EV19">
        <f>Sheet73!FT19</f>
        <v>0.80864433544085967</v>
      </c>
      <c r="EW19">
        <f>Sheet73!FU19</f>
        <v>0.61315460458331283</v>
      </c>
      <c r="EZ19">
        <f t="shared" si="20"/>
        <v>9.4051331935009072E-2</v>
      </c>
      <c r="FA19">
        <f t="shared" si="17"/>
        <v>3.4622132107566921E-2</v>
      </c>
      <c r="FB19">
        <f t="shared" si="17"/>
        <v>8.3662476907868502E-2</v>
      </c>
      <c r="FC19">
        <f t="shared" si="17"/>
        <v>-5.4949835841019902E-2</v>
      </c>
      <c r="FD19">
        <f t="shared" si="17"/>
        <v>0.235818751252304</v>
      </c>
      <c r="FE19">
        <f t="shared" si="17"/>
        <v>-0.21201758882611324</v>
      </c>
      <c r="FF19">
        <f t="shared" si="17"/>
        <v>0.12391022559425516</v>
      </c>
      <c r="FG19">
        <f t="shared" si="17"/>
        <v>3.9518739554401855E-2</v>
      </c>
      <c r="FH19">
        <f t="shared" si="17"/>
        <v>0.13686534020858687</v>
      </c>
      <c r="FI19">
        <f t="shared" si="17"/>
        <v>-3.2276007324478273E-2</v>
      </c>
      <c r="FL19">
        <f t="shared" si="21"/>
        <v>0.9914352058081306</v>
      </c>
      <c r="FM19">
        <f t="shared" si="18"/>
        <v>0.96696234969003592</v>
      </c>
      <c r="FN19">
        <f t="shared" si="18"/>
        <v>0.8826189382970091</v>
      </c>
      <c r="FO19">
        <f t="shared" si="18"/>
        <v>0.92288402148492998</v>
      </c>
      <c r="FP19">
        <f t="shared" si="18"/>
        <v>0.35523990958875129</v>
      </c>
      <c r="FQ19">
        <f t="shared" si="18"/>
        <v>0.81232410480167005</v>
      </c>
      <c r="FR19">
        <f t="shared" si="18"/>
        <v>0.65042194617916771</v>
      </c>
      <c r="FS19">
        <f t="shared" si="18"/>
        <v>0.79161349492360567</v>
      </c>
      <c r="FT19">
        <f t="shared" si="18"/>
        <v>0.80850747010065105</v>
      </c>
      <c r="FU19">
        <f t="shared" si="18"/>
        <v>0.61318688059063731</v>
      </c>
    </row>
    <row r="20" spans="1:177">
      <c r="A20">
        <v>19</v>
      </c>
      <c r="AV20" t="s">
        <v>67</v>
      </c>
      <c r="AW20">
        <f>MAX(AW7:AW16)</f>
        <v>14.438618930159691</v>
      </c>
      <c r="AX20">
        <f>MAX(AX7:AX16)</f>
        <v>17.933724305141055</v>
      </c>
      <c r="AY20">
        <f>MAX(AY7:AY16)</f>
        <v>16.509329828021052</v>
      </c>
      <c r="AZ20">
        <f>MAX(AZ7:AZ16)</f>
        <v>19.404216298064398</v>
      </c>
      <c r="BB20">
        <f>SUM(BB7:BB16)</f>
        <v>2.6513420442792062</v>
      </c>
      <c r="BC20">
        <f t="shared" ref="BC20:BE20" si="22">SUM(BC7:BC16)</f>
        <v>3.2757224057065759</v>
      </c>
      <c r="BD20">
        <f t="shared" si="22"/>
        <v>3.2259148331115948</v>
      </c>
      <c r="BE20">
        <f t="shared" si="22"/>
        <v>2.8965689924922318</v>
      </c>
      <c r="BG20">
        <f>IF(BG7&lt;0.000000000001,0.000000000001,BG7)</f>
        <v>2.9696986445796021E-3</v>
      </c>
      <c r="BH20">
        <f t="shared" ref="BH20:BJ20" si="23">IF(BH7&lt;0.000000000001,0.000000000001,BH7)</f>
        <v>1.2357228090125124E-3</v>
      </c>
      <c r="BI20">
        <f t="shared" si="23"/>
        <v>1.4973681939752378E-3</v>
      </c>
      <c r="BJ20">
        <f t="shared" si="23"/>
        <v>5.9501697584823541E-4</v>
      </c>
      <c r="EN20">
        <f>Sheet73!FL20</f>
        <v>0.62981444071684778</v>
      </c>
      <c r="EO20">
        <f>Sheet73!FM20</f>
        <v>0.29032615151155189</v>
      </c>
      <c r="EP20">
        <f>Sheet73!FN20</f>
        <v>0.77742227141247811</v>
      </c>
      <c r="EQ20">
        <f>Sheet73!FO20</f>
        <v>0.66133297533471991</v>
      </c>
      <c r="ER20">
        <f>Sheet73!FP20</f>
        <v>0.49814794920019523</v>
      </c>
      <c r="ES20">
        <f>Sheet73!FQ20</f>
        <v>0.45726077200478671</v>
      </c>
      <c r="ET20">
        <f>Sheet73!FR20</f>
        <v>0.32783238860310415</v>
      </c>
      <c r="EU20">
        <f>Sheet73!FS20</f>
        <v>0.54488281185311049</v>
      </c>
      <c r="EV20">
        <f>Sheet73!FT20</f>
        <v>0.38548013174186724</v>
      </c>
      <c r="EW20">
        <f>Sheet73!FU20</f>
        <v>0.10159999491415284</v>
      </c>
      <c r="EZ20">
        <f t="shared" si="20"/>
        <v>0.20482678721632308</v>
      </c>
      <c r="FA20">
        <f t="shared" si="17"/>
        <v>3.4951189497273091E-2</v>
      </c>
      <c r="FB20">
        <f t="shared" si="17"/>
        <v>2.9743578612037243E-2</v>
      </c>
      <c r="FC20">
        <f t="shared" si="17"/>
        <v>6.4840256852104986E-3</v>
      </c>
      <c r="FD20">
        <f t="shared" si="17"/>
        <v>0.28605234795486612</v>
      </c>
      <c r="FE20">
        <f t="shared" si="17"/>
        <v>-0.2496734391281403</v>
      </c>
      <c r="FF20">
        <f t="shared" si="17"/>
        <v>0.15144009989791704</v>
      </c>
      <c r="FG20">
        <f t="shared" si="17"/>
        <v>0.11649144351043755</v>
      </c>
      <c r="FH20">
        <f t="shared" si="17"/>
        <v>0.12036136395085033</v>
      </c>
      <c r="FI20">
        <f t="shared" si="17"/>
        <v>2.5392164512663403E-2</v>
      </c>
      <c r="FL20">
        <f t="shared" si="21"/>
        <v>0.62960961392963144</v>
      </c>
      <c r="FM20">
        <f t="shared" si="18"/>
        <v>0.29029120032205463</v>
      </c>
      <c r="FN20">
        <f t="shared" si="18"/>
        <v>0.77739252783386603</v>
      </c>
      <c r="FO20">
        <f t="shared" si="18"/>
        <v>0.66132649130903465</v>
      </c>
      <c r="FP20">
        <f t="shared" si="18"/>
        <v>0.49786189685224036</v>
      </c>
      <c r="FQ20">
        <f t="shared" si="18"/>
        <v>0.45751044544391484</v>
      </c>
      <c r="FR20">
        <f t="shared" si="18"/>
        <v>0.32768094850320623</v>
      </c>
      <c r="FS20">
        <f t="shared" si="18"/>
        <v>0.54476632040960005</v>
      </c>
      <c r="FT20">
        <f t="shared" si="18"/>
        <v>0.38535977037791641</v>
      </c>
      <c r="FU20">
        <f t="shared" si="18"/>
        <v>0.10157460274964017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0.37716748095844421</v>
      </c>
      <c r="BH21">
        <f t="shared" si="24"/>
        <v>0.29602615861346082</v>
      </c>
      <c r="BI21">
        <f t="shared" si="24"/>
        <v>0.30998958488790546</v>
      </c>
      <c r="BJ21">
        <f t="shared" si="24"/>
        <v>0.29047330444527036</v>
      </c>
      <c r="BL21">
        <v>1.0000000000000001E-5</v>
      </c>
      <c r="BS21">
        <f>SUM(BM23:BV32)</f>
        <v>1.8441267026543339E-4</v>
      </c>
      <c r="EN21">
        <f>Sheet73!FL21</f>
        <v>0.94443923179248068</v>
      </c>
      <c r="EO21">
        <f>Sheet73!FM21</f>
        <v>0.50659105770928059</v>
      </c>
      <c r="EP21">
        <f>Sheet73!FN21</f>
        <v>0.45424293951107603</v>
      </c>
      <c r="EQ21">
        <f>Sheet73!FO21</f>
        <v>0.75260428910151922</v>
      </c>
      <c r="ER21">
        <f>Sheet73!FP21</f>
        <v>0.46169763299681432</v>
      </c>
      <c r="ES21">
        <f>Sheet73!FQ21</f>
        <v>0.95812156580168395</v>
      </c>
      <c r="ET21">
        <f>Sheet73!FR21</f>
        <v>0.35273011896630507</v>
      </c>
      <c r="EU21">
        <f>Sheet73!FS21</f>
        <v>0.86314346614937543</v>
      </c>
      <c r="EV21">
        <f>Sheet73!FT21</f>
        <v>0.13909301979422728</v>
      </c>
      <c r="EW21">
        <f>Sheet73!FU21</f>
        <v>0.98800658470701208</v>
      </c>
      <c r="EZ21">
        <f t="shared" si="20"/>
        <v>0.14537981535962363</v>
      </c>
      <c r="FA21">
        <f t="shared" si="17"/>
        <v>5.7988297208578874E-3</v>
      </c>
      <c r="FB21">
        <f t="shared" si="17"/>
        <v>-9.434502548712087E-3</v>
      </c>
      <c r="FC21">
        <f t="shared" si="17"/>
        <v>2.6666389869091044E-2</v>
      </c>
      <c r="FD21">
        <f t="shared" si="17"/>
        <v>0.14036633691400416</v>
      </c>
      <c r="FE21">
        <f t="shared" si="17"/>
        <v>-0.11309158074139436</v>
      </c>
      <c r="FF21">
        <f t="shared" si="17"/>
        <v>8.6196348829712444E-2</v>
      </c>
      <c r="FG21">
        <f t="shared" si="17"/>
        <v>9.1719422440842469E-2</v>
      </c>
      <c r="FH21">
        <f t="shared" si="17"/>
        <v>3.8238456749738615E-2</v>
      </c>
      <c r="FI21">
        <f t="shared" si="17"/>
        <v>2.5089820103620836E-2</v>
      </c>
      <c r="FL21">
        <f t="shared" si="21"/>
        <v>0.94429385197712101</v>
      </c>
      <c r="FM21">
        <f t="shared" si="18"/>
        <v>0.50658525887955974</v>
      </c>
      <c r="FN21">
        <f t="shared" si="18"/>
        <v>0.45425237401362473</v>
      </c>
      <c r="FO21">
        <f t="shared" si="18"/>
        <v>0.75257762271165007</v>
      </c>
      <c r="FP21">
        <f t="shared" si="18"/>
        <v>0.46155726665990032</v>
      </c>
      <c r="FQ21">
        <f t="shared" si="18"/>
        <v>0.9582346573824253</v>
      </c>
      <c r="FR21">
        <f t="shared" si="18"/>
        <v>0.35264392261747535</v>
      </c>
      <c r="FS21">
        <f t="shared" si="18"/>
        <v>0.86305174672693463</v>
      </c>
      <c r="FT21">
        <f t="shared" si="18"/>
        <v>0.13905478133747753</v>
      </c>
      <c r="FU21">
        <f t="shared" si="18"/>
        <v>0.98798149488690845</v>
      </c>
    </row>
    <row r="22" spans="1:177">
      <c r="A22">
        <v>21</v>
      </c>
      <c r="BG22">
        <f t="shared" si="24"/>
        <v>8.3545651574355277E-3</v>
      </c>
      <c r="BH22">
        <f t="shared" si="24"/>
        <v>6.5245859227683074E-3</v>
      </c>
      <c r="BI22">
        <f t="shared" si="24"/>
        <v>9.1246929308213404E-3</v>
      </c>
      <c r="BJ22">
        <f t="shared" si="24"/>
        <v>4.0033176566765232E-3</v>
      </c>
      <c r="EN22">
        <f>Sheet73!FL22</f>
        <v>0.23687767082279707</v>
      </c>
      <c r="EO22">
        <f>Sheet73!FM22</f>
        <v>0.55621556035528574</v>
      </c>
      <c r="EP22">
        <f>Sheet73!FN22</f>
        <v>0.99202989198903579</v>
      </c>
      <c r="EQ22">
        <f>Sheet73!FO22</f>
        <v>0.33657741169647487</v>
      </c>
      <c r="ER22">
        <f>Sheet73!FP22</f>
        <v>1.0568210714296485E-3</v>
      </c>
      <c r="ES22">
        <f>Sheet73!FQ22</f>
        <v>5.8553696813578332E-2</v>
      </c>
      <c r="ET22">
        <f>Sheet73!FR22</f>
        <v>0.63199594568489192</v>
      </c>
      <c r="EU22">
        <f>Sheet73!FS22</f>
        <v>0.73120953913086184</v>
      </c>
      <c r="EV22">
        <f>Sheet73!FT22</f>
        <v>0.2069042577870675</v>
      </c>
      <c r="EW22">
        <f>Sheet73!FU22</f>
        <v>0.60445737359507878</v>
      </c>
      <c r="EZ22">
        <f t="shared" si="20"/>
        <v>9.2551946346028854E-2</v>
      </c>
      <c r="FA22">
        <f t="shared" si="17"/>
        <v>5.2939976016013759E-2</v>
      </c>
      <c r="FB22">
        <f t="shared" si="17"/>
        <v>6.6154292262167916E-2</v>
      </c>
      <c r="FC22">
        <f t="shared" si="17"/>
        <v>-2.6990903406493263E-2</v>
      </c>
      <c r="FD22">
        <f t="shared" si="17"/>
        <v>0.22975465186784474</v>
      </c>
      <c r="FE22">
        <f t="shared" si="17"/>
        <v>-0.21966504056138639</v>
      </c>
      <c r="FF22">
        <f t="shared" si="17"/>
        <v>0.10581441236348307</v>
      </c>
      <c r="FG22">
        <f t="shared" si="17"/>
        <v>5.0908272698361741E-2</v>
      </c>
      <c r="FH22">
        <f t="shared" si="17"/>
        <v>0.11461261991719666</v>
      </c>
      <c r="FI22">
        <f t="shared" si="17"/>
        <v>-5.0800027844737959E-3</v>
      </c>
      <c r="FL22">
        <f t="shared" si="21"/>
        <v>0.23678511887645104</v>
      </c>
      <c r="FM22">
        <f t="shared" si="18"/>
        <v>0.55616262037926978</v>
      </c>
      <c r="FN22">
        <f t="shared" si="18"/>
        <v>0.9919637376967736</v>
      </c>
      <c r="FO22">
        <f t="shared" si="18"/>
        <v>0.33660440259988139</v>
      </c>
      <c r="FP22">
        <f t="shared" si="18"/>
        <v>8.2706641956180381E-4</v>
      </c>
      <c r="FQ22">
        <f t="shared" si="18"/>
        <v>5.877336185413972E-2</v>
      </c>
      <c r="FR22">
        <f t="shared" si="18"/>
        <v>0.63189013127252847</v>
      </c>
      <c r="FS22">
        <f t="shared" si="18"/>
        <v>0.73115863085816346</v>
      </c>
      <c r="FT22">
        <f t="shared" si="18"/>
        <v>0.20678964516715032</v>
      </c>
      <c r="FU22">
        <f t="shared" si="18"/>
        <v>0.60446245359786321</v>
      </c>
    </row>
    <row r="23" spans="1:177">
      <c r="A23">
        <v>22</v>
      </c>
      <c r="B23">
        <f t="array" ref="B23:K32">TRANSPOSE(EN16:EW25)</f>
        <v>0.62656133875268616</v>
      </c>
      <c r="C23">
        <v>0.24236880930085389</v>
      </c>
      <c r="D23">
        <v>5.5699082641443132E-2</v>
      </c>
      <c r="E23">
        <v>0.99152925714006557</v>
      </c>
      <c r="F23">
        <v>0.62981444071684778</v>
      </c>
      <c r="G23">
        <v>0.94443923179248068</v>
      </c>
      <c r="H23">
        <v>0.23687767082279707</v>
      </c>
      <c r="I23">
        <v>0.67312307942165017</v>
      </c>
      <c r="J23">
        <v>0.96719031675924727</v>
      </c>
      <c r="K23">
        <v>0.99744442298554969</v>
      </c>
      <c r="M23">
        <f t="array" ref="M23:M32">TRANSPOSE(EN12:EW12)</f>
        <v>0.79287106086737469</v>
      </c>
      <c r="S23">
        <f>EN16</f>
        <v>0.62656133875268616</v>
      </c>
      <c r="T23">
        <f t="shared" ref="T23:AB32" si="25">EO16</f>
        <v>0.14069577072268177</v>
      </c>
      <c r="U23">
        <f t="shared" si="25"/>
        <v>0.45590108010108699</v>
      </c>
      <c r="V23">
        <f t="shared" si="25"/>
        <v>0.15781215255078967</v>
      </c>
      <c r="W23">
        <f t="shared" si="25"/>
        <v>0.43273724778163264</v>
      </c>
      <c r="X23">
        <f t="shared" si="25"/>
        <v>0.51093243647167008</v>
      </c>
      <c r="Y23">
        <f t="shared" si="25"/>
        <v>0.75282937410013084</v>
      </c>
      <c r="Z23">
        <f t="shared" si="25"/>
        <v>0.95235735159036594</v>
      </c>
      <c r="AA23">
        <f t="shared" si="25"/>
        <v>0.38193340387863095</v>
      </c>
      <c r="AB23">
        <f t="shared" si="25"/>
        <v>0.39057536545938953</v>
      </c>
      <c r="BG23">
        <f t="shared" si="24"/>
        <v>1.7269488664055168E-3</v>
      </c>
      <c r="BH23">
        <f t="shared" si="24"/>
        <v>5.0104520623925016E-4</v>
      </c>
      <c r="BI23">
        <f t="shared" si="24"/>
        <v>7.8147869546295995E-4</v>
      </c>
      <c r="BJ23">
        <f t="shared" si="24"/>
        <v>3.5335283100424613E-4</v>
      </c>
      <c r="BM23">
        <f>0.5*$BL$21*B23*B23</f>
        <v>1.9628955560977919E-6</v>
      </c>
      <c r="BN23">
        <f t="shared" ref="BN23:BV32" si="26">0.5*$BL$21*C23*C23</f>
        <v>2.9371319860956843E-7</v>
      </c>
      <c r="BO23">
        <f t="shared" si="26"/>
        <v>1.5511939035491561E-8</v>
      </c>
      <c r="BP23">
        <f t="shared" si="26"/>
        <v>4.915651338823652E-6</v>
      </c>
      <c r="BQ23">
        <f t="shared" si="26"/>
        <v>1.9833311486773791E-6</v>
      </c>
      <c r="BR23">
        <f t="shared" si="26"/>
        <v>4.4598273127438559E-6</v>
      </c>
      <c r="BS23">
        <f t="shared" si="26"/>
        <v>2.8055515467216703E-7</v>
      </c>
      <c r="BT23">
        <f t="shared" si="26"/>
        <v>2.2654734002504259E-6</v>
      </c>
      <c r="BU23">
        <f t="shared" si="26"/>
        <v>4.6772855441642653E-6</v>
      </c>
      <c r="BV23">
        <f t="shared" si="26"/>
        <v>4.9744768847248815E-6</v>
      </c>
      <c r="BY23">
        <f>$BG$7-$BL$7</f>
        <v>2.9696986445796021E-3</v>
      </c>
      <c r="BZ23">
        <f>$BG$8-$BL$8</f>
        <v>0.37716748095844421</v>
      </c>
      <c r="CA23">
        <f>$BG$9-$BL$9</f>
        <v>8.3545651574355277E-3</v>
      </c>
      <c r="CB23">
        <f>$BG$10-$BL$10</f>
        <v>1.7269488664055168E-3</v>
      </c>
      <c r="CC23">
        <f>$BG$11-$BL$11</f>
        <v>-0.80936361408183566</v>
      </c>
      <c r="CD23">
        <f>$BG$12-$BL$12</f>
        <v>0.17027862971421093</v>
      </c>
      <c r="CE23">
        <f>$BG$13-$BL$13</f>
        <v>0.1883859222526415</v>
      </c>
      <c r="CF23">
        <f>$BG$14-$BL$14</f>
        <v>2.3036758606343875E-2</v>
      </c>
      <c r="CG23">
        <f>$BG$15-$BL$15</f>
        <v>3.5498809043060291E-2</v>
      </c>
      <c r="CH23">
        <f>$BG$16-$BL$16</f>
        <v>1.9448008387142565E-3</v>
      </c>
      <c r="CW23">
        <f t="array" ref="CW23:DF26">TRANSPOSE(CW7:CZ16)</f>
        <v>2.9696986445796021E-3</v>
      </c>
      <c r="CX23">
        <v>0.37716748095844421</v>
      </c>
      <c r="CY23">
        <v>8.3545651574355277E-3</v>
      </c>
      <c r="CZ23">
        <v>1.7269488664055168E-3</v>
      </c>
      <c r="DA23">
        <v>-0.80936361408183566</v>
      </c>
      <c r="DB23">
        <v>0.17027862971421093</v>
      </c>
      <c r="DC23">
        <v>0.1883859222526415</v>
      </c>
      <c r="DD23">
        <v>2.3036758606343875E-2</v>
      </c>
      <c r="DE23">
        <v>3.5498809043060291E-2</v>
      </c>
      <c r="DF23">
        <v>1.9448008387142565E-3</v>
      </c>
      <c r="DT23">
        <f>IF($S$7&gt;0,$DO$7,0)</f>
        <v>-0.13886683141533693</v>
      </c>
      <c r="DU23">
        <f>IF($S$8&gt;0,$DO$8,0)</f>
        <v>0.35629177067887768</v>
      </c>
      <c r="DV23">
        <f>IF($S$9&gt;0,$DO$9,0)</f>
        <v>-0.18311827169189199</v>
      </c>
      <c r="DW23">
        <f>IF($S$10&gt;0,$DO$10,0)</f>
        <v>0.25477620754070085</v>
      </c>
      <c r="DX23">
        <f>IF($S$11&gt;0,$DO$11,0)</f>
        <v>0.22608522632624872</v>
      </c>
      <c r="DY23">
        <f>IF($S$12&gt;0,$DO$12,0)</f>
        <v>-0.44328624110305848</v>
      </c>
      <c r="DZ23">
        <f>IF($S$13&gt;0,$DO$13,0)</f>
        <v>-0.3238689520571949</v>
      </c>
      <c r="EA23">
        <f>IF($S$14&gt;0,$DO$14,0)</f>
        <v>-0.16150772106662056</v>
      </c>
      <c r="EB23">
        <f>IF($S$15&gt;0,$DO$15,0)</f>
        <v>0.17959250236143132</v>
      </c>
      <c r="EC23">
        <f>IF($S$16&gt;0,$DO$16,0)</f>
        <v>0.55566130936962899</v>
      </c>
      <c r="EN23">
        <f>Sheet73!FL23</f>
        <v>0.67312307942165017</v>
      </c>
      <c r="EO23">
        <f>Sheet73!FM23</f>
        <v>0.2111363712044157</v>
      </c>
      <c r="EP23">
        <f>Sheet73!FN23</f>
        <v>0.69473568418399934</v>
      </c>
      <c r="EQ23">
        <f>Sheet73!FO23</f>
        <v>0.9639971829166758</v>
      </c>
      <c r="ER23">
        <f>Sheet73!FP23</f>
        <v>0.53904947292098881</v>
      </c>
      <c r="ES23">
        <f>Sheet73!FQ23</f>
        <v>0.77892236286793359</v>
      </c>
      <c r="ET23">
        <f>Sheet73!FR23</f>
        <v>0.20353748396732033</v>
      </c>
      <c r="EU23">
        <f>Sheet73!FS23</f>
        <v>0.40118792895862315</v>
      </c>
      <c r="EV23">
        <f>Sheet73!FT23</f>
        <v>0.27404189654180439</v>
      </c>
      <c r="EW23">
        <f>Sheet73!FU23</f>
        <v>0.77015516758471214</v>
      </c>
      <c r="EZ23">
        <f t="shared" si="20"/>
        <v>8.5934571773409407E-2</v>
      </c>
      <c r="FA23">
        <f t="shared" si="17"/>
        <v>3.3964172099849185E-2</v>
      </c>
      <c r="FB23">
        <f t="shared" si="17"/>
        <v>-6.3837939250371905E-3</v>
      </c>
      <c r="FC23">
        <f t="shared" si="17"/>
        <v>3.7038526880992843E-2</v>
      </c>
      <c r="FD23">
        <f t="shared" si="17"/>
        <v>0.10569307064691694</v>
      </c>
      <c r="FE23">
        <f t="shared" si="17"/>
        <v>-0.10587665613458157</v>
      </c>
      <c r="FF23">
        <f t="shared" si="17"/>
        <v>4.6158258900011795E-2</v>
      </c>
      <c r="FG23">
        <f t="shared" si="17"/>
        <v>7.1312530525928633E-2</v>
      </c>
      <c r="FH23">
        <f t="shared" si="17"/>
        <v>1.0996690613225207E-2</v>
      </c>
      <c r="FI23">
        <f t="shared" si="17"/>
        <v>3.4057653638534344E-2</v>
      </c>
      <c r="FL23">
        <f t="shared" si="21"/>
        <v>0.67303714484987676</v>
      </c>
      <c r="FM23">
        <f t="shared" si="18"/>
        <v>0.21110240703231584</v>
      </c>
      <c r="FN23">
        <f t="shared" si="18"/>
        <v>0.69474206797792437</v>
      </c>
      <c r="FO23">
        <f t="shared" si="18"/>
        <v>0.96396014438979483</v>
      </c>
      <c r="FP23">
        <f t="shared" si="18"/>
        <v>0.53894377985034192</v>
      </c>
      <c r="FQ23">
        <f t="shared" si="18"/>
        <v>0.77902823952406819</v>
      </c>
      <c r="FR23">
        <f t="shared" si="18"/>
        <v>0.20349132570842032</v>
      </c>
      <c r="FS23">
        <f t="shared" si="18"/>
        <v>0.40111661642809721</v>
      </c>
      <c r="FT23">
        <f t="shared" si="18"/>
        <v>0.27403089985119117</v>
      </c>
      <c r="FU23">
        <f t="shared" si="18"/>
        <v>0.77012110993107363</v>
      </c>
    </row>
    <row r="24" spans="1:177">
      <c r="A24">
        <v>23</v>
      </c>
      <c r="B24">
        <v>0.14069577072268177</v>
      </c>
      <c r="C24">
        <v>0.91181001444323262</v>
      </c>
      <c r="D24">
        <v>0.55231447459691596</v>
      </c>
      <c r="E24">
        <v>0.9669969718221435</v>
      </c>
      <c r="F24">
        <v>0.29032615151155189</v>
      </c>
      <c r="G24">
        <v>0.50659105770928059</v>
      </c>
      <c r="H24">
        <v>0.55621556035528574</v>
      </c>
      <c r="I24">
        <v>0.2111363712044157</v>
      </c>
      <c r="J24">
        <v>0.26758075594345659</v>
      </c>
      <c r="K24">
        <v>0.58920442543546803</v>
      </c>
      <c r="M24">
        <v>6.5630558909068826E-2</v>
      </c>
      <c r="S24">
        <f t="shared" ref="S24:S32" si="27">EN17</f>
        <v>0.24236880930085389</v>
      </c>
      <c r="T24">
        <f t="shared" si="25"/>
        <v>0.91181001444323262</v>
      </c>
      <c r="U24">
        <f t="shared" si="25"/>
        <v>0.61871759413107752</v>
      </c>
      <c r="V24">
        <f t="shared" si="25"/>
        <v>0.12336254588886379</v>
      </c>
      <c r="W24">
        <f t="shared" si="25"/>
        <v>0.84802990113259813</v>
      </c>
      <c r="X24">
        <f t="shared" si="25"/>
        <v>0.57095899240149339</v>
      </c>
      <c r="Y24">
        <f t="shared" si="25"/>
        <v>3.8448004208089435E-2</v>
      </c>
      <c r="Z24">
        <f t="shared" si="25"/>
        <v>0.4442705585412644</v>
      </c>
      <c r="AA24">
        <f t="shared" si="25"/>
        <v>0.88507348913329054</v>
      </c>
      <c r="AB24">
        <f t="shared" si="25"/>
        <v>0.2338206318843607</v>
      </c>
      <c r="BG24">
        <f t="shared" si="24"/>
        <v>0.19063638591816429</v>
      </c>
      <c r="BH24">
        <f t="shared" si="24"/>
        <v>9.660442800713398E-2</v>
      </c>
      <c r="BI24">
        <f t="shared" si="24"/>
        <v>0.1226324827134138</v>
      </c>
      <c r="BJ24">
        <f t="shared" si="24"/>
        <v>0.1372863421681205</v>
      </c>
      <c r="BM24">
        <f t="shared" ref="BM24:BM32" si="28">0.5*$BL$21*B24*B24</f>
        <v>9.8976499496247205E-8</v>
      </c>
      <c r="BN24">
        <f t="shared" si="26"/>
        <v>4.1569875121948402E-6</v>
      </c>
      <c r="BO24">
        <f t="shared" si="26"/>
        <v>1.5252563942463369E-6</v>
      </c>
      <c r="BP24">
        <f t="shared" si="26"/>
        <v>4.6754157175659776E-6</v>
      </c>
      <c r="BQ24">
        <f t="shared" si="26"/>
        <v>4.2144637125754298E-7</v>
      </c>
      <c r="BR24">
        <f t="shared" si="26"/>
        <v>1.2831724987550384E-6</v>
      </c>
      <c r="BS24">
        <f t="shared" si="26"/>
        <v>1.5468787479067228E-6</v>
      </c>
      <c r="BT24">
        <f t="shared" si="26"/>
        <v>2.228928362268441E-7</v>
      </c>
      <c r="BU24">
        <f t="shared" si="26"/>
        <v>3.5799730475635846E-7</v>
      </c>
      <c r="BV24">
        <f t="shared" si="26"/>
        <v>1.7358092747637003E-6</v>
      </c>
      <c r="BY24">
        <f>$BH$7-$BM$7</f>
        <v>-0.99876427719098748</v>
      </c>
      <c r="BZ24">
        <f>$BH$8-$BM$8</f>
        <v>0.29602615861346082</v>
      </c>
      <c r="CA24">
        <f>$BH$9-$BM$9</f>
        <v>6.5245859227683074E-3</v>
      </c>
      <c r="CB24">
        <f>$BH$10-$BM$10</f>
        <v>5.0104520623925016E-4</v>
      </c>
      <c r="CC24">
        <f>$BH$11-$BM$11</f>
        <v>9.660442800713398E-2</v>
      </c>
      <c r="CD24">
        <f>$BH$12-$BM$12</f>
        <v>0.30527617305358912</v>
      </c>
      <c r="CE24">
        <f>$BH$13-$BM$13</f>
        <v>0.26009695091872681</v>
      </c>
      <c r="CF24">
        <f>$BH$14-$BM$14</f>
        <v>1.7800533375382416E-2</v>
      </c>
      <c r="CG24">
        <f>$BH$15-$BM$15</f>
        <v>1.5340758960298647E-2</v>
      </c>
      <c r="CH24">
        <f>$BH$16-$BM$16</f>
        <v>5.9364313338809921E-4</v>
      </c>
      <c r="CW24">
        <v>-0.99876427719098748</v>
      </c>
      <c r="CX24">
        <v>0.29602615861346082</v>
      </c>
      <c r="CY24">
        <v>6.5245859227683074E-3</v>
      </c>
      <c r="CZ24">
        <v>5.0104520623925016E-4</v>
      </c>
      <c r="DA24">
        <v>9.660442800713398E-2</v>
      </c>
      <c r="DB24">
        <v>0.30527617305358912</v>
      </c>
      <c r="DC24">
        <v>0.26009695091872681</v>
      </c>
      <c r="DD24">
        <v>1.7800533375382416E-2</v>
      </c>
      <c r="DE24">
        <v>1.5340758960298647E-2</v>
      </c>
      <c r="DF24">
        <v>5.9364313338809921E-4</v>
      </c>
      <c r="DT24">
        <f>IF($T$7&gt;0,$DP$7,0)</f>
        <v>0.50681500314528005</v>
      </c>
      <c r="DU24">
        <f>IF($T$8&gt;0,$DP$8,0)</f>
        <v>0.27788325274219766</v>
      </c>
      <c r="DV24">
        <f>IF($T$9&gt;0,$DP$9,0)</f>
        <v>-0.10484487070621025</v>
      </c>
      <c r="DW24">
        <f>IF($T$10&gt;0,$DP$10,0)</f>
        <v>0.36167110965432636</v>
      </c>
      <c r="DX24">
        <f>IF($T$11&gt;0,$DP$11,0)</f>
        <v>0.54742610445555717</v>
      </c>
      <c r="DY24">
        <f>IF($T$12&gt;0,$DP$12,0)</f>
        <v>-0.61279340268025728</v>
      </c>
      <c r="DZ24">
        <f>IF($T$13&gt;0,$DP$13,0)</f>
        <v>0.21275331523415467</v>
      </c>
      <c r="EA24">
        <f>IF($T$14&gt;0,$DP$14,0)</f>
        <v>0.53858298293432205</v>
      </c>
      <c r="EB24">
        <f>IF($T$15&gt;0,$DP$15,0)</f>
        <v>-0.13590720219553415</v>
      </c>
      <c r="EC24">
        <f>IF($T$16&gt;0,$DP$16,0)</f>
        <v>0.26917597253278991</v>
      </c>
      <c r="EN24">
        <f>Sheet73!FL24</f>
        <v>0.96719031675924727</v>
      </c>
      <c r="EO24">
        <f>Sheet73!FM24</f>
        <v>0.26758075594345659</v>
      </c>
      <c r="EP24">
        <f>Sheet73!FN24</f>
        <v>0.89238772975877145</v>
      </c>
      <c r="EQ24">
        <f>Sheet73!FO24</f>
        <v>0.12830210783173943</v>
      </c>
      <c r="ER24">
        <f>Sheet73!FP24</f>
        <v>0.53480313890278497</v>
      </c>
      <c r="ES24">
        <f>Sheet73!FQ24</f>
        <v>0.88740469751941153</v>
      </c>
      <c r="ET24">
        <f>Sheet73!FR24</f>
        <v>0.54456540276375887</v>
      </c>
      <c r="EU24">
        <f>Sheet73!FS24</f>
        <v>0.74431120025093367</v>
      </c>
      <c r="EV24">
        <f>Sheet73!FT24</f>
        <v>0.12061393003248244</v>
      </c>
      <c r="EW24">
        <f>Sheet73!FU24</f>
        <v>0.87889225903309731</v>
      </c>
      <c r="EZ24">
        <f t="shared" si="20"/>
        <v>0.16747990566212945</v>
      </c>
      <c r="FA24">
        <f t="shared" si="17"/>
        <v>4.9172112741440142E-2</v>
      </c>
      <c r="FB24">
        <f t="shared" si="17"/>
        <v>-3.6881461185909389E-2</v>
      </c>
      <c r="FC24">
        <f t="shared" si="17"/>
        <v>5.3577267352799003E-2</v>
      </c>
      <c r="FD24">
        <f t="shared" si="17"/>
        <v>0.22792351051676496</v>
      </c>
      <c r="FE24">
        <f t="shared" si="17"/>
        <v>-0.2157717938145288</v>
      </c>
      <c r="FF24">
        <f t="shared" si="17"/>
        <v>6.4958905953710414E-2</v>
      </c>
      <c r="FG24">
        <f t="shared" si="17"/>
        <v>6.860953737413529E-2</v>
      </c>
      <c r="FH24">
        <f t="shared" si="17"/>
        <v>0.11586660446209855</v>
      </c>
      <c r="FI24">
        <f t="shared" si="17"/>
        <v>0.11778889345231076</v>
      </c>
      <c r="FL24">
        <f t="shared" si="21"/>
        <v>0.96702283685358514</v>
      </c>
      <c r="FM24">
        <f t="shared" si="18"/>
        <v>0.26753158383071518</v>
      </c>
      <c r="FN24">
        <f t="shared" si="18"/>
        <v>0.89242461121995731</v>
      </c>
      <c r="FO24">
        <f t="shared" si="18"/>
        <v>0.12824853056438662</v>
      </c>
      <c r="FP24">
        <f t="shared" si="18"/>
        <v>0.53457521539226815</v>
      </c>
      <c r="FQ24">
        <f t="shared" si="18"/>
        <v>0.88762046931322602</v>
      </c>
      <c r="FR24">
        <f t="shared" si="18"/>
        <v>0.54450044385780516</v>
      </c>
      <c r="FS24">
        <f t="shared" si="18"/>
        <v>0.74424259071355958</v>
      </c>
      <c r="FT24">
        <f t="shared" si="18"/>
        <v>0.12049806342802034</v>
      </c>
      <c r="FU24">
        <f t="shared" si="18"/>
        <v>0.87877447013964505</v>
      </c>
    </row>
    <row r="25" spans="1:177">
      <c r="A25">
        <v>24</v>
      </c>
      <c r="B25">
        <v>0.45590108010108699</v>
      </c>
      <c r="C25">
        <v>0.61871759413107752</v>
      </c>
      <c r="D25">
        <v>2.7718888683227708E-2</v>
      </c>
      <c r="E25">
        <v>0.88270260077391693</v>
      </c>
      <c r="F25">
        <v>0.77742227141247811</v>
      </c>
      <c r="G25">
        <v>0.45424293951107603</v>
      </c>
      <c r="H25">
        <v>0.99202989198903579</v>
      </c>
      <c r="I25">
        <v>0.69473568418399934</v>
      </c>
      <c r="J25">
        <v>0.89238772975877145</v>
      </c>
      <c r="K25">
        <v>0.72167363958667019</v>
      </c>
      <c r="M25">
        <v>0.13706618889040781</v>
      </c>
      <c r="S25">
        <f t="shared" si="27"/>
        <v>5.5699082641443132E-2</v>
      </c>
      <c r="T25">
        <f t="shared" si="25"/>
        <v>0.55231447459691596</v>
      </c>
      <c r="U25">
        <f t="shared" si="25"/>
        <v>2.7718888683227708E-2</v>
      </c>
      <c r="V25">
        <f t="shared" si="25"/>
        <v>1.0768552126628269E-2</v>
      </c>
      <c r="W25">
        <f t="shared" si="25"/>
        <v>0.37317391295579189</v>
      </c>
      <c r="X25">
        <f t="shared" si="25"/>
        <v>0.79219493441414801</v>
      </c>
      <c r="Y25">
        <f t="shared" si="25"/>
        <v>0.49279364543802984</v>
      </c>
      <c r="Z25">
        <f t="shared" si="25"/>
        <v>0.86790214521909348</v>
      </c>
      <c r="AA25">
        <f t="shared" si="25"/>
        <v>0.72232922400935451</v>
      </c>
      <c r="AB25">
        <f t="shared" si="25"/>
        <v>0.66413027647247314</v>
      </c>
      <c r="BG25">
        <f t="shared" si="24"/>
        <v>0.17027862971421093</v>
      </c>
      <c r="BH25">
        <f t="shared" si="24"/>
        <v>0.30527617305358912</v>
      </c>
      <c r="BI25">
        <f t="shared" si="24"/>
        <v>0.21572028535455939</v>
      </c>
      <c r="BJ25">
        <f t="shared" si="24"/>
        <v>0.19935624600825746</v>
      </c>
      <c r="BM25">
        <f t="shared" si="28"/>
        <v>1.0392289741866888E-6</v>
      </c>
      <c r="BN25">
        <f t="shared" si="26"/>
        <v>1.9140573064367441E-6</v>
      </c>
      <c r="BO25">
        <f t="shared" si="26"/>
        <v>3.8416839491658454E-9</v>
      </c>
      <c r="BP25">
        <f t="shared" si="26"/>
        <v>3.8958194070651858E-6</v>
      </c>
      <c r="BQ25">
        <f t="shared" si="26"/>
        <v>3.0219269404406843E-6</v>
      </c>
      <c r="BR25">
        <f t="shared" si="26"/>
        <v>1.0316832404783155E-6</v>
      </c>
      <c r="BS25">
        <f t="shared" si="26"/>
        <v>4.9206165329988909E-6</v>
      </c>
      <c r="BT25">
        <f t="shared" si="26"/>
        <v>2.4132883543930488E-6</v>
      </c>
      <c r="BU25">
        <f t="shared" si="26"/>
        <v>3.9817793011200711E-6</v>
      </c>
      <c r="BV25">
        <f t="shared" si="26"/>
        <v>2.6040642103713559E-6</v>
      </c>
      <c r="BY25">
        <f>$BI$7-$BN$7</f>
        <v>1.4973681939752378E-3</v>
      </c>
      <c r="BZ25">
        <f>$BI$8-$BN$8</f>
        <v>0.30998958488790546</v>
      </c>
      <c r="CA25">
        <f>$BI$9-$BN$9</f>
        <v>9.1246929308213404E-3</v>
      </c>
      <c r="CB25">
        <f>$BI$10-$BN$10</f>
        <v>7.8147869546295995E-4</v>
      </c>
      <c r="CC25">
        <f>$BI$11-$BN$11</f>
        <v>0.1226324827134138</v>
      </c>
      <c r="CD25">
        <f>$BI$12-$BN$12</f>
        <v>0.21572028535455939</v>
      </c>
      <c r="CE25">
        <f>$BI$13-$BN$13</f>
        <v>0.28832969462582131</v>
      </c>
      <c r="CF25">
        <f>$BI$14-$BN$14</f>
        <v>-0.98709617056478205</v>
      </c>
      <c r="CG25">
        <f>$BI$15-$BN$15</f>
        <v>3.8355916603056997E-2</v>
      </c>
      <c r="CH25">
        <f>$BI$16-$BN$16</f>
        <v>6.6466655976552393E-4</v>
      </c>
      <c r="CW25">
        <v>1.4973681939752378E-3</v>
      </c>
      <c r="CX25">
        <v>0.30998958488790546</v>
      </c>
      <c r="CY25">
        <v>9.1246929308213404E-3</v>
      </c>
      <c r="CZ25">
        <v>7.8147869546295995E-4</v>
      </c>
      <c r="DA25">
        <v>0.1226324827134138</v>
      </c>
      <c r="DB25">
        <v>0.21572028535455939</v>
      </c>
      <c r="DC25">
        <v>0.28832969462582131</v>
      </c>
      <c r="DD25">
        <v>-0.98709617056478205</v>
      </c>
      <c r="DE25">
        <v>3.8355916603056997E-2</v>
      </c>
      <c r="DF25">
        <v>6.6466655976552393E-4</v>
      </c>
      <c r="DT25">
        <f>IF($U$7&gt;0,$DQ$7,0)</f>
        <v>0.10845244450102588</v>
      </c>
      <c r="DU25">
        <f>IF($U$8&gt;0,$DQ$8,0)</f>
        <v>0.26491739989018254</v>
      </c>
      <c r="DV25">
        <f>IF($U$9&gt;0,$DQ$9,0)</f>
        <v>0.3783192888281639</v>
      </c>
      <c r="DW25">
        <f>IF($U$10&gt;0,$DQ$10,0)</f>
        <v>-0.13190735736909684</v>
      </c>
      <c r="DX25">
        <f>IF($U$11&gt;0,$DQ$11,0)</f>
        <v>0.67510177449534037</v>
      </c>
      <c r="DY25">
        <f>IF($U$12&gt;0,$DQ$12,0)</f>
        <v>-0.71744279775359798</v>
      </c>
      <c r="DZ25">
        <f>IF($U$13&gt;0,$DQ$13,0)</f>
        <v>0.35651769783569714</v>
      </c>
      <c r="EA25">
        <f>IF($U$14&gt;0,$DQ$14,0)</f>
        <v>0.21222186095526827</v>
      </c>
      <c r="EB25">
        <f>IF($U$15&gt;0,$DQ$15,0)</f>
        <v>0.19355380851427376</v>
      </c>
      <c r="EC25">
        <f>IF($U$16&gt;0,$DQ$16,0)</f>
        <v>-0.20847502212684108</v>
      </c>
      <c r="EN25">
        <f>Sheet73!FL25</f>
        <v>0.99744442298554969</v>
      </c>
      <c r="EO25">
        <f>Sheet73!FM25</f>
        <v>0.58920442543546803</v>
      </c>
      <c r="EP25">
        <f>Sheet73!FN25</f>
        <v>0.72167363958667019</v>
      </c>
      <c r="EQ25">
        <f>Sheet73!FO25</f>
        <v>0.12055198331926166</v>
      </c>
      <c r="ER25">
        <f>Sheet73!FP25</f>
        <v>0.15126780757090524</v>
      </c>
      <c r="ES25">
        <f>Sheet73!FQ25</f>
        <v>0.53456379610412885</v>
      </c>
      <c r="ET25">
        <f>Sheet73!FR25</f>
        <v>0.23495527818261905</v>
      </c>
      <c r="EU25">
        <f>Sheet73!FS25</f>
        <v>0.1448060147719275</v>
      </c>
      <c r="EV25">
        <f>Sheet73!FT25</f>
        <v>0.24011435976221554</v>
      </c>
      <c r="EW25">
        <f>Sheet73!FU25</f>
        <v>0.63219611633443618</v>
      </c>
      <c r="EZ25">
        <f t="shared" si="20"/>
        <v>0.20596742533489487</v>
      </c>
      <c r="FA25">
        <f t="shared" si="17"/>
        <v>8.3659488384015511E-3</v>
      </c>
      <c r="FB25">
        <f t="shared" si="17"/>
        <v>2.6486972328327717E-2</v>
      </c>
      <c r="FC25">
        <f t="shared" si="17"/>
        <v>-6.8289678422198286E-3</v>
      </c>
      <c r="FD25">
        <f t="shared" si="17"/>
        <v>0.25996744592011883</v>
      </c>
      <c r="FE25">
        <f t="shared" si="17"/>
        <v>-0.21042551063773066</v>
      </c>
      <c r="FF25">
        <f t="shared" si="17"/>
        <v>0.15339563539964995</v>
      </c>
      <c r="FG25">
        <f t="shared" si="17"/>
        <v>0.10609757556279631</v>
      </c>
      <c r="FH25">
        <f t="shared" si="17"/>
        <v>0.1216645778962266</v>
      </c>
      <c r="FI25">
        <f t="shared" si="17"/>
        <v>1.0389799712605409E-2</v>
      </c>
      <c r="FL25">
        <f t="shared" si="21"/>
        <v>0.99723845556021484</v>
      </c>
      <c r="FM25">
        <f t="shared" si="18"/>
        <v>0.58919605948662968</v>
      </c>
      <c r="FN25">
        <f t="shared" si="18"/>
        <v>0.72164715261434187</v>
      </c>
      <c r="FO25">
        <f t="shared" si="18"/>
        <v>0.12055881228710388</v>
      </c>
      <c r="FP25">
        <f t="shared" si="18"/>
        <v>0.15100784012498514</v>
      </c>
      <c r="FQ25">
        <f t="shared" si="18"/>
        <v>0.53477422161476662</v>
      </c>
      <c r="FR25">
        <f t="shared" si="18"/>
        <v>0.2348018825472194</v>
      </c>
      <c r="FS25">
        <f t="shared" si="18"/>
        <v>0.14469991719636471</v>
      </c>
      <c r="FT25">
        <f t="shared" si="18"/>
        <v>0.23999269518431932</v>
      </c>
      <c r="FU25">
        <f t="shared" si="18"/>
        <v>0.6321857265347236</v>
      </c>
    </row>
    <row r="26" spans="1:177">
      <c r="A26">
        <v>25</v>
      </c>
      <c r="B26">
        <v>0.15781215255078967</v>
      </c>
      <c r="C26">
        <v>0.12336254588886379</v>
      </c>
      <c r="D26">
        <v>1.0768552126628269E-2</v>
      </c>
      <c r="E26">
        <v>0.92282907164908901</v>
      </c>
      <c r="F26">
        <v>0.66133297533471991</v>
      </c>
      <c r="G26">
        <v>0.75260428910151922</v>
      </c>
      <c r="H26">
        <v>0.33657741169647487</v>
      </c>
      <c r="I26">
        <v>0.9639971829166758</v>
      </c>
      <c r="J26">
        <v>0.12830210783173943</v>
      </c>
      <c r="K26">
        <v>0.12055198331926166</v>
      </c>
      <c r="M26">
        <v>0.2897663025829208</v>
      </c>
      <c r="S26">
        <f t="shared" si="27"/>
        <v>0.99152925714006557</v>
      </c>
      <c r="T26">
        <f t="shared" si="25"/>
        <v>0.9669969718221435</v>
      </c>
      <c r="U26">
        <f t="shared" si="25"/>
        <v>0.88270260077391693</v>
      </c>
      <c r="V26">
        <f t="shared" si="25"/>
        <v>0.92282907164908901</v>
      </c>
      <c r="W26">
        <f t="shared" si="25"/>
        <v>0.35547572834000357</v>
      </c>
      <c r="X26">
        <f t="shared" si="25"/>
        <v>0.81211208721284389</v>
      </c>
      <c r="Y26">
        <f t="shared" si="25"/>
        <v>0.65054585640476192</v>
      </c>
      <c r="Z26">
        <f t="shared" si="25"/>
        <v>0.7916530136631601</v>
      </c>
      <c r="AA26">
        <f t="shared" si="25"/>
        <v>0.80864433544085967</v>
      </c>
      <c r="AB26">
        <f t="shared" si="25"/>
        <v>0.61315460458331283</v>
      </c>
      <c r="BG26">
        <f t="shared" si="24"/>
        <v>0.1883859222526415</v>
      </c>
      <c r="BH26">
        <f t="shared" si="24"/>
        <v>0.26009695091872681</v>
      </c>
      <c r="BI26">
        <f t="shared" si="24"/>
        <v>0.28832969462582131</v>
      </c>
      <c r="BJ26">
        <f t="shared" si="24"/>
        <v>0.34523603704657208</v>
      </c>
      <c r="BM26">
        <f t="shared" si="28"/>
        <v>1.2452337746356856E-7</v>
      </c>
      <c r="BN26">
        <f t="shared" si="26"/>
        <v>7.6091588640910132E-8</v>
      </c>
      <c r="BO26">
        <f t="shared" si="26"/>
        <v>5.7980857451955111E-10</v>
      </c>
      <c r="BP26">
        <f t="shared" si="26"/>
        <v>4.2580674774035981E-6</v>
      </c>
      <c r="BQ26">
        <f t="shared" si="26"/>
        <v>2.1868065213253663E-6</v>
      </c>
      <c r="BR26">
        <f t="shared" si="26"/>
        <v>2.8320660798700157E-6</v>
      </c>
      <c r="BS26">
        <f t="shared" si="26"/>
        <v>5.6642177032149175E-7</v>
      </c>
      <c r="BT26">
        <f t="shared" si="26"/>
        <v>4.6464528433564353E-6</v>
      </c>
      <c r="BU26">
        <f t="shared" si="26"/>
        <v>8.2307154370336463E-8</v>
      </c>
      <c r="BV26">
        <f t="shared" si="26"/>
        <v>7.266390341103772E-8</v>
      </c>
      <c r="BY26">
        <f>$BJ$7-$BO$7</f>
        <v>5.9501697584823541E-4</v>
      </c>
      <c r="BZ26">
        <f>$BJ$8-$BO$8</f>
        <v>0.29047330444527036</v>
      </c>
      <c r="CA26">
        <f>$BJ$9-$BO$9</f>
        <v>-0.9959966823433235</v>
      </c>
      <c r="CB26">
        <f>$BJ$10-$BO$10</f>
        <v>3.5335283100424613E-4</v>
      </c>
      <c r="CC26">
        <f>$BJ$11-$BO$11</f>
        <v>0.1372863421681205</v>
      </c>
      <c r="CD26">
        <f>$BJ$12-$BO$12</f>
        <v>0.19935624600825746</v>
      </c>
      <c r="CE26">
        <f>$BJ$13-$BO$13</f>
        <v>0.34523603704657208</v>
      </c>
      <c r="CF26">
        <f>$BJ$14-$BO$14</f>
        <v>8.3445175431459961E-3</v>
      </c>
      <c r="CG26">
        <f>$BJ$15-$BO$15</f>
        <v>1.4045297076091404E-2</v>
      </c>
      <c r="CH26">
        <f>$BJ$16-$BO$16</f>
        <v>3.0656824901325458E-4</v>
      </c>
      <c r="CW26">
        <v>5.9501697584823541E-4</v>
      </c>
      <c r="CX26">
        <v>0.29047330444527036</v>
      </c>
      <c r="CY26">
        <v>-0.9959966823433235</v>
      </c>
      <c r="CZ26">
        <v>3.5335283100424613E-4</v>
      </c>
      <c r="DA26">
        <v>0.1372863421681205</v>
      </c>
      <c r="DB26">
        <v>0.19935624600825746</v>
      </c>
      <c r="DC26">
        <v>0.34523603704657208</v>
      </c>
      <c r="DD26">
        <v>8.3445175431459961E-3</v>
      </c>
      <c r="DE26">
        <v>1.4045297076091404E-2</v>
      </c>
      <c r="DF26">
        <v>3.0656824901325458E-4</v>
      </c>
      <c r="DT26">
        <f>IF($V$7&gt;0,$DR$7,0)</f>
        <v>0.57332414170152601</v>
      </c>
      <c r="DU26">
        <f>IF($V$8&gt;0,$DR$8,0)</f>
        <v>-0.43312198515354172</v>
      </c>
      <c r="DV26">
        <f>IF($V$9&gt;0,$DR$9,0)</f>
        <v>5.0284555095734304E-2</v>
      </c>
      <c r="DW26">
        <f>IF($V$10&gt;0,$DR$10,0)</f>
        <v>-0.3202279723752538</v>
      </c>
      <c r="DX26">
        <f>IF($V$11&gt;0,$DR$11,0)</f>
        <v>0.37834057085302264</v>
      </c>
      <c r="DY26">
        <f>IF($V$12&gt;0,$DR$12,0)</f>
        <v>3.9837086335056118E-4</v>
      </c>
      <c r="DZ26">
        <f>IF($V$13&gt;0,$DR$13,0)</f>
        <v>0.46525763778513435</v>
      </c>
      <c r="EA26">
        <f>IF($V$14&gt;0,$DR$14,0)</f>
        <v>1.0414993419391637E-2</v>
      </c>
      <c r="EB26">
        <f>IF($V$15&gt;0,$DR$15,0)</f>
        <v>0.53900317467158576</v>
      </c>
      <c r="EC26">
        <f>IF($V$16&gt;0,$DR$16,0)</f>
        <v>-0.20487248581203635</v>
      </c>
    </row>
    <row r="27" spans="1:177">
      <c r="A27">
        <v>26</v>
      </c>
      <c r="B27">
        <v>0.43273724778163264</v>
      </c>
      <c r="C27">
        <v>0.84802990113259813</v>
      </c>
      <c r="D27">
        <v>0.37317391295579189</v>
      </c>
      <c r="E27">
        <v>0.35547572834000357</v>
      </c>
      <c r="F27">
        <v>0.49814794920019523</v>
      </c>
      <c r="G27">
        <v>0.46169763299681432</v>
      </c>
      <c r="H27">
        <v>1.0568210714296485E-3</v>
      </c>
      <c r="I27">
        <v>0.53904947292098881</v>
      </c>
      <c r="J27">
        <v>0.53480313890278497</v>
      </c>
      <c r="K27">
        <v>0.15126780757090524</v>
      </c>
      <c r="M27">
        <v>0.80362813975966196</v>
      </c>
      <c r="S27">
        <f t="shared" si="27"/>
        <v>0.62981444071684778</v>
      </c>
      <c r="T27">
        <f t="shared" si="25"/>
        <v>0.29032615151155189</v>
      </c>
      <c r="U27">
        <f t="shared" si="25"/>
        <v>0.77742227141247811</v>
      </c>
      <c r="V27">
        <f t="shared" si="25"/>
        <v>0.66133297533471991</v>
      </c>
      <c r="W27">
        <f t="shared" si="25"/>
        <v>0.49814794920019523</v>
      </c>
      <c r="X27">
        <f t="shared" si="25"/>
        <v>0.45726077200478671</v>
      </c>
      <c r="Y27">
        <f t="shared" si="25"/>
        <v>0.32783238860310415</v>
      </c>
      <c r="Z27">
        <f t="shared" si="25"/>
        <v>0.54488281185311049</v>
      </c>
      <c r="AA27">
        <f t="shared" si="25"/>
        <v>0.38548013174186724</v>
      </c>
      <c r="AB27">
        <f t="shared" si="25"/>
        <v>0.10159999491415284</v>
      </c>
      <c r="BG27">
        <f t="shared" si="24"/>
        <v>2.3036758606343875E-2</v>
      </c>
      <c r="BH27">
        <f t="shared" si="24"/>
        <v>1.7800533375382416E-2</v>
      </c>
      <c r="BI27">
        <f t="shared" si="24"/>
        <v>1.2903829435217944E-2</v>
      </c>
      <c r="BJ27">
        <f t="shared" si="24"/>
        <v>8.3445175431459961E-3</v>
      </c>
      <c r="BM27">
        <f t="shared" si="28"/>
        <v>9.3630762808811067E-7</v>
      </c>
      <c r="BN27">
        <f t="shared" si="26"/>
        <v>3.5957735660748214E-6</v>
      </c>
      <c r="BO27">
        <f t="shared" si="26"/>
        <v>6.9629384655368471E-7</v>
      </c>
      <c r="BP27">
        <f t="shared" si="26"/>
        <v>6.3181496719428014E-7</v>
      </c>
      <c r="BQ27">
        <f t="shared" si="26"/>
        <v>1.2407568964618015E-6</v>
      </c>
      <c r="BR27">
        <f t="shared" si="26"/>
        <v>1.0658235215743054E-6</v>
      </c>
      <c r="BS27">
        <f t="shared" si="26"/>
        <v>5.584353885088552E-12</v>
      </c>
      <c r="BT27">
        <f t="shared" si="26"/>
        <v>1.4528716712819795E-6</v>
      </c>
      <c r="BU27">
        <f t="shared" si="26"/>
        <v>1.4300719869013577E-6</v>
      </c>
      <c r="BV27">
        <f t="shared" si="26"/>
        <v>1.1440974803654209E-7</v>
      </c>
    </row>
    <row r="28" spans="1:177">
      <c r="A28">
        <v>27</v>
      </c>
      <c r="B28">
        <v>0.51093243647167008</v>
      </c>
      <c r="C28">
        <v>0.57095899240149339</v>
      </c>
      <c r="D28">
        <v>0.79219493441414801</v>
      </c>
      <c r="E28">
        <v>0.81211208721284389</v>
      </c>
      <c r="F28">
        <v>0.45726077200478671</v>
      </c>
      <c r="G28">
        <v>0.95812156580168395</v>
      </c>
      <c r="H28">
        <v>5.8553696813578332E-2</v>
      </c>
      <c r="I28">
        <v>0.77892236286793359</v>
      </c>
      <c r="J28">
        <v>0.88740469751941153</v>
      </c>
      <c r="K28">
        <v>0.53456379610412885</v>
      </c>
      <c r="M28">
        <v>0.87309804534136903</v>
      </c>
      <c r="S28">
        <f t="shared" si="27"/>
        <v>0.94443923179248068</v>
      </c>
      <c r="T28">
        <f t="shared" si="25"/>
        <v>0.50659105770928059</v>
      </c>
      <c r="U28">
        <f t="shared" si="25"/>
        <v>0.45424293951107603</v>
      </c>
      <c r="V28">
        <f t="shared" si="25"/>
        <v>0.75260428910151922</v>
      </c>
      <c r="W28">
        <f t="shared" si="25"/>
        <v>0.46169763299681432</v>
      </c>
      <c r="X28">
        <f t="shared" si="25"/>
        <v>0.95812156580168395</v>
      </c>
      <c r="Y28">
        <f t="shared" si="25"/>
        <v>0.35273011896630507</v>
      </c>
      <c r="Z28">
        <f t="shared" si="25"/>
        <v>0.86314346614937543</v>
      </c>
      <c r="AA28">
        <f t="shared" si="25"/>
        <v>0.13909301979422728</v>
      </c>
      <c r="AB28">
        <f t="shared" si="25"/>
        <v>0.98800658470701208</v>
      </c>
      <c r="BG28">
        <f t="shared" si="24"/>
        <v>3.5498809043060291E-2</v>
      </c>
      <c r="BH28">
        <f t="shared" si="24"/>
        <v>1.5340758960298647E-2</v>
      </c>
      <c r="BI28">
        <f t="shared" si="24"/>
        <v>3.8355916603056997E-2</v>
      </c>
      <c r="BJ28">
        <f t="shared" si="24"/>
        <v>1.4045297076091404E-2</v>
      </c>
      <c r="BM28">
        <f t="shared" si="28"/>
        <v>1.3052597731943859E-6</v>
      </c>
      <c r="BN28">
        <f t="shared" si="26"/>
        <v>1.6299708550206432E-6</v>
      </c>
      <c r="BO28">
        <f t="shared" si="26"/>
        <v>3.1378640705571816E-6</v>
      </c>
      <c r="BP28">
        <f t="shared" si="26"/>
        <v>3.2976302109860096E-6</v>
      </c>
      <c r="BQ28">
        <f t="shared" si="26"/>
        <v>1.0454370680720679E-6</v>
      </c>
      <c r="BR28">
        <f t="shared" si="26"/>
        <v>4.5899846742713531E-6</v>
      </c>
      <c r="BS28">
        <f t="shared" si="26"/>
        <v>1.7142677052682269E-8</v>
      </c>
      <c r="BT28">
        <f t="shared" si="26"/>
        <v>3.0336002368788243E-6</v>
      </c>
      <c r="BU28">
        <f t="shared" si="26"/>
        <v>3.9374354858975911E-6</v>
      </c>
      <c r="BV28">
        <f t="shared" si="26"/>
        <v>1.4287922605262832E-6</v>
      </c>
      <c r="EN28" t="s">
        <v>19</v>
      </c>
      <c r="EZ28" t="s">
        <v>25</v>
      </c>
    </row>
    <row r="29" spans="1:177">
      <c r="A29">
        <v>28</v>
      </c>
      <c r="B29">
        <v>0.75282937410013084</v>
      </c>
      <c r="C29">
        <v>3.8448004208089435E-2</v>
      </c>
      <c r="D29">
        <v>0.49279364543802984</v>
      </c>
      <c r="E29">
        <v>0.65054585640476192</v>
      </c>
      <c r="F29">
        <v>0.32783238860310415</v>
      </c>
      <c r="G29">
        <v>0.35273011896630507</v>
      </c>
      <c r="H29">
        <v>0.63199594568489192</v>
      </c>
      <c r="I29">
        <v>0.20353748396732033</v>
      </c>
      <c r="J29">
        <v>0.54456540276375887</v>
      </c>
      <c r="K29">
        <v>0.23495527818261905</v>
      </c>
      <c r="M29">
        <v>0.41178230179493258</v>
      </c>
      <c r="S29">
        <f t="shared" si="27"/>
        <v>0.23687767082279707</v>
      </c>
      <c r="T29">
        <f t="shared" si="25"/>
        <v>0.55621556035528574</v>
      </c>
      <c r="U29">
        <f t="shared" si="25"/>
        <v>0.99202989198903579</v>
      </c>
      <c r="V29">
        <f t="shared" si="25"/>
        <v>0.33657741169647487</v>
      </c>
      <c r="W29">
        <f t="shared" si="25"/>
        <v>1.0568210714296485E-3</v>
      </c>
      <c r="X29">
        <f t="shared" si="25"/>
        <v>5.8553696813578332E-2</v>
      </c>
      <c r="Y29">
        <f t="shared" si="25"/>
        <v>0.63199594568489192</v>
      </c>
      <c r="Z29">
        <f t="shared" si="25"/>
        <v>0.73120953913086184</v>
      </c>
      <c r="AA29">
        <f t="shared" si="25"/>
        <v>0.2069042577870675</v>
      </c>
      <c r="AB29">
        <f t="shared" si="25"/>
        <v>0.60445737359507878</v>
      </c>
      <c r="BG29">
        <f t="shared" si="24"/>
        <v>1.9448008387142565E-3</v>
      </c>
      <c r="BH29">
        <f t="shared" si="24"/>
        <v>5.9364313338809921E-4</v>
      </c>
      <c r="BI29">
        <f t="shared" si="24"/>
        <v>6.6466655976552393E-4</v>
      </c>
      <c r="BJ29">
        <f t="shared" si="24"/>
        <v>3.0656824901325458E-4</v>
      </c>
      <c r="BM29">
        <f t="shared" si="28"/>
        <v>2.8337603325399742E-6</v>
      </c>
      <c r="BN29">
        <f t="shared" si="26"/>
        <v>7.3912451379263156E-9</v>
      </c>
      <c r="BO29">
        <f t="shared" si="26"/>
        <v>1.2142278849205134E-6</v>
      </c>
      <c r="BP29">
        <f t="shared" si="26"/>
        <v>2.1160495564270257E-6</v>
      </c>
      <c r="BQ29">
        <f t="shared" si="26"/>
        <v>5.3737037508608347E-7</v>
      </c>
      <c r="BR29">
        <f t="shared" si="26"/>
        <v>6.2209268412991874E-7</v>
      </c>
      <c r="BS29">
        <f t="shared" si="26"/>
        <v>1.9970943768107044E-6</v>
      </c>
      <c r="BT29">
        <f t="shared" si="26"/>
        <v>2.0713753689873591E-7</v>
      </c>
      <c r="BU29">
        <f t="shared" si="26"/>
        <v>1.4827573894362746E-6</v>
      </c>
      <c r="BV29">
        <f t="shared" si="26"/>
        <v>2.7601991372935954E-7</v>
      </c>
    </row>
    <row r="30" spans="1:177">
      <c r="A30">
        <v>29</v>
      </c>
      <c r="B30">
        <v>0.95235735159036594</v>
      </c>
      <c r="C30">
        <v>0.4442705585412644</v>
      </c>
      <c r="D30">
        <v>0.86790214521909348</v>
      </c>
      <c r="E30">
        <v>0.7916530136631601</v>
      </c>
      <c r="F30">
        <v>0.54488281185311049</v>
      </c>
      <c r="G30">
        <v>0.86314346614937543</v>
      </c>
      <c r="H30">
        <v>0.73120953913086184</v>
      </c>
      <c r="I30">
        <v>0.40118792895862315</v>
      </c>
      <c r="J30">
        <v>0.74431120025093367</v>
      </c>
      <c r="K30">
        <v>0.1448060147719275</v>
      </c>
      <c r="M30">
        <v>5.4727803571780753E-2</v>
      </c>
      <c r="S30">
        <f t="shared" si="27"/>
        <v>0.67312307942165017</v>
      </c>
      <c r="T30">
        <f t="shared" si="25"/>
        <v>0.2111363712044157</v>
      </c>
      <c r="U30">
        <f t="shared" si="25"/>
        <v>0.69473568418399934</v>
      </c>
      <c r="V30">
        <f t="shared" si="25"/>
        <v>0.9639971829166758</v>
      </c>
      <c r="W30">
        <f t="shared" si="25"/>
        <v>0.53904947292098881</v>
      </c>
      <c r="X30">
        <f t="shared" si="25"/>
        <v>0.77892236286793359</v>
      </c>
      <c r="Y30">
        <f t="shared" si="25"/>
        <v>0.20353748396732033</v>
      </c>
      <c r="Z30">
        <f t="shared" si="25"/>
        <v>0.40118792895862315</v>
      </c>
      <c r="AA30">
        <f t="shared" si="25"/>
        <v>0.27404189654180439</v>
      </c>
      <c r="AB30">
        <f t="shared" si="25"/>
        <v>0.77015516758471214</v>
      </c>
      <c r="BM30">
        <f t="shared" si="28"/>
        <v>4.5349226256410801E-6</v>
      </c>
      <c r="BN30">
        <f t="shared" si="26"/>
        <v>9.8688164593283531E-7</v>
      </c>
      <c r="BO30">
        <f t="shared" si="26"/>
        <v>3.7662706683795226E-6</v>
      </c>
      <c r="BP30">
        <f t="shared" si="26"/>
        <v>3.1335724702098179E-6</v>
      </c>
      <c r="BQ30">
        <f t="shared" si="26"/>
        <v>1.4844863932647613E-6</v>
      </c>
      <c r="BR30">
        <f t="shared" si="26"/>
        <v>3.7250832157817901E-6</v>
      </c>
      <c r="BS30">
        <f t="shared" si="26"/>
        <v>2.6733369505798371E-6</v>
      </c>
      <c r="BT30">
        <f t="shared" si="26"/>
        <v>8.0475877171054635E-7</v>
      </c>
      <c r="BU30">
        <f t="shared" si="26"/>
        <v>2.7699958140949274E-6</v>
      </c>
      <c r="BV30">
        <f t="shared" si="26"/>
        <v>1.0484390957063843E-7</v>
      </c>
      <c r="EN30">
        <f>Sheet73!FL30</f>
        <v>0.33971958844590783</v>
      </c>
      <c r="EO30">
        <f>Sheet73!FM30</f>
        <v>0.40255039118038421</v>
      </c>
      <c r="EP30">
        <f>Sheet73!FN30</f>
        <v>0.39006237148736522</v>
      </c>
      <c r="EQ30">
        <f>Sheet73!FO30</f>
        <v>9.1777282075896943E-2</v>
      </c>
      <c r="ER30">
        <f>Sheet73!FP30</f>
        <v>0.24368359223046657</v>
      </c>
      <c r="ES30">
        <f>Sheet73!FQ30</f>
        <v>0.72204161677653045</v>
      </c>
      <c r="ET30">
        <f>Sheet73!FR30</f>
        <v>0.8730368974001832</v>
      </c>
      <c r="EU30">
        <f>Sheet73!FS30</f>
        <v>0.25858931435188304</v>
      </c>
      <c r="EV30">
        <f>Sheet73!FT30</f>
        <v>0.20587256471374754</v>
      </c>
      <c r="EW30">
        <f>Sheet73!FU30</f>
        <v>0.4896194841398756</v>
      </c>
      <c r="EZ30">
        <f>(1/4)*SUM($CW$7:$CZ$7)</f>
        <v>-0.2484255483441461</v>
      </c>
      <c r="FA30">
        <f>(1/4)*SUM($CW$8:$CZ$8)</f>
        <v>0.31841413222627019</v>
      </c>
      <c r="FB30">
        <f>(1/4)*SUM($CW$9:$CZ$9)</f>
        <v>-0.24299820958307458</v>
      </c>
      <c r="FC30">
        <f>(1/4)*SUM($CW$10:$CZ$10)</f>
        <v>8.4070639977799325E-4</v>
      </c>
      <c r="FD30">
        <f>(1/4)*SUM($CW$11:$CZ$11)</f>
        <v>-0.11321009029829185</v>
      </c>
      <c r="FE30">
        <f>(1/4)*SUM($CW$12:$CZ$12)</f>
        <v>0.22265783353265423</v>
      </c>
      <c r="FF30">
        <f>(1/4)*SUM($CW$13:$CZ$13)</f>
        <v>0.27051215121094041</v>
      </c>
      <c r="FG30">
        <f>(1/4)*SUM($CW$14:$CZ$14)</f>
        <v>-0.23447859025997744</v>
      </c>
      <c r="FH30">
        <f>(1/4)*SUM($CW$15:$CZ$15)</f>
        <v>2.5810195420626836E-2</v>
      </c>
      <c r="FI30">
        <f>(1/4)*SUM($CW$16:$CZ$16)</f>
        <v>8.7741969522028352E-4</v>
      </c>
      <c r="FL30">
        <f t="shared" ref="FL30:FU30" si="29">EN30-($EU$10*EZ30)</f>
        <v>0.33996801399425197</v>
      </c>
      <c r="FM30">
        <f t="shared" si="29"/>
        <v>0.40223197704815794</v>
      </c>
      <c r="FN30">
        <f t="shared" si="29"/>
        <v>0.39030536969694829</v>
      </c>
      <c r="FO30">
        <f t="shared" si="29"/>
        <v>9.1776441369497169E-2</v>
      </c>
      <c r="FP30">
        <f t="shared" si="29"/>
        <v>0.24379680232076487</v>
      </c>
      <c r="FQ30">
        <f t="shared" si="29"/>
        <v>0.72181895894299775</v>
      </c>
      <c r="FR30">
        <f t="shared" si="29"/>
        <v>0.87276638524897221</v>
      </c>
      <c r="FS30">
        <f t="shared" si="29"/>
        <v>0.25882379294214303</v>
      </c>
      <c r="FT30">
        <f t="shared" si="29"/>
        <v>0.2058467545183269</v>
      </c>
      <c r="FU30">
        <f t="shared" si="29"/>
        <v>0.48961860672018037</v>
      </c>
    </row>
    <row r="31" spans="1:177">
      <c r="A31">
        <v>30</v>
      </c>
      <c r="B31">
        <v>0.38193340387863095</v>
      </c>
      <c r="C31">
        <v>0.88507348913329054</v>
      </c>
      <c r="D31">
        <v>0.72232922400935451</v>
      </c>
      <c r="E31">
        <v>0.80864433544085967</v>
      </c>
      <c r="F31">
        <v>0.38548013174186724</v>
      </c>
      <c r="G31">
        <v>0.13909301979422728</v>
      </c>
      <c r="H31">
        <v>0.2069042577870675</v>
      </c>
      <c r="I31">
        <v>0.27404189654180439</v>
      </c>
      <c r="J31">
        <v>0.12061393003248244</v>
      </c>
      <c r="K31">
        <v>0.24011435976221554</v>
      </c>
      <c r="M31">
        <v>0.22606188854485734</v>
      </c>
      <c r="S31">
        <f t="shared" si="27"/>
        <v>0.96719031675924727</v>
      </c>
      <c r="T31">
        <f t="shared" si="25"/>
        <v>0.26758075594345659</v>
      </c>
      <c r="U31">
        <f t="shared" si="25"/>
        <v>0.89238772975877145</v>
      </c>
      <c r="V31">
        <f t="shared" si="25"/>
        <v>0.12830210783173943</v>
      </c>
      <c r="W31">
        <f t="shared" si="25"/>
        <v>0.53480313890278497</v>
      </c>
      <c r="X31">
        <f t="shared" si="25"/>
        <v>0.88740469751941153</v>
      </c>
      <c r="Y31">
        <f t="shared" si="25"/>
        <v>0.54456540276375887</v>
      </c>
      <c r="Z31">
        <f t="shared" si="25"/>
        <v>0.74431120025093367</v>
      </c>
      <c r="AA31">
        <f t="shared" si="25"/>
        <v>0.12061393003248244</v>
      </c>
      <c r="AB31">
        <f t="shared" si="25"/>
        <v>0.87889225903309731</v>
      </c>
      <c r="BM31">
        <f t="shared" si="28"/>
        <v>7.2936562499158725E-7</v>
      </c>
      <c r="BN31">
        <f t="shared" si="26"/>
        <v>3.9167754058328849E-6</v>
      </c>
      <c r="BO31">
        <f t="shared" si="26"/>
        <v>2.6087975392897814E-6</v>
      </c>
      <c r="BP31">
        <f t="shared" si="26"/>
        <v>3.269528306202948E-6</v>
      </c>
      <c r="BQ31">
        <f t="shared" si="26"/>
        <v>7.4297465983863663E-7</v>
      </c>
      <c r="BR31">
        <f t="shared" si="26"/>
        <v>9.6734340777386524E-8</v>
      </c>
      <c r="BS31">
        <f t="shared" si="26"/>
        <v>2.1404685945208642E-7</v>
      </c>
      <c r="BT31">
        <f t="shared" si="26"/>
        <v>3.7549480530114509E-7</v>
      </c>
      <c r="BU31">
        <f t="shared" si="26"/>
        <v>7.2738600589402852E-8</v>
      </c>
      <c r="BV31">
        <f t="shared" si="26"/>
        <v>2.8827452882009342E-7</v>
      </c>
    </row>
    <row r="32" spans="1:177">
      <c r="A32">
        <v>31</v>
      </c>
      <c r="B32">
        <v>0.39057536545938953</v>
      </c>
      <c r="C32">
        <v>0.2338206318843607</v>
      </c>
      <c r="D32">
        <v>0.66413027647247314</v>
      </c>
      <c r="E32">
        <v>0.61315460458331283</v>
      </c>
      <c r="F32">
        <v>0.10159999491415284</v>
      </c>
      <c r="G32">
        <v>0.98800658470701208</v>
      </c>
      <c r="H32">
        <v>0.60445737359507878</v>
      </c>
      <c r="I32">
        <v>0.77015516758471214</v>
      </c>
      <c r="J32">
        <v>0.87889225903309731</v>
      </c>
      <c r="K32">
        <v>0.63219611633443618</v>
      </c>
      <c r="M32">
        <v>0.64911577904259432</v>
      </c>
      <c r="S32">
        <f t="shared" si="27"/>
        <v>0.99744442298554969</v>
      </c>
      <c r="T32">
        <f t="shared" si="25"/>
        <v>0.58920442543546803</v>
      </c>
      <c r="U32">
        <f t="shared" si="25"/>
        <v>0.72167363958667019</v>
      </c>
      <c r="V32">
        <f t="shared" si="25"/>
        <v>0.12055198331926166</v>
      </c>
      <c r="W32">
        <f t="shared" si="25"/>
        <v>0.15126780757090524</v>
      </c>
      <c r="X32">
        <f t="shared" si="25"/>
        <v>0.53456379610412885</v>
      </c>
      <c r="Y32">
        <f t="shared" si="25"/>
        <v>0.23495527818261905</v>
      </c>
      <c r="Z32">
        <f t="shared" si="25"/>
        <v>0.1448060147719275</v>
      </c>
      <c r="AA32">
        <f t="shared" si="25"/>
        <v>0.24011435976221554</v>
      </c>
      <c r="AB32">
        <f t="shared" si="25"/>
        <v>0.63219611633443618</v>
      </c>
      <c r="BG32">
        <f>IF(BG20&gt;(1-0.000000000001),(1-0.000000000001),BG20)</f>
        <v>2.9696986445796021E-3</v>
      </c>
      <c r="BH32">
        <f t="shared" ref="BH32:BJ32" si="30">IF(BH20&gt;(1-0.000000000001),(1-0.000000000001),BH20)</f>
        <v>1.2357228090125124E-3</v>
      </c>
      <c r="BI32">
        <f t="shared" si="30"/>
        <v>1.4973681939752378E-3</v>
      </c>
      <c r="BJ32">
        <f t="shared" si="30"/>
        <v>5.9501697584823541E-4</v>
      </c>
      <c r="BM32">
        <f t="shared" si="28"/>
        <v>7.6274558051867859E-7</v>
      </c>
      <c r="BN32">
        <f t="shared" si="26"/>
        <v>2.733604394740086E-7</v>
      </c>
      <c r="BO32">
        <f t="shared" si="26"/>
        <v>2.2053451206370184E-6</v>
      </c>
      <c r="BP32">
        <f t="shared" si="26"/>
        <v>1.8797928456085936E-6</v>
      </c>
      <c r="BQ32">
        <f t="shared" si="26"/>
        <v>5.1612794832779415E-8</v>
      </c>
      <c r="BR32">
        <f t="shared" si="26"/>
        <v>4.8807850571220712E-6</v>
      </c>
      <c r="BS32">
        <f t="shared" si="26"/>
        <v>1.8268435824673034E-6</v>
      </c>
      <c r="BT32">
        <f t="shared" si="26"/>
        <v>2.9656949107871801E-6</v>
      </c>
      <c r="BU32">
        <f t="shared" si="26"/>
        <v>3.8622580149415057E-6</v>
      </c>
      <c r="BV32">
        <f t="shared" si="26"/>
        <v>1.99835964754172E-6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0.37716748095844421</v>
      </c>
      <c r="BH33">
        <f t="shared" si="31"/>
        <v>0.29602615861346082</v>
      </c>
      <c r="BI33">
        <f t="shared" si="31"/>
        <v>0.30998958488790546</v>
      </c>
      <c r="BJ33">
        <f t="shared" si="31"/>
        <v>0.29047330444527036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8.3545651574355277E-3</v>
      </c>
      <c r="BH34">
        <f t="shared" si="31"/>
        <v>6.5245859227683074E-3</v>
      </c>
      <c r="BI34">
        <f t="shared" si="31"/>
        <v>9.1246929308213404E-3</v>
      </c>
      <c r="BJ34">
        <f t="shared" si="31"/>
        <v>4.0033176566765232E-3</v>
      </c>
      <c r="BS34">
        <f>SUM(BM36:BV45)</f>
        <v>1.5960935741855142E-4</v>
      </c>
      <c r="EN34">
        <f>Sheet73!FL34</f>
        <v>9.5267606576525943E-2</v>
      </c>
      <c r="EO34">
        <f>Sheet73!FM34</f>
        <v>0.53222306548833231</v>
      </c>
      <c r="EP34">
        <f>Sheet73!FN34</f>
        <v>6.6866340573633207E-2</v>
      </c>
      <c r="EQ34">
        <f>Sheet73!FO34</f>
        <v>0.68692234601452407</v>
      </c>
      <c r="ER34">
        <f>Sheet73!FP34</f>
        <v>0.73564698775219106</v>
      </c>
      <c r="ES34">
        <f>Sheet73!FQ34</f>
        <v>0.49446715712235689</v>
      </c>
      <c r="ET34">
        <f>Sheet73!FR34</f>
        <v>0.80860052230158186</v>
      </c>
      <c r="EU34">
        <f>Sheet73!FS34</f>
        <v>0.50005322911210393</v>
      </c>
      <c r="EV34">
        <f>Sheet73!FT34</f>
        <v>0.1448230883262486</v>
      </c>
      <c r="EW34">
        <f>Sheet73!FU34</f>
        <v>0.30193711053562</v>
      </c>
      <c r="EZ34">
        <f>EZ81+($EV$10*EN34)</f>
        <v>-0.96048688350132594</v>
      </c>
      <c r="FA34">
        <f t="shared" ref="FA34:FI43" si="32">FA81+($EV$10*EO34)</f>
        <v>1.1561966278270952</v>
      </c>
      <c r="FB34">
        <f t="shared" si="32"/>
        <v>-1.1122159648286076</v>
      </c>
      <c r="FC34">
        <f t="shared" si="32"/>
        <v>2.8345266121416481E-3</v>
      </c>
      <c r="FD34">
        <f t="shared" si="32"/>
        <v>-0.25402658679928386</v>
      </c>
      <c r="FE34">
        <f t="shared" si="32"/>
        <v>0.82834649780755643</v>
      </c>
      <c r="FF34">
        <f t="shared" si="32"/>
        <v>1.0245200989444201</v>
      </c>
      <c r="FG34">
        <f t="shared" si="32"/>
        <v>-0.77730907252361903</v>
      </c>
      <c r="FH34">
        <f t="shared" si="32"/>
        <v>8.9251723216876078E-2</v>
      </c>
      <c r="FI34">
        <f t="shared" si="32"/>
        <v>2.9327013192851537E-3</v>
      </c>
      <c r="FL34">
        <f t="shared" ref="FL34:FU43" si="33">EN34-($EU$10*EZ34)</f>
        <v>9.6228093460027267E-2</v>
      </c>
      <c r="FM34">
        <f t="shared" si="33"/>
        <v>0.53106686886050525</v>
      </c>
      <c r="FN34">
        <f t="shared" si="33"/>
        <v>6.7978556538461812E-2</v>
      </c>
      <c r="FO34">
        <f t="shared" si="33"/>
        <v>0.68691951148791197</v>
      </c>
      <c r="FP34">
        <f t="shared" si="33"/>
        <v>0.73590101433899036</v>
      </c>
      <c r="FQ34">
        <f t="shared" si="33"/>
        <v>0.49363881062454934</v>
      </c>
      <c r="FR34">
        <f t="shared" si="33"/>
        <v>0.80757600220263748</v>
      </c>
      <c r="FS34">
        <f t="shared" si="33"/>
        <v>0.50083053818462753</v>
      </c>
      <c r="FT34">
        <f t="shared" si="33"/>
        <v>0.14473383660303171</v>
      </c>
      <c r="FU34">
        <f t="shared" si="33"/>
        <v>0.30193417783430071</v>
      </c>
    </row>
    <row r="35" spans="1:177">
      <c r="A35">
        <v>34</v>
      </c>
      <c r="BG35">
        <f t="shared" si="31"/>
        <v>1.7269488664055168E-3</v>
      </c>
      <c r="BH35">
        <f t="shared" si="31"/>
        <v>5.0104520623925016E-4</v>
      </c>
      <c r="BI35">
        <f t="shared" si="31"/>
        <v>7.8147869546295995E-4</v>
      </c>
      <c r="BJ35">
        <f t="shared" si="31"/>
        <v>3.5335283100424613E-4</v>
      </c>
      <c r="EN35">
        <f>Sheet73!FL35</f>
        <v>0.19049721943155906</v>
      </c>
      <c r="EO35">
        <f>Sheet73!FM35</f>
        <v>0.27385632965644985</v>
      </c>
      <c r="EP35">
        <f>Sheet73!FN35</f>
        <v>0.85052359963542656</v>
      </c>
      <c r="EQ35">
        <f>Sheet73!FO35</f>
        <v>0.124974950776294</v>
      </c>
      <c r="ER35">
        <f>Sheet73!FP35</f>
        <v>1.8740929597126442E-2</v>
      </c>
      <c r="ES35">
        <f>Sheet73!FQ35</f>
        <v>0.79353666371565146</v>
      </c>
      <c r="ET35">
        <f>Sheet73!FR35</f>
        <v>0.45913108272284897</v>
      </c>
      <c r="EU35">
        <f>Sheet73!FS35</f>
        <v>0.17321086420813717</v>
      </c>
      <c r="EV35">
        <f>Sheet73!FT35</f>
        <v>0.95884056159990838</v>
      </c>
      <c r="EW35">
        <f>Sheet73!FU35</f>
        <v>0.32852342269126572</v>
      </c>
      <c r="EZ35">
        <f t="shared" ref="EZ35:EZ43" si="34">EZ82+($EV$10*EN35)</f>
        <v>-0.62849028177233468</v>
      </c>
      <c r="FA35">
        <f t="shared" si="32"/>
        <v>0.73721019094985285</v>
      </c>
      <c r="FB35">
        <f t="shared" si="32"/>
        <v>-0.66408929519075</v>
      </c>
      <c r="FC35">
        <f t="shared" si="32"/>
        <v>1.7649944338340928E-3</v>
      </c>
      <c r="FD35">
        <f t="shared" si="32"/>
        <v>-9.8792709007796353E-2</v>
      </c>
      <c r="FE35">
        <f t="shared" si="32"/>
        <v>0.53609246389938547</v>
      </c>
      <c r="FF35">
        <f t="shared" si="32"/>
        <v>0.6605818343158939</v>
      </c>
      <c r="FG35">
        <f t="shared" si="32"/>
        <v>-0.60435060656520323</v>
      </c>
      <c r="FH35">
        <f t="shared" si="32"/>
        <v>5.8306802826273554E-2</v>
      </c>
      <c r="FI35">
        <f t="shared" si="32"/>
        <v>1.8083244670848175E-3</v>
      </c>
      <c r="FL35">
        <f t="shared" si="33"/>
        <v>0.1911257097133314</v>
      </c>
      <c r="FM35">
        <f t="shared" si="33"/>
        <v>0.27311911946549999</v>
      </c>
      <c r="FN35">
        <f t="shared" si="33"/>
        <v>0.85118768893061736</v>
      </c>
      <c r="FO35">
        <f t="shared" si="33"/>
        <v>0.12497318578186017</v>
      </c>
      <c r="FP35">
        <f t="shared" si="33"/>
        <v>1.8839722306134239E-2</v>
      </c>
      <c r="FQ35">
        <f t="shared" si="33"/>
        <v>0.79300057125175205</v>
      </c>
      <c r="FR35">
        <f t="shared" si="33"/>
        <v>0.45847050088853308</v>
      </c>
      <c r="FS35">
        <f t="shared" si="33"/>
        <v>0.17381521481470236</v>
      </c>
      <c r="FT35">
        <f t="shared" si="33"/>
        <v>0.95878225479708212</v>
      </c>
      <c r="FU35">
        <f t="shared" si="33"/>
        <v>0.32852161436679861</v>
      </c>
    </row>
    <row r="36" spans="1:177">
      <c r="A36">
        <v>35</v>
      </c>
      <c r="B36">
        <f t="array" ref="B36:K45">TRANSPOSE(EN34:EW43)</f>
        <v>9.5267606576525943E-2</v>
      </c>
      <c r="C36">
        <v>0.19049721943155906</v>
      </c>
      <c r="D36">
        <v>0.63167418685837984</v>
      </c>
      <c r="E36">
        <v>0.34877988727495057</v>
      </c>
      <c r="F36">
        <v>0.24913826928332281</v>
      </c>
      <c r="G36">
        <v>0.87038954958607839</v>
      </c>
      <c r="H36">
        <v>0.30228778700186976</v>
      </c>
      <c r="I36">
        <v>0.19492433044522689</v>
      </c>
      <c r="J36">
        <v>0.68108857719264937</v>
      </c>
      <c r="K36">
        <v>0.316184205409138</v>
      </c>
      <c r="M36">
        <f t="array" ref="M36:M45">TRANSPOSE(EN30:EW30)</f>
        <v>0.33971958844590783</v>
      </c>
      <c r="S36">
        <f>EN34</f>
        <v>9.5267606576525943E-2</v>
      </c>
      <c r="T36">
        <f t="shared" ref="T36:AB45" si="35">EO34</f>
        <v>0.53222306548833231</v>
      </c>
      <c r="U36">
        <f t="shared" si="35"/>
        <v>6.6866340573633207E-2</v>
      </c>
      <c r="V36">
        <f t="shared" si="35"/>
        <v>0.68692234601452407</v>
      </c>
      <c r="W36">
        <f t="shared" si="35"/>
        <v>0.73564698775219106</v>
      </c>
      <c r="X36">
        <f t="shared" si="35"/>
        <v>0.49446715712235689</v>
      </c>
      <c r="Y36">
        <f t="shared" si="35"/>
        <v>0.80860052230158186</v>
      </c>
      <c r="Z36">
        <f t="shared" si="35"/>
        <v>0.50005322911210393</v>
      </c>
      <c r="AA36">
        <f t="shared" si="35"/>
        <v>0.1448230883262486</v>
      </c>
      <c r="AB36">
        <f t="shared" si="35"/>
        <v>0.30193711053562</v>
      </c>
      <c r="BG36">
        <f t="shared" si="31"/>
        <v>0.19063638591816429</v>
      </c>
      <c r="BH36">
        <f t="shared" si="31"/>
        <v>9.660442800713398E-2</v>
      </c>
      <c r="BI36">
        <f t="shared" si="31"/>
        <v>0.1226324827134138</v>
      </c>
      <c r="BJ36">
        <f t="shared" si="31"/>
        <v>0.1372863421681205</v>
      </c>
      <c r="BM36">
        <f>0.5*$BL$21*B36*B36</f>
        <v>4.537958431409865E-8</v>
      </c>
      <c r="BN36">
        <f t="shared" ref="BN36:BV45" si="36">0.5*$BL$21*C36*C36</f>
        <v>1.8144595305577784E-7</v>
      </c>
      <c r="BO36">
        <f t="shared" si="36"/>
        <v>1.995061391715977E-6</v>
      </c>
      <c r="BP36">
        <f t="shared" si="36"/>
        <v>6.0823704883763616E-7</v>
      </c>
      <c r="BQ36">
        <f t="shared" si="36"/>
        <v>3.1034938610744737E-7</v>
      </c>
      <c r="BR36">
        <f t="shared" si="36"/>
        <v>3.7878898401432826E-6</v>
      </c>
      <c r="BS36">
        <f t="shared" si="36"/>
        <v>4.5688953085243892E-7</v>
      </c>
      <c r="BT36">
        <f t="shared" si="36"/>
        <v>1.8997747299760004E-7</v>
      </c>
      <c r="BU36">
        <f t="shared" si="36"/>
        <v>2.3194082499115378E-6</v>
      </c>
      <c r="BV36">
        <f t="shared" si="36"/>
        <v>4.9986225875103994E-7</v>
      </c>
      <c r="EN36">
        <f>Sheet73!FL36</f>
        <v>0.63167418685837984</v>
      </c>
      <c r="EO36">
        <f>Sheet73!FM36</f>
        <v>0.34374191970203205</v>
      </c>
      <c r="EP36">
        <f>Sheet73!FN36</f>
        <v>0.54698732598235689</v>
      </c>
      <c r="EQ36">
        <f>Sheet73!FO36</f>
        <v>0.33074958957621209</v>
      </c>
      <c r="ER36">
        <f>Sheet73!FP36</f>
        <v>0.70619946641176568</v>
      </c>
      <c r="ES36">
        <f>Sheet73!FQ36</f>
        <v>0.31247541915918775</v>
      </c>
      <c r="ET36">
        <f>Sheet73!FR36</f>
        <v>0.95029288382968702</v>
      </c>
      <c r="EU36">
        <f>Sheet73!FS36</f>
        <v>0.18085140631051233</v>
      </c>
      <c r="EV36">
        <f>Sheet73!FT36</f>
        <v>0.41247243894166397</v>
      </c>
      <c r="EW36">
        <f>Sheet73!FU36</f>
        <v>0.38589958211341541</v>
      </c>
      <c r="EZ36">
        <f t="shared" si="34"/>
        <v>-0.77555638339211075</v>
      </c>
      <c r="FA36">
        <f t="shared" si="32"/>
        <v>0.97979912689397242</v>
      </c>
      <c r="FB36">
        <f t="shared" si="32"/>
        <v>-0.95687295434954789</v>
      </c>
      <c r="FC36">
        <f t="shared" si="32"/>
        <v>2.3730561896093531E-3</v>
      </c>
      <c r="FD36">
        <f t="shared" si="32"/>
        <v>-0.17655554614351704</v>
      </c>
      <c r="FE36">
        <f t="shared" si="32"/>
        <v>0.70172824334686434</v>
      </c>
      <c r="FF36">
        <f t="shared" si="32"/>
        <v>0.87625973861316941</v>
      </c>
      <c r="FG36">
        <f t="shared" si="32"/>
        <v>-0.73014353050948189</v>
      </c>
      <c r="FH36">
        <f t="shared" si="32"/>
        <v>7.6577256681425621E-2</v>
      </c>
      <c r="FI36">
        <f t="shared" si="32"/>
        <v>2.43900611180527E-3</v>
      </c>
      <c r="FL36">
        <f t="shared" si="33"/>
        <v>0.63244974324177194</v>
      </c>
      <c r="FM36">
        <f t="shared" si="33"/>
        <v>0.34276212057513805</v>
      </c>
      <c r="FN36">
        <f t="shared" si="33"/>
        <v>0.54794419893670643</v>
      </c>
      <c r="FO36">
        <f t="shared" si="33"/>
        <v>0.33074721652002248</v>
      </c>
      <c r="FP36">
        <f t="shared" si="33"/>
        <v>0.70637602195790916</v>
      </c>
      <c r="FQ36">
        <f t="shared" si="33"/>
        <v>0.3117736909158409</v>
      </c>
      <c r="FR36">
        <f t="shared" si="33"/>
        <v>0.94941662409107386</v>
      </c>
      <c r="FS36">
        <f t="shared" si="33"/>
        <v>0.18158154984102182</v>
      </c>
      <c r="FT36">
        <f t="shared" si="33"/>
        <v>0.41239586168498255</v>
      </c>
      <c r="FU36">
        <f t="shared" si="33"/>
        <v>0.38589714310730361</v>
      </c>
    </row>
    <row r="37" spans="1:177">
      <c r="A37">
        <v>36</v>
      </c>
      <c r="B37">
        <v>0.53222306548833231</v>
      </c>
      <c r="C37">
        <v>0.27385632965644985</v>
      </c>
      <c r="D37">
        <v>0.34374191970203205</v>
      </c>
      <c r="E37">
        <v>0.76805250950477766</v>
      </c>
      <c r="F37">
        <v>0.91717064812150007</v>
      </c>
      <c r="G37">
        <v>0.11639705855912798</v>
      </c>
      <c r="H37">
        <v>0.96260515546988257</v>
      </c>
      <c r="I37">
        <v>0.85815960890248433</v>
      </c>
      <c r="J37">
        <v>0.27916370006884922</v>
      </c>
      <c r="K37">
        <v>0.9119375535311921</v>
      </c>
      <c r="M37">
        <v>0.40255039118038421</v>
      </c>
      <c r="S37">
        <f t="shared" ref="S37:S45" si="37">EN35</f>
        <v>0.19049721943155906</v>
      </c>
      <c r="T37">
        <f t="shared" si="35"/>
        <v>0.27385632965644985</v>
      </c>
      <c r="U37">
        <f t="shared" si="35"/>
        <v>0.85052359963542656</v>
      </c>
      <c r="V37">
        <f t="shared" si="35"/>
        <v>0.124974950776294</v>
      </c>
      <c r="W37">
        <f t="shared" si="35"/>
        <v>1.8740929597126442E-2</v>
      </c>
      <c r="X37">
        <f t="shared" si="35"/>
        <v>0.79353666371565146</v>
      </c>
      <c r="Y37">
        <f t="shared" si="35"/>
        <v>0.45913108272284897</v>
      </c>
      <c r="Z37">
        <f t="shared" si="35"/>
        <v>0.17321086420813717</v>
      </c>
      <c r="AA37">
        <f t="shared" si="35"/>
        <v>0.95884056159990838</v>
      </c>
      <c r="AB37">
        <f t="shared" si="35"/>
        <v>0.32852342269126572</v>
      </c>
      <c r="BG37">
        <f t="shared" si="31"/>
        <v>0.17027862971421093</v>
      </c>
      <c r="BH37">
        <f t="shared" si="31"/>
        <v>0.30527617305358912</v>
      </c>
      <c r="BI37">
        <f t="shared" si="31"/>
        <v>0.21572028535455939</v>
      </c>
      <c r="BJ37">
        <f t="shared" si="31"/>
        <v>0.19935624600825746</v>
      </c>
      <c r="BM37">
        <f t="shared" ref="BM37:BM45" si="38">0.5*$BL$21*B37*B37</f>
        <v>1.4163069571889883E-6</v>
      </c>
      <c r="BN37">
        <f t="shared" si="36"/>
        <v>3.7498644646451067E-7</v>
      </c>
      <c r="BO37">
        <f t="shared" si="36"/>
        <v>5.9079253680219129E-7</v>
      </c>
      <c r="BP37">
        <f t="shared" si="36"/>
        <v>2.9495232867829327E-6</v>
      </c>
      <c r="BQ37">
        <f t="shared" si="36"/>
        <v>4.2060099888780626E-6</v>
      </c>
      <c r="BR37">
        <f t="shared" si="36"/>
        <v>6.7741376206085351E-8</v>
      </c>
      <c r="BS37">
        <f t="shared" si="36"/>
        <v>4.6330434266859842E-6</v>
      </c>
      <c r="BT37">
        <f t="shared" si="36"/>
        <v>3.6821895717583245E-6</v>
      </c>
      <c r="BU37">
        <f t="shared" si="36"/>
        <v>3.8966185718065209E-7</v>
      </c>
      <c r="BV37">
        <f t="shared" si="36"/>
        <v>4.1581505077022797E-6</v>
      </c>
      <c r="EN37">
        <f>Sheet73!FL37</f>
        <v>0.34877988727495057</v>
      </c>
      <c r="EO37">
        <f>Sheet73!FM37</f>
        <v>0.76805250950477766</v>
      </c>
      <c r="EP37">
        <f>Sheet73!FN37</f>
        <v>0.98872114761892504</v>
      </c>
      <c r="EQ37">
        <f>Sheet73!FO37</f>
        <v>0.43082245148900739</v>
      </c>
      <c r="ER37">
        <f>Sheet73!FP37</f>
        <v>0.41010630016759847</v>
      </c>
      <c r="ES37">
        <f>Sheet73!FQ37</f>
        <v>0.87546471168880136</v>
      </c>
      <c r="ET37">
        <f>Sheet73!FR37</f>
        <v>0.57774837148129232</v>
      </c>
      <c r="EU37">
        <f>Sheet73!FS37</f>
        <v>0.80704900569537996</v>
      </c>
      <c r="EV37">
        <f>Sheet73!FT37</f>
        <v>0.28408226265569653</v>
      </c>
      <c r="EW37">
        <f>Sheet73!FU37</f>
        <v>0.1994103480340686</v>
      </c>
      <c r="EZ37">
        <f t="shared" si="34"/>
        <v>-0.5209244058570045</v>
      </c>
      <c r="FA37">
        <f t="shared" si="32"/>
        <v>0.61078498226136213</v>
      </c>
      <c r="FB37">
        <f t="shared" si="32"/>
        <v>-0.56122895407233109</v>
      </c>
      <c r="FC37">
        <f t="shared" si="32"/>
        <v>1.4504809418623534E-3</v>
      </c>
      <c r="FD37">
        <f t="shared" si="32"/>
        <v>-6.8180770757983941E-2</v>
      </c>
      <c r="FE37">
        <f t="shared" si="32"/>
        <v>0.44543519680521521</v>
      </c>
      <c r="FF37">
        <f t="shared" si="32"/>
        <v>0.55039350865138525</v>
      </c>
      <c r="FG37">
        <f t="shared" si="32"/>
        <v>-0.50736427015104202</v>
      </c>
      <c r="FH37">
        <f t="shared" si="32"/>
        <v>4.8213065023965482E-2</v>
      </c>
      <c r="FI37">
        <f t="shared" si="32"/>
        <v>1.4780695245272119E-3</v>
      </c>
      <c r="FL37">
        <f t="shared" si="33"/>
        <v>0.34930081168080757</v>
      </c>
      <c r="FM37">
        <f t="shared" si="33"/>
        <v>0.76744172452251624</v>
      </c>
      <c r="FN37">
        <f t="shared" si="33"/>
        <v>0.98928237657299734</v>
      </c>
      <c r="FO37">
        <f t="shared" si="33"/>
        <v>0.43082100100806553</v>
      </c>
      <c r="FP37">
        <f t="shared" si="33"/>
        <v>0.41017448093835646</v>
      </c>
      <c r="FQ37">
        <f t="shared" si="33"/>
        <v>0.87501927649199618</v>
      </c>
      <c r="FR37">
        <f t="shared" si="33"/>
        <v>0.57719797797264094</v>
      </c>
      <c r="FS37">
        <f t="shared" si="33"/>
        <v>0.80755636996553104</v>
      </c>
      <c r="FT37">
        <f t="shared" si="33"/>
        <v>0.28403404959067258</v>
      </c>
      <c r="FU37">
        <f t="shared" si="33"/>
        <v>0.19940886996454407</v>
      </c>
    </row>
    <row r="38" spans="1:177">
      <c r="A38">
        <v>37</v>
      </c>
      <c r="B38">
        <v>6.6866340573633207E-2</v>
      </c>
      <c r="C38">
        <v>0.85052359963542656</v>
      </c>
      <c r="D38">
        <v>0.54698732598235689</v>
      </c>
      <c r="E38">
        <v>0.98872114761892504</v>
      </c>
      <c r="F38">
        <v>0.40129889385818573</v>
      </c>
      <c r="G38">
        <v>0.24794473445438095</v>
      </c>
      <c r="H38">
        <v>9.6862520049936007E-2</v>
      </c>
      <c r="I38">
        <v>0.69180152324708288</v>
      </c>
      <c r="J38">
        <v>3.7011087279016419E-2</v>
      </c>
      <c r="K38">
        <v>0.75050225301975348</v>
      </c>
      <c r="M38">
        <v>0.39006237148736522</v>
      </c>
      <c r="S38">
        <f t="shared" si="37"/>
        <v>0.63167418685837984</v>
      </c>
      <c r="T38">
        <f t="shared" si="35"/>
        <v>0.34374191970203205</v>
      </c>
      <c r="U38">
        <f t="shared" si="35"/>
        <v>0.54698732598235689</v>
      </c>
      <c r="V38">
        <f t="shared" si="35"/>
        <v>0.33074958957621209</v>
      </c>
      <c r="W38">
        <f t="shared" si="35"/>
        <v>0.70619946641176568</v>
      </c>
      <c r="X38">
        <f t="shared" si="35"/>
        <v>0.31247541915918775</v>
      </c>
      <c r="Y38">
        <f t="shared" si="35"/>
        <v>0.95029288382968702</v>
      </c>
      <c r="Z38">
        <f t="shared" si="35"/>
        <v>0.18085140631051233</v>
      </c>
      <c r="AA38">
        <f t="shared" si="35"/>
        <v>0.41247243894166397</v>
      </c>
      <c r="AB38">
        <f t="shared" si="35"/>
        <v>0.38589958211341541</v>
      </c>
      <c r="BG38">
        <f t="shared" si="31"/>
        <v>0.1883859222526415</v>
      </c>
      <c r="BH38">
        <f t="shared" si="31"/>
        <v>0.26009695091872681</v>
      </c>
      <c r="BI38">
        <f t="shared" si="31"/>
        <v>0.28832969462582131</v>
      </c>
      <c r="BJ38">
        <f t="shared" si="31"/>
        <v>0.34523603704657208</v>
      </c>
      <c r="BM38">
        <f t="shared" si="38"/>
        <v>2.2355537508545535E-8</v>
      </c>
      <c r="BN38">
        <f t="shared" si="36"/>
        <v>3.6169519676840174E-6</v>
      </c>
      <c r="BO38">
        <f t="shared" si="36"/>
        <v>1.4959756739266461E-6</v>
      </c>
      <c r="BP38">
        <f t="shared" si="36"/>
        <v>4.8878475387444211E-6</v>
      </c>
      <c r="BQ38">
        <f t="shared" si="36"/>
        <v>8.052040110590171E-7</v>
      </c>
      <c r="BR38">
        <f t="shared" si="36"/>
        <v>3.0738295671826744E-7</v>
      </c>
      <c r="BS38">
        <f t="shared" si="36"/>
        <v>4.6911738952121274E-8</v>
      </c>
      <c r="BT38">
        <f t="shared" si="36"/>
        <v>2.3929467378349208E-6</v>
      </c>
      <c r="BU38">
        <f t="shared" si="36"/>
        <v>6.8491029078748557E-9</v>
      </c>
      <c r="BV38">
        <f t="shared" si="36"/>
        <v>2.8162681589386306E-6</v>
      </c>
      <c r="EN38">
        <f>Sheet73!FL38</f>
        <v>0.24913826928332281</v>
      </c>
      <c r="EO38">
        <f>Sheet73!FM38</f>
        <v>0.91717064812150007</v>
      </c>
      <c r="EP38">
        <f>Sheet73!FN38</f>
        <v>0.40129889385818573</v>
      </c>
      <c r="EQ38">
        <f>Sheet73!FO38</f>
        <v>0.26390424534911855</v>
      </c>
      <c r="ER38">
        <f>Sheet73!FP38</f>
        <v>0.53706114189727083</v>
      </c>
      <c r="ES38">
        <f>Sheet73!FQ38</f>
        <v>0.88039327254168076</v>
      </c>
      <c r="ET38">
        <f>Sheet73!FR38</f>
        <v>0.73551118556708395</v>
      </c>
      <c r="EU38">
        <f>Sheet73!FS38</f>
        <v>0.10258052608754789</v>
      </c>
      <c r="EV38">
        <f>Sheet73!FT38</f>
        <v>0.5074242380842261</v>
      </c>
      <c r="EW38">
        <f>Sheet73!FU38</f>
        <v>0.74020209381979685</v>
      </c>
      <c r="EZ38">
        <f t="shared" si="34"/>
        <v>-0.79562113008858748</v>
      </c>
      <c r="FA38">
        <f t="shared" si="32"/>
        <v>0.83545110408847534</v>
      </c>
      <c r="FB38">
        <f t="shared" si="32"/>
        <v>-0.74207983273358757</v>
      </c>
      <c r="FC38">
        <f t="shared" si="32"/>
        <v>2.0548521512630401E-3</v>
      </c>
      <c r="FD38">
        <f t="shared" si="32"/>
        <v>-0.20010667041218413</v>
      </c>
      <c r="FE38">
        <f t="shared" si="32"/>
        <v>0.60755506263078474</v>
      </c>
      <c r="FF38">
        <f t="shared" si="32"/>
        <v>0.7319118424819665</v>
      </c>
      <c r="FG38">
        <f t="shared" si="32"/>
        <v>-0.50479446506095305</v>
      </c>
      <c r="FH38">
        <f t="shared" si="32"/>
        <v>6.3527440624765036E-2</v>
      </c>
      <c r="FI38">
        <f t="shared" si="32"/>
        <v>2.1551431632036411E-3</v>
      </c>
      <c r="FL38">
        <f t="shared" si="33"/>
        <v>0.24993389041341138</v>
      </c>
      <c r="FM38">
        <f t="shared" si="33"/>
        <v>0.91633519701741162</v>
      </c>
      <c r="FN38">
        <f t="shared" si="33"/>
        <v>0.40204097369091935</v>
      </c>
      <c r="FO38">
        <f t="shared" si="33"/>
        <v>0.26390219049696728</v>
      </c>
      <c r="FP38">
        <f t="shared" si="33"/>
        <v>0.53726124856768298</v>
      </c>
      <c r="FQ38">
        <f t="shared" si="33"/>
        <v>0.87978571747904999</v>
      </c>
      <c r="FR38">
        <f t="shared" si="33"/>
        <v>0.73477927372460194</v>
      </c>
      <c r="FS38">
        <f t="shared" si="33"/>
        <v>0.10308532055260884</v>
      </c>
      <c r="FT38">
        <f t="shared" si="33"/>
        <v>0.50736071064360133</v>
      </c>
      <c r="FU38">
        <f t="shared" si="33"/>
        <v>0.7401999386766337</v>
      </c>
    </row>
    <row r="39" spans="1:177">
      <c r="A39">
        <v>38</v>
      </c>
      <c r="B39">
        <v>0.68692234601452407</v>
      </c>
      <c r="C39">
        <v>0.124974950776294</v>
      </c>
      <c r="D39">
        <v>0.33074958957621209</v>
      </c>
      <c r="E39">
        <v>0.43082245148900739</v>
      </c>
      <c r="F39">
        <v>0.26390424534911855</v>
      </c>
      <c r="G39">
        <v>0.23466363280207797</v>
      </c>
      <c r="H39">
        <v>0.14909836427999687</v>
      </c>
      <c r="I39">
        <v>0.73937424609689073</v>
      </c>
      <c r="J39">
        <v>0.40262856515623641</v>
      </c>
      <c r="K39">
        <v>0.31557515801863489</v>
      </c>
      <c r="M39">
        <v>9.1777282075896943E-2</v>
      </c>
      <c r="S39">
        <f t="shared" si="37"/>
        <v>0.34877988727495057</v>
      </c>
      <c r="T39">
        <f t="shared" si="35"/>
        <v>0.76805250950477766</v>
      </c>
      <c r="U39">
        <f t="shared" si="35"/>
        <v>0.98872114761892504</v>
      </c>
      <c r="V39">
        <f t="shared" si="35"/>
        <v>0.43082245148900739</v>
      </c>
      <c r="W39">
        <f t="shared" si="35"/>
        <v>0.41010630016759847</v>
      </c>
      <c r="X39">
        <f t="shared" si="35"/>
        <v>0.87546471168880136</v>
      </c>
      <c r="Y39">
        <f t="shared" si="35"/>
        <v>0.57774837148129232</v>
      </c>
      <c r="Z39">
        <f t="shared" si="35"/>
        <v>0.80704900569537996</v>
      </c>
      <c r="AA39">
        <f t="shared" si="35"/>
        <v>0.28408226265569653</v>
      </c>
      <c r="AB39">
        <f t="shared" si="35"/>
        <v>0.1994103480340686</v>
      </c>
      <c r="BG39">
        <f t="shared" si="31"/>
        <v>2.3036758606343875E-2</v>
      </c>
      <c r="BH39">
        <f t="shared" si="31"/>
        <v>1.7800533375382416E-2</v>
      </c>
      <c r="BI39">
        <f t="shared" si="31"/>
        <v>1.2903829435217944E-2</v>
      </c>
      <c r="BJ39">
        <f t="shared" si="31"/>
        <v>8.3445175431459961E-3</v>
      </c>
      <c r="BM39">
        <f t="shared" si="38"/>
        <v>2.3593115472704878E-6</v>
      </c>
      <c r="BN39">
        <f t="shared" si="36"/>
        <v>7.8093691607685552E-8</v>
      </c>
      <c r="BO39">
        <f t="shared" si="36"/>
        <v>5.4697645502416378E-7</v>
      </c>
      <c r="BP39">
        <f t="shared" si="36"/>
        <v>9.280399235349907E-7</v>
      </c>
      <c r="BQ39">
        <f t="shared" si="36"/>
        <v>3.4822725356643881E-7</v>
      </c>
      <c r="BR39">
        <f t="shared" si="36"/>
        <v>2.7533510279934245E-7</v>
      </c>
      <c r="BS39">
        <f t="shared" si="36"/>
        <v>1.1115161115485323E-7</v>
      </c>
      <c r="BT39">
        <f t="shared" si="36"/>
        <v>2.733371378956728E-6</v>
      </c>
      <c r="BU39">
        <f t="shared" si="36"/>
        <v>8.1054880739884857E-7</v>
      </c>
      <c r="BV39">
        <f t="shared" si="36"/>
        <v>4.9793840179243203E-7</v>
      </c>
      <c r="EN39">
        <f>Sheet73!FL39</f>
        <v>0.87038954958607839</v>
      </c>
      <c r="EO39">
        <f>Sheet73!FM39</f>
        <v>0.11639705855912798</v>
      </c>
      <c r="EP39">
        <f>Sheet73!FN39</f>
        <v>0.24794473445438095</v>
      </c>
      <c r="EQ39">
        <f>Sheet73!FO39</f>
        <v>0.23466363280207797</v>
      </c>
      <c r="ER39">
        <f>Sheet73!FP39</f>
        <v>0.73811448096226384</v>
      </c>
      <c r="ES39">
        <f>Sheet73!FQ39</f>
        <v>0.34068402498806161</v>
      </c>
      <c r="ET39">
        <f>Sheet73!FR39</f>
        <v>9.6301011937202266E-2</v>
      </c>
      <c r="EU39">
        <f>Sheet73!FS39</f>
        <v>0.96789268927730754</v>
      </c>
      <c r="EV39">
        <f>Sheet73!FT39</f>
        <v>0.15491727946182604</v>
      </c>
      <c r="EW39">
        <f>Sheet73!FU39</f>
        <v>0.61939874473891388</v>
      </c>
      <c r="EZ39">
        <f t="shared" si="34"/>
        <v>-1.0805540348694085</v>
      </c>
      <c r="FA39">
        <f t="shared" si="32"/>
        <v>1.1765855355963386</v>
      </c>
      <c r="FB39">
        <f t="shared" si="32"/>
        <v>-0.99775708392044138</v>
      </c>
      <c r="FC39">
        <f t="shared" si="32"/>
        <v>2.9407834005205657E-3</v>
      </c>
      <c r="FD39">
        <f t="shared" si="32"/>
        <v>-0.30749405176300221</v>
      </c>
      <c r="FE39">
        <f t="shared" si="32"/>
        <v>0.84936041169610732</v>
      </c>
      <c r="FF39">
        <f t="shared" si="32"/>
        <v>1.0235302770858243</v>
      </c>
      <c r="FG39">
        <f t="shared" si="32"/>
        <v>-0.76069200837591144</v>
      </c>
      <c r="FH39">
        <f t="shared" si="32"/>
        <v>9.1046410178311624E-2</v>
      </c>
      <c r="FI39">
        <f t="shared" si="32"/>
        <v>3.0776280037291999E-3</v>
      </c>
      <c r="FL39">
        <f t="shared" si="33"/>
        <v>0.87147010362094779</v>
      </c>
      <c r="FM39">
        <f t="shared" si="33"/>
        <v>0.11522047302353164</v>
      </c>
      <c r="FN39">
        <f t="shared" si="33"/>
        <v>0.24894249153830139</v>
      </c>
      <c r="FO39">
        <f t="shared" si="33"/>
        <v>0.23466069201867745</v>
      </c>
      <c r="FP39">
        <f t="shared" si="33"/>
        <v>0.73842197501402684</v>
      </c>
      <c r="FQ39">
        <f t="shared" si="33"/>
        <v>0.33983466457636552</v>
      </c>
      <c r="FR39">
        <f t="shared" si="33"/>
        <v>9.5277481660116445E-2</v>
      </c>
      <c r="FS39">
        <f t="shared" si="33"/>
        <v>0.96865338128568346</v>
      </c>
      <c r="FT39">
        <f t="shared" si="33"/>
        <v>0.15482623305164772</v>
      </c>
      <c r="FU39">
        <f t="shared" si="33"/>
        <v>0.6193956671109101</v>
      </c>
    </row>
    <row r="40" spans="1:177">
      <c r="A40">
        <v>39</v>
      </c>
      <c r="B40">
        <v>0.73564698775219106</v>
      </c>
      <c r="C40">
        <v>1.8740929597126442E-2</v>
      </c>
      <c r="D40">
        <v>0.70619946641176568</v>
      </c>
      <c r="E40">
        <v>0.41010630016759847</v>
      </c>
      <c r="F40">
        <v>0.53706114189727083</v>
      </c>
      <c r="G40">
        <v>0.73811448096226384</v>
      </c>
      <c r="H40">
        <v>0.99444142143156755</v>
      </c>
      <c r="I40">
        <v>0.93312601522641736</v>
      </c>
      <c r="J40">
        <v>0.28793532504876113</v>
      </c>
      <c r="K40">
        <v>1.1146083688579589E-2</v>
      </c>
      <c r="M40">
        <v>0.24368359223046657</v>
      </c>
      <c r="S40">
        <f t="shared" si="37"/>
        <v>0.24913826928332281</v>
      </c>
      <c r="T40">
        <f t="shared" si="35"/>
        <v>0.91717064812150007</v>
      </c>
      <c r="U40">
        <f t="shared" si="35"/>
        <v>0.40129889385818573</v>
      </c>
      <c r="V40">
        <f t="shared" si="35"/>
        <v>0.26390424534911855</v>
      </c>
      <c r="W40">
        <f t="shared" si="35"/>
        <v>0.53706114189727083</v>
      </c>
      <c r="X40">
        <f t="shared" si="35"/>
        <v>0.88039327254168076</v>
      </c>
      <c r="Y40">
        <f t="shared" si="35"/>
        <v>0.73551118556708395</v>
      </c>
      <c r="Z40">
        <f t="shared" si="35"/>
        <v>0.10258052608754789</v>
      </c>
      <c r="AA40">
        <f t="shared" si="35"/>
        <v>0.5074242380842261</v>
      </c>
      <c r="AB40">
        <f t="shared" si="35"/>
        <v>0.74020209381979685</v>
      </c>
      <c r="BG40">
        <f t="shared" si="31"/>
        <v>3.5498809043060291E-2</v>
      </c>
      <c r="BH40">
        <f t="shared" si="31"/>
        <v>1.5340758960298647E-2</v>
      </c>
      <c r="BI40">
        <f t="shared" si="31"/>
        <v>3.8355916603056997E-2</v>
      </c>
      <c r="BJ40">
        <f t="shared" si="31"/>
        <v>1.4045297076091404E-2</v>
      </c>
      <c r="BM40">
        <f t="shared" si="38"/>
        <v>2.7058824529443618E-6</v>
      </c>
      <c r="BN40">
        <f t="shared" si="36"/>
        <v>1.7561122108222493E-9</v>
      </c>
      <c r="BO40">
        <f t="shared" si="36"/>
        <v>2.4935884318013129E-6</v>
      </c>
      <c r="BP40">
        <f t="shared" si="36"/>
        <v>8.4093588718578198E-7</v>
      </c>
      <c r="BQ40">
        <f t="shared" si="36"/>
        <v>1.4421733506800025E-6</v>
      </c>
      <c r="BR40">
        <f t="shared" si="36"/>
        <v>2.724064935030961E-6</v>
      </c>
      <c r="BS40">
        <f t="shared" si="36"/>
        <v>4.9445687032941827E-6</v>
      </c>
      <c r="BT40">
        <f t="shared" si="36"/>
        <v>4.3536208014616606E-6</v>
      </c>
      <c r="BU40">
        <f t="shared" si="36"/>
        <v>4.1453375705467864E-7</v>
      </c>
      <c r="BV40">
        <f t="shared" si="36"/>
        <v>6.2117590796409985E-10</v>
      </c>
      <c r="EN40">
        <f>Sheet73!FL40</f>
        <v>0.30228778700186976</v>
      </c>
      <c r="EO40">
        <f>Sheet73!FM40</f>
        <v>0.96260515546988257</v>
      </c>
      <c r="EP40">
        <f>Sheet73!FN40</f>
        <v>9.6862520049936007E-2</v>
      </c>
      <c r="EQ40">
        <f>Sheet73!FO40</f>
        <v>0.14909836427999687</v>
      </c>
      <c r="ER40">
        <f>Sheet73!FP40</f>
        <v>0.99444142143156755</v>
      </c>
      <c r="ES40">
        <f>Sheet73!FQ40</f>
        <v>0.10585503739827888</v>
      </c>
      <c r="ET40">
        <f>Sheet73!FR40</f>
        <v>0.31753167806529958</v>
      </c>
      <c r="EU40">
        <f>Sheet73!FS40</f>
        <v>0.2173983591246369</v>
      </c>
      <c r="EV40">
        <f>Sheet73!FT40</f>
        <v>0.90004433277912954</v>
      </c>
      <c r="EW40">
        <f>Sheet73!FU40</f>
        <v>0.59952250373903571</v>
      </c>
      <c r="EZ40">
        <f t="shared" si="34"/>
        <v>-0.52272527646901179</v>
      </c>
      <c r="FA40">
        <f t="shared" si="32"/>
        <v>0.77891699944132053</v>
      </c>
      <c r="FB40">
        <f t="shared" si="32"/>
        <v>-0.64962744775899595</v>
      </c>
      <c r="FC40">
        <f t="shared" si="32"/>
        <v>2.0449735311149271E-3</v>
      </c>
      <c r="FD40">
        <f t="shared" si="32"/>
        <v>-0.25789257137861066</v>
      </c>
      <c r="FE40">
        <f t="shared" si="32"/>
        <v>0.53761891283733942</v>
      </c>
      <c r="FF40">
        <f t="shared" si="32"/>
        <v>0.6698910689627815</v>
      </c>
      <c r="FG40">
        <f t="shared" si="32"/>
        <v>-0.62423427734173798</v>
      </c>
      <c r="FH40">
        <f t="shared" si="32"/>
        <v>6.3934715704092968E-2</v>
      </c>
      <c r="FI40">
        <f t="shared" si="32"/>
        <v>2.1193589433006399E-3</v>
      </c>
      <c r="FL40">
        <f t="shared" si="33"/>
        <v>0.30281051227833877</v>
      </c>
      <c r="FM40">
        <f t="shared" si="33"/>
        <v>0.96182623847044124</v>
      </c>
      <c r="FN40">
        <f t="shared" si="33"/>
        <v>9.7512147497695004E-2</v>
      </c>
      <c r="FO40">
        <f t="shared" si="33"/>
        <v>0.14909631930646575</v>
      </c>
      <c r="FP40">
        <f t="shared" si="33"/>
        <v>0.9946993140029462</v>
      </c>
      <c r="FQ40">
        <f t="shared" si="33"/>
        <v>0.10531741848544154</v>
      </c>
      <c r="FR40">
        <f t="shared" si="33"/>
        <v>0.31686178699633682</v>
      </c>
      <c r="FS40">
        <f t="shared" si="33"/>
        <v>0.21802259340197863</v>
      </c>
      <c r="FT40">
        <f t="shared" si="33"/>
        <v>0.89998039806342545</v>
      </c>
      <c r="FU40">
        <f t="shared" si="33"/>
        <v>0.59952038438009236</v>
      </c>
    </row>
    <row r="41" spans="1:177">
      <c r="A41">
        <v>40</v>
      </c>
      <c r="B41">
        <v>0.49446715712235689</v>
      </c>
      <c r="C41">
        <v>0.79353666371565146</v>
      </c>
      <c r="D41">
        <v>0.31247541915918775</v>
      </c>
      <c r="E41">
        <v>0.87546471168880136</v>
      </c>
      <c r="F41">
        <v>0.88039327254168076</v>
      </c>
      <c r="G41">
        <v>0.34068402498806161</v>
      </c>
      <c r="H41">
        <v>0.10585503739827888</v>
      </c>
      <c r="I41">
        <v>0.84870740020458257</v>
      </c>
      <c r="J41">
        <v>0.54158700814028848</v>
      </c>
      <c r="K41">
        <v>0.58007352099241194</v>
      </c>
      <c r="M41">
        <v>0.72204161677653045</v>
      </c>
      <c r="S41">
        <f t="shared" si="37"/>
        <v>0.87038954958607839</v>
      </c>
      <c r="T41">
        <f t="shared" si="35"/>
        <v>0.11639705855912798</v>
      </c>
      <c r="U41">
        <f t="shared" si="35"/>
        <v>0.24794473445438095</v>
      </c>
      <c r="V41">
        <f t="shared" si="35"/>
        <v>0.23466363280207797</v>
      </c>
      <c r="W41">
        <f t="shared" si="35"/>
        <v>0.73811448096226384</v>
      </c>
      <c r="X41">
        <f t="shared" si="35"/>
        <v>0.34068402498806161</v>
      </c>
      <c r="Y41">
        <f t="shared" si="35"/>
        <v>9.6301011937202266E-2</v>
      </c>
      <c r="Z41">
        <f t="shared" si="35"/>
        <v>0.96789268927730754</v>
      </c>
      <c r="AA41">
        <f t="shared" si="35"/>
        <v>0.15491727946182604</v>
      </c>
      <c r="AB41">
        <f t="shared" si="35"/>
        <v>0.61939874473891388</v>
      </c>
      <c r="BG41">
        <f t="shared" si="31"/>
        <v>1.9448008387142565E-3</v>
      </c>
      <c r="BH41">
        <f t="shared" si="31"/>
        <v>5.9364313338809921E-4</v>
      </c>
      <c r="BI41">
        <f t="shared" si="31"/>
        <v>6.6466655976552393E-4</v>
      </c>
      <c r="BJ41">
        <f t="shared" si="31"/>
        <v>3.0656824901325458E-4</v>
      </c>
      <c r="BM41">
        <f t="shared" si="38"/>
        <v>1.2224888473633278E-6</v>
      </c>
      <c r="BN41">
        <f t="shared" si="36"/>
        <v>3.1485021833048349E-6</v>
      </c>
      <c r="BO41">
        <f t="shared" si="36"/>
        <v>4.8820443789355045E-7</v>
      </c>
      <c r="BP41">
        <f t="shared" si="36"/>
        <v>3.8321923070617805E-6</v>
      </c>
      <c r="BQ41">
        <f t="shared" si="36"/>
        <v>3.8754615716832515E-6</v>
      </c>
      <c r="BR41">
        <f t="shared" si="36"/>
        <v>5.8032802441033102E-7</v>
      </c>
      <c r="BS41">
        <f t="shared" si="36"/>
        <v>5.60264447129551E-8</v>
      </c>
      <c r="BT41">
        <f t="shared" si="36"/>
        <v>3.6015212558101077E-6</v>
      </c>
      <c r="BU41">
        <f t="shared" si="36"/>
        <v>1.4665824369317448E-6</v>
      </c>
      <c r="BV41">
        <f t="shared" si="36"/>
        <v>1.6824264487826711E-6</v>
      </c>
      <c r="EN41">
        <f>Sheet73!FL41</f>
        <v>0.19492433044522689</v>
      </c>
      <c r="EO41">
        <f>Sheet73!FM41</f>
        <v>0.85815960890248433</v>
      </c>
      <c r="EP41">
        <f>Sheet73!FN41</f>
        <v>0.69180152324708288</v>
      </c>
      <c r="EQ41">
        <f>Sheet73!FO41</f>
        <v>0.73937424609689073</v>
      </c>
      <c r="ER41">
        <f>Sheet73!FP41</f>
        <v>0.93312601522641736</v>
      </c>
      <c r="ES41">
        <f>Sheet73!FQ41</f>
        <v>0.84870740020458257</v>
      </c>
      <c r="ET41">
        <f>Sheet73!FR41</f>
        <v>0.39258200025841333</v>
      </c>
      <c r="EU41">
        <f>Sheet73!FS41</f>
        <v>0.51293190291058488</v>
      </c>
      <c r="EV41">
        <f>Sheet73!FT41</f>
        <v>0.90153552389721114</v>
      </c>
      <c r="EW41">
        <f>Sheet73!FU41</f>
        <v>6.7778134033000093E-2</v>
      </c>
      <c r="EZ41">
        <f t="shared" si="34"/>
        <v>-0.76316202378478293</v>
      </c>
      <c r="FA41">
        <f t="shared" si="32"/>
        <v>0.96931511895777478</v>
      </c>
      <c r="FB41">
        <f t="shared" si="32"/>
        <v>-0.81482439686810237</v>
      </c>
      <c r="FC41">
        <f t="shared" si="32"/>
        <v>2.4865862722792563E-3</v>
      </c>
      <c r="FD41">
        <f t="shared" si="32"/>
        <v>-0.28132122009753335</v>
      </c>
      <c r="FE41">
        <f t="shared" si="32"/>
        <v>0.68422109688678712</v>
      </c>
      <c r="FF41">
        <f t="shared" si="32"/>
        <v>0.83947472932988143</v>
      </c>
      <c r="FG41">
        <f t="shared" si="32"/>
        <v>-0.71621742719720882</v>
      </c>
      <c r="FH41">
        <f t="shared" si="32"/>
        <v>7.7514428377183767E-2</v>
      </c>
      <c r="FI41">
        <f t="shared" si="32"/>
        <v>2.5745173305731658E-3</v>
      </c>
      <c r="FL41">
        <f t="shared" si="33"/>
        <v>0.19568749246901168</v>
      </c>
      <c r="FM41">
        <f t="shared" si="33"/>
        <v>0.85719029378352651</v>
      </c>
      <c r="FN41">
        <f t="shared" si="33"/>
        <v>0.69261634764395097</v>
      </c>
      <c r="FO41">
        <f t="shared" si="33"/>
        <v>0.7393717595106184</v>
      </c>
      <c r="FP41">
        <f t="shared" si="33"/>
        <v>0.93340733644651486</v>
      </c>
      <c r="FQ41">
        <f t="shared" si="33"/>
        <v>0.84802317910769576</v>
      </c>
      <c r="FR41">
        <f t="shared" si="33"/>
        <v>0.39174252552908345</v>
      </c>
      <c r="FS41">
        <f t="shared" si="33"/>
        <v>0.51364812033778207</v>
      </c>
      <c r="FT41">
        <f t="shared" si="33"/>
        <v>0.90145800946883392</v>
      </c>
      <c r="FU41">
        <f t="shared" si="33"/>
        <v>6.777555951566952E-2</v>
      </c>
    </row>
    <row r="42" spans="1:177">
      <c r="A42">
        <v>41</v>
      </c>
      <c r="B42">
        <v>0.80860052230158186</v>
      </c>
      <c r="C42">
        <v>0.45913108272284897</v>
      </c>
      <c r="D42">
        <v>0.95029288382968702</v>
      </c>
      <c r="E42">
        <v>0.57774837148129232</v>
      </c>
      <c r="F42">
        <v>0.73551118556708395</v>
      </c>
      <c r="G42">
        <v>9.6301011937202266E-2</v>
      </c>
      <c r="H42">
        <v>0.31753167806529958</v>
      </c>
      <c r="I42">
        <v>0.39258200025841333</v>
      </c>
      <c r="J42">
        <v>0.97227748954129734</v>
      </c>
      <c r="K42">
        <v>0.42754966106699138</v>
      </c>
      <c r="M42">
        <v>0.8730368974001832</v>
      </c>
      <c r="S42">
        <f t="shared" si="37"/>
        <v>0.30228778700186976</v>
      </c>
      <c r="T42">
        <f t="shared" si="35"/>
        <v>0.96260515546988257</v>
      </c>
      <c r="U42">
        <f t="shared" si="35"/>
        <v>9.6862520049936007E-2</v>
      </c>
      <c r="V42">
        <f t="shared" si="35"/>
        <v>0.14909836427999687</v>
      </c>
      <c r="W42">
        <f t="shared" si="35"/>
        <v>0.99444142143156755</v>
      </c>
      <c r="X42">
        <f t="shared" si="35"/>
        <v>0.10585503739827888</v>
      </c>
      <c r="Y42">
        <f t="shared" si="35"/>
        <v>0.31753167806529958</v>
      </c>
      <c r="Z42">
        <f t="shared" si="35"/>
        <v>0.2173983591246369</v>
      </c>
      <c r="AA42">
        <f t="shared" si="35"/>
        <v>0.90004433277912954</v>
      </c>
      <c r="AB42">
        <f t="shared" si="35"/>
        <v>0.59952250373903571</v>
      </c>
      <c r="BM42">
        <f t="shared" si="38"/>
        <v>3.269174023331955E-6</v>
      </c>
      <c r="BN42">
        <f t="shared" si="36"/>
        <v>1.0540067556112781E-6</v>
      </c>
      <c r="BO42">
        <f t="shared" si="36"/>
        <v>4.515282825286716E-6</v>
      </c>
      <c r="BP42">
        <f t="shared" si="36"/>
        <v>1.6689659037464269E-6</v>
      </c>
      <c r="BQ42">
        <f t="shared" si="36"/>
        <v>2.7048835204714874E-6</v>
      </c>
      <c r="BR42">
        <f t="shared" si="36"/>
        <v>4.636942450064587E-8</v>
      </c>
      <c r="BS42">
        <f t="shared" si="36"/>
        <v>5.0413183287482529E-7</v>
      </c>
      <c r="BT42">
        <f t="shared" si="36"/>
        <v>7.7060313463448423E-7</v>
      </c>
      <c r="BU42">
        <f t="shared" si="36"/>
        <v>4.7266175833436376E-6</v>
      </c>
      <c r="BV42">
        <f t="shared" si="36"/>
        <v>9.1399356339249612E-7</v>
      </c>
      <c r="EN42">
        <f>Sheet73!FL42</f>
        <v>0.68108857719264937</v>
      </c>
      <c r="EO42">
        <f>Sheet73!FM42</f>
        <v>0.27916370006884922</v>
      </c>
      <c r="EP42">
        <f>Sheet73!FN42</f>
        <v>3.7011087279016419E-2</v>
      </c>
      <c r="EQ42">
        <f>Sheet73!FO42</f>
        <v>0.40262856515623641</v>
      </c>
      <c r="ER42">
        <f>Sheet73!FP42</f>
        <v>0.28793532504876113</v>
      </c>
      <c r="ES42">
        <f>Sheet73!FQ42</f>
        <v>0.54158700814028848</v>
      </c>
      <c r="ET42">
        <f>Sheet73!FR42</f>
        <v>0.97227748954129734</v>
      </c>
      <c r="EU42">
        <f>Sheet73!FS42</f>
        <v>0.35381428784261798</v>
      </c>
      <c r="EV42">
        <f>Sheet73!FT42</f>
        <v>0.57243895287794067</v>
      </c>
      <c r="EW42">
        <f>Sheet73!FU42</f>
        <v>0.23782858850479513</v>
      </c>
      <c r="EZ42">
        <f t="shared" si="34"/>
        <v>-0.57175439709554565</v>
      </c>
      <c r="FA42">
        <f t="shared" si="32"/>
        <v>0.68370850779454639</v>
      </c>
      <c r="FB42">
        <f t="shared" si="32"/>
        <v>-0.5685103444097761</v>
      </c>
      <c r="FC42">
        <f t="shared" si="32"/>
        <v>1.699651437362288E-3</v>
      </c>
      <c r="FD42">
        <f t="shared" si="32"/>
        <v>-0.14094103696984422</v>
      </c>
      <c r="FE42">
        <f t="shared" si="32"/>
        <v>0.49155856708695461</v>
      </c>
      <c r="FF42">
        <f t="shared" si="32"/>
        <v>0.60104866591446449</v>
      </c>
      <c r="FG42">
        <f t="shared" si="32"/>
        <v>-0.55329244766781871</v>
      </c>
      <c r="FH42">
        <f t="shared" si="32"/>
        <v>5.4777195048680394E-2</v>
      </c>
      <c r="FI42">
        <f t="shared" si="32"/>
        <v>1.7492965967930466E-3</v>
      </c>
      <c r="FL42">
        <f t="shared" si="33"/>
        <v>0.68166033158974493</v>
      </c>
      <c r="FM42">
        <f t="shared" si="33"/>
        <v>0.27847999156105468</v>
      </c>
      <c r="FN42">
        <f t="shared" si="33"/>
        <v>3.7579597623426192E-2</v>
      </c>
      <c r="FO42">
        <f t="shared" si="33"/>
        <v>0.40262686550479904</v>
      </c>
      <c r="FP42">
        <f t="shared" si="33"/>
        <v>0.28807626608573095</v>
      </c>
      <c r="FQ42">
        <f t="shared" si="33"/>
        <v>0.54109544957320155</v>
      </c>
      <c r="FR42">
        <f t="shared" si="33"/>
        <v>0.97167644087538285</v>
      </c>
      <c r="FS42">
        <f t="shared" si="33"/>
        <v>0.35436758029028581</v>
      </c>
      <c r="FT42">
        <f t="shared" si="33"/>
        <v>0.57238417568289202</v>
      </c>
      <c r="FU42">
        <f t="shared" si="33"/>
        <v>0.23782683920819833</v>
      </c>
    </row>
    <row r="43" spans="1:177">
      <c r="A43">
        <v>42</v>
      </c>
      <c r="B43">
        <v>0.50005322911210393</v>
      </c>
      <c r="C43">
        <v>0.17321086420813717</v>
      </c>
      <c r="D43">
        <v>0.18085140631051233</v>
      </c>
      <c r="E43">
        <v>0.80704900569537996</v>
      </c>
      <c r="F43">
        <v>0.10258052608754789</v>
      </c>
      <c r="G43">
        <v>0.96789268927730754</v>
      </c>
      <c r="H43">
        <v>0.2173983591246369</v>
      </c>
      <c r="I43">
        <v>0.51293190291058488</v>
      </c>
      <c r="J43">
        <v>0.35381428784261798</v>
      </c>
      <c r="K43">
        <v>0.77538165441709983</v>
      </c>
      <c r="M43">
        <v>0.25858931435188304</v>
      </c>
      <c r="S43">
        <f t="shared" si="37"/>
        <v>0.19492433044522689</v>
      </c>
      <c r="T43">
        <f t="shared" si="35"/>
        <v>0.85815960890248433</v>
      </c>
      <c r="U43">
        <f t="shared" si="35"/>
        <v>0.69180152324708288</v>
      </c>
      <c r="V43">
        <f t="shared" si="35"/>
        <v>0.73937424609689073</v>
      </c>
      <c r="W43">
        <f t="shared" si="35"/>
        <v>0.93312601522641736</v>
      </c>
      <c r="X43">
        <f t="shared" si="35"/>
        <v>0.84870740020458257</v>
      </c>
      <c r="Y43">
        <f t="shared" si="35"/>
        <v>0.39258200025841333</v>
      </c>
      <c r="Z43">
        <f t="shared" si="35"/>
        <v>0.51293190291058488</v>
      </c>
      <c r="AA43">
        <f t="shared" si="35"/>
        <v>0.90153552389721114</v>
      </c>
      <c r="AB43">
        <f t="shared" si="35"/>
        <v>6.7778134033000093E-2</v>
      </c>
      <c r="BM43">
        <f t="shared" si="38"/>
        <v>1.2502661597272115E-6</v>
      </c>
      <c r="BN43">
        <f t="shared" si="36"/>
        <v>1.5001001739864868E-7</v>
      </c>
      <c r="BO43">
        <f t="shared" si="36"/>
        <v>1.6353615582245009E-7</v>
      </c>
      <c r="BP43">
        <f t="shared" si="36"/>
        <v>3.2566404879695074E-6</v>
      </c>
      <c r="BQ43">
        <f t="shared" si="36"/>
        <v>5.2613821661990477E-8</v>
      </c>
      <c r="BR43">
        <f t="shared" si="36"/>
        <v>4.6840812897822933E-6</v>
      </c>
      <c r="BS43">
        <f t="shared" si="36"/>
        <v>2.3631023275042299E-7</v>
      </c>
      <c r="BT43">
        <f t="shared" si="36"/>
        <v>1.3154956851173685E-6</v>
      </c>
      <c r="BU43">
        <f t="shared" si="36"/>
        <v>6.2592275140789471E-7</v>
      </c>
      <c r="BV43">
        <f t="shared" si="36"/>
        <v>3.0060835500329942E-6</v>
      </c>
      <c r="EN43">
        <f>Sheet73!FL43</f>
        <v>0.316184205409138</v>
      </c>
      <c r="EO43">
        <f>Sheet73!FM43</f>
        <v>0.9119375535311921</v>
      </c>
      <c r="EP43">
        <f>Sheet73!FN43</f>
        <v>0.75050225301975348</v>
      </c>
      <c r="EQ43">
        <f>Sheet73!FO43</f>
        <v>0.31557515801863489</v>
      </c>
      <c r="ER43">
        <f>Sheet73!FP43</f>
        <v>1.1146083688579589E-2</v>
      </c>
      <c r="ES43">
        <f>Sheet73!FQ43</f>
        <v>0.58007352099241194</v>
      </c>
      <c r="ET43">
        <f>Sheet73!FR43</f>
        <v>0.42754966106699138</v>
      </c>
      <c r="EU43">
        <f>Sheet73!FS43</f>
        <v>0.77538165441709983</v>
      </c>
      <c r="EV43">
        <f>Sheet73!FT43</f>
        <v>0.43732072300227853</v>
      </c>
      <c r="EW43">
        <f>Sheet73!FU43</f>
        <v>0.1389210705842561</v>
      </c>
      <c r="EZ43">
        <f t="shared" si="34"/>
        <v>-0.90711008983875863</v>
      </c>
      <c r="FA43">
        <f t="shared" si="32"/>
        <v>1.0257216088651833</v>
      </c>
      <c r="FB43">
        <f t="shared" si="32"/>
        <v>-0.85524968901123166</v>
      </c>
      <c r="FC43">
        <f t="shared" si="32"/>
        <v>2.5873361067595135E-3</v>
      </c>
      <c r="FD43">
        <f t="shared" si="32"/>
        <v>-0.27819213717404689</v>
      </c>
      <c r="FE43">
        <f t="shared" si="32"/>
        <v>0.73601941925879921</v>
      </c>
      <c r="FF43">
        <f t="shared" si="32"/>
        <v>0.88995328657824391</v>
      </c>
      <c r="FG43">
        <f t="shared" si="32"/>
        <v>-0.6966911423521206</v>
      </c>
      <c r="FH43">
        <f t="shared" si="32"/>
        <v>8.0310614836186817E-2</v>
      </c>
      <c r="FI43">
        <f>FI90+($EV$10*EW43)</f>
        <v>2.6974386498223525E-3</v>
      </c>
      <c r="FL43">
        <f t="shared" si="33"/>
        <v>0.31709131549897673</v>
      </c>
      <c r="FM43">
        <f t="shared" si="33"/>
        <v>0.91091183192232694</v>
      </c>
      <c r="FN43">
        <f t="shared" si="33"/>
        <v>0.75135750270876467</v>
      </c>
      <c r="FO43">
        <f t="shared" si="33"/>
        <v>0.31557257068252814</v>
      </c>
      <c r="FP43">
        <f t="shared" si="33"/>
        <v>1.1424275825753635E-2</v>
      </c>
      <c r="FQ43">
        <f t="shared" si="33"/>
        <v>0.57933750157315311</v>
      </c>
      <c r="FR43">
        <f t="shared" si="33"/>
        <v>0.42665970778041312</v>
      </c>
      <c r="FS43">
        <f t="shared" si="33"/>
        <v>0.77607834555945199</v>
      </c>
      <c r="FT43">
        <f t="shared" si="33"/>
        <v>0.43724041238744232</v>
      </c>
      <c r="FU43">
        <f t="shared" si="33"/>
        <v>0.13891837314560626</v>
      </c>
    </row>
    <row r="44" spans="1:177">
      <c r="A44">
        <v>43</v>
      </c>
      <c r="B44">
        <v>0.1448230883262486</v>
      </c>
      <c r="C44">
        <v>0.95884056159990838</v>
      </c>
      <c r="D44">
        <v>0.41247243894166397</v>
      </c>
      <c r="E44">
        <v>0.28408226265569653</v>
      </c>
      <c r="F44">
        <v>0.5074242380842261</v>
      </c>
      <c r="G44">
        <v>0.15491727946182604</v>
      </c>
      <c r="H44">
        <v>0.90004433277912954</v>
      </c>
      <c r="I44">
        <v>0.90153552389721114</v>
      </c>
      <c r="J44">
        <v>0.57243895287794067</v>
      </c>
      <c r="K44">
        <v>0.43732072300227853</v>
      </c>
      <c r="M44">
        <v>0.20587256471374754</v>
      </c>
      <c r="S44">
        <f t="shared" si="37"/>
        <v>0.68108857719264937</v>
      </c>
      <c r="T44">
        <f t="shared" si="35"/>
        <v>0.27916370006884922</v>
      </c>
      <c r="U44">
        <f t="shared" si="35"/>
        <v>3.7011087279016419E-2</v>
      </c>
      <c r="V44">
        <f t="shared" si="35"/>
        <v>0.40262856515623641</v>
      </c>
      <c r="W44">
        <f t="shared" si="35"/>
        <v>0.28793532504876113</v>
      </c>
      <c r="X44">
        <f t="shared" si="35"/>
        <v>0.54158700814028848</v>
      </c>
      <c r="Y44">
        <f t="shared" si="35"/>
        <v>0.97227748954129734</v>
      </c>
      <c r="Z44">
        <f t="shared" si="35"/>
        <v>0.35381428784261798</v>
      </c>
      <c r="AA44">
        <f t="shared" si="35"/>
        <v>0.57243895287794067</v>
      </c>
      <c r="AB44">
        <f t="shared" si="35"/>
        <v>0.23782858850479513</v>
      </c>
      <c r="BM44">
        <f t="shared" si="38"/>
        <v>1.0486863456176202E-7</v>
      </c>
      <c r="BN44">
        <f t="shared" si="36"/>
        <v>4.5968761128461391E-6</v>
      </c>
      <c r="BO44">
        <f t="shared" si="36"/>
        <v>8.506675644324237E-7</v>
      </c>
      <c r="BP44">
        <f t="shared" si="36"/>
        <v>4.0351365977790074E-7</v>
      </c>
      <c r="BQ44">
        <f t="shared" si="36"/>
        <v>1.2873967869767869E-6</v>
      </c>
      <c r="BR44">
        <f t="shared" si="36"/>
        <v>1.1999681737926754E-7</v>
      </c>
      <c r="BS44">
        <f t="shared" si="36"/>
        <v>4.0503990048391433E-6</v>
      </c>
      <c r="BT44">
        <f t="shared" si="36"/>
        <v>4.063831504243095E-6</v>
      </c>
      <c r="BU44">
        <f t="shared" si="36"/>
        <v>1.6384317738599661E-6</v>
      </c>
      <c r="BV44">
        <f t="shared" si="36"/>
        <v>9.5624707383617803E-7</v>
      </c>
    </row>
    <row r="45" spans="1:177">
      <c r="A45">
        <v>44</v>
      </c>
      <c r="B45">
        <v>0.30193711053562</v>
      </c>
      <c r="C45">
        <v>0.32852342269126572</v>
      </c>
      <c r="D45">
        <v>0.38589958211341541</v>
      </c>
      <c r="E45">
        <v>0.1994103480340686</v>
      </c>
      <c r="F45">
        <v>0.74020209381979685</v>
      </c>
      <c r="G45">
        <v>0.61939874473891388</v>
      </c>
      <c r="H45">
        <v>0.59952250373903571</v>
      </c>
      <c r="I45">
        <v>6.7778134033000093E-2</v>
      </c>
      <c r="J45">
        <v>0.23782858850479513</v>
      </c>
      <c r="K45">
        <v>0.1389210705842561</v>
      </c>
      <c r="M45">
        <v>0.4896194841398756</v>
      </c>
      <c r="S45">
        <f t="shared" si="37"/>
        <v>0.316184205409138</v>
      </c>
      <c r="T45">
        <f t="shared" si="35"/>
        <v>0.9119375535311921</v>
      </c>
      <c r="U45">
        <f t="shared" si="35"/>
        <v>0.75050225301975348</v>
      </c>
      <c r="V45">
        <f t="shared" si="35"/>
        <v>0.31557515801863489</v>
      </c>
      <c r="W45">
        <f t="shared" si="35"/>
        <v>1.1146083688579589E-2</v>
      </c>
      <c r="X45">
        <f t="shared" si="35"/>
        <v>0.58007352099241194</v>
      </c>
      <c r="Y45">
        <f t="shared" si="35"/>
        <v>0.42754966106699138</v>
      </c>
      <c r="Z45">
        <f t="shared" si="35"/>
        <v>0.77538165441709983</v>
      </c>
      <c r="AA45">
        <f t="shared" si="35"/>
        <v>0.43732072300227853</v>
      </c>
      <c r="AB45">
        <f t="shared" si="35"/>
        <v>0.1389210705842561</v>
      </c>
      <c r="BM45">
        <f t="shared" si="38"/>
        <v>4.5583009359299606E-7</v>
      </c>
      <c r="BN45">
        <f t="shared" si="36"/>
        <v>5.3963819628392031E-7</v>
      </c>
      <c r="BO45">
        <f t="shared" si="36"/>
        <v>7.4459243737654333E-7</v>
      </c>
      <c r="BP45">
        <f t="shared" si="36"/>
        <v>1.9882243451534182E-7</v>
      </c>
      <c r="BQ45">
        <f t="shared" si="36"/>
        <v>2.7394956984760571E-6</v>
      </c>
      <c r="BR45">
        <f t="shared" si="36"/>
        <v>1.918274024920711E-6</v>
      </c>
      <c r="BS45">
        <f t="shared" si="36"/>
        <v>1.7971361624476105E-6</v>
      </c>
      <c r="BT45">
        <f t="shared" si="36"/>
        <v>2.2969377264976628E-8</v>
      </c>
      <c r="BU45">
        <f t="shared" si="36"/>
        <v>2.8281218755091586E-7</v>
      </c>
      <c r="BV45">
        <f t="shared" si="36"/>
        <v>9.6495319261379317E-8</v>
      </c>
    </row>
    <row r="46" spans="1:177">
      <c r="A46">
        <v>45</v>
      </c>
    </row>
    <row r="68" spans="156:165">
      <c r="EZ68">
        <f t="array" ref="EZ68:FI77">(1/4)*(MMULT($C$7:$F$16,$DT$23:$EC$26))</f>
        <v>9.7804615871472378E-2</v>
      </c>
      <c r="FA68">
        <v>1.5366095572777266E-2</v>
      </c>
      <c r="FB68">
        <v>1.716666214471476E-2</v>
      </c>
      <c r="FC68">
        <v>-2.1878183108613045E-2</v>
      </c>
      <c r="FD68">
        <v>0.18364530136056545</v>
      </c>
      <c r="FE68">
        <v>-0.15859536761712736</v>
      </c>
      <c r="FF68">
        <v>6.9952630427265933E-2</v>
      </c>
      <c r="FG68">
        <v>7.7173565625349924E-3</v>
      </c>
      <c r="FH68">
        <v>0.14092262299657732</v>
      </c>
      <c r="FI68">
        <v>3.7218595540067796E-2</v>
      </c>
    </row>
    <row r="69" spans="156:165">
      <c r="EZ69">
        <v>0.18764099150062002</v>
      </c>
      <c r="FA69">
        <v>-5.2143962632183322E-3</v>
      </c>
      <c r="FB69">
        <v>-1.4904622764958415E-3</v>
      </c>
      <c r="FC69">
        <v>1.5189482111776662E-2</v>
      </c>
      <c r="FD69">
        <v>0.1849872455819177</v>
      </c>
      <c r="FE69">
        <v>-0.14053111501508769</v>
      </c>
      <c r="FF69">
        <v>0.12167058107749128</v>
      </c>
      <c r="FG69">
        <v>0.10775844480855166</v>
      </c>
      <c r="FH69">
        <v>6.708907146733642E-2</v>
      </c>
      <c r="FI69">
        <v>1.6168413532864238E-2</v>
      </c>
    </row>
    <row r="70" spans="156:165">
      <c r="EZ70">
        <v>0.10991174046637307</v>
      </c>
      <c r="FA70">
        <v>0.16277860964941679</v>
      </c>
      <c r="FB70">
        <v>9.757528744840066E-3</v>
      </c>
      <c r="FC70">
        <v>9.4098225155115525E-2</v>
      </c>
      <c r="FD70">
        <v>0.28295337408480753</v>
      </c>
      <c r="FE70">
        <v>-0.33734424081722697</v>
      </c>
      <c r="FF70">
        <v>5.3900794861490561E-2</v>
      </c>
      <c r="FG70">
        <v>0.11754435053938789</v>
      </c>
      <c r="FH70">
        <v>5.2242714660138828E-2</v>
      </c>
      <c r="FI70">
        <v>0.12234200825589896</v>
      </c>
    </row>
    <row r="71" spans="156:165">
      <c r="EZ71">
        <v>9.4041416642437675E-2</v>
      </c>
      <c r="FA71">
        <v>3.4612462137848701E-2</v>
      </c>
      <c r="FB71">
        <v>8.3653649881860762E-2</v>
      </c>
      <c r="FC71">
        <v>-5.4959064131736395E-2</v>
      </c>
      <c r="FD71">
        <v>0.23581519649502061</v>
      </c>
      <c r="FE71">
        <v>-0.21202570994698536</v>
      </c>
      <c r="FF71">
        <v>0.12390372013569111</v>
      </c>
      <c r="FG71">
        <v>3.9510823024265222E-2</v>
      </c>
      <c r="FH71">
        <v>0.13685725376523247</v>
      </c>
      <c r="FI71">
        <v>-3.2282138870524106E-2</v>
      </c>
    </row>
    <row r="72" spans="156:165">
      <c r="EZ72">
        <v>0.20482048907191591</v>
      </c>
      <c r="FA72">
        <v>3.4948286235757978E-2</v>
      </c>
      <c r="FB72">
        <v>2.973580438932312E-2</v>
      </c>
      <c r="FC72">
        <v>6.4774123554571517E-3</v>
      </c>
      <c r="FD72">
        <v>0.2860473664753741</v>
      </c>
      <c r="FE72">
        <v>-0.24967801173586035</v>
      </c>
      <c r="FF72">
        <v>0.15143682157403102</v>
      </c>
      <c r="FG72">
        <v>0.11648599468231902</v>
      </c>
      <c r="FH72">
        <v>0.12035750914953292</v>
      </c>
      <c r="FI72">
        <v>2.5391148512714262E-2</v>
      </c>
    </row>
    <row r="73" spans="156:165">
      <c r="EZ73">
        <v>0.14537037096730571</v>
      </c>
      <c r="FA73">
        <v>5.7937638102807942E-3</v>
      </c>
      <c r="FB73">
        <v>-9.4390449781071983E-3</v>
      </c>
      <c r="FC73">
        <v>2.665886382620003E-2</v>
      </c>
      <c r="FD73">
        <v>0.14036171993767418</v>
      </c>
      <c r="FE73">
        <v>-0.11310116195705237</v>
      </c>
      <c r="FF73">
        <v>8.6192821528522784E-2</v>
      </c>
      <c r="FG73">
        <v>9.1710791006180972E-2</v>
      </c>
      <c r="FH73">
        <v>3.8237065819540672E-2</v>
      </c>
      <c r="FI73">
        <v>2.5079940037773765E-2</v>
      </c>
    </row>
    <row r="74" spans="156:165">
      <c r="EZ74">
        <v>9.2549577569320626E-2</v>
      </c>
      <c r="FA74">
        <v>5.2934413860410208E-2</v>
      </c>
      <c r="FB74">
        <v>6.614437196324803E-2</v>
      </c>
      <c r="FC74">
        <v>-2.6994269180610226E-2</v>
      </c>
      <c r="FD74">
        <v>0.22975464129963402</v>
      </c>
      <c r="FE74">
        <v>-0.21966562609835452</v>
      </c>
      <c r="FF74">
        <v>0.10580809240402622</v>
      </c>
      <c r="FG74">
        <v>5.0900960602970433E-2</v>
      </c>
      <c r="FH74">
        <v>0.1146105508746188</v>
      </c>
      <c r="FI74">
        <v>-5.0860473582097464E-3</v>
      </c>
    </row>
    <row r="75" spans="156:165">
      <c r="EZ75">
        <v>8.5927840542615194E-2</v>
      </c>
      <c r="FA75">
        <v>3.396206073613714E-2</v>
      </c>
      <c r="FB75">
        <v>-6.3907412818790307E-3</v>
      </c>
      <c r="FC75">
        <v>3.7028886909163679E-2</v>
      </c>
      <c r="FD75">
        <v>0.10568768015218773</v>
      </c>
      <c r="FE75">
        <v>-0.10588444535821025</v>
      </c>
      <c r="FF75">
        <v>4.6156223525172124E-2</v>
      </c>
      <c r="FG75">
        <v>7.1308518646639049E-2</v>
      </c>
      <c r="FH75">
        <v>1.0993950194259789E-2</v>
      </c>
      <c r="FI75">
        <v>3.4049952086858494E-2</v>
      </c>
    </row>
    <row r="76" spans="156:165">
      <c r="EZ76">
        <v>0.16747023375896186</v>
      </c>
      <c r="FA76">
        <v>4.9169436933880706E-2</v>
      </c>
      <c r="FB76">
        <v>-3.6890385063206979E-2</v>
      </c>
      <c r="FC76">
        <v>5.3575984331720686E-2</v>
      </c>
      <c r="FD76">
        <v>0.22791816248537594</v>
      </c>
      <c r="FE76">
        <v>-0.21578066786150399</v>
      </c>
      <c r="FF76">
        <v>6.4953460299682769E-2</v>
      </c>
      <c r="FG76">
        <v>6.8602094262132776E-2</v>
      </c>
      <c r="FH76">
        <v>0.11586539832279823</v>
      </c>
      <c r="FI76">
        <v>0.11778010452972043</v>
      </c>
    </row>
    <row r="77" spans="156:165">
      <c r="EZ77">
        <v>0.20595745089066503</v>
      </c>
      <c r="FA77">
        <v>8.360056794147197E-3</v>
      </c>
      <c r="FB77">
        <v>2.6479755591931851E-2</v>
      </c>
      <c r="FC77">
        <v>-6.8301733620530214E-3</v>
      </c>
      <c r="FD77">
        <v>0.25996593324204315</v>
      </c>
      <c r="FE77">
        <v>-0.21043085627569169</v>
      </c>
      <c r="FF77">
        <v>0.15339328584686812</v>
      </c>
      <c r="FG77">
        <v>0.10609612750264859</v>
      </c>
      <c r="FH77">
        <v>0.12166217675262898</v>
      </c>
      <c r="FI77">
        <v>1.0383477751442063E-2</v>
      </c>
    </row>
    <row r="81" spans="156:165">
      <c r="EZ81">
        <f t="array" ref="EZ81:FI90">(1/4)*(MMULT($X$7:$AA$16,$CW$23:$DF$26))</f>
        <v>-0.96048783617739175</v>
      </c>
      <c r="FA81">
        <v>1.1561913055964403</v>
      </c>
      <c r="FB81">
        <v>-1.1122166334920134</v>
      </c>
      <c r="FC81">
        <v>2.8276573886815027E-3</v>
      </c>
      <c r="FD81">
        <v>-0.2540339432691614</v>
      </c>
      <c r="FE81">
        <v>0.82834155313598523</v>
      </c>
      <c r="FF81">
        <v>1.0245120129391971</v>
      </c>
      <c r="FG81">
        <v>-0.77731407305591016</v>
      </c>
      <c r="FH81">
        <v>8.925027498599282E-2</v>
      </c>
      <c r="FI81">
        <v>2.9296819481797977E-3</v>
      </c>
    </row>
    <row r="82" spans="156:165">
      <c r="EZ82">
        <v>-0.628492186744529</v>
      </c>
      <c r="FA82">
        <v>0.73720745238655627</v>
      </c>
      <c r="FB82">
        <v>-0.66409780042674638</v>
      </c>
      <c r="FC82">
        <v>1.7637446843263298E-3</v>
      </c>
      <c r="FD82">
        <v>-9.8792896417092324E-2</v>
      </c>
      <c r="FE82">
        <v>0.53608452853274835</v>
      </c>
      <c r="FF82">
        <v>0.66057724300506671</v>
      </c>
      <c r="FG82">
        <v>-0.6043523386738453</v>
      </c>
      <c r="FH82">
        <v>5.8297214420657557E-2</v>
      </c>
      <c r="FI82">
        <v>1.8050392328579049E-3</v>
      </c>
    </row>
    <row r="83" spans="156:165">
      <c r="EZ83">
        <v>-0.77556270013397932</v>
      </c>
      <c r="FA83">
        <v>0.97979568947477536</v>
      </c>
      <c r="FB83">
        <v>-0.95687842422280767</v>
      </c>
      <c r="FC83">
        <v>2.369748693713591E-3</v>
      </c>
      <c r="FD83">
        <v>-0.17656260813818117</v>
      </c>
      <c r="FE83">
        <v>0.70172511859267273</v>
      </c>
      <c r="FF83">
        <v>0.87625023568433114</v>
      </c>
      <c r="FG83">
        <v>-0.73014533902354495</v>
      </c>
      <c r="FH83">
        <v>7.6573131957036203E-2</v>
      </c>
      <c r="FI83">
        <v>2.4351471159841358E-3</v>
      </c>
    </row>
    <row r="84" spans="156:165">
      <c r="EZ84">
        <v>-0.52092789365587722</v>
      </c>
      <c r="FA84">
        <v>0.6107773017362671</v>
      </c>
      <c r="FB84">
        <v>-0.5612388412838073</v>
      </c>
      <c r="FC84">
        <v>1.4461727173474632E-3</v>
      </c>
      <c r="FD84">
        <v>-6.8184871820985621E-2</v>
      </c>
      <c r="FE84">
        <v>0.44542644215809829</v>
      </c>
      <c r="FF84">
        <v>0.55038773116767048</v>
      </c>
      <c r="FG84">
        <v>-0.50737234064109893</v>
      </c>
      <c r="FH84">
        <v>4.8210224201338928E-2</v>
      </c>
      <c r="FI84">
        <v>1.4760754210468711E-3</v>
      </c>
    </row>
    <row r="85" spans="156:165">
      <c r="EZ85">
        <v>-0.7956236214712803</v>
      </c>
      <c r="FA85">
        <v>0.83544193238199416</v>
      </c>
      <c r="FB85">
        <v>-0.74208384572252617</v>
      </c>
      <c r="FC85">
        <v>2.0522131088095488E-3</v>
      </c>
      <c r="FD85">
        <v>-0.20011204102360311</v>
      </c>
      <c r="FE85">
        <v>0.60754625869805934</v>
      </c>
      <c r="FF85">
        <v>0.73190448737011082</v>
      </c>
      <c r="FG85">
        <v>-0.50479549086621389</v>
      </c>
      <c r="FH85">
        <v>6.3522366382384191E-2</v>
      </c>
      <c r="FI85">
        <v>2.1477411422654432E-3</v>
      </c>
    </row>
    <row r="86" spans="156:165">
      <c r="EZ86">
        <v>-1.0805627387649044</v>
      </c>
      <c r="FA86">
        <v>1.1765843716257529</v>
      </c>
      <c r="FB86">
        <v>-0.99775956336778593</v>
      </c>
      <c r="FC86">
        <v>2.9384367641925447E-3</v>
      </c>
      <c r="FD86">
        <v>-0.30750143290781184</v>
      </c>
      <c r="FE86">
        <v>0.84935700485585741</v>
      </c>
      <c r="FF86">
        <v>1.0235293140757049</v>
      </c>
      <c r="FG86">
        <v>-0.76070168730280419</v>
      </c>
      <c r="FH86">
        <v>9.1044861005517008E-2</v>
      </c>
      <c r="FI86">
        <v>3.0714340162818106E-3</v>
      </c>
    </row>
    <row r="87" spans="156:165">
      <c r="EZ87">
        <v>-0.52272829934688181</v>
      </c>
      <c r="FA87">
        <v>0.77890737338976579</v>
      </c>
      <c r="FB87">
        <v>-0.64962841638419644</v>
      </c>
      <c r="FC87">
        <v>2.0434825474721272E-3</v>
      </c>
      <c r="FD87">
        <v>-0.25790251579282497</v>
      </c>
      <c r="FE87">
        <v>0.5376178542869654</v>
      </c>
      <c r="FF87">
        <v>0.66988789364600088</v>
      </c>
      <c r="FG87">
        <v>-0.62423645132532923</v>
      </c>
      <c r="FH87">
        <v>6.3925715260765181E-2</v>
      </c>
      <c r="FI87">
        <v>2.1133637182632497E-3</v>
      </c>
    </row>
    <row r="88" spans="156:165">
      <c r="EZ88">
        <v>-0.76316397302808736</v>
      </c>
      <c r="FA88">
        <v>0.96930653736168571</v>
      </c>
      <c r="FB88">
        <v>-0.81483131488333482</v>
      </c>
      <c r="FC88">
        <v>2.4791925298182872E-3</v>
      </c>
      <c r="FD88">
        <v>-0.28133055135768564</v>
      </c>
      <c r="FE88">
        <v>0.68421260981278509</v>
      </c>
      <c r="FF88">
        <v>0.83947080350987879</v>
      </c>
      <c r="FG88">
        <v>-0.7162225565162379</v>
      </c>
      <c r="FH88">
        <v>7.7505413021944788E-2</v>
      </c>
      <c r="FI88">
        <v>2.5738395492328359E-3</v>
      </c>
    </row>
    <row r="89" spans="156:165">
      <c r="EZ89">
        <v>-0.57176120798131758</v>
      </c>
      <c r="FA89">
        <v>0.68370571615754572</v>
      </c>
      <c r="FB89">
        <v>-0.56851071452064894</v>
      </c>
      <c r="FC89">
        <v>1.6956251517107257E-3</v>
      </c>
      <c r="FD89">
        <v>-0.14094391632309472</v>
      </c>
      <c r="FE89">
        <v>0.49155315121687321</v>
      </c>
      <c r="FF89">
        <v>0.60103894313956907</v>
      </c>
      <c r="FG89">
        <v>-0.55329598581069717</v>
      </c>
      <c r="FH89">
        <v>5.4771470659151611E-2</v>
      </c>
      <c r="FI89">
        <v>1.7469183109079986E-3</v>
      </c>
    </row>
    <row r="90" spans="156:165">
      <c r="EZ90">
        <v>-0.90711325168081269</v>
      </c>
      <c r="FA90">
        <v>1.0257124894896479</v>
      </c>
      <c r="FB90">
        <v>-0.85525719403376188</v>
      </c>
      <c r="FC90">
        <v>2.5841803551793271E-3</v>
      </c>
      <c r="FD90">
        <v>-0.27819224863488379</v>
      </c>
      <c r="FE90">
        <v>0.73601361852358926</v>
      </c>
      <c r="FF90">
        <v>0.88994901108163327</v>
      </c>
      <c r="FG90">
        <v>-0.69669889616866476</v>
      </c>
      <c r="FH90">
        <v>8.030624162895679E-2</v>
      </c>
      <c r="FI90">
        <v>2.6960494391165099E-3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4.5174702812101106</v>
      </c>
      <c r="EN2" t="s">
        <v>10</v>
      </c>
    </row>
    <row r="3" spans="1:177">
      <c r="A3">
        <v>2</v>
      </c>
      <c r="C3" t="s">
        <v>105</v>
      </c>
      <c r="H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4.5171263104290906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2.1988445439731024</v>
      </c>
      <c r="O7">
        <v>3.0696352351957192</v>
      </c>
      <c r="P7">
        <v>2.5344168096728947</v>
      </c>
      <c r="Q7">
        <v>3.753959850382568</v>
      </c>
      <c r="S7">
        <f>N7+$M23</f>
        <v>2.9914531736509939</v>
      </c>
      <c r="T7">
        <f t="shared" ref="T7:V16" si="0">O7+$M23</f>
        <v>3.8622438648736108</v>
      </c>
      <c r="U7">
        <f t="shared" si="0"/>
        <v>3.3270254393507863</v>
      </c>
      <c r="V7">
        <f t="shared" si="0"/>
        <v>4.5465684800604595</v>
      </c>
      <c r="X7">
        <f xml:space="preserve"> IF(S7&gt;0,S7,0)</f>
        <v>2.9914531736509939</v>
      </c>
      <c r="Y7">
        <f t="shared" ref="Y7:AA16" si="1" xml:space="preserve"> IF(T7&gt;0,T7,0)</f>
        <v>3.8622438648736108</v>
      </c>
      <c r="Z7">
        <f t="shared" si="1"/>
        <v>3.3270254393507863</v>
      </c>
      <c r="AA7">
        <f t="shared" si="1"/>
        <v>4.5465684800604595</v>
      </c>
      <c r="AC7">
        <f t="array" ref="AC7:AF16">MMULT(B36:K45,X7:AA16)</f>
        <v>9.2731209820043219</v>
      </c>
      <c r="AD7">
        <v>12.108334759071429</v>
      </c>
      <c r="AE7">
        <v>10.857911292914213</v>
      </c>
      <c r="AF7">
        <v>12.72639614829305</v>
      </c>
      <c r="AH7">
        <f>AC7+$M36</f>
        <v>9.6130889959985737</v>
      </c>
      <c r="AI7">
        <f t="shared" ref="AI7:AK16" si="2">AD7+$M36</f>
        <v>12.448302773065681</v>
      </c>
      <c r="AJ7">
        <f t="shared" si="2"/>
        <v>11.197879306908465</v>
      </c>
      <c r="AK7">
        <f t="shared" si="2"/>
        <v>13.066364162287302</v>
      </c>
      <c r="AW7">
        <f>AH7</f>
        <v>9.6130889959985737</v>
      </c>
      <c r="AX7">
        <f t="shared" ref="AX7:AZ16" si="3">AI7</f>
        <v>12.448302773065681</v>
      </c>
      <c r="AY7">
        <f t="shared" si="3"/>
        <v>11.197879306908465</v>
      </c>
      <c r="AZ7">
        <f t="shared" si="3"/>
        <v>13.066364162287302</v>
      </c>
      <c r="BB7">
        <f>EXP(AW7-AW$20)</f>
        <v>8.2285520044577329E-3</v>
      </c>
      <c r="BC7">
        <f t="shared" ref="BC7:BE16" si="4">EXP(AX7-AX$20)</f>
        <v>4.2457366904670394E-3</v>
      </c>
      <c r="BD7">
        <f t="shared" si="4"/>
        <v>5.079917574371721E-3</v>
      </c>
      <c r="BE7">
        <f t="shared" si="4"/>
        <v>1.8227927906355051E-3</v>
      </c>
      <c r="BG7">
        <f>BB7/BB$20</f>
        <v>3.0735970788244847E-3</v>
      </c>
      <c r="BH7">
        <f t="shared" ref="BH7:BJ16" si="5">BC7/BC$20</f>
        <v>1.2956916369886435E-3</v>
      </c>
      <c r="BI7">
        <f t="shared" si="5"/>
        <v>1.5607125187194484E-3</v>
      </c>
      <c r="BJ7">
        <f t="shared" si="5"/>
        <v>6.2552448694403091E-4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6.6487106437852823</v>
      </c>
      <c r="BS7">
        <f t="shared" si="6"/>
        <v>0</v>
      </c>
      <c r="BT7">
        <f t="shared" si="6"/>
        <v>0</v>
      </c>
      <c r="BY7">
        <f>$BG$7-$BL$7</f>
        <v>3.0735970788244847E-3</v>
      </c>
      <c r="BZ7">
        <f>$BH$7-$BM$7</f>
        <v>-0.99870430836301138</v>
      </c>
      <c r="CA7">
        <f>$BI$7-$BN$7</f>
        <v>1.5607125187194484E-3</v>
      </c>
      <c r="CB7">
        <f>$BJ$7-$BO$7</f>
        <v>6.2552448694403091E-4</v>
      </c>
      <c r="CW7">
        <f>BY7</f>
        <v>3.0735970788244847E-3</v>
      </c>
      <c r="CX7">
        <f t="shared" ref="CX7:CZ16" si="7">BZ7</f>
        <v>-0.99870430836301138</v>
      </c>
      <c r="CY7">
        <f t="shared" si="7"/>
        <v>1.5607125187194484E-3</v>
      </c>
      <c r="CZ7">
        <f t="shared" si="7"/>
        <v>6.2552448694403091E-4</v>
      </c>
      <c r="DB7">
        <f t="array" ref="DB7:DK16">(1/4)*(MMULT($X$7:$AA$16,$CW$23:$DF$26))</f>
        <v>-0.96000213647319277</v>
      </c>
      <c r="DC7">
        <v>1.1449969298383642</v>
      </c>
      <c r="DD7">
        <v>-1.1108775343162109</v>
      </c>
      <c r="DE7">
        <v>2.8771574907544978E-3</v>
      </c>
      <c r="DF7">
        <v>-0.2413303712236681</v>
      </c>
      <c r="DG7">
        <v>0.82741970696204969</v>
      </c>
      <c r="DH7">
        <v>1.0182630717766779</v>
      </c>
      <c r="DI7">
        <v>-0.77494716506614525</v>
      </c>
      <c r="DJ7">
        <v>9.0618945415400415E-2</v>
      </c>
      <c r="DK7">
        <v>2.9813955959702072E-3</v>
      </c>
      <c r="DM7">
        <f>(1/4)*SUM($CW$7:$CZ$7)</f>
        <v>-0.24836111856963083</v>
      </c>
      <c r="DO7">
        <f t="array" ref="DO7:DR16">MMULT(S36:AB45,CW7:CZ16)</f>
        <v>-0.13974020746939664</v>
      </c>
      <c r="DP7">
        <v>0.50491543491812485</v>
      </c>
      <c r="DQ7">
        <v>0.10661138758152591</v>
      </c>
      <c r="DR7">
        <v>0.57144738153411045</v>
      </c>
      <c r="DT7">
        <f>IF($S$7&gt;0,$DO$7,0)</f>
        <v>-0.13974020746939664</v>
      </c>
      <c r="DU7">
        <f>IF($T$7&gt;0,$DP$7,0)</f>
        <v>0.50491543491812485</v>
      </c>
      <c r="DV7">
        <f>IF($U$7&gt;0,$DQ$7,0)</f>
        <v>0.10661138758152591</v>
      </c>
      <c r="DW7">
        <f>IF($V$7&gt;0,$DR$7,0)</f>
        <v>0.57144738153411045</v>
      </c>
      <c r="DY7">
        <f t="array" ref="DY7:EH16">(1/4)*(MMULT($C$7:$F$16,$DT$23:$EC$26))</f>
        <v>9.7107836472966294E-2</v>
      </c>
      <c r="DZ7">
        <v>1.4470847268648154E-2</v>
      </c>
      <c r="EA7">
        <v>1.6743630816057918E-2</v>
      </c>
      <c r="EB7">
        <v>-2.2782212300656031E-2</v>
      </c>
      <c r="EC7">
        <v>0.18228888902185322</v>
      </c>
      <c r="ED7">
        <v>-0.15795582246967035</v>
      </c>
      <c r="EE7">
        <v>6.9800734886368301E-2</v>
      </c>
      <c r="EF7">
        <v>7.5125808450859288E-3</v>
      </c>
      <c r="EG7">
        <v>0.1400367777190295</v>
      </c>
      <c r="EH7">
        <v>3.5342710480715862E-2</v>
      </c>
      <c r="EJ7">
        <f>(1/4)*SUM($DT$7:$DW$7)</f>
        <v>0.26080849914109117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1.5728211583034828</v>
      </c>
      <c r="O8">
        <v>2.4615473750291086</v>
      </c>
      <c r="P8">
        <v>2.4899703652286145</v>
      </c>
      <c r="Q8">
        <v>2.6550130466045156</v>
      </c>
      <c r="S8">
        <f t="shared" ref="S8:S16" si="8">N8+$M24</f>
        <v>1.6383352246030123</v>
      </c>
      <c r="T8">
        <f t="shared" si="0"/>
        <v>2.5270614413286379</v>
      </c>
      <c r="U8">
        <f t="shared" si="0"/>
        <v>2.5554844315281438</v>
      </c>
      <c r="V8">
        <f t="shared" si="0"/>
        <v>2.7205271129040449</v>
      </c>
      <c r="X8">
        <f t="shared" ref="X8:X16" si="9" xml:space="preserve"> IF(S8&gt;0,S8,0)</f>
        <v>1.6383352246030123</v>
      </c>
      <c r="Y8">
        <f t="shared" si="1"/>
        <v>2.5270614413286379</v>
      </c>
      <c r="Z8">
        <f t="shared" si="1"/>
        <v>2.5554844315281438</v>
      </c>
      <c r="AA8">
        <f t="shared" si="1"/>
        <v>2.7205271129040449</v>
      </c>
      <c r="AC8">
        <v>14.011002239858179</v>
      </c>
      <c r="AD8">
        <v>17.468251004136629</v>
      </c>
      <c r="AE8">
        <v>16.078107572901068</v>
      </c>
      <c r="AF8">
        <v>18.794871556089127</v>
      </c>
      <c r="AH8">
        <f t="shared" ref="AH8:AH16" si="10">AC8+$M37</f>
        <v>14.413234216906337</v>
      </c>
      <c r="AI8">
        <f t="shared" si="2"/>
        <v>17.870482981184786</v>
      </c>
      <c r="AJ8">
        <f t="shared" si="2"/>
        <v>16.480339549949225</v>
      </c>
      <c r="AK8">
        <f t="shared" si="2"/>
        <v>19.197103533137284</v>
      </c>
      <c r="AW8">
        <f t="shared" ref="AW8:AW16" si="11">AH8</f>
        <v>14.413234216906337</v>
      </c>
      <c r="AX8">
        <f t="shared" si="3"/>
        <v>17.870482981184786</v>
      </c>
      <c r="AY8">
        <f t="shared" si="3"/>
        <v>16.480339549949225</v>
      </c>
      <c r="AZ8">
        <f t="shared" si="3"/>
        <v>19.197103533137284</v>
      </c>
      <c r="BB8">
        <f t="shared" ref="BB8:BB16" si="12">EXP(AW8-AW$20)</f>
        <v>1</v>
      </c>
      <c r="BC8">
        <f t="shared" si="4"/>
        <v>0.9611164292780966</v>
      </c>
      <c r="BD8">
        <f t="shared" si="4"/>
        <v>1</v>
      </c>
      <c r="BE8">
        <f t="shared" si="4"/>
        <v>0.83807634164287259</v>
      </c>
      <c r="BG8">
        <f t="shared" ref="BG8:BG16" si="13">BB8/BB$20</f>
        <v>0.37352830451328439</v>
      </c>
      <c r="BH8">
        <f t="shared" si="5"/>
        <v>0.29330846691084611</v>
      </c>
      <c r="BI8">
        <f t="shared" si="5"/>
        <v>0.30723185875953424</v>
      </c>
      <c r="BJ8">
        <f t="shared" si="5"/>
        <v>0.28760113399577153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0.37352830451328439</v>
      </c>
      <c r="BZ8">
        <f>$BH$8-$BM$8</f>
        <v>0.29330846691084611</v>
      </c>
      <c r="CA8">
        <f>$BI$8-$BN$8</f>
        <v>0.30723185875953424</v>
      </c>
      <c r="CB8">
        <f>$BJ$8-$BO$8</f>
        <v>0.28760113399577153</v>
      </c>
      <c r="CW8">
        <f t="shared" ref="CW8:CW16" si="15">BY8</f>
        <v>0.37352830451328439</v>
      </c>
      <c r="CX8">
        <f t="shared" si="7"/>
        <v>0.29330846691084611</v>
      </c>
      <c r="CY8">
        <f t="shared" si="7"/>
        <v>0.30723185875953424</v>
      </c>
      <c r="CZ8">
        <f t="shared" si="7"/>
        <v>0.28760113399577153</v>
      </c>
      <c r="DB8">
        <v>-0.62826535843057041</v>
      </c>
      <c r="DC8">
        <v>0.7301815026207148</v>
      </c>
      <c r="DD8">
        <v>-0.6633307182310203</v>
      </c>
      <c r="DE8">
        <v>1.7952085217018392E-3</v>
      </c>
      <c r="DF8">
        <v>-9.0758072312526694E-2</v>
      </c>
      <c r="DG8">
        <v>0.53556995244952144</v>
      </c>
      <c r="DH8">
        <v>0.65664784908783691</v>
      </c>
      <c r="DI8">
        <v>-0.60288269256941573</v>
      </c>
      <c r="DJ8">
        <v>5.9204799474082005E-2</v>
      </c>
      <c r="DK8">
        <v>1.8375293896760576E-3</v>
      </c>
      <c r="DM8">
        <f>(1/4)*SUM($CW$8:$CZ$8)</f>
        <v>0.31541744104485908</v>
      </c>
      <c r="DO8">
        <v>0.35466678491307696</v>
      </c>
      <c r="DP8">
        <v>0.27601259904164049</v>
      </c>
      <c r="DQ8">
        <v>0.26320269514202971</v>
      </c>
      <c r="DR8">
        <v>-0.43551884371784155</v>
      </c>
      <c r="DT8">
        <f>IF($S$8&gt;0,$DO$8,0)</f>
        <v>0.35466678491307696</v>
      </c>
      <c r="DU8">
        <f>IF($T$8&gt;0,$DP$8,0)</f>
        <v>0.27601259904164049</v>
      </c>
      <c r="DV8">
        <f>IF($U$8&gt;0,$DQ$8,0)</f>
        <v>0.26320269514202971</v>
      </c>
      <c r="DW8">
        <f>IF($V$8&gt;0,$DR$8,0)</f>
        <v>-0.43551884371784155</v>
      </c>
      <c r="DY8">
        <v>0.18692486063970859</v>
      </c>
      <c r="DZ8">
        <v>-6.0094516831346867E-3</v>
      </c>
      <c r="EA8">
        <v>-2.0015329234005595E-3</v>
      </c>
      <c r="EB8">
        <v>1.4442445489406451E-2</v>
      </c>
      <c r="EC8">
        <v>0.18380583438401854</v>
      </c>
      <c r="ED8">
        <v>-0.14019346862017976</v>
      </c>
      <c r="EE8">
        <v>0.12145523260138927</v>
      </c>
      <c r="EF8">
        <v>0.10749958146877985</v>
      </c>
      <c r="EG8">
        <v>6.6278696296422412E-2</v>
      </c>
      <c r="EH8">
        <v>1.4619440694638525E-2</v>
      </c>
      <c r="EJ8">
        <f>(1/4)*SUM($DT$8:$DW$8)</f>
        <v>0.11459080884472642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2.2416592589910342</v>
      </c>
      <c r="O9">
        <v>2.9830580212659648</v>
      </c>
      <c r="P9">
        <v>2.9663675954149742</v>
      </c>
      <c r="Q9">
        <v>3.7745577593823976</v>
      </c>
      <c r="S9">
        <f t="shared" si="8"/>
        <v>2.3786902877060605</v>
      </c>
      <c r="T9">
        <f t="shared" si="0"/>
        <v>3.120089049980991</v>
      </c>
      <c r="U9">
        <f t="shared" si="0"/>
        <v>3.1033986241300004</v>
      </c>
      <c r="V9">
        <f t="shared" si="0"/>
        <v>3.9115887880974238</v>
      </c>
      <c r="X9">
        <f t="shared" si="9"/>
        <v>2.3786902877060605</v>
      </c>
      <c r="Y9">
        <f t="shared" si="1"/>
        <v>3.120089049980991</v>
      </c>
      <c r="Z9">
        <f t="shared" si="1"/>
        <v>3.1033986241300004</v>
      </c>
      <c r="AA9">
        <f t="shared" si="1"/>
        <v>3.9115887880974238</v>
      </c>
      <c r="AC9">
        <v>10.256887748681194</v>
      </c>
      <c r="AD9">
        <v>13.721513123053802</v>
      </c>
      <c r="AE9">
        <v>12.614943221645236</v>
      </c>
      <c r="AF9">
        <v>14.582678222442915</v>
      </c>
      <c r="AH9">
        <f t="shared" si="10"/>
        <v>10.647193118378143</v>
      </c>
      <c r="AI9">
        <f t="shared" si="2"/>
        <v>14.11181849275075</v>
      </c>
      <c r="AJ9">
        <f t="shared" si="2"/>
        <v>13.005248591342184</v>
      </c>
      <c r="AK9">
        <f t="shared" si="2"/>
        <v>14.972983592139864</v>
      </c>
      <c r="AW9">
        <f t="shared" si="11"/>
        <v>10.647193118378143</v>
      </c>
      <c r="AX9">
        <f t="shared" si="3"/>
        <v>14.11181849275075</v>
      </c>
      <c r="AY9">
        <f t="shared" si="3"/>
        <v>13.005248591342184</v>
      </c>
      <c r="AZ9">
        <f t="shared" si="3"/>
        <v>14.972983592139864</v>
      </c>
      <c r="BB9">
        <f t="shared" si="12"/>
        <v>2.3143505019475971E-2</v>
      </c>
      <c r="BC9">
        <f t="shared" si="4"/>
        <v>2.2408291967733276E-2</v>
      </c>
      <c r="BD9">
        <f t="shared" si="4"/>
        <v>3.0959017705977893E-2</v>
      </c>
      <c r="BE9">
        <f t="shared" si="4"/>
        <v>1.226793876928671E-2</v>
      </c>
      <c r="BG9">
        <f t="shared" si="13"/>
        <v>8.6447541904195475E-3</v>
      </c>
      <c r="BH9">
        <f t="shared" si="5"/>
        <v>6.8384449198138986E-3</v>
      </c>
      <c r="BI9">
        <f t="shared" si="5"/>
        <v>9.5115965551769207E-3</v>
      </c>
      <c r="BJ9">
        <f t="shared" si="5"/>
        <v>4.2099662363945384E-3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5.4703006511787855</v>
      </c>
      <c r="BY9">
        <f>$BG$9-$BL$9</f>
        <v>8.6447541904195475E-3</v>
      </c>
      <c r="BZ9">
        <f>$BH$9-$BM$9</f>
        <v>6.8384449198138986E-3</v>
      </c>
      <c r="CA9">
        <f>$BI$9-$BN$9</f>
        <v>9.5115965551769207E-3</v>
      </c>
      <c r="CB9">
        <f>$BJ$9-$BO$9</f>
        <v>-0.99579003376360542</v>
      </c>
      <c r="CW9">
        <f t="shared" si="15"/>
        <v>8.6447541904195475E-3</v>
      </c>
      <c r="CX9">
        <f t="shared" si="7"/>
        <v>6.8384449198138986E-3</v>
      </c>
      <c r="CY9">
        <f t="shared" si="7"/>
        <v>9.5115965551769207E-3</v>
      </c>
      <c r="CZ9">
        <f t="shared" si="7"/>
        <v>-0.99579003376360542</v>
      </c>
      <c r="DB9">
        <v>-0.77536123337987051</v>
      </c>
      <c r="DC9">
        <v>0.97052424623737754</v>
      </c>
      <c r="DD9">
        <v>-0.95592577644017296</v>
      </c>
      <c r="DE9">
        <v>2.4119698967346491E-3</v>
      </c>
      <c r="DF9">
        <v>-0.16582294206430936</v>
      </c>
      <c r="DG9">
        <v>0.70110217566204946</v>
      </c>
      <c r="DH9">
        <v>0.87109212753957721</v>
      </c>
      <c r="DI9">
        <v>-0.72826720703109771</v>
      </c>
      <c r="DJ9">
        <v>7.7767760030218486E-2</v>
      </c>
      <c r="DK9">
        <v>2.4788795494931543E-3</v>
      </c>
      <c r="DM9">
        <f>(1/4)*SUM($CW$9:$CZ$9)</f>
        <v>-0.24269880952454875</v>
      </c>
      <c r="DO9">
        <v>-0.18327089106346511</v>
      </c>
      <c r="DP9">
        <v>-0.10618078828526495</v>
      </c>
      <c r="DQ9">
        <v>0.37708778472784577</v>
      </c>
      <c r="DR9">
        <v>4.88812564654885E-2</v>
      </c>
      <c r="DT9">
        <f>IF($S$9&gt;0,$DO$9,0)</f>
        <v>-0.18327089106346511</v>
      </c>
      <c r="DU9">
        <f>IF($T$9&gt;0,$DP$9,0)</f>
        <v>-0.10618078828526495</v>
      </c>
      <c r="DV9">
        <f>IF($U$9&gt;0,$DQ$9,0)</f>
        <v>0.37708778472784577</v>
      </c>
      <c r="DW9">
        <f>IF($V$9&gt;0,$DR$9,0)</f>
        <v>4.88812564654885E-2</v>
      </c>
      <c r="DY9">
        <v>0.10898724968648275</v>
      </c>
      <c r="DZ9">
        <v>0.16172518976590128</v>
      </c>
      <c r="EA9">
        <v>9.2056761264967205E-3</v>
      </c>
      <c r="EB9">
        <v>9.3002911576738456E-2</v>
      </c>
      <c r="EC9">
        <v>0.28118670478805108</v>
      </c>
      <c r="ED9">
        <v>-0.33664849825811277</v>
      </c>
      <c r="EE9">
        <v>5.3549324708830247E-2</v>
      </c>
      <c r="EF9">
        <v>0.11716623792130537</v>
      </c>
      <c r="EG9">
        <v>5.1175113762517516E-2</v>
      </c>
      <c r="EH9">
        <v>0.12006332681687543</v>
      </c>
      <c r="EJ9">
        <f>(1/4)*SUM($DT$9:$DW$9)</f>
        <v>3.4129340461151049E-2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1.0117895195802671</v>
      </c>
      <c r="O10">
        <v>1.8048180805390497</v>
      </c>
      <c r="P10">
        <v>1.8538426399546395</v>
      </c>
      <c r="Q10">
        <v>2.0084759255291522</v>
      </c>
      <c r="S10">
        <f t="shared" si="8"/>
        <v>1.3015147441663253</v>
      </c>
      <c r="T10">
        <f t="shared" si="0"/>
        <v>2.0945433051251077</v>
      </c>
      <c r="U10">
        <f t="shared" si="0"/>
        <v>2.1435678645406977</v>
      </c>
      <c r="V10">
        <f t="shared" si="0"/>
        <v>2.2982011501152102</v>
      </c>
      <c r="X10">
        <f t="shared" si="9"/>
        <v>1.3015147441663253</v>
      </c>
      <c r="Y10">
        <f t="shared" si="1"/>
        <v>2.0945433051251077</v>
      </c>
      <c r="Z10">
        <f t="shared" si="1"/>
        <v>2.1435678645406977</v>
      </c>
      <c r="AA10">
        <f t="shared" si="1"/>
        <v>2.2982011501152102</v>
      </c>
      <c r="AC10">
        <v>8.9590550688752533</v>
      </c>
      <c r="AD10">
        <v>11.427738018290807</v>
      </c>
      <c r="AE10">
        <v>10.432856633358901</v>
      </c>
      <c r="AF10">
        <v>12.426011904506053</v>
      </c>
      <c r="AH10">
        <f t="shared" si="10"/>
        <v>9.0508315102447501</v>
      </c>
      <c r="AI10">
        <f t="shared" si="2"/>
        <v>11.519514459660304</v>
      </c>
      <c r="AJ10">
        <f t="shared" si="2"/>
        <v>10.524633074728397</v>
      </c>
      <c r="AK10">
        <f t="shared" si="2"/>
        <v>12.51778834587555</v>
      </c>
      <c r="AW10">
        <f t="shared" si="11"/>
        <v>9.0508315102447501</v>
      </c>
      <c r="AX10">
        <f t="shared" si="3"/>
        <v>11.519514459660304</v>
      </c>
      <c r="AY10">
        <f t="shared" si="3"/>
        <v>10.524633074728397</v>
      </c>
      <c r="AZ10">
        <f t="shared" si="3"/>
        <v>12.51778834587555</v>
      </c>
      <c r="BB10">
        <f t="shared" si="12"/>
        <v>4.6896247674658798E-3</v>
      </c>
      <c r="BC10">
        <f t="shared" si="4"/>
        <v>1.6772021771552386E-3</v>
      </c>
      <c r="BD10">
        <f t="shared" si="4"/>
        <v>2.5910127015829764E-3</v>
      </c>
      <c r="BE10">
        <f t="shared" si="4"/>
        <v>1.0531587788151456E-3</v>
      </c>
      <c r="BG10">
        <f t="shared" si="13"/>
        <v>1.7517075881950358E-3</v>
      </c>
      <c r="BH10">
        <f t="shared" si="5"/>
        <v>5.1183975665719831E-4</v>
      </c>
      <c r="BI10">
        <f t="shared" si="5"/>
        <v>7.9604164837690028E-4</v>
      </c>
      <c r="BJ10">
        <f t="shared" si="5"/>
        <v>3.6141058280094899E-4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1.7517075881950358E-3</v>
      </c>
      <c r="BZ10">
        <f>$BH$10-$BM$10</f>
        <v>5.1183975665719831E-4</v>
      </c>
      <c r="CA10">
        <f>$BI$10-$BN$10</f>
        <v>7.9604164837690028E-4</v>
      </c>
      <c r="CB10">
        <f>$BJ$10-$BO$10</f>
        <v>3.6141058280094899E-4</v>
      </c>
      <c r="CW10">
        <f t="shared" si="15"/>
        <v>1.7517075881950358E-3</v>
      </c>
      <c r="CX10">
        <f t="shared" si="7"/>
        <v>5.1183975665719831E-4</v>
      </c>
      <c r="CY10">
        <f t="shared" si="7"/>
        <v>7.9604164837690028E-4</v>
      </c>
      <c r="CZ10">
        <f t="shared" si="7"/>
        <v>3.6141058280094899E-4</v>
      </c>
      <c r="DB10">
        <v>-0.52076150416734912</v>
      </c>
      <c r="DC10">
        <v>0.60500936942891881</v>
      </c>
      <c r="DD10">
        <v>-0.56064058852246024</v>
      </c>
      <c r="DE10">
        <v>1.4722268256151874E-3</v>
      </c>
      <c r="DF10">
        <v>-6.1532594081121578E-2</v>
      </c>
      <c r="DG10">
        <v>0.44503937978335534</v>
      </c>
      <c r="DH10">
        <v>0.54716109431784243</v>
      </c>
      <c r="DI10">
        <v>-0.50621841990751004</v>
      </c>
      <c r="DJ10">
        <v>4.8968130396179615E-2</v>
      </c>
      <c r="DK10">
        <v>1.5029059265297081E-3</v>
      </c>
      <c r="DM10">
        <f>(1/4)*SUM($CW$10:$CZ$10)</f>
        <v>8.5524989400752077E-4</v>
      </c>
      <c r="DO10">
        <v>0.25299286744385363</v>
      </c>
      <c r="DP10">
        <v>0.35991275233234843</v>
      </c>
      <c r="DQ10">
        <v>-0.13384985607959327</v>
      </c>
      <c r="DR10">
        <v>-0.32240100906784236</v>
      </c>
      <c r="DT10">
        <f>IF($S$10&gt;0,$DO$10,0)</f>
        <v>0.25299286744385363</v>
      </c>
      <c r="DU10">
        <f>IF($T$10&gt;0,$DP$10,0)</f>
        <v>0.35991275233234843</v>
      </c>
      <c r="DV10">
        <f>IF($U$10&gt;0,$DQ$10,0)</f>
        <v>-0.13384985607959327</v>
      </c>
      <c r="DW10">
        <f>IF($V$10&gt;0,$DR$10,0)</f>
        <v>-0.32240100906784236</v>
      </c>
      <c r="DY10">
        <v>9.3259754907466519E-2</v>
      </c>
      <c r="DZ10">
        <v>3.3726250001869365E-2</v>
      </c>
      <c r="EA10">
        <v>8.3146697756160487E-2</v>
      </c>
      <c r="EB10">
        <v>-5.5883125529278654E-2</v>
      </c>
      <c r="EC10">
        <v>0.23446090859148536</v>
      </c>
      <c r="ED10">
        <v>-0.21147615669853989</v>
      </c>
      <c r="EE10">
        <v>0.12371156852385708</v>
      </c>
      <c r="EF10">
        <v>3.9276390072035233E-2</v>
      </c>
      <c r="EG10">
        <v>0.13591765125819605</v>
      </c>
      <c r="EH10">
        <v>-3.4135197998406294E-2</v>
      </c>
      <c r="EJ10">
        <f>(1/4)*SUM($DT$10:$DW$10)</f>
        <v>3.9163688657191609E-2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1.4122391306752562</v>
      </c>
      <c r="O11">
        <v>2.393370699472968</v>
      </c>
      <c r="P11">
        <v>1.3760025335429784</v>
      </c>
      <c r="Q11">
        <v>2.2349842644712909</v>
      </c>
      <c r="S11">
        <f t="shared" si="8"/>
        <v>2.2154105320158859</v>
      </c>
      <c r="T11">
        <f t="shared" si="0"/>
        <v>3.1965421008135975</v>
      </c>
      <c r="U11">
        <f t="shared" si="0"/>
        <v>2.1791739348836079</v>
      </c>
      <c r="V11">
        <f t="shared" si="0"/>
        <v>3.0381556658119204</v>
      </c>
      <c r="X11">
        <f t="shared" si="9"/>
        <v>2.2154105320158859</v>
      </c>
      <c r="Y11">
        <f t="shared" si="1"/>
        <v>3.1965421008135975</v>
      </c>
      <c r="Z11">
        <f t="shared" si="1"/>
        <v>2.1791739348836079</v>
      </c>
      <c r="AA11">
        <f t="shared" si="1"/>
        <v>3.0381556658119204</v>
      </c>
      <c r="AC11">
        <v>13.516436585799557</v>
      </c>
      <c r="AD11">
        <v>16.544001267649747</v>
      </c>
      <c r="AE11">
        <v>15.342441688710165</v>
      </c>
      <c r="AF11">
        <v>18.243249223521619</v>
      </c>
      <c r="AH11">
        <f t="shared" si="10"/>
        <v>13.760233388120321</v>
      </c>
      <c r="AI11">
        <f t="shared" si="2"/>
        <v>16.787798069970513</v>
      </c>
      <c r="AJ11">
        <f t="shared" si="2"/>
        <v>15.58623849103093</v>
      </c>
      <c r="AK11">
        <f t="shared" si="2"/>
        <v>18.487046025842385</v>
      </c>
      <c r="AW11">
        <f t="shared" si="11"/>
        <v>13.760233388120321</v>
      </c>
      <c r="AX11">
        <f t="shared" si="3"/>
        <v>16.787798069970513</v>
      </c>
      <c r="AY11">
        <f t="shared" si="3"/>
        <v>15.58623849103093</v>
      </c>
      <c r="AZ11">
        <f t="shared" si="3"/>
        <v>18.487046025842385</v>
      </c>
      <c r="BB11">
        <f t="shared" si="12"/>
        <v>0.52048155492127002</v>
      </c>
      <c r="BC11">
        <f t="shared" si="4"/>
        <v>0.32551568396532071</v>
      </c>
      <c r="BD11">
        <f t="shared" si="4"/>
        <v>0.40897507794393806</v>
      </c>
      <c r="BE11">
        <f t="shared" si="4"/>
        <v>0.41201167603978339</v>
      </c>
      <c r="BG11">
        <f t="shared" si="13"/>
        <v>0.19441459274017991</v>
      </c>
      <c r="BH11">
        <f t="shared" si="5"/>
        <v>9.9339167774935441E-2</v>
      </c>
      <c r="BI11">
        <f t="shared" si="5"/>
        <v>0.12565017338304149</v>
      </c>
      <c r="BJ11">
        <f t="shared" si="5"/>
        <v>0.14138929756238622</v>
      </c>
      <c r="BL11">
        <v>1</v>
      </c>
      <c r="BM11">
        <v>0</v>
      </c>
      <c r="BN11">
        <v>0</v>
      </c>
      <c r="BO11">
        <v>0</v>
      </c>
      <c r="BQ11">
        <f t="shared" si="14"/>
        <v>1.6377623242371697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-0.80558540725982009</v>
      </c>
      <c r="BZ11">
        <f>$BH$11-$BM$11</f>
        <v>9.9339167774935441E-2</v>
      </c>
      <c r="CA11">
        <f>$BI$11-$BN$11</f>
        <v>0.12565017338304149</v>
      </c>
      <c r="CB11">
        <f>$BJ$11-$BO$11</f>
        <v>0.14138929756238622</v>
      </c>
      <c r="CW11">
        <f t="shared" si="15"/>
        <v>-0.80558540725982009</v>
      </c>
      <c r="CX11">
        <f t="shared" si="7"/>
        <v>9.9339167774935441E-2</v>
      </c>
      <c r="CY11">
        <f t="shared" si="7"/>
        <v>0.12565017338304149</v>
      </c>
      <c r="CZ11">
        <f t="shared" si="7"/>
        <v>0.14138929756238622</v>
      </c>
      <c r="DB11">
        <v>-0.79507239595048429</v>
      </c>
      <c r="DC11">
        <v>0.82709501903704608</v>
      </c>
      <c r="DD11">
        <v>-0.74090666329383681</v>
      </c>
      <c r="DE11">
        <v>2.0874008979925411E-3</v>
      </c>
      <c r="DF11">
        <v>-0.19094607135127101</v>
      </c>
      <c r="DG11">
        <v>0.60669382663895299</v>
      </c>
      <c r="DH11">
        <v>0.72722328302003059</v>
      </c>
      <c r="DI11">
        <v>-0.50283263711436843</v>
      </c>
      <c r="DJ11">
        <v>6.4473279349039694E-2</v>
      </c>
      <c r="DK11">
        <v>2.1849587668986577E-3</v>
      </c>
      <c r="DM11">
        <f>(1/4)*SUM($CW$11:$CZ$11)</f>
        <v>-0.10980169213486422</v>
      </c>
      <c r="DO11">
        <v>0.22319193263099238</v>
      </c>
      <c r="DP11">
        <v>0.54429386081175724</v>
      </c>
      <c r="DQ11">
        <v>0.67228398910265796</v>
      </c>
      <c r="DR11">
        <v>0.37527494265574685</v>
      </c>
      <c r="DT11">
        <f>IF($S$11&gt;0,$DO$11,0)</f>
        <v>0.22319193263099238</v>
      </c>
      <c r="DU11">
        <f>IF($T$11&gt;0,$DP$11,0)</f>
        <v>0.54429386081175724</v>
      </c>
      <c r="DV11">
        <f>IF($U$11&gt;0,$DQ$11,0)</f>
        <v>0.67228398910265796</v>
      </c>
      <c r="DW11">
        <f>IF($V$11&gt;0,$DR$11,0)</f>
        <v>0.37527494265574685</v>
      </c>
      <c r="DY11">
        <v>0.20378512215017691</v>
      </c>
      <c r="DZ11">
        <v>3.3775722931917954E-2</v>
      </c>
      <c r="EA11">
        <v>2.9038657904471431E-2</v>
      </c>
      <c r="EB11">
        <v>5.3221595128967805E-3</v>
      </c>
      <c r="EC11">
        <v>0.28425778088339926</v>
      </c>
      <c r="ED11">
        <v>-0.24905624782475747</v>
      </c>
      <c r="EE11">
        <v>0.15113388428443073</v>
      </c>
      <c r="EF11">
        <v>0.11612547908926008</v>
      </c>
      <c r="EG11">
        <v>0.11915415620618318</v>
      </c>
      <c r="EH11">
        <v>2.301512527206942E-2</v>
      </c>
      <c r="EJ11">
        <f>(1/4)*SUM($DT$11:$DW$11)</f>
        <v>0.45376118130028864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2.3558093747981599</v>
      </c>
      <c r="O12">
        <v>3.4724684670077104</v>
      </c>
      <c r="P12">
        <v>2.3987589760580166</v>
      </c>
      <c r="Q12">
        <v>3.2205142912983971</v>
      </c>
      <c r="S12">
        <f t="shared" si="8"/>
        <v>3.2293507011571974</v>
      </c>
      <c r="T12">
        <f t="shared" si="0"/>
        <v>4.3460097933667479</v>
      </c>
      <c r="U12">
        <f t="shared" si="0"/>
        <v>3.2723003024170541</v>
      </c>
      <c r="V12">
        <f t="shared" si="0"/>
        <v>4.0940556176574345</v>
      </c>
      <c r="X12">
        <f t="shared" si="9"/>
        <v>3.2293507011571974</v>
      </c>
      <c r="Y12">
        <f t="shared" si="1"/>
        <v>4.3460097933667479</v>
      </c>
      <c r="Z12">
        <f t="shared" si="1"/>
        <v>3.2723003024170541</v>
      </c>
      <c r="AA12">
        <f t="shared" si="1"/>
        <v>4.0940556176574345</v>
      </c>
      <c r="AC12">
        <v>12.903094030155883</v>
      </c>
      <c r="AD12">
        <v>17.188323745296596</v>
      </c>
      <c r="AE12">
        <v>15.403953124424859</v>
      </c>
      <c r="AF12">
        <v>18.108395798922185</v>
      </c>
      <c r="AH12">
        <f t="shared" si="10"/>
        <v>13.624912989098881</v>
      </c>
      <c r="AI12">
        <f t="shared" si="2"/>
        <v>17.910142704239593</v>
      </c>
      <c r="AJ12">
        <f t="shared" si="2"/>
        <v>16.125772083367856</v>
      </c>
      <c r="AK12">
        <f t="shared" si="2"/>
        <v>18.830214757865182</v>
      </c>
      <c r="AW12">
        <f t="shared" si="11"/>
        <v>13.624912989098881</v>
      </c>
      <c r="AX12">
        <f t="shared" si="3"/>
        <v>17.910142704239593</v>
      </c>
      <c r="AY12">
        <f t="shared" si="3"/>
        <v>16.125772083367856</v>
      </c>
      <c r="AZ12">
        <f t="shared" si="3"/>
        <v>18.830214757865182</v>
      </c>
      <c r="BB12">
        <f t="shared" si="12"/>
        <v>0.45460733719239588</v>
      </c>
      <c r="BC12">
        <f t="shared" si="4"/>
        <v>1</v>
      </c>
      <c r="BD12">
        <f t="shared" si="4"/>
        <v>0.70147678975404693</v>
      </c>
      <c r="BE12">
        <f t="shared" si="4"/>
        <v>0.58069195648683425</v>
      </c>
      <c r="BG12">
        <f t="shared" si="13"/>
        <v>0.1698087078807746</v>
      </c>
      <c r="BH12">
        <f t="shared" si="5"/>
        <v>0.30517475092081486</v>
      </c>
      <c r="BI12">
        <f t="shared" si="5"/>
        <v>0.21551601799280684</v>
      </c>
      <c r="BJ12">
        <f t="shared" si="5"/>
        <v>0.19927500263335596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0.1698087078807746</v>
      </c>
      <c r="BZ12">
        <f>$BH$12-$BM$12</f>
        <v>0.30517475092081486</v>
      </c>
      <c r="CA12">
        <f>$BI$12-$BN$12</f>
        <v>0.21551601799280684</v>
      </c>
      <c r="CB12">
        <f>$BJ$12-$BO$12</f>
        <v>0.19927500263335596</v>
      </c>
      <c r="CW12">
        <f t="shared" si="15"/>
        <v>0.1698087078807746</v>
      </c>
      <c r="CX12">
        <f t="shared" si="7"/>
        <v>0.30517475092081486</v>
      </c>
      <c r="CY12">
        <f t="shared" si="7"/>
        <v>0.21551601799280684</v>
      </c>
      <c r="CZ12">
        <f t="shared" si="7"/>
        <v>0.19927500263335596</v>
      </c>
      <c r="DB12">
        <v>-1.0806962324637219</v>
      </c>
      <c r="DC12">
        <v>1.1659463260912433</v>
      </c>
      <c r="DD12">
        <v>-0.99701452246353184</v>
      </c>
      <c r="DE12">
        <v>2.9914652691860086E-3</v>
      </c>
      <c r="DF12">
        <v>-0.29494201385993157</v>
      </c>
      <c r="DG12">
        <v>0.84893510022271723</v>
      </c>
      <c r="DH12">
        <v>1.0179370798076173</v>
      </c>
      <c r="DI12">
        <v>-0.75877623873425792</v>
      </c>
      <c r="DJ12">
        <v>9.249165185715931E-2</v>
      </c>
      <c r="DK12">
        <v>3.1273842735204051E-3</v>
      </c>
      <c r="DM12">
        <f>(1/4)*SUM($CW$12:$CZ$12)</f>
        <v>0.22244361985693806</v>
      </c>
      <c r="DO12">
        <v>-0.44123733356872757</v>
      </c>
      <c r="DP12">
        <v>-0.61221290228832004</v>
      </c>
      <c r="DQ12">
        <v>-0.71656077215732383</v>
      </c>
      <c r="DR12">
        <v>1.5695173851206742E-3</v>
      </c>
      <c r="DT12">
        <f>IF($S$12&gt;0,$DO$12,0)</f>
        <v>-0.44123733356872757</v>
      </c>
      <c r="DU12">
        <f>IF($T$12&gt;0,$DP$12,0)</f>
        <v>-0.61221290228832004</v>
      </c>
      <c r="DV12">
        <f>IF($U$12&gt;0,$DQ$12,0)</f>
        <v>-0.71656077215732383</v>
      </c>
      <c r="DW12">
        <f>IF($V$12&gt;0,$DR$12,0)</f>
        <v>1.5695173851206742E-3</v>
      </c>
      <c r="DY12">
        <v>0.14482804123559612</v>
      </c>
      <c r="DZ12">
        <v>5.1963819949205486E-3</v>
      </c>
      <c r="EA12">
        <v>-9.8250236677018248E-3</v>
      </c>
      <c r="EB12">
        <v>2.6100269484652626E-2</v>
      </c>
      <c r="EC12">
        <v>0.13946150401387009</v>
      </c>
      <c r="ED12">
        <v>-0.1128544267684523</v>
      </c>
      <c r="EE12">
        <v>8.6016631981233299E-2</v>
      </c>
      <c r="EF12">
        <v>9.1504129827807049E-2</v>
      </c>
      <c r="EG12">
        <v>3.7631187994403709E-2</v>
      </c>
      <c r="EH12">
        <v>2.3914814154295718E-2</v>
      </c>
      <c r="EJ12">
        <f>(1/4)*SUM($DT$12:$DW$12)</f>
        <v>-0.44211037265731273</v>
      </c>
      <c r="EN12">
        <f>Sheet74!FL12</f>
        <v>0.79260862967789159</v>
      </c>
      <c r="EO12">
        <f>Sheet74!FM12</f>
        <v>6.5514066299529397E-2</v>
      </c>
      <c r="EP12">
        <f>Sheet74!FN12</f>
        <v>0.13703102871502637</v>
      </c>
      <c r="EQ12">
        <f>Sheet74!FO12</f>
        <v>0.28972522458605815</v>
      </c>
      <c r="ER12">
        <f>Sheet74!FP12</f>
        <v>0.80317140134062948</v>
      </c>
      <c r="ES12">
        <f>Sheet74!FQ12</f>
        <v>0.87354132635903747</v>
      </c>
      <c r="ET12">
        <f>Sheet74!FR12</f>
        <v>0.41160463687023313</v>
      </c>
      <c r="EU12">
        <f>Sheet74!FS12</f>
        <v>5.4577875542720165E-2</v>
      </c>
      <c r="EV12">
        <f>Sheet74!FT12</f>
        <v>0.22586782797401941</v>
      </c>
      <c r="EW12">
        <f>Sheet74!FU12</f>
        <v>0.64901290659910349</v>
      </c>
      <c r="EZ12">
        <f>(1/4)*SUM($DT$7:$DW$7)</f>
        <v>0.26080849914109117</v>
      </c>
      <c r="FA12">
        <f>(1/4)*SUM($DT$8:$DW$8)</f>
        <v>0.11459080884472642</v>
      </c>
      <c r="FB12">
        <f>(1/4)*SUM($DT$9:$DW$9)</f>
        <v>3.4129340461151049E-2</v>
      </c>
      <c r="FC12">
        <f>(1/4)*SUM($DT$10:$DW$10)</f>
        <v>3.9163688657191609E-2</v>
      </c>
      <c r="FD12">
        <f>(1/4)*SUM($DT$11:$DW$11)</f>
        <v>0.45376118130028864</v>
      </c>
      <c r="FE12">
        <f>(1/4)*SUM($DT$12:$DW$12)</f>
        <v>-0.44211037265731273</v>
      </c>
      <c r="FF12">
        <f>(1/4)*SUM($DT$13:$DW$13)</f>
        <v>0.17717818854944681</v>
      </c>
      <c r="FG12">
        <f>(1/4)*SUM($DT$14:$DW$14)</f>
        <v>0.14935545724662996</v>
      </c>
      <c r="FH12">
        <f>(1/4)*SUM($DT$15:$DW$15)</f>
        <v>0.19213517005843433</v>
      </c>
      <c r="FI12">
        <f>(1/4)*SUM($DT$16:$DW$16)</f>
        <v>9.8911625273016418E-2</v>
      </c>
      <c r="FL12">
        <f>EN12-($EU$10*EZ12)</f>
        <v>0.79234782117875047</v>
      </c>
      <c r="FM12">
        <f t="shared" ref="FM12:FU12" si="16">EO12-($EU$10*FA12)</f>
        <v>6.5399475490684672E-2</v>
      </c>
      <c r="FN12">
        <f t="shared" si="16"/>
        <v>0.13699689937456522</v>
      </c>
      <c r="FO12">
        <f t="shared" si="16"/>
        <v>0.28968606089740095</v>
      </c>
      <c r="FP12">
        <f t="shared" si="16"/>
        <v>0.80271764015932923</v>
      </c>
      <c r="FQ12">
        <f t="shared" si="16"/>
        <v>0.87398343673169476</v>
      </c>
      <c r="FR12">
        <f t="shared" si="16"/>
        <v>0.41142745868168368</v>
      </c>
      <c r="FS12">
        <f t="shared" si="16"/>
        <v>5.4428520085473532E-2</v>
      </c>
      <c r="FT12">
        <f t="shared" si="16"/>
        <v>0.22567569280396099</v>
      </c>
      <c r="FU12">
        <f t="shared" si="16"/>
        <v>0.64891399497383051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1.9671122013004623</v>
      </c>
      <c r="O13">
        <v>1.6938542845159632</v>
      </c>
      <c r="P13">
        <v>2.2333889513715315</v>
      </c>
      <c r="Q13">
        <v>2.2545889207180143</v>
      </c>
      <c r="S13">
        <f t="shared" si="8"/>
        <v>2.3787168381706953</v>
      </c>
      <c r="T13">
        <f t="shared" si="0"/>
        <v>2.1054589213861963</v>
      </c>
      <c r="U13">
        <f t="shared" si="0"/>
        <v>2.6449935882417646</v>
      </c>
      <c r="V13">
        <f t="shared" si="0"/>
        <v>2.6661935575882474</v>
      </c>
      <c r="X13">
        <f t="shared" si="9"/>
        <v>2.3787168381706953</v>
      </c>
      <c r="Y13">
        <f t="shared" si="1"/>
        <v>2.1054589213861963</v>
      </c>
      <c r="Z13">
        <f t="shared" si="1"/>
        <v>2.6449935882417646</v>
      </c>
      <c r="AA13">
        <f t="shared" si="1"/>
        <v>2.6661935575882474</v>
      </c>
      <c r="AC13">
        <v>12.84921169336754</v>
      </c>
      <c r="AD13">
        <v>16.87222674414561</v>
      </c>
      <c r="AE13">
        <v>15.538379981441983</v>
      </c>
      <c r="AF13">
        <v>18.500983230725204</v>
      </c>
      <c r="AH13">
        <f t="shared" si="10"/>
        <v>13.721978078616512</v>
      </c>
      <c r="AI13">
        <f t="shared" si="2"/>
        <v>17.744993129394583</v>
      </c>
      <c r="AJ13">
        <f t="shared" si="2"/>
        <v>16.411146366690954</v>
      </c>
      <c r="AK13">
        <f t="shared" si="2"/>
        <v>19.373749615974177</v>
      </c>
      <c r="AW13">
        <f t="shared" si="11"/>
        <v>13.721978078616512</v>
      </c>
      <c r="AX13">
        <f t="shared" si="3"/>
        <v>17.744993129394583</v>
      </c>
      <c r="AY13">
        <f t="shared" si="3"/>
        <v>16.411146366690954</v>
      </c>
      <c r="AZ13">
        <f t="shared" si="3"/>
        <v>19.373749615974177</v>
      </c>
      <c r="BB13">
        <f t="shared" si="12"/>
        <v>0.50094641570908049</v>
      </c>
      <c r="BC13">
        <f t="shared" si="4"/>
        <v>0.84776689000287675</v>
      </c>
      <c r="BD13">
        <f t="shared" si="4"/>
        <v>0.93314639440376079</v>
      </c>
      <c r="BE13">
        <f t="shared" si="4"/>
        <v>1</v>
      </c>
      <c r="BG13">
        <f t="shared" si="13"/>
        <v>0.18711766531181978</v>
      </c>
      <c r="BH13">
        <f t="shared" si="5"/>
        <v>0.25871704949554175</v>
      </c>
      <c r="BI13">
        <f t="shared" si="5"/>
        <v>0.2866923012474249</v>
      </c>
      <c r="BJ13">
        <f t="shared" si="5"/>
        <v>0.34316818135205912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0.18711766531181978</v>
      </c>
      <c r="BZ13">
        <f>$BH$13-$BM$13</f>
        <v>0.25871704949554175</v>
      </c>
      <c r="CA13">
        <f>$BI$13-$BN$13</f>
        <v>0.2866923012474249</v>
      </c>
      <c r="CB13">
        <f>$BJ$13-$BO$13</f>
        <v>0.34316818135205912</v>
      </c>
      <c r="CW13">
        <f t="shared" si="15"/>
        <v>0.18711766531181978</v>
      </c>
      <c r="CX13">
        <f t="shared" si="7"/>
        <v>0.25871704949554175</v>
      </c>
      <c r="CY13">
        <f t="shared" si="7"/>
        <v>0.2866923012474249</v>
      </c>
      <c r="CZ13">
        <f t="shared" si="7"/>
        <v>0.34316818135205912</v>
      </c>
      <c r="DB13">
        <v>-0.52240595869556883</v>
      </c>
      <c r="DC13">
        <v>0.77137339574795438</v>
      </c>
      <c r="DD13">
        <v>-0.64871234340232375</v>
      </c>
      <c r="DE13">
        <v>2.0783973852508395E-3</v>
      </c>
      <c r="DF13">
        <v>-0.24944747464158518</v>
      </c>
      <c r="DG13">
        <v>0.53695098714396328</v>
      </c>
      <c r="DH13">
        <v>0.66576753851484183</v>
      </c>
      <c r="DI13">
        <v>-0.62263735969702816</v>
      </c>
      <c r="DJ13">
        <v>6.48830967702545E-2</v>
      </c>
      <c r="DK13">
        <v>2.1497208742411178E-3</v>
      </c>
      <c r="DM13">
        <f>(1/4)*SUM($CW$13:$CZ$13)</f>
        <v>0.2689237993517114</v>
      </c>
      <c r="DO13">
        <v>-0.32414795963076148</v>
      </c>
      <c r="DP13">
        <v>0.2118428665985346</v>
      </c>
      <c r="DQ13">
        <v>0.35591080743421272</v>
      </c>
      <c r="DR13">
        <v>0.46510703979580142</v>
      </c>
      <c r="DT13">
        <f>IF($S$13&gt;0,$DO$13,0)</f>
        <v>-0.32414795963076148</v>
      </c>
      <c r="DU13">
        <f>IF($T$13&gt;0,$DP$13,0)</f>
        <v>0.2118428665985346</v>
      </c>
      <c r="DV13">
        <f>IF($U$13&gt;0,$DQ$13,0)</f>
        <v>0.35591080743421272</v>
      </c>
      <c r="DW13">
        <f>IF($V$13&gt;0,$DR$13,0)</f>
        <v>0.46510703979580142</v>
      </c>
      <c r="DY13">
        <v>9.1789123690107929E-2</v>
      </c>
      <c r="DZ13">
        <v>5.2071955030397264E-2</v>
      </c>
      <c r="EA13">
        <v>6.5658188980112955E-2</v>
      </c>
      <c r="EB13">
        <v>-2.7892093997848713E-2</v>
      </c>
      <c r="EC13">
        <v>0.2284117015709981</v>
      </c>
      <c r="ED13">
        <v>-0.21912622570500284</v>
      </c>
      <c r="EE13">
        <v>0.10560050853700109</v>
      </c>
      <c r="EF13">
        <v>5.0656005755397311E-2</v>
      </c>
      <c r="EG13">
        <v>0.11370431390983493</v>
      </c>
      <c r="EH13">
        <v>-6.9002334458304858E-3</v>
      </c>
      <c r="EJ13">
        <f>(1/4)*SUM($DT$13:$DW$13)</f>
        <v>0.17717818854944681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2.7314531781297542</v>
      </c>
      <c r="O14">
        <v>3.016070518932024</v>
      </c>
      <c r="P14">
        <v>2.9959814508919642</v>
      </c>
      <c r="Q14">
        <v>3.2887379327000619</v>
      </c>
      <c r="S14">
        <f t="shared" si="8"/>
        <v>2.7860310536724744</v>
      </c>
      <c r="T14">
        <f t="shared" si="0"/>
        <v>3.0706483944747442</v>
      </c>
      <c r="U14">
        <f t="shared" si="0"/>
        <v>3.0505593264346844</v>
      </c>
      <c r="V14">
        <f t="shared" si="0"/>
        <v>3.3433158082427821</v>
      </c>
      <c r="X14">
        <f t="shared" si="9"/>
        <v>2.7860310536724744</v>
      </c>
      <c r="Y14">
        <f t="shared" si="1"/>
        <v>3.0706483944747442</v>
      </c>
      <c r="Z14">
        <f t="shared" si="1"/>
        <v>3.0505593264346844</v>
      </c>
      <c r="AA14">
        <f t="shared" si="1"/>
        <v>3.3433158082427821</v>
      </c>
      <c r="AC14">
        <v>11.3999338211378</v>
      </c>
      <c r="AD14">
        <v>14.852806845650464</v>
      </c>
      <c r="AE14">
        <v>13.089936710678238</v>
      </c>
      <c r="AF14">
        <v>15.444333834120897</v>
      </c>
      <c r="AH14">
        <f t="shared" si="10"/>
        <v>11.658757614079944</v>
      </c>
      <c r="AI14">
        <f t="shared" si="2"/>
        <v>15.111630638592608</v>
      </c>
      <c r="AJ14">
        <f t="shared" si="2"/>
        <v>13.348760503620381</v>
      </c>
      <c r="AK14">
        <f t="shared" si="2"/>
        <v>15.703157627063041</v>
      </c>
      <c r="AW14">
        <f t="shared" si="11"/>
        <v>11.658757614079944</v>
      </c>
      <c r="AX14">
        <f t="shared" si="3"/>
        <v>15.111630638592608</v>
      </c>
      <c r="AY14">
        <f t="shared" si="3"/>
        <v>13.348760503620381</v>
      </c>
      <c r="AZ14">
        <f t="shared" si="3"/>
        <v>15.703157627063041</v>
      </c>
      <c r="BB14">
        <f t="shared" si="12"/>
        <v>6.3642321164076338E-2</v>
      </c>
      <c r="BC14">
        <f t="shared" si="4"/>
        <v>6.0900611354983973E-2</v>
      </c>
      <c r="BD14">
        <f t="shared" si="4"/>
        <v>4.3648819299518173E-2</v>
      </c>
      <c r="BE14">
        <f t="shared" si="4"/>
        <v>2.5461392622222457E-2</v>
      </c>
      <c r="BG14">
        <f t="shared" si="13"/>
        <v>2.377220831970735E-2</v>
      </c>
      <c r="BH14">
        <f t="shared" si="5"/>
        <v>1.8585328901182585E-2</v>
      </c>
      <c r="BI14">
        <f t="shared" si="5"/>
        <v>1.3410307886050001E-2</v>
      </c>
      <c r="BJ14">
        <f t="shared" si="5"/>
        <v>8.7375398008588158E-3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4.3117316225151265</v>
      </c>
      <c r="BT14">
        <f t="shared" si="6"/>
        <v>0</v>
      </c>
      <c r="BY14">
        <f>$BG$14-$BL$14</f>
        <v>2.377220831970735E-2</v>
      </c>
      <c r="BZ14">
        <f>$BH$14-$BM$14</f>
        <v>1.8585328901182585E-2</v>
      </c>
      <c r="CA14">
        <f>$BI$14-$BN$14</f>
        <v>-0.98658969211394998</v>
      </c>
      <c r="CB14">
        <f>$BJ$14-$BO$14</f>
        <v>8.7375398008588158E-3</v>
      </c>
      <c r="CW14">
        <f t="shared" si="15"/>
        <v>2.377220831970735E-2</v>
      </c>
      <c r="CX14">
        <f t="shared" si="7"/>
        <v>1.8585328901182585E-2</v>
      </c>
      <c r="CY14">
        <f t="shared" si="7"/>
        <v>-0.98658969211394998</v>
      </c>
      <c r="CZ14">
        <f t="shared" si="7"/>
        <v>8.7375398008588158E-3</v>
      </c>
      <c r="DB14">
        <v>-0.76281356802157574</v>
      </c>
      <c r="DC14">
        <v>0.96001976466966288</v>
      </c>
      <c r="DD14">
        <v>-0.81378546461304802</v>
      </c>
      <c r="DE14">
        <v>2.5221684135260242E-3</v>
      </c>
      <c r="DF14">
        <v>-0.27083448075906058</v>
      </c>
      <c r="DG14">
        <v>0.68346508936620232</v>
      </c>
      <c r="DH14">
        <v>0.83440904947344263</v>
      </c>
      <c r="DI14">
        <v>-0.71428472768922369</v>
      </c>
      <c r="DJ14">
        <v>7.8683346772256121E-2</v>
      </c>
      <c r="DK14">
        <v>2.6188223878182209E-3</v>
      </c>
      <c r="DM14">
        <f>(1/4)*SUM($CW$14:$CZ$14)</f>
        <v>-0.23387365377305031</v>
      </c>
      <c r="DO14">
        <v>-0.16184639069933143</v>
      </c>
      <c r="DP14">
        <v>0.53764222597916955</v>
      </c>
      <c r="DQ14">
        <v>0.21159412448372356</v>
      </c>
      <c r="DR14">
        <v>1.0031869222958196E-2</v>
      </c>
      <c r="DT14">
        <f>IF($S$14&gt;0,$DO$14,0)</f>
        <v>-0.16184639069933143</v>
      </c>
      <c r="DU14">
        <f>IF($T$14&gt;0,$DP$14,0)</f>
        <v>0.53764222597916955</v>
      </c>
      <c r="DV14">
        <f>IF($U$14&gt;0,$DQ$14,0)</f>
        <v>0.21159412448372356</v>
      </c>
      <c r="DW14">
        <f>IF($V$14&gt;0,$DR$14,0)</f>
        <v>1.0031869222958196E-2</v>
      </c>
      <c r="DY14">
        <v>8.5550613034523201E-2</v>
      </c>
      <c r="DZ14">
        <v>3.3556152871637615E-2</v>
      </c>
      <c r="EA14">
        <v>-6.647550020113727E-3</v>
      </c>
      <c r="EB14">
        <v>3.6636682309048201E-2</v>
      </c>
      <c r="EC14">
        <v>0.10504049893584293</v>
      </c>
      <c r="ED14">
        <v>-0.10570069126101915</v>
      </c>
      <c r="EE14">
        <v>4.6012755225057989E-2</v>
      </c>
      <c r="EF14">
        <v>7.115078261463581E-2</v>
      </c>
      <c r="EG14">
        <v>1.0580148096747512E-2</v>
      </c>
      <c r="EH14">
        <v>3.3230815907385698E-2</v>
      </c>
      <c r="EJ14">
        <f>(1/4)*SUM($DT$14:$DW$14)</f>
        <v>0.14935545724662996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1.4956378641563388</v>
      </c>
      <c r="O15">
        <v>2.073437547146161</v>
      </c>
      <c r="P15">
        <v>2.1169737275537748</v>
      </c>
      <c r="Q15">
        <v>2.1075361408081856</v>
      </c>
      <c r="S15">
        <f t="shared" si="8"/>
        <v>1.7215056921303582</v>
      </c>
      <c r="T15">
        <f t="shared" si="0"/>
        <v>2.2993053751201806</v>
      </c>
      <c r="U15">
        <f t="shared" si="0"/>
        <v>2.3428415555277944</v>
      </c>
      <c r="V15">
        <f t="shared" si="0"/>
        <v>2.3334039687822052</v>
      </c>
      <c r="X15">
        <f t="shared" si="9"/>
        <v>1.7215056921303582</v>
      </c>
      <c r="Y15">
        <f t="shared" si="1"/>
        <v>2.2993053751201806</v>
      </c>
      <c r="Z15">
        <f t="shared" si="1"/>
        <v>2.3428415555277944</v>
      </c>
      <c r="AA15">
        <f t="shared" si="1"/>
        <v>2.3334039687822052</v>
      </c>
      <c r="AC15">
        <v>11.865553445713561</v>
      </c>
      <c r="AD15">
        <v>14.732125636562962</v>
      </c>
      <c r="AE15">
        <v>14.209265735823868</v>
      </c>
      <c r="AF15">
        <v>15.991218755108823</v>
      </c>
      <c r="AH15">
        <f t="shared" si="10"/>
        <v>12.071400200231887</v>
      </c>
      <c r="AI15">
        <f t="shared" si="2"/>
        <v>14.937972391081288</v>
      </c>
      <c r="AJ15">
        <f t="shared" si="2"/>
        <v>14.415112490342194</v>
      </c>
      <c r="AK15">
        <f t="shared" si="2"/>
        <v>16.197065509627151</v>
      </c>
      <c r="AW15">
        <f t="shared" si="11"/>
        <v>12.071400200231887</v>
      </c>
      <c r="AX15">
        <f t="shared" si="3"/>
        <v>14.937972391081288</v>
      </c>
      <c r="AY15">
        <f t="shared" si="3"/>
        <v>14.415112490342194</v>
      </c>
      <c r="AZ15">
        <f t="shared" si="3"/>
        <v>16.197065509627151</v>
      </c>
      <c r="BB15">
        <f t="shared" si="12"/>
        <v>9.6151133641422068E-2</v>
      </c>
      <c r="BC15">
        <f t="shared" si="4"/>
        <v>5.1192086821023393E-2</v>
      </c>
      <c r="BD15">
        <f t="shared" si="4"/>
        <v>0.12678949852565305</v>
      </c>
      <c r="BE15">
        <f t="shared" si="4"/>
        <v>4.1723777604220261E-2</v>
      </c>
      <c r="BG15">
        <f t="shared" si="13"/>
        <v>3.5915169926110609E-2</v>
      </c>
      <c r="BH15">
        <f t="shared" si="5"/>
        <v>1.5622532344722544E-2</v>
      </c>
      <c r="BI15">
        <f t="shared" si="5"/>
        <v>3.8953773303225615E-2</v>
      </c>
      <c r="BJ15">
        <f t="shared" si="5"/>
        <v>1.4318272879578041E-2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3.5915169926110609E-2</v>
      </c>
      <c r="BZ15">
        <f>$BH$15-$BM$15</f>
        <v>1.5622532344722544E-2</v>
      </c>
      <c r="CA15">
        <f>$BI$15-$BN$15</f>
        <v>3.8953773303225615E-2</v>
      </c>
      <c r="CB15">
        <f>$BJ$15-$BO$15</f>
        <v>1.4318272879578041E-2</v>
      </c>
      <c r="CW15">
        <f t="shared" si="15"/>
        <v>3.5915169926110609E-2</v>
      </c>
      <c r="CX15">
        <f t="shared" si="7"/>
        <v>1.5622532344722544E-2</v>
      </c>
      <c r="CY15">
        <f t="shared" si="7"/>
        <v>3.8953773303225615E-2</v>
      </c>
      <c r="CZ15">
        <f t="shared" si="7"/>
        <v>1.4318272879578041E-2</v>
      </c>
      <c r="DB15">
        <v>-0.57147971651068719</v>
      </c>
      <c r="DC15">
        <v>0.67708050757591687</v>
      </c>
      <c r="DD15">
        <v>-0.56767264662035333</v>
      </c>
      <c r="DE15">
        <v>1.7251917074309168E-3</v>
      </c>
      <c r="DF15">
        <v>-0.13352799648339908</v>
      </c>
      <c r="DG15">
        <v>0.49098139179810685</v>
      </c>
      <c r="DH15">
        <v>0.59735456545295007</v>
      </c>
      <c r="DI15">
        <v>-0.55184444507836694</v>
      </c>
      <c r="DJ15">
        <v>5.5605493914389521E-2</v>
      </c>
      <c r="DK15">
        <v>1.7776542440120623E-3</v>
      </c>
      <c r="DM15">
        <f>(1/4)*SUM($CW$15:$CZ$15)</f>
        <v>2.6202437113409201E-2</v>
      </c>
      <c r="DO15">
        <v>0.17822664604233379</v>
      </c>
      <c r="DP15">
        <v>-0.1378258923642344</v>
      </c>
      <c r="DQ15">
        <v>0.19152565709910088</v>
      </c>
      <c r="DR15">
        <v>0.53661426945653701</v>
      </c>
      <c r="DT15">
        <f>IF($S$15&gt;0,$DO$15,0)</f>
        <v>0.17822664604233379</v>
      </c>
      <c r="DU15">
        <f>IF($T$15&gt;0,$DP$15,0)</f>
        <v>-0.1378258923642344</v>
      </c>
      <c r="DV15">
        <f>IF($U$15&gt;0,$DQ$15,0)</f>
        <v>0.19152565709910088</v>
      </c>
      <c r="DW15">
        <f>IF($V$15&gt;0,$DR$15,0)</f>
        <v>0.53661426945653701</v>
      </c>
      <c r="DY15">
        <v>0.16657137634206243</v>
      </c>
      <c r="DZ15">
        <v>4.8030964903128651E-2</v>
      </c>
      <c r="EA15">
        <v>-3.7441994093523445E-2</v>
      </c>
      <c r="EB15">
        <v>5.2459812467015254E-2</v>
      </c>
      <c r="EC15">
        <v>0.22615058989862469</v>
      </c>
      <c r="ED15">
        <v>-0.21502578229929775</v>
      </c>
      <c r="EE15">
        <v>6.4694426688969131E-2</v>
      </c>
      <c r="EF15">
        <v>6.8282742852583594E-2</v>
      </c>
      <c r="EG15">
        <v>0.11476481671604012</v>
      </c>
      <c r="EH15">
        <v>0.11541617351218438</v>
      </c>
      <c r="EJ15">
        <f>(1/4)*SUM($DT$15:$DW$15)</f>
        <v>0.19213517005843433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2.2086690983369595</v>
      </c>
      <c r="O16">
        <v>2.9986339405124274</v>
      </c>
      <c r="P16">
        <v>2.3361647844771039</v>
      </c>
      <c r="Q16">
        <v>2.860728182011659</v>
      </c>
      <c r="S16">
        <f t="shared" si="8"/>
        <v>2.8576820049360627</v>
      </c>
      <c r="T16">
        <f t="shared" si="0"/>
        <v>3.6476468471115311</v>
      </c>
      <c r="U16">
        <f t="shared" si="0"/>
        <v>2.9851776910762071</v>
      </c>
      <c r="V16">
        <f t="shared" si="0"/>
        <v>3.5097410886107623</v>
      </c>
      <c r="X16">
        <f t="shared" si="9"/>
        <v>2.8576820049360627</v>
      </c>
      <c r="Y16">
        <f t="shared" si="1"/>
        <v>3.6476468471115311</v>
      </c>
      <c r="Z16">
        <f t="shared" si="1"/>
        <v>2.9851776910762071</v>
      </c>
      <c r="AA16">
        <f t="shared" si="1"/>
        <v>3.5097410886107623</v>
      </c>
      <c r="AC16">
        <v>8.6803252691096819</v>
      </c>
      <c r="AD16">
        <v>11.199963747079902</v>
      </c>
      <c r="AE16">
        <v>9.8733542801058096</v>
      </c>
      <c r="AF16">
        <v>11.88649805440118</v>
      </c>
      <c r="AH16">
        <f t="shared" si="10"/>
        <v>9.1699438758298619</v>
      </c>
      <c r="AI16">
        <f t="shared" si="2"/>
        <v>11.689582353800082</v>
      </c>
      <c r="AJ16">
        <f t="shared" si="2"/>
        <v>10.36297288682599</v>
      </c>
      <c r="AK16">
        <f t="shared" si="2"/>
        <v>12.37611666112136</v>
      </c>
      <c r="AW16">
        <f t="shared" si="11"/>
        <v>9.1699438758298619</v>
      </c>
      <c r="AX16">
        <f t="shared" si="3"/>
        <v>11.689582353800082</v>
      </c>
      <c r="AY16">
        <f t="shared" si="3"/>
        <v>10.36297288682599</v>
      </c>
      <c r="AZ16">
        <f t="shared" si="3"/>
        <v>12.37611666112136</v>
      </c>
      <c r="BB16">
        <f t="shared" si="12"/>
        <v>5.2828458428483445E-3</v>
      </c>
      <c r="BC16">
        <f t="shared" si="4"/>
        <v>1.9881308550792022E-3</v>
      </c>
      <c r="BD16">
        <f t="shared" si="4"/>
        <v>2.2042528674531647E-3</v>
      </c>
      <c r="BE16">
        <f t="shared" si="4"/>
        <v>9.140429879456682E-4</v>
      </c>
      <c r="BG16">
        <f t="shared" si="13"/>
        <v>1.973292450684195E-3</v>
      </c>
      <c r="BH16">
        <f t="shared" si="5"/>
        <v>6.0672733849678219E-4</v>
      </c>
      <c r="BI16">
        <f t="shared" si="5"/>
        <v>6.7721670564366906E-4</v>
      </c>
      <c r="BJ16">
        <f t="shared" si="5"/>
        <v>3.1367046985091701E-4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1.973292450684195E-3</v>
      </c>
      <c r="BZ16">
        <f>$BH$16-$BM$16</f>
        <v>6.0672733849678219E-4</v>
      </c>
      <c r="CA16">
        <f>$BI$16-$BN$16</f>
        <v>6.7721670564366906E-4</v>
      </c>
      <c r="CB16">
        <f>$BJ$16-$BO$16</f>
        <v>3.1367046985091701E-4</v>
      </c>
      <c r="CW16">
        <f t="shared" si="15"/>
        <v>1.973292450684195E-3</v>
      </c>
      <c r="CX16">
        <f t="shared" si="7"/>
        <v>6.0672733849678219E-4</v>
      </c>
      <c r="CY16">
        <f t="shared" si="7"/>
        <v>6.7721670564366906E-4</v>
      </c>
      <c r="CZ16">
        <f t="shared" si="7"/>
        <v>3.1367046985091701E-4</v>
      </c>
      <c r="DB16">
        <v>-0.90682070633690892</v>
      </c>
      <c r="DC16">
        <v>1.0159645066433005</v>
      </c>
      <c r="DD16">
        <v>-0.85423080018705755</v>
      </c>
      <c r="DE16">
        <v>2.6294043173773433E-3</v>
      </c>
      <c r="DF16">
        <v>-0.26710619950727932</v>
      </c>
      <c r="DG16">
        <v>0.73529657011592597</v>
      </c>
      <c r="DH16">
        <v>0.88467253578397775</v>
      </c>
      <c r="DI16">
        <v>-0.6946882270975282</v>
      </c>
      <c r="DJ16">
        <v>8.1539245336154365E-2</v>
      </c>
      <c r="DK16">
        <v>2.7436709320379439E-3</v>
      </c>
      <c r="DM16">
        <f>(1/4)*SUM($CW$16:$CZ$16)</f>
        <v>8.9272674116889085E-4</v>
      </c>
      <c r="DO16">
        <v>0.55170973233408016</v>
      </c>
      <c r="DP16">
        <v>0.26545428535918569</v>
      </c>
      <c r="DQ16">
        <v>-0.2121787851142444</v>
      </c>
      <c r="DR16">
        <v>-0.20933873148695578</v>
      </c>
      <c r="DT16">
        <f>IF($S$16&gt;0,$DO$16,0)</f>
        <v>0.55170973233408016</v>
      </c>
      <c r="DU16">
        <f>IF($T$16&gt;0,$DP$16,0)</f>
        <v>0.26545428535918569</v>
      </c>
      <c r="DV16">
        <f>IF($U$16&gt;0,$DQ$16,0)</f>
        <v>-0.2121787851142444</v>
      </c>
      <c r="DW16">
        <f>IF($V$16&gt;0,$DR$16,0)</f>
        <v>-0.20933873148695578</v>
      </c>
      <c r="DY16">
        <v>0.20499257689575157</v>
      </c>
      <c r="DZ16">
        <v>7.2635946797332263E-3</v>
      </c>
      <c r="EA16">
        <v>2.5818431252446938E-2</v>
      </c>
      <c r="EB16">
        <v>-7.8979181716249264E-3</v>
      </c>
      <c r="EC16">
        <v>0.25832119377644869</v>
      </c>
      <c r="ED16">
        <v>-0.20987134984267117</v>
      </c>
      <c r="EE16">
        <v>0.15312528766212891</v>
      </c>
      <c r="EF16">
        <v>0.10576935210953337</v>
      </c>
      <c r="EG16">
        <v>0.12053807135347441</v>
      </c>
      <c r="EH16">
        <v>8.1880957496375112E-3</v>
      </c>
      <c r="EJ16">
        <f>(1/4)*SUM($DT$16:$DW$16)</f>
        <v>9.8911625273016418E-2</v>
      </c>
      <c r="EN16">
        <f>Sheet74!FL16</f>
        <v>0.6264635278712013</v>
      </c>
      <c r="EO16">
        <f>Sheet74!FM16</f>
        <v>0.1406804032201513</v>
      </c>
      <c r="EP16">
        <f>Sheet74!FN16</f>
        <v>0.45588390887993147</v>
      </c>
      <c r="EQ16">
        <f>Sheet74!FO16</f>
        <v>0.15783402915577677</v>
      </c>
      <c r="ER16">
        <f>Sheet74!FP16</f>
        <v>0.43255359815289962</v>
      </c>
      <c r="ES16">
        <f>Sheet74!FQ16</f>
        <v>0.51109102672996287</v>
      </c>
      <c r="ET16">
        <f>Sheet74!FR16</f>
        <v>0.75275941394140988</v>
      </c>
      <c r="EU16">
        <f>Sheet74!FS16</f>
        <v>0.95234962471022988</v>
      </c>
      <c r="EV16">
        <f>Sheet74!FT16</f>
        <v>0.38179247743630035</v>
      </c>
      <c r="EW16">
        <f>Sheet74!FU16</f>
        <v>0.3905381429580958</v>
      </c>
      <c r="EZ16">
        <f>EZ68+($EV$10*EN16)</f>
        <v>9.7114101108245005E-2</v>
      </c>
      <c r="FA16">
        <f t="shared" ref="FA16:FI25" si="17">FA68+($EV$10*EO16)</f>
        <v>1.4472254072680355E-2</v>
      </c>
      <c r="FB16">
        <f t="shared" si="17"/>
        <v>1.6748189655146718E-2</v>
      </c>
      <c r="FC16">
        <f t="shared" si="17"/>
        <v>-2.2780633960364473E-2</v>
      </c>
      <c r="FD16">
        <f t="shared" si="17"/>
        <v>0.18229321455783476</v>
      </c>
      <c r="FE16">
        <f t="shared" si="17"/>
        <v>-0.15795071155940305</v>
      </c>
      <c r="FF16">
        <f t="shared" si="17"/>
        <v>6.9808262480507713E-2</v>
      </c>
      <c r="FG16">
        <f t="shared" si="17"/>
        <v>7.5221043413330312E-3</v>
      </c>
      <c r="FH16">
        <f t="shared" si="17"/>
        <v>0.14004059564380386</v>
      </c>
      <c r="FI16">
        <f t="shared" si="17"/>
        <v>3.5346615862145443E-2</v>
      </c>
      <c r="FL16">
        <f>EN16-($EU$10*EZ16)</f>
        <v>0.62636641377009306</v>
      </c>
      <c r="FM16">
        <f t="shared" ref="FM16:FU25" si="18">EO16-($EU$10*FA16)</f>
        <v>0.14066593096607863</v>
      </c>
      <c r="FN16">
        <f t="shared" si="18"/>
        <v>0.45586716069027633</v>
      </c>
      <c r="FO16">
        <f t="shared" si="18"/>
        <v>0.15785680978973712</v>
      </c>
      <c r="FP16">
        <f t="shared" si="18"/>
        <v>0.43237130493834181</v>
      </c>
      <c r="FQ16">
        <f t="shared" si="18"/>
        <v>0.51124897744152231</v>
      </c>
      <c r="FR16">
        <f t="shared" si="18"/>
        <v>0.7526896056789294</v>
      </c>
      <c r="FS16">
        <f t="shared" si="18"/>
        <v>0.95234210260588859</v>
      </c>
      <c r="FT16">
        <f t="shared" si="18"/>
        <v>0.38165243684065653</v>
      </c>
      <c r="FU16">
        <f t="shared" si="18"/>
        <v>0.39050279634223367</v>
      </c>
    </row>
    <row r="17" spans="1:177">
      <c r="A17">
        <v>16</v>
      </c>
      <c r="BQ17">
        <f>SUM(BQ7:BQ16)</f>
        <v>1.6377623242371697</v>
      </c>
      <c r="BR17">
        <f t="shared" ref="BR17:BT17" si="19">SUM(BR7:BR16)</f>
        <v>6.6487106437852823</v>
      </c>
      <c r="BS17">
        <f t="shared" si="19"/>
        <v>4.3117316225151265</v>
      </c>
      <c r="BT17">
        <f t="shared" si="19"/>
        <v>5.4703006511787855</v>
      </c>
      <c r="EN17">
        <f>Sheet74!FL17</f>
        <v>0.24218116588566518</v>
      </c>
      <c r="EO17">
        <f>Sheet74!FM17</f>
        <v>0.91181521972139568</v>
      </c>
      <c r="EP17">
        <f>Sheet74!FN17</f>
        <v>0.61871907840617812</v>
      </c>
      <c r="EQ17">
        <f>Sheet74!FO17</f>
        <v>0.12334735517312656</v>
      </c>
      <c r="ER17">
        <f>Sheet74!FP17</f>
        <v>0.8478449054067172</v>
      </c>
      <c r="ES17">
        <f>Sheet74!FQ17</f>
        <v>0.57109951780691859</v>
      </c>
      <c r="ET17">
        <f>Sheet74!FR17</f>
        <v>3.8326333242531901E-2</v>
      </c>
      <c r="EU17">
        <f>Sheet74!FS17</f>
        <v>0.44416279565375028</v>
      </c>
      <c r="EV17">
        <f>Sheet74!FT17</f>
        <v>0.88500639121108826</v>
      </c>
      <c r="EW17">
        <f>Sheet74!FU17</f>
        <v>0.23380446113262152</v>
      </c>
      <c r="EZ17">
        <f t="shared" ref="EZ17:EZ25" si="20">EZ69+($EV$10*EN17)</f>
        <v>0.18692728245136744</v>
      </c>
      <c r="FA17">
        <f t="shared" si="17"/>
        <v>-6.0003335309374729E-3</v>
      </c>
      <c r="FB17">
        <f t="shared" si="17"/>
        <v>-1.9953457326164978E-3</v>
      </c>
      <c r="FC17">
        <f t="shared" si="17"/>
        <v>1.4443678962958182E-2</v>
      </c>
      <c r="FD17">
        <f t="shared" si="17"/>
        <v>0.18381431283307262</v>
      </c>
      <c r="FE17">
        <f t="shared" si="17"/>
        <v>-0.14018775762500169</v>
      </c>
      <c r="FF17">
        <f t="shared" si="17"/>
        <v>0.1214556158647217</v>
      </c>
      <c r="FG17">
        <f t="shared" si="17"/>
        <v>0.10750402309673639</v>
      </c>
      <c r="FH17">
        <f t="shared" si="17"/>
        <v>6.6287546360334529E-2</v>
      </c>
      <c r="FI17">
        <f t="shared" si="17"/>
        <v>1.4621778739249851E-2</v>
      </c>
      <c r="FL17">
        <f t="shared" ref="FL17:FL25" si="21">EN17-($EU$10*EZ17)</f>
        <v>0.24199423860321381</v>
      </c>
      <c r="FM17">
        <f t="shared" si="18"/>
        <v>0.91182122005492661</v>
      </c>
      <c r="FN17">
        <f t="shared" si="18"/>
        <v>0.61872107375191077</v>
      </c>
      <c r="FO17">
        <f t="shared" si="18"/>
        <v>0.1233329114941636</v>
      </c>
      <c r="FP17">
        <f t="shared" si="18"/>
        <v>0.8476610910938841</v>
      </c>
      <c r="FQ17">
        <f t="shared" si="18"/>
        <v>0.57123970556454362</v>
      </c>
      <c r="FR17">
        <f t="shared" si="18"/>
        <v>3.8204877626667182E-2</v>
      </c>
      <c r="FS17">
        <f t="shared" si="18"/>
        <v>0.44405529163065355</v>
      </c>
      <c r="FT17">
        <f t="shared" si="18"/>
        <v>0.88494010366472797</v>
      </c>
      <c r="FU17">
        <f t="shared" si="18"/>
        <v>0.23378983935388226</v>
      </c>
    </row>
    <row r="18" spans="1:177">
      <c r="A18">
        <v>17</v>
      </c>
      <c r="EN18">
        <f>Sheet74!FL18</f>
        <v>5.558917034398593E-2</v>
      </c>
      <c r="EO18">
        <f>Sheet74!FM18</f>
        <v>0.55215169046412182</v>
      </c>
      <c r="EP18">
        <f>Sheet74!FN18</f>
        <v>2.7709130877293979E-2</v>
      </c>
      <c r="EQ18">
        <f>Sheet74!FO18</f>
        <v>1.0674453793787633E-2</v>
      </c>
      <c r="ER18">
        <f>Sheet74!FP18</f>
        <v>0.37289095584996795</v>
      </c>
      <c r="ES18">
        <f>Sheet74!FQ18</f>
        <v>0.79253227073301591</v>
      </c>
      <c r="ET18">
        <f>Sheet74!FR18</f>
        <v>0.49273973971523188</v>
      </c>
      <c r="EU18">
        <f>Sheet74!FS18</f>
        <v>0.86778459218953263</v>
      </c>
      <c r="EV18">
        <f>Sheet74!FT18</f>
        <v>0.72227697407140212</v>
      </c>
      <c r="EW18">
        <f>Sheet74!FU18</f>
        <v>0.66400792782291451</v>
      </c>
      <c r="EZ18">
        <f t="shared" si="20"/>
        <v>0.1089878055781862</v>
      </c>
      <c r="FA18">
        <f t="shared" si="17"/>
        <v>0.16173071128280592</v>
      </c>
      <c r="FB18">
        <f t="shared" si="17"/>
        <v>9.2059532178054935E-3</v>
      </c>
      <c r="FC18">
        <f t="shared" si="17"/>
        <v>9.3003018321276387E-2</v>
      </c>
      <c r="FD18">
        <f t="shared" si="17"/>
        <v>0.2811904336976096</v>
      </c>
      <c r="FE18">
        <f t="shared" si="17"/>
        <v>-0.33664057293540545</v>
      </c>
      <c r="FF18">
        <f t="shared" si="17"/>
        <v>5.3554252106227399E-2</v>
      </c>
      <c r="FG18">
        <f t="shared" si="17"/>
        <v>0.11717491576722727</v>
      </c>
      <c r="FH18">
        <f t="shared" si="17"/>
        <v>5.1182336532258232E-2</v>
      </c>
      <c r="FI18">
        <f t="shared" si="17"/>
        <v>0.12006996689615365</v>
      </c>
      <c r="FL18">
        <f t="shared" si="21"/>
        <v>5.5480182538407745E-2</v>
      </c>
      <c r="FM18">
        <f t="shared" si="18"/>
        <v>0.55198995975283904</v>
      </c>
      <c r="FN18">
        <f t="shared" si="18"/>
        <v>2.7699924924076174E-2</v>
      </c>
      <c r="FO18">
        <f t="shared" si="18"/>
        <v>1.0581450775466357E-2</v>
      </c>
      <c r="FP18">
        <f t="shared" si="18"/>
        <v>0.37260976541627033</v>
      </c>
      <c r="FQ18">
        <f t="shared" si="18"/>
        <v>0.79286891130595127</v>
      </c>
      <c r="FR18">
        <f t="shared" si="18"/>
        <v>0.49268618546312565</v>
      </c>
      <c r="FS18">
        <f t="shared" si="18"/>
        <v>0.8676674172737654</v>
      </c>
      <c r="FT18">
        <f t="shared" si="18"/>
        <v>0.72222579173486989</v>
      </c>
      <c r="FU18">
        <f t="shared" si="18"/>
        <v>0.66388785785601834</v>
      </c>
    </row>
    <row r="19" spans="1:177">
      <c r="A19">
        <v>18</v>
      </c>
      <c r="BN19" t="s">
        <v>35</v>
      </c>
      <c r="BO19">
        <f>BS21+BS34</f>
        <v>3.4397078101985044E-4</v>
      </c>
      <c r="EN19">
        <f>Sheet74!FL19</f>
        <v>0.9914352058081306</v>
      </c>
      <c r="EO19">
        <f>Sheet74!FM19</f>
        <v>0.96696234969003592</v>
      </c>
      <c r="EP19">
        <f>Sheet74!FN19</f>
        <v>0.8826189382970091</v>
      </c>
      <c r="EQ19">
        <f>Sheet74!FO19</f>
        <v>0.92288402148492998</v>
      </c>
      <c r="ER19">
        <f>Sheet74!FP19</f>
        <v>0.35523990958875129</v>
      </c>
      <c r="ES19">
        <f>Sheet74!FQ19</f>
        <v>0.81232410480167005</v>
      </c>
      <c r="ET19">
        <f>Sheet74!FR19</f>
        <v>0.65042194617916771</v>
      </c>
      <c r="EU19">
        <f>Sheet74!FS19</f>
        <v>0.79161349492360567</v>
      </c>
      <c r="EV19">
        <f>Sheet74!FT19</f>
        <v>0.80850747010065105</v>
      </c>
      <c r="EW19">
        <f>Sheet74!FU19</f>
        <v>0.61318688059063731</v>
      </c>
      <c r="EZ19">
        <f t="shared" si="20"/>
        <v>9.3269669259524596E-2</v>
      </c>
      <c r="FA19">
        <f t="shared" si="17"/>
        <v>3.3735919625366269E-2</v>
      </c>
      <c r="FB19">
        <f t="shared" si="17"/>
        <v>8.3155523945543458E-2</v>
      </c>
      <c r="FC19">
        <f t="shared" si="17"/>
        <v>-5.5873896689063805E-2</v>
      </c>
      <c r="FD19">
        <f t="shared" si="17"/>
        <v>0.23446446099058124</v>
      </c>
      <c r="FE19">
        <f t="shared" si="17"/>
        <v>-0.21146803345749188</v>
      </c>
      <c r="FF19">
        <f t="shared" si="17"/>
        <v>0.12371807274331886</v>
      </c>
      <c r="FG19">
        <f t="shared" si="17"/>
        <v>3.9284306206984469E-2</v>
      </c>
      <c r="FH19">
        <f t="shared" si="17"/>
        <v>0.13592573633289706</v>
      </c>
      <c r="FI19">
        <f t="shared" si="17"/>
        <v>-3.4129066129600386E-2</v>
      </c>
      <c r="FL19">
        <f t="shared" si="21"/>
        <v>0.99134193613887112</v>
      </c>
      <c r="FM19">
        <f t="shared" si="18"/>
        <v>0.96692861377041051</v>
      </c>
      <c r="FN19">
        <f t="shared" si="18"/>
        <v>0.88253578277306355</v>
      </c>
      <c r="FO19">
        <f t="shared" si="18"/>
        <v>0.92293989538161902</v>
      </c>
      <c r="FP19">
        <f t="shared" si="18"/>
        <v>0.35500544512776072</v>
      </c>
      <c r="FQ19">
        <f t="shared" si="18"/>
        <v>0.81253557283512756</v>
      </c>
      <c r="FR19">
        <f t="shared" si="18"/>
        <v>0.65029822810642435</v>
      </c>
      <c r="FS19">
        <f t="shared" si="18"/>
        <v>0.79157421061739863</v>
      </c>
      <c r="FT19">
        <f t="shared" si="18"/>
        <v>0.80837154436431813</v>
      </c>
      <c r="FU19">
        <f t="shared" si="18"/>
        <v>0.61322100965676696</v>
      </c>
    </row>
    <row r="20" spans="1:177">
      <c r="A20">
        <v>19</v>
      </c>
      <c r="AV20" t="s">
        <v>67</v>
      </c>
      <c r="AW20">
        <f>MAX(AW7:AW16)</f>
        <v>14.413234216906337</v>
      </c>
      <c r="AX20">
        <f>MAX(AX7:AX16)</f>
        <v>17.910142704239593</v>
      </c>
      <c r="AY20">
        <f>MAX(AY7:AY16)</f>
        <v>16.480339549949225</v>
      </c>
      <c r="AZ20">
        <f>MAX(AZ7:AZ16)</f>
        <v>19.373749615974177</v>
      </c>
      <c r="BB20">
        <f>SUM(BB7:BB16)</f>
        <v>2.677173290262493</v>
      </c>
      <c r="BC20">
        <f t="shared" ref="BC20:BE20" si="22">SUM(BC7:BC16)</f>
        <v>3.2768110631127367</v>
      </c>
      <c r="BD20">
        <f t="shared" si="22"/>
        <v>3.2548707807763027</v>
      </c>
      <c r="BE20">
        <f t="shared" si="22"/>
        <v>2.9140230777226157</v>
      </c>
      <c r="BG20">
        <f>IF(BG7&lt;0.000000000001,0.000000000001,BG7)</f>
        <v>3.0735970788244847E-3</v>
      </c>
      <c r="BH20">
        <f t="shared" ref="BH20:BJ20" si="23">IF(BH7&lt;0.000000000001,0.000000000001,BH7)</f>
        <v>1.2956916369886435E-3</v>
      </c>
      <c r="BI20">
        <f t="shared" si="23"/>
        <v>1.5607125187194484E-3</v>
      </c>
      <c r="BJ20">
        <f t="shared" si="23"/>
        <v>6.2552448694403091E-4</v>
      </c>
      <c r="EN20">
        <f>Sheet74!FL20</f>
        <v>0.62960961392963144</v>
      </c>
      <c r="EO20">
        <f>Sheet74!FM20</f>
        <v>0.29029120032205463</v>
      </c>
      <c r="EP20">
        <f>Sheet74!FN20</f>
        <v>0.77739252783386603</v>
      </c>
      <c r="EQ20">
        <f>Sheet74!FO20</f>
        <v>0.66132649130903465</v>
      </c>
      <c r="ER20">
        <f>Sheet74!FP20</f>
        <v>0.49786189685224036</v>
      </c>
      <c r="ES20">
        <f>Sheet74!FQ20</f>
        <v>0.45751044544391484</v>
      </c>
      <c r="ET20">
        <f>Sheet74!FR20</f>
        <v>0.32768094850320623</v>
      </c>
      <c r="EU20">
        <f>Sheet74!FS20</f>
        <v>0.54476632040960005</v>
      </c>
      <c r="EV20">
        <f>Sheet74!FT20</f>
        <v>0.38535977037791641</v>
      </c>
      <c r="EW20">
        <f>Sheet74!FU20</f>
        <v>0.10157460274964017</v>
      </c>
      <c r="EZ20">
        <f t="shared" si="20"/>
        <v>0.20379141824631622</v>
      </c>
      <c r="FA20">
        <f t="shared" si="17"/>
        <v>3.3778625843921176E-2</v>
      </c>
      <c r="FB20">
        <f t="shared" si="17"/>
        <v>2.904643182974977E-2</v>
      </c>
      <c r="FC20">
        <f t="shared" si="17"/>
        <v>5.328772777809871E-3</v>
      </c>
      <c r="FD20">
        <f t="shared" si="17"/>
        <v>0.28426275950236779</v>
      </c>
      <c r="FE20">
        <f t="shared" si="17"/>
        <v>-0.24905167272030301</v>
      </c>
      <c r="FF20">
        <f t="shared" si="17"/>
        <v>0.15113716109391576</v>
      </c>
      <c r="FG20">
        <f t="shared" si="17"/>
        <v>0.11613092675246417</v>
      </c>
      <c r="FH20">
        <f t="shared" si="17"/>
        <v>0.11915800980388695</v>
      </c>
      <c r="FI20">
        <f t="shared" si="17"/>
        <v>2.3016141018096917E-2</v>
      </c>
      <c r="FL20">
        <f t="shared" si="21"/>
        <v>0.6294058225113851</v>
      </c>
      <c r="FM20">
        <f t="shared" si="18"/>
        <v>0.29025742169621072</v>
      </c>
      <c r="FN20">
        <f t="shared" si="18"/>
        <v>0.77736348140203626</v>
      </c>
      <c r="FO20">
        <f t="shared" si="18"/>
        <v>0.66132116253625683</v>
      </c>
      <c r="FP20">
        <f t="shared" si="18"/>
        <v>0.49757763409273797</v>
      </c>
      <c r="FQ20">
        <f t="shared" si="18"/>
        <v>0.45775949711663516</v>
      </c>
      <c r="FR20">
        <f t="shared" si="18"/>
        <v>0.32752981134211229</v>
      </c>
      <c r="FS20">
        <f t="shared" si="18"/>
        <v>0.5446501894828476</v>
      </c>
      <c r="FT20">
        <f t="shared" si="18"/>
        <v>0.38524061236811252</v>
      </c>
      <c r="FU20">
        <f t="shared" si="18"/>
        <v>0.10155158660862207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0.37352830451328439</v>
      </c>
      <c r="BH21">
        <f t="shared" si="24"/>
        <v>0.29330846691084611</v>
      </c>
      <c r="BI21">
        <f t="shared" si="24"/>
        <v>0.30723185875953424</v>
      </c>
      <c r="BJ21">
        <f t="shared" si="24"/>
        <v>0.28760113399577153</v>
      </c>
      <c r="BL21">
        <v>1.0000000000000001E-5</v>
      </c>
      <c r="BS21">
        <f>SUM(BM23:BV32)</f>
        <v>1.8438898154364097E-4</v>
      </c>
      <c r="EN21">
        <f>Sheet74!FL21</f>
        <v>0.94429385197712101</v>
      </c>
      <c r="EO21">
        <f>Sheet74!FM21</f>
        <v>0.50658525887955974</v>
      </c>
      <c r="EP21">
        <f>Sheet74!FN21</f>
        <v>0.45425237401362473</v>
      </c>
      <c r="EQ21">
        <f>Sheet74!FO21</f>
        <v>0.75257762271165007</v>
      </c>
      <c r="ER21">
        <f>Sheet74!FP21</f>
        <v>0.46155726665990032</v>
      </c>
      <c r="ES21">
        <f>Sheet74!FQ21</f>
        <v>0.9582346573824253</v>
      </c>
      <c r="ET21">
        <f>Sheet74!FR21</f>
        <v>0.35264392261747535</v>
      </c>
      <c r="EU21">
        <f>Sheet74!FS21</f>
        <v>0.86305174672693463</v>
      </c>
      <c r="EV21">
        <f>Sheet74!FT21</f>
        <v>0.13905478133747753</v>
      </c>
      <c r="EW21">
        <f>Sheet74!FU21</f>
        <v>0.98798149488690845</v>
      </c>
      <c r="EZ21">
        <f t="shared" si="20"/>
        <v>0.14483748417411588</v>
      </c>
      <c r="FA21">
        <f t="shared" si="17"/>
        <v>5.2014478475093445E-3</v>
      </c>
      <c r="FB21">
        <f t="shared" si="17"/>
        <v>-9.8204811439616888E-3</v>
      </c>
      <c r="FC21">
        <f t="shared" si="17"/>
        <v>2.6107795260879741E-2</v>
      </c>
      <c r="FD21">
        <f t="shared" si="17"/>
        <v>0.13946611958653668</v>
      </c>
      <c r="FE21">
        <f t="shared" si="17"/>
        <v>-0.11284484442187848</v>
      </c>
      <c r="FF21">
        <f t="shared" si="17"/>
        <v>8.6020158420459472E-2</v>
      </c>
      <c r="FG21">
        <f t="shared" si="17"/>
        <v>9.1512760345274322E-2</v>
      </c>
      <c r="FH21">
        <f t="shared" si="17"/>
        <v>3.7632578542217084E-2</v>
      </c>
      <c r="FI21">
        <f t="shared" si="17"/>
        <v>2.3924693969244588E-2</v>
      </c>
      <c r="FL21">
        <f t="shared" si="21"/>
        <v>0.94414901449294686</v>
      </c>
      <c r="FM21">
        <f t="shared" si="18"/>
        <v>0.50658005743171219</v>
      </c>
      <c r="FN21">
        <f t="shared" si="18"/>
        <v>0.45426219449476868</v>
      </c>
      <c r="FO21">
        <f t="shared" si="18"/>
        <v>0.75255151491638916</v>
      </c>
      <c r="FP21">
        <f t="shared" si="18"/>
        <v>0.46141780054031378</v>
      </c>
      <c r="FQ21">
        <f t="shared" si="18"/>
        <v>0.95834750222684717</v>
      </c>
      <c r="FR21">
        <f t="shared" si="18"/>
        <v>0.35255790245905488</v>
      </c>
      <c r="FS21">
        <f t="shared" si="18"/>
        <v>0.86296023396658939</v>
      </c>
      <c r="FT21">
        <f t="shared" si="18"/>
        <v>0.13901714875893531</v>
      </c>
      <c r="FU21">
        <f t="shared" si="18"/>
        <v>0.98795757019293917</v>
      </c>
    </row>
    <row r="22" spans="1:177">
      <c r="A22">
        <v>21</v>
      </c>
      <c r="BG22">
        <f t="shared" si="24"/>
        <v>8.6447541904195475E-3</v>
      </c>
      <c r="BH22">
        <f t="shared" si="24"/>
        <v>6.8384449198138986E-3</v>
      </c>
      <c r="BI22">
        <f t="shared" si="24"/>
        <v>9.5115965551769207E-3</v>
      </c>
      <c r="BJ22">
        <f t="shared" si="24"/>
        <v>4.2099662363945384E-3</v>
      </c>
      <c r="EN22">
        <f>Sheet74!FL22</f>
        <v>0.23678511887645104</v>
      </c>
      <c r="EO22">
        <f>Sheet74!FM22</f>
        <v>0.55616262037926978</v>
      </c>
      <c r="EP22">
        <f>Sheet74!FN22</f>
        <v>0.9919637376967736</v>
      </c>
      <c r="EQ22">
        <f>Sheet74!FO22</f>
        <v>0.33660440259988139</v>
      </c>
      <c r="ER22">
        <f>Sheet74!FP22</f>
        <v>8.2706641956180381E-4</v>
      </c>
      <c r="ES22">
        <f>Sheet74!FQ22</f>
        <v>5.877336185413972E-2</v>
      </c>
      <c r="ET22">
        <f>Sheet74!FR22</f>
        <v>0.63189013127252847</v>
      </c>
      <c r="EU22">
        <f>Sheet74!FS22</f>
        <v>0.73115863085816346</v>
      </c>
      <c r="EV22">
        <f>Sheet74!FT22</f>
        <v>0.20678964516715032</v>
      </c>
      <c r="EW22">
        <f>Sheet74!FU22</f>
        <v>0.60446245359786321</v>
      </c>
      <c r="EZ22">
        <f t="shared" si="20"/>
        <v>9.1791491541296691E-2</v>
      </c>
      <c r="FA22">
        <f t="shared" si="17"/>
        <v>5.2077516656601056E-2</v>
      </c>
      <c r="FB22">
        <f t="shared" si="17"/>
        <v>6.5668108617489923E-2</v>
      </c>
      <c r="FC22">
        <f t="shared" si="17"/>
        <v>-2.7888727953822714E-2</v>
      </c>
      <c r="FD22">
        <f t="shared" si="17"/>
        <v>0.22841170984166231</v>
      </c>
      <c r="FE22">
        <f t="shared" si="17"/>
        <v>-0.21912563797138429</v>
      </c>
      <c r="FF22">
        <f t="shared" si="17"/>
        <v>0.10560682743831382</v>
      </c>
      <c r="FG22">
        <f t="shared" si="17"/>
        <v>5.0663317341705892E-2</v>
      </c>
      <c r="FH22">
        <f t="shared" si="17"/>
        <v>0.1137063818062866</v>
      </c>
      <c r="FI22">
        <f t="shared" si="17"/>
        <v>-6.8941888212945071E-3</v>
      </c>
      <c r="FL22">
        <f t="shared" si="21"/>
        <v>0.23669332738490975</v>
      </c>
      <c r="FM22">
        <f t="shared" si="18"/>
        <v>0.55611054286261319</v>
      </c>
      <c r="FN22">
        <f t="shared" si="18"/>
        <v>0.99189806958815607</v>
      </c>
      <c r="FO22">
        <f t="shared" si="18"/>
        <v>0.33663229132783523</v>
      </c>
      <c r="FP22">
        <f t="shared" si="18"/>
        <v>5.9865470972014149E-4</v>
      </c>
      <c r="FQ22">
        <f t="shared" si="18"/>
        <v>5.8992487492111105E-2</v>
      </c>
      <c r="FR22">
        <f t="shared" si="18"/>
        <v>0.63178452444509015</v>
      </c>
      <c r="FS22">
        <f t="shared" si="18"/>
        <v>0.73110796754082175</v>
      </c>
      <c r="FT22">
        <f t="shared" si="18"/>
        <v>0.20667593878534402</v>
      </c>
      <c r="FU22">
        <f t="shared" si="18"/>
        <v>0.60446934778668449</v>
      </c>
    </row>
    <row r="23" spans="1:177">
      <c r="A23">
        <v>22</v>
      </c>
      <c r="B23">
        <f t="array" ref="B23:K32">TRANSPOSE(EN16:EW25)</f>
        <v>0.6264635278712013</v>
      </c>
      <c r="C23">
        <v>0.24218116588566518</v>
      </c>
      <c r="D23">
        <v>5.558917034398593E-2</v>
      </c>
      <c r="E23">
        <v>0.9914352058081306</v>
      </c>
      <c r="F23">
        <v>0.62960961392963144</v>
      </c>
      <c r="G23">
        <v>0.94429385197712101</v>
      </c>
      <c r="H23">
        <v>0.23678511887645104</v>
      </c>
      <c r="I23">
        <v>0.67303714484987676</v>
      </c>
      <c r="J23">
        <v>0.96702283685358514</v>
      </c>
      <c r="K23">
        <v>0.99723845556021484</v>
      </c>
      <c r="M23">
        <f t="array" ref="M23:M32">TRANSPOSE(EN12:EW12)</f>
        <v>0.79260862967789159</v>
      </c>
      <c r="S23">
        <f>EN16</f>
        <v>0.6264635278712013</v>
      </c>
      <c r="T23">
        <f t="shared" ref="T23:AB32" si="25">EO16</f>
        <v>0.1406804032201513</v>
      </c>
      <c r="U23">
        <f t="shared" si="25"/>
        <v>0.45588390887993147</v>
      </c>
      <c r="V23">
        <f t="shared" si="25"/>
        <v>0.15783402915577677</v>
      </c>
      <c r="W23">
        <f t="shared" si="25"/>
        <v>0.43255359815289962</v>
      </c>
      <c r="X23">
        <f t="shared" si="25"/>
        <v>0.51109102672996287</v>
      </c>
      <c r="Y23">
        <f t="shared" si="25"/>
        <v>0.75275941394140988</v>
      </c>
      <c r="Z23">
        <f t="shared" si="25"/>
        <v>0.95234962471022988</v>
      </c>
      <c r="AA23">
        <f t="shared" si="25"/>
        <v>0.38179247743630035</v>
      </c>
      <c r="AB23">
        <f t="shared" si="25"/>
        <v>0.3905381429580958</v>
      </c>
      <c r="BG23">
        <f t="shared" si="24"/>
        <v>1.7517075881950358E-3</v>
      </c>
      <c r="BH23">
        <f t="shared" si="24"/>
        <v>5.1183975665719831E-4</v>
      </c>
      <c r="BI23">
        <f t="shared" si="24"/>
        <v>7.9604164837690028E-4</v>
      </c>
      <c r="BJ23">
        <f t="shared" si="24"/>
        <v>3.6141058280094899E-4</v>
      </c>
      <c r="BM23">
        <f>0.5*$BL$21*B23*B23</f>
        <v>1.9622827587641573E-6</v>
      </c>
      <c r="BN23">
        <f t="shared" ref="BN23:BV32" si="26">0.5*$BL$21*C23*C23</f>
        <v>2.932585855487004E-7</v>
      </c>
      <c r="BO23">
        <f t="shared" si="26"/>
        <v>1.5450779297663425E-8</v>
      </c>
      <c r="BP23">
        <f t="shared" si="26"/>
        <v>4.9147188365790519E-6</v>
      </c>
      <c r="BQ23">
        <f t="shared" si="26"/>
        <v>1.9820413297630981E-6</v>
      </c>
      <c r="BR23">
        <f t="shared" si="26"/>
        <v>4.4584543944089451E-6</v>
      </c>
      <c r="BS23">
        <f t="shared" si="26"/>
        <v>2.8033596260667528E-7</v>
      </c>
      <c r="BT23">
        <f t="shared" si="26"/>
        <v>2.2648949917383703E-6</v>
      </c>
      <c r="BU23">
        <f t="shared" si="26"/>
        <v>4.6756658349817784E-6</v>
      </c>
      <c r="BV23">
        <f t="shared" si="26"/>
        <v>4.9724226862406128E-6</v>
      </c>
      <c r="BY23">
        <f>$BG$7-$BL$7</f>
        <v>3.0735970788244847E-3</v>
      </c>
      <c r="BZ23">
        <f>$BG$8-$BL$8</f>
        <v>0.37352830451328439</v>
      </c>
      <c r="CA23">
        <f>$BG$9-$BL$9</f>
        <v>8.6447541904195475E-3</v>
      </c>
      <c r="CB23">
        <f>$BG$10-$BL$10</f>
        <v>1.7517075881950358E-3</v>
      </c>
      <c r="CC23">
        <f>$BG$11-$BL$11</f>
        <v>-0.80558540725982009</v>
      </c>
      <c r="CD23">
        <f>$BG$12-$BL$12</f>
        <v>0.1698087078807746</v>
      </c>
      <c r="CE23">
        <f>$BG$13-$BL$13</f>
        <v>0.18711766531181978</v>
      </c>
      <c r="CF23">
        <f>$BG$14-$BL$14</f>
        <v>2.377220831970735E-2</v>
      </c>
      <c r="CG23">
        <f>$BG$15-$BL$15</f>
        <v>3.5915169926110609E-2</v>
      </c>
      <c r="CH23">
        <f>$BG$16-$BL$16</f>
        <v>1.973292450684195E-3</v>
      </c>
      <c r="CW23">
        <f t="array" ref="CW23:DF26">TRANSPOSE(CW7:CZ16)</f>
        <v>3.0735970788244847E-3</v>
      </c>
      <c r="CX23">
        <v>0.37352830451328439</v>
      </c>
      <c r="CY23">
        <v>8.6447541904195475E-3</v>
      </c>
      <c r="CZ23">
        <v>1.7517075881950358E-3</v>
      </c>
      <c r="DA23">
        <v>-0.80558540725982009</v>
      </c>
      <c r="DB23">
        <v>0.1698087078807746</v>
      </c>
      <c r="DC23">
        <v>0.18711766531181978</v>
      </c>
      <c r="DD23">
        <v>2.377220831970735E-2</v>
      </c>
      <c r="DE23">
        <v>3.5915169926110609E-2</v>
      </c>
      <c r="DF23">
        <v>1.973292450684195E-3</v>
      </c>
      <c r="DT23">
        <f>IF($S$7&gt;0,$DO$7,0)</f>
        <v>-0.13974020746939664</v>
      </c>
      <c r="DU23">
        <f>IF($S$8&gt;0,$DO$8,0)</f>
        <v>0.35466678491307696</v>
      </c>
      <c r="DV23">
        <f>IF($S$9&gt;0,$DO$9,0)</f>
        <v>-0.18327089106346511</v>
      </c>
      <c r="DW23">
        <f>IF($S$10&gt;0,$DO$10,0)</f>
        <v>0.25299286744385363</v>
      </c>
      <c r="DX23">
        <f>IF($S$11&gt;0,$DO$11,0)</f>
        <v>0.22319193263099238</v>
      </c>
      <c r="DY23">
        <f>IF($S$12&gt;0,$DO$12,0)</f>
        <v>-0.44123733356872757</v>
      </c>
      <c r="DZ23">
        <f>IF($S$13&gt;0,$DO$13,0)</f>
        <v>-0.32414795963076148</v>
      </c>
      <c r="EA23">
        <f>IF($S$14&gt;0,$DO$14,0)</f>
        <v>-0.16184639069933143</v>
      </c>
      <c r="EB23">
        <f>IF($S$15&gt;0,$DO$15,0)</f>
        <v>0.17822664604233379</v>
      </c>
      <c r="EC23">
        <f>IF($S$16&gt;0,$DO$16,0)</f>
        <v>0.55170973233408016</v>
      </c>
      <c r="EN23">
        <f>Sheet74!FL23</f>
        <v>0.67303714484987676</v>
      </c>
      <c r="EO23">
        <f>Sheet74!FM23</f>
        <v>0.21110240703231584</v>
      </c>
      <c r="EP23">
        <f>Sheet74!FN23</f>
        <v>0.69474206797792437</v>
      </c>
      <c r="EQ23">
        <f>Sheet74!FO23</f>
        <v>0.96396014438979483</v>
      </c>
      <c r="ER23">
        <f>Sheet74!FP23</f>
        <v>0.53894377985034192</v>
      </c>
      <c r="ES23">
        <f>Sheet74!FQ23</f>
        <v>0.77902823952406819</v>
      </c>
      <c r="ET23">
        <f>Sheet74!FR23</f>
        <v>0.20349132570842032</v>
      </c>
      <c r="EU23">
        <f>Sheet74!FS23</f>
        <v>0.40111661642809721</v>
      </c>
      <c r="EV23">
        <f>Sheet74!FT23</f>
        <v>0.27403089985119117</v>
      </c>
      <c r="EW23">
        <f>Sheet74!FU23</f>
        <v>0.77012110993107363</v>
      </c>
      <c r="EZ23">
        <f t="shared" si="20"/>
        <v>8.5557343405971695E-2</v>
      </c>
      <c r="FA23">
        <f t="shared" si="17"/>
        <v>3.3558263895707936E-2</v>
      </c>
      <c r="FB23">
        <f t="shared" si="17"/>
        <v>-6.6406025994339476E-3</v>
      </c>
      <c r="FC23">
        <f t="shared" si="17"/>
        <v>3.6646321910492101E-2</v>
      </c>
      <c r="FD23">
        <f t="shared" si="17"/>
        <v>0.10504588837364143</v>
      </c>
      <c r="FE23">
        <f t="shared" si="17"/>
        <v>-0.10569290097862391</v>
      </c>
      <c r="FF23">
        <f t="shared" si="17"/>
        <v>4.6014790138315075E-2</v>
      </c>
      <c r="FG23">
        <f t="shared" si="17"/>
        <v>7.1154793780800085E-2</v>
      </c>
      <c r="FH23">
        <f t="shared" si="17"/>
        <v>1.0582888405746024E-2</v>
      </c>
      <c r="FI23">
        <f t="shared" si="17"/>
        <v>3.3238517118485009E-2</v>
      </c>
      <c r="FL23">
        <f t="shared" si="21"/>
        <v>0.67295158750647077</v>
      </c>
      <c r="FM23">
        <f t="shared" si="18"/>
        <v>0.21106884876842014</v>
      </c>
      <c r="FN23">
        <f t="shared" si="18"/>
        <v>0.69474870858052384</v>
      </c>
      <c r="FO23">
        <f t="shared" si="18"/>
        <v>0.96392349806788435</v>
      </c>
      <c r="FP23">
        <f t="shared" si="18"/>
        <v>0.53883873396196824</v>
      </c>
      <c r="FQ23">
        <f t="shared" si="18"/>
        <v>0.7791339324250468</v>
      </c>
      <c r="FR23">
        <f t="shared" si="18"/>
        <v>0.203445310918282</v>
      </c>
      <c r="FS23">
        <f t="shared" si="18"/>
        <v>0.40104546163431642</v>
      </c>
      <c r="FT23">
        <f t="shared" si="18"/>
        <v>0.27402031696278545</v>
      </c>
      <c r="FU23">
        <f t="shared" si="18"/>
        <v>0.77008787141395518</v>
      </c>
    </row>
    <row r="24" spans="1:177">
      <c r="A24">
        <v>23</v>
      </c>
      <c r="B24">
        <v>0.1406804032201513</v>
      </c>
      <c r="C24">
        <v>0.91181521972139568</v>
      </c>
      <c r="D24">
        <v>0.55215169046412182</v>
      </c>
      <c r="E24">
        <v>0.96696234969003592</v>
      </c>
      <c r="F24">
        <v>0.29029120032205463</v>
      </c>
      <c r="G24">
        <v>0.50658525887955974</v>
      </c>
      <c r="H24">
        <v>0.55616262037926978</v>
      </c>
      <c r="I24">
        <v>0.21110240703231584</v>
      </c>
      <c r="J24">
        <v>0.26753158383071518</v>
      </c>
      <c r="K24">
        <v>0.58919605948662968</v>
      </c>
      <c r="M24">
        <v>6.5514066299529397E-2</v>
      </c>
      <c r="S24">
        <f t="shared" ref="S24:S32" si="27">EN17</f>
        <v>0.24218116588566518</v>
      </c>
      <c r="T24">
        <f t="shared" si="25"/>
        <v>0.91181521972139568</v>
      </c>
      <c r="U24">
        <f t="shared" si="25"/>
        <v>0.61871907840617812</v>
      </c>
      <c r="V24">
        <f t="shared" si="25"/>
        <v>0.12334735517312656</v>
      </c>
      <c r="W24">
        <f t="shared" si="25"/>
        <v>0.8478449054067172</v>
      </c>
      <c r="X24">
        <f t="shared" si="25"/>
        <v>0.57109951780691859</v>
      </c>
      <c r="Y24">
        <f t="shared" si="25"/>
        <v>3.8326333242531901E-2</v>
      </c>
      <c r="Z24">
        <f t="shared" si="25"/>
        <v>0.44416279565375028</v>
      </c>
      <c r="AA24">
        <f t="shared" si="25"/>
        <v>0.88500639121108826</v>
      </c>
      <c r="AB24">
        <f t="shared" si="25"/>
        <v>0.23380446113262152</v>
      </c>
      <c r="BG24">
        <f t="shared" si="24"/>
        <v>0.19441459274017991</v>
      </c>
      <c r="BH24">
        <f t="shared" si="24"/>
        <v>9.9339167774935441E-2</v>
      </c>
      <c r="BI24">
        <f t="shared" si="24"/>
        <v>0.12565017338304149</v>
      </c>
      <c r="BJ24">
        <f t="shared" si="24"/>
        <v>0.14138929756238622</v>
      </c>
      <c r="BM24">
        <f t="shared" ref="BM24:BM32" si="28">0.5*$BL$21*B24*B24</f>
        <v>9.8954879250921771E-8</v>
      </c>
      <c r="BN24">
        <f t="shared" si="26"/>
        <v>4.1570349745778859E-6</v>
      </c>
      <c r="BO24">
        <f t="shared" si="26"/>
        <v>1.5243574464119373E-6</v>
      </c>
      <c r="BP24">
        <f t="shared" si="26"/>
        <v>4.6750809285903767E-6</v>
      </c>
      <c r="BQ24">
        <f t="shared" si="26"/>
        <v>4.2134490492209625E-7</v>
      </c>
      <c r="BR24">
        <f t="shared" si="26"/>
        <v>1.283143122570353E-6</v>
      </c>
      <c r="BS24">
        <f t="shared" si="26"/>
        <v>1.5465843015356787E-6</v>
      </c>
      <c r="BT24">
        <f t="shared" si="26"/>
        <v>2.2282113127418775E-7</v>
      </c>
      <c r="BU24">
        <f t="shared" si="26"/>
        <v>3.5786574173485494E-7</v>
      </c>
      <c r="BV24">
        <f t="shared" si="26"/>
        <v>1.7357599825728605E-6</v>
      </c>
      <c r="BY24">
        <f>$BH$7-$BM$7</f>
        <v>-0.99870430836301138</v>
      </c>
      <c r="BZ24">
        <f>$BH$8-$BM$8</f>
        <v>0.29330846691084611</v>
      </c>
      <c r="CA24">
        <f>$BH$9-$BM$9</f>
        <v>6.8384449198138986E-3</v>
      </c>
      <c r="CB24">
        <f>$BH$10-$BM$10</f>
        <v>5.1183975665719831E-4</v>
      </c>
      <c r="CC24">
        <f>$BH$11-$BM$11</f>
        <v>9.9339167774935441E-2</v>
      </c>
      <c r="CD24">
        <f>$BH$12-$BM$12</f>
        <v>0.30517475092081486</v>
      </c>
      <c r="CE24">
        <f>$BH$13-$BM$13</f>
        <v>0.25871704949554175</v>
      </c>
      <c r="CF24">
        <f>$BH$14-$BM$14</f>
        <v>1.8585328901182585E-2</v>
      </c>
      <c r="CG24">
        <f>$BH$15-$BM$15</f>
        <v>1.5622532344722544E-2</v>
      </c>
      <c r="CH24">
        <f>$BH$16-$BM$16</f>
        <v>6.0672733849678219E-4</v>
      </c>
      <c r="CW24">
        <v>-0.99870430836301138</v>
      </c>
      <c r="CX24">
        <v>0.29330846691084611</v>
      </c>
      <c r="CY24">
        <v>6.8384449198138986E-3</v>
      </c>
      <c r="CZ24">
        <v>5.1183975665719831E-4</v>
      </c>
      <c r="DA24">
        <v>9.9339167774935441E-2</v>
      </c>
      <c r="DB24">
        <v>0.30517475092081486</v>
      </c>
      <c r="DC24">
        <v>0.25871704949554175</v>
      </c>
      <c r="DD24">
        <v>1.8585328901182585E-2</v>
      </c>
      <c r="DE24">
        <v>1.5622532344722544E-2</v>
      </c>
      <c r="DF24">
        <v>6.0672733849678219E-4</v>
      </c>
      <c r="DT24">
        <f>IF($T$7&gt;0,$DP$7,0)</f>
        <v>0.50491543491812485</v>
      </c>
      <c r="DU24">
        <f>IF($T$8&gt;0,$DP$8,0)</f>
        <v>0.27601259904164049</v>
      </c>
      <c r="DV24">
        <f>IF($T$9&gt;0,$DP$9,0)</f>
        <v>-0.10618078828526495</v>
      </c>
      <c r="DW24">
        <f>IF($T$10&gt;0,$DP$10,0)</f>
        <v>0.35991275233234843</v>
      </c>
      <c r="DX24">
        <f>IF($T$11&gt;0,$DP$11,0)</f>
        <v>0.54429386081175724</v>
      </c>
      <c r="DY24">
        <f>IF($T$12&gt;0,$DP$12,0)</f>
        <v>-0.61221290228832004</v>
      </c>
      <c r="DZ24">
        <f>IF($T$13&gt;0,$DP$13,0)</f>
        <v>0.2118428665985346</v>
      </c>
      <c r="EA24">
        <f>IF($T$14&gt;0,$DP$14,0)</f>
        <v>0.53764222597916955</v>
      </c>
      <c r="EB24">
        <f>IF($T$15&gt;0,$DP$15,0)</f>
        <v>-0.1378258923642344</v>
      </c>
      <c r="EC24">
        <f>IF($T$16&gt;0,$DP$16,0)</f>
        <v>0.26545428535918569</v>
      </c>
      <c r="EN24">
        <f>Sheet74!FL24</f>
        <v>0.96702283685358514</v>
      </c>
      <c r="EO24">
        <f>Sheet74!FM24</f>
        <v>0.26753158383071518</v>
      </c>
      <c r="EP24">
        <f>Sheet74!FN24</f>
        <v>0.89242461121995731</v>
      </c>
      <c r="EQ24">
        <f>Sheet74!FO24</f>
        <v>0.12824853056438662</v>
      </c>
      <c r="ER24">
        <f>Sheet74!FP24</f>
        <v>0.53457521539226815</v>
      </c>
      <c r="ES24">
        <f>Sheet74!FQ24</f>
        <v>0.88762046931322602</v>
      </c>
      <c r="ET24">
        <f>Sheet74!FR24</f>
        <v>0.54450044385780516</v>
      </c>
      <c r="EU24">
        <f>Sheet74!FS24</f>
        <v>0.74424259071355958</v>
      </c>
      <c r="EV24">
        <f>Sheet74!FT24</f>
        <v>0.12049806342802034</v>
      </c>
      <c r="EW24">
        <f>Sheet74!FU24</f>
        <v>0.87877447013964505</v>
      </c>
      <c r="EZ24">
        <f t="shared" si="20"/>
        <v>0.16658104657043096</v>
      </c>
      <c r="FA24">
        <f t="shared" si="17"/>
        <v>4.8033640218966958E-2</v>
      </c>
      <c r="FB24">
        <f t="shared" si="17"/>
        <v>-3.7433069847411245E-2</v>
      </c>
      <c r="FC24">
        <f t="shared" si="17"/>
        <v>5.2461094952320896E-2</v>
      </c>
      <c r="FD24">
        <f t="shared" si="17"/>
        <v>0.2261559356507786</v>
      </c>
      <c r="FE24">
        <f t="shared" si="17"/>
        <v>-0.21501690609460461</v>
      </c>
      <c r="FF24">
        <f t="shared" si="17"/>
        <v>6.4699871693407712E-2</v>
      </c>
      <c r="FG24">
        <f t="shared" si="17"/>
        <v>6.8290185278490734E-2</v>
      </c>
      <c r="FH24">
        <f t="shared" si="17"/>
        <v>0.11476602169667441</v>
      </c>
      <c r="FI24">
        <f t="shared" si="17"/>
        <v>0.11542496125688577</v>
      </c>
      <c r="FL24">
        <f t="shared" si="21"/>
        <v>0.96685625580701473</v>
      </c>
      <c r="FM24">
        <f t="shared" si="18"/>
        <v>0.26748355019049619</v>
      </c>
      <c r="FN24">
        <f t="shared" si="18"/>
        <v>0.89246204428980469</v>
      </c>
      <c r="FO24">
        <f t="shared" si="18"/>
        <v>0.12819606946943429</v>
      </c>
      <c r="FP24">
        <f t="shared" si="18"/>
        <v>0.53434905945661737</v>
      </c>
      <c r="FQ24">
        <f t="shared" si="18"/>
        <v>0.88783548621932062</v>
      </c>
      <c r="FR24">
        <f t="shared" si="18"/>
        <v>0.54443574398611172</v>
      </c>
      <c r="FS24">
        <f t="shared" si="18"/>
        <v>0.74417430052828104</v>
      </c>
      <c r="FT24">
        <f t="shared" si="18"/>
        <v>0.12038329740632367</v>
      </c>
      <c r="FU24">
        <f t="shared" si="18"/>
        <v>0.87865904517838811</v>
      </c>
    </row>
    <row r="25" spans="1:177">
      <c r="A25">
        <v>24</v>
      </c>
      <c r="B25">
        <v>0.45588390887993147</v>
      </c>
      <c r="C25">
        <v>0.61871907840617812</v>
      </c>
      <c r="D25">
        <v>2.7709130877293979E-2</v>
      </c>
      <c r="E25">
        <v>0.8826189382970091</v>
      </c>
      <c r="F25">
        <v>0.77739252783386603</v>
      </c>
      <c r="G25">
        <v>0.45425237401362473</v>
      </c>
      <c r="H25">
        <v>0.9919637376967736</v>
      </c>
      <c r="I25">
        <v>0.69474206797792437</v>
      </c>
      <c r="J25">
        <v>0.89242461121995731</v>
      </c>
      <c r="K25">
        <v>0.72164715261434187</v>
      </c>
      <c r="M25">
        <v>0.13703102871502637</v>
      </c>
      <c r="S25">
        <f t="shared" si="27"/>
        <v>5.558917034398593E-2</v>
      </c>
      <c r="T25">
        <f t="shared" si="25"/>
        <v>0.55215169046412182</v>
      </c>
      <c r="U25">
        <f t="shared" si="25"/>
        <v>2.7709130877293979E-2</v>
      </c>
      <c r="V25">
        <f t="shared" si="25"/>
        <v>1.0674453793787633E-2</v>
      </c>
      <c r="W25">
        <f t="shared" si="25"/>
        <v>0.37289095584996795</v>
      </c>
      <c r="X25">
        <f t="shared" si="25"/>
        <v>0.79253227073301591</v>
      </c>
      <c r="Y25">
        <f t="shared" si="25"/>
        <v>0.49273973971523188</v>
      </c>
      <c r="Z25">
        <f t="shared" si="25"/>
        <v>0.86778459218953263</v>
      </c>
      <c r="AA25">
        <f t="shared" si="25"/>
        <v>0.72227697407140212</v>
      </c>
      <c r="AB25">
        <f t="shared" si="25"/>
        <v>0.66400792782291451</v>
      </c>
      <c r="BG25">
        <f t="shared" si="24"/>
        <v>0.1698087078807746</v>
      </c>
      <c r="BH25">
        <f t="shared" si="24"/>
        <v>0.30517475092081486</v>
      </c>
      <c r="BI25">
        <f t="shared" si="24"/>
        <v>0.21551601799280684</v>
      </c>
      <c r="BJ25">
        <f t="shared" si="24"/>
        <v>0.19927500263335596</v>
      </c>
      <c r="BM25">
        <f t="shared" si="28"/>
        <v>1.0391506918782284E-6</v>
      </c>
      <c r="BN25">
        <f t="shared" si="26"/>
        <v>1.9140664899189523E-6</v>
      </c>
      <c r="BO25">
        <f t="shared" si="26"/>
        <v>3.838979669875034E-9</v>
      </c>
      <c r="BP25">
        <f t="shared" si="26"/>
        <v>3.8950809512026986E-6</v>
      </c>
      <c r="BQ25">
        <f t="shared" si="26"/>
        <v>3.0216957116596409E-6</v>
      </c>
      <c r="BR25">
        <f t="shared" si="26"/>
        <v>1.0317260964850699E-6</v>
      </c>
      <c r="BS25">
        <f t="shared" si="26"/>
        <v>4.9199602845267679E-6</v>
      </c>
      <c r="BT25">
        <f t="shared" si="26"/>
        <v>2.4133327050912146E-6</v>
      </c>
      <c r="BU25">
        <f t="shared" si="26"/>
        <v>3.9821084335554604E-6</v>
      </c>
      <c r="BV25">
        <f t="shared" si="26"/>
        <v>2.6038730643819363E-6</v>
      </c>
      <c r="BY25">
        <f>$BI$7-$BN$7</f>
        <v>1.5607125187194484E-3</v>
      </c>
      <c r="BZ25">
        <f>$BI$8-$BN$8</f>
        <v>0.30723185875953424</v>
      </c>
      <c r="CA25">
        <f>$BI$9-$BN$9</f>
        <v>9.5115965551769207E-3</v>
      </c>
      <c r="CB25">
        <f>$BI$10-$BN$10</f>
        <v>7.9604164837690028E-4</v>
      </c>
      <c r="CC25">
        <f>$BI$11-$BN$11</f>
        <v>0.12565017338304149</v>
      </c>
      <c r="CD25">
        <f>$BI$12-$BN$12</f>
        <v>0.21551601799280684</v>
      </c>
      <c r="CE25">
        <f>$BI$13-$BN$13</f>
        <v>0.2866923012474249</v>
      </c>
      <c r="CF25">
        <f>$BI$14-$BN$14</f>
        <v>-0.98658969211394998</v>
      </c>
      <c r="CG25">
        <f>$BI$15-$BN$15</f>
        <v>3.8953773303225615E-2</v>
      </c>
      <c r="CH25">
        <f>$BI$16-$BN$16</f>
        <v>6.7721670564366906E-4</v>
      </c>
      <c r="CW25">
        <v>1.5607125187194484E-3</v>
      </c>
      <c r="CX25">
        <v>0.30723185875953424</v>
      </c>
      <c r="CY25">
        <v>9.5115965551769207E-3</v>
      </c>
      <c r="CZ25">
        <v>7.9604164837690028E-4</v>
      </c>
      <c r="DA25">
        <v>0.12565017338304149</v>
      </c>
      <c r="DB25">
        <v>0.21551601799280684</v>
      </c>
      <c r="DC25">
        <v>0.2866923012474249</v>
      </c>
      <c r="DD25">
        <v>-0.98658969211394998</v>
      </c>
      <c r="DE25">
        <v>3.8953773303225615E-2</v>
      </c>
      <c r="DF25">
        <v>6.7721670564366906E-4</v>
      </c>
      <c r="DT25">
        <f>IF($U$7&gt;0,$DQ$7,0)</f>
        <v>0.10661138758152591</v>
      </c>
      <c r="DU25">
        <f>IF($U$8&gt;0,$DQ$8,0)</f>
        <v>0.26320269514202971</v>
      </c>
      <c r="DV25">
        <f>IF($U$9&gt;0,$DQ$9,0)</f>
        <v>0.37708778472784577</v>
      </c>
      <c r="DW25">
        <f>IF($U$10&gt;0,$DQ$10,0)</f>
        <v>-0.13384985607959327</v>
      </c>
      <c r="DX25">
        <f>IF($U$11&gt;0,$DQ$11,0)</f>
        <v>0.67228398910265796</v>
      </c>
      <c r="DY25">
        <f>IF($U$12&gt;0,$DQ$12,0)</f>
        <v>-0.71656077215732383</v>
      </c>
      <c r="DZ25">
        <f>IF($U$13&gt;0,$DQ$13,0)</f>
        <v>0.35591080743421272</v>
      </c>
      <c r="EA25">
        <f>IF($U$14&gt;0,$DQ$14,0)</f>
        <v>0.21159412448372356</v>
      </c>
      <c r="EB25">
        <f>IF($U$15&gt;0,$DQ$15,0)</f>
        <v>0.19152565709910088</v>
      </c>
      <c r="EC25">
        <f>IF($U$16&gt;0,$DQ$16,0)</f>
        <v>-0.2121787851142444</v>
      </c>
      <c r="EN25">
        <f>Sheet74!FL25</f>
        <v>0.99723845556021484</v>
      </c>
      <c r="EO25">
        <f>Sheet74!FM25</f>
        <v>0.58919605948662968</v>
      </c>
      <c r="EP25">
        <f>Sheet74!FN25</f>
        <v>0.72164715261434187</v>
      </c>
      <c r="EQ25">
        <f>Sheet74!FO25</f>
        <v>0.12055881228710388</v>
      </c>
      <c r="ER25">
        <f>Sheet74!FP25</f>
        <v>0.15100784012498514</v>
      </c>
      <c r="ES25">
        <f>Sheet74!FQ25</f>
        <v>0.53477422161476662</v>
      </c>
      <c r="ET25">
        <f>Sheet74!FR25</f>
        <v>0.2348018825472194</v>
      </c>
      <c r="EU25">
        <f>Sheet74!FS25</f>
        <v>0.14469991719636471</v>
      </c>
      <c r="EV25">
        <f>Sheet74!FT25</f>
        <v>0.23999269518431932</v>
      </c>
      <c r="EW25">
        <f>Sheet74!FU25</f>
        <v>0.6321857265347236</v>
      </c>
      <c r="EZ25">
        <f t="shared" si="20"/>
        <v>0.20500254928030717</v>
      </c>
      <c r="FA25">
        <f t="shared" si="17"/>
        <v>7.269486640328093E-3</v>
      </c>
      <c r="FB25">
        <f t="shared" si="17"/>
        <v>2.582564772397308E-2</v>
      </c>
      <c r="FC25">
        <f t="shared" si="17"/>
        <v>-7.8967125835020559E-3</v>
      </c>
      <c r="FD25">
        <f t="shared" si="17"/>
        <v>0.25832270385484996</v>
      </c>
      <c r="FE25">
        <f t="shared" si="17"/>
        <v>-0.20986600210045503</v>
      </c>
      <c r="FF25">
        <f t="shared" si="17"/>
        <v>0.15312763568095439</v>
      </c>
      <c r="FG25">
        <f t="shared" si="17"/>
        <v>0.10577079910870534</v>
      </c>
      <c r="FH25">
        <f t="shared" si="17"/>
        <v>0.12054047128042626</v>
      </c>
      <c r="FI25">
        <f t="shared" si="17"/>
        <v>8.1944176069028585E-3</v>
      </c>
      <c r="FL25">
        <f t="shared" si="21"/>
        <v>0.99703345301093449</v>
      </c>
      <c r="FM25">
        <f t="shared" si="18"/>
        <v>0.58918878999998936</v>
      </c>
      <c r="FN25">
        <f t="shared" si="18"/>
        <v>0.72162132696661785</v>
      </c>
      <c r="FO25">
        <f t="shared" si="18"/>
        <v>0.12056670899968738</v>
      </c>
      <c r="FP25">
        <f t="shared" si="18"/>
        <v>0.1507495174211303</v>
      </c>
      <c r="FQ25">
        <f t="shared" si="18"/>
        <v>0.53498408761686711</v>
      </c>
      <c r="FR25">
        <f t="shared" si="18"/>
        <v>0.23464875491153844</v>
      </c>
      <c r="FS25">
        <f t="shared" si="18"/>
        <v>0.14459414639725601</v>
      </c>
      <c r="FT25">
        <f t="shared" si="18"/>
        <v>0.23987215471303888</v>
      </c>
      <c r="FU25">
        <f t="shared" si="18"/>
        <v>0.63217753211711669</v>
      </c>
    </row>
    <row r="26" spans="1:177">
      <c r="A26">
        <v>25</v>
      </c>
      <c r="B26">
        <v>0.15783402915577677</v>
      </c>
      <c r="C26">
        <v>0.12334735517312656</v>
      </c>
      <c r="D26">
        <v>1.0674453793787633E-2</v>
      </c>
      <c r="E26">
        <v>0.92288402148492998</v>
      </c>
      <c r="F26">
        <v>0.66132649130903465</v>
      </c>
      <c r="G26">
        <v>0.75257762271165007</v>
      </c>
      <c r="H26">
        <v>0.33660440259988139</v>
      </c>
      <c r="I26">
        <v>0.96396014438979483</v>
      </c>
      <c r="J26">
        <v>0.12824853056438662</v>
      </c>
      <c r="K26">
        <v>0.12055881228710388</v>
      </c>
      <c r="M26">
        <v>0.28972522458605815</v>
      </c>
      <c r="S26">
        <f t="shared" si="27"/>
        <v>0.9914352058081306</v>
      </c>
      <c r="T26">
        <f t="shared" si="25"/>
        <v>0.96696234969003592</v>
      </c>
      <c r="U26">
        <f t="shared" si="25"/>
        <v>0.8826189382970091</v>
      </c>
      <c r="V26">
        <f t="shared" si="25"/>
        <v>0.92288402148492998</v>
      </c>
      <c r="W26">
        <f t="shared" si="25"/>
        <v>0.35523990958875129</v>
      </c>
      <c r="X26">
        <f t="shared" si="25"/>
        <v>0.81232410480167005</v>
      </c>
      <c r="Y26">
        <f t="shared" si="25"/>
        <v>0.65042194617916771</v>
      </c>
      <c r="Z26">
        <f t="shared" si="25"/>
        <v>0.79161349492360567</v>
      </c>
      <c r="AA26">
        <f t="shared" si="25"/>
        <v>0.80850747010065105</v>
      </c>
      <c r="AB26">
        <f t="shared" si="25"/>
        <v>0.61318688059063731</v>
      </c>
      <c r="BG26">
        <f t="shared" si="24"/>
        <v>0.18711766531181978</v>
      </c>
      <c r="BH26">
        <f t="shared" si="24"/>
        <v>0.25871704949554175</v>
      </c>
      <c r="BI26">
        <f t="shared" si="24"/>
        <v>0.2866923012474249</v>
      </c>
      <c r="BJ26">
        <f t="shared" si="24"/>
        <v>0.34316818135205912</v>
      </c>
      <c r="BM26">
        <f t="shared" si="28"/>
        <v>1.2455790379773297E-7</v>
      </c>
      <c r="BN26">
        <f t="shared" si="26"/>
        <v>7.6072850141027168E-8</v>
      </c>
      <c r="BO26">
        <f t="shared" si="26"/>
        <v>5.6971981897853606E-10</v>
      </c>
      <c r="BP26">
        <f t="shared" si="26"/>
        <v>4.2585745855609838E-6</v>
      </c>
      <c r="BQ26">
        <f t="shared" si="26"/>
        <v>2.1867636405355935E-6</v>
      </c>
      <c r="BR26">
        <f t="shared" si="26"/>
        <v>2.8318653910315938E-6</v>
      </c>
      <c r="BS26">
        <f t="shared" si="26"/>
        <v>5.6651261924811525E-7</v>
      </c>
      <c r="BT26">
        <f t="shared" si="26"/>
        <v>4.6460957998599705E-6</v>
      </c>
      <c r="BU26">
        <f t="shared" si="26"/>
        <v>8.2238427959622048E-8</v>
      </c>
      <c r="BV26">
        <f t="shared" si="26"/>
        <v>7.267213610038576E-8</v>
      </c>
      <c r="BY26">
        <f>$BJ$7-$BO$7</f>
        <v>6.2552448694403091E-4</v>
      </c>
      <c r="BZ26">
        <f>$BJ$8-$BO$8</f>
        <v>0.28760113399577153</v>
      </c>
      <c r="CA26">
        <f>$BJ$9-$BO$9</f>
        <v>-0.99579003376360542</v>
      </c>
      <c r="CB26">
        <f>$BJ$10-$BO$10</f>
        <v>3.6141058280094899E-4</v>
      </c>
      <c r="CC26">
        <f>$BJ$11-$BO$11</f>
        <v>0.14138929756238622</v>
      </c>
      <c r="CD26">
        <f>$BJ$12-$BO$12</f>
        <v>0.19927500263335596</v>
      </c>
      <c r="CE26">
        <f>$BJ$13-$BO$13</f>
        <v>0.34316818135205912</v>
      </c>
      <c r="CF26">
        <f>$BJ$14-$BO$14</f>
        <v>8.7375398008588158E-3</v>
      </c>
      <c r="CG26">
        <f>$BJ$15-$BO$15</f>
        <v>1.4318272879578041E-2</v>
      </c>
      <c r="CH26">
        <f>$BJ$16-$BO$16</f>
        <v>3.1367046985091701E-4</v>
      </c>
      <c r="CW26">
        <v>6.2552448694403091E-4</v>
      </c>
      <c r="CX26">
        <v>0.28760113399577153</v>
      </c>
      <c r="CY26">
        <v>-0.99579003376360542</v>
      </c>
      <c r="CZ26">
        <v>3.6141058280094899E-4</v>
      </c>
      <c r="DA26">
        <v>0.14138929756238622</v>
      </c>
      <c r="DB26">
        <v>0.19927500263335596</v>
      </c>
      <c r="DC26">
        <v>0.34316818135205912</v>
      </c>
      <c r="DD26">
        <v>8.7375398008588158E-3</v>
      </c>
      <c r="DE26">
        <v>1.4318272879578041E-2</v>
      </c>
      <c r="DF26">
        <v>3.1367046985091701E-4</v>
      </c>
      <c r="DT26">
        <f>IF($V$7&gt;0,$DR$7,0)</f>
        <v>0.57144738153411045</v>
      </c>
      <c r="DU26">
        <f>IF($V$8&gt;0,$DR$8,0)</f>
        <v>-0.43551884371784155</v>
      </c>
      <c r="DV26">
        <f>IF($V$9&gt;0,$DR$9,0)</f>
        <v>4.88812564654885E-2</v>
      </c>
      <c r="DW26">
        <f>IF($V$10&gt;0,$DR$10,0)</f>
        <v>-0.32240100906784236</v>
      </c>
      <c r="DX26">
        <f>IF($V$11&gt;0,$DR$11,0)</f>
        <v>0.37527494265574685</v>
      </c>
      <c r="DY26">
        <f>IF($V$12&gt;0,$DR$12,0)</f>
        <v>1.5695173851206742E-3</v>
      </c>
      <c r="DZ26">
        <f>IF($V$13&gt;0,$DR$13,0)</f>
        <v>0.46510703979580142</v>
      </c>
      <c r="EA26">
        <f>IF($V$14&gt;0,$DR$14,0)</f>
        <v>1.0031869222958196E-2</v>
      </c>
      <c r="EB26">
        <f>IF($V$15&gt;0,$DR$15,0)</f>
        <v>0.53661426945653701</v>
      </c>
      <c r="EC26">
        <f>IF($V$16&gt;0,$DR$16,0)</f>
        <v>-0.20933873148695578</v>
      </c>
    </row>
    <row r="27" spans="1:177">
      <c r="A27">
        <v>26</v>
      </c>
      <c r="B27">
        <v>0.43255359815289962</v>
      </c>
      <c r="C27">
        <v>0.8478449054067172</v>
      </c>
      <c r="D27">
        <v>0.37289095584996795</v>
      </c>
      <c r="E27">
        <v>0.35523990958875129</v>
      </c>
      <c r="F27">
        <v>0.49786189685224036</v>
      </c>
      <c r="G27">
        <v>0.46155726665990032</v>
      </c>
      <c r="H27">
        <v>8.2706641956180381E-4</v>
      </c>
      <c r="I27">
        <v>0.53894377985034192</v>
      </c>
      <c r="J27">
        <v>0.53457521539226815</v>
      </c>
      <c r="K27">
        <v>0.15100784012498514</v>
      </c>
      <c r="M27">
        <v>0.80317140134062948</v>
      </c>
      <c r="S27">
        <f t="shared" si="27"/>
        <v>0.62960961392963144</v>
      </c>
      <c r="T27">
        <f t="shared" si="25"/>
        <v>0.29029120032205463</v>
      </c>
      <c r="U27">
        <f t="shared" si="25"/>
        <v>0.77739252783386603</v>
      </c>
      <c r="V27">
        <f t="shared" si="25"/>
        <v>0.66132649130903465</v>
      </c>
      <c r="W27">
        <f t="shared" si="25"/>
        <v>0.49786189685224036</v>
      </c>
      <c r="X27">
        <f t="shared" si="25"/>
        <v>0.45751044544391484</v>
      </c>
      <c r="Y27">
        <f t="shared" si="25"/>
        <v>0.32768094850320623</v>
      </c>
      <c r="Z27">
        <f t="shared" si="25"/>
        <v>0.54476632040960005</v>
      </c>
      <c r="AA27">
        <f t="shared" si="25"/>
        <v>0.38535977037791641</v>
      </c>
      <c r="AB27">
        <f t="shared" si="25"/>
        <v>0.10157460274964017</v>
      </c>
      <c r="BG27">
        <f t="shared" si="24"/>
        <v>2.377220831970735E-2</v>
      </c>
      <c r="BH27">
        <f t="shared" si="24"/>
        <v>1.8585328901182585E-2</v>
      </c>
      <c r="BI27">
        <f t="shared" si="24"/>
        <v>1.3410307886050001E-2</v>
      </c>
      <c r="BJ27">
        <f t="shared" si="24"/>
        <v>8.7375398008588158E-3</v>
      </c>
      <c r="BM27">
        <f t="shared" si="28"/>
        <v>9.35513076375101E-7</v>
      </c>
      <c r="BN27">
        <f t="shared" si="26"/>
        <v>3.5942049181206265E-6</v>
      </c>
      <c r="BO27">
        <f t="shared" si="26"/>
        <v>6.952383247735138E-7</v>
      </c>
      <c r="BP27">
        <f t="shared" si="26"/>
        <v>6.3097696682312106E-7</v>
      </c>
      <c r="BQ27">
        <f t="shared" si="26"/>
        <v>1.2393323416865541E-6</v>
      </c>
      <c r="BR27">
        <f t="shared" si="26"/>
        <v>1.0651755520327918E-6</v>
      </c>
      <c r="BS27">
        <f t="shared" si="26"/>
        <v>3.420194311833909E-12</v>
      </c>
      <c r="BT27">
        <f t="shared" si="26"/>
        <v>1.4523019891968691E-6</v>
      </c>
      <c r="BU27">
        <f t="shared" si="26"/>
        <v>1.4288533045584497E-6</v>
      </c>
      <c r="BV27">
        <f t="shared" si="26"/>
        <v>1.1401683889606537E-7</v>
      </c>
    </row>
    <row r="28" spans="1:177">
      <c r="A28">
        <v>27</v>
      </c>
      <c r="B28">
        <v>0.51109102672996287</v>
      </c>
      <c r="C28">
        <v>0.57109951780691859</v>
      </c>
      <c r="D28">
        <v>0.79253227073301591</v>
      </c>
      <c r="E28">
        <v>0.81232410480167005</v>
      </c>
      <c r="F28">
        <v>0.45751044544391484</v>
      </c>
      <c r="G28">
        <v>0.9582346573824253</v>
      </c>
      <c r="H28">
        <v>5.877336185413972E-2</v>
      </c>
      <c r="I28">
        <v>0.77902823952406819</v>
      </c>
      <c r="J28">
        <v>0.88762046931322602</v>
      </c>
      <c r="K28">
        <v>0.53477422161476662</v>
      </c>
      <c r="M28">
        <v>0.87354132635903747</v>
      </c>
      <c r="S28">
        <f t="shared" si="27"/>
        <v>0.94429385197712101</v>
      </c>
      <c r="T28">
        <f t="shared" si="25"/>
        <v>0.50658525887955974</v>
      </c>
      <c r="U28">
        <f t="shared" si="25"/>
        <v>0.45425237401362473</v>
      </c>
      <c r="V28">
        <f t="shared" si="25"/>
        <v>0.75257762271165007</v>
      </c>
      <c r="W28">
        <f t="shared" si="25"/>
        <v>0.46155726665990032</v>
      </c>
      <c r="X28">
        <f t="shared" si="25"/>
        <v>0.9582346573824253</v>
      </c>
      <c r="Y28">
        <f t="shared" si="25"/>
        <v>0.35264392261747535</v>
      </c>
      <c r="Z28">
        <f t="shared" si="25"/>
        <v>0.86305174672693463</v>
      </c>
      <c r="AA28">
        <f t="shared" si="25"/>
        <v>0.13905478133747753</v>
      </c>
      <c r="AB28">
        <f t="shared" si="25"/>
        <v>0.98798149488690845</v>
      </c>
      <c r="BG28">
        <f t="shared" si="24"/>
        <v>3.5915169926110609E-2</v>
      </c>
      <c r="BH28">
        <f t="shared" si="24"/>
        <v>1.5622532344722544E-2</v>
      </c>
      <c r="BI28">
        <f t="shared" si="24"/>
        <v>3.8953773303225615E-2</v>
      </c>
      <c r="BJ28">
        <f t="shared" si="24"/>
        <v>1.4318272879578041E-2</v>
      </c>
      <c r="BM28">
        <f t="shared" si="28"/>
        <v>1.3060701880194383E-6</v>
      </c>
      <c r="BN28">
        <f t="shared" si="26"/>
        <v>1.6307732961964748E-6</v>
      </c>
      <c r="BO28">
        <f t="shared" si="26"/>
        <v>3.1405370007661525E-6</v>
      </c>
      <c r="BP28">
        <f t="shared" si="26"/>
        <v>3.2993522562091732E-6</v>
      </c>
      <c r="BQ28">
        <f t="shared" si="26"/>
        <v>1.0465790384514468E-6</v>
      </c>
      <c r="BR28">
        <f t="shared" si="26"/>
        <v>4.5910682930440712E-6</v>
      </c>
      <c r="BS28">
        <f t="shared" si="26"/>
        <v>1.7271540318188231E-8</v>
      </c>
      <c r="BT28">
        <f t="shared" si="26"/>
        <v>3.0344249898798449E-6</v>
      </c>
      <c r="BU28">
        <f t="shared" si="26"/>
        <v>3.9393504877191585E-6</v>
      </c>
      <c r="BV28">
        <f t="shared" si="26"/>
        <v>1.4299173405183978E-6</v>
      </c>
      <c r="EN28" t="s">
        <v>19</v>
      </c>
      <c r="EZ28" t="s">
        <v>25</v>
      </c>
    </row>
    <row r="29" spans="1:177">
      <c r="A29">
        <v>28</v>
      </c>
      <c r="B29">
        <v>0.75275941394140988</v>
      </c>
      <c r="C29">
        <v>3.8326333242531901E-2</v>
      </c>
      <c r="D29">
        <v>0.49273973971523188</v>
      </c>
      <c r="E29">
        <v>0.65042194617916771</v>
      </c>
      <c r="F29">
        <v>0.32768094850320623</v>
      </c>
      <c r="G29">
        <v>0.35264392261747535</v>
      </c>
      <c r="H29">
        <v>0.63189013127252847</v>
      </c>
      <c r="I29">
        <v>0.20349132570842032</v>
      </c>
      <c r="J29">
        <v>0.54450044385780516</v>
      </c>
      <c r="K29">
        <v>0.2348018825472194</v>
      </c>
      <c r="M29">
        <v>0.41160463687023313</v>
      </c>
      <c r="S29">
        <f t="shared" si="27"/>
        <v>0.23678511887645104</v>
      </c>
      <c r="T29">
        <f t="shared" si="25"/>
        <v>0.55616262037926978</v>
      </c>
      <c r="U29">
        <f t="shared" si="25"/>
        <v>0.9919637376967736</v>
      </c>
      <c r="V29">
        <f t="shared" si="25"/>
        <v>0.33660440259988139</v>
      </c>
      <c r="W29">
        <f t="shared" si="25"/>
        <v>8.2706641956180381E-4</v>
      </c>
      <c r="X29">
        <f t="shared" si="25"/>
        <v>5.877336185413972E-2</v>
      </c>
      <c r="Y29">
        <f t="shared" si="25"/>
        <v>0.63189013127252847</v>
      </c>
      <c r="Z29">
        <f t="shared" si="25"/>
        <v>0.73115863085816346</v>
      </c>
      <c r="AA29">
        <f t="shared" si="25"/>
        <v>0.20678964516715032</v>
      </c>
      <c r="AB29">
        <f t="shared" si="25"/>
        <v>0.60446245359786321</v>
      </c>
      <c r="BG29">
        <f t="shared" si="24"/>
        <v>1.973292450684195E-3</v>
      </c>
      <c r="BH29">
        <f t="shared" si="24"/>
        <v>6.0672733849678219E-4</v>
      </c>
      <c r="BI29">
        <f t="shared" si="24"/>
        <v>6.7721670564366906E-4</v>
      </c>
      <c r="BJ29">
        <f t="shared" si="24"/>
        <v>3.1367046985091701E-4</v>
      </c>
      <c r="BM29">
        <f t="shared" si="28"/>
        <v>2.8332336763870746E-6</v>
      </c>
      <c r="BN29">
        <f t="shared" si="26"/>
        <v>7.3445390990880301E-9</v>
      </c>
      <c r="BO29">
        <f t="shared" si="26"/>
        <v>1.2139622554731724E-6</v>
      </c>
      <c r="BP29">
        <f t="shared" si="26"/>
        <v>2.1152435403574806E-6</v>
      </c>
      <c r="BQ29">
        <f t="shared" si="26"/>
        <v>5.3687402005980443E-7</v>
      </c>
      <c r="BR29">
        <f t="shared" si="26"/>
        <v>6.2178868079519976E-7</v>
      </c>
      <c r="BS29">
        <f t="shared" si="26"/>
        <v>1.9964256899980665E-6</v>
      </c>
      <c r="BT29">
        <f t="shared" si="26"/>
        <v>2.0704359819285205E-7</v>
      </c>
      <c r="BU29">
        <f t="shared" si="26"/>
        <v>1.4824036668067342E-6</v>
      </c>
      <c r="BV29">
        <f t="shared" si="26"/>
        <v>2.7565962023859104E-7</v>
      </c>
    </row>
    <row r="30" spans="1:177">
      <c r="A30">
        <v>29</v>
      </c>
      <c r="B30">
        <v>0.95234962471022988</v>
      </c>
      <c r="C30">
        <v>0.44416279565375028</v>
      </c>
      <c r="D30">
        <v>0.86778459218953263</v>
      </c>
      <c r="E30">
        <v>0.79161349492360567</v>
      </c>
      <c r="F30">
        <v>0.54476632040960005</v>
      </c>
      <c r="G30">
        <v>0.86305174672693463</v>
      </c>
      <c r="H30">
        <v>0.73115863085816346</v>
      </c>
      <c r="I30">
        <v>0.40111661642809721</v>
      </c>
      <c r="J30">
        <v>0.74424259071355958</v>
      </c>
      <c r="K30">
        <v>0.14469991719636471</v>
      </c>
      <c r="M30">
        <v>5.4577875542720165E-2</v>
      </c>
      <c r="S30">
        <f t="shared" si="27"/>
        <v>0.67303714484987676</v>
      </c>
      <c r="T30">
        <f t="shared" si="25"/>
        <v>0.21110240703231584</v>
      </c>
      <c r="U30">
        <f t="shared" si="25"/>
        <v>0.69474206797792437</v>
      </c>
      <c r="V30">
        <f t="shared" si="25"/>
        <v>0.96396014438979483</v>
      </c>
      <c r="W30">
        <f t="shared" si="25"/>
        <v>0.53894377985034192</v>
      </c>
      <c r="X30">
        <f t="shared" si="25"/>
        <v>0.77902823952406819</v>
      </c>
      <c r="Y30">
        <f t="shared" si="25"/>
        <v>0.20349132570842032</v>
      </c>
      <c r="Z30">
        <f t="shared" si="25"/>
        <v>0.40111661642809721</v>
      </c>
      <c r="AA30">
        <f t="shared" si="25"/>
        <v>0.27403089985119117</v>
      </c>
      <c r="AB30">
        <f t="shared" si="25"/>
        <v>0.77012110993107363</v>
      </c>
      <c r="BM30">
        <f t="shared" si="28"/>
        <v>4.5348490384285787E-6</v>
      </c>
      <c r="BN30">
        <f t="shared" si="26"/>
        <v>9.8640294521477556E-7</v>
      </c>
      <c r="BO30">
        <f t="shared" si="26"/>
        <v>3.7652504922077676E-6</v>
      </c>
      <c r="BP30">
        <f t="shared" si="26"/>
        <v>3.1332596267258276E-6</v>
      </c>
      <c r="BQ30">
        <f t="shared" si="26"/>
        <v>1.4838517192630753E-6</v>
      </c>
      <c r="BR30">
        <f t="shared" si="26"/>
        <v>3.7242915876420647E-6</v>
      </c>
      <c r="BS30">
        <f t="shared" si="26"/>
        <v>2.6729647173919208E-6</v>
      </c>
      <c r="BT30">
        <f t="shared" si="26"/>
        <v>8.0447269987362634E-7</v>
      </c>
      <c r="BU30">
        <f t="shared" si="26"/>
        <v>2.7694851691601551E-6</v>
      </c>
      <c r="BV30">
        <f t="shared" si="26"/>
        <v>1.0469033018317404E-7</v>
      </c>
      <c r="EN30">
        <f>Sheet74!FL30</f>
        <v>0.33996801399425197</v>
      </c>
      <c r="EO30">
        <f>Sheet74!FM30</f>
        <v>0.40223197704815794</v>
      </c>
      <c r="EP30">
        <f>Sheet74!FN30</f>
        <v>0.39030536969694829</v>
      </c>
      <c r="EQ30">
        <f>Sheet74!FO30</f>
        <v>9.1776441369497169E-2</v>
      </c>
      <c r="ER30">
        <f>Sheet74!FP30</f>
        <v>0.24379680232076487</v>
      </c>
      <c r="ES30">
        <f>Sheet74!FQ30</f>
        <v>0.72181895894299775</v>
      </c>
      <c r="ET30">
        <f>Sheet74!FR30</f>
        <v>0.87276638524897221</v>
      </c>
      <c r="EU30">
        <f>Sheet74!FS30</f>
        <v>0.25882379294214303</v>
      </c>
      <c r="EV30">
        <f>Sheet74!FT30</f>
        <v>0.2058467545183269</v>
      </c>
      <c r="EW30">
        <f>Sheet74!FU30</f>
        <v>0.48961860672018037</v>
      </c>
      <c r="EZ30">
        <f>(1/4)*SUM($CW$7:$CZ$7)</f>
        <v>-0.24836111856963083</v>
      </c>
      <c r="FA30">
        <f>(1/4)*SUM($CW$8:$CZ$8)</f>
        <v>0.31541744104485908</v>
      </c>
      <c r="FB30">
        <f>(1/4)*SUM($CW$9:$CZ$9)</f>
        <v>-0.24269880952454875</v>
      </c>
      <c r="FC30">
        <f>(1/4)*SUM($CW$10:$CZ$10)</f>
        <v>8.5524989400752077E-4</v>
      </c>
      <c r="FD30">
        <f>(1/4)*SUM($CW$11:$CZ$11)</f>
        <v>-0.10980169213486422</v>
      </c>
      <c r="FE30">
        <f>(1/4)*SUM($CW$12:$CZ$12)</f>
        <v>0.22244361985693806</v>
      </c>
      <c r="FF30">
        <f>(1/4)*SUM($CW$13:$CZ$13)</f>
        <v>0.2689237993517114</v>
      </c>
      <c r="FG30">
        <f>(1/4)*SUM($CW$14:$CZ$14)</f>
        <v>-0.23387365377305031</v>
      </c>
      <c r="FH30">
        <f>(1/4)*SUM($CW$15:$CZ$15)</f>
        <v>2.6202437113409201E-2</v>
      </c>
      <c r="FI30">
        <f>(1/4)*SUM($CW$16:$CZ$16)</f>
        <v>8.9272674116889085E-4</v>
      </c>
      <c r="FL30">
        <f t="shared" ref="FL30:FU30" si="29">EN30-($EU$10*EZ30)</f>
        <v>0.3402163751128216</v>
      </c>
      <c r="FM30">
        <f t="shared" si="29"/>
        <v>0.40191655960711309</v>
      </c>
      <c r="FN30">
        <f t="shared" si="29"/>
        <v>0.39054806850647283</v>
      </c>
      <c r="FO30">
        <f t="shared" si="29"/>
        <v>9.1775586119603167E-2</v>
      </c>
      <c r="FP30">
        <f t="shared" si="29"/>
        <v>0.24390660401289974</v>
      </c>
      <c r="FQ30">
        <f t="shared" si="29"/>
        <v>0.72159651532314084</v>
      </c>
      <c r="FR30">
        <f t="shared" si="29"/>
        <v>0.87249746144962048</v>
      </c>
      <c r="FS30">
        <f t="shared" si="29"/>
        <v>0.25905766659591606</v>
      </c>
      <c r="FT30">
        <f t="shared" si="29"/>
        <v>0.2058205520812135</v>
      </c>
      <c r="FU30">
        <f t="shared" si="29"/>
        <v>0.48961771399343923</v>
      </c>
    </row>
    <row r="31" spans="1:177">
      <c r="A31">
        <v>30</v>
      </c>
      <c r="B31">
        <v>0.38179247743630035</v>
      </c>
      <c r="C31">
        <v>0.88500639121108826</v>
      </c>
      <c r="D31">
        <v>0.72227697407140212</v>
      </c>
      <c r="E31">
        <v>0.80850747010065105</v>
      </c>
      <c r="F31">
        <v>0.38535977037791641</v>
      </c>
      <c r="G31">
        <v>0.13905478133747753</v>
      </c>
      <c r="H31">
        <v>0.20678964516715032</v>
      </c>
      <c r="I31">
        <v>0.27403089985119117</v>
      </c>
      <c r="J31">
        <v>0.12049806342802034</v>
      </c>
      <c r="K31">
        <v>0.23999269518431932</v>
      </c>
      <c r="M31">
        <v>0.22586782797401941</v>
      </c>
      <c r="S31">
        <f t="shared" si="27"/>
        <v>0.96702283685358514</v>
      </c>
      <c r="T31">
        <f t="shared" si="25"/>
        <v>0.26753158383071518</v>
      </c>
      <c r="U31">
        <f t="shared" si="25"/>
        <v>0.89242461121995731</v>
      </c>
      <c r="V31">
        <f t="shared" si="25"/>
        <v>0.12824853056438662</v>
      </c>
      <c r="W31">
        <f t="shared" si="25"/>
        <v>0.53457521539226815</v>
      </c>
      <c r="X31">
        <f t="shared" si="25"/>
        <v>0.88762046931322602</v>
      </c>
      <c r="Y31">
        <f t="shared" si="25"/>
        <v>0.54450044385780516</v>
      </c>
      <c r="Z31">
        <f t="shared" si="25"/>
        <v>0.74424259071355958</v>
      </c>
      <c r="AA31">
        <f t="shared" si="25"/>
        <v>0.12049806342802034</v>
      </c>
      <c r="AB31">
        <f t="shared" si="25"/>
        <v>0.87877447013964505</v>
      </c>
      <c r="BM31">
        <f t="shared" si="28"/>
        <v>7.2882747913473971E-7</v>
      </c>
      <c r="BN31">
        <f t="shared" si="26"/>
        <v>3.9161815624223693E-6</v>
      </c>
      <c r="BO31">
        <f t="shared" si="26"/>
        <v>2.6084201363687046E-6</v>
      </c>
      <c r="BP31">
        <f t="shared" si="26"/>
        <v>3.2684216460427759E-6</v>
      </c>
      <c r="BQ31">
        <f t="shared" si="26"/>
        <v>7.4251076312860232E-7</v>
      </c>
      <c r="BR31">
        <f t="shared" si="26"/>
        <v>9.6681161064068453E-8</v>
      </c>
      <c r="BS31">
        <f t="shared" si="26"/>
        <v>2.1380978674177968E-7</v>
      </c>
      <c r="BT31">
        <f t="shared" si="26"/>
        <v>3.7546467036626785E-7</v>
      </c>
      <c r="BU31">
        <f t="shared" si="26"/>
        <v>7.2598916449516071E-8</v>
      </c>
      <c r="BV31">
        <f t="shared" si="26"/>
        <v>2.8798246870916803E-7</v>
      </c>
    </row>
    <row r="32" spans="1:177">
      <c r="A32">
        <v>31</v>
      </c>
      <c r="B32">
        <v>0.3905381429580958</v>
      </c>
      <c r="C32">
        <v>0.23380446113262152</v>
      </c>
      <c r="D32">
        <v>0.66400792782291451</v>
      </c>
      <c r="E32">
        <v>0.61318688059063731</v>
      </c>
      <c r="F32">
        <v>0.10157460274964017</v>
      </c>
      <c r="G32">
        <v>0.98798149488690845</v>
      </c>
      <c r="H32">
        <v>0.60446245359786321</v>
      </c>
      <c r="I32">
        <v>0.77012110993107363</v>
      </c>
      <c r="J32">
        <v>0.87877447013964505</v>
      </c>
      <c r="K32">
        <v>0.6321857265347236</v>
      </c>
      <c r="M32">
        <v>0.64901290659910349</v>
      </c>
      <c r="S32">
        <f t="shared" si="27"/>
        <v>0.99723845556021484</v>
      </c>
      <c r="T32">
        <f t="shared" si="25"/>
        <v>0.58919605948662968</v>
      </c>
      <c r="U32">
        <f t="shared" si="25"/>
        <v>0.72164715261434187</v>
      </c>
      <c r="V32">
        <f t="shared" si="25"/>
        <v>0.12055881228710388</v>
      </c>
      <c r="W32">
        <f t="shared" si="25"/>
        <v>0.15100784012498514</v>
      </c>
      <c r="X32">
        <f t="shared" si="25"/>
        <v>0.53477422161476662</v>
      </c>
      <c r="Y32">
        <f t="shared" si="25"/>
        <v>0.2348018825472194</v>
      </c>
      <c r="Z32">
        <f t="shared" si="25"/>
        <v>0.14469991719636471</v>
      </c>
      <c r="AA32">
        <f t="shared" si="25"/>
        <v>0.23999269518431932</v>
      </c>
      <c r="AB32">
        <f t="shared" si="25"/>
        <v>0.6321857265347236</v>
      </c>
      <c r="BG32">
        <f>IF(BG20&gt;(1-0.000000000001),(1-0.000000000001),BG20)</f>
        <v>3.0735970788244847E-3</v>
      </c>
      <c r="BH32">
        <f t="shared" ref="BH32:BJ32" si="30">IF(BH20&gt;(1-0.000000000001),(1-0.000000000001),BH20)</f>
        <v>1.2956916369886435E-3</v>
      </c>
      <c r="BI32">
        <f t="shared" si="30"/>
        <v>1.5607125187194484E-3</v>
      </c>
      <c r="BJ32">
        <f t="shared" si="30"/>
        <v>6.2552448694403091E-4</v>
      </c>
      <c r="BM32">
        <f t="shared" si="28"/>
        <v>7.6260020552579042E-7</v>
      </c>
      <c r="BN32">
        <f t="shared" si="26"/>
        <v>2.7332263022757766E-7</v>
      </c>
      <c r="BO32">
        <f t="shared" si="26"/>
        <v>2.2045326410584046E-6</v>
      </c>
      <c r="BP32">
        <f t="shared" si="26"/>
        <v>1.8799907526423825E-6</v>
      </c>
      <c r="BQ32">
        <f t="shared" si="26"/>
        <v>5.1586999618736048E-8</v>
      </c>
      <c r="BR32">
        <f t="shared" si="26"/>
        <v>4.8805371711948518E-6</v>
      </c>
      <c r="BS32">
        <f t="shared" si="26"/>
        <v>1.8268742890477448E-6</v>
      </c>
      <c r="BT32">
        <f t="shared" si="26"/>
        <v>2.9654326198073442E-6</v>
      </c>
      <c r="BU32">
        <f t="shared" si="26"/>
        <v>3.8612228468460695E-6</v>
      </c>
      <c r="BV32">
        <f t="shared" si="26"/>
        <v>1.9982939641711821E-6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0.37352830451328439</v>
      </c>
      <c r="BH33">
        <f t="shared" si="31"/>
        <v>0.29330846691084611</v>
      </c>
      <c r="BI33">
        <f t="shared" si="31"/>
        <v>0.30723185875953424</v>
      </c>
      <c r="BJ33">
        <f t="shared" si="31"/>
        <v>0.28760113399577153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8.6447541904195475E-3</v>
      </c>
      <c r="BH34">
        <f t="shared" si="31"/>
        <v>6.8384449198138986E-3</v>
      </c>
      <c r="BI34">
        <f t="shared" si="31"/>
        <v>9.5115965551769207E-3</v>
      </c>
      <c r="BJ34">
        <f t="shared" si="31"/>
        <v>4.2099662363945384E-3</v>
      </c>
      <c r="BS34">
        <f>SUM(BM36:BV45)</f>
        <v>1.5958179947620949E-4</v>
      </c>
      <c r="EN34">
        <f>Sheet74!FL34</f>
        <v>9.6228093460027267E-2</v>
      </c>
      <c r="EO34">
        <f>Sheet74!FM34</f>
        <v>0.53106686886050525</v>
      </c>
      <c r="EP34">
        <f>Sheet74!FN34</f>
        <v>6.7978556538461812E-2</v>
      </c>
      <c r="EQ34">
        <f>Sheet74!FO34</f>
        <v>0.68691951148791197</v>
      </c>
      <c r="ER34">
        <f>Sheet74!FP34</f>
        <v>0.73590101433899036</v>
      </c>
      <c r="ES34">
        <f>Sheet74!FQ34</f>
        <v>0.49363881062454934</v>
      </c>
      <c r="ET34">
        <f>Sheet74!FR34</f>
        <v>0.80757600220263748</v>
      </c>
      <c r="EU34">
        <f>Sheet74!FS34</f>
        <v>0.50083053818462753</v>
      </c>
      <c r="EV34">
        <f>Sheet74!FT34</f>
        <v>0.14473383660303171</v>
      </c>
      <c r="EW34">
        <f>Sheet74!FU34</f>
        <v>0.30193417783430071</v>
      </c>
      <c r="EZ34">
        <f>EZ81+($EV$10*EN34)</f>
        <v>-0.96000117419225817</v>
      </c>
      <c r="FA34">
        <f t="shared" ref="FA34:FI43" si="32">FA81+($EV$10*EO34)</f>
        <v>1.1450022405070528</v>
      </c>
      <c r="FB34">
        <f t="shared" si="32"/>
        <v>-1.1108768545306456</v>
      </c>
      <c r="FC34">
        <f t="shared" si="32"/>
        <v>2.884026685869377E-3</v>
      </c>
      <c r="FD34">
        <f t="shared" si="32"/>
        <v>-0.2413230122135247</v>
      </c>
      <c r="FE34">
        <f t="shared" si="32"/>
        <v>0.82742464335015597</v>
      </c>
      <c r="FF34">
        <f t="shared" si="32"/>
        <v>1.0182711475366999</v>
      </c>
      <c r="FG34">
        <f t="shared" si="32"/>
        <v>-0.77494215676076339</v>
      </c>
      <c r="FH34">
        <f t="shared" si="32"/>
        <v>9.0620392753766446E-2</v>
      </c>
      <c r="FI34">
        <f t="shared" si="32"/>
        <v>2.9844149377485502E-3</v>
      </c>
      <c r="FL34">
        <f t="shared" ref="FL34:FU43" si="33">EN34-($EU$10*EZ34)</f>
        <v>9.7188094634219527E-2</v>
      </c>
      <c r="FM34">
        <f t="shared" si="33"/>
        <v>0.52992186661999818</v>
      </c>
      <c r="FN34">
        <f t="shared" si="33"/>
        <v>6.9089433392992464E-2</v>
      </c>
      <c r="FO34">
        <f t="shared" si="33"/>
        <v>0.68691662746122606</v>
      </c>
      <c r="FP34">
        <f t="shared" si="33"/>
        <v>0.73614233735120393</v>
      </c>
      <c r="FQ34">
        <f t="shared" si="33"/>
        <v>0.49281138598119917</v>
      </c>
      <c r="FR34">
        <f t="shared" si="33"/>
        <v>0.80655773105510076</v>
      </c>
      <c r="FS34">
        <f t="shared" si="33"/>
        <v>0.5016054803413883</v>
      </c>
      <c r="FT34">
        <f t="shared" si="33"/>
        <v>0.14464321621027795</v>
      </c>
      <c r="FU34">
        <f t="shared" si="33"/>
        <v>0.30193119341936298</v>
      </c>
    </row>
    <row r="35" spans="1:177">
      <c r="A35">
        <v>34</v>
      </c>
      <c r="BG35">
        <f t="shared" si="31"/>
        <v>1.7517075881950358E-3</v>
      </c>
      <c r="BH35">
        <f t="shared" si="31"/>
        <v>5.1183975665719831E-4</v>
      </c>
      <c r="BI35">
        <f t="shared" si="31"/>
        <v>7.9604164837690028E-4</v>
      </c>
      <c r="BJ35">
        <f t="shared" si="31"/>
        <v>3.6141058280094899E-4</v>
      </c>
      <c r="EN35">
        <f>Sheet74!FL35</f>
        <v>0.1911257097133314</v>
      </c>
      <c r="EO35">
        <f>Sheet74!FM35</f>
        <v>0.27311911946549999</v>
      </c>
      <c r="EP35">
        <f>Sheet74!FN35</f>
        <v>0.85118768893061736</v>
      </c>
      <c r="EQ35">
        <f>Sheet74!FO35</f>
        <v>0.12497318578186017</v>
      </c>
      <c r="ER35">
        <f>Sheet74!FP35</f>
        <v>1.8839722306134239E-2</v>
      </c>
      <c r="ES35">
        <f>Sheet74!FQ35</f>
        <v>0.79300057125175205</v>
      </c>
      <c r="ET35">
        <f>Sheet74!FR35</f>
        <v>0.45847050088853308</v>
      </c>
      <c r="EU35">
        <f>Sheet74!FS35</f>
        <v>0.17381521481470236</v>
      </c>
      <c r="EV35">
        <f>Sheet74!FT35</f>
        <v>0.95878225479708212</v>
      </c>
      <c r="EW35">
        <f>Sheet74!FU35</f>
        <v>0.32852161436679861</v>
      </c>
      <c r="EZ35">
        <f t="shared" ref="EZ35:EZ43" si="34">EZ82+($EV$10*EN35)</f>
        <v>-0.62826344717347327</v>
      </c>
      <c r="FA35">
        <f t="shared" si="32"/>
        <v>0.73018423381190944</v>
      </c>
      <c r="FB35">
        <f t="shared" si="32"/>
        <v>-0.66332220635413097</v>
      </c>
      <c r="FC35">
        <f t="shared" si="32"/>
        <v>1.7964582535596578E-3</v>
      </c>
      <c r="FD35">
        <f t="shared" si="32"/>
        <v>-9.0757883915303636E-2</v>
      </c>
      <c r="FE35">
        <f t="shared" si="32"/>
        <v>0.53557788245523397</v>
      </c>
      <c r="FF35">
        <f t="shared" si="32"/>
        <v>0.65665243379284577</v>
      </c>
      <c r="FG35">
        <f t="shared" si="32"/>
        <v>-0.60288095441726763</v>
      </c>
      <c r="FH35">
        <f t="shared" si="32"/>
        <v>5.9214387296629978E-2</v>
      </c>
      <c r="FI35">
        <f t="shared" si="32"/>
        <v>1.8408146058197256E-3</v>
      </c>
      <c r="FL35">
        <f t="shared" si="33"/>
        <v>0.19175397316050488</v>
      </c>
      <c r="FM35">
        <f t="shared" si="33"/>
        <v>0.27238893523168806</v>
      </c>
      <c r="FN35">
        <f t="shared" si="33"/>
        <v>0.85185101113697148</v>
      </c>
      <c r="FO35">
        <f t="shared" si="33"/>
        <v>0.12497138932360662</v>
      </c>
      <c r="FP35">
        <f t="shared" si="33"/>
        <v>1.8930480190049542E-2</v>
      </c>
      <c r="FQ35">
        <f t="shared" si="33"/>
        <v>0.79246499336929677</v>
      </c>
      <c r="FR35">
        <f t="shared" si="33"/>
        <v>0.45781384845474021</v>
      </c>
      <c r="FS35">
        <f t="shared" si="33"/>
        <v>0.17441809576911962</v>
      </c>
      <c r="FT35">
        <f t="shared" si="33"/>
        <v>0.95872304040978551</v>
      </c>
      <c r="FU35">
        <f t="shared" si="33"/>
        <v>0.32851977355219281</v>
      </c>
    </row>
    <row r="36" spans="1:177">
      <c r="A36">
        <v>35</v>
      </c>
      <c r="B36">
        <f t="array" ref="B36:K45">TRANSPOSE(EN34:EW43)</f>
        <v>9.6228093460027267E-2</v>
      </c>
      <c r="C36">
        <v>0.1911257097133314</v>
      </c>
      <c r="D36">
        <v>0.63244974324177194</v>
      </c>
      <c r="E36">
        <v>0.34930081168080757</v>
      </c>
      <c r="F36">
        <v>0.24993389041341138</v>
      </c>
      <c r="G36">
        <v>0.87147010362094779</v>
      </c>
      <c r="H36">
        <v>0.30281051227833877</v>
      </c>
      <c r="I36">
        <v>0.19568749246901168</v>
      </c>
      <c r="J36">
        <v>0.68166033158974493</v>
      </c>
      <c r="K36">
        <v>0.31709131549897673</v>
      </c>
      <c r="M36">
        <f t="array" ref="M36:M45">TRANSPOSE(EN30:EW30)</f>
        <v>0.33996801399425197</v>
      </c>
      <c r="S36">
        <f>EN34</f>
        <v>9.6228093460027267E-2</v>
      </c>
      <c r="T36">
        <f t="shared" ref="T36:AB45" si="35">EO34</f>
        <v>0.53106686886050525</v>
      </c>
      <c r="U36">
        <f t="shared" si="35"/>
        <v>6.7978556538461812E-2</v>
      </c>
      <c r="V36">
        <f t="shared" si="35"/>
        <v>0.68691951148791197</v>
      </c>
      <c r="W36">
        <f t="shared" si="35"/>
        <v>0.73590101433899036</v>
      </c>
      <c r="X36">
        <f t="shared" si="35"/>
        <v>0.49363881062454934</v>
      </c>
      <c r="Y36">
        <f t="shared" si="35"/>
        <v>0.80757600220263748</v>
      </c>
      <c r="Z36">
        <f t="shared" si="35"/>
        <v>0.50083053818462753</v>
      </c>
      <c r="AA36">
        <f t="shared" si="35"/>
        <v>0.14473383660303171</v>
      </c>
      <c r="AB36">
        <f t="shared" si="35"/>
        <v>0.30193417783430071</v>
      </c>
      <c r="BG36">
        <f t="shared" si="31"/>
        <v>0.19441459274017991</v>
      </c>
      <c r="BH36">
        <f t="shared" si="31"/>
        <v>9.9339167774935441E-2</v>
      </c>
      <c r="BI36">
        <f t="shared" si="31"/>
        <v>0.12565017338304149</v>
      </c>
      <c r="BJ36">
        <f t="shared" si="31"/>
        <v>0.14138929756238622</v>
      </c>
      <c r="BM36">
        <f>0.5*$BL$21*B36*B36</f>
        <v>4.6299229854758715E-8</v>
      </c>
      <c r="BN36">
        <f t="shared" ref="BN36:BV45" si="36">0.5*$BL$21*C36*C36</f>
        <v>1.8264518456712311E-7</v>
      </c>
      <c r="BO36">
        <f t="shared" si="36"/>
        <v>1.9999633886329162E-6</v>
      </c>
      <c r="BP36">
        <f t="shared" si="36"/>
        <v>6.1005528520435495E-7</v>
      </c>
      <c r="BQ36">
        <f t="shared" si="36"/>
        <v>3.1233474788591568E-7</v>
      </c>
      <c r="BR36">
        <f t="shared" si="36"/>
        <v>3.7973007075255278E-6</v>
      </c>
      <c r="BS36">
        <f t="shared" si="36"/>
        <v>4.5847103173134983E-7</v>
      </c>
      <c r="BT36">
        <f t="shared" si="36"/>
        <v>1.9146797354404755E-7</v>
      </c>
      <c r="BU36">
        <f t="shared" si="36"/>
        <v>2.323304038315205E-6</v>
      </c>
      <c r="BV36">
        <f t="shared" si="36"/>
        <v>5.0273451182435799E-7</v>
      </c>
      <c r="EN36">
        <f>Sheet74!FL36</f>
        <v>0.63244974324177194</v>
      </c>
      <c r="EO36">
        <f>Sheet74!FM36</f>
        <v>0.34276212057513805</v>
      </c>
      <c r="EP36">
        <f>Sheet74!FN36</f>
        <v>0.54794419893670643</v>
      </c>
      <c r="EQ36">
        <f>Sheet74!FO36</f>
        <v>0.33074721652002248</v>
      </c>
      <c r="ER36">
        <f>Sheet74!FP36</f>
        <v>0.70637602195790916</v>
      </c>
      <c r="ES36">
        <f>Sheet74!FQ36</f>
        <v>0.3117736909158409</v>
      </c>
      <c r="ET36">
        <f>Sheet74!FR36</f>
        <v>0.94941662409107386</v>
      </c>
      <c r="EU36">
        <f>Sheet74!FS36</f>
        <v>0.18158154984102182</v>
      </c>
      <c r="EV36">
        <f>Sheet74!FT36</f>
        <v>0.41239586168498255</v>
      </c>
      <c r="EW36">
        <f>Sheet74!FU36</f>
        <v>0.38589714310730361</v>
      </c>
      <c r="EZ36">
        <f t="shared" si="34"/>
        <v>-0.77535490888243808</v>
      </c>
      <c r="FA36">
        <f t="shared" si="32"/>
        <v>0.9705276738585833</v>
      </c>
      <c r="FB36">
        <f t="shared" si="32"/>
        <v>-0.95592029699818359</v>
      </c>
      <c r="FC36">
        <f t="shared" si="32"/>
        <v>2.4152773688998494E-3</v>
      </c>
      <c r="FD36">
        <f t="shared" si="32"/>
        <v>-0.16581587830408978</v>
      </c>
      <c r="FE36">
        <f t="shared" si="32"/>
        <v>0.70110529339895866</v>
      </c>
      <c r="FF36">
        <f t="shared" si="32"/>
        <v>0.87110162170581817</v>
      </c>
      <c r="FG36">
        <f t="shared" si="32"/>
        <v>-0.7282653912155993</v>
      </c>
      <c r="FH36">
        <f t="shared" si="32"/>
        <v>7.7771883988835333E-2</v>
      </c>
      <c r="FI36">
        <f t="shared" si="32"/>
        <v>2.4827385209242273E-3</v>
      </c>
      <c r="FL36">
        <f t="shared" si="33"/>
        <v>0.63322509815065442</v>
      </c>
      <c r="FM36">
        <f t="shared" si="33"/>
        <v>0.34179159290127947</v>
      </c>
      <c r="FN36">
        <f t="shared" si="33"/>
        <v>0.54890011923370463</v>
      </c>
      <c r="FO36">
        <f t="shared" si="33"/>
        <v>0.3307448012426536</v>
      </c>
      <c r="FP36">
        <f t="shared" si="33"/>
        <v>0.70654183783621327</v>
      </c>
      <c r="FQ36">
        <f t="shared" si="33"/>
        <v>0.31107258562244194</v>
      </c>
      <c r="FR36">
        <f t="shared" si="33"/>
        <v>0.94854552246936807</v>
      </c>
      <c r="FS36">
        <f t="shared" si="33"/>
        <v>0.18230981523223741</v>
      </c>
      <c r="FT36">
        <f t="shared" si="33"/>
        <v>0.41231808980099371</v>
      </c>
      <c r="FU36">
        <f t="shared" si="33"/>
        <v>0.38589466036878267</v>
      </c>
    </row>
    <row r="37" spans="1:177">
      <c r="A37">
        <v>36</v>
      </c>
      <c r="B37">
        <v>0.53106686886050525</v>
      </c>
      <c r="C37">
        <v>0.27311911946549999</v>
      </c>
      <c r="D37">
        <v>0.34276212057513805</v>
      </c>
      <c r="E37">
        <v>0.76744172452251624</v>
      </c>
      <c r="F37">
        <v>0.91633519701741162</v>
      </c>
      <c r="G37">
        <v>0.11522047302353164</v>
      </c>
      <c r="H37">
        <v>0.96182623847044124</v>
      </c>
      <c r="I37">
        <v>0.85719029378352651</v>
      </c>
      <c r="J37">
        <v>0.27847999156105468</v>
      </c>
      <c r="K37">
        <v>0.91091183192232694</v>
      </c>
      <c r="M37">
        <v>0.40223197704815794</v>
      </c>
      <c r="S37">
        <f t="shared" ref="S37:S45" si="37">EN35</f>
        <v>0.1911257097133314</v>
      </c>
      <c r="T37">
        <f t="shared" si="35"/>
        <v>0.27311911946549999</v>
      </c>
      <c r="U37">
        <f t="shared" si="35"/>
        <v>0.85118768893061736</v>
      </c>
      <c r="V37">
        <f t="shared" si="35"/>
        <v>0.12497318578186017</v>
      </c>
      <c r="W37">
        <f t="shared" si="35"/>
        <v>1.8839722306134239E-2</v>
      </c>
      <c r="X37">
        <f t="shared" si="35"/>
        <v>0.79300057125175205</v>
      </c>
      <c r="Y37">
        <f t="shared" si="35"/>
        <v>0.45847050088853308</v>
      </c>
      <c r="Z37">
        <f t="shared" si="35"/>
        <v>0.17381521481470236</v>
      </c>
      <c r="AA37">
        <f t="shared" si="35"/>
        <v>0.95878225479708212</v>
      </c>
      <c r="AB37">
        <f t="shared" si="35"/>
        <v>0.32852161436679861</v>
      </c>
      <c r="BG37">
        <f t="shared" si="31"/>
        <v>0.1698087078807746</v>
      </c>
      <c r="BH37">
        <f t="shared" si="31"/>
        <v>0.30517475092081486</v>
      </c>
      <c r="BI37">
        <f t="shared" si="31"/>
        <v>0.21551601799280684</v>
      </c>
      <c r="BJ37">
        <f t="shared" si="31"/>
        <v>0.19927500263335596</v>
      </c>
      <c r="BM37">
        <f t="shared" ref="BM37:BM45" si="38">0.5*$BL$21*B37*B37</f>
        <v>1.4101600960065056E-6</v>
      </c>
      <c r="BN37">
        <f t="shared" si="36"/>
        <v>3.7297026708805035E-7</v>
      </c>
      <c r="BO37">
        <f t="shared" si="36"/>
        <v>5.8742935650582738E-7</v>
      </c>
      <c r="BP37">
        <f t="shared" si="36"/>
        <v>2.9448340026904687E-6</v>
      </c>
      <c r="BQ37">
        <f t="shared" si="36"/>
        <v>4.198350966464693E-6</v>
      </c>
      <c r="BR37">
        <f t="shared" si="36"/>
        <v>6.6378787018831921E-8</v>
      </c>
      <c r="BS37">
        <f t="shared" si="36"/>
        <v>4.6255485650509904E-6</v>
      </c>
      <c r="BT37">
        <f t="shared" si="36"/>
        <v>3.6738759987834429E-6</v>
      </c>
      <c r="BU37">
        <f t="shared" si="36"/>
        <v>3.877555284992255E-7</v>
      </c>
      <c r="BV37">
        <f t="shared" si="36"/>
        <v>4.1488018276804486E-6</v>
      </c>
      <c r="EN37">
        <f>Sheet74!FL37</f>
        <v>0.34930081168080757</v>
      </c>
      <c r="EO37">
        <f>Sheet74!FM37</f>
        <v>0.76744172452251624</v>
      </c>
      <c r="EP37">
        <f>Sheet74!FN37</f>
        <v>0.98928237657299734</v>
      </c>
      <c r="EQ37">
        <f>Sheet74!FO37</f>
        <v>0.43082100100806553</v>
      </c>
      <c r="ER37">
        <f>Sheet74!FP37</f>
        <v>0.41017448093835646</v>
      </c>
      <c r="ES37">
        <f>Sheet74!FQ37</f>
        <v>0.87501927649199618</v>
      </c>
      <c r="ET37">
        <f>Sheet74!FR37</f>
        <v>0.57719797797264094</v>
      </c>
      <c r="EU37">
        <f>Sheet74!FS37</f>
        <v>0.80755636996553104</v>
      </c>
      <c r="EV37">
        <f>Sheet74!FT37</f>
        <v>0.28403404959067258</v>
      </c>
      <c r="EW37">
        <f>Sheet74!FU37</f>
        <v>0.19940886996454407</v>
      </c>
      <c r="EZ37">
        <f t="shared" si="34"/>
        <v>-0.52075801115923226</v>
      </c>
      <c r="FA37">
        <f t="shared" si="32"/>
        <v>0.60501704384616406</v>
      </c>
      <c r="FB37">
        <f t="shared" si="32"/>
        <v>-0.5606306956986945</v>
      </c>
      <c r="FC37">
        <f t="shared" si="32"/>
        <v>1.4765350356252681E-3</v>
      </c>
      <c r="FD37">
        <f t="shared" si="32"/>
        <v>-6.1528492336312197E-2</v>
      </c>
      <c r="FE37">
        <f t="shared" si="32"/>
        <v>0.44504812997612025</v>
      </c>
      <c r="FF37">
        <f t="shared" si="32"/>
        <v>0.54716686629762212</v>
      </c>
      <c r="FG37">
        <f t="shared" si="32"/>
        <v>-0.5062103443438104</v>
      </c>
      <c r="FH37">
        <f t="shared" si="32"/>
        <v>4.8970970736675522E-2</v>
      </c>
      <c r="FI37">
        <f t="shared" si="32"/>
        <v>1.5049000152293536E-3</v>
      </c>
      <c r="FL37">
        <f t="shared" si="33"/>
        <v>0.34982156969196682</v>
      </c>
      <c r="FM37">
        <f t="shared" si="33"/>
        <v>0.76683670747867005</v>
      </c>
      <c r="FN37">
        <f t="shared" si="33"/>
        <v>0.98984300726869601</v>
      </c>
      <c r="FO37">
        <f t="shared" si="33"/>
        <v>0.4308195244730299</v>
      </c>
      <c r="FP37">
        <f t="shared" si="33"/>
        <v>0.41023600943069277</v>
      </c>
      <c r="FQ37">
        <f t="shared" si="33"/>
        <v>0.87457422836202003</v>
      </c>
      <c r="FR37">
        <f t="shared" si="33"/>
        <v>0.57665081110634331</v>
      </c>
      <c r="FS37">
        <f t="shared" si="33"/>
        <v>0.80806258030987488</v>
      </c>
      <c r="FT37">
        <f t="shared" si="33"/>
        <v>0.28398507861993588</v>
      </c>
      <c r="FU37">
        <f t="shared" si="33"/>
        <v>0.19940736506452883</v>
      </c>
    </row>
    <row r="38" spans="1:177">
      <c r="A38">
        <v>37</v>
      </c>
      <c r="B38">
        <v>6.7978556538461812E-2</v>
      </c>
      <c r="C38">
        <v>0.85118768893061736</v>
      </c>
      <c r="D38">
        <v>0.54794419893670643</v>
      </c>
      <c r="E38">
        <v>0.98928237657299734</v>
      </c>
      <c r="F38">
        <v>0.40204097369091935</v>
      </c>
      <c r="G38">
        <v>0.24894249153830139</v>
      </c>
      <c r="H38">
        <v>9.7512147497695004E-2</v>
      </c>
      <c r="I38">
        <v>0.69261634764395097</v>
      </c>
      <c r="J38">
        <v>3.7579597623426192E-2</v>
      </c>
      <c r="K38">
        <v>0.75135750270876467</v>
      </c>
      <c r="M38">
        <v>0.39030536969694829</v>
      </c>
      <c r="S38">
        <f t="shared" si="37"/>
        <v>0.63244974324177194</v>
      </c>
      <c r="T38">
        <f t="shared" si="35"/>
        <v>0.34276212057513805</v>
      </c>
      <c r="U38">
        <f t="shared" si="35"/>
        <v>0.54794419893670643</v>
      </c>
      <c r="V38">
        <f t="shared" si="35"/>
        <v>0.33074721652002248</v>
      </c>
      <c r="W38">
        <f t="shared" si="35"/>
        <v>0.70637602195790916</v>
      </c>
      <c r="X38">
        <f t="shared" si="35"/>
        <v>0.3117736909158409</v>
      </c>
      <c r="Y38">
        <f t="shared" si="35"/>
        <v>0.94941662409107386</v>
      </c>
      <c r="Z38">
        <f t="shared" si="35"/>
        <v>0.18158154984102182</v>
      </c>
      <c r="AA38">
        <f t="shared" si="35"/>
        <v>0.41239586168498255</v>
      </c>
      <c r="AB38">
        <f t="shared" si="35"/>
        <v>0.38589714310730361</v>
      </c>
      <c r="BG38">
        <f t="shared" si="31"/>
        <v>0.18711766531181978</v>
      </c>
      <c r="BH38">
        <f t="shared" si="31"/>
        <v>0.25871704949554175</v>
      </c>
      <c r="BI38">
        <f t="shared" si="31"/>
        <v>0.2866923012474249</v>
      </c>
      <c r="BJ38">
        <f t="shared" si="31"/>
        <v>0.34316818135205912</v>
      </c>
      <c r="BM38">
        <f t="shared" si="38"/>
        <v>2.3105420745264247E-8</v>
      </c>
      <c r="BN38">
        <f t="shared" si="36"/>
        <v>3.6226024089352274E-6</v>
      </c>
      <c r="BO38">
        <f t="shared" si="36"/>
        <v>1.5012142257419445E-6</v>
      </c>
      <c r="BP38">
        <f t="shared" si="36"/>
        <v>4.8933981029895891E-6</v>
      </c>
      <c r="BQ38">
        <f t="shared" si="36"/>
        <v>8.0818472263171252E-7</v>
      </c>
      <c r="BR38">
        <f t="shared" si="36"/>
        <v>3.0986182046648633E-7</v>
      </c>
      <c r="BS38">
        <f t="shared" si="36"/>
        <v>4.7543094548061135E-8</v>
      </c>
      <c r="BT38">
        <f t="shared" si="36"/>
        <v>2.3985870251182319E-6</v>
      </c>
      <c r="BU38">
        <f t="shared" si="36"/>
        <v>7.0611307876930983E-9</v>
      </c>
      <c r="BV38">
        <f t="shared" si="36"/>
        <v>2.8226904843837566E-6</v>
      </c>
      <c r="EN38">
        <f>Sheet74!FL38</f>
        <v>0.24993389041341138</v>
      </c>
      <c r="EO38">
        <f>Sheet74!FM38</f>
        <v>0.91633519701741162</v>
      </c>
      <c r="EP38">
        <f>Sheet74!FN38</f>
        <v>0.40204097369091935</v>
      </c>
      <c r="EQ38">
        <f>Sheet74!FO38</f>
        <v>0.26390219049696728</v>
      </c>
      <c r="ER38">
        <f>Sheet74!FP38</f>
        <v>0.53726124856768298</v>
      </c>
      <c r="ES38">
        <f>Sheet74!FQ38</f>
        <v>0.87978571747904999</v>
      </c>
      <c r="ET38">
        <f>Sheet74!FR38</f>
        <v>0.73477927372460194</v>
      </c>
      <c r="EU38">
        <f>Sheet74!FS38</f>
        <v>0.10308532055260884</v>
      </c>
      <c r="EV38">
        <f>Sheet74!FT38</f>
        <v>0.50736071064360133</v>
      </c>
      <c r="EW38">
        <f>Sheet74!FU38</f>
        <v>0.7401999386766337</v>
      </c>
      <c r="EZ38">
        <f t="shared" si="34"/>
        <v>-0.79506989661158012</v>
      </c>
      <c r="FA38">
        <f t="shared" si="32"/>
        <v>0.82710418238901628</v>
      </c>
      <c r="FB38">
        <f t="shared" si="32"/>
        <v>-0.7409026428840999</v>
      </c>
      <c r="FC38">
        <f t="shared" si="32"/>
        <v>2.0900399198975107E-3</v>
      </c>
      <c r="FD38">
        <f t="shared" si="32"/>
        <v>-0.19094069873878533</v>
      </c>
      <c r="FE38">
        <f t="shared" si="32"/>
        <v>0.60670262449612777</v>
      </c>
      <c r="FF38">
        <f t="shared" si="32"/>
        <v>0.72723063081276784</v>
      </c>
      <c r="FG38">
        <f t="shared" si="32"/>
        <v>-0.50283160626116286</v>
      </c>
      <c r="FH38">
        <f t="shared" si="32"/>
        <v>6.4478352956146137E-2</v>
      </c>
      <c r="FI38">
        <f t="shared" si="32"/>
        <v>2.192360766285424E-3</v>
      </c>
      <c r="FL38">
        <f t="shared" si="33"/>
        <v>0.25072896031002295</v>
      </c>
      <c r="FM38">
        <f t="shared" si="33"/>
        <v>0.91550809283502255</v>
      </c>
      <c r="FN38">
        <f t="shared" si="33"/>
        <v>0.40278187633380347</v>
      </c>
      <c r="FO38">
        <f t="shared" si="33"/>
        <v>0.26390010045704737</v>
      </c>
      <c r="FP38">
        <f t="shared" si="33"/>
        <v>0.5374521892664218</v>
      </c>
      <c r="FQ38">
        <f t="shared" si="33"/>
        <v>0.87917901485455385</v>
      </c>
      <c r="FR38">
        <f t="shared" si="33"/>
        <v>0.73405204309378913</v>
      </c>
      <c r="FS38">
        <f t="shared" si="33"/>
        <v>0.10358815215887</v>
      </c>
      <c r="FT38">
        <f t="shared" si="33"/>
        <v>0.50729623229064513</v>
      </c>
      <c r="FU38">
        <f t="shared" si="33"/>
        <v>0.74019774631586743</v>
      </c>
    </row>
    <row r="39" spans="1:177">
      <c r="A39">
        <v>38</v>
      </c>
      <c r="B39">
        <v>0.68691951148791197</v>
      </c>
      <c r="C39">
        <v>0.12497318578186017</v>
      </c>
      <c r="D39">
        <v>0.33074721652002248</v>
      </c>
      <c r="E39">
        <v>0.43082100100806553</v>
      </c>
      <c r="F39">
        <v>0.26390219049696728</v>
      </c>
      <c r="G39">
        <v>0.23466069201867745</v>
      </c>
      <c r="H39">
        <v>0.14909631930646575</v>
      </c>
      <c r="I39">
        <v>0.7393717595106184</v>
      </c>
      <c r="J39">
        <v>0.40262686550479904</v>
      </c>
      <c r="K39">
        <v>0.31557257068252814</v>
      </c>
      <c r="M39">
        <v>9.1776441369497169E-2</v>
      </c>
      <c r="S39">
        <f t="shared" si="37"/>
        <v>0.34930081168080757</v>
      </c>
      <c r="T39">
        <f t="shared" si="35"/>
        <v>0.76744172452251624</v>
      </c>
      <c r="U39">
        <f t="shared" si="35"/>
        <v>0.98928237657299734</v>
      </c>
      <c r="V39">
        <f t="shared" si="35"/>
        <v>0.43082100100806553</v>
      </c>
      <c r="W39">
        <f t="shared" si="35"/>
        <v>0.41017448093835646</v>
      </c>
      <c r="X39">
        <f t="shared" si="35"/>
        <v>0.87501927649199618</v>
      </c>
      <c r="Y39">
        <f t="shared" si="35"/>
        <v>0.57719797797264094</v>
      </c>
      <c r="Z39">
        <f t="shared" si="35"/>
        <v>0.80755636996553104</v>
      </c>
      <c r="AA39">
        <f t="shared" si="35"/>
        <v>0.28403404959067258</v>
      </c>
      <c r="AB39">
        <f t="shared" si="35"/>
        <v>0.19940886996454407</v>
      </c>
      <c r="BG39">
        <f t="shared" si="31"/>
        <v>2.377220831970735E-2</v>
      </c>
      <c r="BH39">
        <f t="shared" si="31"/>
        <v>1.8585328901182585E-2</v>
      </c>
      <c r="BI39">
        <f t="shared" si="31"/>
        <v>1.3410307886050001E-2</v>
      </c>
      <c r="BJ39">
        <f t="shared" si="31"/>
        <v>8.7375398008588158E-3</v>
      </c>
      <c r="BM39">
        <f t="shared" si="38"/>
        <v>2.3592920763139583E-6</v>
      </c>
      <c r="BN39">
        <f t="shared" si="36"/>
        <v>7.8091485822336689E-8</v>
      </c>
      <c r="BO39">
        <f t="shared" si="36"/>
        <v>5.4696860617871321E-7</v>
      </c>
      <c r="BP39">
        <f t="shared" si="36"/>
        <v>9.2803367454795802E-7</v>
      </c>
      <c r="BQ39">
        <f t="shared" si="36"/>
        <v>3.4822183074548809E-7</v>
      </c>
      <c r="BR39">
        <f t="shared" si="36"/>
        <v>2.7532820189342299E-7</v>
      </c>
      <c r="BS39">
        <f t="shared" si="36"/>
        <v>1.1114856215367797E-7</v>
      </c>
      <c r="BT39">
        <f t="shared" si="36"/>
        <v>2.7333529938091388E-6</v>
      </c>
      <c r="BU39">
        <f t="shared" si="36"/>
        <v>8.1054196413109771E-7</v>
      </c>
      <c r="BV39">
        <f t="shared" si="36"/>
        <v>4.9793023683589607E-7</v>
      </c>
      <c r="EN39">
        <f>Sheet74!FL39</f>
        <v>0.87147010362094779</v>
      </c>
      <c r="EO39">
        <f>Sheet74!FM39</f>
        <v>0.11522047302353164</v>
      </c>
      <c r="EP39">
        <f>Sheet74!FN39</f>
        <v>0.24894249153830139</v>
      </c>
      <c r="EQ39">
        <f>Sheet74!FO39</f>
        <v>0.23466069201867745</v>
      </c>
      <c r="ER39">
        <f>Sheet74!FP39</f>
        <v>0.73842197501402684</v>
      </c>
      <c r="ES39">
        <f>Sheet74!FQ39</f>
        <v>0.33983466457636552</v>
      </c>
      <c r="ET39">
        <f>Sheet74!FR39</f>
        <v>9.5277481660116445E-2</v>
      </c>
      <c r="EU39">
        <f>Sheet74!FS39</f>
        <v>0.96865338128568346</v>
      </c>
      <c r="EV39">
        <f>Sheet74!FT39</f>
        <v>0.15482623305164772</v>
      </c>
      <c r="EW39">
        <f>Sheet74!FU39</f>
        <v>0.6193956671109101</v>
      </c>
      <c r="EZ39">
        <f t="shared" si="34"/>
        <v>-1.0806875177626858</v>
      </c>
      <c r="FA39">
        <f t="shared" si="32"/>
        <v>1.1659474782959736</v>
      </c>
      <c r="FB39">
        <f t="shared" si="32"/>
        <v>-0.99701203303861641</v>
      </c>
      <c r="FC39">
        <f t="shared" si="32"/>
        <v>2.9938118761061953E-3</v>
      </c>
      <c r="FD39">
        <f t="shared" si="32"/>
        <v>-0.29493462964018141</v>
      </c>
      <c r="FE39">
        <f t="shared" si="32"/>
        <v>0.84893849856936299</v>
      </c>
      <c r="FF39">
        <f t="shared" si="32"/>
        <v>1.0179380325824339</v>
      </c>
      <c r="FG39">
        <f t="shared" si="32"/>
        <v>-0.75876655220044509</v>
      </c>
      <c r="FH39">
        <f t="shared" si="32"/>
        <v>9.2493200119489832E-2</v>
      </c>
      <c r="FI39">
        <f t="shared" si="32"/>
        <v>3.133578230191514E-3</v>
      </c>
      <c r="FL39">
        <f t="shared" si="33"/>
        <v>0.87255079113871048</v>
      </c>
      <c r="FM39">
        <f t="shared" si="33"/>
        <v>0.11405452554523567</v>
      </c>
      <c r="FN39">
        <f t="shared" si="33"/>
        <v>0.24993950357134001</v>
      </c>
      <c r="FO39">
        <f t="shared" si="33"/>
        <v>0.23465769820680135</v>
      </c>
      <c r="FP39">
        <f t="shared" si="33"/>
        <v>0.73871690964366699</v>
      </c>
      <c r="FQ39">
        <f t="shared" si="33"/>
        <v>0.33898572607779615</v>
      </c>
      <c r="FR39">
        <f t="shared" si="33"/>
        <v>9.4259543627534012E-2</v>
      </c>
      <c r="FS39">
        <f t="shared" si="33"/>
        <v>0.96941214783788388</v>
      </c>
      <c r="FT39">
        <f t="shared" si="33"/>
        <v>0.15473373985152822</v>
      </c>
      <c r="FU39">
        <f t="shared" si="33"/>
        <v>0.61939253353267987</v>
      </c>
    </row>
    <row r="40" spans="1:177">
      <c r="A40">
        <v>39</v>
      </c>
      <c r="B40">
        <v>0.73590101433899036</v>
      </c>
      <c r="C40">
        <v>1.8839722306134239E-2</v>
      </c>
      <c r="D40">
        <v>0.70637602195790916</v>
      </c>
      <c r="E40">
        <v>0.41017448093835646</v>
      </c>
      <c r="F40">
        <v>0.53726124856768298</v>
      </c>
      <c r="G40">
        <v>0.73842197501402684</v>
      </c>
      <c r="H40">
        <v>0.9946993140029462</v>
      </c>
      <c r="I40">
        <v>0.93340733644651486</v>
      </c>
      <c r="J40">
        <v>0.28807626608573095</v>
      </c>
      <c r="K40">
        <v>1.1424275825753635E-2</v>
      </c>
      <c r="M40">
        <v>0.24379680232076487</v>
      </c>
      <c r="S40">
        <f t="shared" si="37"/>
        <v>0.24993389041341138</v>
      </c>
      <c r="T40">
        <f t="shared" si="35"/>
        <v>0.91633519701741162</v>
      </c>
      <c r="U40">
        <f t="shared" si="35"/>
        <v>0.40204097369091935</v>
      </c>
      <c r="V40">
        <f t="shared" si="35"/>
        <v>0.26390219049696728</v>
      </c>
      <c r="W40">
        <f t="shared" si="35"/>
        <v>0.53726124856768298</v>
      </c>
      <c r="X40">
        <f t="shared" si="35"/>
        <v>0.87978571747904999</v>
      </c>
      <c r="Y40">
        <f t="shared" si="35"/>
        <v>0.73477927372460194</v>
      </c>
      <c r="Z40">
        <f t="shared" si="35"/>
        <v>0.10308532055260884</v>
      </c>
      <c r="AA40">
        <f t="shared" si="35"/>
        <v>0.50736071064360133</v>
      </c>
      <c r="AB40">
        <f t="shared" si="35"/>
        <v>0.7401999386766337</v>
      </c>
      <c r="BG40">
        <f t="shared" si="31"/>
        <v>3.5915169926110609E-2</v>
      </c>
      <c r="BH40">
        <f t="shared" si="31"/>
        <v>1.5622532344722544E-2</v>
      </c>
      <c r="BI40">
        <f t="shared" si="31"/>
        <v>3.8953773303225615E-2</v>
      </c>
      <c r="BJ40">
        <f t="shared" si="31"/>
        <v>1.4318272879578041E-2</v>
      </c>
      <c r="BM40">
        <f t="shared" si="38"/>
        <v>2.7077515145257748E-6</v>
      </c>
      <c r="BN40">
        <f t="shared" si="36"/>
        <v>1.77467568286126E-9</v>
      </c>
      <c r="BO40">
        <f t="shared" si="36"/>
        <v>2.4948354219854033E-6</v>
      </c>
      <c r="BP40">
        <f t="shared" si="36"/>
        <v>8.4121552406525073E-7</v>
      </c>
      <c r="BQ40">
        <f t="shared" si="36"/>
        <v>1.4432482460625283E-6</v>
      </c>
      <c r="BR40">
        <f t="shared" si="36"/>
        <v>2.7263350659180805E-6</v>
      </c>
      <c r="BS40">
        <f t="shared" si="36"/>
        <v>4.9471336263896591E-6</v>
      </c>
      <c r="BT40">
        <f t="shared" si="36"/>
        <v>4.3562462786608867E-6</v>
      </c>
      <c r="BU40">
        <f t="shared" si="36"/>
        <v>4.1493967540948433E-7</v>
      </c>
      <c r="BV40">
        <f t="shared" si="36"/>
        <v>6.5257039071449455E-10</v>
      </c>
      <c r="EN40">
        <f>Sheet74!FL40</f>
        <v>0.30281051227833877</v>
      </c>
      <c r="EO40">
        <f>Sheet74!FM40</f>
        <v>0.96182623847044124</v>
      </c>
      <c r="EP40">
        <f>Sheet74!FN40</f>
        <v>9.7512147497695004E-2</v>
      </c>
      <c r="EQ40">
        <f>Sheet74!FO40</f>
        <v>0.14909631930646575</v>
      </c>
      <c r="ER40">
        <f>Sheet74!FP40</f>
        <v>0.9946993140029462</v>
      </c>
      <c r="ES40">
        <f>Sheet74!FQ40</f>
        <v>0.10531741848544154</v>
      </c>
      <c r="ET40">
        <f>Sheet74!FR40</f>
        <v>0.31686178699633682</v>
      </c>
      <c r="EU40">
        <f>Sheet74!FS40</f>
        <v>0.21802259340197863</v>
      </c>
      <c r="EV40">
        <f>Sheet74!FT40</f>
        <v>0.89998039806342545</v>
      </c>
      <c r="EW40">
        <f>Sheet74!FU40</f>
        <v>0.59952038438009236</v>
      </c>
      <c r="EZ40">
        <f t="shared" si="34"/>
        <v>-0.52240293059044607</v>
      </c>
      <c r="FA40">
        <f t="shared" si="32"/>
        <v>0.77138301401033904</v>
      </c>
      <c r="FB40">
        <f t="shared" si="32"/>
        <v>-0.64871136828084874</v>
      </c>
      <c r="FC40">
        <f t="shared" si="32"/>
        <v>2.0798883484439042E-3</v>
      </c>
      <c r="FD40">
        <f t="shared" si="32"/>
        <v>-0.24943752764844515</v>
      </c>
      <c r="FE40">
        <f t="shared" si="32"/>
        <v>0.53695204031814814</v>
      </c>
      <c r="FF40">
        <f t="shared" si="32"/>
        <v>0.6657707071327118</v>
      </c>
      <c r="FG40">
        <f t="shared" si="32"/>
        <v>-0.62263517947109415</v>
      </c>
      <c r="FH40">
        <f t="shared" si="32"/>
        <v>6.4892096574235128E-2</v>
      </c>
      <c r="FI40">
        <f t="shared" si="32"/>
        <v>2.1557160780849185E-3</v>
      </c>
      <c r="FL40">
        <f t="shared" si="33"/>
        <v>0.30333291520892924</v>
      </c>
      <c r="FM40">
        <f t="shared" si="33"/>
        <v>0.96105485545643088</v>
      </c>
      <c r="FN40">
        <f t="shared" si="33"/>
        <v>9.816085886597585E-2</v>
      </c>
      <c r="FO40">
        <f t="shared" si="33"/>
        <v>0.14909423941811731</v>
      </c>
      <c r="FP40">
        <f t="shared" si="33"/>
        <v>0.9949487515305947</v>
      </c>
      <c r="FQ40">
        <f t="shared" si="33"/>
        <v>0.1047804664451234</v>
      </c>
      <c r="FR40">
        <f t="shared" si="33"/>
        <v>0.31619601628920413</v>
      </c>
      <c r="FS40">
        <f t="shared" si="33"/>
        <v>0.21864522858144972</v>
      </c>
      <c r="FT40">
        <f t="shared" si="33"/>
        <v>0.89991550596685121</v>
      </c>
      <c r="FU40">
        <f t="shared" si="33"/>
        <v>0.59951822866401427</v>
      </c>
    </row>
    <row r="41" spans="1:177">
      <c r="A41">
        <v>40</v>
      </c>
      <c r="B41">
        <v>0.49363881062454934</v>
      </c>
      <c r="C41">
        <v>0.79300057125175205</v>
      </c>
      <c r="D41">
        <v>0.3117736909158409</v>
      </c>
      <c r="E41">
        <v>0.87501927649199618</v>
      </c>
      <c r="F41">
        <v>0.87978571747904999</v>
      </c>
      <c r="G41">
        <v>0.33983466457636552</v>
      </c>
      <c r="H41">
        <v>0.10531741848544154</v>
      </c>
      <c r="I41">
        <v>0.84802317910769576</v>
      </c>
      <c r="J41">
        <v>0.54109544957320155</v>
      </c>
      <c r="K41">
        <v>0.57933750157315311</v>
      </c>
      <c r="M41">
        <v>0.72181895894299775</v>
      </c>
      <c r="S41">
        <f t="shared" si="37"/>
        <v>0.87147010362094779</v>
      </c>
      <c r="T41">
        <f t="shared" si="35"/>
        <v>0.11522047302353164</v>
      </c>
      <c r="U41">
        <f t="shared" si="35"/>
        <v>0.24894249153830139</v>
      </c>
      <c r="V41">
        <f t="shared" si="35"/>
        <v>0.23466069201867745</v>
      </c>
      <c r="W41">
        <f t="shared" si="35"/>
        <v>0.73842197501402684</v>
      </c>
      <c r="X41">
        <f t="shared" si="35"/>
        <v>0.33983466457636552</v>
      </c>
      <c r="Y41">
        <f t="shared" si="35"/>
        <v>9.5277481660116445E-2</v>
      </c>
      <c r="Z41">
        <f t="shared" si="35"/>
        <v>0.96865338128568346</v>
      </c>
      <c r="AA41">
        <f t="shared" si="35"/>
        <v>0.15482623305164772</v>
      </c>
      <c r="AB41">
        <f t="shared" si="35"/>
        <v>0.6193956671109101</v>
      </c>
      <c r="BG41">
        <f t="shared" si="31"/>
        <v>1.973292450684195E-3</v>
      </c>
      <c r="BH41">
        <f t="shared" si="31"/>
        <v>6.0672733849678219E-4</v>
      </c>
      <c r="BI41">
        <f t="shared" si="31"/>
        <v>6.7721670564366906E-4</v>
      </c>
      <c r="BJ41">
        <f t="shared" si="31"/>
        <v>3.1367046985091701E-4</v>
      </c>
      <c r="BM41">
        <f t="shared" si="38"/>
        <v>1.2183963767740984E-6</v>
      </c>
      <c r="BN41">
        <f t="shared" si="36"/>
        <v>3.1442495300280256E-6</v>
      </c>
      <c r="BO41">
        <f t="shared" si="36"/>
        <v>4.8601417173643155E-7</v>
      </c>
      <c r="BP41">
        <f t="shared" si="36"/>
        <v>3.8282936711628826E-6</v>
      </c>
      <c r="BQ41">
        <f t="shared" si="36"/>
        <v>3.8701145434006342E-6</v>
      </c>
      <c r="BR41">
        <f t="shared" si="36"/>
        <v>5.7743799623865434E-7</v>
      </c>
      <c r="BS41">
        <f t="shared" si="36"/>
        <v>5.5458793182188129E-8</v>
      </c>
      <c r="BT41">
        <f t="shared" si="36"/>
        <v>3.5957165615196157E-6</v>
      </c>
      <c r="BU41">
        <f t="shared" si="36"/>
        <v>1.4639214277441256E-6</v>
      </c>
      <c r="BV41">
        <f t="shared" si="36"/>
        <v>1.6781597036451161E-6</v>
      </c>
      <c r="EN41">
        <f>Sheet74!FL41</f>
        <v>0.19568749246901168</v>
      </c>
      <c r="EO41">
        <f>Sheet74!FM41</f>
        <v>0.85719029378352651</v>
      </c>
      <c r="EP41">
        <f>Sheet74!FN41</f>
        <v>0.69261634764395097</v>
      </c>
      <c r="EQ41">
        <f>Sheet74!FO41</f>
        <v>0.7393717595106184</v>
      </c>
      <c r="ER41">
        <f>Sheet74!FP41</f>
        <v>0.93340733644651486</v>
      </c>
      <c r="ES41">
        <f>Sheet74!FQ41</f>
        <v>0.84802317910769576</v>
      </c>
      <c r="ET41">
        <f>Sheet74!FR41</f>
        <v>0.39174252552908345</v>
      </c>
      <c r="EU41">
        <f>Sheet74!FS41</f>
        <v>0.51364812033778207</v>
      </c>
      <c r="EV41">
        <f>Sheet74!FT41</f>
        <v>0.90145800946883392</v>
      </c>
      <c r="EW41">
        <f>Sheet74!FU41</f>
        <v>6.777555951566952E-2</v>
      </c>
      <c r="EZ41">
        <f t="shared" si="34"/>
        <v>-0.76281161114665108</v>
      </c>
      <c r="FA41">
        <f t="shared" si="32"/>
        <v>0.96002833657260067</v>
      </c>
      <c r="FB41">
        <f t="shared" si="32"/>
        <v>-0.8137785384495716</v>
      </c>
      <c r="FC41">
        <f t="shared" si="32"/>
        <v>2.5295621311211304E-3</v>
      </c>
      <c r="FD41">
        <f t="shared" si="32"/>
        <v>-0.27082514668569613</v>
      </c>
      <c r="FE41">
        <f t="shared" si="32"/>
        <v>0.68347356959799344</v>
      </c>
      <c r="FF41">
        <f t="shared" si="32"/>
        <v>0.83441296689869793</v>
      </c>
      <c r="FG41">
        <f t="shared" si="32"/>
        <v>-0.71427959120802031</v>
      </c>
      <c r="FH41">
        <f t="shared" si="32"/>
        <v>7.8692361352350804E-2</v>
      </c>
      <c r="FI41">
        <f t="shared" si="32"/>
        <v>2.6195001434133778E-3</v>
      </c>
      <c r="FL41">
        <f t="shared" si="33"/>
        <v>0.19645030408015834</v>
      </c>
      <c r="FM41">
        <f t="shared" si="33"/>
        <v>0.85623026544695391</v>
      </c>
      <c r="FN41">
        <f t="shared" si="33"/>
        <v>0.69343012618240052</v>
      </c>
      <c r="FO41">
        <f t="shared" si="33"/>
        <v>0.73936922994848731</v>
      </c>
      <c r="FP41">
        <f t="shared" si="33"/>
        <v>0.93367816159320061</v>
      </c>
      <c r="FQ41">
        <f t="shared" si="33"/>
        <v>0.84733970553809779</v>
      </c>
      <c r="FR41">
        <f t="shared" si="33"/>
        <v>0.39090811256218477</v>
      </c>
      <c r="FS41">
        <f t="shared" si="33"/>
        <v>0.51436239992899013</v>
      </c>
      <c r="FT41">
        <f t="shared" si="33"/>
        <v>0.90137931710748154</v>
      </c>
      <c r="FU41">
        <f t="shared" si="33"/>
        <v>6.7772940015526112E-2</v>
      </c>
    </row>
    <row r="42" spans="1:177">
      <c r="A42">
        <v>41</v>
      </c>
      <c r="B42">
        <v>0.80757600220263748</v>
      </c>
      <c r="C42">
        <v>0.45847050088853308</v>
      </c>
      <c r="D42">
        <v>0.94941662409107386</v>
      </c>
      <c r="E42">
        <v>0.57719797797264094</v>
      </c>
      <c r="F42">
        <v>0.73477927372460194</v>
      </c>
      <c r="G42">
        <v>9.5277481660116445E-2</v>
      </c>
      <c r="H42">
        <v>0.31686178699633682</v>
      </c>
      <c r="I42">
        <v>0.39174252552908345</v>
      </c>
      <c r="J42">
        <v>0.97167644087538285</v>
      </c>
      <c r="K42">
        <v>0.42665970778041312</v>
      </c>
      <c r="M42">
        <v>0.87276638524897221</v>
      </c>
      <c r="S42">
        <f t="shared" si="37"/>
        <v>0.30281051227833877</v>
      </c>
      <c r="T42">
        <f t="shared" si="35"/>
        <v>0.96182623847044124</v>
      </c>
      <c r="U42">
        <f t="shared" si="35"/>
        <v>9.7512147497695004E-2</v>
      </c>
      <c r="V42">
        <f t="shared" si="35"/>
        <v>0.14909631930646575</v>
      </c>
      <c r="W42">
        <f t="shared" si="35"/>
        <v>0.9946993140029462</v>
      </c>
      <c r="X42">
        <f t="shared" si="35"/>
        <v>0.10531741848544154</v>
      </c>
      <c r="Y42">
        <f t="shared" si="35"/>
        <v>0.31686178699633682</v>
      </c>
      <c r="Z42">
        <f t="shared" si="35"/>
        <v>0.21802259340197863</v>
      </c>
      <c r="AA42">
        <f t="shared" si="35"/>
        <v>0.89998039806342545</v>
      </c>
      <c r="AB42">
        <f t="shared" si="35"/>
        <v>0.59952038438009236</v>
      </c>
      <c r="BM42">
        <f t="shared" si="38"/>
        <v>3.2608949966679719E-6</v>
      </c>
      <c r="BN42">
        <f t="shared" si="36"/>
        <v>1.0509760009249123E-6</v>
      </c>
      <c r="BO42">
        <f t="shared" si="36"/>
        <v>4.5069596305024571E-6</v>
      </c>
      <c r="BP42">
        <f t="shared" si="36"/>
        <v>1.6657875288785266E-6</v>
      </c>
      <c r="BQ42">
        <f t="shared" si="36"/>
        <v>2.699502905476268E-6</v>
      </c>
      <c r="BR42">
        <f t="shared" si="36"/>
        <v>4.538899255746913E-8</v>
      </c>
      <c r="BS42">
        <f t="shared" si="36"/>
        <v>5.0200696029255974E-7</v>
      </c>
      <c r="BT42">
        <f t="shared" si="36"/>
        <v>7.6731103153952297E-7</v>
      </c>
      <c r="BU42">
        <f t="shared" si="36"/>
        <v>4.7207755287612572E-6</v>
      </c>
      <c r="BV42">
        <f t="shared" si="36"/>
        <v>9.1019253121633772E-7</v>
      </c>
      <c r="EN42">
        <f>Sheet74!FL42</f>
        <v>0.68166033158974493</v>
      </c>
      <c r="EO42">
        <f>Sheet74!FM42</f>
        <v>0.27847999156105468</v>
      </c>
      <c r="EP42">
        <f>Sheet74!FN42</f>
        <v>3.7579597623426192E-2</v>
      </c>
      <c r="EQ42">
        <f>Sheet74!FO42</f>
        <v>0.40262686550479904</v>
      </c>
      <c r="ER42">
        <f>Sheet74!FP42</f>
        <v>0.28807626608573095</v>
      </c>
      <c r="ES42">
        <f>Sheet74!FQ42</f>
        <v>0.54109544957320155</v>
      </c>
      <c r="ET42">
        <f>Sheet74!FR42</f>
        <v>0.97167644087538285</v>
      </c>
      <c r="EU42">
        <f>Sheet74!FS42</f>
        <v>0.35436758029028581</v>
      </c>
      <c r="EV42">
        <f>Sheet74!FT42</f>
        <v>0.57238417568289202</v>
      </c>
      <c r="EW42">
        <f>Sheet74!FU42</f>
        <v>0.23782683920819833</v>
      </c>
      <c r="EZ42">
        <f t="shared" si="34"/>
        <v>-0.57147289990737127</v>
      </c>
      <c r="FA42">
        <f t="shared" si="32"/>
        <v>0.67708329237583242</v>
      </c>
      <c r="FB42">
        <f t="shared" si="32"/>
        <v>-0.5676722708243771</v>
      </c>
      <c r="FC42">
        <f t="shared" si="32"/>
        <v>1.7292179760859648E-3</v>
      </c>
      <c r="FD42">
        <f t="shared" si="32"/>
        <v>-0.13352511572073822</v>
      </c>
      <c r="FE42">
        <f t="shared" si="32"/>
        <v>0.49098680275260259</v>
      </c>
      <c r="FF42">
        <f t="shared" si="32"/>
        <v>0.59736428221735882</v>
      </c>
      <c r="FG42">
        <f t="shared" si="32"/>
        <v>-0.55184090140256403</v>
      </c>
      <c r="FH42">
        <f t="shared" si="32"/>
        <v>5.5611217756146351E-2</v>
      </c>
      <c r="FI42">
        <f t="shared" si="32"/>
        <v>1.7800325124041443E-3</v>
      </c>
      <c r="FL42">
        <f t="shared" si="33"/>
        <v>0.68223180448965226</v>
      </c>
      <c r="FM42">
        <f t="shared" si="33"/>
        <v>0.27780290826867887</v>
      </c>
      <c r="FN42">
        <f t="shared" si="33"/>
        <v>3.8147269894250567E-2</v>
      </c>
      <c r="FO42">
        <f t="shared" si="33"/>
        <v>0.40262513628682295</v>
      </c>
      <c r="FP42">
        <f t="shared" si="33"/>
        <v>0.28820979120145168</v>
      </c>
      <c r="FQ42">
        <f t="shared" si="33"/>
        <v>0.54060446277044893</v>
      </c>
      <c r="FR42">
        <f t="shared" si="33"/>
        <v>0.9710790765931655</v>
      </c>
      <c r="FS42">
        <f t="shared" si="33"/>
        <v>0.3549194211916884</v>
      </c>
      <c r="FT42">
        <f t="shared" si="33"/>
        <v>0.57232856446513591</v>
      </c>
      <c r="FU42">
        <f t="shared" si="33"/>
        <v>0.23782505917568592</v>
      </c>
    </row>
    <row r="43" spans="1:177">
      <c r="A43">
        <v>42</v>
      </c>
      <c r="B43">
        <v>0.50083053818462753</v>
      </c>
      <c r="C43">
        <v>0.17381521481470236</v>
      </c>
      <c r="D43">
        <v>0.18158154984102182</v>
      </c>
      <c r="E43">
        <v>0.80755636996553104</v>
      </c>
      <c r="F43">
        <v>0.10308532055260884</v>
      </c>
      <c r="G43">
        <v>0.96865338128568346</v>
      </c>
      <c r="H43">
        <v>0.21802259340197863</v>
      </c>
      <c r="I43">
        <v>0.51364812033778207</v>
      </c>
      <c r="J43">
        <v>0.35436758029028581</v>
      </c>
      <c r="K43">
        <v>0.77607834555945199</v>
      </c>
      <c r="M43">
        <v>0.25882379294214303</v>
      </c>
      <c r="S43">
        <f t="shared" si="37"/>
        <v>0.19568749246901168</v>
      </c>
      <c r="T43">
        <f t="shared" si="35"/>
        <v>0.85719029378352651</v>
      </c>
      <c r="U43">
        <f t="shared" si="35"/>
        <v>0.69261634764395097</v>
      </c>
      <c r="V43">
        <f t="shared" si="35"/>
        <v>0.7393717595106184</v>
      </c>
      <c r="W43">
        <f t="shared" si="35"/>
        <v>0.93340733644651486</v>
      </c>
      <c r="X43">
        <f t="shared" si="35"/>
        <v>0.84802317910769576</v>
      </c>
      <c r="Y43">
        <f t="shared" si="35"/>
        <v>0.39174252552908345</v>
      </c>
      <c r="Z43">
        <f t="shared" si="35"/>
        <v>0.51364812033778207</v>
      </c>
      <c r="AA43">
        <f t="shared" si="35"/>
        <v>0.90145800946883392</v>
      </c>
      <c r="AB43">
        <f t="shared" si="35"/>
        <v>6.777555951566952E-2</v>
      </c>
      <c r="BM43">
        <f t="shared" si="38"/>
        <v>1.2541561398915183E-6</v>
      </c>
      <c r="BN43">
        <f t="shared" si="36"/>
        <v>1.5105864450540564E-7</v>
      </c>
      <c r="BO43">
        <f t="shared" si="36"/>
        <v>1.6485929621333747E-7</v>
      </c>
      <c r="BP43">
        <f t="shared" si="36"/>
        <v>3.2607364533595286E-6</v>
      </c>
      <c r="BQ43">
        <f t="shared" si="36"/>
        <v>5.3132916567170598E-8</v>
      </c>
      <c r="BR43">
        <f t="shared" si="36"/>
        <v>4.6914468653809384E-6</v>
      </c>
      <c r="BS43">
        <f t="shared" si="36"/>
        <v>2.3766925616862249E-7</v>
      </c>
      <c r="BT43">
        <f t="shared" si="36"/>
        <v>1.3191719576326835E-6</v>
      </c>
      <c r="BU43">
        <f t="shared" si="36"/>
        <v>6.2788190980396087E-7</v>
      </c>
      <c r="BV43">
        <f t="shared" si="36"/>
        <v>3.0114879922314809E-6</v>
      </c>
      <c r="EN43">
        <f>Sheet74!FL43</f>
        <v>0.31709131549897673</v>
      </c>
      <c r="EO43">
        <f>Sheet74!FM43</f>
        <v>0.91091183192232694</v>
      </c>
      <c r="EP43">
        <f>Sheet74!FN43</f>
        <v>0.75135750270876467</v>
      </c>
      <c r="EQ43">
        <f>Sheet74!FO43</f>
        <v>0.31557257068252814</v>
      </c>
      <c r="ER43">
        <f>Sheet74!FP43</f>
        <v>1.1424275825753635E-2</v>
      </c>
      <c r="ES43">
        <f>Sheet74!FQ43</f>
        <v>0.57933750157315311</v>
      </c>
      <c r="ET43">
        <f>Sheet74!FR43</f>
        <v>0.42665970778041312</v>
      </c>
      <c r="EU43">
        <f>Sheet74!FS43</f>
        <v>0.77607834555945199</v>
      </c>
      <c r="EV43">
        <f>Sheet74!FT43</f>
        <v>0.43724041238744232</v>
      </c>
      <c r="EW43">
        <f>Sheet74!FU43</f>
        <v>0.13891837314560626</v>
      </c>
      <c r="EZ43">
        <f t="shared" si="34"/>
        <v>-0.90681753542375398</v>
      </c>
      <c r="FA43">
        <f t="shared" si="32"/>
        <v>1.0159736157616197</v>
      </c>
      <c r="FB43">
        <f t="shared" si="32"/>
        <v>-0.85422328661203051</v>
      </c>
      <c r="FC43">
        <f t="shared" si="32"/>
        <v>2.6325600430841685E-3</v>
      </c>
      <c r="FD43">
        <f t="shared" si="32"/>
        <v>-0.26710608526452106</v>
      </c>
      <c r="FE43">
        <f t="shared" si="32"/>
        <v>0.73530236349094169</v>
      </c>
      <c r="FF43">
        <f t="shared" si="32"/>
        <v>0.8846768023810555</v>
      </c>
      <c r="FG43">
        <f t="shared" si="32"/>
        <v>-0.69468046631407265</v>
      </c>
      <c r="FH43">
        <f t="shared" si="32"/>
        <v>8.154361774027824E-2</v>
      </c>
      <c r="FI43">
        <f>FI90+($EV$10*EW43)</f>
        <v>2.7450601157693998E-3</v>
      </c>
      <c r="FL43">
        <f t="shared" si="33"/>
        <v>0.3179981330344005</v>
      </c>
      <c r="FM43">
        <f t="shared" si="33"/>
        <v>0.90989585830656527</v>
      </c>
      <c r="FN43">
        <f t="shared" si="33"/>
        <v>0.75221172599537667</v>
      </c>
      <c r="FO43">
        <f t="shared" si="33"/>
        <v>0.31556993812248507</v>
      </c>
      <c r="FP43">
        <f t="shared" si="33"/>
        <v>1.1691381911018156E-2</v>
      </c>
      <c r="FQ43">
        <f t="shared" si="33"/>
        <v>0.57860219920966216</v>
      </c>
      <c r="FR43">
        <f t="shared" si="33"/>
        <v>0.42577503097803204</v>
      </c>
      <c r="FS43">
        <f t="shared" si="33"/>
        <v>0.77677302602576603</v>
      </c>
      <c r="FT43">
        <f t="shared" si="33"/>
        <v>0.43715886876970206</v>
      </c>
      <c r="FU43">
        <f t="shared" si="33"/>
        <v>0.13891562808549049</v>
      </c>
    </row>
    <row r="44" spans="1:177">
      <c r="A44">
        <v>43</v>
      </c>
      <c r="B44">
        <v>0.14473383660303171</v>
      </c>
      <c r="C44">
        <v>0.95878225479708212</v>
      </c>
      <c r="D44">
        <v>0.41239586168498255</v>
      </c>
      <c r="E44">
        <v>0.28403404959067258</v>
      </c>
      <c r="F44">
        <v>0.50736071064360133</v>
      </c>
      <c r="G44">
        <v>0.15482623305164772</v>
      </c>
      <c r="H44">
        <v>0.89998039806342545</v>
      </c>
      <c r="I44">
        <v>0.90145800946883392</v>
      </c>
      <c r="J44">
        <v>0.57238417568289202</v>
      </c>
      <c r="K44">
        <v>0.43724041238744232</v>
      </c>
      <c r="M44">
        <v>0.2058467545183269</v>
      </c>
      <c r="S44">
        <f t="shared" si="37"/>
        <v>0.68166033158974493</v>
      </c>
      <c r="T44">
        <f t="shared" si="35"/>
        <v>0.27847999156105468</v>
      </c>
      <c r="U44">
        <f t="shared" si="35"/>
        <v>3.7579597623426192E-2</v>
      </c>
      <c r="V44">
        <f t="shared" si="35"/>
        <v>0.40262686550479904</v>
      </c>
      <c r="W44">
        <f t="shared" si="35"/>
        <v>0.28807626608573095</v>
      </c>
      <c r="X44">
        <f t="shared" si="35"/>
        <v>0.54109544957320155</v>
      </c>
      <c r="Y44">
        <f t="shared" si="35"/>
        <v>0.97167644087538285</v>
      </c>
      <c r="Z44">
        <f t="shared" si="35"/>
        <v>0.35436758029028581</v>
      </c>
      <c r="AA44">
        <f t="shared" si="35"/>
        <v>0.57238417568289202</v>
      </c>
      <c r="AB44">
        <f t="shared" si="35"/>
        <v>0.23782683920819833</v>
      </c>
      <c r="BM44">
        <f t="shared" si="38"/>
        <v>1.0473941728916541E-7</v>
      </c>
      <c r="BN44">
        <f t="shared" si="36"/>
        <v>4.5963170605688843E-6</v>
      </c>
      <c r="BO44">
        <f t="shared" si="36"/>
        <v>8.5035173367449644E-7</v>
      </c>
      <c r="BP44">
        <f t="shared" si="36"/>
        <v>4.0337670663438328E-7</v>
      </c>
      <c r="BQ44">
        <f t="shared" si="36"/>
        <v>1.287074453523901E-6</v>
      </c>
      <c r="BR44">
        <f t="shared" si="36"/>
        <v>1.1985581220481568E-7</v>
      </c>
      <c r="BS44">
        <f t="shared" si="36"/>
        <v>4.049823584492009E-6</v>
      </c>
      <c r="BT44">
        <f t="shared" si="36"/>
        <v>4.0631327141775618E-6</v>
      </c>
      <c r="BU44">
        <f t="shared" si="36"/>
        <v>1.6381182228609191E-6</v>
      </c>
      <c r="BV44">
        <f t="shared" si="36"/>
        <v>9.5589589112370329E-7</v>
      </c>
    </row>
    <row r="45" spans="1:177">
      <c r="A45">
        <v>44</v>
      </c>
      <c r="B45">
        <v>0.30193417783430071</v>
      </c>
      <c r="C45">
        <v>0.32852161436679861</v>
      </c>
      <c r="D45">
        <v>0.38589714310730361</v>
      </c>
      <c r="E45">
        <v>0.19940886996454407</v>
      </c>
      <c r="F45">
        <v>0.7401999386766337</v>
      </c>
      <c r="G45">
        <v>0.6193956671109101</v>
      </c>
      <c r="H45">
        <v>0.59952038438009236</v>
      </c>
      <c r="I45">
        <v>6.777555951566952E-2</v>
      </c>
      <c r="J45">
        <v>0.23782683920819833</v>
      </c>
      <c r="K45">
        <v>0.13891837314560626</v>
      </c>
      <c r="M45">
        <v>0.48961860672018037</v>
      </c>
      <c r="S45">
        <f t="shared" si="37"/>
        <v>0.31709131549897673</v>
      </c>
      <c r="T45">
        <f t="shared" si="35"/>
        <v>0.91091183192232694</v>
      </c>
      <c r="U45">
        <f t="shared" si="35"/>
        <v>0.75135750270876467</v>
      </c>
      <c r="V45">
        <f t="shared" si="35"/>
        <v>0.31557257068252814</v>
      </c>
      <c r="W45">
        <f t="shared" si="35"/>
        <v>1.1424275825753635E-2</v>
      </c>
      <c r="X45">
        <f t="shared" si="35"/>
        <v>0.57933750157315311</v>
      </c>
      <c r="Y45">
        <f t="shared" si="35"/>
        <v>0.42665970778041312</v>
      </c>
      <c r="Z45">
        <f t="shared" si="35"/>
        <v>0.77607834555945199</v>
      </c>
      <c r="AA45">
        <f t="shared" si="35"/>
        <v>0.43724041238744232</v>
      </c>
      <c r="AB45">
        <f t="shared" si="35"/>
        <v>0.13891837314560626</v>
      </c>
      <c r="BM45">
        <f t="shared" si="38"/>
        <v>4.558212387223757E-7</v>
      </c>
      <c r="BN45">
        <f t="shared" si="36"/>
        <v>5.3963225553083777E-7</v>
      </c>
      <c r="BO45">
        <f t="shared" si="36"/>
        <v>7.4458302529189388E-7</v>
      </c>
      <c r="BP45">
        <f t="shared" si="36"/>
        <v>1.9881948710268228E-7</v>
      </c>
      <c r="BQ45">
        <f t="shared" si="36"/>
        <v>2.7394797460844617E-6</v>
      </c>
      <c r="BR45">
        <f t="shared" si="36"/>
        <v>1.918254962178847E-6</v>
      </c>
      <c r="BS45">
        <f t="shared" si="36"/>
        <v>1.7971234564362686E-6</v>
      </c>
      <c r="BT45">
        <f t="shared" si="36"/>
        <v>2.2967632338310309E-8</v>
      </c>
      <c r="BU45">
        <f t="shared" si="36"/>
        <v>2.8280802723881111E-7</v>
      </c>
      <c r="BV45">
        <f t="shared" si="36"/>
        <v>9.6491571987109506E-8</v>
      </c>
    </row>
    <row r="46" spans="1:177">
      <c r="A46">
        <v>45</v>
      </c>
    </row>
    <row r="68" spans="156:165">
      <c r="EZ68">
        <f t="array" ref="EZ68:FI77">(1/4)*(MMULT($C$7:$F$16,$DT$23:$EC$26))</f>
        <v>9.7107836472966294E-2</v>
      </c>
      <c r="FA68">
        <v>1.4470847268648154E-2</v>
      </c>
      <c r="FB68">
        <v>1.6743630816057918E-2</v>
      </c>
      <c r="FC68">
        <v>-2.2782212300656031E-2</v>
      </c>
      <c r="FD68">
        <v>0.18228888902185322</v>
      </c>
      <c r="FE68">
        <v>-0.15795582246967035</v>
      </c>
      <c r="FF68">
        <v>6.9800734886368301E-2</v>
      </c>
      <c r="FG68">
        <v>7.5125808450859288E-3</v>
      </c>
      <c r="FH68">
        <v>0.1400367777190295</v>
      </c>
      <c r="FI68">
        <v>3.5342710480715862E-2</v>
      </c>
    </row>
    <row r="69" spans="156:165">
      <c r="EZ69">
        <v>0.18692486063970859</v>
      </c>
      <c r="FA69">
        <v>-6.0094516831346867E-3</v>
      </c>
      <c r="FB69">
        <v>-2.0015329234005595E-3</v>
      </c>
      <c r="FC69">
        <v>1.4442445489406451E-2</v>
      </c>
      <c r="FD69">
        <v>0.18380583438401854</v>
      </c>
      <c r="FE69">
        <v>-0.14019346862017976</v>
      </c>
      <c r="FF69">
        <v>0.12145523260138927</v>
      </c>
      <c r="FG69">
        <v>0.10749958146877985</v>
      </c>
      <c r="FH69">
        <v>6.6278696296422412E-2</v>
      </c>
      <c r="FI69">
        <v>1.4619440694638525E-2</v>
      </c>
    </row>
    <row r="70" spans="156:165">
      <c r="EZ70">
        <v>0.10898724968648275</v>
      </c>
      <c r="FA70">
        <v>0.16172518976590128</v>
      </c>
      <c r="FB70">
        <v>9.2056761264967205E-3</v>
      </c>
      <c r="FC70">
        <v>9.3002911576738456E-2</v>
      </c>
      <c r="FD70">
        <v>0.28118670478805108</v>
      </c>
      <c r="FE70">
        <v>-0.33664849825811277</v>
      </c>
      <c r="FF70">
        <v>5.3549324708830247E-2</v>
      </c>
      <c r="FG70">
        <v>0.11716623792130537</v>
      </c>
      <c r="FH70">
        <v>5.1175113762517516E-2</v>
      </c>
      <c r="FI70">
        <v>0.12006332681687543</v>
      </c>
    </row>
    <row r="71" spans="156:165">
      <c r="EZ71">
        <v>9.3259754907466519E-2</v>
      </c>
      <c r="FA71">
        <v>3.3726250001869365E-2</v>
      </c>
      <c r="FB71">
        <v>8.3146697756160487E-2</v>
      </c>
      <c r="FC71">
        <v>-5.5883125529278654E-2</v>
      </c>
      <c r="FD71">
        <v>0.23446090859148536</v>
      </c>
      <c r="FE71">
        <v>-0.21147615669853989</v>
      </c>
      <c r="FF71">
        <v>0.12371156852385708</v>
      </c>
      <c r="FG71">
        <v>3.9276390072035233E-2</v>
      </c>
      <c r="FH71">
        <v>0.13591765125819605</v>
      </c>
      <c r="FI71">
        <v>-3.4135197998406294E-2</v>
      </c>
    </row>
    <row r="72" spans="156:165">
      <c r="EZ72">
        <v>0.20378512215017691</v>
      </c>
      <c r="FA72">
        <v>3.3775722931917954E-2</v>
      </c>
      <c r="FB72">
        <v>2.9038657904471431E-2</v>
      </c>
      <c r="FC72">
        <v>5.3221595128967805E-3</v>
      </c>
      <c r="FD72">
        <v>0.28425778088339926</v>
      </c>
      <c r="FE72">
        <v>-0.24905624782475747</v>
      </c>
      <c r="FF72">
        <v>0.15113388428443073</v>
      </c>
      <c r="FG72">
        <v>0.11612547908926008</v>
      </c>
      <c r="FH72">
        <v>0.11915415620618318</v>
      </c>
      <c r="FI72">
        <v>2.301512527206942E-2</v>
      </c>
    </row>
    <row r="73" spans="156:165">
      <c r="EZ73">
        <v>0.14482804123559612</v>
      </c>
      <c r="FA73">
        <v>5.1963819949205486E-3</v>
      </c>
      <c r="FB73">
        <v>-9.8250236677018248E-3</v>
      </c>
      <c r="FC73">
        <v>2.6100269484652626E-2</v>
      </c>
      <c r="FD73">
        <v>0.13946150401387009</v>
      </c>
      <c r="FE73">
        <v>-0.1128544267684523</v>
      </c>
      <c r="FF73">
        <v>8.6016631981233299E-2</v>
      </c>
      <c r="FG73">
        <v>9.1504129827807049E-2</v>
      </c>
      <c r="FH73">
        <v>3.7631187994403709E-2</v>
      </c>
      <c r="FI73">
        <v>2.3914814154295718E-2</v>
      </c>
    </row>
    <row r="74" spans="156:165">
      <c r="EZ74">
        <v>9.1789123690107929E-2</v>
      </c>
      <c r="FA74">
        <v>5.2071955030397264E-2</v>
      </c>
      <c r="FB74">
        <v>6.5658188980112955E-2</v>
      </c>
      <c r="FC74">
        <v>-2.7892093997848713E-2</v>
      </c>
      <c r="FD74">
        <v>0.2284117015709981</v>
      </c>
      <c r="FE74">
        <v>-0.21912622570500284</v>
      </c>
      <c r="FF74">
        <v>0.10560050853700109</v>
      </c>
      <c r="FG74">
        <v>5.0656005755397311E-2</v>
      </c>
      <c r="FH74">
        <v>0.11370431390983493</v>
      </c>
      <c r="FI74">
        <v>-6.9002334458304858E-3</v>
      </c>
    </row>
    <row r="75" spans="156:165">
      <c r="EZ75">
        <v>8.5550613034523201E-2</v>
      </c>
      <c r="FA75">
        <v>3.3556152871637615E-2</v>
      </c>
      <c r="FB75">
        <v>-6.647550020113727E-3</v>
      </c>
      <c r="FC75">
        <v>3.6636682309048201E-2</v>
      </c>
      <c r="FD75">
        <v>0.10504049893584293</v>
      </c>
      <c r="FE75">
        <v>-0.10570069126101915</v>
      </c>
      <c r="FF75">
        <v>4.6012755225057989E-2</v>
      </c>
      <c r="FG75">
        <v>7.115078261463581E-2</v>
      </c>
      <c r="FH75">
        <v>1.0580148096747512E-2</v>
      </c>
      <c r="FI75">
        <v>3.3230815907385698E-2</v>
      </c>
    </row>
    <row r="76" spans="156:165">
      <c r="EZ76">
        <v>0.16657137634206243</v>
      </c>
      <c r="FA76">
        <v>4.8030964903128651E-2</v>
      </c>
      <c r="FB76">
        <v>-3.7441994093523445E-2</v>
      </c>
      <c r="FC76">
        <v>5.2459812467015254E-2</v>
      </c>
      <c r="FD76">
        <v>0.22615058989862469</v>
      </c>
      <c r="FE76">
        <v>-0.21502578229929775</v>
      </c>
      <c r="FF76">
        <v>6.4694426688969131E-2</v>
      </c>
      <c r="FG76">
        <v>6.8282742852583594E-2</v>
      </c>
      <c r="FH76">
        <v>0.11476481671604012</v>
      </c>
      <c r="FI76">
        <v>0.11541617351218438</v>
      </c>
    </row>
    <row r="77" spans="156:165">
      <c r="EZ77">
        <v>0.20499257689575157</v>
      </c>
      <c r="FA77">
        <v>7.2635946797332263E-3</v>
      </c>
      <c r="FB77">
        <v>2.5818431252446938E-2</v>
      </c>
      <c r="FC77">
        <v>-7.8979181716249264E-3</v>
      </c>
      <c r="FD77">
        <v>0.25832119377644869</v>
      </c>
      <c r="FE77">
        <v>-0.20987134984267117</v>
      </c>
      <c r="FF77">
        <v>0.15312528766212891</v>
      </c>
      <c r="FG77">
        <v>0.10576935210953337</v>
      </c>
      <c r="FH77">
        <v>0.12053807135347441</v>
      </c>
      <c r="FI77">
        <v>8.1880957496375112E-3</v>
      </c>
    </row>
    <row r="81" spans="156:165">
      <c r="EZ81">
        <f t="array" ref="EZ81:FI90">(1/4)*(MMULT($X$7:$AA$16,$CW$23:$DF$26))</f>
        <v>-0.96000213647319277</v>
      </c>
      <c r="FA81">
        <v>1.1449969298383642</v>
      </c>
      <c r="FB81">
        <v>-1.1108775343162109</v>
      </c>
      <c r="FC81">
        <v>2.8771574907544978E-3</v>
      </c>
      <c r="FD81">
        <v>-0.2413303712236681</v>
      </c>
      <c r="FE81">
        <v>0.82741970696204969</v>
      </c>
      <c r="FF81">
        <v>1.0182630717766779</v>
      </c>
      <c r="FG81">
        <v>-0.77494716506614525</v>
      </c>
      <c r="FH81">
        <v>9.0618945415400415E-2</v>
      </c>
      <c r="FI81">
        <v>2.9813955959702072E-3</v>
      </c>
    </row>
    <row r="82" spans="156:165">
      <c r="EZ82">
        <v>-0.62826535843057041</v>
      </c>
      <c r="FA82">
        <v>0.7301815026207148</v>
      </c>
      <c r="FB82">
        <v>-0.6633307182310203</v>
      </c>
      <c r="FC82">
        <v>1.7952085217018392E-3</v>
      </c>
      <c r="FD82">
        <v>-9.0758072312526694E-2</v>
      </c>
      <c r="FE82">
        <v>0.53556995244952144</v>
      </c>
      <c r="FF82">
        <v>0.65664784908783691</v>
      </c>
      <c r="FG82">
        <v>-0.60288269256941573</v>
      </c>
      <c r="FH82">
        <v>5.9204799474082005E-2</v>
      </c>
      <c r="FI82">
        <v>1.8375293896760576E-3</v>
      </c>
    </row>
    <row r="83" spans="156:165">
      <c r="EZ83">
        <v>-0.77536123337987051</v>
      </c>
      <c r="FA83">
        <v>0.97052424623737754</v>
      </c>
      <c r="FB83">
        <v>-0.95592577644017296</v>
      </c>
      <c r="FC83">
        <v>2.4119698967346491E-3</v>
      </c>
      <c r="FD83">
        <v>-0.16582294206430936</v>
      </c>
      <c r="FE83">
        <v>0.70110217566204946</v>
      </c>
      <c r="FF83">
        <v>0.87109212753957721</v>
      </c>
      <c r="FG83">
        <v>-0.72826720703109771</v>
      </c>
      <c r="FH83">
        <v>7.7767760030218486E-2</v>
      </c>
      <c r="FI83">
        <v>2.4788795494931543E-3</v>
      </c>
    </row>
    <row r="84" spans="156:165">
      <c r="EZ84">
        <v>-0.52076150416734912</v>
      </c>
      <c r="FA84">
        <v>0.60500936942891881</v>
      </c>
      <c r="FB84">
        <v>-0.56064058852246024</v>
      </c>
      <c r="FC84">
        <v>1.4722268256151874E-3</v>
      </c>
      <c r="FD84">
        <v>-6.1532594081121578E-2</v>
      </c>
      <c r="FE84">
        <v>0.44503937978335534</v>
      </c>
      <c r="FF84">
        <v>0.54716109431784243</v>
      </c>
      <c r="FG84">
        <v>-0.50621841990751004</v>
      </c>
      <c r="FH84">
        <v>4.8968130396179615E-2</v>
      </c>
      <c r="FI84">
        <v>1.5029059265297081E-3</v>
      </c>
    </row>
    <row r="85" spans="156:165">
      <c r="EZ85">
        <v>-0.79507239595048429</v>
      </c>
      <c r="FA85">
        <v>0.82709501903704608</v>
      </c>
      <c r="FB85">
        <v>-0.74090666329383681</v>
      </c>
      <c r="FC85">
        <v>2.0874008979925411E-3</v>
      </c>
      <c r="FD85">
        <v>-0.19094607135127101</v>
      </c>
      <c r="FE85">
        <v>0.60669382663895299</v>
      </c>
      <c r="FF85">
        <v>0.72722328302003059</v>
      </c>
      <c r="FG85">
        <v>-0.50283263711436843</v>
      </c>
      <c r="FH85">
        <v>6.4473279349039694E-2</v>
      </c>
      <c r="FI85">
        <v>2.1849587668986577E-3</v>
      </c>
    </row>
    <row r="86" spans="156:165">
      <c r="EZ86">
        <v>-1.0806962324637219</v>
      </c>
      <c r="FA86">
        <v>1.1659463260912433</v>
      </c>
      <c r="FB86">
        <v>-0.99701452246353184</v>
      </c>
      <c r="FC86">
        <v>2.9914652691860086E-3</v>
      </c>
      <c r="FD86">
        <v>-0.29494201385993157</v>
      </c>
      <c r="FE86">
        <v>0.84893510022271723</v>
      </c>
      <c r="FF86">
        <v>1.0179370798076173</v>
      </c>
      <c r="FG86">
        <v>-0.75877623873425792</v>
      </c>
      <c r="FH86">
        <v>9.249165185715931E-2</v>
      </c>
      <c r="FI86">
        <v>3.1273842735204051E-3</v>
      </c>
    </row>
    <row r="87" spans="156:165">
      <c r="EZ87">
        <v>-0.52240595869556883</v>
      </c>
      <c r="FA87">
        <v>0.77137339574795438</v>
      </c>
      <c r="FB87">
        <v>-0.64871234340232375</v>
      </c>
      <c r="FC87">
        <v>2.0783973852508395E-3</v>
      </c>
      <c r="FD87">
        <v>-0.24944747464158518</v>
      </c>
      <c r="FE87">
        <v>0.53695098714396328</v>
      </c>
      <c r="FF87">
        <v>0.66576753851484183</v>
      </c>
      <c r="FG87">
        <v>-0.62263735969702816</v>
      </c>
      <c r="FH87">
        <v>6.48830967702545E-2</v>
      </c>
      <c r="FI87">
        <v>2.1497208742411178E-3</v>
      </c>
    </row>
    <row r="88" spans="156:165">
      <c r="EZ88">
        <v>-0.76281356802157574</v>
      </c>
      <c r="FA88">
        <v>0.96001976466966288</v>
      </c>
      <c r="FB88">
        <v>-0.81378546461304802</v>
      </c>
      <c r="FC88">
        <v>2.5221684135260242E-3</v>
      </c>
      <c r="FD88">
        <v>-0.27083448075906058</v>
      </c>
      <c r="FE88">
        <v>0.68346508936620232</v>
      </c>
      <c r="FF88">
        <v>0.83440904947344263</v>
      </c>
      <c r="FG88">
        <v>-0.71428472768922369</v>
      </c>
      <c r="FH88">
        <v>7.8683346772256121E-2</v>
      </c>
      <c r="FI88">
        <v>2.6188223878182209E-3</v>
      </c>
    </row>
    <row r="89" spans="156:165">
      <c r="EZ89">
        <v>-0.57147971651068719</v>
      </c>
      <c r="FA89">
        <v>0.67708050757591687</v>
      </c>
      <c r="FB89">
        <v>-0.56767264662035333</v>
      </c>
      <c r="FC89">
        <v>1.7251917074309168E-3</v>
      </c>
      <c r="FD89">
        <v>-0.13352799648339908</v>
      </c>
      <c r="FE89">
        <v>0.49098139179810685</v>
      </c>
      <c r="FF89">
        <v>0.59735456545295007</v>
      </c>
      <c r="FG89">
        <v>-0.55184444507836694</v>
      </c>
      <c r="FH89">
        <v>5.5605493914389521E-2</v>
      </c>
      <c r="FI89">
        <v>1.7776542440120623E-3</v>
      </c>
    </row>
    <row r="90" spans="156:165">
      <c r="EZ90">
        <v>-0.90682070633690892</v>
      </c>
      <c r="FA90">
        <v>1.0159645066433005</v>
      </c>
      <c r="FB90">
        <v>-0.85423080018705755</v>
      </c>
      <c r="FC90">
        <v>2.6294043173773433E-3</v>
      </c>
      <c r="FD90">
        <v>-0.26710619950727932</v>
      </c>
      <c r="FE90">
        <v>0.73529657011592597</v>
      </c>
      <c r="FF90">
        <v>0.88467253578397775</v>
      </c>
      <c r="FG90">
        <v>-0.6946882270975282</v>
      </c>
      <c r="FH90">
        <v>8.1539245336154365E-2</v>
      </c>
      <c r="FI90">
        <v>2.7436709320379439E-3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4.4788620587244994</v>
      </c>
      <c r="EN2" t="s">
        <v>10</v>
      </c>
    </row>
    <row r="3" spans="1:177">
      <c r="A3">
        <v>2</v>
      </c>
      <c r="C3" t="s">
        <v>105</v>
      </c>
      <c r="H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4.478518138386308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2.1983619196671995</v>
      </c>
      <c r="O7">
        <v>3.0688453776082754</v>
      </c>
      <c r="P7">
        <v>2.5338627681854109</v>
      </c>
      <c r="Q7">
        <v>3.7531523419031632</v>
      </c>
      <c r="S7">
        <f>N7+$M23</f>
        <v>2.9907097408459498</v>
      </c>
      <c r="T7">
        <f t="shared" ref="T7:V16" si="0">O7+$M23</f>
        <v>3.861193198787026</v>
      </c>
      <c r="U7">
        <f t="shared" si="0"/>
        <v>3.3262105893641616</v>
      </c>
      <c r="V7">
        <f t="shared" si="0"/>
        <v>4.5455001630819138</v>
      </c>
      <c r="X7">
        <f xml:space="preserve"> IF(S7&gt;0,S7,0)</f>
        <v>2.9907097408459498</v>
      </c>
      <c r="Y7">
        <f t="shared" ref="Y7:AA16" si="1" xml:space="preserve"> IF(T7&gt;0,T7,0)</f>
        <v>3.861193198787026</v>
      </c>
      <c r="Z7">
        <f t="shared" si="1"/>
        <v>3.3262105893641616</v>
      </c>
      <c r="AA7">
        <f t="shared" si="1"/>
        <v>4.5455001630819138</v>
      </c>
      <c r="AC7">
        <f t="array" ref="AC7:AF16">MMULT(B36:K45,X7:AA16)</f>
        <v>9.2915740557936051</v>
      </c>
      <c r="AD7">
        <v>12.13222784626377</v>
      </c>
      <c r="AE7">
        <v>10.879044657175008</v>
      </c>
      <c r="AF7">
        <v>12.751691544351324</v>
      </c>
      <c r="AH7">
        <f>AC7+$M36</f>
        <v>9.6317904309064275</v>
      </c>
      <c r="AI7">
        <f t="shared" ref="AI7:AK16" si="2">AD7+$M36</f>
        <v>12.472444221376593</v>
      </c>
      <c r="AJ7">
        <f t="shared" si="2"/>
        <v>11.219261032287831</v>
      </c>
      <c r="AK7">
        <f t="shared" si="2"/>
        <v>13.091907919464147</v>
      </c>
      <c r="AW7">
        <f>AH7</f>
        <v>9.6317904309064275</v>
      </c>
      <c r="AX7">
        <f t="shared" ref="AX7:AZ16" si="3">AI7</f>
        <v>12.472444221376593</v>
      </c>
      <c r="AY7">
        <f t="shared" si="3"/>
        <v>11.219261032287831</v>
      </c>
      <c r="AZ7">
        <f t="shared" si="3"/>
        <v>13.091907919464147</v>
      </c>
      <c r="BB7">
        <f>EXP(AW7-AW$20)</f>
        <v>8.5972824570082311E-3</v>
      </c>
      <c r="BC7">
        <f t="shared" ref="BC7:BE16" si="4">EXP(AX7-AX$20)</f>
        <v>4.4530008264978254E-3</v>
      </c>
      <c r="BD7">
        <f t="shared" si="4"/>
        <v>5.3408336206107205E-3</v>
      </c>
      <c r="BE7">
        <f t="shared" si="4"/>
        <v>1.9274098110675544E-3</v>
      </c>
      <c r="BG7">
        <f>BB7/BB$20</f>
        <v>3.1803582402287777E-3</v>
      </c>
      <c r="BH7">
        <f t="shared" ref="BH7:BJ16" si="5">BC7/BC$20</f>
        <v>1.3581710432408768E-3</v>
      </c>
      <c r="BI7">
        <f t="shared" si="5"/>
        <v>1.6263012779014821E-3</v>
      </c>
      <c r="BJ7">
        <f t="shared" si="5"/>
        <v>6.5737970625929024E-4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6.6016163054640895</v>
      </c>
      <c r="BS7">
        <f t="shared" si="6"/>
        <v>0</v>
      </c>
      <c r="BT7">
        <f t="shared" si="6"/>
        <v>0</v>
      </c>
      <c r="BY7">
        <f>$BG$7-$BL$7</f>
        <v>3.1803582402287777E-3</v>
      </c>
      <c r="BZ7">
        <f>$BH$7-$BM$7</f>
        <v>-0.99864182895675913</v>
      </c>
      <c r="CA7">
        <f>$BI$7-$BN$7</f>
        <v>1.6263012779014821E-3</v>
      </c>
      <c r="CB7">
        <f>$BJ$7-$BO$7</f>
        <v>6.5737970625929024E-4</v>
      </c>
      <c r="CW7">
        <f>BY7</f>
        <v>3.1803582402287777E-3</v>
      </c>
      <c r="CX7">
        <f t="shared" ref="CX7:CZ16" si="7">BZ7</f>
        <v>-0.99864182895675913</v>
      </c>
      <c r="CY7">
        <f t="shared" si="7"/>
        <v>1.6263012779014821E-3</v>
      </c>
      <c r="CZ7">
        <f t="shared" si="7"/>
        <v>6.5737970625929024E-4</v>
      </c>
      <c r="DB7">
        <f t="array" ref="DB7:DK16">(1/4)*(MMULT($X$7:$AA$16,$CW$23:$DF$26))</f>
        <v>-0.95950999238239554</v>
      </c>
      <c r="DC7">
        <v>1.133925561783294</v>
      </c>
      <c r="DD7">
        <v>-1.1095002531101277</v>
      </c>
      <c r="DE7">
        <v>2.9268127977448298E-3</v>
      </c>
      <c r="DF7">
        <v>-0.22859477326243691</v>
      </c>
      <c r="DG7">
        <v>0.82630718828450156</v>
      </c>
      <c r="DH7">
        <v>1.0119415491464689</v>
      </c>
      <c r="DI7">
        <v>-0.77251281693610552</v>
      </c>
      <c r="DJ7">
        <v>9.1983440497293706E-2</v>
      </c>
      <c r="DK7">
        <v>3.0332831817628126E-3</v>
      </c>
      <c r="DM7">
        <f>(1/4)*SUM($CW$7:$CZ$7)</f>
        <v>-0.24829444743309237</v>
      </c>
      <c r="DO7">
        <f t="array" ref="DO7:DR16">MMULT(S36:AB45,CW7:CZ16)</f>
        <v>-0.14059145005991633</v>
      </c>
      <c r="DP7">
        <v>0.5030254510255916</v>
      </c>
      <c r="DQ7">
        <v>0.10478017002650787</v>
      </c>
      <c r="DR7">
        <v>0.56958351498924131</v>
      </c>
      <c r="DT7">
        <f>IF($S$7&gt;0,$DO$7,0)</f>
        <v>-0.14059145005991633</v>
      </c>
      <c r="DU7">
        <f>IF($T$7&gt;0,$DP$7,0)</f>
        <v>0.5030254510255916</v>
      </c>
      <c r="DV7">
        <f>IF($U$7&gt;0,$DQ$7,0)</f>
        <v>0.10478017002650787</v>
      </c>
      <c r="DW7">
        <f>IF($V$7&gt;0,$DR$7,0)</f>
        <v>0.56958351498924131</v>
      </c>
      <c r="DY7">
        <f t="array" ref="DY7:EH16">(1/4)*(MMULT($C$7:$F$16,$DT$23:$EC$26))</f>
        <v>9.6418100264412415E-2</v>
      </c>
      <c r="DZ7">
        <v>1.3570410298016769E-2</v>
      </c>
      <c r="EA7">
        <v>1.6325478105876274E-2</v>
      </c>
      <c r="EB7">
        <v>-2.3680967758663241E-2</v>
      </c>
      <c r="EC7">
        <v>0.18093300687258809</v>
      </c>
      <c r="ED7">
        <v>-0.15730074852858331</v>
      </c>
      <c r="EE7">
        <v>6.9669902076312573E-2</v>
      </c>
      <c r="EF7">
        <v>7.3176101635050138E-3</v>
      </c>
      <c r="EG7">
        <v>0.13914513573670242</v>
      </c>
      <c r="EH7">
        <v>3.3483263330211462E-2</v>
      </c>
      <c r="EJ7">
        <f>(1/4)*SUM($DT$7:$DW$7)</f>
        <v>0.25919942149535613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1.5726005920339494</v>
      </c>
      <c r="O8">
        <v>2.4613257122719281</v>
      </c>
      <c r="P8">
        <v>2.4897435317770702</v>
      </c>
      <c r="Q8">
        <v>2.6548764443955544</v>
      </c>
      <c r="S8">
        <f t="shared" ref="S8:S16" si="8">N8+$M24</f>
        <v>1.638000067524634</v>
      </c>
      <c r="T8">
        <f t="shared" si="0"/>
        <v>2.5267251877626129</v>
      </c>
      <c r="U8">
        <f t="shared" si="0"/>
        <v>2.555143007267755</v>
      </c>
      <c r="V8">
        <f t="shared" si="0"/>
        <v>2.7202759198862392</v>
      </c>
      <c r="X8">
        <f t="shared" ref="X8:X16" si="9" xml:space="preserve"> IF(S8&gt;0,S8,0)</f>
        <v>1.638000067524634</v>
      </c>
      <c r="Y8">
        <f t="shared" si="1"/>
        <v>2.5267251877626129</v>
      </c>
      <c r="Z8">
        <f t="shared" si="1"/>
        <v>2.555143007267755</v>
      </c>
      <c r="AA8">
        <f t="shared" si="1"/>
        <v>2.7202759198862392</v>
      </c>
      <c r="AC8">
        <v>13.986182990329551</v>
      </c>
      <c r="AD8">
        <v>17.436410806585648</v>
      </c>
      <c r="AE8">
        <v>16.049718002145852</v>
      </c>
      <c r="AF8">
        <v>18.761128613657334</v>
      </c>
      <c r="AH8">
        <f t="shared" ref="AH8:AH16" si="10">AC8+$M37</f>
        <v>14.388099549936664</v>
      </c>
      <c r="AI8">
        <f t="shared" si="2"/>
        <v>17.838327366192761</v>
      </c>
      <c r="AJ8">
        <f t="shared" si="2"/>
        <v>16.451634561752964</v>
      </c>
      <c r="AK8">
        <f t="shared" si="2"/>
        <v>19.163045173264447</v>
      </c>
      <c r="AW8">
        <f t="shared" ref="AW8:AW16" si="11">AH8</f>
        <v>14.388099549936664</v>
      </c>
      <c r="AX8">
        <f t="shared" si="3"/>
        <v>17.838327366192761</v>
      </c>
      <c r="AY8">
        <f t="shared" si="3"/>
        <v>16.451634561752964</v>
      </c>
      <c r="AZ8">
        <f t="shared" si="3"/>
        <v>19.163045173264447</v>
      </c>
      <c r="BB8">
        <f t="shared" ref="BB8:BB16" si="12">EXP(AW8-AW$20)</f>
        <v>1</v>
      </c>
      <c r="BC8">
        <f t="shared" si="4"/>
        <v>0.95285368104394075</v>
      </c>
      <c r="BD8">
        <f t="shared" si="4"/>
        <v>1</v>
      </c>
      <c r="BE8">
        <f t="shared" si="4"/>
        <v>0.8349019464334817</v>
      </c>
      <c r="BG8">
        <f t="shared" ref="BG8:BG16" si="13">BB8/BB$20</f>
        <v>0.36992599186226</v>
      </c>
      <c r="BH8">
        <f t="shared" si="5"/>
        <v>0.29062161191134706</v>
      </c>
      <c r="BI8">
        <f t="shared" si="5"/>
        <v>0.30450326548751688</v>
      </c>
      <c r="BJ8">
        <f t="shared" si="5"/>
        <v>0.28475915871661767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0.36992599186226</v>
      </c>
      <c r="BZ8">
        <f>$BH$8-$BM$8</f>
        <v>0.29062161191134706</v>
      </c>
      <c r="CA8">
        <f>$BI$8-$BN$8</f>
        <v>0.30450326548751688</v>
      </c>
      <c r="CB8">
        <f>$BJ$8-$BO$8</f>
        <v>0.28475915871661767</v>
      </c>
      <c r="CW8">
        <f t="shared" ref="CW8:CW16" si="15">BY8</f>
        <v>0.36992599186226</v>
      </c>
      <c r="CX8">
        <f t="shared" si="7"/>
        <v>0.29062161191134706</v>
      </c>
      <c r="CY8">
        <f t="shared" si="7"/>
        <v>0.30450326548751688</v>
      </c>
      <c r="CZ8">
        <f t="shared" si="7"/>
        <v>0.28475915871661767</v>
      </c>
      <c r="DB8">
        <v>-0.62803508731075497</v>
      </c>
      <c r="DC8">
        <v>0.72323315462464377</v>
      </c>
      <c r="DD8">
        <v>-0.66253914824939808</v>
      </c>
      <c r="DE8">
        <v>1.826789303092255E-3</v>
      </c>
      <c r="DF8">
        <v>-8.2700313859459834E-2</v>
      </c>
      <c r="DG8">
        <v>0.5349326946787577</v>
      </c>
      <c r="DH8">
        <v>0.65267169980298212</v>
      </c>
      <c r="DI8">
        <v>-0.60137001791853106</v>
      </c>
      <c r="DJ8">
        <v>6.0110080479895717E-2</v>
      </c>
      <c r="DK8">
        <v>1.8701484487725862E-3</v>
      </c>
      <c r="DM8">
        <f>(1/4)*SUM($CW$8:$CZ$8)</f>
        <v>0.31245250699443539</v>
      </c>
      <c r="DO8">
        <v>0.35304774088599655</v>
      </c>
      <c r="DP8">
        <v>0.27411171888024766</v>
      </c>
      <c r="DQ8">
        <v>0.2614762530369108</v>
      </c>
      <c r="DR8">
        <v>-0.43794081199876966</v>
      </c>
      <c r="DT8">
        <f>IF($S$8&gt;0,$DO$8,0)</f>
        <v>0.35304774088599655</v>
      </c>
      <c r="DU8">
        <f>IF($T$8&gt;0,$DP$8,0)</f>
        <v>0.27411171888024766</v>
      </c>
      <c r="DV8">
        <f>IF($U$8&gt;0,$DQ$8,0)</f>
        <v>0.2614762530369108</v>
      </c>
      <c r="DW8">
        <f>IF($V$8&gt;0,$DR$8,0)</f>
        <v>-0.43794081199876966</v>
      </c>
      <c r="DY8">
        <v>0.18621304565596816</v>
      </c>
      <c r="DZ8">
        <v>-6.8144463577401726E-3</v>
      </c>
      <c r="EA8">
        <v>-2.5091415895612292E-3</v>
      </c>
      <c r="EB8">
        <v>1.3696376532777665E-2</v>
      </c>
      <c r="EC8">
        <v>0.18261979598934563</v>
      </c>
      <c r="ED8">
        <v>-0.13984109015969173</v>
      </c>
      <c r="EE8">
        <v>0.12126086896941768</v>
      </c>
      <c r="EF8">
        <v>0.10724778873221436</v>
      </c>
      <c r="EG8">
        <v>6.5459825393615112E-2</v>
      </c>
      <c r="EH8">
        <v>1.3079824342156418E-2</v>
      </c>
      <c r="EJ8">
        <f>(1/4)*SUM($DT$8:$DW$8)</f>
        <v>0.11267372520109634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2.241603953877374</v>
      </c>
      <c r="O9">
        <v>2.9830393924883571</v>
      </c>
      <c r="P9">
        <v>2.9661927527358913</v>
      </c>
      <c r="Q9">
        <v>3.7744601294884932</v>
      </c>
      <c r="S9">
        <f t="shared" si="8"/>
        <v>2.3786008532519394</v>
      </c>
      <c r="T9">
        <f t="shared" si="0"/>
        <v>3.1200362918629225</v>
      </c>
      <c r="U9">
        <f t="shared" si="0"/>
        <v>3.1031896521104567</v>
      </c>
      <c r="V9">
        <f t="shared" si="0"/>
        <v>3.9114570288630586</v>
      </c>
      <c r="X9">
        <f t="shared" si="9"/>
        <v>2.3786008532519394</v>
      </c>
      <c r="Y9">
        <f t="shared" si="1"/>
        <v>3.1200362918629225</v>
      </c>
      <c r="Z9">
        <f t="shared" si="1"/>
        <v>3.1031896521104567</v>
      </c>
      <c r="AA9">
        <f t="shared" si="1"/>
        <v>3.9114570288630586</v>
      </c>
      <c r="AC9">
        <v>10.275098191861742</v>
      </c>
      <c r="AD9">
        <v>13.744998293881601</v>
      </c>
      <c r="AE9">
        <v>12.63616989727004</v>
      </c>
      <c r="AF9">
        <v>14.60830141476924</v>
      </c>
      <c r="AH9">
        <f t="shared" si="10"/>
        <v>10.665646260368215</v>
      </c>
      <c r="AI9">
        <f t="shared" si="2"/>
        <v>14.135546362388073</v>
      </c>
      <c r="AJ9">
        <f t="shared" si="2"/>
        <v>13.026717965776513</v>
      </c>
      <c r="AK9">
        <f t="shared" si="2"/>
        <v>14.998849483275713</v>
      </c>
      <c r="AW9">
        <f t="shared" si="11"/>
        <v>10.665646260368215</v>
      </c>
      <c r="AX9">
        <f t="shared" si="3"/>
        <v>14.135546362388073</v>
      </c>
      <c r="AY9">
        <f t="shared" si="3"/>
        <v>13.026717965776513</v>
      </c>
      <c r="AZ9">
        <f t="shared" si="3"/>
        <v>14.998849483275713</v>
      </c>
      <c r="BB9">
        <f t="shared" si="12"/>
        <v>2.4174587773211569E-2</v>
      </c>
      <c r="BC9">
        <f t="shared" si="4"/>
        <v>2.3492479601016924E-2</v>
      </c>
      <c r="BD9">
        <f t="shared" si="4"/>
        <v>3.2551995843314828E-2</v>
      </c>
      <c r="BE9">
        <f t="shared" si="4"/>
        <v>1.2976221906714514E-2</v>
      </c>
      <c r="BG9">
        <f t="shared" si="13"/>
        <v>8.9428083598665532E-3</v>
      </c>
      <c r="BH9">
        <f t="shared" si="5"/>
        <v>7.1652368304458824E-3</v>
      </c>
      <c r="BI9">
        <f t="shared" si="5"/>
        <v>9.9121890324254409E-3</v>
      </c>
      <c r="BJ9">
        <f t="shared" si="5"/>
        <v>4.4257868235435538E-3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5.420307203098961</v>
      </c>
      <c r="BY9">
        <f>$BG$9-$BL$9</f>
        <v>8.9428083598665532E-3</v>
      </c>
      <c r="BZ9">
        <f>$BH$9-$BM$9</f>
        <v>7.1652368304458824E-3</v>
      </c>
      <c r="CA9">
        <f>$BI$9-$BN$9</f>
        <v>9.9121890324254409E-3</v>
      </c>
      <c r="CB9">
        <f>$BJ$9-$BO$9</f>
        <v>-0.99557421317645645</v>
      </c>
      <c r="CW9">
        <f t="shared" si="15"/>
        <v>8.9428083598665532E-3</v>
      </c>
      <c r="CX9">
        <f t="shared" si="7"/>
        <v>7.1652368304458824E-3</v>
      </c>
      <c r="CY9">
        <f t="shared" si="7"/>
        <v>9.9121890324254409E-3</v>
      </c>
      <c r="CZ9">
        <f t="shared" si="7"/>
        <v>-0.99557421317645645</v>
      </c>
      <c r="DB9">
        <v>-0.77515397808103026</v>
      </c>
      <c r="DC9">
        <v>0.96135271290917435</v>
      </c>
      <c r="DD9">
        <v>-0.95493979522566075</v>
      </c>
      <c r="DE9">
        <v>2.4543440578924723E-3</v>
      </c>
      <c r="DF9">
        <v>-0.15505063597029695</v>
      </c>
      <c r="DG9">
        <v>0.70031706561348706</v>
      </c>
      <c r="DH9">
        <v>0.86586941445724452</v>
      </c>
      <c r="DI9">
        <v>-0.72633125231060536</v>
      </c>
      <c r="DJ9">
        <v>7.8959344377653479E-2</v>
      </c>
      <c r="DK9">
        <v>2.5227801721417397E-3</v>
      </c>
      <c r="DM9">
        <f>(1/4)*SUM($CW$9:$CZ$9)</f>
        <v>-0.24238849473842963</v>
      </c>
      <c r="DO9">
        <v>-0.18340942271476518</v>
      </c>
      <c r="DP9">
        <v>-0.10750750670426204</v>
      </c>
      <c r="DQ9">
        <v>0.37586522252959015</v>
      </c>
      <c r="DR9">
        <v>4.7486492003271846E-2</v>
      </c>
      <c r="DT9">
        <f>IF($S$9&gt;0,$DO$9,0)</f>
        <v>-0.18340942271476518</v>
      </c>
      <c r="DU9">
        <f>IF($T$9&gt;0,$DP$9,0)</f>
        <v>-0.10750750670426204</v>
      </c>
      <c r="DV9">
        <f>IF($U$9&gt;0,$DQ$9,0)</f>
        <v>0.37586522252959015</v>
      </c>
      <c r="DW9">
        <f>IF($V$9&gt;0,$DR$9,0)</f>
        <v>4.7486492003271846E-2</v>
      </c>
      <c r="DY9">
        <v>0.10807102103400118</v>
      </c>
      <c r="DZ9">
        <v>0.16066405032920514</v>
      </c>
      <c r="EA9">
        <v>8.6601975396228912E-3</v>
      </c>
      <c r="EB9">
        <v>9.1914314248190632E-2</v>
      </c>
      <c r="EC9">
        <v>0.27941825884326371</v>
      </c>
      <c r="ED9">
        <v>-0.33593308089838053</v>
      </c>
      <c r="EE9">
        <v>5.3223624051659188E-2</v>
      </c>
      <c r="EF9">
        <v>0.11679805652611323</v>
      </c>
      <c r="EG9">
        <v>5.0100260767632201E-2</v>
      </c>
      <c r="EH9">
        <v>0.11780682531662122</v>
      </c>
      <c r="EJ9">
        <f>(1/4)*SUM($DT$9:$DW$9)</f>
        <v>3.3108696278458687E-2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1.0117147997306115</v>
      </c>
      <c r="O10">
        <v>1.8046641986055458</v>
      </c>
      <c r="P10">
        <v>1.8538549838994696</v>
      </c>
      <c r="Q10">
        <v>2.0084654950863126</v>
      </c>
      <c r="S10">
        <f t="shared" si="8"/>
        <v>1.3014008606280125</v>
      </c>
      <c r="T10">
        <f t="shared" si="0"/>
        <v>2.0943502595029466</v>
      </c>
      <c r="U10">
        <f t="shared" si="0"/>
        <v>2.1435410447968706</v>
      </c>
      <c r="V10">
        <f t="shared" si="0"/>
        <v>2.2981515559837136</v>
      </c>
      <c r="X10">
        <f t="shared" si="9"/>
        <v>1.3014008606280125</v>
      </c>
      <c r="Y10">
        <f t="shared" si="1"/>
        <v>2.0943502595029466</v>
      </c>
      <c r="Z10">
        <f t="shared" si="1"/>
        <v>2.1435410447968706</v>
      </c>
      <c r="AA10">
        <f t="shared" si="1"/>
        <v>2.2981515559837136</v>
      </c>
      <c r="AC10">
        <v>8.9576168730216121</v>
      </c>
      <c r="AD10">
        <v>11.425822775812852</v>
      </c>
      <c r="AE10">
        <v>10.431283568300859</v>
      </c>
      <c r="AF10">
        <v>12.424120179740834</v>
      </c>
      <c r="AH10">
        <f t="shared" si="10"/>
        <v>9.0493924591412149</v>
      </c>
      <c r="AI10">
        <f t="shared" si="2"/>
        <v>11.517598361932455</v>
      </c>
      <c r="AJ10">
        <f t="shared" si="2"/>
        <v>10.523059154420462</v>
      </c>
      <c r="AK10">
        <f t="shared" si="2"/>
        <v>12.515895765860437</v>
      </c>
      <c r="AW10">
        <f t="shared" si="11"/>
        <v>9.0493924591412149</v>
      </c>
      <c r="AX10">
        <f t="shared" si="3"/>
        <v>11.517598361932455</v>
      </c>
      <c r="AY10">
        <f t="shared" si="3"/>
        <v>10.523059154420462</v>
      </c>
      <c r="AZ10">
        <f t="shared" si="3"/>
        <v>12.515895765860437</v>
      </c>
      <c r="BB10">
        <f t="shared" si="12"/>
        <v>4.8020753458324844E-3</v>
      </c>
      <c r="BC10">
        <f t="shared" si="4"/>
        <v>1.713832948545459E-3</v>
      </c>
      <c r="BD10">
        <f t="shared" si="4"/>
        <v>2.6622719416528264E-3</v>
      </c>
      <c r="BE10">
        <f t="shared" si="4"/>
        <v>1.0834656959971386E-3</v>
      </c>
      <c r="BG10">
        <f t="shared" si="13"/>
        <v>1.7764124853043872E-3</v>
      </c>
      <c r="BH10">
        <f t="shared" si="5"/>
        <v>5.2272127815822461E-4</v>
      </c>
      <c r="BI10">
        <f t="shared" si="5"/>
        <v>8.1067049984907759E-4</v>
      </c>
      <c r="BJ10">
        <f t="shared" si="5"/>
        <v>3.6953654427135868E-4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1.7764124853043872E-3</v>
      </c>
      <c r="BZ10">
        <f>$BH$10-$BM$10</f>
        <v>5.2272127815822461E-4</v>
      </c>
      <c r="CA10">
        <f>$BI$10-$BN$10</f>
        <v>8.1067049984907759E-4</v>
      </c>
      <c r="CB10">
        <f>$BJ$10-$BO$10</f>
        <v>3.6953654427135868E-4</v>
      </c>
      <c r="CW10">
        <f t="shared" si="15"/>
        <v>1.7764124853043872E-3</v>
      </c>
      <c r="CX10">
        <f t="shared" si="7"/>
        <v>5.2272127815822461E-4</v>
      </c>
      <c r="CY10">
        <f t="shared" si="7"/>
        <v>8.1067049984907759E-4</v>
      </c>
      <c r="CZ10">
        <f t="shared" si="7"/>
        <v>3.6953654427135868E-4</v>
      </c>
      <c r="DB10">
        <v>-0.52059251273498675</v>
      </c>
      <c r="DC10">
        <v>0.59930510100857237</v>
      </c>
      <c r="DD10">
        <v>-0.56002213724068484</v>
      </c>
      <c r="DE10">
        <v>1.4983856640516063E-3</v>
      </c>
      <c r="DF10">
        <v>-5.4859656854998634E-2</v>
      </c>
      <c r="DG10">
        <v>0.44455036897193728</v>
      </c>
      <c r="DH10">
        <v>0.54389512806948836</v>
      </c>
      <c r="DI10">
        <v>-0.5050288789835311</v>
      </c>
      <c r="DJ10">
        <v>4.9724351091691918E-2</v>
      </c>
      <c r="DK10">
        <v>1.5298510084599439E-3</v>
      </c>
      <c r="DM10">
        <f>(1/4)*SUM($CW$10:$CZ$10)</f>
        <v>8.6983520189576195E-4</v>
      </c>
      <c r="DO10">
        <v>0.25123395387878744</v>
      </c>
      <c r="DP10">
        <v>0.35815563982594967</v>
      </c>
      <c r="DQ10">
        <v>-0.13578253995399059</v>
      </c>
      <c r="DR10">
        <v>-0.32457258250083976</v>
      </c>
      <c r="DT10">
        <f>IF($S$10&gt;0,$DO$10,0)</f>
        <v>0.25123395387878744</v>
      </c>
      <c r="DU10">
        <f>IF($T$10&gt;0,$DP$10,0)</f>
        <v>0.35815563982594967</v>
      </c>
      <c r="DV10">
        <f>IF($U$10&gt;0,$DQ$10,0)</f>
        <v>-0.13578253995399059</v>
      </c>
      <c r="DW10">
        <f>IF($V$10&gt;0,$DR$10,0)</f>
        <v>-0.32457258250083976</v>
      </c>
      <c r="DY10">
        <v>9.248413907693856E-2</v>
      </c>
      <c r="DZ10">
        <v>3.2834205691743404E-2</v>
      </c>
      <c r="EA10">
        <v>8.2644291578658893E-2</v>
      </c>
      <c r="EB10">
        <v>-5.6802535420551865E-2</v>
      </c>
      <c r="EC10">
        <v>0.23310612148340715</v>
      </c>
      <c r="ED10">
        <v>-0.2109114854590747</v>
      </c>
      <c r="EE10">
        <v>0.12354034581895999</v>
      </c>
      <c r="EF10">
        <v>3.9051335568160574E-2</v>
      </c>
      <c r="EG10">
        <v>0.13497120925102646</v>
      </c>
      <c r="EH10">
        <v>-3.5973050743646484E-2</v>
      </c>
      <c r="EJ10">
        <f>(1/4)*SUM($DT$10:$DW$10)</f>
        <v>3.7258617812476691E-2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1.4113792822160374</v>
      </c>
      <c r="O11">
        <v>2.3922732324462364</v>
      </c>
      <c r="P11">
        <v>1.3749587514785968</v>
      </c>
      <c r="Q11">
        <v>2.2338155421296668</v>
      </c>
      <c r="S11">
        <f t="shared" si="8"/>
        <v>2.2140969223753668</v>
      </c>
      <c r="T11">
        <f t="shared" si="0"/>
        <v>3.1949908726055654</v>
      </c>
      <c r="U11">
        <f t="shared" si="0"/>
        <v>2.177676391637926</v>
      </c>
      <c r="V11">
        <f t="shared" si="0"/>
        <v>3.0365331822889958</v>
      </c>
      <c r="X11">
        <f t="shared" si="9"/>
        <v>2.2140969223753668</v>
      </c>
      <c r="Y11">
        <f t="shared" si="1"/>
        <v>3.1949908726055654</v>
      </c>
      <c r="Z11">
        <f t="shared" si="1"/>
        <v>2.177676391637926</v>
      </c>
      <c r="AA11">
        <f t="shared" si="1"/>
        <v>3.0365331822889958</v>
      </c>
      <c r="AC11">
        <v>13.520033004408369</v>
      </c>
      <c r="AD11">
        <v>16.548262435882485</v>
      </c>
      <c r="AE11">
        <v>15.346322873947297</v>
      </c>
      <c r="AF11">
        <v>18.247812389622318</v>
      </c>
      <c r="AH11">
        <f t="shared" si="10"/>
        <v>13.763939608421268</v>
      </c>
      <c r="AI11">
        <f t="shared" si="2"/>
        <v>16.792169039895384</v>
      </c>
      <c r="AJ11">
        <f t="shared" si="2"/>
        <v>15.590229477960197</v>
      </c>
      <c r="AK11">
        <f t="shared" si="2"/>
        <v>18.491718993635217</v>
      </c>
      <c r="AW11">
        <f t="shared" si="11"/>
        <v>13.763939608421268</v>
      </c>
      <c r="AX11">
        <f t="shared" si="3"/>
        <v>16.792169039895384</v>
      </c>
      <c r="AY11">
        <f t="shared" si="3"/>
        <v>15.590229477960197</v>
      </c>
      <c r="AZ11">
        <f t="shared" si="3"/>
        <v>18.491718993635217</v>
      </c>
      <c r="BB11">
        <f t="shared" si="12"/>
        <v>0.53571126834292504</v>
      </c>
      <c r="BC11">
        <f t="shared" si="4"/>
        <v>0.33472290170914687</v>
      </c>
      <c r="BD11">
        <f t="shared" si="4"/>
        <v>0.4225679216546816</v>
      </c>
      <c r="BE11">
        <f t="shared" si="4"/>
        <v>0.42666028406255319</v>
      </c>
      <c r="BG11">
        <f t="shared" si="13"/>
        <v>0.19817352229354587</v>
      </c>
      <c r="BH11">
        <f t="shared" si="5"/>
        <v>0.10209092033078863</v>
      </c>
      <c r="BI11">
        <f t="shared" si="5"/>
        <v>0.12867331203412374</v>
      </c>
      <c r="BJ11">
        <f t="shared" si="5"/>
        <v>0.14552058965300968</v>
      </c>
      <c r="BL11">
        <v>1</v>
      </c>
      <c r="BM11">
        <v>0</v>
      </c>
      <c r="BN11">
        <v>0</v>
      </c>
      <c r="BO11">
        <v>0</v>
      </c>
      <c r="BQ11">
        <f t="shared" si="14"/>
        <v>1.6186122568602217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-0.8018264777064541</v>
      </c>
      <c r="BZ11">
        <f>$BH$11-$BM$11</f>
        <v>0.10209092033078863</v>
      </c>
      <c r="CA11">
        <f>$BI$11-$BN$11</f>
        <v>0.12867331203412374</v>
      </c>
      <c r="CB11">
        <f>$BJ$11-$BO$11</f>
        <v>0.14552058965300968</v>
      </c>
      <c r="CW11">
        <f t="shared" si="15"/>
        <v>-0.8018264777064541</v>
      </c>
      <c r="CX11">
        <f t="shared" si="7"/>
        <v>0.10209092033078863</v>
      </c>
      <c r="CY11">
        <f t="shared" si="7"/>
        <v>0.12867331203412374</v>
      </c>
      <c r="CZ11">
        <f t="shared" si="7"/>
        <v>0.14552058965300968</v>
      </c>
      <c r="DB11">
        <v>-0.79451804848430885</v>
      </c>
      <c r="DC11">
        <v>0.81884390109002125</v>
      </c>
      <c r="DD11">
        <v>-0.73970387073897448</v>
      </c>
      <c r="DE11">
        <v>2.1226817792202256E-3</v>
      </c>
      <c r="DF11">
        <v>-0.18176376122449328</v>
      </c>
      <c r="DG11">
        <v>0.6057034730403793</v>
      </c>
      <c r="DH11">
        <v>0.72249475883402769</v>
      </c>
      <c r="DI11">
        <v>-0.50082212855599695</v>
      </c>
      <c r="DJ11">
        <v>6.5420708649029991E-2</v>
      </c>
      <c r="DK11">
        <v>2.2222856110954235E-3</v>
      </c>
      <c r="DM11">
        <f>(1/4)*SUM($CW$11:$CZ$11)</f>
        <v>-0.10638541392213301</v>
      </c>
      <c r="DO11">
        <v>0.22031357705443777</v>
      </c>
      <c r="DP11">
        <v>0.54114262812962532</v>
      </c>
      <c r="DQ11">
        <v>0.66946291146089809</v>
      </c>
      <c r="DR11">
        <v>0.37220240201397514</v>
      </c>
      <c r="DT11">
        <f>IF($S$11&gt;0,$DO$11,0)</f>
        <v>0.22031357705443777</v>
      </c>
      <c r="DU11">
        <f>IF($T$11&gt;0,$DP$11,0)</f>
        <v>0.54114262812962532</v>
      </c>
      <c r="DV11">
        <f>IF($U$11&gt;0,$DQ$11,0)</f>
        <v>0.66946291146089809</v>
      </c>
      <c r="DW11">
        <f>IF($V$11&gt;0,$DR$11,0)</f>
        <v>0.37220240201397514</v>
      </c>
      <c r="DY11">
        <v>0.2027571615281854</v>
      </c>
      <c r="DZ11">
        <v>3.2591726229982271E-2</v>
      </c>
      <c r="EA11">
        <v>2.8347231333257731E-2</v>
      </c>
      <c r="EB11">
        <v>4.1708154334933814E-3</v>
      </c>
      <c r="EC11">
        <v>0.28246420013336998</v>
      </c>
      <c r="ED11">
        <v>-0.24841327174120467</v>
      </c>
      <c r="EE11">
        <v>0.15086049207512423</v>
      </c>
      <c r="EF11">
        <v>0.11577616680087693</v>
      </c>
      <c r="EG11">
        <v>0.11794017315897809</v>
      </c>
      <c r="EH11">
        <v>2.0656653548793022E-2</v>
      </c>
      <c r="EJ11">
        <f>(1/4)*SUM($DT$11:$DW$11)</f>
        <v>0.45078037966473405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2.35665079679345</v>
      </c>
      <c r="O12">
        <v>3.47349360104961</v>
      </c>
      <c r="P12">
        <v>2.3997502024960542</v>
      </c>
      <c r="Q12">
        <v>3.2215405739334093</v>
      </c>
      <c r="S12">
        <f t="shared" si="8"/>
        <v>3.2306342335251448</v>
      </c>
      <c r="T12">
        <f t="shared" si="0"/>
        <v>4.3474770377813048</v>
      </c>
      <c r="U12">
        <f t="shared" si="0"/>
        <v>3.273733639227749</v>
      </c>
      <c r="V12">
        <f t="shared" si="0"/>
        <v>4.0955240106651036</v>
      </c>
      <c r="X12">
        <f t="shared" si="9"/>
        <v>3.2306342335251448</v>
      </c>
      <c r="Y12">
        <f t="shared" si="1"/>
        <v>4.3474770377813048</v>
      </c>
      <c r="Z12">
        <f t="shared" si="1"/>
        <v>3.273733639227749</v>
      </c>
      <c r="AA12">
        <f t="shared" si="1"/>
        <v>4.0955240106651036</v>
      </c>
      <c r="AC12">
        <v>12.884913319860024</v>
      </c>
      <c r="AD12">
        <v>17.165024773091318</v>
      </c>
      <c r="AE12">
        <v>15.383229116038294</v>
      </c>
      <c r="AF12">
        <v>18.083815302623133</v>
      </c>
      <c r="AH12">
        <f t="shared" si="10"/>
        <v>13.606509835183164</v>
      </c>
      <c r="AI12">
        <f t="shared" si="2"/>
        <v>17.88662128841446</v>
      </c>
      <c r="AJ12">
        <f t="shared" si="2"/>
        <v>16.104825631361436</v>
      </c>
      <c r="AK12">
        <f t="shared" si="2"/>
        <v>18.805411817946275</v>
      </c>
      <c r="AW12">
        <f t="shared" si="11"/>
        <v>13.606509835183164</v>
      </c>
      <c r="AX12">
        <f t="shared" si="3"/>
        <v>17.88662128841446</v>
      </c>
      <c r="AY12">
        <f t="shared" si="3"/>
        <v>16.104825631361436</v>
      </c>
      <c r="AZ12">
        <f t="shared" si="3"/>
        <v>18.805411817946275</v>
      </c>
      <c r="BB12">
        <f t="shared" si="12"/>
        <v>0.45767785543936945</v>
      </c>
      <c r="BC12">
        <f t="shared" si="4"/>
        <v>1</v>
      </c>
      <c r="BD12">
        <f t="shared" si="4"/>
        <v>0.70694039017778842</v>
      </c>
      <c r="BE12">
        <f t="shared" si="4"/>
        <v>0.58387150516478992</v>
      </c>
      <c r="BG12">
        <f t="shared" si="13"/>
        <v>0.1693069346268008</v>
      </c>
      <c r="BH12">
        <f t="shared" si="5"/>
        <v>0.30500130050706603</v>
      </c>
      <c r="BI12">
        <f t="shared" si="5"/>
        <v>0.21526565731415587</v>
      </c>
      <c r="BJ12">
        <f t="shared" si="5"/>
        <v>0.19914046112788331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0.1693069346268008</v>
      </c>
      <c r="BZ12">
        <f>$BH$12-$BM$12</f>
        <v>0.30500130050706603</v>
      </c>
      <c r="CA12">
        <f>$BI$12-$BN$12</f>
        <v>0.21526565731415587</v>
      </c>
      <c r="CB12">
        <f>$BJ$12-$BO$12</f>
        <v>0.19914046112788331</v>
      </c>
      <c r="CW12">
        <f t="shared" si="15"/>
        <v>0.1693069346268008</v>
      </c>
      <c r="CX12">
        <f t="shared" si="7"/>
        <v>0.30500130050706603</v>
      </c>
      <c r="CY12">
        <f t="shared" si="7"/>
        <v>0.21526565731415587</v>
      </c>
      <c r="CZ12">
        <f t="shared" si="7"/>
        <v>0.19914046112788331</v>
      </c>
      <c r="DB12">
        <v>-1.0808203636448961</v>
      </c>
      <c r="DC12">
        <v>1.1554167282276042</v>
      </c>
      <c r="DD12">
        <v>-0.99622664559187313</v>
      </c>
      <c r="DE12">
        <v>3.0447057043513676E-3</v>
      </c>
      <c r="DF12">
        <v>-0.282336229318572</v>
      </c>
      <c r="DG12">
        <v>0.84831547329761081</v>
      </c>
      <c r="DH12">
        <v>1.0122630848812029</v>
      </c>
      <c r="DI12">
        <v>-0.75677593390999087</v>
      </c>
      <c r="DJ12">
        <v>9.3935608006604943E-2</v>
      </c>
      <c r="DK12">
        <v>3.1835723479582897E-3</v>
      </c>
      <c r="DM12">
        <f>(1/4)*SUM($CW$12:$CZ$12)</f>
        <v>0.2221785883939765</v>
      </c>
      <c r="DO12">
        <v>-0.43915895743479172</v>
      </c>
      <c r="DP12">
        <v>-0.61159366467525311</v>
      </c>
      <c r="DQ12">
        <v>-0.7156496757829377</v>
      </c>
      <c r="DR12">
        <v>2.7808052058833875E-3</v>
      </c>
      <c r="DT12">
        <f>IF($S$12&gt;0,$DO$12,0)</f>
        <v>-0.43915895743479172</v>
      </c>
      <c r="DU12">
        <f>IF($T$12&gt;0,$DP$12,0)</f>
        <v>-0.61159366467525311</v>
      </c>
      <c r="DV12">
        <f>IF($U$12&gt;0,$DQ$12,0)</f>
        <v>-0.7156496757829377</v>
      </c>
      <c r="DW12">
        <f>IF($V$12&gt;0,$DR$12,0)</f>
        <v>2.7808052058833875E-3</v>
      </c>
      <c r="DY12">
        <v>0.14428895710304315</v>
      </c>
      <c r="DZ12">
        <v>4.5912213875523508E-3</v>
      </c>
      <c r="EA12">
        <v>-1.0208357392666711E-2</v>
      </c>
      <c r="EB12">
        <v>2.5542335379385002E-2</v>
      </c>
      <c r="EC12">
        <v>0.13855747600885887</v>
      </c>
      <c r="ED12">
        <v>-0.11259643326117766</v>
      </c>
      <c r="EE12">
        <v>8.5856390064102006E-2</v>
      </c>
      <c r="EF12">
        <v>9.1302601319167745E-2</v>
      </c>
      <c r="EG12">
        <v>3.7018848304781395E-2</v>
      </c>
      <c r="EH12">
        <v>2.2756833394145977E-2</v>
      </c>
      <c r="EJ12">
        <f>(1/4)*SUM($DT$12:$DW$12)</f>
        <v>-0.44090537317177481</v>
      </c>
      <c r="EN12">
        <f>Sheet75!FL12</f>
        <v>0.79234782117875047</v>
      </c>
      <c r="EO12">
        <f>Sheet75!FM12</f>
        <v>6.5399475490684672E-2</v>
      </c>
      <c r="EP12">
        <f>Sheet75!FN12</f>
        <v>0.13699689937456522</v>
      </c>
      <c r="EQ12">
        <f>Sheet75!FO12</f>
        <v>0.28968606089740095</v>
      </c>
      <c r="ER12">
        <f>Sheet75!FP12</f>
        <v>0.80271764015932923</v>
      </c>
      <c r="ES12">
        <f>Sheet75!FQ12</f>
        <v>0.87398343673169476</v>
      </c>
      <c r="ET12">
        <f>Sheet75!FR12</f>
        <v>0.41142745868168368</v>
      </c>
      <c r="EU12">
        <f>Sheet75!FS12</f>
        <v>5.4428520085473532E-2</v>
      </c>
      <c r="EV12">
        <f>Sheet75!FT12</f>
        <v>0.22567569280396099</v>
      </c>
      <c r="EW12">
        <f>Sheet75!FU12</f>
        <v>0.64891399497383051</v>
      </c>
      <c r="EZ12">
        <f>(1/4)*SUM($DT$7:$DW$7)</f>
        <v>0.25919942149535613</v>
      </c>
      <c r="FA12">
        <f>(1/4)*SUM($DT$8:$DW$8)</f>
        <v>0.11267372520109634</v>
      </c>
      <c r="FB12">
        <f>(1/4)*SUM($DT$9:$DW$9)</f>
        <v>3.3108696278458687E-2</v>
      </c>
      <c r="FC12">
        <f>(1/4)*SUM($DT$10:$DW$10)</f>
        <v>3.7258617812476691E-2</v>
      </c>
      <c r="FD12">
        <f>(1/4)*SUM($DT$11:$DW$11)</f>
        <v>0.45078037966473405</v>
      </c>
      <c r="FE12">
        <f>(1/4)*SUM($DT$12:$DW$12)</f>
        <v>-0.44090537317177481</v>
      </c>
      <c r="FF12">
        <f>(1/4)*SUM($DT$13:$DW$13)</f>
        <v>0.17673815369032639</v>
      </c>
      <c r="FG12">
        <f>(1/4)*SUM($DT$14:$DW$14)</f>
        <v>0.14880168652827505</v>
      </c>
      <c r="FH12">
        <f>(1/4)*SUM($DT$15:$DW$15)</f>
        <v>0.19019499497712741</v>
      </c>
      <c r="FI12">
        <f>(1/4)*SUM($DT$16:$DW$16)</f>
        <v>9.4984218184963665E-2</v>
      </c>
      <c r="FL12">
        <f>EN12-($EU$10*EZ12)</f>
        <v>0.79208862175725514</v>
      </c>
      <c r="FM12">
        <f t="shared" ref="FM12:FU12" si="16">EO12-($EU$10*FA12)</f>
        <v>6.5286801765483571E-2</v>
      </c>
      <c r="FN12">
        <f t="shared" si="16"/>
        <v>0.13696379067828676</v>
      </c>
      <c r="FO12">
        <f t="shared" si="16"/>
        <v>0.2896488022795885</v>
      </c>
      <c r="FP12">
        <f t="shared" si="16"/>
        <v>0.8022668597796645</v>
      </c>
      <c r="FQ12">
        <f t="shared" si="16"/>
        <v>0.87442434210486653</v>
      </c>
      <c r="FR12">
        <f t="shared" si="16"/>
        <v>0.41125072052799333</v>
      </c>
      <c r="FS12">
        <f t="shared" si="16"/>
        <v>5.4279718398945256E-2</v>
      </c>
      <c r="FT12">
        <f t="shared" si="16"/>
        <v>0.22548549780898386</v>
      </c>
      <c r="FU12">
        <f t="shared" si="16"/>
        <v>0.64881901075564552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1.9667944709353578</v>
      </c>
      <c r="O13">
        <v>1.6933624204844533</v>
      </c>
      <c r="P13">
        <v>2.2329225762192371</v>
      </c>
      <c r="Q13">
        <v>2.2540114825663036</v>
      </c>
      <c r="S13">
        <f t="shared" si="8"/>
        <v>2.3782219296170415</v>
      </c>
      <c r="T13">
        <f t="shared" si="0"/>
        <v>2.104789879166137</v>
      </c>
      <c r="U13">
        <f t="shared" si="0"/>
        <v>2.6443500349009206</v>
      </c>
      <c r="V13">
        <f t="shared" si="0"/>
        <v>2.6654389412479871</v>
      </c>
      <c r="X13">
        <f t="shared" si="9"/>
        <v>2.3782219296170415</v>
      </c>
      <c r="Y13">
        <f t="shared" si="1"/>
        <v>2.104789879166137</v>
      </c>
      <c r="Z13">
        <f t="shared" si="1"/>
        <v>2.6443500349009206</v>
      </c>
      <c r="AA13">
        <f t="shared" si="1"/>
        <v>2.6654389412479871</v>
      </c>
      <c r="AC13">
        <v>12.827187598205029</v>
      </c>
      <c r="AD13">
        <v>16.844117486347692</v>
      </c>
      <c r="AE13">
        <v>15.513071759972375</v>
      </c>
      <c r="AF13">
        <v>18.470988702262463</v>
      </c>
      <c r="AH13">
        <f t="shared" si="10"/>
        <v>13.69968505965465</v>
      </c>
      <c r="AI13">
        <f t="shared" si="2"/>
        <v>17.716614947797311</v>
      </c>
      <c r="AJ13">
        <f t="shared" si="2"/>
        <v>16.385569221421996</v>
      </c>
      <c r="AK13">
        <f t="shared" si="2"/>
        <v>19.343486163712083</v>
      </c>
      <c r="AW13">
        <f t="shared" si="11"/>
        <v>13.69968505965465</v>
      </c>
      <c r="AX13">
        <f t="shared" si="3"/>
        <v>17.716614947797311</v>
      </c>
      <c r="AY13">
        <f t="shared" si="3"/>
        <v>16.385569221421996</v>
      </c>
      <c r="AZ13">
        <f t="shared" si="3"/>
        <v>19.343486163712083</v>
      </c>
      <c r="BB13">
        <f t="shared" si="12"/>
        <v>0.50237195357245135</v>
      </c>
      <c r="BC13">
        <f t="shared" si="4"/>
        <v>0.84365946725773822</v>
      </c>
      <c r="BD13">
        <f t="shared" si="4"/>
        <v>0.93606969918941174</v>
      </c>
      <c r="BE13">
        <f t="shared" si="4"/>
        <v>1</v>
      </c>
      <c r="BG13">
        <f t="shared" si="13"/>
        <v>0.18584044320907031</v>
      </c>
      <c r="BH13">
        <f t="shared" si="5"/>
        <v>0.25731723469870865</v>
      </c>
      <c r="BI13">
        <f t="shared" si="5"/>
        <v>0.28503628012709348</v>
      </c>
      <c r="BJ13">
        <f t="shared" si="5"/>
        <v>0.34106898412807213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0.18584044320907031</v>
      </c>
      <c r="BZ13">
        <f>$BH$13-$BM$13</f>
        <v>0.25731723469870865</v>
      </c>
      <c r="CA13">
        <f>$BI$13-$BN$13</f>
        <v>0.28503628012709348</v>
      </c>
      <c r="CB13">
        <f>$BJ$13-$BO$13</f>
        <v>0.34106898412807213</v>
      </c>
      <c r="CW13">
        <f t="shared" si="15"/>
        <v>0.18584044320907031</v>
      </c>
      <c r="CX13">
        <f t="shared" si="7"/>
        <v>0.25731723469870865</v>
      </c>
      <c r="CY13">
        <f t="shared" si="7"/>
        <v>0.28503628012709348</v>
      </c>
      <c r="CZ13">
        <f t="shared" si="7"/>
        <v>0.34106898412807213</v>
      </c>
      <c r="DB13">
        <v>-0.52207872536999222</v>
      </c>
      <c r="DC13">
        <v>0.76392122620994063</v>
      </c>
      <c r="DD13">
        <v>-0.64777041959316617</v>
      </c>
      <c r="DE13">
        <v>2.113398811093192E-3</v>
      </c>
      <c r="DF13">
        <v>-0.24097696339483138</v>
      </c>
      <c r="DG13">
        <v>0.53616190087636939</v>
      </c>
      <c r="DH13">
        <v>0.661600694506846</v>
      </c>
      <c r="DI13">
        <v>-0.6209942608097192</v>
      </c>
      <c r="DJ13">
        <v>6.5836974341762222E-2</v>
      </c>
      <c r="DK13">
        <v>2.1861744216977942E-3</v>
      </c>
      <c r="DM13">
        <f>(1/4)*SUM($CW$13:$CZ$13)</f>
        <v>0.26731573554073612</v>
      </c>
      <c r="DO13">
        <v>-0.3243938150252193</v>
      </c>
      <c r="DP13">
        <v>0.21098559220630711</v>
      </c>
      <c r="DQ13">
        <v>0.35534415146688608</v>
      </c>
      <c r="DR13">
        <v>0.46501668611333163</v>
      </c>
      <c r="DT13">
        <f>IF($S$13&gt;0,$DO$13,0)</f>
        <v>-0.3243938150252193</v>
      </c>
      <c r="DU13">
        <f>IF($T$13&gt;0,$DP$13,0)</f>
        <v>0.21098559220630711</v>
      </c>
      <c r="DV13">
        <f>IF($U$13&gt;0,$DQ$13,0)</f>
        <v>0.35534415146688608</v>
      </c>
      <c r="DW13">
        <f>IF($V$13&gt;0,$DR$13,0)</f>
        <v>0.46501668611333163</v>
      </c>
      <c r="DY13">
        <v>9.1034710042665196E-2</v>
      </c>
      <c r="DZ13">
        <v>5.1203629780134589E-2</v>
      </c>
      <c r="EA13">
        <v>6.5176577981746267E-2</v>
      </c>
      <c r="EB13">
        <v>-2.8785243621398723E-2</v>
      </c>
      <c r="EC13">
        <v>0.22706802718345143</v>
      </c>
      <c r="ED13">
        <v>-0.21857182275326134</v>
      </c>
      <c r="EE13">
        <v>0.10541346566163254</v>
      </c>
      <c r="EF13">
        <v>5.041996284547752E-2</v>
      </c>
      <c r="EG13">
        <v>0.11279152837993343</v>
      </c>
      <c r="EH13">
        <v>-8.6990165698415597E-3</v>
      </c>
      <c r="EJ13">
        <f>(1/4)*SUM($DT$13:$DW$13)</f>
        <v>0.17673815369032639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2.7311939557080946</v>
      </c>
      <c r="O14">
        <v>3.0155861118723553</v>
      </c>
      <c r="P14">
        <v>2.9956677681408221</v>
      </c>
      <c r="Q14">
        <v>3.2883352809506876</v>
      </c>
      <c r="S14">
        <f t="shared" si="8"/>
        <v>2.7856224757935681</v>
      </c>
      <c r="T14">
        <f t="shared" si="0"/>
        <v>3.0700146319578288</v>
      </c>
      <c r="U14">
        <f t="shared" si="0"/>
        <v>3.0500962882262956</v>
      </c>
      <c r="V14">
        <f t="shared" si="0"/>
        <v>3.3427638010361611</v>
      </c>
      <c r="X14">
        <f t="shared" si="9"/>
        <v>2.7856224757935681</v>
      </c>
      <c r="Y14">
        <f t="shared" si="1"/>
        <v>3.0700146319578288</v>
      </c>
      <c r="Z14">
        <f t="shared" si="1"/>
        <v>3.0500962882262956</v>
      </c>
      <c r="AA14">
        <f t="shared" si="1"/>
        <v>3.3427638010361611</v>
      </c>
      <c r="AC14">
        <v>11.415407374892062</v>
      </c>
      <c r="AD14">
        <v>14.87242830520481</v>
      </c>
      <c r="AE14">
        <v>13.10811357482784</v>
      </c>
      <c r="AF14">
        <v>15.465622541062039</v>
      </c>
      <c r="AH14">
        <f t="shared" si="10"/>
        <v>11.674465041487979</v>
      </c>
      <c r="AI14">
        <f t="shared" si="2"/>
        <v>15.131485971800727</v>
      </c>
      <c r="AJ14">
        <f t="shared" si="2"/>
        <v>13.367171241423756</v>
      </c>
      <c r="AK14">
        <f t="shared" si="2"/>
        <v>15.724680207657956</v>
      </c>
      <c r="AW14">
        <f t="shared" si="11"/>
        <v>11.674465041487979</v>
      </c>
      <c r="AX14">
        <f t="shared" si="3"/>
        <v>15.131485971800727</v>
      </c>
      <c r="AY14">
        <f t="shared" si="3"/>
        <v>13.367171241423756</v>
      </c>
      <c r="AZ14">
        <f t="shared" si="3"/>
        <v>15.724680207657956</v>
      </c>
      <c r="BB14">
        <f t="shared" si="12"/>
        <v>6.629541706095389E-2</v>
      </c>
      <c r="BC14">
        <f t="shared" si="4"/>
        <v>6.3600412893960262E-2</v>
      </c>
      <c r="BD14">
        <f t="shared" si="4"/>
        <v>4.5754582866633503E-2</v>
      </c>
      <c r="BE14">
        <f t="shared" si="4"/>
        <v>2.6814675285539134E-2</v>
      </c>
      <c r="BG14">
        <f t="shared" si="13"/>
        <v>2.4524397912195562E-2</v>
      </c>
      <c r="BH14">
        <f t="shared" si="5"/>
        <v>1.9398208645444254E-2</v>
      </c>
      <c r="BI14">
        <f t="shared" si="5"/>
        <v>1.3932419893909092E-2</v>
      </c>
      <c r="BJ14">
        <f t="shared" si="5"/>
        <v>9.1456540593629551E-3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4.2735367881219606</v>
      </c>
      <c r="BT14">
        <f t="shared" si="6"/>
        <v>0</v>
      </c>
      <c r="BY14">
        <f>$BG$14-$BL$14</f>
        <v>2.4524397912195562E-2</v>
      </c>
      <c r="BZ14">
        <f>$BH$14-$BM$14</f>
        <v>1.9398208645444254E-2</v>
      </c>
      <c r="CA14">
        <f>$BI$14-$BN$14</f>
        <v>-0.98606758010609086</v>
      </c>
      <c r="CB14">
        <f>$BJ$14-$BO$14</f>
        <v>9.1456540593629551E-3</v>
      </c>
      <c r="CW14">
        <f t="shared" si="15"/>
        <v>2.4524397912195562E-2</v>
      </c>
      <c r="CX14">
        <f t="shared" si="7"/>
        <v>1.9398208645444254E-2</v>
      </c>
      <c r="CY14">
        <f t="shared" si="7"/>
        <v>-0.98606758010609086</v>
      </c>
      <c r="CZ14">
        <f t="shared" si="7"/>
        <v>9.1456540593629551E-3</v>
      </c>
      <c r="DB14">
        <v>-0.76245697725260941</v>
      </c>
      <c r="DC14">
        <v>0.95083341145760669</v>
      </c>
      <c r="DD14">
        <v>-0.81270691005011186</v>
      </c>
      <c r="DE14">
        <v>2.5652682459100457E-3</v>
      </c>
      <c r="DF14">
        <v>-0.26031457198833602</v>
      </c>
      <c r="DG14">
        <v>0.68256104121585648</v>
      </c>
      <c r="DH14">
        <v>0.82928753622989038</v>
      </c>
      <c r="DI14">
        <v>-0.71229020157265832</v>
      </c>
      <c r="DJ14">
        <v>7.9857459144092036E-2</v>
      </c>
      <c r="DK14">
        <v>2.6639445703601976E-3</v>
      </c>
      <c r="DM14">
        <f>(1/4)*SUM($CW$14:$CZ$14)</f>
        <v>-0.23324982987227202</v>
      </c>
      <c r="DO14">
        <v>-0.1621647422116477</v>
      </c>
      <c r="DP14">
        <v>0.53671363680463036</v>
      </c>
      <c r="DQ14">
        <v>0.21098307517540249</v>
      </c>
      <c r="DR14">
        <v>9.6747763447150841E-3</v>
      </c>
      <c r="DT14">
        <f>IF($S$14&gt;0,$DO$14,0)</f>
        <v>-0.1621647422116477</v>
      </c>
      <c r="DU14">
        <f>IF($T$14&gt;0,$DP$14,0)</f>
        <v>0.53671363680463036</v>
      </c>
      <c r="DV14">
        <f>IF($U$14&gt;0,$DQ$14,0)</f>
        <v>0.21098307517540249</v>
      </c>
      <c r="DW14">
        <f>IF($V$14&gt;0,$DR$14,0)</f>
        <v>9.6747763447150841E-3</v>
      </c>
      <c r="DY14">
        <v>8.5175813154158633E-2</v>
      </c>
      <c r="DZ14">
        <v>3.314527582242914E-2</v>
      </c>
      <c r="EA14">
        <v>-6.9023377706583008E-3</v>
      </c>
      <c r="EB14">
        <v>3.6245460894668534E-2</v>
      </c>
      <c r="EC14">
        <v>0.1043908650807764</v>
      </c>
      <c r="ED14">
        <v>-0.10550912896285602</v>
      </c>
      <c r="EE14">
        <v>4.5880044257481226E-2</v>
      </c>
      <c r="EF14">
        <v>7.0996417879191254E-2</v>
      </c>
      <c r="EG14">
        <v>1.0162265192643481E-2</v>
      </c>
      <c r="EH14">
        <v>3.241769516971349E-2</v>
      </c>
      <c r="EJ14">
        <f>(1/4)*SUM($DT$14:$DW$14)</f>
        <v>0.14880168652827505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1.4952528907622626</v>
      </c>
      <c r="O15">
        <v>2.0730427437653924</v>
      </c>
      <c r="P15">
        <v>2.1165011855204114</v>
      </c>
      <c r="Q15">
        <v>2.1069750025478009</v>
      </c>
      <c r="S15">
        <f t="shared" si="8"/>
        <v>1.7209285835662236</v>
      </c>
      <c r="T15">
        <f t="shared" si="0"/>
        <v>2.2987184365693536</v>
      </c>
      <c r="U15">
        <f t="shared" si="0"/>
        <v>2.3421768783243726</v>
      </c>
      <c r="V15">
        <f t="shared" si="0"/>
        <v>2.3326506953517621</v>
      </c>
      <c r="X15">
        <f t="shared" si="9"/>
        <v>1.7209285835662236</v>
      </c>
      <c r="Y15">
        <f t="shared" si="1"/>
        <v>2.2987184365693536</v>
      </c>
      <c r="Z15">
        <f t="shared" si="1"/>
        <v>2.3421768783243726</v>
      </c>
      <c r="AA15">
        <f t="shared" si="1"/>
        <v>2.3326506953517621</v>
      </c>
      <c r="AC15">
        <v>11.861548179809651</v>
      </c>
      <c r="AD15">
        <v>14.72709742540567</v>
      </c>
      <c r="AE15">
        <v>14.204699846577519</v>
      </c>
      <c r="AF15">
        <v>15.986027788384453</v>
      </c>
      <c r="AH15">
        <f t="shared" si="10"/>
        <v>12.067368731890864</v>
      </c>
      <c r="AI15">
        <f t="shared" si="2"/>
        <v>14.932917977486884</v>
      </c>
      <c r="AJ15">
        <f t="shared" si="2"/>
        <v>14.410520398658733</v>
      </c>
      <c r="AK15">
        <f t="shared" si="2"/>
        <v>16.191848340465665</v>
      </c>
      <c r="AW15">
        <f t="shared" si="11"/>
        <v>12.067368731890864</v>
      </c>
      <c r="AX15">
        <f t="shared" si="3"/>
        <v>14.932917977486884</v>
      </c>
      <c r="AY15">
        <f t="shared" si="3"/>
        <v>14.410520398658733</v>
      </c>
      <c r="AZ15">
        <f t="shared" si="3"/>
        <v>16.191848340465665</v>
      </c>
      <c r="BB15">
        <f t="shared" si="12"/>
        <v>9.8201791731900648E-2</v>
      </c>
      <c r="BC15">
        <f t="shared" si="4"/>
        <v>5.2146234207567657E-2</v>
      </c>
      <c r="BD15">
        <f t="shared" si="4"/>
        <v>0.12988391836379101</v>
      </c>
      <c r="BE15">
        <f t="shared" si="4"/>
        <v>4.2782000100798925E-2</v>
      </c>
      <c r="BG15">
        <f t="shared" si="13"/>
        <v>3.632739520907443E-2</v>
      </c>
      <c r="BH15">
        <f t="shared" si="5"/>
        <v>1.5904669249854189E-2</v>
      </c>
      <c r="BI15">
        <f t="shared" si="5"/>
        <v>3.9550077276088426E-2</v>
      </c>
      <c r="BJ15">
        <f t="shared" si="5"/>
        <v>1.4591613313346569E-2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3.632739520907443E-2</v>
      </c>
      <c r="BZ15">
        <f>$BH$15-$BM$15</f>
        <v>1.5904669249854189E-2</v>
      </c>
      <c r="CA15">
        <f>$BI$15-$BN$15</f>
        <v>3.9550077276088426E-2</v>
      </c>
      <c r="CB15">
        <f>$BJ$15-$BO$15</f>
        <v>1.4591613313346569E-2</v>
      </c>
      <c r="CW15">
        <f t="shared" si="15"/>
        <v>3.632739520907443E-2</v>
      </c>
      <c r="CX15">
        <f t="shared" si="7"/>
        <v>1.5904669249854189E-2</v>
      </c>
      <c r="CY15">
        <f t="shared" si="7"/>
        <v>3.9550077276088426E-2</v>
      </c>
      <c r="CZ15">
        <f t="shared" si="7"/>
        <v>1.4591613313346569E-2</v>
      </c>
      <c r="DB15">
        <v>-0.57119517296786126</v>
      </c>
      <c r="DC15">
        <v>0.67052940698829933</v>
      </c>
      <c r="DD15">
        <v>-0.56681249603665906</v>
      </c>
      <c r="DE15">
        <v>1.7548503597730712E-3</v>
      </c>
      <c r="DF15">
        <v>-0.12609586570717801</v>
      </c>
      <c r="DG15">
        <v>0.49029815905740076</v>
      </c>
      <c r="DH15">
        <v>0.59362954748415087</v>
      </c>
      <c r="DI15">
        <v>-0.55035382826929535</v>
      </c>
      <c r="DJ15">
        <v>5.6436905671914686E-2</v>
      </c>
      <c r="DK15">
        <v>1.8084934194550664E-3</v>
      </c>
      <c r="DM15">
        <f>(1/4)*SUM($CW$15:$CZ$15)</f>
        <v>2.6593438762090905E-2</v>
      </c>
      <c r="DO15">
        <v>0.17686369266888979</v>
      </c>
      <c r="DP15">
        <v>-0.13976691203993005</v>
      </c>
      <c r="DQ15">
        <v>0.18948233990252944</v>
      </c>
      <c r="DR15">
        <v>0.53420085937702044</v>
      </c>
      <c r="DT15">
        <f>IF($S$15&gt;0,$DO$15,0)</f>
        <v>0.17686369266888979</v>
      </c>
      <c r="DU15">
        <f>IF($T$15&gt;0,$DP$15,0)</f>
        <v>-0.13976691203993005</v>
      </c>
      <c r="DV15">
        <f>IF($U$15&gt;0,$DQ$15,0)</f>
        <v>0.18948233990252944</v>
      </c>
      <c r="DW15">
        <f>IF($V$15&gt;0,$DR$15,0)</f>
        <v>0.53420085937702044</v>
      </c>
      <c r="DY15">
        <v>0.1656813053514333</v>
      </c>
      <c r="DZ15">
        <v>4.6883546884032526E-2</v>
      </c>
      <c r="EA15">
        <v>-3.7987340660900849E-2</v>
      </c>
      <c r="EB15">
        <v>5.1349354436475723E-2</v>
      </c>
      <c r="EC15">
        <v>0.22438139852018285</v>
      </c>
      <c r="ED15">
        <v>-0.2142500654704195</v>
      </c>
      <c r="EE15">
        <v>6.4463444297466518E-2</v>
      </c>
      <c r="EF15">
        <v>6.7974825270003467E-2</v>
      </c>
      <c r="EG15">
        <v>0.11365607402647922</v>
      </c>
      <c r="EH15">
        <v>0.11307268979121671</v>
      </c>
      <c r="EJ15">
        <f>(1/4)*SUM($DT$15:$DW$15)</f>
        <v>0.19019499497712741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2.2084598272257043</v>
      </c>
      <c r="O16">
        <v>2.9983860553639152</v>
      </c>
      <c r="P16">
        <v>2.3360707567268246</v>
      </c>
      <c r="Q16">
        <v>2.8605821966928215</v>
      </c>
      <c r="S16">
        <f t="shared" si="8"/>
        <v>2.8573738221995351</v>
      </c>
      <c r="T16">
        <f t="shared" si="0"/>
        <v>3.647300050337746</v>
      </c>
      <c r="U16">
        <f t="shared" si="0"/>
        <v>2.9849847517006554</v>
      </c>
      <c r="V16">
        <f t="shared" si="0"/>
        <v>3.5094961916666518</v>
      </c>
      <c r="X16">
        <f t="shared" si="9"/>
        <v>2.8573738221995351</v>
      </c>
      <c r="Y16">
        <f t="shared" si="1"/>
        <v>3.647300050337746</v>
      </c>
      <c r="Z16">
        <f t="shared" si="1"/>
        <v>2.9849847517006554</v>
      </c>
      <c r="AA16">
        <f t="shared" si="1"/>
        <v>3.5094961916666518</v>
      </c>
      <c r="AC16">
        <v>8.6791935772844244</v>
      </c>
      <c r="AD16">
        <v>11.198531572390568</v>
      </c>
      <c r="AE16">
        <v>9.8720206816422014</v>
      </c>
      <c r="AF16">
        <v>11.884958278009066</v>
      </c>
      <c r="AH16">
        <f t="shared" si="10"/>
        <v>9.1688112912778639</v>
      </c>
      <c r="AI16">
        <f t="shared" si="2"/>
        <v>11.688149286384007</v>
      </c>
      <c r="AJ16">
        <f t="shared" si="2"/>
        <v>10.361638395635641</v>
      </c>
      <c r="AK16">
        <f t="shared" si="2"/>
        <v>12.374575992002505</v>
      </c>
      <c r="AW16">
        <f t="shared" si="11"/>
        <v>9.1688112912778639</v>
      </c>
      <c r="AX16">
        <f t="shared" si="3"/>
        <v>11.688149286384007</v>
      </c>
      <c r="AY16">
        <f t="shared" si="3"/>
        <v>10.361638395635641</v>
      </c>
      <c r="AZ16">
        <f t="shared" si="3"/>
        <v>12.374575992002505</v>
      </c>
      <c r="BB16">
        <f t="shared" si="12"/>
        <v>5.4111791160615843E-3</v>
      </c>
      <c r="BC16">
        <f t="shared" si="4"/>
        <v>2.0325339725292628E-3</v>
      </c>
      <c r="BD16">
        <f t="shared" si="4"/>
        <v>2.2654176001429644E-3</v>
      </c>
      <c r="BE16">
        <f t="shared" si="4"/>
        <v>9.4067752438378022E-4</v>
      </c>
      <c r="BG16">
        <f t="shared" si="13"/>
        <v>2.0017358016534291E-3</v>
      </c>
      <c r="BH16">
        <f t="shared" si="5"/>
        <v>6.1992550494621842E-4</v>
      </c>
      <c r="BI16">
        <f t="shared" si="5"/>
        <v>6.8982705693642645E-4</v>
      </c>
      <c r="BJ16">
        <f t="shared" si="5"/>
        <v>3.2083592763368569E-4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2.0017358016534291E-3</v>
      </c>
      <c r="BZ16">
        <f>$BH$16-$BM$16</f>
        <v>6.1992550494621842E-4</v>
      </c>
      <c r="CA16">
        <f>$BI$16-$BN$16</f>
        <v>6.8982705693642645E-4</v>
      </c>
      <c r="CB16">
        <f>$BJ$16-$BO$16</f>
        <v>3.2083592763368569E-4</v>
      </c>
      <c r="CW16">
        <f t="shared" si="15"/>
        <v>2.0017358016534291E-3</v>
      </c>
      <c r="CX16">
        <f t="shared" si="7"/>
        <v>6.1992550494621842E-4</v>
      </c>
      <c r="CY16">
        <f t="shared" si="7"/>
        <v>6.8982705693642645E-4</v>
      </c>
      <c r="CZ16">
        <f t="shared" si="7"/>
        <v>3.2083592763368569E-4</v>
      </c>
      <c r="DB16">
        <v>-0.90652434113767921</v>
      </c>
      <c r="DC16">
        <v>1.0063249631083442</v>
      </c>
      <c r="DD16">
        <v>-0.8531723653474339</v>
      </c>
      <c r="DE16">
        <v>2.6747805131453273E-3</v>
      </c>
      <c r="DF16">
        <v>-0.25599248472859154</v>
      </c>
      <c r="DG16">
        <v>0.73441296404864742</v>
      </c>
      <c r="DH16">
        <v>0.87933450783871492</v>
      </c>
      <c r="DI16">
        <v>-0.6926183981757269</v>
      </c>
      <c r="DJ16">
        <v>8.2768909501468299E-2</v>
      </c>
      <c r="DK16">
        <v>2.7914643791115338E-3</v>
      </c>
      <c r="DM16">
        <f>(1/4)*SUM($CW$16:$CZ$16)</f>
        <v>9.0808107279243997E-4</v>
      </c>
      <c r="DO16">
        <v>0.54781487531028716</v>
      </c>
      <c r="DP16">
        <v>0.26175814465576663</v>
      </c>
      <c r="DQ16">
        <v>-0.21585101175626348</v>
      </c>
      <c r="DR16">
        <v>-0.21378513546993563</v>
      </c>
      <c r="DT16">
        <f>IF($S$16&gt;0,$DO$16,0)</f>
        <v>0.54781487531028716</v>
      </c>
      <c r="DU16">
        <f>IF($T$16&gt;0,$DP$16,0)</f>
        <v>0.26175814465576663</v>
      </c>
      <c r="DV16">
        <f>IF($U$16&gt;0,$DQ$16,0)</f>
        <v>-0.21585101175626348</v>
      </c>
      <c r="DW16">
        <f>IF($V$16&gt;0,$DR$16,0)</f>
        <v>-0.21378513546993563</v>
      </c>
      <c r="DY16">
        <v>0.20403437864296634</v>
      </c>
      <c r="DZ16">
        <v>6.1559673657482911E-3</v>
      </c>
      <c r="EA16">
        <v>2.5162245953428551E-2</v>
      </c>
      <c r="EB16">
        <v>-8.9625814437200718E-3</v>
      </c>
      <c r="EC16">
        <v>0.25667239652084123</v>
      </c>
      <c r="ED16">
        <v>-0.2092920874946636</v>
      </c>
      <c r="EE16">
        <v>0.1528850776066874</v>
      </c>
      <c r="EF16">
        <v>0.10545307414495267</v>
      </c>
      <c r="EG16">
        <v>0.11940364750327671</v>
      </c>
      <c r="EH16">
        <v>6.0080036359043409E-3</v>
      </c>
      <c r="EJ16">
        <f>(1/4)*SUM($DT$16:$DW$16)</f>
        <v>9.4984218184963665E-2</v>
      </c>
      <c r="EN16">
        <f>Sheet75!FL16</f>
        <v>0.62636641377009306</v>
      </c>
      <c r="EO16">
        <f>Sheet75!FM16</f>
        <v>0.14066593096607863</v>
      </c>
      <c r="EP16">
        <f>Sheet75!FN16</f>
        <v>0.45586716069027633</v>
      </c>
      <c r="EQ16">
        <f>Sheet75!FO16</f>
        <v>0.15785680978973712</v>
      </c>
      <c r="ER16">
        <f>Sheet75!FP16</f>
        <v>0.43237130493834181</v>
      </c>
      <c r="ES16">
        <f>Sheet75!FQ16</f>
        <v>0.51124897744152231</v>
      </c>
      <c r="ET16">
        <f>Sheet75!FR16</f>
        <v>0.7526896056789294</v>
      </c>
      <c r="EU16">
        <f>Sheet75!FS16</f>
        <v>0.95234210260588859</v>
      </c>
      <c r="EV16">
        <f>Sheet75!FT16</f>
        <v>0.38165243684065653</v>
      </c>
      <c r="EW16">
        <f>Sheet75!FU16</f>
        <v>0.39050279634223367</v>
      </c>
      <c r="EZ16">
        <f>EZ68+($EV$10*EN16)</f>
        <v>9.6424363928550111E-2</v>
      </c>
      <c r="FA16">
        <f t="shared" ref="FA16:FI25" si="17">FA68+($EV$10*EO16)</f>
        <v>1.357181695732643E-2</v>
      </c>
      <c r="FB16">
        <f t="shared" si="17"/>
        <v>1.6330036777483178E-2</v>
      </c>
      <c r="FC16">
        <f t="shared" si="17"/>
        <v>-2.3679389190565343E-2</v>
      </c>
      <c r="FD16">
        <f t="shared" si="17"/>
        <v>0.18093733058563746</v>
      </c>
      <c r="FE16">
        <f t="shared" si="17"/>
        <v>-0.15729563603880889</v>
      </c>
      <c r="FF16">
        <f t="shared" si="17"/>
        <v>6.9677428972369365E-2</v>
      </c>
      <c r="FG16">
        <f t="shared" si="17"/>
        <v>7.3271335845310724E-3</v>
      </c>
      <c r="FH16">
        <f t="shared" si="17"/>
        <v>0.13914895226107082</v>
      </c>
      <c r="FI16">
        <f t="shared" si="17"/>
        <v>3.3487168358174883E-2</v>
      </c>
      <c r="FL16">
        <f>EN16-($EU$10*EZ16)</f>
        <v>0.62626998940616452</v>
      </c>
      <c r="FM16">
        <f t="shared" ref="FM16:FU25" si="18">EO16-($EU$10*FA16)</f>
        <v>0.1406523591491213</v>
      </c>
      <c r="FN16">
        <f t="shared" si="18"/>
        <v>0.45585083065349885</v>
      </c>
      <c r="FO16">
        <f t="shared" si="18"/>
        <v>0.15788048917892769</v>
      </c>
      <c r="FP16">
        <f t="shared" si="18"/>
        <v>0.43219036760775614</v>
      </c>
      <c r="FQ16">
        <f t="shared" si="18"/>
        <v>0.51140627307756115</v>
      </c>
      <c r="FR16">
        <f t="shared" si="18"/>
        <v>0.75261992824995705</v>
      </c>
      <c r="FS16">
        <f t="shared" si="18"/>
        <v>0.95233477547230405</v>
      </c>
      <c r="FT16">
        <f t="shared" si="18"/>
        <v>0.38151328788839545</v>
      </c>
      <c r="FU16">
        <f t="shared" si="18"/>
        <v>0.39046930917387551</v>
      </c>
    </row>
    <row r="17" spans="1:177">
      <c r="A17">
        <v>16</v>
      </c>
      <c r="BQ17">
        <f>SUM(BQ7:BQ16)</f>
        <v>1.6186122568602217</v>
      </c>
      <c r="BR17">
        <f t="shared" ref="BR17:BT17" si="19">SUM(BR7:BR16)</f>
        <v>6.6016163054640895</v>
      </c>
      <c r="BS17">
        <f t="shared" si="19"/>
        <v>4.2735367881219606</v>
      </c>
      <c r="BT17">
        <f t="shared" si="19"/>
        <v>5.420307203098961</v>
      </c>
      <c r="EN17">
        <f>Sheet75!FL17</f>
        <v>0.24199423860321381</v>
      </c>
      <c r="EO17">
        <f>Sheet75!FM17</f>
        <v>0.91182122005492661</v>
      </c>
      <c r="EP17">
        <f>Sheet75!FN17</f>
        <v>0.61872107375191077</v>
      </c>
      <c r="EQ17">
        <f>Sheet75!FO17</f>
        <v>0.1233329114941636</v>
      </c>
      <c r="ER17">
        <f>Sheet75!FP17</f>
        <v>0.8476610910938841</v>
      </c>
      <c r="ES17">
        <f>Sheet75!FQ17</f>
        <v>0.57123970556454362</v>
      </c>
      <c r="ET17">
        <f>Sheet75!FR17</f>
        <v>3.8204877626667182E-2</v>
      </c>
      <c r="EU17">
        <f>Sheet75!FS17</f>
        <v>0.44405529163065355</v>
      </c>
      <c r="EV17">
        <f>Sheet75!FT17</f>
        <v>0.88494010366472797</v>
      </c>
      <c r="EW17">
        <f>Sheet75!FU17</f>
        <v>0.23378983935388226</v>
      </c>
      <c r="EZ17">
        <f t="shared" ref="EZ17:EZ25" si="20">EZ69+($EV$10*EN17)</f>
        <v>0.1862154655983542</v>
      </c>
      <c r="FA17">
        <f t="shared" si="17"/>
        <v>-6.8053281455396231E-3</v>
      </c>
      <c r="FB17">
        <f t="shared" si="17"/>
        <v>-2.5029543788237102E-3</v>
      </c>
      <c r="FC17">
        <f t="shared" si="17"/>
        <v>1.3697609861892607E-2</v>
      </c>
      <c r="FD17">
        <f t="shared" si="17"/>
        <v>0.18262827260025657</v>
      </c>
      <c r="FE17">
        <f t="shared" si="17"/>
        <v>-0.13983537776263608</v>
      </c>
      <c r="FF17">
        <f t="shared" si="17"/>
        <v>0.12126125101819395</v>
      </c>
      <c r="FG17">
        <f t="shared" si="17"/>
        <v>0.10725222928513066</v>
      </c>
      <c r="FH17">
        <f t="shared" si="17"/>
        <v>6.5468674794651766E-2</v>
      </c>
      <c r="FI17">
        <f t="shared" si="17"/>
        <v>1.3082162240549956E-2</v>
      </c>
      <c r="FL17">
        <f t="shared" ref="FL17:FL25" si="21">EN17-($EU$10*EZ17)</f>
        <v>0.24180802313761546</v>
      </c>
      <c r="FM17">
        <f t="shared" si="18"/>
        <v>0.91182802538307217</v>
      </c>
      <c r="FN17">
        <f t="shared" si="18"/>
        <v>0.61872357670628964</v>
      </c>
      <c r="FO17">
        <f t="shared" si="18"/>
        <v>0.12331921388430171</v>
      </c>
      <c r="FP17">
        <f t="shared" si="18"/>
        <v>0.84747846282128381</v>
      </c>
      <c r="FQ17">
        <f t="shared" si="18"/>
        <v>0.57137954094230625</v>
      </c>
      <c r="FR17">
        <f t="shared" si="18"/>
        <v>3.8083616375648985E-2</v>
      </c>
      <c r="FS17">
        <f t="shared" si="18"/>
        <v>0.4439480394013684</v>
      </c>
      <c r="FT17">
        <f t="shared" si="18"/>
        <v>0.88487463498993335</v>
      </c>
      <c r="FU17">
        <f t="shared" si="18"/>
        <v>0.2337767571916417</v>
      </c>
    </row>
    <row r="18" spans="1:177">
      <c r="A18">
        <v>17</v>
      </c>
      <c r="EN18">
        <f>Sheet75!FL18</f>
        <v>5.5480182538407745E-2</v>
      </c>
      <c r="EO18">
        <f>Sheet75!FM18</f>
        <v>0.55198995975283904</v>
      </c>
      <c r="EP18">
        <f>Sheet75!FN18</f>
        <v>2.7699924924076174E-2</v>
      </c>
      <c r="EQ18">
        <f>Sheet75!FO18</f>
        <v>1.0581450775466357E-2</v>
      </c>
      <c r="ER18">
        <f>Sheet75!FP18</f>
        <v>0.37260976541627033</v>
      </c>
      <c r="ES18">
        <f>Sheet75!FQ18</f>
        <v>0.79286891130595127</v>
      </c>
      <c r="ET18">
        <f>Sheet75!FR18</f>
        <v>0.49268618546312565</v>
      </c>
      <c r="EU18">
        <f>Sheet75!FS18</f>
        <v>0.8676674172737654</v>
      </c>
      <c r="EV18">
        <f>Sheet75!FT18</f>
        <v>0.72222579173486989</v>
      </c>
      <c r="EW18">
        <f>Sheet75!FU18</f>
        <v>0.66388785785601834</v>
      </c>
      <c r="EZ18">
        <f t="shared" si="20"/>
        <v>0.10807157583582656</v>
      </c>
      <c r="FA18">
        <f t="shared" si="17"/>
        <v>0.16066957022880266</v>
      </c>
      <c r="FB18">
        <f t="shared" si="17"/>
        <v>8.6604745388721323E-3</v>
      </c>
      <c r="FC18">
        <f t="shared" si="17"/>
        <v>9.1914420062698385E-2</v>
      </c>
      <c r="FD18">
        <f t="shared" si="17"/>
        <v>0.27942198494091786</v>
      </c>
      <c r="FE18">
        <f t="shared" si="17"/>
        <v>-0.3359251522092675</v>
      </c>
      <c r="FF18">
        <f t="shared" si="17"/>
        <v>5.322855091351382E-2</v>
      </c>
      <c r="FG18">
        <f t="shared" si="17"/>
        <v>0.11680673320028598</v>
      </c>
      <c r="FH18">
        <f t="shared" si="17"/>
        <v>5.010748302554955E-2</v>
      </c>
      <c r="FI18">
        <f t="shared" si="17"/>
        <v>0.11781346419519978</v>
      </c>
      <c r="FL18">
        <f t="shared" si="21"/>
        <v>5.537211096257192E-2</v>
      </c>
      <c r="FM18">
        <f t="shared" si="18"/>
        <v>0.55182929018261029</v>
      </c>
      <c r="FN18">
        <f t="shared" si="18"/>
        <v>2.7691264449537303E-2</v>
      </c>
      <c r="FO18">
        <f t="shared" si="18"/>
        <v>1.0489536355403659E-2</v>
      </c>
      <c r="FP18">
        <f t="shared" si="18"/>
        <v>0.37233034343132942</v>
      </c>
      <c r="FQ18">
        <f t="shared" si="18"/>
        <v>0.79320483645816053</v>
      </c>
      <c r="FR18">
        <f t="shared" si="18"/>
        <v>0.49263295691221215</v>
      </c>
      <c r="FS18">
        <f t="shared" si="18"/>
        <v>0.86755061054056515</v>
      </c>
      <c r="FT18">
        <f t="shared" si="18"/>
        <v>0.72217568425184431</v>
      </c>
      <c r="FU18">
        <f t="shared" si="18"/>
        <v>0.66377004439182319</v>
      </c>
    </row>
    <row r="19" spans="1:177">
      <c r="A19">
        <v>18</v>
      </c>
      <c r="BN19" t="s">
        <v>35</v>
      </c>
      <c r="BO19">
        <f>BS21+BS34</f>
        <v>3.4392033819128514E-4</v>
      </c>
      <c r="EN19">
        <f>Sheet75!FL19</f>
        <v>0.99134193613887112</v>
      </c>
      <c r="EO19">
        <f>Sheet75!FM19</f>
        <v>0.96692861377041051</v>
      </c>
      <c r="EP19">
        <f>Sheet75!FN19</f>
        <v>0.88253578277306355</v>
      </c>
      <c r="EQ19">
        <f>Sheet75!FO19</f>
        <v>0.92293989538161902</v>
      </c>
      <c r="ER19">
        <f>Sheet75!FP19</f>
        <v>0.35500544512776072</v>
      </c>
      <c r="ES19">
        <f>Sheet75!FQ19</f>
        <v>0.81253557283512756</v>
      </c>
      <c r="ET19">
        <f>Sheet75!FR19</f>
        <v>0.65029822810642435</v>
      </c>
      <c r="EU19">
        <f>Sheet75!FS19</f>
        <v>0.79157421061739863</v>
      </c>
      <c r="EV19">
        <f>Sheet75!FT19</f>
        <v>0.80837154436431813</v>
      </c>
      <c r="EW19">
        <f>Sheet75!FU19</f>
        <v>0.61322100965676696</v>
      </c>
      <c r="EZ19">
        <f t="shared" si="20"/>
        <v>9.2494052496299953E-2</v>
      </c>
      <c r="FA19">
        <f t="shared" si="17"/>
        <v>3.2843874977881105E-2</v>
      </c>
      <c r="FB19">
        <f t="shared" si="17"/>
        <v>8.2653116936486623E-2</v>
      </c>
      <c r="FC19">
        <f t="shared" si="17"/>
        <v>-5.6793306021598051E-2</v>
      </c>
      <c r="FD19">
        <f t="shared" si="17"/>
        <v>0.23310967153785841</v>
      </c>
      <c r="FE19">
        <f t="shared" si="17"/>
        <v>-0.21090336010334634</v>
      </c>
      <c r="FF19">
        <f t="shared" si="17"/>
        <v>0.12354684880124106</v>
      </c>
      <c r="FG19">
        <f t="shared" si="17"/>
        <v>3.9059251310266746E-2</v>
      </c>
      <c r="FH19">
        <f t="shared" si="17"/>
        <v>0.1349792929664701</v>
      </c>
      <c r="FI19">
        <f t="shared" si="17"/>
        <v>-3.5966918533549913E-2</v>
      </c>
      <c r="FL19">
        <f t="shared" si="21"/>
        <v>0.99124944208637478</v>
      </c>
      <c r="FM19">
        <f t="shared" si="18"/>
        <v>0.96689576989543258</v>
      </c>
      <c r="FN19">
        <f t="shared" si="18"/>
        <v>0.8824531296561271</v>
      </c>
      <c r="FO19">
        <f t="shared" si="18"/>
        <v>0.92299668868764062</v>
      </c>
      <c r="FP19">
        <f t="shared" si="18"/>
        <v>0.35477233545622289</v>
      </c>
      <c r="FQ19">
        <f t="shared" si="18"/>
        <v>0.81274647619523088</v>
      </c>
      <c r="FR19">
        <f t="shared" si="18"/>
        <v>0.65017468125762312</v>
      </c>
      <c r="FS19">
        <f t="shared" si="18"/>
        <v>0.79153515136608832</v>
      </c>
      <c r="FT19">
        <f t="shared" si="18"/>
        <v>0.80823656507135166</v>
      </c>
      <c r="FU19">
        <f t="shared" si="18"/>
        <v>0.61325697657530054</v>
      </c>
    </row>
    <row r="20" spans="1:177">
      <c r="A20">
        <v>19</v>
      </c>
      <c r="AV20" t="s">
        <v>67</v>
      </c>
      <c r="AW20">
        <f>MAX(AW7:AW16)</f>
        <v>14.388099549936664</v>
      </c>
      <c r="AX20">
        <f>MAX(AX7:AX16)</f>
        <v>17.88662128841446</v>
      </c>
      <c r="AY20">
        <f>MAX(AY7:AY16)</f>
        <v>16.451634561752964</v>
      </c>
      <c r="AZ20">
        <f>MAX(AZ7:AZ16)</f>
        <v>19.343486163712083</v>
      </c>
      <c r="BB20">
        <f>SUM(BB7:BB16)</f>
        <v>2.7032434108397139</v>
      </c>
      <c r="BC20">
        <f t="shared" ref="BC20:BE20" si="22">SUM(BC7:BC16)</f>
        <v>3.2786745444609431</v>
      </c>
      <c r="BD20">
        <f t="shared" si="22"/>
        <v>3.2840370312580278</v>
      </c>
      <c r="BE20">
        <f t="shared" si="22"/>
        <v>2.9319581859853252</v>
      </c>
      <c r="BG20">
        <f>IF(BG7&lt;0.000000000001,0.000000000001,BG7)</f>
        <v>3.1803582402287777E-3</v>
      </c>
      <c r="BH20">
        <f t="shared" ref="BH20:BJ20" si="23">IF(BH7&lt;0.000000000001,0.000000000001,BH7)</f>
        <v>1.3581710432408768E-3</v>
      </c>
      <c r="BI20">
        <f t="shared" si="23"/>
        <v>1.6263012779014821E-3</v>
      </c>
      <c r="BJ20">
        <f t="shared" si="23"/>
        <v>6.5737970625929024E-4</v>
      </c>
      <c r="EN20">
        <f>Sheet75!FL20</f>
        <v>0.6294058225113851</v>
      </c>
      <c r="EO20">
        <f>Sheet75!FM20</f>
        <v>0.29025742169621072</v>
      </c>
      <c r="EP20">
        <f>Sheet75!FN20</f>
        <v>0.77736348140203626</v>
      </c>
      <c r="EQ20">
        <f>Sheet75!FO20</f>
        <v>0.66132116253625683</v>
      </c>
      <c r="ER20">
        <f>Sheet75!FP20</f>
        <v>0.49757763409273797</v>
      </c>
      <c r="ES20">
        <f>Sheet75!FQ20</f>
        <v>0.45775949711663516</v>
      </c>
      <c r="ET20">
        <f>Sheet75!FR20</f>
        <v>0.32752981134211229</v>
      </c>
      <c r="EU20">
        <f>Sheet75!FS20</f>
        <v>0.5446501894828476</v>
      </c>
      <c r="EV20">
        <f>Sheet75!FT20</f>
        <v>0.38524061236811252</v>
      </c>
      <c r="EW20">
        <f>Sheet75!FU20</f>
        <v>0.10155158660862207</v>
      </c>
      <c r="EZ20">
        <f t="shared" si="20"/>
        <v>0.20276345558641051</v>
      </c>
      <c r="FA20">
        <f t="shared" si="17"/>
        <v>3.2594628804199235E-2</v>
      </c>
      <c r="FB20">
        <f t="shared" si="17"/>
        <v>2.8355004968071751E-2</v>
      </c>
      <c r="FC20">
        <f t="shared" si="17"/>
        <v>4.1774286451187444E-3</v>
      </c>
      <c r="FD20">
        <f t="shared" si="17"/>
        <v>0.28246917590971093</v>
      </c>
      <c r="FE20">
        <f t="shared" si="17"/>
        <v>-0.24840869414623351</v>
      </c>
      <c r="FF20">
        <f t="shared" si="17"/>
        <v>0.15086376737323764</v>
      </c>
      <c r="FG20">
        <f t="shared" si="17"/>
        <v>0.11578161330277176</v>
      </c>
      <c r="FH20">
        <f t="shared" si="17"/>
        <v>0.11794402556510176</v>
      </c>
      <c r="FI20">
        <f t="shared" si="17"/>
        <v>2.0657669064659108E-2</v>
      </c>
      <c r="FL20">
        <f t="shared" si="21"/>
        <v>0.62920305905579865</v>
      </c>
      <c r="FM20">
        <f t="shared" si="18"/>
        <v>0.29022482706740654</v>
      </c>
      <c r="FN20">
        <f t="shared" si="18"/>
        <v>0.77733512639706814</v>
      </c>
      <c r="FO20">
        <f t="shared" si="18"/>
        <v>0.66131698510761172</v>
      </c>
      <c r="FP20">
        <f t="shared" si="18"/>
        <v>0.49729516491682824</v>
      </c>
      <c r="FQ20">
        <f t="shared" si="18"/>
        <v>0.45800790581078138</v>
      </c>
      <c r="FR20">
        <f t="shared" si="18"/>
        <v>0.32737894757473907</v>
      </c>
      <c r="FS20">
        <f t="shared" si="18"/>
        <v>0.54453440786954488</v>
      </c>
      <c r="FT20">
        <f t="shared" si="18"/>
        <v>0.38512266834254744</v>
      </c>
      <c r="FU20">
        <f t="shared" si="18"/>
        <v>0.10153092893955741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0.36992599186226</v>
      </c>
      <c r="BH21">
        <f t="shared" si="24"/>
        <v>0.29062161191134706</v>
      </c>
      <c r="BI21">
        <f t="shared" si="24"/>
        <v>0.30450326548751688</v>
      </c>
      <c r="BJ21">
        <f t="shared" si="24"/>
        <v>0.28475915871661767</v>
      </c>
      <c r="BL21">
        <v>1.0000000000000001E-5</v>
      </c>
      <c r="BS21">
        <f>SUM(BM23:BV32)</f>
        <v>1.8436565898966804E-4</v>
      </c>
      <c r="EN21">
        <f>Sheet75!FL21</f>
        <v>0.94414901449294686</v>
      </c>
      <c r="EO21">
        <f>Sheet75!FM21</f>
        <v>0.50658005743171219</v>
      </c>
      <c r="EP21">
        <f>Sheet75!FN21</f>
        <v>0.45426219449476868</v>
      </c>
      <c r="EQ21">
        <f>Sheet75!FO21</f>
        <v>0.75255151491638916</v>
      </c>
      <c r="ER21">
        <f>Sheet75!FP21</f>
        <v>0.46141780054031378</v>
      </c>
      <c r="ES21">
        <f>Sheet75!FQ21</f>
        <v>0.95834750222684717</v>
      </c>
      <c r="ET21">
        <f>Sheet75!FR21</f>
        <v>0.35255790245905488</v>
      </c>
      <c r="EU21">
        <f>Sheet75!FS21</f>
        <v>0.86296023396658939</v>
      </c>
      <c r="EV21">
        <f>Sheet75!FT21</f>
        <v>0.13901714875893531</v>
      </c>
      <c r="EW21">
        <f>Sheet75!FU21</f>
        <v>0.98795757019293917</v>
      </c>
      <c r="EZ21">
        <f t="shared" si="20"/>
        <v>0.14429839859318808</v>
      </c>
      <c r="FA21">
        <f t="shared" si="17"/>
        <v>4.596287188126668E-3</v>
      </c>
      <c r="FB21">
        <f t="shared" si="17"/>
        <v>-1.0203814770721763E-2</v>
      </c>
      <c r="FC21">
        <f t="shared" si="17"/>
        <v>2.5549860894534166E-2</v>
      </c>
      <c r="FD21">
        <f t="shared" si="17"/>
        <v>0.13856209018686427</v>
      </c>
      <c r="FE21">
        <f t="shared" si="17"/>
        <v>-0.11258684978615539</v>
      </c>
      <c r="FF21">
        <f t="shared" si="17"/>
        <v>8.5859915643126603E-2</v>
      </c>
      <c r="FG21">
        <f t="shared" si="17"/>
        <v>9.1311230921507405E-2</v>
      </c>
      <c r="FH21">
        <f t="shared" si="17"/>
        <v>3.7020238476268987E-2</v>
      </c>
      <c r="FI21">
        <f t="shared" si="17"/>
        <v>2.2766712969847905E-2</v>
      </c>
      <c r="FL21">
        <f t="shared" si="21"/>
        <v>0.94400471609435366</v>
      </c>
      <c r="FM21">
        <f t="shared" si="18"/>
        <v>0.50657546114452412</v>
      </c>
      <c r="FN21">
        <f t="shared" si="18"/>
        <v>0.45427239830953942</v>
      </c>
      <c r="FO21">
        <f t="shared" si="18"/>
        <v>0.75252596505549463</v>
      </c>
      <c r="FP21">
        <f t="shared" si="18"/>
        <v>0.46127923845012692</v>
      </c>
      <c r="FQ21">
        <f t="shared" si="18"/>
        <v>0.95846008907663327</v>
      </c>
      <c r="FR21">
        <f t="shared" si="18"/>
        <v>0.35247204254341175</v>
      </c>
      <c r="FS21">
        <f t="shared" si="18"/>
        <v>0.86286892273566784</v>
      </c>
      <c r="FT21">
        <f t="shared" si="18"/>
        <v>0.13898012852045905</v>
      </c>
      <c r="FU21">
        <f t="shared" si="18"/>
        <v>0.98793480347996931</v>
      </c>
    </row>
    <row r="22" spans="1:177">
      <c r="A22">
        <v>21</v>
      </c>
      <c r="BG22">
        <f t="shared" si="24"/>
        <v>8.9428083598665532E-3</v>
      </c>
      <c r="BH22">
        <f t="shared" si="24"/>
        <v>7.1652368304458824E-3</v>
      </c>
      <c r="BI22">
        <f t="shared" si="24"/>
        <v>9.9121890324254409E-3</v>
      </c>
      <c r="BJ22">
        <f t="shared" si="24"/>
        <v>4.4257868235435538E-3</v>
      </c>
      <c r="EN22">
        <f>Sheet75!FL22</f>
        <v>0.23669332738490975</v>
      </c>
      <c r="EO22">
        <f>Sheet75!FM22</f>
        <v>0.55611054286261319</v>
      </c>
      <c r="EP22">
        <f>Sheet75!FN22</f>
        <v>0.99189806958815607</v>
      </c>
      <c r="EQ22">
        <f>Sheet75!FO22</f>
        <v>0.33663229132783523</v>
      </c>
      <c r="ER22">
        <f>Sheet75!FP22</f>
        <v>5.9865470972014149E-4</v>
      </c>
      <c r="ES22">
        <f>Sheet75!FQ22</f>
        <v>5.8992487492111105E-2</v>
      </c>
      <c r="ET22">
        <f>Sheet75!FR22</f>
        <v>0.63178452444509015</v>
      </c>
      <c r="EU22">
        <f>Sheet75!FS22</f>
        <v>0.73110796754082175</v>
      </c>
      <c r="EV22">
        <f>Sheet75!FT22</f>
        <v>0.20667593878534402</v>
      </c>
      <c r="EW22">
        <f>Sheet75!FU22</f>
        <v>0.60446934778668449</v>
      </c>
      <c r="EZ22">
        <f t="shared" si="20"/>
        <v>9.1037076975939046E-2</v>
      </c>
      <c r="FA22">
        <f t="shared" si="17"/>
        <v>5.1209190885563215E-2</v>
      </c>
      <c r="FB22">
        <f t="shared" si="17"/>
        <v>6.518649696244215E-2</v>
      </c>
      <c r="FC22">
        <f t="shared" si="17"/>
        <v>-2.8781877298485446E-2</v>
      </c>
      <c r="FD22">
        <f t="shared" si="17"/>
        <v>0.22706803316999852</v>
      </c>
      <c r="FE22">
        <f t="shared" si="17"/>
        <v>-0.21857123282838642</v>
      </c>
      <c r="FF22">
        <f t="shared" si="17"/>
        <v>0.10541978350687699</v>
      </c>
      <c r="FG22">
        <f t="shared" si="17"/>
        <v>5.0427273925152928E-2</v>
      </c>
      <c r="FH22">
        <f t="shared" si="17"/>
        <v>0.11279359513932129</v>
      </c>
      <c r="FI22">
        <f t="shared" si="17"/>
        <v>-8.6929718763636924E-3</v>
      </c>
      <c r="FL22">
        <f t="shared" si="21"/>
        <v>0.23660229030793381</v>
      </c>
      <c r="FM22">
        <f t="shared" si="18"/>
        <v>0.55605933367172766</v>
      </c>
      <c r="FN22">
        <f t="shared" si="18"/>
        <v>0.99183288309119366</v>
      </c>
      <c r="FO22">
        <f t="shared" si="18"/>
        <v>0.33666107320513372</v>
      </c>
      <c r="FP22">
        <f t="shared" si="18"/>
        <v>3.7158667655014298E-4</v>
      </c>
      <c r="FQ22">
        <f t="shared" si="18"/>
        <v>5.9211058724939494E-2</v>
      </c>
      <c r="FR22">
        <f t="shared" si="18"/>
        <v>0.63167910466158328</v>
      </c>
      <c r="FS22">
        <f t="shared" si="18"/>
        <v>0.73105754026689662</v>
      </c>
      <c r="FT22">
        <f t="shared" si="18"/>
        <v>0.20656314519020469</v>
      </c>
      <c r="FU22">
        <f t="shared" si="18"/>
        <v>0.60447804075856082</v>
      </c>
    </row>
    <row r="23" spans="1:177">
      <c r="A23">
        <v>22</v>
      </c>
      <c r="B23">
        <f t="array" ref="B23:K32">TRANSPOSE(EN16:EW25)</f>
        <v>0.62636641377009306</v>
      </c>
      <c r="C23">
        <v>0.24199423860321381</v>
      </c>
      <c r="D23">
        <v>5.5480182538407745E-2</v>
      </c>
      <c r="E23">
        <v>0.99134193613887112</v>
      </c>
      <c r="F23">
        <v>0.6294058225113851</v>
      </c>
      <c r="G23">
        <v>0.94414901449294686</v>
      </c>
      <c r="H23">
        <v>0.23669332738490975</v>
      </c>
      <c r="I23">
        <v>0.67295158750647077</v>
      </c>
      <c r="J23">
        <v>0.96685625580701473</v>
      </c>
      <c r="K23">
        <v>0.99703345301093449</v>
      </c>
      <c r="M23">
        <f t="array" ref="M23:M32">TRANSPOSE(EN12:EW12)</f>
        <v>0.79234782117875047</v>
      </c>
      <c r="S23">
        <f>EN16</f>
        <v>0.62636641377009306</v>
      </c>
      <c r="T23">
        <f t="shared" ref="T23:AB32" si="25">EO16</f>
        <v>0.14066593096607863</v>
      </c>
      <c r="U23">
        <f t="shared" si="25"/>
        <v>0.45586716069027633</v>
      </c>
      <c r="V23">
        <f t="shared" si="25"/>
        <v>0.15785680978973712</v>
      </c>
      <c r="W23">
        <f t="shared" si="25"/>
        <v>0.43237130493834181</v>
      </c>
      <c r="X23">
        <f t="shared" si="25"/>
        <v>0.51124897744152231</v>
      </c>
      <c r="Y23">
        <f t="shared" si="25"/>
        <v>0.7526896056789294</v>
      </c>
      <c r="Z23">
        <f t="shared" si="25"/>
        <v>0.95234210260588859</v>
      </c>
      <c r="AA23">
        <f t="shared" si="25"/>
        <v>0.38165243684065653</v>
      </c>
      <c r="AB23">
        <f t="shared" si="25"/>
        <v>0.39050279634223367</v>
      </c>
      <c r="BG23">
        <f t="shared" si="24"/>
        <v>1.7764124853043872E-3</v>
      </c>
      <c r="BH23">
        <f t="shared" si="24"/>
        <v>5.2272127815822461E-4</v>
      </c>
      <c r="BI23">
        <f t="shared" si="24"/>
        <v>8.1067049984907759E-4</v>
      </c>
      <c r="BJ23">
        <f t="shared" si="24"/>
        <v>3.6953654427135868E-4</v>
      </c>
      <c r="BM23">
        <f>0.5*$BL$21*B23*B23</f>
        <v>1.9616744214960374E-6</v>
      </c>
      <c r="BN23">
        <f t="shared" ref="BN23:BV32" si="26">0.5*$BL$21*C23*C23</f>
        <v>2.9280605758574592E-7</v>
      </c>
      <c r="BO23">
        <f t="shared" si="26"/>
        <v>1.5390253272475218E-8</v>
      </c>
      <c r="BP23">
        <f t="shared" si="26"/>
        <v>4.9137941717378288E-6</v>
      </c>
      <c r="BQ23">
        <f t="shared" si="26"/>
        <v>1.9807584470561662E-6</v>
      </c>
      <c r="BR23">
        <f t="shared" si="26"/>
        <v>4.4570868078400138E-6</v>
      </c>
      <c r="BS23">
        <f t="shared" si="26"/>
        <v>2.8011865614270037E-7</v>
      </c>
      <c r="BT23">
        <f t="shared" si="26"/>
        <v>2.264319195637396E-6</v>
      </c>
      <c r="BU23">
        <f t="shared" si="26"/>
        <v>4.6740550969657976E-6</v>
      </c>
      <c r="BV23">
        <f t="shared" si="26"/>
        <v>4.970378532114537E-6</v>
      </c>
      <c r="BY23">
        <f>$BG$7-$BL$7</f>
        <v>3.1803582402287777E-3</v>
      </c>
      <c r="BZ23">
        <f>$BG$8-$BL$8</f>
        <v>0.36992599186226</v>
      </c>
      <c r="CA23">
        <f>$BG$9-$BL$9</f>
        <v>8.9428083598665532E-3</v>
      </c>
      <c r="CB23">
        <f>$BG$10-$BL$10</f>
        <v>1.7764124853043872E-3</v>
      </c>
      <c r="CC23">
        <f>$BG$11-$BL$11</f>
        <v>-0.8018264777064541</v>
      </c>
      <c r="CD23">
        <f>$BG$12-$BL$12</f>
        <v>0.1693069346268008</v>
      </c>
      <c r="CE23">
        <f>$BG$13-$BL$13</f>
        <v>0.18584044320907031</v>
      </c>
      <c r="CF23">
        <f>$BG$14-$BL$14</f>
        <v>2.4524397912195562E-2</v>
      </c>
      <c r="CG23">
        <f>$BG$15-$BL$15</f>
        <v>3.632739520907443E-2</v>
      </c>
      <c r="CH23">
        <f>$BG$16-$BL$16</f>
        <v>2.0017358016534291E-3</v>
      </c>
      <c r="CW23">
        <f t="array" ref="CW23:DF26">TRANSPOSE(CW7:CZ16)</f>
        <v>3.1803582402287777E-3</v>
      </c>
      <c r="CX23">
        <v>0.36992599186226</v>
      </c>
      <c r="CY23">
        <v>8.9428083598665532E-3</v>
      </c>
      <c r="CZ23">
        <v>1.7764124853043872E-3</v>
      </c>
      <c r="DA23">
        <v>-0.8018264777064541</v>
      </c>
      <c r="DB23">
        <v>0.1693069346268008</v>
      </c>
      <c r="DC23">
        <v>0.18584044320907031</v>
      </c>
      <c r="DD23">
        <v>2.4524397912195562E-2</v>
      </c>
      <c r="DE23">
        <v>3.632739520907443E-2</v>
      </c>
      <c r="DF23">
        <v>2.0017358016534291E-3</v>
      </c>
      <c r="DT23">
        <f>IF($S$7&gt;0,$DO$7,0)</f>
        <v>-0.14059145005991633</v>
      </c>
      <c r="DU23">
        <f>IF($S$8&gt;0,$DO$8,0)</f>
        <v>0.35304774088599655</v>
      </c>
      <c r="DV23">
        <f>IF($S$9&gt;0,$DO$9,0)</f>
        <v>-0.18340942271476518</v>
      </c>
      <c r="DW23">
        <f>IF($S$10&gt;0,$DO$10,0)</f>
        <v>0.25123395387878744</v>
      </c>
      <c r="DX23">
        <f>IF($S$11&gt;0,$DO$11,0)</f>
        <v>0.22031357705443777</v>
      </c>
      <c r="DY23">
        <f>IF($S$12&gt;0,$DO$12,0)</f>
        <v>-0.43915895743479172</v>
      </c>
      <c r="DZ23">
        <f>IF($S$13&gt;0,$DO$13,0)</f>
        <v>-0.3243938150252193</v>
      </c>
      <c r="EA23">
        <f>IF($S$14&gt;0,$DO$14,0)</f>
        <v>-0.1621647422116477</v>
      </c>
      <c r="EB23">
        <f>IF($S$15&gt;0,$DO$15,0)</f>
        <v>0.17686369266888979</v>
      </c>
      <c r="EC23">
        <f>IF($S$16&gt;0,$DO$16,0)</f>
        <v>0.54781487531028716</v>
      </c>
      <c r="EN23">
        <f>Sheet75!FL23</f>
        <v>0.67295158750647077</v>
      </c>
      <c r="EO23">
        <f>Sheet75!FM23</f>
        <v>0.21106884876842014</v>
      </c>
      <c r="EP23">
        <f>Sheet75!FN23</f>
        <v>0.69474870858052384</v>
      </c>
      <c r="EQ23">
        <f>Sheet75!FO23</f>
        <v>0.96392349806788435</v>
      </c>
      <c r="ER23">
        <f>Sheet75!FP23</f>
        <v>0.53883873396196824</v>
      </c>
      <c r="ES23">
        <f>Sheet75!FQ23</f>
        <v>0.7791339324250468</v>
      </c>
      <c r="ET23">
        <f>Sheet75!FR23</f>
        <v>0.203445310918282</v>
      </c>
      <c r="EU23">
        <f>Sheet75!FS23</f>
        <v>0.40104546163431642</v>
      </c>
      <c r="EV23">
        <f>Sheet75!FT23</f>
        <v>0.27402031696278545</v>
      </c>
      <c r="EW23">
        <f>Sheet75!FU23</f>
        <v>0.77008787141395518</v>
      </c>
      <c r="EZ23">
        <f t="shared" si="20"/>
        <v>8.5182542670033695E-2</v>
      </c>
      <c r="FA23">
        <f t="shared" si="17"/>
        <v>3.3147386510916824E-2</v>
      </c>
      <c r="FB23">
        <f t="shared" si="17"/>
        <v>-6.8953902835724957E-3</v>
      </c>
      <c r="FC23">
        <f t="shared" si="17"/>
        <v>3.6255100129649213E-2</v>
      </c>
      <c r="FD23">
        <f t="shared" si="17"/>
        <v>0.10439625346811601</v>
      </c>
      <c r="FE23">
        <f t="shared" si="17"/>
        <v>-0.10550133762353177</v>
      </c>
      <c r="FF23">
        <f t="shared" si="17"/>
        <v>4.5882078710590406E-2</v>
      </c>
      <c r="FG23">
        <f t="shared" si="17"/>
        <v>7.1000428333807597E-2</v>
      </c>
      <c r="FH23">
        <f t="shared" si="17"/>
        <v>1.0165005395813109E-2</v>
      </c>
      <c r="FI23">
        <f t="shared" si="17"/>
        <v>3.2425396048427632E-2</v>
      </c>
      <c r="FL23">
        <f t="shared" si="21"/>
        <v>0.67286640496380079</v>
      </c>
      <c r="FM23">
        <f t="shared" si="18"/>
        <v>0.21103570138190922</v>
      </c>
      <c r="FN23">
        <f t="shared" si="18"/>
        <v>0.69475560397080738</v>
      </c>
      <c r="FO23">
        <f t="shared" si="18"/>
        <v>0.96388724296775474</v>
      </c>
      <c r="FP23">
        <f t="shared" si="18"/>
        <v>0.5387343377085001</v>
      </c>
      <c r="FQ23">
        <f t="shared" si="18"/>
        <v>0.77923943376267035</v>
      </c>
      <c r="FR23">
        <f t="shared" si="18"/>
        <v>0.20339942883957141</v>
      </c>
      <c r="FS23">
        <f t="shared" si="18"/>
        <v>0.40097446120598262</v>
      </c>
      <c r="FT23">
        <f t="shared" si="18"/>
        <v>0.27401015195738965</v>
      </c>
      <c r="FU23">
        <f t="shared" si="18"/>
        <v>0.77005544601790676</v>
      </c>
    </row>
    <row r="24" spans="1:177">
      <c r="A24">
        <v>23</v>
      </c>
      <c r="B24">
        <v>0.14066593096607863</v>
      </c>
      <c r="C24">
        <v>0.91182122005492661</v>
      </c>
      <c r="D24">
        <v>0.55198995975283904</v>
      </c>
      <c r="E24">
        <v>0.96692861377041051</v>
      </c>
      <c r="F24">
        <v>0.29025742169621072</v>
      </c>
      <c r="G24">
        <v>0.50658005743171219</v>
      </c>
      <c r="H24">
        <v>0.55611054286261319</v>
      </c>
      <c r="I24">
        <v>0.21106884876842014</v>
      </c>
      <c r="J24">
        <v>0.26748355019049619</v>
      </c>
      <c r="K24">
        <v>0.58918878999998936</v>
      </c>
      <c r="M24">
        <v>6.5399475490684672E-2</v>
      </c>
      <c r="S24">
        <f t="shared" ref="S24:S32" si="27">EN17</f>
        <v>0.24199423860321381</v>
      </c>
      <c r="T24">
        <f t="shared" si="25"/>
        <v>0.91182122005492661</v>
      </c>
      <c r="U24">
        <f t="shared" si="25"/>
        <v>0.61872107375191077</v>
      </c>
      <c r="V24">
        <f t="shared" si="25"/>
        <v>0.1233329114941636</v>
      </c>
      <c r="W24">
        <f t="shared" si="25"/>
        <v>0.8476610910938841</v>
      </c>
      <c r="X24">
        <f t="shared" si="25"/>
        <v>0.57123970556454362</v>
      </c>
      <c r="Y24">
        <f t="shared" si="25"/>
        <v>3.8204877626667182E-2</v>
      </c>
      <c r="Z24">
        <f t="shared" si="25"/>
        <v>0.44405529163065355</v>
      </c>
      <c r="AA24">
        <f t="shared" si="25"/>
        <v>0.88494010366472797</v>
      </c>
      <c r="AB24">
        <f t="shared" si="25"/>
        <v>0.23378983935388226</v>
      </c>
      <c r="BG24">
        <f t="shared" si="24"/>
        <v>0.19817352229354587</v>
      </c>
      <c r="BH24">
        <f t="shared" si="24"/>
        <v>0.10209092033078863</v>
      </c>
      <c r="BI24">
        <f t="shared" si="24"/>
        <v>0.12867331203412374</v>
      </c>
      <c r="BJ24">
        <f t="shared" si="24"/>
        <v>0.14552058965300968</v>
      </c>
      <c r="BM24">
        <f t="shared" ref="BM24:BM32" si="28">0.5*$BL$21*B24*B24</f>
        <v>9.8934520672768E-8</v>
      </c>
      <c r="BN24">
        <f t="shared" si="26"/>
        <v>4.1570896867122747E-6</v>
      </c>
      <c r="BO24">
        <f t="shared" si="26"/>
        <v>1.5234645783397044E-6</v>
      </c>
      <c r="BP24">
        <f t="shared" si="26"/>
        <v>4.6747547206398383E-6</v>
      </c>
      <c r="BQ24">
        <f t="shared" si="26"/>
        <v>4.212468542486595E-7</v>
      </c>
      <c r="BR24">
        <f t="shared" si="26"/>
        <v>1.2831167729375841E-6</v>
      </c>
      <c r="BS24">
        <f t="shared" si="26"/>
        <v>1.5462946794147518E-6</v>
      </c>
      <c r="BT24">
        <f t="shared" si="26"/>
        <v>2.2275029460213109E-7</v>
      </c>
      <c r="BU24">
        <f t="shared" si="26"/>
        <v>3.577372481125585E-7</v>
      </c>
      <c r="BV24">
        <f t="shared" si="26"/>
        <v>1.735717151308258E-6</v>
      </c>
      <c r="BY24">
        <f>$BH$7-$BM$7</f>
        <v>-0.99864182895675913</v>
      </c>
      <c r="BZ24">
        <f>$BH$8-$BM$8</f>
        <v>0.29062161191134706</v>
      </c>
      <c r="CA24">
        <f>$BH$9-$BM$9</f>
        <v>7.1652368304458824E-3</v>
      </c>
      <c r="CB24">
        <f>$BH$10-$BM$10</f>
        <v>5.2272127815822461E-4</v>
      </c>
      <c r="CC24">
        <f>$BH$11-$BM$11</f>
        <v>0.10209092033078863</v>
      </c>
      <c r="CD24">
        <f>$BH$12-$BM$12</f>
        <v>0.30500130050706603</v>
      </c>
      <c r="CE24">
        <f>$BH$13-$BM$13</f>
        <v>0.25731723469870865</v>
      </c>
      <c r="CF24">
        <f>$BH$14-$BM$14</f>
        <v>1.9398208645444254E-2</v>
      </c>
      <c r="CG24">
        <f>$BH$15-$BM$15</f>
        <v>1.5904669249854189E-2</v>
      </c>
      <c r="CH24">
        <f>$BH$16-$BM$16</f>
        <v>6.1992550494621842E-4</v>
      </c>
      <c r="CW24">
        <v>-0.99864182895675913</v>
      </c>
      <c r="CX24">
        <v>0.29062161191134706</v>
      </c>
      <c r="CY24">
        <v>7.1652368304458824E-3</v>
      </c>
      <c r="CZ24">
        <v>5.2272127815822461E-4</v>
      </c>
      <c r="DA24">
        <v>0.10209092033078863</v>
      </c>
      <c r="DB24">
        <v>0.30500130050706603</v>
      </c>
      <c r="DC24">
        <v>0.25731723469870865</v>
      </c>
      <c r="DD24">
        <v>1.9398208645444254E-2</v>
      </c>
      <c r="DE24">
        <v>1.5904669249854189E-2</v>
      </c>
      <c r="DF24">
        <v>6.1992550494621842E-4</v>
      </c>
      <c r="DT24">
        <f>IF($T$7&gt;0,$DP$7,0)</f>
        <v>0.5030254510255916</v>
      </c>
      <c r="DU24">
        <f>IF($T$8&gt;0,$DP$8,0)</f>
        <v>0.27411171888024766</v>
      </c>
      <c r="DV24">
        <f>IF($T$9&gt;0,$DP$9,0)</f>
        <v>-0.10750750670426204</v>
      </c>
      <c r="DW24">
        <f>IF($T$10&gt;0,$DP$10,0)</f>
        <v>0.35815563982594967</v>
      </c>
      <c r="DX24">
        <f>IF($T$11&gt;0,$DP$11,0)</f>
        <v>0.54114262812962532</v>
      </c>
      <c r="DY24">
        <f>IF($T$12&gt;0,$DP$12,0)</f>
        <v>-0.61159366467525311</v>
      </c>
      <c r="DZ24">
        <f>IF($T$13&gt;0,$DP$13,0)</f>
        <v>0.21098559220630711</v>
      </c>
      <c r="EA24">
        <f>IF($T$14&gt;0,$DP$14,0)</f>
        <v>0.53671363680463036</v>
      </c>
      <c r="EB24">
        <f>IF($T$15&gt;0,$DP$15,0)</f>
        <v>-0.13976691203993005</v>
      </c>
      <c r="EC24">
        <f>IF($T$16&gt;0,$DP$16,0)</f>
        <v>0.26175814465576663</v>
      </c>
      <c r="EN24">
        <f>Sheet75!FL24</f>
        <v>0.96685625580701473</v>
      </c>
      <c r="EO24">
        <f>Sheet75!FM24</f>
        <v>0.26748355019049619</v>
      </c>
      <c r="EP24">
        <f>Sheet75!FN24</f>
        <v>0.89246204428980469</v>
      </c>
      <c r="EQ24">
        <f>Sheet75!FO24</f>
        <v>0.12819606946943429</v>
      </c>
      <c r="ER24">
        <f>Sheet75!FP24</f>
        <v>0.53434905945661737</v>
      </c>
      <c r="ES24">
        <f>Sheet75!FQ24</f>
        <v>0.88783548621932062</v>
      </c>
      <c r="ET24">
        <f>Sheet75!FR24</f>
        <v>0.54443574398611172</v>
      </c>
      <c r="EU24">
        <f>Sheet75!FS24</f>
        <v>0.74417430052828104</v>
      </c>
      <c r="EV24">
        <f>Sheet75!FT24</f>
        <v>0.12038329740632367</v>
      </c>
      <c r="EW24">
        <f>Sheet75!FU24</f>
        <v>0.87865904517838811</v>
      </c>
      <c r="EZ24">
        <f t="shared" si="20"/>
        <v>0.16569097391399137</v>
      </c>
      <c r="FA24">
        <f t="shared" si="17"/>
        <v>4.6886221719534431E-2</v>
      </c>
      <c r="FB24">
        <f t="shared" si="17"/>
        <v>-3.797841604045795E-2</v>
      </c>
      <c r="FC24">
        <f t="shared" si="17"/>
        <v>5.135063639717042E-2</v>
      </c>
      <c r="FD24">
        <f t="shared" si="17"/>
        <v>0.22438674201077741</v>
      </c>
      <c r="FE24">
        <f t="shared" si="17"/>
        <v>-0.21424118711555731</v>
      </c>
      <c r="FF24">
        <f t="shared" si="17"/>
        <v>6.4468888654906381E-2</v>
      </c>
      <c r="FG24">
        <f t="shared" si="17"/>
        <v>6.7982267013008746E-2</v>
      </c>
      <c r="FH24">
        <f t="shared" si="17"/>
        <v>0.11365727785945329</v>
      </c>
      <c r="FI24">
        <f t="shared" si="17"/>
        <v>0.11308147638166849</v>
      </c>
      <c r="FL24">
        <f t="shared" si="21"/>
        <v>0.96669056483310078</v>
      </c>
      <c r="FM24">
        <f t="shared" si="18"/>
        <v>0.26743666396877663</v>
      </c>
      <c r="FN24">
        <f t="shared" si="18"/>
        <v>0.89250002270584516</v>
      </c>
      <c r="FO24">
        <f t="shared" si="18"/>
        <v>0.12814471883303713</v>
      </c>
      <c r="FP24">
        <f t="shared" si="18"/>
        <v>0.53412467271460662</v>
      </c>
      <c r="FQ24">
        <f t="shared" si="18"/>
        <v>0.88804972740643617</v>
      </c>
      <c r="FR24">
        <f t="shared" si="18"/>
        <v>0.54437127509745686</v>
      </c>
      <c r="FS24">
        <f t="shared" si="18"/>
        <v>0.74410631826126805</v>
      </c>
      <c r="FT24">
        <f t="shared" si="18"/>
        <v>0.12026964012846422</v>
      </c>
      <c r="FU24">
        <f t="shared" si="18"/>
        <v>0.87854596370200644</v>
      </c>
    </row>
    <row r="25" spans="1:177">
      <c r="A25">
        <v>24</v>
      </c>
      <c r="B25">
        <v>0.45586716069027633</v>
      </c>
      <c r="C25">
        <v>0.61872107375191077</v>
      </c>
      <c r="D25">
        <v>2.7699924924076174E-2</v>
      </c>
      <c r="E25">
        <v>0.88253578277306355</v>
      </c>
      <c r="F25">
        <v>0.77736348140203626</v>
      </c>
      <c r="G25">
        <v>0.45426219449476868</v>
      </c>
      <c r="H25">
        <v>0.99189806958815607</v>
      </c>
      <c r="I25">
        <v>0.69474870858052384</v>
      </c>
      <c r="J25">
        <v>0.89246204428980469</v>
      </c>
      <c r="K25">
        <v>0.72162132696661785</v>
      </c>
      <c r="M25">
        <v>0.13699689937456522</v>
      </c>
      <c r="S25">
        <f t="shared" si="27"/>
        <v>5.5480182538407745E-2</v>
      </c>
      <c r="T25">
        <f t="shared" si="25"/>
        <v>0.55198995975283904</v>
      </c>
      <c r="U25">
        <f t="shared" si="25"/>
        <v>2.7699924924076174E-2</v>
      </c>
      <c r="V25">
        <f t="shared" si="25"/>
        <v>1.0581450775466357E-2</v>
      </c>
      <c r="W25">
        <f t="shared" si="25"/>
        <v>0.37260976541627033</v>
      </c>
      <c r="X25">
        <f t="shared" si="25"/>
        <v>0.79286891130595127</v>
      </c>
      <c r="Y25">
        <f t="shared" si="25"/>
        <v>0.49268618546312565</v>
      </c>
      <c r="Z25">
        <f t="shared" si="25"/>
        <v>0.8676674172737654</v>
      </c>
      <c r="AA25">
        <f t="shared" si="25"/>
        <v>0.72222579173486989</v>
      </c>
      <c r="AB25">
        <f t="shared" si="25"/>
        <v>0.66388785785601834</v>
      </c>
      <c r="BG25">
        <f t="shared" si="24"/>
        <v>0.1693069346268008</v>
      </c>
      <c r="BH25">
        <f t="shared" si="24"/>
        <v>0.30500130050706603</v>
      </c>
      <c r="BI25">
        <f t="shared" si="24"/>
        <v>0.21526565731415587</v>
      </c>
      <c r="BJ25">
        <f t="shared" si="24"/>
        <v>0.19914046112788331</v>
      </c>
      <c r="BM25">
        <f t="shared" si="28"/>
        <v>1.039074340979071E-6</v>
      </c>
      <c r="BN25">
        <f t="shared" si="26"/>
        <v>1.9140788355235871E-6</v>
      </c>
      <c r="BO25">
        <f t="shared" si="26"/>
        <v>3.8364292039972824E-9</v>
      </c>
      <c r="BP25">
        <f t="shared" si="26"/>
        <v>3.8943470393743202E-6</v>
      </c>
      <c r="BQ25">
        <f t="shared" si="26"/>
        <v>3.0214699110874697E-6</v>
      </c>
      <c r="BR25">
        <f t="shared" si="26"/>
        <v>1.0317707067360154E-6</v>
      </c>
      <c r="BS25">
        <f t="shared" si="26"/>
        <v>4.9193089022635526E-6</v>
      </c>
      <c r="BT25">
        <f t="shared" si="26"/>
        <v>2.4133788403715285E-6</v>
      </c>
      <c r="BU25">
        <f t="shared" si="26"/>
        <v>3.9824425024896871E-6</v>
      </c>
      <c r="BV25">
        <f t="shared" si="26"/>
        <v>2.6036866976653123E-6</v>
      </c>
      <c r="BY25">
        <f>$BI$7-$BN$7</f>
        <v>1.6263012779014821E-3</v>
      </c>
      <c r="BZ25">
        <f>$BI$8-$BN$8</f>
        <v>0.30450326548751688</v>
      </c>
      <c r="CA25">
        <f>$BI$9-$BN$9</f>
        <v>9.9121890324254409E-3</v>
      </c>
      <c r="CB25">
        <f>$BI$10-$BN$10</f>
        <v>8.1067049984907759E-4</v>
      </c>
      <c r="CC25">
        <f>$BI$11-$BN$11</f>
        <v>0.12867331203412374</v>
      </c>
      <c r="CD25">
        <f>$BI$12-$BN$12</f>
        <v>0.21526565731415587</v>
      </c>
      <c r="CE25">
        <f>$BI$13-$BN$13</f>
        <v>0.28503628012709348</v>
      </c>
      <c r="CF25">
        <f>$BI$14-$BN$14</f>
        <v>-0.98606758010609086</v>
      </c>
      <c r="CG25">
        <f>$BI$15-$BN$15</f>
        <v>3.9550077276088426E-2</v>
      </c>
      <c r="CH25">
        <f>$BI$16-$BN$16</f>
        <v>6.8982705693642645E-4</v>
      </c>
      <c r="CW25">
        <v>1.6263012779014821E-3</v>
      </c>
      <c r="CX25">
        <v>0.30450326548751688</v>
      </c>
      <c r="CY25">
        <v>9.9121890324254409E-3</v>
      </c>
      <c r="CZ25">
        <v>8.1067049984907759E-4</v>
      </c>
      <c r="DA25">
        <v>0.12867331203412374</v>
      </c>
      <c r="DB25">
        <v>0.21526565731415587</v>
      </c>
      <c r="DC25">
        <v>0.28503628012709348</v>
      </c>
      <c r="DD25">
        <v>-0.98606758010609086</v>
      </c>
      <c r="DE25">
        <v>3.9550077276088426E-2</v>
      </c>
      <c r="DF25">
        <v>6.8982705693642645E-4</v>
      </c>
      <c r="DT25">
        <f>IF($U$7&gt;0,$DQ$7,0)</f>
        <v>0.10478017002650787</v>
      </c>
      <c r="DU25">
        <f>IF($U$8&gt;0,$DQ$8,0)</f>
        <v>0.2614762530369108</v>
      </c>
      <c r="DV25">
        <f>IF($U$9&gt;0,$DQ$9,0)</f>
        <v>0.37586522252959015</v>
      </c>
      <c r="DW25">
        <f>IF($U$10&gt;0,$DQ$10,0)</f>
        <v>-0.13578253995399059</v>
      </c>
      <c r="DX25">
        <f>IF($U$11&gt;0,$DQ$11,0)</f>
        <v>0.66946291146089809</v>
      </c>
      <c r="DY25">
        <f>IF($U$12&gt;0,$DQ$12,0)</f>
        <v>-0.7156496757829377</v>
      </c>
      <c r="DZ25">
        <f>IF($U$13&gt;0,$DQ$13,0)</f>
        <v>0.35534415146688608</v>
      </c>
      <c r="EA25">
        <f>IF($U$14&gt;0,$DQ$14,0)</f>
        <v>0.21098307517540249</v>
      </c>
      <c r="EB25">
        <f>IF($U$15&gt;0,$DQ$15,0)</f>
        <v>0.18948233990252944</v>
      </c>
      <c r="EC25">
        <f>IF($U$16&gt;0,$DQ$16,0)</f>
        <v>-0.21585101175626348</v>
      </c>
      <c r="EN25">
        <f>Sheet75!FL25</f>
        <v>0.99703345301093449</v>
      </c>
      <c r="EO25">
        <f>Sheet75!FM25</f>
        <v>0.58918878999998936</v>
      </c>
      <c r="EP25">
        <f>Sheet75!FN25</f>
        <v>0.72162132696661785</v>
      </c>
      <c r="EQ25">
        <f>Sheet75!FO25</f>
        <v>0.12056670899968738</v>
      </c>
      <c r="ER25">
        <f>Sheet75!FP25</f>
        <v>0.1507495174211303</v>
      </c>
      <c r="ES25">
        <f>Sheet75!FQ25</f>
        <v>0.53498408761686711</v>
      </c>
      <c r="ET25">
        <f>Sheet75!FR25</f>
        <v>0.23464875491153844</v>
      </c>
      <c r="EU25">
        <f>Sheet75!FS25</f>
        <v>0.14459414639725601</v>
      </c>
      <c r="EV25">
        <f>Sheet75!FT25</f>
        <v>0.23987215471303888</v>
      </c>
      <c r="EW25">
        <f>Sheet75!FU25</f>
        <v>0.63217753211711669</v>
      </c>
      <c r="EZ25">
        <f t="shared" si="20"/>
        <v>0.20404434897749643</v>
      </c>
      <c r="FA25">
        <f t="shared" si="17"/>
        <v>6.1618592536482912E-3</v>
      </c>
      <c r="FB25">
        <f t="shared" si="17"/>
        <v>2.5169462166698218E-2</v>
      </c>
      <c r="FC25">
        <f t="shared" si="17"/>
        <v>-8.9613757766300751E-3</v>
      </c>
      <c r="FD25">
        <f t="shared" si="17"/>
        <v>0.25667390401601542</v>
      </c>
      <c r="FE25">
        <f t="shared" si="17"/>
        <v>-0.20928673765378744</v>
      </c>
      <c r="FF25">
        <f t="shared" si="17"/>
        <v>0.15288742409423653</v>
      </c>
      <c r="FG25">
        <f t="shared" si="17"/>
        <v>0.10545452008641665</v>
      </c>
      <c r="FH25">
        <f t="shared" si="17"/>
        <v>0.11940604622482384</v>
      </c>
      <c r="FI25">
        <f t="shared" si="17"/>
        <v>6.014325411225512E-3</v>
      </c>
      <c r="FL25">
        <f t="shared" si="21"/>
        <v>0.99682940866195702</v>
      </c>
      <c r="FM25">
        <f t="shared" si="18"/>
        <v>0.58918262814073574</v>
      </c>
      <c r="FN25">
        <f t="shared" si="18"/>
        <v>0.72159615750445116</v>
      </c>
      <c r="FO25">
        <f t="shared" si="18"/>
        <v>0.12057567037546402</v>
      </c>
      <c r="FP25">
        <f t="shared" si="18"/>
        <v>0.15049284351711428</v>
      </c>
      <c r="FQ25">
        <f t="shared" si="18"/>
        <v>0.53519337435452086</v>
      </c>
      <c r="FR25">
        <f t="shared" si="18"/>
        <v>0.23449586748744419</v>
      </c>
      <c r="FS25">
        <f t="shared" si="18"/>
        <v>0.14448869187716959</v>
      </c>
      <c r="FT25">
        <f t="shared" si="18"/>
        <v>0.23975274866681406</v>
      </c>
      <c r="FU25">
        <f t="shared" si="18"/>
        <v>0.63217151779170544</v>
      </c>
    </row>
    <row r="26" spans="1:177">
      <c r="A26">
        <v>25</v>
      </c>
      <c r="B26">
        <v>0.15785680978973712</v>
      </c>
      <c r="C26">
        <v>0.1233329114941636</v>
      </c>
      <c r="D26">
        <v>1.0581450775466357E-2</v>
      </c>
      <c r="E26">
        <v>0.92293989538161902</v>
      </c>
      <c r="F26">
        <v>0.66132116253625683</v>
      </c>
      <c r="G26">
        <v>0.75255151491638916</v>
      </c>
      <c r="H26">
        <v>0.33663229132783523</v>
      </c>
      <c r="I26">
        <v>0.96392349806788435</v>
      </c>
      <c r="J26">
        <v>0.12819606946943429</v>
      </c>
      <c r="K26">
        <v>0.12056670899968738</v>
      </c>
      <c r="M26">
        <v>0.28968606089740095</v>
      </c>
      <c r="S26">
        <f t="shared" si="27"/>
        <v>0.99134193613887112</v>
      </c>
      <c r="T26">
        <f t="shared" si="25"/>
        <v>0.96692861377041051</v>
      </c>
      <c r="U26">
        <f t="shared" si="25"/>
        <v>0.88253578277306355</v>
      </c>
      <c r="V26">
        <f t="shared" si="25"/>
        <v>0.92293989538161902</v>
      </c>
      <c r="W26">
        <f t="shared" si="25"/>
        <v>0.35500544512776072</v>
      </c>
      <c r="X26">
        <f t="shared" si="25"/>
        <v>0.81253557283512756</v>
      </c>
      <c r="Y26">
        <f t="shared" si="25"/>
        <v>0.65029822810642435</v>
      </c>
      <c r="Z26">
        <f t="shared" si="25"/>
        <v>0.79157421061739863</v>
      </c>
      <c r="AA26">
        <f t="shared" si="25"/>
        <v>0.80837154436431813</v>
      </c>
      <c r="AB26">
        <f t="shared" si="25"/>
        <v>0.61322100965676696</v>
      </c>
      <c r="BG26">
        <f t="shared" si="24"/>
        <v>0.18584044320907031</v>
      </c>
      <c r="BH26">
        <f t="shared" si="24"/>
        <v>0.25731723469870865</v>
      </c>
      <c r="BI26">
        <f t="shared" si="24"/>
        <v>0.28503628012709348</v>
      </c>
      <c r="BJ26">
        <f t="shared" si="24"/>
        <v>0.34106898412807213</v>
      </c>
      <c r="BM26">
        <f t="shared" si="28"/>
        <v>1.2459386198496624E-7</v>
      </c>
      <c r="BN26">
        <f t="shared" si="26"/>
        <v>7.6055035288135975E-8</v>
      </c>
      <c r="BO26">
        <f t="shared" si="26"/>
        <v>5.598355025680879E-10</v>
      </c>
      <c r="BP26">
        <f t="shared" si="26"/>
        <v>4.2590902524351702E-6</v>
      </c>
      <c r="BQ26">
        <f t="shared" si="26"/>
        <v>2.1867284000915315E-6</v>
      </c>
      <c r="BR26">
        <f t="shared" si="26"/>
        <v>2.8316689130147618E-6</v>
      </c>
      <c r="BS26">
        <f t="shared" si="26"/>
        <v>5.6660649782314277E-7</v>
      </c>
      <c r="BT26">
        <f t="shared" si="26"/>
        <v>4.6457425506371338E-6</v>
      </c>
      <c r="BU26">
        <f t="shared" si="26"/>
        <v>8.2171161137060125E-8</v>
      </c>
      <c r="BV26">
        <f t="shared" si="26"/>
        <v>7.268165659507651E-8</v>
      </c>
      <c r="BY26">
        <f>$BJ$7-$BO$7</f>
        <v>6.5737970625929024E-4</v>
      </c>
      <c r="BZ26">
        <f>$BJ$8-$BO$8</f>
        <v>0.28475915871661767</v>
      </c>
      <c r="CA26">
        <f>$BJ$9-$BO$9</f>
        <v>-0.99557421317645645</v>
      </c>
      <c r="CB26">
        <f>$BJ$10-$BO$10</f>
        <v>3.6953654427135868E-4</v>
      </c>
      <c r="CC26">
        <f>$BJ$11-$BO$11</f>
        <v>0.14552058965300968</v>
      </c>
      <c r="CD26">
        <f>$BJ$12-$BO$12</f>
        <v>0.19914046112788331</v>
      </c>
      <c r="CE26">
        <f>$BJ$13-$BO$13</f>
        <v>0.34106898412807213</v>
      </c>
      <c r="CF26">
        <f>$BJ$14-$BO$14</f>
        <v>9.1456540593629551E-3</v>
      </c>
      <c r="CG26">
        <f>$BJ$15-$BO$15</f>
        <v>1.4591613313346569E-2</v>
      </c>
      <c r="CH26">
        <f>$BJ$16-$BO$16</f>
        <v>3.2083592763368569E-4</v>
      </c>
      <c r="CW26">
        <v>6.5737970625929024E-4</v>
      </c>
      <c r="CX26">
        <v>0.28475915871661767</v>
      </c>
      <c r="CY26">
        <v>-0.99557421317645645</v>
      </c>
      <c r="CZ26">
        <v>3.6953654427135868E-4</v>
      </c>
      <c r="DA26">
        <v>0.14552058965300968</v>
      </c>
      <c r="DB26">
        <v>0.19914046112788331</v>
      </c>
      <c r="DC26">
        <v>0.34106898412807213</v>
      </c>
      <c r="DD26">
        <v>9.1456540593629551E-3</v>
      </c>
      <c r="DE26">
        <v>1.4591613313346569E-2</v>
      </c>
      <c r="DF26">
        <v>3.2083592763368569E-4</v>
      </c>
      <c r="DT26">
        <f>IF($V$7&gt;0,$DR$7,0)</f>
        <v>0.56958351498924131</v>
      </c>
      <c r="DU26">
        <f>IF($V$8&gt;0,$DR$8,0)</f>
        <v>-0.43794081199876966</v>
      </c>
      <c r="DV26">
        <f>IF($V$9&gt;0,$DR$9,0)</f>
        <v>4.7486492003271846E-2</v>
      </c>
      <c r="DW26">
        <f>IF($V$10&gt;0,$DR$10,0)</f>
        <v>-0.32457258250083976</v>
      </c>
      <c r="DX26">
        <f>IF($V$11&gt;0,$DR$11,0)</f>
        <v>0.37220240201397514</v>
      </c>
      <c r="DY26">
        <f>IF($V$12&gt;0,$DR$12,0)</f>
        <v>2.7808052058833875E-3</v>
      </c>
      <c r="DZ26">
        <f>IF($V$13&gt;0,$DR$13,0)</f>
        <v>0.46501668611333163</v>
      </c>
      <c r="EA26">
        <f>IF($V$14&gt;0,$DR$14,0)</f>
        <v>9.6747763447150841E-3</v>
      </c>
      <c r="EB26">
        <f>IF($V$15&gt;0,$DR$15,0)</f>
        <v>0.53420085937702044</v>
      </c>
      <c r="EC26">
        <f>IF($V$16&gt;0,$DR$16,0)</f>
        <v>-0.21378513546993563</v>
      </c>
    </row>
    <row r="27" spans="1:177">
      <c r="A27">
        <v>26</v>
      </c>
      <c r="B27">
        <v>0.43237130493834181</v>
      </c>
      <c r="C27">
        <v>0.8476610910938841</v>
      </c>
      <c r="D27">
        <v>0.37260976541627033</v>
      </c>
      <c r="E27">
        <v>0.35500544512776072</v>
      </c>
      <c r="F27">
        <v>0.49757763409273797</v>
      </c>
      <c r="G27">
        <v>0.46141780054031378</v>
      </c>
      <c r="H27">
        <v>5.9865470972014149E-4</v>
      </c>
      <c r="I27">
        <v>0.53883873396196824</v>
      </c>
      <c r="J27">
        <v>0.53434905945661737</v>
      </c>
      <c r="K27">
        <v>0.1507495174211303</v>
      </c>
      <c r="M27">
        <v>0.80271764015932923</v>
      </c>
      <c r="S27">
        <f t="shared" si="27"/>
        <v>0.6294058225113851</v>
      </c>
      <c r="T27">
        <f t="shared" si="25"/>
        <v>0.29025742169621072</v>
      </c>
      <c r="U27">
        <f t="shared" si="25"/>
        <v>0.77736348140203626</v>
      </c>
      <c r="V27">
        <f t="shared" si="25"/>
        <v>0.66132116253625683</v>
      </c>
      <c r="W27">
        <f t="shared" si="25"/>
        <v>0.49757763409273797</v>
      </c>
      <c r="X27">
        <f t="shared" si="25"/>
        <v>0.45775949711663516</v>
      </c>
      <c r="Y27">
        <f t="shared" si="25"/>
        <v>0.32752981134211229</v>
      </c>
      <c r="Z27">
        <f t="shared" si="25"/>
        <v>0.5446501894828476</v>
      </c>
      <c r="AA27">
        <f t="shared" si="25"/>
        <v>0.38524061236811252</v>
      </c>
      <c r="AB27">
        <f t="shared" si="25"/>
        <v>0.10155158660862207</v>
      </c>
      <c r="BG27">
        <f t="shared" si="24"/>
        <v>2.4524397912195562E-2</v>
      </c>
      <c r="BH27">
        <f t="shared" si="24"/>
        <v>1.9398208645444254E-2</v>
      </c>
      <c r="BI27">
        <f t="shared" si="24"/>
        <v>1.3932419893909092E-2</v>
      </c>
      <c r="BJ27">
        <f t="shared" si="24"/>
        <v>9.1456540593629551E-3</v>
      </c>
      <c r="BM27">
        <f t="shared" si="28"/>
        <v>9.3472472667042291E-7</v>
      </c>
      <c r="BN27">
        <f t="shared" si="26"/>
        <v>3.5926466267723709E-6</v>
      </c>
      <c r="BO27">
        <f t="shared" si="26"/>
        <v>6.9419018641784012E-7</v>
      </c>
      <c r="BP27">
        <f t="shared" si="26"/>
        <v>6.3014433035179776E-7</v>
      </c>
      <c r="BQ27">
        <f t="shared" si="26"/>
        <v>1.2379175097466332E-6</v>
      </c>
      <c r="BR27">
        <f t="shared" si="26"/>
        <v>1.064531933277304E-6</v>
      </c>
      <c r="BS27">
        <f t="shared" si="26"/>
        <v>1.7919373073505345E-12</v>
      </c>
      <c r="BT27">
        <f t="shared" si="26"/>
        <v>1.4517359060886842E-6</v>
      </c>
      <c r="BU27">
        <f t="shared" si="26"/>
        <v>1.4276445867108581E-6</v>
      </c>
      <c r="BV27">
        <f t="shared" si="26"/>
        <v>1.1362708501351833E-7</v>
      </c>
    </row>
    <row r="28" spans="1:177">
      <c r="A28">
        <v>27</v>
      </c>
      <c r="B28">
        <v>0.51124897744152231</v>
      </c>
      <c r="C28">
        <v>0.57123970556454362</v>
      </c>
      <c r="D28">
        <v>0.79286891130595127</v>
      </c>
      <c r="E28">
        <v>0.81253557283512756</v>
      </c>
      <c r="F28">
        <v>0.45775949711663516</v>
      </c>
      <c r="G28">
        <v>0.95834750222684717</v>
      </c>
      <c r="H28">
        <v>5.8992487492111105E-2</v>
      </c>
      <c r="I28">
        <v>0.7791339324250468</v>
      </c>
      <c r="J28">
        <v>0.88783548621932062</v>
      </c>
      <c r="K28">
        <v>0.53498408761686711</v>
      </c>
      <c r="M28">
        <v>0.87398343673169476</v>
      </c>
      <c r="S28">
        <f t="shared" si="27"/>
        <v>0.94414901449294686</v>
      </c>
      <c r="T28">
        <f t="shared" si="25"/>
        <v>0.50658005743171219</v>
      </c>
      <c r="U28">
        <f t="shared" si="25"/>
        <v>0.45426219449476868</v>
      </c>
      <c r="V28">
        <f t="shared" si="25"/>
        <v>0.75255151491638916</v>
      </c>
      <c r="W28">
        <f t="shared" si="25"/>
        <v>0.46141780054031378</v>
      </c>
      <c r="X28">
        <f t="shared" si="25"/>
        <v>0.95834750222684717</v>
      </c>
      <c r="Y28">
        <f t="shared" si="25"/>
        <v>0.35255790245905488</v>
      </c>
      <c r="Z28">
        <f t="shared" si="25"/>
        <v>0.86296023396658939</v>
      </c>
      <c r="AA28">
        <f t="shared" si="25"/>
        <v>0.13901714875893531</v>
      </c>
      <c r="AB28">
        <f t="shared" si="25"/>
        <v>0.98795757019293917</v>
      </c>
      <c r="BG28">
        <f t="shared" si="24"/>
        <v>3.632739520907443E-2</v>
      </c>
      <c r="BH28">
        <f t="shared" si="24"/>
        <v>1.5904669249854189E-2</v>
      </c>
      <c r="BI28">
        <f t="shared" si="24"/>
        <v>3.9550077276088426E-2</v>
      </c>
      <c r="BJ28">
        <f t="shared" si="24"/>
        <v>1.4591613313346569E-2</v>
      </c>
      <c r="BM28">
        <f t="shared" si="28"/>
        <v>1.3068775846750111E-6</v>
      </c>
      <c r="BN28">
        <f t="shared" si="26"/>
        <v>1.6315740060673325E-6</v>
      </c>
      <c r="BO28">
        <f t="shared" si="26"/>
        <v>3.1432055525774228E-6</v>
      </c>
      <c r="BP28">
        <f t="shared" si="26"/>
        <v>3.3010702856125451E-6</v>
      </c>
      <c r="BQ28">
        <f t="shared" si="26"/>
        <v>1.0477187860023737E-6</v>
      </c>
      <c r="BR28">
        <f t="shared" si="26"/>
        <v>4.5921496751221849E-6</v>
      </c>
      <c r="BS28">
        <f t="shared" si="26"/>
        <v>1.7400567902534429E-8</v>
      </c>
      <c r="BT28">
        <f t="shared" si="26"/>
        <v>3.0352484232805875E-6</v>
      </c>
      <c r="BU28">
        <f t="shared" si="26"/>
        <v>3.9412592529514881E-6</v>
      </c>
      <c r="BV28">
        <f t="shared" si="26"/>
        <v>1.4310398700162589E-6</v>
      </c>
      <c r="EN28" t="s">
        <v>19</v>
      </c>
      <c r="EZ28" t="s">
        <v>25</v>
      </c>
    </row>
    <row r="29" spans="1:177">
      <c r="A29">
        <v>28</v>
      </c>
      <c r="B29">
        <v>0.7526896056789294</v>
      </c>
      <c r="C29">
        <v>3.8204877626667182E-2</v>
      </c>
      <c r="D29">
        <v>0.49268618546312565</v>
      </c>
      <c r="E29">
        <v>0.65029822810642435</v>
      </c>
      <c r="F29">
        <v>0.32752981134211229</v>
      </c>
      <c r="G29">
        <v>0.35255790245905488</v>
      </c>
      <c r="H29">
        <v>0.63178452444509015</v>
      </c>
      <c r="I29">
        <v>0.203445310918282</v>
      </c>
      <c r="J29">
        <v>0.54443574398611172</v>
      </c>
      <c r="K29">
        <v>0.23464875491153844</v>
      </c>
      <c r="M29">
        <v>0.41142745868168368</v>
      </c>
      <c r="S29">
        <f t="shared" si="27"/>
        <v>0.23669332738490975</v>
      </c>
      <c r="T29">
        <f t="shared" si="25"/>
        <v>0.55611054286261319</v>
      </c>
      <c r="U29">
        <f t="shared" si="25"/>
        <v>0.99189806958815607</v>
      </c>
      <c r="V29">
        <f t="shared" si="25"/>
        <v>0.33663229132783523</v>
      </c>
      <c r="W29">
        <f t="shared" si="25"/>
        <v>5.9865470972014149E-4</v>
      </c>
      <c r="X29">
        <f t="shared" si="25"/>
        <v>5.8992487492111105E-2</v>
      </c>
      <c r="Y29">
        <f t="shared" si="25"/>
        <v>0.63178452444509015</v>
      </c>
      <c r="Z29">
        <f t="shared" si="25"/>
        <v>0.73110796754082175</v>
      </c>
      <c r="AA29">
        <f t="shared" si="25"/>
        <v>0.20667593878534402</v>
      </c>
      <c r="AB29">
        <f t="shared" si="25"/>
        <v>0.60446934778668449</v>
      </c>
      <c r="BG29">
        <f t="shared" si="24"/>
        <v>2.0017358016534291E-3</v>
      </c>
      <c r="BH29">
        <f t="shared" si="24"/>
        <v>6.1992550494621842E-4</v>
      </c>
      <c r="BI29">
        <f t="shared" si="24"/>
        <v>6.8982705693642645E-4</v>
      </c>
      <c r="BJ29">
        <f t="shared" si="24"/>
        <v>3.2083592763368569E-4</v>
      </c>
      <c r="BM29">
        <f t="shared" si="28"/>
        <v>2.8327082124855114E-6</v>
      </c>
      <c r="BN29">
        <f t="shared" si="26"/>
        <v>7.2980633723430729E-9</v>
      </c>
      <c r="BO29">
        <f t="shared" si="26"/>
        <v>1.2136983867310271E-6</v>
      </c>
      <c r="BP29">
        <f t="shared" si="26"/>
        <v>2.1144389273917755E-6</v>
      </c>
      <c r="BQ29">
        <f t="shared" si="26"/>
        <v>5.3637888658899836E-7</v>
      </c>
      <c r="BR29">
        <f t="shared" si="26"/>
        <v>6.2148537293164231E-7</v>
      </c>
      <c r="BS29">
        <f t="shared" si="26"/>
        <v>1.9957584266415438E-6</v>
      </c>
      <c r="BT29">
        <f t="shared" si="26"/>
        <v>2.0694997267318215E-7</v>
      </c>
      <c r="BU29">
        <f t="shared" si="26"/>
        <v>1.482051396648555E-6</v>
      </c>
      <c r="BV29">
        <f t="shared" si="26"/>
        <v>2.753001909076762E-7</v>
      </c>
    </row>
    <row r="30" spans="1:177">
      <c r="A30">
        <v>29</v>
      </c>
      <c r="B30">
        <v>0.95234210260588859</v>
      </c>
      <c r="C30">
        <v>0.44405529163065355</v>
      </c>
      <c r="D30">
        <v>0.8676674172737654</v>
      </c>
      <c r="E30">
        <v>0.79157421061739863</v>
      </c>
      <c r="F30">
        <v>0.5446501894828476</v>
      </c>
      <c r="G30">
        <v>0.86296023396658939</v>
      </c>
      <c r="H30">
        <v>0.73110796754082175</v>
      </c>
      <c r="I30">
        <v>0.40104546163431642</v>
      </c>
      <c r="J30">
        <v>0.74417430052828104</v>
      </c>
      <c r="K30">
        <v>0.14459414639725601</v>
      </c>
      <c r="M30">
        <v>5.4428520085473532E-2</v>
      </c>
      <c r="S30">
        <f t="shared" si="27"/>
        <v>0.67295158750647077</v>
      </c>
      <c r="T30">
        <f t="shared" si="25"/>
        <v>0.21106884876842014</v>
      </c>
      <c r="U30">
        <f t="shared" si="25"/>
        <v>0.69474870858052384</v>
      </c>
      <c r="V30">
        <f t="shared" si="25"/>
        <v>0.96392349806788435</v>
      </c>
      <c r="W30">
        <f t="shared" si="25"/>
        <v>0.53883873396196824</v>
      </c>
      <c r="X30">
        <f t="shared" si="25"/>
        <v>0.7791339324250468</v>
      </c>
      <c r="Y30">
        <f t="shared" si="25"/>
        <v>0.203445310918282</v>
      </c>
      <c r="Z30">
        <f t="shared" si="25"/>
        <v>0.40104546163431642</v>
      </c>
      <c r="AA30">
        <f t="shared" si="25"/>
        <v>0.27402031696278545</v>
      </c>
      <c r="AB30">
        <f t="shared" si="25"/>
        <v>0.77008787141395518</v>
      </c>
      <c r="BM30">
        <f t="shared" si="28"/>
        <v>4.5347774019790251E-6</v>
      </c>
      <c r="BN30">
        <f t="shared" si="26"/>
        <v>9.8592551012592389E-7</v>
      </c>
      <c r="BO30">
        <f t="shared" si="26"/>
        <v>3.7642337349926329E-6</v>
      </c>
      <c r="BP30">
        <f t="shared" si="26"/>
        <v>3.1329486545727889E-6</v>
      </c>
      <c r="BQ30">
        <f t="shared" si="26"/>
        <v>1.4832191445185091E-6</v>
      </c>
      <c r="BR30">
        <f t="shared" si="26"/>
        <v>3.7235018270383536E-6</v>
      </c>
      <c r="BS30">
        <f t="shared" si="26"/>
        <v>2.6725943010083568E-6</v>
      </c>
      <c r="BT30">
        <f t="shared" si="26"/>
        <v>8.0418731148740996E-7</v>
      </c>
      <c r="BU30">
        <f t="shared" si="26"/>
        <v>2.768976947833782E-6</v>
      </c>
      <c r="BV30">
        <f t="shared" si="26"/>
        <v>1.0453733586175552E-7</v>
      </c>
      <c r="EN30">
        <f>Sheet75!FL30</f>
        <v>0.3402163751128216</v>
      </c>
      <c r="EO30">
        <f>Sheet75!FM30</f>
        <v>0.40191655960711309</v>
      </c>
      <c r="EP30">
        <f>Sheet75!FN30</f>
        <v>0.39054806850647283</v>
      </c>
      <c r="EQ30">
        <f>Sheet75!FO30</f>
        <v>9.1775586119603167E-2</v>
      </c>
      <c r="ER30">
        <f>Sheet75!FP30</f>
        <v>0.24390660401289974</v>
      </c>
      <c r="ES30">
        <f>Sheet75!FQ30</f>
        <v>0.72159651532314084</v>
      </c>
      <c r="ET30">
        <f>Sheet75!FR30</f>
        <v>0.87249746144962048</v>
      </c>
      <c r="EU30">
        <f>Sheet75!FS30</f>
        <v>0.25905766659591606</v>
      </c>
      <c r="EV30">
        <f>Sheet75!FT30</f>
        <v>0.2058205520812135</v>
      </c>
      <c r="EW30">
        <f>Sheet75!FU30</f>
        <v>0.48961771399343923</v>
      </c>
      <c r="EZ30">
        <f>(1/4)*SUM($CW$7:$CZ$7)</f>
        <v>-0.24829444743309237</v>
      </c>
      <c r="FA30">
        <f>(1/4)*SUM($CW$8:$CZ$8)</f>
        <v>0.31245250699443539</v>
      </c>
      <c r="FB30">
        <f>(1/4)*SUM($CW$9:$CZ$9)</f>
        <v>-0.24238849473842963</v>
      </c>
      <c r="FC30">
        <f>(1/4)*SUM($CW$10:$CZ$10)</f>
        <v>8.6983520189576195E-4</v>
      </c>
      <c r="FD30">
        <f>(1/4)*SUM($CW$11:$CZ$11)</f>
        <v>-0.10638541392213301</v>
      </c>
      <c r="FE30">
        <f>(1/4)*SUM($CW$12:$CZ$12)</f>
        <v>0.2221785883939765</v>
      </c>
      <c r="FF30">
        <f>(1/4)*SUM($CW$13:$CZ$13)</f>
        <v>0.26731573554073612</v>
      </c>
      <c r="FG30">
        <f>(1/4)*SUM($CW$14:$CZ$14)</f>
        <v>-0.23324982987227202</v>
      </c>
      <c r="FH30">
        <f>(1/4)*SUM($CW$15:$CZ$15)</f>
        <v>2.6593438762090905E-2</v>
      </c>
      <c r="FI30">
        <f>(1/4)*SUM($CW$16:$CZ$16)</f>
        <v>9.0808107279243997E-4</v>
      </c>
      <c r="FL30">
        <f t="shared" ref="FL30:FU30" si="29">EN30-($EU$10*EZ30)</f>
        <v>0.34046466956025467</v>
      </c>
      <c r="FM30">
        <f t="shared" si="29"/>
        <v>0.40160410710011868</v>
      </c>
      <c r="FN30">
        <f t="shared" si="29"/>
        <v>0.39079045700121129</v>
      </c>
      <c r="FO30">
        <f t="shared" si="29"/>
        <v>9.1774716284401273E-2</v>
      </c>
      <c r="FP30">
        <f t="shared" si="29"/>
        <v>0.24401298942682187</v>
      </c>
      <c r="FQ30">
        <f t="shared" si="29"/>
        <v>0.72137433673474682</v>
      </c>
      <c r="FR30">
        <f t="shared" si="29"/>
        <v>0.87223014571407975</v>
      </c>
      <c r="FS30">
        <f t="shared" si="29"/>
        <v>0.25929091642578833</v>
      </c>
      <c r="FT30">
        <f t="shared" si="29"/>
        <v>0.2057939586424514</v>
      </c>
      <c r="FU30">
        <f t="shared" si="29"/>
        <v>0.48961680591236645</v>
      </c>
    </row>
    <row r="31" spans="1:177">
      <c r="A31">
        <v>30</v>
      </c>
      <c r="B31">
        <v>0.38165243684065653</v>
      </c>
      <c r="C31">
        <v>0.88494010366472797</v>
      </c>
      <c r="D31">
        <v>0.72222579173486989</v>
      </c>
      <c r="E31">
        <v>0.80837154436431813</v>
      </c>
      <c r="F31">
        <v>0.38524061236811252</v>
      </c>
      <c r="G31">
        <v>0.13901714875893531</v>
      </c>
      <c r="H31">
        <v>0.20667593878534402</v>
      </c>
      <c r="I31">
        <v>0.27402031696278545</v>
      </c>
      <c r="J31">
        <v>0.12038329740632367</v>
      </c>
      <c r="K31">
        <v>0.23987215471303888</v>
      </c>
      <c r="M31">
        <v>0.22567569280396099</v>
      </c>
      <c r="S31">
        <f t="shared" si="27"/>
        <v>0.96685625580701473</v>
      </c>
      <c r="T31">
        <f t="shared" si="25"/>
        <v>0.26748355019049619</v>
      </c>
      <c r="U31">
        <f t="shared" si="25"/>
        <v>0.89246204428980469</v>
      </c>
      <c r="V31">
        <f t="shared" si="25"/>
        <v>0.12819606946943429</v>
      </c>
      <c r="W31">
        <f t="shared" si="25"/>
        <v>0.53434905945661737</v>
      </c>
      <c r="X31">
        <f t="shared" si="25"/>
        <v>0.88783548621932062</v>
      </c>
      <c r="Y31">
        <f t="shared" si="25"/>
        <v>0.54443574398611172</v>
      </c>
      <c r="Z31">
        <f t="shared" si="25"/>
        <v>0.74417430052828104</v>
      </c>
      <c r="AA31">
        <f t="shared" si="25"/>
        <v>0.12038329740632367</v>
      </c>
      <c r="AB31">
        <f t="shared" si="25"/>
        <v>0.87865904517838811</v>
      </c>
      <c r="BM31">
        <f t="shared" si="28"/>
        <v>7.2829291273205669E-7</v>
      </c>
      <c r="BN31">
        <f t="shared" si="26"/>
        <v>3.9155949353706974E-6</v>
      </c>
      <c r="BO31">
        <f t="shared" si="26"/>
        <v>2.6080504712352986E-6</v>
      </c>
      <c r="BP31">
        <f t="shared" si="26"/>
        <v>3.267322768689764E-6</v>
      </c>
      <c r="BQ31">
        <f t="shared" si="26"/>
        <v>7.4205164708879171E-7</v>
      </c>
      <c r="BR31">
        <f t="shared" si="26"/>
        <v>9.6628838245319766E-8</v>
      </c>
      <c r="BS31">
        <f t="shared" si="26"/>
        <v>2.1357471836401634E-7</v>
      </c>
      <c r="BT31">
        <f t="shared" si="26"/>
        <v>3.7543567054192702E-7</v>
      </c>
      <c r="BU31">
        <f t="shared" si="26"/>
        <v>7.2460691472096877E-8</v>
      </c>
      <c r="BV31">
        <f t="shared" si="26"/>
        <v>2.8769325303338035E-7</v>
      </c>
    </row>
    <row r="32" spans="1:177">
      <c r="A32">
        <v>31</v>
      </c>
      <c r="B32">
        <v>0.39050279634223367</v>
      </c>
      <c r="C32">
        <v>0.23378983935388226</v>
      </c>
      <c r="D32">
        <v>0.66388785785601834</v>
      </c>
      <c r="E32">
        <v>0.61322100965676696</v>
      </c>
      <c r="F32">
        <v>0.10155158660862207</v>
      </c>
      <c r="G32">
        <v>0.98795757019293917</v>
      </c>
      <c r="H32">
        <v>0.60446934778668449</v>
      </c>
      <c r="I32">
        <v>0.77008787141395518</v>
      </c>
      <c r="J32">
        <v>0.87865904517838811</v>
      </c>
      <c r="K32">
        <v>0.63217753211711669</v>
      </c>
      <c r="M32">
        <v>0.64891399497383051</v>
      </c>
      <c r="S32">
        <f t="shared" si="27"/>
        <v>0.99703345301093449</v>
      </c>
      <c r="T32">
        <f t="shared" si="25"/>
        <v>0.58918878999998936</v>
      </c>
      <c r="U32">
        <f t="shared" si="25"/>
        <v>0.72162132696661785</v>
      </c>
      <c r="V32">
        <f t="shared" si="25"/>
        <v>0.12056670899968738</v>
      </c>
      <c r="W32">
        <f t="shared" si="25"/>
        <v>0.1507495174211303</v>
      </c>
      <c r="X32">
        <f t="shared" si="25"/>
        <v>0.53498408761686711</v>
      </c>
      <c r="Y32">
        <f t="shared" si="25"/>
        <v>0.23464875491153844</v>
      </c>
      <c r="Z32">
        <f t="shared" si="25"/>
        <v>0.14459414639725601</v>
      </c>
      <c r="AA32">
        <f t="shared" si="25"/>
        <v>0.23987215471303888</v>
      </c>
      <c r="AB32">
        <f t="shared" si="25"/>
        <v>0.63217753211711669</v>
      </c>
      <c r="BG32">
        <f>IF(BG20&gt;(1-0.000000000001),(1-0.000000000001),BG20)</f>
        <v>3.1803582402287777E-3</v>
      </c>
      <c r="BH32">
        <f t="shared" ref="BH32:BJ32" si="30">IF(BH20&gt;(1-0.000000000001),(1-0.000000000001),BH20)</f>
        <v>1.3581710432408768E-3</v>
      </c>
      <c r="BI32">
        <f t="shared" si="30"/>
        <v>1.6263012779014821E-3</v>
      </c>
      <c r="BJ32">
        <f t="shared" si="30"/>
        <v>6.5737970625929024E-4</v>
      </c>
      <c r="BM32">
        <f t="shared" si="28"/>
        <v>7.6246216975552024E-7</v>
      </c>
      <c r="BN32">
        <f t="shared" si="26"/>
        <v>2.7328844492557037E-7</v>
      </c>
      <c r="BO32">
        <f t="shared" si="26"/>
        <v>2.203735439043264E-6</v>
      </c>
      <c r="BP32">
        <f t="shared" si="26"/>
        <v>1.8802000334223235E-6</v>
      </c>
      <c r="BQ32">
        <f t="shared" si="26"/>
        <v>5.1563623713642351E-8</v>
      </c>
      <c r="BR32">
        <f t="shared" si="26"/>
        <v>4.8803008025076817E-6</v>
      </c>
      <c r="BS32">
        <f t="shared" si="26"/>
        <v>1.8269159620682989E-6</v>
      </c>
      <c r="BT32">
        <f t="shared" si="26"/>
        <v>2.9651766484943818E-6</v>
      </c>
      <c r="BU32">
        <f t="shared" si="26"/>
        <v>3.8602085883689838E-6</v>
      </c>
      <c r="BV32">
        <f t="shared" si="26"/>
        <v>1.9982421605684407E-6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0.36992599186226</v>
      </c>
      <c r="BH33">
        <f t="shared" si="31"/>
        <v>0.29062161191134706</v>
      </c>
      <c r="BI33">
        <f t="shared" si="31"/>
        <v>0.30450326548751688</v>
      </c>
      <c r="BJ33">
        <f t="shared" si="31"/>
        <v>0.28475915871661767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8.9428083598665532E-3</v>
      </c>
      <c r="BH34">
        <f t="shared" si="31"/>
        <v>7.1652368304458824E-3</v>
      </c>
      <c r="BI34">
        <f t="shared" si="31"/>
        <v>9.9121890324254409E-3</v>
      </c>
      <c r="BJ34">
        <f t="shared" si="31"/>
        <v>4.4257868235435538E-3</v>
      </c>
      <c r="BS34">
        <f>SUM(BM36:BV45)</f>
        <v>1.5955467920161708E-4</v>
      </c>
      <c r="EN34">
        <f>Sheet75!FL34</f>
        <v>9.7188094634219527E-2</v>
      </c>
      <c r="EO34">
        <f>Sheet75!FM34</f>
        <v>0.52992186661999818</v>
      </c>
      <c r="EP34">
        <f>Sheet75!FN34</f>
        <v>6.9089433392992464E-2</v>
      </c>
      <c r="EQ34">
        <f>Sheet75!FO34</f>
        <v>0.68691662746122606</v>
      </c>
      <c r="ER34">
        <f>Sheet75!FP34</f>
        <v>0.73614233735120393</v>
      </c>
      <c r="ES34">
        <f>Sheet75!FQ34</f>
        <v>0.49281138598119917</v>
      </c>
      <c r="ET34">
        <f>Sheet75!FR34</f>
        <v>0.80655773105510076</v>
      </c>
      <c r="EU34">
        <f>Sheet75!FS34</f>
        <v>0.5016054803413883</v>
      </c>
      <c r="EV34">
        <f>Sheet75!FT34</f>
        <v>0.14464321621027795</v>
      </c>
      <c r="EW34">
        <f>Sheet75!FU34</f>
        <v>0.30193119341936298</v>
      </c>
      <c r="EZ34">
        <f>EZ81+($EV$10*EN34)</f>
        <v>-0.95950902050144915</v>
      </c>
      <c r="FA34">
        <f t="shared" ref="FA34:FI43" si="32">FA81+($EV$10*EO34)</f>
        <v>1.1339308610019601</v>
      </c>
      <c r="FB34">
        <f t="shared" si="32"/>
        <v>-1.1094995622157937</v>
      </c>
      <c r="FC34">
        <f t="shared" si="32"/>
        <v>2.933681964019442E-3</v>
      </c>
      <c r="FD34">
        <f t="shared" si="32"/>
        <v>-0.22858741183906339</v>
      </c>
      <c r="FE34">
        <f t="shared" si="32"/>
        <v>0.82631211639836133</v>
      </c>
      <c r="FF34">
        <f t="shared" si="32"/>
        <v>1.0119496147237794</v>
      </c>
      <c r="FG34">
        <f t="shared" si="32"/>
        <v>-0.77250780088130211</v>
      </c>
      <c r="FH34">
        <f t="shared" si="32"/>
        <v>9.1984886929455806E-2</v>
      </c>
      <c r="FI34">
        <f t="shared" si="32"/>
        <v>3.0363024936970063E-3</v>
      </c>
      <c r="FL34">
        <f t="shared" ref="FL34:FU43" si="33">EN34-($EU$10*EZ34)</f>
        <v>9.8147603654720972E-2</v>
      </c>
      <c r="FM34">
        <f t="shared" si="33"/>
        <v>0.52878793575899619</v>
      </c>
      <c r="FN34">
        <f t="shared" si="33"/>
        <v>7.0198932955208251E-2</v>
      </c>
      <c r="FO34">
        <f t="shared" si="33"/>
        <v>0.68691369377926204</v>
      </c>
      <c r="FP34">
        <f t="shared" si="33"/>
        <v>0.736370924763043</v>
      </c>
      <c r="FQ34">
        <f t="shared" si="33"/>
        <v>0.49198507386480078</v>
      </c>
      <c r="FR34">
        <f t="shared" si="33"/>
        <v>0.80554578144037703</v>
      </c>
      <c r="FS34">
        <f t="shared" si="33"/>
        <v>0.50237798814226964</v>
      </c>
      <c r="FT34">
        <f t="shared" si="33"/>
        <v>0.14455123132334849</v>
      </c>
      <c r="FU34">
        <f t="shared" si="33"/>
        <v>0.30192815711686927</v>
      </c>
    </row>
    <row r="35" spans="1:177">
      <c r="A35">
        <v>34</v>
      </c>
      <c r="BG35">
        <f t="shared" si="31"/>
        <v>1.7764124853043872E-3</v>
      </c>
      <c r="BH35">
        <f t="shared" si="31"/>
        <v>5.2272127815822461E-4</v>
      </c>
      <c r="BI35">
        <f t="shared" si="31"/>
        <v>8.1067049984907759E-4</v>
      </c>
      <c r="BJ35">
        <f t="shared" si="31"/>
        <v>3.6953654427135868E-4</v>
      </c>
      <c r="EN35">
        <f>Sheet75!FL35</f>
        <v>0.19175397316050488</v>
      </c>
      <c r="EO35">
        <f>Sheet75!FM35</f>
        <v>0.27238893523168806</v>
      </c>
      <c r="EP35">
        <f>Sheet75!FN35</f>
        <v>0.85185101113697148</v>
      </c>
      <c r="EQ35">
        <f>Sheet75!FO35</f>
        <v>0.12497138932360662</v>
      </c>
      <c r="ER35">
        <f>Sheet75!FP35</f>
        <v>1.8930480190049542E-2</v>
      </c>
      <c r="ES35">
        <f>Sheet75!FQ35</f>
        <v>0.79246499336929677</v>
      </c>
      <c r="ET35">
        <f>Sheet75!FR35</f>
        <v>0.45781384845474021</v>
      </c>
      <c r="EU35">
        <f>Sheet75!FS35</f>
        <v>0.17441809576911962</v>
      </c>
      <c r="EV35">
        <f>Sheet75!FT35</f>
        <v>0.95872304040978551</v>
      </c>
      <c r="EW35">
        <f>Sheet75!FU35</f>
        <v>0.32851977355219281</v>
      </c>
      <c r="EZ35">
        <f t="shared" ref="EZ35:EZ43" si="34">EZ82+($EV$10*EN35)</f>
        <v>-0.62803316977102341</v>
      </c>
      <c r="FA35">
        <f t="shared" si="32"/>
        <v>0.72323587851399607</v>
      </c>
      <c r="FB35">
        <f t="shared" si="32"/>
        <v>-0.66253062973928667</v>
      </c>
      <c r="FC35">
        <f t="shared" si="32"/>
        <v>1.828039016985491E-3</v>
      </c>
      <c r="FD35">
        <f t="shared" si="32"/>
        <v>-8.2700124554657931E-2</v>
      </c>
      <c r="FE35">
        <f t="shared" si="32"/>
        <v>0.53494061932869141</v>
      </c>
      <c r="FF35">
        <f t="shared" si="32"/>
        <v>0.65267627794146665</v>
      </c>
      <c r="FG35">
        <f t="shared" si="32"/>
        <v>-0.6013682737375734</v>
      </c>
      <c r="FH35">
        <f t="shared" si="32"/>
        <v>6.0119667710299814E-2</v>
      </c>
      <c r="FI35">
        <f t="shared" si="32"/>
        <v>1.8734336465081082E-3</v>
      </c>
      <c r="FL35">
        <f t="shared" si="33"/>
        <v>0.19238200633027591</v>
      </c>
      <c r="FM35">
        <f t="shared" si="33"/>
        <v>0.27166569935317408</v>
      </c>
      <c r="FN35">
        <f t="shared" si="33"/>
        <v>0.85251354176671079</v>
      </c>
      <c r="FO35">
        <f t="shared" si="33"/>
        <v>0.12496956128458964</v>
      </c>
      <c r="FP35">
        <f t="shared" si="33"/>
        <v>1.9013180314604198E-2</v>
      </c>
      <c r="FQ35">
        <f t="shared" si="33"/>
        <v>0.79193005274996808</v>
      </c>
      <c r="FR35">
        <f t="shared" si="33"/>
        <v>0.45716117217679875</v>
      </c>
      <c r="FS35">
        <f t="shared" si="33"/>
        <v>0.1750194640428572</v>
      </c>
      <c r="FT35">
        <f t="shared" si="33"/>
        <v>0.95866292074207526</v>
      </c>
      <c r="FU35">
        <f t="shared" si="33"/>
        <v>0.32851790011854631</v>
      </c>
    </row>
    <row r="36" spans="1:177">
      <c r="A36">
        <v>35</v>
      </c>
      <c r="B36">
        <f t="array" ref="B36:K45">TRANSPOSE(EN34:EW43)</f>
        <v>9.7188094634219527E-2</v>
      </c>
      <c r="C36">
        <v>0.19175397316050488</v>
      </c>
      <c r="D36">
        <v>0.63322509815065442</v>
      </c>
      <c r="E36">
        <v>0.34982156969196682</v>
      </c>
      <c r="F36">
        <v>0.25072896031002295</v>
      </c>
      <c r="G36">
        <v>0.87255079113871048</v>
      </c>
      <c r="H36">
        <v>0.30333291520892924</v>
      </c>
      <c r="I36">
        <v>0.19645030408015834</v>
      </c>
      <c r="J36">
        <v>0.68223180448965226</v>
      </c>
      <c r="K36">
        <v>0.3179981330344005</v>
      </c>
      <c r="M36">
        <f t="array" ref="M36:M45">TRANSPOSE(EN30:EW30)</f>
        <v>0.3402163751128216</v>
      </c>
      <c r="S36">
        <f>EN34</f>
        <v>9.7188094634219527E-2</v>
      </c>
      <c r="T36">
        <f t="shared" ref="T36:AB45" si="35">EO34</f>
        <v>0.52992186661999818</v>
      </c>
      <c r="U36">
        <f t="shared" si="35"/>
        <v>6.9089433392992464E-2</v>
      </c>
      <c r="V36">
        <f t="shared" si="35"/>
        <v>0.68691662746122606</v>
      </c>
      <c r="W36">
        <f t="shared" si="35"/>
        <v>0.73614233735120393</v>
      </c>
      <c r="X36">
        <f t="shared" si="35"/>
        <v>0.49281138598119917</v>
      </c>
      <c r="Y36">
        <f t="shared" si="35"/>
        <v>0.80655773105510076</v>
      </c>
      <c r="Z36">
        <f t="shared" si="35"/>
        <v>0.5016054803413883</v>
      </c>
      <c r="AA36">
        <f t="shared" si="35"/>
        <v>0.14464321621027795</v>
      </c>
      <c r="AB36">
        <f t="shared" si="35"/>
        <v>0.30193119341936298</v>
      </c>
      <c r="BG36">
        <f t="shared" si="31"/>
        <v>0.19817352229354587</v>
      </c>
      <c r="BH36">
        <f t="shared" si="31"/>
        <v>0.10209092033078863</v>
      </c>
      <c r="BI36">
        <f t="shared" si="31"/>
        <v>0.12867331203412374</v>
      </c>
      <c r="BJ36">
        <f t="shared" si="31"/>
        <v>0.14552058965300968</v>
      </c>
      <c r="BM36">
        <f>0.5*$BL$21*B36*B36</f>
        <v>4.7227628693150048E-8</v>
      </c>
      <c r="BN36">
        <f t="shared" ref="BN36:BV45" si="36">0.5*$BL$21*C36*C36</f>
        <v>1.8384793111419813E-7</v>
      </c>
      <c r="BO36">
        <f t="shared" si="36"/>
        <v>2.0048701246395299E-6</v>
      </c>
      <c r="BP36">
        <f t="shared" si="36"/>
        <v>6.1187565310875808E-7</v>
      </c>
      <c r="BQ36">
        <f t="shared" si="36"/>
        <v>3.1432505769072535E-7</v>
      </c>
      <c r="BR36">
        <f t="shared" si="36"/>
        <v>3.8067244155839484E-6</v>
      </c>
      <c r="BS36">
        <f t="shared" si="36"/>
        <v>4.6005428724573731E-7</v>
      </c>
      <c r="BT36">
        <f t="shared" si="36"/>
        <v>1.9296360986593342E-7</v>
      </c>
      <c r="BU36">
        <f t="shared" si="36"/>
        <v>2.3272011752860359E-6</v>
      </c>
      <c r="BV36">
        <f t="shared" si="36"/>
        <v>5.0561406306682143E-7</v>
      </c>
      <c r="EN36">
        <f>Sheet75!FL36</f>
        <v>0.63322509815065442</v>
      </c>
      <c r="EO36">
        <f>Sheet75!FM36</f>
        <v>0.34179159290127947</v>
      </c>
      <c r="EP36">
        <f>Sheet75!FN36</f>
        <v>0.54890011923370463</v>
      </c>
      <c r="EQ36">
        <f>Sheet75!FO36</f>
        <v>0.3307448012426536</v>
      </c>
      <c r="ER36">
        <f>Sheet75!FP36</f>
        <v>0.70654183783621327</v>
      </c>
      <c r="ES36">
        <f>Sheet75!FQ36</f>
        <v>0.31107258562244194</v>
      </c>
      <c r="ET36">
        <f>Sheet75!FR36</f>
        <v>0.94854552246936807</v>
      </c>
      <c r="EU36">
        <f>Sheet75!FS36</f>
        <v>0.18230981523223741</v>
      </c>
      <c r="EV36">
        <f>Sheet75!FT36</f>
        <v>0.41231808980099371</v>
      </c>
      <c r="EW36">
        <f>Sheet75!FU36</f>
        <v>0.38589466036878267</v>
      </c>
      <c r="EZ36">
        <f t="shared" si="34"/>
        <v>-0.7751476458300488</v>
      </c>
      <c r="FA36">
        <f t="shared" si="32"/>
        <v>0.96135613082510341</v>
      </c>
      <c r="FB36">
        <f t="shared" si="32"/>
        <v>-0.9549343062244684</v>
      </c>
      <c r="FC36">
        <f t="shared" si="32"/>
        <v>2.4576515059048986E-3</v>
      </c>
      <c r="FD36">
        <f t="shared" si="32"/>
        <v>-0.15504357055191859</v>
      </c>
      <c r="FE36">
        <f t="shared" si="32"/>
        <v>0.70032017633934329</v>
      </c>
      <c r="FF36">
        <f t="shared" si="32"/>
        <v>0.86587889991246925</v>
      </c>
      <c r="FG36">
        <f t="shared" si="32"/>
        <v>-0.72632942921245303</v>
      </c>
      <c r="FH36">
        <f t="shared" si="32"/>
        <v>7.8963467558551492E-2</v>
      </c>
      <c r="FI36">
        <f t="shared" si="32"/>
        <v>2.5266391187454278E-3</v>
      </c>
      <c r="FL36">
        <f t="shared" si="33"/>
        <v>0.63400024579648451</v>
      </c>
      <c r="FM36">
        <f t="shared" si="33"/>
        <v>0.34083023677045438</v>
      </c>
      <c r="FN36">
        <f t="shared" si="33"/>
        <v>0.54985505353992914</v>
      </c>
      <c r="FO36">
        <f t="shared" si="33"/>
        <v>0.33074234359114768</v>
      </c>
      <c r="FP36">
        <f t="shared" si="33"/>
        <v>0.70669688140676523</v>
      </c>
      <c r="FQ36">
        <f t="shared" si="33"/>
        <v>0.31037226544610258</v>
      </c>
      <c r="FR36">
        <f t="shared" si="33"/>
        <v>0.94767964356945555</v>
      </c>
      <c r="FS36">
        <f t="shared" si="33"/>
        <v>0.18303614466144985</v>
      </c>
      <c r="FT36">
        <f t="shared" si="33"/>
        <v>0.41223912633343518</v>
      </c>
      <c r="FU36">
        <f t="shared" si="33"/>
        <v>0.38589213372966391</v>
      </c>
    </row>
    <row r="37" spans="1:177">
      <c r="A37">
        <v>36</v>
      </c>
      <c r="B37">
        <v>0.52992186661999818</v>
      </c>
      <c r="C37">
        <v>0.27238893523168806</v>
      </c>
      <c r="D37">
        <v>0.34179159290127947</v>
      </c>
      <c r="E37">
        <v>0.76683670747867005</v>
      </c>
      <c r="F37">
        <v>0.91550809283502255</v>
      </c>
      <c r="G37">
        <v>0.11405452554523567</v>
      </c>
      <c r="H37">
        <v>0.96105485545643088</v>
      </c>
      <c r="I37">
        <v>0.85623026544695391</v>
      </c>
      <c r="J37">
        <v>0.27780290826867887</v>
      </c>
      <c r="K37">
        <v>0.90989585830656527</v>
      </c>
      <c r="M37">
        <v>0.40191655960711309</v>
      </c>
      <c r="S37">
        <f t="shared" ref="S37:S45" si="37">EN35</f>
        <v>0.19175397316050488</v>
      </c>
      <c r="T37">
        <f t="shared" si="35"/>
        <v>0.27238893523168806</v>
      </c>
      <c r="U37">
        <f t="shared" si="35"/>
        <v>0.85185101113697148</v>
      </c>
      <c r="V37">
        <f t="shared" si="35"/>
        <v>0.12497138932360662</v>
      </c>
      <c r="W37">
        <f t="shared" si="35"/>
        <v>1.8930480190049542E-2</v>
      </c>
      <c r="X37">
        <f t="shared" si="35"/>
        <v>0.79246499336929677</v>
      </c>
      <c r="Y37">
        <f t="shared" si="35"/>
        <v>0.45781384845474021</v>
      </c>
      <c r="Z37">
        <f t="shared" si="35"/>
        <v>0.17441809576911962</v>
      </c>
      <c r="AA37">
        <f t="shared" si="35"/>
        <v>0.95872304040978551</v>
      </c>
      <c r="AB37">
        <f t="shared" si="35"/>
        <v>0.32851977355219281</v>
      </c>
      <c r="BG37">
        <f t="shared" si="31"/>
        <v>0.1693069346268008</v>
      </c>
      <c r="BH37">
        <f t="shared" si="31"/>
        <v>0.30500130050706603</v>
      </c>
      <c r="BI37">
        <f t="shared" si="31"/>
        <v>0.21526565731415587</v>
      </c>
      <c r="BJ37">
        <f t="shared" si="31"/>
        <v>0.19914046112788331</v>
      </c>
      <c r="BM37">
        <f t="shared" ref="BM37:BM45" si="38">0.5*$BL$21*B37*B37</f>
        <v>1.4040859236101158E-6</v>
      </c>
      <c r="BN37">
        <f t="shared" si="36"/>
        <v>3.709786601832638E-7</v>
      </c>
      <c r="BO37">
        <f t="shared" si="36"/>
        <v>5.8410746488996981E-7</v>
      </c>
      <c r="BP37">
        <f t="shared" si="36"/>
        <v>2.9401926796836374E-6</v>
      </c>
      <c r="BQ37">
        <f t="shared" si="36"/>
        <v>4.1907753402321019E-6</v>
      </c>
      <c r="BR37">
        <f t="shared" si="36"/>
        <v>6.5042173986744083E-8</v>
      </c>
      <c r="BS37">
        <f t="shared" si="36"/>
        <v>4.6181321759819062E-6</v>
      </c>
      <c r="BT37">
        <f t="shared" si="36"/>
        <v>3.6656513373368056E-6</v>
      </c>
      <c r="BU37">
        <f t="shared" si="36"/>
        <v>3.8587227921268008E-7</v>
      </c>
      <c r="BV37">
        <f t="shared" si="36"/>
        <v>4.1395523648172061E-6</v>
      </c>
      <c r="EN37">
        <f>Sheet75!FL37</f>
        <v>0.34982156969196682</v>
      </c>
      <c r="EO37">
        <f>Sheet75!FM37</f>
        <v>0.76683670747867005</v>
      </c>
      <c r="EP37">
        <f>Sheet75!FN37</f>
        <v>0.98984300726869601</v>
      </c>
      <c r="EQ37">
        <f>Sheet75!FO37</f>
        <v>0.4308195244730299</v>
      </c>
      <c r="ER37">
        <f>Sheet75!FP37</f>
        <v>0.41023600943069277</v>
      </c>
      <c r="ES37">
        <f>Sheet75!FQ37</f>
        <v>0.87457422836202003</v>
      </c>
      <c r="ET37">
        <f>Sheet75!FR37</f>
        <v>0.57665081110634331</v>
      </c>
      <c r="EU37">
        <f>Sheet75!FS37</f>
        <v>0.80806258030987488</v>
      </c>
      <c r="EV37">
        <f>Sheet75!FT37</f>
        <v>0.28398507861993588</v>
      </c>
      <c r="EW37">
        <f>Sheet75!FU37</f>
        <v>0.19940736506452883</v>
      </c>
      <c r="EZ37">
        <f t="shared" si="34"/>
        <v>-0.52058901451928985</v>
      </c>
      <c r="FA37">
        <f t="shared" si="32"/>
        <v>0.59931276937564715</v>
      </c>
      <c r="FB37">
        <f t="shared" si="32"/>
        <v>-0.56001223881061213</v>
      </c>
      <c r="FC37">
        <f t="shared" si="32"/>
        <v>1.5026938592963366E-3</v>
      </c>
      <c r="FD37">
        <f t="shared" si="32"/>
        <v>-5.4855554494904327E-2</v>
      </c>
      <c r="FE37">
        <f t="shared" si="32"/>
        <v>0.44455911471422088</v>
      </c>
      <c r="FF37">
        <f t="shared" si="32"/>
        <v>0.54390089457759938</v>
      </c>
      <c r="FG37">
        <f t="shared" si="32"/>
        <v>-0.50502079835772795</v>
      </c>
      <c r="FH37">
        <f t="shared" si="32"/>
        <v>4.9727190942478114E-2</v>
      </c>
      <c r="FI37">
        <f t="shared" si="32"/>
        <v>1.5318450821105892E-3</v>
      </c>
      <c r="FL37">
        <f t="shared" si="33"/>
        <v>0.35034215870648611</v>
      </c>
      <c r="FM37">
        <f t="shared" si="33"/>
        <v>0.76623739470929442</v>
      </c>
      <c r="FN37">
        <f t="shared" si="33"/>
        <v>0.99040301950750664</v>
      </c>
      <c r="FO37">
        <f t="shared" si="33"/>
        <v>0.43081802177917061</v>
      </c>
      <c r="FP37">
        <f t="shared" si="33"/>
        <v>0.41029086498518769</v>
      </c>
      <c r="FQ37">
        <f t="shared" si="33"/>
        <v>0.87412966924730584</v>
      </c>
      <c r="FR37">
        <f t="shared" si="33"/>
        <v>0.57610691021176574</v>
      </c>
      <c r="FS37">
        <f t="shared" si="33"/>
        <v>0.80856760110823256</v>
      </c>
      <c r="FT37">
        <f t="shared" si="33"/>
        <v>0.2839353514289934</v>
      </c>
      <c r="FU37">
        <f t="shared" si="33"/>
        <v>0.19940583321944672</v>
      </c>
    </row>
    <row r="38" spans="1:177">
      <c r="A38">
        <v>37</v>
      </c>
      <c r="B38">
        <v>6.9089433392992464E-2</v>
      </c>
      <c r="C38">
        <v>0.85185101113697148</v>
      </c>
      <c r="D38">
        <v>0.54890011923370463</v>
      </c>
      <c r="E38">
        <v>0.98984300726869601</v>
      </c>
      <c r="F38">
        <v>0.40278187633380347</v>
      </c>
      <c r="G38">
        <v>0.24993950357134001</v>
      </c>
      <c r="H38">
        <v>9.816085886597585E-2</v>
      </c>
      <c r="I38">
        <v>0.69343012618240052</v>
      </c>
      <c r="J38">
        <v>3.8147269894250567E-2</v>
      </c>
      <c r="K38">
        <v>0.75221172599537667</v>
      </c>
      <c r="M38">
        <v>0.39054806850647283</v>
      </c>
      <c r="S38">
        <f t="shared" si="37"/>
        <v>0.63322509815065442</v>
      </c>
      <c r="T38">
        <f t="shared" si="35"/>
        <v>0.34179159290127947</v>
      </c>
      <c r="U38">
        <f t="shared" si="35"/>
        <v>0.54890011923370463</v>
      </c>
      <c r="V38">
        <f t="shared" si="35"/>
        <v>0.3307448012426536</v>
      </c>
      <c r="W38">
        <f t="shared" si="35"/>
        <v>0.70654183783621327</v>
      </c>
      <c r="X38">
        <f t="shared" si="35"/>
        <v>0.31107258562244194</v>
      </c>
      <c r="Y38">
        <f t="shared" si="35"/>
        <v>0.94854552246936807</v>
      </c>
      <c r="Z38">
        <f t="shared" si="35"/>
        <v>0.18230981523223741</v>
      </c>
      <c r="AA38">
        <f t="shared" si="35"/>
        <v>0.41231808980099371</v>
      </c>
      <c r="AB38">
        <f t="shared" si="35"/>
        <v>0.38589466036878267</v>
      </c>
      <c r="BG38">
        <f t="shared" si="31"/>
        <v>0.18584044320907031</v>
      </c>
      <c r="BH38">
        <f t="shared" si="31"/>
        <v>0.25731723469870865</v>
      </c>
      <c r="BI38">
        <f t="shared" si="31"/>
        <v>0.28503628012709348</v>
      </c>
      <c r="BJ38">
        <f t="shared" si="31"/>
        <v>0.34106898412807213</v>
      </c>
      <c r="BM38">
        <f t="shared" si="38"/>
        <v>2.3866749032823712E-8</v>
      </c>
      <c r="BN38">
        <f t="shared" si="36"/>
        <v>3.6282507258754038E-6</v>
      </c>
      <c r="BO38">
        <f t="shared" si="36"/>
        <v>1.5064567044738759E-6</v>
      </c>
      <c r="BP38">
        <f t="shared" si="36"/>
        <v>4.8989458951936791E-6</v>
      </c>
      <c r="BQ38">
        <f t="shared" si="36"/>
        <v>8.1116619951489678E-7</v>
      </c>
      <c r="BR38">
        <f t="shared" si="36"/>
        <v>3.1234877722743949E-7</v>
      </c>
      <c r="BS38">
        <f t="shared" si="36"/>
        <v>4.8177771066530149E-8</v>
      </c>
      <c r="BT38">
        <f t="shared" si="36"/>
        <v>2.4042266994866998E-6</v>
      </c>
      <c r="BU38">
        <f t="shared" si="36"/>
        <v>7.2760710019239795E-9</v>
      </c>
      <c r="BV38">
        <f t="shared" si="36"/>
        <v>2.8291124036247185E-6</v>
      </c>
      <c r="EN38">
        <f>Sheet75!FL38</f>
        <v>0.25072896031002295</v>
      </c>
      <c r="EO38">
        <f>Sheet75!FM38</f>
        <v>0.91550809283502255</v>
      </c>
      <c r="EP38">
        <f>Sheet75!FN38</f>
        <v>0.40278187633380347</v>
      </c>
      <c r="EQ38">
        <f>Sheet75!FO38</f>
        <v>0.26390010045704737</v>
      </c>
      <c r="ER38">
        <f>Sheet75!FP38</f>
        <v>0.5374521892664218</v>
      </c>
      <c r="ES38">
        <f>Sheet75!FQ38</f>
        <v>0.87917901485455385</v>
      </c>
      <c r="ET38">
        <f>Sheet75!FR38</f>
        <v>0.73405204309378913</v>
      </c>
      <c r="EU38">
        <f>Sheet75!FS38</f>
        <v>0.10358815215887</v>
      </c>
      <c r="EV38">
        <f>Sheet75!FT38</f>
        <v>0.50729623229064513</v>
      </c>
      <c r="EW38">
        <f>Sheet75!FU38</f>
        <v>0.74019774631586743</v>
      </c>
      <c r="EZ38">
        <f t="shared" si="34"/>
        <v>-0.7945155411947058</v>
      </c>
      <c r="FA38">
        <f t="shared" si="32"/>
        <v>0.81885305617094961</v>
      </c>
      <c r="FB38">
        <f t="shared" si="32"/>
        <v>-0.73969984292021118</v>
      </c>
      <c r="FC38">
        <f t="shared" si="32"/>
        <v>2.1253207802247962E-3</v>
      </c>
      <c r="FD38">
        <f t="shared" si="32"/>
        <v>-0.18175838670260061</v>
      </c>
      <c r="FE38">
        <f t="shared" si="32"/>
        <v>0.60571226483052787</v>
      </c>
      <c r="FF38">
        <f t="shared" si="32"/>
        <v>0.72250209935445864</v>
      </c>
      <c r="FG38">
        <f t="shared" si="32"/>
        <v>-0.50082109267447539</v>
      </c>
      <c r="FH38">
        <f t="shared" si="32"/>
        <v>6.5425781611352901E-2</v>
      </c>
      <c r="FI38">
        <f t="shared" si="32"/>
        <v>2.2296875885585822E-3</v>
      </c>
      <c r="FL38">
        <f t="shared" si="33"/>
        <v>0.25152347585121765</v>
      </c>
      <c r="FM38">
        <f t="shared" si="33"/>
        <v>0.91468923977885164</v>
      </c>
      <c r="FN38">
        <f t="shared" si="33"/>
        <v>0.40352157617672368</v>
      </c>
      <c r="FO38">
        <f t="shared" si="33"/>
        <v>0.26389797513626717</v>
      </c>
      <c r="FP38">
        <f t="shared" si="33"/>
        <v>0.53763394765312444</v>
      </c>
      <c r="FQ38">
        <f t="shared" si="33"/>
        <v>0.87857330258972333</v>
      </c>
      <c r="FR38">
        <f t="shared" si="33"/>
        <v>0.7333295409944347</v>
      </c>
      <c r="FS38">
        <f t="shared" si="33"/>
        <v>0.10408897325154448</v>
      </c>
      <c r="FT38">
        <f t="shared" si="33"/>
        <v>0.50723080650903374</v>
      </c>
      <c r="FU38">
        <f t="shared" si="33"/>
        <v>0.74019551662827887</v>
      </c>
    </row>
    <row r="39" spans="1:177">
      <c r="A39">
        <v>38</v>
      </c>
      <c r="B39">
        <v>0.68691662746122606</v>
      </c>
      <c r="C39">
        <v>0.12497138932360662</v>
      </c>
      <c r="D39">
        <v>0.3307448012426536</v>
      </c>
      <c r="E39">
        <v>0.4308195244730299</v>
      </c>
      <c r="F39">
        <v>0.26390010045704737</v>
      </c>
      <c r="G39">
        <v>0.23465769820680135</v>
      </c>
      <c r="H39">
        <v>0.14909423941811731</v>
      </c>
      <c r="I39">
        <v>0.73936922994848731</v>
      </c>
      <c r="J39">
        <v>0.40262513628682295</v>
      </c>
      <c r="K39">
        <v>0.31556993812248507</v>
      </c>
      <c r="M39">
        <v>9.1775586119603167E-2</v>
      </c>
      <c r="S39">
        <f t="shared" si="37"/>
        <v>0.34982156969196682</v>
      </c>
      <c r="T39">
        <f t="shared" si="35"/>
        <v>0.76683670747867005</v>
      </c>
      <c r="U39">
        <f t="shared" si="35"/>
        <v>0.98984300726869601</v>
      </c>
      <c r="V39">
        <f t="shared" si="35"/>
        <v>0.4308195244730299</v>
      </c>
      <c r="W39">
        <f t="shared" si="35"/>
        <v>0.41023600943069277</v>
      </c>
      <c r="X39">
        <f t="shared" si="35"/>
        <v>0.87457422836202003</v>
      </c>
      <c r="Y39">
        <f t="shared" si="35"/>
        <v>0.57665081110634331</v>
      </c>
      <c r="Z39">
        <f t="shared" si="35"/>
        <v>0.80806258030987488</v>
      </c>
      <c r="AA39">
        <f t="shared" si="35"/>
        <v>0.28398507861993588</v>
      </c>
      <c r="AB39">
        <f t="shared" si="35"/>
        <v>0.19940736506452883</v>
      </c>
      <c r="BG39">
        <f t="shared" si="31"/>
        <v>2.4524397912195562E-2</v>
      </c>
      <c r="BH39">
        <f t="shared" si="31"/>
        <v>1.9398208645444254E-2</v>
      </c>
      <c r="BI39">
        <f t="shared" si="31"/>
        <v>1.3932419893909092E-2</v>
      </c>
      <c r="BJ39">
        <f t="shared" si="31"/>
        <v>9.1456540593629551E-3</v>
      </c>
      <c r="BM39">
        <f t="shared" si="38"/>
        <v>2.3592722654135245E-6</v>
      </c>
      <c r="BN39">
        <f t="shared" si="36"/>
        <v>7.8089240747362305E-8</v>
      </c>
      <c r="BO39">
        <f t="shared" si="36"/>
        <v>5.4696061774521216E-7</v>
      </c>
      <c r="BP39">
        <f t="shared" si="36"/>
        <v>9.2802731333583821E-7</v>
      </c>
      <c r="BQ39">
        <f t="shared" si="36"/>
        <v>3.4821631510619851E-7</v>
      </c>
      <c r="BR39">
        <f t="shared" si="36"/>
        <v>2.7532117663857135E-7</v>
      </c>
      <c r="BS39">
        <f t="shared" si="36"/>
        <v>1.1114546113833443E-7</v>
      </c>
      <c r="BT39">
        <f t="shared" si="36"/>
        <v>2.7333342909730958E-6</v>
      </c>
      <c r="BU39">
        <f t="shared" si="36"/>
        <v>8.1053500184991395E-7</v>
      </c>
      <c r="BV39">
        <f t="shared" si="36"/>
        <v>4.9792192923314535E-7</v>
      </c>
      <c r="EN39">
        <f>Sheet75!FL39</f>
        <v>0.87255079113871048</v>
      </c>
      <c r="EO39">
        <f>Sheet75!FM39</f>
        <v>0.11405452554523567</v>
      </c>
      <c r="EP39">
        <f>Sheet75!FN39</f>
        <v>0.24993950357134001</v>
      </c>
      <c r="EQ39">
        <f>Sheet75!FO39</f>
        <v>0.23465769820680135</v>
      </c>
      <c r="ER39">
        <f>Sheet75!FP39</f>
        <v>0.73871690964366699</v>
      </c>
      <c r="ES39">
        <f>Sheet75!FQ39</f>
        <v>0.33898572607779615</v>
      </c>
      <c r="ET39">
        <f>Sheet75!FR39</f>
        <v>9.4259543627534012E-2</v>
      </c>
      <c r="EU39">
        <f>Sheet75!FS39</f>
        <v>0.96941214783788388</v>
      </c>
      <c r="EV39">
        <f>Sheet75!FT39</f>
        <v>0.15473373985152822</v>
      </c>
      <c r="EW39">
        <f>Sheet75!FU39</f>
        <v>0.61939253353267987</v>
      </c>
      <c r="EZ39">
        <f t="shared" si="34"/>
        <v>-1.0808116381369848</v>
      </c>
      <c r="FA39">
        <f t="shared" si="32"/>
        <v>1.1554178687728596</v>
      </c>
      <c r="FB39">
        <f t="shared" si="32"/>
        <v>-0.99622414619683741</v>
      </c>
      <c r="FC39">
        <f t="shared" si="32"/>
        <v>3.0470522813334355E-3</v>
      </c>
      <c r="FD39">
        <f t="shared" si="32"/>
        <v>-0.28232884214947557</v>
      </c>
      <c r="FE39">
        <f t="shared" si="32"/>
        <v>0.84831886315487159</v>
      </c>
      <c r="FF39">
        <f t="shared" si="32"/>
        <v>1.0122640274766392</v>
      </c>
      <c r="FG39">
        <f t="shared" si="32"/>
        <v>-0.75676623978851254</v>
      </c>
      <c r="FH39">
        <f t="shared" si="32"/>
        <v>9.3937155344003459E-2</v>
      </c>
      <c r="FI39">
        <f t="shared" si="32"/>
        <v>3.1897662732936166E-3</v>
      </c>
      <c r="FL39">
        <f t="shared" si="33"/>
        <v>0.87363160277684748</v>
      </c>
      <c r="FM39">
        <f t="shared" si="33"/>
        <v>0.1128991076764628</v>
      </c>
      <c r="FN39">
        <f t="shared" si="33"/>
        <v>0.25093572771753686</v>
      </c>
      <c r="FO39">
        <f t="shared" si="33"/>
        <v>0.23465465115452003</v>
      </c>
      <c r="FP39">
        <f t="shared" si="33"/>
        <v>0.7389992384858165</v>
      </c>
      <c r="FQ39">
        <f t="shared" si="33"/>
        <v>0.33813740721464125</v>
      </c>
      <c r="FR39">
        <f t="shared" si="33"/>
        <v>9.3247279600057367E-2</v>
      </c>
      <c r="FS39">
        <f t="shared" si="33"/>
        <v>0.97016891407767236</v>
      </c>
      <c r="FT39">
        <f t="shared" si="33"/>
        <v>0.15463980269618421</v>
      </c>
      <c r="FU39">
        <f t="shared" si="33"/>
        <v>0.61938934376640653</v>
      </c>
    </row>
    <row r="40" spans="1:177">
      <c r="A40">
        <v>39</v>
      </c>
      <c r="B40">
        <v>0.73614233735120393</v>
      </c>
      <c r="C40">
        <v>1.8930480190049542E-2</v>
      </c>
      <c r="D40">
        <v>0.70654183783621327</v>
      </c>
      <c r="E40">
        <v>0.41023600943069277</v>
      </c>
      <c r="F40">
        <v>0.5374521892664218</v>
      </c>
      <c r="G40">
        <v>0.73871690964366699</v>
      </c>
      <c r="H40">
        <v>0.9949487515305947</v>
      </c>
      <c r="I40">
        <v>0.93367816159320061</v>
      </c>
      <c r="J40">
        <v>0.28820979120145168</v>
      </c>
      <c r="K40">
        <v>1.1691381911018156E-2</v>
      </c>
      <c r="M40">
        <v>0.24390660401289974</v>
      </c>
      <c r="S40">
        <f t="shared" si="37"/>
        <v>0.25072896031002295</v>
      </c>
      <c r="T40">
        <f t="shared" si="35"/>
        <v>0.91550809283502255</v>
      </c>
      <c r="U40">
        <f t="shared" si="35"/>
        <v>0.40278187633380347</v>
      </c>
      <c r="V40">
        <f t="shared" si="35"/>
        <v>0.26390010045704737</v>
      </c>
      <c r="W40">
        <f t="shared" si="35"/>
        <v>0.5374521892664218</v>
      </c>
      <c r="X40">
        <f t="shared" si="35"/>
        <v>0.87917901485455385</v>
      </c>
      <c r="Y40">
        <f t="shared" si="35"/>
        <v>0.73405204309378913</v>
      </c>
      <c r="Z40">
        <f t="shared" si="35"/>
        <v>0.10358815215887</v>
      </c>
      <c r="AA40">
        <f t="shared" si="35"/>
        <v>0.50729623229064513</v>
      </c>
      <c r="AB40">
        <f t="shared" si="35"/>
        <v>0.74019774631586743</v>
      </c>
      <c r="BG40">
        <f t="shared" si="31"/>
        <v>3.632739520907443E-2</v>
      </c>
      <c r="BH40">
        <f t="shared" si="31"/>
        <v>1.5904669249854189E-2</v>
      </c>
      <c r="BI40">
        <f t="shared" si="31"/>
        <v>3.9550077276088426E-2</v>
      </c>
      <c r="BJ40">
        <f t="shared" si="31"/>
        <v>1.4591613313346569E-2</v>
      </c>
      <c r="BM40">
        <f t="shared" si="38"/>
        <v>2.7095277042044689E-6</v>
      </c>
      <c r="BN40">
        <f t="shared" si="36"/>
        <v>1.7918154011292907E-9</v>
      </c>
      <c r="BO40">
        <f t="shared" si="36"/>
        <v>2.4960068430648699E-6</v>
      </c>
      <c r="BP40">
        <f t="shared" si="36"/>
        <v>8.4146791716809728E-7</v>
      </c>
      <c r="BQ40">
        <f t="shared" si="36"/>
        <v>1.4442742787363484E-6</v>
      </c>
      <c r="BR40">
        <f t="shared" si="36"/>
        <v>2.7285133629674486E-6</v>
      </c>
      <c r="BS40">
        <f t="shared" si="36"/>
        <v>4.9496150908614455E-6</v>
      </c>
      <c r="BT40">
        <f t="shared" si="36"/>
        <v>4.3587745471802941E-6</v>
      </c>
      <c r="BU40">
        <f t="shared" si="36"/>
        <v>4.1532441872192192E-7</v>
      </c>
      <c r="BV40">
        <f t="shared" si="36"/>
        <v>6.8344205494641278E-10</v>
      </c>
      <c r="EN40">
        <f>Sheet75!FL40</f>
        <v>0.30333291520892924</v>
      </c>
      <c r="EO40">
        <f>Sheet75!FM40</f>
        <v>0.96105485545643088</v>
      </c>
      <c r="EP40">
        <f>Sheet75!FN40</f>
        <v>9.816085886597585E-2</v>
      </c>
      <c r="EQ40">
        <f>Sheet75!FO40</f>
        <v>0.14909423941811731</v>
      </c>
      <c r="ER40">
        <f>Sheet75!FP40</f>
        <v>0.9949487515305947</v>
      </c>
      <c r="ES40">
        <f>Sheet75!FQ40</f>
        <v>0.1047804664451234</v>
      </c>
      <c r="ET40">
        <f>Sheet75!FR40</f>
        <v>0.31619601628920413</v>
      </c>
      <c r="EU40">
        <f>Sheet75!FS40</f>
        <v>0.21864522858144972</v>
      </c>
      <c r="EV40">
        <f>Sheet75!FT40</f>
        <v>0.89991550596685121</v>
      </c>
      <c r="EW40">
        <f>Sheet75!FU40</f>
        <v>0.59951822866401427</v>
      </c>
      <c r="EZ40">
        <f t="shared" si="34"/>
        <v>-0.52207569204084014</v>
      </c>
      <c r="FA40">
        <f t="shared" si="32"/>
        <v>0.76393083675849516</v>
      </c>
      <c r="FB40">
        <f t="shared" si="32"/>
        <v>-0.64776943798457753</v>
      </c>
      <c r="FC40">
        <f t="shared" si="32"/>
        <v>2.1148897534873732E-3</v>
      </c>
      <c r="FD40">
        <f t="shared" si="32"/>
        <v>-0.24096701390731606</v>
      </c>
      <c r="FE40">
        <f t="shared" si="32"/>
        <v>0.53616294868103387</v>
      </c>
      <c r="FF40">
        <f t="shared" si="32"/>
        <v>0.66160385646700892</v>
      </c>
      <c r="FG40">
        <f t="shared" si="32"/>
        <v>-0.62099207435743342</v>
      </c>
      <c r="FH40">
        <f t="shared" si="32"/>
        <v>6.5845973496821891E-2</v>
      </c>
      <c r="FI40">
        <f t="shared" si="32"/>
        <v>2.1921696039844344E-3</v>
      </c>
      <c r="FL40">
        <f t="shared" si="33"/>
        <v>0.30385499090097007</v>
      </c>
      <c r="FM40">
        <f t="shared" si="33"/>
        <v>0.96029092461967236</v>
      </c>
      <c r="FN40">
        <f t="shared" si="33"/>
        <v>9.8808628303960422E-2</v>
      </c>
      <c r="FO40">
        <f t="shared" si="33"/>
        <v>0.14909212452836382</v>
      </c>
      <c r="FP40">
        <f t="shared" si="33"/>
        <v>0.995189718544502</v>
      </c>
      <c r="FQ40">
        <f t="shared" si="33"/>
        <v>0.10424430349644237</v>
      </c>
      <c r="FR40">
        <f t="shared" si="33"/>
        <v>0.31553441243273711</v>
      </c>
      <c r="FS40">
        <f t="shared" si="33"/>
        <v>0.21926622065580714</v>
      </c>
      <c r="FT40">
        <f t="shared" si="33"/>
        <v>0.89984965999335442</v>
      </c>
      <c r="FU40">
        <f t="shared" si="33"/>
        <v>0.59951603649441032</v>
      </c>
    </row>
    <row r="41" spans="1:177">
      <c r="A41">
        <v>40</v>
      </c>
      <c r="B41">
        <v>0.49281138598119917</v>
      </c>
      <c r="C41">
        <v>0.79246499336929677</v>
      </c>
      <c r="D41">
        <v>0.31107258562244194</v>
      </c>
      <c r="E41">
        <v>0.87457422836202003</v>
      </c>
      <c r="F41">
        <v>0.87917901485455385</v>
      </c>
      <c r="G41">
        <v>0.33898572607779615</v>
      </c>
      <c r="H41">
        <v>0.1047804664451234</v>
      </c>
      <c r="I41">
        <v>0.84733970553809779</v>
      </c>
      <c r="J41">
        <v>0.54060446277044893</v>
      </c>
      <c r="K41">
        <v>0.57860219920966216</v>
      </c>
      <c r="M41">
        <v>0.72159651532314084</v>
      </c>
      <c r="S41">
        <f t="shared" si="37"/>
        <v>0.87255079113871048</v>
      </c>
      <c r="T41">
        <f t="shared" si="35"/>
        <v>0.11405452554523567</v>
      </c>
      <c r="U41">
        <f t="shared" si="35"/>
        <v>0.24993950357134001</v>
      </c>
      <c r="V41">
        <f t="shared" si="35"/>
        <v>0.23465769820680135</v>
      </c>
      <c r="W41">
        <f t="shared" si="35"/>
        <v>0.73871690964366699</v>
      </c>
      <c r="X41">
        <f t="shared" si="35"/>
        <v>0.33898572607779615</v>
      </c>
      <c r="Y41">
        <f t="shared" si="35"/>
        <v>9.4259543627534012E-2</v>
      </c>
      <c r="Z41">
        <f t="shared" si="35"/>
        <v>0.96941214783788388</v>
      </c>
      <c r="AA41">
        <f t="shared" si="35"/>
        <v>0.15473373985152822</v>
      </c>
      <c r="AB41">
        <f t="shared" si="35"/>
        <v>0.61939253353267987</v>
      </c>
      <c r="BG41">
        <f t="shared" si="31"/>
        <v>2.0017358016534291E-3</v>
      </c>
      <c r="BH41">
        <f t="shared" si="31"/>
        <v>6.1992550494621842E-4</v>
      </c>
      <c r="BI41">
        <f t="shared" si="31"/>
        <v>6.8982705693642645E-4</v>
      </c>
      <c r="BJ41">
        <f t="shared" si="31"/>
        <v>3.2083592763368569E-4</v>
      </c>
      <c r="BM41">
        <f t="shared" si="38"/>
        <v>1.2143153107635524E-6</v>
      </c>
      <c r="BN41">
        <f t="shared" si="36"/>
        <v>3.1400038285789982E-6</v>
      </c>
      <c r="BO41">
        <f t="shared" si="36"/>
        <v>4.8383076762915737E-7</v>
      </c>
      <c r="BP41">
        <f t="shared" si="36"/>
        <v>3.8244004045751146E-6</v>
      </c>
      <c r="BQ41">
        <f t="shared" si="36"/>
        <v>3.8647787008031194E-6</v>
      </c>
      <c r="BR41">
        <f t="shared" si="36"/>
        <v>5.7455661242245326E-7</v>
      </c>
      <c r="BS41">
        <f t="shared" si="36"/>
        <v>5.4894730742288154E-8</v>
      </c>
      <c r="BT41">
        <f t="shared" si="36"/>
        <v>3.5899228829069516E-6</v>
      </c>
      <c r="BU41">
        <f t="shared" si="36"/>
        <v>1.4612659258366287E-6</v>
      </c>
      <c r="BV41">
        <f t="shared" si="36"/>
        <v>1.6739025246512881E-6</v>
      </c>
      <c r="EN41">
        <f>Sheet75!FL41</f>
        <v>0.19645030408015834</v>
      </c>
      <c r="EO41">
        <f>Sheet75!FM41</f>
        <v>0.85623026544695391</v>
      </c>
      <c r="EP41">
        <f>Sheet75!FN41</f>
        <v>0.69343012618240052</v>
      </c>
      <c r="EQ41">
        <f>Sheet75!FO41</f>
        <v>0.73936922994848731</v>
      </c>
      <c r="ER41">
        <f>Sheet75!FP41</f>
        <v>0.93367816159320061</v>
      </c>
      <c r="ES41">
        <f>Sheet75!FQ41</f>
        <v>0.84733970553809779</v>
      </c>
      <c r="ET41">
        <f>Sheet75!FR41</f>
        <v>0.39090811256218477</v>
      </c>
      <c r="EU41">
        <f>Sheet75!FS41</f>
        <v>0.51436239992899013</v>
      </c>
      <c r="EV41">
        <f>Sheet75!FT41</f>
        <v>0.90137931710748154</v>
      </c>
      <c r="EW41">
        <f>Sheet75!FU41</f>
        <v>6.7772940015526112E-2</v>
      </c>
      <c r="EZ41">
        <f t="shared" si="34"/>
        <v>-0.76245501274956862</v>
      </c>
      <c r="FA41">
        <f t="shared" si="32"/>
        <v>0.95084197376026114</v>
      </c>
      <c r="FB41">
        <f t="shared" si="32"/>
        <v>-0.81269997574885</v>
      </c>
      <c r="FC41">
        <f t="shared" si="32"/>
        <v>2.5726619382095304E-3</v>
      </c>
      <c r="FD41">
        <f t="shared" si="32"/>
        <v>-0.26030523520672011</v>
      </c>
      <c r="FE41">
        <f t="shared" si="32"/>
        <v>0.68256951461291182</v>
      </c>
      <c r="FF41">
        <f t="shared" si="32"/>
        <v>0.82929144531101595</v>
      </c>
      <c r="FG41">
        <f t="shared" si="32"/>
        <v>-0.71228505794865904</v>
      </c>
      <c r="FH41">
        <f t="shared" si="32"/>
        <v>7.9866472937263108E-2</v>
      </c>
      <c r="FI41">
        <f t="shared" si="32"/>
        <v>2.664622299760353E-3</v>
      </c>
      <c r="FL41">
        <f t="shared" si="33"/>
        <v>0.19721275909290792</v>
      </c>
      <c r="FM41">
        <f t="shared" si="33"/>
        <v>0.85527942347319363</v>
      </c>
      <c r="FN41">
        <f t="shared" si="33"/>
        <v>0.69424282615814936</v>
      </c>
      <c r="FO41">
        <f t="shared" si="33"/>
        <v>0.73936665728654904</v>
      </c>
      <c r="FP41">
        <f t="shared" si="33"/>
        <v>0.93393846682840731</v>
      </c>
      <c r="FQ41">
        <f t="shared" si="33"/>
        <v>0.84665713602348491</v>
      </c>
      <c r="FR41">
        <f t="shared" si="33"/>
        <v>0.39007882111687375</v>
      </c>
      <c r="FS41">
        <f t="shared" si="33"/>
        <v>0.51507468498693876</v>
      </c>
      <c r="FT41">
        <f t="shared" si="33"/>
        <v>0.90129945063454431</v>
      </c>
      <c r="FU41">
        <f t="shared" si="33"/>
        <v>6.7770275393226345E-2</v>
      </c>
    </row>
    <row r="42" spans="1:177">
      <c r="A42">
        <v>41</v>
      </c>
      <c r="B42">
        <v>0.80655773105510076</v>
      </c>
      <c r="C42">
        <v>0.45781384845474021</v>
      </c>
      <c r="D42">
        <v>0.94854552246936807</v>
      </c>
      <c r="E42">
        <v>0.57665081110634331</v>
      </c>
      <c r="F42">
        <v>0.73405204309378913</v>
      </c>
      <c r="G42">
        <v>9.4259543627534012E-2</v>
      </c>
      <c r="H42">
        <v>0.31619601628920413</v>
      </c>
      <c r="I42">
        <v>0.39090811256218477</v>
      </c>
      <c r="J42">
        <v>0.9710790765931655</v>
      </c>
      <c r="K42">
        <v>0.42577503097803204</v>
      </c>
      <c r="M42">
        <v>0.87249746144962048</v>
      </c>
      <c r="S42">
        <f t="shared" si="37"/>
        <v>0.30333291520892924</v>
      </c>
      <c r="T42">
        <f t="shared" si="35"/>
        <v>0.96105485545643088</v>
      </c>
      <c r="U42">
        <f t="shared" si="35"/>
        <v>9.816085886597585E-2</v>
      </c>
      <c r="V42">
        <f t="shared" si="35"/>
        <v>0.14909423941811731</v>
      </c>
      <c r="W42">
        <f t="shared" si="35"/>
        <v>0.9949487515305947</v>
      </c>
      <c r="X42">
        <f t="shared" si="35"/>
        <v>0.1047804664451234</v>
      </c>
      <c r="Y42">
        <f t="shared" si="35"/>
        <v>0.31619601628920413</v>
      </c>
      <c r="Z42">
        <f t="shared" si="35"/>
        <v>0.21864522858144972</v>
      </c>
      <c r="AA42">
        <f t="shared" si="35"/>
        <v>0.89991550596685121</v>
      </c>
      <c r="AB42">
        <f t="shared" si="35"/>
        <v>0.59951822866401427</v>
      </c>
      <c r="BM42">
        <f t="shared" si="38"/>
        <v>3.2526768676237613E-6</v>
      </c>
      <c r="BN42">
        <f t="shared" si="36"/>
        <v>1.0479675991846992E-6</v>
      </c>
      <c r="BO42">
        <f t="shared" si="36"/>
        <v>4.4986930409834323E-6</v>
      </c>
      <c r="BP42">
        <f t="shared" si="36"/>
        <v>1.6626307897480184E-6</v>
      </c>
      <c r="BQ42">
        <f t="shared" si="36"/>
        <v>2.6941620098508303E-6</v>
      </c>
      <c r="BR42">
        <f t="shared" si="36"/>
        <v>4.442430782435494E-8</v>
      </c>
      <c r="BS42">
        <f t="shared" si="36"/>
        <v>4.9989960358581319E-7</v>
      </c>
      <c r="BT42">
        <f t="shared" si="36"/>
        <v>7.6404576233464863E-7</v>
      </c>
      <c r="BU42">
        <f t="shared" si="36"/>
        <v>4.714972864985176E-6</v>
      </c>
      <c r="BV42">
        <f t="shared" si="36"/>
        <v>9.0642188502172078E-7</v>
      </c>
      <c r="EN42">
        <f>Sheet75!FL42</f>
        <v>0.68223180448965226</v>
      </c>
      <c r="EO42">
        <f>Sheet75!FM42</f>
        <v>0.27780290826867887</v>
      </c>
      <c r="EP42">
        <f>Sheet75!FN42</f>
        <v>3.8147269894250567E-2</v>
      </c>
      <c r="EQ42">
        <f>Sheet75!FO42</f>
        <v>0.40262513628682295</v>
      </c>
      <c r="ER42">
        <f>Sheet75!FP42</f>
        <v>0.28820979120145168</v>
      </c>
      <c r="ES42">
        <f>Sheet75!FQ42</f>
        <v>0.54060446277044893</v>
      </c>
      <c r="ET42">
        <f>Sheet75!FR42</f>
        <v>0.9710790765931655</v>
      </c>
      <c r="EU42">
        <f>Sheet75!FS42</f>
        <v>0.3549194211916884</v>
      </c>
      <c r="EV42">
        <f>Sheet75!FT42</f>
        <v>0.57232856446513591</v>
      </c>
      <c r="EW42">
        <f>Sheet75!FU42</f>
        <v>0.23782505917568592</v>
      </c>
      <c r="EZ42">
        <f t="shared" si="34"/>
        <v>-0.57118835064981632</v>
      </c>
      <c r="FA42">
        <f t="shared" si="32"/>
        <v>0.67053218501738199</v>
      </c>
      <c r="FB42">
        <f t="shared" si="32"/>
        <v>-0.56681211456396008</v>
      </c>
      <c r="FC42">
        <f t="shared" si="32"/>
        <v>1.7588766111359395E-3</v>
      </c>
      <c r="FD42">
        <f t="shared" si="32"/>
        <v>-0.12609298360926599</v>
      </c>
      <c r="FE42">
        <f t="shared" si="32"/>
        <v>0.49030356510202849</v>
      </c>
      <c r="FF42">
        <f t="shared" si="32"/>
        <v>0.59363925827491681</v>
      </c>
      <c r="FG42">
        <f t="shared" si="32"/>
        <v>-0.55035027907508338</v>
      </c>
      <c r="FH42">
        <f t="shared" si="32"/>
        <v>5.6442628957559339E-2</v>
      </c>
      <c r="FI42">
        <f t="shared" si="32"/>
        <v>1.8108716700468233E-3</v>
      </c>
      <c r="FL42">
        <f t="shared" si="33"/>
        <v>0.6828029928403021</v>
      </c>
      <c r="FM42">
        <f t="shared" si="33"/>
        <v>0.27713237608366148</v>
      </c>
      <c r="FN42">
        <f t="shared" si="33"/>
        <v>3.8714082008814529E-2</v>
      </c>
      <c r="FO42">
        <f t="shared" si="33"/>
        <v>0.40262337741021181</v>
      </c>
      <c r="FP42">
        <f t="shared" si="33"/>
        <v>0.28833588418506095</v>
      </c>
      <c r="FQ42">
        <f t="shared" si="33"/>
        <v>0.54011415920534689</v>
      </c>
      <c r="FR42">
        <f t="shared" si="33"/>
        <v>0.97048543733489057</v>
      </c>
      <c r="FS42">
        <f t="shared" si="33"/>
        <v>0.35546977147076347</v>
      </c>
      <c r="FT42">
        <f t="shared" si="33"/>
        <v>0.57227212183617837</v>
      </c>
      <c r="FU42">
        <f t="shared" si="33"/>
        <v>0.23782324830401586</v>
      </c>
    </row>
    <row r="43" spans="1:177">
      <c r="A43">
        <v>42</v>
      </c>
      <c r="B43">
        <v>0.5016054803413883</v>
      </c>
      <c r="C43">
        <v>0.17441809576911962</v>
      </c>
      <c r="D43">
        <v>0.18230981523223741</v>
      </c>
      <c r="E43">
        <v>0.80806258030987488</v>
      </c>
      <c r="F43">
        <v>0.10358815215887</v>
      </c>
      <c r="G43">
        <v>0.96941214783788388</v>
      </c>
      <c r="H43">
        <v>0.21864522858144972</v>
      </c>
      <c r="I43">
        <v>0.51436239992899013</v>
      </c>
      <c r="J43">
        <v>0.3549194211916884</v>
      </c>
      <c r="K43">
        <v>0.77677302602576603</v>
      </c>
      <c r="M43">
        <v>0.25905766659591606</v>
      </c>
      <c r="S43">
        <f t="shared" si="37"/>
        <v>0.19645030408015834</v>
      </c>
      <c r="T43">
        <f t="shared" si="35"/>
        <v>0.85623026544695391</v>
      </c>
      <c r="U43">
        <f t="shared" si="35"/>
        <v>0.69343012618240052</v>
      </c>
      <c r="V43">
        <f t="shared" si="35"/>
        <v>0.73936922994848731</v>
      </c>
      <c r="W43">
        <f t="shared" si="35"/>
        <v>0.93367816159320061</v>
      </c>
      <c r="X43">
        <f t="shared" si="35"/>
        <v>0.84733970553809779</v>
      </c>
      <c r="Y43">
        <f t="shared" si="35"/>
        <v>0.39090811256218477</v>
      </c>
      <c r="Z43">
        <f t="shared" si="35"/>
        <v>0.51436239992899013</v>
      </c>
      <c r="AA43">
        <f t="shared" si="35"/>
        <v>0.90137931710748154</v>
      </c>
      <c r="AB43">
        <f t="shared" si="35"/>
        <v>6.7772940015526112E-2</v>
      </c>
      <c r="BM43">
        <f t="shared" si="38"/>
        <v>1.2580402895425746E-6</v>
      </c>
      <c r="BN43">
        <f t="shared" si="36"/>
        <v>1.5210836065862895E-7</v>
      </c>
      <c r="BO43">
        <f t="shared" si="36"/>
        <v>1.6618434365006272E-7</v>
      </c>
      <c r="BP43">
        <f t="shared" si="36"/>
        <v>3.2648256684852652E-6</v>
      </c>
      <c r="BQ43">
        <f t="shared" si="36"/>
        <v>5.3652526338446022E-8</v>
      </c>
      <c r="BR43">
        <f t="shared" si="36"/>
        <v>4.6987995618782963E-6</v>
      </c>
      <c r="BS43">
        <f t="shared" si="36"/>
        <v>2.3902867990717198E-7</v>
      </c>
      <c r="BT43">
        <f t="shared" si="36"/>
        <v>1.322843392303552E-6</v>
      </c>
      <c r="BU43">
        <f t="shared" si="36"/>
        <v>6.2983897769521566E-7</v>
      </c>
      <c r="BV43">
        <f t="shared" si="36"/>
        <v>3.0168816698061274E-6</v>
      </c>
      <c r="EN43">
        <f>Sheet75!FL43</f>
        <v>0.3179981330344005</v>
      </c>
      <c r="EO43">
        <f>Sheet75!FM43</f>
        <v>0.90989585830656527</v>
      </c>
      <c r="EP43">
        <f>Sheet75!FN43</f>
        <v>0.75221172599537667</v>
      </c>
      <c r="EQ43">
        <f>Sheet75!FO43</f>
        <v>0.31556993812248507</v>
      </c>
      <c r="ER43">
        <f>Sheet75!FP43</f>
        <v>1.1691381911018156E-2</v>
      </c>
      <c r="ES43">
        <f>Sheet75!FQ43</f>
        <v>0.57860219920966216</v>
      </c>
      <c r="ET43">
        <f>Sheet75!FR43</f>
        <v>0.42577503097803204</v>
      </c>
      <c r="EU43">
        <f>Sheet75!FS43</f>
        <v>0.77677302602576603</v>
      </c>
      <c r="EV43">
        <f>Sheet75!FT43</f>
        <v>0.43715886876970206</v>
      </c>
      <c r="EW43">
        <f>Sheet75!FU43</f>
        <v>0.13891562808549049</v>
      </c>
      <c r="EZ43">
        <f t="shared" si="34"/>
        <v>-0.90652116115634884</v>
      </c>
      <c r="FA43">
        <f t="shared" si="32"/>
        <v>1.0063340620669272</v>
      </c>
      <c r="FB43">
        <f t="shared" si="32"/>
        <v>-0.85316484323017394</v>
      </c>
      <c r="FC43">
        <f t="shared" si="32"/>
        <v>2.677936212526552E-3</v>
      </c>
      <c r="FD43">
        <f t="shared" si="32"/>
        <v>-0.25599236781477241</v>
      </c>
      <c r="FE43">
        <f t="shared" si="32"/>
        <v>0.7344187500706395</v>
      </c>
      <c r="FF43">
        <f t="shared" si="32"/>
        <v>0.87933876558902468</v>
      </c>
      <c r="FG43">
        <f t="shared" si="32"/>
        <v>-0.69261063044546667</v>
      </c>
      <c r="FH43">
        <f t="shared" si="32"/>
        <v>8.2773281090155998E-2</v>
      </c>
      <c r="FI43">
        <f>FI90+($EV$10*EW43)</f>
        <v>2.7928535353923889E-3</v>
      </c>
      <c r="FL43">
        <f t="shared" si="33"/>
        <v>0.31890465419555686</v>
      </c>
      <c r="FM43">
        <f t="shared" si="33"/>
        <v>0.90888952424449831</v>
      </c>
      <c r="FN43">
        <f t="shared" si="33"/>
        <v>0.75306489083860684</v>
      </c>
      <c r="FO43">
        <f t="shared" si="33"/>
        <v>0.31556726018627257</v>
      </c>
      <c r="FP43">
        <f t="shared" si="33"/>
        <v>1.1947374278832927E-2</v>
      </c>
      <c r="FQ43">
        <f t="shared" si="33"/>
        <v>0.57786778045959153</v>
      </c>
      <c r="FR43">
        <f t="shared" si="33"/>
        <v>0.424895692212443</v>
      </c>
      <c r="FS43">
        <f t="shared" si="33"/>
        <v>0.77746563665621149</v>
      </c>
      <c r="FT43">
        <f t="shared" si="33"/>
        <v>0.43707609548861193</v>
      </c>
      <c r="FU43">
        <f t="shared" si="33"/>
        <v>0.13891283523195511</v>
      </c>
    </row>
    <row r="44" spans="1:177">
      <c r="A44">
        <v>43</v>
      </c>
      <c r="B44">
        <v>0.14464321621027795</v>
      </c>
      <c r="C44">
        <v>0.95872304040978551</v>
      </c>
      <c r="D44">
        <v>0.41231808980099371</v>
      </c>
      <c r="E44">
        <v>0.28398507861993588</v>
      </c>
      <c r="F44">
        <v>0.50729623229064513</v>
      </c>
      <c r="G44">
        <v>0.15473373985152822</v>
      </c>
      <c r="H44">
        <v>0.89991550596685121</v>
      </c>
      <c r="I44">
        <v>0.90137931710748154</v>
      </c>
      <c r="J44">
        <v>0.57232856446513591</v>
      </c>
      <c r="K44">
        <v>0.43715886876970206</v>
      </c>
      <c r="M44">
        <v>0.2058205520812135</v>
      </c>
      <c r="S44">
        <f t="shared" si="37"/>
        <v>0.68223180448965226</v>
      </c>
      <c r="T44">
        <f t="shared" si="35"/>
        <v>0.27780290826867887</v>
      </c>
      <c r="U44">
        <f t="shared" si="35"/>
        <v>3.8147269894250567E-2</v>
      </c>
      <c r="V44">
        <f t="shared" si="35"/>
        <v>0.40262513628682295</v>
      </c>
      <c r="W44">
        <f t="shared" si="35"/>
        <v>0.28820979120145168</v>
      </c>
      <c r="X44">
        <f t="shared" si="35"/>
        <v>0.54060446277044893</v>
      </c>
      <c r="Y44">
        <f t="shared" si="35"/>
        <v>0.9710790765931655</v>
      </c>
      <c r="Z44">
        <f t="shared" si="35"/>
        <v>0.3549194211916884</v>
      </c>
      <c r="AA44">
        <f t="shared" si="35"/>
        <v>0.57232856446513591</v>
      </c>
      <c r="AB44">
        <f t="shared" si="35"/>
        <v>0.23782505917568592</v>
      </c>
      <c r="BM44">
        <f t="shared" si="38"/>
        <v>1.0460829997826608E-7</v>
      </c>
      <c r="BN44">
        <f t="shared" si="36"/>
        <v>4.5957493410629168E-6</v>
      </c>
      <c r="BO44">
        <f t="shared" si="36"/>
        <v>8.5003103588570153E-7</v>
      </c>
      <c r="BP44">
        <f t="shared" si="36"/>
        <v>4.0323762439385583E-7</v>
      </c>
      <c r="BQ44">
        <f t="shared" si="36"/>
        <v>1.286747336481421E-6</v>
      </c>
      <c r="BR44">
        <f t="shared" si="36"/>
        <v>1.1971265124220207E-7</v>
      </c>
      <c r="BS44">
        <f t="shared" si="36"/>
        <v>4.0492395893978696E-6</v>
      </c>
      <c r="BT44">
        <f t="shared" si="36"/>
        <v>4.062423366545749E-6</v>
      </c>
      <c r="BU44">
        <f t="shared" si="36"/>
        <v>1.6377999285136164E-6</v>
      </c>
      <c r="BV44">
        <f t="shared" si="36"/>
        <v>9.555393827200279E-7</v>
      </c>
    </row>
    <row r="45" spans="1:177">
      <c r="A45">
        <v>44</v>
      </c>
      <c r="B45">
        <v>0.30193119341936298</v>
      </c>
      <c r="C45">
        <v>0.32851977355219281</v>
      </c>
      <c r="D45">
        <v>0.38589466036878267</v>
      </c>
      <c r="E45">
        <v>0.19940736506452883</v>
      </c>
      <c r="F45">
        <v>0.74019774631586743</v>
      </c>
      <c r="G45">
        <v>0.61939253353267987</v>
      </c>
      <c r="H45">
        <v>0.59951822866401427</v>
      </c>
      <c r="I45">
        <v>6.7772940015526112E-2</v>
      </c>
      <c r="J45">
        <v>0.23782505917568592</v>
      </c>
      <c r="K45">
        <v>0.13891562808549049</v>
      </c>
      <c r="M45">
        <v>0.48961771399343923</v>
      </c>
      <c r="S45">
        <f t="shared" si="37"/>
        <v>0.3179981330344005</v>
      </c>
      <c r="T45">
        <f t="shared" si="35"/>
        <v>0.90989585830656527</v>
      </c>
      <c r="U45">
        <f t="shared" si="35"/>
        <v>0.75221172599537667</v>
      </c>
      <c r="V45">
        <f t="shared" si="35"/>
        <v>0.31556993812248507</v>
      </c>
      <c r="W45">
        <f t="shared" si="35"/>
        <v>1.1691381911018156E-2</v>
      </c>
      <c r="X45">
        <f t="shared" si="35"/>
        <v>0.57860219920966216</v>
      </c>
      <c r="Y45">
        <f t="shared" si="35"/>
        <v>0.42577503097803204</v>
      </c>
      <c r="Z45">
        <f t="shared" si="35"/>
        <v>0.77677302602576603</v>
      </c>
      <c r="AA45">
        <f t="shared" si="35"/>
        <v>0.43715886876970206</v>
      </c>
      <c r="AB45">
        <f t="shared" si="35"/>
        <v>0.13891562808549049</v>
      </c>
      <c r="BM45">
        <f t="shared" si="38"/>
        <v>4.5581222779820391E-7</v>
      </c>
      <c r="BN45">
        <f t="shared" si="36"/>
        <v>5.3962620807392023E-7</v>
      </c>
      <c r="BO45">
        <f t="shared" si="36"/>
        <v>7.4457344450569079E-7</v>
      </c>
      <c r="BP45">
        <f t="shared" si="36"/>
        <v>1.9881648620989136E-7</v>
      </c>
      <c r="BQ45">
        <f t="shared" si="36"/>
        <v>2.7394635182554467E-6</v>
      </c>
      <c r="BR45">
        <f t="shared" si="36"/>
        <v>1.9182355529801598E-6</v>
      </c>
      <c r="BS45">
        <f t="shared" si="36"/>
        <v>1.7971105325021868E-6</v>
      </c>
      <c r="BT45">
        <f t="shared" si="36"/>
        <v>2.2965856991740505E-8</v>
      </c>
      <c r="BU45">
        <f t="shared" si="36"/>
        <v>2.8280379385959255E-7</v>
      </c>
      <c r="BV45">
        <f t="shared" si="36"/>
        <v>9.6487758631931583E-8</v>
      </c>
    </row>
    <row r="46" spans="1:177">
      <c r="A46">
        <v>45</v>
      </c>
    </row>
    <row r="68" spans="156:165">
      <c r="EZ68">
        <f t="array" ref="EZ68:FI77">(1/4)*(MMULT($C$7:$F$16,$DT$23:$EC$26))</f>
        <v>9.6418100264412415E-2</v>
      </c>
      <c r="FA68">
        <v>1.3570410298016769E-2</v>
      </c>
      <c r="FB68">
        <v>1.6325478105876274E-2</v>
      </c>
      <c r="FC68">
        <v>-2.3680967758663241E-2</v>
      </c>
      <c r="FD68">
        <v>0.18093300687258809</v>
      </c>
      <c r="FE68">
        <v>-0.15730074852858331</v>
      </c>
      <c r="FF68">
        <v>6.9669902076312573E-2</v>
      </c>
      <c r="FG68">
        <v>7.3176101635050138E-3</v>
      </c>
      <c r="FH68">
        <v>0.13914513573670242</v>
      </c>
      <c r="FI68">
        <v>3.3483263330211462E-2</v>
      </c>
    </row>
    <row r="69" spans="156:165">
      <c r="EZ69">
        <v>0.18621304565596816</v>
      </c>
      <c r="FA69">
        <v>-6.8144463577401726E-3</v>
      </c>
      <c r="FB69">
        <v>-2.5091415895612292E-3</v>
      </c>
      <c r="FC69">
        <v>1.3696376532777665E-2</v>
      </c>
      <c r="FD69">
        <v>0.18261979598934563</v>
      </c>
      <c r="FE69">
        <v>-0.13984109015969173</v>
      </c>
      <c r="FF69">
        <v>0.12126086896941768</v>
      </c>
      <c r="FG69">
        <v>0.10724778873221436</v>
      </c>
      <c r="FH69">
        <v>6.5459825393615112E-2</v>
      </c>
      <c r="FI69">
        <v>1.3079824342156418E-2</v>
      </c>
    </row>
    <row r="70" spans="156:165">
      <c r="EZ70">
        <v>0.10807102103400118</v>
      </c>
      <c r="FA70">
        <v>0.16066405032920514</v>
      </c>
      <c r="FB70">
        <v>8.6601975396228912E-3</v>
      </c>
      <c r="FC70">
        <v>9.1914314248190632E-2</v>
      </c>
      <c r="FD70">
        <v>0.27941825884326371</v>
      </c>
      <c r="FE70">
        <v>-0.33593308089838053</v>
      </c>
      <c r="FF70">
        <v>5.3223624051659188E-2</v>
      </c>
      <c r="FG70">
        <v>0.11679805652611323</v>
      </c>
      <c r="FH70">
        <v>5.0100260767632201E-2</v>
      </c>
      <c r="FI70">
        <v>0.11780682531662122</v>
      </c>
    </row>
    <row r="71" spans="156:165">
      <c r="EZ71">
        <v>9.248413907693856E-2</v>
      </c>
      <c r="FA71">
        <v>3.2834205691743404E-2</v>
      </c>
      <c r="FB71">
        <v>8.2644291578658893E-2</v>
      </c>
      <c r="FC71">
        <v>-5.6802535420551865E-2</v>
      </c>
      <c r="FD71">
        <v>0.23310612148340715</v>
      </c>
      <c r="FE71">
        <v>-0.2109114854590747</v>
      </c>
      <c r="FF71">
        <v>0.12354034581895999</v>
      </c>
      <c r="FG71">
        <v>3.9051335568160574E-2</v>
      </c>
      <c r="FH71">
        <v>0.13497120925102646</v>
      </c>
      <c r="FI71">
        <v>-3.5973050743646484E-2</v>
      </c>
    </row>
    <row r="72" spans="156:165">
      <c r="EZ72">
        <v>0.2027571615281854</v>
      </c>
      <c r="FA72">
        <v>3.2591726229982271E-2</v>
      </c>
      <c r="FB72">
        <v>2.8347231333257731E-2</v>
      </c>
      <c r="FC72">
        <v>4.1708154334933814E-3</v>
      </c>
      <c r="FD72">
        <v>0.28246420013336998</v>
      </c>
      <c r="FE72">
        <v>-0.24841327174120467</v>
      </c>
      <c r="FF72">
        <v>0.15086049207512423</v>
      </c>
      <c r="FG72">
        <v>0.11577616680087693</v>
      </c>
      <c r="FH72">
        <v>0.11794017315897809</v>
      </c>
      <c r="FI72">
        <v>2.0656653548793022E-2</v>
      </c>
    </row>
    <row r="73" spans="156:165">
      <c r="EZ73">
        <v>0.14428895710304315</v>
      </c>
      <c r="FA73">
        <v>4.5912213875523508E-3</v>
      </c>
      <c r="FB73">
        <v>-1.0208357392666711E-2</v>
      </c>
      <c r="FC73">
        <v>2.5542335379385002E-2</v>
      </c>
      <c r="FD73">
        <v>0.13855747600885887</v>
      </c>
      <c r="FE73">
        <v>-0.11259643326117766</v>
      </c>
      <c r="FF73">
        <v>8.5856390064102006E-2</v>
      </c>
      <c r="FG73">
        <v>9.1302601319167745E-2</v>
      </c>
      <c r="FH73">
        <v>3.7018848304781395E-2</v>
      </c>
      <c r="FI73">
        <v>2.2756833394145977E-2</v>
      </c>
    </row>
    <row r="74" spans="156:165">
      <c r="EZ74">
        <v>9.1034710042665196E-2</v>
      </c>
      <c r="FA74">
        <v>5.1203629780134589E-2</v>
      </c>
      <c r="FB74">
        <v>6.5176577981746267E-2</v>
      </c>
      <c r="FC74">
        <v>-2.8785243621398723E-2</v>
      </c>
      <c r="FD74">
        <v>0.22706802718345143</v>
      </c>
      <c r="FE74">
        <v>-0.21857182275326134</v>
      </c>
      <c r="FF74">
        <v>0.10541346566163254</v>
      </c>
      <c r="FG74">
        <v>5.041996284547752E-2</v>
      </c>
      <c r="FH74">
        <v>0.11279152837993343</v>
      </c>
      <c r="FI74">
        <v>-8.6990165698415597E-3</v>
      </c>
    </row>
    <row r="75" spans="156:165">
      <c r="EZ75">
        <v>8.5175813154158633E-2</v>
      </c>
      <c r="FA75">
        <v>3.314527582242914E-2</v>
      </c>
      <c r="FB75">
        <v>-6.9023377706583008E-3</v>
      </c>
      <c r="FC75">
        <v>3.6245460894668534E-2</v>
      </c>
      <c r="FD75">
        <v>0.1043908650807764</v>
      </c>
      <c r="FE75">
        <v>-0.10550912896285602</v>
      </c>
      <c r="FF75">
        <v>4.5880044257481226E-2</v>
      </c>
      <c r="FG75">
        <v>7.0996417879191254E-2</v>
      </c>
      <c r="FH75">
        <v>1.0162265192643481E-2</v>
      </c>
      <c r="FI75">
        <v>3.241769516971349E-2</v>
      </c>
    </row>
    <row r="76" spans="156:165">
      <c r="EZ76">
        <v>0.1656813053514333</v>
      </c>
      <c r="FA76">
        <v>4.6883546884032526E-2</v>
      </c>
      <c r="FB76">
        <v>-3.7987340660900849E-2</v>
      </c>
      <c r="FC76">
        <v>5.1349354436475723E-2</v>
      </c>
      <c r="FD76">
        <v>0.22438139852018285</v>
      </c>
      <c r="FE76">
        <v>-0.2142500654704195</v>
      </c>
      <c r="FF76">
        <v>6.4463444297466518E-2</v>
      </c>
      <c r="FG76">
        <v>6.7974825270003467E-2</v>
      </c>
      <c r="FH76">
        <v>0.11365607402647922</v>
      </c>
      <c r="FI76">
        <v>0.11307268979121671</v>
      </c>
    </row>
    <row r="77" spans="156:165">
      <c r="EZ77">
        <v>0.20403437864296634</v>
      </c>
      <c r="FA77">
        <v>6.1559673657482911E-3</v>
      </c>
      <c r="FB77">
        <v>2.5162245953428551E-2</v>
      </c>
      <c r="FC77">
        <v>-8.9625814437200718E-3</v>
      </c>
      <c r="FD77">
        <v>0.25667239652084123</v>
      </c>
      <c r="FE77">
        <v>-0.2092920874946636</v>
      </c>
      <c r="FF77">
        <v>0.1528850776066874</v>
      </c>
      <c r="FG77">
        <v>0.10545307414495267</v>
      </c>
      <c r="FH77">
        <v>0.11940364750327671</v>
      </c>
      <c r="FI77">
        <v>6.0080036359043409E-3</v>
      </c>
    </row>
    <row r="81" spans="156:165">
      <c r="EZ81">
        <f t="array" ref="EZ81:FI90">(1/4)*(MMULT($X$7:$AA$16,$CW$23:$DF$26))</f>
        <v>-0.95950999238239554</v>
      </c>
      <c r="FA81">
        <v>1.133925561783294</v>
      </c>
      <c r="FB81">
        <v>-1.1095002531101277</v>
      </c>
      <c r="FC81">
        <v>2.9268127977448298E-3</v>
      </c>
      <c r="FD81">
        <v>-0.22859477326243691</v>
      </c>
      <c r="FE81">
        <v>0.82630718828450156</v>
      </c>
      <c r="FF81">
        <v>1.0119415491464689</v>
      </c>
      <c r="FG81">
        <v>-0.77251281693610552</v>
      </c>
      <c r="FH81">
        <v>9.1983440497293706E-2</v>
      </c>
      <c r="FI81">
        <v>3.0332831817628126E-3</v>
      </c>
    </row>
    <row r="82" spans="156:165">
      <c r="EZ82">
        <v>-0.62803508731075497</v>
      </c>
      <c r="FA82">
        <v>0.72323315462464377</v>
      </c>
      <c r="FB82">
        <v>-0.66253914824939808</v>
      </c>
      <c r="FC82">
        <v>1.826789303092255E-3</v>
      </c>
      <c r="FD82">
        <v>-8.2700313859459834E-2</v>
      </c>
      <c r="FE82">
        <v>0.5349326946787577</v>
      </c>
      <c r="FF82">
        <v>0.65267169980298212</v>
      </c>
      <c r="FG82">
        <v>-0.60137001791853106</v>
      </c>
      <c r="FH82">
        <v>6.0110080479895717E-2</v>
      </c>
      <c r="FI82">
        <v>1.8701484487725862E-3</v>
      </c>
    </row>
    <row r="83" spans="156:165">
      <c r="EZ83">
        <v>-0.77515397808103026</v>
      </c>
      <c r="FA83">
        <v>0.96135271290917435</v>
      </c>
      <c r="FB83">
        <v>-0.95493979522566075</v>
      </c>
      <c r="FC83">
        <v>2.4543440578924723E-3</v>
      </c>
      <c r="FD83">
        <v>-0.15505063597029695</v>
      </c>
      <c r="FE83">
        <v>0.70031706561348706</v>
      </c>
      <c r="FF83">
        <v>0.86586941445724452</v>
      </c>
      <c r="FG83">
        <v>-0.72633125231060536</v>
      </c>
      <c r="FH83">
        <v>7.8959344377653479E-2</v>
      </c>
      <c r="FI83">
        <v>2.5227801721417397E-3</v>
      </c>
    </row>
    <row r="84" spans="156:165">
      <c r="EZ84">
        <v>-0.52059251273498675</v>
      </c>
      <c r="FA84">
        <v>0.59930510100857237</v>
      </c>
      <c r="FB84">
        <v>-0.56002213724068484</v>
      </c>
      <c r="FC84">
        <v>1.4983856640516063E-3</v>
      </c>
      <c r="FD84">
        <v>-5.4859656854998634E-2</v>
      </c>
      <c r="FE84">
        <v>0.44455036897193728</v>
      </c>
      <c r="FF84">
        <v>0.54389512806948836</v>
      </c>
      <c r="FG84">
        <v>-0.5050288789835311</v>
      </c>
      <c r="FH84">
        <v>4.9724351091691918E-2</v>
      </c>
      <c r="FI84">
        <v>1.5298510084599439E-3</v>
      </c>
    </row>
    <row r="85" spans="156:165">
      <c r="EZ85">
        <v>-0.79451804848430885</v>
      </c>
      <c r="FA85">
        <v>0.81884390109002125</v>
      </c>
      <c r="FB85">
        <v>-0.73970387073897448</v>
      </c>
      <c r="FC85">
        <v>2.1226817792202256E-3</v>
      </c>
      <c r="FD85">
        <v>-0.18176376122449328</v>
      </c>
      <c r="FE85">
        <v>0.6057034730403793</v>
      </c>
      <c r="FF85">
        <v>0.72249475883402769</v>
      </c>
      <c r="FG85">
        <v>-0.50082212855599695</v>
      </c>
      <c r="FH85">
        <v>6.5420708649029991E-2</v>
      </c>
      <c r="FI85">
        <v>2.2222856110954235E-3</v>
      </c>
    </row>
    <row r="86" spans="156:165">
      <c r="EZ86">
        <v>-1.0808203636448961</v>
      </c>
      <c r="FA86">
        <v>1.1554167282276042</v>
      </c>
      <c r="FB86">
        <v>-0.99622664559187313</v>
      </c>
      <c r="FC86">
        <v>3.0447057043513676E-3</v>
      </c>
      <c r="FD86">
        <v>-0.282336229318572</v>
      </c>
      <c r="FE86">
        <v>0.84831547329761081</v>
      </c>
      <c r="FF86">
        <v>1.0122630848812029</v>
      </c>
      <c r="FG86">
        <v>-0.75677593390999087</v>
      </c>
      <c r="FH86">
        <v>9.3935608006604943E-2</v>
      </c>
      <c r="FI86">
        <v>3.1835723479582897E-3</v>
      </c>
    </row>
    <row r="87" spans="156:165">
      <c r="EZ87">
        <v>-0.52207872536999222</v>
      </c>
      <c r="FA87">
        <v>0.76392122620994063</v>
      </c>
      <c r="FB87">
        <v>-0.64777041959316617</v>
      </c>
      <c r="FC87">
        <v>2.113398811093192E-3</v>
      </c>
      <c r="FD87">
        <v>-0.24097696339483138</v>
      </c>
      <c r="FE87">
        <v>0.53616190087636939</v>
      </c>
      <c r="FF87">
        <v>0.661600694506846</v>
      </c>
      <c r="FG87">
        <v>-0.6209942608097192</v>
      </c>
      <c r="FH87">
        <v>6.5836974341762222E-2</v>
      </c>
      <c r="FI87">
        <v>2.1861744216977942E-3</v>
      </c>
    </row>
    <row r="88" spans="156:165">
      <c r="EZ88">
        <v>-0.76245697725260941</v>
      </c>
      <c r="FA88">
        <v>0.95083341145760669</v>
      </c>
      <c r="FB88">
        <v>-0.81270691005011186</v>
      </c>
      <c r="FC88">
        <v>2.5652682459100457E-3</v>
      </c>
      <c r="FD88">
        <v>-0.26031457198833602</v>
      </c>
      <c r="FE88">
        <v>0.68256104121585648</v>
      </c>
      <c r="FF88">
        <v>0.82928753622989038</v>
      </c>
      <c r="FG88">
        <v>-0.71229020157265832</v>
      </c>
      <c r="FH88">
        <v>7.9857459144092036E-2</v>
      </c>
      <c r="FI88">
        <v>2.6639445703601976E-3</v>
      </c>
    </row>
    <row r="89" spans="156:165">
      <c r="EZ89">
        <v>-0.57119517296786126</v>
      </c>
      <c r="FA89">
        <v>0.67052940698829933</v>
      </c>
      <c r="FB89">
        <v>-0.56681249603665906</v>
      </c>
      <c r="FC89">
        <v>1.7548503597730712E-3</v>
      </c>
      <c r="FD89">
        <v>-0.12609586570717801</v>
      </c>
      <c r="FE89">
        <v>0.49029815905740076</v>
      </c>
      <c r="FF89">
        <v>0.59362954748415087</v>
      </c>
      <c r="FG89">
        <v>-0.55035382826929535</v>
      </c>
      <c r="FH89">
        <v>5.6436905671914686E-2</v>
      </c>
      <c r="FI89">
        <v>1.8084934194550664E-3</v>
      </c>
    </row>
    <row r="90" spans="156:165">
      <c r="EZ90">
        <v>-0.90652434113767921</v>
      </c>
      <c r="FA90">
        <v>1.0063249631083442</v>
      </c>
      <c r="FB90">
        <v>-0.8531723653474339</v>
      </c>
      <c r="FC90">
        <v>2.6747805131453273E-3</v>
      </c>
      <c r="FD90">
        <v>-0.25599248472859154</v>
      </c>
      <c r="FE90">
        <v>0.73441296404864742</v>
      </c>
      <c r="FF90">
        <v>0.87933450783871492</v>
      </c>
      <c r="FG90">
        <v>-0.6926183981757269</v>
      </c>
      <c r="FH90">
        <v>8.2768909501468299E-2</v>
      </c>
      <c r="FI90">
        <v>2.7914643791115338E-3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4.440604939593614</v>
      </c>
      <c r="EN2" t="s">
        <v>10</v>
      </c>
    </row>
    <row r="3" spans="1:177">
      <c r="A3">
        <v>2</v>
      </c>
      <c r="C3" t="s">
        <v>105</v>
      </c>
      <c r="H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4.4402610689024398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2.1978823617017405</v>
      </c>
      <c r="O7">
        <v>3.0680595193934108</v>
      </c>
      <c r="P7">
        <v>2.5333123373018598</v>
      </c>
      <c r="Q7">
        <v>3.752349116122593</v>
      </c>
      <c r="S7">
        <f>N7+$M23</f>
        <v>2.9899709834589956</v>
      </c>
      <c r="T7">
        <f t="shared" ref="T7:V16" si="0">O7+$M23</f>
        <v>3.860148141150666</v>
      </c>
      <c r="U7">
        <f t="shared" si="0"/>
        <v>3.3254009590591149</v>
      </c>
      <c r="V7">
        <f t="shared" si="0"/>
        <v>4.5444377378798482</v>
      </c>
      <c r="X7">
        <f xml:space="preserve"> IF(S7&gt;0,S7,0)</f>
        <v>2.9899709834589956</v>
      </c>
      <c r="Y7">
        <f t="shared" ref="Y7:AA16" si="1" xml:space="preserve"> IF(T7&gt;0,T7,0)</f>
        <v>3.860148141150666</v>
      </c>
      <c r="Z7">
        <f t="shared" si="1"/>
        <v>3.3254009590591149</v>
      </c>
      <c r="AA7">
        <f t="shared" si="1"/>
        <v>4.5444377378798482</v>
      </c>
      <c r="AC7">
        <f t="array" ref="AC7:AF16">MMULT(B36:K45,X7:AA16)</f>
        <v>9.3100295217215496</v>
      </c>
      <c r="AD7">
        <v>12.156122977527488</v>
      </c>
      <c r="AE7">
        <v>10.90018045793258</v>
      </c>
      <c r="AF7">
        <v>12.776988971557135</v>
      </c>
      <c r="AH7">
        <f>AC7+$M36</f>
        <v>9.6504941912818047</v>
      </c>
      <c r="AI7">
        <f t="shared" ref="AI7:AK16" si="2">AD7+$M36</f>
        <v>12.496587647087743</v>
      </c>
      <c r="AJ7">
        <f t="shared" si="2"/>
        <v>11.240645127492835</v>
      </c>
      <c r="AK7">
        <f t="shared" si="2"/>
        <v>13.11745364111739</v>
      </c>
      <c r="AW7">
        <f>AH7</f>
        <v>9.6504941912818047</v>
      </c>
      <c r="AX7">
        <f t="shared" ref="AX7:AZ16" si="3">AI7</f>
        <v>12.496587647087743</v>
      </c>
      <c r="AY7">
        <f t="shared" si="3"/>
        <v>11.240645127492835</v>
      </c>
      <c r="AZ7">
        <f t="shared" si="3"/>
        <v>13.11745364111739</v>
      </c>
      <c r="BB7">
        <f>EXP(AW7-AW$20)</f>
        <v>8.980336435444037E-3</v>
      </c>
      <c r="BC7">
        <f t="shared" ref="BC7:BE16" si="4">EXP(AX7-AX$20)</f>
        <v>4.6700902215394318E-3</v>
      </c>
      <c r="BD7">
        <f t="shared" si="4"/>
        <v>5.6135804134767675E-3</v>
      </c>
      <c r="BE7">
        <f t="shared" si="4"/>
        <v>2.0376177506566248E-3</v>
      </c>
      <c r="BG7">
        <f>BB7/BB$20</f>
        <v>3.2900421341132348E-3</v>
      </c>
      <c r="BH7">
        <f t="shared" ref="BH7:BJ16" si="5">BC7/BC$20</f>
        <v>1.4232457212346023E-3</v>
      </c>
      <c r="BI7">
        <f t="shared" si="5"/>
        <v>1.6941967622493774E-3</v>
      </c>
      <c r="BJ7">
        <f t="shared" si="5"/>
        <v>6.9063186215040915E-4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6.5548152964719755</v>
      </c>
      <c r="BS7">
        <f t="shared" si="6"/>
        <v>0</v>
      </c>
      <c r="BT7">
        <f t="shared" si="6"/>
        <v>0</v>
      </c>
      <c r="BY7">
        <f>$BG$7-$BL$7</f>
        <v>3.2900421341132348E-3</v>
      </c>
      <c r="BZ7">
        <f>$BH$7-$BM$7</f>
        <v>-0.99857675427876536</v>
      </c>
      <c r="CA7">
        <f>$BI$7-$BN$7</f>
        <v>1.6941967622493774E-3</v>
      </c>
      <c r="CB7">
        <f>$BJ$7-$BO$7</f>
        <v>6.9063186215040915E-4</v>
      </c>
      <c r="CW7">
        <f>BY7</f>
        <v>3.2900421341132348E-3</v>
      </c>
      <c r="CX7">
        <f t="shared" ref="CX7:CZ16" si="7">BZ7</f>
        <v>-0.99857675427876536</v>
      </c>
      <c r="CY7">
        <f t="shared" si="7"/>
        <v>1.6941967622493774E-3</v>
      </c>
      <c r="CZ7">
        <f t="shared" si="7"/>
        <v>6.9063186215040915E-4</v>
      </c>
      <c r="DB7">
        <f t="array" ref="DB7:DK16">(1/4)*(MMULT($X$7:$AA$16,$CW$23:$DF$26))</f>
        <v>-0.95901116356868199</v>
      </c>
      <c r="DC7">
        <v>1.1229751030424389</v>
      </c>
      <c r="DD7">
        <v>-1.1080836047094449</v>
      </c>
      <c r="DE7">
        <v>2.9766097235241385E-3</v>
      </c>
      <c r="DF7">
        <v>-0.21583961084078465</v>
      </c>
      <c r="DG7">
        <v>0.82501030734728886</v>
      </c>
      <c r="DH7">
        <v>1.0055534367908481</v>
      </c>
      <c r="DI7">
        <v>-0.77000958924690177</v>
      </c>
      <c r="DJ7">
        <v>9.3343180855161648E-2</v>
      </c>
      <c r="DK7">
        <v>3.0853306065517852E-3</v>
      </c>
      <c r="DM7">
        <f>(1/4)*SUM($CW$7:$CZ$7)</f>
        <v>-0.24822547088006308</v>
      </c>
      <c r="DO7">
        <f t="array" ref="DO7:DR16">MMULT(S36:AB45,CW7:CZ16)</f>
        <v>-0.14142123783775287</v>
      </c>
      <c r="DP7">
        <v>0.50114458359621172</v>
      </c>
      <c r="DQ7">
        <v>0.10295844112290785</v>
      </c>
      <c r="DR7">
        <v>0.56773209699384897</v>
      </c>
      <c r="DT7">
        <f>IF($S$7&gt;0,$DO$7,0)</f>
        <v>-0.14142123783775287</v>
      </c>
      <c r="DU7">
        <f>IF($T$7&gt;0,$DP$7,0)</f>
        <v>0.50114458359621172</v>
      </c>
      <c r="DV7">
        <f>IF($U$7&gt;0,$DQ$7,0)</f>
        <v>0.10295844112290785</v>
      </c>
      <c r="DW7">
        <f>IF($V$7&gt;0,$DR$7,0)</f>
        <v>0.56773209699384897</v>
      </c>
      <c r="DY7">
        <f t="array" ref="DY7:EH16">(1/4)*(MMULT($C$7:$F$16,$DT$23:$EC$26))</f>
        <v>9.5735174334537806E-2</v>
      </c>
      <c r="DZ7">
        <v>1.2665728073043683E-2</v>
      </c>
      <c r="EA7">
        <v>1.5912047097471918E-2</v>
      </c>
      <c r="EB7">
        <v>-2.4573895485282236E-2</v>
      </c>
      <c r="EC7">
        <v>0.17957789655448314</v>
      </c>
      <c r="ED7">
        <v>-0.15663089185712908</v>
      </c>
      <c r="EE7">
        <v>6.9558657701091708E-2</v>
      </c>
      <c r="EF7">
        <v>7.1318139216202565E-3</v>
      </c>
      <c r="EG7">
        <v>0.13824838049049704</v>
      </c>
      <c r="EH7">
        <v>3.1641032860965056E-2</v>
      </c>
      <c r="EJ7">
        <f>(1/4)*SUM($DT$7:$DW$7)</f>
        <v>0.25760347096880393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1.5723837279501069</v>
      </c>
      <c r="O8">
        <v>2.4611087241535863</v>
      </c>
      <c r="P8">
        <v>2.4895209138199248</v>
      </c>
      <c r="Q8">
        <v>2.6547449213865031</v>
      </c>
      <c r="S8">
        <f t="shared" ref="S8:S16" si="8">N8+$M24</f>
        <v>1.6376705297155905</v>
      </c>
      <c r="T8">
        <f t="shared" si="0"/>
        <v>2.52639552591907</v>
      </c>
      <c r="U8">
        <f t="shared" si="0"/>
        <v>2.5548077155854085</v>
      </c>
      <c r="V8">
        <f t="shared" si="0"/>
        <v>2.7200317231519868</v>
      </c>
      <c r="X8">
        <f t="shared" ref="X8:X16" si="9" xml:space="preserve"> IF(S8&gt;0,S8,0)</f>
        <v>1.6376705297155905</v>
      </c>
      <c r="Y8">
        <f t="shared" si="1"/>
        <v>2.52639552591907</v>
      </c>
      <c r="Z8">
        <f t="shared" si="1"/>
        <v>2.5548077155854085</v>
      </c>
      <c r="AA8">
        <f t="shared" si="1"/>
        <v>2.7200317231519868</v>
      </c>
      <c r="AC8">
        <v>13.961608016580014</v>
      </c>
      <c r="AD8">
        <v>17.404880799389439</v>
      </c>
      <c r="AE8">
        <v>16.021607563544855</v>
      </c>
      <c r="AF8">
        <v>18.72771667357155</v>
      </c>
      <c r="AH8">
        <f t="shared" ref="AH8:AH16" si="10">AC8+$M37</f>
        <v>14.363212123680132</v>
      </c>
      <c r="AI8">
        <f t="shared" si="2"/>
        <v>17.806484906489558</v>
      </c>
      <c r="AJ8">
        <f t="shared" si="2"/>
        <v>16.423211670644974</v>
      </c>
      <c r="AK8">
        <f t="shared" si="2"/>
        <v>19.129320780671669</v>
      </c>
      <c r="AW8">
        <f t="shared" ref="AW8:AW16" si="11">AH8</f>
        <v>14.363212123680132</v>
      </c>
      <c r="AX8">
        <f t="shared" si="3"/>
        <v>17.806484906489558</v>
      </c>
      <c r="AY8">
        <f t="shared" si="3"/>
        <v>16.423211670644974</v>
      </c>
      <c r="AZ8">
        <f t="shared" si="3"/>
        <v>19.129320780671669</v>
      </c>
      <c r="BB8">
        <f t="shared" ref="BB8:BB16" si="12">EXP(AW8-AW$20)</f>
        <v>1</v>
      </c>
      <c r="BC8">
        <f t="shared" si="4"/>
        <v>0.9448967386784427</v>
      </c>
      <c r="BD8">
        <f t="shared" si="4"/>
        <v>1</v>
      </c>
      <c r="BE8">
        <f t="shared" si="4"/>
        <v>0.83184697177607503</v>
      </c>
      <c r="BG8">
        <f t="shared" ref="BG8:BG16" si="13">BB8/BB$20</f>
        <v>0.36636067677018574</v>
      </c>
      <c r="BH8">
        <f t="shared" si="5"/>
        <v>0.28796450957842995</v>
      </c>
      <c r="BI8">
        <f t="shared" si="5"/>
        <v>0.30180324097291727</v>
      </c>
      <c r="BJ8">
        <f t="shared" si="5"/>
        <v>0.2819469073415542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0.36636067677018574</v>
      </c>
      <c r="BZ8">
        <f>$BH$8-$BM$8</f>
        <v>0.28796450957842995</v>
      </c>
      <c r="CA8">
        <f>$BI$8-$BN$8</f>
        <v>0.30180324097291727</v>
      </c>
      <c r="CB8">
        <f>$BJ$8-$BO$8</f>
        <v>0.2819469073415542</v>
      </c>
      <c r="CW8">
        <f t="shared" ref="CW8:CW16" si="15">BY8</f>
        <v>0.36636067677018574</v>
      </c>
      <c r="CX8">
        <f t="shared" si="7"/>
        <v>0.28796450957842995</v>
      </c>
      <c r="CY8">
        <f t="shared" si="7"/>
        <v>0.30180324097291727</v>
      </c>
      <c r="CZ8">
        <f t="shared" si="7"/>
        <v>0.2819469073415542</v>
      </c>
      <c r="DB8">
        <v>-0.62780123792952902</v>
      </c>
      <c r="DC8">
        <v>0.71636102826388237</v>
      </c>
      <c r="DD8">
        <v>-0.66172232346104587</v>
      </c>
      <c r="DE8">
        <v>1.8584784972974799E-3</v>
      </c>
      <c r="DF8">
        <v>-7.4627485296006463E-2</v>
      </c>
      <c r="DG8">
        <v>0.53417676494485211</v>
      </c>
      <c r="DH8">
        <v>0.64865259300379674</v>
      </c>
      <c r="DI8">
        <v>-0.59981338070532653</v>
      </c>
      <c r="DJ8">
        <v>6.1012675017321737E-2</v>
      </c>
      <c r="DK8">
        <v>1.9028876647573508E-3</v>
      </c>
      <c r="DM8">
        <f>(1/4)*SUM($CW$8:$CZ$8)</f>
        <v>0.30951883366577176</v>
      </c>
      <c r="DO8">
        <v>0.35143639872337301</v>
      </c>
      <c r="DP8">
        <v>0.27218260135203071</v>
      </c>
      <c r="DQ8">
        <v>0.25973991054332723</v>
      </c>
      <c r="DR8">
        <v>-0.44038542870039682</v>
      </c>
      <c r="DT8">
        <f>IF($S$8&gt;0,$DO$8,0)</f>
        <v>0.35143639872337301</v>
      </c>
      <c r="DU8">
        <f>IF($T$8&gt;0,$DP$8,0)</f>
        <v>0.27218260135203071</v>
      </c>
      <c r="DV8">
        <f>IF($U$8&gt;0,$DQ$8,0)</f>
        <v>0.25973991054332723</v>
      </c>
      <c r="DW8">
        <f>IF($V$8&gt;0,$DR$8,0)</f>
        <v>-0.44038542870039682</v>
      </c>
      <c r="DY8">
        <v>0.18550537226217906</v>
      </c>
      <c r="DZ8">
        <v>-7.6285479888206359E-3</v>
      </c>
      <c r="EA8">
        <v>-3.0133935579436093E-3</v>
      </c>
      <c r="EB8">
        <v>1.2951762917239415E-2</v>
      </c>
      <c r="EC8">
        <v>0.18142926522142791</v>
      </c>
      <c r="ED8">
        <v>-0.13947444520235255</v>
      </c>
      <c r="EE8">
        <v>0.12108618273482009</v>
      </c>
      <c r="EF8">
        <v>0.10700256107570374</v>
      </c>
      <c r="EG8">
        <v>6.4633042505507138E-2</v>
      </c>
      <c r="EH8">
        <v>1.1550192392797122E-2</v>
      </c>
      <c r="EJ8">
        <f>(1/4)*SUM($DT$8:$DW$8)</f>
        <v>0.11074337047958353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2.2415505715035637</v>
      </c>
      <c r="O9">
        <v>2.9830233952198189</v>
      </c>
      <c r="P9">
        <v>2.966020233665156</v>
      </c>
      <c r="Q9">
        <v>3.7743653179760663</v>
      </c>
      <c r="S9">
        <f t="shared" si="8"/>
        <v>2.3785143621818503</v>
      </c>
      <c r="T9">
        <f t="shared" si="0"/>
        <v>3.1199871858981054</v>
      </c>
      <c r="U9">
        <f t="shared" si="0"/>
        <v>3.1029840243434426</v>
      </c>
      <c r="V9">
        <f t="shared" si="0"/>
        <v>3.9113291086543529</v>
      </c>
      <c r="X9">
        <f t="shared" si="9"/>
        <v>2.3785143621818503</v>
      </c>
      <c r="Y9">
        <f t="shared" si="1"/>
        <v>3.1199871858981054</v>
      </c>
      <c r="Z9">
        <f t="shared" si="1"/>
        <v>3.1029840243434426</v>
      </c>
      <c r="AA9">
        <f t="shared" si="1"/>
        <v>3.9113291086543529</v>
      </c>
      <c r="AC9">
        <v>10.293305884801779</v>
      </c>
      <c r="AD9">
        <v>13.768477114666132</v>
      </c>
      <c r="AE9">
        <v>12.657392140453684</v>
      </c>
      <c r="AF9">
        <v>14.633917541208994</v>
      </c>
      <c r="AH9">
        <f t="shared" si="10"/>
        <v>10.68409634180299</v>
      </c>
      <c r="AI9">
        <f t="shared" si="2"/>
        <v>14.159267571667343</v>
      </c>
      <c r="AJ9">
        <f t="shared" si="2"/>
        <v>13.048182597454895</v>
      </c>
      <c r="AK9">
        <f t="shared" si="2"/>
        <v>15.024707998210205</v>
      </c>
      <c r="AW9">
        <f t="shared" si="11"/>
        <v>10.68409634180299</v>
      </c>
      <c r="AX9">
        <f t="shared" si="3"/>
        <v>14.159267571667343</v>
      </c>
      <c r="AY9">
        <f t="shared" si="3"/>
        <v>13.048182597454895</v>
      </c>
      <c r="AZ9">
        <f t="shared" si="3"/>
        <v>15.024707998210205</v>
      </c>
      <c r="BB9">
        <f t="shared" si="12"/>
        <v>2.5245287309782361E-2</v>
      </c>
      <c r="BC9">
        <f t="shared" si="4"/>
        <v>2.4627367275705594E-2</v>
      </c>
      <c r="BD9">
        <f t="shared" si="4"/>
        <v>3.42171234962695E-2</v>
      </c>
      <c r="BE9">
        <f t="shared" si="4"/>
        <v>1.3722484793381959E-2</v>
      </c>
      <c r="BG9">
        <f t="shared" si="13"/>
        <v>9.248880544069648E-3</v>
      </c>
      <c r="BH9">
        <f t="shared" si="5"/>
        <v>7.5053785767905433E-3</v>
      </c>
      <c r="BI9">
        <f t="shared" si="5"/>
        <v>1.0326838767944694E-2</v>
      </c>
      <c r="BJ9">
        <f t="shared" si="5"/>
        <v>4.6511104563797699E-3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5.3706492800693155</v>
      </c>
      <c r="BY9">
        <f>$BG$9-$BL$9</f>
        <v>9.248880544069648E-3</v>
      </c>
      <c r="BZ9">
        <f>$BH$9-$BM$9</f>
        <v>7.5053785767905433E-3</v>
      </c>
      <c r="CA9">
        <f>$BI$9-$BN$9</f>
        <v>1.0326838767944694E-2</v>
      </c>
      <c r="CB9">
        <f>$BJ$9-$BO$9</f>
        <v>-0.99534888954362022</v>
      </c>
      <c r="CW9">
        <f t="shared" si="15"/>
        <v>9.248880544069648E-3</v>
      </c>
      <c r="CX9">
        <f t="shared" si="7"/>
        <v>7.5053785767905433E-3</v>
      </c>
      <c r="CY9">
        <f t="shared" si="7"/>
        <v>1.0326838767944694E-2</v>
      </c>
      <c r="CZ9">
        <f t="shared" si="7"/>
        <v>-0.99534888954362022</v>
      </c>
      <c r="DB9">
        <v>-0.77494072775603762</v>
      </c>
      <c r="DC9">
        <v>0.95227937308220301</v>
      </c>
      <c r="DD9">
        <v>-0.95391944725669264</v>
      </c>
      <c r="DE9">
        <v>2.4968596988808808E-3</v>
      </c>
      <c r="DF9">
        <v>-0.14425627996545884</v>
      </c>
      <c r="DG9">
        <v>0.69937503703176951</v>
      </c>
      <c r="DH9">
        <v>0.86058719162055897</v>
      </c>
      <c r="DI9">
        <v>-0.72433622377395113</v>
      </c>
      <c r="DJ9">
        <v>8.0147380129112614E-2</v>
      </c>
      <c r="DK9">
        <v>2.5668371896151233E-3</v>
      </c>
      <c r="DM9">
        <f>(1/4)*SUM($CW$9:$CZ$9)</f>
        <v>-0.24206694791370384</v>
      </c>
      <c r="DO9">
        <v>-0.18353450275905506</v>
      </c>
      <c r="DP9">
        <v>-0.10882538965919898</v>
      </c>
      <c r="DQ9">
        <v>0.37465143393208933</v>
      </c>
      <c r="DR9">
        <v>4.6100092214277702E-2</v>
      </c>
      <c r="DT9">
        <f>IF($S$9&gt;0,$DO$9,0)</f>
        <v>-0.18353450275905506</v>
      </c>
      <c r="DU9">
        <f>IF($T$9&gt;0,$DP$9,0)</f>
        <v>-0.10882538965919898</v>
      </c>
      <c r="DV9">
        <f>IF($U$9&gt;0,$DQ$9,0)</f>
        <v>0.37465143393208933</v>
      </c>
      <c r="DW9">
        <f>IF($V$9&gt;0,$DR$9,0)</f>
        <v>4.6100092214277702E-2</v>
      </c>
      <c r="DY9">
        <v>0.1071627554779456</v>
      </c>
      <c r="DZ9">
        <v>0.15959631811281122</v>
      </c>
      <c r="EA9">
        <v>8.1208616400894849E-3</v>
      </c>
      <c r="EB9">
        <v>9.0833116415196868E-2</v>
      </c>
      <c r="EC9">
        <v>0.27764824985506392</v>
      </c>
      <c r="ED9">
        <v>-0.33519869204580516</v>
      </c>
      <c r="EE9">
        <v>5.2921898964781312E-2</v>
      </c>
      <c r="EF9">
        <v>0.11643912491224107</v>
      </c>
      <c r="EG9">
        <v>4.9018886605227116E-2</v>
      </c>
      <c r="EH9">
        <v>0.11557337340835194</v>
      </c>
      <c r="EJ9">
        <f>(1/4)*SUM($DT$9:$DW$9)</f>
        <v>3.2097908432028241E-2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1.0116437649261292</v>
      </c>
      <c r="O10">
        <v>1.804514854072393</v>
      </c>
      <c r="P10">
        <v>1.8538715561097712</v>
      </c>
      <c r="Q10">
        <v>2.0084600240781376</v>
      </c>
      <c r="S10">
        <f t="shared" si="8"/>
        <v>1.3012925672057176</v>
      </c>
      <c r="T10">
        <f t="shared" si="0"/>
        <v>2.0941636563519817</v>
      </c>
      <c r="U10">
        <f t="shared" si="0"/>
        <v>2.1435203583893596</v>
      </c>
      <c r="V10">
        <f t="shared" si="0"/>
        <v>2.2981088263577263</v>
      </c>
      <c r="X10">
        <f t="shared" si="9"/>
        <v>1.3012925672057176</v>
      </c>
      <c r="Y10">
        <f t="shared" si="1"/>
        <v>2.0941636563519817</v>
      </c>
      <c r="Z10">
        <f t="shared" si="1"/>
        <v>2.1435203583893596</v>
      </c>
      <c r="AA10">
        <f t="shared" si="1"/>
        <v>2.2981088263577263</v>
      </c>
      <c r="AC10">
        <v>8.9561937710257915</v>
      </c>
      <c r="AD10">
        <v>11.42392533853406</v>
      </c>
      <c r="AE10">
        <v>10.429727106829407</v>
      </c>
      <c r="AF10">
        <v>12.42224712615219</v>
      </c>
      <c r="AH10">
        <f t="shared" si="10"/>
        <v>9.0479684873101931</v>
      </c>
      <c r="AI10">
        <f t="shared" si="2"/>
        <v>11.515700054818462</v>
      </c>
      <c r="AJ10">
        <f t="shared" si="2"/>
        <v>10.521501823113809</v>
      </c>
      <c r="AK10">
        <f t="shared" si="2"/>
        <v>12.514021842436591</v>
      </c>
      <c r="AW10">
        <f t="shared" si="11"/>
        <v>9.0479684873101931</v>
      </c>
      <c r="AX10">
        <f t="shared" si="3"/>
        <v>11.515700054818462</v>
      </c>
      <c r="AY10">
        <f t="shared" si="3"/>
        <v>10.521501823113809</v>
      </c>
      <c r="AZ10">
        <f t="shared" si="3"/>
        <v>12.514021842436591</v>
      </c>
      <c r="BB10">
        <f t="shared" si="12"/>
        <v>4.9160808733309611E-3</v>
      </c>
      <c r="BC10">
        <f t="shared" si="4"/>
        <v>1.7511816674588587E-3</v>
      </c>
      <c r="BD10">
        <f t="shared" si="4"/>
        <v>2.7347647880179493E-3</v>
      </c>
      <c r="BE10">
        <f t="shared" si="4"/>
        <v>1.1144372372194451E-3</v>
      </c>
      <c r="BG10">
        <f t="shared" si="13"/>
        <v>1.8010587158104967E-3</v>
      </c>
      <c r="BH10">
        <f t="shared" si="5"/>
        <v>5.3368600970919223E-4</v>
      </c>
      <c r="BI10">
        <f t="shared" si="5"/>
        <v>8.2536087632243012E-4</v>
      </c>
      <c r="BJ10">
        <f t="shared" si="5"/>
        <v>3.7772828791984993E-4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1.8010587158104967E-3</v>
      </c>
      <c r="BZ10">
        <f>$BH$10-$BM$10</f>
        <v>5.3368600970919223E-4</v>
      </c>
      <c r="CA10">
        <f>$BI$10-$BN$10</f>
        <v>8.2536087632243012E-4</v>
      </c>
      <c r="CB10">
        <f>$BJ$10-$BO$10</f>
        <v>3.7772828791984993E-4</v>
      </c>
      <c r="CW10">
        <f t="shared" si="15"/>
        <v>1.8010587158104967E-3</v>
      </c>
      <c r="CX10">
        <f t="shared" si="7"/>
        <v>5.3368600970919223E-4</v>
      </c>
      <c r="CY10">
        <f t="shared" si="7"/>
        <v>8.2536087632243012E-4</v>
      </c>
      <c r="CZ10">
        <f t="shared" si="7"/>
        <v>3.7772828791984993E-4</v>
      </c>
      <c r="DB10">
        <v>-0.52042078677110704</v>
      </c>
      <c r="DC10">
        <v>0.59366332586377424</v>
      </c>
      <c r="DD10">
        <v>-0.55938282216975299</v>
      </c>
      <c r="DE10">
        <v>1.5246421798176465E-3</v>
      </c>
      <c r="DF10">
        <v>-4.8172578316395209E-2</v>
      </c>
      <c r="DG10">
        <v>0.44396269897665613</v>
      </c>
      <c r="DH10">
        <v>0.54059296365721798</v>
      </c>
      <c r="DI10">
        <v>-0.50380291312462377</v>
      </c>
      <c r="DJ10">
        <v>5.0478566247635519E-2</v>
      </c>
      <c r="DK10">
        <v>1.5569034567776586E-3</v>
      </c>
      <c r="DM10">
        <f>(1/4)*SUM($CW$10:$CZ$10)</f>
        <v>8.8445847244049229E-4</v>
      </c>
      <c r="DO10">
        <v>0.24950052817964516</v>
      </c>
      <c r="DP10">
        <v>0.35640097790992292</v>
      </c>
      <c r="DQ10">
        <v>-0.1377042737122641</v>
      </c>
      <c r="DR10">
        <v>-0.32674131141379131</v>
      </c>
      <c r="DT10">
        <f>IF($S$10&gt;0,$DO$10,0)</f>
        <v>0.24950052817964516</v>
      </c>
      <c r="DU10">
        <f>IF($T$10&gt;0,$DP$10,0)</f>
        <v>0.35640097790992292</v>
      </c>
      <c r="DV10">
        <f>IF($U$10&gt;0,$DQ$10,0)</f>
        <v>-0.1377042737122641</v>
      </c>
      <c r="DW10">
        <f>IF($V$10&gt;0,$DR$10,0)</f>
        <v>-0.32674131141379131</v>
      </c>
      <c r="DY10">
        <v>9.1714364952855121E-2</v>
      </c>
      <c r="DZ10">
        <v>3.1937265501462392E-2</v>
      </c>
      <c r="EA10">
        <v>8.2146313292218165E-2</v>
      </c>
      <c r="EB10">
        <v>-5.7716736742677112E-2</v>
      </c>
      <c r="EC10">
        <v>0.23175106734124329</v>
      </c>
      <c r="ED10">
        <v>-0.21033238889503786</v>
      </c>
      <c r="EE10">
        <v>0.12338857773618112</v>
      </c>
      <c r="EF10">
        <v>3.8835042595693862E-2</v>
      </c>
      <c r="EG10">
        <v>0.13401861235484877</v>
      </c>
      <c r="EH10">
        <v>-3.7794944036865043E-2</v>
      </c>
      <c r="EJ10">
        <f>(1/4)*SUM($DT$10:$DW$10)</f>
        <v>3.5363980240878154E-2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1.4105251925405264</v>
      </c>
      <c r="O11">
        <v>2.3911829668312468</v>
      </c>
      <c r="P11">
        <v>1.3739214791470413</v>
      </c>
      <c r="Q11">
        <v>2.2326545135312124</v>
      </c>
      <c r="S11">
        <f t="shared" si="8"/>
        <v>2.2127920523201912</v>
      </c>
      <c r="T11">
        <f t="shared" si="0"/>
        <v>3.1934498266109115</v>
      </c>
      <c r="U11">
        <f t="shared" si="0"/>
        <v>2.176188338926706</v>
      </c>
      <c r="V11">
        <f t="shared" si="0"/>
        <v>3.0349213733108771</v>
      </c>
      <c r="X11">
        <f t="shared" si="9"/>
        <v>2.2127920523201912</v>
      </c>
      <c r="Y11">
        <f t="shared" si="1"/>
        <v>3.1934498266109115</v>
      </c>
      <c r="Z11">
        <f t="shared" si="1"/>
        <v>2.176188338926706</v>
      </c>
      <c r="AA11">
        <f t="shared" si="1"/>
        <v>3.0349213733108771</v>
      </c>
      <c r="AC11">
        <v>13.523402292743494</v>
      </c>
      <c r="AD11">
        <v>16.552230899195212</v>
      </c>
      <c r="AE11">
        <v>15.349942076522796</v>
      </c>
      <c r="AF11">
        <v>18.252061568841267</v>
      </c>
      <c r="AH11">
        <f t="shared" si="10"/>
        <v>13.767415282170315</v>
      </c>
      <c r="AI11">
        <f t="shared" si="2"/>
        <v>16.796243888622033</v>
      </c>
      <c r="AJ11">
        <f t="shared" si="2"/>
        <v>15.593955065949617</v>
      </c>
      <c r="AK11">
        <f t="shared" si="2"/>
        <v>18.496074558268088</v>
      </c>
      <c r="AW11">
        <f t="shared" si="11"/>
        <v>13.767415282170315</v>
      </c>
      <c r="AX11">
        <f t="shared" si="3"/>
        <v>16.796243888622033</v>
      </c>
      <c r="AY11">
        <f t="shared" si="3"/>
        <v>15.593955065949617</v>
      </c>
      <c r="AZ11">
        <f t="shared" si="3"/>
        <v>18.496074558268088</v>
      </c>
      <c r="BB11">
        <f t="shared" si="12"/>
        <v>0.55112323298267163</v>
      </c>
      <c r="BC11">
        <f t="shared" si="4"/>
        <v>0.3440663898202167</v>
      </c>
      <c r="BD11">
        <f t="shared" si="4"/>
        <v>0.4363735638318349</v>
      </c>
      <c r="BE11">
        <f t="shared" si="4"/>
        <v>0.44159901893552078</v>
      </c>
      <c r="BG11">
        <f t="shared" si="13"/>
        <v>0.20190988061930434</v>
      </c>
      <c r="BH11">
        <f t="shared" si="5"/>
        <v>0.10485686440782298</v>
      </c>
      <c r="BI11">
        <f t="shared" si="5"/>
        <v>0.13169895583934996</v>
      </c>
      <c r="BJ11">
        <f t="shared" si="5"/>
        <v>0.14967594028514503</v>
      </c>
      <c r="BL11">
        <v>1</v>
      </c>
      <c r="BM11">
        <v>0</v>
      </c>
      <c r="BN11">
        <v>0</v>
      </c>
      <c r="BO11">
        <v>0</v>
      </c>
      <c r="BQ11">
        <f t="shared" si="14"/>
        <v>1.5999338166770032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-0.79809011938069563</v>
      </c>
      <c r="BZ11">
        <f>$BH$11-$BM$11</f>
        <v>0.10485686440782298</v>
      </c>
      <c r="CA11">
        <f>$BI$11-$BN$11</f>
        <v>0.13169895583934996</v>
      </c>
      <c r="CB11">
        <f>$BJ$11-$BO$11</f>
        <v>0.14967594028514503</v>
      </c>
      <c r="CW11">
        <f t="shared" si="15"/>
        <v>-0.79809011938069563</v>
      </c>
      <c r="CX11">
        <f t="shared" si="7"/>
        <v>0.10485686440782298</v>
      </c>
      <c r="CY11">
        <f t="shared" si="7"/>
        <v>0.13169895583934996</v>
      </c>
      <c r="CZ11">
        <f t="shared" si="7"/>
        <v>0.14967594028514503</v>
      </c>
      <c r="DB11">
        <v>-0.7939604197714154</v>
      </c>
      <c r="DC11">
        <v>0.81068689897709512</v>
      </c>
      <c r="DD11">
        <v>-0.73847464334923141</v>
      </c>
      <c r="DE11">
        <v>2.1580460690123109E-3</v>
      </c>
      <c r="DF11">
        <v>-0.17257397388763607</v>
      </c>
      <c r="DG11">
        <v>0.60457990159482933</v>
      </c>
      <c r="DH11">
        <v>0.7177231696614943</v>
      </c>
      <c r="DI11">
        <v>-0.49876294397209087</v>
      </c>
      <c r="DJ11">
        <v>6.6364253187132752E-2</v>
      </c>
      <c r="DK11">
        <v>2.2597114908099666E-3</v>
      </c>
      <c r="DM11">
        <f>(1/4)*SUM($CW$11:$CZ$11)</f>
        <v>-0.10296458971209442</v>
      </c>
      <c r="DO11">
        <v>0.21745070633211747</v>
      </c>
      <c r="DP11">
        <v>0.53797251391702583</v>
      </c>
      <c r="DQ11">
        <v>0.66663895502418713</v>
      </c>
      <c r="DR11">
        <v>0.36912356609172409</v>
      </c>
      <c r="DT11">
        <f>IF($S$11&gt;0,$DO$11,0)</f>
        <v>0.21745070633211747</v>
      </c>
      <c r="DU11">
        <f>IF($T$11&gt;0,$DP$11,0)</f>
        <v>0.53797251391702583</v>
      </c>
      <c r="DV11">
        <f>IF($U$11&gt;0,$DQ$11,0)</f>
        <v>0.66663895502418713</v>
      </c>
      <c r="DW11">
        <f>IF($V$11&gt;0,$DR$11,0)</f>
        <v>0.36912356609172409</v>
      </c>
      <c r="DY11">
        <v>0.20173633218470657</v>
      </c>
      <c r="DZ11">
        <v>3.1397530927251741E-2</v>
      </c>
      <c r="EA11">
        <v>2.7661350489580759E-2</v>
      </c>
      <c r="EB11">
        <v>3.0241102210361928E-3</v>
      </c>
      <c r="EC11">
        <v>0.28066686499782451</v>
      </c>
      <c r="ED11">
        <v>-0.24774986429447152</v>
      </c>
      <c r="EE11">
        <v>0.15061470106244335</v>
      </c>
      <c r="EF11">
        <v>0.11543728639842653</v>
      </c>
      <c r="EG11">
        <v>0.11671642803972364</v>
      </c>
      <c r="EH11">
        <v>1.831669042323749E-2</v>
      </c>
      <c r="EJ11">
        <f>(1/4)*SUM($DT$11:$DW$11)</f>
        <v>0.44779643534126362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2.3574898226897414</v>
      </c>
      <c r="O12">
        <v>3.4745160919056057</v>
      </c>
      <c r="P12">
        <v>2.4007388343288896</v>
      </c>
      <c r="Q12">
        <v>3.2225638841093653</v>
      </c>
      <c r="S12">
        <f t="shared" si="8"/>
        <v>3.2319141647946079</v>
      </c>
      <c r="T12">
        <f t="shared" si="0"/>
        <v>4.3489404340104727</v>
      </c>
      <c r="U12">
        <f t="shared" si="0"/>
        <v>3.2751631764337561</v>
      </c>
      <c r="V12">
        <f t="shared" si="0"/>
        <v>4.0969882262142319</v>
      </c>
      <c r="X12">
        <f t="shared" si="9"/>
        <v>3.2319141647946079</v>
      </c>
      <c r="Y12">
        <f t="shared" si="1"/>
        <v>4.3489404340104727</v>
      </c>
      <c r="Z12">
        <f t="shared" si="1"/>
        <v>3.2751631764337561</v>
      </c>
      <c r="AA12">
        <f t="shared" si="1"/>
        <v>4.0969882262142319</v>
      </c>
      <c r="AC12">
        <v>12.866785338340648</v>
      </c>
      <c r="AD12">
        <v>17.141790198453485</v>
      </c>
      <c r="AE12">
        <v>15.362564009726706</v>
      </c>
      <c r="AF12">
        <v>18.059302978701183</v>
      </c>
      <c r="AH12">
        <f t="shared" si="10"/>
        <v>13.588159675075396</v>
      </c>
      <c r="AI12">
        <f t="shared" si="2"/>
        <v>17.863164535188233</v>
      </c>
      <c r="AJ12">
        <f t="shared" si="2"/>
        <v>16.083938346461451</v>
      </c>
      <c r="AK12">
        <f t="shared" si="2"/>
        <v>18.780677315435931</v>
      </c>
      <c r="AW12">
        <f t="shared" si="11"/>
        <v>13.588159675075396</v>
      </c>
      <c r="AX12">
        <f t="shared" si="3"/>
        <v>17.863164535188233</v>
      </c>
      <c r="AY12">
        <f t="shared" si="3"/>
        <v>16.083938346461451</v>
      </c>
      <c r="AZ12">
        <f t="shared" si="3"/>
        <v>18.780677315435931</v>
      </c>
      <c r="BB12">
        <f t="shared" si="12"/>
        <v>0.46067961836210963</v>
      </c>
      <c r="BC12">
        <f t="shared" si="4"/>
        <v>1</v>
      </c>
      <c r="BD12">
        <f t="shared" si="4"/>
        <v>0.71228773701649128</v>
      </c>
      <c r="BE12">
        <f t="shared" si="4"/>
        <v>0.58698838378806695</v>
      </c>
      <c r="BG12">
        <f t="shared" si="13"/>
        <v>0.16877489675737337</v>
      </c>
      <c r="BH12">
        <f t="shared" si="5"/>
        <v>0.30475765000648075</v>
      </c>
      <c r="BI12">
        <f t="shared" si="5"/>
        <v>0.21497074753684203</v>
      </c>
      <c r="BJ12">
        <f t="shared" si="5"/>
        <v>0.19895433303207793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0.16877489675737337</v>
      </c>
      <c r="BZ12">
        <f>$BH$12-$BM$12</f>
        <v>0.30475765000648075</v>
      </c>
      <c r="CA12">
        <f>$BI$12-$BN$12</f>
        <v>0.21497074753684203</v>
      </c>
      <c r="CB12">
        <f>$BJ$12-$BO$12</f>
        <v>0.19895433303207793</v>
      </c>
      <c r="CW12">
        <f t="shared" si="15"/>
        <v>0.16877489675737337</v>
      </c>
      <c r="CX12">
        <f t="shared" si="7"/>
        <v>0.30475765000648075</v>
      </c>
      <c r="CY12">
        <f t="shared" si="7"/>
        <v>0.21497074753684203</v>
      </c>
      <c r="CZ12">
        <f t="shared" si="7"/>
        <v>0.19895433303207793</v>
      </c>
      <c r="DB12">
        <v>-1.080934851978155</v>
      </c>
      <c r="DC12">
        <v>1.1449936952754141</v>
      </c>
      <c r="DD12">
        <v>-0.99539464174246228</v>
      </c>
      <c r="DE12">
        <v>3.0981439349151868E-3</v>
      </c>
      <c r="DF12">
        <v>-0.26969659214168917</v>
      </c>
      <c r="DG12">
        <v>0.84750417062723238</v>
      </c>
      <c r="DH12">
        <v>1.0065131281738353</v>
      </c>
      <c r="DI12">
        <v>-0.75469915947509536</v>
      </c>
      <c r="DJ12">
        <v>9.537612389394097E-2</v>
      </c>
      <c r="DK12">
        <v>3.2399834320640045E-3</v>
      </c>
      <c r="DM12">
        <f>(1/4)*SUM($CW$12:$CZ$12)</f>
        <v>0.22186440683319353</v>
      </c>
      <c r="DO12">
        <v>-0.43705283756998675</v>
      </c>
      <c r="DP12">
        <v>-0.61093629568980146</v>
      </c>
      <c r="DQ12">
        <v>-0.71471066850296761</v>
      </c>
      <c r="DR12">
        <v>4.03032054138645E-3</v>
      </c>
      <c r="DT12">
        <f>IF($S$12&gt;0,$DO$12,0)</f>
        <v>-0.43705283756998675</v>
      </c>
      <c r="DU12">
        <f>IF($T$12&gt;0,$DP$12,0)</f>
        <v>-0.61093629568980146</v>
      </c>
      <c r="DV12">
        <f>IF($U$12&gt;0,$DQ$12,0)</f>
        <v>-0.71471066850296761</v>
      </c>
      <c r="DW12">
        <f>IF($V$12&gt;0,$DR$12,0)</f>
        <v>4.03032054138645E-3</v>
      </c>
      <c r="DY12">
        <v>0.14375298429403446</v>
      </c>
      <c r="DZ12">
        <v>3.9789083043391196E-3</v>
      </c>
      <c r="EA12">
        <v>-1.058913148081143E-2</v>
      </c>
      <c r="EB12">
        <v>2.4985429585763316E-2</v>
      </c>
      <c r="EC12">
        <v>0.13764972821354715</v>
      </c>
      <c r="ED12">
        <v>-0.11232751185268171</v>
      </c>
      <c r="EE12">
        <v>8.57111098577511E-2</v>
      </c>
      <c r="EF12">
        <v>9.1105832608479445E-2</v>
      </c>
      <c r="EG12">
        <v>3.6400477176810012E-2</v>
      </c>
      <c r="EH12">
        <v>2.1606464426363148E-2</v>
      </c>
      <c r="EJ12">
        <f>(1/4)*SUM($DT$12:$DW$12)</f>
        <v>-0.43966737030534231</v>
      </c>
      <c r="EN12">
        <f>Sheet76!FL12</f>
        <v>0.79208862175725514</v>
      </c>
      <c r="EO12">
        <f>Sheet76!FM12</f>
        <v>6.5286801765483571E-2</v>
      </c>
      <c r="EP12">
        <f>Sheet76!FN12</f>
        <v>0.13696379067828676</v>
      </c>
      <c r="EQ12">
        <f>Sheet76!FO12</f>
        <v>0.2896488022795885</v>
      </c>
      <c r="ER12">
        <f>Sheet76!FP12</f>
        <v>0.8022668597796645</v>
      </c>
      <c r="ES12">
        <f>Sheet76!FQ12</f>
        <v>0.87442434210486653</v>
      </c>
      <c r="ET12">
        <f>Sheet76!FR12</f>
        <v>0.41125072052799333</v>
      </c>
      <c r="EU12">
        <f>Sheet76!FS12</f>
        <v>5.4279718398945256E-2</v>
      </c>
      <c r="EV12">
        <f>Sheet76!FT12</f>
        <v>0.22548549780898386</v>
      </c>
      <c r="EW12">
        <f>Sheet76!FU12</f>
        <v>0.64881901075564552</v>
      </c>
      <c r="EZ12">
        <f>(1/4)*SUM($DT$7:$DW$7)</f>
        <v>0.25760347096880393</v>
      </c>
      <c r="FA12">
        <f>(1/4)*SUM($DT$8:$DW$8)</f>
        <v>0.11074337047958353</v>
      </c>
      <c r="FB12">
        <f>(1/4)*SUM($DT$9:$DW$9)</f>
        <v>3.2097908432028241E-2</v>
      </c>
      <c r="FC12">
        <f>(1/4)*SUM($DT$10:$DW$10)</f>
        <v>3.5363980240878154E-2</v>
      </c>
      <c r="FD12">
        <f>(1/4)*SUM($DT$11:$DW$11)</f>
        <v>0.44779643534126362</v>
      </c>
      <c r="FE12">
        <f>(1/4)*SUM($DT$12:$DW$12)</f>
        <v>-0.43966737030534231</v>
      </c>
      <c r="FF12">
        <f>(1/4)*SUM($DT$13:$DW$13)</f>
        <v>0.17634164900011445</v>
      </c>
      <c r="FG12">
        <f>(1/4)*SUM($DT$14:$DW$14)</f>
        <v>0.14826544845802114</v>
      </c>
      <c r="FH12">
        <f>(1/4)*SUM($DT$15:$DW$15)</f>
        <v>0.18824143998318313</v>
      </c>
      <c r="FI12">
        <f>(1/4)*SUM($DT$16:$DW$16)</f>
        <v>9.1091806410346754E-2</v>
      </c>
      <c r="FL12">
        <f>EN12-($EU$10*EZ12)</f>
        <v>0.79183101828628633</v>
      </c>
      <c r="FM12">
        <f t="shared" ref="FM12:FU12" si="16">EO12-($EU$10*FA12)</f>
        <v>6.5176058395003983E-2</v>
      </c>
      <c r="FN12">
        <f t="shared" si="16"/>
        <v>0.13693169276985473</v>
      </c>
      <c r="FO12">
        <f t="shared" si="16"/>
        <v>0.2896134382993476</v>
      </c>
      <c r="FP12">
        <f t="shared" si="16"/>
        <v>0.80181906334432318</v>
      </c>
      <c r="FQ12">
        <f t="shared" si="16"/>
        <v>0.87486400947517184</v>
      </c>
      <c r="FR12">
        <f t="shared" si="16"/>
        <v>0.41107437887899323</v>
      </c>
      <c r="FS12">
        <f t="shared" si="16"/>
        <v>5.4131452950487234E-2</v>
      </c>
      <c r="FT12">
        <f t="shared" si="16"/>
        <v>0.22529725636900066</v>
      </c>
      <c r="FU12">
        <f t="shared" si="16"/>
        <v>0.6487279189492352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1.9664775637873042</v>
      </c>
      <c r="O13">
        <v>1.6928717007459564</v>
      </c>
      <c r="P13">
        <v>2.2324571473608041</v>
      </c>
      <c r="Q13">
        <v>2.2534351276792117</v>
      </c>
      <c r="S13">
        <f t="shared" si="8"/>
        <v>2.3777282843152974</v>
      </c>
      <c r="T13">
        <f t="shared" si="0"/>
        <v>2.1041224212739498</v>
      </c>
      <c r="U13">
        <f t="shared" si="0"/>
        <v>2.6437078678887973</v>
      </c>
      <c r="V13">
        <f t="shared" si="0"/>
        <v>2.6646858482072049</v>
      </c>
      <c r="X13">
        <f t="shared" si="9"/>
        <v>2.3777282843152974</v>
      </c>
      <c r="Y13">
        <f t="shared" si="1"/>
        <v>2.1041224212739498</v>
      </c>
      <c r="Z13">
        <f t="shared" si="1"/>
        <v>2.6437078678887973</v>
      </c>
      <c r="AA13">
        <f t="shared" si="1"/>
        <v>2.6646858482072049</v>
      </c>
      <c r="AC13">
        <v>12.805314173256185</v>
      </c>
      <c r="AD13">
        <v>16.816198728312976</v>
      </c>
      <c r="AE13">
        <v>15.487935481029378</v>
      </c>
      <c r="AF13">
        <v>18.44119741818913</v>
      </c>
      <c r="AH13">
        <f t="shared" si="10"/>
        <v>13.677544318970265</v>
      </c>
      <c r="AI13">
        <f t="shared" si="2"/>
        <v>17.688428874027057</v>
      </c>
      <c r="AJ13">
        <f t="shared" si="2"/>
        <v>16.360165626743459</v>
      </c>
      <c r="AK13">
        <f t="shared" si="2"/>
        <v>19.313427563903211</v>
      </c>
      <c r="AW13">
        <f t="shared" si="11"/>
        <v>13.677544318970265</v>
      </c>
      <c r="AX13">
        <f t="shared" si="3"/>
        <v>17.688428874027057</v>
      </c>
      <c r="AY13">
        <f t="shared" si="3"/>
        <v>16.360165626743459</v>
      </c>
      <c r="AZ13">
        <f t="shared" si="3"/>
        <v>19.313427563903211</v>
      </c>
      <c r="BB13">
        <f t="shared" si="12"/>
        <v>0.50375370812312892</v>
      </c>
      <c r="BC13">
        <f t="shared" si="4"/>
        <v>0.83967895119444358</v>
      </c>
      <c r="BD13">
        <f t="shared" si="4"/>
        <v>0.93890024206358635</v>
      </c>
      <c r="BE13">
        <f t="shared" si="4"/>
        <v>1</v>
      </c>
      <c r="BG13">
        <f t="shared" si="13"/>
        <v>0.18455554943348013</v>
      </c>
      <c r="BH13">
        <f t="shared" si="5"/>
        <v>0.25589858392592507</v>
      </c>
      <c r="BI13">
        <f t="shared" si="5"/>
        <v>0.28336313600504692</v>
      </c>
      <c r="BJ13">
        <f t="shared" si="5"/>
        <v>0.33894083516295054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0.18455554943348013</v>
      </c>
      <c r="BZ13">
        <f>$BH$13-$BM$13</f>
        <v>0.25589858392592507</v>
      </c>
      <c r="CA13">
        <f>$BI$13-$BN$13</f>
        <v>0.28336313600504692</v>
      </c>
      <c r="CB13">
        <f>$BJ$13-$BO$13</f>
        <v>0.33894083516295054</v>
      </c>
      <c r="CW13">
        <f t="shared" si="15"/>
        <v>0.18455554943348013</v>
      </c>
      <c r="CX13">
        <f t="shared" si="7"/>
        <v>0.25589858392592507</v>
      </c>
      <c r="CY13">
        <f t="shared" si="7"/>
        <v>0.28336313600504692</v>
      </c>
      <c r="CZ13">
        <f t="shared" si="7"/>
        <v>0.33894083516295054</v>
      </c>
      <c r="DB13">
        <v>-0.52174640838563602</v>
      </c>
      <c r="DC13">
        <v>0.75654956530144102</v>
      </c>
      <c r="DD13">
        <v>-0.64680184872073621</v>
      </c>
      <c r="DE13">
        <v>2.148477303778326E-3</v>
      </c>
      <c r="DF13">
        <v>-0.232499211304727</v>
      </c>
      <c r="DG13">
        <v>0.53525472560874077</v>
      </c>
      <c r="DH13">
        <v>0.65739127422263988</v>
      </c>
      <c r="DI13">
        <v>-0.61930623686676212</v>
      </c>
      <c r="DJ13">
        <v>6.6786948326811327E-2</v>
      </c>
      <c r="DK13">
        <v>2.2227145144501281E-3</v>
      </c>
      <c r="DM13">
        <f>(1/4)*SUM($CW$13:$CZ$13)</f>
        <v>0.26568952613185065</v>
      </c>
      <c r="DO13">
        <v>-0.32460928506444464</v>
      </c>
      <c r="DP13">
        <v>0.21017829973470353</v>
      </c>
      <c r="DQ13">
        <v>0.35481477753600693</v>
      </c>
      <c r="DR13">
        <v>0.46498280379419193</v>
      </c>
      <c r="DT13">
        <f>IF($S$13&gt;0,$DO$13,0)</f>
        <v>-0.32460928506444464</v>
      </c>
      <c r="DU13">
        <f>IF($T$13&gt;0,$DP$13,0)</f>
        <v>0.21017829973470353</v>
      </c>
      <c r="DV13">
        <f>IF($U$13&gt;0,$DQ$13,0)</f>
        <v>0.35481477753600693</v>
      </c>
      <c r="DW13">
        <f>IF($V$13&gt;0,$DR$13,0)</f>
        <v>0.46498280379419193</v>
      </c>
      <c r="DY13">
        <v>9.0286129005214016E-2</v>
      </c>
      <c r="DZ13">
        <v>5.0330351449814792E-2</v>
      </c>
      <c r="EA13">
        <v>6.4699409498067975E-2</v>
      </c>
      <c r="EB13">
        <v>-2.9673172641637886E-2</v>
      </c>
      <c r="EC13">
        <v>0.22572383302840932</v>
      </c>
      <c r="ED13">
        <v>-0.21800306976984365</v>
      </c>
      <c r="EE13">
        <v>0.10524552245417264</v>
      </c>
      <c r="EF13">
        <v>5.0192240520812413E-2</v>
      </c>
      <c r="EG13">
        <v>0.11187284678847632</v>
      </c>
      <c r="EH13">
        <v>-1.0481668644573866E-2</v>
      </c>
      <c r="EJ13">
        <f>(1/4)*SUM($DT$13:$DW$13)</f>
        <v>0.17634164900011445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2.7309357783722819</v>
      </c>
      <c r="O14">
        <v>3.0151031364245551</v>
      </c>
      <c r="P14">
        <v>2.9953552809292119</v>
      </c>
      <c r="Q14">
        <v>3.2879340460935453</v>
      </c>
      <c r="S14">
        <f t="shared" si="8"/>
        <v>2.7852154967712273</v>
      </c>
      <c r="T14">
        <f t="shared" si="0"/>
        <v>3.0693828548235005</v>
      </c>
      <c r="U14">
        <f t="shared" si="0"/>
        <v>3.0496349993281573</v>
      </c>
      <c r="V14">
        <f t="shared" si="0"/>
        <v>3.3422137644924907</v>
      </c>
      <c r="X14">
        <f t="shared" si="9"/>
        <v>2.7852154967712273</v>
      </c>
      <c r="Y14">
        <f t="shared" si="1"/>
        <v>3.0693828548235005</v>
      </c>
      <c r="Z14">
        <f t="shared" si="1"/>
        <v>3.0496349993281573</v>
      </c>
      <c r="AA14">
        <f t="shared" si="1"/>
        <v>3.3422137644924907</v>
      </c>
      <c r="AC14">
        <v>11.43085061985704</v>
      </c>
      <c r="AD14">
        <v>14.892009098349702</v>
      </c>
      <c r="AE14">
        <v>13.126254865723574</v>
      </c>
      <c r="AF14">
        <v>15.48686752990251</v>
      </c>
      <c r="AH14">
        <f t="shared" si="10"/>
        <v>11.690141536282828</v>
      </c>
      <c r="AI14">
        <f t="shared" si="2"/>
        <v>15.15130001477549</v>
      </c>
      <c r="AJ14">
        <f t="shared" si="2"/>
        <v>13.385545782149363</v>
      </c>
      <c r="AK14">
        <f t="shared" si="2"/>
        <v>15.746158446328298</v>
      </c>
      <c r="AW14">
        <f t="shared" si="11"/>
        <v>11.690141536282828</v>
      </c>
      <c r="AX14">
        <f t="shared" si="3"/>
        <v>15.15130001477549</v>
      </c>
      <c r="AY14">
        <f t="shared" si="3"/>
        <v>13.385545782149363</v>
      </c>
      <c r="AZ14">
        <f t="shared" si="3"/>
        <v>15.746158446328298</v>
      </c>
      <c r="BB14">
        <f t="shared" si="12"/>
        <v>6.9039906437722412E-2</v>
      </c>
      <c r="BC14">
        <f t="shared" si="4"/>
        <v>6.6412863064338204E-2</v>
      </c>
      <c r="BD14">
        <f t="shared" si="4"/>
        <v>4.7946671865587535E-2</v>
      </c>
      <c r="BE14">
        <f t="shared" si="4"/>
        <v>2.8232849091135249E-2</v>
      </c>
      <c r="BG14">
        <f t="shared" si="13"/>
        <v>2.5293506846674287E-2</v>
      </c>
      <c r="BH14">
        <f t="shared" si="5"/>
        <v>2.0239828077689915E-2</v>
      </c>
      <c r="BI14">
        <f t="shared" si="5"/>
        <v>1.4470460962899308E-2</v>
      </c>
      <c r="BJ14">
        <f t="shared" si="5"/>
        <v>9.5692654499789313E-3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4.2356458823914647</v>
      </c>
      <c r="BT14">
        <f t="shared" si="6"/>
        <v>0</v>
      </c>
      <c r="BY14">
        <f>$BG$14-$BL$14</f>
        <v>2.5293506846674287E-2</v>
      </c>
      <c r="BZ14">
        <f>$BH$14-$BM$14</f>
        <v>2.0239828077689915E-2</v>
      </c>
      <c r="CA14">
        <f>$BI$14-$BN$14</f>
        <v>-0.98552953903710072</v>
      </c>
      <c r="CB14">
        <f>$BJ$14-$BO$14</f>
        <v>9.5692654499789313E-3</v>
      </c>
      <c r="CW14">
        <f t="shared" si="15"/>
        <v>2.5293506846674287E-2</v>
      </c>
      <c r="CX14">
        <f t="shared" si="7"/>
        <v>2.0239828077689915E-2</v>
      </c>
      <c r="CY14">
        <f t="shared" si="7"/>
        <v>-0.98552953903710072</v>
      </c>
      <c r="CZ14">
        <f t="shared" si="7"/>
        <v>9.5692654499789313E-3</v>
      </c>
      <c r="DB14">
        <v>-0.76209399285344981</v>
      </c>
      <c r="DC14">
        <v>0.94174583100007903</v>
      </c>
      <c r="DD14">
        <v>-0.81159466610604281</v>
      </c>
      <c r="DE14">
        <v>2.6084803581409477E-3</v>
      </c>
      <c r="DF14">
        <v>-0.24978109338954121</v>
      </c>
      <c r="DG14">
        <v>0.68150564740152952</v>
      </c>
      <c r="DH14">
        <v>0.82411114102091831</v>
      </c>
      <c r="DI14">
        <v>-0.71023779897325068</v>
      </c>
      <c r="DJ14">
        <v>8.1027257580164408E-2</v>
      </c>
      <c r="DK14">
        <v>2.709193961452333E-3</v>
      </c>
      <c r="DM14">
        <f>(1/4)*SUM($CW$14:$CZ$14)</f>
        <v>-0.2326067346656894</v>
      </c>
      <c r="DO14">
        <v>-0.16246397441348548</v>
      </c>
      <c r="DP14">
        <v>0.53579619413179069</v>
      </c>
      <c r="DQ14">
        <v>0.21038756241780032</v>
      </c>
      <c r="DR14">
        <v>9.3420116959789818E-3</v>
      </c>
      <c r="DT14">
        <f>IF($S$14&gt;0,$DO$14,0)</f>
        <v>-0.16246397441348548</v>
      </c>
      <c r="DU14">
        <f>IF($T$14&gt;0,$DP$14,0)</f>
        <v>0.53579619413179069</v>
      </c>
      <c r="DV14">
        <f>IF($U$14&gt;0,$DQ$14,0)</f>
        <v>0.21038756241780032</v>
      </c>
      <c r="DW14">
        <f>IF($V$14&gt;0,$DR$14,0)</f>
        <v>9.3420116959789818E-3</v>
      </c>
      <c r="DY14">
        <v>8.4803341063734272E-2</v>
      </c>
      <c r="DZ14">
        <v>3.2729859012724502E-2</v>
      </c>
      <c r="EA14">
        <v>-7.1551754547933243E-3</v>
      </c>
      <c r="EB14">
        <v>3.5855479305586004E-2</v>
      </c>
      <c r="EC14">
        <v>0.10373883708790838</v>
      </c>
      <c r="ED14">
        <v>-0.10530997257431318</v>
      </c>
      <c r="EE14">
        <v>4.5757409120268634E-2</v>
      </c>
      <c r="EF14">
        <v>7.084517631178755E-2</v>
      </c>
      <c r="EG14">
        <v>9.7405826134145234E-3</v>
      </c>
      <c r="EH14">
        <v>3.1610905468874004E-2</v>
      </c>
      <c r="EJ14">
        <f>(1/4)*SUM($DT$14:$DW$14)</f>
        <v>0.14826544845802114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1.4948716457078324</v>
      </c>
      <c r="O15">
        <v>2.0726526631847801</v>
      </c>
      <c r="P15">
        <v>2.1160329846906989</v>
      </c>
      <c r="Q15">
        <v>2.1064190182018216</v>
      </c>
      <c r="S15">
        <f t="shared" si="8"/>
        <v>1.7203571435168161</v>
      </c>
      <c r="T15">
        <f t="shared" si="0"/>
        <v>2.2981381609937639</v>
      </c>
      <c r="U15">
        <f t="shared" si="0"/>
        <v>2.3415184824996826</v>
      </c>
      <c r="V15">
        <f t="shared" si="0"/>
        <v>2.3319045160108054</v>
      </c>
      <c r="X15">
        <f t="shared" si="9"/>
        <v>1.7203571435168161</v>
      </c>
      <c r="Y15">
        <f t="shared" si="1"/>
        <v>2.2981381609937639</v>
      </c>
      <c r="Z15">
        <f t="shared" si="1"/>
        <v>2.3415184824996826</v>
      </c>
      <c r="AA15">
        <f t="shared" si="1"/>
        <v>2.3319045160108054</v>
      </c>
      <c r="AC15">
        <v>11.857540267520379</v>
      </c>
      <c r="AD15">
        <v>14.722063423085096</v>
      </c>
      <c r="AE15">
        <v>14.200129577030518</v>
      </c>
      <c r="AF15">
        <v>15.980829983915687</v>
      </c>
      <c r="AH15">
        <f t="shared" si="10"/>
        <v>12.06333422616283</v>
      </c>
      <c r="AI15">
        <f t="shared" si="2"/>
        <v>14.927857381727547</v>
      </c>
      <c r="AJ15">
        <f t="shared" si="2"/>
        <v>14.405923535672969</v>
      </c>
      <c r="AK15">
        <f t="shared" si="2"/>
        <v>16.186623942558139</v>
      </c>
      <c r="AW15">
        <f t="shared" si="11"/>
        <v>12.06333422616283</v>
      </c>
      <c r="AX15">
        <f t="shared" si="3"/>
        <v>14.927857381727547</v>
      </c>
      <c r="AY15">
        <f t="shared" si="3"/>
        <v>14.405923535672969</v>
      </c>
      <c r="AZ15">
        <f t="shared" si="3"/>
        <v>16.186623942558139</v>
      </c>
      <c r="BB15">
        <f t="shared" si="12"/>
        <v>0.10027108632394553</v>
      </c>
      <c r="BC15">
        <f t="shared" si="4"/>
        <v>5.3114402528100839E-2</v>
      </c>
      <c r="BD15">
        <f t="shared" si="4"/>
        <v>0.13301569702608446</v>
      </c>
      <c r="BE15">
        <f t="shared" si="4"/>
        <v>4.3857759453661618E-2</v>
      </c>
      <c r="BG15">
        <f t="shared" si="13"/>
        <v>3.6735383046122401E-2</v>
      </c>
      <c r="BH15">
        <f t="shared" si="5"/>
        <v>1.6187020495962292E-2</v>
      </c>
      <c r="BI15">
        <f t="shared" si="5"/>
        <v>4.0144568462743925E-2</v>
      </c>
      <c r="BJ15">
        <f t="shared" si="5"/>
        <v>1.4865185617599858E-2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3.6735383046122401E-2</v>
      </c>
      <c r="BZ15">
        <f>$BH$15-$BM$15</f>
        <v>1.6187020495962292E-2</v>
      </c>
      <c r="CA15">
        <f>$BI$15-$BN$15</f>
        <v>4.0144568462743925E-2</v>
      </c>
      <c r="CB15">
        <f>$BJ$15-$BO$15</f>
        <v>1.4865185617599858E-2</v>
      </c>
      <c r="CW15">
        <f t="shared" si="15"/>
        <v>3.6735383046122401E-2</v>
      </c>
      <c r="CX15">
        <f t="shared" si="7"/>
        <v>1.6187020495962292E-2</v>
      </c>
      <c r="CY15">
        <f t="shared" si="7"/>
        <v>4.0144568462743925E-2</v>
      </c>
      <c r="CZ15">
        <f t="shared" si="7"/>
        <v>1.4865185617599858E-2</v>
      </c>
      <c r="DB15">
        <v>-0.57090745440284574</v>
      </c>
      <c r="DC15">
        <v>0.66405114229518247</v>
      </c>
      <c r="DD15">
        <v>-0.56592957801465504</v>
      </c>
      <c r="DE15">
        <v>1.7845931149013568E-3</v>
      </c>
      <c r="DF15">
        <v>-0.11865473404904023</v>
      </c>
      <c r="DG15">
        <v>0.48950719271231102</v>
      </c>
      <c r="DH15">
        <v>0.58986736082495983</v>
      </c>
      <c r="DI15">
        <v>-0.54882330773037302</v>
      </c>
      <c r="DJ15">
        <v>5.7265357664572775E-2</v>
      </c>
      <c r="DK15">
        <v>1.8394275849865278E-3</v>
      </c>
      <c r="DM15">
        <f>(1/4)*SUM($CW$15:$CZ$15)</f>
        <v>2.6983039405607118E-2</v>
      </c>
      <c r="DO15">
        <v>0.17550475372055852</v>
      </c>
      <c r="DP15">
        <v>-0.14172907638498242</v>
      </c>
      <c r="DQ15">
        <v>0.18742515869094944</v>
      </c>
      <c r="DR15">
        <v>0.531764923906207</v>
      </c>
      <c r="DT15">
        <f>IF($S$15&gt;0,$DO$15,0)</f>
        <v>0.17550475372055852</v>
      </c>
      <c r="DU15">
        <f>IF($T$15&gt;0,$DP$15,0)</f>
        <v>-0.14172907638498242</v>
      </c>
      <c r="DV15">
        <f>IF($U$15&gt;0,$DQ$15,0)</f>
        <v>0.18742515869094944</v>
      </c>
      <c r="DW15">
        <f>IF($V$15&gt;0,$DR$15,0)</f>
        <v>0.531764923906207</v>
      </c>
      <c r="DY15">
        <v>0.16479971063768439</v>
      </c>
      <c r="DZ15">
        <v>4.5728384462623839E-2</v>
      </c>
      <c r="EA15">
        <v>-3.8526653214832333E-2</v>
      </c>
      <c r="EB15">
        <v>5.0245317877134578E-2</v>
      </c>
      <c r="EC15">
        <v>0.22261084147677773</v>
      </c>
      <c r="ED15">
        <v>-0.21345435287293679</v>
      </c>
      <c r="EE15">
        <v>6.4258628661532161E-2</v>
      </c>
      <c r="EF15">
        <v>6.7677579164292914E-2</v>
      </c>
      <c r="EG15">
        <v>0.11253999756843006</v>
      </c>
      <c r="EH15">
        <v>0.11075061273102763</v>
      </c>
      <c r="EJ15">
        <f>(1/4)*SUM($DT$15:$DW$15)</f>
        <v>0.18824143998318313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2.208258167789765</v>
      </c>
      <c r="O16">
        <v>2.998147555917456</v>
      </c>
      <c r="P16">
        <v>2.3359853554518173</v>
      </c>
      <c r="Q16">
        <v>2.8604464114134429</v>
      </c>
      <c r="S16">
        <f t="shared" si="8"/>
        <v>2.8570771785454108</v>
      </c>
      <c r="T16">
        <f t="shared" si="0"/>
        <v>3.6469665666731013</v>
      </c>
      <c r="U16">
        <f t="shared" si="0"/>
        <v>2.984804366207463</v>
      </c>
      <c r="V16">
        <f t="shared" si="0"/>
        <v>3.5092654221690882</v>
      </c>
      <c r="X16">
        <f t="shared" si="9"/>
        <v>2.8570771785454108</v>
      </c>
      <c r="Y16">
        <f t="shared" si="1"/>
        <v>3.6469665666731013</v>
      </c>
      <c r="Z16">
        <f t="shared" si="1"/>
        <v>2.984804366207463</v>
      </c>
      <c r="AA16">
        <f t="shared" si="1"/>
        <v>3.5092654221690882</v>
      </c>
      <c r="AC16">
        <v>8.6780744469128681</v>
      </c>
      <c r="AD16">
        <v>11.197114338334901</v>
      </c>
      <c r="AE16">
        <v>9.8707008956897209</v>
      </c>
      <c r="AF16">
        <v>11.883434066350198</v>
      </c>
      <c r="AH16">
        <f t="shared" si="10"/>
        <v>9.1676912528252341</v>
      </c>
      <c r="AI16">
        <f t="shared" si="2"/>
        <v>11.686731144247267</v>
      </c>
      <c r="AJ16">
        <f t="shared" si="2"/>
        <v>10.360317701602087</v>
      </c>
      <c r="AK16">
        <f t="shared" si="2"/>
        <v>12.373050872262564</v>
      </c>
      <c r="AW16">
        <f t="shared" si="11"/>
        <v>9.1676912528252341</v>
      </c>
      <c r="AX16">
        <f t="shared" si="3"/>
        <v>11.686731144247267</v>
      </c>
      <c r="AY16">
        <f t="shared" si="3"/>
        <v>10.360317701602087</v>
      </c>
      <c r="AZ16">
        <f t="shared" si="3"/>
        <v>12.373050872262564</v>
      </c>
      <c r="BB16">
        <f t="shared" si="12"/>
        <v>5.5413292462605903E-3</v>
      </c>
      <c r="BC16">
        <f t="shared" si="4"/>
        <v>2.0778254456984609E-3</v>
      </c>
      <c r="BD16">
        <f t="shared" si="4"/>
        <v>2.3276549695739196E-3</v>
      </c>
      <c r="BE16">
        <f t="shared" si="4"/>
        <v>9.6790492678671119E-4</v>
      </c>
      <c r="BG16">
        <f t="shared" si="13"/>
        <v>2.0301251328664529E-3</v>
      </c>
      <c r="BH16">
        <f t="shared" si="5"/>
        <v>6.3323319995473146E-4</v>
      </c>
      <c r="BI16">
        <f t="shared" si="5"/>
        <v>7.0249381368412604E-4</v>
      </c>
      <c r="BJ16">
        <f t="shared" si="5"/>
        <v>3.2806250424342236E-4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2.0301251328664529E-3</v>
      </c>
      <c r="BZ16">
        <f>$BH$16-$BM$16</f>
        <v>6.3323319995473146E-4</v>
      </c>
      <c r="CA16">
        <f>$BI$16-$BN$16</f>
        <v>7.0249381368412604E-4</v>
      </c>
      <c r="CB16">
        <f>$BJ$16-$BO$16</f>
        <v>3.2806250424342236E-4</v>
      </c>
      <c r="CW16">
        <f t="shared" si="15"/>
        <v>2.0301251328664529E-3</v>
      </c>
      <c r="CX16">
        <f t="shared" si="7"/>
        <v>6.3323319995473146E-4</v>
      </c>
      <c r="CY16">
        <f t="shared" si="7"/>
        <v>7.0249381368412604E-4</v>
      </c>
      <c r="CZ16">
        <f t="shared" si="7"/>
        <v>3.2806250424342236E-4</v>
      </c>
      <c r="DB16">
        <v>-0.9062239191018252</v>
      </c>
      <c r="DC16">
        <v>0.99679195793756348</v>
      </c>
      <c r="DD16">
        <v>-0.85208080433920252</v>
      </c>
      <c r="DE16">
        <v>2.7202970889473356E-3</v>
      </c>
      <c r="DF16">
        <v>-0.24486184188402568</v>
      </c>
      <c r="DG16">
        <v>0.73336826342584494</v>
      </c>
      <c r="DH16">
        <v>0.87393997676642576</v>
      </c>
      <c r="DI16">
        <v>-0.69048807532340917</v>
      </c>
      <c r="DJ16">
        <v>8.3994728054526985E-2</v>
      </c>
      <c r="DK16">
        <v>2.8394173751540735E-3</v>
      </c>
      <c r="DM16">
        <f>(1/4)*SUM($CW$16:$CZ$16)</f>
        <v>9.2347866268718316E-4</v>
      </c>
      <c r="DO16">
        <v>0.54397830552246129</v>
      </c>
      <c r="DP16">
        <v>0.25808889423243764</v>
      </c>
      <c r="DQ16">
        <v>-0.21949030466824465</v>
      </c>
      <c r="DR16">
        <v>-0.21820966944526732</v>
      </c>
      <c r="DT16">
        <f>IF($S$16&gt;0,$DO$16,0)</f>
        <v>0.54397830552246129</v>
      </c>
      <c r="DU16">
        <f>IF($T$16&gt;0,$DP$16,0)</f>
        <v>0.25808889423243764</v>
      </c>
      <c r="DV16">
        <f>IF($U$16&gt;0,$DQ$16,0)</f>
        <v>-0.21949030466824465</v>
      </c>
      <c r="DW16">
        <f>IF($V$16&gt;0,$DR$16,0)</f>
        <v>-0.21820966944526732</v>
      </c>
      <c r="DY16">
        <v>0.20308260684433732</v>
      </c>
      <c r="DZ16">
        <v>5.0383262501092346E-3</v>
      </c>
      <c r="EA16">
        <v>2.4511048043699961E-2</v>
      </c>
      <c r="EB16">
        <v>-1.0023485804492721E-2</v>
      </c>
      <c r="EC16">
        <v>0.25501976644843771</v>
      </c>
      <c r="ED16">
        <v>-0.20869379918961503</v>
      </c>
      <c r="EE16">
        <v>0.15267084717199178</v>
      </c>
      <c r="EF16">
        <v>0.10514657052387034</v>
      </c>
      <c r="EG16">
        <v>0.11825972461331986</v>
      </c>
      <c r="EH16">
        <v>3.8440948936216551E-3</v>
      </c>
      <c r="EJ16">
        <f>(1/4)*SUM($DT$16:$DW$16)</f>
        <v>9.1091806410346754E-2</v>
      </c>
      <c r="EN16">
        <f>Sheet76!FL16</f>
        <v>0.62626998940616452</v>
      </c>
      <c r="EO16">
        <f>Sheet76!FM16</f>
        <v>0.1406523591491213</v>
      </c>
      <c r="EP16">
        <f>Sheet76!FN16</f>
        <v>0.45585083065349885</v>
      </c>
      <c r="EQ16">
        <f>Sheet76!FO16</f>
        <v>0.15788048917892769</v>
      </c>
      <c r="ER16">
        <f>Sheet76!FP16</f>
        <v>0.43219036760775614</v>
      </c>
      <c r="ES16">
        <f>Sheet76!FQ16</f>
        <v>0.51140627307756115</v>
      </c>
      <c r="ET16">
        <f>Sheet76!FR16</f>
        <v>0.75261992824995705</v>
      </c>
      <c r="EU16">
        <f>Sheet76!FS16</f>
        <v>0.95233477547230405</v>
      </c>
      <c r="EV16">
        <f>Sheet76!FT16</f>
        <v>0.38151328788839545</v>
      </c>
      <c r="EW16">
        <f>Sheet76!FU16</f>
        <v>0.39046930917387551</v>
      </c>
      <c r="EZ16">
        <f>EZ68+($EV$10*EN16)</f>
        <v>9.5741437034431873E-2</v>
      </c>
      <c r="FA16">
        <f t="shared" ref="FA16:FI25" si="17">FA68+($EV$10*EO16)</f>
        <v>1.2667134596635175E-2</v>
      </c>
      <c r="FB16">
        <f t="shared" si="17"/>
        <v>1.5916605605778452E-2</v>
      </c>
      <c r="FC16">
        <f t="shared" si="17"/>
        <v>-2.4572316680390446E-2</v>
      </c>
      <c r="FD16">
        <f t="shared" si="17"/>
        <v>0.17958221845815922</v>
      </c>
      <c r="FE16">
        <f t="shared" si="17"/>
        <v>-0.15662577779439832</v>
      </c>
      <c r="FF16">
        <f t="shared" si="17"/>
        <v>6.9566183900374209E-2</v>
      </c>
      <c r="FG16">
        <f t="shared" si="17"/>
        <v>7.14133726937498E-3</v>
      </c>
      <c r="FH16">
        <f t="shared" si="17"/>
        <v>0.13825219562337593</v>
      </c>
      <c r="FI16">
        <f t="shared" si="17"/>
        <v>3.1644937554056791E-2</v>
      </c>
      <c r="FL16">
        <f>EN16-($EU$10*EZ16)</f>
        <v>0.62617424796913013</v>
      </c>
      <c r="FM16">
        <f t="shared" ref="FM16:FU25" si="18">EO16-($EU$10*FA16)</f>
        <v>0.14063969201452467</v>
      </c>
      <c r="FN16">
        <f t="shared" si="18"/>
        <v>0.45583491404789306</v>
      </c>
      <c r="FO16">
        <f t="shared" si="18"/>
        <v>0.15790506149560807</v>
      </c>
      <c r="FP16">
        <f t="shared" si="18"/>
        <v>0.43201078538929799</v>
      </c>
      <c r="FQ16">
        <f t="shared" si="18"/>
        <v>0.51156289885535555</v>
      </c>
      <c r="FR16">
        <f t="shared" si="18"/>
        <v>0.75255036206605663</v>
      </c>
      <c r="FS16">
        <f t="shared" si="18"/>
        <v>0.95232763413503463</v>
      </c>
      <c r="FT16">
        <f t="shared" si="18"/>
        <v>0.38137503569277209</v>
      </c>
      <c r="FU16">
        <f t="shared" si="18"/>
        <v>0.39043766423632148</v>
      </c>
    </row>
    <row r="17" spans="1:177">
      <c r="A17">
        <v>16</v>
      </c>
      <c r="BQ17">
        <f>SUM(BQ7:BQ16)</f>
        <v>1.5999338166770032</v>
      </c>
      <c r="BR17">
        <f t="shared" ref="BR17:BT17" si="19">SUM(BR7:BR16)</f>
        <v>6.5548152964719755</v>
      </c>
      <c r="BS17">
        <f t="shared" si="19"/>
        <v>4.2356458823914647</v>
      </c>
      <c r="BT17">
        <f t="shared" si="19"/>
        <v>5.3706492800693155</v>
      </c>
      <c r="EN17">
        <f>Sheet76!FL17</f>
        <v>0.24180802313761546</v>
      </c>
      <c r="EO17">
        <f>Sheet76!FM17</f>
        <v>0.91182802538307217</v>
      </c>
      <c r="EP17">
        <f>Sheet76!FN17</f>
        <v>0.61872357670628964</v>
      </c>
      <c r="EQ17">
        <f>Sheet76!FO17</f>
        <v>0.12331921388430171</v>
      </c>
      <c r="ER17">
        <f>Sheet76!FP17</f>
        <v>0.84747846282128381</v>
      </c>
      <c r="ES17">
        <f>Sheet76!FQ17</f>
        <v>0.57137954094230625</v>
      </c>
      <c r="ET17">
        <f>Sheet76!FR17</f>
        <v>3.8083616375648985E-2</v>
      </c>
      <c r="EU17">
        <f>Sheet76!FS17</f>
        <v>0.4439480394013684</v>
      </c>
      <c r="EV17">
        <f>Sheet76!FT17</f>
        <v>0.88487463498993335</v>
      </c>
      <c r="EW17">
        <f>Sheet76!FU17</f>
        <v>0.2337767571916417</v>
      </c>
      <c r="EZ17">
        <f t="shared" ref="EZ17:EZ25" si="20">EZ69+($EV$10*EN17)</f>
        <v>0.18550779034241044</v>
      </c>
      <c r="FA17">
        <f t="shared" si="17"/>
        <v>-7.6194297085668055E-3</v>
      </c>
      <c r="FB17">
        <f t="shared" si="17"/>
        <v>-3.0072063221765464E-3</v>
      </c>
      <c r="FC17">
        <f t="shared" si="17"/>
        <v>1.2952996109378258E-2</v>
      </c>
      <c r="FD17">
        <f t="shared" si="17"/>
        <v>0.18143774000605611</v>
      </c>
      <c r="FE17">
        <f t="shared" si="17"/>
        <v>-0.13946873140694313</v>
      </c>
      <c r="FF17">
        <f t="shared" si="17"/>
        <v>0.12108656357098385</v>
      </c>
      <c r="FG17">
        <f t="shared" si="17"/>
        <v>0.10700700055609776</v>
      </c>
      <c r="FH17">
        <f t="shared" si="17"/>
        <v>6.4641891251857042E-2</v>
      </c>
      <c r="FI17">
        <f t="shared" si="17"/>
        <v>1.1552530160369038E-2</v>
      </c>
      <c r="FL17">
        <f t="shared" ref="FL17:FL25" si="21">EN17-($EU$10*EZ17)</f>
        <v>0.24162251534727305</v>
      </c>
      <c r="FM17">
        <f t="shared" si="18"/>
        <v>0.91183564481278079</v>
      </c>
      <c r="FN17">
        <f t="shared" si="18"/>
        <v>0.61872658391261182</v>
      </c>
      <c r="FO17">
        <f t="shared" si="18"/>
        <v>0.12330626088819234</v>
      </c>
      <c r="FP17">
        <f t="shared" si="18"/>
        <v>0.8472970250812778</v>
      </c>
      <c r="FQ17">
        <f t="shared" si="18"/>
        <v>0.57151900967371316</v>
      </c>
      <c r="FR17">
        <f t="shared" si="18"/>
        <v>3.7962529812078004E-2</v>
      </c>
      <c r="FS17">
        <f t="shared" si="18"/>
        <v>0.4438410324008123</v>
      </c>
      <c r="FT17">
        <f t="shared" si="18"/>
        <v>0.88480999309868147</v>
      </c>
      <c r="FU17">
        <f t="shared" si="18"/>
        <v>0.23376520466148135</v>
      </c>
    </row>
    <row r="18" spans="1:177">
      <c r="A18">
        <v>17</v>
      </c>
      <c r="EN18">
        <f>Sheet76!FL18</f>
        <v>5.537211096257192E-2</v>
      </c>
      <c r="EO18">
        <f>Sheet76!FM18</f>
        <v>0.55182929018261029</v>
      </c>
      <c r="EP18">
        <f>Sheet76!FN18</f>
        <v>2.7691264449537303E-2</v>
      </c>
      <c r="EQ18">
        <f>Sheet76!FO18</f>
        <v>1.0489536355403659E-2</v>
      </c>
      <c r="ER18">
        <f>Sheet76!FP18</f>
        <v>0.37233034343132942</v>
      </c>
      <c r="ES18">
        <f>Sheet76!FQ18</f>
        <v>0.79320483645816053</v>
      </c>
      <c r="ET18">
        <f>Sheet76!FR18</f>
        <v>0.49263295691221215</v>
      </c>
      <c r="EU18">
        <f>Sheet76!FS18</f>
        <v>0.86755061054056515</v>
      </c>
      <c r="EV18">
        <f>Sheet76!FT18</f>
        <v>0.72217568425184431</v>
      </c>
      <c r="EW18">
        <f>Sheet76!FU18</f>
        <v>0.66377004439182319</v>
      </c>
      <c r="EZ18">
        <f t="shared" si="20"/>
        <v>0.10716330919905523</v>
      </c>
      <c r="FA18">
        <f t="shared" si="17"/>
        <v>0.15960183640571304</v>
      </c>
      <c r="FB18">
        <f t="shared" si="17"/>
        <v>8.1211385527339801E-3</v>
      </c>
      <c r="FC18">
        <f t="shared" si="17"/>
        <v>9.0833221310560416E-2</v>
      </c>
      <c r="FD18">
        <f t="shared" si="17"/>
        <v>0.27765197315849821</v>
      </c>
      <c r="FE18">
        <f t="shared" si="17"/>
        <v>-0.33519075999744058</v>
      </c>
      <c r="FF18">
        <f t="shared" si="17"/>
        <v>5.2926825294350437E-2</v>
      </c>
      <c r="FG18">
        <f t="shared" si="17"/>
        <v>0.11644780041834647</v>
      </c>
      <c r="FH18">
        <f t="shared" si="17"/>
        <v>4.9026108362069637E-2</v>
      </c>
      <c r="FI18">
        <f t="shared" si="17"/>
        <v>0.11558001110879586</v>
      </c>
      <c r="FL18">
        <f t="shared" si="21"/>
        <v>5.5264947653372865E-2</v>
      </c>
      <c r="FM18">
        <f t="shared" si="18"/>
        <v>0.55166968834620456</v>
      </c>
      <c r="FN18">
        <f t="shared" si="18"/>
        <v>2.7683143310984568E-2</v>
      </c>
      <c r="FO18">
        <f t="shared" si="18"/>
        <v>1.0398703134093098E-2</v>
      </c>
      <c r="FP18">
        <f t="shared" si="18"/>
        <v>0.37205269145817094</v>
      </c>
      <c r="FQ18">
        <f t="shared" si="18"/>
        <v>0.79354002721815797</v>
      </c>
      <c r="FR18">
        <f t="shared" si="18"/>
        <v>0.49258003008691781</v>
      </c>
      <c r="FS18">
        <f t="shared" si="18"/>
        <v>0.86743416274014684</v>
      </c>
      <c r="FT18">
        <f t="shared" si="18"/>
        <v>0.7221266581434822</v>
      </c>
      <c r="FU18">
        <f t="shared" si="18"/>
        <v>0.6636544643807144</v>
      </c>
    </row>
    <row r="19" spans="1:177">
      <c r="A19">
        <v>18</v>
      </c>
      <c r="BN19" t="s">
        <v>35</v>
      </c>
      <c r="BO19">
        <f>BS21+BS34</f>
        <v>3.4387069117440029E-4</v>
      </c>
      <c r="EN19">
        <f>Sheet76!FL19</f>
        <v>0.99124944208637478</v>
      </c>
      <c r="EO19">
        <f>Sheet76!FM19</f>
        <v>0.96689576989543258</v>
      </c>
      <c r="EP19">
        <f>Sheet76!FN19</f>
        <v>0.8824531296561271</v>
      </c>
      <c r="EQ19">
        <f>Sheet76!FO19</f>
        <v>0.92299668868764062</v>
      </c>
      <c r="ER19">
        <f>Sheet76!FP19</f>
        <v>0.35477233545622289</v>
      </c>
      <c r="ES19">
        <f>Sheet76!FQ19</f>
        <v>0.81274647619523088</v>
      </c>
      <c r="ET19">
        <f>Sheet76!FR19</f>
        <v>0.65017468125762312</v>
      </c>
      <c r="EU19">
        <f>Sheet76!FS19</f>
        <v>0.79153515136608832</v>
      </c>
      <c r="EV19">
        <f>Sheet76!FT19</f>
        <v>0.80823656507135166</v>
      </c>
      <c r="EW19">
        <f>Sheet76!FU19</f>
        <v>0.61325697657530054</v>
      </c>
      <c r="EZ19">
        <f t="shared" si="20"/>
        <v>9.1724277447275987E-2</v>
      </c>
      <c r="FA19">
        <f t="shared" si="17"/>
        <v>3.1946934459161344E-2</v>
      </c>
      <c r="FB19">
        <f t="shared" si="17"/>
        <v>8.2155137823514732E-2</v>
      </c>
      <c r="FC19">
        <f t="shared" si="17"/>
        <v>-5.7707506775790236E-2</v>
      </c>
      <c r="FD19">
        <f t="shared" si="17"/>
        <v>0.23175461506459785</v>
      </c>
      <c r="FE19">
        <f t="shared" si="17"/>
        <v>-0.21032426143027591</v>
      </c>
      <c r="FF19">
        <f t="shared" si="17"/>
        <v>0.12339507948299369</v>
      </c>
      <c r="FG19">
        <f t="shared" si="17"/>
        <v>3.8842957947207525E-2</v>
      </c>
      <c r="FH19">
        <f t="shared" si="17"/>
        <v>0.1340266947204995</v>
      </c>
      <c r="FI19">
        <f t="shared" si="17"/>
        <v>-3.7788811467099288E-2</v>
      </c>
      <c r="FL19">
        <f t="shared" si="21"/>
        <v>0.99115771780892747</v>
      </c>
      <c r="FM19">
        <f t="shared" si="18"/>
        <v>0.9668638229609734</v>
      </c>
      <c r="FN19">
        <f t="shared" si="18"/>
        <v>0.8823709745183036</v>
      </c>
      <c r="FO19">
        <f t="shared" si="18"/>
        <v>0.92305439619441643</v>
      </c>
      <c r="FP19">
        <f t="shared" si="18"/>
        <v>0.3545405808411583</v>
      </c>
      <c r="FQ19">
        <f t="shared" si="18"/>
        <v>0.81295680045666119</v>
      </c>
      <c r="FR19">
        <f t="shared" si="18"/>
        <v>0.65005128617814012</v>
      </c>
      <c r="FS19">
        <f t="shared" si="18"/>
        <v>0.79149630840814111</v>
      </c>
      <c r="FT19">
        <f t="shared" si="18"/>
        <v>0.80810253837663115</v>
      </c>
      <c r="FU19">
        <f t="shared" si="18"/>
        <v>0.61329476538676764</v>
      </c>
    </row>
    <row r="20" spans="1:177">
      <c r="A20">
        <v>19</v>
      </c>
      <c r="AV20" t="s">
        <v>67</v>
      </c>
      <c r="AW20">
        <f>MAX(AW7:AW16)</f>
        <v>14.363212123680132</v>
      </c>
      <c r="AX20">
        <f>MAX(AX7:AX16)</f>
        <v>17.863164535188233</v>
      </c>
      <c r="AY20">
        <f>MAX(AY7:AY16)</f>
        <v>16.423211670644974</v>
      </c>
      <c r="AZ20">
        <f>MAX(AZ7:AZ16)</f>
        <v>19.313427563903211</v>
      </c>
      <c r="BB20">
        <f>SUM(BB7:BB16)</f>
        <v>2.7295505860943958</v>
      </c>
      <c r="BC20">
        <f t="shared" ref="BC20:BE20" si="22">SUM(BC7:BC16)</f>
        <v>3.2812958098959442</v>
      </c>
      <c r="BD20">
        <f t="shared" si="22"/>
        <v>3.3134170354709225</v>
      </c>
      <c r="BE20">
        <f t="shared" si="22"/>
        <v>2.9503674277525045</v>
      </c>
      <c r="BG20">
        <f>IF(BG7&lt;0.000000000001,0.000000000001,BG7)</f>
        <v>3.2900421341132348E-3</v>
      </c>
      <c r="BH20">
        <f t="shared" ref="BH20:BJ20" si="23">IF(BH7&lt;0.000000000001,0.000000000001,BH7)</f>
        <v>1.4232457212346023E-3</v>
      </c>
      <c r="BI20">
        <f t="shared" si="23"/>
        <v>1.6941967622493774E-3</v>
      </c>
      <c r="BJ20">
        <f t="shared" si="23"/>
        <v>6.9063186215040915E-4</v>
      </c>
      <c r="EN20">
        <f>Sheet76!FL20</f>
        <v>0.62920305905579865</v>
      </c>
      <c r="EO20">
        <f>Sheet76!FM20</f>
        <v>0.29022482706740654</v>
      </c>
      <c r="EP20">
        <f>Sheet76!FN20</f>
        <v>0.77733512639706814</v>
      </c>
      <c r="EQ20">
        <f>Sheet76!FO20</f>
        <v>0.66131698510761172</v>
      </c>
      <c r="ER20">
        <f>Sheet76!FP20</f>
        <v>0.49729516491682824</v>
      </c>
      <c r="ES20">
        <f>Sheet76!FQ20</f>
        <v>0.45800790581078138</v>
      </c>
      <c r="ET20">
        <f>Sheet76!FR20</f>
        <v>0.32737894757473907</v>
      </c>
      <c r="EU20">
        <f>Sheet76!FS20</f>
        <v>0.54453440786954488</v>
      </c>
      <c r="EV20">
        <f>Sheet76!FT20</f>
        <v>0.38512266834254744</v>
      </c>
      <c r="EW20">
        <f>Sheet76!FU20</f>
        <v>0.10153092893955741</v>
      </c>
      <c r="EZ20">
        <f t="shared" si="20"/>
        <v>0.20174262421529712</v>
      </c>
      <c r="FA20">
        <f t="shared" si="17"/>
        <v>3.1400433175522414E-2</v>
      </c>
      <c r="FB20">
        <f t="shared" si="17"/>
        <v>2.7669123840844731E-2</v>
      </c>
      <c r="FC20">
        <f t="shared" si="17"/>
        <v>3.0307233908872691E-3</v>
      </c>
      <c r="FD20">
        <f t="shared" si="17"/>
        <v>0.2806718379494737</v>
      </c>
      <c r="FE20">
        <f t="shared" si="17"/>
        <v>-0.24774528421541342</v>
      </c>
      <c r="FF20">
        <f t="shared" si="17"/>
        <v>0.15061797485191911</v>
      </c>
      <c r="FG20">
        <f t="shared" si="17"/>
        <v>0.11544273174250522</v>
      </c>
      <c r="FH20">
        <f t="shared" si="17"/>
        <v>0.11672027926640706</v>
      </c>
      <c r="FI20">
        <f t="shared" si="17"/>
        <v>1.8317705732526886E-2</v>
      </c>
      <c r="FL20">
        <f t="shared" si="21"/>
        <v>0.6290013164315833</v>
      </c>
      <c r="FM20">
        <f t="shared" si="18"/>
        <v>0.29019342663423103</v>
      </c>
      <c r="FN20">
        <f t="shared" si="18"/>
        <v>0.77730745727322725</v>
      </c>
      <c r="FO20">
        <f t="shared" si="18"/>
        <v>0.6613139543842208</v>
      </c>
      <c r="FP20">
        <f t="shared" si="18"/>
        <v>0.49701449307887874</v>
      </c>
      <c r="FQ20">
        <f t="shared" si="18"/>
        <v>0.45825565109499677</v>
      </c>
      <c r="FR20">
        <f t="shared" si="18"/>
        <v>0.32722832959988712</v>
      </c>
      <c r="FS20">
        <f t="shared" si="18"/>
        <v>0.54441896513780241</v>
      </c>
      <c r="FT20">
        <f t="shared" si="18"/>
        <v>0.38500594806328103</v>
      </c>
      <c r="FU20">
        <f t="shared" si="18"/>
        <v>0.10151261123382488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0.36636067677018574</v>
      </c>
      <c r="BH21">
        <f t="shared" si="24"/>
        <v>0.28796450957842995</v>
      </c>
      <c r="BI21">
        <f t="shared" si="24"/>
        <v>0.30180324097291727</v>
      </c>
      <c r="BJ21">
        <f t="shared" si="24"/>
        <v>0.2819469073415542</v>
      </c>
      <c r="BL21">
        <v>1.0000000000000001E-5</v>
      </c>
      <c r="BS21">
        <f>SUM(BM23:BV32)</f>
        <v>1.8434269903978319E-4</v>
      </c>
      <c r="EN21">
        <f>Sheet76!FL21</f>
        <v>0.94400471609435366</v>
      </c>
      <c r="EO21">
        <f>Sheet76!FM21</f>
        <v>0.50657546114452412</v>
      </c>
      <c r="EP21">
        <f>Sheet76!FN21</f>
        <v>0.45427239830953942</v>
      </c>
      <c r="EQ21">
        <f>Sheet76!FO21</f>
        <v>0.75252596505549463</v>
      </c>
      <c r="ER21">
        <f>Sheet76!FP21</f>
        <v>0.46127923845012692</v>
      </c>
      <c r="ES21">
        <f>Sheet76!FQ21</f>
        <v>0.95846008907663327</v>
      </c>
      <c r="ET21">
        <f>Sheet76!FR21</f>
        <v>0.35247204254341175</v>
      </c>
      <c r="EU21">
        <f>Sheet76!FS21</f>
        <v>0.86286892273566784</v>
      </c>
      <c r="EV21">
        <f>Sheet76!FT21</f>
        <v>0.13898012852045905</v>
      </c>
      <c r="EW21">
        <f>Sheet76!FU21</f>
        <v>0.98793480347996931</v>
      </c>
      <c r="EZ21">
        <f t="shared" si="20"/>
        <v>0.14376242434119541</v>
      </c>
      <c r="FA21">
        <f t="shared" si="17"/>
        <v>3.9839740589505653E-3</v>
      </c>
      <c r="FB21">
        <f t="shared" si="17"/>
        <v>-1.0584588756828335E-2</v>
      </c>
      <c r="FC21">
        <f t="shared" si="17"/>
        <v>2.4992954845413872E-2</v>
      </c>
      <c r="FD21">
        <f t="shared" si="17"/>
        <v>0.13765434100593166</v>
      </c>
      <c r="FE21">
        <f t="shared" si="17"/>
        <v>-0.11231792725179095</v>
      </c>
      <c r="FF21">
        <f t="shared" si="17"/>
        <v>8.5714634578176532E-2</v>
      </c>
      <c r="FG21">
        <f t="shared" si="17"/>
        <v>9.1114461297706797E-2</v>
      </c>
      <c r="FH21">
        <f t="shared" si="17"/>
        <v>3.6401866978095214E-2</v>
      </c>
      <c r="FI21">
        <f t="shared" si="17"/>
        <v>2.1616343774397948E-2</v>
      </c>
      <c r="FL21">
        <f t="shared" si="21"/>
        <v>0.94386095367001244</v>
      </c>
      <c r="FM21">
        <f t="shared" si="18"/>
        <v>0.50657147717046513</v>
      </c>
      <c r="FN21">
        <f t="shared" si="18"/>
        <v>0.45428298289829622</v>
      </c>
      <c r="FO21">
        <f t="shared" si="18"/>
        <v>0.75250097210064926</v>
      </c>
      <c r="FP21">
        <f t="shared" si="18"/>
        <v>0.46114158410912098</v>
      </c>
      <c r="FQ21">
        <f t="shared" si="18"/>
        <v>0.95857240700388502</v>
      </c>
      <c r="FR21">
        <f t="shared" si="18"/>
        <v>0.35238632790883356</v>
      </c>
      <c r="FS21">
        <f t="shared" si="18"/>
        <v>0.86277780827437012</v>
      </c>
      <c r="FT21">
        <f t="shared" si="18"/>
        <v>0.13894372665348095</v>
      </c>
      <c r="FU21">
        <f t="shared" si="18"/>
        <v>0.98791318713619491</v>
      </c>
    </row>
    <row r="22" spans="1:177">
      <c r="A22">
        <v>21</v>
      </c>
      <c r="BG22">
        <f t="shared" si="24"/>
        <v>9.248880544069648E-3</v>
      </c>
      <c r="BH22">
        <f t="shared" si="24"/>
        <v>7.5053785767905433E-3</v>
      </c>
      <c r="BI22">
        <f t="shared" si="24"/>
        <v>1.0326838767944694E-2</v>
      </c>
      <c r="BJ22">
        <f t="shared" si="24"/>
        <v>4.6511104563797699E-3</v>
      </c>
      <c r="EN22">
        <f>Sheet76!FL22</f>
        <v>0.23660229030793381</v>
      </c>
      <c r="EO22">
        <f>Sheet76!FM22</f>
        <v>0.55605933367172766</v>
      </c>
      <c r="EP22">
        <f>Sheet76!FN22</f>
        <v>0.99183288309119366</v>
      </c>
      <c r="EQ22">
        <f>Sheet76!FO22</f>
        <v>0.33666107320513372</v>
      </c>
      <c r="ER22">
        <f>Sheet76!FP22</f>
        <v>3.7158667655014298E-4</v>
      </c>
      <c r="ES22">
        <f>Sheet76!FQ22</f>
        <v>5.9211058724939494E-2</v>
      </c>
      <c r="ET22">
        <f>Sheet76!FR22</f>
        <v>0.63167910466158328</v>
      </c>
      <c r="EU22">
        <f>Sheet76!FS22</f>
        <v>0.73105754026689662</v>
      </c>
      <c r="EV22">
        <f>Sheet76!FT22</f>
        <v>0.20656314519020469</v>
      </c>
      <c r="EW22">
        <f>Sheet76!FU22</f>
        <v>0.60447804075856082</v>
      </c>
      <c r="EZ22">
        <f t="shared" si="20"/>
        <v>9.0288495028117102E-2</v>
      </c>
      <c r="FA22">
        <f t="shared" si="17"/>
        <v>5.0335912043151507E-2</v>
      </c>
      <c r="FB22">
        <f t="shared" si="17"/>
        <v>6.4709327826898894E-2</v>
      </c>
      <c r="FC22">
        <f t="shared" si="17"/>
        <v>-2.9669806030905833E-2</v>
      </c>
      <c r="FD22">
        <f t="shared" si="17"/>
        <v>0.22572383674427607</v>
      </c>
      <c r="FE22">
        <f t="shared" si="17"/>
        <v>-0.2180024776592564</v>
      </c>
      <c r="FF22">
        <f t="shared" si="17"/>
        <v>0.10525183924521925</v>
      </c>
      <c r="FG22">
        <f t="shared" si="17"/>
        <v>5.019955109621508E-2</v>
      </c>
      <c r="FH22">
        <f t="shared" si="17"/>
        <v>0.11187491241992822</v>
      </c>
      <c r="FI22">
        <f t="shared" si="17"/>
        <v>-1.047562386416628E-2</v>
      </c>
      <c r="FL22">
        <f t="shared" si="21"/>
        <v>0.23651200181290569</v>
      </c>
      <c r="FM22">
        <f t="shared" si="18"/>
        <v>0.55600899775968449</v>
      </c>
      <c r="FN22">
        <f t="shared" si="18"/>
        <v>0.99176817376336679</v>
      </c>
      <c r="FO22">
        <f t="shared" si="18"/>
        <v>0.33669074301116464</v>
      </c>
      <c r="FP22">
        <f t="shared" si="18"/>
        <v>1.458628398058669E-4</v>
      </c>
      <c r="FQ22">
        <f t="shared" si="18"/>
        <v>5.9429061202598749E-2</v>
      </c>
      <c r="FR22">
        <f t="shared" si="18"/>
        <v>0.63157385282233802</v>
      </c>
      <c r="FS22">
        <f t="shared" si="18"/>
        <v>0.73100734071580042</v>
      </c>
      <c r="FT22">
        <f t="shared" si="18"/>
        <v>0.20645127027778476</v>
      </c>
      <c r="FU22">
        <f t="shared" si="18"/>
        <v>0.60448851638242496</v>
      </c>
    </row>
    <row r="23" spans="1:177">
      <c r="A23">
        <v>22</v>
      </c>
      <c r="B23">
        <f t="array" ref="B23:K32">TRANSPOSE(EN16:EW25)</f>
        <v>0.62626998940616452</v>
      </c>
      <c r="C23">
        <v>0.24180802313761546</v>
      </c>
      <c r="D23">
        <v>5.537211096257192E-2</v>
      </c>
      <c r="E23">
        <v>0.99124944208637478</v>
      </c>
      <c r="F23">
        <v>0.62920305905579865</v>
      </c>
      <c r="G23">
        <v>0.94400471609435366</v>
      </c>
      <c r="H23">
        <v>0.23660229030793381</v>
      </c>
      <c r="I23">
        <v>0.67286640496380079</v>
      </c>
      <c r="J23">
        <v>0.96669056483310078</v>
      </c>
      <c r="K23">
        <v>0.99682940866195702</v>
      </c>
      <c r="M23">
        <f t="array" ref="M23:M32">TRANSPOSE(EN12:EW12)</f>
        <v>0.79208862175725514</v>
      </c>
      <c r="S23">
        <f>EN16</f>
        <v>0.62626998940616452</v>
      </c>
      <c r="T23">
        <f t="shared" ref="T23:AB32" si="25">EO16</f>
        <v>0.1406523591491213</v>
      </c>
      <c r="U23">
        <f t="shared" si="25"/>
        <v>0.45585083065349885</v>
      </c>
      <c r="V23">
        <f t="shared" si="25"/>
        <v>0.15788048917892769</v>
      </c>
      <c r="W23">
        <f t="shared" si="25"/>
        <v>0.43219036760775614</v>
      </c>
      <c r="X23">
        <f t="shared" si="25"/>
        <v>0.51140627307756115</v>
      </c>
      <c r="Y23">
        <f t="shared" si="25"/>
        <v>0.75261992824995705</v>
      </c>
      <c r="Z23">
        <f t="shared" si="25"/>
        <v>0.95233477547230405</v>
      </c>
      <c r="AA23">
        <f t="shared" si="25"/>
        <v>0.38151328788839545</v>
      </c>
      <c r="AB23">
        <f t="shared" si="25"/>
        <v>0.39046930917387551</v>
      </c>
      <c r="BG23">
        <f t="shared" si="24"/>
        <v>1.8010587158104967E-3</v>
      </c>
      <c r="BH23">
        <f t="shared" si="24"/>
        <v>5.3368600970919223E-4</v>
      </c>
      <c r="BI23">
        <f t="shared" si="24"/>
        <v>8.2536087632243012E-4</v>
      </c>
      <c r="BJ23">
        <f t="shared" si="24"/>
        <v>3.7772828791984993E-4</v>
      </c>
      <c r="BM23">
        <f>0.5*$BL$21*B23*B23</f>
        <v>1.9610704981539873E-6</v>
      </c>
      <c r="BN23">
        <f t="shared" ref="BN23:BV32" si="26">0.5*$BL$21*C23*C23</f>
        <v>2.9235560026860789E-7</v>
      </c>
      <c r="BO23">
        <f t="shared" si="26"/>
        <v>1.5330353362256889E-8</v>
      </c>
      <c r="BP23">
        <f t="shared" si="26"/>
        <v>4.9128772821827469E-6</v>
      </c>
      <c r="BQ23">
        <f t="shared" si="26"/>
        <v>1.9794824476258742E-6</v>
      </c>
      <c r="BR23">
        <f t="shared" si="26"/>
        <v>4.4557245200419065E-6</v>
      </c>
      <c r="BS23">
        <f t="shared" si="26"/>
        <v>2.7990321889479897E-7</v>
      </c>
      <c r="BT23">
        <f t="shared" si="26"/>
        <v>2.2637459946445478E-6</v>
      </c>
      <c r="BU23">
        <f t="shared" si="26"/>
        <v>4.6724532406866976E-6</v>
      </c>
      <c r="BV23">
        <f t="shared" si="26"/>
        <v>4.9683443498667351E-6</v>
      </c>
      <c r="BY23">
        <f>$BG$7-$BL$7</f>
        <v>3.2900421341132348E-3</v>
      </c>
      <c r="BZ23">
        <f>$BG$8-$BL$8</f>
        <v>0.36636067677018574</v>
      </c>
      <c r="CA23">
        <f>$BG$9-$BL$9</f>
        <v>9.248880544069648E-3</v>
      </c>
      <c r="CB23">
        <f>$BG$10-$BL$10</f>
        <v>1.8010587158104967E-3</v>
      </c>
      <c r="CC23">
        <f>$BG$11-$BL$11</f>
        <v>-0.79809011938069563</v>
      </c>
      <c r="CD23">
        <f>$BG$12-$BL$12</f>
        <v>0.16877489675737337</v>
      </c>
      <c r="CE23">
        <f>$BG$13-$BL$13</f>
        <v>0.18455554943348013</v>
      </c>
      <c r="CF23">
        <f>$BG$14-$BL$14</f>
        <v>2.5293506846674287E-2</v>
      </c>
      <c r="CG23">
        <f>$BG$15-$BL$15</f>
        <v>3.6735383046122401E-2</v>
      </c>
      <c r="CH23">
        <f>$BG$16-$BL$16</f>
        <v>2.0301251328664529E-3</v>
      </c>
      <c r="CW23">
        <f t="array" ref="CW23:DF26">TRANSPOSE(CW7:CZ16)</f>
        <v>3.2900421341132348E-3</v>
      </c>
      <c r="CX23">
        <v>0.36636067677018574</v>
      </c>
      <c r="CY23">
        <v>9.248880544069648E-3</v>
      </c>
      <c r="CZ23">
        <v>1.8010587158104967E-3</v>
      </c>
      <c r="DA23">
        <v>-0.79809011938069563</v>
      </c>
      <c r="DB23">
        <v>0.16877489675737337</v>
      </c>
      <c r="DC23">
        <v>0.18455554943348013</v>
      </c>
      <c r="DD23">
        <v>2.5293506846674287E-2</v>
      </c>
      <c r="DE23">
        <v>3.6735383046122401E-2</v>
      </c>
      <c r="DF23">
        <v>2.0301251328664529E-3</v>
      </c>
      <c r="DT23">
        <f>IF($S$7&gt;0,$DO$7,0)</f>
        <v>-0.14142123783775287</v>
      </c>
      <c r="DU23">
        <f>IF($S$8&gt;0,$DO$8,0)</f>
        <v>0.35143639872337301</v>
      </c>
      <c r="DV23">
        <f>IF($S$9&gt;0,$DO$9,0)</f>
        <v>-0.18353450275905506</v>
      </c>
      <c r="DW23">
        <f>IF($S$10&gt;0,$DO$10,0)</f>
        <v>0.24950052817964516</v>
      </c>
      <c r="DX23">
        <f>IF($S$11&gt;0,$DO$11,0)</f>
        <v>0.21745070633211747</v>
      </c>
      <c r="DY23">
        <f>IF($S$12&gt;0,$DO$12,0)</f>
        <v>-0.43705283756998675</v>
      </c>
      <c r="DZ23">
        <f>IF($S$13&gt;0,$DO$13,0)</f>
        <v>-0.32460928506444464</v>
      </c>
      <c r="EA23">
        <f>IF($S$14&gt;0,$DO$14,0)</f>
        <v>-0.16246397441348548</v>
      </c>
      <c r="EB23">
        <f>IF($S$15&gt;0,$DO$15,0)</f>
        <v>0.17550475372055852</v>
      </c>
      <c r="EC23">
        <f>IF($S$16&gt;0,$DO$16,0)</f>
        <v>0.54397830552246129</v>
      </c>
      <c r="EN23">
        <f>Sheet76!FL23</f>
        <v>0.67286640496380079</v>
      </c>
      <c r="EO23">
        <f>Sheet76!FM23</f>
        <v>0.21103570138190922</v>
      </c>
      <c r="EP23">
        <f>Sheet76!FN23</f>
        <v>0.69475560397080738</v>
      </c>
      <c r="EQ23">
        <f>Sheet76!FO23</f>
        <v>0.96388724296775474</v>
      </c>
      <c r="ER23">
        <f>Sheet76!FP23</f>
        <v>0.5387343377085001</v>
      </c>
      <c r="ES23">
        <f>Sheet76!FQ23</f>
        <v>0.77923943376267035</v>
      </c>
      <c r="ET23">
        <f>Sheet76!FR23</f>
        <v>0.20339942883957141</v>
      </c>
      <c r="EU23">
        <f>Sheet76!FS23</f>
        <v>0.40097446120598262</v>
      </c>
      <c r="EV23">
        <f>Sheet76!FT23</f>
        <v>0.27401015195738965</v>
      </c>
      <c r="EW23">
        <f>Sheet76!FU23</f>
        <v>0.77005544601790676</v>
      </c>
      <c r="EZ23">
        <f t="shared" si="20"/>
        <v>8.4810069727783904E-2</v>
      </c>
      <c r="FA23">
        <f t="shared" si="17"/>
        <v>3.2731969369738323E-2</v>
      </c>
      <c r="FB23">
        <f t="shared" si="17"/>
        <v>-7.1482278987536159E-3</v>
      </c>
      <c r="FC23">
        <f t="shared" si="17"/>
        <v>3.586511817801568E-2</v>
      </c>
      <c r="FD23">
        <f t="shared" si="17"/>
        <v>0.10374422443128546</v>
      </c>
      <c r="FE23">
        <f t="shared" si="17"/>
        <v>-0.10530218017997556</v>
      </c>
      <c r="FF23">
        <f t="shared" si="17"/>
        <v>4.5759443114557027E-2</v>
      </c>
      <c r="FG23">
        <f t="shared" si="17"/>
        <v>7.0849186056399616E-2</v>
      </c>
      <c r="FH23">
        <f t="shared" si="17"/>
        <v>9.7433227149340967E-3</v>
      </c>
      <c r="FI23">
        <f t="shared" si="17"/>
        <v>3.1618606023334182E-2</v>
      </c>
      <c r="FL23">
        <f t="shared" si="21"/>
        <v>0.67278159489407297</v>
      </c>
      <c r="FM23">
        <f t="shared" si="18"/>
        <v>0.21100296941253949</v>
      </c>
      <c r="FN23">
        <f t="shared" si="18"/>
        <v>0.69476275219870609</v>
      </c>
      <c r="FO23">
        <f t="shared" si="18"/>
        <v>0.96385137784957675</v>
      </c>
      <c r="FP23">
        <f t="shared" si="18"/>
        <v>0.53863059348406883</v>
      </c>
      <c r="FQ23">
        <f t="shared" si="18"/>
        <v>0.77934473594285036</v>
      </c>
      <c r="FR23">
        <f t="shared" si="18"/>
        <v>0.20335366939645685</v>
      </c>
      <c r="FS23">
        <f t="shared" si="18"/>
        <v>0.40090361201992625</v>
      </c>
      <c r="FT23">
        <f t="shared" si="18"/>
        <v>0.27400040863467473</v>
      </c>
      <c r="FU23">
        <f t="shared" si="18"/>
        <v>0.77002382741188347</v>
      </c>
    </row>
    <row r="24" spans="1:177">
      <c r="A24">
        <v>23</v>
      </c>
      <c r="B24">
        <v>0.1406523591491213</v>
      </c>
      <c r="C24">
        <v>0.91182802538307217</v>
      </c>
      <c r="D24">
        <v>0.55182929018261029</v>
      </c>
      <c r="E24">
        <v>0.96689576989543258</v>
      </c>
      <c r="F24">
        <v>0.29022482706740654</v>
      </c>
      <c r="G24">
        <v>0.50657546114452412</v>
      </c>
      <c r="H24">
        <v>0.55605933367172766</v>
      </c>
      <c r="I24">
        <v>0.21103570138190922</v>
      </c>
      <c r="J24">
        <v>0.26743666396877663</v>
      </c>
      <c r="K24">
        <v>0.58918262814073574</v>
      </c>
      <c r="M24">
        <v>6.5286801765483571E-2</v>
      </c>
      <c r="S24">
        <f t="shared" ref="S24:S32" si="27">EN17</f>
        <v>0.24180802313761546</v>
      </c>
      <c r="T24">
        <f t="shared" si="25"/>
        <v>0.91182802538307217</v>
      </c>
      <c r="U24">
        <f t="shared" si="25"/>
        <v>0.61872357670628964</v>
      </c>
      <c r="V24">
        <f t="shared" si="25"/>
        <v>0.12331921388430171</v>
      </c>
      <c r="W24">
        <f t="shared" si="25"/>
        <v>0.84747846282128381</v>
      </c>
      <c r="X24">
        <f t="shared" si="25"/>
        <v>0.57137954094230625</v>
      </c>
      <c r="Y24">
        <f t="shared" si="25"/>
        <v>3.8083616375648985E-2</v>
      </c>
      <c r="Z24">
        <f t="shared" si="25"/>
        <v>0.4439480394013684</v>
      </c>
      <c r="AA24">
        <f t="shared" si="25"/>
        <v>0.88487463498993335</v>
      </c>
      <c r="AB24">
        <f t="shared" si="25"/>
        <v>0.2337767571916417</v>
      </c>
      <c r="BG24">
        <f t="shared" si="24"/>
        <v>0.20190988061930434</v>
      </c>
      <c r="BH24">
        <f t="shared" si="24"/>
        <v>0.10485686440782298</v>
      </c>
      <c r="BI24">
        <f t="shared" si="24"/>
        <v>0.13169895583934996</v>
      </c>
      <c r="BJ24">
        <f t="shared" si="24"/>
        <v>0.14967594028514503</v>
      </c>
      <c r="BM24">
        <f t="shared" ref="BM24:BM32" si="28">0.5*$BL$21*B24*B24</f>
        <v>9.8915430671067048E-8</v>
      </c>
      <c r="BN24">
        <f t="shared" si="26"/>
        <v>4.157151739369963E-6</v>
      </c>
      <c r="BO24">
        <f t="shared" si="26"/>
        <v>1.5225778275172178E-6</v>
      </c>
      <c r="BP24">
        <f t="shared" si="26"/>
        <v>4.674437149208407E-6</v>
      </c>
      <c r="BQ24">
        <f t="shared" si="26"/>
        <v>4.211522512315302E-7</v>
      </c>
      <c r="BR24">
        <f t="shared" si="26"/>
        <v>1.2830934891689365E-6</v>
      </c>
      <c r="BS24">
        <f t="shared" si="26"/>
        <v>1.5460099128172289E-6</v>
      </c>
      <c r="BT24">
        <f t="shared" si="26"/>
        <v>2.226803362887718E-7</v>
      </c>
      <c r="BU24">
        <f t="shared" si="26"/>
        <v>3.5761184617374177E-7</v>
      </c>
      <c r="BV24">
        <f t="shared" si="26"/>
        <v>1.7356808465141225E-6</v>
      </c>
      <c r="BY24">
        <f>$BH$7-$BM$7</f>
        <v>-0.99857675427876536</v>
      </c>
      <c r="BZ24">
        <f>$BH$8-$BM$8</f>
        <v>0.28796450957842995</v>
      </c>
      <c r="CA24">
        <f>$BH$9-$BM$9</f>
        <v>7.5053785767905433E-3</v>
      </c>
      <c r="CB24">
        <f>$BH$10-$BM$10</f>
        <v>5.3368600970919223E-4</v>
      </c>
      <c r="CC24">
        <f>$BH$11-$BM$11</f>
        <v>0.10485686440782298</v>
      </c>
      <c r="CD24">
        <f>$BH$12-$BM$12</f>
        <v>0.30475765000648075</v>
      </c>
      <c r="CE24">
        <f>$BH$13-$BM$13</f>
        <v>0.25589858392592507</v>
      </c>
      <c r="CF24">
        <f>$BH$14-$BM$14</f>
        <v>2.0239828077689915E-2</v>
      </c>
      <c r="CG24">
        <f>$BH$15-$BM$15</f>
        <v>1.6187020495962292E-2</v>
      </c>
      <c r="CH24">
        <f>$BH$16-$BM$16</f>
        <v>6.3323319995473146E-4</v>
      </c>
      <c r="CW24">
        <v>-0.99857675427876536</v>
      </c>
      <c r="CX24">
        <v>0.28796450957842995</v>
      </c>
      <c r="CY24">
        <v>7.5053785767905433E-3</v>
      </c>
      <c r="CZ24">
        <v>5.3368600970919223E-4</v>
      </c>
      <c r="DA24">
        <v>0.10485686440782298</v>
      </c>
      <c r="DB24">
        <v>0.30475765000648075</v>
      </c>
      <c r="DC24">
        <v>0.25589858392592507</v>
      </c>
      <c r="DD24">
        <v>2.0239828077689915E-2</v>
      </c>
      <c r="DE24">
        <v>1.6187020495962292E-2</v>
      </c>
      <c r="DF24">
        <v>6.3323319995473146E-4</v>
      </c>
      <c r="DT24">
        <f>IF($T$7&gt;0,$DP$7,0)</f>
        <v>0.50114458359621172</v>
      </c>
      <c r="DU24">
        <f>IF($T$8&gt;0,$DP$8,0)</f>
        <v>0.27218260135203071</v>
      </c>
      <c r="DV24">
        <f>IF($T$9&gt;0,$DP$9,0)</f>
        <v>-0.10882538965919898</v>
      </c>
      <c r="DW24">
        <f>IF($T$10&gt;0,$DP$10,0)</f>
        <v>0.35640097790992292</v>
      </c>
      <c r="DX24">
        <f>IF($T$11&gt;0,$DP$11,0)</f>
        <v>0.53797251391702583</v>
      </c>
      <c r="DY24">
        <f>IF($T$12&gt;0,$DP$12,0)</f>
        <v>-0.61093629568980146</v>
      </c>
      <c r="DZ24">
        <f>IF($T$13&gt;0,$DP$13,0)</f>
        <v>0.21017829973470353</v>
      </c>
      <c r="EA24">
        <f>IF($T$14&gt;0,$DP$14,0)</f>
        <v>0.53579619413179069</v>
      </c>
      <c r="EB24">
        <f>IF($T$15&gt;0,$DP$15,0)</f>
        <v>-0.14172907638498242</v>
      </c>
      <c r="EC24">
        <f>IF($T$16&gt;0,$DP$16,0)</f>
        <v>0.25808889423243764</v>
      </c>
      <c r="EN24">
        <f>Sheet76!FL24</f>
        <v>0.96669056483310078</v>
      </c>
      <c r="EO24">
        <f>Sheet76!FM24</f>
        <v>0.26743666396877663</v>
      </c>
      <c r="EP24">
        <f>Sheet76!FN24</f>
        <v>0.89250002270584516</v>
      </c>
      <c r="EQ24">
        <f>Sheet76!FO24</f>
        <v>0.12814471883303713</v>
      </c>
      <c r="ER24">
        <f>Sheet76!FP24</f>
        <v>0.53412467271460662</v>
      </c>
      <c r="ES24">
        <f>Sheet76!FQ24</f>
        <v>0.88804972740643617</v>
      </c>
      <c r="ET24">
        <f>Sheet76!FR24</f>
        <v>0.54437127509745686</v>
      </c>
      <c r="EU24">
        <f>Sheet76!FS24</f>
        <v>0.74410631826126805</v>
      </c>
      <c r="EV24">
        <f>Sheet76!FT24</f>
        <v>0.12026964012846422</v>
      </c>
      <c r="EW24">
        <f>Sheet76!FU24</f>
        <v>0.87854596370200644</v>
      </c>
      <c r="EZ24">
        <f t="shared" si="20"/>
        <v>0.16480937754333272</v>
      </c>
      <c r="FA24">
        <f t="shared" si="17"/>
        <v>4.5731058829263524E-2</v>
      </c>
      <c r="FB24">
        <f t="shared" si="17"/>
        <v>-3.8517728214605272E-2</v>
      </c>
      <c r="FC24">
        <f t="shared" si="17"/>
        <v>5.0246599324322912E-2</v>
      </c>
      <c r="FD24">
        <f t="shared" si="17"/>
        <v>0.22261618272350489</v>
      </c>
      <c r="FE24">
        <f t="shared" si="17"/>
        <v>-0.21344547237566272</v>
      </c>
      <c r="FF24">
        <f t="shared" si="17"/>
        <v>6.4264072374283138E-2</v>
      </c>
      <c r="FG24">
        <f t="shared" si="17"/>
        <v>6.7685020227475523E-2</v>
      </c>
      <c r="FH24">
        <f t="shared" si="17"/>
        <v>0.11254120026483135</v>
      </c>
      <c r="FI24">
        <f t="shared" si="17"/>
        <v>0.11075939819066465</v>
      </c>
      <c r="FL24">
        <f t="shared" si="21"/>
        <v>0.96652575545555741</v>
      </c>
      <c r="FM24">
        <f t="shared" si="18"/>
        <v>0.26739093290994737</v>
      </c>
      <c r="FN24">
        <f t="shared" si="18"/>
        <v>0.89253854043405978</v>
      </c>
      <c r="FO24">
        <f t="shared" si="18"/>
        <v>0.12809447223371281</v>
      </c>
      <c r="FP24">
        <f t="shared" si="18"/>
        <v>0.53390205653188316</v>
      </c>
      <c r="FQ24">
        <f t="shared" si="18"/>
        <v>0.88826317287881185</v>
      </c>
      <c r="FR24">
        <f t="shared" si="18"/>
        <v>0.54430701102508261</v>
      </c>
      <c r="FS24">
        <f t="shared" si="18"/>
        <v>0.74403863324104058</v>
      </c>
      <c r="FT24">
        <f t="shared" si="18"/>
        <v>0.1201570989281994</v>
      </c>
      <c r="FU24">
        <f t="shared" si="18"/>
        <v>0.87843520430381572</v>
      </c>
    </row>
    <row r="25" spans="1:177">
      <c r="A25">
        <v>24</v>
      </c>
      <c r="B25">
        <v>0.45585083065349885</v>
      </c>
      <c r="C25">
        <v>0.61872357670628964</v>
      </c>
      <c r="D25">
        <v>2.7691264449537303E-2</v>
      </c>
      <c r="E25">
        <v>0.8824531296561271</v>
      </c>
      <c r="F25">
        <v>0.77733512639706814</v>
      </c>
      <c r="G25">
        <v>0.45427239830953942</v>
      </c>
      <c r="H25">
        <v>0.99183288309119366</v>
      </c>
      <c r="I25">
        <v>0.69475560397080738</v>
      </c>
      <c r="J25">
        <v>0.89250002270584516</v>
      </c>
      <c r="K25">
        <v>0.72159615750445116</v>
      </c>
      <c r="M25">
        <v>0.13696379067828676</v>
      </c>
      <c r="S25">
        <f t="shared" si="27"/>
        <v>5.537211096257192E-2</v>
      </c>
      <c r="T25">
        <f t="shared" si="25"/>
        <v>0.55182929018261029</v>
      </c>
      <c r="U25">
        <f t="shared" si="25"/>
        <v>2.7691264449537303E-2</v>
      </c>
      <c r="V25">
        <f t="shared" si="25"/>
        <v>1.0489536355403659E-2</v>
      </c>
      <c r="W25">
        <f t="shared" si="25"/>
        <v>0.37233034343132942</v>
      </c>
      <c r="X25">
        <f t="shared" si="25"/>
        <v>0.79320483645816053</v>
      </c>
      <c r="Y25">
        <f t="shared" si="25"/>
        <v>0.49263295691221215</v>
      </c>
      <c r="Z25">
        <f t="shared" si="25"/>
        <v>0.86755061054056515</v>
      </c>
      <c r="AA25">
        <f t="shared" si="25"/>
        <v>0.72217568425184431</v>
      </c>
      <c r="AB25">
        <f t="shared" si="25"/>
        <v>0.66377004439182319</v>
      </c>
      <c r="BG25">
        <f t="shared" si="24"/>
        <v>0.16877489675737337</v>
      </c>
      <c r="BH25">
        <f t="shared" si="24"/>
        <v>0.30475765000648075</v>
      </c>
      <c r="BI25">
        <f t="shared" si="24"/>
        <v>0.21497074753684203</v>
      </c>
      <c r="BJ25">
        <f t="shared" si="24"/>
        <v>0.19895433303207793</v>
      </c>
      <c r="BM25">
        <f t="shared" si="28"/>
        <v>1.0389998990374243E-6</v>
      </c>
      <c r="BN25">
        <f t="shared" si="26"/>
        <v>1.9140943218611196E-6</v>
      </c>
      <c r="BO25">
        <f t="shared" si="26"/>
        <v>3.834030634071043E-9</v>
      </c>
      <c r="BP25">
        <f t="shared" si="26"/>
        <v>3.893617630199467E-6</v>
      </c>
      <c r="BQ25">
        <f t="shared" si="26"/>
        <v>3.0212494936537301E-6</v>
      </c>
      <c r="BR25">
        <f t="shared" si="26"/>
        <v>1.0318170593295042E-6</v>
      </c>
      <c r="BS25">
        <f t="shared" si="26"/>
        <v>4.9186623399049479E-6</v>
      </c>
      <c r="BT25">
        <f t="shared" si="26"/>
        <v>2.4134267462442067E-6</v>
      </c>
      <c r="BU25">
        <f t="shared" si="26"/>
        <v>3.9827814526496712E-6</v>
      </c>
      <c r="BV25">
        <f t="shared" si="26"/>
        <v>2.6035050726259437E-6</v>
      </c>
      <c r="BY25">
        <f>$BI$7-$BN$7</f>
        <v>1.6941967622493774E-3</v>
      </c>
      <c r="BZ25">
        <f>$BI$8-$BN$8</f>
        <v>0.30180324097291727</v>
      </c>
      <c r="CA25">
        <f>$BI$9-$BN$9</f>
        <v>1.0326838767944694E-2</v>
      </c>
      <c r="CB25">
        <f>$BI$10-$BN$10</f>
        <v>8.2536087632243012E-4</v>
      </c>
      <c r="CC25">
        <f>$BI$11-$BN$11</f>
        <v>0.13169895583934996</v>
      </c>
      <c r="CD25">
        <f>$BI$12-$BN$12</f>
        <v>0.21497074753684203</v>
      </c>
      <c r="CE25">
        <f>$BI$13-$BN$13</f>
        <v>0.28336313600504692</v>
      </c>
      <c r="CF25">
        <f>$BI$14-$BN$14</f>
        <v>-0.98552953903710072</v>
      </c>
      <c r="CG25">
        <f>$BI$15-$BN$15</f>
        <v>4.0144568462743925E-2</v>
      </c>
      <c r="CH25">
        <f>$BI$16-$BN$16</f>
        <v>7.0249381368412604E-4</v>
      </c>
      <c r="CW25">
        <v>1.6941967622493774E-3</v>
      </c>
      <c r="CX25">
        <v>0.30180324097291727</v>
      </c>
      <c r="CY25">
        <v>1.0326838767944694E-2</v>
      </c>
      <c r="CZ25">
        <v>8.2536087632243012E-4</v>
      </c>
      <c r="DA25">
        <v>0.13169895583934996</v>
      </c>
      <c r="DB25">
        <v>0.21497074753684203</v>
      </c>
      <c r="DC25">
        <v>0.28336313600504692</v>
      </c>
      <c r="DD25">
        <v>-0.98552953903710072</v>
      </c>
      <c r="DE25">
        <v>4.0144568462743925E-2</v>
      </c>
      <c r="DF25">
        <v>7.0249381368412604E-4</v>
      </c>
      <c r="DT25">
        <f>IF($U$7&gt;0,$DQ$7,0)</f>
        <v>0.10295844112290785</v>
      </c>
      <c r="DU25">
        <f>IF($U$8&gt;0,$DQ$8,0)</f>
        <v>0.25973991054332723</v>
      </c>
      <c r="DV25">
        <f>IF($U$9&gt;0,$DQ$9,0)</f>
        <v>0.37465143393208933</v>
      </c>
      <c r="DW25">
        <f>IF($U$10&gt;0,$DQ$10,0)</f>
        <v>-0.1377042737122641</v>
      </c>
      <c r="DX25">
        <f>IF($U$11&gt;0,$DQ$11,0)</f>
        <v>0.66663895502418713</v>
      </c>
      <c r="DY25">
        <f>IF($U$12&gt;0,$DQ$12,0)</f>
        <v>-0.71471066850296761</v>
      </c>
      <c r="DZ25">
        <f>IF($U$13&gt;0,$DQ$13,0)</f>
        <v>0.35481477753600693</v>
      </c>
      <c r="EA25">
        <f>IF($U$14&gt;0,$DQ$14,0)</f>
        <v>0.21038756241780032</v>
      </c>
      <c r="EB25">
        <f>IF($U$15&gt;0,$DQ$15,0)</f>
        <v>0.18742515869094944</v>
      </c>
      <c r="EC25">
        <f>IF($U$16&gt;0,$DQ$16,0)</f>
        <v>-0.21949030466824465</v>
      </c>
      <c r="EN25">
        <f>Sheet76!FL25</f>
        <v>0.99682940866195702</v>
      </c>
      <c r="EO25">
        <f>Sheet76!FM25</f>
        <v>0.58918262814073574</v>
      </c>
      <c r="EP25">
        <f>Sheet76!FN25</f>
        <v>0.72159615750445116</v>
      </c>
      <c r="EQ25">
        <f>Sheet76!FO25</f>
        <v>0.12057567037546402</v>
      </c>
      <c r="ER25">
        <f>Sheet76!FP25</f>
        <v>0.15049284351711428</v>
      </c>
      <c r="ES25">
        <f>Sheet76!FQ25</f>
        <v>0.53519337435452086</v>
      </c>
      <c r="ET25">
        <f>Sheet76!FR25</f>
        <v>0.23449586748744419</v>
      </c>
      <c r="EU25">
        <f>Sheet76!FS25</f>
        <v>0.14448869187716959</v>
      </c>
      <c r="EV25">
        <f>Sheet76!FT25</f>
        <v>0.23975274866681406</v>
      </c>
      <c r="EW25">
        <f>Sheet76!FU25</f>
        <v>0.63217151779170544</v>
      </c>
      <c r="EZ25">
        <f t="shared" si="20"/>
        <v>0.20309257513842394</v>
      </c>
      <c r="FA25">
        <f t="shared" si="17"/>
        <v>5.0442180763906417E-3</v>
      </c>
      <c r="FB25">
        <f t="shared" si="17"/>
        <v>2.4518264005275004E-2</v>
      </c>
      <c r="FC25">
        <f t="shared" si="17"/>
        <v>-1.0022280047788967E-2</v>
      </c>
      <c r="FD25">
        <f t="shared" si="17"/>
        <v>0.25502127137687286</v>
      </c>
      <c r="FE25">
        <f t="shared" si="17"/>
        <v>-0.20868844725587149</v>
      </c>
      <c r="FF25">
        <f t="shared" si="17"/>
        <v>0.15267319213066666</v>
      </c>
      <c r="FG25">
        <f t="shared" si="17"/>
        <v>0.10514801541078912</v>
      </c>
      <c r="FH25">
        <f t="shared" si="17"/>
        <v>0.11826212214080653</v>
      </c>
      <c r="FI25">
        <f t="shared" si="17"/>
        <v>3.8504166087995721E-3</v>
      </c>
      <c r="FL25">
        <f t="shared" si="21"/>
        <v>0.99662631608681862</v>
      </c>
      <c r="FM25">
        <f t="shared" si="18"/>
        <v>0.5891775839226594</v>
      </c>
      <c r="FN25">
        <f t="shared" si="18"/>
        <v>0.72157163924044587</v>
      </c>
      <c r="FO25">
        <f t="shared" si="18"/>
        <v>0.12058569265551181</v>
      </c>
      <c r="FP25">
        <f t="shared" si="18"/>
        <v>0.15023782224573742</v>
      </c>
      <c r="FQ25">
        <f t="shared" si="18"/>
        <v>0.53540206280177671</v>
      </c>
      <c r="FR25">
        <f t="shared" si="18"/>
        <v>0.23434319429531353</v>
      </c>
      <c r="FS25">
        <f t="shared" si="18"/>
        <v>0.14438354386175881</v>
      </c>
      <c r="FT25">
        <f t="shared" si="18"/>
        <v>0.23963448654467326</v>
      </c>
      <c r="FU25">
        <f t="shared" si="18"/>
        <v>0.63216766737509666</v>
      </c>
    </row>
    <row r="26" spans="1:177">
      <c r="A26">
        <v>25</v>
      </c>
      <c r="B26">
        <v>0.15788048917892769</v>
      </c>
      <c r="C26">
        <v>0.12331921388430171</v>
      </c>
      <c r="D26">
        <v>1.0489536355403659E-2</v>
      </c>
      <c r="E26">
        <v>0.92299668868764062</v>
      </c>
      <c r="F26">
        <v>0.66131698510761172</v>
      </c>
      <c r="G26">
        <v>0.75252596505549463</v>
      </c>
      <c r="H26">
        <v>0.33666107320513372</v>
      </c>
      <c r="I26">
        <v>0.96388724296775474</v>
      </c>
      <c r="J26">
        <v>0.12814471883303713</v>
      </c>
      <c r="K26">
        <v>0.12057567037546402</v>
      </c>
      <c r="M26">
        <v>0.2896488022795885</v>
      </c>
      <c r="S26">
        <f t="shared" si="27"/>
        <v>0.99124944208637478</v>
      </c>
      <c r="T26">
        <f t="shared" si="25"/>
        <v>0.96689576989543258</v>
      </c>
      <c r="U26">
        <f t="shared" si="25"/>
        <v>0.8824531296561271</v>
      </c>
      <c r="V26">
        <f t="shared" si="25"/>
        <v>0.92299668868764062</v>
      </c>
      <c r="W26">
        <f t="shared" si="25"/>
        <v>0.35477233545622289</v>
      </c>
      <c r="X26">
        <f t="shared" si="25"/>
        <v>0.81274647619523088</v>
      </c>
      <c r="Y26">
        <f t="shared" si="25"/>
        <v>0.65017468125762312</v>
      </c>
      <c r="Z26">
        <f t="shared" si="25"/>
        <v>0.79153515136608832</v>
      </c>
      <c r="AA26">
        <f t="shared" si="25"/>
        <v>0.80823656507135166</v>
      </c>
      <c r="AB26">
        <f t="shared" si="25"/>
        <v>0.61325697657530054</v>
      </c>
      <c r="BG26">
        <f t="shared" si="24"/>
        <v>0.18455554943348013</v>
      </c>
      <c r="BH26">
        <f t="shared" si="24"/>
        <v>0.25589858392592507</v>
      </c>
      <c r="BI26">
        <f t="shared" si="24"/>
        <v>0.28336313600504692</v>
      </c>
      <c r="BJ26">
        <f t="shared" si="24"/>
        <v>0.33894083516295054</v>
      </c>
      <c r="BM26">
        <f t="shared" si="28"/>
        <v>1.2463124431688753E-7</v>
      </c>
      <c r="BN26">
        <f t="shared" si="26"/>
        <v>7.603814256521076E-8</v>
      </c>
      <c r="BO26">
        <f t="shared" si="26"/>
        <v>5.5015186475667535E-10</v>
      </c>
      <c r="BP26">
        <f t="shared" si="26"/>
        <v>4.259614436641747E-6</v>
      </c>
      <c r="BQ26">
        <f t="shared" si="26"/>
        <v>2.1867007739591059E-6</v>
      </c>
      <c r="BR26">
        <f t="shared" si="26"/>
        <v>2.831476640413518E-6</v>
      </c>
      <c r="BS26">
        <f t="shared" si="26"/>
        <v>5.6670339105816208E-7</v>
      </c>
      <c r="BT26">
        <f t="shared" si="26"/>
        <v>4.6453930857798978E-6</v>
      </c>
      <c r="BU26">
        <f t="shared" si="26"/>
        <v>8.210534482399071E-8</v>
      </c>
      <c r="BV26">
        <f t="shared" si="26"/>
        <v>7.2692461432462761E-8</v>
      </c>
      <c r="BY26">
        <f>$BJ$7-$BO$7</f>
        <v>6.9063186215040915E-4</v>
      </c>
      <c r="BZ26">
        <f>$BJ$8-$BO$8</f>
        <v>0.2819469073415542</v>
      </c>
      <c r="CA26">
        <f>$BJ$9-$BO$9</f>
        <v>-0.99534888954362022</v>
      </c>
      <c r="CB26">
        <f>$BJ$10-$BO$10</f>
        <v>3.7772828791984993E-4</v>
      </c>
      <c r="CC26">
        <f>$BJ$11-$BO$11</f>
        <v>0.14967594028514503</v>
      </c>
      <c r="CD26">
        <f>$BJ$12-$BO$12</f>
        <v>0.19895433303207793</v>
      </c>
      <c r="CE26">
        <f>$BJ$13-$BO$13</f>
        <v>0.33894083516295054</v>
      </c>
      <c r="CF26">
        <f>$BJ$14-$BO$14</f>
        <v>9.5692654499789313E-3</v>
      </c>
      <c r="CG26">
        <f>$BJ$15-$BO$15</f>
        <v>1.4865185617599858E-2</v>
      </c>
      <c r="CH26">
        <f>$BJ$16-$BO$16</f>
        <v>3.2806250424342236E-4</v>
      </c>
      <c r="CW26">
        <v>6.9063186215040915E-4</v>
      </c>
      <c r="CX26">
        <v>0.2819469073415542</v>
      </c>
      <c r="CY26">
        <v>-0.99534888954362022</v>
      </c>
      <c r="CZ26">
        <v>3.7772828791984993E-4</v>
      </c>
      <c r="DA26">
        <v>0.14967594028514503</v>
      </c>
      <c r="DB26">
        <v>0.19895433303207793</v>
      </c>
      <c r="DC26">
        <v>0.33894083516295054</v>
      </c>
      <c r="DD26">
        <v>9.5692654499789313E-3</v>
      </c>
      <c r="DE26">
        <v>1.4865185617599858E-2</v>
      </c>
      <c r="DF26">
        <v>3.2806250424342236E-4</v>
      </c>
      <c r="DT26">
        <f>IF($V$7&gt;0,$DR$7,0)</f>
        <v>0.56773209699384897</v>
      </c>
      <c r="DU26">
        <f>IF($V$8&gt;0,$DR$8,0)</f>
        <v>-0.44038542870039682</v>
      </c>
      <c r="DV26">
        <f>IF($V$9&gt;0,$DR$9,0)</f>
        <v>4.6100092214277702E-2</v>
      </c>
      <c r="DW26">
        <f>IF($V$10&gt;0,$DR$10,0)</f>
        <v>-0.32674131141379131</v>
      </c>
      <c r="DX26">
        <f>IF($V$11&gt;0,$DR$11,0)</f>
        <v>0.36912356609172409</v>
      </c>
      <c r="DY26">
        <f>IF($V$12&gt;0,$DR$12,0)</f>
        <v>4.03032054138645E-3</v>
      </c>
      <c r="DZ26">
        <f>IF($V$13&gt;0,$DR$13,0)</f>
        <v>0.46498280379419193</v>
      </c>
      <c r="EA26">
        <f>IF($V$14&gt;0,$DR$14,0)</f>
        <v>9.3420116959789818E-3</v>
      </c>
      <c r="EB26">
        <f>IF($V$15&gt;0,$DR$15,0)</f>
        <v>0.531764923906207</v>
      </c>
      <c r="EC26">
        <f>IF($V$16&gt;0,$DR$16,0)</f>
        <v>-0.21820966944526732</v>
      </c>
    </row>
    <row r="27" spans="1:177">
      <c r="A27">
        <v>26</v>
      </c>
      <c r="B27">
        <v>0.43219036760775614</v>
      </c>
      <c r="C27">
        <v>0.84747846282128381</v>
      </c>
      <c r="D27">
        <v>0.37233034343132942</v>
      </c>
      <c r="E27">
        <v>0.35477233545622289</v>
      </c>
      <c r="F27">
        <v>0.49729516491682824</v>
      </c>
      <c r="G27">
        <v>0.46127923845012692</v>
      </c>
      <c r="H27">
        <v>3.7158667655014298E-4</v>
      </c>
      <c r="I27">
        <v>0.5387343377085001</v>
      </c>
      <c r="J27">
        <v>0.53412467271460662</v>
      </c>
      <c r="K27">
        <v>0.15049284351711428</v>
      </c>
      <c r="M27">
        <v>0.8022668597796645</v>
      </c>
      <c r="S27">
        <f t="shared" si="27"/>
        <v>0.62920305905579865</v>
      </c>
      <c r="T27">
        <f t="shared" si="25"/>
        <v>0.29022482706740654</v>
      </c>
      <c r="U27">
        <f t="shared" si="25"/>
        <v>0.77733512639706814</v>
      </c>
      <c r="V27">
        <f t="shared" si="25"/>
        <v>0.66131698510761172</v>
      </c>
      <c r="W27">
        <f t="shared" si="25"/>
        <v>0.49729516491682824</v>
      </c>
      <c r="X27">
        <f t="shared" si="25"/>
        <v>0.45800790581078138</v>
      </c>
      <c r="Y27">
        <f t="shared" si="25"/>
        <v>0.32737894757473907</v>
      </c>
      <c r="Z27">
        <f t="shared" si="25"/>
        <v>0.54453440786954488</v>
      </c>
      <c r="AA27">
        <f t="shared" si="25"/>
        <v>0.38512266834254744</v>
      </c>
      <c r="AB27">
        <f t="shared" si="25"/>
        <v>0.10153092893955741</v>
      </c>
      <c r="BG27">
        <f t="shared" si="24"/>
        <v>2.5293506846674287E-2</v>
      </c>
      <c r="BH27">
        <f t="shared" si="24"/>
        <v>2.0239828077689915E-2</v>
      </c>
      <c r="BI27">
        <f t="shared" si="24"/>
        <v>1.4470460962899308E-2</v>
      </c>
      <c r="BJ27">
        <f t="shared" si="24"/>
        <v>9.5692654499789313E-3</v>
      </c>
      <c r="BM27">
        <f t="shared" si="28"/>
        <v>9.3394256926463693E-7</v>
      </c>
      <c r="BN27">
        <f t="shared" si="26"/>
        <v>3.591098724729631E-6</v>
      </c>
      <c r="BO27">
        <f t="shared" si="26"/>
        <v>6.9314942319845866E-7</v>
      </c>
      <c r="BP27">
        <f t="shared" si="26"/>
        <v>6.2931705002531376E-7</v>
      </c>
      <c r="BQ27">
        <f t="shared" si="26"/>
        <v>1.2365124052482769E-6</v>
      </c>
      <c r="BR27">
        <f t="shared" si="26"/>
        <v>1.0638926791256454E-6</v>
      </c>
      <c r="BS27">
        <f t="shared" si="26"/>
        <v>6.9038329094790297E-13</v>
      </c>
      <c r="BT27">
        <f t="shared" si="26"/>
        <v>1.4511734331310814E-6</v>
      </c>
      <c r="BU27">
        <f t="shared" si="26"/>
        <v>1.4264458300124283E-6</v>
      </c>
      <c r="BV27">
        <f t="shared" si="26"/>
        <v>1.1324047974933323E-7</v>
      </c>
    </row>
    <row r="28" spans="1:177">
      <c r="A28">
        <v>27</v>
      </c>
      <c r="B28">
        <v>0.51140627307756115</v>
      </c>
      <c r="C28">
        <v>0.57137954094230625</v>
      </c>
      <c r="D28">
        <v>0.79320483645816053</v>
      </c>
      <c r="E28">
        <v>0.81274647619523088</v>
      </c>
      <c r="F28">
        <v>0.45800790581078138</v>
      </c>
      <c r="G28">
        <v>0.95846008907663327</v>
      </c>
      <c r="H28">
        <v>5.9211058724939494E-2</v>
      </c>
      <c r="I28">
        <v>0.77923943376267035</v>
      </c>
      <c r="J28">
        <v>0.88804972740643617</v>
      </c>
      <c r="K28">
        <v>0.53519337435452086</v>
      </c>
      <c r="M28">
        <v>0.87442434210486653</v>
      </c>
      <c r="S28">
        <f t="shared" si="27"/>
        <v>0.94400471609435366</v>
      </c>
      <c r="T28">
        <f t="shared" si="25"/>
        <v>0.50657546114452412</v>
      </c>
      <c r="U28">
        <f t="shared" si="25"/>
        <v>0.45427239830953942</v>
      </c>
      <c r="V28">
        <f t="shared" si="25"/>
        <v>0.75252596505549463</v>
      </c>
      <c r="W28">
        <f t="shared" si="25"/>
        <v>0.46127923845012692</v>
      </c>
      <c r="X28">
        <f t="shared" si="25"/>
        <v>0.95846008907663327</v>
      </c>
      <c r="Y28">
        <f t="shared" si="25"/>
        <v>0.35247204254341175</v>
      </c>
      <c r="Z28">
        <f t="shared" si="25"/>
        <v>0.86286892273566784</v>
      </c>
      <c r="AA28">
        <f t="shared" si="25"/>
        <v>0.13898012852045905</v>
      </c>
      <c r="AB28">
        <f t="shared" si="25"/>
        <v>0.98793480347996931</v>
      </c>
      <c r="BG28">
        <f t="shared" si="24"/>
        <v>3.6735383046122401E-2</v>
      </c>
      <c r="BH28">
        <f t="shared" si="24"/>
        <v>1.6187020495962292E-2</v>
      </c>
      <c r="BI28">
        <f t="shared" si="24"/>
        <v>4.0144568462743925E-2</v>
      </c>
      <c r="BJ28">
        <f t="shared" si="24"/>
        <v>1.4865185617599858E-2</v>
      </c>
      <c r="BM28">
        <f t="shared" si="28"/>
        <v>1.3076818807154054E-6</v>
      </c>
      <c r="BN28">
        <f t="shared" si="26"/>
        <v>1.6323728990372035E-6</v>
      </c>
      <c r="BO28">
        <f t="shared" si="26"/>
        <v>3.1458695629030863E-6</v>
      </c>
      <c r="BP28">
        <f t="shared" si="26"/>
        <v>3.3027841728388249E-6</v>
      </c>
      <c r="BQ28">
        <f t="shared" si="26"/>
        <v>1.0488562089258881E-6</v>
      </c>
      <c r="BR28">
        <f t="shared" si="26"/>
        <v>4.593228711763939E-6</v>
      </c>
      <c r="BS28">
        <f t="shared" si="26"/>
        <v>1.7529747376641168E-8</v>
      </c>
      <c r="BT28">
        <f t="shared" si="26"/>
        <v>3.0360704756538359E-6</v>
      </c>
      <c r="BU28">
        <f t="shared" si="26"/>
        <v>3.943161591733228E-6</v>
      </c>
      <c r="BV28">
        <f t="shared" si="26"/>
        <v>1.4321597397648917E-6</v>
      </c>
      <c r="EN28" t="s">
        <v>19</v>
      </c>
      <c r="EZ28" t="s">
        <v>25</v>
      </c>
    </row>
    <row r="29" spans="1:177">
      <c r="A29">
        <v>28</v>
      </c>
      <c r="B29">
        <v>0.75261992824995705</v>
      </c>
      <c r="C29">
        <v>3.8083616375648985E-2</v>
      </c>
      <c r="D29">
        <v>0.49263295691221215</v>
      </c>
      <c r="E29">
        <v>0.65017468125762312</v>
      </c>
      <c r="F29">
        <v>0.32737894757473907</v>
      </c>
      <c r="G29">
        <v>0.35247204254341175</v>
      </c>
      <c r="H29">
        <v>0.63167910466158328</v>
      </c>
      <c r="I29">
        <v>0.20339942883957141</v>
      </c>
      <c r="J29">
        <v>0.54437127509745686</v>
      </c>
      <c r="K29">
        <v>0.23449586748744419</v>
      </c>
      <c r="M29">
        <v>0.41125072052799333</v>
      </c>
      <c r="S29">
        <f t="shared" si="27"/>
        <v>0.23660229030793381</v>
      </c>
      <c r="T29">
        <f t="shared" si="25"/>
        <v>0.55605933367172766</v>
      </c>
      <c r="U29">
        <f t="shared" si="25"/>
        <v>0.99183288309119366</v>
      </c>
      <c r="V29">
        <f t="shared" si="25"/>
        <v>0.33666107320513372</v>
      </c>
      <c r="W29">
        <f t="shared" si="25"/>
        <v>3.7158667655014298E-4</v>
      </c>
      <c r="X29">
        <f t="shared" si="25"/>
        <v>5.9211058724939494E-2</v>
      </c>
      <c r="Y29">
        <f t="shared" si="25"/>
        <v>0.63167910466158328</v>
      </c>
      <c r="Z29">
        <f t="shared" si="25"/>
        <v>0.73105754026689662</v>
      </c>
      <c r="AA29">
        <f t="shared" si="25"/>
        <v>0.20656314519020469</v>
      </c>
      <c r="AB29">
        <f t="shared" si="25"/>
        <v>0.60447804075856082</v>
      </c>
      <c r="BG29">
        <f t="shared" si="24"/>
        <v>2.0301251328664529E-3</v>
      </c>
      <c r="BH29">
        <f t="shared" si="24"/>
        <v>6.3323319995473146E-4</v>
      </c>
      <c r="BI29">
        <f t="shared" si="24"/>
        <v>7.0249381368412604E-4</v>
      </c>
      <c r="BJ29">
        <f t="shared" si="24"/>
        <v>3.2806250424342236E-4</v>
      </c>
      <c r="BM29">
        <f t="shared" si="28"/>
        <v>2.832183781994853E-6</v>
      </c>
      <c r="BN29">
        <f t="shared" si="26"/>
        <v>7.2518091812379975E-9</v>
      </c>
      <c r="BO29">
        <f t="shared" si="26"/>
        <v>1.2134361511803473E-6</v>
      </c>
      <c r="BP29">
        <f t="shared" si="26"/>
        <v>2.1136355807422591E-6</v>
      </c>
      <c r="BQ29">
        <f t="shared" si="26"/>
        <v>5.3588487657571878E-7</v>
      </c>
      <c r="BR29">
        <f t="shared" si="26"/>
        <v>6.2118270387362334E-7</v>
      </c>
      <c r="BS29">
        <f t="shared" si="26"/>
        <v>1.9950924563302974E-6</v>
      </c>
      <c r="BT29">
        <f t="shared" si="26"/>
        <v>2.0685663826131937E-7</v>
      </c>
      <c r="BU29">
        <f t="shared" si="26"/>
        <v>1.4817004257561553E-6</v>
      </c>
      <c r="BV29">
        <f t="shared" si="26"/>
        <v>2.7494155934344496E-7</v>
      </c>
    </row>
    <row r="30" spans="1:177">
      <c r="A30">
        <v>29</v>
      </c>
      <c r="B30">
        <v>0.95233477547230405</v>
      </c>
      <c r="C30">
        <v>0.4439480394013684</v>
      </c>
      <c r="D30">
        <v>0.86755061054056515</v>
      </c>
      <c r="E30">
        <v>0.79153515136608832</v>
      </c>
      <c r="F30">
        <v>0.54453440786954488</v>
      </c>
      <c r="G30">
        <v>0.86286892273566784</v>
      </c>
      <c r="H30">
        <v>0.73105754026689662</v>
      </c>
      <c r="I30">
        <v>0.40097446120598262</v>
      </c>
      <c r="J30">
        <v>0.74410631826126805</v>
      </c>
      <c r="K30">
        <v>0.14448869187716959</v>
      </c>
      <c r="M30">
        <v>5.4279718398945256E-2</v>
      </c>
      <c r="S30">
        <f t="shared" si="27"/>
        <v>0.67286640496380079</v>
      </c>
      <c r="T30">
        <f t="shared" si="25"/>
        <v>0.21103570138190922</v>
      </c>
      <c r="U30">
        <f t="shared" si="25"/>
        <v>0.69475560397080738</v>
      </c>
      <c r="V30">
        <f t="shared" si="25"/>
        <v>0.96388724296775474</v>
      </c>
      <c r="W30">
        <f t="shared" si="25"/>
        <v>0.5387343377085001</v>
      </c>
      <c r="X30">
        <f t="shared" si="25"/>
        <v>0.77923943376267035</v>
      </c>
      <c r="Y30">
        <f t="shared" si="25"/>
        <v>0.20339942883957141</v>
      </c>
      <c r="Z30">
        <f t="shared" si="25"/>
        <v>0.40097446120598262</v>
      </c>
      <c r="AA30">
        <f t="shared" si="25"/>
        <v>0.27401015195738965</v>
      </c>
      <c r="AB30">
        <f t="shared" si="25"/>
        <v>0.77005544601790676</v>
      </c>
      <c r="BM30">
        <f t="shared" si="28"/>
        <v>4.5347076228694199E-6</v>
      </c>
      <c r="BN30">
        <f t="shared" si="26"/>
        <v>9.8544930844159475E-7</v>
      </c>
      <c r="BO30">
        <f t="shared" si="26"/>
        <v>3.7632203092465371E-6</v>
      </c>
      <c r="BP30">
        <f t="shared" si="26"/>
        <v>3.1326394792406819E-6</v>
      </c>
      <c r="BQ30">
        <f t="shared" si="26"/>
        <v>1.4825886067691794E-6</v>
      </c>
      <c r="BR30">
        <f t="shared" si="26"/>
        <v>3.7227138891150604E-6</v>
      </c>
      <c r="BS30">
        <f t="shared" si="26"/>
        <v>2.6722256359054261E-6</v>
      </c>
      <c r="BT30">
        <f t="shared" si="26"/>
        <v>8.0390259269714033E-7</v>
      </c>
      <c r="BU30">
        <f t="shared" si="26"/>
        <v>2.7684710643816979E-6</v>
      </c>
      <c r="BV30">
        <f t="shared" si="26"/>
        <v>1.0438491040187827E-7</v>
      </c>
      <c r="EN30">
        <f>Sheet76!FL30</f>
        <v>0.34046466956025467</v>
      </c>
      <c r="EO30">
        <f>Sheet76!FM30</f>
        <v>0.40160410710011868</v>
      </c>
      <c r="EP30">
        <f>Sheet76!FN30</f>
        <v>0.39079045700121129</v>
      </c>
      <c r="EQ30">
        <f>Sheet76!FO30</f>
        <v>9.1774716284401273E-2</v>
      </c>
      <c r="ER30">
        <f>Sheet76!FP30</f>
        <v>0.24401298942682187</v>
      </c>
      <c r="ES30">
        <f>Sheet76!FQ30</f>
        <v>0.72137433673474682</v>
      </c>
      <c r="ET30">
        <f>Sheet76!FR30</f>
        <v>0.87223014571407975</v>
      </c>
      <c r="EU30">
        <f>Sheet76!FS30</f>
        <v>0.25929091642578833</v>
      </c>
      <c r="EV30">
        <f>Sheet76!FT30</f>
        <v>0.2057939586424514</v>
      </c>
      <c r="EW30">
        <f>Sheet76!FU30</f>
        <v>0.48961680591236645</v>
      </c>
      <c r="EZ30">
        <f>(1/4)*SUM($CW$7:$CZ$7)</f>
        <v>-0.24822547088006308</v>
      </c>
      <c r="FA30">
        <f>(1/4)*SUM($CW$8:$CZ$8)</f>
        <v>0.30951883366577176</v>
      </c>
      <c r="FB30">
        <f>(1/4)*SUM($CW$9:$CZ$9)</f>
        <v>-0.24206694791370384</v>
      </c>
      <c r="FC30">
        <f>(1/4)*SUM($CW$10:$CZ$10)</f>
        <v>8.8445847244049229E-4</v>
      </c>
      <c r="FD30">
        <f>(1/4)*SUM($CW$11:$CZ$11)</f>
        <v>-0.10296458971209442</v>
      </c>
      <c r="FE30">
        <f>(1/4)*SUM($CW$12:$CZ$12)</f>
        <v>0.22186440683319353</v>
      </c>
      <c r="FF30">
        <f>(1/4)*SUM($CW$13:$CZ$13)</f>
        <v>0.26568952613185065</v>
      </c>
      <c r="FG30">
        <f>(1/4)*SUM($CW$14:$CZ$14)</f>
        <v>-0.2326067346656894</v>
      </c>
      <c r="FH30">
        <f>(1/4)*SUM($CW$15:$CZ$15)</f>
        <v>2.6983039405607118E-2</v>
      </c>
      <c r="FI30">
        <f>(1/4)*SUM($CW$16:$CZ$16)</f>
        <v>9.2347866268718316E-4</v>
      </c>
      <c r="FL30">
        <f t="shared" ref="FL30:FU30" si="29">EN30-($EU$10*EZ30)</f>
        <v>0.34071289503113472</v>
      </c>
      <c r="FM30">
        <f t="shared" si="29"/>
        <v>0.40129458826645292</v>
      </c>
      <c r="FN30">
        <f t="shared" si="29"/>
        <v>0.39103252394912497</v>
      </c>
      <c r="FO30">
        <f t="shared" si="29"/>
        <v>9.1773831825928825E-2</v>
      </c>
      <c r="FP30">
        <f t="shared" si="29"/>
        <v>0.24411595401653396</v>
      </c>
      <c r="FQ30">
        <f t="shared" si="29"/>
        <v>0.72115247232791369</v>
      </c>
      <c r="FR30">
        <f t="shared" si="29"/>
        <v>0.87196445618794793</v>
      </c>
      <c r="FS30">
        <f t="shared" si="29"/>
        <v>0.25952352316045402</v>
      </c>
      <c r="FT30">
        <f t="shared" si="29"/>
        <v>0.2057669756030458</v>
      </c>
      <c r="FU30">
        <f t="shared" si="29"/>
        <v>0.48961588243370374</v>
      </c>
    </row>
    <row r="31" spans="1:177">
      <c r="A31">
        <v>30</v>
      </c>
      <c r="B31">
        <v>0.38151328788839545</v>
      </c>
      <c r="C31">
        <v>0.88487463498993335</v>
      </c>
      <c r="D31">
        <v>0.72217568425184431</v>
      </c>
      <c r="E31">
        <v>0.80823656507135166</v>
      </c>
      <c r="F31">
        <v>0.38512266834254744</v>
      </c>
      <c r="G31">
        <v>0.13898012852045905</v>
      </c>
      <c r="H31">
        <v>0.20656314519020469</v>
      </c>
      <c r="I31">
        <v>0.27401015195738965</v>
      </c>
      <c r="J31">
        <v>0.12026964012846422</v>
      </c>
      <c r="K31">
        <v>0.23975274866681406</v>
      </c>
      <c r="M31">
        <v>0.22548549780898386</v>
      </c>
      <c r="S31">
        <f t="shared" si="27"/>
        <v>0.96669056483310078</v>
      </c>
      <c r="T31">
        <f t="shared" si="25"/>
        <v>0.26743666396877663</v>
      </c>
      <c r="U31">
        <f t="shared" si="25"/>
        <v>0.89250002270584516</v>
      </c>
      <c r="V31">
        <f t="shared" si="25"/>
        <v>0.12814471883303713</v>
      </c>
      <c r="W31">
        <f t="shared" si="25"/>
        <v>0.53412467271460662</v>
      </c>
      <c r="X31">
        <f t="shared" si="25"/>
        <v>0.88804972740643617</v>
      </c>
      <c r="Y31">
        <f t="shared" si="25"/>
        <v>0.54437127509745686</v>
      </c>
      <c r="Z31">
        <f t="shared" si="25"/>
        <v>0.74410631826126805</v>
      </c>
      <c r="AA31">
        <f t="shared" si="25"/>
        <v>0.12026964012846422</v>
      </c>
      <c r="AB31">
        <f t="shared" si="25"/>
        <v>0.87854596370200644</v>
      </c>
      <c r="BM31">
        <f t="shared" si="28"/>
        <v>7.2776194417706849E-7</v>
      </c>
      <c r="BN31">
        <f t="shared" si="26"/>
        <v>3.9150155982428391E-6</v>
      </c>
      <c r="BO31">
        <f t="shared" si="26"/>
        <v>2.6076885946230977E-6</v>
      </c>
      <c r="BP31">
        <f t="shared" si="26"/>
        <v>3.2662317255916868E-6</v>
      </c>
      <c r="BQ31">
        <f t="shared" si="26"/>
        <v>7.4159734835641901E-7</v>
      </c>
      <c r="BR31">
        <f t="shared" si="26"/>
        <v>9.6577380617816574E-8</v>
      </c>
      <c r="BS31">
        <f t="shared" si="26"/>
        <v>2.1334166475434791E-7</v>
      </c>
      <c r="BT31">
        <f t="shared" si="26"/>
        <v>3.7540781687855884E-7</v>
      </c>
      <c r="BU31">
        <f t="shared" si="26"/>
        <v>7.2323931683151469E-8</v>
      </c>
      <c r="BV31">
        <f t="shared" si="26"/>
        <v>2.8740690246646257E-7</v>
      </c>
    </row>
    <row r="32" spans="1:177">
      <c r="A32">
        <v>31</v>
      </c>
      <c r="B32">
        <v>0.39046930917387551</v>
      </c>
      <c r="C32">
        <v>0.2337767571916417</v>
      </c>
      <c r="D32">
        <v>0.66377004439182319</v>
      </c>
      <c r="E32">
        <v>0.61325697657530054</v>
      </c>
      <c r="F32">
        <v>0.10153092893955741</v>
      </c>
      <c r="G32">
        <v>0.98793480347996931</v>
      </c>
      <c r="H32">
        <v>0.60447804075856082</v>
      </c>
      <c r="I32">
        <v>0.77005544601790676</v>
      </c>
      <c r="J32">
        <v>0.87854596370200644</v>
      </c>
      <c r="K32">
        <v>0.63217151779170544</v>
      </c>
      <c r="M32">
        <v>0.64881901075564552</v>
      </c>
      <c r="S32">
        <f t="shared" si="27"/>
        <v>0.99682940866195702</v>
      </c>
      <c r="T32">
        <f t="shared" si="25"/>
        <v>0.58918262814073574</v>
      </c>
      <c r="U32">
        <f t="shared" si="25"/>
        <v>0.72159615750445116</v>
      </c>
      <c r="V32">
        <f t="shared" si="25"/>
        <v>0.12057567037546402</v>
      </c>
      <c r="W32">
        <f t="shared" si="25"/>
        <v>0.15049284351711428</v>
      </c>
      <c r="X32">
        <f t="shared" si="25"/>
        <v>0.53519337435452086</v>
      </c>
      <c r="Y32">
        <f t="shared" si="25"/>
        <v>0.23449586748744419</v>
      </c>
      <c r="Z32">
        <f t="shared" si="25"/>
        <v>0.14448869187716959</v>
      </c>
      <c r="AA32">
        <f t="shared" si="25"/>
        <v>0.23975274866681406</v>
      </c>
      <c r="AB32">
        <f t="shared" si="25"/>
        <v>0.63217151779170544</v>
      </c>
      <c r="BG32">
        <f>IF(BG20&gt;(1-0.000000000001),(1-0.000000000001),BG20)</f>
        <v>3.2900421341132348E-3</v>
      </c>
      <c r="BH32">
        <f t="shared" ref="BH32:BJ32" si="30">IF(BH20&gt;(1-0.000000000001),(1-0.000000000001),BH20)</f>
        <v>1.4232457212346023E-3</v>
      </c>
      <c r="BI32">
        <f t="shared" si="30"/>
        <v>1.6941967622493774E-3</v>
      </c>
      <c r="BJ32">
        <f t="shared" si="30"/>
        <v>6.9063186215040915E-4</v>
      </c>
      <c r="BM32">
        <f t="shared" si="28"/>
        <v>7.6233140703361799E-7</v>
      </c>
      <c r="BN32">
        <f t="shared" si="26"/>
        <v>2.7325786101519902E-7</v>
      </c>
      <c r="BO32">
        <f t="shared" si="26"/>
        <v>2.2029533591596147E-6</v>
      </c>
      <c r="BP32">
        <f t="shared" si="26"/>
        <v>1.8804205965913937E-6</v>
      </c>
      <c r="BQ32">
        <f t="shared" si="26"/>
        <v>5.1542647656647281E-8</v>
      </c>
      <c r="BR32">
        <f t="shared" si="26"/>
        <v>4.8800758796350286E-6</v>
      </c>
      <c r="BS32">
        <f t="shared" si="26"/>
        <v>1.8269685087965417E-6</v>
      </c>
      <c r="BT32">
        <f t="shared" si="26"/>
        <v>2.9649269497091868E-6</v>
      </c>
      <c r="BU32">
        <f t="shared" si="26"/>
        <v>3.8592150516854359E-6</v>
      </c>
      <c r="BV32">
        <f t="shared" si="26"/>
        <v>1.9982041395353431E-6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0.36636067677018574</v>
      </c>
      <c r="BH33">
        <f t="shared" si="31"/>
        <v>0.28796450957842995</v>
      </c>
      <c r="BI33">
        <f t="shared" si="31"/>
        <v>0.30180324097291727</v>
      </c>
      <c r="BJ33">
        <f t="shared" si="31"/>
        <v>0.2819469073415542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9.248880544069648E-3</v>
      </c>
      <c r="BH34">
        <f t="shared" si="31"/>
        <v>7.5053785767905433E-3</v>
      </c>
      <c r="BI34">
        <f t="shared" si="31"/>
        <v>1.0326838767944694E-2</v>
      </c>
      <c r="BJ34">
        <f t="shared" si="31"/>
        <v>4.6511104563797699E-3</v>
      </c>
      <c r="BS34">
        <f>SUM(BM36:BV45)</f>
        <v>1.595279921346171E-4</v>
      </c>
      <c r="EN34">
        <f>Sheet76!FL34</f>
        <v>9.8147603654720972E-2</v>
      </c>
      <c r="EO34">
        <f>Sheet76!FM34</f>
        <v>0.52878793575899619</v>
      </c>
      <c r="EP34">
        <f>Sheet76!FN34</f>
        <v>7.0198932955208251E-2</v>
      </c>
      <c r="EQ34">
        <f>Sheet76!FO34</f>
        <v>0.68691369377926204</v>
      </c>
      <c r="ER34">
        <f>Sheet76!FP34</f>
        <v>0.736370924763043</v>
      </c>
      <c r="ES34">
        <f>Sheet76!FQ34</f>
        <v>0.49198507386480078</v>
      </c>
      <c r="ET34">
        <f>Sheet76!FR34</f>
        <v>0.80554578144037703</v>
      </c>
      <c r="EU34">
        <f>Sheet76!FS34</f>
        <v>0.50237798814226964</v>
      </c>
      <c r="EV34">
        <f>Sheet76!FT34</f>
        <v>0.14455123132334849</v>
      </c>
      <c r="EW34">
        <f>Sheet76!FU34</f>
        <v>0.30192815711686927</v>
      </c>
      <c r="EZ34">
        <f>EZ81+($EV$10*EN34)</f>
        <v>-0.95901018209264544</v>
      </c>
      <c r="FA34">
        <f t="shared" ref="FA34:FI43" si="32">FA81+($EV$10*EO34)</f>
        <v>1.1229803909217964</v>
      </c>
      <c r="FB34">
        <f t="shared" si="32"/>
        <v>-1.1080829027201153</v>
      </c>
      <c r="FC34">
        <f t="shared" si="32"/>
        <v>2.9834788604619312E-3</v>
      </c>
      <c r="FD34">
        <f t="shared" si="32"/>
        <v>-0.21583224713153701</v>
      </c>
      <c r="FE34">
        <f t="shared" si="32"/>
        <v>0.82501522719802756</v>
      </c>
      <c r="FF34">
        <f t="shared" si="32"/>
        <v>1.0055614922486624</v>
      </c>
      <c r="FG34">
        <f t="shared" si="32"/>
        <v>-0.77000456546702034</v>
      </c>
      <c r="FH34">
        <f t="shared" si="32"/>
        <v>9.3344626367474884E-2</v>
      </c>
      <c r="FI34">
        <f t="shared" si="32"/>
        <v>3.0883498881229539E-3</v>
      </c>
      <c r="FL34">
        <f t="shared" ref="FL34:FU43" si="33">EN34-($EU$10*EZ34)</f>
        <v>9.9106613836813615E-2</v>
      </c>
      <c r="FM34">
        <f t="shared" si="33"/>
        <v>0.52766495536807434</v>
      </c>
      <c r="FN34">
        <f t="shared" si="33"/>
        <v>7.1307015857928369E-2</v>
      </c>
      <c r="FO34">
        <f t="shared" si="33"/>
        <v>0.68691071030040163</v>
      </c>
      <c r="FP34">
        <f t="shared" si="33"/>
        <v>0.73658675701017451</v>
      </c>
      <c r="FQ34">
        <f t="shared" si="33"/>
        <v>0.49116005863760276</v>
      </c>
      <c r="FR34">
        <f t="shared" si="33"/>
        <v>0.80454021994812841</v>
      </c>
      <c r="FS34">
        <f t="shared" si="33"/>
        <v>0.50314799270773669</v>
      </c>
      <c r="FT34">
        <f t="shared" si="33"/>
        <v>0.14445788669698101</v>
      </c>
      <c r="FU34">
        <f t="shared" si="33"/>
        <v>0.30192506876698116</v>
      </c>
    </row>
    <row r="35" spans="1:177">
      <c r="A35">
        <v>34</v>
      </c>
      <c r="BG35">
        <f t="shared" si="31"/>
        <v>1.8010587158104967E-3</v>
      </c>
      <c r="BH35">
        <f t="shared" si="31"/>
        <v>5.3368600970919223E-4</v>
      </c>
      <c r="BI35">
        <f t="shared" si="31"/>
        <v>8.2536087632243012E-4</v>
      </c>
      <c r="BJ35">
        <f t="shared" si="31"/>
        <v>3.7772828791984993E-4</v>
      </c>
      <c r="EN35">
        <f>Sheet76!FL35</f>
        <v>0.19238200633027591</v>
      </c>
      <c r="EO35">
        <f>Sheet76!FM35</f>
        <v>0.27166569935317408</v>
      </c>
      <c r="EP35">
        <f>Sheet76!FN35</f>
        <v>0.85251354176671079</v>
      </c>
      <c r="EQ35">
        <f>Sheet76!FO35</f>
        <v>0.12496956128458964</v>
      </c>
      <c r="ER35">
        <f>Sheet76!FP35</f>
        <v>1.9013180314604198E-2</v>
      </c>
      <c r="ES35">
        <f>Sheet76!FQ35</f>
        <v>0.79193005274996808</v>
      </c>
      <c r="ET35">
        <f>Sheet76!FR35</f>
        <v>0.45716117217679875</v>
      </c>
      <c r="EU35">
        <f>Sheet76!FS35</f>
        <v>0.1750194640428572</v>
      </c>
      <c r="EV35">
        <f>Sheet76!FT35</f>
        <v>0.95866292074207526</v>
      </c>
      <c r="EW35">
        <f>Sheet76!FU35</f>
        <v>0.32851790011854631</v>
      </c>
      <c r="EZ35">
        <f t="shared" ref="EZ35:EZ43" si="34">EZ82+($EV$10*EN35)</f>
        <v>-0.62779931410946577</v>
      </c>
      <c r="FA35">
        <f t="shared" si="32"/>
        <v>0.71636374492087596</v>
      </c>
      <c r="FB35">
        <f t="shared" si="32"/>
        <v>-0.66171379832562816</v>
      </c>
      <c r="FC35">
        <f t="shared" si="32"/>
        <v>1.8597281929103257E-3</v>
      </c>
      <c r="FD35">
        <f t="shared" si="32"/>
        <v>-7.4627295164203314E-2</v>
      </c>
      <c r="FE35">
        <f t="shared" si="32"/>
        <v>0.53418468424537957</v>
      </c>
      <c r="FF35">
        <f t="shared" si="32"/>
        <v>0.64865716461551848</v>
      </c>
      <c r="FG35">
        <f t="shared" si="32"/>
        <v>-0.59981163051068609</v>
      </c>
      <c r="FH35">
        <f t="shared" si="32"/>
        <v>6.1022261646529158E-2</v>
      </c>
      <c r="FI35">
        <f t="shared" si="32"/>
        <v>1.9061728437585362E-3</v>
      </c>
      <c r="FL35">
        <f t="shared" si="33"/>
        <v>0.19300980564438538</v>
      </c>
      <c r="FM35">
        <f t="shared" si="33"/>
        <v>0.27094933560825318</v>
      </c>
      <c r="FN35">
        <f t="shared" si="33"/>
        <v>0.85317525556503637</v>
      </c>
      <c r="FO35">
        <f t="shared" si="33"/>
        <v>0.12496770155639672</v>
      </c>
      <c r="FP35">
        <f t="shared" si="33"/>
        <v>1.9087807609768401E-2</v>
      </c>
      <c r="FQ35">
        <f t="shared" si="33"/>
        <v>0.79139586806572271</v>
      </c>
      <c r="FR35">
        <f t="shared" si="33"/>
        <v>0.45651251501218321</v>
      </c>
      <c r="FS35">
        <f t="shared" si="33"/>
        <v>0.17561927567336788</v>
      </c>
      <c r="FT35">
        <f t="shared" si="33"/>
        <v>0.95860189848042876</v>
      </c>
      <c r="FU35">
        <f t="shared" si="33"/>
        <v>0.32851599394570258</v>
      </c>
    </row>
    <row r="36" spans="1:177">
      <c r="A36">
        <v>35</v>
      </c>
      <c r="B36">
        <f t="array" ref="B36:K45">TRANSPOSE(EN34:EW43)</f>
        <v>9.8147603654720972E-2</v>
      </c>
      <c r="C36">
        <v>0.19238200633027591</v>
      </c>
      <c r="D36">
        <v>0.63400024579648451</v>
      </c>
      <c r="E36">
        <v>0.35034215870648611</v>
      </c>
      <c r="F36">
        <v>0.25152347585121765</v>
      </c>
      <c r="G36">
        <v>0.87363160277684748</v>
      </c>
      <c r="H36">
        <v>0.30385499090097007</v>
      </c>
      <c r="I36">
        <v>0.19721275909290792</v>
      </c>
      <c r="J36">
        <v>0.6828029928403021</v>
      </c>
      <c r="K36">
        <v>0.31890465419555686</v>
      </c>
      <c r="M36">
        <f t="array" ref="M36:M45">TRANSPOSE(EN30:EW30)</f>
        <v>0.34046466956025467</v>
      </c>
      <c r="S36">
        <f>EN34</f>
        <v>9.8147603654720972E-2</v>
      </c>
      <c r="T36">
        <f t="shared" ref="T36:AB45" si="35">EO34</f>
        <v>0.52878793575899619</v>
      </c>
      <c r="U36">
        <f t="shared" si="35"/>
        <v>7.0198932955208251E-2</v>
      </c>
      <c r="V36">
        <f t="shared" si="35"/>
        <v>0.68691369377926204</v>
      </c>
      <c r="W36">
        <f t="shared" si="35"/>
        <v>0.736370924763043</v>
      </c>
      <c r="X36">
        <f t="shared" si="35"/>
        <v>0.49198507386480078</v>
      </c>
      <c r="Y36">
        <f t="shared" si="35"/>
        <v>0.80554578144037703</v>
      </c>
      <c r="Z36">
        <f t="shared" si="35"/>
        <v>0.50237798814226964</v>
      </c>
      <c r="AA36">
        <f t="shared" si="35"/>
        <v>0.14455123132334849</v>
      </c>
      <c r="AB36">
        <f t="shared" si="35"/>
        <v>0.30192815711686927</v>
      </c>
      <c r="BG36">
        <f t="shared" si="31"/>
        <v>0.20190988061930434</v>
      </c>
      <c r="BH36">
        <f t="shared" si="31"/>
        <v>0.10485686440782298</v>
      </c>
      <c r="BI36">
        <f t="shared" si="31"/>
        <v>0.13169895583934996</v>
      </c>
      <c r="BJ36">
        <f t="shared" si="31"/>
        <v>0.14967594028514503</v>
      </c>
      <c r="BM36">
        <f>0.5*$BL$21*B36*B36</f>
        <v>4.8164760515820987E-8</v>
      </c>
      <c r="BN36">
        <f t="shared" ref="BN36:BV45" si="36">0.5*$BL$21*C36*C36</f>
        <v>1.8505418179831162E-7</v>
      </c>
      <c r="BO36">
        <f t="shared" si="36"/>
        <v>2.0097815583500139E-6</v>
      </c>
      <c r="BP36">
        <f t="shared" si="36"/>
        <v>6.1369814083560359E-7</v>
      </c>
      <c r="BQ36">
        <f t="shared" si="36"/>
        <v>3.1632029452139036E-7</v>
      </c>
      <c r="BR36">
        <f t="shared" si="36"/>
        <v>3.8161608868522174E-6</v>
      </c>
      <c r="BS36">
        <f t="shared" si="36"/>
        <v>4.6163927747714305E-7</v>
      </c>
      <c r="BT36">
        <f t="shared" si="36"/>
        <v>1.9446436174518668E-7</v>
      </c>
      <c r="BU36">
        <f t="shared" si="36"/>
        <v>2.3310996351583685E-6</v>
      </c>
      <c r="BV36">
        <f t="shared" si="36"/>
        <v>5.0850089233793855E-7</v>
      </c>
      <c r="EN36">
        <f>Sheet76!FL36</f>
        <v>0.63400024579648451</v>
      </c>
      <c r="EO36">
        <f>Sheet76!FM36</f>
        <v>0.34083023677045438</v>
      </c>
      <c r="EP36">
        <f>Sheet76!FN36</f>
        <v>0.54985505353992914</v>
      </c>
      <c r="EQ36">
        <f>Sheet76!FO36</f>
        <v>0.33074234359114768</v>
      </c>
      <c r="ER36">
        <f>Sheet76!FP36</f>
        <v>0.70669688140676523</v>
      </c>
      <c r="ES36">
        <f>Sheet76!FQ36</f>
        <v>0.31037226544610258</v>
      </c>
      <c r="ET36">
        <f>Sheet76!FR36</f>
        <v>0.94767964356945555</v>
      </c>
      <c r="EU36">
        <f>Sheet76!FS36</f>
        <v>0.18303614466144985</v>
      </c>
      <c r="EV36">
        <f>Sheet76!FT36</f>
        <v>0.41223912633343518</v>
      </c>
      <c r="EW36">
        <f>Sheet76!FU36</f>
        <v>0.38589213372966391</v>
      </c>
      <c r="EZ36">
        <f t="shared" si="34"/>
        <v>-0.7749343877535797</v>
      </c>
      <c r="FA36">
        <f t="shared" si="32"/>
        <v>0.95228278138457068</v>
      </c>
      <c r="FB36">
        <f t="shared" si="32"/>
        <v>-0.9539139487061572</v>
      </c>
      <c r="FC36">
        <f t="shared" si="32"/>
        <v>2.5001671223167923E-3</v>
      </c>
      <c r="FD36">
        <f t="shared" si="32"/>
        <v>-0.14424921299664478</v>
      </c>
      <c r="FE36">
        <f t="shared" si="32"/>
        <v>0.69937814075442395</v>
      </c>
      <c r="FF36">
        <f t="shared" si="32"/>
        <v>0.86059666841699467</v>
      </c>
      <c r="FG36">
        <f t="shared" si="32"/>
        <v>-0.7243343934125045</v>
      </c>
      <c r="FH36">
        <f t="shared" si="32"/>
        <v>8.015150252037595E-2</v>
      </c>
      <c r="FI36">
        <f t="shared" si="32"/>
        <v>2.5706961109524199E-3</v>
      </c>
      <c r="FL36">
        <f t="shared" si="33"/>
        <v>0.63477518018423806</v>
      </c>
      <c r="FM36">
        <f t="shared" si="33"/>
        <v>0.33987795398906978</v>
      </c>
      <c r="FN36">
        <f t="shared" si="33"/>
        <v>0.55080896748863528</v>
      </c>
      <c r="FO36">
        <f t="shared" si="33"/>
        <v>0.33073984342402535</v>
      </c>
      <c r="FP36">
        <f t="shared" si="33"/>
        <v>0.70684113061976184</v>
      </c>
      <c r="FQ36">
        <f t="shared" si="33"/>
        <v>0.30967288730534814</v>
      </c>
      <c r="FR36">
        <f t="shared" si="33"/>
        <v>0.94681904690103857</v>
      </c>
      <c r="FS36">
        <f t="shared" si="33"/>
        <v>0.18376047905486237</v>
      </c>
      <c r="FT36">
        <f t="shared" si="33"/>
        <v>0.41215897483091479</v>
      </c>
      <c r="FU36">
        <f t="shared" si="33"/>
        <v>0.38588956303355298</v>
      </c>
    </row>
    <row r="37" spans="1:177">
      <c r="A37">
        <v>36</v>
      </c>
      <c r="B37">
        <v>0.52878793575899619</v>
      </c>
      <c r="C37">
        <v>0.27166569935317408</v>
      </c>
      <c r="D37">
        <v>0.34083023677045438</v>
      </c>
      <c r="E37">
        <v>0.76623739470929442</v>
      </c>
      <c r="F37">
        <v>0.91468923977885164</v>
      </c>
      <c r="G37">
        <v>0.1128991076764628</v>
      </c>
      <c r="H37">
        <v>0.96029092461967236</v>
      </c>
      <c r="I37">
        <v>0.85527942347319363</v>
      </c>
      <c r="J37">
        <v>0.27713237608366148</v>
      </c>
      <c r="K37">
        <v>0.90888952424449831</v>
      </c>
      <c r="M37">
        <v>0.40160410710011868</v>
      </c>
      <c r="S37">
        <f t="shared" ref="S37:S45" si="37">EN35</f>
        <v>0.19238200633027591</v>
      </c>
      <c r="T37">
        <f t="shared" si="35"/>
        <v>0.27166569935317408</v>
      </c>
      <c r="U37">
        <f t="shared" si="35"/>
        <v>0.85251354176671079</v>
      </c>
      <c r="V37">
        <f t="shared" si="35"/>
        <v>0.12496956128458964</v>
      </c>
      <c r="W37">
        <f t="shared" si="35"/>
        <v>1.9013180314604198E-2</v>
      </c>
      <c r="X37">
        <f t="shared" si="35"/>
        <v>0.79193005274996808</v>
      </c>
      <c r="Y37">
        <f t="shared" si="35"/>
        <v>0.45716117217679875</v>
      </c>
      <c r="Z37">
        <f t="shared" si="35"/>
        <v>0.1750194640428572</v>
      </c>
      <c r="AA37">
        <f t="shared" si="35"/>
        <v>0.95866292074207526</v>
      </c>
      <c r="AB37">
        <f t="shared" si="35"/>
        <v>0.32851790011854631</v>
      </c>
      <c r="BG37">
        <f t="shared" si="31"/>
        <v>0.16877489675737337</v>
      </c>
      <c r="BH37">
        <f t="shared" si="31"/>
        <v>0.30475765000648075</v>
      </c>
      <c r="BI37">
        <f t="shared" si="31"/>
        <v>0.21497074753684203</v>
      </c>
      <c r="BJ37">
        <f t="shared" si="31"/>
        <v>0.19895433303207793</v>
      </c>
      <c r="BM37">
        <f t="shared" ref="BM37:BM45" si="38">0.5*$BL$21*B37*B37</f>
        <v>1.3980834050213014E-6</v>
      </c>
      <c r="BN37">
        <f t="shared" si="36"/>
        <v>3.6901126102524588E-7</v>
      </c>
      <c r="BO37">
        <f t="shared" si="36"/>
        <v>5.8082625148502001E-7</v>
      </c>
      <c r="BP37">
        <f t="shared" si="36"/>
        <v>2.9355987252544354E-6</v>
      </c>
      <c r="BQ37">
        <f t="shared" si="36"/>
        <v>4.1832820268360682E-6</v>
      </c>
      <c r="BR37">
        <f t="shared" si="36"/>
        <v>6.3731042570707715E-8</v>
      </c>
      <c r="BS37">
        <f t="shared" si="36"/>
        <v>4.6107932995345272E-6</v>
      </c>
      <c r="BT37">
        <f t="shared" si="36"/>
        <v>3.657514461083193E-6</v>
      </c>
      <c r="BU37">
        <f t="shared" si="36"/>
        <v>3.8401176936887996E-7</v>
      </c>
      <c r="BV37">
        <f t="shared" si="36"/>
        <v>4.1304008364069523E-6</v>
      </c>
      <c r="EN37">
        <f>Sheet76!FL37</f>
        <v>0.35034215870648611</v>
      </c>
      <c r="EO37">
        <f>Sheet76!FM37</f>
        <v>0.76623739470929442</v>
      </c>
      <c r="EP37">
        <f>Sheet76!FN37</f>
        <v>0.99040301950750664</v>
      </c>
      <c r="EQ37">
        <f>Sheet76!FO37</f>
        <v>0.43081802177917061</v>
      </c>
      <c r="ER37">
        <f>Sheet76!FP37</f>
        <v>0.41029086498518769</v>
      </c>
      <c r="ES37">
        <f>Sheet76!FQ37</f>
        <v>0.87412966924730584</v>
      </c>
      <c r="ET37">
        <f>Sheet76!FR37</f>
        <v>0.57610691021176574</v>
      </c>
      <c r="EU37">
        <f>Sheet76!FS37</f>
        <v>0.80856760110823256</v>
      </c>
      <c r="EV37">
        <f>Sheet76!FT37</f>
        <v>0.2839353514289934</v>
      </c>
      <c r="EW37">
        <f>Sheet76!FU37</f>
        <v>0.19940583321944672</v>
      </c>
      <c r="EZ37">
        <f t="shared" si="34"/>
        <v>-0.52041728334951998</v>
      </c>
      <c r="FA37">
        <f t="shared" si="32"/>
        <v>0.59367098823772135</v>
      </c>
      <c r="FB37">
        <f t="shared" si="32"/>
        <v>-0.55937291813955792</v>
      </c>
      <c r="FC37">
        <f t="shared" si="32"/>
        <v>1.5289503600354382E-3</v>
      </c>
      <c r="FD37">
        <f t="shared" si="32"/>
        <v>-4.8168475407745361E-2</v>
      </c>
      <c r="FE37">
        <f t="shared" si="32"/>
        <v>0.44397144027334862</v>
      </c>
      <c r="FF37">
        <f t="shared" si="32"/>
        <v>0.54059872472632009</v>
      </c>
      <c r="FG37">
        <f t="shared" si="32"/>
        <v>-0.5037948274486127</v>
      </c>
      <c r="FH37">
        <f t="shared" si="32"/>
        <v>5.0481405601149811E-2</v>
      </c>
      <c r="FI37">
        <f t="shared" si="32"/>
        <v>1.5588975151098531E-3</v>
      </c>
      <c r="FL37">
        <f t="shared" si="33"/>
        <v>0.35086257598983561</v>
      </c>
      <c r="FM37">
        <f t="shared" si="33"/>
        <v>0.76564372372105671</v>
      </c>
      <c r="FN37">
        <f t="shared" si="33"/>
        <v>0.99096239242564621</v>
      </c>
      <c r="FO37">
        <f t="shared" si="33"/>
        <v>0.43081649282881057</v>
      </c>
      <c r="FP37">
        <f t="shared" si="33"/>
        <v>0.41033903346059541</v>
      </c>
      <c r="FQ37">
        <f t="shared" si="33"/>
        <v>0.87368569780703254</v>
      </c>
      <c r="FR37">
        <f t="shared" si="33"/>
        <v>0.57556631148703941</v>
      </c>
      <c r="FS37">
        <f t="shared" si="33"/>
        <v>0.80907139593568123</v>
      </c>
      <c r="FT37">
        <f t="shared" si="33"/>
        <v>0.28388487002339224</v>
      </c>
      <c r="FU37">
        <f t="shared" si="33"/>
        <v>0.19940427432193161</v>
      </c>
    </row>
    <row r="38" spans="1:177">
      <c r="A38">
        <v>37</v>
      </c>
      <c r="B38">
        <v>7.0198932955208251E-2</v>
      </c>
      <c r="C38">
        <v>0.85251354176671079</v>
      </c>
      <c r="D38">
        <v>0.54985505353992914</v>
      </c>
      <c r="E38">
        <v>0.99040301950750664</v>
      </c>
      <c r="F38">
        <v>0.40352157617672368</v>
      </c>
      <c r="G38">
        <v>0.25093572771753686</v>
      </c>
      <c r="H38">
        <v>9.8808628303960422E-2</v>
      </c>
      <c r="I38">
        <v>0.69424282615814936</v>
      </c>
      <c r="J38">
        <v>3.8714082008814529E-2</v>
      </c>
      <c r="K38">
        <v>0.75306489083860684</v>
      </c>
      <c r="M38">
        <v>0.39079045700121129</v>
      </c>
      <c r="S38">
        <f t="shared" si="37"/>
        <v>0.63400024579648451</v>
      </c>
      <c r="T38">
        <f t="shared" si="35"/>
        <v>0.34083023677045438</v>
      </c>
      <c r="U38">
        <f t="shared" si="35"/>
        <v>0.54985505353992914</v>
      </c>
      <c r="V38">
        <f t="shared" si="35"/>
        <v>0.33074234359114768</v>
      </c>
      <c r="W38">
        <f t="shared" si="35"/>
        <v>0.70669688140676523</v>
      </c>
      <c r="X38">
        <f t="shared" si="35"/>
        <v>0.31037226544610258</v>
      </c>
      <c r="Y38">
        <f t="shared" si="35"/>
        <v>0.94767964356945555</v>
      </c>
      <c r="Z38">
        <f t="shared" si="35"/>
        <v>0.18303614466144985</v>
      </c>
      <c r="AA38">
        <f t="shared" si="35"/>
        <v>0.41223912633343518</v>
      </c>
      <c r="AB38">
        <f t="shared" si="35"/>
        <v>0.38589213372966391</v>
      </c>
      <c r="BG38">
        <f t="shared" si="31"/>
        <v>0.18455554943348013</v>
      </c>
      <c r="BH38">
        <f t="shared" si="31"/>
        <v>0.25589858392592507</v>
      </c>
      <c r="BI38">
        <f t="shared" si="31"/>
        <v>0.28336313600504692</v>
      </c>
      <c r="BJ38">
        <f t="shared" si="31"/>
        <v>0.33894083516295054</v>
      </c>
      <c r="BM38">
        <f t="shared" si="38"/>
        <v>2.4639450940249119E-8</v>
      </c>
      <c r="BN38">
        <f t="shared" si="36"/>
        <v>3.6338966944781066E-6</v>
      </c>
      <c r="BO38">
        <f t="shared" si="36"/>
        <v>1.511702899516992E-6</v>
      </c>
      <c r="BP38">
        <f t="shared" si="36"/>
        <v>4.9044907052479332E-6</v>
      </c>
      <c r="BQ38">
        <f t="shared" si="36"/>
        <v>8.1414831220073716E-7</v>
      </c>
      <c r="BR38">
        <f t="shared" si="36"/>
        <v>3.1484369722564899E-7</v>
      </c>
      <c r="BS38">
        <f t="shared" si="36"/>
        <v>4.8815725136551049E-8</v>
      </c>
      <c r="BT38">
        <f t="shared" si="36"/>
        <v>2.4098655083602722E-6</v>
      </c>
      <c r="BU38">
        <f t="shared" si="36"/>
        <v>7.4939007289260847E-9</v>
      </c>
      <c r="BV38">
        <f t="shared" si="36"/>
        <v>2.8355336490688144E-6</v>
      </c>
      <c r="EN38">
        <f>Sheet76!FL38</f>
        <v>0.25152347585121765</v>
      </c>
      <c r="EO38">
        <f>Sheet76!FM38</f>
        <v>0.91468923977885164</v>
      </c>
      <c r="EP38">
        <f>Sheet76!FN38</f>
        <v>0.40352157617672368</v>
      </c>
      <c r="EQ38">
        <f>Sheet76!FO38</f>
        <v>0.26389797513626717</v>
      </c>
      <c r="ER38">
        <f>Sheet76!FP38</f>
        <v>0.53763394765312444</v>
      </c>
      <c r="ES38">
        <f>Sheet76!FQ38</f>
        <v>0.87857330258972333</v>
      </c>
      <c r="ET38">
        <f>Sheet76!FR38</f>
        <v>0.7333295409944347</v>
      </c>
      <c r="EU38">
        <f>Sheet76!FS38</f>
        <v>0.10408897325154448</v>
      </c>
      <c r="EV38">
        <f>Sheet76!FT38</f>
        <v>0.50723080650903374</v>
      </c>
      <c r="EW38">
        <f>Sheet76!FU38</f>
        <v>0.74019551662827887</v>
      </c>
      <c r="EZ38">
        <f t="shared" si="34"/>
        <v>-0.79395790453665693</v>
      </c>
      <c r="FA38">
        <f t="shared" si="32"/>
        <v>0.81069604586949295</v>
      </c>
      <c r="FB38">
        <f t="shared" si="32"/>
        <v>-0.73847060813346965</v>
      </c>
      <c r="FC38">
        <f t="shared" si="32"/>
        <v>2.1606850487636735E-3</v>
      </c>
      <c r="FD38">
        <f t="shared" si="32"/>
        <v>-0.17256859754815954</v>
      </c>
      <c r="FE38">
        <f t="shared" si="32"/>
        <v>0.6045886873278552</v>
      </c>
      <c r="FF38">
        <f t="shared" si="32"/>
        <v>0.71773050295690421</v>
      </c>
      <c r="FG38">
        <f t="shared" si="32"/>
        <v>-0.49876190308235835</v>
      </c>
      <c r="FH38">
        <f t="shared" si="32"/>
        <v>6.6369325495197848E-2</v>
      </c>
      <c r="FI38">
        <f t="shared" si="32"/>
        <v>2.2671134459762493E-3</v>
      </c>
      <c r="FL38">
        <f t="shared" si="33"/>
        <v>0.25231743375575433</v>
      </c>
      <c r="FM38">
        <f t="shared" si="33"/>
        <v>0.91387854373298216</v>
      </c>
      <c r="FN38">
        <f t="shared" si="33"/>
        <v>0.40426004678485716</v>
      </c>
      <c r="FO38">
        <f t="shared" si="33"/>
        <v>0.2638958144512184</v>
      </c>
      <c r="FP38">
        <f t="shared" si="33"/>
        <v>0.53780651625067255</v>
      </c>
      <c r="FQ38">
        <f t="shared" si="33"/>
        <v>0.8779687139023955</v>
      </c>
      <c r="FR38">
        <f t="shared" si="33"/>
        <v>0.73261181049147783</v>
      </c>
      <c r="FS38">
        <f t="shared" si="33"/>
        <v>0.10458773515462684</v>
      </c>
      <c r="FT38">
        <f t="shared" si="33"/>
        <v>0.50716443718353854</v>
      </c>
      <c r="FU38">
        <f t="shared" si="33"/>
        <v>0.7401932495148329</v>
      </c>
    </row>
    <row r="39" spans="1:177">
      <c r="A39">
        <v>38</v>
      </c>
      <c r="B39">
        <v>0.68691369377926204</v>
      </c>
      <c r="C39">
        <v>0.12496956128458964</v>
      </c>
      <c r="D39">
        <v>0.33074234359114768</v>
      </c>
      <c r="E39">
        <v>0.43081802177917061</v>
      </c>
      <c r="F39">
        <v>0.26389797513626717</v>
      </c>
      <c r="G39">
        <v>0.23465465115452003</v>
      </c>
      <c r="H39">
        <v>0.14909212452836382</v>
      </c>
      <c r="I39">
        <v>0.73936665728654904</v>
      </c>
      <c r="J39">
        <v>0.40262337741021181</v>
      </c>
      <c r="K39">
        <v>0.31556726018627257</v>
      </c>
      <c r="M39">
        <v>9.1774716284401273E-2</v>
      </c>
      <c r="S39">
        <f t="shared" si="37"/>
        <v>0.35034215870648611</v>
      </c>
      <c r="T39">
        <f t="shared" si="35"/>
        <v>0.76623739470929442</v>
      </c>
      <c r="U39">
        <f t="shared" si="35"/>
        <v>0.99040301950750664</v>
      </c>
      <c r="V39">
        <f t="shared" si="35"/>
        <v>0.43081802177917061</v>
      </c>
      <c r="W39">
        <f t="shared" si="35"/>
        <v>0.41029086498518769</v>
      </c>
      <c r="X39">
        <f t="shared" si="35"/>
        <v>0.87412966924730584</v>
      </c>
      <c r="Y39">
        <f t="shared" si="35"/>
        <v>0.57610691021176574</v>
      </c>
      <c r="Z39">
        <f t="shared" si="35"/>
        <v>0.80856760110823256</v>
      </c>
      <c r="AA39">
        <f t="shared" si="35"/>
        <v>0.2839353514289934</v>
      </c>
      <c r="AB39">
        <f t="shared" si="35"/>
        <v>0.19940583321944672</v>
      </c>
      <c r="BG39">
        <f t="shared" si="31"/>
        <v>2.5293506846674287E-2</v>
      </c>
      <c r="BH39">
        <f t="shared" si="31"/>
        <v>2.0239828077689915E-2</v>
      </c>
      <c r="BI39">
        <f t="shared" si="31"/>
        <v>1.4470460962899308E-2</v>
      </c>
      <c r="BJ39">
        <f t="shared" si="31"/>
        <v>9.5692654499789313E-3</v>
      </c>
      <c r="BM39">
        <f t="shared" si="38"/>
        <v>2.3592521135073489E-6</v>
      </c>
      <c r="BN39">
        <f t="shared" si="36"/>
        <v>7.8086956238314032E-8</v>
      </c>
      <c r="BO39">
        <f t="shared" si="36"/>
        <v>5.4695248922082396E-7</v>
      </c>
      <c r="BP39">
        <f t="shared" si="36"/>
        <v>9.2802083944858975E-7</v>
      </c>
      <c r="BQ39">
        <f t="shared" si="36"/>
        <v>3.4821070640510948E-7</v>
      </c>
      <c r="BR39">
        <f t="shared" si="36"/>
        <v>2.7531402654224745E-7</v>
      </c>
      <c r="BS39">
        <f t="shared" si="36"/>
        <v>1.1114230798190573E-7</v>
      </c>
      <c r="BT39">
        <f t="shared" si="36"/>
        <v>2.7333152695354264E-6</v>
      </c>
      <c r="BU39">
        <f t="shared" si="36"/>
        <v>8.1052792018602947E-7</v>
      </c>
      <c r="BV39">
        <f t="shared" si="36"/>
        <v>4.9791347850735326E-7</v>
      </c>
      <c r="EN39">
        <f>Sheet76!FL39</f>
        <v>0.87363160277684748</v>
      </c>
      <c r="EO39">
        <f>Sheet76!FM39</f>
        <v>0.1128991076764628</v>
      </c>
      <c r="EP39">
        <f>Sheet76!FN39</f>
        <v>0.25093572771753686</v>
      </c>
      <c r="EQ39">
        <f>Sheet76!FO39</f>
        <v>0.23465465115452003</v>
      </c>
      <c r="ER39">
        <f>Sheet76!FP39</f>
        <v>0.7389992384858165</v>
      </c>
      <c r="ES39">
        <f>Sheet76!FQ39</f>
        <v>0.33813740721464125</v>
      </c>
      <c r="ET39">
        <f>Sheet76!FR39</f>
        <v>9.3247279600057367E-2</v>
      </c>
      <c r="EU39">
        <f>Sheet76!FS39</f>
        <v>0.97016891407767236</v>
      </c>
      <c r="EV39">
        <f>Sheet76!FT39</f>
        <v>0.15463980269618421</v>
      </c>
      <c r="EW39">
        <f>Sheet76!FU39</f>
        <v>0.61938934376640653</v>
      </c>
      <c r="EZ39">
        <f t="shared" si="34"/>
        <v>-1.0809261156621273</v>
      </c>
      <c r="FA39">
        <f t="shared" si="32"/>
        <v>1.1449948242664909</v>
      </c>
      <c r="FB39">
        <f t="shared" si="32"/>
        <v>-0.99539213238518509</v>
      </c>
      <c r="FC39">
        <f t="shared" si="32"/>
        <v>3.1004904814267318E-3</v>
      </c>
      <c r="FD39">
        <f t="shared" si="32"/>
        <v>-0.26968920214930431</v>
      </c>
      <c r="FE39">
        <f t="shared" si="32"/>
        <v>0.84750755200130456</v>
      </c>
      <c r="FF39">
        <f t="shared" si="32"/>
        <v>1.0065140606466314</v>
      </c>
      <c r="FG39">
        <f t="shared" si="32"/>
        <v>-0.75468945778595453</v>
      </c>
      <c r="FH39">
        <f t="shared" si="32"/>
        <v>9.5377670291967934E-2</v>
      </c>
      <c r="FI39">
        <f t="shared" si="32"/>
        <v>3.2461773255016684E-3</v>
      </c>
      <c r="FL39">
        <f t="shared" si="33"/>
        <v>0.87471252889250961</v>
      </c>
      <c r="FM39">
        <f t="shared" si="33"/>
        <v>0.11175411285219632</v>
      </c>
      <c r="FN39">
        <f t="shared" si="33"/>
        <v>0.25193111984992206</v>
      </c>
      <c r="FO39">
        <f t="shared" si="33"/>
        <v>0.23465155066403859</v>
      </c>
      <c r="FP39">
        <f t="shared" si="33"/>
        <v>0.73926892768796582</v>
      </c>
      <c r="FQ39">
        <f t="shared" si="33"/>
        <v>0.33728989966263995</v>
      </c>
      <c r="FR39">
        <f t="shared" si="33"/>
        <v>9.2240765539410741E-2</v>
      </c>
      <c r="FS39">
        <f t="shared" si="33"/>
        <v>0.97092360353545837</v>
      </c>
      <c r="FT39">
        <f t="shared" si="33"/>
        <v>0.15454442502589225</v>
      </c>
      <c r="FU39">
        <f t="shared" si="33"/>
        <v>0.61938609758908103</v>
      </c>
    </row>
    <row r="40" spans="1:177">
      <c r="A40">
        <v>39</v>
      </c>
      <c r="B40">
        <v>0.736370924763043</v>
      </c>
      <c r="C40">
        <v>1.9013180314604198E-2</v>
      </c>
      <c r="D40">
        <v>0.70669688140676523</v>
      </c>
      <c r="E40">
        <v>0.41029086498518769</v>
      </c>
      <c r="F40">
        <v>0.53763394765312444</v>
      </c>
      <c r="G40">
        <v>0.7389992384858165</v>
      </c>
      <c r="H40">
        <v>0.995189718544502</v>
      </c>
      <c r="I40">
        <v>0.93393846682840731</v>
      </c>
      <c r="J40">
        <v>0.28833588418506095</v>
      </c>
      <c r="K40">
        <v>1.1947374278832927E-2</v>
      </c>
      <c r="M40">
        <v>0.24401298942682187</v>
      </c>
      <c r="S40">
        <f t="shared" si="37"/>
        <v>0.25152347585121765</v>
      </c>
      <c r="T40">
        <f t="shared" si="35"/>
        <v>0.91468923977885164</v>
      </c>
      <c r="U40">
        <f t="shared" si="35"/>
        <v>0.40352157617672368</v>
      </c>
      <c r="V40">
        <f t="shared" si="35"/>
        <v>0.26389797513626717</v>
      </c>
      <c r="W40">
        <f t="shared" si="35"/>
        <v>0.53763394765312444</v>
      </c>
      <c r="X40">
        <f t="shared" si="35"/>
        <v>0.87857330258972333</v>
      </c>
      <c r="Y40">
        <f t="shared" si="35"/>
        <v>0.7333295409944347</v>
      </c>
      <c r="Z40">
        <f t="shared" si="35"/>
        <v>0.10408897325154448</v>
      </c>
      <c r="AA40">
        <f t="shared" si="35"/>
        <v>0.50723080650903374</v>
      </c>
      <c r="AB40">
        <f t="shared" si="35"/>
        <v>0.74019551662827887</v>
      </c>
      <c r="BG40">
        <f t="shared" si="31"/>
        <v>3.6735383046122401E-2</v>
      </c>
      <c r="BH40">
        <f t="shared" si="31"/>
        <v>1.6187020495962292E-2</v>
      </c>
      <c r="BI40">
        <f t="shared" si="31"/>
        <v>4.0144568462743925E-2</v>
      </c>
      <c r="BJ40">
        <f t="shared" si="31"/>
        <v>1.4865185617599858E-2</v>
      </c>
      <c r="BM40">
        <f t="shared" si="38"/>
        <v>2.7112106941818957E-6</v>
      </c>
      <c r="BN40">
        <f t="shared" si="36"/>
        <v>1.8075051283782631E-9</v>
      </c>
      <c r="BO40">
        <f t="shared" si="36"/>
        <v>2.4971024109502382E-6</v>
      </c>
      <c r="BP40">
        <f t="shared" si="36"/>
        <v>8.4169296945146775E-7</v>
      </c>
      <c r="BQ40">
        <f t="shared" si="36"/>
        <v>1.445251308345413E-6</v>
      </c>
      <c r="BR40">
        <f t="shared" si="36"/>
        <v>2.7305993724130836E-6</v>
      </c>
      <c r="BS40">
        <f t="shared" si="36"/>
        <v>4.9520128794834263E-6</v>
      </c>
      <c r="BT40">
        <f t="shared" si="36"/>
        <v>4.3612052991089806E-6</v>
      </c>
      <c r="BU40">
        <f t="shared" si="36"/>
        <v>4.1568791054390445E-7</v>
      </c>
      <c r="BV40">
        <f t="shared" si="36"/>
        <v>7.1369876079259318E-10</v>
      </c>
      <c r="EN40">
        <f>Sheet76!FL40</f>
        <v>0.30385499090097007</v>
      </c>
      <c r="EO40">
        <f>Sheet76!FM40</f>
        <v>0.96029092461967236</v>
      </c>
      <c r="EP40">
        <f>Sheet76!FN40</f>
        <v>9.8808628303960422E-2</v>
      </c>
      <c r="EQ40">
        <f>Sheet76!FO40</f>
        <v>0.14909212452836382</v>
      </c>
      <c r="ER40">
        <f>Sheet76!FP40</f>
        <v>0.995189718544502</v>
      </c>
      <c r="ES40">
        <f>Sheet76!FQ40</f>
        <v>0.10424430349644237</v>
      </c>
      <c r="ET40">
        <f>Sheet76!FR40</f>
        <v>0.31553441243273711</v>
      </c>
      <c r="EU40">
        <f>Sheet76!FS40</f>
        <v>0.21926622065580714</v>
      </c>
      <c r="EV40">
        <f>Sheet76!FT40</f>
        <v>0.89984965999335442</v>
      </c>
      <c r="EW40">
        <f>Sheet76!FU40</f>
        <v>0.59951603649441032</v>
      </c>
      <c r="EZ40">
        <f t="shared" si="34"/>
        <v>-0.521743369835727</v>
      </c>
      <c r="FA40">
        <f t="shared" si="32"/>
        <v>0.75655916821068725</v>
      </c>
      <c r="FB40">
        <f t="shared" si="32"/>
        <v>-0.64680086063445319</v>
      </c>
      <c r="FC40">
        <f t="shared" si="32"/>
        <v>2.1499682250236095E-3</v>
      </c>
      <c r="FD40">
        <f t="shared" si="32"/>
        <v>-0.23248925940754156</v>
      </c>
      <c r="FE40">
        <f t="shared" si="32"/>
        <v>0.53525576805177577</v>
      </c>
      <c r="FF40">
        <f t="shared" si="32"/>
        <v>0.65739442956676419</v>
      </c>
      <c r="FG40">
        <f t="shared" si="32"/>
        <v>-0.61930404420455554</v>
      </c>
      <c r="FH40">
        <f t="shared" si="32"/>
        <v>6.6795946823411265E-2</v>
      </c>
      <c r="FI40">
        <f t="shared" si="32"/>
        <v>2.228709674815072E-3</v>
      </c>
      <c r="FL40">
        <f t="shared" si="33"/>
        <v>0.3043767342708058</v>
      </c>
      <c r="FM40">
        <f t="shared" si="33"/>
        <v>0.95953436545146165</v>
      </c>
      <c r="FN40">
        <f t="shared" si="33"/>
        <v>9.9455429164594877E-2</v>
      </c>
      <c r="FO40">
        <f t="shared" si="33"/>
        <v>0.14908997456013878</v>
      </c>
      <c r="FP40">
        <f t="shared" si="33"/>
        <v>0.99542220780390955</v>
      </c>
      <c r="FQ40">
        <f t="shared" si="33"/>
        <v>0.1037090477283906</v>
      </c>
      <c r="FR40">
        <f t="shared" si="33"/>
        <v>0.31487701800317036</v>
      </c>
      <c r="FS40">
        <f t="shared" si="33"/>
        <v>0.21988552470001169</v>
      </c>
      <c r="FT40">
        <f t="shared" si="33"/>
        <v>0.89978286404653096</v>
      </c>
      <c r="FU40">
        <f t="shared" si="33"/>
        <v>0.59951380778473551</v>
      </c>
    </row>
    <row r="41" spans="1:177">
      <c r="A41">
        <v>40</v>
      </c>
      <c r="B41">
        <v>0.49198507386480078</v>
      </c>
      <c r="C41">
        <v>0.79193005274996808</v>
      </c>
      <c r="D41">
        <v>0.31037226544610258</v>
      </c>
      <c r="E41">
        <v>0.87412966924730584</v>
      </c>
      <c r="F41">
        <v>0.87857330258972333</v>
      </c>
      <c r="G41">
        <v>0.33813740721464125</v>
      </c>
      <c r="H41">
        <v>0.10424430349644237</v>
      </c>
      <c r="I41">
        <v>0.84665713602348491</v>
      </c>
      <c r="J41">
        <v>0.54011415920534689</v>
      </c>
      <c r="K41">
        <v>0.57786778045959153</v>
      </c>
      <c r="M41">
        <v>0.72137433673474682</v>
      </c>
      <c r="S41">
        <f t="shared" si="37"/>
        <v>0.87363160277684748</v>
      </c>
      <c r="T41">
        <f t="shared" si="35"/>
        <v>0.1128991076764628</v>
      </c>
      <c r="U41">
        <f t="shared" si="35"/>
        <v>0.25093572771753686</v>
      </c>
      <c r="V41">
        <f t="shared" si="35"/>
        <v>0.23465465115452003</v>
      </c>
      <c r="W41">
        <f t="shared" si="35"/>
        <v>0.7389992384858165</v>
      </c>
      <c r="X41">
        <f t="shared" si="35"/>
        <v>0.33813740721464125</v>
      </c>
      <c r="Y41">
        <f t="shared" si="35"/>
        <v>9.3247279600057367E-2</v>
      </c>
      <c r="Z41">
        <f t="shared" si="35"/>
        <v>0.97016891407767236</v>
      </c>
      <c r="AA41">
        <f t="shared" si="35"/>
        <v>0.15463980269618421</v>
      </c>
      <c r="AB41">
        <f t="shared" si="35"/>
        <v>0.61938934376640653</v>
      </c>
      <c r="BG41">
        <f t="shared" si="31"/>
        <v>2.0301251328664529E-3</v>
      </c>
      <c r="BH41">
        <f t="shared" si="31"/>
        <v>6.3323319995473146E-4</v>
      </c>
      <c r="BI41">
        <f t="shared" si="31"/>
        <v>7.0249381368412604E-4</v>
      </c>
      <c r="BJ41">
        <f t="shared" si="31"/>
        <v>3.2806250424342236E-4</v>
      </c>
      <c r="BM41">
        <f t="shared" si="38"/>
        <v>1.2102465645287675E-6</v>
      </c>
      <c r="BN41">
        <f t="shared" si="36"/>
        <v>3.1357660422428367E-6</v>
      </c>
      <c r="BO41">
        <f t="shared" si="36"/>
        <v>4.8165471579072985E-7</v>
      </c>
      <c r="BP41">
        <f t="shared" si="36"/>
        <v>3.8205133932920221E-6</v>
      </c>
      <c r="BQ41">
        <f t="shared" si="36"/>
        <v>3.8594552401170679E-6</v>
      </c>
      <c r="BR41">
        <f t="shared" si="36"/>
        <v>5.7168453078920068E-7</v>
      </c>
      <c r="BS41">
        <f t="shared" si="36"/>
        <v>5.4334374057291941E-8</v>
      </c>
      <c r="BT41">
        <f t="shared" si="36"/>
        <v>3.5841415298974491E-6</v>
      </c>
      <c r="BU41">
        <f t="shared" si="36"/>
        <v>1.4586165248704942E-6</v>
      </c>
      <c r="BV41">
        <f t="shared" si="36"/>
        <v>1.6696558584664734E-6</v>
      </c>
      <c r="EN41">
        <f>Sheet76!FL41</f>
        <v>0.19721275909290792</v>
      </c>
      <c r="EO41">
        <f>Sheet76!FM41</f>
        <v>0.85527942347319363</v>
      </c>
      <c r="EP41">
        <f>Sheet76!FN41</f>
        <v>0.69424282615814936</v>
      </c>
      <c r="EQ41">
        <f>Sheet76!FO41</f>
        <v>0.73936665728654904</v>
      </c>
      <c r="ER41">
        <f>Sheet76!FP41</f>
        <v>0.93393846682840731</v>
      </c>
      <c r="ES41">
        <f>Sheet76!FQ41</f>
        <v>0.84665713602348491</v>
      </c>
      <c r="ET41">
        <f>Sheet76!FR41</f>
        <v>0.39007882111687375</v>
      </c>
      <c r="EU41">
        <f>Sheet76!FS41</f>
        <v>0.51507468498693876</v>
      </c>
      <c r="EV41">
        <f>Sheet76!FT41</f>
        <v>0.90129945063454431</v>
      </c>
      <c r="EW41">
        <f>Sheet76!FU41</f>
        <v>6.7770275393226345E-2</v>
      </c>
      <c r="EZ41">
        <f t="shared" si="34"/>
        <v>-0.76209202072585891</v>
      </c>
      <c r="FA41">
        <f t="shared" si="32"/>
        <v>0.94175438379431375</v>
      </c>
      <c r="FB41">
        <f t="shared" si="32"/>
        <v>-0.8115877236777812</v>
      </c>
      <c r="FC41">
        <f t="shared" si="32"/>
        <v>2.6158740247138133E-3</v>
      </c>
      <c r="FD41">
        <f t="shared" si="32"/>
        <v>-0.24977175400487292</v>
      </c>
      <c r="FE41">
        <f t="shared" si="32"/>
        <v>0.68151411397288975</v>
      </c>
      <c r="FF41">
        <f t="shared" si="32"/>
        <v>0.82411504180912953</v>
      </c>
      <c r="FG41">
        <f t="shared" si="32"/>
        <v>-0.71023264822640075</v>
      </c>
      <c r="FH41">
        <f t="shared" si="32"/>
        <v>8.1036270574670749E-2</v>
      </c>
      <c r="FI41">
        <f t="shared" si="32"/>
        <v>2.7098716642062655E-3</v>
      </c>
      <c r="FL41">
        <f t="shared" si="33"/>
        <v>0.19797485111363378</v>
      </c>
      <c r="FM41">
        <f t="shared" si="33"/>
        <v>0.85433766908939934</v>
      </c>
      <c r="FN41">
        <f t="shared" si="33"/>
        <v>0.69505441388182709</v>
      </c>
      <c r="FO41">
        <f t="shared" si="33"/>
        <v>0.73936404141252432</v>
      </c>
      <c r="FP41">
        <f t="shared" si="33"/>
        <v>0.93418823858241218</v>
      </c>
      <c r="FQ41">
        <f t="shared" si="33"/>
        <v>0.84597562190951203</v>
      </c>
      <c r="FR41">
        <f t="shared" si="33"/>
        <v>0.38925470607506463</v>
      </c>
      <c r="FS41">
        <f t="shared" si="33"/>
        <v>0.51578491763516521</v>
      </c>
      <c r="FT41">
        <f t="shared" si="33"/>
        <v>0.90121841436396966</v>
      </c>
      <c r="FU41">
        <f t="shared" si="33"/>
        <v>6.7767565521562143E-2</v>
      </c>
    </row>
    <row r="42" spans="1:177">
      <c r="A42">
        <v>41</v>
      </c>
      <c r="B42">
        <v>0.80554578144037703</v>
      </c>
      <c r="C42">
        <v>0.45716117217679875</v>
      </c>
      <c r="D42">
        <v>0.94767964356945555</v>
      </c>
      <c r="E42">
        <v>0.57610691021176574</v>
      </c>
      <c r="F42">
        <v>0.7333295409944347</v>
      </c>
      <c r="G42">
        <v>9.3247279600057367E-2</v>
      </c>
      <c r="H42">
        <v>0.31553441243273711</v>
      </c>
      <c r="I42">
        <v>0.39007882111687375</v>
      </c>
      <c r="J42">
        <v>0.97048543733489057</v>
      </c>
      <c r="K42">
        <v>0.424895692212443</v>
      </c>
      <c r="M42">
        <v>0.87223014571407975</v>
      </c>
      <c r="S42">
        <f t="shared" si="37"/>
        <v>0.30385499090097007</v>
      </c>
      <c r="T42">
        <f t="shared" si="35"/>
        <v>0.96029092461967236</v>
      </c>
      <c r="U42">
        <f t="shared" si="35"/>
        <v>9.8808628303960422E-2</v>
      </c>
      <c r="V42">
        <f t="shared" si="35"/>
        <v>0.14909212452836382</v>
      </c>
      <c r="W42">
        <f t="shared" si="35"/>
        <v>0.995189718544502</v>
      </c>
      <c r="X42">
        <f t="shared" si="35"/>
        <v>0.10424430349644237</v>
      </c>
      <c r="Y42">
        <f t="shared" si="35"/>
        <v>0.31553441243273711</v>
      </c>
      <c r="Z42">
        <f t="shared" si="35"/>
        <v>0.21926622065580714</v>
      </c>
      <c r="AA42">
        <f t="shared" si="35"/>
        <v>0.89984965999335442</v>
      </c>
      <c r="AB42">
        <f t="shared" si="35"/>
        <v>0.59951603649441032</v>
      </c>
      <c r="BM42">
        <f t="shared" si="38"/>
        <v>3.2445200299819388E-6</v>
      </c>
      <c r="BN42">
        <f t="shared" si="36"/>
        <v>1.0449816867303232E-6</v>
      </c>
      <c r="BO42">
        <f t="shared" si="36"/>
        <v>4.4904835341796517E-6</v>
      </c>
      <c r="BP42">
        <f t="shared" si="36"/>
        <v>1.6594958599687377E-6</v>
      </c>
      <c r="BQ42">
        <f t="shared" si="36"/>
        <v>2.6888610784755415E-6</v>
      </c>
      <c r="BR42">
        <f t="shared" si="36"/>
        <v>4.3475275764056378E-8</v>
      </c>
      <c r="BS42">
        <f t="shared" si="36"/>
        <v>4.9780982714636326E-7</v>
      </c>
      <c r="BT42">
        <f t="shared" si="36"/>
        <v>7.6080743341965003E-7</v>
      </c>
      <c r="BU42">
        <f t="shared" si="36"/>
        <v>4.7092099203954688E-6</v>
      </c>
      <c r="BV42">
        <f t="shared" si="36"/>
        <v>9.026817463034556E-7</v>
      </c>
      <c r="EN42">
        <f>Sheet76!FL42</f>
        <v>0.6828029928403021</v>
      </c>
      <c r="EO42">
        <f>Sheet76!FM42</f>
        <v>0.27713237608366148</v>
      </c>
      <c r="EP42">
        <f>Sheet76!FN42</f>
        <v>3.8714082008814529E-2</v>
      </c>
      <c r="EQ42">
        <f>Sheet76!FO42</f>
        <v>0.40262337741021181</v>
      </c>
      <c r="ER42">
        <f>Sheet76!FP42</f>
        <v>0.28833588418506095</v>
      </c>
      <c r="ES42">
        <f>Sheet76!FQ42</f>
        <v>0.54011415920534689</v>
      </c>
      <c r="ET42">
        <f>Sheet76!FR42</f>
        <v>0.97048543733489057</v>
      </c>
      <c r="EU42">
        <f>Sheet76!FS42</f>
        <v>0.35546977147076347</v>
      </c>
      <c r="EV42">
        <f>Sheet76!FT42</f>
        <v>0.57227212183617837</v>
      </c>
      <c r="EW42">
        <f>Sheet76!FU42</f>
        <v>0.23782324830401586</v>
      </c>
      <c r="EZ42">
        <f t="shared" si="34"/>
        <v>-0.57090062637291739</v>
      </c>
      <c r="FA42">
        <f t="shared" si="32"/>
        <v>0.66405391361894328</v>
      </c>
      <c r="FB42">
        <f t="shared" si="32"/>
        <v>-0.56592919087383498</v>
      </c>
      <c r="FC42">
        <f t="shared" si="32"/>
        <v>1.7886193486754589E-3</v>
      </c>
      <c r="FD42">
        <f t="shared" si="32"/>
        <v>-0.11865185069019837</v>
      </c>
      <c r="FE42">
        <f t="shared" si="32"/>
        <v>0.48951259385390306</v>
      </c>
      <c r="FF42">
        <f t="shared" si="32"/>
        <v>0.58987706567933318</v>
      </c>
      <c r="FG42">
        <f t="shared" si="32"/>
        <v>-0.54881975303265829</v>
      </c>
      <c r="FH42">
        <f t="shared" si="32"/>
        <v>5.7271080385791137E-2</v>
      </c>
      <c r="FI42">
        <f t="shared" si="32"/>
        <v>1.8418058174695679E-3</v>
      </c>
      <c r="FL42">
        <f t="shared" si="33"/>
        <v>0.68337389346667499</v>
      </c>
      <c r="FM42">
        <f t="shared" si="33"/>
        <v>0.27646832217004252</v>
      </c>
      <c r="FN42">
        <f t="shared" si="33"/>
        <v>3.9280011199688367E-2</v>
      </c>
      <c r="FO42">
        <f t="shared" si="33"/>
        <v>0.40262158879086313</v>
      </c>
      <c r="FP42">
        <f t="shared" si="33"/>
        <v>0.28845453603575116</v>
      </c>
      <c r="FQ42">
        <f t="shared" si="33"/>
        <v>0.53962464661149301</v>
      </c>
      <c r="FR42">
        <f t="shared" si="33"/>
        <v>0.9698955602692112</v>
      </c>
      <c r="FS42">
        <f t="shared" si="33"/>
        <v>0.35601859122379614</v>
      </c>
      <c r="FT42">
        <f t="shared" si="33"/>
        <v>0.57221485075579259</v>
      </c>
      <c r="FU42">
        <f t="shared" si="33"/>
        <v>0.23782140649819838</v>
      </c>
    </row>
    <row r="43" spans="1:177">
      <c r="A43">
        <v>42</v>
      </c>
      <c r="B43">
        <v>0.50237798814226964</v>
      </c>
      <c r="C43">
        <v>0.1750194640428572</v>
      </c>
      <c r="D43">
        <v>0.18303614466144985</v>
      </c>
      <c r="E43">
        <v>0.80856760110823256</v>
      </c>
      <c r="F43">
        <v>0.10408897325154448</v>
      </c>
      <c r="G43">
        <v>0.97016891407767236</v>
      </c>
      <c r="H43">
        <v>0.21926622065580714</v>
      </c>
      <c r="I43">
        <v>0.51507468498693876</v>
      </c>
      <c r="J43">
        <v>0.35546977147076347</v>
      </c>
      <c r="K43">
        <v>0.77746563665621149</v>
      </c>
      <c r="M43">
        <v>0.25929091642578833</v>
      </c>
      <c r="S43">
        <f t="shared" si="37"/>
        <v>0.19721275909290792</v>
      </c>
      <c r="T43">
        <f t="shared" si="35"/>
        <v>0.85527942347319363</v>
      </c>
      <c r="U43">
        <f t="shared" si="35"/>
        <v>0.69424282615814936</v>
      </c>
      <c r="V43">
        <f t="shared" si="35"/>
        <v>0.73936665728654904</v>
      </c>
      <c r="W43">
        <f t="shared" si="35"/>
        <v>0.93393846682840731</v>
      </c>
      <c r="X43">
        <f t="shared" si="35"/>
        <v>0.84665713602348491</v>
      </c>
      <c r="Y43">
        <f t="shared" si="35"/>
        <v>0.39007882111687375</v>
      </c>
      <c r="Z43">
        <f t="shared" si="35"/>
        <v>0.51507468498693876</v>
      </c>
      <c r="AA43">
        <f t="shared" si="35"/>
        <v>0.90129945063454431</v>
      </c>
      <c r="AB43">
        <f t="shared" si="35"/>
        <v>6.7770275393226345E-2</v>
      </c>
      <c r="BM43">
        <f t="shared" si="38"/>
        <v>1.2619182148493722E-6</v>
      </c>
      <c r="BN43">
        <f t="shared" si="36"/>
        <v>1.5315906396924494E-7</v>
      </c>
      <c r="BO43">
        <f t="shared" si="36"/>
        <v>1.67511151262636E-7</v>
      </c>
      <c r="BP43">
        <f t="shared" si="36"/>
        <v>3.2689078278096092E-6</v>
      </c>
      <c r="BQ43">
        <f t="shared" si="36"/>
        <v>5.4172571762803717E-8</v>
      </c>
      <c r="BR43">
        <f t="shared" si="36"/>
        <v>4.7061386092132502E-6</v>
      </c>
      <c r="BS43">
        <f t="shared" si="36"/>
        <v>2.4038837760340556E-7</v>
      </c>
      <c r="BT43">
        <f t="shared" si="36"/>
        <v>1.3265096555719712E-6</v>
      </c>
      <c r="BU43">
        <f t="shared" si="36"/>
        <v>6.3179379214738412E-7</v>
      </c>
      <c r="BV43">
        <f t="shared" si="36"/>
        <v>3.0222640809062414E-6</v>
      </c>
      <c r="EN43">
        <f>Sheet76!FL43</f>
        <v>0.31890465419555686</v>
      </c>
      <c r="EO43">
        <f>Sheet76!FM43</f>
        <v>0.90888952424449831</v>
      </c>
      <c r="EP43">
        <f>Sheet76!FN43</f>
        <v>0.75306489083860684</v>
      </c>
      <c r="EQ43">
        <f>Sheet76!FO43</f>
        <v>0.31556726018627257</v>
      </c>
      <c r="ER43">
        <f>Sheet76!FP43</f>
        <v>1.1947374278832927E-2</v>
      </c>
      <c r="ES43">
        <f>Sheet76!FQ43</f>
        <v>0.57786778045959153</v>
      </c>
      <c r="ET43">
        <f>Sheet76!FR43</f>
        <v>0.424895692212443</v>
      </c>
      <c r="EU43">
        <f>Sheet76!FS43</f>
        <v>0.77746563665621149</v>
      </c>
      <c r="EV43">
        <f>Sheet76!FT43</f>
        <v>0.43707609548861193</v>
      </c>
      <c r="EW43">
        <f>Sheet76!FU43</f>
        <v>0.13891283523195511</v>
      </c>
      <c r="EZ43">
        <f t="shared" si="34"/>
        <v>-0.90622073005528325</v>
      </c>
      <c r="FA43">
        <f t="shared" si="32"/>
        <v>0.9968010468328059</v>
      </c>
      <c r="FB43">
        <f t="shared" si="32"/>
        <v>-0.85207327369029418</v>
      </c>
      <c r="FC43">
        <f t="shared" si="32"/>
        <v>2.7234527615491982E-3</v>
      </c>
      <c r="FD43">
        <f t="shared" si="32"/>
        <v>-0.24486172241028289</v>
      </c>
      <c r="FE43">
        <f t="shared" si="32"/>
        <v>0.73337404210364954</v>
      </c>
      <c r="FF43">
        <f t="shared" si="32"/>
        <v>0.87394422572334785</v>
      </c>
      <c r="FG43">
        <f t="shared" si="32"/>
        <v>-0.69048030066704258</v>
      </c>
      <c r="FH43">
        <f t="shared" si="32"/>
        <v>8.3999098815481871E-2</v>
      </c>
      <c r="FI43">
        <f>FI90+($EV$10*EW43)</f>
        <v>2.8408065035063932E-3</v>
      </c>
      <c r="FL43">
        <f t="shared" si="33"/>
        <v>0.31981087492561217</v>
      </c>
      <c r="FM43">
        <f t="shared" si="33"/>
        <v>0.90789272319766556</v>
      </c>
      <c r="FN43">
        <f t="shared" si="33"/>
        <v>0.75391696411229714</v>
      </c>
      <c r="FO43">
        <f t="shared" si="33"/>
        <v>0.31556453673351104</v>
      </c>
      <c r="FP43">
        <f t="shared" si="33"/>
        <v>1.2192236001243211E-2</v>
      </c>
      <c r="FQ43">
        <f t="shared" si="33"/>
        <v>0.57713440641748792</v>
      </c>
      <c r="FR43">
        <f t="shared" si="33"/>
        <v>0.42402174798671965</v>
      </c>
      <c r="FS43">
        <f t="shared" si="33"/>
        <v>0.77815611695687859</v>
      </c>
      <c r="FT43">
        <f t="shared" si="33"/>
        <v>0.43699209638979647</v>
      </c>
      <c r="FU43">
        <f t="shared" si="33"/>
        <v>0.1389099944254516</v>
      </c>
    </row>
    <row r="44" spans="1:177">
      <c r="A44">
        <v>43</v>
      </c>
      <c r="B44">
        <v>0.14455123132334849</v>
      </c>
      <c r="C44">
        <v>0.95866292074207526</v>
      </c>
      <c r="D44">
        <v>0.41223912633343518</v>
      </c>
      <c r="E44">
        <v>0.2839353514289934</v>
      </c>
      <c r="F44">
        <v>0.50723080650903374</v>
      </c>
      <c r="G44">
        <v>0.15463980269618421</v>
      </c>
      <c r="H44">
        <v>0.89984965999335442</v>
      </c>
      <c r="I44">
        <v>0.90129945063454431</v>
      </c>
      <c r="J44">
        <v>0.57227212183617837</v>
      </c>
      <c r="K44">
        <v>0.43707609548861193</v>
      </c>
      <c r="M44">
        <v>0.2057939586424514</v>
      </c>
      <c r="S44">
        <f t="shared" si="37"/>
        <v>0.6828029928403021</v>
      </c>
      <c r="T44">
        <f t="shared" si="35"/>
        <v>0.27713237608366148</v>
      </c>
      <c r="U44">
        <f t="shared" si="35"/>
        <v>3.8714082008814529E-2</v>
      </c>
      <c r="V44">
        <f t="shared" si="35"/>
        <v>0.40262337741021181</v>
      </c>
      <c r="W44">
        <f t="shared" si="35"/>
        <v>0.28833588418506095</v>
      </c>
      <c r="X44">
        <f t="shared" si="35"/>
        <v>0.54011415920534689</v>
      </c>
      <c r="Y44">
        <f t="shared" si="35"/>
        <v>0.97048543733489057</v>
      </c>
      <c r="Z44">
        <f t="shared" si="35"/>
        <v>0.35546977147076347</v>
      </c>
      <c r="AA44">
        <f t="shared" si="35"/>
        <v>0.57227212183617837</v>
      </c>
      <c r="AB44">
        <f t="shared" si="35"/>
        <v>0.23782324830401586</v>
      </c>
      <c r="BM44">
        <f t="shared" si="38"/>
        <v>1.0447529238548104E-7</v>
      </c>
      <c r="BN44">
        <f t="shared" si="36"/>
        <v>4.5951729780286328E-6</v>
      </c>
      <c r="BO44">
        <f t="shared" si="36"/>
        <v>8.497054864007696E-7</v>
      </c>
      <c r="BP44">
        <f t="shared" si="36"/>
        <v>4.0309641895552996E-7</v>
      </c>
      <c r="BQ44">
        <f t="shared" si="36"/>
        <v>1.2864154553590242E-6</v>
      </c>
      <c r="BR44">
        <f t="shared" si="36"/>
        <v>1.1956734288957393E-7</v>
      </c>
      <c r="BS44">
        <f t="shared" si="36"/>
        <v>4.0486470529507781E-6</v>
      </c>
      <c r="BT44">
        <f t="shared" si="36"/>
        <v>4.0617034985706573E-6</v>
      </c>
      <c r="BU44">
        <f t="shared" si="36"/>
        <v>1.637476907154409E-6</v>
      </c>
      <c r="BV44">
        <f t="shared" si="36"/>
        <v>9.55177566237851E-7</v>
      </c>
    </row>
    <row r="45" spans="1:177">
      <c r="A45">
        <v>44</v>
      </c>
      <c r="B45">
        <v>0.30192815711686927</v>
      </c>
      <c r="C45">
        <v>0.32851790011854631</v>
      </c>
      <c r="D45">
        <v>0.38589213372966391</v>
      </c>
      <c r="E45">
        <v>0.19940583321944672</v>
      </c>
      <c r="F45">
        <v>0.74019551662827887</v>
      </c>
      <c r="G45">
        <v>0.61938934376640653</v>
      </c>
      <c r="H45">
        <v>0.59951603649441032</v>
      </c>
      <c r="I45">
        <v>6.7770275393226345E-2</v>
      </c>
      <c r="J45">
        <v>0.23782324830401586</v>
      </c>
      <c r="K45">
        <v>0.13891283523195511</v>
      </c>
      <c r="M45">
        <v>0.48961680591236645</v>
      </c>
      <c r="S45">
        <f t="shared" si="37"/>
        <v>0.31890465419555686</v>
      </c>
      <c r="T45">
        <f t="shared" si="35"/>
        <v>0.90888952424449831</v>
      </c>
      <c r="U45">
        <f t="shared" si="35"/>
        <v>0.75306489083860684</v>
      </c>
      <c r="V45">
        <f t="shared" si="35"/>
        <v>0.31556726018627257</v>
      </c>
      <c r="W45">
        <f t="shared" si="35"/>
        <v>1.1947374278832927E-2</v>
      </c>
      <c r="X45">
        <f t="shared" si="35"/>
        <v>0.57786778045959153</v>
      </c>
      <c r="Y45">
        <f t="shared" si="35"/>
        <v>0.424895692212443</v>
      </c>
      <c r="Z45">
        <f t="shared" si="35"/>
        <v>0.77746563665621149</v>
      </c>
      <c r="AA45">
        <f t="shared" si="35"/>
        <v>0.43707609548861193</v>
      </c>
      <c r="AB45">
        <f t="shared" si="35"/>
        <v>0.13891283523195511</v>
      </c>
      <c r="BM45">
        <f t="shared" si="38"/>
        <v>4.5580306029994451E-7</v>
      </c>
      <c r="BN45">
        <f t="shared" si="36"/>
        <v>5.3962005349149584E-7</v>
      </c>
      <c r="BO45">
        <f t="shared" si="36"/>
        <v>7.445636943721642E-7</v>
      </c>
      <c r="BP45">
        <f t="shared" si="36"/>
        <v>1.9881343160970903E-7</v>
      </c>
      <c r="BQ45">
        <f t="shared" si="36"/>
        <v>2.7394470141830235E-6</v>
      </c>
      <c r="BR45">
        <f t="shared" si="36"/>
        <v>1.9182157958568987E-6</v>
      </c>
      <c r="BS45">
        <f t="shared" si="36"/>
        <v>1.7970973900698357E-6</v>
      </c>
      <c r="BT45">
        <f t="shared" si="36"/>
        <v>2.2964051134368704E-8</v>
      </c>
      <c r="BU45">
        <f t="shared" si="36"/>
        <v>2.8279948716936795E-7</v>
      </c>
      <c r="BV45">
        <f t="shared" si="36"/>
        <v>9.6483878960901545E-8</v>
      </c>
    </row>
    <row r="46" spans="1:177">
      <c r="A46">
        <v>45</v>
      </c>
    </row>
    <row r="68" spans="156:165">
      <c r="EZ68">
        <f t="array" ref="EZ68:FI77">(1/4)*(MMULT($C$7:$F$16,$DT$23:$EC$26))</f>
        <v>9.5735174334537806E-2</v>
      </c>
      <c r="FA68">
        <v>1.2665728073043683E-2</v>
      </c>
      <c r="FB68">
        <v>1.5912047097471918E-2</v>
      </c>
      <c r="FC68">
        <v>-2.4573895485282236E-2</v>
      </c>
      <c r="FD68">
        <v>0.17957789655448314</v>
      </c>
      <c r="FE68">
        <v>-0.15663089185712908</v>
      </c>
      <c r="FF68">
        <v>6.9558657701091708E-2</v>
      </c>
      <c r="FG68">
        <v>7.1318139216202565E-3</v>
      </c>
      <c r="FH68">
        <v>0.13824838049049704</v>
      </c>
      <c r="FI68">
        <v>3.1641032860965056E-2</v>
      </c>
    </row>
    <row r="69" spans="156:165">
      <c r="EZ69">
        <v>0.18550537226217906</v>
      </c>
      <c r="FA69">
        <v>-7.6285479888206359E-3</v>
      </c>
      <c r="FB69">
        <v>-3.0133935579436093E-3</v>
      </c>
      <c r="FC69">
        <v>1.2951762917239415E-2</v>
      </c>
      <c r="FD69">
        <v>0.18142926522142791</v>
      </c>
      <c r="FE69">
        <v>-0.13947444520235255</v>
      </c>
      <c r="FF69">
        <v>0.12108618273482009</v>
      </c>
      <c r="FG69">
        <v>0.10700256107570374</v>
      </c>
      <c r="FH69">
        <v>6.4633042505507138E-2</v>
      </c>
      <c r="FI69">
        <v>1.1550192392797122E-2</v>
      </c>
    </row>
    <row r="70" spans="156:165">
      <c r="EZ70">
        <v>0.1071627554779456</v>
      </c>
      <c r="FA70">
        <v>0.15959631811281122</v>
      </c>
      <c r="FB70">
        <v>8.1208616400894849E-3</v>
      </c>
      <c r="FC70">
        <v>9.0833116415196868E-2</v>
      </c>
      <c r="FD70">
        <v>0.27764824985506392</v>
      </c>
      <c r="FE70">
        <v>-0.33519869204580516</v>
      </c>
      <c r="FF70">
        <v>5.2921898964781312E-2</v>
      </c>
      <c r="FG70">
        <v>0.11643912491224107</v>
      </c>
      <c r="FH70">
        <v>4.9018886605227116E-2</v>
      </c>
      <c r="FI70">
        <v>0.11557337340835194</v>
      </c>
    </row>
    <row r="71" spans="156:165">
      <c r="EZ71">
        <v>9.1714364952855121E-2</v>
      </c>
      <c r="FA71">
        <v>3.1937265501462392E-2</v>
      </c>
      <c r="FB71">
        <v>8.2146313292218165E-2</v>
      </c>
      <c r="FC71">
        <v>-5.7716736742677112E-2</v>
      </c>
      <c r="FD71">
        <v>0.23175106734124329</v>
      </c>
      <c r="FE71">
        <v>-0.21033238889503786</v>
      </c>
      <c r="FF71">
        <v>0.12338857773618112</v>
      </c>
      <c r="FG71">
        <v>3.8835042595693862E-2</v>
      </c>
      <c r="FH71">
        <v>0.13401861235484877</v>
      </c>
      <c r="FI71">
        <v>-3.7794944036865043E-2</v>
      </c>
    </row>
    <row r="72" spans="156:165">
      <c r="EZ72">
        <v>0.20173633218470657</v>
      </c>
      <c r="FA72">
        <v>3.1397530927251741E-2</v>
      </c>
      <c r="FB72">
        <v>2.7661350489580759E-2</v>
      </c>
      <c r="FC72">
        <v>3.0241102210361928E-3</v>
      </c>
      <c r="FD72">
        <v>0.28066686499782451</v>
      </c>
      <c r="FE72">
        <v>-0.24774986429447152</v>
      </c>
      <c r="FF72">
        <v>0.15061470106244335</v>
      </c>
      <c r="FG72">
        <v>0.11543728639842653</v>
      </c>
      <c r="FH72">
        <v>0.11671642803972364</v>
      </c>
      <c r="FI72">
        <v>1.831669042323749E-2</v>
      </c>
    </row>
    <row r="73" spans="156:165">
      <c r="EZ73">
        <v>0.14375298429403446</v>
      </c>
      <c r="FA73">
        <v>3.9789083043391196E-3</v>
      </c>
      <c r="FB73">
        <v>-1.058913148081143E-2</v>
      </c>
      <c r="FC73">
        <v>2.4985429585763316E-2</v>
      </c>
      <c r="FD73">
        <v>0.13764972821354715</v>
      </c>
      <c r="FE73">
        <v>-0.11232751185268171</v>
      </c>
      <c r="FF73">
        <v>8.57111098577511E-2</v>
      </c>
      <c r="FG73">
        <v>9.1105832608479445E-2</v>
      </c>
      <c r="FH73">
        <v>3.6400477176810012E-2</v>
      </c>
      <c r="FI73">
        <v>2.1606464426363148E-2</v>
      </c>
    </row>
    <row r="74" spans="156:165">
      <c r="EZ74">
        <v>9.0286129005214016E-2</v>
      </c>
      <c r="FA74">
        <v>5.0330351449814792E-2</v>
      </c>
      <c r="FB74">
        <v>6.4699409498067975E-2</v>
      </c>
      <c r="FC74">
        <v>-2.9673172641637886E-2</v>
      </c>
      <c r="FD74">
        <v>0.22572383302840932</v>
      </c>
      <c r="FE74">
        <v>-0.21800306976984365</v>
      </c>
      <c r="FF74">
        <v>0.10524552245417264</v>
      </c>
      <c r="FG74">
        <v>5.0192240520812413E-2</v>
      </c>
      <c r="FH74">
        <v>0.11187284678847632</v>
      </c>
      <c r="FI74">
        <v>-1.0481668644573866E-2</v>
      </c>
    </row>
    <row r="75" spans="156:165">
      <c r="EZ75">
        <v>8.4803341063734272E-2</v>
      </c>
      <c r="FA75">
        <v>3.2729859012724502E-2</v>
      </c>
      <c r="FB75">
        <v>-7.1551754547933243E-3</v>
      </c>
      <c r="FC75">
        <v>3.5855479305586004E-2</v>
      </c>
      <c r="FD75">
        <v>0.10373883708790838</v>
      </c>
      <c r="FE75">
        <v>-0.10530997257431318</v>
      </c>
      <c r="FF75">
        <v>4.5757409120268634E-2</v>
      </c>
      <c r="FG75">
        <v>7.084517631178755E-2</v>
      </c>
      <c r="FH75">
        <v>9.7405826134145234E-3</v>
      </c>
      <c r="FI75">
        <v>3.1610905468874004E-2</v>
      </c>
    </row>
    <row r="76" spans="156:165">
      <c r="EZ76">
        <v>0.16479971063768439</v>
      </c>
      <c r="FA76">
        <v>4.5728384462623839E-2</v>
      </c>
      <c r="FB76">
        <v>-3.8526653214832333E-2</v>
      </c>
      <c r="FC76">
        <v>5.0245317877134578E-2</v>
      </c>
      <c r="FD76">
        <v>0.22261084147677773</v>
      </c>
      <c r="FE76">
        <v>-0.21345435287293679</v>
      </c>
      <c r="FF76">
        <v>6.4258628661532161E-2</v>
      </c>
      <c r="FG76">
        <v>6.7677579164292914E-2</v>
      </c>
      <c r="FH76">
        <v>0.11253999756843006</v>
      </c>
      <c r="FI76">
        <v>0.11075061273102763</v>
      </c>
    </row>
    <row r="77" spans="156:165">
      <c r="EZ77">
        <v>0.20308260684433732</v>
      </c>
      <c r="FA77">
        <v>5.0383262501092346E-3</v>
      </c>
      <c r="FB77">
        <v>2.4511048043699961E-2</v>
      </c>
      <c r="FC77">
        <v>-1.0023485804492721E-2</v>
      </c>
      <c r="FD77">
        <v>0.25501976644843771</v>
      </c>
      <c r="FE77">
        <v>-0.20869379918961503</v>
      </c>
      <c r="FF77">
        <v>0.15267084717199178</v>
      </c>
      <c r="FG77">
        <v>0.10514657052387034</v>
      </c>
      <c r="FH77">
        <v>0.11825972461331986</v>
      </c>
      <c r="FI77">
        <v>3.8440948936216551E-3</v>
      </c>
    </row>
    <row r="81" spans="156:165">
      <c r="EZ81">
        <f t="array" ref="EZ81:FI90">(1/4)*(MMULT($X$7:$AA$16,$CW$23:$DF$26))</f>
        <v>-0.95901116356868199</v>
      </c>
      <c r="FA81">
        <v>1.1229751030424389</v>
      </c>
      <c r="FB81">
        <v>-1.1080836047094449</v>
      </c>
      <c r="FC81">
        <v>2.9766097235241385E-3</v>
      </c>
      <c r="FD81">
        <v>-0.21583961084078465</v>
      </c>
      <c r="FE81">
        <v>0.82501030734728886</v>
      </c>
      <c r="FF81">
        <v>1.0055534367908481</v>
      </c>
      <c r="FG81">
        <v>-0.77000958924690177</v>
      </c>
      <c r="FH81">
        <v>9.3343180855161648E-2</v>
      </c>
      <c r="FI81">
        <v>3.0853306065517852E-3</v>
      </c>
    </row>
    <row r="82" spans="156:165">
      <c r="EZ82">
        <v>-0.62780123792952902</v>
      </c>
      <c r="FA82">
        <v>0.71636102826388237</v>
      </c>
      <c r="FB82">
        <v>-0.66172232346104587</v>
      </c>
      <c r="FC82">
        <v>1.8584784972974799E-3</v>
      </c>
      <c r="FD82">
        <v>-7.4627485296006463E-2</v>
      </c>
      <c r="FE82">
        <v>0.53417676494485211</v>
      </c>
      <c r="FF82">
        <v>0.64865259300379674</v>
      </c>
      <c r="FG82">
        <v>-0.59981338070532653</v>
      </c>
      <c r="FH82">
        <v>6.1012675017321737E-2</v>
      </c>
      <c r="FI82">
        <v>1.9028876647573508E-3</v>
      </c>
    </row>
    <row r="83" spans="156:165">
      <c r="EZ83">
        <v>-0.77494072775603762</v>
      </c>
      <c r="FA83">
        <v>0.95227937308220301</v>
      </c>
      <c r="FB83">
        <v>-0.95391944725669264</v>
      </c>
      <c r="FC83">
        <v>2.4968596988808808E-3</v>
      </c>
      <c r="FD83">
        <v>-0.14425627996545884</v>
      </c>
      <c r="FE83">
        <v>0.69937503703176951</v>
      </c>
      <c r="FF83">
        <v>0.86058719162055897</v>
      </c>
      <c r="FG83">
        <v>-0.72433622377395113</v>
      </c>
      <c r="FH83">
        <v>8.0147380129112614E-2</v>
      </c>
      <c r="FI83">
        <v>2.5668371896151233E-3</v>
      </c>
    </row>
    <row r="84" spans="156:165">
      <c r="EZ84">
        <v>-0.52042078677110704</v>
      </c>
      <c r="FA84">
        <v>0.59366332586377424</v>
      </c>
      <c r="FB84">
        <v>-0.55938282216975299</v>
      </c>
      <c r="FC84">
        <v>1.5246421798176465E-3</v>
      </c>
      <c r="FD84">
        <v>-4.8172578316395209E-2</v>
      </c>
      <c r="FE84">
        <v>0.44396269897665613</v>
      </c>
      <c r="FF84">
        <v>0.54059296365721798</v>
      </c>
      <c r="FG84">
        <v>-0.50380291312462377</v>
      </c>
      <c r="FH84">
        <v>5.0478566247635519E-2</v>
      </c>
      <c r="FI84">
        <v>1.5569034567776586E-3</v>
      </c>
    </row>
    <row r="85" spans="156:165">
      <c r="EZ85">
        <v>-0.7939604197714154</v>
      </c>
      <c r="FA85">
        <v>0.81068689897709512</v>
      </c>
      <c r="FB85">
        <v>-0.73847464334923141</v>
      </c>
      <c r="FC85">
        <v>2.1580460690123109E-3</v>
      </c>
      <c r="FD85">
        <v>-0.17257397388763607</v>
      </c>
      <c r="FE85">
        <v>0.60457990159482933</v>
      </c>
      <c r="FF85">
        <v>0.7177231696614943</v>
      </c>
      <c r="FG85">
        <v>-0.49876294397209087</v>
      </c>
      <c r="FH85">
        <v>6.6364253187132752E-2</v>
      </c>
      <c r="FI85">
        <v>2.2597114908099666E-3</v>
      </c>
    </row>
    <row r="86" spans="156:165">
      <c r="EZ86">
        <v>-1.080934851978155</v>
      </c>
      <c r="FA86">
        <v>1.1449936952754141</v>
      </c>
      <c r="FB86">
        <v>-0.99539464174246228</v>
      </c>
      <c r="FC86">
        <v>3.0981439349151868E-3</v>
      </c>
      <c r="FD86">
        <v>-0.26969659214168917</v>
      </c>
      <c r="FE86">
        <v>0.84750417062723238</v>
      </c>
      <c r="FF86">
        <v>1.0065131281738353</v>
      </c>
      <c r="FG86">
        <v>-0.75469915947509536</v>
      </c>
      <c r="FH86">
        <v>9.537612389394097E-2</v>
      </c>
      <c r="FI86">
        <v>3.2399834320640045E-3</v>
      </c>
    </row>
    <row r="87" spans="156:165">
      <c r="EZ87">
        <v>-0.52174640838563602</v>
      </c>
      <c r="FA87">
        <v>0.75654956530144102</v>
      </c>
      <c r="FB87">
        <v>-0.64680184872073621</v>
      </c>
      <c r="FC87">
        <v>2.148477303778326E-3</v>
      </c>
      <c r="FD87">
        <v>-0.232499211304727</v>
      </c>
      <c r="FE87">
        <v>0.53525472560874077</v>
      </c>
      <c r="FF87">
        <v>0.65739127422263988</v>
      </c>
      <c r="FG87">
        <v>-0.61930623686676212</v>
      </c>
      <c r="FH87">
        <v>6.6786948326811327E-2</v>
      </c>
      <c r="FI87">
        <v>2.2227145144501281E-3</v>
      </c>
    </row>
    <row r="88" spans="156:165">
      <c r="EZ88">
        <v>-0.76209399285344981</v>
      </c>
      <c r="FA88">
        <v>0.94174583100007903</v>
      </c>
      <c r="FB88">
        <v>-0.81159466610604281</v>
      </c>
      <c r="FC88">
        <v>2.6084803581409477E-3</v>
      </c>
      <c r="FD88">
        <v>-0.24978109338954121</v>
      </c>
      <c r="FE88">
        <v>0.68150564740152952</v>
      </c>
      <c r="FF88">
        <v>0.82411114102091831</v>
      </c>
      <c r="FG88">
        <v>-0.71023779897325068</v>
      </c>
      <c r="FH88">
        <v>8.1027257580164408E-2</v>
      </c>
      <c r="FI88">
        <v>2.709193961452333E-3</v>
      </c>
    </row>
    <row r="89" spans="156:165">
      <c r="EZ89">
        <v>-0.57090745440284574</v>
      </c>
      <c r="FA89">
        <v>0.66405114229518247</v>
      </c>
      <c r="FB89">
        <v>-0.56592957801465504</v>
      </c>
      <c r="FC89">
        <v>1.7845931149013568E-3</v>
      </c>
      <c r="FD89">
        <v>-0.11865473404904023</v>
      </c>
      <c r="FE89">
        <v>0.48950719271231102</v>
      </c>
      <c r="FF89">
        <v>0.58986736082495983</v>
      </c>
      <c r="FG89">
        <v>-0.54882330773037302</v>
      </c>
      <c r="FH89">
        <v>5.7265357664572775E-2</v>
      </c>
      <c r="FI89">
        <v>1.8394275849865278E-3</v>
      </c>
    </row>
    <row r="90" spans="156:165">
      <c r="EZ90">
        <v>-0.9062239191018252</v>
      </c>
      <c r="FA90">
        <v>0.99679195793756348</v>
      </c>
      <c r="FB90">
        <v>-0.85208080433920252</v>
      </c>
      <c r="FC90">
        <v>2.7202970889473356E-3</v>
      </c>
      <c r="FD90">
        <v>-0.24486184188402568</v>
      </c>
      <c r="FE90">
        <v>0.73336826342584494</v>
      </c>
      <c r="FF90">
        <v>0.87393997676642576</v>
      </c>
      <c r="FG90">
        <v>-0.69048807532340917</v>
      </c>
      <c r="FH90">
        <v>8.3994728054526985E-2</v>
      </c>
      <c r="FI90">
        <v>2.8394173751540735E-3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activeCell="EX41" sqref="EX41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4.4026969954383635</v>
      </c>
      <c r="EN2" t="s">
        <v>10</v>
      </c>
    </row>
    <row r="3" spans="1:177">
      <c r="A3">
        <v>2</v>
      </c>
      <c r="C3" t="s">
        <v>105</v>
      </c>
      <c r="H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4.4023531736063619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2.1974058441083191</v>
      </c>
      <c r="O7">
        <v>3.0672776309322836</v>
      </c>
      <c r="P7">
        <v>2.5327654890546332</v>
      </c>
      <c r="Q7">
        <v>3.7515501405698433</v>
      </c>
      <c r="S7">
        <f>N7+$M23</f>
        <v>2.9892368623946055</v>
      </c>
      <c r="T7">
        <f t="shared" ref="T7:V16" si="0">O7+$M23</f>
        <v>3.85910864921857</v>
      </c>
      <c r="U7">
        <f t="shared" si="0"/>
        <v>3.3245965073409196</v>
      </c>
      <c r="V7">
        <f t="shared" si="0"/>
        <v>4.5433811588561293</v>
      </c>
      <c r="X7">
        <f xml:space="preserve"> IF(S7&gt;0,S7,0)</f>
        <v>2.9892368623946055</v>
      </c>
      <c r="Y7">
        <f t="shared" ref="Y7:AA16" si="1" xml:space="preserve"> IF(T7&gt;0,T7,0)</f>
        <v>3.85910864921857</v>
      </c>
      <c r="Z7">
        <f t="shared" si="1"/>
        <v>3.3245965073409196</v>
      </c>
      <c r="AA7">
        <f t="shared" si="1"/>
        <v>4.5433811588561293</v>
      </c>
      <c r="AC7">
        <f t="array" ref="AC7:AF16">MMULT(B36:K45,X7:AA16)</f>
        <v>9.3284871873110777</v>
      </c>
      <c r="AD7">
        <v>12.180019928295469</v>
      </c>
      <c r="AE7">
        <v>10.921318484699013</v>
      </c>
      <c r="AF7">
        <v>12.802288187893858</v>
      </c>
      <c r="AH7">
        <f>AC7+$M36</f>
        <v>9.6692000823422131</v>
      </c>
      <c r="AI7">
        <f t="shared" ref="AI7:AK16" si="2">AD7+$M36</f>
        <v>12.520732823326604</v>
      </c>
      <c r="AJ7">
        <f t="shared" si="2"/>
        <v>11.262031379730148</v>
      </c>
      <c r="AK7">
        <f t="shared" si="2"/>
        <v>13.143001082924993</v>
      </c>
      <c r="AW7">
        <f>AH7</f>
        <v>9.6692000823422131</v>
      </c>
      <c r="AX7">
        <f t="shared" ref="AX7:AZ16" si="3">AI7</f>
        <v>12.520732823326604</v>
      </c>
      <c r="AY7">
        <f t="shared" si="3"/>
        <v>11.262031379730148</v>
      </c>
      <c r="AZ7">
        <f t="shared" si="3"/>
        <v>13.143001082924993</v>
      </c>
      <c r="BB7">
        <f>EXP(AW7-AW$20)</f>
        <v>9.3781843795025088E-3</v>
      </c>
      <c r="BC7">
        <f t="shared" ref="BC7:BE16" si="4">EXP(AX7-AX$20)</f>
        <v>4.8974337479565496E-3</v>
      </c>
      <c r="BD7">
        <f t="shared" si="4"/>
        <v>5.8986229229116682E-3</v>
      </c>
      <c r="BE7">
        <f t="shared" si="4"/>
        <v>2.1536866223433784E-3</v>
      </c>
      <c r="BG7">
        <f>BB7/BB$20</f>
        <v>3.4027100327973037E-3</v>
      </c>
      <c r="BH7">
        <f t="shared" ref="BH7:BJ16" si="5">BC7/BC$20</f>
        <v>1.4910023693263143E-3</v>
      </c>
      <c r="BI7">
        <f t="shared" si="5"/>
        <v>1.7644625484044922E-3</v>
      </c>
      <c r="BJ7">
        <f t="shared" si="5"/>
        <v>7.2533168120635365E-4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6.50830665411541</v>
      </c>
      <c r="BS7">
        <f t="shared" si="6"/>
        <v>0</v>
      </c>
      <c r="BT7">
        <f t="shared" si="6"/>
        <v>0</v>
      </c>
      <c r="BY7">
        <f>$BG$7-$BL$7</f>
        <v>3.4027100327973037E-3</v>
      </c>
      <c r="BZ7">
        <f>$BH$7-$BM$7</f>
        <v>-0.99850899763067369</v>
      </c>
      <c r="CA7">
        <f>$BI$7-$BN$7</f>
        <v>1.7644625484044922E-3</v>
      </c>
      <c r="CB7">
        <f>$BJ$7-$BO$7</f>
        <v>7.2533168120635365E-4</v>
      </c>
      <c r="CW7">
        <f>BY7</f>
        <v>3.4027100327973037E-3</v>
      </c>
      <c r="CX7">
        <f t="shared" ref="CX7:CZ16" si="7">BZ7</f>
        <v>-0.99850899763067369</v>
      </c>
      <c r="CY7">
        <f t="shared" si="7"/>
        <v>1.7644625484044922E-3</v>
      </c>
      <c r="CZ7">
        <f t="shared" si="7"/>
        <v>7.2533168120635365E-4</v>
      </c>
      <c r="DB7">
        <f t="array" ref="DB7:DK16">(1/4)*(MMULT($X$7:$AA$16,$CW$23:$DF$26))</f>
        <v>-0.9585054046242365</v>
      </c>
      <c r="DC7">
        <v>1.1121436396659974</v>
      </c>
      <c r="DD7">
        <v>-1.1066263808342356</v>
      </c>
      <c r="DE7">
        <v>3.0265348685382738E-3</v>
      </c>
      <c r="DF7">
        <v>-0.20307743837023806</v>
      </c>
      <c r="DG7">
        <v>0.82353540027563987</v>
      </c>
      <c r="DH7">
        <v>0.99910457116892104</v>
      </c>
      <c r="DI7">
        <v>-0.76743604530878717</v>
      </c>
      <c r="DJ7">
        <v>9.4697599209104949E-2</v>
      </c>
      <c r="DK7">
        <v>3.1375239492956648E-3</v>
      </c>
      <c r="DM7">
        <f>(1/4)*SUM($CW$7:$CZ$7)</f>
        <v>-0.24815412334206638</v>
      </c>
      <c r="DO7">
        <f t="array" ref="DO7:DR16">MMULT(S36:AB45,CW7:CZ16)</f>
        <v>-0.14223027449515127</v>
      </c>
      <c r="DP7">
        <v>0.49927233301226709</v>
      </c>
      <c r="DQ7">
        <v>0.1011458226472972</v>
      </c>
      <c r="DR7">
        <v>0.56589263415656821</v>
      </c>
      <c r="DT7">
        <f>IF($S$7&gt;0,$DO$7,0)</f>
        <v>-0.14223027449515127</v>
      </c>
      <c r="DU7">
        <f>IF($T$7&gt;0,$DP$7,0)</f>
        <v>0.49927233301226709</v>
      </c>
      <c r="DV7">
        <f>IF($U$7&gt;0,$DQ$7,0)</f>
        <v>0.1011458226472972</v>
      </c>
      <c r="DW7">
        <f>IF($V$7&gt;0,$DR$7,0)</f>
        <v>0.56589263415656821</v>
      </c>
      <c r="DY7">
        <f t="array" ref="DY7:EH16">(1/4)*(MMULT($C$7:$F$16,$DT$23:$EC$26))</f>
        <v>9.5058809828303614E-2</v>
      </c>
      <c r="DZ7">
        <v>1.1757741544729333E-2</v>
      </c>
      <c r="EA7">
        <v>1.5503161943129496E-2</v>
      </c>
      <c r="EB7">
        <v>-2.5460439527373653E-2</v>
      </c>
      <c r="EC7">
        <v>0.17822379751516179</v>
      </c>
      <c r="ED7">
        <v>-0.15594700732836378</v>
      </c>
      <c r="EE7">
        <v>6.9465530726700531E-2</v>
      </c>
      <c r="EF7">
        <v>6.9545636259236111E-3</v>
      </c>
      <c r="EG7">
        <v>0.13734717813069153</v>
      </c>
      <c r="EH7">
        <v>2.9816803383910032E-2</v>
      </c>
      <c r="EJ7">
        <f>(1/4)*SUM($DT$7:$DW$7)</f>
        <v>0.25602012883024527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1.5721705903717955</v>
      </c>
      <c r="O8">
        <v>2.460896450460937</v>
      </c>
      <c r="P8">
        <v>2.4893025399643012</v>
      </c>
      <c r="Q8">
        <v>2.6546185171578682</v>
      </c>
      <c r="S8">
        <f t="shared" ref="S8:S16" si="8">N8+$M24</f>
        <v>1.6373466487667996</v>
      </c>
      <c r="T8">
        <f t="shared" si="0"/>
        <v>2.526072508855941</v>
      </c>
      <c r="U8">
        <f t="shared" si="0"/>
        <v>2.5544785983593052</v>
      </c>
      <c r="V8">
        <f t="shared" si="0"/>
        <v>2.7197945755528723</v>
      </c>
      <c r="X8">
        <f t="shared" ref="X8:X16" si="9" xml:space="preserve"> IF(S8&gt;0,S8,0)</f>
        <v>1.6373466487667996</v>
      </c>
      <c r="Y8">
        <f t="shared" si="1"/>
        <v>2.526072508855941</v>
      </c>
      <c r="Z8">
        <f t="shared" si="1"/>
        <v>2.5544785983593052</v>
      </c>
      <c r="AA8">
        <f t="shared" si="1"/>
        <v>2.7197945755528723</v>
      </c>
      <c r="AC8">
        <v>13.937274591728315</v>
      </c>
      <c r="AD8">
        <v>17.373657548560768</v>
      </c>
      <c r="AE8">
        <v>15.99377314967318</v>
      </c>
      <c r="AF8">
        <v>18.694632064959908</v>
      </c>
      <c r="AH8">
        <f t="shared" ref="AH8:AH16" si="10">AC8+$M37</f>
        <v>14.338569179994767</v>
      </c>
      <c r="AI8">
        <f t="shared" si="2"/>
        <v>17.774952136827221</v>
      </c>
      <c r="AJ8">
        <f t="shared" si="2"/>
        <v>16.395067737939634</v>
      </c>
      <c r="AK8">
        <f t="shared" si="2"/>
        <v>19.095926653226361</v>
      </c>
      <c r="AW8">
        <f t="shared" ref="AW8:AW16" si="11">AH8</f>
        <v>14.338569179994767</v>
      </c>
      <c r="AX8">
        <f t="shared" si="3"/>
        <v>17.774952136827221</v>
      </c>
      <c r="AY8">
        <f t="shared" si="3"/>
        <v>16.395067737939634</v>
      </c>
      <c r="AZ8">
        <f t="shared" si="3"/>
        <v>19.095926653226361</v>
      </c>
      <c r="BB8">
        <f t="shared" ref="BB8:BB16" si="12">EXP(AW8-AW$20)</f>
        <v>1</v>
      </c>
      <c r="BC8">
        <f t="shared" si="4"/>
        <v>0.93723181837227654</v>
      </c>
      <c r="BD8">
        <f t="shared" si="4"/>
        <v>1</v>
      </c>
      <c r="BE8">
        <f t="shared" si="4"/>
        <v>0.82890591130207536</v>
      </c>
      <c r="BG8">
        <f t="shared" ref="BG8:BG16" si="13">BB8/BB$20</f>
        <v>0.36283249455347233</v>
      </c>
      <c r="BH8">
        <f t="shared" si="5"/>
        <v>0.28533614413551678</v>
      </c>
      <c r="BI8">
        <f t="shared" si="5"/>
        <v>0.29913126698621401</v>
      </c>
      <c r="BJ8">
        <f t="shared" si="5"/>
        <v>0.27916397491127665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0.36283249455347233</v>
      </c>
      <c r="BZ8">
        <f>$BH$8-$BM$8</f>
        <v>0.28533614413551678</v>
      </c>
      <c r="CA8">
        <f>$BI$8-$BN$8</f>
        <v>0.29913126698621401</v>
      </c>
      <c r="CB8">
        <f>$BJ$8-$BO$8</f>
        <v>0.27916397491127665</v>
      </c>
      <c r="CW8">
        <f t="shared" ref="CW8:CW16" si="15">BY8</f>
        <v>0.36283249455347233</v>
      </c>
      <c r="CX8">
        <f t="shared" si="7"/>
        <v>0.28533614413551678</v>
      </c>
      <c r="CY8">
        <f t="shared" si="7"/>
        <v>0.29913126698621401</v>
      </c>
      <c r="CZ8">
        <f t="shared" si="7"/>
        <v>0.27916397491127665</v>
      </c>
      <c r="DB8">
        <v>-0.62756366947542352</v>
      </c>
      <c r="DC8">
        <v>0.70956386069359167</v>
      </c>
      <c r="DD8">
        <v>-0.66087945917577862</v>
      </c>
      <c r="DE8">
        <v>1.8902676689662916E-3</v>
      </c>
      <c r="DF8">
        <v>-6.6547515527483461E-2</v>
      </c>
      <c r="DG8">
        <v>0.53330618927370521</v>
      </c>
      <c r="DH8">
        <v>0.64459422629065311</v>
      </c>
      <c r="DI8">
        <v>-0.59821184613179701</v>
      </c>
      <c r="DJ8">
        <v>6.1912208004215652E-2</v>
      </c>
      <c r="DK8">
        <v>1.9357383793502461E-3</v>
      </c>
      <c r="DM8">
        <f>(1/4)*SUM($CW$8:$CZ$8)</f>
        <v>0.30661597014661995</v>
      </c>
      <c r="DO8">
        <v>0.34983447811729579</v>
      </c>
      <c r="DP8">
        <v>0.27022725469036002</v>
      </c>
      <c r="DQ8">
        <v>0.25799550369464425</v>
      </c>
      <c r="DR8">
        <v>-0.44285021040892247</v>
      </c>
      <c r="DT8">
        <f>IF($S$8&gt;0,$DO$8,0)</f>
        <v>0.34983447811729579</v>
      </c>
      <c r="DU8">
        <f>IF($T$8&gt;0,$DP$8,0)</f>
        <v>0.27022725469036002</v>
      </c>
      <c r="DV8">
        <f>IF($U$8&gt;0,$DQ$8,0)</f>
        <v>0.25799550369464425</v>
      </c>
      <c r="DW8">
        <f>IF($V$8&gt;0,$DR$8,0)</f>
        <v>-0.44285021040892247</v>
      </c>
      <c r="DY8">
        <v>0.18480165154209582</v>
      </c>
      <c r="DZ8">
        <v>-8.4509175619670029E-3</v>
      </c>
      <c r="EA8">
        <v>-3.5144132790529727E-3</v>
      </c>
      <c r="EB8">
        <v>1.2209102204246002E-2</v>
      </c>
      <c r="EC8">
        <v>0.18023438231711431</v>
      </c>
      <c r="ED8">
        <v>-0.13909401465537877</v>
      </c>
      <c r="EE8">
        <v>0.12092986229940096</v>
      </c>
      <c r="EF8">
        <v>0.10676339316657743</v>
      </c>
      <c r="EG8">
        <v>6.3798920739928766E-2</v>
      </c>
      <c r="EH8">
        <v>1.0031192286528857E-2</v>
      </c>
      <c r="EJ8">
        <f>(1/4)*SUM($DT$8:$DW$8)</f>
        <v>0.1088017565233444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2.241499092596718</v>
      </c>
      <c r="O9">
        <v>2.983010006652913</v>
      </c>
      <c r="P9">
        <v>2.9658500169487159</v>
      </c>
      <c r="Q9">
        <v>3.7742733003517239</v>
      </c>
      <c r="S9">
        <f t="shared" si="8"/>
        <v>2.3784307853665725</v>
      </c>
      <c r="T9">
        <f t="shared" si="0"/>
        <v>3.1199416994227676</v>
      </c>
      <c r="U9">
        <f t="shared" si="0"/>
        <v>3.1027817097185704</v>
      </c>
      <c r="V9">
        <f t="shared" si="0"/>
        <v>3.9112049931215784</v>
      </c>
      <c r="X9">
        <f t="shared" si="9"/>
        <v>2.3784307853665725</v>
      </c>
      <c r="Y9">
        <f t="shared" si="1"/>
        <v>3.1199416994227676</v>
      </c>
      <c r="Z9">
        <f t="shared" si="1"/>
        <v>3.1027817097185704</v>
      </c>
      <c r="AA9">
        <f t="shared" si="1"/>
        <v>3.9112049931215784</v>
      </c>
      <c r="AC9">
        <v>10.311510012628091</v>
      </c>
      <c r="AD9">
        <v>13.791948575294455</v>
      </c>
      <c r="AE9">
        <v>12.678609024318504</v>
      </c>
      <c r="AF9">
        <v>14.659525513760084</v>
      </c>
      <c r="AH9">
        <f t="shared" si="10"/>
        <v>10.702542536577216</v>
      </c>
      <c r="AI9">
        <f t="shared" si="2"/>
        <v>14.18298109924358</v>
      </c>
      <c r="AJ9">
        <f t="shared" si="2"/>
        <v>13.069641548267629</v>
      </c>
      <c r="AK9">
        <f t="shared" si="2"/>
        <v>15.050558037709209</v>
      </c>
      <c r="AW9">
        <f t="shared" si="11"/>
        <v>10.702542536577216</v>
      </c>
      <c r="AX9">
        <f t="shared" si="3"/>
        <v>14.18298109924358</v>
      </c>
      <c r="AY9">
        <f t="shared" si="3"/>
        <v>13.069641548267629</v>
      </c>
      <c r="AZ9">
        <f t="shared" si="3"/>
        <v>15.050558037709209</v>
      </c>
      <c r="BB9">
        <f t="shared" si="12"/>
        <v>2.6356861394389138E-2</v>
      </c>
      <c r="BC9">
        <f t="shared" si="4"/>
        <v>2.5815100694271259E-2</v>
      </c>
      <c r="BD9">
        <f t="shared" si="4"/>
        <v>3.5957190903978531E-2</v>
      </c>
      <c r="BE9">
        <f t="shared" si="4"/>
        <v>1.4508548632371047E-2</v>
      </c>
      <c r="BG9">
        <f t="shared" si="13"/>
        <v>9.5631257683263231E-3</v>
      </c>
      <c r="BH9">
        <f t="shared" si="5"/>
        <v>7.8592949451569208E-3</v>
      </c>
      <c r="BI9">
        <f t="shared" si="5"/>
        <v>1.0755920072372267E-2</v>
      </c>
      <c r="BJ9">
        <f t="shared" si="5"/>
        <v>4.8862772616061661E-3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5.3213245616235225</v>
      </c>
      <c r="BY9">
        <f>$BG$9-$BL$9</f>
        <v>9.5631257683263231E-3</v>
      </c>
      <c r="BZ9">
        <f>$BH$9-$BM$9</f>
        <v>7.8592949451569208E-3</v>
      </c>
      <c r="CA9">
        <f>$BI$9-$BN$9</f>
        <v>1.0755920072372267E-2</v>
      </c>
      <c r="CB9">
        <f>$BJ$9-$BO$9</f>
        <v>-0.99511372273839382</v>
      </c>
      <c r="CW9">
        <f t="shared" si="15"/>
        <v>9.5631257683263231E-3</v>
      </c>
      <c r="CX9">
        <f t="shared" si="7"/>
        <v>7.8592949451569208E-3</v>
      </c>
      <c r="CY9">
        <f t="shared" si="7"/>
        <v>1.0755920072372267E-2</v>
      </c>
      <c r="CZ9">
        <f t="shared" si="7"/>
        <v>-0.99511372273839382</v>
      </c>
      <c r="DB9">
        <v>-0.77472127141130265</v>
      </c>
      <c r="DC9">
        <v>0.94330266650016281</v>
      </c>
      <c r="DD9">
        <v>-0.95286367856681975</v>
      </c>
      <c r="DE9">
        <v>2.539505483659759E-3</v>
      </c>
      <c r="DF9">
        <v>-0.13345055383964785</v>
      </c>
      <c r="DG9">
        <v>0.69828136591612477</v>
      </c>
      <c r="DH9">
        <v>0.85525042608139612</v>
      </c>
      <c r="DI9">
        <v>-0.72228087147019493</v>
      </c>
      <c r="DJ9">
        <v>8.1331372365624127E-2</v>
      </c>
      <c r="DK9">
        <v>2.6110389409976192E-3</v>
      </c>
      <c r="DM9">
        <f>(1/4)*SUM($CW$9:$CZ$9)</f>
        <v>-0.24173384548813459</v>
      </c>
      <c r="DO9">
        <v>-0.18364678953111366</v>
      </c>
      <c r="DP9">
        <v>-0.11013484398570618</v>
      </c>
      <c r="DQ9">
        <v>0.37344621524623178</v>
      </c>
      <c r="DR9">
        <v>4.472182544980375E-2</v>
      </c>
      <c r="DT9">
        <f>IF($S$9&gt;0,$DO$9,0)</f>
        <v>-0.18364678953111366</v>
      </c>
      <c r="DU9">
        <f>IF($T$9&gt;0,$DP$9,0)</f>
        <v>-0.11013484398570618</v>
      </c>
      <c r="DV9">
        <f>IF($U$9&gt;0,$DQ$9,0)</f>
        <v>0.37344621524623178</v>
      </c>
      <c r="DW9">
        <f>IF($V$9&gt;0,$DR$9,0)</f>
        <v>4.472182544980375E-2</v>
      </c>
      <c r="DY9">
        <v>0.10626213670504382</v>
      </c>
      <c r="DZ9">
        <v>0.15852311637767239</v>
      </c>
      <c r="EA9">
        <v>7.5874163057899771E-3</v>
      </c>
      <c r="EB9">
        <v>8.9760003889629264E-2</v>
      </c>
      <c r="EC9">
        <v>0.27587689050607261</v>
      </c>
      <c r="ED9">
        <v>-0.33444604482158152</v>
      </c>
      <c r="EE9">
        <v>5.2642363179819462E-2</v>
      </c>
      <c r="EF9">
        <v>0.11608876583536613</v>
      </c>
      <c r="EG9">
        <v>4.7931701630732113E-2</v>
      </c>
      <c r="EH9">
        <v>0.11336384871141769</v>
      </c>
      <c r="EJ9">
        <f>(1/4)*SUM($DT$9:$DW$9)</f>
        <v>3.1096601794803919E-2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1.0115763940845681</v>
      </c>
      <c r="O10">
        <v>1.8043700269012375</v>
      </c>
      <c r="P10">
        <v>1.8538923339797659</v>
      </c>
      <c r="Q10">
        <v>2.0084594897241677</v>
      </c>
      <c r="S10">
        <f t="shared" si="8"/>
        <v>1.3011898323839157</v>
      </c>
      <c r="T10">
        <f t="shared" si="0"/>
        <v>2.0939834652005853</v>
      </c>
      <c r="U10">
        <f t="shared" si="0"/>
        <v>2.1435057722791138</v>
      </c>
      <c r="V10">
        <f t="shared" si="0"/>
        <v>2.2980729280235153</v>
      </c>
      <c r="X10">
        <f t="shared" si="9"/>
        <v>1.3011898323839157</v>
      </c>
      <c r="Y10">
        <f t="shared" si="1"/>
        <v>2.0939834652005853</v>
      </c>
      <c r="Z10">
        <f t="shared" si="1"/>
        <v>2.1435057722791138</v>
      </c>
      <c r="AA10">
        <f t="shared" si="1"/>
        <v>2.2980729280235153</v>
      </c>
      <c r="AC10">
        <v>8.9547856193361142</v>
      </c>
      <c r="AD10">
        <v>11.422045552687251</v>
      </c>
      <c r="AE10">
        <v>10.428187096346239</v>
      </c>
      <c r="AF10">
        <v>12.42039257774036</v>
      </c>
      <c r="AH10">
        <f t="shared" si="10"/>
        <v>9.0465594511620431</v>
      </c>
      <c r="AI10">
        <f t="shared" si="2"/>
        <v>11.51381938451318</v>
      </c>
      <c r="AJ10">
        <f t="shared" si="2"/>
        <v>10.519960928172168</v>
      </c>
      <c r="AK10">
        <f t="shared" si="2"/>
        <v>12.512166409566289</v>
      </c>
      <c r="AW10">
        <f t="shared" si="11"/>
        <v>9.0465594511620431</v>
      </c>
      <c r="AX10">
        <f t="shared" si="3"/>
        <v>11.51381938451318</v>
      </c>
      <c r="AY10">
        <f t="shared" si="3"/>
        <v>10.519960928172168</v>
      </c>
      <c r="AZ10">
        <f t="shared" si="3"/>
        <v>12.512166409566289</v>
      </c>
      <c r="BB10">
        <f t="shared" si="12"/>
        <v>5.0316378637719006E-3</v>
      </c>
      <c r="BC10">
        <f t="shared" si="4"/>
        <v>1.7892524451334094E-3</v>
      </c>
      <c r="BD10">
        <f t="shared" si="4"/>
        <v>2.8084942038919852E-3</v>
      </c>
      <c r="BE10">
        <f t="shared" si="4"/>
        <v>1.1460788361907991E-3</v>
      </c>
      <c r="BG10">
        <f t="shared" si="13"/>
        <v>1.8256417178020635E-3</v>
      </c>
      <c r="BH10">
        <f t="shared" si="5"/>
        <v>5.4473011220007692E-4</v>
      </c>
      <c r="BI10">
        <f t="shared" si="5"/>
        <v>8.4010842953364802E-4</v>
      </c>
      <c r="BJ10">
        <f t="shared" si="5"/>
        <v>3.8598340186781139E-4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1.8256417178020635E-3</v>
      </c>
      <c r="BZ10">
        <f>$BH$10-$BM$10</f>
        <v>5.4473011220007692E-4</v>
      </c>
      <c r="CA10">
        <f>$BI$10-$BN$10</f>
        <v>8.4010842953364802E-4</v>
      </c>
      <c r="CB10">
        <f>$BJ$10-$BO$10</f>
        <v>3.8598340186781139E-4</v>
      </c>
      <c r="CW10">
        <f t="shared" si="15"/>
        <v>1.8256417178020635E-3</v>
      </c>
      <c r="CX10">
        <f t="shared" si="7"/>
        <v>5.4473011220007692E-4</v>
      </c>
      <c r="CY10">
        <f t="shared" si="7"/>
        <v>8.4010842953364802E-4</v>
      </c>
      <c r="CZ10">
        <f t="shared" si="7"/>
        <v>3.8598340186781139E-4</v>
      </c>
      <c r="DB10">
        <v>-0.52024618960938029</v>
      </c>
      <c r="DC10">
        <v>0.58808297282312227</v>
      </c>
      <c r="DD10">
        <v>-0.55872196352241266</v>
      </c>
      <c r="DE10">
        <v>1.5509893908170814E-3</v>
      </c>
      <c r="DF10">
        <v>-4.1477935212885064E-2</v>
      </c>
      <c r="DG10">
        <v>0.44327967439532739</v>
      </c>
      <c r="DH10">
        <v>0.53725765100725953</v>
      </c>
      <c r="DI10">
        <v>-0.50253971705781464</v>
      </c>
      <c r="DJ10">
        <v>5.1230461661760637E-2</v>
      </c>
      <c r="DK10">
        <v>1.5840561242057647E-3</v>
      </c>
      <c r="DM10">
        <f>(1/4)*SUM($CW$10:$CZ$10)</f>
        <v>8.9911591535090003E-4</v>
      </c>
      <c r="DO10">
        <v>0.24779362360990795</v>
      </c>
      <c r="DP10">
        <v>0.35465000035160749</v>
      </c>
      <c r="DQ10">
        <v>-0.13961391324190392</v>
      </c>
      <c r="DR10">
        <v>-0.32890578540643517</v>
      </c>
      <c r="DT10">
        <f>IF($S$10&gt;0,$DO$10,0)</f>
        <v>0.24779362360990795</v>
      </c>
      <c r="DU10">
        <f>IF($T$10&gt;0,$DP$10,0)</f>
        <v>0.35465000035160749</v>
      </c>
      <c r="DV10">
        <f>IF($U$10&gt;0,$DQ$10,0)</f>
        <v>-0.13961391324190392</v>
      </c>
      <c r="DW10">
        <f>IF($V$10&gt;0,$DR$10,0)</f>
        <v>-0.32890578540643517</v>
      </c>
      <c r="DY10">
        <v>9.0950212840908901E-2</v>
      </c>
      <c r="DZ10">
        <v>3.1036365149840726E-2</v>
      </c>
      <c r="EA10">
        <v>8.1652625748178997E-2</v>
      </c>
      <c r="EB10">
        <v>-5.8625168615551712E-2</v>
      </c>
      <c r="EC10">
        <v>0.23039597817698323</v>
      </c>
      <c r="ED10">
        <v>-0.20973956902392935</v>
      </c>
      <c r="EE10">
        <v>0.12325479358220506</v>
      </c>
      <c r="EF10">
        <v>3.8626897273418316E-2</v>
      </c>
      <c r="EG10">
        <v>0.13306052847931982</v>
      </c>
      <c r="EH10">
        <v>-3.960011558729877E-2</v>
      </c>
      <c r="EJ10">
        <f>(1/4)*SUM($DT$10:$DW$10)</f>
        <v>3.3480981328294079E-2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1.4096768663593664</v>
      </c>
      <c r="O11">
        <v>2.3900999172095521</v>
      </c>
      <c r="P11">
        <v>1.3728907230438643</v>
      </c>
      <c r="Q11">
        <v>2.2315011904381765</v>
      </c>
      <c r="S11">
        <f t="shared" si="8"/>
        <v>2.2114959297036894</v>
      </c>
      <c r="T11">
        <f t="shared" si="0"/>
        <v>3.1919189805538752</v>
      </c>
      <c r="U11">
        <f t="shared" si="0"/>
        <v>2.1747097863881875</v>
      </c>
      <c r="V11">
        <f t="shared" si="0"/>
        <v>3.0333202537824997</v>
      </c>
      <c r="X11">
        <f t="shared" si="9"/>
        <v>2.2114959297036894</v>
      </c>
      <c r="Y11">
        <f t="shared" si="1"/>
        <v>3.1919189805538752</v>
      </c>
      <c r="Z11">
        <f t="shared" si="1"/>
        <v>2.1747097863881875</v>
      </c>
      <c r="AA11">
        <f t="shared" si="1"/>
        <v>3.0333202537824997</v>
      </c>
      <c r="AC11">
        <v>13.52654385653592</v>
      </c>
      <c r="AD11">
        <v>16.555905927563629</v>
      </c>
      <c r="AE11">
        <v>15.353298626864888</v>
      </c>
      <c r="AF11">
        <v>18.255995977956097</v>
      </c>
      <c r="AH11">
        <f t="shared" si="10"/>
        <v>13.770659810552454</v>
      </c>
      <c r="AI11">
        <f t="shared" si="2"/>
        <v>16.800021881580161</v>
      </c>
      <c r="AJ11">
        <f t="shared" si="2"/>
        <v>15.597414580881422</v>
      </c>
      <c r="AK11">
        <f t="shared" si="2"/>
        <v>18.500111931972629</v>
      </c>
      <c r="AW11">
        <f t="shared" si="11"/>
        <v>13.770659810552454</v>
      </c>
      <c r="AX11">
        <f t="shared" si="3"/>
        <v>16.800021881580161</v>
      </c>
      <c r="AY11">
        <f t="shared" si="3"/>
        <v>15.597414580881422</v>
      </c>
      <c r="AZ11">
        <f t="shared" si="3"/>
        <v>18.500111931972629</v>
      </c>
      <c r="BB11">
        <f t="shared" si="12"/>
        <v>0.56670898020577209</v>
      </c>
      <c r="BC11">
        <f t="shared" si="4"/>
        <v>0.3535413321991337</v>
      </c>
      <c r="BD11">
        <f t="shared" si="4"/>
        <v>0.45038470697197741</v>
      </c>
      <c r="BE11">
        <f t="shared" si="4"/>
        <v>0.45682113775726951</v>
      </c>
      <c r="BG11">
        <f t="shared" si="13"/>
        <v>0.20562043297391466</v>
      </c>
      <c r="BH11">
        <f t="shared" si="5"/>
        <v>0.10763411841633076</v>
      </c>
      <c r="BI11">
        <f t="shared" si="5"/>
        <v>0.13472414802774232</v>
      </c>
      <c r="BJ11">
        <f t="shared" si="5"/>
        <v>0.15385100154429546</v>
      </c>
      <c r="BL11">
        <v>1</v>
      </c>
      <c r="BM11">
        <v>0</v>
      </c>
      <c r="BN11">
        <v>0</v>
      </c>
      <c r="BO11">
        <v>0</v>
      </c>
      <c r="BQ11">
        <f t="shared" si="14"/>
        <v>1.581723368170362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-0.79437956702608536</v>
      </c>
      <c r="BZ11">
        <f>$BH$11-$BM$11</f>
        <v>0.10763411841633076</v>
      </c>
      <c r="CA11">
        <f>$BI$11-$BN$11</f>
        <v>0.13472414802774232</v>
      </c>
      <c r="CB11">
        <f>$BJ$11-$BO$11</f>
        <v>0.15385100154429546</v>
      </c>
      <c r="CW11">
        <f t="shared" si="15"/>
        <v>-0.79437956702608536</v>
      </c>
      <c r="CX11">
        <f t="shared" si="7"/>
        <v>0.10763411841633076</v>
      </c>
      <c r="CY11">
        <f t="shared" si="7"/>
        <v>0.13472414802774232</v>
      </c>
      <c r="CZ11">
        <f t="shared" si="7"/>
        <v>0.15385100154429546</v>
      </c>
      <c r="DB11">
        <v>-0.79339934628815867</v>
      </c>
      <c r="DC11">
        <v>0.80262246803196868</v>
      </c>
      <c r="DD11">
        <v>-0.73721813973379002</v>
      </c>
      <c r="DE11">
        <v>2.1934842265676803E-3</v>
      </c>
      <c r="DF11">
        <v>-0.16338562784048027</v>
      </c>
      <c r="DG11">
        <v>0.60332782627947235</v>
      </c>
      <c r="DH11">
        <v>0.71291265263490589</v>
      </c>
      <c r="DI11">
        <v>-0.4966540644097755</v>
      </c>
      <c r="DJ11">
        <v>6.7303520741376993E-2</v>
      </c>
      <c r="DK11">
        <v>2.2972263579127631E-3</v>
      </c>
      <c r="DM11">
        <f>(1/4)*SUM($CW$11:$CZ$11)</f>
        <v>-9.9542574759429209E-2</v>
      </c>
      <c r="DO11">
        <v>0.21460383684938472</v>
      </c>
      <c r="DP11">
        <v>0.53478364555619895</v>
      </c>
      <c r="DQ11">
        <v>0.66381253647916261</v>
      </c>
      <c r="DR11">
        <v>0.36603906370562267</v>
      </c>
      <c r="DT11">
        <f>IF($S$11&gt;0,$DO$11,0)</f>
        <v>0.21460383684938472</v>
      </c>
      <c r="DU11">
        <f>IF($T$11&gt;0,$DP$11,0)</f>
        <v>0.53478364555619895</v>
      </c>
      <c r="DV11">
        <f>IF($U$11&gt;0,$DQ$11,0)</f>
        <v>0.66381253647916261</v>
      </c>
      <c r="DW11">
        <f>IF($V$11&gt;0,$DR$11,0)</f>
        <v>0.36603906370562267</v>
      </c>
      <c r="DY11">
        <v>0.20072233818087709</v>
      </c>
      <c r="DZ11">
        <v>3.0194376042030027E-2</v>
      </c>
      <c r="EA11">
        <v>2.6980814682154255E-2</v>
      </c>
      <c r="EB11">
        <v>1.8827835468855497E-3</v>
      </c>
      <c r="EC11">
        <v>0.2788660200349779</v>
      </c>
      <c r="ED11">
        <v>-0.24706682380197367</v>
      </c>
      <c r="EE11">
        <v>0.15039456687733063</v>
      </c>
      <c r="EF11">
        <v>0.11510806850120517</v>
      </c>
      <c r="EG11">
        <v>0.11548377000561895</v>
      </c>
      <c r="EH11">
        <v>1.5996213061764124E-2</v>
      </c>
      <c r="EJ11">
        <f>(1/4)*SUM($DT$11:$DW$11)</f>
        <v>0.44480977064759231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2.358326388940204</v>
      </c>
      <c r="O12">
        <v>3.4755358575644362</v>
      </c>
      <c r="P12">
        <v>2.4017248000693154</v>
      </c>
      <c r="Q12">
        <v>3.2235841348769023</v>
      </c>
      <c r="S12">
        <f t="shared" si="8"/>
        <v>3.2331903984153758</v>
      </c>
      <c r="T12">
        <f t="shared" si="0"/>
        <v>4.3503998670396076</v>
      </c>
      <c r="U12">
        <f t="shared" si="0"/>
        <v>3.2765888095444873</v>
      </c>
      <c r="V12">
        <f t="shared" si="0"/>
        <v>4.0984481443520746</v>
      </c>
      <c r="X12">
        <f t="shared" si="9"/>
        <v>3.2331903984153758</v>
      </c>
      <c r="Y12">
        <f t="shared" si="1"/>
        <v>4.3503998670396076</v>
      </c>
      <c r="Z12">
        <f t="shared" si="1"/>
        <v>3.2765888095444873</v>
      </c>
      <c r="AA12">
        <f t="shared" si="1"/>
        <v>4.0984481443520746</v>
      </c>
      <c r="AC12">
        <v>12.848713357341438</v>
      </c>
      <c r="AD12">
        <v>17.118624286962866</v>
      </c>
      <c r="AE12">
        <v>15.34196159111216</v>
      </c>
      <c r="AF12">
        <v>18.034863384368975</v>
      </c>
      <c r="AH12">
        <f t="shared" si="10"/>
        <v>13.569865829669352</v>
      </c>
      <c r="AI12">
        <f t="shared" si="2"/>
        <v>17.839776759290778</v>
      </c>
      <c r="AJ12">
        <f t="shared" si="2"/>
        <v>16.063114063440075</v>
      </c>
      <c r="AK12">
        <f t="shared" si="2"/>
        <v>18.756015856696891</v>
      </c>
      <c r="AW12">
        <f t="shared" si="11"/>
        <v>13.569865829669352</v>
      </c>
      <c r="AX12">
        <f t="shared" si="3"/>
        <v>17.839776759290778</v>
      </c>
      <c r="AY12">
        <f t="shared" si="3"/>
        <v>16.063114063440075</v>
      </c>
      <c r="AZ12">
        <f t="shared" si="3"/>
        <v>18.756015856696891</v>
      </c>
      <c r="BB12">
        <f t="shared" si="12"/>
        <v>0.46361382345589291</v>
      </c>
      <c r="BC12">
        <f t="shared" si="4"/>
        <v>1</v>
      </c>
      <c r="BD12">
        <f t="shared" si="4"/>
        <v>0.7175205615836292</v>
      </c>
      <c r="BE12">
        <f t="shared" si="4"/>
        <v>0.59004325958633774</v>
      </c>
      <c r="BG12">
        <f t="shared" si="13"/>
        <v>0.16821416007397477</v>
      </c>
      <c r="BH12">
        <f t="shared" si="5"/>
        <v>0.30444564358801868</v>
      </c>
      <c r="BI12">
        <f t="shared" si="5"/>
        <v>0.2146328346751708</v>
      </c>
      <c r="BJ12">
        <f t="shared" si="5"/>
        <v>0.19871835810289012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0.16821416007397477</v>
      </c>
      <c r="BZ12">
        <f>$BH$12-$BM$12</f>
        <v>0.30444564358801868</v>
      </c>
      <c r="CA12">
        <f>$BI$12-$BN$12</f>
        <v>0.2146328346751708</v>
      </c>
      <c r="CB12">
        <f>$BJ$12-$BO$12</f>
        <v>0.19871835810289012</v>
      </c>
      <c r="CW12">
        <f t="shared" si="15"/>
        <v>0.16821416007397477</v>
      </c>
      <c r="CX12">
        <f t="shared" si="7"/>
        <v>0.30444564358801868</v>
      </c>
      <c r="CY12">
        <f t="shared" si="7"/>
        <v>0.2146328346751708</v>
      </c>
      <c r="CZ12">
        <f t="shared" si="7"/>
        <v>0.19871835810289012</v>
      </c>
      <c r="DB12">
        <v>-1.0810394121499651</v>
      </c>
      <c r="DC12">
        <v>1.1346755245172742</v>
      </c>
      <c r="DD12">
        <v>-0.99451719523338455</v>
      </c>
      <c r="DE12">
        <v>3.1517659791954122E-3</v>
      </c>
      <c r="DF12">
        <v>-0.25703573669243263</v>
      </c>
      <c r="DG12">
        <v>0.84650728122193608</v>
      </c>
      <c r="DH12">
        <v>1.0006928686714491</v>
      </c>
      <c r="DI12">
        <v>-0.75254430385489313</v>
      </c>
      <c r="DJ12">
        <v>9.6812604680038966E-2</v>
      </c>
      <c r="DK12">
        <v>3.2966028607814956E-3</v>
      </c>
      <c r="DM12">
        <f>(1/4)*SUM($CW$12:$CZ$12)</f>
        <v>0.22150274911001361</v>
      </c>
      <c r="DO12">
        <v>-0.43492068781130977</v>
      </c>
      <c r="DP12">
        <v>-0.61024144094211419</v>
      </c>
      <c r="DQ12">
        <v>-0.713744925364455</v>
      </c>
      <c r="DR12">
        <v>5.3161020164824288E-3</v>
      </c>
      <c r="DT12">
        <f>IF($S$12&gt;0,$DO$12,0)</f>
        <v>-0.43492068781130977</v>
      </c>
      <c r="DU12">
        <f>IF($T$12&gt;0,$DP$12,0)</f>
        <v>-0.61024144094211419</v>
      </c>
      <c r="DV12">
        <f>IF($U$12&gt;0,$DQ$12,0)</f>
        <v>-0.713744925364455</v>
      </c>
      <c r="DW12">
        <f>IF($V$12&gt;0,$DR$12,0)</f>
        <v>5.3161020164824288E-3</v>
      </c>
      <c r="DY12">
        <v>0.14321997761902372</v>
      </c>
      <c r="DZ12">
        <v>3.3600742706131476E-3</v>
      </c>
      <c r="EA12">
        <v>-1.0967445603716569E-2</v>
      </c>
      <c r="EB12">
        <v>2.4429927810254985E-2</v>
      </c>
      <c r="EC12">
        <v>0.13673835726096539</v>
      </c>
      <c r="ED12">
        <v>-0.11204800471397823</v>
      </c>
      <c r="EE12">
        <v>8.5579802298900151E-2</v>
      </c>
      <c r="EF12">
        <v>9.091345094486597E-2</v>
      </c>
      <c r="EG12">
        <v>3.5776497194798369E-2</v>
      </c>
      <c r="EH12">
        <v>2.0464188999897479E-2</v>
      </c>
      <c r="EJ12">
        <f>(1/4)*SUM($DT$12:$DW$12)</f>
        <v>-0.43839773802534909</v>
      </c>
      <c r="EN12">
        <f>Sheet77!FL12</f>
        <v>0.79183101828628633</v>
      </c>
      <c r="EO12">
        <f>Sheet77!FM12</f>
        <v>6.5176058395003983E-2</v>
      </c>
      <c r="EP12">
        <f>Sheet77!FN12</f>
        <v>0.13693169276985473</v>
      </c>
      <c r="EQ12">
        <f>Sheet77!FO12</f>
        <v>0.2896134382993476</v>
      </c>
      <c r="ER12">
        <f>Sheet77!FP12</f>
        <v>0.80181906334432318</v>
      </c>
      <c r="ES12">
        <f>Sheet77!FQ12</f>
        <v>0.87486400947517184</v>
      </c>
      <c r="ET12">
        <f>Sheet77!FR12</f>
        <v>0.41107437887899323</v>
      </c>
      <c r="EU12">
        <f>Sheet77!FS12</f>
        <v>5.4131452950487234E-2</v>
      </c>
      <c r="EV12">
        <f>Sheet77!FT12</f>
        <v>0.22529725636900066</v>
      </c>
      <c r="EW12">
        <f>Sheet77!FU12</f>
        <v>0.6487279189492352</v>
      </c>
      <c r="EZ12">
        <f>(1/4)*SUM($DT$7:$DW$7)</f>
        <v>0.25602012883024527</v>
      </c>
      <c r="FA12">
        <f>(1/4)*SUM($DT$8:$DW$8)</f>
        <v>0.1088017565233444</v>
      </c>
      <c r="FB12">
        <f>(1/4)*SUM($DT$9:$DW$9)</f>
        <v>3.1096601794803919E-2</v>
      </c>
      <c r="FC12">
        <f>(1/4)*SUM($DT$10:$DW$10)</f>
        <v>3.3480981328294079E-2</v>
      </c>
      <c r="FD12">
        <f>(1/4)*SUM($DT$11:$DW$11)</f>
        <v>0.44480977064759231</v>
      </c>
      <c r="FE12">
        <f>(1/4)*SUM($DT$12:$DW$12)</f>
        <v>-0.43839773802534909</v>
      </c>
      <c r="FF12">
        <f>(1/4)*SUM($DT$13:$DW$13)</f>
        <v>0.17598550866209367</v>
      </c>
      <c r="FG12">
        <f>(1/4)*SUM($DT$14:$DW$14)</f>
        <v>0.14774547937244642</v>
      </c>
      <c r="FH12">
        <f>(1/4)*SUM($DT$15:$DW$15)</f>
        <v>0.18627586542342545</v>
      </c>
      <c r="FI12">
        <f>(1/4)*SUM($DT$16:$DW$16)</f>
        <v>8.7235996121641873E-2</v>
      </c>
      <c r="FL12">
        <f>EN12-($EU$10*EZ12)</f>
        <v>0.79157499815745613</v>
      </c>
      <c r="FM12">
        <f t="shared" ref="FM12:FU12" si="16">EO12-($EU$10*FA12)</f>
        <v>6.5067256638480633E-2</v>
      </c>
      <c r="FN12">
        <f t="shared" si="16"/>
        <v>0.13690059616805991</v>
      </c>
      <c r="FO12">
        <f t="shared" si="16"/>
        <v>0.28957995731801933</v>
      </c>
      <c r="FP12">
        <f t="shared" si="16"/>
        <v>0.80137425357367553</v>
      </c>
      <c r="FQ12">
        <f t="shared" si="16"/>
        <v>0.87530240721319719</v>
      </c>
      <c r="FR12">
        <f t="shared" si="16"/>
        <v>0.41089839337033113</v>
      </c>
      <c r="FS12">
        <f t="shared" si="16"/>
        <v>5.3983707471114785E-2</v>
      </c>
      <c r="FT12">
        <f t="shared" si="16"/>
        <v>0.22511098050357725</v>
      </c>
      <c r="FU12">
        <f t="shared" si="16"/>
        <v>0.64864068295311361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1.9661613962772375</v>
      </c>
      <c r="O13">
        <v>1.6923820160173908</v>
      </c>
      <c r="P13">
        <v>2.2319925697290377</v>
      </c>
      <c r="Q13">
        <v>2.2528597392299718</v>
      </c>
      <c r="S13">
        <f t="shared" si="8"/>
        <v>2.3772357751562305</v>
      </c>
      <c r="T13">
        <f t="shared" si="0"/>
        <v>2.103456394896384</v>
      </c>
      <c r="U13">
        <f t="shared" si="0"/>
        <v>2.6430669486080309</v>
      </c>
      <c r="V13">
        <f t="shared" si="0"/>
        <v>2.6639341181089651</v>
      </c>
      <c r="X13">
        <f t="shared" si="9"/>
        <v>2.3772357751562305</v>
      </c>
      <c r="Y13">
        <f t="shared" si="1"/>
        <v>2.103456394896384</v>
      </c>
      <c r="Z13">
        <f t="shared" si="1"/>
        <v>2.6430669486080309</v>
      </c>
      <c r="AA13">
        <f t="shared" si="1"/>
        <v>2.6639341181089651</v>
      </c>
      <c r="AC13">
        <v>12.783592428799604</v>
      </c>
      <c r="AD13">
        <v>16.788471819882901</v>
      </c>
      <c r="AE13">
        <v>15.462972328968585</v>
      </c>
      <c r="AF13">
        <v>18.411610823946418</v>
      </c>
      <c r="AH13">
        <f t="shared" si="10"/>
        <v>13.655556884987552</v>
      </c>
      <c r="AI13">
        <f t="shared" si="2"/>
        <v>17.660436276070847</v>
      </c>
      <c r="AJ13">
        <f t="shared" si="2"/>
        <v>16.334936785156533</v>
      </c>
      <c r="AK13">
        <f t="shared" si="2"/>
        <v>19.283575280134365</v>
      </c>
      <c r="AW13">
        <f t="shared" si="11"/>
        <v>13.655556884987552</v>
      </c>
      <c r="AX13">
        <f t="shared" si="3"/>
        <v>17.660436276070847</v>
      </c>
      <c r="AY13">
        <f t="shared" si="3"/>
        <v>16.334936785156533</v>
      </c>
      <c r="AZ13">
        <f t="shared" si="3"/>
        <v>19.283575280134365</v>
      </c>
      <c r="BB13">
        <f t="shared" si="12"/>
        <v>0.50509320872406849</v>
      </c>
      <c r="BC13">
        <f t="shared" si="4"/>
        <v>0.83582126782709154</v>
      </c>
      <c r="BD13">
        <f t="shared" si="4"/>
        <v>0.94164121497218367</v>
      </c>
      <c r="BE13">
        <f t="shared" si="4"/>
        <v>1</v>
      </c>
      <c r="BG13">
        <f t="shared" si="13"/>
        <v>0.18326422890337146</v>
      </c>
      <c r="BH13">
        <f t="shared" si="5"/>
        <v>0.25446214380817261</v>
      </c>
      <c r="BI13">
        <f t="shared" si="5"/>
        <v>0.2816743296810672</v>
      </c>
      <c r="BJ13">
        <f t="shared" si="5"/>
        <v>0.33678608284112221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0.18326422890337146</v>
      </c>
      <c r="BZ13">
        <f>$BH$13-$BM$13</f>
        <v>0.25446214380817261</v>
      </c>
      <c r="CA13">
        <f>$BI$13-$BN$13</f>
        <v>0.2816743296810672</v>
      </c>
      <c r="CB13">
        <f>$BJ$13-$BO$13</f>
        <v>0.33678608284112221</v>
      </c>
      <c r="CW13">
        <f t="shared" si="15"/>
        <v>0.18326422890337146</v>
      </c>
      <c r="CX13">
        <f t="shared" si="7"/>
        <v>0.25446214380817261</v>
      </c>
      <c r="CY13">
        <f t="shared" si="7"/>
        <v>0.2816743296810672</v>
      </c>
      <c r="CZ13">
        <f t="shared" si="7"/>
        <v>0.33678608284112221</v>
      </c>
      <c r="DB13">
        <v>-0.52140881598727862</v>
      </c>
      <c r="DC13">
        <v>0.74925723147454848</v>
      </c>
      <c r="DD13">
        <v>-0.64580582291138122</v>
      </c>
      <c r="DE13">
        <v>2.1836235046958571E-3</v>
      </c>
      <c r="DF13">
        <v>-0.224022494036269</v>
      </c>
      <c r="DG13">
        <v>0.53423360514503826</v>
      </c>
      <c r="DH13">
        <v>0.65314308813598687</v>
      </c>
      <c r="DI13">
        <v>-0.61757237512545948</v>
      </c>
      <c r="DJ13">
        <v>6.7732628331237651E-2</v>
      </c>
      <c r="DK13">
        <v>2.2593314688811022E-3</v>
      </c>
      <c r="DM13">
        <f>(1/4)*SUM($CW$13:$CZ$13)</f>
        <v>0.26404669630843336</v>
      </c>
      <c r="DO13">
        <v>-0.32479710101241316</v>
      </c>
      <c r="DP13">
        <v>0.20941779007873634</v>
      </c>
      <c r="DQ13">
        <v>0.35431974883975087</v>
      </c>
      <c r="DR13">
        <v>0.46500159674230068</v>
      </c>
      <c r="DT13">
        <f>IF($S$13&gt;0,$DO$13,0)</f>
        <v>-0.32479710101241316</v>
      </c>
      <c r="DU13">
        <f>IF($T$13&gt;0,$DP$13,0)</f>
        <v>0.20941779007873634</v>
      </c>
      <c r="DV13">
        <f>IF($U$13&gt;0,$DQ$13,0)</f>
        <v>0.35431974883975087</v>
      </c>
      <c r="DW13">
        <f>IF($V$13&gt;0,$DR$13,0)</f>
        <v>0.46500159674230068</v>
      </c>
      <c r="DY13">
        <v>8.9543158050400515E-2</v>
      </c>
      <c r="DZ13">
        <v>4.9453032462717636E-2</v>
      </c>
      <c r="EA13">
        <v>6.4226535761135545E-2</v>
      </c>
      <c r="EB13">
        <v>-3.0555332162544423E-2</v>
      </c>
      <c r="EC13">
        <v>0.22437933380324065</v>
      </c>
      <c r="ED13">
        <v>-0.2174206282637563</v>
      </c>
      <c r="EE13">
        <v>0.10509524153904838</v>
      </c>
      <c r="EF13">
        <v>4.9972250448764036E-2</v>
      </c>
      <c r="EG13">
        <v>0.11094890532634849</v>
      </c>
      <c r="EH13">
        <v>-1.2247452935840567E-2</v>
      </c>
      <c r="EJ13">
        <f>(1/4)*SUM($DT$13:$DW$13)</f>
        <v>0.17598550866209367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2.7306786118310793</v>
      </c>
      <c r="O14">
        <v>3.0146215519271928</v>
      </c>
      <c r="P14">
        <v>2.9950439502759121</v>
      </c>
      <c r="Q14">
        <v>3.2875341819509409</v>
      </c>
      <c r="S14">
        <f t="shared" si="8"/>
        <v>2.7848100647815666</v>
      </c>
      <c r="T14">
        <f t="shared" si="0"/>
        <v>3.0687530048776801</v>
      </c>
      <c r="U14">
        <f t="shared" si="0"/>
        <v>3.0491754032263994</v>
      </c>
      <c r="V14">
        <f t="shared" si="0"/>
        <v>3.3416656349014282</v>
      </c>
      <c r="X14">
        <f t="shared" si="9"/>
        <v>2.7848100647815666</v>
      </c>
      <c r="Y14">
        <f t="shared" si="1"/>
        <v>3.0687530048776801</v>
      </c>
      <c r="Z14">
        <f t="shared" si="1"/>
        <v>3.0491754032263994</v>
      </c>
      <c r="AA14">
        <f t="shared" si="1"/>
        <v>3.3416656349014282</v>
      </c>
      <c r="AC14">
        <v>11.446262064293087</v>
      </c>
      <c r="AD14">
        <v>14.911547346681036</v>
      </c>
      <c r="AE14">
        <v>13.144358886174789</v>
      </c>
      <c r="AF14">
        <v>15.508066792588661</v>
      </c>
      <c r="AH14">
        <f t="shared" si="10"/>
        <v>11.705785587453541</v>
      </c>
      <c r="AI14">
        <f t="shared" si="2"/>
        <v>15.17107086984149</v>
      </c>
      <c r="AJ14">
        <f t="shared" si="2"/>
        <v>13.403882409335242</v>
      </c>
      <c r="AK14">
        <f t="shared" si="2"/>
        <v>15.767590315749114</v>
      </c>
      <c r="AW14">
        <f t="shared" si="11"/>
        <v>11.705785587453541</v>
      </c>
      <c r="AX14">
        <f t="shared" si="3"/>
        <v>15.17107086984149</v>
      </c>
      <c r="AY14">
        <f t="shared" si="3"/>
        <v>13.403882409335242</v>
      </c>
      <c r="AZ14">
        <f t="shared" si="3"/>
        <v>15.767590315749114</v>
      </c>
      <c r="BB14">
        <f t="shared" si="12"/>
        <v>7.1878104155898695E-2</v>
      </c>
      <c r="BC14">
        <f t="shared" si="4"/>
        <v>6.9341903358918627E-2</v>
      </c>
      <c r="BD14">
        <f t="shared" si="4"/>
        <v>5.0227864899470336E-2</v>
      </c>
      <c r="BE14">
        <f t="shared" si="4"/>
        <v>2.9718516852899321E-2</v>
      </c>
      <c r="BG14">
        <f t="shared" si="13"/>
        <v>2.6079711834659031E-2</v>
      </c>
      <c r="BH14">
        <f t="shared" si="5"/>
        <v>2.1110840395724174E-2</v>
      </c>
      <c r="BI14">
        <f t="shared" si="5"/>
        <v>1.5024724865390948E-2</v>
      </c>
      <c r="BJ14">
        <f t="shared" si="5"/>
        <v>1.0008782878735837E-2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4.1980581105161523</v>
      </c>
      <c r="BT14">
        <f t="shared" si="6"/>
        <v>0</v>
      </c>
      <c r="BY14">
        <f>$BG$14-$BL$14</f>
        <v>2.6079711834659031E-2</v>
      </c>
      <c r="BZ14">
        <f>$BH$14-$BM$14</f>
        <v>2.1110840395724174E-2</v>
      </c>
      <c r="CA14">
        <f>$BI$14-$BN$14</f>
        <v>-0.98497527513460903</v>
      </c>
      <c r="CB14">
        <f>$BJ$14-$BO$14</f>
        <v>1.0008782878735837E-2</v>
      </c>
      <c r="CW14">
        <f t="shared" si="15"/>
        <v>2.6079711834659031E-2</v>
      </c>
      <c r="CX14">
        <f t="shared" si="7"/>
        <v>2.1110840395724174E-2</v>
      </c>
      <c r="CY14">
        <f t="shared" si="7"/>
        <v>-0.98497527513460903</v>
      </c>
      <c r="CZ14">
        <f t="shared" si="7"/>
        <v>1.0008782878735837E-2</v>
      </c>
      <c r="DB14">
        <v>-0.76172440349354031</v>
      </c>
      <c r="DC14">
        <v>0.93275552386805027</v>
      </c>
      <c r="DD14">
        <v>-0.81044772982509872</v>
      </c>
      <c r="DE14">
        <v>2.6517932570307018E-3</v>
      </c>
      <c r="DF14">
        <v>-0.23924438151275695</v>
      </c>
      <c r="DG14">
        <v>0.68030410952704679</v>
      </c>
      <c r="DH14">
        <v>0.81888461368263132</v>
      </c>
      <c r="DI14">
        <v>-0.70812634425747767</v>
      </c>
      <c r="DJ14">
        <v>8.2192260156597557E-2</v>
      </c>
      <c r="DK14">
        <v>2.7545585975168661E-3</v>
      </c>
      <c r="DM14">
        <f>(1/4)*SUM($CW$14:$CZ$14)</f>
        <v>-0.23194398500637248</v>
      </c>
      <c r="DO14">
        <v>-0.16274527648324899</v>
      </c>
      <c r="DP14">
        <v>0.53488887880386626</v>
      </c>
      <c r="DQ14">
        <v>0.20980644703275975</v>
      </c>
      <c r="DR14">
        <v>9.031868136408697E-3</v>
      </c>
      <c r="DT14">
        <f>IF($S$14&gt;0,$DO$14,0)</f>
        <v>-0.16274527648324899</v>
      </c>
      <c r="DU14">
        <f>IF($T$14&gt;0,$DP$14,0)</f>
        <v>0.53488887880386626</v>
      </c>
      <c r="DV14">
        <f>IF($U$14&gt;0,$DQ$14,0)</f>
        <v>0.20980644703275975</v>
      </c>
      <c r="DW14">
        <f>IF($V$14&gt;0,$DR$14,0)</f>
        <v>9.031868136408697E-3</v>
      </c>
      <c r="DY14">
        <v>8.4433089849104831E-2</v>
      </c>
      <c r="DZ14">
        <v>3.2310334242645802E-2</v>
      </c>
      <c r="EA14">
        <v>-7.4061431757689068E-3</v>
      </c>
      <c r="EB14">
        <v>3.5466998460725152E-2</v>
      </c>
      <c r="EC14">
        <v>0.10308447586334815</v>
      </c>
      <c r="ED14">
        <v>-0.10510344320292074</v>
      </c>
      <c r="EE14">
        <v>4.5644167737616925E-2</v>
      </c>
      <c r="EF14">
        <v>7.0696810395049464E-2</v>
      </c>
      <c r="EG14">
        <v>9.3153755639110315E-3</v>
      </c>
      <c r="EH14">
        <v>3.0810771210599143E-2</v>
      </c>
      <c r="EJ14">
        <f>(1/4)*SUM($DT$14:$DW$14)</f>
        <v>0.14774547937244642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1.4944941538696557</v>
      </c>
      <c r="O15">
        <v>2.0722673423656324</v>
      </c>
      <c r="P15">
        <v>2.1155691552310825</v>
      </c>
      <c r="Q15">
        <v>2.1058682266724</v>
      </c>
      <c r="S15">
        <f t="shared" si="8"/>
        <v>1.7197914102386562</v>
      </c>
      <c r="T15">
        <f t="shared" si="0"/>
        <v>2.2975645987346329</v>
      </c>
      <c r="U15">
        <f t="shared" si="0"/>
        <v>2.340866411600083</v>
      </c>
      <c r="V15">
        <f t="shared" si="0"/>
        <v>2.3311654830414006</v>
      </c>
      <c r="X15">
        <f t="shared" si="9"/>
        <v>1.7197914102386562</v>
      </c>
      <c r="Y15">
        <f t="shared" si="1"/>
        <v>2.2975645987346329</v>
      </c>
      <c r="Z15">
        <f t="shared" si="1"/>
        <v>2.340866411600083</v>
      </c>
      <c r="AA15">
        <f t="shared" si="1"/>
        <v>2.3311654830414006</v>
      </c>
      <c r="AC15">
        <v>11.853529608477773</v>
      </c>
      <c r="AD15">
        <v>14.717023543070276</v>
      </c>
      <c r="AE15">
        <v>14.195554827478482</v>
      </c>
      <c r="AF15">
        <v>15.975625245489272</v>
      </c>
      <c r="AH15">
        <f t="shared" si="10"/>
        <v>12.059296584080819</v>
      </c>
      <c r="AI15">
        <f t="shared" si="2"/>
        <v>14.922790518673322</v>
      </c>
      <c r="AJ15">
        <f t="shared" si="2"/>
        <v>14.401321803081528</v>
      </c>
      <c r="AK15">
        <f t="shared" si="2"/>
        <v>16.181392221092317</v>
      </c>
      <c r="AW15">
        <f t="shared" si="11"/>
        <v>12.059296584080819</v>
      </c>
      <c r="AX15">
        <f t="shared" si="3"/>
        <v>14.922790518673322</v>
      </c>
      <c r="AY15">
        <f t="shared" si="3"/>
        <v>14.401321803081528</v>
      </c>
      <c r="AZ15">
        <f t="shared" si="3"/>
        <v>16.181392221092317</v>
      </c>
      <c r="BB15">
        <f t="shared" si="12"/>
        <v>0.10235863573214452</v>
      </c>
      <c r="BC15">
        <f t="shared" si="4"/>
        <v>5.4096475635715437E-2</v>
      </c>
      <c r="BD15">
        <f t="shared" si="4"/>
        <v>0.13618433114701875</v>
      </c>
      <c r="BE15">
        <f t="shared" si="4"/>
        <v>4.4950964593409151E-2</v>
      </c>
      <c r="BG15">
        <f t="shared" si="13"/>
        <v>3.7139039141784187E-2</v>
      </c>
      <c r="BH15">
        <f t="shared" si="5"/>
        <v>1.6469436340758956E-2</v>
      </c>
      <c r="BI15">
        <f t="shared" si="5"/>
        <v>4.0736991519677843E-2</v>
      </c>
      <c r="BJ15">
        <f t="shared" si="5"/>
        <v>1.5138859285344246E-2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3.7139039141784187E-2</v>
      </c>
      <c r="BZ15">
        <f>$BH$15-$BM$15</f>
        <v>1.6469436340758956E-2</v>
      </c>
      <c r="CA15">
        <f>$BI$15-$BN$15</f>
        <v>4.0736991519677843E-2</v>
      </c>
      <c r="CB15">
        <f>$BJ$15-$BO$15</f>
        <v>1.5138859285344246E-2</v>
      </c>
      <c r="CW15">
        <f t="shared" si="15"/>
        <v>3.7139039141784187E-2</v>
      </c>
      <c r="CX15">
        <f t="shared" si="7"/>
        <v>1.6469436340758956E-2</v>
      </c>
      <c r="CY15">
        <f t="shared" si="7"/>
        <v>4.0736991519677843E-2</v>
      </c>
      <c r="CZ15">
        <f t="shared" si="7"/>
        <v>1.5138859285344246E-2</v>
      </c>
      <c r="DB15">
        <v>-0.57061643342380752</v>
      </c>
      <c r="DC15">
        <v>0.65764454724073507</v>
      </c>
      <c r="DD15">
        <v>-0.56502319268422418</v>
      </c>
      <c r="DE15">
        <v>1.8144120885908816E-3</v>
      </c>
      <c r="DF15">
        <v>-0.11121185961755034</v>
      </c>
      <c r="DG15">
        <v>0.48861224282407106</v>
      </c>
      <c r="DH15">
        <v>0.58607138221303301</v>
      </c>
      <c r="DI15">
        <v>-0.54725205617687334</v>
      </c>
      <c r="DJ15">
        <v>5.8090508943716423E-2</v>
      </c>
      <c r="DK15">
        <v>1.8704485923088038E-3</v>
      </c>
      <c r="DM15">
        <f>(1/4)*SUM($CW$15:$CZ$15)</f>
        <v>2.7371081571891311E-2</v>
      </c>
      <c r="DO15">
        <v>0.17415089253932289</v>
      </c>
      <c r="DP15">
        <v>-0.14371122304316086</v>
      </c>
      <c r="DQ15">
        <v>0.18535538124668011</v>
      </c>
      <c r="DR15">
        <v>0.52930841095085968</v>
      </c>
      <c r="DT15">
        <f>IF($S$15&gt;0,$DO$15,0)</f>
        <v>0.17415089253932289</v>
      </c>
      <c r="DU15">
        <f>IF($T$15&gt;0,$DP$15,0)</f>
        <v>-0.14371122304316086</v>
      </c>
      <c r="DV15">
        <f>IF($U$15&gt;0,$DQ$15,0)</f>
        <v>0.18535538124668011</v>
      </c>
      <c r="DW15">
        <f>IF($V$15&gt;0,$DR$15,0)</f>
        <v>0.52930841095085968</v>
      </c>
      <c r="DY15">
        <v>0.1639262618973252</v>
      </c>
      <c r="DZ15">
        <v>4.4566678332113988E-2</v>
      </c>
      <c r="EA15">
        <v>-3.9060184496124882E-2</v>
      </c>
      <c r="EB15">
        <v>4.9148415129306906E-2</v>
      </c>
      <c r="EC15">
        <v>0.2208391713880016</v>
      </c>
      <c r="ED15">
        <v>-0.21263949376064506</v>
      </c>
      <c r="EE15">
        <v>6.4078097563699157E-2</v>
      </c>
      <c r="EF15">
        <v>6.7390244073925923E-2</v>
      </c>
      <c r="EG15">
        <v>0.11141739429858738</v>
      </c>
      <c r="EH15">
        <v>0.10845091279410563</v>
      </c>
      <c r="EJ15">
        <f>(1/4)*SUM($DT$15:$DW$15)</f>
        <v>0.18627586542342545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2.2080640510507994</v>
      </c>
      <c r="O16">
        <v>2.9979183646890388</v>
      </c>
      <c r="P16">
        <v>2.3359085053444462</v>
      </c>
      <c r="Q16">
        <v>2.8603207425944133</v>
      </c>
      <c r="S16">
        <f t="shared" si="8"/>
        <v>2.8567919700000344</v>
      </c>
      <c r="T16">
        <f t="shared" si="0"/>
        <v>3.6466462836382743</v>
      </c>
      <c r="U16">
        <f t="shared" si="0"/>
        <v>2.9846364242936811</v>
      </c>
      <c r="V16">
        <f t="shared" si="0"/>
        <v>3.5090486615436483</v>
      </c>
      <c r="X16">
        <f t="shared" si="9"/>
        <v>2.8567919700000344</v>
      </c>
      <c r="Y16">
        <f t="shared" si="1"/>
        <v>3.6466462836382743</v>
      </c>
      <c r="Z16">
        <f t="shared" si="1"/>
        <v>2.9846364242936811</v>
      </c>
      <c r="AA16">
        <f t="shared" si="1"/>
        <v>3.5090486615436483</v>
      </c>
      <c r="AC16">
        <v>8.6769677186680667</v>
      </c>
      <c r="AD16">
        <v>11.195711869187464</v>
      </c>
      <c r="AE16">
        <v>9.8693947517252063</v>
      </c>
      <c r="AF16">
        <v>11.881925230857874</v>
      </c>
      <c r="AH16">
        <f t="shared" si="10"/>
        <v>9.1665836011017703</v>
      </c>
      <c r="AI16">
        <f t="shared" si="2"/>
        <v>11.685327751621168</v>
      </c>
      <c r="AJ16">
        <f t="shared" si="2"/>
        <v>10.35901063415891</v>
      </c>
      <c r="AK16">
        <f t="shared" si="2"/>
        <v>12.371541113291578</v>
      </c>
      <c r="AW16">
        <f t="shared" si="11"/>
        <v>9.1665836011017703</v>
      </c>
      <c r="AX16">
        <f t="shared" si="3"/>
        <v>11.685327751621168</v>
      </c>
      <c r="AY16">
        <f t="shared" si="3"/>
        <v>10.35901063415891</v>
      </c>
      <c r="AZ16">
        <f t="shared" si="3"/>
        <v>12.371541113291578</v>
      </c>
      <c r="BB16">
        <f t="shared" si="12"/>
        <v>5.6732928577165878E-3</v>
      </c>
      <c r="BC16">
        <f t="shared" si="4"/>
        <v>2.1240109767177036E-3</v>
      </c>
      <c r="BD16">
        <f t="shared" si="4"/>
        <v>2.3909676899783214E-3</v>
      </c>
      <c r="BE16">
        <f t="shared" si="4"/>
        <v>9.957302535370258E-4</v>
      </c>
      <c r="BG16">
        <f t="shared" si="13"/>
        <v>2.0584549998977075E-3</v>
      </c>
      <c r="BH16">
        <f t="shared" si="5"/>
        <v>6.4664588879483748E-4</v>
      </c>
      <c r="BI16">
        <f t="shared" si="5"/>
        <v>7.1521319442631654E-4</v>
      </c>
      <c r="BJ16">
        <f t="shared" si="5"/>
        <v>3.3534809165513239E-4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2.0584549998977075E-3</v>
      </c>
      <c r="BZ16">
        <f>$BH$16-$BM$16</f>
        <v>6.4664588879483748E-4</v>
      </c>
      <c r="CA16">
        <f>$BI$16-$BN$16</f>
        <v>7.1521319442631654E-4</v>
      </c>
      <c r="CB16">
        <f>$BJ$16-$BO$16</f>
        <v>3.3534809165513239E-4</v>
      </c>
      <c r="CW16">
        <f t="shared" si="15"/>
        <v>2.0584549998977075E-3</v>
      </c>
      <c r="CX16">
        <f t="shared" si="7"/>
        <v>6.4664588879483748E-4</v>
      </c>
      <c r="CY16">
        <f t="shared" si="7"/>
        <v>7.1521319442631654E-4</v>
      </c>
      <c r="CZ16">
        <f t="shared" si="7"/>
        <v>3.3534809165513239E-4</v>
      </c>
      <c r="DB16">
        <v>-0.90591919683373945</v>
      </c>
      <c r="DC16">
        <v>0.98736374852517272</v>
      </c>
      <c r="DD16">
        <v>-0.85095500910681388</v>
      </c>
      <c r="DE16">
        <v>2.765942349399717E-3</v>
      </c>
      <c r="DF16">
        <v>-0.23372508995373426</v>
      </c>
      <c r="DG16">
        <v>0.73216795031143977</v>
      </c>
      <c r="DH16">
        <v>0.8684938564847221</v>
      </c>
      <c r="DI16">
        <v>-0.68829592450210464</v>
      </c>
      <c r="DJ16">
        <v>8.5216205059429978E-2</v>
      </c>
      <c r="DK16">
        <v>2.8875176662279344E-3</v>
      </c>
      <c r="DM16">
        <f>(1/4)*SUM($CW$16:$CZ$16)</f>
        <v>9.3891554369349844E-4</v>
      </c>
      <c r="DO16">
        <v>0.54020154453731395</v>
      </c>
      <c r="DP16">
        <v>0.25444793412698696</v>
      </c>
      <c r="DQ16">
        <v>-0.22309524400787076</v>
      </c>
      <c r="DR16">
        <v>-0.22261025016986272</v>
      </c>
      <c r="DT16">
        <f>IF($S$16&gt;0,$DO$16,0)</f>
        <v>0.54020154453731395</v>
      </c>
      <c r="DU16">
        <f>IF($T$16&gt;0,$DP$16,0)</f>
        <v>0.25444793412698696</v>
      </c>
      <c r="DV16">
        <f>IF($U$16&gt;0,$DQ$16,0)</f>
        <v>-0.22309524400787076</v>
      </c>
      <c r="DW16">
        <f>IF($V$16&gt;0,$DR$16,0)</f>
        <v>-0.22261025016986272</v>
      </c>
      <c r="DY16">
        <v>0.20213699236508817</v>
      </c>
      <c r="DZ16">
        <v>3.911827956588565E-3</v>
      </c>
      <c r="EA16">
        <v>2.3864660548357765E-2</v>
      </c>
      <c r="EB16">
        <v>-1.1079943888170483E-2</v>
      </c>
      <c r="EC16">
        <v>0.2533635328018915</v>
      </c>
      <c r="ED16">
        <v>-0.20807723235042036</v>
      </c>
      <c r="EE16">
        <v>0.1524807858691164</v>
      </c>
      <c r="EF16">
        <v>0.10484911957423697</v>
      </c>
      <c r="EG16">
        <v>0.11710710511357275</v>
      </c>
      <c r="EH16">
        <v>1.6972835130100866E-3</v>
      </c>
      <c r="EJ16">
        <f>(1/4)*SUM($DT$16:$DW$16)</f>
        <v>8.7235996121641873E-2</v>
      </c>
      <c r="EN16">
        <f>Sheet77!FL16</f>
        <v>0.62617424796913013</v>
      </c>
      <c r="EO16">
        <f>Sheet77!FM16</f>
        <v>0.14063969201452467</v>
      </c>
      <c r="EP16">
        <f>Sheet77!FN16</f>
        <v>0.45583491404789306</v>
      </c>
      <c r="EQ16">
        <f>Sheet77!FO16</f>
        <v>0.15790506149560807</v>
      </c>
      <c r="ER16">
        <f>Sheet77!FP16</f>
        <v>0.43201078538929799</v>
      </c>
      <c r="ES16">
        <f>Sheet77!FQ16</f>
        <v>0.51156289885535555</v>
      </c>
      <c r="ET16">
        <f>Sheet77!FR16</f>
        <v>0.75255036206605663</v>
      </c>
      <c r="EU16">
        <f>Sheet77!FS16</f>
        <v>0.95232763413503463</v>
      </c>
      <c r="EV16">
        <f>Sheet77!FT16</f>
        <v>0.38137503569277209</v>
      </c>
      <c r="EW16">
        <f>Sheet77!FU16</f>
        <v>0.39043766423632148</v>
      </c>
      <c r="EZ16">
        <f>EZ68+($EV$10*EN16)</f>
        <v>9.506507157078331E-2</v>
      </c>
      <c r="FA16">
        <f t="shared" ref="FA16:FI25" si="17">FA68+($EV$10*EO16)</f>
        <v>1.1759147941649478E-2</v>
      </c>
      <c r="FB16">
        <f t="shared" si="17"/>
        <v>1.5507720292269975E-2</v>
      </c>
      <c r="FC16">
        <f t="shared" si="17"/>
        <v>-2.5458860476758698E-2</v>
      </c>
      <c r="FD16">
        <f t="shared" si="17"/>
        <v>0.17822811762301569</v>
      </c>
      <c r="FE16">
        <f t="shared" si="17"/>
        <v>-0.15594189169937522</v>
      </c>
      <c r="FF16">
        <f t="shared" si="17"/>
        <v>6.9473056230321198E-2</v>
      </c>
      <c r="FG16">
        <f t="shared" si="17"/>
        <v>6.9640869022649611E-3</v>
      </c>
      <c r="FH16">
        <f t="shared" si="17"/>
        <v>0.13735099188104846</v>
      </c>
      <c r="FI16">
        <f t="shared" si="17"/>
        <v>2.9820707760552394E-2</v>
      </c>
      <c r="FL16">
        <f>EN16-($EU$10*EZ16)</f>
        <v>0.62607918289755937</v>
      </c>
      <c r="FM16">
        <f t="shared" ref="FM16:FU25" si="18">EO16-($EU$10*FA16)</f>
        <v>0.14062793286658301</v>
      </c>
      <c r="FN16">
        <f t="shared" si="18"/>
        <v>0.45581940632760076</v>
      </c>
      <c r="FO16">
        <f t="shared" si="18"/>
        <v>0.15793052035608482</v>
      </c>
      <c r="FP16">
        <f t="shared" si="18"/>
        <v>0.43183255727167497</v>
      </c>
      <c r="FQ16">
        <f t="shared" si="18"/>
        <v>0.51171884074705498</v>
      </c>
      <c r="FR16">
        <f t="shared" si="18"/>
        <v>0.75248088900982635</v>
      </c>
      <c r="FS16">
        <f t="shared" si="18"/>
        <v>0.95232067004813237</v>
      </c>
      <c r="FT16">
        <f t="shared" si="18"/>
        <v>0.38123768470089103</v>
      </c>
      <c r="FU16">
        <f t="shared" si="18"/>
        <v>0.39040784352856095</v>
      </c>
    </row>
    <row r="17" spans="1:177">
      <c r="A17">
        <v>16</v>
      </c>
      <c r="BQ17">
        <f>SUM(BQ7:BQ16)</f>
        <v>1.581723368170362</v>
      </c>
      <c r="BR17">
        <f t="shared" ref="BR17:BT17" si="19">SUM(BR7:BR16)</f>
        <v>6.50830665411541</v>
      </c>
      <c r="BS17">
        <f t="shared" si="19"/>
        <v>4.1980581105161523</v>
      </c>
      <c r="BT17">
        <f t="shared" si="19"/>
        <v>5.3213245616235225</v>
      </c>
      <c r="EN17">
        <f>Sheet77!FL17</f>
        <v>0.24162251534727305</v>
      </c>
      <c r="EO17">
        <f>Sheet77!FM17</f>
        <v>0.91183564481278079</v>
      </c>
      <c r="EP17">
        <f>Sheet77!FN17</f>
        <v>0.61872658391261182</v>
      </c>
      <c r="EQ17">
        <f>Sheet77!FO17</f>
        <v>0.12330626088819234</v>
      </c>
      <c r="ER17">
        <f>Sheet77!FP17</f>
        <v>0.8472970250812778</v>
      </c>
      <c r="ES17">
        <f>Sheet77!FQ17</f>
        <v>0.57151900967371316</v>
      </c>
      <c r="ET17">
        <f>Sheet77!FR17</f>
        <v>3.7962529812078004E-2</v>
      </c>
      <c r="EU17">
        <f>Sheet77!FS17</f>
        <v>0.4438410324008123</v>
      </c>
      <c r="EV17">
        <f>Sheet77!FT17</f>
        <v>0.88480999309868147</v>
      </c>
      <c r="EW17">
        <f>Sheet77!FU17</f>
        <v>0.23376520466148135</v>
      </c>
      <c r="EZ17">
        <f t="shared" ref="EZ17:EZ25" si="20">EZ69+($EV$10*EN17)</f>
        <v>0.18480406776724931</v>
      </c>
      <c r="FA17">
        <f t="shared" si="17"/>
        <v>-8.4417992055188743E-3</v>
      </c>
      <c r="FB17">
        <f t="shared" si="17"/>
        <v>-3.5082260132138464E-3</v>
      </c>
      <c r="FC17">
        <f t="shared" si="17"/>
        <v>1.2210335266854883E-2</v>
      </c>
      <c r="FD17">
        <f t="shared" si="17"/>
        <v>0.18024285528736511</v>
      </c>
      <c r="FE17">
        <f t="shared" si="17"/>
        <v>-0.13908829946528203</v>
      </c>
      <c r="FF17">
        <f t="shared" si="17"/>
        <v>0.12093024192469909</v>
      </c>
      <c r="FG17">
        <f t="shared" si="17"/>
        <v>0.10676783157690144</v>
      </c>
      <c r="FH17">
        <f t="shared" si="17"/>
        <v>6.3807768839859752E-2</v>
      </c>
      <c r="FI17">
        <f t="shared" si="17"/>
        <v>1.0033529938575472E-2</v>
      </c>
      <c r="FL17">
        <f t="shared" ref="FL17:FL25" si="21">EN17-($EU$10*EZ17)</f>
        <v>0.24143771127950581</v>
      </c>
      <c r="FM17">
        <f t="shared" si="18"/>
        <v>0.91184408661198635</v>
      </c>
      <c r="FN17">
        <f t="shared" si="18"/>
        <v>0.61873009213862507</v>
      </c>
      <c r="FO17">
        <f t="shared" si="18"/>
        <v>0.12329405055292549</v>
      </c>
      <c r="FP17">
        <f t="shared" si="18"/>
        <v>0.84711678222599041</v>
      </c>
      <c r="FQ17">
        <f t="shared" si="18"/>
        <v>0.57165809797317846</v>
      </c>
      <c r="FR17">
        <f t="shared" si="18"/>
        <v>3.7841599570153303E-2</v>
      </c>
      <c r="FS17">
        <f t="shared" si="18"/>
        <v>0.44373426456923537</v>
      </c>
      <c r="FT17">
        <f t="shared" si="18"/>
        <v>0.88474618532984162</v>
      </c>
      <c r="FU17">
        <f t="shared" si="18"/>
        <v>0.23375517113154276</v>
      </c>
    </row>
    <row r="18" spans="1:177">
      <c r="A18">
        <v>17</v>
      </c>
      <c r="EN18">
        <f>Sheet77!FL18</f>
        <v>5.5264947653372865E-2</v>
      </c>
      <c r="EO18">
        <f>Sheet77!FM18</f>
        <v>0.55166968834620456</v>
      </c>
      <c r="EP18">
        <f>Sheet77!FN18</f>
        <v>2.7683143310984568E-2</v>
      </c>
      <c r="EQ18">
        <f>Sheet77!FO18</f>
        <v>1.0398703134093098E-2</v>
      </c>
      <c r="ER18">
        <f>Sheet77!FP18</f>
        <v>0.37205269145817094</v>
      </c>
      <c r="ES18">
        <f>Sheet77!FQ18</f>
        <v>0.79354002721815797</v>
      </c>
      <c r="ET18">
        <f>Sheet77!FR18</f>
        <v>0.49258003008691781</v>
      </c>
      <c r="EU18">
        <f>Sheet77!FS18</f>
        <v>0.86743416274014684</v>
      </c>
      <c r="EV18">
        <f>Sheet77!FT18</f>
        <v>0.7221266581434822</v>
      </c>
      <c r="EW18">
        <f>Sheet77!FU18</f>
        <v>0.6636544643807144</v>
      </c>
      <c r="EZ18">
        <f t="shared" si="20"/>
        <v>0.10626268935452035</v>
      </c>
      <c r="FA18">
        <f t="shared" si="17"/>
        <v>0.15852863307455584</v>
      </c>
      <c r="FB18">
        <f t="shared" si="17"/>
        <v>7.5876931372230866E-3</v>
      </c>
      <c r="FC18">
        <f t="shared" si="17"/>
        <v>8.9760107876660611E-2</v>
      </c>
      <c r="FD18">
        <f t="shared" si="17"/>
        <v>0.27588061103298722</v>
      </c>
      <c r="FE18">
        <f t="shared" si="17"/>
        <v>-0.33443810942130936</v>
      </c>
      <c r="FF18">
        <f t="shared" si="17"/>
        <v>5.2647288980120333E-2</v>
      </c>
      <c r="FG18">
        <f t="shared" si="17"/>
        <v>0.11609744017699354</v>
      </c>
      <c r="FH18">
        <f t="shared" si="17"/>
        <v>4.7938922897313545E-2</v>
      </c>
      <c r="FI18">
        <f t="shared" si="17"/>
        <v>0.1133704852560615</v>
      </c>
      <c r="FL18">
        <f t="shared" si="21"/>
        <v>5.5158684964018344E-2</v>
      </c>
      <c r="FM18">
        <f t="shared" si="18"/>
        <v>0.55151115971313003</v>
      </c>
      <c r="FN18">
        <f t="shared" si="18"/>
        <v>2.7675555617847344E-2</v>
      </c>
      <c r="FO18">
        <f t="shared" si="18"/>
        <v>1.0308943026216438E-2</v>
      </c>
      <c r="FP18">
        <f t="shared" si="18"/>
        <v>0.37177681084713793</v>
      </c>
      <c r="FQ18">
        <f t="shared" si="18"/>
        <v>0.79387446532757933</v>
      </c>
      <c r="FR18">
        <f t="shared" si="18"/>
        <v>0.49252738279793767</v>
      </c>
      <c r="FS18">
        <f t="shared" si="18"/>
        <v>0.8673180652999698</v>
      </c>
      <c r="FT18">
        <f t="shared" si="18"/>
        <v>0.72207871922058486</v>
      </c>
      <c r="FU18">
        <f t="shared" si="18"/>
        <v>0.66354109389545834</v>
      </c>
    </row>
    <row r="19" spans="1:177">
      <c r="A19">
        <v>18</v>
      </c>
      <c r="BN19" t="s">
        <v>35</v>
      </c>
      <c r="BO19">
        <f>BS21+BS34</f>
        <v>3.4382183200128017E-4</v>
      </c>
      <c r="EN19">
        <f>Sheet77!FL19</f>
        <v>0.99115771780892747</v>
      </c>
      <c r="EO19">
        <f>Sheet77!FM19</f>
        <v>0.9668638229609734</v>
      </c>
      <c r="EP19">
        <f>Sheet77!FN19</f>
        <v>0.8823709745183036</v>
      </c>
      <c r="EQ19">
        <f>Sheet77!FO19</f>
        <v>0.92305439619441643</v>
      </c>
      <c r="ER19">
        <f>Sheet77!FP19</f>
        <v>0.3545405808411583</v>
      </c>
      <c r="ES19">
        <f>Sheet77!FQ19</f>
        <v>0.81295680045666119</v>
      </c>
      <c r="ET19">
        <f>Sheet77!FR19</f>
        <v>0.65005128617814012</v>
      </c>
      <c r="EU19">
        <f>Sheet77!FS19</f>
        <v>0.79149630840814111</v>
      </c>
      <c r="EV19">
        <f>Sheet77!FT19</f>
        <v>0.80810253837663115</v>
      </c>
      <c r="EW19">
        <f>Sheet77!FU19</f>
        <v>0.61329476538676764</v>
      </c>
      <c r="EZ19">
        <f t="shared" si="20"/>
        <v>9.0960124418086985E-2</v>
      </c>
      <c r="FA19">
        <f t="shared" si="17"/>
        <v>3.1046033788070335E-2</v>
      </c>
      <c r="FB19">
        <f t="shared" si="17"/>
        <v>8.1661449457924182E-2</v>
      </c>
      <c r="FC19">
        <f t="shared" si="17"/>
        <v>-5.8615938071589768E-2</v>
      </c>
      <c r="FD19">
        <f t="shared" si="17"/>
        <v>0.23039952358279164</v>
      </c>
      <c r="FE19">
        <f t="shared" si="17"/>
        <v>-0.20973143945592479</v>
      </c>
      <c r="FF19">
        <f t="shared" si="17"/>
        <v>0.12326129409506685</v>
      </c>
      <c r="FG19">
        <f t="shared" si="17"/>
        <v>3.8634812236502399E-2</v>
      </c>
      <c r="FH19">
        <f t="shared" si="17"/>
        <v>0.13306860950470359</v>
      </c>
      <c r="FI19">
        <f t="shared" si="17"/>
        <v>-3.9593982639644899E-2</v>
      </c>
      <c r="FL19">
        <f t="shared" si="21"/>
        <v>0.99106675768450936</v>
      </c>
      <c r="FM19">
        <f t="shared" si="18"/>
        <v>0.96683277692718528</v>
      </c>
      <c r="FN19">
        <f t="shared" si="18"/>
        <v>0.88228931306884573</v>
      </c>
      <c r="FO19">
        <f t="shared" si="18"/>
        <v>0.92311301213248798</v>
      </c>
      <c r="FP19">
        <f t="shared" si="18"/>
        <v>0.35431018131757552</v>
      </c>
      <c r="FQ19">
        <f t="shared" si="18"/>
        <v>0.8131665318961171</v>
      </c>
      <c r="FR19">
        <f t="shared" si="18"/>
        <v>0.64992802488404511</v>
      </c>
      <c r="FS19">
        <f t="shared" si="18"/>
        <v>0.79145767359590458</v>
      </c>
      <c r="FT19">
        <f t="shared" si="18"/>
        <v>0.80796946976712647</v>
      </c>
      <c r="FU19">
        <f t="shared" si="18"/>
        <v>0.61333435936940728</v>
      </c>
    </row>
    <row r="20" spans="1:177">
      <c r="A20">
        <v>19</v>
      </c>
      <c r="AV20" t="s">
        <v>67</v>
      </c>
      <c r="AW20">
        <f>MAX(AW7:AW16)</f>
        <v>14.338569179994767</v>
      </c>
      <c r="AX20">
        <f>MAX(AX7:AX16)</f>
        <v>17.839776759290778</v>
      </c>
      <c r="AY20">
        <f>MAX(AY7:AY16)</f>
        <v>16.395067737939634</v>
      </c>
      <c r="AZ20">
        <f>MAX(AZ7:AZ16)</f>
        <v>19.283575280134365</v>
      </c>
      <c r="BB20">
        <f>SUM(BB7:BB16)</f>
        <v>2.7560927287691572</v>
      </c>
      <c r="BC20">
        <f t="shared" ref="BC20:BE20" si="22">SUM(BC7:BC16)</f>
        <v>3.2846585952572145</v>
      </c>
      <c r="BD20">
        <f t="shared" si="22"/>
        <v>3.3430139552950404</v>
      </c>
      <c r="BE20">
        <f t="shared" si="22"/>
        <v>2.9692438344364334</v>
      </c>
      <c r="BG20">
        <f>IF(BG7&lt;0.000000000001,0.000000000001,BG7)</f>
        <v>3.4027100327973037E-3</v>
      </c>
      <c r="BH20">
        <f t="shared" ref="BH20:BJ20" si="23">IF(BH7&lt;0.000000000001,0.000000000001,BH7)</f>
        <v>1.4910023693263143E-3</v>
      </c>
      <c r="BI20">
        <f t="shared" si="23"/>
        <v>1.7644625484044922E-3</v>
      </c>
      <c r="BJ20">
        <f t="shared" si="23"/>
        <v>7.2533168120635365E-4</v>
      </c>
      <c r="EN20">
        <f>Sheet77!FL20</f>
        <v>0.6290013164315833</v>
      </c>
      <c r="EO20">
        <f>Sheet77!FM20</f>
        <v>0.29019342663423103</v>
      </c>
      <c r="EP20">
        <f>Sheet77!FN20</f>
        <v>0.77730745727322725</v>
      </c>
      <c r="EQ20">
        <f>Sheet77!FO20</f>
        <v>0.6613139543842208</v>
      </c>
      <c r="ER20">
        <f>Sheet77!FP20</f>
        <v>0.49701449307887874</v>
      </c>
      <c r="ES20">
        <f>Sheet77!FQ20</f>
        <v>0.45825565109499677</v>
      </c>
      <c r="ET20">
        <f>Sheet77!FR20</f>
        <v>0.32722832959988712</v>
      </c>
      <c r="EU20">
        <f>Sheet77!FS20</f>
        <v>0.54441896513780241</v>
      </c>
      <c r="EV20">
        <f>Sheet77!FT20</f>
        <v>0.38500594806328103</v>
      </c>
      <c r="EW20">
        <f>Sheet77!FU20</f>
        <v>0.10151261123382488</v>
      </c>
      <c r="EZ20">
        <f t="shared" si="20"/>
        <v>0.20072862819404141</v>
      </c>
      <c r="FA20">
        <f t="shared" si="17"/>
        <v>3.0197277976296368E-2</v>
      </c>
      <c r="FB20">
        <f t="shared" si="17"/>
        <v>2.6988587756726988E-2</v>
      </c>
      <c r="FC20">
        <f t="shared" si="17"/>
        <v>1.8893966864293918E-3</v>
      </c>
      <c r="FD20">
        <f t="shared" si="17"/>
        <v>0.27887099017990868</v>
      </c>
      <c r="FE20">
        <f t="shared" si="17"/>
        <v>-0.24706224124546272</v>
      </c>
      <c r="FF20">
        <f t="shared" si="17"/>
        <v>0.15039783916062663</v>
      </c>
      <c r="FG20">
        <f t="shared" si="17"/>
        <v>0.11511351269085654</v>
      </c>
      <c r="FH20">
        <f t="shared" si="17"/>
        <v>0.11548762006509958</v>
      </c>
      <c r="FI20">
        <f t="shared" si="17"/>
        <v>1.5997228187876463E-2</v>
      </c>
      <c r="FL20">
        <f t="shared" si="21"/>
        <v>0.62880058780338921</v>
      </c>
      <c r="FM20">
        <f t="shared" si="18"/>
        <v>0.29016322935625471</v>
      </c>
      <c r="FN20">
        <f t="shared" si="18"/>
        <v>0.77728046868547052</v>
      </c>
      <c r="FO20">
        <f t="shared" si="18"/>
        <v>0.66131206498753436</v>
      </c>
      <c r="FP20">
        <f t="shared" si="18"/>
        <v>0.49673562208869881</v>
      </c>
      <c r="FQ20">
        <f t="shared" si="18"/>
        <v>0.45850271333624226</v>
      </c>
      <c r="FR20">
        <f t="shared" si="18"/>
        <v>0.32707793176072647</v>
      </c>
      <c r="FS20">
        <f t="shared" si="18"/>
        <v>0.54430385162511152</v>
      </c>
      <c r="FT20">
        <f t="shared" si="18"/>
        <v>0.38489046044321595</v>
      </c>
      <c r="FU20">
        <f t="shared" si="18"/>
        <v>0.101496614005637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0.36283249455347233</v>
      </c>
      <c r="BH21">
        <f t="shared" si="24"/>
        <v>0.28533614413551678</v>
      </c>
      <c r="BI21">
        <f t="shared" si="24"/>
        <v>0.29913126698621401</v>
      </c>
      <c r="BJ21">
        <f t="shared" si="24"/>
        <v>0.27916397491127665</v>
      </c>
      <c r="BL21">
        <v>1.0000000000000001E-5</v>
      </c>
      <c r="BS21">
        <f>SUM(BM23:BV32)</f>
        <v>1.8432009815327777E-4</v>
      </c>
      <c r="EN21">
        <f>Sheet77!FL21</f>
        <v>0.94386095367001244</v>
      </c>
      <c r="EO21">
        <f>Sheet77!FM21</f>
        <v>0.50657147717046513</v>
      </c>
      <c r="EP21">
        <f>Sheet77!FN21</f>
        <v>0.45428298289829622</v>
      </c>
      <c r="EQ21">
        <f>Sheet77!FO21</f>
        <v>0.75250097210064926</v>
      </c>
      <c r="ER21">
        <f>Sheet77!FP21</f>
        <v>0.46114158410912098</v>
      </c>
      <c r="ES21">
        <f>Sheet77!FQ21</f>
        <v>0.95857240700388502</v>
      </c>
      <c r="ET21">
        <f>Sheet77!FR21</f>
        <v>0.35238632790883356</v>
      </c>
      <c r="EU21">
        <f>Sheet77!FS21</f>
        <v>0.86277780827437012</v>
      </c>
      <c r="EV21">
        <f>Sheet77!FT21</f>
        <v>0.13894372665348095</v>
      </c>
      <c r="EW21">
        <f>Sheet77!FU21</f>
        <v>0.98791318713619491</v>
      </c>
      <c r="EZ21">
        <f t="shared" si="20"/>
        <v>0.14322941622856042</v>
      </c>
      <c r="FA21">
        <f t="shared" si="17"/>
        <v>3.3651399853848523E-3</v>
      </c>
      <c r="FB21">
        <f t="shared" si="17"/>
        <v>-1.0962902773887586E-2</v>
      </c>
      <c r="FC21">
        <f t="shared" si="17"/>
        <v>2.4437452819975992E-2</v>
      </c>
      <c r="FD21">
        <f t="shared" si="17"/>
        <v>0.13674296867680649</v>
      </c>
      <c r="FE21">
        <f t="shared" si="17"/>
        <v>-0.1120384189899082</v>
      </c>
      <c r="FF21">
        <f t="shared" si="17"/>
        <v>8.5583326162179243E-2</v>
      </c>
      <c r="FG21">
        <f t="shared" si="17"/>
        <v>9.0922078722948718E-2</v>
      </c>
      <c r="FH21">
        <f t="shared" si="17"/>
        <v>3.5777886632064902E-2</v>
      </c>
      <c r="FI21">
        <f t="shared" si="17"/>
        <v>2.047406813176884E-2</v>
      </c>
      <c r="FL21">
        <f t="shared" si="21"/>
        <v>0.94371772425378386</v>
      </c>
      <c r="FM21">
        <f t="shared" si="18"/>
        <v>0.5065681120304798</v>
      </c>
      <c r="FN21">
        <f t="shared" si="18"/>
        <v>0.45429394580107013</v>
      </c>
      <c r="FO21">
        <f t="shared" si="18"/>
        <v>0.75247653464782926</v>
      </c>
      <c r="FP21">
        <f t="shared" si="18"/>
        <v>0.46100484114044415</v>
      </c>
      <c r="FQ21">
        <f t="shared" si="18"/>
        <v>0.9586844454228749</v>
      </c>
      <c r="FR21">
        <f t="shared" si="18"/>
        <v>0.35230074458267141</v>
      </c>
      <c r="FS21">
        <f t="shared" si="18"/>
        <v>0.86268688619564715</v>
      </c>
      <c r="FT21">
        <f t="shared" si="18"/>
        <v>0.13890794876684889</v>
      </c>
      <c r="FU21">
        <f t="shared" si="18"/>
        <v>0.98789271306806314</v>
      </c>
    </row>
    <row r="22" spans="1:177">
      <c r="A22">
        <v>21</v>
      </c>
      <c r="BG22">
        <f t="shared" si="24"/>
        <v>9.5631257683263231E-3</v>
      </c>
      <c r="BH22">
        <f t="shared" si="24"/>
        <v>7.8592949451569208E-3</v>
      </c>
      <c r="BI22">
        <f t="shared" si="24"/>
        <v>1.0755920072372267E-2</v>
      </c>
      <c r="BJ22">
        <f t="shared" si="24"/>
        <v>4.8862772616061661E-3</v>
      </c>
      <c r="EN22">
        <f>Sheet77!FL22</f>
        <v>0.23651200181290569</v>
      </c>
      <c r="EO22">
        <f>Sheet77!FM22</f>
        <v>0.55600899775968449</v>
      </c>
      <c r="EP22">
        <f>Sheet77!FN22</f>
        <v>0.99176817376336679</v>
      </c>
      <c r="EQ22">
        <f>Sheet77!FO22</f>
        <v>0.33669074301116464</v>
      </c>
      <c r="ER22">
        <f>Sheet77!FP22</f>
        <v>1.458628398058669E-4</v>
      </c>
      <c r="ES22">
        <f>Sheet77!FQ22</f>
        <v>5.9429061202598749E-2</v>
      </c>
      <c r="ET22">
        <f>Sheet77!FR22</f>
        <v>0.63157385282233802</v>
      </c>
      <c r="EU22">
        <f>Sheet77!FS22</f>
        <v>0.73100734071580042</v>
      </c>
      <c r="EV22">
        <f>Sheet77!FT22</f>
        <v>0.20645127027778476</v>
      </c>
      <c r="EW22">
        <f>Sheet77!FU22</f>
        <v>0.60448851638242496</v>
      </c>
      <c r="EZ22">
        <f t="shared" si="20"/>
        <v>8.9545523170418639E-2</v>
      </c>
      <c r="FA22">
        <f t="shared" si="17"/>
        <v>4.9458592552695232E-2</v>
      </c>
      <c r="FB22">
        <f t="shared" si="17"/>
        <v>6.4236453442873181E-2</v>
      </c>
      <c r="FC22">
        <f t="shared" si="17"/>
        <v>-3.0551965255114312E-2</v>
      </c>
      <c r="FD22">
        <f t="shared" si="17"/>
        <v>0.22437933526186904</v>
      </c>
      <c r="FE22">
        <f t="shared" si="17"/>
        <v>-0.21742003397314427</v>
      </c>
      <c r="FF22">
        <f t="shared" si="17"/>
        <v>0.1051015572775766</v>
      </c>
      <c r="FG22">
        <f t="shared" si="17"/>
        <v>4.9979560522171194E-2</v>
      </c>
      <c r="FH22">
        <f t="shared" si="17"/>
        <v>0.11095096983905127</v>
      </c>
      <c r="FI22">
        <f t="shared" si="17"/>
        <v>-1.2241408050676743E-2</v>
      </c>
      <c r="FL22">
        <f t="shared" si="21"/>
        <v>0.23642245628973527</v>
      </c>
      <c r="FM22">
        <f t="shared" si="18"/>
        <v>0.55595953916713181</v>
      </c>
      <c r="FN22">
        <f t="shared" si="18"/>
        <v>0.9917039373099239</v>
      </c>
      <c r="FO22">
        <f t="shared" si="18"/>
        <v>0.33672129497641973</v>
      </c>
      <c r="FP22">
        <f t="shared" si="18"/>
        <v>-7.8516495456002145E-5</v>
      </c>
      <c r="FQ22">
        <f t="shared" si="18"/>
        <v>5.9646481236571895E-2</v>
      </c>
      <c r="FR22">
        <f t="shared" si="18"/>
        <v>0.63146875126506041</v>
      </c>
      <c r="FS22">
        <f t="shared" si="18"/>
        <v>0.73095736115527821</v>
      </c>
      <c r="FT22">
        <f t="shared" si="18"/>
        <v>0.20634031930794572</v>
      </c>
      <c r="FU22">
        <f t="shared" si="18"/>
        <v>0.60450075779047563</v>
      </c>
    </row>
    <row r="23" spans="1:177">
      <c r="A23">
        <v>22</v>
      </c>
      <c r="B23">
        <f t="array" ref="B23:K32">TRANSPOSE(EN16:EW25)</f>
        <v>0.62617424796913013</v>
      </c>
      <c r="C23">
        <v>0.24162251534727305</v>
      </c>
      <c r="D23">
        <v>5.5264947653372865E-2</v>
      </c>
      <c r="E23">
        <v>0.99115771780892747</v>
      </c>
      <c r="F23">
        <v>0.6290013164315833</v>
      </c>
      <c r="G23">
        <v>0.94386095367001244</v>
      </c>
      <c r="H23">
        <v>0.23651200181290569</v>
      </c>
      <c r="I23">
        <v>0.67278159489407297</v>
      </c>
      <c r="J23">
        <v>0.96652575545555741</v>
      </c>
      <c r="K23">
        <v>0.99662631608681862</v>
      </c>
      <c r="M23">
        <f t="array" ref="M23:M32">TRANSPOSE(EN12:EW12)</f>
        <v>0.79183101828628633</v>
      </c>
      <c r="S23">
        <f>EN16</f>
        <v>0.62617424796913013</v>
      </c>
      <c r="T23">
        <f t="shared" ref="T23:AB32" si="25">EO16</f>
        <v>0.14063969201452467</v>
      </c>
      <c r="U23">
        <f t="shared" si="25"/>
        <v>0.45583491404789306</v>
      </c>
      <c r="V23">
        <f t="shared" si="25"/>
        <v>0.15790506149560807</v>
      </c>
      <c r="W23">
        <f t="shared" si="25"/>
        <v>0.43201078538929799</v>
      </c>
      <c r="X23">
        <f t="shared" si="25"/>
        <v>0.51156289885535555</v>
      </c>
      <c r="Y23">
        <f t="shared" si="25"/>
        <v>0.75255036206605663</v>
      </c>
      <c r="Z23">
        <f t="shared" si="25"/>
        <v>0.95232763413503463</v>
      </c>
      <c r="AA23">
        <f t="shared" si="25"/>
        <v>0.38137503569277209</v>
      </c>
      <c r="AB23">
        <f t="shared" si="25"/>
        <v>0.39043766423632148</v>
      </c>
      <c r="BG23">
        <f t="shared" si="24"/>
        <v>1.8256417178020635E-3</v>
      </c>
      <c r="BH23">
        <f t="shared" si="24"/>
        <v>5.4473011220007692E-4</v>
      </c>
      <c r="BI23">
        <f t="shared" si="24"/>
        <v>8.4010842953364802E-4</v>
      </c>
      <c r="BJ23">
        <f t="shared" si="24"/>
        <v>3.8598340186781139E-4</v>
      </c>
      <c r="BM23">
        <f>0.5*$BL$21*B23*B23</f>
        <v>1.9604709440985283E-6</v>
      </c>
      <c r="BN23">
        <f t="shared" ref="BN23:BV32" si="26">0.5*$BL$21*C23*C23</f>
        <v>2.9190719961371606E-7</v>
      </c>
      <c r="BO23">
        <f t="shared" si="26"/>
        <v>1.5271072195650216E-8</v>
      </c>
      <c r="BP23">
        <f t="shared" si="26"/>
        <v>4.9119681078610083E-6</v>
      </c>
      <c r="BQ23">
        <f t="shared" si="26"/>
        <v>1.9782132803633241E-6</v>
      </c>
      <c r="BR23">
        <f t="shared" si="26"/>
        <v>4.4543674993143272E-6</v>
      </c>
      <c r="BS23">
        <f t="shared" si="26"/>
        <v>2.7968963500773954E-7</v>
      </c>
      <c r="BT23">
        <f t="shared" si="26"/>
        <v>2.2631753721410626E-6</v>
      </c>
      <c r="BU23">
        <f t="shared" si="26"/>
        <v>4.6708601797946805E-6</v>
      </c>
      <c r="BV23">
        <f t="shared" si="26"/>
        <v>4.9663200695839175E-6</v>
      </c>
      <c r="BY23">
        <f>$BG$7-$BL$7</f>
        <v>3.4027100327973037E-3</v>
      </c>
      <c r="BZ23">
        <f>$BG$8-$BL$8</f>
        <v>0.36283249455347233</v>
      </c>
      <c r="CA23">
        <f>$BG$9-$BL$9</f>
        <v>9.5631257683263231E-3</v>
      </c>
      <c r="CB23">
        <f>$BG$10-$BL$10</f>
        <v>1.8256417178020635E-3</v>
      </c>
      <c r="CC23">
        <f>$BG$11-$BL$11</f>
        <v>-0.79437956702608536</v>
      </c>
      <c r="CD23">
        <f>$BG$12-$BL$12</f>
        <v>0.16821416007397477</v>
      </c>
      <c r="CE23">
        <f>$BG$13-$BL$13</f>
        <v>0.18326422890337146</v>
      </c>
      <c r="CF23">
        <f>$BG$14-$BL$14</f>
        <v>2.6079711834659031E-2</v>
      </c>
      <c r="CG23">
        <f>$BG$15-$BL$15</f>
        <v>3.7139039141784187E-2</v>
      </c>
      <c r="CH23">
        <f>$BG$16-$BL$16</f>
        <v>2.0584549998977075E-3</v>
      </c>
      <c r="CW23">
        <f t="array" ref="CW23:DF26">TRANSPOSE(CW7:CZ16)</f>
        <v>3.4027100327973037E-3</v>
      </c>
      <c r="CX23">
        <v>0.36283249455347233</v>
      </c>
      <c r="CY23">
        <v>9.5631257683263231E-3</v>
      </c>
      <c r="CZ23">
        <v>1.8256417178020635E-3</v>
      </c>
      <c r="DA23">
        <v>-0.79437956702608536</v>
      </c>
      <c r="DB23">
        <v>0.16821416007397477</v>
      </c>
      <c r="DC23">
        <v>0.18326422890337146</v>
      </c>
      <c r="DD23">
        <v>2.6079711834659031E-2</v>
      </c>
      <c r="DE23">
        <v>3.7139039141784187E-2</v>
      </c>
      <c r="DF23">
        <v>2.0584549998977075E-3</v>
      </c>
      <c r="DT23">
        <f>IF($S$7&gt;0,$DO$7,0)</f>
        <v>-0.14223027449515127</v>
      </c>
      <c r="DU23">
        <f>IF($S$8&gt;0,$DO$8,0)</f>
        <v>0.34983447811729579</v>
      </c>
      <c r="DV23">
        <f>IF($S$9&gt;0,$DO$9,0)</f>
        <v>-0.18364678953111366</v>
      </c>
      <c r="DW23">
        <f>IF($S$10&gt;0,$DO$10,0)</f>
        <v>0.24779362360990795</v>
      </c>
      <c r="DX23">
        <f>IF($S$11&gt;0,$DO$11,0)</f>
        <v>0.21460383684938472</v>
      </c>
      <c r="DY23">
        <f>IF($S$12&gt;0,$DO$12,0)</f>
        <v>-0.43492068781130977</v>
      </c>
      <c r="DZ23">
        <f>IF($S$13&gt;0,$DO$13,0)</f>
        <v>-0.32479710101241316</v>
      </c>
      <c r="EA23">
        <f>IF($S$14&gt;0,$DO$14,0)</f>
        <v>-0.16274527648324899</v>
      </c>
      <c r="EB23">
        <f>IF($S$15&gt;0,$DO$15,0)</f>
        <v>0.17415089253932289</v>
      </c>
      <c r="EC23">
        <f>IF($S$16&gt;0,$DO$16,0)</f>
        <v>0.54020154453731395</v>
      </c>
      <c r="EN23">
        <f>Sheet77!FL23</f>
        <v>0.67278159489407297</v>
      </c>
      <c r="EO23">
        <f>Sheet77!FM23</f>
        <v>0.21100296941253949</v>
      </c>
      <c r="EP23">
        <f>Sheet77!FN23</f>
        <v>0.69476275219870609</v>
      </c>
      <c r="EQ23">
        <f>Sheet77!FO23</f>
        <v>0.96385137784957675</v>
      </c>
      <c r="ER23">
        <f>Sheet77!FP23</f>
        <v>0.53863059348406883</v>
      </c>
      <c r="ES23">
        <f>Sheet77!FQ23</f>
        <v>0.77934473594285036</v>
      </c>
      <c r="ET23">
        <f>Sheet77!FR23</f>
        <v>0.20335366939645685</v>
      </c>
      <c r="EU23">
        <f>Sheet77!FS23</f>
        <v>0.40090361201992625</v>
      </c>
      <c r="EV23">
        <f>Sheet77!FT23</f>
        <v>0.27400040863467473</v>
      </c>
      <c r="EW23">
        <f>Sheet77!FU23</f>
        <v>0.77002382741188347</v>
      </c>
      <c r="EZ23">
        <f t="shared" si="20"/>
        <v>8.4439817665053776E-2</v>
      </c>
      <c r="FA23">
        <f t="shared" si="17"/>
        <v>3.2312444272339931E-2</v>
      </c>
      <c r="FB23">
        <f t="shared" si="17"/>
        <v>-7.39919554824692E-3</v>
      </c>
      <c r="FC23">
        <f t="shared" si="17"/>
        <v>3.547663697450365E-2</v>
      </c>
      <c r="FD23">
        <f t="shared" si="17"/>
        <v>0.10308986216928299</v>
      </c>
      <c r="FE23">
        <f t="shared" si="17"/>
        <v>-0.10509564975556131</v>
      </c>
      <c r="FF23">
        <f t="shared" si="17"/>
        <v>4.5646201274310891E-2</v>
      </c>
      <c r="FG23">
        <f t="shared" si="17"/>
        <v>7.0700819431169667E-2</v>
      </c>
      <c r="FH23">
        <f t="shared" si="17"/>
        <v>9.3181155679973784E-3</v>
      </c>
      <c r="FI23">
        <f t="shared" si="17"/>
        <v>3.0818471448873262E-2</v>
      </c>
      <c r="FL23">
        <f t="shared" si="21"/>
        <v>0.67269715507640793</v>
      </c>
      <c r="FM23">
        <f t="shared" si="18"/>
        <v>0.21097065696826714</v>
      </c>
      <c r="FN23">
        <f t="shared" si="18"/>
        <v>0.69477015139425435</v>
      </c>
      <c r="FO23">
        <f t="shared" si="18"/>
        <v>0.9638159012126023</v>
      </c>
      <c r="FP23">
        <f t="shared" si="18"/>
        <v>0.53852750362189949</v>
      </c>
      <c r="FQ23">
        <f t="shared" si="18"/>
        <v>0.77944983159260595</v>
      </c>
      <c r="FR23">
        <f t="shared" si="18"/>
        <v>0.20330802319518254</v>
      </c>
      <c r="FS23">
        <f t="shared" si="18"/>
        <v>0.40083291120049508</v>
      </c>
      <c r="FT23">
        <f t="shared" si="18"/>
        <v>0.27399109051910675</v>
      </c>
      <c r="FU23">
        <f t="shared" si="18"/>
        <v>0.76999300894043454</v>
      </c>
    </row>
    <row r="24" spans="1:177">
      <c r="A24">
        <v>23</v>
      </c>
      <c r="B24">
        <v>0.14063969201452467</v>
      </c>
      <c r="C24">
        <v>0.91183564481278079</v>
      </c>
      <c r="D24">
        <v>0.55166968834620456</v>
      </c>
      <c r="E24">
        <v>0.9668638229609734</v>
      </c>
      <c r="F24">
        <v>0.29019342663423103</v>
      </c>
      <c r="G24">
        <v>0.50657147717046513</v>
      </c>
      <c r="H24">
        <v>0.55600899775968449</v>
      </c>
      <c r="I24">
        <v>0.21100296941253949</v>
      </c>
      <c r="J24">
        <v>0.26739093290994737</v>
      </c>
      <c r="K24">
        <v>0.5891775839226594</v>
      </c>
      <c r="M24">
        <v>6.5176058395003983E-2</v>
      </c>
      <c r="S24">
        <f t="shared" ref="S24:S32" si="27">EN17</f>
        <v>0.24162251534727305</v>
      </c>
      <c r="T24">
        <f t="shared" si="25"/>
        <v>0.91183564481278079</v>
      </c>
      <c r="U24">
        <f t="shared" si="25"/>
        <v>0.61872658391261182</v>
      </c>
      <c r="V24">
        <f t="shared" si="25"/>
        <v>0.12330626088819234</v>
      </c>
      <c r="W24">
        <f t="shared" si="25"/>
        <v>0.8472970250812778</v>
      </c>
      <c r="X24">
        <f t="shared" si="25"/>
        <v>0.57151900967371316</v>
      </c>
      <c r="Y24">
        <f t="shared" si="25"/>
        <v>3.7962529812078004E-2</v>
      </c>
      <c r="Z24">
        <f t="shared" si="25"/>
        <v>0.4438410324008123</v>
      </c>
      <c r="AA24">
        <f t="shared" si="25"/>
        <v>0.88480999309868147</v>
      </c>
      <c r="AB24">
        <f t="shared" si="25"/>
        <v>0.23376520466148135</v>
      </c>
      <c r="BG24">
        <f t="shared" si="24"/>
        <v>0.20562043297391466</v>
      </c>
      <c r="BH24">
        <f t="shared" si="24"/>
        <v>0.10763411841633076</v>
      </c>
      <c r="BI24">
        <f t="shared" si="24"/>
        <v>0.13472414802774232</v>
      </c>
      <c r="BJ24">
        <f t="shared" si="24"/>
        <v>0.15385100154429546</v>
      </c>
      <c r="BM24">
        <f t="shared" ref="BM24:BM32" si="28">0.5*$BL$21*B24*B24</f>
        <v>9.8897614849701769E-8</v>
      </c>
      <c r="BN24">
        <f t="shared" si="26"/>
        <v>4.1572212157556993E-6</v>
      </c>
      <c r="BO24">
        <f t="shared" si="26"/>
        <v>1.5216972251999925E-6</v>
      </c>
      <c r="BP24">
        <f t="shared" si="26"/>
        <v>4.6741282607535437E-6</v>
      </c>
      <c r="BQ24">
        <f t="shared" si="26"/>
        <v>4.210611243085842E-7</v>
      </c>
      <c r="BR24">
        <f t="shared" si="26"/>
        <v>1.2830733074133354E-6</v>
      </c>
      <c r="BS24">
        <f t="shared" si="26"/>
        <v>1.5457300279486443E-6</v>
      </c>
      <c r="BT24">
        <f t="shared" si="26"/>
        <v>2.2261126550454541E-7</v>
      </c>
      <c r="BU24">
        <f t="shared" si="26"/>
        <v>3.5748955501225994E-7</v>
      </c>
      <c r="BV24">
        <f t="shared" si="26"/>
        <v>1.7356511269847119E-6</v>
      </c>
      <c r="BY24">
        <f>$BH$7-$BM$7</f>
        <v>-0.99850899763067369</v>
      </c>
      <c r="BZ24">
        <f>$BH$8-$BM$8</f>
        <v>0.28533614413551678</v>
      </c>
      <c r="CA24">
        <f>$BH$9-$BM$9</f>
        <v>7.8592949451569208E-3</v>
      </c>
      <c r="CB24">
        <f>$BH$10-$BM$10</f>
        <v>5.4473011220007692E-4</v>
      </c>
      <c r="CC24">
        <f>$BH$11-$BM$11</f>
        <v>0.10763411841633076</v>
      </c>
      <c r="CD24">
        <f>$BH$12-$BM$12</f>
        <v>0.30444564358801868</v>
      </c>
      <c r="CE24">
        <f>$BH$13-$BM$13</f>
        <v>0.25446214380817261</v>
      </c>
      <c r="CF24">
        <f>$BH$14-$BM$14</f>
        <v>2.1110840395724174E-2</v>
      </c>
      <c r="CG24">
        <f>$BH$15-$BM$15</f>
        <v>1.6469436340758956E-2</v>
      </c>
      <c r="CH24">
        <f>$BH$16-$BM$16</f>
        <v>6.4664588879483748E-4</v>
      </c>
      <c r="CW24">
        <v>-0.99850899763067369</v>
      </c>
      <c r="CX24">
        <v>0.28533614413551678</v>
      </c>
      <c r="CY24">
        <v>7.8592949451569208E-3</v>
      </c>
      <c r="CZ24">
        <v>5.4473011220007692E-4</v>
      </c>
      <c r="DA24">
        <v>0.10763411841633076</v>
      </c>
      <c r="DB24">
        <v>0.30444564358801868</v>
      </c>
      <c r="DC24">
        <v>0.25446214380817261</v>
      </c>
      <c r="DD24">
        <v>2.1110840395724174E-2</v>
      </c>
      <c r="DE24">
        <v>1.6469436340758956E-2</v>
      </c>
      <c r="DF24">
        <v>6.4664588879483748E-4</v>
      </c>
      <c r="DT24">
        <f>IF($T$7&gt;0,$DP$7,0)</f>
        <v>0.49927233301226709</v>
      </c>
      <c r="DU24">
        <f>IF($T$8&gt;0,$DP$8,0)</f>
        <v>0.27022725469036002</v>
      </c>
      <c r="DV24">
        <f>IF($T$9&gt;0,$DP$9,0)</f>
        <v>-0.11013484398570618</v>
      </c>
      <c r="DW24">
        <f>IF($T$10&gt;0,$DP$10,0)</f>
        <v>0.35465000035160749</v>
      </c>
      <c r="DX24">
        <f>IF($T$11&gt;0,$DP$11,0)</f>
        <v>0.53478364555619895</v>
      </c>
      <c r="DY24">
        <f>IF($T$12&gt;0,$DP$12,0)</f>
        <v>-0.61024144094211419</v>
      </c>
      <c r="DZ24">
        <f>IF($T$13&gt;0,$DP$13,0)</f>
        <v>0.20941779007873634</v>
      </c>
      <c r="EA24">
        <f>IF($T$14&gt;0,$DP$14,0)</f>
        <v>0.53488887880386626</v>
      </c>
      <c r="EB24">
        <f>IF($T$15&gt;0,$DP$15,0)</f>
        <v>-0.14371122304316086</v>
      </c>
      <c r="EC24">
        <f>IF($T$16&gt;0,$DP$16,0)</f>
        <v>0.25444793412698696</v>
      </c>
      <c r="EN24">
        <f>Sheet77!FL24</f>
        <v>0.96652575545555741</v>
      </c>
      <c r="EO24">
        <f>Sheet77!FM24</f>
        <v>0.26739093290994737</v>
      </c>
      <c r="EP24">
        <f>Sheet77!FN24</f>
        <v>0.89253854043405978</v>
      </c>
      <c r="EQ24">
        <f>Sheet77!FO24</f>
        <v>0.12809447223371281</v>
      </c>
      <c r="ER24">
        <f>Sheet77!FP24</f>
        <v>0.53390205653188316</v>
      </c>
      <c r="ES24">
        <f>Sheet77!FQ24</f>
        <v>0.88826317287881185</v>
      </c>
      <c r="ET24">
        <f>Sheet77!FR24</f>
        <v>0.54430701102508261</v>
      </c>
      <c r="EU24">
        <f>Sheet77!FS24</f>
        <v>0.74403863324104058</v>
      </c>
      <c r="EV24">
        <f>Sheet77!FT24</f>
        <v>0.1201570989281994</v>
      </c>
      <c r="EW24">
        <f>Sheet77!FU24</f>
        <v>0.87843520430381572</v>
      </c>
      <c r="EZ24">
        <f t="shared" si="20"/>
        <v>0.16393592715487976</v>
      </c>
      <c r="FA24">
        <f t="shared" si="17"/>
        <v>4.4569352241443087E-2</v>
      </c>
      <c r="FB24">
        <f t="shared" si="17"/>
        <v>-3.9051259110720542E-2</v>
      </c>
      <c r="FC24">
        <f t="shared" si="17"/>
        <v>4.9149696074029241E-2</v>
      </c>
      <c r="FD24">
        <f t="shared" si="17"/>
        <v>0.22084451040856692</v>
      </c>
      <c r="FE24">
        <f t="shared" si="17"/>
        <v>-0.21263061112891626</v>
      </c>
      <c r="FF24">
        <f t="shared" si="17"/>
        <v>6.4083540633809402E-2</v>
      </c>
      <c r="FG24">
        <f t="shared" si="17"/>
        <v>6.7397684460258331E-2</v>
      </c>
      <c r="FH24">
        <f t="shared" si="17"/>
        <v>0.11141859586957666</v>
      </c>
      <c r="FI24">
        <f t="shared" si="17"/>
        <v>0.10845969714614866</v>
      </c>
      <c r="FL24">
        <f t="shared" si="21"/>
        <v>0.9663618195284025</v>
      </c>
      <c r="FM24">
        <f t="shared" si="18"/>
        <v>0.26734636355770591</v>
      </c>
      <c r="FN24">
        <f t="shared" si="18"/>
        <v>0.89257759169317052</v>
      </c>
      <c r="FO24">
        <f t="shared" si="18"/>
        <v>0.12804532253763878</v>
      </c>
      <c r="FP24">
        <f t="shared" si="18"/>
        <v>0.53368121202147456</v>
      </c>
      <c r="FQ24">
        <f t="shared" si="18"/>
        <v>0.88847580348994071</v>
      </c>
      <c r="FR24">
        <f t="shared" si="18"/>
        <v>0.5442429274844488</v>
      </c>
      <c r="FS24">
        <f t="shared" si="18"/>
        <v>0.74397123555658029</v>
      </c>
      <c r="FT24">
        <f t="shared" si="18"/>
        <v>0.12004568033232982</v>
      </c>
      <c r="FU24">
        <f t="shared" si="18"/>
        <v>0.8783267446066696</v>
      </c>
    </row>
    <row r="25" spans="1:177">
      <c r="A25">
        <v>24</v>
      </c>
      <c r="B25">
        <v>0.45583491404789306</v>
      </c>
      <c r="C25">
        <v>0.61872658391261182</v>
      </c>
      <c r="D25">
        <v>2.7683143310984568E-2</v>
      </c>
      <c r="E25">
        <v>0.8823709745183036</v>
      </c>
      <c r="F25">
        <v>0.77730745727322725</v>
      </c>
      <c r="G25">
        <v>0.45428298289829622</v>
      </c>
      <c r="H25">
        <v>0.99176817376336679</v>
      </c>
      <c r="I25">
        <v>0.69476275219870609</v>
      </c>
      <c r="J25">
        <v>0.89253854043405978</v>
      </c>
      <c r="K25">
        <v>0.72157163924044587</v>
      </c>
      <c r="M25">
        <v>0.13693169276985473</v>
      </c>
      <c r="S25">
        <f t="shared" si="27"/>
        <v>5.5264947653372865E-2</v>
      </c>
      <c r="T25">
        <f t="shared" si="25"/>
        <v>0.55166968834620456</v>
      </c>
      <c r="U25">
        <f t="shared" si="25"/>
        <v>2.7683143310984568E-2</v>
      </c>
      <c r="V25">
        <f t="shared" si="25"/>
        <v>1.0398703134093098E-2</v>
      </c>
      <c r="W25">
        <f t="shared" si="25"/>
        <v>0.37205269145817094</v>
      </c>
      <c r="X25">
        <f t="shared" si="25"/>
        <v>0.79354002721815797</v>
      </c>
      <c r="Y25">
        <f t="shared" si="25"/>
        <v>0.49258003008691781</v>
      </c>
      <c r="Z25">
        <f t="shared" si="25"/>
        <v>0.86743416274014684</v>
      </c>
      <c r="AA25">
        <f t="shared" si="25"/>
        <v>0.7221266581434822</v>
      </c>
      <c r="AB25">
        <f t="shared" si="25"/>
        <v>0.6636544643807144</v>
      </c>
      <c r="BG25">
        <f t="shared" si="24"/>
        <v>0.16821416007397477</v>
      </c>
      <c r="BH25">
        <f t="shared" si="24"/>
        <v>0.30444564358801868</v>
      </c>
      <c r="BI25">
        <f t="shared" si="24"/>
        <v>0.2146328346751708</v>
      </c>
      <c r="BJ25">
        <f t="shared" si="24"/>
        <v>0.19871835810289012</v>
      </c>
      <c r="BM25">
        <f t="shared" si="28"/>
        <v>1.0389273443252503E-6</v>
      </c>
      <c r="BN25">
        <f t="shared" si="26"/>
        <v>1.9141129282008513E-6</v>
      </c>
      <c r="BO25">
        <f t="shared" si="26"/>
        <v>3.8317821178825489E-9</v>
      </c>
      <c r="BP25">
        <f t="shared" si="26"/>
        <v>3.8928926833619044E-6</v>
      </c>
      <c r="BQ25">
        <f t="shared" si="26"/>
        <v>3.0210344156628503E-6</v>
      </c>
      <c r="BR25">
        <f t="shared" si="26"/>
        <v>1.0318651427548686E-6</v>
      </c>
      <c r="BS25">
        <f t="shared" si="26"/>
        <v>4.9180205524496188E-6</v>
      </c>
      <c r="BT25">
        <f t="shared" si="26"/>
        <v>2.4134764092136036E-6</v>
      </c>
      <c r="BU25">
        <f t="shared" si="26"/>
        <v>3.983125230800809E-6</v>
      </c>
      <c r="BV25">
        <f t="shared" si="26"/>
        <v>2.603328152780721E-6</v>
      </c>
      <c r="BY25">
        <f>$BI$7-$BN$7</f>
        <v>1.7644625484044922E-3</v>
      </c>
      <c r="BZ25">
        <f>$BI$8-$BN$8</f>
        <v>0.29913126698621401</v>
      </c>
      <c r="CA25">
        <f>$BI$9-$BN$9</f>
        <v>1.0755920072372267E-2</v>
      </c>
      <c r="CB25">
        <f>$BI$10-$BN$10</f>
        <v>8.4010842953364802E-4</v>
      </c>
      <c r="CC25">
        <f>$BI$11-$BN$11</f>
        <v>0.13472414802774232</v>
      </c>
      <c r="CD25">
        <f>$BI$12-$BN$12</f>
        <v>0.2146328346751708</v>
      </c>
      <c r="CE25">
        <f>$BI$13-$BN$13</f>
        <v>0.2816743296810672</v>
      </c>
      <c r="CF25">
        <f>$BI$14-$BN$14</f>
        <v>-0.98497527513460903</v>
      </c>
      <c r="CG25">
        <f>$BI$15-$BN$15</f>
        <v>4.0736991519677843E-2</v>
      </c>
      <c r="CH25">
        <f>$BI$16-$BN$16</f>
        <v>7.1521319442631654E-4</v>
      </c>
      <c r="CW25">
        <v>1.7644625484044922E-3</v>
      </c>
      <c r="CX25">
        <v>0.29913126698621401</v>
      </c>
      <c r="CY25">
        <v>1.0755920072372267E-2</v>
      </c>
      <c r="CZ25">
        <v>8.4010842953364802E-4</v>
      </c>
      <c r="DA25">
        <v>0.13472414802774232</v>
      </c>
      <c r="DB25">
        <v>0.2146328346751708</v>
      </c>
      <c r="DC25">
        <v>0.2816743296810672</v>
      </c>
      <c r="DD25">
        <v>-0.98497527513460903</v>
      </c>
      <c r="DE25">
        <v>4.0736991519677843E-2</v>
      </c>
      <c r="DF25">
        <v>7.1521319442631654E-4</v>
      </c>
      <c r="DT25">
        <f>IF($U$7&gt;0,$DQ$7,0)</f>
        <v>0.1011458226472972</v>
      </c>
      <c r="DU25">
        <f>IF($U$8&gt;0,$DQ$8,0)</f>
        <v>0.25799550369464425</v>
      </c>
      <c r="DV25">
        <f>IF($U$9&gt;0,$DQ$9,0)</f>
        <v>0.37344621524623178</v>
      </c>
      <c r="DW25">
        <f>IF($U$10&gt;0,$DQ$10,0)</f>
        <v>-0.13961391324190392</v>
      </c>
      <c r="DX25">
        <f>IF($U$11&gt;0,$DQ$11,0)</f>
        <v>0.66381253647916261</v>
      </c>
      <c r="DY25">
        <f>IF($U$12&gt;0,$DQ$12,0)</f>
        <v>-0.713744925364455</v>
      </c>
      <c r="DZ25">
        <f>IF($U$13&gt;0,$DQ$13,0)</f>
        <v>0.35431974883975087</v>
      </c>
      <c r="EA25">
        <f>IF($U$14&gt;0,$DQ$14,0)</f>
        <v>0.20980644703275975</v>
      </c>
      <c r="EB25">
        <f>IF($U$15&gt;0,$DQ$15,0)</f>
        <v>0.18535538124668011</v>
      </c>
      <c r="EC25">
        <f>IF($U$16&gt;0,$DQ$16,0)</f>
        <v>-0.22309524400787076</v>
      </c>
      <c r="EN25">
        <f>Sheet77!FL25</f>
        <v>0.99662631608681862</v>
      </c>
      <c r="EO25">
        <f>Sheet77!FM25</f>
        <v>0.5891775839226594</v>
      </c>
      <c r="EP25">
        <f>Sheet77!FN25</f>
        <v>0.72157163924044587</v>
      </c>
      <c r="EQ25">
        <f>Sheet77!FO25</f>
        <v>0.12058569265551181</v>
      </c>
      <c r="ER25">
        <f>Sheet77!FP25</f>
        <v>0.15023782224573742</v>
      </c>
      <c r="ES25">
        <f>Sheet77!FQ25</f>
        <v>0.53540206280177671</v>
      </c>
      <c r="ET25">
        <f>Sheet77!FR25</f>
        <v>0.23434319429531353</v>
      </c>
      <c r="EU25">
        <f>Sheet77!FS25</f>
        <v>0.14438354386175881</v>
      </c>
      <c r="EV25">
        <f>Sheet77!FT25</f>
        <v>0.23963448654467326</v>
      </c>
      <c r="EW25">
        <f>Sheet77!FU25</f>
        <v>0.63216766737509666</v>
      </c>
      <c r="EZ25">
        <f t="shared" si="20"/>
        <v>0.20214695862824902</v>
      </c>
      <c r="FA25">
        <f t="shared" si="17"/>
        <v>3.9177197324277912E-3</v>
      </c>
      <c r="FB25">
        <f t="shared" si="17"/>
        <v>2.387187626475017E-2</v>
      </c>
      <c r="FC25">
        <f t="shared" si="17"/>
        <v>-1.1078738031243929E-2</v>
      </c>
      <c r="FD25">
        <f t="shared" si="17"/>
        <v>0.25336503518011394</v>
      </c>
      <c r="FE25">
        <f t="shared" si="17"/>
        <v>-0.20807187832979235</v>
      </c>
      <c r="FF25">
        <f t="shared" si="17"/>
        <v>0.15248312930105934</v>
      </c>
      <c r="FG25">
        <f t="shared" si="17"/>
        <v>0.10485056340967558</v>
      </c>
      <c r="FH25">
        <f t="shared" si="17"/>
        <v>0.11710950145843819</v>
      </c>
      <c r="FI25">
        <f t="shared" si="17"/>
        <v>1.7036051896838376E-3</v>
      </c>
      <c r="FL25">
        <f t="shared" si="21"/>
        <v>0.99642416912819032</v>
      </c>
      <c r="FM25">
        <f t="shared" si="18"/>
        <v>0.58917366620292699</v>
      </c>
      <c r="FN25">
        <f t="shared" si="18"/>
        <v>0.72154776736418114</v>
      </c>
      <c r="FO25">
        <f t="shared" si="18"/>
        <v>0.12059677139354305</v>
      </c>
      <c r="FP25">
        <f t="shared" si="18"/>
        <v>0.14998445721055731</v>
      </c>
      <c r="FQ25">
        <f t="shared" si="18"/>
        <v>0.53561013468010654</v>
      </c>
      <c r="FR25">
        <f t="shared" si="18"/>
        <v>0.23419071116601248</v>
      </c>
      <c r="FS25">
        <f t="shared" si="18"/>
        <v>0.14427869329834914</v>
      </c>
      <c r="FT25">
        <f t="shared" si="18"/>
        <v>0.23951737704321482</v>
      </c>
      <c r="FU25">
        <f t="shared" si="18"/>
        <v>0.63216596376990697</v>
      </c>
    </row>
    <row r="26" spans="1:177">
      <c r="A26">
        <v>25</v>
      </c>
      <c r="B26">
        <v>0.15790506149560807</v>
      </c>
      <c r="C26">
        <v>0.12330626088819234</v>
      </c>
      <c r="D26">
        <v>1.0398703134093098E-2</v>
      </c>
      <c r="E26">
        <v>0.92305439619441643</v>
      </c>
      <c r="F26">
        <v>0.6613139543842208</v>
      </c>
      <c r="G26">
        <v>0.75250097210064926</v>
      </c>
      <c r="H26">
        <v>0.33669074301116464</v>
      </c>
      <c r="I26">
        <v>0.96385137784957675</v>
      </c>
      <c r="J26">
        <v>0.12809447223371281</v>
      </c>
      <c r="K26">
        <v>0.12058569265551181</v>
      </c>
      <c r="M26">
        <v>0.2896134382993476</v>
      </c>
      <c r="S26">
        <f t="shared" si="27"/>
        <v>0.99115771780892747</v>
      </c>
      <c r="T26">
        <f t="shared" si="25"/>
        <v>0.9668638229609734</v>
      </c>
      <c r="U26">
        <f t="shared" si="25"/>
        <v>0.8823709745183036</v>
      </c>
      <c r="V26">
        <f t="shared" si="25"/>
        <v>0.92305439619441643</v>
      </c>
      <c r="W26">
        <f t="shared" si="25"/>
        <v>0.3545405808411583</v>
      </c>
      <c r="X26">
        <f t="shared" si="25"/>
        <v>0.81295680045666119</v>
      </c>
      <c r="Y26">
        <f t="shared" si="25"/>
        <v>0.65005128617814012</v>
      </c>
      <c r="Z26">
        <f t="shared" si="25"/>
        <v>0.79149630840814111</v>
      </c>
      <c r="AA26">
        <f t="shared" si="25"/>
        <v>0.80810253837663115</v>
      </c>
      <c r="AB26">
        <f t="shared" si="25"/>
        <v>0.61329476538676764</v>
      </c>
      <c r="BG26">
        <f t="shared" si="24"/>
        <v>0.18326422890337146</v>
      </c>
      <c r="BH26">
        <f t="shared" si="24"/>
        <v>0.25446214380817261</v>
      </c>
      <c r="BI26">
        <f t="shared" si="24"/>
        <v>0.2816743296810672</v>
      </c>
      <c r="BJ26">
        <f t="shared" si="24"/>
        <v>0.33678608284112221</v>
      </c>
      <c r="BM26">
        <f t="shared" si="28"/>
        <v>1.2467004222965883E-7</v>
      </c>
      <c r="BN26">
        <f t="shared" si="26"/>
        <v>7.6022169871134762E-8</v>
      </c>
      <c r="BO26">
        <f t="shared" si="26"/>
        <v>5.4066513435498823E-10</v>
      </c>
      <c r="BP26">
        <f t="shared" si="26"/>
        <v>4.2601470916691932E-6</v>
      </c>
      <c r="BQ26">
        <f t="shared" si="26"/>
        <v>2.1866807313164763E-6</v>
      </c>
      <c r="BR26">
        <f t="shared" si="26"/>
        <v>2.831288565062111E-6</v>
      </c>
      <c r="BS26">
        <f t="shared" si="26"/>
        <v>5.668032821470506E-7</v>
      </c>
      <c r="BT26">
        <f t="shared" si="26"/>
        <v>4.6450473929126377E-6</v>
      </c>
      <c r="BU26">
        <f t="shared" si="26"/>
        <v>8.2040969084167129E-8</v>
      </c>
      <c r="BV26">
        <f t="shared" si="26"/>
        <v>7.2704546366047772E-8</v>
      </c>
      <c r="BY26">
        <f>$BJ$7-$BO$7</f>
        <v>7.2533168120635365E-4</v>
      </c>
      <c r="BZ26">
        <f>$BJ$8-$BO$8</f>
        <v>0.27916397491127665</v>
      </c>
      <c r="CA26">
        <f>$BJ$9-$BO$9</f>
        <v>-0.99511372273839382</v>
      </c>
      <c r="CB26">
        <f>$BJ$10-$BO$10</f>
        <v>3.8598340186781139E-4</v>
      </c>
      <c r="CC26">
        <f>$BJ$11-$BO$11</f>
        <v>0.15385100154429546</v>
      </c>
      <c r="CD26">
        <f>$BJ$12-$BO$12</f>
        <v>0.19871835810289012</v>
      </c>
      <c r="CE26">
        <f>$BJ$13-$BO$13</f>
        <v>0.33678608284112221</v>
      </c>
      <c r="CF26">
        <f>$BJ$14-$BO$14</f>
        <v>1.0008782878735837E-2</v>
      </c>
      <c r="CG26">
        <f>$BJ$15-$BO$15</f>
        <v>1.5138859285344246E-2</v>
      </c>
      <c r="CH26">
        <f>$BJ$16-$BO$16</f>
        <v>3.3534809165513239E-4</v>
      </c>
      <c r="CW26">
        <v>7.2533168120635365E-4</v>
      </c>
      <c r="CX26">
        <v>0.27916397491127665</v>
      </c>
      <c r="CY26">
        <v>-0.99511372273839382</v>
      </c>
      <c r="CZ26">
        <v>3.8598340186781139E-4</v>
      </c>
      <c r="DA26">
        <v>0.15385100154429546</v>
      </c>
      <c r="DB26">
        <v>0.19871835810289012</v>
      </c>
      <c r="DC26">
        <v>0.33678608284112221</v>
      </c>
      <c r="DD26">
        <v>1.0008782878735837E-2</v>
      </c>
      <c r="DE26">
        <v>1.5138859285344246E-2</v>
      </c>
      <c r="DF26">
        <v>3.3534809165513239E-4</v>
      </c>
      <c r="DT26">
        <f>IF($V$7&gt;0,$DR$7,0)</f>
        <v>0.56589263415656821</v>
      </c>
      <c r="DU26">
        <f>IF($V$8&gt;0,$DR$8,0)</f>
        <v>-0.44285021040892247</v>
      </c>
      <c r="DV26">
        <f>IF($V$9&gt;0,$DR$9,0)</f>
        <v>4.472182544980375E-2</v>
      </c>
      <c r="DW26">
        <f>IF($V$10&gt;0,$DR$10,0)</f>
        <v>-0.32890578540643517</v>
      </c>
      <c r="DX26">
        <f>IF($V$11&gt;0,$DR$11,0)</f>
        <v>0.36603906370562267</v>
      </c>
      <c r="DY26">
        <f>IF($V$12&gt;0,$DR$12,0)</f>
        <v>5.3161020164824288E-3</v>
      </c>
      <c r="DZ26">
        <f>IF($V$13&gt;0,$DR$13,0)</f>
        <v>0.46500159674230068</v>
      </c>
      <c r="EA26">
        <f>IF($V$14&gt;0,$DR$14,0)</f>
        <v>9.031868136408697E-3</v>
      </c>
      <c r="EB26">
        <f>IF($V$15&gt;0,$DR$15,0)</f>
        <v>0.52930841095085968</v>
      </c>
      <c r="EC26">
        <f>IF($V$16&gt;0,$DR$16,0)</f>
        <v>-0.22261025016986272</v>
      </c>
    </row>
    <row r="27" spans="1:177">
      <c r="A27">
        <v>26</v>
      </c>
      <c r="B27">
        <v>0.43201078538929799</v>
      </c>
      <c r="C27">
        <v>0.8472970250812778</v>
      </c>
      <c r="D27">
        <v>0.37205269145817094</v>
      </c>
      <c r="E27">
        <v>0.3545405808411583</v>
      </c>
      <c r="F27">
        <v>0.49701449307887874</v>
      </c>
      <c r="G27">
        <v>0.46114158410912098</v>
      </c>
      <c r="H27">
        <v>1.458628398058669E-4</v>
      </c>
      <c r="I27">
        <v>0.53863059348406883</v>
      </c>
      <c r="J27">
        <v>0.53390205653188316</v>
      </c>
      <c r="K27">
        <v>0.15023782224573742</v>
      </c>
      <c r="M27">
        <v>0.80181906334432318</v>
      </c>
      <c r="S27">
        <f t="shared" si="27"/>
        <v>0.6290013164315833</v>
      </c>
      <c r="T27">
        <f t="shared" si="25"/>
        <v>0.29019342663423103</v>
      </c>
      <c r="U27">
        <f t="shared" si="25"/>
        <v>0.77730745727322725</v>
      </c>
      <c r="V27">
        <f t="shared" si="25"/>
        <v>0.6613139543842208</v>
      </c>
      <c r="W27">
        <f t="shared" si="25"/>
        <v>0.49701449307887874</v>
      </c>
      <c r="X27">
        <f t="shared" si="25"/>
        <v>0.45825565109499677</v>
      </c>
      <c r="Y27">
        <f t="shared" si="25"/>
        <v>0.32722832959988712</v>
      </c>
      <c r="Z27">
        <f t="shared" si="25"/>
        <v>0.54441896513780241</v>
      </c>
      <c r="AA27">
        <f t="shared" si="25"/>
        <v>0.38500594806328103</v>
      </c>
      <c r="AB27">
        <f t="shared" si="25"/>
        <v>0.10151261123382488</v>
      </c>
      <c r="BG27">
        <f t="shared" si="24"/>
        <v>2.6079711834659031E-2</v>
      </c>
      <c r="BH27">
        <f t="shared" si="24"/>
        <v>2.1110840395724174E-2</v>
      </c>
      <c r="BI27">
        <f t="shared" si="24"/>
        <v>1.5024724865390948E-2</v>
      </c>
      <c r="BJ27">
        <f t="shared" si="24"/>
        <v>1.0008782878735837E-2</v>
      </c>
      <c r="BM27">
        <f t="shared" si="28"/>
        <v>9.3316659346339051E-7</v>
      </c>
      <c r="BN27">
        <f t="shared" si="26"/>
        <v>3.5895612435579182E-6</v>
      </c>
      <c r="BO27">
        <f t="shared" si="26"/>
        <v>6.9211602610634479E-7</v>
      </c>
      <c r="BP27">
        <f t="shared" si="26"/>
        <v>6.284951173159296E-7</v>
      </c>
      <c r="BQ27">
        <f t="shared" si="26"/>
        <v>1.2351170316522741E-6</v>
      </c>
      <c r="BR27">
        <f t="shared" si="26"/>
        <v>1.0632578029733475E-6</v>
      </c>
      <c r="BS27">
        <f t="shared" si="26"/>
        <v>1.0637984018115996E-13</v>
      </c>
      <c r="BT27">
        <f t="shared" si="26"/>
        <v>1.4506145811850013E-6</v>
      </c>
      <c r="BU27">
        <f t="shared" si="26"/>
        <v>1.4252570298448709E-6</v>
      </c>
      <c r="BV27">
        <f t="shared" si="26"/>
        <v>1.1285701616570898E-7</v>
      </c>
    </row>
    <row r="28" spans="1:177">
      <c r="A28">
        <v>27</v>
      </c>
      <c r="B28">
        <v>0.51156289885535555</v>
      </c>
      <c r="C28">
        <v>0.57151900967371316</v>
      </c>
      <c r="D28">
        <v>0.79354002721815797</v>
      </c>
      <c r="E28">
        <v>0.81295680045666119</v>
      </c>
      <c r="F28">
        <v>0.45825565109499677</v>
      </c>
      <c r="G28">
        <v>0.95857240700388502</v>
      </c>
      <c r="H28">
        <v>5.9429061202598749E-2</v>
      </c>
      <c r="I28">
        <v>0.77934473594285036</v>
      </c>
      <c r="J28">
        <v>0.88826317287881185</v>
      </c>
      <c r="K28">
        <v>0.53540206280177671</v>
      </c>
      <c r="M28">
        <v>0.87486400947517184</v>
      </c>
      <c r="S28">
        <f t="shared" si="27"/>
        <v>0.94386095367001244</v>
      </c>
      <c r="T28">
        <f t="shared" si="25"/>
        <v>0.50657147717046513</v>
      </c>
      <c r="U28">
        <f t="shared" si="25"/>
        <v>0.45428298289829622</v>
      </c>
      <c r="V28">
        <f t="shared" si="25"/>
        <v>0.75250097210064926</v>
      </c>
      <c r="W28">
        <f t="shared" si="25"/>
        <v>0.46114158410912098</v>
      </c>
      <c r="X28">
        <f t="shared" si="25"/>
        <v>0.95857240700388502</v>
      </c>
      <c r="Y28">
        <f t="shared" si="25"/>
        <v>0.35238632790883356</v>
      </c>
      <c r="Z28">
        <f t="shared" si="25"/>
        <v>0.86277780827437012</v>
      </c>
      <c r="AA28">
        <f t="shared" si="25"/>
        <v>0.13894372665348095</v>
      </c>
      <c r="AB28">
        <f t="shared" si="25"/>
        <v>0.98791318713619491</v>
      </c>
      <c r="BG28">
        <f t="shared" si="24"/>
        <v>3.7139039141784187E-2</v>
      </c>
      <c r="BH28">
        <f t="shared" si="24"/>
        <v>1.6469436340758956E-2</v>
      </c>
      <c r="BI28">
        <f t="shared" si="24"/>
        <v>4.0736991519677843E-2</v>
      </c>
      <c r="BJ28">
        <f t="shared" si="24"/>
        <v>1.5138859285344246E-2</v>
      </c>
      <c r="BM28">
        <f t="shared" si="28"/>
        <v>1.3084829974264738E-6</v>
      </c>
      <c r="BN28">
        <f t="shared" si="26"/>
        <v>1.6331698920921093E-6</v>
      </c>
      <c r="BO28">
        <f t="shared" si="26"/>
        <v>3.1485288739869747E-6</v>
      </c>
      <c r="BP28">
        <f t="shared" si="26"/>
        <v>3.3044937970436583E-6</v>
      </c>
      <c r="BQ28">
        <f t="shared" si="26"/>
        <v>1.049991208802497E-6</v>
      </c>
      <c r="BR28">
        <f t="shared" si="26"/>
        <v>4.5943052973461098E-6</v>
      </c>
      <c r="BS28">
        <f t="shared" si="26"/>
        <v>1.7659066577111139E-8</v>
      </c>
      <c r="BT28">
        <f t="shared" si="26"/>
        <v>3.0368910872091562E-6</v>
      </c>
      <c r="BU28">
        <f t="shared" si="26"/>
        <v>3.9450573214636703E-6</v>
      </c>
      <c r="BV28">
        <f t="shared" si="26"/>
        <v>1.4332768442619885E-6</v>
      </c>
      <c r="EN28" t="s">
        <v>19</v>
      </c>
      <c r="EZ28" t="s">
        <v>25</v>
      </c>
    </row>
    <row r="29" spans="1:177">
      <c r="A29">
        <v>28</v>
      </c>
      <c r="B29">
        <v>0.75255036206605663</v>
      </c>
      <c r="C29">
        <v>3.7962529812078004E-2</v>
      </c>
      <c r="D29">
        <v>0.49258003008691781</v>
      </c>
      <c r="E29">
        <v>0.65005128617814012</v>
      </c>
      <c r="F29">
        <v>0.32722832959988712</v>
      </c>
      <c r="G29">
        <v>0.35238632790883356</v>
      </c>
      <c r="H29">
        <v>0.63157385282233802</v>
      </c>
      <c r="I29">
        <v>0.20335366939645685</v>
      </c>
      <c r="J29">
        <v>0.54430701102508261</v>
      </c>
      <c r="K29">
        <v>0.23434319429531353</v>
      </c>
      <c r="M29">
        <v>0.41107437887899323</v>
      </c>
      <c r="S29">
        <f t="shared" si="27"/>
        <v>0.23651200181290569</v>
      </c>
      <c r="T29">
        <f t="shared" si="25"/>
        <v>0.55600899775968449</v>
      </c>
      <c r="U29">
        <f t="shared" si="25"/>
        <v>0.99176817376336679</v>
      </c>
      <c r="V29">
        <f t="shared" si="25"/>
        <v>0.33669074301116464</v>
      </c>
      <c r="W29">
        <f t="shared" si="25"/>
        <v>1.458628398058669E-4</v>
      </c>
      <c r="X29">
        <f t="shared" si="25"/>
        <v>5.9429061202598749E-2</v>
      </c>
      <c r="Y29">
        <f t="shared" si="25"/>
        <v>0.63157385282233802</v>
      </c>
      <c r="Z29">
        <f t="shared" si="25"/>
        <v>0.73100734071580042</v>
      </c>
      <c r="AA29">
        <f t="shared" si="25"/>
        <v>0.20645127027778476</v>
      </c>
      <c r="AB29">
        <f t="shared" si="25"/>
        <v>0.60448851638242496</v>
      </c>
      <c r="BG29">
        <f t="shared" si="24"/>
        <v>2.0584549998977075E-3</v>
      </c>
      <c r="BH29">
        <f t="shared" si="24"/>
        <v>6.4664588879483748E-4</v>
      </c>
      <c r="BI29">
        <f t="shared" si="24"/>
        <v>7.1521319442631654E-4</v>
      </c>
      <c r="BJ29">
        <f t="shared" si="24"/>
        <v>3.3534809165513239E-4</v>
      </c>
      <c r="BM29">
        <f t="shared" si="28"/>
        <v>2.831660237228765E-6</v>
      </c>
      <c r="BN29">
        <f t="shared" si="26"/>
        <v>7.2057683486645565E-9</v>
      </c>
      <c r="BO29">
        <f t="shared" si="26"/>
        <v>1.2131754302021445E-6</v>
      </c>
      <c r="BP29">
        <f t="shared" si="26"/>
        <v>2.1128333733092714E-6</v>
      </c>
      <c r="BQ29">
        <f t="shared" si="26"/>
        <v>5.3539189846366185E-7</v>
      </c>
      <c r="BR29">
        <f t="shared" si="26"/>
        <v>6.208806204853599E-7</v>
      </c>
      <c r="BS29">
        <f t="shared" si="26"/>
        <v>1.9944276578442616E-6</v>
      </c>
      <c r="BT29">
        <f t="shared" si="26"/>
        <v>2.0676357428501738E-7</v>
      </c>
      <c r="BU29">
        <f t="shared" si="26"/>
        <v>1.4813506112552972E-6</v>
      </c>
      <c r="BV29">
        <f t="shared" si="26"/>
        <v>2.7458366356265536E-7</v>
      </c>
    </row>
    <row r="30" spans="1:177">
      <c r="A30">
        <v>29</v>
      </c>
      <c r="B30">
        <v>0.95232763413503463</v>
      </c>
      <c r="C30">
        <v>0.4438410324008123</v>
      </c>
      <c r="D30">
        <v>0.86743416274014684</v>
      </c>
      <c r="E30">
        <v>0.79149630840814111</v>
      </c>
      <c r="F30">
        <v>0.54441896513780241</v>
      </c>
      <c r="G30">
        <v>0.86277780827437012</v>
      </c>
      <c r="H30">
        <v>0.73100734071580042</v>
      </c>
      <c r="I30">
        <v>0.40090361201992625</v>
      </c>
      <c r="J30">
        <v>0.74403863324104058</v>
      </c>
      <c r="K30">
        <v>0.14438354386175881</v>
      </c>
      <c r="M30">
        <v>5.4131452950487234E-2</v>
      </c>
      <c r="S30">
        <f t="shared" si="27"/>
        <v>0.67278159489407297</v>
      </c>
      <c r="T30">
        <f t="shared" si="25"/>
        <v>0.21100296941253949</v>
      </c>
      <c r="U30">
        <f t="shared" si="25"/>
        <v>0.69476275219870609</v>
      </c>
      <c r="V30">
        <f t="shared" si="25"/>
        <v>0.96385137784957675</v>
      </c>
      <c r="W30">
        <f t="shared" si="25"/>
        <v>0.53863059348406883</v>
      </c>
      <c r="X30">
        <f t="shared" si="25"/>
        <v>0.77934473594285036</v>
      </c>
      <c r="Y30">
        <f t="shared" si="25"/>
        <v>0.20335366939645685</v>
      </c>
      <c r="Z30">
        <f t="shared" si="25"/>
        <v>0.40090361201992625</v>
      </c>
      <c r="AA30">
        <f t="shared" si="25"/>
        <v>0.27400040863467473</v>
      </c>
      <c r="AB30">
        <f t="shared" si="25"/>
        <v>0.77002382741188347</v>
      </c>
      <c r="BM30">
        <f t="shared" si="28"/>
        <v>4.5346396136861621E-6</v>
      </c>
      <c r="BN30">
        <f t="shared" si="26"/>
        <v>9.8497431021309472E-7</v>
      </c>
      <c r="BO30">
        <f t="shared" si="26"/>
        <v>3.7622101334434984E-6</v>
      </c>
      <c r="BP30">
        <f t="shared" si="26"/>
        <v>3.1323320311185765E-6</v>
      </c>
      <c r="BQ30">
        <f t="shared" si="26"/>
        <v>1.4819600480085786E-6</v>
      </c>
      <c r="BR30">
        <f t="shared" si="26"/>
        <v>3.7219277322536289E-6</v>
      </c>
      <c r="BS30">
        <f t="shared" si="26"/>
        <v>2.6718586609019319E-6</v>
      </c>
      <c r="BT30">
        <f t="shared" si="26"/>
        <v>8.0361853065311778E-7</v>
      </c>
      <c r="BU30">
        <f t="shared" si="26"/>
        <v>2.7679674387759786E-6</v>
      </c>
      <c r="BV30">
        <f t="shared" si="26"/>
        <v>1.0423303869040215E-7</v>
      </c>
      <c r="EN30">
        <f>Sheet77!FL30</f>
        <v>0.34071289503113472</v>
      </c>
      <c r="EO30">
        <f>Sheet77!FM30</f>
        <v>0.40129458826645292</v>
      </c>
      <c r="EP30">
        <f>Sheet77!FN30</f>
        <v>0.39103252394912497</v>
      </c>
      <c r="EQ30">
        <f>Sheet77!FO30</f>
        <v>9.1773831825928825E-2</v>
      </c>
      <c r="ER30">
        <f>Sheet77!FP30</f>
        <v>0.24411595401653396</v>
      </c>
      <c r="ES30">
        <f>Sheet77!FQ30</f>
        <v>0.72115247232791369</v>
      </c>
      <c r="ET30">
        <f>Sheet77!FR30</f>
        <v>0.87196445618794793</v>
      </c>
      <c r="EU30">
        <f>Sheet77!FS30</f>
        <v>0.25952352316045402</v>
      </c>
      <c r="EV30">
        <f>Sheet77!FT30</f>
        <v>0.2057669756030458</v>
      </c>
      <c r="EW30">
        <f>Sheet77!FU30</f>
        <v>0.48961588243370374</v>
      </c>
      <c r="EZ30">
        <f>(1/4)*SUM($CW$7:$CZ$7)</f>
        <v>-0.24815412334206638</v>
      </c>
      <c r="FA30">
        <f>(1/4)*SUM($CW$8:$CZ$8)</f>
        <v>0.30661597014661995</v>
      </c>
      <c r="FB30">
        <f>(1/4)*SUM($CW$9:$CZ$9)</f>
        <v>-0.24173384548813459</v>
      </c>
      <c r="FC30">
        <f>(1/4)*SUM($CW$10:$CZ$10)</f>
        <v>8.9911591535090003E-4</v>
      </c>
      <c r="FD30">
        <f>(1/4)*SUM($CW$11:$CZ$11)</f>
        <v>-9.9542574759429209E-2</v>
      </c>
      <c r="FE30">
        <f>(1/4)*SUM($CW$12:$CZ$12)</f>
        <v>0.22150274911001361</v>
      </c>
      <c r="FF30">
        <f>(1/4)*SUM($CW$13:$CZ$13)</f>
        <v>0.26404669630843336</v>
      </c>
      <c r="FG30">
        <f>(1/4)*SUM($CW$14:$CZ$14)</f>
        <v>-0.23194398500637248</v>
      </c>
      <c r="FH30">
        <f>(1/4)*SUM($CW$15:$CZ$15)</f>
        <v>2.7371081571891311E-2</v>
      </c>
      <c r="FI30">
        <f>(1/4)*SUM($CW$16:$CZ$16)</f>
        <v>9.3891554369349844E-4</v>
      </c>
      <c r="FL30">
        <f t="shared" ref="FL30:FU30" si="29">EN30-($EU$10*EZ30)</f>
        <v>0.34096104915447678</v>
      </c>
      <c r="FM30">
        <f t="shared" si="29"/>
        <v>0.40098797229630628</v>
      </c>
      <c r="FN30">
        <f t="shared" si="29"/>
        <v>0.39127425779461311</v>
      </c>
      <c r="FO30">
        <f t="shared" si="29"/>
        <v>9.177293271001348E-2</v>
      </c>
      <c r="FP30">
        <f t="shared" si="29"/>
        <v>0.24421549659129341</v>
      </c>
      <c r="FQ30">
        <f t="shared" si="29"/>
        <v>0.72093096957880365</v>
      </c>
      <c r="FR30">
        <f t="shared" si="29"/>
        <v>0.87170040949163952</v>
      </c>
      <c r="FS30">
        <f t="shared" si="29"/>
        <v>0.25975546714546038</v>
      </c>
      <c r="FT30">
        <f t="shared" si="29"/>
        <v>0.20573960452147391</v>
      </c>
      <c r="FU30">
        <f t="shared" si="29"/>
        <v>0.48961494351816004</v>
      </c>
    </row>
    <row r="31" spans="1:177">
      <c r="A31">
        <v>30</v>
      </c>
      <c r="B31">
        <v>0.38137503569277209</v>
      </c>
      <c r="C31">
        <v>0.88480999309868147</v>
      </c>
      <c r="D31">
        <v>0.7221266581434822</v>
      </c>
      <c r="E31">
        <v>0.80810253837663115</v>
      </c>
      <c r="F31">
        <v>0.38500594806328103</v>
      </c>
      <c r="G31">
        <v>0.13894372665348095</v>
      </c>
      <c r="H31">
        <v>0.20645127027778476</v>
      </c>
      <c r="I31">
        <v>0.27400040863467473</v>
      </c>
      <c r="J31">
        <v>0.1201570989281994</v>
      </c>
      <c r="K31">
        <v>0.23963448654467326</v>
      </c>
      <c r="M31">
        <v>0.22529725636900066</v>
      </c>
      <c r="S31">
        <f t="shared" si="27"/>
        <v>0.96652575545555741</v>
      </c>
      <c r="T31">
        <f t="shared" si="25"/>
        <v>0.26739093290994737</v>
      </c>
      <c r="U31">
        <f t="shared" si="25"/>
        <v>0.89253854043405978</v>
      </c>
      <c r="V31">
        <f t="shared" si="25"/>
        <v>0.12809447223371281</v>
      </c>
      <c r="W31">
        <f t="shared" si="25"/>
        <v>0.53390205653188316</v>
      </c>
      <c r="X31">
        <f t="shared" si="25"/>
        <v>0.88826317287881185</v>
      </c>
      <c r="Y31">
        <f t="shared" si="25"/>
        <v>0.54430701102508261</v>
      </c>
      <c r="Z31">
        <f t="shared" si="25"/>
        <v>0.74403863324104058</v>
      </c>
      <c r="AA31">
        <f t="shared" si="25"/>
        <v>0.1201570989281994</v>
      </c>
      <c r="AB31">
        <f t="shared" si="25"/>
        <v>0.87843520430381572</v>
      </c>
      <c r="BM31">
        <f t="shared" si="28"/>
        <v>7.2723458924831597E-7</v>
      </c>
      <c r="BN31">
        <f t="shared" si="26"/>
        <v>3.914443619436444E-6</v>
      </c>
      <c r="BO31">
        <f t="shared" si="26"/>
        <v>2.6073345520073683E-6</v>
      </c>
      <c r="BP31">
        <f t="shared" si="26"/>
        <v>3.2651485626537735E-6</v>
      </c>
      <c r="BQ31">
        <f t="shared" si="26"/>
        <v>7.4114790022052936E-7</v>
      </c>
      <c r="BR31">
        <f t="shared" si="26"/>
        <v>9.6526795881786179E-8</v>
      </c>
      <c r="BS31">
        <f t="shared" si="26"/>
        <v>2.1311063499655467E-7</v>
      </c>
      <c r="BT31">
        <f t="shared" si="26"/>
        <v>3.7538111965984369E-7</v>
      </c>
      <c r="BU31">
        <f t="shared" si="26"/>
        <v>7.2188642114205489E-8</v>
      </c>
      <c r="BV31">
        <f t="shared" si="26"/>
        <v>2.8712343570764596E-7</v>
      </c>
    </row>
    <row r="32" spans="1:177">
      <c r="A32">
        <v>31</v>
      </c>
      <c r="B32">
        <v>0.39043766423632148</v>
      </c>
      <c r="C32">
        <v>0.23376520466148135</v>
      </c>
      <c r="D32">
        <v>0.6636544643807144</v>
      </c>
      <c r="E32">
        <v>0.61329476538676764</v>
      </c>
      <c r="F32">
        <v>0.10151261123382488</v>
      </c>
      <c r="G32">
        <v>0.98791318713619491</v>
      </c>
      <c r="H32">
        <v>0.60448851638242496</v>
      </c>
      <c r="I32">
        <v>0.77002382741188347</v>
      </c>
      <c r="J32">
        <v>0.87843520430381572</v>
      </c>
      <c r="K32">
        <v>0.63216766737509666</v>
      </c>
      <c r="M32">
        <v>0.6487279189492352</v>
      </c>
      <c r="S32">
        <f t="shared" si="27"/>
        <v>0.99662631608681862</v>
      </c>
      <c r="T32">
        <f t="shared" si="25"/>
        <v>0.5891775839226594</v>
      </c>
      <c r="U32">
        <f t="shared" si="25"/>
        <v>0.72157163924044587</v>
      </c>
      <c r="V32">
        <f t="shared" si="25"/>
        <v>0.12058569265551181</v>
      </c>
      <c r="W32">
        <f t="shared" si="25"/>
        <v>0.15023782224573742</v>
      </c>
      <c r="X32">
        <f t="shared" si="25"/>
        <v>0.53540206280177671</v>
      </c>
      <c r="Y32">
        <f t="shared" si="25"/>
        <v>0.23434319429531353</v>
      </c>
      <c r="Z32">
        <f t="shared" si="25"/>
        <v>0.14438354386175881</v>
      </c>
      <c r="AA32">
        <f t="shared" si="25"/>
        <v>0.23963448654467326</v>
      </c>
      <c r="AB32">
        <f t="shared" si="25"/>
        <v>0.63216766737509666</v>
      </c>
      <c r="BG32">
        <f>IF(BG20&gt;(1-0.000000000001),(1-0.000000000001),BG20)</f>
        <v>3.4027100327973037E-3</v>
      </c>
      <c r="BH32">
        <f t="shared" ref="BH32:BJ32" si="30">IF(BH20&gt;(1-0.000000000001),(1-0.000000000001),BH20)</f>
        <v>1.4910023693263143E-3</v>
      </c>
      <c r="BI32">
        <f t="shared" si="30"/>
        <v>1.7644625484044922E-3</v>
      </c>
      <c r="BJ32">
        <f t="shared" si="30"/>
        <v>7.2533168120635365E-4</v>
      </c>
      <c r="BM32">
        <f t="shared" si="28"/>
        <v>7.6220784827157271E-7</v>
      </c>
      <c r="BN32">
        <f t="shared" si="26"/>
        <v>2.7323085455212132E-7</v>
      </c>
      <c r="BO32">
        <f t="shared" si="26"/>
        <v>2.2021862404622648E-6</v>
      </c>
      <c r="BP32">
        <f t="shared" si="26"/>
        <v>1.8806523462540521E-6</v>
      </c>
      <c r="BQ32">
        <f t="shared" si="26"/>
        <v>5.1524051197548351E-8</v>
      </c>
      <c r="BR32">
        <f t="shared" si="26"/>
        <v>4.8798623265879726E-6</v>
      </c>
      <c r="BS32">
        <f t="shared" si="26"/>
        <v>1.8270318321911265E-6</v>
      </c>
      <c r="BT32">
        <f t="shared" si="26"/>
        <v>2.9646834739102308E-6</v>
      </c>
      <c r="BU32">
        <f t="shared" si="26"/>
        <v>3.8582420408014327E-6</v>
      </c>
      <c r="BV32">
        <f t="shared" si="26"/>
        <v>1.9981797983723544E-6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0.36283249455347233</v>
      </c>
      <c r="BH33">
        <f t="shared" si="31"/>
        <v>0.28533614413551678</v>
      </c>
      <c r="BI33">
        <f t="shared" si="31"/>
        <v>0.29913126698621401</v>
      </c>
      <c r="BJ33">
        <f t="shared" si="31"/>
        <v>0.27916397491127665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9.5631257683263231E-3</v>
      </c>
      <c r="BH34">
        <f t="shared" si="31"/>
        <v>7.8592949451569208E-3</v>
      </c>
      <c r="BI34">
        <f t="shared" si="31"/>
        <v>1.0755920072372267E-2</v>
      </c>
      <c r="BJ34">
        <f t="shared" si="31"/>
        <v>4.8862772616061661E-3</v>
      </c>
      <c r="BS34">
        <f>SUM(BM36:BV45)</f>
        <v>1.595017338480024E-4</v>
      </c>
      <c r="EN34">
        <f>Sheet77!FL34</f>
        <v>9.9106613836813615E-2</v>
      </c>
      <c r="EO34">
        <f>Sheet77!FM34</f>
        <v>0.52766495536807434</v>
      </c>
      <c r="EP34">
        <f>Sheet77!FN34</f>
        <v>7.1307015857928369E-2</v>
      </c>
      <c r="EQ34">
        <f>Sheet77!FO34</f>
        <v>0.68691071030040163</v>
      </c>
      <c r="ER34">
        <f>Sheet77!FP34</f>
        <v>0.73658675701017451</v>
      </c>
      <c r="ES34">
        <f>Sheet77!FQ34</f>
        <v>0.49116005863760276</v>
      </c>
      <c r="ET34">
        <f>Sheet77!FR34</f>
        <v>0.80454021994812841</v>
      </c>
      <c r="EU34">
        <f>Sheet77!FS34</f>
        <v>0.50314799270773669</v>
      </c>
      <c r="EV34">
        <f>Sheet77!FT34</f>
        <v>0.14445788669698101</v>
      </c>
      <c r="EW34">
        <f>Sheet77!FU34</f>
        <v>0.30192506876698116</v>
      </c>
      <c r="EZ34">
        <f>EZ81+($EV$10*EN34)</f>
        <v>-0.95850441355809812</v>
      </c>
      <c r="FA34">
        <f t="shared" ref="FA34:FI43" si="32">FA81+($EV$10*EO34)</f>
        <v>1.1121489163155511</v>
      </c>
      <c r="FB34">
        <f t="shared" si="32"/>
        <v>-1.1066256677640771</v>
      </c>
      <c r="FC34">
        <f t="shared" si="32"/>
        <v>3.0334039756412779E-3</v>
      </c>
      <c r="FD34">
        <f t="shared" si="32"/>
        <v>-0.20307007250266795</v>
      </c>
      <c r="FE34">
        <f t="shared" si="32"/>
        <v>0.82354031187622623</v>
      </c>
      <c r="FF34">
        <f t="shared" si="32"/>
        <v>0.99911261657112049</v>
      </c>
      <c r="FG34">
        <f t="shared" si="32"/>
        <v>-0.76743101382886014</v>
      </c>
      <c r="FH34">
        <f t="shared" si="32"/>
        <v>9.469904378797192E-2</v>
      </c>
      <c r="FI34">
        <f t="shared" si="32"/>
        <v>3.1405431999833346E-3</v>
      </c>
      <c r="FL34">
        <f t="shared" ref="FL34:FU43" si="33">EN34-($EU$10*EZ34)</f>
        <v>0.10006511825037172</v>
      </c>
      <c r="FM34">
        <f t="shared" si="33"/>
        <v>0.52655280645175884</v>
      </c>
      <c r="FN34">
        <f t="shared" si="33"/>
        <v>7.2413641525692449E-2</v>
      </c>
      <c r="FO34">
        <f t="shared" si="33"/>
        <v>0.68690767689642596</v>
      </c>
      <c r="FP34">
        <f t="shared" si="33"/>
        <v>0.73678982708267715</v>
      </c>
      <c r="FQ34">
        <f t="shared" si="33"/>
        <v>0.49033651832572656</v>
      </c>
      <c r="FR34">
        <f t="shared" si="33"/>
        <v>0.80354110733155726</v>
      </c>
      <c r="FS34">
        <f t="shared" si="33"/>
        <v>0.5039154237215655</v>
      </c>
      <c r="FT34">
        <f t="shared" si="33"/>
        <v>0.14436318765319303</v>
      </c>
      <c r="FU34">
        <f t="shared" si="33"/>
        <v>0.30192192822378117</v>
      </c>
    </row>
    <row r="35" spans="1:177">
      <c r="A35">
        <v>34</v>
      </c>
      <c r="BG35">
        <f t="shared" si="31"/>
        <v>1.8256417178020635E-3</v>
      </c>
      <c r="BH35">
        <f t="shared" si="31"/>
        <v>5.4473011220007692E-4</v>
      </c>
      <c r="BI35">
        <f t="shared" si="31"/>
        <v>8.4010842953364802E-4</v>
      </c>
      <c r="BJ35">
        <f t="shared" si="31"/>
        <v>3.8598340186781139E-4</v>
      </c>
      <c r="EN35">
        <f>Sheet77!FL35</f>
        <v>0.19300980564438538</v>
      </c>
      <c r="EO35">
        <f>Sheet77!FM35</f>
        <v>0.27094933560825318</v>
      </c>
      <c r="EP35">
        <f>Sheet77!FN35</f>
        <v>0.85317525556503637</v>
      </c>
      <c r="EQ35">
        <f>Sheet77!FO35</f>
        <v>0.12496770155639672</v>
      </c>
      <c r="ER35">
        <f>Sheet77!FP35</f>
        <v>1.9087807609768401E-2</v>
      </c>
      <c r="ES35">
        <f>Sheet77!FQ35</f>
        <v>0.79139586806572271</v>
      </c>
      <c r="ET35">
        <f>Sheet77!FR35</f>
        <v>0.45651251501218321</v>
      </c>
      <c r="EU35">
        <f>Sheet77!FS35</f>
        <v>0.17561927567336788</v>
      </c>
      <c r="EV35">
        <f>Sheet77!FT35</f>
        <v>0.95860189848042876</v>
      </c>
      <c r="EW35">
        <f>Sheet77!FU35</f>
        <v>0.32851599394570258</v>
      </c>
      <c r="EZ35">
        <f t="shared" ref="EZ35:EZ43" si="34">EZ82+($EV$10*EN35)</f>
        <v>-0.62756173937736703</v>
      </c>
      <c r="FA35">
        <f t="shared" si="32"/>
        <v>0.7095665701869478</v>
      </c>
      <c r="FB35">
        <f t="shared" si="32"/>
        <v>-0.66087092742322295</v>
      </c>
      <c r="FC35">
        <f t="shared" si="32"/>
        <v>1.8915173459818555E-3</v>
      </c>
      <c r="FD35">
        <f t="shared" si="32"/>
        <v>-6.6547324649407366E-2</v>
      </c>
      <c r="FE35">
        <f t="shared" si="32"/>
        <v>0.53331410323238582</v>
      </c>
      <c r="FF35">
        <f t="shared" si="32"/>
        <v>0.64459879141580323</v>
      </c>
      <c r="FG35">
        <f t="shared" si="32"/>
        <v>-0.59821008993904023</v>
      </c>
      <c r="FH35">
        <f t="shared" si="32"/>
        <v>6.1921794023200458E-2</v>
      </c>
      <c r="FI35">
        <f t="shared" si="32"/>
        <v>1.9390235392897032E-3</v>
      </c>
      <c r="FL35">
        <f t="shared" si="33"/>
        <v>0.19363736738376275</v>
      </c>
      <c r="FM35">
        <f t="shared" si="33"/>
        <v>0.27023976903806624</v>
      </c>
      <c r="FN35">
        <f t="shared" si="33"/>
        <v>0.85383612649245955</v>
      </c>
      <c r="FO35">
        <f t="shared" si="33"/>
        <v>0.12496581003905075</v>
      </c>
      <c r="FP35">
        <f t="shared" si="33"/>
        <v>1.9154354934417809E-2</v>
      </c>
      <c r="FQ35">
        <f t="shared" si="33"/>
        <v>0.79086255396249028</v>
      </c>
      <c r="FR35">
        <f t="shared" si="33"/>
        <v>0.45586791622076739</v>
      </c>
      <c r="FS35">
        <f t="shared" si="33"/>
        <v>0.17621748576330692</v>
      </c>
      <c r="FT35">
        <f t="shared" si="33"/>
        <v>0.95853997668640556</v>
      </c>
      <c r="FU35">
        <f t="shared" si="33"/>
        <v>0.32851405492216329</v>
      </c>
    </row>
    <row r="36" spans="1:177">
      <c r="A36">
        <v>35</v>
      </c>
      <c r="B36">
        <f t="array" ref="B36:K45">TRANSPOSE(EN34:EW43)</f>
        <v>9.9106613836813615E-2</v>
      </c>
      <c r="C36">
        <v>0.19300980564438538</v>
      </c>
      <c r="D36">
        <v>0.63477518018423806</v>
      </c>
      <c r="E36">
        <v>0.35086257598983561</v>
      </c>
      <c r="F36">
        <v>0.25231743375575433</v>
      </c>
      <c r="G36">
        <v>0.87471252889250961</v>
      </c>
      <c r="H36">
        <v>0.3043767342708058</v>
      </c>
      <c r="I36">
        <v>0.19797485111363378</v>
      </c>
      <c r="J36">
        <v>0.68337389346667499</v>
      </c>
      <c r="K36">
        <v>0.31981087492561217</v>
      </c>
      <c r="M36">
        <f t="array" ref="M36:M45">TRANSPOSE(EN30:EW30)</f>
        <v>0.34071289503113472</v>
      </c>
      <c r="S36">
        <f>EN34</f>
        <v>9.9106613836813615E-2</v>
      </c>
      <c r="T36">
        <f t="shared" ref="T36:AB45" si="35">EO34</f>
        <v>0.52766495536807434</v>
      </c>
      <c r="U36">
        <f t="shared" si="35"/>
        <v>7.1307015857928369E-2</v>
      </c>
      <c r="V36">
        <f t="shared" si="35"/>
        <v>0.68691071030040163</v>
      </c>
      <c r="W36">
        <f t="shared" si="35"/>
        <v>0.73658675701017451</v>
      </c>
      <c r="X36">
        <f t="shared" si="35"/>
        <v>0.49116005863760276</v>
      </c>
      <c r="Y36">
        <f t="shared" si="35"/>
        <v>0.80454021994812841</v>
      </c>
      <c r="Z36">
        <f t="shared" si="35"/>
        <v>0.50314799270773669</v>
      </c>
      <c r="AA36">
        <f t="shared" si="35"/>
        <v>0.14445788669698101</v>
      </c>
      <c r="AB36">
        <f t="shared" si="35"/>
        <v>0.30192506876698116</v>
      </c>
      <c r="BG36">
        <f t="shared" si="31"/>
        <v>0.20562043297391466</v>
      </c>
      <c r="BH36">
        <f t="shared" si="31"/>
        <v>0.10763411841633076</v>
      </c>
      <c r="BI36">
        <f t="shared" si="31"/>
        <v>0.13472414802774232</v>
      </c>
      <c r="BJ36">
        <f t="shared" si="31"/>
        <v>0.15385100154429546</v>
      </c>
      <c r="BM36">
        <f>0.5*$BL$21*B36*B36</f>
        <v>4.9110604530996486E-8</v>
      </c>
      <c r="BN36">
        <f t="shared" ref="BN36:BV45" si="36">0.5*$BL$21*C36*C36</f>
        <v>1.862639253744171E-7</v>
      </c>
      <c r="BO36">
        <f t="shared" si="36"/>
        <v>2.0146976468896596E-6</v>
      </c>
      <c r="BP36">
        <f t="shared" si="36"/>
        <v>6.1552273615111594E-7</v>
      </c>
      <c r="BQ36">
        <f t="shared" si="36"/>
        <v>3.1832043688544743E-7</v>
      </c>
      <c r="BR36">
        <f t="shared" si="36"/>
        <v>3.8256100410076476E-6</v>
      </c>
      <c r="BS36">
        <f t="shared" si="36"/>
        <v>4.6322598182680371E-7</v>
      </c>
      <c r="BT36">
        <f t="shared" si="36"/>
        <v>1.9597020836732731E-7</v>
      </c>
      <c r="BU36">
        <f t="shared" si="36"/>
        <v>2.3349993913590125E-6</v>
      </c>
      <c r="BV36">
        <f t="shared" si="36"/>
        <v>5.1139497860342773E-7</v>
      </c>
      <c r="EN36">
        <f>Sheet77!FL36</f>
        <v>0.63477518018423806</v>
      </c>
      <c r="EO36">
        <f>Sheet77!FM36</f>
        <v>0.33987795398906978</v>
      </c>
      <c r="EP36">
        <f>Sheet77!FN36</f>
        <v>0.55080896748863528</v>
      </c>
      <c r="EQ36">
        <f>Sheet77!FO36</f>
        <v>0.33073984342402535</v>
      </c>
      <c r="ER36">
        <f>Sheet77!FP36</f>
        <v>0.70684113061976184</v>
      </c>
      <c r="ES36">
        <f>Sheet77!FQ36</f>
        <v>0.30967288730534814</v>
      </c>
      <c r="ET36">
        <f>Sheet77!FR36</f>
        <v>0.94681904690103857</v>
      </c>
      <c r="EU36">
        <f>Sheet77!FS36</f>
        <v>0.18376047905486237</v>
      </c>
      <c r="EV36">
        <f>Sheet77!FT36</f>
        <v>0.41215897483091479</v>
      </c>
      <c r="EW36">
        <f>Sheet77!FU36</f>
        <v>0.38588956303355298</v>
      </c>
      <c r="EZ36">
        <f t="shared" si="34"/>
        <v>-0.77471492365950079</v>
      </c>
      <c r="FA36">
        <f t="shared" si="32"/>
        <v>0.94330606527970273</v>
      </c>
      <c r="FB36">
        <f t="shared" si="32"/>
        <v>-0.95285817047714483</v>
      </c>
      <c r="FC36">
        <f t="shared" si="32"/>
        <v>2.5428128820939992E-3</v>
      </c>
      <c r="FD36">
        <f t="shared" si="32"/>
        <v>-0.13344348542834164</v>
      </c>
      <c r="FE36">
        <f t="shared" si="32"/>
        <v>0.69828446264499788</v>
      </c>
      <c r="FF36">
        <f t="shared" si="32"/>
        <v>0.85525989427186511</v>
      </c>
      <c r="FG36">
        <f t="shared" si="32"/>
        <v>-0.72227903386540437</v>
      </c>
      <c r="FH36">
        <f t="shared" si="32"/>
        <v>8.1335493955372443E-2</v>
      </c>
      <c r="FI36">
        <f t="shared" si="32"/>
        <v>2.6148978366279546E-3</v>
      </c>
      <c r="FL36">
        <f t="shared" si="33"/>
        <v>0.63554989510789761</v>
      </c>
      <c r="FM36">
        <f t="shared" si="33"/>
        <v>0.33893464792379008</v>
      </c>
      <c r="FN36">
        <f t="shared" si="33"/>
        <v>0.55176182565911247</v>
      </c>
      <c r="FO36">
        <f t="shared" si="33"/>
        <v>0.33073730061114326</v>
      </c>
      <c r="FP36">
        <f t="shared" si="33"/>
        <v>0.70697457410519016</v>
      </c>
      <c r="FQ36">
        <f t="shared" si="33"/>
        <v>0.30897460284270317</v>
      </c>
      <c r="FR36">
        <f t="shared" si="33"/>
        <v>0.94596378700676675</v>
      </c>
      <c r="FS36">
        <f t="shared" si="33"/>
        <v>0.18448275808872777</v>
      </c>
      <c r="FT36">
        <f t="shared" si="33"/>
        <v>0.4120776393369594</v>
      </c>
      <c r="FU36">
        <f t="shared" si="33"/>
        <v>0.38588694813571633</v>
      </c>
    </row>
    <row r="37" spans="1:177">
      <c r="A37">
        <v>36</v>
      </c>
      <c r="B37">
        <v>0.52766495536807434</v>
      </c>
      <c r="C37">
        <v>0.27094933560825318</v>
      </c>
      <c r="D37">
        <v>0.33987795398906978</v>
      </c>
      <c r="E37">
        <v>0.76564372372105671</v>
      </c>
      <c r="F37">
        <v>0.91387854373298216</v>
      </c>
      <c r="G37">
        <v>0.11175411285219632</v>
      </c>
      <c r="H37">
        <v>0.95953436545146165</v>
      </c>
      <c r="I37">
        <v>0.85433766908939934</v>
      </c>
      <c r="J37">
        <v>0.27646832217004252</v>
      </c>
      <c r="K37">
        <v>0.90789272319766556</v>
      </c>
      <c r="M37">
        <v>0.40129458826645292</v>
      </c>
      <c r="S37">
        <f t="shared" ref="S37:S45" si="37">EN35</f>
        <v>0.19300980564438538</v>
      </c>
      <c r="T37">
        <f t="shared" si="35"/>
        <v>0.27094933560825318</v>
      </c>
      <c r="U37">
        <f t="shared" si="35"/>
        <v>0.85317525556503637</v>
      </c>
      <c r="V37">
        <f t="shared" si="35"/>
        <v>0.12496770155639672</v>
      </c>
      <c r="W37">
        <f t="shared" si="35"/>
        <v>1.9087807609768401E-2</v>
      </c>
      <c r="X37">
        <f t="shared" si="35"/>
        <v>0.79139586806572271</v>
      </c>
      <c r="Y37">
        <f t="shared" si="35"/>
        <v>0.45651251501218321</v>
      </c>
      <c r="Z37">
        <f t="shared" si="35"/>
        <v>0.17561927567336788</v>
      </c>
      <c r="AA37">
        <f t="shared" si="35"/>
        <v>0.95860189848042876</v>
      </c>
      <c r="AB37">
        <f t="shared" si="35"/>
        <v>0.32851599394570258</v>
      </c>
      <c r="BG37">
        <f t="shared" si="31"/>
        <v>0.16821416007397477</v>
      </c>
      <c r="BH37">
        <f t="shared" si="31"/>
        <v>0.30444564358801868</v>
      </c>
      <c r="BI37">
        <f t="shared" si="31"/>
        <v>0.2146328346751708</v>
      </c>
      <c r="BJ37">
        <f t="shared" si="31"/>
        <v>0.19871835810289012</v>
      </c>
      <c r="BM37">
        <f t="shared" ref="BM37:BM45" si="38">0.5*$BL$21*B37*B37</f>
        <v>1.3921515256179595E-6</v>
      </c>
      <c r="BN37">
        <f t="shared" si="36"/>
        <v>3.670677123327691E-7</v>
      </c>
      <c r="BO37">
        <f t="shared" si="36"/>
        <v>5.775851180389812E-7</v>
      </c>
      <c r="BP37">
        <f t="shared" si="36"/>
        <v>2.9310515583672295E-6</v>
      </c>
      <c r="BQ37">
        <f t="shared" si="36"/>
        <v>4.1758699634775814E-6</v>
      </c>
      <c r="BR37">
        <f t="shared" si="36"/>
        <v>6.2444908696907155E-8</v>
      </c>
      <c r="BS37">
        <f t="shared" si="36"/>
        <v>4.603530992411696E-6</v>
      </c>
      <c r="BT37">
        <f t="shared" si="36"/>
        <v>3.6494642641255399E-6</v>
      </c>
      <c r="BU37">
        <f t="shared" si="36"/>
        <v>3.8217366581759219E-7</v>
      </c>
      <c r="BV37">
        <f t="shared" si="36"/>
        <v>4.1213459841763656E-6</v>
      </c>
      <c r="EN37">
        <f>Sheet77!FL37</f>
        <v>0.35086257598983561</v>
      </c>
      <c r="EO37">
        <f>Sheet77!FM37</f>
        <v>0.76564372372105671</v>
      </c>
      <c r="EP37">
        <f>Sheet77!FN37</f>
        <v>0.99096239242564621</v>
      </c>
      <c r="EQ37">
        <f>Sheet77!FO37</f>
        <v>0.43081649282881057</v>
      </c>
      <c r="ER37">
        <f>Sheet77!FP37</f>
        <v>0.41033903346059541</v>
      </c>
      <c r="ES37">
        <f>Sheet77!FQ37</f>
        <v>0.87368569780703254</v>
      </c>
      <c r="ET37">
        <f>Sheet77!FR37</f>
        <v>0.57556631148703941</v>
      </c>
      <c r="EU37">
        <f>Sheet77!FS37</f>
        <v>0.80907139593568123</v>
      </c>
      <c r="EV37">
        <f>Sheet77!FT37</f>
        <v>0.28388487002339224</v>
      </c>
      <c r="EW37">
        <f>Sheet77!FU37</f>
        <v>0.19940427432193161</v>
      </c>
      <c r="EZ37">
        <f t="shared" si="34"/>
        <v>-0.52024268098362036</v>
      </c>
      <c r="FA37">
        <f t="shared" si="32"/>
        <v>0.58809062926035949</v>
      </c>
      <c r="FB37">
        <f t="shared" si="32"/>
        <v>-0.55871205389848844</v>
      </c>
      <c r="FC37">
        <f t="shared" si="32"/>
        <v>1.5552975557453694E-3</v>
      </c>
      <c r="FD37">
        <f t="shared" si="32"/>
        <v>-4.1473831822550461E-2</v>
      </c>
      <c r="FE37">
        <f t="shared" si="32"/>
        <v>0.44328841125230545</v>
      </c>
      <c r="FF37">
        <f t="shared" si="32"/>
        <v>0.53726340667037442</v>
      </c>
      <c r="FG37">
        <f t="shared" si="32"/>
        <v>-0.50253162634385529</v>
      </c>
      <c r="FH37">
        <f t="shared" si="32"/>
        <v>5.123330051046087E-2</v>
      </c>
      <c r="FI37">
        <f t="shared" si="32"/>
        <v>1.586050166948984E-3</v>
      </c>
      <c r="FL37">
        <f t="shared" si="33"/>
        <v>0.35138281867081922</v>
      </c>
      <c r="FM37">
        <f t="shared" si="33"/>
        <v>0.76505563309179636</v>
      </c>
      <c r="FN37">
        <f t="shared" si="33"/>
        <v>0.99152110447954467</v>
      </c>
      <c r="FO37">
        <f t="shared" si="33"/>
        <v>0.43081493753125483</v>
      </c>
      <c r="FP37">
        <f t="shared" si="33"/>
        <v>0.41038050729241798</v>
      </c>
      <c r="FQ37">
        <f t="shared" si="33"/>
        <v>0.87324240939578024</v>
      </c>
      <c r="FR37">
        <f t="shared" si="33"/>
        <v>0.57502904808036903</v>
      </c>
      <c r="FS37">
        <f t="shared" si="33"/>
        <v>0.80957392756202506</v>
      </c>
      <c r="FT37">
        <f t="shared" si="33"/>
        <v>0.28383363672288181</v>
      </c>
      <c r="FU37">
        <f t="shared" si="33"/>
        <v>0.19940268827176466</v>
      </c>
    </row>
    <row r="38" spans="1:177">
      <c r="A38">
        <v>37</v>
      </c>
      <c r="B38">
        <v>7.1307015857928369E-2</v>
      </c>
      <c r="C38">
        <v>0.85317525556503637</v>
      </c>
      <c r="D38">
        <v>0.55080896748863528</v>
      </c>
      <c r="E38">
        <v>0.99096239242564621</v>
      </c>
      <c r="F38">
        <v>0.40426004678485716</v>
      </c>
      <c r="G38">
        <v>0.25193111984992206</v>
      </c>
      <c r="H38">
        <v>9.9455429164594877E-2</v>
      </c>
      <c r="I38">
        <v>0.69505441388182709</v>
      </c>
      <c r="J38">
        <v>3.9280011199688367E-2</v>
      </c>
      <c r="K38">
        <v>0.75391696411229714</v>
      </c>
      <c r="M38">
        <v>0.39103252394912497</v>
      </c>
      <c r="S38">
        <f t="shared" si="37"/>
        <v>0.63477518018423806</v>
      </c>
      <c r="T38">
        <f t="shared" si="35"/>
        <v>0.33987795398906978</v>
      </c>
      <c r="U38">
        <f t="shared" si="35"/>
        <v>0.55080896748863528</v>
      </c>
      <c r="V38">
        <f t="shared" si="35"/>
        <v>0.33073984342402535</v>
      </c>
      <c r="W38">
        <f t="shared" si="35"/>
        <v>0.70684113061976184</v>
      </c>
      <c r="X38">
        <f t="shared" si="35"/>
        <v>0.30967288730534814</v>
      </c>
      <c r="Y38">
        <f t="shared" si="35"/>
        <v>0.94681904690103857</v>
      </c>
      <c r="Z38">
        <f t="shared" si="35"/>
        <v>0.18376047905486237</v>
      </c>
      <c r="AA38">
        <f t="shared" si="35"/>
        <v>0.41215897483091479</v>
      </c>
      <c r="AB38">
        <f t="shared" si="35"/>
        <v>0.38588956303355298</v>
      </c>
      <c r="BG38">
        <f t="shared" si="31"/>
        <v>0.18326422890337146</v>
      </c>
      <c r="BH38">
        <f t="shared" si="31"/>
        <v>0.25446214380817261</v>
      </c>
      <c r="BI38">
        <f t="shared" si="31"/>
        <v>0.2816743296810672</v>
      </c>
      <c r="BJ38">
        <f t="shared" si="31"/>
        <v>0.33678608284112221</v>
      </c>
      <c r="BM38">
        <f t="shared" si="38"/>
        <v>2.5423452552814244E-8</v>
      </c>
      <c r="BN38">
        <f t="shared" si="36"/>
        <v>3.6395400835423263E-6</v>
      </c>
      <c r="BO38">
        <f t="shared" si="36"/>
        <v>1.5169525933294826E-6</v>
      </c>
      <c r="BP38">
        <f t="shared" si="36"/>
        <v>4.910032316009803E-6</v>
      </c>
      <c r="BQ38">
        <f t="shared" si="36"/>
        <v>8.1713092713247462E-7</v>
      </c>
      <c r="BR38">
        <f t="shared" si="36"/>
        <v>3.1734644574417899E-7</v>
      </c>
      <c r="BS38">
        <f t="shared" si="36"/>
        <v>4.945691195156875E-8</v>
      </c>
      <c r="BT38">
        <f t="shared" si="36"/>
        <v>2.4155031912830511E-6</v>
      </c>
      <c r="BU38">
        <f t="shared" si="36"/>
        <v>7.7145963992382183E-9</v>
      </c>
      <c r="BV38">
        <f t="shared" si="36"/>
        <v>2.8419539438815139E-6</v>
      </c>
      <c r="EN38">
        <f>Sheet77!FL38</f>
        <v>0.25231743375575433</v>
      </c>
      <c r="EO38">
        <f>Sheet77!FM38</f>
        <v>0.91387854373298216</v>
      </c>
      <c r="EP38">
        <f>Sheet77!FN38</f>
        <v>0.40426004678485716</v>
      </c>
      <c r="EQ38">
        <f>Sheet77!FO38</f>
        <v>0.2638958144512184</v>
      </c>
      <c r="ER38">
        <f>Sheet77!FP38</f>
        <v>0.53780651625067255</v>
      </c>
      <c r="ES38">
        <f>Sheet77!FQ38</f>
        <v>0.8779687139023955</v>
      </c>
      <c r="ET38">
        <f>Sheet77!FR38</f>
        <v>0.73261181049147783</v>
      </c>
      <c r="EU38">
        <f>Sheet77!FS38</f>
        <v>0.10458773515462684</v>
      </c>
      <c r="EV38">
        <f>Sheet77!FT38</f>
        <v>0.50716443718353854</v>
      </c>
      <c r="EW38">
        <f>Sheet77!FU38</f>
        <v>0.7401932495148329</v>
      </c>
      <c r="EZ38">
        <f t="shared" si="34"/>
        <v>-0.79339682311382109</v>
      </c>
      <c r="FA38">
        <f t="shared" si="32"/>
        <v>0.80263160681740597</v>
      </c>
      <c r="FB38">
        <f t="shared" si="32"/>
        <v>-0.7372140971333222</v>
      </c>
      <c r="FC38">
        <f t="shared" si="32"/>
        <v>2.1961231847121925E-3</v>
      </c>
      <c r="FD38">
        <f t="shared" si="32"/>
        <v>-0.16338024977531776</v>
      </c>
      <c r="FE38">
        <f t="shared" si="32"/>
        <v>0.60333660596661132</v>
      </c>
      <c r="FF38">
        <f t="shared" si="32"/>
        <v>0.71291997875301083</v>
      </c>
      <c r="FG38">
        <f t="shared" si="32"/>
        <v>-0.49665301853242394</v>
      </c>
      <c r="FH38">
        <f t="shared" si="32"/>
        <v>6.7308592385748822E-2</v>
      </c>
      <c r="FI38">
        <f t="shared" si="32"/>
        <v>2.3046282904079112E-3</v>
      </c>
      <c r="FL38">
        <f t="shared" si="33"/>
        <v>0.25311083057886813</v>
      </c>
      <c r="FM38">
        <f t="shared" si="33"/>
        <v>0.91307591212616479</v>
      </c>
      <c r="FN38">
        <f t="shared" si="33"/>
        <v>0.40499726088199051</v>
      </c>
      <c r="FO38">
        <f t="shared" si="33"/>
        <v>0.26389361832803371</v>
      </c>
      <c r="FP38">
        <f t="shared" si="33"/>
        <v>0.53796989650044791</v>
      </c>
      <c r="FQ38">
        <f t="shared" si="33"/>
        <v>0.87736537729642894</v>
      </c>
      <c r="FR38">
        <f t="shared" si="33"/>
        <v>0.73189889051272483</v>
      </c>
      <c r="FS38">
        <f t="shared" si="33"/>
        <v>0.10508438817315927</v>
      </c>
      <c r="FT38">
        <f t="shared" si="33"/>
        <v>0.50709712859115275</v>
      </c>
      <c r="FU38">
        <f t="shared" si="33"/>
        <v>0.74019094488654247</v>
      </c>
    </row>
    <row r="39" spans="1:177">
      <c r="A39">
        <v>38</v>
      </c>
      <c r="B39">
        <v>0.68691071030040163</v>
      </c>
      <c r="C39">
        <v>0.12496770155639672</v>
      </c>
      <c r="D39">
        <v>0.33073984342402535</v>
      </c>
      <c r="E39">
        <v>0.43081649282881057</v>
      </c>
      <c r="F39">
        <v>0.2638958144512184</v>
      </c>
      <c r="G39">
        <v>0.23465155066403859</v>
      </c>
      <c r="H39">
        <v>0.14908997456013878</v>
      </c>
      <c r="I39">
        <v>0.73936404141252432</v>
      </c>
      <c r="J39">
        <v>0.40262158879086313</v>
      </c>
      <c r="K39">
        <v>0.31556453673351104</v>
      </c>
      <c r="M39">
        <v>9.1773831825928825E-2</v>
      </c>
      <c r="S39">
        <f t="shared" si="37"/>
        <v>0.35086257598983561</v>
      </c>
      <c r="T39">
        <f t="shared" si="35"/>
        <v>0.76564372372105671</v>
      </c>
      <c r="U39">
        <f t="shared" si="35"/>
        <v>0.99096239242564621</v>
      </c>
      <c r="V39">
        <f t="shared" si="35"/>
        <v>0.43081649282881057</v>
      </c>
      <c r="W39">
        <f t="shared" si="35"/>
        <v>0.41033903346059541</v>
      </c>
      <c r="X39">
        <f t="shared" si="35"/>
        <v>0.87368569780703254</v>
      </c>
      <c r="Y39">
        <f t="shared" si="35"/>
        <v>0.57556631148703941</v>
      </c>
      <c r="Z39">
        <f t="shared" si="35"/>
        <v>0.80907139593568123</v>
      </c>
      <c r="AA39">
        <f t="shared" si="35"/>
        <v>0.28388487002339224</v>
      </c>
      <c r="AB39">
        <f t="shared" si="35"/>
        <v>0.19940427432193161</v>
      </c>
      <c r="BG39">
        <f t="shared" si="31"/>
        <v>2.6079711834659031E-2</v>
      </c>
      <c r="BH39">
        <f t="shared" si="31"/>
        <v>2.1110840395724174E-2</v>
      </c>
      <c r="BI39">
        <f t="shared" si="31"/>
        <v>1.5024724865390948E-2</v>
      </c>
      <c r="BJ39">
        <f t="shared" si="31"/>
        <v>1.0008782878735837E-2</v>
      </c>
      <c r="BM39">
        <f t="shared" si="38"/>
        <v>2.3592316196270117E-6</v>
      </c>
      <c r="BN39">
        <f t="shared" si="36"/>
        <v>7.8084632161443199E-8</v>
      </c>
      <c r="BO39">
        <f t="shared" si="36"/>
        <v>5.4694422014074406E-7</v>
      </c>
      <c r="BP39">
        <f t="shared" si="36"/>
        <v>9.2801425246658299E-7</v>
      </c>
      <c r="BQ39">
        <f t="shared" si="36"/>
        <v>3.4820500442435948E-7</v>
      </c>
      <c r="BR39">
        <f t="shared" si="36"/>
        <v>2.7530675114518935E-7</v>
      </c>
      <c r="BS39">
        <f t="shared" si="36"/>
        <v>1.1113910257171415E-7</v>
      </c>
      <c r="BT39">
        <f t="shared" si="36"/>
        <v>2.7332959286693053E-6</v>
      </c>
      <c r="BU39">
        <f t="shared" si="36"/>
        <v>8.1052071880239451E-7</v>
      </c>
      <c r="BV39">
        <f t="shared" si="36"/>
        <v>4.9790488421917725E-7</v>
      </c>
      <c r="EN39">
        <f>Sheet77!FL39</f>
        <v>0.87471252889250961</v>
      </c>
      <c r="EO39">
        <f>Sheet77!FM39</f>
        <v>0.11175411285219632</v>
      </c>
      <c r="EP39">
        <f>Sheet77!FN39</f>
        <v>0.25193111984992206</v>
      </c>
      <c r="EQ39">
        <f>Sheet77!FO39</f>
        <v>0.23465155066403859</v>
      </c>
      <c r="ER39">
        <f>Sheet77!FP39</f>
        <v>0.73926892768796582</v>
      </c>
      <c r="ES39">
        <f>Sheet77!FQ39</f>
        <v>0.33728989966263995</v>
      </c>
      <c r="ET39">
        <f>Sheet77!FR39</f>
        <v>9.2240765539410741E-2</v>
      </c>
      <c r="EU39">
        <f>Sheet77!FS39</f>
        <v>0.97092360353545837</v>
      </c>
      <c r="EV39">
        <f>Sheet77!FT39</f>
        <v>0.15454442502589225</v>
      </c>
      <c r="EW39">
        <f>Sheet77!FU39</f>
        <v>0.61938609758908103</v>
      </c>
      <c r="EZ39">
        <f t="shared" si="34"/>
        <v>-1.0810306650246762</v>
      </c>
      <c r="FA39">
        <f t="shared" si="32"/>
        <v>1.1346766420584027</v>
      </c>
      <c r="FB39">
        <f t="shared" si="32"/>
        <v>-0.99451467592218601</v>
      </c>
      <c r="FC39">
        <f t="shared" si="32"/>
        <v>3.1541124947020525E-3</v>
      </c>
      <c r="FD39">
        <f t="shared" si="32"/>
        <v>-0.25702834400315577</v>
      </c>
      <c r="FE39">
        <f t="shared" si="32"/>
        <v>0.84651065412093274</v>
      </c>
      <c r="FF39">
        <f t="shared" si="32"/>
        <v>1.0006937910791045</v>
      </c>
      <c r="FG39">
        <f t="shared" si="32"/>
        <v>-0.75253459461885774</v>
      </c>
      <c r="FH39">
        <f t="shared" si="32"/>
        <v>9.6814150124289219E-2</v>
      </c>
      <c r="FI39">
        <f t="shared" si="32"/>
        <v>3.3027967217573863E-3</v>
      </c>
      <c r="FL39">
        <f t="shared" si="33"/>
        <v>0.87579355955753424</v>
      </c>
      <c r="FM39">
        <f t="shared" si="33"/>
        <v>0.11061943621013791</v>
      </c>
      <c r="FN39">
        <f t="shared" si="33"/>
        <v>0.25292563452584427</v>
      </c>
      <c r="FO39">
        <f t="shared" si="33"/>
        <v>0.23464839655154388</v>
      </c>
      <c r="FP39">
        <f t="shared" si="33"/>
        <v>0.73952595603196902</v>
      </c>
      <c r="FQ39">
        <f t="shared" si="33"/>
        <v>0.336443389008519</v>
      </c>
      <c r="FR39">
        <f t="shared" si="33"/>
        <v>9.1240071748331639E-2</v>
      </c>
      <c r="FS39">
        <f t="shared" si="33"/>
        <v>0.97167613813007725</v>
      </c>
      <c r="FT39">
        <f t="shared" si="33"/>
        <v>0.15444761087576794</v>
      </c>
      <c r="FU39">
        <f t="shared" si="33"/>
        <v>0.61938279479235925</v>
      </c>
    </row>
    <row r="40" spans="1:177">
      <c r="A40">
        <v>39</v>
      </c>
      <c r="B40">
        <v>0.73658675701017451</v>
      </c>
      <c r="C40">
        <v>1.9087807609768401E-2</v>
      </c>
      <c r="D40">
        <v>0.70684113061976184</v>
      </c>
      <c r="E40">
        <v>0.41033903346059541</v>
      </c>
      <c r="F40">
        <v>0.53780651625067255</v>
      </c>
      <c r="G40">
        <v>0.73926892768796582</v>
      </c>
      <c r="H40">
        <v>0.99542220780390955</v>
      </c>
      <c r="I40">
        <v>0.93418823858241218</v>
      </c>
      <c r="J40">
        <v>0.28845453603575116</v>
      </c>
      <c r="K40">
        <v>1.2192236001243211E-2</v>
      </c>
      <c r="M40">
        <v>0.24411595401653396</v>
      </c>
      <c r="S40">
        <f t="shared" si="37"/>
        <v>0.25231743375575433</v>
      </c>
      <c r="T40">
        <f t="shared" si="35"/>
        <v>0.91387854373298216</v>
      </c>
      <c r="U40">
        <f t="shared" si="35"/>
        <v>0.40426004678485716</v>
      </c>
      <c r="V40">
        <f t="shared" si="35"/>
        <v>0.2638958144512184</v>
      </c>
      <c r="W40">
        <f t="shared" si="35"/>
        <v>0.53780651625067255</v>
      </c>
      <c r="X40">
        <f t="shared" si="35"/>
        <v>0.8779687139023955</v>
      </c>
      <c r="Y40">
        <f t="shared" si="35"/>
        <v>0.73261181049147783</v>
      </c>
      <c r="Z40">
        <f t="shared" si="35"/>
        <v>0.10458773515462684</v>
      </c>
      <c r="AA40">
        <f t="shared" si="35"/>
        <v>0.50716443718353854</v>
      </c>
      <c r="AB40">
        <f t="shared" si="35"/>
        <v>0.7401932495148329</v>
      </c>
      <c r="BG40">
        <f t="shared" si="31"/>
        <v>3.7139039141784187E-2</v>
      </c>
      <c r="BH40">
        <f t="shared" si="31"/>
        <v>1.6469436340758956E-2</v>
      </c>
      <c r="BI40">
        <f t="shared" si="31"/>
        <v>4.0736991519677843E-2</v>
      </c>
      <c r="BJ40">
        <f t="shared" si="31"/>
        <v>1.5138859285344246E-2</v>
      </c>
      <c r="BM40">
        <f t="shared" si="38"/>
        <v>2.7128002530138296E-6</v>
      </c>
      <c r="BN40">
        <f t="shared" si="36"/>
        <v>1.8217219967376625E-9</v>
      </c>
      <c r="BO40">
        <f t="shared" si="36"/>
        <v>2.4981219196791161E-6</v>
      </c>
      <c r="BP40">
        <f t="shared" si="36"/>
        <v>8.4189061190687823E-7</v>
      </c>
      <c r="BQ40">
        <f t="shared" si="36"/>
        <v>1.4461792446084247E-6</v>
      </c>
      <c r="BR40">
        <f t="shared" si="36"/>
        <v>2.7325927372245744E-6</v>
      </c>
      <c r="BS40">
        <f t="shared" si="36"/>
        <v>4.9543268589460485E-6</v>
      </c>
      <c r="BT40">
        <f t="shared" si="36"/>
        <v>4.3635383255285501E-6</v>
      </c>
      <c r="BU40">
        <f t="shared" si="36"/>
        <v>4.1603009679800237E-7</v>
      </c>
      <c r="BV40">
        <f t="shared" si="36"/>
        <v>7.4325309355005529E-10</v>
      </c>
      <c r="EN40">
        <f>Sheet77!FL40</f>
        <v>0.3043767342708058</v>
      </c>
      <c r="EO40">
        <f>Sheet77!FM40</f>
        <v>0.95953436545146165</v>
      </c>
      <c r="EP40">
        <f>Sheet77!FN40</f>
        <v>9.9455429164594877E-2</v>
      </c>
      <c r="EQ40">
        <f>Sheet77!FO40</f>
        <v>0.14908997456013878</v>
      </c>
      <c r="ER40">
        <f>Sheet77!FP40</f>
        <v>0.99542220780390955</v>
      </c>
      <c r="ES40">
        <f>Sheet77!FQ40</f>
        <v>0.1037090477283906</v>
      </c>
      <c r="ET40">
        <f>Sheet77!FR40</f>
        <v>0.31487701800317036</v>
      </c>
      <c r="EU40">
        <f>Sheet77!FS40</f>
        <v>0.21988552470001169</v>
      </c>
      <c r="EV40">
        <f>Sheet77!FT40</f>
        <v>0.89978286404653096</v>
      </c>
      <c r="EW40">
        <f>Sheet77!FU40</f>
        <v>0.59951380778473551</v>
      </c>
      <c r="EZ40">
        <f t="shared" si="34"/>
        <v>-0.52140577221993589</v>
      </c>
      <c r="FA40">
        <f t="shared" si="32"/>
        <v>0.749266826818203</v>
      </c>
      <c r="FB40">
        <f t="shared" si="32"/>
        <v>-0.64580482835708952</v>
      </c>
      <c r="FC40">
        <f t="shared" si="32"/>
        <v>2.1851144044414583E-3</v>
      </c>
      <c r="FD40">
        <f t="shared" si="32"/>
        <v>-0.22401253981419098</v>
      </c>
      <c r="FE40">
        <f t="shared" si="32"/>
        <v>0.53423464223551553</v>
      </c>
      <c r="FF40">
        <f t="shared" si="32"/>
        <v>0.65314623690616691</v>
      </c>
      <c r="FG40">
        <f t="shared" si="32"/>
        <v>-0.61757017627021249</v>
      </c>
      <c r="FH40">
        <f t="shared" si="32"/>
        <v>6.774162615987811E-2</v>
      </c>
      <c r="FI40">
        <f t="shared" si="32"/>
        <v>2.2653266069589495E-3</v>
      </c>
      <c r="FL40">
        <f t="shared" si="33"/>
        <v>0.30489814004302573</v>
      </c>
      <c r="FM40">
        <f t="shared" si="33"/>
        <v>0.95878509862464345</v>
      </c>
      <c r="FN40">
        <f t="shared" si="33"/>
        <v>0.10010123399295197</v>
      </c>
      <c r="FO40">
        <f t="shared" si="33"/>
        <v>0.14908778944573434</v>
      </c>
      <c r="FP40">
        <f t="shared" si="33"/>
        <v>0.99564622034372374</v>
      </c>
      <c r="FQ40">
        <f t="shared" si="33"/>
        <v>0.10317481308615509</v>
      </c>
      <c r="FR40">
        <f t="shared" si="33"/>
        <v>0.31422387176626421</v>
      </c>
      <c r="FS40">
        <f t="shared" si="33"/>
        <v>0.22050309487628189</v>
      </c>
      <c r="FT40">
        <f t="shared" si="33"/>
        <v>0.89971512242037111</v>
      </c>
      <c r="FU40">
        <f t="shared" si="33"/>
        <v>0.59951154245812854</v>
      </c>
    </row>
    <row r="41" spans="1:177">
      <c r="A41">
        <v>40</v>
      </c>
      <c r="B41">
        <v>0.49116005863760276</v>
      </c>
      <c r="C41">
        <v>0.79139586806572271</v>
      </c>
      <c r="D41">
        <v>0.30967288730534814</v>
      </c>
      <c r="E41">
        <v>0.87368569780703254</v>
      </c>
      <c r="F41">
        <v>0.8779687139023955</v>
      </c>
      <c r="G41">
        <v>0.33728989966263995</v>
      </c>
      <c r="H41">
        <v>0.1037090477283906</v>
      </c>
      <c r="I41">
        <v>0.84597562190951203</v>
      </c>
      <c r="J41">
        <v>0.53962464661149301</v>
      </c>
      <c r="K41">
        <v>0.57713440641748792</v>
      </c>
      <c r="M41">
        <v>0.72115247232791369</v>
      </c>
      <c r="S41">
        <f t="shared" si="37"/>
        <v>0.87471252889250961</v>
      </c>
      <c r="T41">
        <f t="shared" si="35"/>
        <v>0.11175411285219632</v>
      </c>
      <c r="U41">
        <f t="shared" si="35"/>
        <v>0.25193111984992206</v>
      </c>
      <c r="V41">
        <f t="shared" si="35"/>
        <v>0.23465155066403859</v>
      </c>
      <c r="W41">
        <f t="shared" si="35"/>
        <v>0.73926892768796582</v>
      </c>
      <c r="X41">
        <f t="shared" si="35"/>
        <v>0.33728989966263995</v>
      </c>
      <c r="Y41">
        <f t="shared" si="35"/>
        <v>9.2240765539410741E-2</v>
      </c>
      <c r="Z41">
        <f t="shared" si="35"/>
        <v>0.97092360353545837</v>
      </c>
      <c r="AA41">
        <f t="shared" si="35"/>
        <v>0.15454442502589225</v>
      </c>
      <c r="AB41">
        <f t="shared" si="35"/>
        <v>0.61938609758908103</v>
      </c>
      <c r="BG41">
        <f t="shared" si="31"/>
        <v>2.0584549998977075E-3</v>
      </c>
      <c r="BH41">
        <f t="shared" si="31"/>
        <v>6.4664588879483748E-4</v>
      </c>
      <c r="BI41">
        <f t="shared" si="31"/>
        <v>7.1521319442631654E-4</v>
      </c>
      <c r="BJ41">
        <f t="shared" si="31"/>
        <v>3.3534809165513239E-4</v>
      </c>
      <c r="BM41">
        <f t="shared" si="38"/>
        <v>1.206191016004467E-6</v>
      </c>
      <c r="BN41">
        <f t="shared" si="36"/>
        <v>3.1315370999574941E-6</v>
      </c>
      <c r="BO41">
        <f t="shared" si="36"/>
        <v>4.7948648566015431E-7</v>
      </c>
      <c r="BP41">
        <f t="shared" si="36"/>
        <v>3.8166334927628073E-6</v>
      </c>
      <c r="BQ41">
        <f t="shared" si="36"/>
        <v>3.8541453129571321E-6</v>
      </c>
      <c r="BR41">
        <f t="shared" si="36"/>
        <v>5.6882238207216863E-7</v>
      </c>
      <c r="BS41">
        <f t="shared" si="36"/>
        <v>5.3777832903647994E-8</v>
      </c>
      <c r="BT41">
        <f t="shared" si="36"/>
        <v>3.5783737643259281E-6</v>
      </c>
      <c r="BU41">
        <f t="shared" si="36"/>
        <v>1.4559737961528936E-6</v>
      </c>
      <c r="BV41">
        <f t="shared" si="36"/>
        <v>1.6654206153543309E-6</v>
      </c>
      <c r="EN41">
        <f>Sheet77!FL41</f>
        <v>0.19797485111363378</v>
      </c>
      <c r="EO41">
        <f>Sheet77!FM41</f>
        <v>0.85433766908939934</v>
      </c>
      <c r="EP41">
        <f>Sheet77!FN41</f>
        <v>0.69505441388182709</v>
      </c>
      <c r="EQ41">
        <f>Sheet77!FO41</f>
        <v>0.73936404141252432</v>
      </c>
      <c r="ER41">
        <f>Sheet77!FP41</f>
        <v>0.93418823858241218</v>
      </c>
      <c r="ES41">
        <f>Sheet77!FQ41</f>
        <v>0.84597562190951203</v>
      </c>
      <c r="ET41">
        <f>Sheet77!FR41</f>
        <v>0.38925470607506463</v>
      </c>
      <c r="EU41">
        <f>Sheet77!FS41</f>
        <v>0.51578491763516521</v>
      </c>
      <c r="EV41">
        <f>Sheet77!FT41</f>
        <v>0.90121841436396966</v>
      </c>
      <c r="EW41">
        <f>Sheet77!FU41</f>
        <v>6.7767565521562143E-2</v>
      </c>
      <c r="EZ41">
        <f t="shared" si="34"/>
        <v>-0.76172242374502919</v>
      </c>
      <c r="FA41">
        <f t="shared" si="32"/>
        <v>0.93276406724474115</v>
      </c>
      <c r="FB41">
        <f t="shared" si="32"/>
        <v>-0.81044077928095992</v>
      </c>
      <c r="FC41">
        <f t="shared" si="32"/>
        <v>2.6591868974448272E-3</v>
      </c>
      <c r="FD41">
        <f t="shared" si="32"/>
        <v>-0.23923503963037113</v>
      </c>
      <c r="FE41">
        <f t="shared" si="32"/>
        <v>0.68031256928326589</v>
      </c>
      <c r="FF41">
        <f t="shared" si="32"/>
        <v>0.81888850622969211</v>
      </c>
      <c r="FG41">
        <f t="shared" si="32"/>
        <v>-0.70812118640830135</v>
      </c>
      <c r="FH41">
        <f t="shared" si="32"/>
        <v>8.2201272340741191E-2</v>
      </c>
      <c r="FI41">
        <f t="shared" si="32"/>
        <v>2.7552362731720816E-3</v>
      </c>
      <c r="FL41">
        <f t="shared" si="33"/>
        <v>0.19873657353737881</v>
      </c>
      <c r="FM41">
        <f t="shared" si="33"/>
        <v>0.8534049050221546</v>
      </c>
      <c r="FN41">
        <f t="shared" si="33"/>
        <v>0.69586485466110803</v>
      </c>
      <c r="FO41">
        <f t="shared" si="33"/>
        <v>0.73936138222562686</v>
      </c>
      <c r="FP41">
        <f t="shared" si="33"/>
        <v>0.93442747362204259</v>
      </c>
      <c r="FQ41">
        <f t="shared" si="33"/>
        <v>0.84529530934022878</v>
      </c>
      <c r="FR41">
        <f t="shared" si="33"/>
        <v>0.38843581756883494</v>
      </c>
      <c r="FS41">
        <f t="shared" si="33"/>
        <v>0.51649303882157349</v>
      </c>
      <c r="FT41">
        <f t="shared" si="33"/>
        <v>0.90113621309162895</v>
      </c>
      <c r="FU41">
        <f t="shared" si="33"/>
        <v>6.7764810285288968E-2</v>
      </c>
    </row>
    <row r="42" spans="1:177">
      <c r="A42">
        <v>41</v>
      </c>
      <c r="B42">
        <v>0.80454021994812841</v>
      </c>
      <c r="C42">
        <v>0.45651251501218321</v>
      </c>
      <c r="D42">
        <v>0.94681904690103857</v>
      </c>
      <c r="E42">
        <v>0.57556631148703941</v>
      </c>
      <c r="F42">
        <v>0.73261181049147783</v>
      </c>
      <c r="G42">
        <v>9.2240765539410741E-2</v>
      </c>
      <c r="H42">
        <v>0.31487701800317036</v>
      </c>
      <c r="I42">
        <v>0.38925470607506463</v>
      </c>
      <c r="J42">
        <v>0.9698955602692112</v>
      </c>
      <c r="K42">
        <v>0.42402174798671965</v>
      </c>
      <c r="M42">
        <v>0.87196445618794793</v>
      </c>
      <c r="S42">
        <f t="shared" si="37"/>
        <v>0.3043767342708058</v>
      </c>
      <c r="T42">
        <f t="shared" si="35"/>
        <v>0.95953436545146165</v>
      </c>
      <c r="U42">
        <f t="shared" si="35"/>
        <v>9.9455429164594877E-2</v>
      </c>
      <c r="V42">
        <f t="shared" si="35"/>
        <v>0.14908997456013878</v>
      </c>
      <c r="W42">
        <f t="shared" si="35"/>
        <v>0.99542220780390955</v>
      </c>
      <c r="X42">
        <f t="shared" si="35"/>
        <v>0.1037090477283906</v>
      </c>
      <c r="Y42">
        <f t="shared" si="35"/>
        <v>0.31487701800317036</v>
      </c>
      <c r="Z42">
        <f t="shared" si="35"/>
        <v>0.21988552470001169</v>
      </c>
      <c r="AA42">
        <f t="shared" si="35"/>
        <v>0.89978286404653096</v>
      </c>
      <c r="AB42">
        <f t="shared" si="35"/>
        <v>0.59951380778473551</v>
      </c>
      <c r="BM42">
        <f t="shared" si="38"/>
        <v>3.2364248275709146E-6</v>
      </c>
      <c r="BN42">
        <f t="shared" si="36"/>
        <v>1.0420183818137441E-6</v>
      </c>
      <c r="BO42">
        <f t="shared" si="36"/>
        <v>4.4823315378729553E-6</v>
      </c>
      <c r="BP42">
        <f t="shared" si="36"/>
        <v>1.6563828945939786E-6</v>
      </c>
      <c r="BQ42">
        <f t="shared" si="36"/>
        <v>2.6836003243580056E-6</v>
      </c>
      <c r="BR42">
        <f t="shared" si="36"/>
        <v>4.2541794136482722E-8</v>
      </c>
      <c r="BS42">
        <f t="shared" si="36"/>
        <v>4.9573768233284432E-7</v>
      </c>
      <c r="BT42">
        <f t="shared" si="36"/>
        <v>7.5759613100792495E-7</v>
      </c>
      <c r="BU42">
        <f t="shared" si="36"/>
        <v>4.7034869891496361E-6</v>
      </c>
      <c r="BV42">
        <f t="shared" si="36"/>
        <v>8.9897221382856603E-7</v>
      </c>
      <c r="EN42">
        <f>Sheet77!FL42</f>
        <v>0.68337389346667499</v>
      </c>
      <c r="EO42">
        <f>Sheet77!FM42</f>
        <v>0.27646832217004252</v>
      </c>
      <c r="EP42">
        <f>Sheet77!FN42</f>
        <v>3.9280011199688367E-2</v>
      </c>
      <c r="EQ42">
        <f>Sheet77!FO42</f>
        <v>0.40262158879086313</v>
      </c>
      <c r="ER42">
        <f>Sheet77!FP42</f>
        <v>0.28845453603575116</v>
      </c>
      <c r="ES42">
        <f>Sheet77!FQ42</f>
        <v>0.53962464661149301</v>
      </c>
      <c r="ET42">
        <f>Sheet77!FR42</f>
        <v>0.9698955602692112</v>
      </c>
      <c r="EU42">
        <f>Sheet77!FS42</f>
        <v>0.35601859122379614</v>
      </c>
      <c r="EV42">
        <f>Sheet77!FT42</f>
        <v>0.57221485075579259</v>
      </c>
      <c r="EW42">
        <f>Sheet77!FU42</f>
        <v>0.23782140649819838</v>
      </c>
      <c r="EZ42">
        <f t="shared" si="34"/>
        <v>-0.5706095996848729</v>
      </c>
      <c r="FA42">
        <f t="shared" si="32"/>
        <v>0.65764731192395676</v>
      </c>
      <c r="FB42">
        <f t="shared" si="32"/>
        <v>-0.56502279988411219</v>
      </c>
      <c r="FC42">
        <f t="shared" si="32"/>
        <v>1.8184383044787902E-3</v>
      </c>
      <c r="FD42">
        <f t="shared" si="32"/>
        <v>-0.11120897507218998</v>
      </c>
      <c r="FE42">
        <f t="shared" si="32"/>
        <v>0.48861763907053718</v>
      </c>
      <c r="FF42">
        <f t="shared" si="32"/>
        <v>0.58608108116863566</v>
      </c>
      <c r="FG42">
        <f t="shared" si="32"/>
        <v>-0.54724849599096115</v>
      </c>
      <c r="FH42">
        <f t="shared" si="32"/>
        <v>5.8096231092223984E-2</v>
      </c>
      <c r="FI42">
        <f t="shared" si="32"/>
        <v>1.8728268063737858E-3</v>
      </c>
      <c r="FL42">
        <f t="shared" si="33"/>
        <v>0.6839445030663599</v>
      </c>
      <c r="FM42">
        <f t="shared" si="33"/>
        <v>0.27581067485811855</v>
      </c>
      <c r="FN42">
        <f t="shared" si="33"/>
        <v>3.9845033999572482E-2</v>
      </c>
      <c r="FO42">
        <f t="shared" si="33"/>
        <v>0.40261977035255864</v>
      </c>
      <c r="FP42">
        <f t="shared" si="33"/>
        <v>0.28856574501082333</v>
      </c>
      <c r="FQ42">
        <f t="shared" si="33"/>
        <v>0.53913602897242252</v>
      </c>
      <c r="FR42">
        <f t="shared" si="33"/>
        <v>0.96930947918804256</v>
      </c>
      <c r="FS42">
        <f t="shared" si="33"/>
        <v>0.35656583971978711</v>
      </c>
      <c r="FT42">
        <f t="shared" si="33"/>
        <v>0.57215675452470038</v>
      </c>
      <c r="FU42">
        <f t="shared" si="33"/>
        <v>0.237819533671392</v>
      </c>
    </row>
    <row r="43" spans="1:177">
      <c r="A43">
        <v>42</v>
      </c>
      <c r="B43">
        <v>0.50314799270773669</v>
      </c>
      <c r="C43">
        <v>0.17561927567336788</v>
      </c>
      <c r="D43">
        <v>0.18376047905486237</v>
      </c>
      <c r="E43">
        <v>0.80907139593568123</v>
      </c>
      <c r="F43">
        <v>0.10458773515462684</v>
      </c>
      <c r="G43">
        <v>0.97092360353545837</v>
      </c>
      <c r="H43">
        <v>0.21988552470001169</v>
      </c>
      <c r="I43">
        <v>0.51578491763516521</v>
      </c>
      <c r="J43">
        <v>0.35601859122379614</v>
      </c>
      <c r="K43">
        <v>0.77815611695687859</v>
      </c>
      <c r="M43">
        <v>0.25952352316045402</v>
      </c>
      <c r="S43">
        <f t="shared" si="37"/>
        <v>0.19797485111363378</v>
      </c>
      <c r="T43">
        <f t="shared" si="35"/>
        <v>0.85433766908939934</v>
      </c>
      <c r="U43">
        <f t="shared" si="35"/>
        <v>0.69505441388182709</v>
      </c>
      <c r="V43">
        <f t="shared" si="35"/>
        <v>0.73936404141252432</v>
      </c>
      <c r="W43">
        <f t="shared" si="35"/>
        <v>0.93418823858241218</v>
      </c>
      <c r="X43">
        <f t="shared" si="35"/>
        <v>0.84597562190951203</v>
      </c>
      <c r="Y43">
        <f t="shared" si="35"/>
        <v>0.38925470607506463</v>
      </c>
      <c r="Z43">
        <f t="shared" si="35"/>
        <v>0.51578491763516521</v>
      </c>
      <c r="AA43">
        <f t="shared" si="35"/>
        <v>0.90121841436396966</v>
      </c>
      <c r="AB43">
        <f t="shared" si="35"/>
        <v>6.7767565521562143E-2</v>
      </c>
      <c r="BM43">
        <f t="shared" si="38"/>
        <v>1.2657895128291234E-6</v>
      </c>
      <c r="BN43">
        <f t="shared" si="36"/>
        <v>1.5421064994019193E-7</v>
      </c>
      <c r="BO43">
        <f t="shared" si="36"/>
        <v>1.6883956831236258E-7</v>
      </c>
      <c r="BP43">
        <f t="shared" si="36"/>
        <v>3.2729826186065595E-6</v>
      </c>
      <c r="BQ43">
        <f t="shared" si="36"/>
        <v>5.4692971723871835E-8</v>
      </c>
      <c r="BR43">
        <f t="shared" si="36"/>
        <v>4.7134632195113999E-6</v>
      </c>
      <c r="BS43">
        <f t="shared" si="36"/>
        <v>2.417482198629973E-7</v>
      </c>
      <c r="BT43">
        <f t="shared" si="36"/>
        <v>1.3301704062995708E-6</v>
      </c>
      <c r="BU43">
        <f t="shared" si="36"/>
        <v>6.3374618648488232E-7</v>
      </c>
      <c r="BV43">
        <f t="shared" si="36"/>
        <v>3.0276347117870366E-6</v>
      </c>
      <c r="EN43">
        <f>Sheet77!FL43</f>
        <v>0.31981087492561217</v>
      </c>
      <c r="EO43">
        <f>Sheet77!FM43</f>
        <v>0.90789272319766556</v>
      </c>
      <c r="EP43">
        <f>Sheet77!FN43</f>
        <v>0.75391696411229714</v>
      </c>
      <c r="EQ43">
        <f>Sheet77!FO43</f>
        <v>0.31556453673351104</v>
      </c>
      <c r="ER43">
        <f>Sheet77!FP43</f>
        <v>1.2192236001243211E-2</v>
      </c>
      <c r="ES43">
        <f>Sheet77!FQ43</f>
        <v>0.57713440641748792</v>
      </c>
      <c r="ET43">
        <f>Sheet77!FR43</f>
        <v>0.42402174798671965</v>
      </c>
      <c r="EU43">
        <f>Sheet77!FS43</f>
        <v>0.77815611695687859</v>
      </c>
      <c r="EV43">
        <f>Sheet77!FT43</f>
        <v>0.43699209638979647</v>
      </c>
      <c r="EW43">
        <f>Sheet77!FU43</f>
        <v>0.1389099944254516</v>
      </c>
      <c r="EZ43">
        <f t="shared" si="34"/>
        <v>-0.90591599872499018</v>
      </c>
      <c r="FA43">
        <f t="shared" si="32"/>
        <v>0.98737282745240473</v>
      </c>
      <c r="FB43">
        <f t="shared" si="32"/>
        <v>-0.85094746993717274</v>
      </c>
      <c r="FC43">
        <f t="shared" si="32"/>
        <v>2.769097994767052E-3</v>
      </c>
      <c r="FD43">
        <f t="shared" si="32"/>
        <v>-0.23372496803137424</v>
      </c>
      <c r="FE43">
        <f t="shared" si="32"/>
        <v>0.73217372165550398</v>
      </c>
      <c r="FF43">
        <f t="shared" si="32"/>
        <v>0.86849809670220202</v>
      </c>
      <c r="FG43">
        <f t="shared" si="32"/>
        <v>-0.6882881429409351</v>
      </c>
      <c r="FH43">
        <f t="shared" si="32"/>
        <v>8.5220574980393871E-2</v>
      </c>
      <c r="FI43">
        <f>FI90+($EV$10*EW43)</f>
        <v>2.8889067661721887E-3</v>
      </c>
      <c r="FL43">
        <f t="shared" si="33"/>
        <v>0.32071679092433714</v>
      </c>
      <c r="FM43">
        <f t="shared" si="33"/>
        <v>0.90690535037021314</v>
      </c>
      <c r="FN43">
        <f t="shared" si="33"/>
        <v>0.75476791158223433</v>
      </c>
      <c r="FO43">
        <f t="shared" si="33"/>
        <v>0.31556176763551624</v>
      </c>
      <c r="FP43">
        <f t="shared" si="33"/>
        <v>1.2425960969274586E-2</v>
      </c>
      <c r="FQ43">
        <f t="shared" si="33"/>
        <v>0.57640223269583246</v>
      </c>
      <c r="FR43">
        <f t="shared" si="33"/>
        <v>0.42315324989001746</v>
      </c>
      <c r="FS43">
        <f t="shared" si="33"/>
        <v>0.77884440509981956</v>
      </c>
      <c r="FT43">
        <f t="shared" si="33"/>
        <v>0.43690687581481608</v>
      </c>
      <c r="FU43">
        <f t="shared" si="33"/>
        <v>0.13890710551868543</v>
      </c>
    </row>
    <row r="44" spans="1:177">
      <c r="A44">
        <v>43</v>
      </c>
      <c r="B44">
        <v>0.14445788669698101</v>
      </c>
      <c r="C44">
        <v>0.95860189848042876</v>
      </c>
      <c r="D44">
        <v>0.41215897483091479</v>
      </c>
      <c r="E44">
        <v>0.28388487002339224</v>
      </c>
      <c r="F44">
        <v>0.50716443718353854</v>
      </c>
      <c r="G44">
        <v>0.15454442502589225</v>
      </c>
      <c r="H44">
        <v>0.89978286404653096</v>
      </c>
      <c r="I44">
        <v>0.90121841436396966</v>
      </c>
      <c r="J44">
        <v>0.57221485075579259</v>
      </c>
      <c r="K44">
        <v>0.43699209638979647</v>
      </c>
      <c r="M44">
        <v>0.2057669756030458</v>
      </c>
      <c r="S44">
        <f t="shared" si="37"/>
        <v>0.68337389346667499</v>
      </c>
      <c r="T44">
        <f t="shared" si="35"/>
        <v>0.27646832217004252</v>
      </c>
      <c r="U44">
        <f t="shared" si="35"/>
        <v>3.9280011199688367E-2</v>
      </c>
      <c r="V44">
        <f t="shared" si="35"/>
        <v>0.40262158879086313</v>
      </c>
      <c r="W44">
        <f t="shared" si="35"/>
        <v>0.28845453603575116</v>
      </c>
      <c r="X44">
        <f t="shared" si="35"/>
        <v>0.53962464661149301</v>
      </c>
      <c r="Y44">
        <f t="shared" si="35"/>
        <v>0.9698955602692112</v>
      </c>
      <c r="Z44">
        <f t="shared" si="35"/>
        <v>0.35601859122379614</v>
      </c>
      <c r="AA44">
        <f t="shared" si="35"/>
        <v>0.57221485075579259</v>
      </c>
      <c r="AB44">
        <f t="shared" si="35"/>
        <v>0.23782140649819838</v>
      </c>
      <c r="BM44">
        <f t="shared" si="38"/>
        <v>1.0434040514478903E-7</v>
      </c>
      <c r="BN44">
        <f t="shared" si="36"/>
        <v>4.5945879988514112E-6</v>
      </c>
      <c r="BO44">
        <f t="shared" si="36"/>
        <v>8.4937510266835343E-7</v>
      </c>
      <c r="BP44">
        <f t="shared" si="36"/>
        <v>4.029530971409916E-7</v>
      </c>
      <c r="BQ44">
        <f t="shared" si="36"/>
        <v>1.2860788317184773E-6</v>
      </c>
      <c r="BR44">
        <f t="shared" si="36"/>
        <v>1.1941989653291815E-7</v>
      </c>
      <c r="BS44">
        <f t="shared" si="36"/>
        <v>4.0480460121588903E-6</v>
      </c>
      <c r="BT44">
        <f t="shared" si="36"/>
        <v>4.0609731519435391E-6</v>
      </c>
      <c r="BU44">
        <f t="shared" si="36"/>
        <v>1.6371491771273702E-6</v>
      </c>
      <c r="BV44">
        <f t="shared" si="36"/>
        <v>9.5481046153574589E-7</v>
      </c>
    </row>
    <row r="45" spans="1:177">
      <c r="A45">
        <v>44</v>
      </c>
      <c r="B45">
        <v>0.30192506876698116</v>
      </c>
      <c r="C45">
        <v>0.32851599394570258</v>
      </c>
      <c r="D45">
        <v>0.38588956303355298</v>
      </c>
      <c r="E45">
        <v>0.19940427432193161</v>
      </c>
      <c r="F45">
        <v>0.7401932495148329</v>
      </c>
      <c r="G45">
        <v>0.61938609758908103</v>
      </c>
      <c r="H45">
        <v>0.59951380778473551</v>
      </c>
      <c r="I45">
        <v>6.7767565521562143E-2</v>
      </c>
      <c r="J45">
        <v>0.23782140649819838</v>
      </c>
      <c r="K45">
        <v>0.1389099944254516</v>
      </c>
      <c r="M45">
        <v>0.48961588243370374</v>
      </c>
      <c r="S45">
        <f t="shared" si="37"/>
        <v>0.31981087492561217</v>
      </c>
      <c r="T45">
        <f t="shared" si="35"/>
        <v>0.90789272319766556</v>
      </c>
      <c r="U45">
        <f t="shared" si="35"/>
        <v>0.75391696411229714</v>
      </c>
      <c r="V45">
        <f t="shared" si="35"/>
        <v>0.31556453673351104</v>
      </c>
      <c r="W45">
        <f t="shared" si="35"/>
        <v>1.2192236001243211E-2</v>
      </c>
      <c r="X45">
        <f t="shared" si="35"/>
        <v>0.57713440641748792</v>
      </c>
      <c r="Y45">
        <f t="shared" si="35"/>
        <v>0.42402174798671965</v>
      </c>
      <c r="Z45">
        <f t="shared" si="35"/>
        <v>0.77815611695687859</v>
      </c>
      <c r="AA45">
        <f t="shared" si="35"/>
        <v>0.43699209638979647</v>
      </c>
      <c r="AB45">
        <f t="shared" si="35"/>
        <v>0.1389099944254516</v>
      </c>
      <c r="BM45">
        <f t="shared" si="38"/>
        <v>4.557937357497316E-7</v>
      </c>
      <c r="BN45">
        <f t="shared" si="36"/>
        <v>5.3961379139066445E-7</v>
      </c>
      <c r="BO45">
        <f t="shared" si="36"/>
        <v>7.4455377429113238E-7</v>
      </c>
      <c r="BP45">
        <f t="shared" si="36"/>
        <v>1.9881032308928079E-7</v>
      </c>
      <c r="BQ45">
        <f t="shared" si="36"/>
        <v>2.7394302331366385E-6</v>
      </c>
      <c r="BR45">
        <f t="shared" si="36"/>
        <v>1.9181956894331532E-6</v>
      </c>
      <c r="BS45">
        <f t="shared" si="36"/>
        <v>1.797084028622764E-6</v>
      </c>
      <c r="BT45">
        <f t="shared" si="36"/>
        <v>2.2962214683596093E-8</v>
      </c>
      <c r="BU45">
        <f t="shared" si="36"/>
        <v>2.8279510694390662E-7</v>
      </c>
      <c r="BV45">
        <f t="shared" si="36"/>
        <v>9.6479932756394975E-8</v>
      </c>
    </row>
    <row r="46" spans="1:177">
      <c r="A46">
        <v>45</v>
      </c>
    </row>
    <row r="68" spans="156:165">
      <c r="EZ68">
        <f t="array" ref="EZ68:FI77">(1/4)*(MMULT($C$7:$F$16,$DT$23:$EC$26))</f>
        <v>9.5058809828303614E-2</v>
      </c>
      <c r="FA68">
        <v>1.1757741544729333E-2</v>
      </c>
      <c r="FB68">
        <v>1.5503161943129496E-2</v>
      </c>
      <c r="FC68">
        <v>-2.5460439527373653E-2</v>
      </c>
      <c r="FD68">
        <v>0.17822379751516179</v>
      </c>
      <c r="FE68">
        <v>-0.15594700732836378</v>
      </c>
      <c r="FF68">
        <v>6.9465530726700531E-2</v>
      </c>
      <c r="FG68">
        <v>6.9545636259236111E-3</v>
      </c>
      <c r="FH68">
        <v>0.13734717813069153</v>
      </c>
      <c r="FI68">
        <v>2.9816803383910032E-2</v>
      </c>
    </row>
    <row r="69" spans="156:165">
      <c r="EZ69">
        <v>0.18480165154209582</v>
      </c>
      <c r="FA69">
        <v>-8.4509175619670029E-3</v>
      </c>
      <c r="FB69">
        <v>-3.5144132790529727E-3</v>
      </c>
      <c r="FC69">
        <v>1.2209102204246002E-2</v>
      </c>
      <c r="FD69">
        <v>0.18023438231711431</v>
      </c>
      <c r="FE69">
        <v>-0.13909401465537877</v>
      </c>
      <c r="FF69">
        <v>0.12092986229940096</v>
      </c>
      <c r="FG69">
        <v>0.10676339316657743</v>
      </c>
      <c r="FH69">
        <v>6.3798920739928766E-2</v>
      </c>
      <c r="FI69">
        <v>1.0031192286528857E-2</v>
      </c>
    </row>
    <row r="70" spans="156:165">
      <c r="EZ70">
        <v>0.10626213670504382</v>
      </c>
      <c r="FA70">
        <v>0.15852311637767239</v>
      </c>
      <c r="FB70">
        <v>7.5874163057899771E-3</v>
      </c>
      <c r="FC70">
        <v>8.9760003889629264E-2</v>
      </c>
      <c r="FD70">
        <v>0.27587689050607261</v>
      </c>
      <c r="FE70">
        <v>-0.33444604482158152</v>
      </c>
      <c r="FF70">
        <v>5.2642363179819462E-2</v>
      </c>
      <c r="FG70">
        <v>0.11608876583536613</v>
      </c>
      <c r="FH70">
        <v>4.7931701630732113E-2</v>
      </c>
      <c r="FI70">
        <v>0.11336384871141769</v>
      </c>
    </row>
    <row r="71" spans="156:165">
      <c r="EZ71">
        <v>9.0950212840908901E-2</v>
      </c>
      <c r="FA71">
        <v>3.1036365149840726E-2</v>
      </c>
      <c r="FB71">
        <v>8.1652625748178997E-2</v>
      </c>
      <c r="FC71">
        <v>-5.8625168615551712E-2</v>
      </c>
      <c r="FD71">
        <v>0.23039597817698323</v>
      </c>
      <c r="FE71">
        <v>-0.20973956902392935</v>
      </c>
      <c r="FF71">
        <v>0.12325479358220506</v>
      </c>
      <c r="FG71">
        <v>3.8626897273418316E-2</v>
      </c>
      <c r="FH71">
        <v>0.13306052847931982</v>
      </c>
      <c r="FI71">
        <v>-3.960011558729877E-2</v>
      </c>
    </row>
    <row r="72" spans="156:165">
      <c r="EZ72">
        <v>0.20072233818087709</v>
      </c>
      <c r="FA72">
        <v>3.0194376042030027E-2</v>
      </c>
      <c r="FB72">
        <v>2.6980814682154255E-2</v>
      </c>
      <c r="FC72">
        <v>1.8827835468855497E-3</v>
      </c>
      <c r="FD72">
        <v>0.2788660200349779</v>
      </c>
      <c r="FE72">
        <v>-0.24706682380197367</v>
      </c>
      <c r="FF72">
        <v>0.15039456687733063</v>
      </c>
      <c r="FG72">
        <v>0.11510806850120517</v>
      </c>
      <c r="FH72">
        <v>0.11548377000561895</v>
      </c>
      <c r="FI72">
        <v>1.5996213061764124E-2</v>
      </c>
    </row>
    <row r="73" spans="156:165">
      <c r="EZ73">
        <v>0.14321997761902372</v>
      </c>
      <c r="FA73">
        <v>3.3600742706131476E-3</v>
      </c>
      <c r="FB73">
        <v>-1.0967445603716569E-2</v>
      </c>
      <c r="FC73">
        <v>2.4429927810254985E-2</v>
      </c>
      <c r="FD73">
        <v>0.13673835726096539</v>
      </c>
      <c r="FE73">
        <v>-0.11204800471397823</v>
      </c>
      <c r="FF73">
        <v>8.5579802298900151E-2</v>
      </c>
      <c r="FG73">
        <v>9.091345094486597E-2</v>
      </c>
      <c r="FH73">
        <v>3.5776497194798369E-2</v>
      </c>
      <c r="FI73">
        <v>2.0464188999897479E-2</v>
      </c>
    </row>
    <row r="74" spans="156:165">
      <c r="EZ74">
        <v>8.9543158050400515E-2</v>
      </c>
      <c r="FA74">
        <v>4.9453032462717636E-2</v>
      </c>
      <c r="FB74">
        <v>6.4226535761135545E-2</v>
      </c>
      <c r="FC74">
        <v>-3.0555332162544423E-2</v>
      </c>
      <c r="FD74">
        <v>0.22437933380324065</v>
      </c>
      <c r="FE74">
        <v>-0.2174206282637563</v>
      </c>
      <c r="FF74">
        <v>0.10509524153904838</v>
      </c>
      <c r="FG74">
        <v>4.9972250448764036E-2</v>
      </c>
      <c r="FH74">
        <v>0.11094890532634849</v>
      </c>
      <c r="FI74">
        <v>-1.2247452935840567E-2</v>
      </c>
    </row>
    <row r="75" spans="156:165">
      <c r="EZ75">
        <v>8.4433089849104831E-2</v>
      </c>
      <c r="FA75">
        <v>3.2310334242645802E-2</v>
      </c>
      <c r="FB75">
        <v>-7.4061431757689068E-3</v>
      </c>
      <c r="FC75">
        <v>3.5466998460725152E-2</v>
      </c>
      <c r="FD75">
        <v>0.10308447586334815</v>
      </c>
      <c r="FE75">
        <v>-0.10510344320292074</v>
      </c>
      <c r="FF75">
        <v>4.5644167737616925E-2</v>
      </c>
      <c r="FG75">
        <v>7.0696810395049464E-2</v>
      </c>
      <c r="FH75">
        <v>9.3153755639110315E-3</v>
      </c>
      <c r="FI75">
        <v>3.0810771210599143E-2</v>
      </c>
    </row>
    <row r="76" spans="156:165">
      <c r="EZ76">
        <v>0.1639262618973252</v>
      </c>
      <c r="FA76">
        <v>4.4566678332113988E-2</v>
      </c>
      <c r="FB76">
        <v>-3.9060184496124882E-2</v>
      </c>
      <c r="FC76">
        <v>4.9148415129306906E-2</v>
      </c>
      <c r="FD76">
        <v>0.2208391713880016</v>
      </c>
      <c r="FE76">
        <v>-0.21263949376064506</v>
      </c>
      <c r="FF76">
        <v>6.4078097563699157E-2</v>
      </c>
      <c r="FG76">
        <v>6.7390244073925923E-2</v>
      </c>
      <c r="FH76">
        <v>0.11141739429858738</v>
      </c>
      <c r="FI76">
        <v>0.10845091279410563</v>
      </c>
    </row>
    <row r="77" spans="156:165">
      <c r="EZ77">
        <v>0.20213699236508817</v>
      </c>
      <c r="FA77">
        <v>3.911827956588565E-3</v>
      </c>
      <c r="FB77">
        <v>2.3864660548357765E-2</v>
      </c>
      <c r="FC77">
        <v>-1.1079943888170483E-2</v>
      </c>
      <c r="FD77">
        <v>0.2533635328018915</v>
      </c>
      <c r="FE77">
        <v>-0.20807723235042036</v>
      </c>
      <c r="FF77">
        <v>0.1524807858691164</v>
      </c>
      <c r="FG77">
        <v>0.10484911957423697</v>
      </c>
      <c r="FH77">
        <v>0.11710710511357275</v>
      </c>
      <c r="FI77">
        <v>1.6972835130100866E-3</v>
      </c>
    </row>
    <row r="81" spans="156:165">
      <c r="EZ81">
        <f t="array" ref="EZ81:FI90">(1/4)*(MMULT($X$7:$AA$16,$CW$23:$DF$26))</f>
        <v>-0.9585054046242365</v>
      </c>
      <c r="FA81">
        <v>1.1121436396659974</v>
      </c>
      <c r="FB81">
        <v>-1.1066263808342356</v>
      </c>
      <c r="FC81">
        <v>3.0265348685382738E-3</v>
      </c>
      <c r="FD81">
        <v>-0.20307743837023806</v>
      </c>
      <c r="FE81">
        <v>0.82353540027563987</v>
      </c>
      <c r="FF81">
        <v>0.99910457116892104</v>
      </c>
      <c r="FG81">
        <v>-0.76743604530878717</v>
      </c>
      <c r="FH81">
        <v>9.4697599209104949E-2</v>
      </c>
      <c r="FI81">
        <v>3.1375239492956648E-3</v>
      </c>
    </row>
    <row r="82" spans="156:165">
      <c r="EZ82">
        <v>-0.62756366947542352</v>
      </c>
      <c r="FA82">
        <v>0.70956386069359167</v>
      </c>
      <c r="FB82">
        <v>-0.66087945917577862</v>
      </c>
      <c r="FC82">
        <v>1.8902676689662916E-3</v>
      </c>
      <c r="FD82">
        <v>-6.6547515527483461E-2</v>
      </c>
      <c r="FE82">
        <v>0.53330618927370521</v>
      </c>
      <c r="FF82">
        <v>0.64459422629065311</v>
      </c>
      <c r="FG82">
        <v>-0.59821184613179701</v>
      </c>
      <c r="FH82">
        <v>6.1912208004215652E-2</v>
      </c>
      <c r="FI82">
        <v>1.9357383793502461E-3</v>
      </c>
    </row>
    <row r="83" spans="156:165">
      <c r="EZ83">
        <v>-0.77472127141130265</v>
      </c>
      <c r="FA83">
        <v>0.94330266650016281</v>
      </c>
      <c r="FB83">
        <v>-0.95286367856681975</v>
      </c>
      <c r="FC83">
        <v>2.539505483659759E-3</v>
      </c>
      <c r="FD83">
        <v>-0.13345055383964785</v>
      </c>
      <c r="FE83">
        <v>0.69828136591612477</v>
      </c>
      <c r="FF83">
        <v>0.85525042608139612</v>
      </c>
      <c r="FG83">
        <v>-0.72228087147019493</v>
      </c>
      <c r="FH83">
        <v>8.1331372365624127E-2</v>
      </c>
      <c r="FI83">
        <v>2.6110389409976192E-3</v>
      </c>
    </row>
    <row r="84" spans="156:165">
      <c r="EZ84">
        <v>-0.52024618960938029</v>
      </c>
      <c r="FA84">
        <v>0.58808297282312227</v>
      </c>
      <c r="FB84">
        <v>-0.55872196352241266</v>
      </c>
      <c r="FC84">
        <v>1.5509893908170814E-3</v>
      </c>
      <c r="FD84">
        <v>-4.1477935212885064E-2</v>
      </c>
      <c r="FE84">
        <v>0.44327967439532739</v>
      </c>
      <c r="FF84">
        <v>0.53725765100725953</v>
      </c>
      <c r="FG84">
        <v>-0.50253971705781464</v>
      </c>
      <c r="FH84">
        <v>5.1230461661760637E-2</v>
      </c>
      <c r="FI84">
        <v>1.5840561242057647E-3</v>
      </c>
    </row>
    <row r="85" spans="156:165">
      <c r="EZ85">
        <v>-0.79339934628815867</v>
      </c>
      <c r="FA85">
        <v>0.80262246803196868</v>
      </c>
      <c r="FB85">
        <v>-0.73721813973379002</v>
      </c>
      <c r="FC85">
        <v>2.1934842265676803E-3</v>
      </c>
      <c r="FD85">
        <v>-0.16338562784048027</v>
      </c>
      <c r="FE85">
        <v>0.60332782627947235</v>
      </c>
      <c r="FF85">
        <v>0.71291265263490589</v>
      </c>
      <c r="FG85">
        <v>-0.4966540644097755</v>
      </c>
      <c r="FH85">
        <v>6.7303520741376993E-2</v>
      </c>
      <c r="FI85">
        <v>2.2972263579127631E-3</v>
      </c>
    </row>
    <row r="86" spans="156:165">
      <c r="EZ86">
        <v>-1.0810394121499651</v>
      </c>
      <c r="FA86">
        <v>1.1346755245172742</v>
      </c>
      <c r="FB86">
        <v>-0.99451719523338455</v>
      </c>
      <c r="FC86">
        <v>3.1517659791954122E-3</v>
      </c>
      <c r="FD86">
        <v>-0.25703573669243263</v>
      </c>
      <c r="FE86">
        <v>0.84650728122193608</v>
      </c>
      <c r="FF86">
        <v>1.0006928686714491</v>
      </c>
      <c r="FG86">
        <v>-0.75254430385489313</v>
      </c>
      <c r="FH86">
        <v>9.6812604680038966E-2</v>
      </c>
      <c r="FI86">
        <v>3.2966028607814956E-3</v>
      </c>
    </row>
    <row r="87" spans="156:165">
      <c r="EZ87">
        <v>-0.52140881598727862</v>
      </c>
      <c r="FA87">
        <v>0.74925723147454848</v>
      </c>
      <c r="FB87">
        <v>-0.64580582291138122</v>
      </c>
      <c r="FC87">
        <v>2.1836235046958571E-3</v>
      </c>
      <c r="FD87">
        <v>-0.224022494036269</v>
      </c>
      <c r="FE87">
        <v>0.53423360514503826</v>
      </c>
      <c r="FF87">
        <v>0.65314308813598687</v>
      </c>
      <c r="FG87">
        <v>-0.61757237512545948</v>
      </c>
      <c r="FH87">
        <v>6.7732628331237651E-2</v>
      </c>
      <c r="FI87">
        <v>2.2593314688811022E-3</v>
      </c>
    </row>
    <row r="88" spans="156:165">
      <c r="EZ88">
        <v>-0.76172440349354031</v>
      </c>
      <c r="FA88">
        <v>0.93275552386805027</v>
      </c>
      <c r="FB88">
        <v>-0.81044772982509872</v>
      </c>
      <c r="FC88">
        <v>2.6517932570307018E-3</v>
      </c>
      <c r="FD88">
        <v>-0.23924438151275695</v>
      </c>
      <c r="FE88">
        <v>0.68030410952704679</v>
      </c>
      <c r="FF88">
        <v>0.81888461368263132</v>
      </c>
      <c r="FG88">
        <v>-0.70812634425747767</v>
      </c>
      <c r="FH88">
        <v>8.2192260156597557E-2</v>
      </c>
      <c r="FI88">
        <v>2.7545585975168661E-3</v>
      </c>
    </row>
    <row r="89" spans="156:165">
      <c r="EZ89">
        <v>-0.57061643342380752</v>
      </c>
      <c r="FA89">
        <v>0.65764454724073507</v>
      </c>
      <c r="FB89">
        <v>-0.56502319268422418</v>
      </c>
      <c r="FC89">
        <v>1.8144120885908816E-3</v>
      </c>
      <c r="FD89">
        <v>-0.11121185961755034</v>
      </c>
      <c r="FE89">
        <v>0.48861224282407106</v>
      </c>
      <c r="FF89">
        <v>0.58607138221303301</v>
      </c>
      <c r="FG89">
        <v>-0.54725205617687334</v>
      </c>
      <c r="FH89">
        <v>5.8090508943716423E-2</v>
      </c>
      <c r="FI89">
        <v>1.8704485923088038E-3</v>
      </c>
    </row>
    <row r="90" spans="156:165">
      <c r="EZ90">
        <v>-0.90591919683373945</v>
      </c>
      <c r="FA90">
        <v>0.98736374852517272</v>
      </c>
      <c r="FB90">
        <v>-0.85095500910681388</v>
      </c>
      <c r="FC90">
        <v>2.765942349399717E-3</v>
      </c>
      <c r="FD90">
        <v>-0.23372508995373426</v>
      </c>
      <c r="FE90">
        <v>0.73216795031143977</v>
      </c>
      <c r="FF90">
        <v>0.8684938564847221</v>
      </c>
      <c r="FG90">
        <v>-0.68829592450210464</v>
      </c>
      <c r="FH90">
        <v>8.5216205059429978E-2</v>
      </c>
      <c r="FI90">
        <v>2.8875176662279344E-3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2.0860385613244938</v>
      </c>
      <c r="EN2" t="s">
        <v>10</v>
      </c>
    </row>
    <row r="3" spans="1:177">
      <c r="A3">
        <v>2</v>
      </c>
      <c r="C3" t="s">
        <v>106</v>
      </c>
      <c r="G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2.0860385613244938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7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1.7364221590022071</v>
      </c>
      <c r="BS7">
        <f t="shared" si="4"/>
        <v>0</v>
      </c>
      <c r="BT7">
        <f t="shared" si="4"/>
        <v>0</v>
      </c>
      <c r="BY7">
        <f>$BG$7-$BL$7</f>
        <v>0.16082403138379037</v>
      </c>
      <c r="BZ7">
        <f>$BH$7-$BM$7</f>
        <v>-0.82385049054312576</v>
      </c>
      <c r="CA7">
        <f>$BI$7-$BN$7</f>
        <v>0.16199529124967374</v>
      </c>
      <c r="CB7">
        <f>$BJ$7-$BO$7</f>
        <v>0.28050318254843237</v>
      </c>
      <c r="DT7">
        <f>BY7</f>
        <v>0.16082403138379037</v>
      </c>
      <c r="DU7">
        <f t="shared" ref="DU7:DW7" si="5">BZ7</f>
        <v>-0.82385049054312576</v>
      </c>
      <c r="DV7">
        <f t="shared" si="5"/>
        <v>0.16199529124967374</v>
      </c>
      <c r="DW7">
        <f t="shared" si="5"/>
        <v>0.28050318254843237</v>
      </c>
      <c r="DY7">
        <f t="array" ref="DY7:EH16">(1/4)*(MMULT($C$7:$F$16,$DT$23:$EC$26))</f>
        <v>7.7226357341150825E-2</v>
      </c>
      <c r="DZ7">
        <v>2.331678995092442E-2</v>
      </c>
      <c r="EA7">
        <v>-0.11891300810294803</v>
      </c>
      <c r="EB7">
        <v>1.571962389841023E-2</v>
      </c>
      <c r="EC7">
        <v>-0.1322123696055918</v>
      </c>
      <c r="ED7">
        <v>8.5056954292391948E-2</v>
      </c>
      <c r="EE7">
        <v>3.0756806147168546E-2</v>
      </c>
      <c r="EF7">
        <v>-5.5420732760344413E-2</v>
      </c>
      <c r="EG7">
        <v>1.9711132818300892E-2</v>
      </c>
      <c r="EH7">
        <v>5.475844602053738E-2</v>
      </c>
      <c r="EJ7">
        <f>(1/4)*SUM($DT$7:$DW$7)</f>
        <v>-5.5131996340307313E-2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6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7">S8</f>
        <v>1.6390222167212729</v>
      </c>
      <c r="AX8">
        <f t="shared" ref="AX8:AX16" si="8">T8</f>
        <v>2.527753476936291</v>
      </c>
      <c r="AY8">
        <f t="shared" ref="AY8:AY16" si="9">U8</f>
        <v>2.5561854781162587</v>
      </c>
      <c r="AZ8">
        <f t="shared" ref="AZ8:AZ16" si="10">V8</f>
        <v>2.721050239840622</v>
      </c>
      <c r="BB8">
        <f t="shared" ref="BB8:BB16" si="11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12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3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4.1528451980956643E-2</v>
      </c>
      <c r="BZ8">
        <f>$BH$8-$BM$8</f>
        <v>4.6280670749052455E-2</v>
      </c>
      <c r="CA8">
        <f>$BI$8-$BN$8</f>
        <v>7.4819741680556037E-2</v>
      </c>
      <c r="CB8">
        <f>$BJ$8-$BO$8</f>
        <v>4.510135681299883E-2</v>
      </c>
      <c r="DT8">
        <f t="shared" ref="DT8:DT16" si="14">BY8</f>
        <v>4.1528451980956643E-2</v>
      </c>
      <c r="DU8">
        <f t="shared" ref="DU8:DU16" si="15">BZ8</f>
        <v>4.6280670749052455E-2</v>
      </c>
      <c r="DV8">
        <f t="shared" ref="DV8:DV16" si="16">CA8</f>
        <v>7.4819741680556037E-2</v>
      </c>
      <c r="DW8">
        <f t="shared" ref="DW8:DW16" si="17">CB8</f>
        <v>4.510135681299883E-2</v>
      </c>
      <c r="DY8">
        <v>-0.10368870892104799</v>
      </c>
      <c r="DZ8">
        <v>1.8442071647290847E-2</v>
      </c>
      <c r="EA8">
        <v>-0.11404331976052114</v>
      </c>
      <c r="EB8">
        <v>1.2062734587619023E-2</v>
      </c>
      <c r="EC8">
        <v>2.0796813233979652E-2</v>
      </c>
      <c r="ED8">
        <v>8.7651503848415122E-2</v>
      </c>
      <c r="EE8">
        <v>1.5685354906909175E-2</v>
      </c>
      <c r="EF8">
        <v>2.1427745200329074E-3</v>
      </c>
      <c r="EG8">
        <v>1.3987029848460024E-2</v>
      </c>
      <c r="EH8">
        <v>4.6963746088862446E-2</v>
      </c>
      <c r="EJ8">
        <f>(1/4)*SUM($DT$8:$DW$8)</f>
        <v>5.1932555305890984E-2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6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7"/>
        <v>2.3788781081305572</v>
      </c>
      <c r="AX9">
        <f t="shared" si="8"/>
        <v>3.1202056587439597</v>
      </c>
      <c r="AY9">
        <f t="shared" si="9"/>
        <v>3.1038267302536977</v>
      </c>
      <c r="AZ9">
        <f t="shared" si="10"/>
        <v>3.9118639664977892</v>
      </c>
      <c r="BB9">
        <f t="shared" si="11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12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3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  <c r="BY9">
        <f>$BG$9-$BL$9</f>
        <v>8.7028414922918698E-2</v>
      </c>
      <c r="BZ9">
        <f>$BH$9-$BM$9</f>
        <v>8.3694777267371206E-2</v>
      </c>
      <c r="CA9">
        <f>$BI$9-$BN$9</f>
        <v>0.12937601747193977</v>
      </c>
      <c r="CB9">
        <f>$BJ$9-$BO$9</f>
        <v>-0.85162749203677679</v>
      </c>
      <c r="DT9">
        <f t="shared" si="14"/>
        <v>8.7028414922918698E-2</v>
      </c>
      <c r="DU9">
        <f t="shared" si="15"/>
        <v>8.3694777267371206E-2</v>
      </c>
      <c r="DV9">
        <f t="shared" si="16"/>
        <v>0.12937601747193977</v>
      </c>
      <c r="DW9">
        <f t="shared" si="17"/>
        <v>-0.85162749203677679</v>
      </c>
      <c r="DY9">
        <v>-0.10525603226043795</v>
      </c>
      <c r="DZ9">
        <v>3.1630222285744518E-2</v>
      </c>
      <c r="EA9">
        <v>3.7568459017870717E-2</v>
      </c>
      <c r="EB9">
        <v>2.1219228148676113E-2</v>
      </c>
      <c r="EC9">
        <v>-0.14978486775463992</v>
      </c>
      <c r="ED9">
        <v>0.12869979693021957</v>
      </c>
      <c r="EE9">
        <v>3.8313376513227783E-2</v>
      </c>
      <c r="EF9">
        <v>-0.108744769550277</v>
      </c>
      <c r="EG9">
        <v>2.7572734343521744E-2</v>
      </c>
      <c r="EH9">
        <v>7.8781852326094498E-2</v>
      </c>
      <c r="EJ9">
        <f>(1/4)*SUM($DT$9:$DW$9)</f>
        <v>-0.13788207059363677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6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7"/>
        <v>1.3017593901655176</v>
      </c>
      <c r="AX10">
        <f t="shared" si="8"/>
        <v>2.0949488252684261</v>
      </c>
      <c r="AY10">
        <f t="shared" si="9"/>
        <v>2.1436400171048029</v>
      </c>
      <c r="AZ10">
        <f t="shared" si="10"/>
        <v>2.298321043177916</v>
      </c>
      <c r="BB10">
        <f t="shared" si="11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12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0</v>
      </c>
      <c r="BM10">
        <v>0</v>
      </c>
      <c r="BN10">
        <v>0</v>
      </c>
      <c r="BO10">
        <v>0</v>
      </c>
      <c r="BQ10">
        <f t="shared" si="13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2.9639737842656284E-2</v>
      </c>
      <c r="BZ10">
        <f>$BH$10-$BM$10</f>
        <v>3.0021678694139516E-2</v>
      </c>
      <c r="CA10">
        <f>$BI$10-$BN$10</f>
        <v>4.9527908330705188E-2</v>
      </c>
      <c r="CB10">
        <f>$BJ$10-$BO$10</f>
        <v>2.9552937123020529E-2</v>
      </c>
      <c r="DT10">
        <f t="shared" si="14"/>
        <v>2.9639737842656284E-2</v>
      </c>
      <c r="DU10">
        <f t="shared" si="15"/>
        <v>3.0021678694139516E-2</v>
      </c>
      <c r="DV10">
        <f t="shared" si="16"/>
        <v>4.9527908330705188E-2</v>
      </c>
      <c r="DW10">
        <f t="shared" si="17"/>
        <v>2.9552937123020529E-2</v>
      </c>
      <c r="DY10">
        <v>9.1818219551134977E-2</v>
      </c>
      <c r="DZ10">
        <v>2.7961901037311308E-2</v>
      </c>
      <c r="EA10">
        <v>-7.9002349298865071E-2</v>
      </c>
      <c r="EB10">
        <v>1.8649058382137949E-2</v>
      </c>
      <c r="EC10">
        <v>-5.6908611254984434E-2</v>
      </c>
      <c r="ED10">
        <v>7.8869109469616797E-2</v>
      </c>
      <c r="EE10">
        <v>3.3196785405353535E-2</v>
      </c>
      <c r="EF10">
        <v>-0.19095402226013028</v>
      </c>
      <c r="EG10">
        <v>2.2787561190021906E-2</v>
      </c>
      <c r="EH10">
        <v>5.3582347778403344E-2</v>
      </c>
      <c r="EJ10">
        <f>(1/4)*SUM($DT$10:$DW$10)</f>
        <v>3.4685565497630383E-2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6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7"/>
        <v>2.2180639323799607</v>
      </c>
      <c r="AX11">
        <f t="shared" si="8"/>
        <v>3.1996750263059681</v>
      </c>
      <c r="AY11">
        <f t="shared" si="9"/>
        <v>2.1821974475465247</v>
      </c>
      <c r="AZ11">
        <f t="shared" si="10"/>
        <v>3.0414325893005563</v>
      </c>
      <c r="BB11">
        <f t="shared" si="11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12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1</v>
      </c>
      <c r="BM11">
        <v>0</v>
      </c>
      <c r="BN11">
        <v>0</v>
      </c>
      <c r="BO11">
        <v>0</v>
      </c>
      <c r="BQ11">
        <f t="shared" si="13"/>
        <v>2.6023347810936226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-0.92589963204912884</v>
      </c>
      <c r="BZ11">
        <f>$BH$11-$BM$11</f>
        <v>9.0617372568489757E-2</v>
      </c>
      <c r="CA11">
        <f>$BI$11-$BN$11</f>
        <v>5.1474870946421836E-2</v>
      </c>
      <c r="CB11">
        <f>$BJ$11-$BO$11</f>
        <v>6.2134083068361573E-2</v>
      </c>
      <c r="DT11">
        <f t="shared" si="14"/>
        <v>-0.92589963204912884</v>
      </c>
      <c r="DU11">
        <f t="shared" si="15"/>
        <v>9.0617372568489757E-2</v>
      </c>
      <c r="DV11">
        <f t="shared" si="16"/>
        <v>5.1474870946421836E-2</v>
      </c>
      <c r="DW11">
        <f t="shared" si="17"/>
        <v>6.2134083068361573E-2</v>
      </c>
      <c r="DY11">
        <v>-5.9240131472986166E-2</v>
      </c>
      <c r="DZ11">
        <v>3.1052988174683639E-2</v>
      </c>
      <c r="EA11">
        <v>-0.12121485526773385</v>
      </c>
      <c r="EB11">
        <v>2.0563402199077128E-2</v>
      </c>
      <c r="EC11">
        <v>-4.028706279043763E-2</v>
      </c>
      <c r="ED11">
        <v>0.12365208744042006</v>
      </c>
      <c r="EE11">
        <v>3.2475344260257728E-2</v>
      </c>
      <c r="EF11">
        <v>-8.4368373223616094E-2</v>
      </c>
      <c r="EG11">
        <v>2.4856117449739992E-2</v>
      </c>
      <c r="EH11">
        <v>7.251048323059521E-2</v>
      </c>
      <c r="EJ11">
        <f>(1/4)*SUM($DT$11:$DW$11)</f>
        <v>-0.1804183263664639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6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7"/>
        <v>3.2267732393176032</v>
      </c>
      <c r="AX12">
        <f t="shared" si="8"/>
        <v>4.3430642418810885</v>
      </c>
      <c r="AY12">
        <f t="shared" si="9"/>
        <v>3.2694226696511328</v>
      </c>
      <c r="AZ12">
        <f t="shared" si="10"/>
        <v>4.091106803356201</v>
      </c>
      <c r="BB12">
        <f t="shared" si="11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12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3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0.20318762328649792</v>
      </c>
      <c r="BZ12">
        <f>$BH$12-$BM$12</f>
        <v>0.28430146181450178</v>
      </c>
      <c r="CA12">
        <f>$BI$12-$BN$12</f>
        <v>0.15267614335595914</v>
      </c>
      <c r="CB12">
        <f>$BJ$12-$BO$12</f>
        <v>0.17749969562355186</v>
      </c>
      <c r="DT12">
        <f t="shared" si="14"/>
        <v>0.20318762328649792</v>
      </c>
      <c r="DU12">
        <f t="shared" si="15"/>
        <v>0.28430146181450178</v>
      </c>
      <c r="DV12">
        <f t="shared" si="16"/>
        <v>0.15267614335595914</v>
      </c>
      <c r="DW12">
        <f t="shared" si="17"/>
        <v>0.17749969562355186</v>
      </c>
      <c r="DY12">
        <v>-0.10417131784312386</v>
      </c>
      <c r="DZ12">
        <v>1.3629213230888143E-2</v>
      </c>
      <c r="EA12">
        <v>-7.4602470704519142E-2</v>
      </c>
      <c r="EB12">
        <v>8.9045189744880824E-3</v>
      </c>
      <c r="EC12">
        <v>1.4977136723652716E-2</v>
      </c>
      <c r="ED12">
        <v>6.9410900783245924E-2</v>
      </c>
      <c r="EE12">
        <v>1.1168836698792135E-2</v>
      </c>
      <c r="EF12">
        <v>1.3767545550931489E-2</v>
      </c>
      <c r="EG12">
        <v>1.0401624792049299E-2</v>
      </c>
      <c r="EH12">
        <v>3.6514011793595223E-2</v>
      </c>
      <c r="EJ12">
        <f>(1/4)*SUM($DT$12:$DW$12)</f>
        <v>0.20441623102012765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-5.5131996340307313E-2</v>
      </c>
      <c r="FA12">
        <f>(1/4)*SUM($DT$8:$DW$8)</f>
        <v>5.1932555305890984E-2</v>
      </c>
      <c r="FB12">
        <f>(1/4)*SUM($DT$9:$DW$9)</f>
        <v>-0.13788207059363677</v>
      </c>
      <c r="FC12">
        <f>(1/4)*SUM($DT$10:$DW$10)</f>
        <v>3.4685565497630383E-2</v>
      </c>
      <c r="FD12">
        <f>(1/4)*SUM($DT$11:$DW$11)</f>
        <v>-0.1804183263664639</v>
      </c>
      <c r="FE12">
        <f>(1/4)*SUM($DT$12:$DW$12)</f>
        <v>0.20441623102012765</v>
      </c>
      <c r="FF12">
        <f>(1/4)*SUM($DT$13:$DW$13)</f>
        <v>6.0528301466584104E-2</v>
      </c>
      <c r="FG12">
        <f>(1/4)*SUM($DT$14:$DW$14)</f>
        <v>-0.14561919203889134</v>
      </c>
      <c r="FH12">
        <f>(1/4)*SUM($DT$15:$DW$15)</f>
        <v>4.3301574644372787E-2</v>
      </c>
      <c r="FI12">
        <f>(1/4)*SUM($DT$16:$DW$16)</f>
        <v>0.12418735740469346</v>
      </c>
      <c r="FL12">
        <f>EN12-($EU$10*EZ12)</f>
        <v>0.79319026080609845</v>
      </c>
      <c r="FM12">
        <f t="shared" ref="FM12:FU12" si="18">EO12-($EU$10*FA12)</f>
        <v>6.5697003474262994E-2</v>
      </c>
      <c r="FN12">
        <f t="shared" si="18"/>
        <v>0.1372402724516141</v>
      </c>
      <c r="FO12">
        <f t="shared" si="18"/>
        <v>0.28977461737768045</v>
      </c>
      <c r="FP12">
        <f t="shared" si="18"/>
        <v>0.80426826976215327</v>
      </c>
      <c r="FQ12">
        <f t="shared" si="18"/>
        <v>0.87244921312434476</v>
      </c>
      <c r="FR12">
        <f t="shared" si="18"/>
        <v>0.41189997502640535</v>
      </c>
      <c r="FS12">
        <f t="shared" si="18"/>
        <v>5.5023943437195376E-2</v>
      </c>
      <c r="FT12">
        <f t="shared" si="18"/>
        <v>0.22621455674066371</v>
      </c>
      <c r="FU12">
        <f t="shared" si="18"/>
        <v>0.64909845680368261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6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7"/>
        <v>2.3797109999416945</v>
      </c>
      <c r="AX13">
        <f t="shared" si="8"/>
        <v>2.1068024244132157</v>
      </c>
      <c r="AY13">
        <f t="shared" si="9"/>
        <v>2.6462854590153797</v>
      </c>
      <c r="AZ13">
        <f t="shared" si="10"/>
        <v>2.667708059108985</v>
      </c>
      <c r="BB13">
        <f t="shared" si="11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12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3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8.7100930371613913E-2</v>
      </c>
      <c r="BZ13">
        <f>$BH$13-$BM$13</f>
        <v>3.0379661137625472E-2</v>
      </c>
      <c r="CA13">
        <f>$BI$13-$BN$13</f>
        <v>8.1874022689534309E-2</v>
      </c>
      <c r="CB13">
        <f>$BJ$13-$BO$13</f>
        <v>4.2758591667562719E-2</v>
      </c>
      <c r="DT13">
        <f t="shared" si="14"/>
        <v>8.7100930371613913E-2</v>
      </c>
      <c r="DU13">
        <f t="shared" si="15"/>
        <v>3.0379661137625472E-2</v>
      </c>
      <c r="DV13">
        <f t="shared" si="16"/>
        <v>8.1874022689534309E-2</v>
      </c>
      <c r="DW13">
        <f t="shared" si="17"/>
        <v>4.2758591667562719E-2</v>
      </c>
      <c r="DY13">
        <v>5.234493654797024E-2</v>
      </c>
      <c r="DZ13">
        <v>2.6882457033766835E-2</v>
      </c>
      <c r="EA13">
        <v>-5.6070938557924221E-2</v>
      </c>
      <c r="EB13">
        <v>1.7945476115639437E-2</v>
      </c>
      <c r="EC13">
        <v>-6.7481478428373043E-2</v>
      </c>
      <c r="ED13">
        <v>8.2604994890859429E-2</v>
      </c>
      <c r="EE13">
        <v>3.1947711628281805E-2</v>
      </c>
      <c r="EF13">
        <v>-0.16492368319329295</v>
      </c>
      <c r="EG13">
        <v>2.218221789665431E-2</v>
      </c>
      <c r="EH13">
        <v>5.456830606641818E-2</v>
      </c>
      <c r="EJ13">
        <f>(1/4)*SUM($DT$13:$DW$13)</f>
        <v>6.0528301466584104E-2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6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7"/>
        <v>2.7868532319673616</v>
      </c>
      <c r="AX14">
        <f t="shared" si="8"/>
        <v>3.0719221298672119</v>
      </c>
      <c r="AY14">
        <f t="shared" si="9"/>
        <v>3.0514908972510129</v>
      </c>
      <c r="AZ14">
        <f t="shared" si="10"/>
        <v>3.3444260126265681</v>
      </c>
      <c r="BB14">
        <f t="shared" si="11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12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3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  <c r="BY14">
        <f>$BG$14-$BL$14</f>
        <v>0.13087069798503509</v>
      </c>
      <c r="BZ14">
        <f>$BH$14-$BM$14</f>
        <v>7.9749705465258725E-2</v>
      </c>
      <c r="CA14">
        <f>$BI$14-$BN$14</f>
        <v>-0.87722085215113166</v>
      </c>
      <c r="CB14">
        <f>$BJ$14-$BO$14</f>
        <v>8.41236805452725E-2</v>
      </c>
      <c r="DT14">
        <f t="shared" si="14"/>
        <v>0.13087069798503509</v>
      </c>
      <c r="DU14">
        <f t="shared" si="15"/>
        <v>7.9749705465258725E-2</v>
      </c>
      <c r="DV14">
        <f t="shared" si="16"/>
        <v>-0.87722085215113166</v>
      </c>
      <c r="DW14">
        <f t="shared" si="17"/>
        <v>8.41236805452725E-2</v>
      </c>
      <c r="DY14">
        <v>-8.8175671140082318E-2</v>
      </c>
      <c r="DZ14">
        <v>1.0336991442693632E-2</v>
      </c>
      <c r="EA14">
        <v>-1.5575581723985148E-2</v>
      </c>
      <c r="EB14">
        <v>6.7991986132789114E-3</v>
      </c>
      <c r="EC14">
        <v>-4.8992613897675327E-3</v>
      </c>
      <c r="ED14">
        <v>5.1229410081756445E-2</v>
      </c>
      <c r="EE14">
        <v>9.3667149740611459E-3</v>
      </c>
      <c r="EF14">
        <v>-5.1687887369363372E-3</v>
      </c>
      <c r="EG14">
        <v>8.3253829897448721E-3</v>
      </c>
      <c r="EH14">
        <v>2.7761604889236364E-2</v>
      </c>
      <c r="EJ14">
        <f>(1/4)*SUM($DT$14:$DW$14)</f>
        <v>-0.14561919203889134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6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7"/>
        <v>1.722676741221419</v>
      </c>
      <c r="AX15">
        <f t="shared" si="8"/>
        <v>2.3004990158897201</v>
      </c>
      <c r="AY15">
        <f t="shared" si="9"/>
        <v>2.3441895572596541</v>
      </c>
      <c r="AZ15">
        <f t="shared" si="10"/>
        <v>2.3349315629832752</v>
      </c>
      <c r="BB15">
        <f t="shared" si="11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12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3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4.5151942704838015E-2</v>
      </c>
      <c r="BZ15">
        <f>$BH$15-$BM$15</f>
        <v>3.6872644492678866E-2</v>
      </c>
      <c r="CA15">
        <f>$BI$15-$BN$15</f>
        <v>6.0526776597512086E-2</v>
      </c>
      <c r="CB15">
        <f>$BJ$15-$BO$15</f>
        <v>3.0654934782462187E-2</v>
      </c>
      <c r="DT15">
        <f t="shared" si="14"/>
        <v>4.5151942704838015E-2</v>
      </c>
      <c r="DU15">
        <f t="shared" si="15"/>
        <v>3.6872644492678866E-2</v>
      </c>
      <c r="DV15">
        <f t="shared" si="16"/>
        <v>6.0526776597512086E-2</v>
      </c>
      <c r="DW15">
        <f t="shared" si="17"/>
        <v>3.0654934782462187E-2</v>
      </c>
      <c r="DY15">
        <v>-5.6173805830246434E-2</v>
      </c>
      <c r="DZ15">
        <v>2.6677332776399637E-2</v>
      </c>
      <c r="EA15">
        <v>-0.11932136411823663</v>
      </c>
      <c r="EB15">
        <v>1.7935059701019451E-2</v>
      </c>
      <c r="EC15">
        <v>-0.16028848451070909</v>
      </c>
      <c r="ED15">
        <v>0.12735782902291559</v>
      </c>
      <c r="EE15">
        <v>3.2939366716726134E-2</v>
      </c>
      <c r="EF15">
        <v>3.3607790682785292E-2</v>
      </c>
      <c r="EG15">
        <v>2.2776775182312109E-2</v>
      </c>
      <c r="EH15">
        <v>7.4489500377033988E-2</v>
      </c>
      <c r="EJ15">
        <f>(1/4)*SUM($DT$15:$DW$15)</f>
        <v>4.3301574644372787E-2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6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7"/>
        <v>2.8583333803219286</v>
      </c>
      <c r="AX16">
        <f t="shared" si="8"/>
        <v>3.6483808032226674</v>
      </c>
      <c r="AY16">
        <f t="shared" si="9"/>
        <v>2.9856016474222073</v>
      </c>
      <c r="AZ16">
        <f t="shared" si="10"/>
        <v>3.5102737105054773</v>
      </c>
      <c r="BB16">
        <f t="shared" si="11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12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3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0.1405678015708218</v>
      </c>
      <c r="BZ16">
        <f>$BH$16-$BM$16</f>
        <v>0.14193251835400819</v>
      </c>
      <c r="CA16">
        <f>$BI$16-$BN$16</f>
        <v>0.11495007982882964</v>
      </c>
      <c r="CB16">
        <f>$BJ$16-$BO$16</f>
        <v>9.9299029865114199E-2</v>
      </c>
      <c r="DT16">
        <f t="shared" si="14"/>
        <v>0.1405678015708218</v>
      </c>
      <c r="DU16">
        <f t="shared" si="15"/>
        <v>0.14193251835400819</v>
      </c>
      <c r="DV16">
        <f t="shared" si="16"/>
        <v>0.11495007982882964</v>
      </c>
      <c r="DW16">
        <f t="shared" si="17"/>
        <v>9.9299029865114199E-2</v>
      </c>
      <c r="DY16">
        <v>-4.9579880471676177E-2</v>
      </c>
      <c r="DZ16">
        <v>2.80600805065656E-2</v>
      </c>
      <c r="EA16">
        <v>-0.14133035341639805</v>
      </c>
      <c r="EB16">
        <v>1.8537235791447209E-2</v>
      </c>
      <c r="EC16">
        <v>-2.0528378821998372E-2</v>
      </c>
      <c r="ED16">
        <v>0.1130458169463643</v>
      </c>
      <c r="EE16">
        <v>2.8452329414723435E-2</v>
      </c>
      <c r="EF16">
        <v>-6.4184139447016952E-2</v>
      </c>
      <c r="EG16">
        <v>2.2083219757847352E-2</v>
      </c>
      <c r="EH16">
        <v>6.5444069740141664E-2</v>
      </c>
      <c r="EJ16">
        <f>(1/4)*SUM($DT$16:$DW$16)</f>
        <v>0.12418735740469346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7.7226357341150825E-2</v>
      </c>
      <c r="FA16">
        <v>2.331678995092442E-2</v>
      </c>
      <c r="FB16">
        <v>-0.11891300810294803</v>
      </c>
      <c r="FC16">
        <v>1.571962389841023E-2</v>
      </c>
      <c r="FD16">
        <v>-0.1322123696055918</v>
      </c>
      <c r="FE16">
        <v>8.5056954292391948E-2</v>
      </c>
      <c r="FF16">
        <v>3.0756806147168546E-2</v>
      </c>
      <c r="FG16">
        <v>-5.5420732760344413E-2</v>
      </c>
      <c r="FH16">
        <v>1.9711132818300892E-2</v>
      </c>
      <c r="FI16">
        <v>5.475844602053738E-2</v>
      </c>
      <c r="FL16">
        <f>EN16-($EU$10*EZ16)</f>
        <v>0.62658262731611192</v>
      </c>
      <c r="FM16">
        <f t="shared" ref="FM16:FU25" si="19">EO16-($EU$10*FA16)</f>
        <v>0.14068871055168974</v>
      </c>
      <c r="FN16">
        <f t="shared" si="19"/>
        <v>0.45603759237652541</v>
      </c>
      <c r="FO16">
        <f t="shared" si="19"/>
        <v>0.15777546507459456</v>
      </c>
      <c r="FP16">
        <f t="shared" si="19"/>
        <v>0.43305446648218682</v>
      </c>
      <c r="FQ16">
        <f t="shared" si="19"/>
        <v>0.51068816597522859</v>
      </c>
      <c r="FR16">
        <f t="shared" si="19"/>
        <v>0.75286875188643554</v>
      </c>
      <c r="FS16">
        <f t="shared" si="19"/>
        <v>0.95242071441576437</v>
      </c>
      <c r="FT16">
        <f t="shared" si="19"/>
        <v>0.38205549853828125</v>
      </c>
      <c r="FU16">
        <f t="shared" si="19"/>
        <v>0.39055972106857062</v>
      </c>
    </row>
    <row r="17" spans="1:177">
      <c r="A17">
        <v>16</v>
      </c>
      <c r="BQ17">
        <f>SUM(BQ7:BQ16)</f>
        <v>2.6023347810936226</v>
      </c>
      <c r="BR17">
        <f t="shared" ref="BR17:BT17" si="20">SUM(BR7:BR16)</f>
        <v>1.7364221590022071</v>
      </c>
      <c r="BS17">
        <f t="shared" si="20"/>
        <v>2.0973680834787047</v>
      </c>
      <c r="BT17">
        <f t="shared" si="20"/>
        <v>1.9080292217234396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-0.10368870892104799</v>
      </c>
      <c r="FA17">
        <v>1.8442071647290847E-2</v>
      </c>
      <c r="FB17">
        <v>-0.11404331976052114</v>
      </c>
      <c r="FC17">
        <v>1.2062734587619023E-2</v>
      </c>
      <c r="FD17">
        <v>2.0796813233979652E-2</v>
      </c>
      <c r="FE17">
        <v>8.7651503848415122E-2</v>
      </c>
      <c r="FF17">
        <v>1.5685354906909175E-2</v>
      </c>
      <c r="FG17">
        <v>2.1427745200329074E-3</v>
      </c>
      <c r="FH17">
        <v>1.3987029848460024E-2</v>
      </c>
      <c r="FI17">
        <v>4.6963746088862446E-2</v>
      </c>
      <c r="FL17">
        <f t="shared" ref="FL17:FL25" si="21">EN17-($EU$10*EZ17)</f>
        <v>0.24266086203228351</v>
      </c>
      <c r="FM17">
        <f t="shared" si="19"/>
        <v>0.9117871513861554</v>
      </c>
      <c r="FN17">
        <f t="shared" si="19"/>
        <v>0.61883066779282891</v>
      </c>
      <c r="FO17">
        <f t="shared" si="19"/>
        <v>0.12336642139851975</v>
      </c>
      <c r="FP17">
        <f t="shared" si="19"/>
        <v>0.84819527670315886</v>
      </c>
      <c r="FQ17">
        <f t="shared" si="19"/>
        <v>0.5707304930243402</v>
      </c>
      <c r="FR17">
        <f t="shared" si="19"/>
        <v>3.8554227454221671E-2</v>
      </c>
      <c r="FS17">
        <f t="shared" si="19"/>
        <v>0.44437644509429841</v>
      </c>
      <c r="FT17">
        <f t="shared" si="19"/>
        <v>0.88512740131210499</v>
      </c>
      <c r="FU17">
        <f t="shared" si="19"/>
        <v>0.23379139661447695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-0.10525603226043795</v>
      </c>
      <c r="FA18">
        <v>3.1630222285744518E-2</v>
      </c>
      <c r="FB18">
        <v>3.7568459017870717E-2</v>
      </c>
      <c r="FC18">
        <v>2.1219228148676113E-2</v>
      </c>
      <c r="FD18">
        <v>-0.14978486775463992</v>
      </c>
      <c r="FE18">
        <v>0.12869979693021957</v>
      </c>
      <c r="FF18">
        <v>3.8313376513227783E-2</v>
      </c>
      <c r="FG18">
        <v>-0.108744769550277</v>
      </c>
      <c r="FH18">
        <v>2.7572734343521744E-2</v>
      </c>
      <c r="FI18">
        <v>7.8781852326094498E-2</v>
      </c>
      <c r="FL18">
        <f t="shared" si="21"/>
        <v>5.5915184005464712E-2</v>
      </c>
      <c r="FM18">
        <f t="shared" si="19"/>
        <v>0.55244667308177109</v>
      </c>
      <c r="FN18">
        <f t="shared" si="19"/>
        <v>2.769163646511302E-2</v>
      </c>
      <c r="FO18">
        <f t="shared" si="19"/>
        <v>1.0842532583712157E-2</v>
      </c>
      <c r="FP18">
        <f t="shared" si="19"/>
        <v>0.3736084196120476</v>
      </c>
      <c r="FQ18">
        <f t="shared" si="19"/>
        <v>0.79172822291766642</v>
      </c>
      <c r="FR18">
        <f t="shared" si="19"/>
        <v>0.49280961682316499</v>
      </c>
      <c r="FS18">
        <f t="shared" si="19"/>
        <v>0.86812883174800981</v>
      </c>
      <c r="FT18">
        <f t="shared" si="19"/>
        <v>0.72235496081140882</v>
      </c>
      <c r="FU18">
        <f t="shared" si="19"/>
        <v>0.6641761432748049</v>
      </c>
    </row>
    <row r="19" spans="1:177">
      <c r="A19">
        <v>18</v>
      </c>
      <c r="BN19" t="s">
        <v>35</v>
      </c>
      <c r="BO19">
        <f>BS21</f>
        <v>1.8443672873939319E-4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9.1818219551134977E-2</v>
      </c>
      <c r="FA19">
        <v>2.7961901037311308E-2</v>
      </c>
      <c r="FB19">
        <v>-7.9002349298865071E-2</v>
      </c>
      <c r="FC19">
        <v>1.8649058382137949E-2</v>
      </c>
      <c r="FD19">
        <v>-5.6908611254984434E-2</v>
      </c>
      <c r="FE19">
        <v>7.8869109469616797E-2</v>
      </c>
      <c r="FF19">
        <v>3.3196785405353535E-2</v>
      </c>
      <c r="FG19">
        <v>-0.19095402226013028</v>
      </c>
      <c r="FH19">
        <v>2.2787561190021906E-2</v>
      </c>
      <c r="FI19">
        <v>5.3582347778403344E-2</v>
      </c>
      <c r="FL19">
        <f t="shared" si="21"/>
        <v>0.99153227814853107</v>
      </c>
      <c r="FM19">
        <f t="shared" si="19"/>
        <v>0.96700451149909483</v>
      </c>
      <c r="FN19">
        <f t="shared" si="19"/>
        <v>0.88286577719611303</v>
      </c>
      <c r="FO19">
        <f t="shared" si="19"/>
        <v>0.92275640091598798</v>
      </c>
      <c r="FP19">
        <f t="shared" si="19"/>
        <v>0.35576980926290713</v>
      </c>
      <c r="FQ19">
        <f t="shared" si="19"/>
        <v>0.81182066675744069</v>
      </c>
      <c r="FR19">
        <f t="shared" si="19"/>
        <v>0.65063678440185935</v>
      </c>
      <c r="FS19">
        <f t="shared" si="19"/>
        <v>0.79188373085575725</v>
      </c>
      <c r="FT19">
        <f t="shared" si="19"/>
        <v>0.80875934528378313</v>
      </c>
      <c r="FU19">
        <f t="shared" si="19"/>
        <v>0.61307061375328742</v>
      </c>
    </row>
    <row r="20" spans="1:177">
      <c r="A20">
        <v>19</v>
      </c>
      <c r="AV20" t="s">
        <v>108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22">SUM(BC7:BC16)</f>
        <v>3.5173930996263048</v>
      </c>
      <c r="BD20">
        <f t="shared" si="22"/>
        <v>6.1730189333636822</v>
      </c>
      <c r="BE20">
        <f t="shared" si="22"/>
        <v>3.5650219399109222</v>
      </c>
      <c r="BG20">
        <f>IF(BG7&lt;0.000000000001,0.000000000001,BG7)</f>
        <v>0.16082403138379037</v>
      </c>
      <c r="BH20">
        <f t="shared" ref="BH20:BJ20" si="23">IF(BH7&lt;0.000000000001,0.000000000001,BH7)</f>
        <v>0.17614950945687421</v>
      </c>
      <c r="BI20">
        <f t="shared" si="23"/>
        <v>0.16199529124967374</v>
      </c>
      <c r="BJ20">
        <f t="shared" si="23"/>
        <v>0.28050318254843237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-5.9240131472986166E-2</v>
      </c>
      <c r="FA20">
        <v>3.1052988174683639E-2</v>
      </c>
      <c r="FB20">
        <v>-0.12121485526773385</v>
      </c>
      <c r="FC20">
        <v>2.0563402199077128E-2</v>
      </c>
      <c r="FD20">
        <v>-4.028706279043763E-2</v>
      </c>
      <c r="FE20">
        <v>0.12365208744042006</v>
      </c>
      <c r="FF20">
        <v>3.2475344260257728E-2</v>
      </c>
      <c r="FG20">
        <v>-8.4368373223616094E-2</v>
      </c>
      <c r="FH20">
        <v>2.4856117449739992E-2</v>
      </c>
      <c r="FI20">
        <v>7.251048323059521E-2</v>
      </c>
      <c r="FL20">
        <f t="shared" si="21"/>
        <v>0.63007955066341093</v>
      </c>
      <c r="FM20">
        <f t="shared" si="19"/>
        <v>0.29033120961576125</v>
      </c>
      <c r="FN20">
        <f t="shared" si="19"/>
        <v>0.77757393285826371</v>
      </c>
      <c r="FO20">
        <f t="shared" si="19"/>
        <v>0.66132005440202724</v>
      </c>
      <c r="FP20">
        <f t="shared" si="19"/>
        <v>0.49847607396939581</v>
      </c>
      <c r="FQ20">
        <f t="shared" si="19"/>
        <v>0.45688684668361418</v>
      </c>
      <c r="FR20">
        <f t="shared" si="19"/>
        <v>0.3279516877825383</v>
      </c>
      <c r="FS20">
        <f t="shared" si="19"/>
        <v>0.5450840441622623</v>
      </c>
      <c r="FT20">
        <f t="shared" si="19"/>
        <v>0.38557682882654809</v>
      </c>
      <c r="FU20">
        <f t="shared" si="19"/>
        <v>0.10155526923837638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4.1528451980956643E-2</v>
      </c>
      <c r="BH21">
        <f t="shared" si="24"/>
        <v>4.6280670749052455E-2</v>
      </c>
      <c r="BI21">
        <f t="shared" si="24"/>
        <v>7.4819741680556037E-2</v>
      </c>
      <c r="BJ21">
        <f t="shared" si="24"/>
        <v>4.510135681299883E-2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-0.10417131784312386</v>
      </c>
      <c r="FA21">
        <v>1.3629213230888143E-2</v>
      </c>
      <c r="FB21">
        <v>-7.4602470704519142E-2</v>
      </c>
      <c r="FC21">
        <v>8.9045189744880824E-3</v>
      </c>
      <c r="FD21">
        <v>1.4977136723652716E-2</v>
      </c>
      <c r="FE21">
        <v>6.9410900783245924E-2</v>
      </c>
      <c r="FF21">
        <v>1.1168836698792135E-2</v>
      </c>
      <c r="FG21">
        <v>1.3767545550931489E-2</v>
      </c>
      <c r="FH21">
        <v>1.0401624792049299E-2</v>
      </c>
      <c r="FI21">
        <v>3.6514011793595223E-2</v>
      </c>
      <c r="FL21">
        <f t="shared" si="21"/>
        <v>0.94468932862511901</v>
      </c>
      <c r="FM21">
        <f t="shared" si="19"/>
        <v>0.50658381630937832</v>
      </c>
      <c r="FN21">
        <f t="shared" si="19"/>
        <v>0.45430849617254049</v>
      </c>
      <c r="FO21">
        <f t="shared" si="19"/>
        <v>0.75262260986820306</v>
      </c>
      <c r="FP21">
        <f t="shared" si="19"/>
        <v>0.46182391851538546</v>
      </c>
      <c r="FQ21">
        <f t="shared" si="19"/>
        <v>0.95793882815910725</v>
      </c>
      <c r="FR21">
        <f t="shared" si="19"/>
        <v>0.35280533959751864</v>
      </c>
      <c r="FS21">
        <f t="shared" si="19"/>
        <v>0.86322163019353737</v>
      </c>
      <c r="FT21">
        <f t="shared" si="19"/>
        <v>0.13912145560477829</v>
      </c>
      <c r="FU21">
        <f t="shared" si="19"/>
        <v>0.98799633233750417</v>
      </c>
    </row>
    <row r="22" spans="1:177">
      <c r="A22">
        <v>21</v>
      </c>
      <c r="BG22">
        <f t="shared" si="24"/>
        <v>8.7028414922918698E-2</v>
      </c>
      <c r="BH22">
        <f t="shared" si="24"/>
        <v>8.3694777267371206E-2</v>
      </c>
      <c r="BI22">
        <f t="shared" si="24"/>
        <v>0.12937601747193977</v>
      </c>
      <c r="BJ22">
        <f t="shared" si="24"/>
        <v>0.14837250796322318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5.234493654797024E-2</v>
      </c>
      <c r="FA22">
        <v>2.6882457033766835E-2</v>
      </c>
      <c r="FB22">
        <v>-5.6070938557924221E-2</v>
      </c>
      <c r="FC22">
        <v>1.7945476115639437E-2</v>
      </c>
      <c r="FD22">
        <v>-6.7481478428373043E-2</v>
      </c>
      <c r="FE22">
        <v>8.2604994890859429E-2</v>
      </c>
      <c r="FF22">
        <v>3.1947711628281805E-2</v>
      </c>
      <c r="FG22">
        <v>-0.16492368319329295</v>
      </c>
      <c r="FH22">
        <v>2.218221789665431E-2</v>
      </c>
      <c r="FI22">
        <v>5.456830606641818E-2</v>
      </c>
      <c r="FL22">
        <f t="shared" si="21"/>
        <v>0.23691864451917774</v>
      </c>
      <c r="FM22">
        <f t="shared" si="19"/>
        <v>0.55624247355528977</v>
      </c>
      <c r="FN22">
        <f t="shared" si="19"/>
        <v>0.99215260808480576</v>
      </c>
      <c r="FO22">
        <f t="shared" si="19"/>
        <v>0.33653337727671595</v>
      </c>
      <c r="FP22">
        <f t="shared" si="19"/>
        <v>1.35539919558912E-3</v>
      </c>
      <c r="FQ22">
        <f t="shared" si="19"/>
        <v>5.8250903018772913E-2</v>
      </c>
      <c r="FR22">
        <f t="shared" si="19"/>
        <v>0.63207004195421657</v>
      </c>
      <c r="FS22">
        <f t="shared" si="19"/>
        <v>0.73142562554753066</v>
      </c>
      <c r="FT22">
        <f t="shared" si="19"/>
        <v>0.20699758721057612</v>
      </c>
      <c r="FU22">
        <f t="shared" si="19"/>
        <v>0.60439955415938718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5">EO16</f>
        <v>0.14071202734164068</v>
      </c>
      <c r="U23">
        <f t="shared" si="25"/>
        <v>0.45591867936842245</v>
      </c>
      <c r="V23">
        <f t="shared" si="25"/>
        <v>0.15779118469849296</v>
      </c>
      <c r="W23">
        <f t="shared" si="25"/>
        <v>0.43292225411258123</v>
      </c>
      <c r="X23">
        <f t="shared" si="25"/>
        <v>0.51077322292952099</v>
      </c>
      <c r="Y23">
        <f t="shared" si="25"/>
        <v>0.75289950869258271</v>
      </c>
      <c r="Z23">
        <f t="shared" si="25"/>
        <v>0.95236529368300404</v>
      </c>
      <c r="AA23">
        <f t="shared" si="25"/>
        <v>0.38207520967109954</v>
      </c>
      <c r="AB23">
        <f t="shared" si="25"/>
        <v>0.39061447951459116</v>
      </c>
      <c r="BG23">
        <f t="shared" si="24"/>
        <v>2.9639737842656284E-2</v>
      </c>
      <c r="BH23">
        <f t="shared" si="24"/>
        <v>3.0021678694139516E-2</v>
      </c>
      <c r="BI23">
        <f t="shared" si="24"/>
        <v>4.9527908330705188E-2</v>
      </c>
      <c r="BJ23">
        <f t="shared" si="24"/>
        <v>2.9552937123020529E-2</v>
      </c>
      <c r="BM23">
        <f>0.5*$BL$21*B23*B23</f>
        <v>1.9635128610301687E-6</v>
      </c>
      <c r="BN23">
        <f t="shared" ref="BN23:BV32" si="26">0.5*$BL$21*C23*C23</f>
        <v>2.941699116530985E-7</v>
      </c>
      <c r="BO23">
        <f t="shared" si="26"/>
        <v>1.5573740301871247E-8</v>
      </c>
      <c r="BP23">
        <f t="shared" si="26"/>
        <v>4.9165917424890789E-6</v>
      </c>
      <c r="BQ23">
        <f t="shared" si="26"/>
        <v>1.984627958413798E-6</v>
      </c>
      <c r="BR23">
        <f t="shared" si="26"/>
        <v>4.461205597026056E-6</v>
      </c>
      <c r="BS23">
        <f t="shared" si="26"/>
        <v>2.807762492181283E-7</v>
      </c>
      <c r="BT23">
        <f t="shared" si="26"/>
        <v>2.2660544391102204E-6</v>
      </c>
      <c r="BU23">
        <f t="shared" si="26"/>
        <v>4.6789143168160951E-6</v>
      </c>
      <c r="BV23">
        <f t="shared" si="26"/>
        <v>4.9765412024051772E-6</v>
      </c>
      <c r="BY23">
        <f>$BG$7-$BL$7</f>
        <v>0.16082403138379037</v>
      </c>
      <c r="BZ23">
        <f>$BG$8-$BL$8</f>
        <v>4.1528451980956643E-2</v>
      </c>
      <c r="CA23">
        <f>$BG$9-$BL$9</f>
        <v>8.7028414922918698E-2</v>
      </c>
      <c r="CB23">
        <f>$BG$10-$BL$10</f>
        <v>2.9639737842656284E-2</v>
      </c>
      <c r="CC23">
        <f>$BG$11-$BL$11</f>
        <v>-0.92589963204912884</v>
      </c>
      <c r="CD23">
        <f>$BG$12-$BL$12</f>
        <v>0.20318762328649792</v>
      </c>
      <c r="CE23">
        <f>$BG$13-$BL$13</f>
        <v>8.7100930371613913E-2</v>
      </c>
      <c r="CF23">
        <f>$BG$14-$BL$14</f>
        <v>0.13087069798503509</v>
      </c>
      <c r="CG23">
        <f>$BG$15-$BL$15</f>
        <v>4.5151942704838015E-2</v>
      </c>
      <c r="CH23">
        <f>$BG$16-$BL$16</f>
        <v>0.1405678015708218</v>
      </c>
      <c r="DT23">
        <f t="array" ref="DT23:EC26">TRANSPOSE(DT7:DW16)</f>
        <v>0.16082403138379037</v>
      </c>
      <c r="DU23">
        <v>4.1528451980956643E-2</v>
      </c>
      <c r="DV23">
        <v>8.7028414922918698E-2</v>
      </c>
      <c r="DW23">
        <v>2.9639737842656284E-2</v>
      </c>
      <c r="DX23">
        <v>-0.92589963204912884</v>
      </c>
      <c r="DY23">
        <v>0.20318762328649792</v>
      </c>
      <c r="DZ23">
        <v>8.7100930371613913E-2</v>
      </c>
      <c r="EA23">
        <v>0.13087069798503509</v>
      </c>
      <c r="EB23">
        <v>4.5151942704838015E-2</v>
      </c>
      <c r="EC23">
        <v>0.1405678015708218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-8.8175671140082318E-2</v>
      </c>
      <c r="FA23">
        <v>1.0336991442693632E-2</v>
      </c>
      <c r="FB23">
        <v>-1.5575581723985148E-2</v>
      </c>
      <c r="FC23">
        <v>6.7991986132789114E-3</v>
      </c>
      <c r="FD23">
        <v>-4.8992613897675327E-3</v>
      </c>
      <c r="FE23">
        <v>5.1229410081756445E-2</v>
      </c>
      <c r="FF23">
        <v>9.3667149740611459E-3</v>
      </c>
      <c r="FG23">
        <v>-5.1687887369363372E-3</v>
      </c>
      <c r="FH23">
        <v>8.3253829897448721E-3</v>
      </c>
      <c r="FI23">
        <v>2.7761604889236364E-2</v>
      </c>
      <c r="FL23">
        <f t="shared" si="21"/>
        <v>0.67329756941282282</v>
      </c>
      <c r="FM23">
        <f t="shared" si="19"/>
        <v>0.21116039889810334</v>
      </c>
      <c r="FN23">
        <f t="shared" si="19"/>
        <v>0.69474513486233658</v>
      </c>
      <c r="FO23">
        <f t="shared" si="19"/>
        <v>0.96402781518166125</v>
      </c>
      <c r="FP23">
        <f t="shared" si="19"/>
        <v>0.53916070992725362</v>
      </c>
      <c r="FQ23">
        <f t="shared" si="19"/>
        <v>0.77876508106079034</v>
      </c>
      <c r="FR23">
        <f t="shared" si="19"/>
        <v>0.20357443041714809</v>
      </c>
      <c r="FS23">
        <f t="shared" si="19"/>
        <v>0.40126457163438045</v>
      </c>
      <c r="FT23">
        <f t="shared" si="19"/>
        <v>0.2740449772840487</v>
      </c>
      <c r="FU23">
        <f t="shared" si="19"/>
        <v>0.77016228848029156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7">EN17</f>
        <v>0.24255717332336246</v>
      </c>
      <c r="T24">
        <f t="shared" si="25"/>
        <v>0.91180559345780265</v>
      </c>
      <c r="U24">
        <f t="shared" si="25"/>
        <v>0.61871662447306841</v>
      </c>
      <c r="V24">
        <f t="shared" si="25"/>
        <v>0.12337848413310737</v>
      </c>
      <c r="W24">
        <f t="shared" si="25"/>
        <v>0.84821607351639283</v>
      </c>
      <c r="X24">
        <f t="shared" si="25"/>
        <v>0.57081814452818858</v>
      </c>
      <c r="Y24">
        <f t="shared" si="25"/>
        <v>3.8569912809128581E-2</v>
      </c>
      <c r="Z24">
        <f t="shared" si="25"/>
        <v>0.44437858786881845</v>
      </c>
      <c r="AA24">
        <f t="shared" si="25"/>
        <v>0.88514138834195344</v>
      </c>
      <c r="AB24">
        <f t="shared" si="25"/>
        <v>0.23383836036056582</v>
      </c>
      <c r="BG24">
        <f t="shared" si="24"/>
        <v>7.4100367950871202E-2</v>
      </c>
      <c r="BH24">
        <f t="shared" si="24"/>
        <v>9.0617372568489757E-2</v>
      </c>
      <c r="BI24">
        <f t="shared" si="24"/>
        <v>5.1474870946421836E-2</v>
      </c>
      <c r="BJ24">
        <f t="shared" si="24"/>
        <v>6.2134083068361573E-2</v>
      </c>
      <c r="BM24">
        <f t="shared" ref="BM24:BM32" si="28">0.5*$BL$21*B24*B24</f>
        <v>9.8999373192973179E-8</v>
      </c>
      <c r="BN24">
        <f t="shared" si="26"/>
        <v>4.156947201304679E-6</v>
      </c>
      <c r="BO24">
        <f t="shared" si="26"/>
        <v>1.526161378108647E-6</v>
      </c>
      <c r="BP24">
        <f t="shared" si="26"/>
        <v>4.6757590230518862E-6</v>
      </c>
      <c r="BQ24">
        <f t="shared" si="26"/>
        <v>4.2155121772238531E-7</v>
      </c>
      <c r="BR24">
        <f t="shared" si="26"/>
        <v>1.2832048590501651E-6</v>
      </c>
      <c r="BS24">
        <f t="shared" si="26"/>
        <v>1.5471779821918256E-6</v>
      </c>
      <c r="BT24">
        <f t="shared" si="26"/>
        <v>2.2296539848066208E-7</v>
      </c>
      <c r="BU24">
        <f t="shared" si="26"/>
        <v>3.581319117043802E-7</v>
      </c>
      <c r="BV24">
        <f t="shared" si="26"/>
        <v>1.7358649556335555E-6</v>
      </c>
      <c r="BY24">
        <f>$BH$7-$BM$7</f>
        <v>-0.82385049054312576</v>
      </c>
      <c r="BZ24">
        <f>$BH$8-$BM$8</f>
        <v>4.6280670749052455E-2</v>
      </c>
      <c r="CA24">
        <f>$BH$9-$BM$9</f>
        <v>8.3694777267371206E-2</v>
      </c>
      <c r="CB24">
        <f>$BH$10-$BM$10</f>
        <v>3.0021678694139516E-2</v>
      </c>
      <c r="CC24">
        <f>$BH$11-$BM$11</f>
        <v>9.0617372568489757E-2</v>
      </c>
      <c r="CD24">
        <f>$BH$12-$BM$12</f>
        <v>0.28430146181450178</v>
      </c>
      <c r="CE24">
        <f>$BH$13-$BM$13</f>
        <v>3.0379661137625472E-2</v>
      </c>
      <c r="CF24">
        <f>$BH$14-$BM$14</f>
        <v>7.9749705465258725E-2</v>
      </c>
      <c r="CG24">
        <f>$BH$15-$BM$15</f>
        <v>3.6872644492678866E-2</v>
      </c>
      <c r="CH24">
        <f>$BH$16-$BM$16</f>
        <v>0.14193251835400819</v>
      </c>
      <c r="DT24">
        <v>-0.82385049054312576</v>
      </c>
      <c r="DU24">
        <v>4.6280670749052455E-2</v>
      </c>
      <c r="DV24">
        <v>8.3694777267371206E-2</v>
      </c>
      <c r="DW24">
        <v>3.0021678694139516E-2</v>
      </c>
      <c r="DX24">
        <v>9.0617372568489757E-2</v>
      </c>
      <c r="DY24">
        <v>0.28430146181450178</v>
      </c>
      <c r="DZ24">
        <v>3.0379661137625472E-2</v>
      </c>
      <c r="EA24">
        <v>7.9749705465258725E-2</v>
      </c>
      <c r="EB24">
        <v>3.6872644492678866E-2</v>
      </c>
      <c r="EC24">
        <v>0.14193251835400819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-5.6173805830246434E-2</v>
      </c>
      <c r="FA24">
        <v>2.6677332776399637E-2</v>
      </c>
      <c r="FB24">
        <v>-0.11932136411823663</v>
      </c>
      <c r="FC24">
        <v>1.7935059701019451E-2</v>
      </c>
      <c r="FD24">
        <v>-0.16028848451070909</v>
      </c>
      <c r="FE24">
        <v>0.12735782902291559</v>
      </c>
      <c r="FF24">
        <v>3.2939366716726134E-2</v>
      </c>
      <c r="FG24">
        <v>3.3607790682785292E-2</v>
      </c>
      <c r="FH24">
        <v>2.2776775182312109E-2</v>
      </c>
      <c r="FI24">
        <v>7.4489500377033988E-2</v>
      </c>
      <c r="FL24">
        <f t="shared" si="21"/>
        <v>0.96741487840470808</v>
      </c>
      <c r="FM24">
        <f t="shared" si="19"/>
        <v>0.26760437905058887</v>
      </c>
      <c r="FN24">
        <f t="shared" si="19"/>
        <v>0.89247072773452829</v>
      </c>
      <c r="FO24">
        <f t="shared" si="19"/>
        <v>0.12833887122525614</v>
      </c>
      <c r="FP24">
        <f t="shared" si="19"/>
        <v>0.53519311660229585</v>
      </c>
      <c r="FQ24">
        <f t="shared" si="19"/>
        <v>0.88706083465819663</v>
      </c>
      <c r="FR24">
        <f t="shared" si="19"/>
        <v>0.54459771127178513</v>
      </c>
      <c r="FS24">
        <f t="shared" si="19"/>
        <v>0.74434653354666402</v>
      </c>
      <c r="FT24">
        <f t="shared" si="19"/>
        <v>0.12070811143675658</v>
      </c>
      <c r="FU24">
        <f t="shared" si="19"/>
        <v>0.87893794186214791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7"/>
        <v>5.5809927973204276E-2</v>
      </c>
      <c r="T25">
        <f t="shared" si="25"/>
        <v>0.55247830330405678</v>
      </c>
      <c r="U25">
        <f t="shared" si="25"/>
        <v>2.772920492413089E-2</v>
      </c>
      <c r="V25">
        <f t="shared" si="25"/>
        <v>1.0863751811860833E-2</v>
      </c>
      <c r="W25">
        <f t="shared" si="25"/>
        <v>0.37345863474429297</v>
      </c>
      <c r="X25">
        <f t="shared" si="25"/>
        <v>0.79185692271459662</v>
      </c>
      <c r="Y25">
        <f t="shared" si="25"/>
        <v>0.49284793019967821</v>
      </c>
      <c r="Z25">
        <f t="shared" si="25"/>
        <v>0.86802008697845956</v>
      </c>
      <c r="AA25">
        <f t="shared" si="25"/>
        <v>0.72238253354575233</v>
      </c>
      <c r="AB25">
        <f t="shared" si="25"/>
        <v>0.66425492512713102</v>
      </c>
      <c r="BG25">
        <f t="shared" si="24"/>
        <v>0.20318762328649792</v>
      </c>
      <c r="BH25">
        <f t="shared" si="24"/>
        <v>0.28430146181450178</v>
      </c>
      <c r="BI25">
        <f t="shared" si="24"/>
        <v>0.15267614335595914</v>
      </c>
      <c r="BJ25">
        <f t="shared" si="24"/>
        <v>0.17749969562355186</v>
      </c>
      <c r="BM25">
        <f t="shared" si="28"/>
        <v>1.039309210985232E-6</v>
      </c>
      <c r="BN25">
        <f t="shared" si="26"/>
        <v>1.9140513069967399E-6</v>
      </c>
      <c r="BO25">
        <f t="shared" si="26"/>
        <v>3.8445440286222244E-9</v>
      </c>
      <c r="BP25">
        <f t="shared" si="26"/>
        <v>3.8965624492221985E-6</v>
      </c>
      <c r="BQ25">
        <f t="shared" si="26"/>
        <v>3.0221636436512303E-6</v>
      </c>
      <c r="BR25">
        <f t="shared" si="26"/>
        <v>1.0316421509376543E-6</v>
      </c>
      <c r="BS25">
        <f t="shared" si="26"/>
        <v>4.9212776950878812E-6</v>
      </c>
      <c r="BT25">
        <f t="shared" si="26"/>
        <v>2.4132458026911716E-6</v>
      </c>
      <c r="BU25">
        <f t="shared" si="26"/>
        <v>3.9814551622562441E-6</v>
      </c>
      <c r="BV25">
        <f t="shared" si="26"/>
        <v>2.6042601741427474E-6</v>
      </c>
      <c r="BY25">
        <f>$BI$7-$BN$7</f>
        <v>0.16199529124967374</v>
      </c>
      <c r="BZ25">
        <f>$BI$8-$BN$8</f>
        <v>7.4819741680556037E-2</v>
      </c>
      <c r="CA25">
        <f>$BI$9-$BN$9</f>
        <v>0.12937601747193977</v>
      </c>
      <c r="CB25">
        <f>$BI$10-$BN$10</f>
        <v>4.9527908330705188E-2</v>
      </c>
      <c r="CC25">
        <f>$BI$11-$BN$11</f>
        <v>5.1474870946421836E-2</v>
      </c>
      <c r="CD25">
        <f>$BI$12-$BN$12</f>
        <v>0.15267614335595914</v>
      </c>
      <c r="CE25">
        <f>$BI$13-$BN$13</f>
        <v>8.1874022689534309E-2</v>
      </c>
      <c r="CF25">
        <f>$BI$14-$BN$14</f>
        <v>-0.87722085215113166</v>
      </c>
      <c r="CG25">
        <f>$BI$15-$BN$15</f>
        <v>6.0526776597512086E-2</v>
      </c>
      <c r="CH25">
        <f>$BI$16-$BN$16</f>
        <v>0.11495007982882964</v>
      </c>
      <c r="DT25">
        <v>0.16199529124967374</v>
      </c>
      <c r="DU25">
        <v>7.4819741680556037E-2</v>
      </c>
      <c r="DV25">
        <v>0.12937601747193977</v>
      </c>
      <c r="DW25">
        <v>4.9527908330705188E-2</v>
      </c>
      <c r="DX25">
        <v>5.1474870946421836E-2</v>
      </c>
      <c r="DY25">
        <v>0.15267614335595914</v>
      </c>
      <c r="DZ25">
        <v>8.1874022689534309E-2</v>
      </c>
      <c r="EA25">
        <v>-0.87722085215113166</v>
      </c>
      <c r="EB25">
        <v>6.0526776597512086E-2</v>
      </c>
      <c r="EC25">
        <v>0.11495007982882964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-4.9579880471676177E-2</v>
      </c>
      <c r="FA25">
        <v>2.80600805065656E-2</v>
      </c>
      <c r="FB25">
        <v>-0.14133035341639805</v>
      </c>
      <c r="FC25">
        <v>1.8537235791447209E-2</v>
      </c>
      <c r="FD25">
        <v>-2.0528378821998372E-2</v>
      </c>
      <c r="FE25">
        <v>0.1130458169463643</v>
      </c>
      <c r="FF25">
        <v>2.8452329414723435E-2</v>
      </c>
      <c r="FG25">
        <v>-6.4184139447016952E-2</v>
      </c>
      <c r="FH25">
        <v>2.2083219757847352E-2</v>
      </c>
      <c r="FI25">
        <v>6.5444069740141664E-2</v>
      </c>
      <c r="FL25">
        <f t="shared" si="21"/>
        <v>0.99770094207120985</v>
      </c>
      <c r="FM25">
        <f t="shared" si="19"/>
        <v>0.58918581545766424</v>
      </c>
      <c r="FN25">
        <f t="shared" si="19"/>
        <v>0.72184212350009802</v>
      </c>
      <c r="FO25">
        <f t="shared" si="19"/>
        <v>0.12052768727705691</v>
      </c>
      <c r="FP25">
        <f t="shared" si="19"/>
        <v>0.15154994386126247</v>
      </c>
      <c r="FQ25">
        <f t="shared" si="19"/>
        <v>0.53423978573294051</v>
      </c>
      <c r="FR25">
        <f t="shared" si="19"/>
        <v>0.2350805190796823</v>
      </c>
      <c r="FS25">
        <f t="shared" si="19"/>
        <v>0.14497663448426326</v>
      </c>
      <c r="FT25">
        <f t="shared" si="19"/>
        <v>0.24021505407315699</v>
      </c>
      <c r="FU25">
        <f t="shared" si="19"/>
        <v>0.63214327186807318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7"/>
        <v>0.99162409636808224</v>
      </c>
      <c r="T26">
        <f t="shared" si="25"/>
        <v>0.9670324734001321</v>
      </c>
      <c r="U26">
        <f t="shared" si="25"/>
        <v>0.88278677484681412</v>
      </c>
      <c r="V26">
        <f t="shared" si="25"/>
        <v>0.9227750499743701</v>
      </c>
      <c r="W26">
        <f t="shared" si="25"/>
        <v>0.35571290065165218</v>
      </c>
      <c r="X26">
        <f t="shared" si="25"/>
        <v>0.81189953586691033</v>
      </c>
      <c r="Y26">
        <f t="shared" si="25"/>
        <v>0.65066998118726471</v>
      </c>
      <c r="Z26">
        <f t="shared" si="25"/>
        <v>0.79169277683349715</v>
      </c>
      <c r="AA26">
        <f t="shared" si="25"/>
        <v>0.80878213284497313</v>
      </c>
      <c r="AB26">
        <f t="shared" si="25"/>
        <v>0.61312419610106583</v>
      </c>
      <c r="BG26">
        <f t="shared" si="24"/>
        <v>8.7100930371613913E-2</v>
      </c>
      <c r="BH26">
        <f t="shared" si="24"/>
        <v>3.0379661137625472E-2</v>
      </c>
      <c r="BI26">
        <f t="shared" si="24"/>
        <v>8.1874022689534309E-2</v>
      </c>
      <c r="BJ26">
        <f t="shared" si="24"/>
        <v>4.2758591667562719E-2</v>
      </c>
      <c r="BM26">
        <f t="shared" si="28"/>
        <v>1.2449028984276961E-7</v>
      </c>
      <c r="BN26">
        <f t="shared" si="26"/>
        <v>7.6111251734917135E-8</v>
      </c>
      <c r="BO26">
        <f t="shared" si="26"/>
        <v>5.9010551714854769E-10</v>
      </c>
      <c r="BP26">
        <f t="shared" si="26"/>
        <v>4.2575689642760059E-6</v>
      </c>
      <c r="BQ26">
        <f t="shared" si="26"/>
        <v>2.1868570637883784E-6</v>
      </c>
      <c r="BR26">
        <f t="shared" si="26"/>
        <v>2.8322709822436816E-6</v>
      </c>
      <c r="BS26">
        <f t="shared" si="26"/>
        <v>5.6633396423340326E-7</v>
      </c>
      <c r="BT26">
        <f t="shared" si="26"/>
        <v>4.6468136886166229E-6</v>
      </c>
      <c r="BU26">
        <f t="shared" si="26"/>
        <v>8.2377348598370096E-8</v>
      </c>
      <c r="BV26">
        <f t="shared" si="26"/>
        <v>7.2656961221510211E-8</v>
      </c>
      <c r="BY26">
        <f>$BJ$7-$BO$7</f>
        <v>0.28050318254843237</v>
      </c>
      <c r="BZ26">
        <f>$BJ$8-$BO$8</f>
        <v>4.510135681299883E-2</v>
      </c>
      <c r="CA26">
        <f>$BJ$9-$BO$9</f>
        <v>-0.85162749203677679</v>
      </c>
      <c r="CB26">
        <f>$BJ$10-$BO$10</f>
        <v>2.9552937123020529E-2</v>
      </c>
      <c r="CC26">
        <f>$BJ$11-$BO$11</f>
        <v>6.2134083068361573E-2</v>
      </c>
      <c r="CD26">
        <f>$BJ$12-$BO$12</f>
        <v>0.17749969562355186</v>
      </c>
      <c r="CE26">
        <f>$BJ$13-$BO$13</f>
        <v>4.2758591667562719E-2</v>
      </c>
      <c r="CF26">
        <f>$BJ$14-$BO$14</f>
        <v>8.41236805452725E-2</v>
      </c>
      <c r="CG26">
        <f>$BJ$15-$BO$15</f>
        <v>3.0654934782462187E-2</v>
      </c>
      <c r="CH26">
        <f>$BJ$16-$BO$16</f>
        <v>9.9299029865114199E-2</v>
      </c>
      <c r="DT26">
        <v>0.28050318254843237</v>
      </c>
      <c r="DU26">
        <v>4.510135681299883E-2</v>
      </c>
      <c r="DV26">
        <v>-0.85162749203677679</v>
      </c>
      <c r="DW26">
        <v>2.9552937123020529E-2</v>
      </c>
      <c r="DX26">
        <v>6.2134083068361573E-2</v>
      </c>
      <c r="DY26">
        <v>0.17749969562355186</v>
      </c>
      <c r="DZ26">
        <v>4.2758591667562719E-2</v>
      </c>
      <c r="EA26">
        <v>8.41236805452725E-2</v>
      </c>
      <c r="EB26">
        <v>3.0654934782462187E-2</v>
      </c>
      <c r="EC26">
        <v>9.9299029865114199E-2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7"/>
        <v>0.63002031053193797</v>
      </c>
      <c r="T27">
        <f t="shared" si="25"/>
        <v>0.29036226260393594</v>
      </c>
      <c r="U27">
        <f t="shared" si="25"/>
        <v>0.77745271800299598</v>
      </c>
      <c r="V27">
        <f t="shared" si="25"/>
        <v>0.66134061780422626</v>
      </c>
      <c r="W27">
        <f t="shared" si="25"/>
        <v>0.49843578690660539</v>
      </c>
      <c r="X27">
        <f t="shared" si="25"/>
        <v>0.4570104987710546</v>
      </c>
      <c r="Y27">
        <f t="shared" si="25"/>
        <v>0.32798416312679857</v>
      </c>
      <c r="Z27">
        <f t="shared" si="25"/>
        <v>0.54499967578903874</v>
      </c>
      <c r="AA27">
        <f t="shared" si="25"/>
        <v>0.38560168494399782</v>
      </c>
      <c r="AB27">
        <f t="shared" si="25"/>
        <v>0.10162777972160697</v>
      </c>
      <c r="BG27">
        <f t="shared" si="24"/>
        <v>0.13087069798503509</v>
      </c>
      <c r="BH27">
        <f t="shared" si="24"/>
        <v>7.9749705465258725E-2</v>
      </c>
      <c r="BI27">
        <f t="shared" si="24"/>
        <v>0.12277914784886838</v>
      </c>
      <c r="BJ27">
        <f t="shared" si="24"/>
        <v>8.41236805452725E-2</v>
      </c>
      <c r="BM27">
        <f t="shared" si="28"/>
        <v>9.3710839052959183E-7</v>
      </c>
      <c r="BN27">
        <f t="shared" si="26"/>
        <v>3.5973525368578341E-6</v>
      </c>
      <c r="BO27">
        <f t="shared" si="26"/>
        <v>6.973567593253562E-7</v>
      </c>
      <c r="BP27">
        <f t="shared" si="26"/>
        <v>6.3265833845006096E-7</v>
      </c>
      <c r="BQ27">
        <f t="shared" si="26"/>
        <v>1.2421911683460349E-6</v>
      </c>
      <c r="BR27">
        <f t="shared" si="26"/>
        <v>1.0664758276857987E-6</v>
      </c>
      <c r="BS27">
        <f t="shared" si="26"/>
        <v>8.2936602308827503E-12</v>
      </c>
      <c r="BT27">
        <f t="shared" si="26"/>
        <v>1.4534449408738241E-6</v>
      </c>
      <c r="BU27">
        <f t="shared" si="26"/>
        <v>1.4313006358185773E-6</v>
      </c>
      <c r="BV27">
        <f t="shared" si="26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7"/>
        <v>0.94458515730727588</v>
      </c>
      <c r="T28">
        <f t="shared" si="25"/>
        <v>0.50659744552260921</v>
      </c>
      <c r="U28">
        <f t="shared" si="25"/>
        <v>0.45423389370183598</v>
      </c>
      <c r="V28">
        <f t="shared" si="25"/>
        <v>0.75263151438717757</v>
      </c>
      <c r="W28">
        <f t="shared" si="25"/>
        <v>0.46183889565210912</v>
      </c>
      <c r="X28">
        <f t="shared" si="25"/>
        <v>0.95800823905989052</v>
      </c>
      <c r="Y28">
        <f t="shared" si="25"/>
        <v>0.35281650843421741</v>
      </c>
      <c r="Z28">
        <f t="shared" si="25"/>
        <v>0.86323539773908831</v>
      </c>
      <c r="AA28">
        <f t="shared" si="25"/>
        <v>0.13913185722957033</v>
      </c>
      <c r="AB28">
        <f t="shared" si="25"/>
        <v>0.98803284634929778</v>
      </c>
      <c r="BG28">
        <f t="shared" si="24"/>
        <v>4.5151942704838015E-2</v>
      </c>
      <c r="BH28">
        <f t="shared" si="24"/>
        <v>3.6872644492678866E-2</v>
      </c>
      <c r="BI28">
        <f t="shared" si="24"/>
        <v>6.0526776597512086E-2</v>
      </c>
      <c r="BJ28">
        <f t="shared" si="24"/>
        <v>3.0654934782462187E-2</v>
      </c>
      <c r="BM28">
        <f t="shared" si="28"/>
        <v>1.304446426309051E-6</v>
      </c>
      <c r="BN28">
        <f t="shared" si="26"/>
        <v>1.6291667706130199E-6</v>
      </c>
      <c r="BO28">
        <f t="shared" si="26"/>
        <v>3.1351869302551533E-6</v>
      </c>
      <c r="BP28">
        <f t="shared" si="26"/>
        <v>3.2959042817045224E-6</v>
      </c>
      <c r="BQ28">
        <f t="shared" si="26"/>
        <v>1.0442929799348406E-6</v>
      </c>
      <c r="BR28">
        <f t="shared" si="26"/>
        <v>4.5888989305331619E-6</v>
      </c>
      <c r="BS28">
        <f t="shared" si="26"/>
        <v>1.7013990785900878E-8</v>
      </c>
      <c r="BT28">
        <f t="shared" si="26"/>
        <v>3.0327742272773095E-6</v>
      </c>
      <c r="BU28">
        <f t="shared" si="26"/>
        <v>3.9355144444436997E-6</v>
      </c>
      <c r="BV28">
        <f t="shared" si="26"/>
        <v>1.4276647429269091E-6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7"/>
        <v>0.2369709894557257</v>
      </c>
      <c r="T29">
        <f t="shared" si="25"/>
        <v>0.55626935601232352</v>
      </c>
      <c r="U29">
        <f t="shared" si="25"/>
        <v>0.99209653714624779</v>
      </c>
      <c r="V29">
        <f t="shared" si="25"/>
        <v>0.33655132275283162</v>
      </c>
      <c r="W29">
        <f t="shared" si="25"/>
        <v>1.287917717160747E-3</v>
      </c>
      <c r="X29">
        <f t="shared" si="25"/>
        <v>5.8333508013663771E-2</v>
      </c>
      <c r="Y29">
        <f t="shared" si="25"/>
        <v>0.63210198966584485</v>
      </c>
      <c r="Z29">
        <f t="shared" si="25"/>
        <v>0.73126070186433734</v>
      </c>
      <c r="AA29">
        <f t="shared" si="25"/>
        <v>0.20701976942847278</v>
      </c>
      <c r="AB29">
        <f t="shared" si="25"/>
        <v>0.6044541224654536</v>
      </c>
      <c r="BG29">
        <f t="shared" si="24"/>
        <v>0.1405678015708218</v>
      </c>
      <c r="BH29">
        <f t="shared" si="24"/>
        <v>0.14193251835400819</v>
      </c>
      <c r="BI29">
        <f t="shared" si="24"/>
        <v>0.11495007982882964</v>
      </c>
      <c r="BJ29">
        <f t="shared" si="24"/>
        <v>9.9299029865114199E-2</v>
      </c>
      <c r="BM29">
        <f t="shared" si="28"/>
        <v>2.8342883509476626E-6</v>
      </c>
      <c r="BN29">
        <f t="shared" si="26"/>
        <v>7.4381908705189056E-9</v>
      </c>
      <c r="BO29">
        <f t="shared" si="26"/>
        <v>1.2144954115105345E-6</v>
      </c>
      <c r="BP29">
        <f t="shared" si="26"/>
        <v>2.1168571220911773E-6</v>
      </c>
      <c r="BQ29">
        <f t="shared" si="26"/>
        <v>5.3786805630993214E-7</v>
      </c>
      <c r="BR29">
        <f t="shared" si="26"/>
        <v>6.2239744311856111E-7</v>
      </c>
      <c r="BS29">
        <f t="shared" si="26"/>
        <v>1.9977646266975994E-6</v>
      </c>
      <c r="BT29">
        <f t="shared" si="26"/>
        <v>2.0723181227366538E-7</v>
      </c>
      <c r="BU29">
        <f t="shared" si="26"/>
        <v>1.4831127280745896E-6</v>
      </c>
      <c r="BV29">
        <f t="shared" si="26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7"/>
        <v>0.67320939374168276</v>
      </c>
      <c r="T30">
        <f t="shared" si="25"/>
        <v>0.21117073588954605</v>
      </c>
      <c r="U30">
        <f t="shared" si="25"/>
        <v>0.69472955928061264</v>
      </c>
      <c r="V30">
        <f t="shared" si="25"/>
        <v>0.96403461438027449</v>
      </c>
      <c r="W30">
        <f t="shared" si="25"/>
        <v>0.53915581066586382</v>
      </c>
      <c r="X30">
        <f t="shared" si="25"/>
        <v>0.77881631047087208</v>
      </c>
      <c r="Y30">
        <f t="shared" si="25"/>
        <v>0.20358379713212216</v>
      </c>
      <c r="Z30">
        <f t="shared" si="25"/>
        <v>0.40125940284564354</v>
      </c>
      <c r="AA30">
        <f t="shared" si="25"/>
        <v>0.27405330266703842</v>
      </c>
      <c r="AB30">
        <f t="shared" si="25"/>
        <v>0.77019005008518082</v>
      </c>
      <c r="BM30">
        <f t="shared" si="28"/>
        <v>4.5349982630595726E-6</v>
      </c>
      <c r="BN30">
        <f t="shared" si="26"/>
        <v>9.8736164678142607E-7</v>
      </c>
      <c r="BO30">
        <f t="shared" si="26"/>
        <v>3.7672943569904629E-6</v>
      </c>
      <c r="BP30">
        <f t="shared" si="26"/>
        <v>3.1338872644516673E-6</v>
      </c>
      <c r="BQ30">
        <f t="shared" si="26"/>
        <v>1.4851232330507869E-6</v>
      </c>
      <c r="BR30">
        <f t="shared" si="26"/>
        <v>3.7258767595488107E-6</v>
      </c>
      <c r="BS30">
        <f t="shared" si="26"/>
        <v>2.6737110704556165E-6</v>
      </c>
      <c r="BT30">
        <f t="shared" si="26"/>
        <v>8.050455418602123E-7</v>
      </c>
      <c r="BU30">
        <f t="shared" si="26"/>
        <v>2.7705089740870421E-6</v>
      </c>
      <c r="BV30">
        <f t="shared" si="26"/>
        <v>1.049980913246942E-7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7"/>
        <v>0.96735870459887785</v>
      </c>
      <c r="T31">
        <f t="shared" si="25"/>
        <v>0.26763105638336526</v>
      </c>
      <c r="U31">
        <f t="shared" si="25"/>
        <v>0.89235140637041011</v>
      </c>
      <c r="V31">
        <f t="shared" si="25"/>
        <v>0.12835680628495716</v>
      </c>
      <c r="W31">
        <f t="shared" si="25"/>
        <v>0.53503282811778519</v>
      </c>
      <c r="X31">
        <f t="shared" si="25"/>
        <v>0.88718819248721958</v>
      </c>
      <c r="Y31">
        <f t="shared" si="25"/>
        <v>0.54463065063850191</v>
      </c>
      <c r="Z31">
        <f t="shared" si="25"/>
        <v>0.74438014133734676</v>
      </c>
      <c r="AA31">
        <f t="shared" si="25"/>
        <v>0.12073088821193889</v>
      </c>
      <c r="AB31">
        <f t="shared" si="25"/>
        <v>0.87901243136252494</v>
      </c>
      <c r="BM31">
        <f t="shared" si="28"/>
        <v>7.2990732922607341E-7</v>
      </c>
      <c r="BN31">
        <f t="shared" si="26"/>
        <v>3.9173763867796045E-6</v>
      </c>
      <c r="BO31">
        <f t="shared" si="26"/>
        <v>2.6091826238598999E-6</v>
      </c>
      <c r="BP31">
        <f t="shared" si="26"/>
        <v>3.2706426920463191E-6</v>
      </c>
      <c r="BQ31">
        <f t="shared" si="26"/>
        <v>7.4344329715825073E-7</v>
      </c>
      <c r="BR31">
        <f t="shared" si="26"/>
        <v>9.6788368480747715E-8</v>
      </c>
      <c r="BS31">
        <f t="shared" si="26"/>
        <v>2.1428592467109018E-7</v>
      </c>
      <c r="BT31">
        <f t="shared" si="26"/>
        <v>3.7552606351355691E-7</v>
      </c>
      <c r="BU31">
        <f t="shared" si="26"/>
        <v>7.2879736842218435E-8</v>
      </c>
      <c r="BV31">
        <f t="shared" si="26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7"/>
        <v>0.99765136219073813</v>
      </c>
      <c r="T32">
        <f t="shared" si="25"/>
        <v>0.58921387553817084</v>
      </c>
      <c r="U32">
        <f t="shared" si="25"/>
        <v>0.72170079314668167</v>
      </c>
      <c r="V32">
        <f t="shared" si="25"/>
        <v>0.12054622451284835</v>
      </c>
      <c r="W32">
        <f t="shared" si="25"/>
        <v>0.15152941548244048</v>
      </c>
      <c r="X32">
        <f t="shared" si="25"/>
        <v>0.53435283154988689</v>
      </c>
      <c r="Y32">
        <f t="shared" si="25"/>
        <v>0.23510897140909703</v>
      </c>
      <c r="Z32">
        <f t="shared" si="25"/>
        <v>0.14491245034481626</v>
      </c>
      <c r="AA32">
        <f t="shared" si="25"/>
        <v>0.24023713729291485</v>
      </c>
      <c r="AB32">
        <f t="shared" si="25"/>
        <v>0.63220871593781336</v>
      </c>
      <c r="BG32">
        <f>IF(BG20&gt;(1-0.000000000001),(1-0.000000000001),BG20)</f>
        <v>0.16082403138379037</v>
      </c>
      <c r="BH32">
        <f t="shared" ref="BH32:BJ32" si="29">IF(BH20&gt;(1-0.000000000001),(1-0.000000000001),BH20)</f>
        <v>0.17614950945687421</v>
      </c>
      <c r="BI32">
        <f t="shared" si="29"/>
        <v>0.16199529124967374</v>
      </c>
      <c r="BJ32">
        <f t="shared" si="29"/>
        <v>0.28050318254843237</v>
      </c>
      <c r="BM32">
        <f t="shared" si="28"/>
        <v>7.6289835803227493E-7</v>
      </c>
      <c r="BN32">
        <f t="shared" si="26"/>
        <v>2.7340189388058925E-7</v>
      </c>
      <c r="BO32">
        <f t="shared" si="26"/>
        <v>2.2061730277782524E-6</v>
      </c>
      <c r="BP32">
        <f t="shared" si="26"/>
        <v>1.8796063992228914E-6</v>
      </c>
      <c r="BQ32">
        <f t="shared" si="26"/>
        <v>5.1641028055717346E-8</v>
      </c>
      <c r="BR32">
        <f t="shared" si="26"/>
        <v>4.8810445273254756E-6</v>
      </c>
      <c r="BS32">
        <f t="shared" si="26"/>
        <v>1.8268239308274081E-6</v>
      </c>
      <c r="BT32">
        <f t="shared" si="26"/>
        <v>2.9659635662510667E-6</v>
      </c>
      <c r="BU32">
        <f t="shared" si="26"/>
        <v>3.8633142724492883E-6</v>
      </c>
      <c r="BV32">
        <f t="shared" si="26"/>
        <v>1.9984393025386942E-6</v>
      </c>
    </row>
    <row r="33" spans="1:62">
      <c r="A33">
        <v>32</v>
      </c>
      <c r="BG33">
        <f t="shared" ref="BG33:BJ41" si="30">IF(BG21&gt;(1-0.000000000001),(1-0.000000000001),BG21)</f>
        <v>4.1528451980956643E-2</v>
      </c>
      <c r="BH33">
        <f t="shared" si="30"/>
        <v>4.6280670749052455E-2</v>
      </c>
      <c r="BI33">
        <f t="shared" si="30"/>
        <v>7.4819741680556037E-2</v>
      </c>
      <c r="BJ33">
        <f t="shared" si="30"/>
        <v>4.510135681299883E-2</v>
      </c>
    </row>
    <row r="34" spans="1:62">
      <c r="BG34">
        <f t="shared" si="30"/>
        <v>8.7028414922918698E-2</v>
      </c>
      <c r="BH34">
        <f t="shared" si="30"/>
        <v>8.3694777267371206E-2</v>
      </c>
      <c r="BI34">
        <f t="shared" si="30"/>
        <v>0.12937601747193977</v>
      </c>
      <c r="BJ34">
        <f t="shared" si="30"/>
        <v>0.14837250796322318</v>
      </c>
    </row>
    <row r="35" spans="1:62">
      <c r="BG35">
        <f t="shared" si="30"/>
        <v>2.9639737842656284E-2</v>
      </c>
      <c r="BH35">
        <f t="shared" si="30"/>
        <v>3.0021678694139516E-2</v>
      </c>
      <c r="BI35">
        <f t="shared" si="30"/>
        <v>4.9527908330705188E-2</v>
      </c>
      <c r="BJ35">
        <f t="shared" si="30"/>
        <v>2.9552937123020529E-2</v>
      </c>
    </row>
    <row r="36" spans="1:62">
      <c r="BG36">
        <f t="shared" si="30"/>
        <v>7.4100367950871202E-2</v>
      </c>
      <c r="BH36">
        <f t="shared" si="30"/>
        <v>9.0617372568489757E-2</v>
      </c>
      <c r="BI36">
        <f t="shared" si="30"/>
        <v>5.1474870946421836E-2</v>
      </c>
      <c r="BJ36">
        <f t="shared" si="30"/>
        <v>6.2134083068361573E-2</v>
      </c>
    </row>
    <row r="37" spans="1:62">
      <c r="BG37">
        <f t="shared" si="30"/>
        <v>0.20318762328649792</v>
      </c>
      <c r="BH37">
        <f t="shared" si="30"/>
        <v>0.28430146181450178</v>
      </c>
      <c r="BI37">
        <f t="shared" si="30"/>
        <v>0.15267614335595914</v>
      </c>
      <c r="BJ37">
        <f t="shared" si="30"/>
        <v>0.17749969562355186</v>
      </c>
    </row>
    <row r="38" spans="1:62">
      <c r="BG38">
        <f t="shared" si="30"/>
        <v>8.7100930371613913E-2</v>
      </c>
      <c r="BH38">
        <f t="shared" si="30"/>
        <v>3.0379661137625472E-2</v>
      </c>
      <c r="BI38">
        <f t="shared" si="30"/>
        <v>8.1874022689534309E-2</v>
      </c>
      <c r="BJ38">
        <f t="shared" si="30"/>
        <v>4.2758591667562719E-2</v>
      </c>
    </row>
    <row r="39" spans="1:62">
      <c r="BG39">
        <f t="shared" si="30"/>
        <v>0.13087069798503509</v>
      </c>
      <c r="BH39">
        <f t="shared" si="30"/>
        <v>7.9749705465258725E-2</v>
      </c>
      <c r="BI39">
        <f t="shared" si="30"/>
        <v>0.12277914784886838</v>
      </c>
      <c r="BJ39">
        <f t="shared" si="30"/>
        <v>8.41236805452725E-2</v>
      </c>
    </row>
    <row r="40" spans="1:62">
      <c r="BG40">
        <f t="shared" si="30"/>
        <v>4.5151942704838015E-2</v>
      </c>
      <c r="BH40">
        <f t="shared" si="30"/>
        <v>3.6872644492678866E-2</v>
      </c>
      <c r="BI40">
        <f t="shared" si="30"/>
        <v>6.0526776597512086E-2</v>
      </c>
      <c r="BJ40">
        <f t="shared" si="30"/>
        <v>3.0654934782462187E-2</v>
      </c>
    </row>
    <row r="41" spans="1:62">
      <c r="BG41">
        <f t="shared" si="30"/>
        <v>0.1405678015708218</v>
      </c>
      <c r="BH41">
        <f t="shared" si="30"/>
        <v>0.14193251835400819</v>
      </c>
      <c r="BI41">
        <f t="shared" si="30"/>
        <v>0.11495007982882964</v>
      </c>
      <c r="BJ41">
        <f t="shared" si="30"/>
        <v>9.9299029865114199E-2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U41"/>
  <sheetViews>
    <sheetView topLeftCell="A7" workbookViewId="0">
      <selection activeCell="A7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2.0854178830446193</v>
      </c>
      <c r="EN2" t="s">
        <v>10</v>
      </c>
    </row>
    <row r="3" spans="1:177">
      <c r="A3">
        <v>2</v>
      </c>
      <c r="C3" t="s">
        <v>106</v>
      </c>
      <c r="G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2.0854178830446193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2.1998904884350892</v>
      </c>
      <c r="O7">
        <v>3.0716084318086065</v>
      </c>
      <c r="P7">
        <v>2.5355303038713028</v>
      </c>
      <c r="Q7">
        <v>3.7557188363763121</v>
      </c>
      <c r="S7">
        <f>N7+$M23</f>
        <v>2.9930807492411877</v>
      </c>
      <c r="T7">
        <f t="shared" ref="T7:V16" si="0">O7+$M23</f>
        <v>3.8647986926147051</v>
      </c>
      <c r="U7">
        <f t="shared" si="0"/>
        <v>3.3287205646774014</v>
      </c>
      <c r="V7">
        <f t="shared" si="0"/>
        <v>4.5489090971824107</v>
      </c>
      <c r="AW7">
        <f>S7</f>
        <v>2.9930807492411877</v>
      </c>
      <c r="AX7">
        <f t="shared" ref="AX7:AZ16" si="1">T7</f>
        <v>3.8647986926147051</v>
      </c>
      <c r="AY7">
        <f t="shared" si="1"/>
        <v>3.3287205646774014</v>
      </c>
      <c r="AZ7">
        <f t="shared" si="1"/>
        <v>4.5489090971824107</v>
      </c>
      <c r="BB7">
        <f>EXP(AW7-AW$20)</f>
        <v>0.7920784796627578</v>
      </c>
      <c r="BC7">
        <f t="shared" ref="BC7:BE16" si="2">EXP(AX7-AX$20)</f>
        <v>0.62030419503068446</v>
      </c>
      <c r="BD7">
        <f t="shared" si="2"/>
        <v>1</v>
      </c>
      <c r="BE7">
        <f t="shared" si="2"/>
        <v>1</v>
      </c>
      <c r="BG7">
        <f>BB7/BB$20</f>
        <v>0.16085258753070614</v>
      </c>
      <c r="BH7">
        <f t="shared" ref="BH7:BJ16" si="3">BC7/BC$20</f>
        <v>0.17624361705651359</v>
      </c>
      <c r="BI7">
        <f t="shared" si="3"/>
        <v>0.16200542130606677</v>
      </c>
      <c r="BJ7">
        <f t="shared" si="3"/>
        <v>0.28054815701048985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1.7358880532277405</v>
      </c>
      <c r="BS7">
        <f t="shared" si="4"/>
        <v>0</v>
      </c>
      <c r="BT7">
        <f t="shared" si="4"/>
        <v>0</v>
      </c>
      <c r="BY7">
        <f>$BG$7-$BL$7</f>
        <v>0.16085258753070614</v>
      </c>
      <c r="BZ7">
        <f>$BH$7-$BM$7</f>
        <v>-0.82375638294348641</v>
      </c>
      <c r="CA7">
        <f>$BI$7-$BN$7</f>
        <v>0.16200542130606677</v>
      </c>
      <c r="CB7">
        <f>$BJ$7-$BO$7</f>
        <v>0.28054815701048985</v>
      </c>
      <c r="DT7">
        <f>BY7</f>
        <v>0.16085258753070614</v>
      </c>
      <c r="DU7">
        <f t="shared" ref="DU7:DW16" si="5">BZ7</f>
        <v>-0.82375638294348641</v>
      </c>
      <c r="DV7">
        <f t="shared" si="5"/>
        <v>0.16200542130606677</v>
      </c>
      <c r="DW7">
        <f t="shared" si="5"/>
        <v>0.28054815701048985</v>
      </c>
      <c r="DY7">
        <f t="array" ref="DY7:EH16">(1/4)*(MMULT($C$7:$F$16,$DT$23:$EC$26))</f>
        <v>7.724157055960898E-2</v>
      </c>
      <c r="DZ7">
        <v>2.3313152142839834E-2</v>
      </c>
      <c r="EA7">
        <v>-0.11888205924234085</v>
      </c>
      <c r="EB7">
        <v>1.5718079680750986E-2</v>
      </c>
      <c r="EC7">
        <v>-0.13219610152307215</v>
      </c>
      <c r="ED7">
        <v>8.5002493972150567E-2</v>
      </c>
      <c r="EE7">
        <v>3.0751611398411101E-2</v>
      </c>
      <c r="EF7">
        <v>-5.5395434608172027E-2</v>
      </c>
      <c r="EG7">
        <v>1.9708783787806123E-2</v>
      </c>
      <c r="EH7">
        <v>5.4737903832017445E-2</v>
      </c>
      <c r="EJ7">
        <f>(1/4)*SUM($DT$7:$DW$7)</f>
        <v>-5.5087554274055928E-2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1.5731735376044194</v>
      </c>
      <c r="O8">
        <v>2.4618849809802996</v>
      </c>
      <c r="P8">
        <v>2.4903167435465776</v>
      </c>
      <c r="Q8">
        <v>2.6551695971894693</v>
      </c>
      <c r="S8">
        <f t="shared" ref="S8:S16" si="6">N8+$M24</f>
        <v>1.6388705410786824</v>
      </c>
      <c r="T8">
        <f t="shared" si="0"/>
        <v>2.5275819844545628</v>
      </c>
      <c r="U8">
        <f t="shared" si="0"/>
        <v>2.5560137470208408</v>
      </c>
      <c r="V8">
        <f t="shared" si="0"/>
        <v>2.7208666006637321</v>
      </c>
      <c r="AW8">
        <f t="shared" ref="AW8:AW16" si="7">S8</f>
        <v>1.6388705410786824</v>
      </c>
      <c r="AX8">
        <f t="shared" si="1"/>
        <v>2.5275819844545628</v>
      </c>
      <c r="AY8">
        <f t="shared" si="1"/>
        <v>2.5560137470208408</v>
      </c>
      <c r="AZ8">
        <f t="shared" si="1"/>
        <v>2.7208666006637321</v>
      </c>
      <c r="BB8">
        <f t="shared" ref="BB8:BB16" si="8">EXP(AW8-AW$20)</f>
        <v>0.20447593048707965</v>
      </c>
      <c r="BC8">
        <f t="shared" si="2"/>
        <v>0.16287666968207481</v>
      </c>
      <c r="BD8">
        <f t="shared" si="2"/>
        <v>0.46176147104967813</v>
      </c>
      <c r="BE8">
        <f t="shared" si="2"/>
        <v>0.16072788543112937</v>
      </c>
      <c r="BG8">
        <f t="shared" ref="BG8:BG16" si="9">BB8/BB$20</f>
        <v>4.1524272343062905E-2</v>
      </c>
      <c r="BH8">
        <f t="shared" si="3"/>
        <v>4.6277251756241727E-2</v>
      </c>
      <c r="BI8">
        <f t="shared" si="3"/>
        <v>7.4807861660312253E-2</v>
      </c>
      <c r="BJ8">
        <f t="shared" si="3"/>
        <v>4.5091912037896503E-2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4.1524272343062905E-2</v>
      </c>
      <c r="BZ8">
        <f>$BH$8-$BM$8</f>
        <v>4.6277251756241727E-2</v>
      </c>
      <c r="CA8">
        <f>$BI$8-$BN$8</f>
        <v>7.4807861660312253E-2</v>
      </c>
      <c r="CB8">
        <f>$BJ$8-$BO$8</f>
        <v>4.5091912037896503E-2</v>
      </c>
      <c r="DT8">
        <f t="shared" ref="DT8:DT16" si="11">BY8</f>
        <v>4.1524272343062905E-2</v>
      </c>
      <c r="DU8">
        <f t="shared" si="5"/>
        <v>4.6277251756241727E-2</v>
      </c>
      <c r="DV8">
        <f t="shared" si="5"/>
        <v>7.4807861660312253E-2</v>
      </c>
      <c r="DW8">
        <f t="shared" si="5"/>
        <v>4.5091912037896503E-2</v>
      </c>
      <c r="DY8">
        <v>-0.10366343734765734</v>
      </c>
      <c r="DZ8">
        <v>1.8439538621448166E-2</v>
      </c>
      <c r="EA8">
        <v>-0.11401576415464065</v>
      </c>
      <c r="EB8">
        <v>1.2061783459017351E-2</v>
      </c>
      <c r="EC8">
        <v>2.0811986064613083E-2</v>
      </c>
      <c r="ED8">
        <v>8.7593405257048673E-2</v>
      </c>
      <c r="EE8">
        <v>1.5682710823476949E-2</v>
      </c>
      <c r="EF8">
        <v>2.1580044353553297E-3</v>
      </c>
      <c r="EG8">
        <v>1.3985609536493266E-2</v>
      </c>
      <c r="EH8">
        <v>4.6946163304845169E-2</v>
      </c>
      <c r="EJ8">
        <f>(1/4)*SUM($DT$8:$DW$8)</f>
        <v>5.1925324449378349E-2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2.2420495037685857</v>
      </c>
      <c r="O9">
        <v>2.9834960062598053</v>
      </c>
      <c r="P9">
        <v>2.967040268415813</v>
      </c>
      <c r="Q9">
        <v>3.7753113405702563</v>
      </c>
      <c r="S9">
        <f t="shared" si="6"/>
        <v>2.3792897762201997</v>
      </c>
      <c r="T9">
        <f t="shared" si="0"/>
        <v>3.1207362787114192</v>
      </c>
      <c r="U9">
        <f t="shared" si="0"/>
        <v>3.104280540867427</v>
      </c>
      <c r="V9">
        <f t="shared" si="0"/>
        <v>3.9125516130218703</v>
      </c>
      <c r="AW9">
        <f t="shared" si="7"/>
        <v>2.3792897762201997</v>
      </c>
      <c r="AX9">
        <f t="shared" si="1"/>
        <v>3.1207362787114192</v>
      </c>
      <c r="AY9">
        <f t="shared" si="1"/>
        <v>3.104280540867427</v>
      </c>
      <c r="AZ9">
        <f t="shared" si="1"/>
        <v>3.9125516130218703</v>
      </c>
      <c r="BB9">
        <f t="shared" si="8"/>
        <v>0.42874807315356561</v>
      </c>
      <c r="BC9">
        <f t="shared" si="2"/>
        <v>0.2947559073035782</v>
      </c>
      <c r="BD9">
        <f t="shared" si="2"/>
        <v>0.79896349404930012</v>
      </c>
      <c r="BE9">
        <f t="shared" si="2"/>
        <v>0.52921659733802362</v>
      </c>
      <c r="BG9">
        <f t="shared" si="9"/>
        <v>8.7068691722212613E-2</v>
      </c>
      <c r="BH9">
        <f t="shared" si="3"/>
        <v>8.3747373737150549E-2</v>
      </c>
      <c r="BI9">
        <f t="shared" si="3"/>
        <v>0.12943641746162401</v>
      </c>
      <c r="BJ9">
        <f t="shared" si="3"/>
        <v>0.14847074104254501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1.9073673701688783</v>
      </c>
      <c r="BY9">
        <f>$BG$9-$BL$9</f>
        <v>8.7068691722212613E-2</v>
      </c>
      <c r="BZ9">
        <f>$BH$9-$BM$9</f>
        <v>8.3747373737150549E-2</v>
      </c>
      <c r="CA9">
        <f>$BI$9-$BN$9</f>
        <v>0.12943641746162401</v>
      </c>
      <c r="CB9">
        <f>$BJ$9-$BO$9</f>
        <v>-0.85152925895745502</v>
      </c>
      <c r="DT9">
        <f t="shared" si="11"/>
        <v>8.7068691722212613E-2</v>
      </c>
      <c r="DU9">
        <f t="shared" si="5"/>
        <v>8.3747373737150549E-2</v>
      </c>
      <c r="DV9">
        <f t="shared" si="5"/>
        <v>0.12943641746162401</v>
      </c>
      <c r="DW9">
        <f t="shared" si="5"/>
        <v>-0.85152925895745502</v>
      </c>
      <c r="DY9">
        <v>-0.10522823993684854</v>
      </c>
      <c r="DZ9">
        <v>3.1626429839854198E-2</v>
      </c>
      <c r="EA9">
        <v>3.7599840924338893E-2</v>
      </c>
      <c r="EB9">
        <v>2.1217864480263287E-2</v>
      </c>
      <c r="EC9">
        <v>-0.1497602636157086</v>
      </c>
      <c r="ED9">
        <v>0.12862220357397477</v>
      </c>
      <c r="EE9">
        <v>3.8307780024472007E-2</v>
      </c>
      <c r="EF9">
        <v>-0.10871107190453339</v>
      </c>
      <c r="EG9">
        <v>2.7570262176978413E-2</v>
      </c>
      <c r="EH9">
        <v>7.8755194437208909E-2</v>
      </c>
      <c r="EJ9">
        <f>(1/4)*SUM($DT$9:$DW$9)</f>
        <v>-0.13781919400911696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1.0118833481355565</v>
      </c>
      <c r="O10">
        <v>1.8050601386872172</v>
      </c>
      <c r="P10">
        <v>1.8537508427986613</v>
      </c>
      <c r="Q10">
        <v>2.0084241600856494</v>
      </c>
      <c r="S10">
        <f t="shared" si="6"/>
        <v>1.301657965513237</v>
      </c>
      <c r="T10">
        <f t="shared" si="0"/>
        <v>2.0948347560648974</v>
      </c>
      <c r="U10">
        <f t="shared" si="0"/>
        <v>2.1435254601763418</v>
      </c>
      <c r="V10">
        <f t="shared" si="0"/>
        <v>2.2981987774633299</v>
      </c>
      <c r="AW10">
        <f t="shared" si="7"/>
        <v>1.301657965513237</v>
      </c>
      <c r="AX10">
        <f t="shared" si="1"/>
        <v>2.0948347560648974</v>
      </c>
      <c r="AY10">
        <f t="shared" si="1"/>
        <v>2.1435254601763418</v>
      </c>
      <c r="AZ10">
        <f t="shared" si="1"/>
        <v>2.2981987774633299</v>
      </c>
      <c r="BB10">
        <f t="shared" si="8"/>
        <v>0.14594614643968831</v>
      </c>
      <c r="BC10">
        <f t="shared" si="2"/>
        <v>0.10566207799089324</v>
      </c>
      <c r="BD10">
        <f t="shared" si="2"/>
        <v>0.30568653286176267</v>
      </c>
      <c r="BE10">
        <f t="shared" si="2"/>
        <v>0.1053243839977932</v>
      </c>
      <c r="BG10">
        <f t="shared" si="9"/>
        <v>2.9638244060051333E-2</v>
      </c>
      <c r="BH10">
        <f t="shared" si="3"/>
        <v>3.0021184702613977E-2</v>
      </c>
      <c r="BI10">
        <f t="shared" si="3"/>
        <v>4.952287554386068E-2</v>
      </c>
      <c r="BJ10">
        <f t="shared" si="3"/>
        <v>2.9548561818846009E-2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2.9638244060051333E-2</v>
      </c>
      <c r="BZ10">
        <f>$BH$10-$BM$10</f>
        <v>3.0021184702613977E-2</v>
      </c>
      <c r="CA10">
        <f>$BI$10-$BN$10</f>
        <v>4.952287554386068E-2</v>
      </c>
      <c r="CB10">
        <f>$BJ$10-$BO$10</f>
        <v>2.9548561818846009E-2</v>
      </c>
      <c r="DT10">
        <f t="shared" si="11"/>
        <v>2.9638244060051333E-2</v>
      </c>
      <c r="DU10">
        <f t="shared" si="5"/>
        <v>3.0021184702613977E-2</v>
      </c>
      <c r="DV10">
        <f t="shared" si="5"/>
        <v>4.952287554386068E-2</v>
      </c>
      <c r="DW10">
        <f t="shared" si="5"/>
        <v>2.9548561818846009E-2</v>
      </c>
      <c r="DY10">
        <v>9.1829317012987743E-2</v>
      </c>
      <c r="DZ10">
        <v>2.7957348722231802E-2</v>
      </c>
      <c r="EA10">
        <v>-7.8970652331596808E-2</v>
      </c>
      <c r="EB10">
        <v>1.8647101426140969E-2</v>
      </c>
      <c r="EC10">
        <v>-5.6894244030970292E-2</v>
      </c>
      <c r="ED10">
        <v>7.8818174963418586E-2</v>
      </c>
      <c r="EE10">
        <v>3.3190767208329246E-2</v>
      </c>
      <c r="EF10">
        <v>-0.19092413808578029</v>
      </c>
      <c r="EG10">
        <v>2.2784622902876413E-2</v>
      </c>
      <c r="EH10">
        <v>5.3561702212362623E-2</v>
      </c>
      <c r="EJ10">
        <f>(1/4)*SUM($DT$10:$DW$10)</f>
        <v>3.4682716531343E-2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1.4143706569125496</v>
      </c>
      <c r="O11">
        <v>2.3958623350477311</v>
      </c>
      <c r="P11">
        <v>1.3784296455362832</v>
      </c>
      <c r="Q11">
        <v>2.2376573904273003</v>
      </c>
      <c r="S11">
        <f t="shared" si="6"/>
        <v>2.2186389266747026</v>
      </c>
      <c r="T11">
        <f t="shared" si="0"/>
        <v>3.2001306048098845</v>
      </c>
      <c r="U11">
        <f t="shared" si="0"/>
        <v>2.1826979152984363</v>
      </c>
      <c r="V11">
        <f t="shared" si="0"/>
        <v>3.0419256601894533</v>
      </c>
      <c r="AW11">
        <f t="shared" si="7"/>
        <v>2.2186389266747026</v>
      </c>
      <c r="AX11">
        <f t="shared" si="1"/>
        <v>3.2001306048098845</v>
      </c>
      <c r="AY11">
        <f t="shared" si="1"/>
        <v>2.1826979152984363</v>
      </c>
      <c r="AZ11">
        <f t="shared" si="1"/>
        <v>3.0419256601894533</v>
      </c>
      <c r="BB11">
        <f t="shared" si="8"/>
        <v>0.36511729379476271</v>
      </c>
      <c r="BC11">
        <f t="shared" si="2"/>
        <v>0.31911192619393308</v>
      </c>
      <c r="BD11">
        <f t="shared" si="2"/>
        <v>0.31789865264296657</v>
      </c>
      <c r="BE11">
        <f t="shared" si="2"/>
        <v>0.22157737294019372</v>
      </c>
      <c r="BG11">
        <f t="shared" si="9"/>
        <v>7.4146770764561165E-2</v>
      </c>
      <c r="BH11">
        <f t="shared" si="3"/>
        <v>9.0667515339804994E-2</v>
      </c>
      <c r="BI11">
        <f t="shared" si="3"/>
        <v>5.1501305154054773E-2</v>
      </c>
      <c r="BJ11">
        <f t="shared" si="3"/>
        <v>6.2163123613597326E-2</v>
      </c>
      <c r="BL11">
        <v>1</v>
      </c>
      <c r="BM11">
        <v>0</v>
      </c>
      <c r="BN11">
        <v>0</v>
      </c>
      <c r="BO11">
        <v>0</v>
      </c>
      <c r="BQ11">
        <f t="shared" si="10"/>
        <v>2.6017087613861603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-0.92585322923543889</v>
      </c>
      <c r="BZ11">
        <f>$BH$11-$BM$11</f>
        <v>9.0667515339804994E-2</v>
      </c>
      <c r="CA11">
        <f>$BI$11-$BN$11</f>
        <v>5.1501305154054773E-2</v>
      </c>
      <c r="CB11">
        <f>$BJ$11-$BO$11</f>
        <v>6.2163123613597326E-2</v>
      </c>
      <c r="DT11">
        <f t="shared" si="11"/>
        <v>-0.92585322923543889</v>
      </c>
      <c r="DU11">
        <f t="shared" si="5"/>
        <v>9.0667515339804994E-2</v>
      </c>
      <c r="DV11">
        <f t="shared" si="5"/>
        <v>5.1501305154054773E-2</v>
      </c>
      <c r="DW11">
        <f t="shared" si="5"/>
        <v>6.2163123613597326E-2</v>
      </c>
      <c r="DY11">
        <v>-5.9210774078187693E-2</v>
      </c>
      <c r="DZ11">
        <v>3.104853141045566E-2</v>
      </c>
      <c r="EA11">
        <v>-0.12117471998330336</v>
      </c>
      <c r="EB11">
        <v>2.0561638222341468E-2</v>
      </c>
      <c r="EC11">
        <v>-4.0264889931963893E-2</v>
      </c>
      <c r="ED11">
        <v>0.12357200122188612</v>
      </c>
      <c r="EE11">
        <v>3.2469867532098025E-2</v>
      </c>
      <c r="EF11">
        <v>-8.4338650745846289E-2</v>
      </c>
      <c r="EG11">
        <v>2.4853403931527195E-2</v>
      </c>
      <c r="EH11">
        <v>7.2483592420992712E-2</v>
      </c>
      <c r="EJ11">
        <f>(1/4)*SUM($DT$11:$DW$11)</f>
        <v>-0.18038032128199544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2.3537263377104116</v>
      </c>
      <c r="O12">
        <v>3.4698947636101445</v>
      </c>
      <c r="P12">
        <v>2.3963400112532312</v>
      </c>
      <c r="Q12">
        <v>3.2179294597510437</v>
      </c>
      <c r="S12">
        <f t="shared" si="6"/>
        <v>3.2261755508347565</v>
      </c>
      <c r="T12">
        <f t="shared" si="0"/>
        <v>4.3423439767344894</v>
      </c>
      <c r="U12">
        <f t="shared" si="0"/>
        <v>3.268789224377576</v>
      </c>
      <c r="V12">
        <f t="shared" si="0"/>
        <v>4.0903786728753886</v>
      </c>
      <c r="AW12">
        <f t="shared" si="7"/>
        <v>3.2261755508347565</v>
      </c>
      <c r="AX12">
        <f t="shared" si="1"/>
        <v>4.3423439767344894</v>
      </c>
      <c r="AY12">
        <f t="shared" si="1"/>
        <v>3.268789224377576</v>
      </c>
      <c r="AZ12">
        <f t="shared" si="1"/>
        <v>4.0903786728753886</v>
      </c>
      <c r="BB12">
        <f t="shared" si="8"/>
        <v>1</v>
      </c>
      <c r="BC12">
        <f t="shared" si="2"/>
        <v>1</v>
      </c>
      <c r="BD12">
        <f t="shared" si="2"/>
        <v>0.9418291970746222</v>
      </c>
      <c r="BE12">
        <f t="shared" si="2"/>
        <v>0.63221204661850561</v>
      </c>
      <c r="BG12">
        <f t="shared" si="9"/>
        <v>0.20307657847135568</v>
      </c>
      <c r="BH12">
        <f t="shared" si="3"/>
        <v>0.28412449644612736</v>
      </c>
      <c r="BI12">
        <f t="shared" si="3"/>
        <v>0.15258143587042874</v>
      </c>
      <c r="BJ12">
        <f t="shared" si="3"/>
        <v>0.17736592451865163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0.20307657847135568</v>
      </c>
      <c r="BZ12">
        <f>$BH$12-$BM$12</f>
        <v>0.28412449644612736</v>
      </c>
      <c r="CA12">
        <f>$BI$12-$BN$12</f>
        <v>0.15258143587042874</v>
      </c>
      <c r="CB12">
        <f>$BJ$12-$BO$12</f>
        <v>0.17736592451865163</v>
      </c>
      <c r="DT12">
        <f t="shared" si="11"/>
        <v>0.20307657847135568</v>
      </c>
      <c r="DU12">
        <f t="shared" si="5"/>
        <v>0.28412449644612736</v>
      </c>
      <c r="DV12">
        <f t="shared" si="5"/>
        <v>0.15258143587042874</v>
      </c>
      <c r="DW12">
        <f t="shared" si="5"/>
        <v>0.17736592451865163</v>
      </c>
      <c r="DY12">
        <v>-0.10415054776522234</v>
      </c>
      <c r="DZ12">
        <v>1.3627478721145147E-2</v>
      </c>
      <c r="EA12">
        <v>-7.4582304036760555E-2</v>
      </c>
      <c r="EB12">
        <v>8.9039052789744565E-3</v>
      </c>
      <c r="EC12">
        <v>1.4989215368871146E-2</v>
      </c>
      <c r="ED12">
        <v>6.9365342783015066E-2</v>
      </c>
      <c r="EE12">
        <v>1.1167071066050499E-2</v>
      </c>
      <c r="EF12">
        <v>1.3778517785374245E-2</v>
      </c>
      <c r="EG12">
        <v>1.0400674153395678E-2</v>
      </c>
      <c r="EH12">
        <v>3.6500646645156655E-2</v>
      </c>
      <c r="EJ12">
        <f>(1/4)*SUM($DT$12:$DW$12)</f>
        <v>0.20428710882664086</v>
      </c>
      <c r="EN12">
        <f>Sheet79!FL12</f>
        <v>0.79319026080609845</v>
      </c>
      <c r="EO12">
        <f>Sheet79!FM12</f>
        <v>6.5697003474262994E-2</v>
      </c>
      <c r="EP12">
        <f>Sheet79!FN12</f>
        <v>0.1372402724516141</v>
      </c>
      <c r="EQ12">
        <f>Sheet79!FO12</f>
        <v>0.28977461737768045</v>
      </c>
      <c r="ER12">
        <f>Sheet79!FP12</f>
        <v>0.80426826976215327</v>
      </c>
      <c r="ES12">
        <f>Sheet79!FQ12</f>
        <v>0.87244921312434476</v>
      </c>
      <c r="ET12">
        <f>Sheet79!FR12</f>
        <v>0.41189997502640535</v>
      </c>
      <c r="EU12">
        <f>Sheet79!FS12</f>
        <v>5.5023943437195376E-2</v>
      </c>
      <c r="EV12">
        <f>Sheet79!FT12</f>
        <v>0.22621455674066371</v>
      </c>
      <c r="EW12">
        <f>Sheet79!FU12</f>
        <v>0.64909845680368261</v>
      </c>
      <c r="EZ12">
        <f>(1/4)*SUM($DT$7:$DW$7)</f>
        <v>-5.5087554274055928E-2</v>
      </c>
      <c r="FA12">
        <f>(1/4)*SUM($DT$8:$DW$8)</f>
        <v>5.1925324449378349E-2</v>
      </c>
      <c r="FB12">
        <f>(1/4)*SUM($DT$9:$DW$9)</f>
        <v>-0.13781919400911696</v>
      </c>
      <c r="FC12">
        <f>(1/4)*SUM($DT$10:$DW$10)</f>
        <v>3.4682716531343E-2</v>
      </c>
      <c r="FD12">
        <f>(1/4)*SUM($DT$11:$DW$11)</f>
        <v>-0.18038032128199544</v>
      </c>
      <c r="FE12">
        <f>(1/4)*SUM($DT$12:$DW$12)</f>
        <v>0.20428710882664086</v>
      </c>
      <c r="FF12">
        <f>(1/4)*SUM($DT$13:$DW$13)</f>
        <v>6.0518535888696365E-2</v>
      </c>
      <c r="FG12">
        <f>(1/4)*SUM($DT$14:$DW$14)</f>
        <v>-0.14556611100803213</v>
      </c>
      <c r="FH12">
        <f>(1/4)*SUM($DT$15:$DW$15)</f>
        <v>4.3297016244167187E-2</v>
      </c>
      <c r="FI12">
        <f>(1/4)*SUM($DT$16:$DW$16)</f>
        <v>0.12414247863297465</v>
      </c>
      <c r="FL12">
        <f>EN12-($EU$10*EZ12)</f>
        <v>0.79324534836037253</v>
      </c>
      <c r="FM12">
        <f t="shared" ref="FM12:FU12" si="12">EO12-($EU$10*FA12)</f>
        <v>6.5645078149813615E-2</v>
      </c>
      <c r="FN12">
        <f t="shared" si="12"/>
        <v>0.13737809164562323</v>
      </c>
      <c r="FO12">
        <f t="shared" si="12"/>
        <v>0.28973993466114911</v>
      </c>
      <c r="FP12">
        <f t="shared" si="12"/>
        <v>0.80444865008343525</v>
      </c>
      <c r="FQ12">
        <f t="shared" si="12"/>
        <v>0.87224492601551806</v>
      </c>
      <c r="FR12">
        <f t="shared" si="12"/>
        <v>0.41183945649051668</v>
      </c>
      <c r="FS12">
        <f t="shared" si="12"/>
        <v>5.5169509548203405E-2</v>
      </c>
      <c r="FT12">
        <f t="shared" si="12"/>
        <v>0.22617125972441954</v>
      </c>
      <c r="FU12">
        <f t="shared" si="12"/>
        <v>0.64897431432504959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1.9676316423638389</v>
      </c>
      <c r="O13">
        <v>1.6947140913659013</v>
      </c>
      <c r="P13">
        <v>2.2341867913750328</v>
      </c>
      <c r="Q13">
        <v>2.2556018708634253</v>
      </c>
      <c r="S13">
        <f t="shared" si="6"/>
        <v>2.3795316173902443</v>
      </c>
      <c r="T13">
        <f t="shared" si="0"/>
        <v>2.1066140663923067</v>
      </c>
      <c r="U13">
        <f t="shared" si="0"/>
        <v>2.6460867664014383</v>
      </c>
      <c r="V13">
        <f t="shared" si="0"/>
        <v>2.6675018458898307</v>
      </c>
      <c r="AW13">
        <f t="shared" si="7"/>
        <v>2.3795316173902443</v>
      </c>
      <c r="AX13">
        <f t="shared" si="1"/>
        <v>2.1066140663923067</v>
      </c>
      <c r="AY13">
        <f t="shared" si="1"/>
        <v>2.6460867664014383</v>
      </c>
      <c r="AZ13">
        <f t="shared" si="1"/>
        <v>2.6675018458898307</v>
      </c>
      <c r="BB13">
        <f t="shared" si="8"/>
        <v>0.42885177462836899</v>
      </c>
      <c r="BC13">
        <f t="shared" si="2"/>
        <v>0.10691406368512017</v>
      </c>
      <c r="BD13">
        <f t="shared" si="2"/>
        <v>0.50528442103688287</v>
      </c>
      <c r="BE13">
        <f t="shared" si="2"/>
        <v>0.15237552415385403</v>
      </c>
      <c r="BG13">
        <f t="shared" si="9"/>
        <v>8.7089751062898124E-2</v>
      </c>
      <c r="BH13">
        <f t="shared" si="3"/>
        <v>3.0376904507543961E-2</v>
      </c>
      <c r="BI13">
        <f t="shared" si="3"/>
        <v>8.185881550947223E-2</v>
      </c>
      <c r="BJ13">
        <f t="shared" si="3"/>
        <v>4.2748672474871123E-2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8.7089751062898124E-2</v>
      </c>
      <c r="BZ13">
        <f>$BH$13-$BM$13</f>
        <v>3.0376904507543961E-2</v>
      </c>
      <c r="CA13">
        <f>$BI$13-$BN$13</f>
        <v>8.185881550947223E-2</v>
      </c>
      <c r="CB13">
        <f>$BJ$13-$BO$13</f>
        <v>4.2748672474871123E-2</v>
      </c>
      <c r="DT13">
        <f t="shared" si="11"/>
        <v>8.7089751062898124E-2</v>
      </c>
      <c r="DU13">
        <f t="shared" si="5"/>
        <v>3.0376904507543961E-2</v>
      </c>
      <c r="DV13">
        <f t="shared" si="5"/>
        <v>8.185881550947223E-2</v>
      </c>
      <c r="DW13">
        <f t="shared" si="5"/>
        <v>4.2748672474871123E-2</v>
      </c>
      <c r="DY13">
        <v>5.2358281933489279E-2</v>
      </c>
      <c r="DZ13">
        <v>2.6878305345456453E-2</v>
      </c>
      <c r="EA13">
        <v>-5.6041116503565976E-2</v>
      </c>
      <c r="EB13">
        <v>1.7943736195266399E-2</v>
      </c>
      <c r="EC13">
        <v>-6.7466256104379813E-2</v>
      </c>
      <c r="ED13">
        <v>8.2552519236565758E-2</v>
      </c>
      <c r="EE13">
        <v>3.1942139273626921E-2</v>
      </c>
      <c r="EF13">
        <v>-0.16489502935308684</v>
      </c>
      <c r="EG13">
        <v>2.2179537050218138E-2</v>
      </c>
      <c r="EH13">
        <v>5.4547882926409649E-2</v>
      </c>
      <c r="EJ13">
        <f>(1/4)*SUM($DT$13:$DW$13)</f>
        <v>6.0518535888696365E-2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2.7322377877471871</v>
      </c>
      <c r="O14">
        <v>3.0172332632349796</v>
      </c>
      <c r="P14">
        <v>2.9971147533019327</v>
      </c>
      <c r="Q14">
        <v>3.2898617274788116</v>
      </c>
      <c r="S14">
        <f t="shared" si="6"/>
        <v>2.7872617311843824</v>
      </c>
      <c r="T14">
        <f t="shared" si="0"/>
        <v>3.0722572066721749</v>
      </c>
      <c r="U14">
        <f t="shared" si="0"/>
        <v>3.052138696739128</v>
      </c>
      <c r="V14">
        <f t="shared" si="0"/>
        <v>3.3448856709160069</v>
      </c>
      <c r="AW14">
        <f t="shared" si="7"/>
        <v>2.7872617311843824</v>
      </c>
      <c r="AX14">
        <f t="shared" si="1"/>
        <v>3.0722572066721749</v>
      </c>
      <c r="AY14">
        <f t="shared" si="1"/>
        <v>3.052138696739128</v>
      </c>
      <c r="AZ14">
        <f t="shared" si="1"/>
        <v>3.3448856709160069</v>
      </c>
      <c r="BB14">
        <f t="shared" si="8"/>
        <v>0.64473634083889464</v>
      </c>
      <c r="BC14">
        <f t="shared" si="2"/>
        <v>0.2808072550582244</v>
      </c>
      <c r="BD14">
        <f t="shared" si="2"/>
        <v>0.75837153027653292</v>
      </c>
      <c r="BE14">
        <f t="shared" si="2"/>
        <v>0.29998481380224029</v>
      </c>
      <c r="BG14">
        <f t="shared" si="9"/>
        <v>0.13093085011370451</v>
      </c>
      <c r="BH14">
        <f t="shared" si="3"/>
        <v>7.9784219941837264E-2</v>
      </c>
      <c r="BI14">
        <f t="shared" si="3"/>
        <v>0.12286029926897628</v>
      </c>
      <c r="BJ14">
        <f t="shared" si="3"/>
        <v>8.4160186643353466E-2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2.0967073473956983</v>
      </c>
      <c r="BT14">
        <f t="shared" si="4"/>
        <v>0</v>
      </c>
      <c r="BY14">
        <f>$BG$14-$BL$14</f>
        <v>0.13093085011370451</v>
      </c>
      <c r="BZ14">
        <f>$BH$14-$BM$14</f>
        <v>7.9784219941837264E-2</v>
      </c>
      <c r="CA14">
        <f>$BI$14-$BN$14</f>
        <v>-0.87713970073102376</v>
      </c>
      <c r="CB14">
        <f>$BJ$14-$BO$14</f>
        <v>8.4160186643353466E-2</v>
      </c>
      <c r="DT14">
        <f t="shared" si="11"/>
        <v>0.13093085011370451</v>
      </c>
      <c r="DU14">
        <f t="shared" si="5"/>
        <v>7.9784219941837264E-2</v>
      </c>
      <c r="DV14">
        <f t="shared" si="5"/>
        <v>-0.87713970073102376</v>
      </c>
      <c r="DW14">
        <f t="shared" si="5"/>
        <v>8.4160186643353466E-2</v>
      </c>
      <c r="DY14">
        <v>-8.8161045357783741E-2</v>
      </c>
      <c r="DZ14">
        <v>1.0335823716666255E-2</v>
      </c>
      <c r="EA14">
        <v>-1.55628532255335E-2</v>
      </c>
      <c r="EB14">
        <v>6.79881888350653E-3</v>
      </c>
      <c r="EC14">
        <v>-4.8900921262052454E-3</v>
      </c>
      <c r="ED14">
        <v>5.1197006903548774E-2</v>
      </c>
      <c r="EE14">
        <v>9.3653819951850775E-3</v>
      </c>
      <c r="EF14">
        <v>-5.1597231542496076E-3</v>
      </c>
      <c r="EG14">
        <v>8.3247142547064994E-3</v>
      </c>
      <c r="EH14">
        <v>2.775196811015895E-2</v>
      </c>
      <c r="EJ14">
        <f>(1/4)*SUM($DT$14:$DW$14)</f>
        <v>-0.14556611100803213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1.4963351956526345</v>
      </c>
      <c r="O15">
        <v>2.0741435613782651</v>
      </c>
      <c r="P15">
        <v>2.1178329709749741</v>
      </c>
      <c r="Q15">
        <v>2.1085668000898807</v>
      </c>
      <c r="S15">
        <f t="shared" si="6"/>
        <v>1.7225497523932982</v>
      </c>
      <c r="T15">
        <f t="shared" si="0"/>
        <v>2.300358118118929</v>
      </c>
      <c r="U15">
        <f t="shared" si="0"/>
        <v>2.3440475277156381</v>
      </c>
      <c r="V15">
        <f t="shared" si="0"/>
        <v>2.3347813568305442</v>
      </c>
      <c r="AW15">
        <f t="shared" si="7"/>
        <v>1.7225497523932982</v>
      </c>
      <c r="AX15">
        <f t="shared" si="1"/>
        <v>2.300358118118929</v>
      </c>
      <c r="AY15">
        <f t="shared" si="1"/>
        <v>2.3440475277156381</v>
      </c>
      <c r="AZ15">
        <f t="shared" si="1"/>
        <v>2.3347813568305442</v>
      </c>
      <c r="BB15">
        <f t="shared" si="8"/>
        <v>0.22232260007126564</v>
      </c>
      <c r="BC15">
        <f t="shared" si="2"/>
        <v>0.1297707484658733</v>
      </c>
      <c r="BD15">
        <f t="shared" si="2"/>
        <v>0.37356134772430083</v>
      </c>
      <c r="BE15">
        <f t="shared" si="2"/>
        <v>0.10924876599048118</v>
      </c>
      <c r="BG15">
        <f t="shared" si="9"/>
        <v>4.5148512939328207E-2</v>
      </c>
      <c r="BH15">
        <f t="shared" si="3"/>
        <v>3.6871048561303306E-2</v>
      </c>
      <c r="BI15">
        <f t="shared" si="3"/>
        <v>6.0518963521737461E-2</v>
      </c>
      <c r="BJ15">
        <f t="shared" si="3"/>
        <v>3.0649539954299775E-2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4.5148512939328207E-2</v>
      </c>
      <c r="BZ15">
        <f>$BH$15-$BM$15</f>
        <v>3.6871048561303306E-2</v>
      </c>
      <c r="CA15">
        <f>$BI$15-$BN$15</f>
        <v>6.0518963521737461E-2</v>
      </c>
      <c r="CB15">
        <f>$BJ$15-$BO$15</f>
        <v>3.0649539954299775E-2</v>
      </c>
      <c r="DT15">
        <f t="shared" si="11"/>
        <v>4.5148512939328207E-2</v>
      </c>
      <c r="DU15">
        <f t="shared" si="5"/>
        <v>3.6871048561303306E-2</v>
      </c>
      <c r="DV15">
        <f t="shared" si="5"/>
        <v>6.0518963521737461E-2</v>
      </c>
      <c r="DW15">
        <f t="shared" si="5"/>
        <v>3.0649539954299775E-2</v>
      </c>
      <c r="DY15">
        <v>-5.6143075739640114E-2</v>
      </c>
      <c r="DZ15">
        <v>2.6673860998658573E-2</v>
      </c>
      <c r="EA15">
        <v>-0.11928453385265586</v>
      </c>
      <c r="EB15">
        <v>1.7933744258714975E-2</v>
      </c>
      <c r="EC15">
        <v>-0.16026429293257954</v>
      </c>
      <c r="ED15">
        <v>0.12727747039850751</v>
      </c>
      <c r="EE15">
        <v>3.2934412743834081E-2</v>
      </c>
      <c r="EF15">
        <v>3.3634803055530307E-2</v>
      </c>
      <c r="EG15">
        <v>2.2774615907625102E-2</v>
      </c>
      <c r="EH15">
        <v>7.4462995162004886E-2</v>
      </c>
      <c r="EJ15">
        <f>(1/4)*SUM($DT$15:$DW$15)</f>
        <v>4.3297016244167187E-2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2.2088704018070482</v>
      </c>
      <c r="O16">
        <v>2.998859662566101</v>
      </c>
      <c r="P16">
        <v>2.33611197374025</v>
      </c>
      <c r="Q16">
        <v>2.8607392156823335</v>
      </c>
      <c r="S16">
        <f t="shared" si="6"/>
        <v>2.8579688586107306</v>
      </c>
      <c r="T16">
        <f t="shared" si="0"/>
        <v>3.6479581193697834</v>
      </c>
      <c r="U16">
        <f t="shared" si="0"/>
        <v>2.9852104305439324</v>
      </c>
      <c r="V16">
        <f t="shared" si="0"/>
        <v>3.5098376724860163</v>
      </c>
      <c r="AW16">
        <f t="shared" si="7"/>
        <v>2.8579688586107306</v>
      </c>
      <c r="AX16">
        <f t="shared" si="1"/>
        <v>3.6479581193697834</v>
      </c>
      <c r="AY16">
        <f t="shared" si="1"/>
        <v>2.9852104305439324</v>
      </c>
      <c r="AZ16">
        <f t="shared" si="1"/>
        <v>3.5098376724860163</v>
      </c>
      <c r="BB16">
        <f t="shared" si="8"/>
        <v>0.69197414123234491</v>
      </c>
      <c r="BC16">
        <f t="shared" si="2"/>
        <v>0.49938104501934816</v>
      </c>
      <c r="BD16">
        <f t="shared" si="2"/>
        <v>0.70927629320737928</v>
      </c>
      <c r="BE16">
        <f t="shared" si="2"/>
        <v>0.35378304367808827</v>
      </c>
      <c r="BG16">
        <f t="shared" si="9"/>
        <v>0.14052374099211926</v>
      </c>
      <c r="BH16">
        <f t="shared" si="3"/>
        <v>0.14188638795086317</v>
      </c>
      <c r="BI16">
        <f t="shared" si="3"/>
        <v>0.11490660470346682</v>
      </c>
      <c r="BJ16">
        <f t="shared" si="3"/>
        <v>9.9253180885449294E-2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0.14052374099211926</v>
      </c>
      <c r="BZ16">
        <f>$BH$16-$BM$16</f>
        <v>0.14188638795086317</v>
      </c>
      <c r="CA16">
        <f>$BI$16-$BN$16</f>
        <v>0.11490660470346682</v>
      </c>
      <c r="CB16">
        <f>$BJ$16-$BO$16</f>
        <v>9.9253180885449294E-2</v>
      </c>
      <c r="DT16">
        <f t="shared" si="11"/>
        <v>0.14052374099211926</v>
      </c>
      <c r="DU16">
        <f t="shared" si="5"/>
        <v>0.14188638795086317</v>
      </c>
      <c r="DV16">
        <f t="shared" si="5"/>
        <v>0.11490660470346682</v>
      </c>
      <c r="DW16">
        <f t="shared" si="5"/>
        <v>9.9253180885449294E-2</v>
      </c>
      <c r="DY16">
        <v>-4.9552276411345311E-2</v>
      </c>
      <c r="DZ16">
        <v>2.8055943393114034E-2</v>
      </c>
      <c r="EA16">
        <v>-0.14129207212008521</v>
      </c>
      <c r="EB16">
        <v>1.8535579490771566E-2</v>
      </c>
      <c r="EC16">
        <v>-2.0508345614423745E-2</v>
      </c>
      <c r="ED16">
        <v>0.11297159995481476</v>
      </c>
      <c r="EE16">
        <v>2.844740567004489E-2</v>
      </c>
      <c r="EF16">
        <v>-6.4157956289762758E-2</v>
      </c>
      <c r="EG16">
        <v>2.2080734570209377E-2</v>
      </c>
      <c r="EH16">
        <v>6.5419387356662334E-2</v>
      </c>
      <c r="EJ16">
        <f>(1/4)*SUM($DT$16:$DW$16)</f>
        <v>0.12414247863297465</v>
      </c>
      <c r="EN16">
        <f>Sheet79!FL16</f>
        <v>0.62658262731611192</v>
      </c>
      <c r="EO16">
        <f>Sheet79!FM16</f>
        <v>0.14068871055168974</v>
      </c>
      <c r="EP16">
        <f>Sheet79!FN16</f>
        <v>0.45603759237652541</v>
      </c>
      <c r="EQ16">
        <f>Sheet79!FO16</f>
        <v>0.15777546507459456</v>
      </c>
      <c r="ER16">
        <f>Sheet79!FP16</f>
        <v>0.43305446648218682</v>
      </c>
      <c r="ES16">
        <f>Sheet79!FQ16</f>
        <v>0.51068816597522859</v>
      </c>
      <c r="ET16">
        <f>Sheet79!FR16</f>
        <v>0.75286875188643554</v>
      </c>
      <c r="EU16">
        <f>Sheet79!FS16</f>
        <v>0.95242071441576437</v>
      </c>
      <c r="EV16">
        <f>Sheet79!FT16</f>
        <v>0.38205549853828125</v>
      </c>
      <c r="EW16">
        <f>Sheet79!FU16</f>
        <v>0.39055972106857062</v>
      </c>
      <c r="EZ16">
        <f t="array" ref="EZ16:FI25">(1/4)*(MMULT($C$7:$F$16,$DT$23:$EC$26))</f>
        <v>7.724157055960898E-2</v>
      </c>
      <c r="FA16">
        <v>2.3313152142839834E-2</v>
      </c>
      <c r="FB16">
        <v>-0.11888205924234085</v>
      </c>
      <c r="FC16">
        <v>1.5718079680750986E-2</v>
      </c>
      <c r="FD16">
        <v>-0.13219610152307215</v>
      </c>
      <c r="FE16">
        <v>8.5002493972150567E-2</v>
      </c>
      <c r="FF16">
        <v>3.0751611398411101E-2</v>
      </c>
      <c r="FG16">
        <v>-5.5395434608172027E-2</v>
      </c>
      <c r="FH16">
        <v>1.9708783787806123E-2</v>
      </c>
      <c r="FI16">
        <v>5.4737903832017445E-2</v>
      </c>
      <c r="FL16">
        <f>EN16-($EU$10*EZ16)</f>
        <v>0.62650538574555226</v>
      </c>
      <c r="FM16">
        <f t="shared" ref="FM16:FU25" si="13">EO16-($EU$10*FA16)</f>
        <v>0.14066539739954689</v>
      </c>
      <c r="FN16">
        <f t="shared" si="13"/>
        <v>0.45615647443576773</v>
      </c>
      <c r="FO16">
        <f t="shared" si="13"/>
        <v>0.1577597469949138</v>
      </c>
      <c r="FP16">
        <f t="shared" si="13"/>
        <v>0.43318666258370991</v>
      </c>
      <c r="FQ16">
        <f t="shared" si="13"/>
        <v>0.51060316348125645</v>
      </c>
      <c r="FR16">
        <f t="shared" si="13"/>
        <v>0.75283800027503711</v>
      </c>
      <c r="FS16">
        <f t="shared" si="13"/>
        <v>0.95247610985037257</v>
      </c>
      <c r="FT16">
        <f t="shared" si="13"/>
        <v>0.38203578975449343</v>
      </c>
      <c r="FU16">
        <f t="shared" si="13"/>
        <v>0.39050498316473858</v>
      </c>
    </row>
    <row r="17" spans="1:177">
      <c r="A17">
        <v>16</v>
      </c>
      <c r="BQ17">
        <f>SUM(BQ7:BQ16)</f>
        <v>2.6017087613861603</v>
      </c>
      <c r="BR17">
        <f t="shared" ref="BR17:BT17" si="14">SUM(BR7:BR16)</f>
        <v>1.7358880532277405</v>
      </c>
      <c r="BS17">
        <f t="shared" si="14"/>
        <v>2.0967073473956983</v>
      </c>
      <c r="BT17">
        <f t="shared" si="14"/>
        <v>1.9073673701688783</v>
      </c>
      <c r="EN17">
        <f>Sheet79!FL17</f>
        <v>0.24266086203228351</v>
      </c>
      <c r="EO17">
        <f>Sheet79!FM17</f>
        <v>0.9117871513861554</v>
      </c>
      <c r="EP17">
        <f>Sheet79!FN17</f>
        <v>0.61883066779282891</v>
      </c>
      <c r="EQ17">
        <f>Sheet79!FO17</f>
        <v>0.12336642139851975</v>
      </c>
      <c r="ER17">
        <f>Sheet79!FP17</f>
        <v>0.84819527670315886</v>
      </c>
      <c r="ES17">
        <f>Sheet79!FQ17</f>
        <v>0.5707304930243402</v>
      </c>
      <c r="ET17">
        <f>Sheet79!FR17</f>
        <v>3.8554227454221671E-2</v>
      </c>
      <c r="EU17">
        <f>Sheet79!FS17</f>
        <v>0.44437644509429841</v>
      </c>
      <c r="EV17">
        <f>Sheet79!FT17</f>
        <v>0.88512740131210499</v>
      </c>
      <c r="EW17">
        <f>Sheet79!FU17</f>
        <v>0.23379139661447695</v>
      </c>
      <c r="EZ17">
        <v>-0.10366343734765734</v>
      </c>
      <c r="FA17">
        <v>1.8439538621448166E-2</v>
      </c>
      <c r="FB17">
        <v>-0.11401576415464065</v>
      </c>
      <c r="FC17">
        <v>1.2061783459017351E-2</v>
      </c>
      <c r="FD17">
        <v>2.0811986064613083E-2</v>
      </c>
      <c r="FE17">
        <v>8.7593405257048673E-2</v>
      </c>
      <c r="FF17">
        <v>1.5682710823476949E-2</v>
      </c>
      <c r="FG17">
        <v>2.1580044353553297E-3</v>
      </c>
      <c r="FH17">
        <v>1.3985609536493266E-2</v>
      </c>
      <c r="FI17">
        <v>4.6946163304845169E-2</v>
      </c>
      <c r="FL17">
        <f t="shared" ref="FL17:FL25" si="15">EN17-($EU$10*EZ17)</f>
        <v>0.24276452546963118</v>
      </c>
      <c r="FM17">
        <f t="shared" si="13"/>
        <v>0.91176871184753394</v>
      </c>
      <c r="FN17">
        <f t="shared" si="13"/>
        <v>0.61894468355698351</v>
      </c>
      <c r="FO17">
        <f t="shared" si="13"/>
        <v>0.12335435961506074</v>
      </c>
      <c r="FP17">
        <f t="shared" si="13"/>
        <v>0.84817446471709423</v>
      </c>
      <c r="FQ17">
        <f t="shared" si="13"/>
        <v>0.5706428996190831</v>
      </c>
      <c r="FR17">
        <f t="shared" si="13"/>
        <v>3.8538544743398191E-2</v>
      </c>
      <c r="FS17">
        <f t="shared" si="13"/>
        <v>0.44437428708986304</v>
      </c>
      <c r="FT17">
        <f t="shared" si="13"/>
        <v>0.88511341570256852</v>
      </c>
      <c r="FU17">
        <f t="shared" si="13"/>
        <v>0.23374445045117212</v>
      </c>
    </row>
    <row r="18" spans="1:177">
      <c r="A18">
        <v>17</v>
      </c>
      <c r="EN18">
        <f>Sheet79!FL18</f>
        <v>5.5915184005464712E-2</v>
      </c>
      <c r="EO18">
        <f>Sheet79!FM18</f>
        <v>0.55244667308177109</v>
      </c>
      <c r="EP18">
        <f>Sheet79!FN18</f>
        <v>2.769163646511302E-2</v>
      </c>
      <c r="EQ18">
        <f>Sheet79!FO18</f>
        <v>1.0842532583712157E-2</v>
      </c>
      <c r="ER18">
        <f>Sheet79!FP18</f>
        <v>0.3736084196120476</v>
      </c>
      <c r="ES18">
        <f>Sheet79!FQ18</f>
        <v>0.79172822291766642</v>
      </c>
      <c r="ET18">
        <f>Sheet79!FR18</f>
        <v>0.49280961682316499</v>
      </c>
      <c r="EU18">
        <f>Sheet79!FS18</f>
        <v>0.86812883174800981</v>
      </c>
      <c r="EV18">
        <f>Sheet79!FT18</f>
        <v>0.72235496081140882</v>
      </c>
      <c r="EW18">
        <f>Sheet79!FU18</f>
        <v>0.6641761432748049</v>
      </c>
      <c r="EZ18">
        <v>-0.10522823993684854</v>
      </c>
      <c r="FA18">
        <v>3.1626429839854198E-2</v>
      </c>
      <c r="FB18">
        <v>3.7599840924338893E-2</v>
      </c>
      <c r="FC18">
        <v>2.1217864480263287E-2</v>
      </c>
      <c r="FD18">
        <v>-0.1497602636157086</v>
      </c>
      <c r="FE18">
        <v>0.12862220357397477</v>
      </c>
      <c r="FF18">
        <v>3.8307780024472007E-2</v>
      </c>
      <c r="FG18">
        <v>-0.10871107190453339</v>
      </c>
      <c r="FH18">
        <v>2.7570262176978413E-2</v>
      </c>
      <c r="FI18">
        <v>7.8755194437208909E-2</v>
      </c>
      <c r="FL18">
        <f t="shared" si="15"/>
        <v>5.6020412245401559E-2</v>
      </c>
      <c r="FM18">
        <f t="shared" si="13"/>
        <v>0.5524150466519312</v>
      </c>
      <c r="FN18">
        <f t="shared" si="13"/>
        <v>2.765403662418868E-2</v>
      </c>
      <c r="FO18">
        <f t="shared" si="13"/>
        <v>1.0821314719231893E-2</v>
      </c>
      <c r="FP18">
        <f t="shared" si="13"/>
        <v>0.37375817987566329</v>
      </c>
      <c r="FQ18">
        <f t="shared" si="13"/>
        <v>0.79159960071409241</v>
      </c>
      <c r="FR18">
        <f t="shared" si="13"/>
        <v>0.49277130904314054</v>
      </c>
      <c r="FS18">
        <f t="shared" si="13"/>
        <v>0.86823754281991439</v>
      </c>
      <c r="FT18">
        <f t="shared" si="13"/>
        <v>0.7223273905492319</v>
      </c>
      <c r="FU18">
        <f t="shared" si="13"/>
        <v>0.66409738808036767</v>
      </c>
    </row>
    <row r="19" spans="1:177">
      <c r="A19">
        <v>18</v>
      </c>
      <c r="BN19" t="s">
        <v>35</v>
      </c>
      <c r="BO19">
        <f>BS21</f>
        <v>1.8443793963535642E-4</v>
      </c>
      <c r="EN19">
        <f>Sheet79!FL19</f>
        <v>0.99153227814853107</v>
      </c>
      <c r="EO19">
        <f>Sheet79!FM19</f>
        <v>0.96700451149909483</v>
      </c>
      <c r="EP19">
        <f>Sheet79!FN19</f>
        <v>0.88286577719611303</v>
      </c>
      <c r="EQ19">
        <f>Sheet79!FO19</f>
        <v>0.92275640091598798</v>
      </c>
      <c r="ER19">
        <f>Sheet79!FP19</f>
        <v>0.35576980926290713</v>
      </c>
      <c r="ES19">
        <f>Sheet79!FQ19</f>
        <v>0.81182066675744069</v>
      </c>
      <c r="ET19">
        <f>Sheet79!FR19</f>
        <v>0.65063678440185935</v>
      </c>
      <c r="EU19">
        <f>Sheet79!FS19</f>
        <v>0.79188373085575725</v>
      </c>
      <c r="EV19">
        <f>Sheet79!FT19</f>
        <v>0.80875934528378313</v>
      </c>
      <c r="EW19">
        <f>Sheet79!FU19</f>
        <v>0.61307061375328742</v>
      </c>
      <c r="EZ19">
        <v>9.1829317012987743E-2</v>
      </c>
      <c r="FA19">
        <v>2.7957348722231802E-2</v>
      </c>
      <c r="FB19">
        <v>-7.8970652331596808E-2</v>
      </c>
      <c r="FC19">
        <v>1.8647101426140969E-2</v>
      </c>
      <c r="FD19">
        <v>-5.6894244030970292E-2</v>
      </c>
      <c r="FE19">
        <v>7.8818174963418586E-2</v>
      </c>
      <c r="FF19">
        <v>3.3190767208329246E-2</v>
      </c>
      <c r="FG19">
        <v>-0.19092413808578029</v>
      </c>
      <c r="FH19">
        <v>2.2784622902876413E-2</v>
      </c>
      <c r="FI19">
        <v>5.3561702212362623E-2</v>
      </c>
      <c r="FL19">
        <f t="shared" si="15"/>
        <v>0.99144044883151805</v>
      </c>
      <c r="FM19">
        <f t="shared" si="13"/>
        <v>0.96697655415037265</v>
      </c>
      <c r="FN19">
        <f t="shared" si="13"/>
        <v>0.88294474784844468</v>
      </c>
      <c r="FO19">
        <f t="shared" si="13"/>
        <v>0.9227377538145618</v>
      </c>
      <c r="FP19">
        <f t="shared" si="13"/>
        <v>0.35582670350693812</v>
      </c>
      <c r="FQ19">
        <f t="shared" si="13"/>
        <v>0.81174184858247722</v>
      </c>
      <c r="FR19">
        <f t="shared" si="13"/>
        <v>0.65060359363465103</v>
      </c>
      <c r="FS19">
        <f t="shared" si="13"/>
        <v>0.792074654993843</v>
      </c>
      <c r="FT19">
        <f t="shared" si="13"/>
        <v>0.80873656066088029</v>
      </c>
      <c r="FU19">
        <f t="shared" si="13"/>
        <v>0.61301705205107504</v>
      </c>
    </row>
    <row r="20" spans="1:177">
      <c r="A20">
        <v>19</v>
      </c>
      <c r="AV20" t="s">
        <v>108</v>
      </c>
      <c r="AW20">
        <f>MAX(AW7:AW16)</f>
        <v>3.2261755508347565</v>
      </c>
      <c r="AX20">
        <f>MAX(AX7:AX16)</f>
        <v>4.3423439767344894</v>
      </c>
      <c r="AY20">
        <f>MAX(AY7:AY16)</f>
        <v>3.3287205646774014</v>
      </c>
      <c r="AZ20">
        <f>MAX(AZ7:AZ16)</f>
        <v>4.5489090971824107</v>
      </c>
      <c r="BB20">
        <f>SUM(BB7:BB16)</f>
        <v>4.9242507803087285</v>
      </c>
      <c r="BC20">
        <f t="shared" ref="BC20:BE20" si="16">SUM(BC7:BC16)</f>
        <v>3.5195838884297301</v>
      </c>
      <c r="BD20">
        <f t="shared" si="16"/>
        <v>6.1726329399234254</v>
      </c>
      <c r="BE20">
        <f t="shared" si="16"/>
        <v>3.5644504339503094</v>
      </c>
      <c r="BG20">
        <f>IF(BG7&lt;0.000000000001,0.000000000001,BG7)</f>
        <v>0.16085258753070614</v>
      </c>
      <c r="BH20">
        <f t="shared" ref="BH20:BJ20" si="17">IF(BH7&lt;0.000000000001,0.000000000001,BH7)</f>
        <v>0.17624361705651359</v>
      </c>
      <c r="BI20">
        <f t="shared" si="17"/>
        <v>0.16200542130606677</v>
      </c>
      <c r="BJ20">
        <f t="shared" si="17"/>
        <v>0.28054815701048985</v>
      </c>
      <c r="EN20">
        <f>Sheet79!FL20</f>
        <v>0.63007955066341093</v>
      </c>
      <c r="EO20">
        <f>Sheet79!FM20</f>
        <v>0.29033120961576125</v>
      </c>
      <c r="EP20">
        <f>Sheet79!FN20</f>
        <v>0.77757393285826371</v>
      </c>
      <c r="EQ20">
        <f>Sheet79!FO20</f>
        <v>0.66132005440202724</v>
      </c>
      <c r="ER20">
        <f>Sheet79!FP20</f>
        <v>0.49847607396939581</v>
      </c>
      <c r="ES20">
        <f>Sheet79!FQ20</f>
        <v>0.45688684668361418</v>
      </c>
      <c r="ET20">
        <f>Sheet79!FR20</f>
        <v>0.3279516877825383</v>
      </c>
      <c r="EU20">
        <f>Sheet79!FS20</f>
        <v>0.5450840441622623</v>
      </c>
      <c r="EV20">
        <f>Sheet79!FT20</f>
        <v>0.38557682882654809</v>
      </c>
      <c r="EW20">
        <f>Sheet79!FU20</f>
        <v>0.10155526923837638</v>
      </c>
      <c r="EZ20">
        <v>-5.9210774078187693E-2</v>
      </c>
      <c r="FA20">
        <v>3.104853141045566E-2</v>
      </c>
      <c r="FB20">
        <v>-0.12117471998330336</v>
      </c>
      <c r="FC20">
        <v>2.0561638222341468E-2</v>
      </c>
      <c r="FD20">
        <v>-4.0264889931963893E-2</v>
      </c>
      <c r="FE20">
        <v>0.12357200122188612</v>
      </c>
      <c r="FF20">
        <v>3.2469867532098025E-2</v>
      </c>
      <c r="FG20">
        <v>-8.4338650745846289E-2</v>
      </c>
      <c r="FH20">
        <v>2.4853403931527195E-2</v>
      </c>
      <c r="FI20">
        <v>7.2483592420992712E-2</v>
      </c>
      <c r="FL20">
        <f t="shared" si="15"/>
        <v>0.63013876143748915</v>
      </c>
      <c r="FM20">
        <f t="shared" si="13"/>
        <v>0.29030016108435081</v>
      </c>
      <c r="FN20">
        <f t="shared" si="13"/>
        <v>0.777695107578247</v>
      </c>
      <c r="FO20">
        <f t="shared" si="13"/>
        <v>0.66129949276380484</v>
      </c>
      <c r="FP20">
        <f t="shared" si="13"/>
        <v>0.49851633885932778</v>
      </c>
      <c r="FQ20">
        <f t="shared" si="13"/>
        <v>0.45676327468239231</v>
      </c>
      <c r="FR20">
        <f t="shared" si="13"/>
        <v>0.32791921791500622</v>
      </c>
      <c r="FS20">
        <f t="shared" si="13"/>
        <v>0.54516838281300817</v>
      </c>
      <c r="FT20">
        <f t="shared" si="13"/>
        <v>0.38555197542261654</v>
      </c>
      <c r="FU20">
        <f t="shared" si="13"/>
        <v>0.10148278564595538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4.1524272343062905E-2</v>
      </c>
      <c r="BH21">
        <f t="shared" si="18"/>
        <v>4.6277251756241727E-2</v>
      </c>
      <c r="BI21">
        <f t="shared" si="18"/>
        <v>7.4807861660312253E-2</v>
      </c>
      <c r="BJ21">
        <f t="shared" si="18"/>
        <v>4.5091912037896503E-2</v>
      </c>
      <c r="BL21">
        <v>1.0000000000000001E-5</v>
      </c>
      <c r="BS21">
        <f>SUM(BM23:BV32)</f>
        <v>1.8443793963535642E-4</v>
      </c>
      <c r="EN21">
        <f>Sheet79!FL21</f>
        <v>0.94468932862511901</v>
      </c>
      <c r="EO21">
        <f>Sheet79!FM21</f>
        <v>0.50658381630937832</v>
      </c>
      <c r="EP21">
        <f>Sheet79!FN21</f>
        <v>0.45430849617254049</v>
      </c>
      <c r="EQ21">
        <f>Sheet79!FO21</f>
        <v>0.75262260986820306</v>
      </c>
      <c r="ER21">
        <f>Sheet79!FP21</f>
        <v>0.46182391851538546</v>
      </c>
      <c r="ES21">
        <f>Sheet79!FQ21</f>
        <v>0.95793882815910725</v>
      </c>
      <c r="ET21">
        <f>Sheet79!FR21</f>
        <v>0.35280533959751864</v>
      </c>
      <c r="EU21">
        <f>Sheet79!FS21</f>
        <v>0.86322163019353737</v>
      </c>
      <c r="EV21">
        <f>Sheet79!FT21</f>
        <v>0.13912145560477829</v>
      </c>
      <c r="EW21">
        <f>Sheet79!FU21</f>
        <v>0.98799633233750417</v>
      </c>
      <c r="EZ21">
        <v>-0.10415054776522234</v>
      </c>
      <c r="FA21">
        <v>1.3627478721145147E-2</v>
      </c>
      <c r="FB21">
        <v>-7.4582304036760555E-2</v>
      </c>
      <c r="FC21">
        <v>8.9039052789744565E-3</v>
      </c>
      <c r="FD21">
        <v>1.4989215368871146E-2</v>
      </c>
      <c r="FE21">
        <v>6.9365342783015066E-2</v>
      </c>
      <c r="FF21">
        <v>1.1167071066050499E-2</v>
      </c>
      <c r="FG21">
        <v>1.3778517785374245E-2</v>
      </c>
      <c r="FH21">
        <v>1.0400674153395678E-2</v>
      </c>
      <c r="FI21">
        <v>3.6500646645156655E-2</v>
      </c>
      <c r="FL21">
        <f t="shared" si="15"/>
        <v>0.94479347917288425</v>
      </c>
      <c r="FM21">
        <f t="shared" si="13"/>
        <v>0.50657018883065719</v>
      </c>
      <c r="FN21">
        <f t="shared" si="13"/>
        <v>0.45438307847657727</v>
      </c>
      <c r="FO21">
        <f t="shared" si="13"/>
        <v>0.7526137059629241</v>
      </c>
      <c r="FP21">
        <f t="shared" si="13"/>
        <v>0.4618089293000166</v>
      </c>
      <c r="FQ21">
        <f t="shared" si="13"/>
        <v>0.95786946281632424</v>
      </c>
      <c r="FR21">
        <f t="shared" si="13"/>
        <v>0.35279417252645257</v>
      </c>
      <c r="FS21">
        <f t="shared" si="13"/>
        <v>0.86320785167575198</v>
      </c>
      <c r="FT21">
        <f t="shared" si="13"/>
        <v>0.13911105493062489</v>
      </c>
      <c r="FU21">
        <f t="shared" si="13"/>
        <v>0.98795983169085899</v>
      </c>
    </row>
    <row r="22" spans="1:177">
      <c r="A22">
        <v>21</v>
      </c>
      <c r="BG22">
        <f t="shared" si="18"/>
        <v>8.7068691722212613E-2</v>
      </c>
      <c r="BH22">
        <f t="shared" si="18"/>
        <v>8.3747373737150549E-2</v>
      </c>
      <c r="BI22">
        <f t="shared" si="18"/>
        <v>0.12943641746162401</v>
      </c>
      <c r="BJ22">
        <f t="shared" si="18"/>
        <v>0.14847074104254501</v>
      </c>
      <c r="EN22">
        <f>Sheet79!FL22</f>
        <v>0.23691864451917774</v>
      </c>
      <c r="EO22">
        <f>Sheet79!FM22</f>
        <v>0.55624247355528977</v>
      </c>
      <c r="EP22">
        <f>Sheet79!FN22</f>
        <v>0.99215260808480576</v>
      </c>
      <c r="EQ22">
        <f>Sheet79!FO22</f>
        <v>0.33653337727671595</v>
      </c>
      <c r="ER22">
        <f>Sheet79!FP22</f>
        <v>1.35539919558912E-3</v>
      </c>
      <c r="ES22">
        <f>Sheet79!FQ22</f>
        <v>5.8250903018772913E-2</v>
      </c>
      <c r="ET22">
        <f>Sheet79!FR22</f>
        <v>0.63207004195421657</v>
      </c>
      <c r="EU22">
        <f>Sheet79!FS22</f>
        <v>0.73142562554753066</v>
      </c>
      <c r="EV22">
        <f>Sheet79!FT22</f>
        <v>0.20699758721057612</v>
      </c>
      <c r="EW22">
        <f>Sheet79!FU22</f>
        <v>0.60439955415938718</v>
      </c>
      <c r="EZ22">
        <v>5.2358281933489279E-2</v>
      </c>
      <c r="FA22">
        <v>2.6878305345456453E-2</v>
      </c>
      <c r="FB22">
        <v>-5.6041116503565976E-2</v>
      </c>
      <c r="FC22">
        <v>1.7943736195266399E-2</v>
      </c>
      <c r="FD22">
        <v>-6.7466256104379813E-2</v>
      </c>
      <c r="FE22">
        <v>8.2552519236565758E-2</v>
      </c>
      <c r="FF22">
        <v>3.1942139273626921E-2</v>
      </c>
      <c r="FG22">
        <v>-0.16489502935308684</v>
      </c>
      <c r="FH22">
        <v>2.2179537050218138E-2</v>
      </c>
      <c r="FI22">
        <v>5.4547882926409649E-2</v>
      </c>
      <c r="FL22">
        <f t="shared" si="15"/>
        <v>0.23686628623724426</v>
      </c>
      <c r="FM22">
        <f t="shared" si="13"/>
        <v>0.55621559524994435</v>
      </c>
      <c r="FN22">
        <f t="shared" si="13"/>
        <v>0.99220864920130936</v>
      </c>
      <c r="FO22">
        <f t="shared" si="13"/>
        <v>0.33651543354052066</v>
      </c>
      <c r="FP22">
        <f t="shared" si="13"/>
        <v>1.4228654516934998E-3</v>
      </c>
      <c r="FQ22">
        <f t="shared" si="13"/>
        <v>5.816835049953635E-2</v>
      </c>
      <c r="FR22">
        <f t="shared" si="13"/>
        <v>0.63203809981494297</v>
      </c>
      <c r="FS22">
        <f t="shared" si="13"/>
        <v>0.73159052057688378</v>
      </c>
      <c r="FT22">
        <f t="shared" si="13"/>
        <v>0.2069754076735259</v>
      </c>
      <c r="FU22">
        <f t="shared" si="13"/>
        <v>0.60434500627646082</v>
      </c>
    </row>
    <row r="23" spans="1:177">
      <c r="A23">
        <v>22</v>
      </c>
      <c r="B23">
        <f t="array" ref="B23:K32">TRANSPOSE(EN16:EW25)</f>
        <v>0.62658262731611192</v>
      </c>
      <c r="C23">
        <v>0.24266086203228351</v>
      </c>
      <c r="D23">
        <v>5.5915184005464712E-2</v>
      </c>
      <c r="E23">
        <v>0.99153227814853107</v>
      </c>
      <c r="F23">
        <v>0.63007955066341093</v>
      </c>
      <c r="G23">
        <v>0.94468932862511901</v>
      </c>
      <c r="H23">
        <v>0.23691864451917774</v>
      </c>
      <c r="I23">
        <v>0.67329756941282282</v>
      </c>
      <c r="J23">
        <v>0.96741487840470808</v>
      </c>
      <c r="K23">
        <v>0.99770094207120985</v>
      </c>
      <c r="M23">
        <f t="array" ref="M23:M32">TRANSPOSE(EN12:EW12)</f>
        <v>0.79319026080609845</v>
      </c>
      <c r="S23">
        <f>EN16</f>
        <v>0.62658262731611192</v>
      </c>
      <c r="T23">
        <f t="shared" ref="T23:AB32" si="19">EO16</f>
        <v>0.14068871055168974</v>
      </c>
      <c r="U23">
        <f t="shared" si="19"/>
        <v>0.45603759237652541</v>
      </c>
      <c r="V23">
        <f t="shared" si="19"/>
        <v>0.15777546507459456</v>
      </c>
      <c r="W23">
        <f t="shared" si="19"/>
        <v>0.43305446648218682</v>
      </c>
      <c r="X23">
        <f t="shared" si="19"/>
        <v>0.51068816597522859</v>
      </c>
      <c r="Y23">
        <f t="shared" si="19"/>
        <v>0.75286875188643554</v>
      </c>
      <c r="Z23">
        <f t="shared" si="19"/>
        <v>0.95242071441576437</v>
      </c>
      <c r="AA23">
        <f t="shared" si="19"/>
        <v>0.38205549853828125</v>
      </c>
      <c r="AB23">
        <f t="shared" si="19"/>
        <v>0.39055972106857062</v>
      </c>
      <c r="BG23">
        <f t="shared" si="18"/>
        <v>2.9638244060051333E-2</v>
      </c>
      <c r="BH23">
        <f t="shared" si="18"/>
        <v>3.0021184702613977E-2</v>
      </c>
      <c r="BI23">
        <f t="shared" si="18"/>
        <v>4.952287554386068E-2</v>
      </c>
      <c r="BJ23">
        <f t="shared" si="18"/>
        <v>2.9548561818846009E-2</v>
      </c>
      <c r="BM23">
        <f>0.5*$BL$21*B23*B23</f>
        <v>1.9630289442718078E-6</v>
      </c>
      <c r="BN23">
        <f t="shared" ref="BN23:BV32" si="20">0.5*$BL$21*C23*C23</f>
        <v>2.9442146981125469E-7</v>
      </c>
      <c r="BO23">
        <f t="shared" si="20"/>
        <v>1.5632539011824885E-8</v>
      </c>
      <c r="BP23">
        <f t="shared" si="20"/>
        <v>4.9156812930520798E-6</v>
      </c>
      <c r="BQ23">
        <f t="shared" si="20"/>
        <v>1.9850012008210292E-6</v>
      </c>
      <c r="BR23">
        <f t="shared" si="20"/>
        <v>4.462189638090891E-6</v>
      </c>
      <c r="BS23">
        <f t="shared" si="20"/>
        <v>2.8065222060402255E-7</v>
      </c>
      <c r="BT23">
        <f t="shared" si="20"/>
        <v>2.2666480848860752E-6</v>
      </c>
      <c r="BU23">
        <f t="shared" si="20"/>
        <v>4.6794577347939808E-6</v>
      </c>
      <c r="BV23">
        <f t="shared" si="20"/>
        <v>4.9770358490488982E-6</v>
      </c>
      <c r="BY23">
        <f>$BG$7-$BL$7</f>
        <v>0.16085258753070614</v>
      </c>
      <c r="BZ23">
        <f>$BG$8-$BL$8</f>
        <v>4.1524272343062905E-2</v>
      </c>
      <c r="CA23">
        <f>$BG$9-$BL$9</f>
        <v>8.7068691722212613E-2</v>
      </c>
      <c r="CB23">
        <f>$BG$10-$BL$10</f>
        <v>2.9638244060051333E-2</v>
      </c>
      <c r="CC23">
        <f>$BG$11-$BL$11</f>
        <v>-0.92585322923543889</v>
      </c>
      <c r="CD23">
        <f>$BG$12-$BL$12</f>
        <v>0.20307657847135568</v>
      </c>
      <c r="CE23">
        <f>$BG$13-$BL$13</f>
        <v>8.7089751062898124E-2</v>
      </c>
      <c r="CF23">
        <f>$BG$14-$BL$14</f>
        <v>0.13093085011370451</v>
      </c>
      <c r="CG23">
        <f>$BG$15-$BL$15</f>
        <v>4.5148512939328207E-2</v>
      </c>
      <c r="CH23">
        <f>$BG$16-$BL$16</f>
        <v>0.14052374099211926</v>
      </c>
      <c r="DT23">
        <f t="array" ref="DT23:EC26">TRANSPOSE(DT7:DW16)</f>
        <v>0.16085258753070614</v>
      </c>
      <c r="DU23">
        <v>4.1524272343062905E-2</v>
      </c>
      <c r="DV23">
        <v>8.7068691722212613E-2</v>
      </c>
      <c r="DW23">
        <v>2.9638244060051333E-2</v>
      </c>
      <c r="DX23">
        <v>-0.92585322923543889</v>
      </c>
      <c r="DY23">
        <v>0.20307657847135568</v>
      </c>
      <c r="DZ23">
        <v>8.7089751062898124E-2</v>
      </c>
      <c r="EA23">
        <v>0.13093085011370451</v>
      </c>
      <c r="EB23">
        <v>4.5148512939328207E-2</v>
      </c>
      <c r="EC23">
        <v>0.14052374099211926</v>
      </c>
      <c r="EN23">
        <f>Sheet79!FL23</f>
        <v>0.67329756941282282</v>
      </c>
      <c r="EO23">
        <f>Sheet79!FM23</f>
        <v>0.21116039889810334</v>
      </c>
      <c r="EP23">
        <f>Sheet79!FN23</f>
        <v>0.69474513486233658</v>
      </c>
      <c r="EQ23">
        <f>Sheet79!FO23</f>
        <v>0.96402781518166125</v>
      </c>
      <c r="ER23">
        <f>Sheet79!FP23</f>
        <v>0.53916070992725362</v>
      </c>
      <c r="ES23">
        <f>Sheet79!FQ23</f>
        <v>0.77876508106079034</v>
      </c>
      <c r="ET23">
        <f>Sheet79!FR23</f>
        <v>0.20357443041714809</v>
      </c>
      <c r="EU23">
        <f>Sheet79!FS23</f>
        <v>0.40126457163438045</v>
      </c>
      <c r="EV23">
        <f>Sheet79!FT23</f>
        <v>0.2740449772840487</v>
      </c>
      <c r="EW23">
        <f>Sheet79!FU23</f>
        <v>0.77016228848029156</v>
      </c>
      <c r="EZ23">
        <v>-8.8161045357783741E-2</v>
      </c>
      <c r="FA23">
        <v>1.0335823716666255E-2</v>
      </c>
      <c r="FB23">
        <v>-1.55628532255335E-2</v>
      </c>
      <c r="FC23">
        <v>6.79881888350653E-3</v>
      </c>
      <c r="FD23">
        <v>-4.8900921262052454E-3</v>
      </c>
      <c r="FE23">
        <v>5.1197006903548774E-2</v>
      </c>
      <c r="FF23">
        <v>9.3653819951850775E-3</v>
      </c>
      <c r="FG23">
        <v>-5.1597231542496076E-3</v>
      </c>
      <c r="FH23">
        <v>8.3247142547064994E-3</v>
      </c>
      <c r="FI23">
        <v>2.775196811015895E-2</v>
      </c>
      <c r="FL23">
        <f t="shared" si="15"/>
        <v>0.67338573045818062</v>
      </c>
      <c r="FM23">
        <f t="shared" si="13"/>
        <v>0.21115006307438666</v>
      </c>
      <c r="FN23">
        <f t="shared" si="13"/>
        <v>0.69476069771556215</v>
      </c>
      <c r="FO23">
        <f t="shared" si="13"/>
        <v>0.96402101636277771</v>
      </c>
      <c r="FP23">
        <f t="shared" si="13"/>
        <v>0.53916560001937985</v>
      </c>
      <c r="FQ23">
        <f t="shared" si="13"/>
        <v>0.77871388405388675</v>
      </c>
      <c r="FR23">
        <f t="shared" si="13"/>
        <v>0.2035650650351529</v>
      </c>
      <c r="FS23">
        <f t="shared" si="13"/>
        <v>0.40126973135753469</v>
      </c>
      <c r="FT23">
        <f t="shared" si="13"/>
        <v>0.27403665256979398</v>
      </c>
      <c r="FU23">
        <f t="shared" si="13"/>
        <v>0.77013453651218144</v>
      </c>
    </row>
    <row r="24" spans="1:177">
      <c r="A24">
        <v>23</v>
      </c>
      <c r="B24">
        <v>0.14068871055168974</v>
      </c>
      <c r="C24">
        <v>0.9117871513861554</v>
      </c>
      <c r="D24">
        <v>0.55244667308177109</v>
      </c>
      <c r="E24">
        <v>0.96700451149909483</v>
      </c>
      <c r="F24">
        <v>0.29033120961576125</v>
      </c>
      <c r="G24">
        <v>0.50658381630937832</v>
      </c>
      <c r="H24">
        <v>0.55624247355528977</v>
      </c>
      <c r="I24">
        <v>0.21116039889810334</v>
      </c>
      <c r="J24">
        <v>0.26760437905058887</v>
      </c>
      <c r="K24">
        <v>0.58918581545766424</v>
      </c>
      <c r="M24">
        <v>6.5697003474262994E-2</v>
      </c>
      <c r="S24">
        <f t="shared" ref="S24:S32" si="21">EN17</f>
        <v>0.24266086203228351</v>
      </c>
      <c r="T24">
        <f t="shared" si="19"/>
        <v>0.9117871513861554</v>
      </c>
      <c r="U24">
        <f t="shared" si="19"/>
        <v>0.61883066779282891</v>
      </c>
      <c r="V24">
        <f t="shared" si="19"/>
        <v>0.12336642139851975</v>
      </c>
      <c r="W24">
        <f t="shared" si="19"/>
        <v>0.84819527670315886</v>
      </c>
      <c r="X24">
        <f t="shared" si="19"/>
        <v>0.5707304930243402</v>
      </c>
      <c r="Y24">
        <f t="shared" si="19"/>
        <v>3.8554227454221671E-2</v>
      </c>
      <c r="Z24">
        <f t="shared" si="19"/>
        <v>0.44437644509429841</v>
      </c>
      <c r="AA24">
        <f t="shared" si="19"/>
        <v>0.88512740131210499</v>
      </c>
      <c r="AB24">
        <f t="shared" si="19"/>
        <v>0.23379139661447695</v>
      </c>
      <c r="BG24">
        <f t="shared" si="18"/>
        <v>7.4146770764561165E-2</v>
      </c>
      <c r="BH24">
        <f t="shared" si="18"/>
        <v>9.0667515339804994E-2</v>
      </c>
      <c r="BI24">
        <f t="shared" si="18"/>
        <v>5.1501305154054773E-2</v>
      </c>
      <c r="BJ24">
        <f t="shared" si="18"/>
        <v>6.2163123613597326E-2</v>
      </c>
      <c r="BM24">
        <f t="shared" ref="BM24:BM32" si="22">0.5*$BL$21*B24*B24</f>
        <v>9.8966566383485699E-8</v>
      </c>
      <c r="BN24">
        <f t="shared" si="20"/>
        <v>4.1567790471644003E-6</v>
      </c>
      <c r="BO24">
        <f t="shared" si="20"/>
        <v>1.5259866329955865E-6</v>
      </c>
      <c r="BP24">
        <f t="shared" si="20"/>
        <v>4.6754886262980154E-6</v>
      </c>
      <c r="BQ24">
        <f t="shared" si="20"/>
        <v>4.2146105638475554E-7</v>
      </c>
      <c r="BR24">
        <f t="shared" si="20"/>
        <v>1.28313581473287E-6</v>
      </c>
      <c r="BS24">
        <f t="shared" si="20"/>
        <v>1.5470284469345364E-6</v>
      </c>
      <c r="BT24">
        <f t="shared" si="20"/>
        <v>2.2294357031403063E-7</v>
      </c>
      <c r="BU24">
        <f t="shared" si="20"/>
        <v>3.5806051843525624E-7</v>
      </c>
      <c r="BV24">
        <f t="shared" si="20"/>
        <v>1.7356996256825641E-6</v>
      </c>
      <c r="BY24">
        <f>$BH$7-$BM$7</f>
        <v>-0.82375638294348641</v>
      </c>
      <c r="BZ24">
        <f>$BH$8-$BM$8</f>
        <v>4.6277251756241727E-2</v>
      </c>
      <c r="CA24">
        <f>$BH$9-$BM$9</f>
        <v>8.3747373737150549E-2</v>
      </c>
      <c r="CB24">
        <f>$BH$10-$BM$10</f>
        <v>3.0021184702613977E-2</v>
      </c>
      <c r="CC24">
        <f>$BH$11-$BM$11</f>
        <v>9.0667515339804994E-2</v>
      </c>
      <c r="CD24">
        <f>$BH$12-$BM$12</f>
        <v>0.28412449644612736</v>
      </c>
      <c r="CE24">
        <f>$BH$13-$BM$13</f>
        <v>3.0376904507543961E-2</v>
      </c>
      <c r="CF24">
        <f>$BH$14-$BM$14</f>
        <v>7.9784219941837264E-2</v>
      </c>
      <c r="CG24">
        <f>$BH$15-$BM$15</f>
        <v>3.6871048561303306E-2</v>
      </c>
      <c r="CH24">
        <f>$BH$16-$BM$16</f>
        <v>0.14188638795086317</v>
      </c>
      <c r="DT24">
        <v>-0.82375638294348641</v>
      </c>
      <c r="DU24">
        <v>4.6277251756241727E-2</v>
      </c>
      <c r="DV24">
        <v>8.3747373737150549E-2</v>
      </c>
      <c r="DW24">
        <v>3.0021184702613977E-2</v>
      </c>
      <c r="DX24">
        <v>9.0667515339804994E-2</v>
      </c>
      <c r="DY24">
        <v>0.28412449644612736</v>
      </c>
      <c r="DZ24">
        <v>3.0376904507543961E-2</v>
      </c>
      <c r="EA24">
        <v>7.9784219941837264E-2</v>
      </c>
      <c r="EB24">
        <v>3.6871048561303306E-2</v>
      </c>
      <c r="EC24">
        <v>0.14188638795086317</v>
      </c>
      <c r="EN24">
        <f>Sheet79!FL24</f>
        <v>0.96741487840470808</v>
      </c>
      <c r="EO24">
        <f>Sheet79!FM24</f>
        <v>0.26760437905058887</v>
      </c>
      <c r="EP24">
        <f>Sheet79!FN24</f>
        <v>0.89247072773452829</v>
      </c>
      <c r="EQ24">
        <f>Sheet79!FO24</f>
        <v>0.12833887122525614</v>
      </c>
      <c r="ER24">
        <f>Sheet79!FP24</f>
        <v>0.53519311660229585</v>
      </c>
      <c r="ES24">
        <f>Sheet79!FQ24</f>
        <v>0.88706083465819663</v>
      </c>
      <c r="ET24">
        <f>Sheet79!FR24</f>
        <v>0.54459771127178513</v>
      </c>
      <c r="EU24">
        <f>Sheet79!FS24</f>
        <v>0.74434653354666402</v>
      </c>
      <c r="EV24">
        <f>Sheet79!FT24</f>
        <v>0.12070811143675658</v>
      </c>
      <c r="EW24">
        <f>Sheet79!FU24</f>
        <v>0.87893794186214791</v>
      </c>
      <c r="EZ24">
        <v>-5.6143075739640114E-2</v>
      </c>
      <c r="FA24">
        <v>2.6673860998658573E-2</v>
      </c>
      <c r="FB24">
        <v>-0.11928453385265586</v>
      </c>
      <c r="FC24">
        <v>1.7933744258714975E-2</v>
      </c>
      <c r="FD24">
        <v>-0.16026429293257954</v>
      </c>
      <c r="FE24">
        <v>0.12727747039850751</v>
      </c>
      <c r="FF24">
        <v>3.2934412743834081E-2</v>
      </c>
      <c r="FG24">
        <v>3.3634803055530307E-2</v>
      </c>
      <c r="FH24">
        <v>2.2774615907625102E-2</v>
      </c>
      <c r="FI24">
        <v>7.4462995162004886E-2</v>
      </c>
      <c r="FL24">
        <f t="shared" si="15"/>
        <v>0.96747102148044772</v>
      </c>
      <c r="FM24">
        <f t="shared" si="13"/>
        <v>0.26757770518959023</v>
      </c>
      <c r="FN24">
        <f t="shared" si="13"/>
        <v>0.89259001226838097</v>
      </c>
      <c r="FO24">
        <f t="shared" si="13"/>
        <v>0.12832093748099743</v>
      </c>
      <c r="FP24">
        <f t="shared" si="13"/>
        <v>0.53535338089522844</v>
      </c>
      <c r="FQ24">
        <f t="shared" si="13"/>
        <v>0.88693355718779809</v>
      </c>
      <c r="FR24">
        <f t="shared" si="13"/>
        <v>0.54456477685904126</v>
      </c>
      <c r="FS24">
        <f t="shared" si="13"/>
        <v>0.74431289874360851</v>
      </c>
      <c r="FT24">
        <f t="shared" si="13"/>
        <v>0.12068533682084896</v>
      </c>
      <c r="FU24">
        <f t="shared" si="13"/>
        <v>0.8788634788669859</v>
      </c>
    </row>
    <row r="25" spans="1:177">
      <c r="A25">
        <v>24</v>
      </c>
      <c r="B25">
        <v>0.45603759237652541</v>
      </c>
      <c r="C25">
        <v>0.61883066779282891</v>
      </c>
      <c r="D25">
        <v>2.769163646511302E-2</v>
      </c>
      <c r="E25">
        <v>0.88286577719611303</v>
      </c>
      <c r="F25">
        <v>0.77757393285826371</v>
      </c>
      <c r="G25">
        <v>0.45430849617254049</v>
      </c>
      <c r="H25">
        <v>0.99215260808480576</v>
      </c>
      <c r="I25">
        <v>0.69474513486233658</v>
      </c>
      <c r="J25">
        <v>0.89247072773452829</v>
      </c>
      <c r="K25">
        <v>0.72184212350009802</v>
      </c>
      <c r="M25">
        <v>0.1372402724516141</v>
      </c>
      <c r="S25">
        <f t="shared" si="21"/>
        <v>5.5915184005464712E-2</v>
      </c>
      <c r="T25">
        <f t="shared" si="19"/>
        <v>0.55244667308177109</v>
      </c>
      <c r="U25">
        <f t="shared" si="19"/>
        <v>2.769163646511302E-2</v>
      </c>
      <c r="V25">
        <f t="shared" si="19"/>
        <v>1.0842532583712157E-2</v>
      </c>
      <c r="W25">
        <f t="shared" si="19"/>
        <v>0.3736084196120476</v>
      </c>
      <c r="X25">
        <f t="shared" si="19"/>
        <v>0.79172822291766642</v>
      </c>
      <c r="Y25">
        <f t="shared" si="19"/>
        <v>0.49280961682316499</v>
      </c>
      <c r="Z25">
        <f t="shared" si="19"/>
        <v>0.86812883174800981</v>
      </c>
      <c r="AA25">
        <f t="shared" si="19"/>
        <v>0.72235496081140882</v>
      </c>
      <c r="AB25">
        <f t="shared" si="19"/>
        <v>0.6641761432748049</v>
      </c>
      <c r="BG25">
        <f t="shared" si="18"/>
        <v>0.20307657847135568</v>
      </c>
      <c r="BH25">
        <f t="shared" si="18"/>
        <v>0.28412449644612736</v>
      </c>
      <c r="BI25">
        <f t="shared" si="18"/>
        <v>0.15258143587042874</v>
      </c>
      <c r="BJ25">
        <f t="shared" si="18"/>
        <v>0.17736592451865163</v>
      </c>
      <c r="BM25">
        <f t="shared" si="22"/>
        <v>1.0398514283028899E-6</v>
      </c>
      <c r="BN25">
        <f t="shared" si="20"/>
        <v>1.914756977004593E-6</v>
      </c>
      <c r="BO25">
        <f t="shared" si="20"/>
        <v>3.8341336505798861E-9</v>
      </c>
      <c r="BP25">
        <f t="shared" si="20"/>
        <v>3.8972599027204841E-6</v>
      </c>
      <c r="BQ25">
        <f t="shared" si="20"/>
        <v>3.0231061053033381E-6</v>
      </c>
      <c r="BR25">
        <f t="shared" si="20"/>
        <v>1.0319810484727764E-6</v>
      </c>
      <c r="BS25">
        <f t="shared" si="20"/>
        <v>4.9218339886474119E-6</v>
      </c>
      <c r="BT25">
        <f t="shared" si="20"/>
        <v>2.4133540120744314E-6</v>
      </c>
      <c r="BU25">
        <f t="shared" si="20"/>
        <v>3.9825199993149927E-6</v>
      </c>
      <c r="BV25">
        <f t="shared" si="20"/>
        <v>2.6052802562956541E-6</v>
      </c>
      <c r="BY25">
        <f>$BI$7-$BN$7</f>
        <v>0.16200542130606677</v>
      </c>
      <c r="BZ25">
        <f>$BI$8-$BN$8</f>
        <v>7.4807861660312253E-2</v>
      </c>
      <c r="CA25">
        <f>$BI$9-$BN$9</f>
        <v>0.12943641746162401</v>
      </c>
      <c r="CB25">
        <f>$BI$10-$BN$10</f>
        <v>4.952287554386068E-2</v>
      </c>
      <c r="CC25">
        <f>$BI$11-$BN$11</f>
        <v>5.1501305154054773E-2</v>
      </c>
      <c r="CD25">
        <f>$BI$12-$BN$12</f>
        <v>0.15258143587042874</v>
      </c>
      <c r="CE25">
        <f>$BI$13-$BN$13</f>
        <v>8.185881550947223E-2</v>
      </c>
      <c r="CF25">
        <f>$BI$14-$BN$14</f>
        <v>-0.87713970073102376</v>
      </c>
      <c r="CG25">
        <f>$BI$15-$BN$15</f>
        <v>6.0518963521737461E-2</v>
      </c>
      <c r="CH25">
        <f>$BI$16-$BN$16</f>
        <v>0.11490660470346682</v>
      </c>
      <c r="DT25">
        <v>0.16200542130606677</v>
      </c>
      <c r="DU25">
        <v>7.4807861660312253E-2</v>
      </c>
      <c r="DV25">
        <v>0.12943641746162401</v>
      </c>
      <c r="DW25">
        <v>4.952287554386068E-2</v>
      </c>
      <c r="DX25">
        <v>5.1501305154054773E-2</v>
      </c>
      <c r="DY25">
        <v>0.15258143587042874</v>
      </c>
      <c r="DZ25">
        <v>8.185881550947223E-2</v>
      </c>
      <c r="EA25">
        <v>-0.87713970073102376</v>
      </c>
      <c r="EB25">
        <v>6.0518963521737461E-2</v>
      </c>
      <c r="EC25">
        <v>0.11490660470346682</v>
      </c>
      <c r="EN25">
        <f>Sheet79!FL25</f>
        <v>0.99770094207120985</v>
      </c>
      <c r="EO25">
        <f>Sheet79!FM25</f>
        <v>0.58918581545766424</v>
      </c>
      <c r="EP25">
        <f>Sheet79!FN25</f>
        <v>0.72184212350009802</v>
      </c>
      <c r="EQ25">
        <f>Sheet79!FO25</f>
        <v>0.12052768727705691</v>
      </c>
      <c r="ER25">
        <f>Sheet79!FP25</f>
        <v>0.15154994386126247</v>
      </c>
      <c r="ES25">
        <f>Sheet79!FQ25</f>
        <v>0.53423978573294051</v>
      </c>
      <c r="ET25">
        <f>Sheet79!FR25</f>
        <v>0.2350805190796823</v>
      </c>
      <c r="EU25">
        <f>Sheet79!FS25</f>
        <v>0.14497663448426326</v>
      </c>
      <c r="EV25">
        <f>Sheet79!FT25</f>
        <v>0.24021505407315699</v>
      </c>
      <c r="EW25">
        <f>Sheet79!FU25</f>
        <v>0.63214327186807318</v>
      </c>
      <c r="EZ25">
        <v>-4.9552276411345311E-2</v>
      </c>
      <c r="FA25">
        <v>2.8055943393114034E-2</v>
      </c>
      <c r="FB25">
        <v>-0.14129207212008521</v>
      </c>
      <c r="FC25">
        <v>1.8535579490771566E-2</v>
      </c>
      <c r="FD25">
        <v>-2.0508345614423745E-2</v>
      </c>
      <c r="FE25">
        <v>0.11297159995481476</v>
      </c>
      <c r="FF25">
        <v>2.844740567004489E-2</v>
      </c>
      <c r="FG25">
        <v>-6.4157956289762758E-2</v>
      </c>
      <c r="FH25">
        <v>2.2080734570209377E-2</v>
      </c>
      <c r="FI25">
        <v>6.5419387356662334E-2</v>
      </c>
      <c r="FL25">
        <f t="shared" si="15"/>
        <v>0.9977504943476212</v>
      </c>
      <c r="FM25">
        <f t="shared" si="13"/>
        <v>0.58915775951427107</v>
      </c>
      <c r="FN25">
        <f t="shared" si="13"/>
        <v>0.72198341557221812</v>
      </c>
      <c r="FO25">
        <f t="shared" si="13"/>
        <v>0.12050915169756614</v>
      </c>
      <c r="FP25">
        <f t="shared" si="13"/>
        <v>0.1515704522068769</v>
      </c>
      <c r="FQ25">
        <f t="shared" si="13"/>
        <v>0.53412681413298568</v>
      </c>
      <c r="FR25">
        <f t="shared" si="13"/>
        <v>0.23505207167401226</v>
      </c>
      <c r="FS25">
        <f t="shared" si="13"/>
        <v>0.14504079244055301</v>
      </c>
      <c r="FT25">
        <f t="shared" si="13"/>
        <v>0.24019297333858677</v>
      </c>
      <c r="FU25">
        <f t="shared" si="13"/>
        <v>0.63207785248071646</v>
      </c>
    </row>
    <row r="26" spans="1:177">
      <c r="A26">
        <v>25</v>
      </c>
      <c r="B26">
        <v>0.15777546507459456</v>
      </c>
      <c r="C26">
        <v>0.12336642139851975</v>
      </c>
      <c r="D26">
        <v>1.0842532583712157E-2</v>
      </c>
      <c r="E26">
        <v>0.92275640091598798</v>
      </c>
      <c r="F26">
        <v>0.66132005440202724</v>
      </c>
      <c r="G26">
        <v>0.75262260986820306</v>
      </c>
      <c r="H26">
        <v>0.33653337727671595</v>
      </c>
      <c r="I26">
        <v>0.96402781518166125</v>
      </c>
      <c r="J26">
        <v>0.12833887122525614</v>
      </c>
      <c r="K26">
        <v>0.12052768727705691</v>
      </c>
      <c r="M26">
        <v>0.28977461737768045</v>
      </c>
      <c r="S26">
        <f t="shared" si="21"/>
        <v>0.99153227814853107</v>
      </c>
      <c r="T26">
        <f t="shared" si="19"/>
        <v>0.96700451149909483</v>
      </c>
      <c r="U26">
        <f t="shared" si="19"/>
        <v>0.88286577719611303</v>
      </c>
      <c r="V26">
        <f t="shared" si="19"/>
        <v>0.92275640091598798</v>
      </c>
      <c r="W26">
        <f t="shared" si="19"/>
        <v>0.35576980926290713</v>
      </c>
      <c r="X26">
        <f t="shared" si="19"/>
        <v>0.81182066675744069</v>
      </c>
      <c r="Y26">
        <f t="shared" si="19"/>
        <v>0.65063678440185935</v>
      </c>
      <c r="Z26">
        <f t="shared" si="19"/>
        <v>0.79188373085575725</v>
      </c>
      <c r="AA26">
        <f t="shared" si="19"/>
        <v>0.80875934528378313</v>
      </c>
      <c r="AB26">
        <f t="shared" si="19"/>
        <v>0.61307061375328742</v>
      </c>
      <c r="BG26">
        <f t="shared" si="18"/>
        <v>8.7089751062898124E-2</v>
      </c>
      <c r="BH26">
        <f t="shared" si="18"/>
        <v>3.0376904507543961E-2</v>
      </c>
      <c r="BI26">
        <f t="shared" si="18"/>
        <v>8.185881550947223E-2</v>
      </c>
      <c r="BJ26">
        <f t="shared" si="18"/>
        <v>4.2748672474871123E-2</v>
      </c>
      <c r="BM26">
        <f t="shared" si="22"/>
        <v>1.2446548689752303E-7</v>
      </c>
      <c r="BN26">
        <f t="shared" si="20"/>
        <v>7.6096369643385763E-8</v>
      </c>
      <c r="BO26">
        <f t="shared" si="20"/>
        <v>5.8780256414429916E-10</v>
      </c>
      <c r="BP26">
        <f t="shared" si="20"/>
        <v>4.2573968771571378E-6</v>
      </c>
      <c r="BQ26">
        <f t="shared" si="20"/>
        <v>2.1867210717715014E-6</v>
      </c>
      <c r="BR26">
        <f t="shared" si="20"/>
        <v>2.8322039644241273E-6</v>
      </c>
      <c r="BS26">
        <f t="shared" si="20"/>
        <v>5.6627357010636217E-7</v>
      </c>
      <c r="BT26">
        <f t="shared" si="20"/>
        <v>4.6467481422196368E-6</v>
      </c>
      <c r="BU26">
        <f t="shared" si="20"/>
        <v>8.2354329336864394E-8</v>
      </c>
      <c r="BV26">
        <f t="shared" si="20"/>
        <v>7.2634617001780148E-8</v>
      </c>
      <c r="BY26">
        <f>$BJ$7-$BO$7</f>
        <v>0.28054815701048985</v>
      </c>
      <c r="BZ26">
        <f>$BJ$8-$BO$8</f>
        <v>4.5091912037896503E-2</v>
      </c>
      <c r="CA26">
        <f>$BJ$9-$BO$9</f>
        <v>-0.85152925895745502</v>
      </c>
      <c r="CB26">
        <f>$BJ$10-$BO$10</f>
        <v>2.9548561818846009E-2</v>
      </c>
      <c r="CC26">
        <f>$BJ$11-$BO$11</f>
        <v>6.2163123613597326E-2</v>
      </c>
      <c r="CD26">
        <f>$BJ$12-$BO$12</f>
        <v>0.17736592451865163</v>
      </c>
      <c r="CE26">
        <f>$BJ$13-$BO$13</f>
        <v>4.2748672474871123E-2</v>
      </c>
      <c r="CF26">
        <f>$BJ$14-$BO$14</f>
        <v>8.4160186643353466E-2</v>
      </c>
      <c r="CG26">
        <f>$BJ$15-$BO$15</f>
        <v>3.0649539954299775E-2</v>
      </c>
      <c r="CH26">
        <f>$BJ$16-$BO$16</f>
        <v>9.9253180885449294E-2</v>
      </c>
      <c r="DT26">
        <v>0.28054815701048985</v>
      </c>
      <c r="DU26">
        <v>4.5091912037896503E-2</v>
      </c>
      <c r="DV26">
        <v>-0.85152925895745502</v>
      </c>
      <c r="DW26">
        <v>2.9548561818846009E-2</v>
      </c>
      <c r="DX26">
        <v>6.2163123613597326E-2</v>
      </c>
      <c r="DY26">
        <v>0.17736592451865163</v>
      </c>
      <c r="DZ26">
        <v>4.2748672474871123E-2</v>
      </c>
      <c r="EA26">
        <v>8.4160186643353466E-2</v>
      </c>
      <c r="EB26">
        <v>3.0649539954299775E-2</v>
      </c>
      <c r="EC26">
        <v>9.9253180885449294E-2</v>
      </c>
    </row>
    <row r="27" spans="1:177">
      <c r="A27">
        <v>26</v>
      </c>
      <c r="B27">
        <v>0.43305446648218682</v>
      </c>
      <c r="C27">
        <v>0.84819527670315886</v>
      </c>
      <c r="D27">
        <v>0.3736084196120476</v>
      </c>
      <c r="E27">
        <v>0.35576980926290713</v>
      </c>
      <c r="F27">
        <v>0.49847607396939581</v>
      </c>
      <c r="G27">
        <v>0.46182391851538546</v>
      </c>
      <c r="H27">
        <v>1.35539919558912E-3</v>
      </c>
      <c r="I27">
        <v>0.53916070992725362</v>
      </c>
      <c r="J27">
        <v>0.53519311660229585</v>
      </c>
      <c r="K27">
        <v>0.15154994386126247</v>
      </c>
      <c r="M27">
        <v>0.80426826976215327</v>
      </c>
      <c r="S27">
        <f t="shared" si="21"/>
        <v>0.63007955066341093</v>
      </c>
      <c r="T27">
        <f t="shared" si="19"/>
        <v>0.29033120961576125</v>
      </c>
      <c r="U27">
        <f t="shared" si="19"/>
        <v>0.77757393285826371</v>
      </c>
      <c r="V27">
        <f t="shared" si="19"/>
        <v>0.66132005440202724</v>
      </c>
      <c r="W27">
        <f t="shared" si="19"/>
        <v>0.49847607396939581</v>
      </c>
      <c r="X27">
        <f t="shared" si="19"/>
        <v>0.45688684668361418</v>
      </c>
      <c r="Y27">
        <f t="shared" si="19"/>
        <v>0.3279516877825383</v>
      </c>
      <c r="Z27">
        <f t="shared" si="19"/>
        <v>0.5450840441622623</v>
      </c>
      <c r="AA27">
        <f t="shared" si="19"/>
        <v>0.38557682882654809</v>
      </c>
      <c r="AB27">
        <f t="shared" si="19"/>
        <v>0.10155526923837638</v>
      </c>
      <c r="BG27">
        <f t="shared" si="18"/>
        <v>0.13093085011370451</v>
      </c>
      <c r="BH27">
        <f t="shared" si="18"/>
        <v>7.9784219941837264E-2</v>
      </c>
      <c r="BI27">
        <f t="shared" si="18"/>
        <v>0.12286029926897628</v>
      </c>
      <c r="BJ27">
        <f t="shared" si="18"/>
        <v>8.4160186643353466E-2</v>
      </c>
      <c r="BM27">
        <f t="shared" si="22"/>
        <v>9.3768085470085734E-7</v>
      </c>
      <c r="BN27">
        <f t="shared" si="20"/>
        <v>3.5971761371077415E-6</v>
      </c>
      <c r="BO27">
        <f t="shared" si="20"/>
        <v>6.9791625602505927E-7</v>
      </c>
      <c r="BP27">
        <f t="shared" si="20"/>
        <v>6.3286078591482666E-7</v>
      </c>
      <c r="BQ27">
        <f t="shared" si="20"/>
        <v>1.2423919815997129E-6</v>
      </c>
      <c r="BR27">
        <f t="shared" si="20"/>
        <v>1.066406658564527E-6</v>
      </c>
      <c r="BS27">
        <f t="shared" si="20"/>
        <v>9.1855348970181677E-12</v>
      </c>
      <c r="BT27">
        <f t="shared" si="20"/>
        <v>1.4534713556463009E-6</v>
      </c>
      <c r="BU27">
        <f t="shared" si="20"/>
        <v>1.4321583602923934E-6</v>
      </c>
      <c r="BV27">
        <f t="shared" si="20"/>
        <v>1.1483692742175904E-7</v>
      </c>
    </row>
    <row r="28" spans="1:177">
      <c r="A28">
        <v>27</v>
      </c>
      <c r="B28">
        <v>0.51068816597522859</v>
      </c>
      <c r="C28">
        <v>0.5707304930243402</v>
      </c>
      <c r="D28">
        <v>0.79172822291766642</v>
      </c>
      <c r="E28">
        <v>0.81182066675744069</v>
      </c>
      <c r="F28">
        <v>0.45688684668361418</v>
      </c>
      <c r="G28">
        <v>0.95793882815910725</v>
      </c>
      <c r="H28">
        <v>5.8250903018772913E-2</v>
      </c>
      <c r="I28">
        <v>0.77876508106079034</v>
      </c>
      <c r="J28">
        <v>0.88706083465819663</v>
      </c>
      <c r="K28">
        <v>0.53423978573294051</v>
      </c>
      <c r="M28">
        <v>0.87244921312434476</v>
      </c>
      <c r="S28">
        <f t="shared" si="21"/>
        <v>0.94468932862511901</v>
      </c>
      <c r="T28">
        <f t="shared" si="19"/>
        <v>0.50658381630937832</v>
      </c>
      <c r="U28">
        <f t="shared" si="19"/>
        <v>0.45430849617254049</v>
      </c>
      <c r="V28">
        <f t="shared" si="19"/>
        <v>0.75262260986820306</v>
      </c>
      <c r="W28">
        <f t="shared" si="19"/>
        <v>0.46182391851538546</v>
      </c>
      <c r="X28">
        <f t="shared" si="19"/>
        <v>0.95793882815910725</v>
      </c>
      <c r="Y28">
        <f t="shared" si="19"/>
        <v>0.35280533959751864</v>
      </c>
      <c r="Z28">
        <f t="shared" si="19"/>
        <v>0.86322163019353737</v>
      </c>
      <c r="AA28">
        <f t="shared" si="19"/>
        <v>0.13912145560477829</v>
      </c>
      <c r="AB28">
        <f t="shared" si="19"/>
        <v>0.98799633233750417</v>
      </c>
      <c r="BG28">
        <f t="shared" si="18"/>
        <v>4.5148512939328207E-2</v>
      </c>
      <c r="BH28">
        <f t="shared" si="18"/>
        <v>3.6871048561303306E-2</v>
      </c>
      <c r="BI28">
        <f t="shared" si="18"/>
        <v>6.0518963521737461E-2</v>
      </c>
      <c r="BJ28">
        <f t="shared" si="18"/>
        <v>3.0649539954299775E-2</v>
      </c>
      <c r="BM28">
        <f t="shared" si="22"/>
        <v>1.3040120143357131E-6</v>
      </c>
      <c r="BN28">
        <f t="shared" si="20"/>
        <v>1.6286664783390325E-6</v>
      </c>
      <c r="BO28">
        <f t="shared" si="20"/>
        <v>3.134167894821831E-6</v>
      </c>
      <c r="BP28">
        <f t="shared" si="20"/>
        <v>3.2952639748724778E-6</v>
      </c>
      <c r="BQ28">
        <f t="shared" si="20"/>
        <v>1.043727953362482E-6</v>
      </c>
      <c r="BR28">
        <f t="shared" si="20"/>
        <v>4.5882339924742182E-6</v>
      </c>
      <c r="BS28">
        <f t="shared" si="20"/>
        <v>1.6965838512512438E-8</v>
      </c>
      <c r="BT28">
        <f t="shared" si="20"/>
        <v>3.0323752573980973E-6</v>
      </c>
      <c r="BU28">
        <f t="shared" si="20"/>
        <v>3.9343846219224824E-6</v>
      </c>
      <c r="BV28">
        <f t="shared" si="20"/>
        <v>1.427060743299891E-6</v>
      </c>
    </row>
    <row r="29" spans="1:177">
      <c r="A29">
        <v>28</v>
      </c>
      <c r="B29">
        <v>0.75286875188643554</v>
      </c>
      <c r="C29">
        <v>3.8554227454221671E-2</v>
      </c>
      <c r="D29">
        <v>0.49280961682316499</v>
      </c>
      <c r="E29">
        <v>0.65063678440185935</v>
      </c>
      <c r="F29">
        <v>0.3279516877825383</v>
      </c>
      <c r="G29">
        <v>0.35280533959751864</v>
      </c>
      <c r="H29">
        <v>0.63207004195421657</v>
      </c>
      <c r="I29">
        <v>0.20357443041714809</v>
      </c>
      <c r="J29">
        <v>0.54459771127178513</v>
      </c>
      <c r="K29">
        <v>0.2350805190796823</v>
      </c>
      <c r="M29">
        <v>0.41189997502640535</v>
      </c>
      <c r="S29">
        <f t="shared" si="21"/>
        <v>0.23691864451917774</v>
      </c>
      <c r="T29">
        <f t="shared" si="19"/>
        <v>0.55624247355528977</v>
      </c>
      <c r="U29">
        <f t="shared" si="19"/>
        <v>0.99215260808480576</v>
      </c>
      <c r="V29">
        <f t="shared" si="19"/>
        <v>0.33653337727671595</v>
      </c>
      <c r="W29">
        <f t="shared" si="19"/>
        <v>1.35539919558912E-3</v>
      </c>
      <c r="X29">
        <f t="shared" si="19"/>
        <v>5.8250903018772913E-2</v>
      </c>
      <c r="Y29">
        <f t="shared" si="19"/>
        <v>0.63207004195421657</v>
      </c>
      <c r="Z29">
        <f t="shared" si="19"/>
        <v>0.73142562554753066</v>
      </c>
      <c r="AA29">
        <f t="shared" si="19"/>
        <v>0.20699758721057612</v>
      </c>
      <c r="AB29">
        <f t="shared" si="19"/>
        <v>0.60439955415938718</v>
      </c>
      <c r="BG29">
        <f t="shared" si="18"/>
        <v>0.14052374099211926</v>
      </c>
      <c r="BH29">
        <f t="shared" si="18"/>
        <v>0.14188638795086317</v>
      </c>
      <c r="BI29">
        <f t="shared" si="18"/>
        <v>0.11490660470346682</v>
      </c>
      <c r="BJ29">
        <f t="shared" si="18"/>
        <v>9.9253180885449294E-2</v>
      </c>
      <c r="BM29">
        <f t="shared" si="22"/>
        <v>2.8340567878351962E-6</v>
      </c>
      <c r="BN29">
        <f t="shared" si="20"/>
        <v>7.432142272959301E-9</v>
      </c>
      <c r="BO29">
        <f t="shared" si="20"/>
        <v>1.2143065921669734E-6</v>
      </c>
      <c r="BP29">
        <f t="shared" si="20"/>
        <v>2.116641126083958E-6</v>
      </c>
      <c r="BQ29">
        <f t="shared" si="20"/>
        <v>5.3776154759707746E-7</v>
      </c>
      <c r="BR29">
        <f t="shared" si="20"/>
        <v>6.2235803824260231E-7</v>
      </c>
      <c r="BS29">
        <f t="shared" si="20"/>
        <v>1.9975626896800258E-6</v>
      </c>
      <c r="BT29">
        <f t="shared" si="20"/>
        <v>2.0721274359833135E-7</v>
      </c>
      <c r="BU29">
        <f t="shared" si="20"/>
        <v>1.4829333356123334E-6</v>
      </c>
      <c r="BV29">
        <f t="shared" si="20"/>
        <v>2.7631425225386444E-7</v>
      </c>
    </row>
    <row r="30" spans="1:177">
      <c r="A30">
        <v>29</v>
      </c>
      <c r="B30">
        <v>0.95242071441576437</v>
      </c>
      <c r="C30">
        <v>0.44437644509429841</v>
      </c>
      <c r="D30">
        <v>0.86812883174800981</v>
      </c>
      <c r="E30">
        <v>0.79188373085575725</v>
      </c>
      <c r="F30">
        <v>0.5450840441622623</v>
      </c>
      <c r="G30">
        <v>0.86322163019353737</v>
      </c>
      <c r="H30">
        <v>0.73142562554753066</v>
      </c>
      <c r="I30">
        <v>0.40126457163438045</v>
      </c>
      <c r="J30">
        <v>0.74434653354666402</v>
      </c>
      <c r="K30">
        <v>0.14497663448426326</v>
      </c>
      <c r="M30">
        <v>5.5023943437195376E-2</v>
      </c>
      <c r="S30">
        <f t="shared" si="21"/>
        <v>0.67329756941282282</v>
      </c>
      <c r="T30">
        <f t="shared" si="19"/>
        <v>0.21116039889810334</v>
      </c>
      <c r="U30">
        <f t="shared" si="19"/>
        <v>0.69474513486233658</v>
      </c>
      <c r="V30">
        <f t="shared" si="19"/>
        <v>0.96402781518166125</v>
      </c>
      <c r="W30">
        <f t="shared" si="19"/>
        <v>0.53916070992725362</v>
      </c>
      <c r="X30">
        <f t="shared" si="19"/>
        <v>0.77876508106079034</v>
      </c>
      <c r="Y30">
        <f t="shared" si="19"/>
        <v>0.20357443041714809</v>
      </c>
      <c r="Z30">
        <f t="shared" si="19"/>
        <v>0.40126457163438045</v>
      </c>
      <c r="AA30">
        <f t="shared" si="19"/>
        <v>0.2740449772840487</v>
      </c>
      <c r="AB30">
        <f t="shared" si="19"/>
        <v>0.77016228848029156</v>
      </c>
      <c r="BM30">
        <f t="shared" si="22"/>
        <v>4.5355260862411748E-6</v>
      </c>
      <c r="BN30">
        <f t="shared" si="20"/>
        <v>9.8735212477323016E-7</v>
      </c>
      <c r="BO30">
        <f t="shared" si="20"/>
        <v>3.7682383425608219E-6</v>
      </c>
      <c r="BP30">
        <f t="shared" si="20"/>
        <v>3.1353992159701669E-6</v>
      </c>
      <c r="BQ30">
        <f t="shared" si="20"/>
        <v>1.4855830760014358E-6</v>
      </c>
      <c r="BR30">
        <f t="shared" si="20"/>
        <v>3.725757914169941E-6</v>
      </c>
      <c r="BS30">
        <f t="shared" si="20"/>
        <v>2.6749172285379831E-6</v>
      </c>
      <c r="BT30">
        <f t="shared" si="20"/>
        <v>8.0506628224461423E-7</v>
      </c>
      <c r="BU30">
        <f t="shared" si="20"/>
        <v>2.7702588100146755E-6</v>
      </c>
      <c r="BV30">
        <f t="shared" si="20"/>
        <v>1.0509112273191837E-7</v>
      </c>
    </row>
    <row r="31" spans="1:177">
      <c r="A31">
        <v>30</v>
      </c>
      <c r="B31">
        <v>0.38205549853828125</v>
      </c>
      <c r="C31">
        <v>0.88512740131210499</v>
      </c>
      <c r="D31">
        <v>0.72235496081140882</v>
      </c>
      <c r="E31">
        <v>0.80875934528378313</v>
      </c>
      <c r="F31">
        <v>0.38557682882654809</v>
      </c>
      <c r="G31">
        <v>0.13912145560477829</v>
      </c>
      <c r="H31">
        <v>0.20699758721057612</v>
      </c>
      <c r="I31">
        <v>0.2740449772840487</v>
      </c>
      <c r="J31">
        <v>0.12070811143675658</v>
      </c>
      <c r="K31">
        <v>0.24021505407315699</v>
      </c>
      <c r="M31">
        <v>0.22621455674066371</v>
      </c>
      <c r="S31">
        <f t="shared" si="21"/>
        <v>0.96741487840470808</v>
      </c>
      <c r="T31">
        <f t="shared" si="19"/>
        <v>0.26760437905058887</v>
      </c>
      <c r="U31">
        <f t="shared" si="19"/>
        <v>0.89247072773452829</v>
      </c>
      <c r="V31">
        <f t="shared" si="19"/>
        <v>0.12833887122525614</v>
      </c>
      <c r="W31">
        <f t="shared" si="19"/>
        <v>0.53519311660229585</v>
      </c>
      <c r="X31">
        <f t="shared" si="19"/>
        <v>0.88706083465819663</v>
      </c>
      <c r="Y31">
        <f t="shared" si="19"/>
        <v>0.54459771127178513</v>
      </c>
      <c r="Z31">
        <f t="shared" si="19"/>
        <v>0.74434653354666402</v>
      </c>
      <c r="AA31">
        <f t="shared" si="19"/>
        <v>0.12070811143675658</v>
      </c>
      <c r="AB31">
        <f t="shared" si="19"/>
        <v>0.87893794186214791</v>
      </c>
      <c r="BM31">
        <f t="shared" si="22"/>
        <v>7.2983201981667326E-7</v>
      </c>
      <c r="BN31">
        <f t="shared" si="20"/>
        <v>3.9172525827676006E-6</v>
      </c>
      <c r="BO31">
        <f t="shared" si="20"/>
        <v>2.6089834470442601E-6</v>
      </c>
      <c r="BP31">
        <f t="shared" si="20"/>
        <v>3.2704583929192676E-6</v>
      </c>
      <c r="BQ31">
        <f t="shared" si="20"/>
        <v>7.4334745463968587E-7</v>
      </c>
      <c r="BR31">
        <f t="shared" si="20"/>
        <v>9.6773897047961494E-8</v>
      </c>
      <c r="BS31">
        <f t="shared" si="20"/>
        <v>2.1424000555500032E-7</v>
      </c>
      <c r="BT31">
        <f t="shared" si="20"/>
        <v>3.7550324787307388E-7</v>
      </c>
      <c r="BU31">
        <f t="shared" si="20"/>
        <v>7.2852240833142222E-8</v>
      </c>
      <c r="BV31">
        <f t="shared" si="20"/>
        <v>2.8851636101684873E-7</v>
      </c>
    </row>
    <row r="32" spans="1:177">
      <c r="A32">
        <v>31</v>
      </c>
      <c r="B32">
        <v>0.39055972106857062</v>
      </c>
      <c r="C32">
        <v>0.23379139661447695</v>
      </c>
      <c r="D32">
        <v>0.6641761432748049</v>
      </c>
      <c r="E32">
        <v>0.61307061375328742</v>
      </c>
      <c r="F32">
        <v>0.10155526923837638</v>
      </c>
      <c r="G32">
        <v>0.98799633233750417</v>
      </c>
      <c r="H32">
        <v>0.60439955415938718</v>
      </c>
      <c r="I32">
        <v>0.77016228848029156</v>
      </c>
      <c r="J32">
        <v>0.87893794186214791</v>
      </c>
      <c r="K32">
        <v>0.63214327186807318</v>
      </c>
      <c r="M32">
        <v>0.64909845680368261</v>
      </c>
      <c r="S32">
        <f t="shared" si="21"/>
        <v>0.99770094207120985</v>
      </c>
      <c r="T32">
        <f t="shared" si="19"/>
        <v>0.58918581545766424</v>
      </c>
      <c r="U32">
        <f t="shared" si="19"/>
        <v>0.72184212350009802</v>
      </c>
      <c r="V32">
        <f t="shared" si="19"/>
        <v>0.12052768727705691</v>
      </c>
      <c r="W32">
        <f t="shared" si="19"/>
        <v>0.15154994386126247</v>
      </c>
      <c r="X32">
        <f t="shared" si="19"/>
        <v>0.53423978573294051</v>
      </c>
      <c r="Y32">
        <f t="shared" si="19"/>
        <v>0.2350805190796823</v>
      </c>
      <c r="Z32">
        <f t="shared" si="19"/>
        <v>0.14497663448426326</v>
      </c>
      <c r="AA32">
        <f t="shared" si="19"/>
        <v>0.24021505407315699</v>
      </c>
      <c r="AB32">
        <f t="shared" si="19"/>
        <v>0.63214327186807318</v>
      </c>
      <c r="BG32">
        <f>IF(BG20&gt;(1-0.000000000001),(1-0.000000000001),BG20)</f>
        <v>0.16085258753070614</v>
      </c>
      <c r="BH32">
        <f t="shared" ref="BH32:BJ32" si="23">IF(BH20&gt;(1-0.000000000001),(1-0.000000000001),BH20)</f>
        <v>0.17624361705651359</v>
      </c>
      <c r="BI32">
        <f t="shared" si="23"/>
        <v>0.16200542130606677</v>
      </c>
      <c r="BJ32">
        <f t="shared" si="23"/>
        <v>0.28054815701048985</v>
      </c>
      <c r="BM32">
        <f t="shared" si="22"/>
        <v>7.6268447860579843E-7</v>
      </c>
      <c r="BN32">
        <f t="shared" si="20"/>
        <v>2.7329208565473839E-7</v>
      </c>
      <c r="BO32">
        <f t="shared" si="20"/>
        <v>2.205649746476971E-6</v>
      </c>
      <c r="BP32">
        <f t="shared" si="20"/>
        <v>1.8792778872391628E-6</v>
      </c>
      <c r="BQ32">
        <f t="shared" si="20"/>
        <v>5.1567363550395585E-8</v>
      </c>
      <c r="BR32">
        <f t="shared" si="20"/>
        <v>4.8806837635617999E-6</v>
      </c>
      <c r="BS32">
        <f t="shared" si="20"/>
        <v>1.8264941053403301E-6</v>
      </c>
      <c r="BT32">
        <f t="shared" si="20"/>
        <v>2.9657497529859996E-6</v>
      </c>
      <c r="BU32">
        <f t="shared" si="20"/>
        <v>3.8626595282243435E-6</v>
      </c>
      <c r="BV32">
        <f t="shared" si="20"/>
        <v>1.9980255808403636E-6</v>
      </c>
    </row>
    <row r="33" spans="1:62">
      <c r="A33">
        <v>32</v>
      </c>
      <c r="BG33">
        <f t="shared" ref="BG33:BJ41" si="24">IF(BG21&gt;(1-0.000000000001),(1-0.000000000001),BG21)</f>
        <v>4.1524272343062905E-2</v>
      </c>
      <c r="BH33">
        <f t="shared" si="24"/>
        <v>4.6277251756241727E-2</v>
      </c>
      <c r="BI33">
        <f t="shared" si="24"/>
        <v>7.4807861660312253E-2</v>
      </c>
      <c r="BJ33">
        <f t="shared" si="24"/>
        <v>4.5091912037896503E-2</v>
      </c>
    </row>
    <row r="34" spans="1:62">
      <c r="BG34">
        <f t="shared" si="24"/>
        <v>8.7068691722212613E-2</v>
      </c>
      <c r="BH34">
        <f t="shared" si="24"/>
        <v>8.3747373737150549E-2</v>
      </c>
      <c r="BI34">
        <f t="shared" si="24"/>
        <v>0.12943641746162401</v>
      </c>
      <c r="BJ34">
        <f t="shared" si="24"/>
        <v>0.14847074104254501</v>
      </c>
    </row>
    <row r="35" spans="1:62">
      <c r="BG35">
        <f t="shared" si="24"/>
        <v>2.9638244060051333E-2</v>
      </c>
      <c r="BH35">
        <f t="shared" si="24"/>
        <v>3.0021184702613977E-2</v>
      </c>
      <c r="BI35">
        <f t="shared" si="24"/>
        <v>4.952287554386068E-2</v>
      </c>
      <c r="BJ35">
        <f t="shared" si="24"/>
        <v>2.9548561818846009E-2</v>
      </c>
    </row>
    <row r="36" spans="1:62">
      <c r="BG36">
        <f t="shared" si="24"/>
        <v>7.4146770764561165E-2</v>
      </c>
      <c r="BH36">
        <f t="shared" si="24"/>
        <v>9.0667515339804994E-2</v>
      </c>
      <c r="BI36">
        <f t="shared" si="24"/>
        <v>5.1501305154054773E-2</v>
      </c>
      <c r="BJ36">
        <f t="shared" si="24"/>
        <v>6.2163123613597326E-2</v>
      </c>
    </row>
    <row r="37" spans="1:62">
      <c r="BG37">
        <f t="shared" si="24"/>
        <v>0.20307657847135568</v>
      </c>
      <c r="BH37">
        <f t="shared" si="24"/>
        <v>0.28412449644612736</v>
      </c>
      <c r="BI37">
        <f t="shared" si="24"/>
        <v>0.15258143587042874</v>
      </c>
      <c r="BJ37">
        <f t="shared" si="24"/>
        <v>0.17736592451865163</v>
      </c>
    </row>
    <row r="38" spans="1:62">
      <c r="BG38">
        <f t="shared" si="24"/>
        <v>8.7089751062898124E-2</v>
      </c>
      <c r="BH38">
        <f t="shared" si="24"/>
        <v>3.0376904507543961E-2</v>
      </c>
      <c r="BI38">
        <f t="shared" si="24"/>
        <v>8.185881550947223E-2</v>
      </c>
      <c r="BJ38">
        <f t="shared" si="24"/>
        <v>4.2748672474871123E-2</v>
      </c>
    </row>
    <row r="39" spans="1:62">
      <c r="BG39">
        <f t="shared" si="24"/>
        <v>0.13093085011370451</v>
      </c>
      <c r="BH39">
        <f t="shared" si="24"/>
        <v>7.9784219941837264E-2</v>
      </c>
      <c r="BI39">
        <f t="shared" si="24"/>
        <v>0.12286029926897628</v>
      </c>
      <c r="BJ39">
        <f t="shared" si="24"/>
        <v>8.4160186643353466E-2</v>
      </c>
    </row>
    <row r="40" spans="1:62">
      <c r="BG40">
        <f t="shared" si="24"/>
        <v>4.5148512939328207E-2</v>
      </c>
      <c r="BH40">
        <f t="shared" si="24"/>
        <v>3.6871048561303306E-2</v>
      </c>
      <c r="BI40">
        <f t="shared" si="24"/>
        <v>6.0518963521737461E-2</v>
      </c>
      <c r="BJ40">
        <f t="shared" si="24"/>
        <v>3.0649539954299775E-2</v>
      </c>
    </row>
    <row r="41" spans="1:62">
      <c r="BG41">
        <f t="shared" si="24"/>
        <v>0.14052374099211926</v>
      </c>
      <c r="BH41">
        <f t="shared" si="24"/>
        <v>0.14188638795086317</v>
      </c>
      <c r="BI41">
        <f t="shared" si="24"/>
        <v>0.11490660470346682</v>
      </c>
      <c r="BJ41">
        <f t="shared" si="24"/>
        <v>9.9253180885449294E-2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2.0847976124905445</v>
      </c>
      <c r="EN2" t="s">
        <v>10</v>
      </c>
    </row>
    <row r="3" spans="1:177">
      <c r="A3">
        <v>2</v>
      </c>
      <c r="C3" t="s">
        <v>106</v>
      </c>
      <c r="G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2.0847976124905445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2.1999617926018771</v>
      </c>
      <c r="O7">
        <v>3.0719896637754873</v>
      </c>
      <c r="P7">
        <v>2.5355246799897913</v>
      </c>
      <c r="Q7">
        <v>3.7558497018517008</v>
      </c>
      <c r="S7">
        <f>N7+$M23</f>
        <v>2.9932071409622498</v>
      </c>
      <c r="T7">
        <f t="shared" ref="T7:V16" si="0">O7+$M23</f>
        <v>3.8652350121358596</v>
      </c>
      <c r="U7">
        <f t="shared" si="0"/>
        <v>3.3287700283501636</v>
      </c>
      <c r="V7">
        <f t="shared" si="0"/>
        <v>4.5490950502120731</v>
      </c>
      <c r="AW7">
        <f>S7</f>
        <v>2.9932071409622498</v>
      </c>
      <c r="AX7">
        <f t="shared" ref="AX7:AZ16" si="1">T7</f>
        <v>3.8652350121358596</v>
      </c>
      <c r="AY7">
        <f t="shared" si="1"/>
        <v>3.3287700283501636</v>
      </c>
      <c r="AZ7">
        <f t="shared" si="1"/>
        <v>4.5490950502120731</v>
      </c>
      <c r="BB7">
        <f>EXP(AW7-AW$20)</f>
        <v>0.79265191685117098</v>
      </c>
      <c r="BC7">
        <f t="shared" ref="BC7:BE16" si="2">EXP(AX7-AX$20)</f>
        <v>0.62102175970947859</v>
      </c>
      <c r="BD7">
        <f t="shared" si="2"/>
        <v>1</v>
      </c>
      <c r="BE7">
        <f t="shared" si="2"/>
        <v>1</v>
      </c>
      <c r="BG7">
        <f>BB7/BB$20</f>
        <v>0.16088109735316261</v>
      </c>
      <c r="BH7">
        <f t="shared" ref="BH7:BJ16" si="3">BC7/BC$20</f>
        <v>0.17633768601176794</v>
      </c>
      <c r="BI7">
        <f t="shared" si="3"/>
        <v>0.16201550069588744</v>
      </c>
      <c r="BJ7">
        <f t="shared" si="3"/>
        <v>0.28059302893604943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1.7353544517198458</v>
      </c>
      <c r="BS7">
        <f t="shared" si="4"/>
        <v>0</v>
      </c>
      <c r="BT7">
        <f t="shared" si="4"/>
        <v>0</v>
      </c>
      <c r="BY7">
        <f>$BG$7-$BL$7</f>
        <v>0.16088109735316261</v>
      </c>
      <c r="BZ7">
        <f>$BH$7-$BM$7</f>
        <v>-0.82366231398823209</v>
      </c>
      <c r="CA7">
        <f>$BI$7-$BN$7</f>
        <v>0.16201550069588744</v>
      </c>
      <c r="CB7">
        <f>$BJ$7-$BO$7</f>
        <v>0.28059302893604943</v>
      </c>
      <c r="DT7">
        <f>BY7</f>
        <v>0.16088109735316261</v>
      </c>
      <c r="DU7">
        <f t="shared" ref="DU7:DW16" si="5">BZ7</f>
        <v>-0.82366231398823209</v>
      </c>
      <c r="DV7">
        <f t="shared" si="5"/>
        <v>0.16201550069588744</v>
      </c>
      <c r="DW7">
        <f t="shared" si="5"/>
        <v>0.28059302893604943</v>
      </c>
      <c r="DY7">
        <f t="array" ref="DY7:EH16">(1/4)*(MMULT($C$7:$F$16,$DT$23:$EC$26))</f>
        <v>7.7256752378841553E-2</v>
      </c>
      <c r="DZ7">
        <v>2.3309510703545547E-2</v>
      </c>
      <c r="EA7">
        <v>-0.11885111587569314</v>
      </c>
      <c r="EB7">
        <v>1.5716532557022954E-2</v>
      </c>
      <c r="EC7">
        <v>-0.13217983438001729</v>
      </c>
      <c r="ED7">
        <v>8.4948086865964362E-2</v>
      </c>
      <c r="EE7">
        <v>3.0746412376885371E-2</v>
      </c>
      <c r="EF7">
        <v>-5.5370142073896837E-2</v>
      </c>
      <c r="EG7">
        <v>1.9706431350855869E-2</v>
      </c>
      <c r="EH7">
        <v>5.4717366096491596E-2</v>
      </c>
      <c r="EJ7">
        <f>(1/4)*SUM($DT$7:$DW$7)</f>
        <v>-5.504317175078316E-2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1.5730738084347786</v>
      </c>
      <c r="O8">
        <v>2.4617654370841975</v>
      </c>
      <c r="P8">
        <v>2.490196962543533</v>
      </c>
      <c r="Q8">
        <v>2.6550379096542751</v>
      </c>
      <c r="S8">
        <f t="shared" ref="S8:S16" si="6">N8+$M24</f>
        <v>1.6387188865845923</v>
      </c>
      <c r="T8">
        <f t="shared" si="0"/>
        <v>2.5274105152340112</v>
      </c>
      <c r="U8">
        <f t="shared" si="0"/>
        <v>2.5558420406933466</v>
      </c>
      <c r="V8">
        <f t="shared" si="0"/>
        <v>2.7206829878040888</v>
      </c>
      <c r="AW8">
        <f t="shared" ref="AW8:AW16" si="7">S8</f>
        <v>1.6387188865845923</v>
      </c>
      <c r="AX8">
        <f t="shared" si="1"/>
        <v>2.5274105152340112</v>
      </c>
      <c r="AY8">
        <f t="shared" si="1"/>
        <v>2.5558420406933466</v>
      </c>
      <c r="AZ8">
        <f t="shared" si="1"/>
        <v>2.7206829878040888</v>
      </c>
      <c r="BB8">
        <f t="shared" ref="BB8:BB16" si="8">EXP(AW8-AW$20)</f>
        <v>0.20456707691809051</v>
      </c>
      <c r="BC8">
        <f t="shared" si="2"/>
        <v>0.16296600555967755</v>
      </c>
      <c r="BD8">
        <f t="shared" si="2"/>
        <v>0.46165935455797619</v>
      </c>
      <c r="BE8">
        <f t="shared" si="2"/>
        <v>0.16066849686188442</v>
      </c>
      <c r="BG8">
        <f t="shared" ref="BG8:BG16" si="9">BB8/BB$20</f>
        <v>4.1520086077191203E-2</v>
      </c>
      <c r="BH8">
        <f t="shared" si="3"/>
        <v>4.6273818702291504E-2</v>
      </c>
      <c r="BI8">
        <f t="shared" si="3"/>
        <v>7.4795971479650739E-2</v>
      </c>
      <c r="BJ8">
        <f t="shared" si="3"/>
        <v>4.5082460189078299E-2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4.1520086077191203E-2</v>
      </c>
      <c r="BZ8">
        <f>$BH$8-$BM$8</f>
        <v>4.6273818702291504E-2</v>
      </c>
      <c r="CA8">
        <f>$BI$8-$BN$8</f>
        <v>7.4795971479650739E-2</v>
      </c>
      <c r="CB8">
        <f>$BJ$8-$BO$8</f>
        <v>4.5082460189078299E-2</v>
      </c>
      <c r="DT8">
        <f t="shared" ref="DT8:DT16" si="11">BY8</f>
        <v>4.1520086077191203E-2</v>
      </c>
      <c r="DU8">
        <f t="shared" si="5"/>
        <v>4.6273818702291504E-2</v>
      </c>
      <c r="DV8">
        <f t="shared" si="5"/>
        <v>7.4795971479650739E-2</v>
      </c>
      <c r="DW8">
        <f t="shared" si="5"/>
        <v>4.5082460189078299E-2</v>
      </c>
      <c r="DY8">
        <v>-0.1036381911444601</v>
      </c>
      <c r="DZ8">
        <v>1.8437001476912466E-2</v>
      </c>
      <c r="EA8">
        <v>-0.11398821234244559</v>
      </c>
      <c r="EB8">
        <v>1.2060829307036912E-2</v>
      </c>
      <c r="EC8">
        <v>2.0827154793110765E-2</v>
      </c>
      <c r="ED8">
        <v>8.7535360259445805E-2</v>
      </c>
      <c r="EE8">
        <v>1.5680063724319498E-2</v>
      </c>
      <c r="EF8">
        <v>2.1732268580797534E-3</v>
      </c>
      <c r="EG8">
        <v>1.3984185819187275E-2</v>
      </c>
      <c r="EH8">
        <v>4.6928581248813189E-2</v>
      </c>
      <c r="EJ8">
        <f>(1/4)*SUM($DT$8:$DW$8)</f>
        <v>5.191808411205294E-2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2.2423231685388174</v>
      </c>
      <c r="O9">
        <v>2.9838885910223372</v>
      </c>
      <c r="P9">
        <v>2.9673560552819338</v>
      </c>
      <c r="Q9">
        <v>3.7758609330363035</v>
      </c>
      <c r="S9">
        <f t="shared" si="6"/>
        <v>2.3797012601844405</v>
      </c>
      <c r="T9">
        <f t="shared" si="0"/>
        <v>3.1212666826679603</v>
      </c>
      <c r="U9">
        <f t="shared" si="0"/>
        <v>3.1047341469275569</v>
      </c>
      <c r="V9">
        <f t="shared" si="0"/>
        <v>3.9132390246819266</v>
      </c>
      <c r="AW9">
        <f t="shared" si="7"/>
        <v>2.3797012601844405</v>
      </c>
      <c r="AX9">
        <f t="shared" si="1"/>
        <v>3.1212666826679603</v>
      </c>
      <c r="AY9">
        <f t="shared" si="1"/>
        <v>3.1047341469275569</v>
      </c>
      <c r="AZ9">
        <f t="shared" si="1"/>
        <v>3.9132390246819266</v>
      </c>
      <c r="BB9">
        <f t="shared" si="8"/>
        <v>0.4291808104823393</v>
      </c>
      <c r="BC9">
        <f t="shared" si="2"/>
        <v>0.29512464473931727</v>
      </c>
      <c r="BD9">
        <f t="shared" si="2"/>
        <v>0.79928645431977652</v>
      </c>
      <c r="BE9">
        <f t="shared" si="2"/>
        <v>0.52948204411783328</v>
      </c>
      <c r="BG9">
        <f t="shared" si="9"/>
        <v>8.7108954492420412E-2</v>
      </c>
      <c r="BH9">
        <f t="shared" si="3"/>
        <v>8.3799957287683399E-2</v>
      </c>
      <c r="BI9">
        <f t="shared" si="3"/>
        <v>0.12949679509605916</v>
      </c>
      <c r="BJ9">
        <f t="shared" si="3"/>
        <v>0.1485689705262738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1.90670598057359</v>
      </c>
      <c r="BY9">
        <f>$BG$9-$BL$9</f>
        <v>8.7108954492420412E-2</v>
      </c>
      <c r="BZ9">
        <f>$BH$9-$BM$9</f>
        <v>8.3799957287683399E-2</v>
      </c>
      <c r="CA9">
        <f>$BI$9-$BN$9</f>
        <v>0.12949679509605916</v>
      </c>
      <c r="CB9">
        <f>$BJ$9-$BO$9</f>
        <v>-0.85143102947372618</v>
      </c>
      <c r="DT9">
        <f t="shared" si="11"/>
        <v>8.7108954492420412E-2</v>
      </c>
      <c r="DU9">
        <f t="shared" si="5"/>
        <v>8.3799957287683399E-2</v>
      </c>
      <c r="DV9">
        <f t="shared" si="5"/>
        <v>0.12949679509605916</v>
      </c>
      <c r="DW9">
        <f t="shared" si="5"/>
        <v>-0.85143102947372618</v>
      </c>
      <c r="DY9">
        <v>-0.10520047567662809</v>
      </c>
      <c r="DZ9">
        <v>3.1622631274500337E-2</v>
      </c>
      <c r="EA9">
        <v>3.7631213476618207E-2</v>
      </c>
      <c r="EB9">
        <v>2.1216496215297552E-2</v>
      </c>
      <c r="EC9">
        <v>-0.14973566173474609</v>
      </c>
      <c r="ED9">
        <v>0.12854467863248115</v>
      </c>
      <c r="EE9">
        <v>3.8302177417904197E-2</v>
      </c>
      <c r="EF9">
        <v>-0.10867738171966518</v>
      </c>
      <c r="EG9">
        <v>2.7567784356507939E-2</v>
      </c>
      <c r="EH9">
        <v>7.8728537757729922E-2</v>
      </c>
      <c r="EJ9">
        <f>(1/4)*SUM($DT$9:$DW$9)</f>
        <v>-0.1377563306493908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1.0118166145537066</v>
      </c>
      <c r="O10">
        <v>1.8049807611433626</v>
      </c>
      <c r="P10">
        <v>1.8536709785455359</v>
      </c>
      <c r="Q10">
        <v>2.0083365875776398</v>
      </c>
      <c r="S10">
        <f t="shared" si="6"/>
        <v>1.3015565492148558</v>
      </c>
      <c r="T10">
        <f t="shared" si="0"/>
        <v>2.0947206958045115</v>
      </c>
      <c r="U10">
        <f t="shared" si="0"/>
        <v>2.1434109132066848</v>
      </c>
      <c r="V10">
        <f t="shared" si="0"/>
        <v>2.2980765222387891</v>
      </c>
      <c r="AW10">
        <f t="shared" si="7"/>
        <v>1.3015565492148558</v>
      </c>
      <c r="AX10">
        <f t="shared" si="1"/>
        <v>2.0947206958045115</v>
      </c>
      <c r="AY10">
        <f t="shared" si="1"/>
        <v>2.1434109132066848</v>
      </c>
      <c r="AZ10">
        <f t="shared" si="1"/>
        <v>2.2980765222387891</v>
      </c>
      <c r="BB10">
        <f t="shared" si="8"/>
        <v>0.14601853837528372</v>
      </c>
      <c r="BC10">
        <f t="shared" si="2"/>
        <v>0.10572610181031993</v>
      </c>
      <c r="BD10">
        <f t="shared" si="2"/>
        <v>0.30563640112831036</v>
      </c>
      <c r="BE10">
        <f t="shared" si="2"/>
        <v>0.10529192715526653</v>
      </c>
      <c r="BG10">
        <f t="shared" si="9"/>
        <v>2.9636744942271222E-2</v>
      </c>
      <c r="BH10">
        <f t="shared" si="3"/>
        <v>3.0020681003187482E-2</v>
      </c>
      <c r="BI10">
        <f t="shared" si="3"/>
        <v>4.9517834559692296E-2</v>
      </c>
      <c r="BJ10">
        <f t="shared" si="3"/>
        <v>2.954418076301011E-2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2.9636744942271222E-2</v>
      </c>
      <c r="BZ10">
        <f>$BH$10-$BM$10</f>
        <v>3.0020681003187482E-2</v>
      </c>
      <c r="CA10">
        <f>$BI$10-$BN$10</f>
        <v>4.9517834559692296E-2</v>
      </c>
      <c r="CB10">
        <f>$BJ$10-$BO$10</f>
        <v>2.954418076301011E-2</v>
      </c>
      <c r="DT10">
        <f t="shared" si="11"/>
        <v>2.9636744942271222E-2</v>
      </c>
      <c r="DU10">
        <f t="shared" si="5"/>
        <v>3.0020681003187482E-2</v>
      </c>
      <c r="DV10">
        <f t="shared" si="5"/>
        <v>4.9517834559692296E-2</v>
      </c>
      <c r="DW10">
        <f t="shared" si="5"/>
        <v>2.954418076301011E-2</v>
      </c>
      <c r="DY10">
        <v>9.184038404301173E-2</v>
      </c>
      <c r="DZ10">
        <v>2.7952792395308929E-2</v>
      </c>
      <c r="EA10">
        <v>-7.8938962488458872E-2</v>
      </c>
      <c r="EB10">
        <v>1.8645141228282501E-2</v>
      </c>
      <c r="EC10">
        <v>-5.6879877966868692E-2</v>
      </c>
      <c r="ED10">
        <v>7.8767290928827907E-2</v>
      </c>
      <c r="EE10">
        <v>3.3184744762175887E-2</v>
      </c>
      <c r="EF10">
        <v>-0.19089425577383659</v>
      </c>
      <c r="EG10">
        <v>2.2781680937812198E-2</v>
      </c>
      <c r="EH10">
        <v>5.3541061933744971E-2</v>
      </c>
      <c r="EJ10">
        <f>(1/4)*SUM($DT$10:$DW$10)</f>
        <v>3.4679860317040276E-2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1.4147651592715897</v>
      </c>
      <c r="O11">
        <v>2.3961374011982945</v>
      </c>
      <c r="P11">
        <v>1.3787496160238781</v>
      </c>
      <c r="Q11">
        <v>2.2379699476400003</v>
      </c>
      <c r="S11">
        <f t="shared" si="6"/>
        <v>2.2192138093550251</v>
      </c>
      <c r="T11">
        <f t="shared" si="0"/>
        <v>3.2005860512817299</v>
      </c>
      <c r="U11">
        <f t="shared" si="0"/>
        <v>2.1831982661073135</v>
      </c>
      <c r="V11">
        <f t="shared" si="0"/>
        <v>3.0424185977234357</v>
      </c>
      <c r="AW11">
        <f t="shared" si="7"/>
        <v>2.2192138093550251</v>
      </c>
      <c r="AX11">
        <f t="shared" si="1"/>
        <v>3.2005860512817299</v>
      </c>
      <c r="AY11">
        <f t="shared" si="1"/>
        <v>2.1831982661073135</v>
      </c>
      <c r="AZ11">
        <f t="shared" si="1"/>
        <v>3.0424185977234357</v>
      </c>
      <c r="BB11">
        <f t="shared" si="8"/>
        <v>0.3655455330873319</v>
      </c>
      <c r="BC11">
        <f t="shared" si="2"/>
        <v>0.31948718397389542</v>
      </c>
      <c r="BD11">
        <f t="shared" si="2"/>
        <v>0.31804202137516124</v>
      </c>
      <c r="BE11">
        <f t="shared" si="2"/>
        <v>0.2216454042019316</v>
      </c>
      <c r="BG11">
        <f t="shared" si="9"/>
        <v>7.4193180190944855E-2</v>
      </c>
      <c r="BH11">
        <f t="shared" si="3"/>
        <v>9.0717643708214238E-2</v>
      </c>
      <c r="BI11">
        <f t="shared" si="3"/>
        <v>5.1527737335428883E-2</v>
      </c>
      <c r="BJ11">
        <f t="shared" si="3"/>
        <v>6.2192155314774962E-2</v>
      </c>
      <c r="BL11">
        <v>1</v>
      </c>
      <c r="BM11">
        <v>0</v>
      </c>
      <c r="BN11">
        <v>0</v>
      </c>
      <c r="BO11">
        <v>0</v>
      </c>
      <c r="BQ11">
        <f t="shared" si="10"/>
        <v>2.6010830442061428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-0.9258068198090551</v>
      </c>
      <c r="BZ11">
        <f>$BH$11-$BM$11</f>
        <v>9.0717643708214238E-2</v>
      </c>
      <c r="CA11">
        <f>$BI$11-$BN$11</f>
        <v>5.1527737335428883E-2</v>
      </c>
      <c r="CB11">
        <f>$BJ$11-$BO$11</f>
        <v>6.2192155314774962E-2</v>
      </c>
      <c r="DT11">
        <f t="shared" si="11"/>
        <v>-0.9258068198090551</v>
      </c>
      <c r="DU11">
        <f t="shared" si="5"/>
        <v>9.0717643708214238E-2</v>
      </c>
      <c r="DV11">
        <f t="shared" si="5"/>
        <v>5.1527737335428883E-2</v>
      </c>
      <c r="DW11">
        <f t="shared" si="5"/>
        <v>6.2192155314774962E-2</v>
      </c>
      <c r="DY11">
        <v>-5.9181454217599641E-2</v>
      </c>
      <c r="DZ11">
        <v>3.104406876187954E-2</v>
      </c>
      <c r="EA11">
        <v>-0.12113459206631944</v>
      </c>
      <c r="EB11">
        <v>2.0559869786545157E-2</v>
      </c>
      <c r="EC11">
        <v>-4.0242721107831683E-2</v>
      </c>
      <c r="ED11">
        <v>0.12349198983352014</v>
      </c>
      <c r="EE11">
        <v>3.2464385633386245E-2</v>
      </c>
      <c r="EF11">
        <v>-8.4308936493126763E-2</v>
      </c>
      <c r="EG11">
        <v>2.4850685292120433E-2</v>
      </c>
      <c r="EH11">
        <v>7.2456704577425923E-2</v>
      </c>
      <c r="EJ11">
        <f>(1/4)*SUM($DT$11:$DW$11)</f>
        <v>-0.18034232086265925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2.3533333133606273</v>
      </c>
      <c r="O12">
        <v>3.4693792439930586</v>
      </c>
      <c r="P12">
        <v>2.3959112551444823</v>
      </c>
      <c r="Q12">
        <v>3.2174060834578055</v>
      </c>
      <c r="S12">
        <f t="shared" si="6"/>
        <v>3.2255782393761452</v>
      </c>
      <c r="T12">
        <f t="shared" si="0"/>
        <v>4.3416241700085765</v>
      </c>
      <c r="U12">
        <f t="shared" si="0"/>
        <v>3.2681561811600002</v>
      </c>
      <c r="V12">
        <f t="shared" si="0"/>
        <v>4.0896510094733234</v>
      </c>
      <c r="AW12">
        <f t="shared" si="7"/>
        <v>3.2255782393761452</v>
      </c>
      <c r="AX12">
        <f t="shared" si="1"/>
        <v>4.3416241700085765</v>
      </c>
      <c r="AY12">
        <f t="shared" si="1"/>
        <v>3.2681561811600002</v>
      </c>
      <c r="AZ12">
        <f t="shared" si="1"/>
        <v>4.0896510094733234</v>
      </c>
      <c r="BB12">
        <f t="shared" si="8"/>
        <v>1</v>
      </c>
      <c r="BC12">
        <f t="shared" si="2"/>
        <v>1</v>
      </c>
      <c r="BD12">
        <f t="shared" si="2"/>
        <v>0.94118661146759341</v>
      </c>
      <c r="BE12">
        <f t="shared" si="2"/>
        <v>0.6316347110761561</v>
      </c>
      <c r="BG12">
        <f t="shared" si="9"/>
        <v>0.20296563211789947</v>
      </c>
      <c r="BH12">
        <f t="shared" si="3"/>
        <v>0.28394767696104695</v>
      </c>
      <c r="BI12">
        <f t="shared" si="3"/>
        <v>0.15248682010518783</v>
      </c>
      <c r="BJ12">
        <f t="shared" si="3"/>
        <v>0.17723229676200508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0.20296563211789947</v>
      </c>
      <c r="BZ12">
        <f>$BH$12-$BM$12</f>
        <v>0.28394767696104695</v>
      </c>
      <c r="CA12">
        <f>$BI$12-$BN$12</f>
        <v>0.15248682010518783</v>
      </c>
      <c r="CB12">
        <f>$BJ$12-$BO$12</f>
        <v>0.17723229676200508</v>
      </c>
      <c r="DT12">
        <f t="shared" si="11"/>
        <v>0.20296563211789947</v>
      </c>
      <c r="DU12">
        <f t="shared" si="5"/>
        <v>0.28394767696104695</v>
      </c>
      <c r="DV12">
        <f t="shared" si="5"/>
        <v>0.15248682010518783</v>
      </c>
      <c r="DW12">
        <f t="shared" si="5"/>
        <v>0.17723229676200508</v>
      </c>
      <c r="DY12">
        <v>-0.10412979593361253</v>
      </c>
      <c r="DZ12">
        <v>1.362574095850016E-2</v>
      </c>
      <c r="EA12">
        <v>-7.4562140251674722E-2</v>
      </c>
      <c r="EB12">
        <v>8.9032892265786048E-3</v>
      </c>
      <c r="EC12">
        <v>1.5001290707665408E-2</v>
      </c>
      <c r="ED12">
        <v>6.9319826059140721E-2</v>
      </c>
      <c r="EE12">
        <v>1.1165303110313369E-2</v>
      </c>
      <c r="EF12">
        <v>1.3789483833945043E-2</v>
      </c>
      <c r="EG12">
        <v>1.0399720827275163E-2</v>
      </c>
      <c r="EH12">
        <v>3.6487281461868748E-2</v>
      </c>
      <c r="EJ12">
        <f>(1/4)*SUM($DT$12:$DW$12)</f>
        <v>0.20415810648653482</v>
      </c>
      <c r="EN12">
        <f>Sheet80!FL12</f>
        <v>0.79324534836037253</v>
      </c>
      <c r="EO12">
        <f>Sheet80!FM12</f>
        <v>6.5645078149813615E-2</v>
      </c>
      <c r="EP12">
        <f>Sheet80!FN12</f>
        <v>0.13737809164562323</v>
      </c>
      <c r="EQ12">
        <f>Sheet80!FO12</f>
        <v>0.28973993466114911</v>
      </c>
      <c r="ER12">
        <f>Sheet80!FP12</f>
        <v>0.80444865008343525</v>
      </c>
      <c r="ES12">
        <f>Sheet80!FQ12</f>
        <v>0.87224492601551806</v>
      </c>
      <c r="ET12">
        <f>Sheet80!FR12</f>
        <v>0.41183945649051668</v>
      </c>
      <c r="EU12">
        <f>Sheet80!FS12</f>
        <v>5.5169509548203405E-2</v>
      </c>
      <c r="EV12">
        <f>Sheet80!FT12</f>
        <v>0.22617125972441954</v>
      </c>
      <c r="EW12">
        <f>Sheet80!FU12</f>
        <v>0.64897431432504959</v>
      </c>
      <c r="EZ12">
        <f>(1/4)*SUM($DT$7:$DW$7)</f>
        <v>-5.504317175078316E-2</v>
      </c>
      <c r="FA12">
        <f>(1/4)*SUM($DT$8:$DW$8)</f>
        <v>5.191808411205294E-2</v>
      </c>
      <c r="FB12">
        <f>(1/4)*SUM($DT$9:$DW$9)</f>
        <v>-0.1377563306493908</v>
      </c>
      <c r="FC12">
        <f>(1/4)*SUM($DT$10:$DW$10)</f>
        <v>3.4679860317040276E-2</v>
      </c>
      <c r="FD12">
        <f>(1/4)*SUM($DT$11:$DW$11)</f>
        <v>-0.18034232086265925</v>
      </c>
      <c r="FE12">
        <f>(1/4)*SUM($DT$12:$DW$12)</f>
        <v>0.20415810648653482</v>
      </c>
      <c r="FF12">
        <f>(1/4)*SUM($DT$13:$DW$13)</f>
        <v>6.0508761000443896E-2</v>
      </c>
      <c r="FG12">
        <f>(1/4)*SUM($DT$14:$DW$14)</f>
        <v>-0.14551304306777893</v>
      </c>
      <c r="FH12">
        <f>(1/4)*SUM($DT$15:$DW$15)</f>
        <v>4.329244928957126E-2</v>
      </c>
      <c r="FI12">
        <f>(1/4)*SUM($DT$16:$DW$16)</f>
        <v>0.12409760512496884</v>
      </c>
      <c r="FL12">
        <f>EN12-($EU$10*EZ12)</f>
        <v>0.79330039153212328</v>
      </c>
      <c r="FM12">
        <f t="shared" ref="FM12:FU12" si="12">EO12-($EU$10*FA12)</f>
        <v>6.5593160065701567E-2</v>
      </c>
      <c r="FN12">
        <f t="shared" si="12"/>
        <v>0.13751584797627261</v>
      </c>
      <c r="FO12">
        <f t="shared" si="12"/>
        <v>0.28970525480083209</v>
      </c>
      <c r="FP12">
        <f t="shared" si="12"/>
        <v>0.80462899240429786</v>
      </c>
      <c r="FQ12">
        <f t="shared" si="12"/>
        <v>0.87204076790903151</v>
      </c>
      <c r="FR12">
        <f t="shared" si="12"/>
        <v>0.41177894772951623</v>
      </c>
      <c r="FS12">
        <f t="shared" si="12"/>
        <v>5.5315022591271183E-2</v>
      </c>
      <c r="FT12">
        <f t="shared" si="12"/>
        <v>0.22612796727512996</v>
      </c>
      <c r="FU12">
        <f t="shared" si="12"/>
        <v>0.6488502167199246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1.9675128072209729</v>
      </c>
      <c r="O13">
        <v>1.6945862819698987</v>
      </c>
      <c r="P13">
        <v>2.234048650301848</v>
      </c>
      <c r="Q13">
        <v>2.2554562103359883</v>
      </c>
      <c r="S13">
        <f t="shared" si="6"/>
        <v>2.3793522637114894</v>
      </c>
      <c r="T13">
        <f t="shared" si="0"/>
        <v>2.1064257384604153</v>
      </c>
      <c r="U13">
        <f t="shared" si="0"/>
        <v>2.6458881067923645</v>
      </c>
      <c r="V13">
        <f t="shared" si="0"/>
        <v>2.6672956668265049</v>
      </c>
      <c r="AW13">
        <f t="shared" si="7"/>
        <v>2.3793522637114894</v>
      </c>
      <c r="AX13">
        <f t="shared" si="1"/>
        <v>2.1064257384604153</v>
      </c>
      <c r="AY13">
        <f t="shared" si="1"/>
        <v>2.6458881067923645</v>
      </c>
      <c r="AZ13">
        <f t="shared" si="1"/>
        <v>2.6672956668265049</v>
      </c>
      <c r="BB13">
        <f t="shared" si="8"/>
        <v>0.42903105402698005</v>
      </c>
      <c r="BC13">
        <f t="shared" si="2"/>
        <v>0.10697090134541913</v>
      </c>
      <c r="BD13">
        <f t="shared" si="2"/>
        <v>0.50515906376074715</v>
      </c>
      <c r="BE13">
        <f t="shared" si="2"/>
        <v>0.15231578453432393</v>
      </c>
      <c r="BG13">
        <f t="shared" si="9"/>
        <v>8.7078559078794679E-2</v>
      </c>
      <c r="BH13">
        <f t="shared" si="3"/>
        <v>3.0374138939461094E-2</v>
      </c>
      <c r="BI13">
        <f t="shared" si="3"/>
        <v>8.1843598646263171E-2</v>
      </c>
      <c r="BJ13">
        <f t="shared" si="3"/>
        <v>4.2738747337256626E-2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8.7078559078794679E-2</v>
      </c>
      <c r="BZ13">
        <f>$BH$13-$BM$13</f>
        <v>3.0374138939461094E-2</v>
      </c>
      <c r="CA13">
        <f>$BI$13-$BN$13</f>
        <v>8.1843598646263171E-2</v>
      </c>
      <c r="CB13">
        <f>$BJ$13-$BO$13</f>
        <v>4.2738747337256626E-2</v>
      </c>
      <c r="DT13">
        <f t="shared" si="11"/>
        <v>8.7078559078794679E-2</v>
      </c>
      <c r="DU13">
        <f t="shared" si="5"/>
        <v>3.0374138939461094E-2</v>
      </c>
      <c r="DV13">
        <f t="shared" si="5"/>
        <v>8.1843598646263171E-2</v>
      </c>
      <c r="DW13">
        <f t="shared" si="5"/>
        <v>4.2738747337256626E-2</v>
      </c>
      <c r="DY13">
        <v>5.2371599040700184E-2</v>
      </c>
      <c r="DZ13">
        <v>2.6874149526444048E-2</v>
      </c>
      <c r="EA13">
        <v>-5.6011301497370505E-2</v>
      </c>
      <c r="EB13">
        <v>1.7941992997156327E-2</v>
      </c>
      <c r="EC13">
        <v>-6.7451035091790054E-2</v>
      </c>
      <c r="ED13">
        <v>8.2500094162507295E-2</v>
      </c>
      <c r="EE13">
        <v>3.1936562621580407E-2</v>
      </c>
      <c r="EF13">
        <v>-0.16486637823673483</v>
      </c>
      <c r="EG13">
        <v>2.2176852414878993E-2</v>
      </c>
      <c r="EH13">
        <v>5.4527464062628067E-2</v>
      </c>
      <c r="EJ13">
        <f>(1/4)*SUM($DT$13:$DW$13)</f>
        <v>6.0508761000443896E-2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2.7325005647200169</v>
      </c>
      <c r="O14">
        <v>3.0174226059692435</v>
      </c>
      <c r="P14">
        <v>2.9976168103585206</v>
      </c>
      <c r="Q14">
        <v>3.2901756371073954</v>
      </c>
      <c r="S14">
        <f t="shared" si="6"/>
        <v>2.7876700742682203</v>
      </c>
      <c r="T14">
        <f t="shared" si="0"/>
        <v>3.0725921155174469</v>
      </c>
      <c r="U14">
        <f t="shared" si="0"/>
        <v>3.052786319906724</v>
      </c>
      <c r="V14">
        <f t="shared" si="0"/>
        <v>3.3453451466555988</v>
      </c>
      <c r="AW14">
        <f t="shared" si="7"/>
        <v>2.7876700742682203</v>
      </c>
      <c r="AX14">
        <f t="shared" si="1"/>
        <v>3.0725921155174469</v>
      </c>
      <c r="AY14">
        <f t="shared" si="1"/>
        <v>3.052786319906724</v>
      </c>
      <c r="AZ14">
        <f t="shared" si="1"/>
        <v>3.3453451466555988</v>
      </c>
      <c r="BB14">
        <f t="shared" si="8"/>
        <v>0.64538504900222493</v>
      </c>
      <c r="BC14">
        <f t="shared" si="2"/>
        <v>0.28110358308605832</v>
      </c>
      <c r="BD14">
        <f t="shared" si="2"/>
        <v>0.75882529310572233</v>
      </c>
      <c r="BE14">
        <f t="shared" si="2"/>
        <v>0.30006687768410523</v>
      </c>
      <c r="BG14">
        <f t="shared" si="9"/>
        <v>0.13099098443017809</v>
      </c>
      <c r="BH14">
        <f t="shared" si="3"/>
        <v>7.9818709402712906E-2</v>
      </c>
      <c r="BI14">
        <f t="shared" si="3"/>
        <v>0.12294145980322714</v>
      </c>
      <c r="BJ14">
        <f t="shared" si="3"/>
        <v>8.4196674092766141E-2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2.096046973462601</v>
      </c>
      <c r="BT14">
        <f t="shared" si="4"/>
        <v>0</v>
      </c>
      <c r="BY14">
        <f>$BG$14-$BL$14</f>
        <v>0.13099098443017809</v>
      </c>
      <c r="BZ14">
        <f>$BH$14-$BM$14</f>
        <v>7.9818709402712906E-2</v>
      </c>
      <c r="CA14">
        <f>$BI$14-$BN$14</f>
        <v>-0.87705854019677287</v>
      </c>
      <c r="CB14">
        <f>$BJ$14-$BO$14</f>
        <v>8.4196674092766141E-2</v>
      </c>
      <c r="DT14">
        <f t="shared" si="11"/>
        <v>0.13099098443017809</v>
      </c>
      <c r="DU14">
        <f t="shared" si="5"/>
        <v>7.9818709402712906E-2</v>
      </c>
      <c r="DV14">
        <f t="shared" si="5"/>
        <v>-0.87705854019677287</v>
      </c>
      <c r="DW14">
        <f t="shared" si="5"/>
        <v>8.4196674092766141E-2</v>
      </c>
      <c r="DY14">
        <v>-8.8146430562515671E-2</v>
      </c>
      <c r="DZ14">
        <v>1.0334653530442559E-2</v>
      </c>
      <c r="EA14">
        <v>-1.5550127369914124E-2</v>
      </c>
      <c r="EB14">
        <v>6.7984373779431846E-3</v>
      </c>
      <c r="EC14">
        <v>-4.8809249465393721E-3</v>
      </c>
      <c r="ED14">
        <v>5.1164632138397691E-2</v>
      </c>
      <c r="EE14">
        <v>9.3640471369079471E-3</v>
      </c>
      <c r="EF14">
        <v>-5.1506616403063175E-3</v>
      </c>
      <c r="EG14">
        <v>8.3240434219717715E-3</v>
      </c>
      <c r="EH14">
        <v>2.7742330913612306E-2</v>
      </c>
      <c r="EJ14">
        <f>(1/4)*SUM($DT$14:$DW$14)</f>
        <v>-0.14551304306777893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1.4962515172191451</v>
      </c>
      <c r="O15">
        <v>2.0740459749354891</v>
      </c>
      <c r="P15">
        <v>2.1177342541130866</v>
      </c>
      <c r="Q15">
        <v>2.1084599072786778</v>
      </c>
      <c r="S15">
        <f t="shared" si="6"/>
        <v>1.7224227769435645</v>
      </c>
      <c r="T15">
        <f t="shared" si="0"/>
        <v>2.3002172346599088</v>
      </c>
      <c r="U15">
        <f t="shared" si="0"/>
        <v>2.3439055138375062</v>
      </c>
      <c r="V15">
        <f t="shared" si="0"/>
        <v>2.3346311670030975</v>
      </c>
      <c r="AW15">
        <f t="shared" si="7"/>
        <v>1.7224227769435645</v>
      </c>
      <c r="AX15">
        <f t="shared" si="1"/>
        <v>2.3002172346599088</v>
      </c>
      <c r="AY15">
        <f t="shared" si="1"/>
        <v>2.3439055138375062</v>
      </c>
      <c r="AZ15">
        <f t="shared" si="1"/>
        <v>2.3346311670030975</v>
      </c>
      <c r="BB15">
        <f t="shared" si="8"/>
        <v>0.22242719099017605</v>
      </c>
      <c r="BC15">
        <f t="shared" si="2"/>
        <v>0.129845897522192</v>
      </c>
      <c r="BD15">
        <f t="shared" si="2"/>
        <v>0.37348982595995456</v>
      </c>
      <c r="BE15">
        <f t="shared" si="2"/>
        <v>0.10921204896957339</v>
      </c>
      <c r="BG15">
        <f t="shared" si="9"/>
        <v>4.5145075419529834E-2</v>
      </c>
      <c r="BH15">
        <f t="shared" si="3"/>
        <v>3.6869440964348583E-2</v>
      </c>
      <c r="BI15">
        <f t="shared" si="3"/>
        <v>6.0511141157721896E-2</v>
      </c>
      <c r="BJ15">
        <f t="shared" si="3"/>
        <v>3.0644139616684753E-2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4.5145075419529834E-2</v>
      </c>
      <c r="BZ15">
        <f>$BH$15-$BM$15</f>
        <v>3.6869440964348583E-2</v>
      </c>
      <c r="CA15">
        <f>$BI$15-$BN$15</f>
        <v>6.0511141157721896E-2</v>
      </c>
      <c r="CB15">
        <f>$BJ$15-$BO$15</f>
        <v>3.0644139616684753E-2</v>
      </c>
      <c r="DT15">
        <f t="shared" si="11"/>
        <v>4.5145075419529834E-2</v>
      </c>
      <c r="DU15">
        <f t="shared" si="5"/>
        <v>3.6869440964348583E-2</v>
      </c>
      <c r="DV15">
        <f t="shared" si="5"/>
        <v>6.0511141157721896E-2</v>
      </c>
      <c r="DW15">
        <f t="shared" si="5"/>
        <v>3.0644139616684753E-2</v>
      </c>
      <c r="DY15">
        <v>-5.6112381806613668E-2</v>
      </c>
      <c r="DZ15">
        <v>2.6670383863407823E-2</v>
      </c>
      <c r="EA15">
        <v>-0.11924770993113366</v>
      </c>
      <c r="EB15">
        <v>1.7932424774702208E-2</v>
      </c>
      <c r="EC15">
        <v>-0.16024010418748741</v>
      </c>
      <c r="ED15">
        <v>0.12719718579640571</v>
      </c>
      <c r="EE15">
        <v>3.292945329448467E-2</v>
      </c>
      <c r="EF15">
        <v>3.3661804258144697E-2</v>
      </c>
      <c r="EG15">
        <v>2.2772451771842901E-2</v>
      </c>
      <c r="EH15">
        <v>7.4436492166246676E-2</v>
      </c>
      <c r="EJ15">
        <f>(1/4)*SUM($DT$15:$DW$15)</f>
        <v>4.329244928957126E-2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2.2086301542157902</v>
      </c>
      <c r="O16">
        <v>2.9985612738476828</v>
      </c>
      <c r="P16">
        <v>2.3358450425114481</v>
      </c>
      <c r="Q16">
        <v>2.8604274805746952</v>
      </c>
      <c r="S16">
        <f t="shared" si="6"/>
        <v>2.8576044685408397</v>
      </c>
      <c r="T16">
        <f t="shared" si="0"/>
        <v>3.6475355881727323</v>
      </c>
      <c r="U16">
        <f t="shared" si="0"/>
        <v>2.9848193568364976</v>
      </c>
      <c r="V16">
        <f t="shared" si="0"/>
        <v>3.5094017948997447</v>
      </c>
      <c r="AW16">
        <f t="shared" si="7"/>
        <v>2.8576044685408397</v>
      </c>
      <c r="AX16">
        <f t="shared" si="1"/>
        <v>3.6475355881727323</v>
      </c>
      <c r="AY16">
        <f t="shared" si="1"/>
        <v>2.9848193568364976</v>
      </c>
      <c r="AZ16">
        <f t="shared" si="1"/>
        <v>3.5094017948997447</v>
      </c>
      <c r="BB16">
        <f t="shared" si="8"/>
        <v>0.69213533558235651</v>
      </c>
      <c r="BC16">
        <f t="shared" si="2"/>
        <v>0.49952952085163216</v>
      </c>
      <c r="BD16">
        <f t="shared" si="2"/>
        <v>0.7089638993029822</v>
      </c>
      <c r="BE16">
        <f t="shared" si="2"/>
        <v>0.35356311893518666</v>
      </c>
      <c r="BG16">
        <f t="shared" si="9"/>
        <v>0.14047968589760745</v>
      </c>
      <c r="BH16">
        <f t="shared" si="3"/>
        <v>0.14184024701928583</v>
      </c>
      <c r="BI16">
        <f t="shared" si="3"/>
        <v>0.11486314112088139</v>
      </c>
      <c r="BJ16">
        <f t="shared" si="3"/>
        <v>9.9207346462100721E-2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0.14047968589760745</v>
      </c>
      <c r="BZ16">
        <f>$BH$16-$BM$16</f>
        <v>0.14184024701928583</v>
      </c>
      <c r="CA16">
        <f>$BI$16-$BN$16</f>
        <v>0.11486314112088139</v>
      </c>
      <c r="CB16">
        <f>$BJ$16-$BO$16</f>
        <v>9.9207346462100721E-2</v>
      </c>
      <c r="DT16">
        <f t="shared" si="11"/>
        <v>0.14047968589760745</v>
      </c>
      <c r="DU16">
        <f t="shared" si="5"/>
        <v>0.14184024701928583</v>
      </c>
      <c r="DV16">
        <f t="shared" si="5"/>
        <v>0.11486314112088139</v>
      </c>
      <c r="DW16">
        <f t="shared" si="5"/>
        <v>9.9207346462100721E-2</v>
      </c>
      <c r="DY16">
        <v>-4.9524708440429915E-2</v>
      </c>
      <c r="DZ16">
        <v>2.8051800935707555E-2</v>
      </c>
      <c r="EA16">
        <v>-0.14125379711944541</v>
      </c>
      <c r="EB16">
        <v>1.8533919139580385E-2</v>
      </c>
      <c r="EC16">
        <v>-2.0488316447292508E-2</v>
      </c>
      <c r="ED16">
        <v>0.1128974529491369</v>
      </c>
      <c r="EE16">
        <v>2.8442477358568814E-2</v>
      </c>
      <c r="EF16">
        <v>-6.4131781069910548E-2</v>
      </c>
      <c r="EG16">
        <v>2.2078244790698552E-2</v>
      </c>
      <c r="EH16">
        <v>6.5394707903386154E-2</v>
      </c>
      <c r="EJ16">
        <f>(1/4)*SUM($DT$16:$DW$16)</f>
        <v>0.12409760512496884</v>
      </c>
      <c r="EN16">
        <f>Sheet80!FL16</f>
        <v>0.62650538574555226</v>
      </c>
      <c r="EO16">
        <f>Sheet80!FM16</f>
        <v>0.14066539739954689</v>
      </c>
      <c r="EP16">
        <f>Sheet80!FN16</f>
        <v>0.45615647443576773</v>
      </c>
      <c r="EQ16">
        <f>Sheet80!FO16</f>
        <v>0.1577597469949138</v>
      </c>
      <c r="ER16">
        <f>Sheet80!FP16</f>
        <v>0.43318666258370991</v>
      </c>
      <c r="ES16">
        <f>Sheet80!FQ16</f>
        <v>0.51060316348125645</v>
      </c>
      <c r="ET16">
        <f>Sheet80!FR16</f>
        <v>0.75283800027503711</v>
      </c>
      <c r="EU16">
        <f>Sheet80!FS16</f>
        <v>0.95247610985037257</v>
      </c>
      <c r="EV16">
        <f>Sheet80!FT16</f>
        <v>0.38203578975449343</v>
      </c>
      <c r="EW16">
        <f>Sheet80!FU16</f>
        <v>0.39050498316473858</v>
      </c>
      <c r="EZ16">
        <f t="array" ref="EZ16:FI25">(1/4)*(MMULT($C$7:$F$16,$DT$23:$EC$26))</f>
        <v>7.7256752378841553E-2</v>
      </c>
      <c r="FA16">
        <v>2.3309510703545547E-2</v>
      </c>
      <c r="FB16">
        <v>-0.11885111587569314</v>
      </c>
      <c r="FC16">
        <v>1.5716532557022954E-2</v>
      </c>
      <c r="FD16">
        <v>-0.13217983438001729</v>
      </c>
      <c r="FE16">
        <v>8.4948086865964362E-2</v>
      </c>
      <c r="FF16">
        <v>3.0746412376885371E-2</v>
      </c>
      <c r="FG16">
        <v>-5.5370142073896837E-2</v>
      </c>
      <c r="FH16">
        <v>1.9706431350855869E-2</v>
      </c>
      <c r="FI16">
        <v>5.4717366096491596E-2</v>
      </c>
      <c r="FL16">
        <f>EN16-($EU$10*EZ16)</f>
        <v>0.62642812899317346</v>
      </c>
      <c r="FM16">
        <f t="shared" ref="FM16:FU25" si="13">EO16-($EU$10*FA16)</f>
        <v>0.14064208788884336</v>
      </c>
      <c r="FN16">
        <f t="shared" si="13"/>
        <v>0.45627532555164341</v>
      </c>
      <c r="FO16">
        <f t="shared" si="13"/>
        <v>0.15774403046235677</v>
      </c>
      <c r="FP16">
        <f t="shared" si="13"/>
        <v>0.43331884241808993</v>
      </c>
      <c r="FQ16">
        <f t="shared" si="13"/>
        <v>0.51051821539439046</v>
      </c>
      <c r="FR16">
        <f t="shared" si="13"/>
        <v>0.75280725386266023</v>
      </c>
      <c r="FS16">
        <f t="shared" si="13"/>
        <v>0.95253147999244647</v>
      </c>
      <c r="FT16">
        <f t="shared" si="13"/>
        <v>0.38201608332314257</v>
      </c>
      <c r="FU16">
        <f t="shared" si="13"/>
        <v>0.39045026579864212</v>
      </c>
    </row>
    <row r="17" spans="1:177">
      <c r="A17">
        <v>16</v>
      </c>
      <c r="BQ17">
        <f>SUM(BQ7:BQ16)</f>
        <v>2.6010830442061428</v>
      </c>
      <c r="BR17">
        <f t="shared" ref="BR17:BT17" si="14">SUM(BR7:BR16)</f>
        <v>1.7353544517198458</v>
      </c>
      <c r="BS17">
        <f t="shared" si="14"/>
        <v>2.096046973462601</v>
      </c>
      <c r="BT17">
        <f t="shared" si="14"/>
        <v>1.90670598057359</v>
      </c>
      <c r="EN17">
        <f>Sheet80!FL17</f>
        <v>0.24276452546963118</v>
      </c>
      <c r="EO17">
        <f>Sheet80!FM17</f>
        <v>0.91176871184753394</v>
      </c>
      <c r="EP17">
        <f>Sheet80!FN17</f>
        <v>0.61894468355698351</v>
      </c>
      <c r="EQ17">
        <f>Sheet80!FO17</f>
        <v>0.12335435961506074</v>
      </c>
      <c r="ER17">
        <f>Sheet80!FP17</f>
        <v>0.84817446471709423</v>
      </c>
      <c r="ES17">
        <f>Sheet80!FQ17</f>
        <v>0.5706428996190831</v>
      </c>
      <c r="ET17">
        <f>Sheet80!FR17</f>
        <v>3.8538544743398191E-2</v>
      </c>
      <c r="EU17">
        <f>Sheet80!FS17</f>
        <v>0.44437428708986304</v>
      </c>
      <c r="EV17">
        <f>Sheet80!FT17</f>
        <v>0.88511341570256852</v>
      </c>
      <c r="EW17">
        <f>Sheet80!FU17</f>
        <v>0.23374445045117212</v>
      </c>
      <c r="EZ17">
        <v>-0.1036381911444601</v>
      </c>
      <c r="FA17">
        <v>1.8437001476912466E-2</v>
      </c>
      <c r="FB17">
        <v>-0.11398821234244559</v>
      </c>
      <c r="FC17">
        <v>1.2060829307036912E-2</v>
      </c>
      <c r="FD17">
        <v>2.0827154793110765E-2</v>
      </c>
      <c r="FE17">
        <v>8.7535360259445805E-2</v>
      </c>
      <c r="FF17">
        <v>1.5680063724319498E-2</v>
      </c>
      <c r="FG17">
        <v>2.1732268580797534E-3</v>
      </c>
      <c r="FH17">
        <v>1.3984185819187275E-2</v>
      </c>
      <c r="FI17">
        <v>4.6928581248813189E-2</v>
      </c>
      <c r="FL17">
        <f t="shared" ref="FL17:FL25" si="15">EN17-($EU$10*EZ17)</f>
        <v>0.24286816366077563</v>
      </c>
      <c r="FM17">
        <f t="shared" si="13"/>
        <v>0.91175027484605697</v>
      </c>
      <c r="FN17">
        <f t="shared" si="13"/>
        <v>0.61905867176932594</v>
      </c>
      <c r="FO17">
        <f t="shared" si="13"/>
        <v>0.1233422987857537</v>
      </c>
      <c r="FP17">
        <f t="shared" si="13"/>
        <v>0.84815363756230111</v>
      </c>
      <c r="FQ17">
        <f t="shared" si="13"/>
        <v>0.57055536425882369</v>
      </c>
      <c r="FR17">
        <f t="shared" si="13"/>
        <v>3.852286467967387E-2</v>
      </c>
      <c r="FS17">
        <f t="shared" si="13"/>
        <v>0.44437211386300496</v>
      </c>
      <c r="FT17">
        <f t="shared" si="13"/>
        <v>0.8850994315167493</v>
      </c>
      <c r="FU17">
        <f t="shared" si="13"/>
        <v>0.23369752186992332</v>
      </c>
    </row>
    <row r="18" spans="1:177">
      <c r="A18">
        <v>17</v>
      </c>
      <c r="EN18">
        <f>Sheet80!FL18</f>
        <v>5.6020412245401559E-2</v>
      </c>
      <c r="EO18">
        <f>Sheet80!FM18</f>
        <v>0.5524150466519312</v>
      </c>
      <c r="EP18">
        <f>Sheet80!FN18</f>
        <v>2.765403662418868E-2</v>
      </c>
      <c r="EQ18">
        <f>Sheet80!FO18</f>
        <v>1.0821314719231893E-2</v>
      </c>
      <c r="ER18">
        <f>Sheet80!FP18</f>
        <v>0.37375817987566329</v>
      </c>
      <c r="ES18">
        <f>Sheet80!FQ18</f>
        <v>0.79159960071409241</v>
      </c>
      <c r="ET18">
        <f>Sheet80!FR18</f>
        <v>0.49277130904314054</v>
      </c>
      <c r="EU18">
        <f>Sheet80!FS18</f>
        <v>0.86823754281991439</v>
      </c>
      <c r="EV18">
        <f>Sheet80!FT18</f>
        <v>0.7223273905492319</v>
      </c>
      <c r="EW18">
        <f>Sheet80!FU18</f>
        <v>0.66409738808036767</v>
      </c>
      <c r="EZ18">
        <v>-0.10520047567662809</v>
      </c>
      <c r="FA18">
        <v>3.1622631274500337E-2</v>
      </c>
      <c r="FB18">
        <v>3.7631213476618207E-2</v>
      </c>
      <c r="FC18">
        <v>2.1216496215297552E-2</v>
      </c>
      <c r="FD18">
        <v>-0.14973566173474609</v>
      </c>
      <c r="FE18">
        <v>0.12854467863248115</v>
      </c>
      <c r="FF18">
        <v>3.8302177417904197E-2</v>
      </c>
      <c r="FG18">
        <v>-0.10867738171966518</v>
      </c>
      <c r="FH18">
        <v>2.7567784356507939E-2</v>
      </c>
      <c r="FI18">
        <v>7.8728537757729922E-2</v>
      </c>
      <c r="FL18">
        <f t="shared" si="15"/>
        <v>5.6125612721078189E-2</v>
      </c>
      <c r="FM18">
        <f t="shared" si="13"/>
        <v>0.55238342402065665</v>
      </c>
      <c r="FN18">
        <f t="shared" si="13"/>
        <v>2.7616405410712062E-2</v>
      </c>
      <c r="FO18">
        <f t="shared" si="13"/>
        <v>1.0800098223016596E-2</v>
      </c>
      <c r="FP18">
        <f t="shared" si="13"/>
        <v>0.37390791553739805</v>
      </c>
      <c r="FQ18">
        <f t="shared" si="13"/>
        <v>0.79147105603545997</v>
      </c>
      <c r="FR18">
        <f t="shared" si="13"/>
        <v>0.49273300686572263</v>
      </c>
      <c r="FS18">
        <f t="shared" si="13"/>
        <v>0.8683462202016341</v>
      </c>
      <c r="FT18">
        <f t="shared" si="13"/>
        <v>0.72229982276487537</v>
      </c>
      <c r="FU18">
        <f t="shared" si="13"/>
        <v>0.66401865954260997</v>
      </c>
    </row>
    <row r="19" spans="1:177">
      <c r="A19">
        <v>18</v>
      </c>
      <c r="BN19" t="s">
        <v>35</v>
      </c>
      <c r="BO19">
        <f>BS21</f>
        <v>1.8443915518317173E-4</v>
      </c>
      <c r="EN19">
        <f>Sheet80!FL19</f>
        <v>0.99144044883151805</v>
      </c>
      <c r="EO19">
        <f>Sheet80!FM19</f>
        <v>0.96697655415037265</v>
      </c>
      <c r="EP19">
        <f>Sheet80!FN19</f>
        <v>0.88294474784844468</v>
      </c>
      <c r="EQ19">
        <f>Sheet80!FO19</f>
        <v>0.9227377538145618</v>
      </c>
      <c r="ER19">
        <f>Sheet80!FP19</f>
        <v>0.35582670350693812</v>
      </c>
      <c r="ES19">
        <f>Sheet80!FQ19</f>
        <v>0.81174184858247722</v>
      </c>
      <c r="ET19">
        <f>Sheet80!FR19</f>
        <v>0.65060359363465103</v>
      </c>
      <c r="EU19">
        <f>Sheet80!FS19</f>
        <v>0.792074654993843</v>
      </c>
      <c r="EV19">
        <f>Sheet80!FT19</f>
        <v>0.80873656066088029</v>
      </c>
      <c r="EW19">
        <f>Sheet80!FU19</f>
        <v>0.61301705205107504</v>
      </c>
      <c r="EZ19">
        <v>9.184038404301173E-2</v>
      </c>
      <c r="FA19">
        <v>2.7952792395308929E-2</v>
      </c>
      <c r="FB19">
        <v>-7.8938962488458872E-2</v>
      </c>
      <c r="FC19">
        <v>1.8645141228282501E-2</v>
      </c>
      <c r="FD19">
        <v>-5.6879877966868692E-2</v>
      </c>
      <c r="FE19">
        <v>7.8767290928827907E-2</v>
      </c>
      <c r="FF19">
        <v>3.3184744762175887E-2</v>
      </c>
      <c r="FG19">
        <v>-0.19089425577383659</v>
      </c>
      <c r="FH19">
        <v>2.2781680937812198E-2</v>
      </c>
      <c r="FI19">
        <v>5.3541061933744971E-2</v>
      </c>
      <c r="FL19">
        <f t="shared" si="15"/>
        <v>0.99134860844747508</v>
      </c>
      <c r="FM19">
        <f t="shared" si="13"/>
        <v>0.96694860135797733</v>
      </c>
      <c r="FN19">
        <f t="shared" si="13"/>
        <v>0.88302368681093313</v>
      </c>
      <c r="FO19">
        <f t="shared" si="13"/>
        <v>0.92271910867333351</v>
      </c>
      <c r="FP19">
        <f t="shared" si="13"/>
        <v>0.355883583384905</v>
      </c>
      <c r="FQ19">
        <f t="shared" si="13"/>
        <v>0.81166308129154841</v>
      </c>
      <c r="FR19">
        <f t="shared" si="13"/>
        <v>0.65057040888988882</v>
      </c>
      <c r="FS19">
        <f t="shared" si="13"/>
        <v>0.79226554924961679</v>
      </c>
      <c r="FT19">
        <f t="shared" si="13"/>
        <v>0.80871377897994245</v>
      </c>
      <c r="FU19">
        <f t="shared" si="13"/>
        <v>0.61296351098914126</v>
      </c>
    </row>
    <row r="20" spans="1:177">
      <c r="A20">
        <v>19</v>
      </c>
      <c r="AV20" t="s">
        <v>108</v>
      </c>
      <c r="AW20">
        <f>MAX(AW7:AW16)</f>
        <v>3.2255782393761452</v>
      </c>
      <c r="AX20">
        <f>MAX(AX7:AX16)</f>
        <v>4.3416241700085765</v>
      </c>
      <c r="AY20">
        <f>MAX(AY7:AY16)</f>
        <v>3.3287700283501636</v>
      </c>
      <c r="AZ20">
        <f>MAX(AZ7:AZ16)</f>
        <v>4.5490950502120731</v>
      </c>
      <c r="BB20">
        <f>SUM(BB7:BB16)</f>
        <v>4.9269425053159548</v>
      </c>
      <c r="BC20">
        <f t="shared" ref="BC20:BE20" si="16">SUM(BC7:BC16)</f>
        <v>3.5217755985979906</v>
      </c>
      <c r="BD20">
        <f t="shared" si="16"/>
        <v>6.1722489249782244</v>
      </c>
      <c r="BE20">
        <f t="shared" si="16"/>
        <v>3.5638804135362614</v>
      </c>
      <c r="BG20">
        <f>IF(BG7&lt;0.000000000001,0.000000000001,BG7)</f>
        <v>0.16088109735316261</v>
      </c>
      <c r="BH20">
        <f t="shared" ref="BH20:BJ20" si="17">IF(BH7&lt;0.000000000001,0.000000000001,BH7)</f>
        <v>0.17633768601176794</v>
      </c>
      <c r="BI20">
        <f t="shared" si="17"/>
        <v>0.16201550069588744</v>
      </c>
      <c r="BJ20">
        <f t="shared" si="17"/>
        <v>0.28059302893604943</v>
      </c>
      <c r="EN20">
        <f>Sheet80!FL20</f>
        <v>0.63013876143748915</v>
      </c>
      <c r="EO20">
        <f>Sheet80!FM20</f>
        <v>0.29030016108435081</v>
      </c>
      <c r="EP20">
        <f>Sheet80!FN20</f>
        <v>0.777695107578247</v>
      </c>
      <c r="EQ20">
        <f>Sheet80!FO20</f>
        <v>0.66129949276380484</v>
      </c>
      <c r="ER20">
        <f>Sheet80!FP20</f>
        <v>0.49851633885932778</v>
      </c>
      <c r="ES20">
        <f>Sheet80!FQ20</f>
        <v>0.45676327468239231</v>
      </c>
      <c r="ET20">
        <f>Sheet80!FR20</f>
        <v>0.32791921791500622</v>
      </c>
      <c r="EU20">
        <f>Sheet80!FS20</f>
        <v>0.54516838281300817</v>
      </c>
      <c r="EV20">
        <f>Sheet80!FT20</f>
        <v>0.38555197542261654</v>
      </c>
      <c r="EW20">
        <f>Sheet80!FU20</f>
        <v>0.10148278564595538</v>
      </c>
      <c r="EZ20">
        <v>-5.9181454217599641E-2</v>
      </c>
      <c r="FA20">
        <v>3.104406876187954E-2</v>
      </c>
      <c r="FB20">
        <v>-0.12113459206631944</v>
      </c>
      <c r="FC20">
        <v>2.0559869786545157E-2</v>
      </c>
      <c r="FD20">
        <v>-4.0242721107831683E-2</v>
      </c>
      <c r="FE20">
        <v>0.12349198983352014</v>
      </c>
      <c r="FF20">
        <v>3.2464385633386245E-2</v>
      </c>
      <c r="FG20">
        <v>-8.4308936493126763E-2</v>
      </c>
      <c r="FH20">
        <v>2.4850685292120433E-2</v>
      </c>
      <c r="FI20">
        <v>7.2456704577425923E-2</v>
      </c>
      <c r="FL20">
        <f t="shared" si="15"/>
        <v>0.63019794289170672</v>
      </c>
      <c r="FM20">
        <f t="shared" si="13"/>
        <v>0.29026911701558894</v>
      </c>
      <c r="FN20">
        <f t="shared" si="13"/>
        <v>0.77781624217031331</v>
      </c>
      <c r="FO20">
        <f t="shared" si="13"/>
        <v>0.66127893289401829</v>
      </c>
      <c r="FP20">
        <f t="shared" si="13"/>
        <v>0.49855658158043559</v>
      </c>
      <c r="FQ20">
        <f t="shared" si="13"/>
        <v>0.45663978269255878</v>
      </c>
      <c r="FR20">
        <f t="shared" si="13"/>
        <v>0.32788675352937285</v>
      </c>
      <c r="FS20">
        <f t="shared" si="13"/>
        <v>0.54525269174950131</v>
      </c>
      <c r="FT20">
        <f t="shared" si="13"/>
        <v>0.38552712473732442</v>
      </c>
      <c r="FU20">
        <f t="shared" si="13"/>
        <v>0.10141032894137796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4.1520086077191203E-2</v>
      </c>
      <c r="BH21">
        <f t="shared" si="18"/>
        <v>4.6273818702291504E-2</v>
      </c>
      <c r="BI21">
        <f t="shared" si="18"/>
        <v>7.4795971479650739E-2</v>
      </c>
      <c r="BJ21">
        <f t="shared" si="18"/>
        <v>4.5082460189078299E-2</v>
      </c>
      <c r="BL21">
        <v>1.0000000000000001E-5</v>
      </c>
      <c r="BS21">
        <f>SUM(BM23:BV32)</f>
        <v>1.8443915518317173E-4</v>
      </c>
      <c r="EN21">
        <f>Sheet80!FL21</f>
        <v>0.94479347917288425</v>
      </c>
      <c r="EO21">
        <f>Sheet80!FM21</f>
        <v>0.50657018883065719</v>
      </c>
      <c r="EP21">
        <f>Sheet80!FN21</f>
        <v>0.45438307847657727</v>
      </c>
      <c r="EQ21">
        <f>Sheet80!FO21</f>
        <v>0.7526137059629241</v>
      </c>
      <c r="ER21">
        <f>Sheet80!FP21</f>
        <v>0.4618089293000166</v>
      </c>
      <c r="ES21">
        <f>Sheet80!FQ21</f>
        <v>0.95786946281632424</v>
      </c>
      <c r="ET21">
        <f>Sheet80!FR21</f>
        <v>0.35279417252645257</v>
      </c>
      <c r="EU21">
        <f>Sheet80!FS21</f>
        <v>0.86320785167575198</v>
      </c>
      <c r="EV21">
        <f>Sheet80!FT21</f>
        <v>0.13911105493062489</v>
      </c>
      <c r="EW21">
        <f>Sheet80!FU21</f>
        <v>0.98795983169085899</v>
      </c>
      <c r="EZ21">
        <v>-0.10412979593361253</v>
      </c>
      <c r="FA21">
        <v>1.362574095850016E-2</v>
      </c>
      <c r="FB21">
        <v>-7.4562140251674722E-2</v>
      </c>
      <c r="FC21">
        <v>8.9032892265786048E-3</v>
      </c>
      <c r="FD21">
        <v>1.5001290707665408E-2</v>
      </c>
      <c r="FE21">
        <v>6.9319826059140721E-2</v>
      </c>
      <c r="FF21">
        <v>1.1165303110313369E-2</v>
      </c>
      <c r="FG21">
        <v>1.3789483833945043E-2</v>
      </c>
      <c r="FH21">
        <v>1.0399720827275163E-2</v>
      </c>
      <c r="FI21">
        <v>3.6487281461868748E-2</v>
      </c>
      <c r="FL21">
        <f t="shared" si="15"/>
        <v>0.94489760896881791</v>
      </c>
      <c r="FM21">
        <f t="shared" si="13"/>
        <v>0.50655656308969865</v>
      </c>
      <c r="FN21">
        <f t="shared" si="13"/>
        <v>0.45445764061682897</v>
      </c>
      <c r="FO21">
        <f t="shared" si="13"/>
        <v>0.75260480267369756</v>
      </c>
      <c r="FP21">
        <f t="shared" si="13"/>
        <v>0.46179392800930896</v>
      </c>
      <c r="FQ21">
        <f t="shared" si="13"/>
        <v>0.95780014299026506</v>
      </c>
      <c r="FR21">
        <f t="shared" si="13"/>
        <v>0.35278300722334227</v>
      </c>
      <c r="FS21">
        <f t="shared" si="13"/>
        <v>0.86319406219191808</v>
      </c>
      <c r="FT21">
        <f t="shared" si="13"/>
        <v>0.13910065520979761</v>
      </c>
      <c r="FU21">
        <f t="shared" si="13"/>
        <v>0.98792334440939711</v>
      </c>
    </row>
    <row r="22" spans="1:177">
      <c r="A22">
        <v>21</v>
      </c>
      <c r="BG22">
        <f t="shared" si="18"/>
        <v>8.7108954492420412E-2</v>
      </c>
      <c r="BH22">
        <f t="shared" si="18"/>
        <v>8.3799957287683399E-2</v>
      </c>
      <c r="BI22">
        <f t="shared" si="18"/>
        <v>0.12949679509605916</v>
      </c>
      <c r="BJ22">
        <f t="shared" si="18"/>
        <v>0.1485689705262738</v>
      </c>
      <c r="EN22">
        <f>Sheet80!FL22</f>
        <v>0.23686628623724426</v>
      </c>
      <c r="EO22">
        <f>Sheet80!FM22</f>
        <v>0.55621559524994435</v>
      </c>
      <c r="EP22">
        <f>Sheet80!FN22</f>
        <v>0.99220864920130936</v>
      </c>
      <c r="EQ22">
        <f>Sheet80!FO22</f>
        <v>0.33651543354052066</v>
      </c>
      <c r="ER22">
        <f>Sheet80!FP22</f>
        <v>1.4228654516934998E-3</v>
      </c>
      <c r="ES22">
        <f>Sheet80!FQ22</f>
        <v>5.816835049953635E-2</v>
      </c>
      <c r="ET22">
        <f>Sheet80!FR22</f>
        <v>0.63203809981494297</v>
      </c>
      <c r="EU22">
        <f>Sheet80!FS22</f>
        <v>0.73159052057688378</v>
      </c>
      <c r="EV22">
        <f>Sheet80!FT22</f>
        <v>0.2069754076735259</v>
      </c>
      <c r="EW22">
        <f>Sheet80!FU22</f>
        <v>0.60434500627646082</v>
      </c>
      <c r="EZ22">
        <v>5.2371599040700184E-2</v>
      </c>
      <c r="FA22">
        <v>2.6874149526444048E-2</v>
      </c>
      <c r="FB22">
        <v>-5.6011301497370505E-2</v>
      </c>
      <c r="FC22">
        <v>1.7941992997156327E-2</v>
      </c>
      <c r="FD22">
        <v>-6.7451035091790054E-2</v>
      </c>
      <c r="FE22">
        <v>8.2500094162507295E-2</v>
      </c>
      <c r="FF22">
        <v>3.1936562621580407E-2</v>
      </c>
      <c r="FG22">
        <v>-0.16486637823673483</v>
      </c>
      <c r="FH22">
        <v>2.2176852414878993E-2</v>
      </c>
      <c r="FI22">
        <v>5.4527464062628067E-2</v>
      </c>
      <c r="FL22">
        <f t="shared" si="15"/>
        <v>0.23681391463820356</v>
      </c>
      <c r="FM22">
        <f t="shared" si="13"/>
        <v>0.55618872110041795</v>
      </c>
      <c r="FN22">
        <f t="shared" si="13"/>
        <v>0.99226466050280671</v>
      </c>
      <c r="FO22">
        <f t="shared" si="13"/>
        <v>0.33649749154752351</v>
      </c>
      <c r="FP22">
        <f t="shared" si="13"/>
        <v>1.4903164867852898E-3</v>
      </c>
      <c r="FQ22">
        <f t="shared" si="13"/>
        <v>5.808585040537384E-2</v>
      </c>
      <c r="FR22">
        <f t="shared" si="13"/>
        <v>0.6320061632523214</v>
      </c>
      <c r="FS22">
        <f t="shared" si="13"/>
        <v>0.73175538695512055</v>
      </c>
      <c r="FT22">
        <f t="shared" si="13"/>
        <v>0.20695323082111103</v>
      </c>
      <c r="FU22">
        <f t="shared" si="13"/>
        <v>0.60429047881239817</v>
      </c>
    </row>
    <row r="23" spans="1:177">
      <c r="A23">
        <v>22</v>
      </c>
      <c r="B23">
        <f t="array" ref="B23:K32">TRANSPOSE(EN16:EW25)</f>
        <v>0.62650538574555226</v>
      </c>
      <c r="C23">
        <v>0.24276452546963118</v>
      </c>
      <c r="D23">
        <v>5.6020412245401559E-2</v>
      </c>
      <c r="E23">
        <v>0.99144044883151805</v>
      </c>
      <c r="F23">
        <v>0.63013876143748915</v>
      </c>
      <c r="G23">
        <v>0.94479347917288425</v>
      </c>
      <c r="H23">
        <v>0.23686628623724426</v>
      </c>
      <c r="I23">
        <v>0.67338573045818062</v>
      </c>
      <c r="J23">
        <v>0.96747102148044772</v>
      </c>
      <c r="K23">
        <v>0.9977504943476212</v>
      </c>
      <c r="M23">
        <f t="array" ref="M23:M32">TRANSPOSE(EN12:EW12)</f>
        <v>0.79324534836037253</v>
      </c>
      <c r="S23">
        <f>EN16</f>
        <v>0.62650538574555226</v>
      </c>
      <c r="T23">
        <f t="shared" ref="T23:AB32" si="19">EO16</f>
        <v>0.14066539739954689</v>
      </c>
      <c r="U23">
        <f t="shared" si="19"/>
        <v>0.45615647443576773</v>
      </c>
      <c r="V23">
        <f t="shared" si="19"/>
        <v>0.1577597469949138</v>
      </c>
      <c r="W23">
        <f t="shared" si="19"/>
        <v>0.43318666258370991</v>
      </c>
      <c r="X23">
        <f t="shared" si="19"/>
        <v>0.51060316348125645</v>
      </c>
      <c r="Y23">
        <f t="shared" si="19"/>
        <v>0.75283800027503711</v>
      </c>
      <c r="Z23">
        <f t="shared" si="19"/>
        <v>0.95247610985037257</v>
      </c>
      <c r="AA23">
        <f t="shared" si="19"/>
        <v>0.38203578975449343</v>
      </c>
      <c r="AB23">
        <f t="shared" si="19"/>
        <v>0.39050498316473858</v>
      </c>
      <c r="BG23">
        <f t="shared" si="18"/>
        <v>2.9636744942271222E-2</v>
      </c>
      <c r="BH23">
        <f t="shared" si="18"/>
        <v>3.0020681003187482E-2</v>
      </c>
      <c r="BI23">
        <f t="shared" si="18"/>
        <v>4.9517834559692296E-2</v>
      </c>
      <c r="BJ23">
        <f t="shared" si="18"/>
        <v>2.954418076301011E-2</v>
      </c>
      <c r="BM23">
        <f>0.5*$BL$21*B23*B23</f>
        <v>1.9625449918409166E-6</v>
      </c>
      <c r="BN23">
        <f t="shared" ref="BN23:BV32" si="20">0.5*$BL$21*C23*C23</f>
        <v>2.9467307413247602E-7</v>
      </c>
      <c r="BO23">
        <f t="shared" si="20"/>
        <v>1.5691432940723685E-8</v>
      </c>
      <c r="BP23">
        <f t="shared" si="20"/>
        <v>4.9147708178962103E-6</v>
      </c>
      <c r="BQ23">
        <f t="shared" si="20"/>
        <v>1.9853742933298646E-6</v>
      </c>
      <c r="BR23">
        <f t="shared" si="20"/>
        <v>4.4631735914380163E-6</v>
      </c>
      <c r="BS23">
        <f t="shared" si="20"/>
        <v>2.8052818777912068E-7</v>
      </c>
      <c r="BT23">
        <f t="shared" si="20"/>
        <v>2.2672417099234875E-6</v>
      </c>
      <c r="BU23">
        <f t="shared" si="20"/>
        <v>4.6800008870221055E-6</v>
      </c>
      <c r="BV23">
        <f t="shared" si="20"/>
        <v>4.9775302448546133E-6</v>
      </c>
      <c r="BY23">
        <f>$BG$7-$BL$7</f>
        <v>0.16088109735316261</v>
      </c>
      <c r="BZ23">
        <f>$BG$8-$BL$8</f>
        <v>4.1520086077191203E-2</v>
      </c>
      <c r="CA23">
        <f>$BG$9-$BL$9</f>
        <v>8.7108954492420412E-2</v>
      </c>
      <c r="CB23">
        <f>$BG$10-$BL$10</f>
        <v>2.9636744942271222E-2</v>
      </c>
      <c r="CC23">
        <f>$BG$11-$BL$11</f>
        <v>-0.9258068198090551</v>
      </c>
      <c r="CD23">
        <f>$BG$12-$BL$12</f>
        <v>0.20296563211789947</v>
      </c>
      <c r="CE23">
        <f>$BG$13-$BL$13</f>
        <v>8.7078559078794679E-2</v>
      </c>
      <c r="CF23">
        <f>$BG$14-$BL$14</f>
        <v>0.13099098443017809</v>
      </c>
      <c r="CG23">
        <f>$BG$15-$BL$15</f>
        <v>4.5145075419529834E-2</v>
      </c>
      <c r="CH23">
        <f>$BG$16-$BL$16</f>
        <v>0.14047968589760745</v>
      </c>
      <c r="DT23">
        <f t="array" ref="DT23:EC26">TRANSPOSE(DT7:DW16)</f>
        <v>0.16088109735316261</v>
      </c>
      <c r="DU23">
        <v>4.1520086077191203E-2</v>
      </c>
      <c r="DV23">
        <v>8.7108954492420412E-2</v>
      </c>
      <c r="DW23">
        <v>2.9636744942271222E-2</v>
      </c>
      <c r="DX23">
        <v>-0.9258068198090551</v>
      </c>
      <c r="DY23">
        <v>0.20296563211789947</v>
      </c>
      <c r="DZ23">
        <v>8.7078559078794679E-2</v>
      </c>
      <c r="EA23">
        <v>0.13099098443017809</v>
      </c>
      <c r="EB23">
        <v>4.5145075419529834E-2</v>
      </c>
      <c r="EC23">
        <v>0.14047968589760745</v>
      </c>
      <c r="EN23">
        <f>Sheet80!FL23</f>
        <v>0.67338573045818062</v>
      </c>
      <c r="EO23">
        <f>Sheet80!FM23</f>
        <v>0.21115006307438666</v>
      </c>
      <c r="EP23">
        <f>Sheet80!FN23</f>
        <v>0.69476069771556215</v>
      </c>
      <c r="EQ23">
        <f>Sheet80!FO23</f>
        <v>0.96402101636277771</v>
      </c>
      <c r="ER23">
        <f>Sheet80!FP23</f>
        <v>0.53916560001937985</v>
      </c>
      <c r="ES23">
        <f>Sheet80!FQ23</f>
        <v>0.77871388405388675</v>
      </c>
      <c r="ET23">
        <f>Sheet80!FR23</f>
        <v>0.2035650650351529</v>
      </c>
      <c r="EU23">
        <f>Sheet80!FS23</f>
        <v>0.40126973135753469</v>
      </c>
      <c r="EV23">
        <f>Sheet80!FT23</f>
        <v>0.27403665256979398</v>
      </c>
      <c r="EW23">
        <f>Sheet80!FU23</f>
        <v>0.77013453651218144</v>
      </c>
      <c r="EZ23">
        <v>-8.8146430562515671E-2</v>
      </c>
      <c r="FA23">
        <v>1.0334653530442559E-2</v>
      </c>
      <c r="FB23">
        <v>-1.5550127369914124E-2</v>
      </c>
      <c r="FC23">
        <v>6.7984373779431846E-3</v>
      </c>
      <c r="FD23">
        <v>-4.8809249465393721E-3</v>
      </c>
      <c r="FE23">
        <v>5.1164632138397691E-2</v>
      </c>
      <c r="FF23">
        <v>9.3640471369079471E-3</v>
      </c>
      <c r="FG23">
        <v>-5.1506616403063175E-3</v>
      </c>
      <c r="FH23">
        <v>8.3240434219717715E-3</v>
      </c>
      <c r="FI23">
        <v>2.7742330913612306E-2</v>
      </c>
      <c r="FL23">
        <f t="shared" si="15"/>
        <v>0.67347387688874316</v>
      </c>
      <c r="FM23">
        <f t="shared" si="13"/>
        <v>0.21113972842085621</v>
      </c>
      <c r="FN23">
        <f t="shared" si="13"/>
        <v>0.69477624784293202</v>
      </c>
      <c r="FO23">
        <f t="shared" si="13"/>
        <v>0.96401421792539976</v>
      </c>
      <c r="FP23">
        <f t="shared" si="13"/>
        <v>0.5391704809443264</v>
      </c>
      <c r="FQ23">
        <f t="shared" si="13"/>
        <v>0.77866271942174836</v>
      </c>
      <c r="FR23">
        <f t="shared" si="13"/>
        <v>0.20355570098801598</v>
      </c>
      <c r="FS23">
        <f t="shared" si="13"/>
        <v>0.40127488201917499</v>
      </c>
      <c r="FT23">
        <f t="shared" si="13"/>
        <v>0.27402832852637199</v>
      </c>
      <c r="FU23">
        <f t="shared" si="13"/>
        <v>0.77010679418126782</v>
      </c>
    </row>
    <row r="24" spans="1:177">
      <c r="A24">
        <v>23</v>
      </c>
      <c r="B24">
        <v>0.14066539739954689</v>
      </c>
      <c r="C24">
        <v>0.91176871184753394</v>
      </c>
      <c r="D24">
        <v>0.5524150466519312</v>
      </c>
      <c r="E24">
        <v>0.96697655415037265</v>
      </c>
      <c r="F24">
        <v>0.29030016108435081</v>
      </c>
      <c r="G24">
        <v>0.50657018883065719</v>
      </c>
      <c r="H24">
        <v>0.55621559524994435</v>
      </c>
      <c r="I24">
        <v>0.21115006307438666</v>
      </c>
      <c r="J24">
        <v>0.26757770518959023</v>
      </c>
      <c r="K24">
        <v>0.58915775951427107</v>
      </c>
      <c r="M24">
        <v>6.5645078149813615E-2</v>
      </c>
      <c r="S24">
        <f t="shared" ref="S24:S32" si="21">EN17</f>
        <v>0.24276452546963118</v>
      </c>
      <c r="T24">
        <f t="shared" si="19"/>
        <v>0.91176871184753394</v>
      </c>
      <c r="U24">
        <f t="shared" si="19"/>
        <v>0.61894468355698351</v>
      </c>
      <c r="V24">
        <f t="shared" si="19"/>
        <v>0.12335435961506074</v>
      </c>
      <c r="W24">
        <f t="shared" si="19"/>
        <v>0.84817446471709423</v>
      </c>
      <c r="X24">
        <f t="shared" si="19"/>
        <v>0.5706428996190831</v>
      </c>
      <c r="Y24">
        <f t="shared" si="19"/>
        <v>3.8538544743398191E-2</v>
      </c>
      <c r="Z24">
        <f t="shared" si="19"/>
        <v>0.44437428708986304</v>
      </c>
      <c r="AA24">
        <f t="shared" si="19"/>
        <v>0.88511341570256852</v>
      </c>
      <c r="AB24">
        <f t="shared" si="19"/>
        <v>0.23374445045117212</v>
      </c>
      <c r="BG24">
        <f t="shared" si="18"/>
        <v>7.4193180190944855E-2</v>
      </c>
      <c r="BH24">
        <f t="shared" si="18"/>
        <v>9.0717643708214238E-2</v>
      </c>
      <c r="BI24">
        <f t="shared" si="18"/>
        <v>5.1527737335428883E-2</v>
      </c>
      <c r="BJ24">
        <f t="shared" si="18"/>
        <v>6.2192155314774962E-2</v>
      </c>
      <c r="BM24">
        <f t="shared" ref="BM24:BM32" si="22">0.5*$BL$21*B24*B24</f>
        <v>9.8933770127862287E-8</v>
      </c>
      <c r="BN24">
        <f t="shared" si="20"/>
        <v>4.1566109195205573E-6</v>
      </c>
      <c r="BO24">
        <f t="shared" si="20"/>
        <v>1.5258119188372767E-6</v>
      </c>
      <c r="BP24">
        <f t="shared" si="20"/>
        <v>4.6752182813826432E-6</v>
      </c>
      <c r="BQ24">
        <f t="shared" si="20"/>
        <v>4.2137091762800014E-7</v>
      </c>
      <c r="BR24">
        <f t="shared" si="20"/>
        <v>1.2830667810596385E-6</v>
      </c>
      <c r="BS24">
        <f t="shared" si="20"/>
        <v>1.5468789419962496E-6</v>
      </c>
      <c r="BT24">
        <f t="shared" si="20"/>
        <v>2.2292174568158737E-7</v>
      </c>
      <c r="BU24">
        <f t="shared" si="20"/>
        <v>3.5798914157263636E-7</v>
      </c>
      <c r="BV24">
        <f t="shared" si="20"/>
        <v>1.7355343279793785E-6</v>
      </c>
      <c r="BY24">
        <f>$BH$7-$BM$7</f>
        <v>-0.82366231398823209</v>
      </c>
      <c r="BZ24">
        <f>$BH$8-$BM$8</f>
        <v>4.6273818702291504E-2</v>
      </c>
      <c r="CA24">
        <f>$BH$9-$BM$9</f>
        <v>8.3799957287683399E-2</v>
      </c>
      <c r="CB24">
        <f>$BH$10-$BM$10</f>
        <v>3.0020681003187482E-2</v>
      </c>
      <c r="CC24">
        <f>$BH$11-$BM$11</f>
        <v>9.0717643708214238E-2</v>
      </c>
      <c r="CD24">
        <f>$BH$12-$BM$12</f>
        <v>0.28394767696104695</v>
      </c>
      <c r="CE24">
        <f>$BH$13-$BM$13</f>
        <v>3.0374138939461094E-2</v>
      </c>
      <c r="CF24">
        <f>$BH$14-$BM$14</f>
        <v>7.9818709402712906E-2</v>
      </c>
      <c r="CG24">
        <f>$BH$15-$BM$15</f>
        <v>3.6869440964348583E-2</v>
      </c>
      <c r="CH24">
        <f>$BH$16-$BM$16</f>
        <v>0.14184024701928583</v>
      </c>
      <c r="DT24">
        <v>-0.82366231398823209</v>
      </c>
      <c r="DU24">
        <v>4.6273818702291504E-2</v>
      </c>
      <c r="DV24">
        <v>8.3799957287683399E-2</v>
      </c>
      <c r="DW24">
        <v>3.0020681003187482E-2</v>
      </c>
      <c r="DX24">
        <v>9.0717643708214238E-2</v>
      </c>
      <c r="DY24">
        <v>0.28394767696104695</v>
      </c>
      <c r="DZ24">
        <v>3.0374138939461094E-2</v>
      </c>
      <c r="EA24">
        <v>7.9818709402712906E-2</v>
      </c>
      <c r="EB24">
        <v>3.6869440964348583E-2</v>
      </c>
      <c r="EC24">
        <v>0.14184024701928583</v>
      </c>
      <c r="EN24">
        <f>Sheet80!FL24</f>
        <v>0.96747102148044772</v>
      </c>
      <c r="EO24">
        <f>Sheet80!FM24</f>
        <v>0.26757770518959023</v>
      </c>
      <c r="EP24">
        <f>Sheet80!FN24</f>
        <v>0.89259001226838097</v>
      </c>
      <c r="EQ24">
        <f>Sheet80!FO24</f>
        <v>0.12832093748099743</v>
      </c>
      <c r="ER24">
        <f>Sheet80!FP24</f>
        <v>0.53535338089522844</v>
      </c>
      <c r="ES24">
        <f>Sheet80!FQ24</f>
        <v>0.88693355718779809</v>
      </c>
      <c r="ET24">
        <f>Sheet80!FR24</f>
        <v>0.54456477685904126</v>
      </c>
      <c r="EU24">
        <f>Sheet80!FS24</f>
        <v>0.74431289874360851</v>
      </c>
      <c r="EV24">
        <f>Sheet80!FT24</f>
        <v>0.12068533682084896</v>
      </c>
      <c r="EW24">
        <f>Sheet80!FU24</f>
        <v>0.8788634788669859</v>
      </c>
      <c r="EZ24">
        <v>-5.6112381806613668E-2</v>
      </c>
      <c r="FA24">
        <v>2.6670383863407823E-2</v>
      </c>
      <c r="FB24">
        <v>-0.11924770993113366</v>
      </c>
      <c r="FC24">
        <v>1.7932424774702208E-2</v>
      </c>
      <c r="FD24">
        <v>-0.16024010418748741</v>
      </c>
      <c r="FE24">
        <v>0.12719718579640571</v>
      </c>
      <c r="FF24">
        <v>3.292945329448467E-2</v>
      </c>
      <c r="FG24">
        <v>3.3661804258144697E-2</v>
      </c>
      <c r="FH24">
        <v>2.2772451771842901E-2</v>
      </c>
      <c r="FI24">
        <v>7.4436492166246676E-2</v>
      </c>
      <c r="FL24">
        <f t="shared" si="15"/>
        <v>0.96752713386225431</v>
      </c>
      <c r="FM24">
        <f t="shared" si="13"/>
        <v>0.26755103480572684</v>
      </c>
      <c r="FN24">
        <f t="shared" si="13"/>
        <v>0.89270925997831208</v>
      </c>
      <c r="FO24">
        <f t="shared" si="13"/>
        <v>0.12830300505622272</v>
      </c>
      <c r="FP24">
        <f t="shared" si="13"/>
        <v>0.53551362099941591</v>
      </c>
      <c r="FQ24">
        <f t="shared" si="13"/>
        <v>0.88680636000200164</v>
      </c>
      <c r="FR24">
        <f t="shared" si="13"/>
        <v>0.54453184740574678</v>
      </c>
      <c r="FS24">
        <f t="shared" si="13"/>
        <v>0.74427923693935039</v>
      </c>
      <c r="FT24">
        <f t="shared" si="13"/>
        <v>0.12066256436907712</v>
      </c>
      <c r="FU24">
        <f t="shared" si="13"/>
        <v>0.8787890423748197</v>
      </c>
    </row>
    <row r="25" spans="1:177">
      <c r="A25">
        <v>24</v>
      </c>
      <c r="B25">
        <v>0.45615647443576773</v>
      </c>
      <c r="C25">
        <v>0.61894468355698351</v>
      </c>
      <c r="D25">
        <v>2.765403662418868E-2</v>
      </c>
      <c r="E25">
        <v>0.88294474784844468</v>
      </c>
      <c r="F25">
        <v>0.777695107578247</v>
      </c>
      <c r="G25">
        <v>0.45438307847657727</v>
      </c>
      <c r="H25">
        <v>0.99220864920130936</v>
      </c>
      <c r="I25">
        <v>0.69476069771556215</v>
      </c>
      <c r="J25">
        <v>0.89259001226838097</v>
      </c>
      <c r="K25">
        <v>0.72198341557221812</v>
      </c>
      <c r="M25">
        <v>0.13737809164562323</v>
      </c>
      <c r="S25">
        <f t="shared" si="21"/>
        <v>5.6020412245401559E-2</v>
      </c>
      <c r="T25">
        <f t="shared" si="19"/>
        <v>0.5524150466519312</v>
      </c>
      <c r="U25">
        <f t="shared" si="19"/>
        <v>2.765403662418868E-2</v>
      </c>
      <c r="V25">
        <f t="shared" si="19"/>
        <v>1.0821314719231893E-2</v>
      </c>
      <c r="W25">
        <f t="shared" si="19"/>
        <v>0.37375817987566329</v>
      </c>
      <c r="X25">
        <f t="shared" si="19"/>
        <v>0.79159960071409241</v>
      </c>
      <c r="Y25">
        <f t="shared" si="19"/>
        <v>0.49277130904314054</v>
      </c>
      <c r="Z25">
        <f t="shared" si="19"/>
        <v>0.86823754281991439</v>
      </c>
      <c r="AA25">
        <f t="shared" si="19"/>
        <v>0.7223273905492319</v>
      </c>
      <c r="AB25">
        <f t="shared" si="19"/>
        <v>0.66409738808036767</v>
      </c>
      <c r="BG25">
        <f t="shared" si="18"/>
        <v>0.20296563211789947</v>
      </c>
      <c r="BH25">
        <f t="shared" si="18"/>
        <v>0.28394767696104695</v>
      </c>
      <c r="BI25">
        <f t="shared" si="18"/>
        <v>0.15248682010518783</v>
      </c>
      <c r="BJ25">
        <f t="shared" si="18"/>
        <v>0.17723229676200508</v>
      </c>
      <c r="BM25">
        <f t="shared" si="22"/>
        <v>1.0403936458483462E-6</v>
      </c>
      <c r="BN25">
        <f t="shared" si="20"/>
        <v>1.9154626065172722E-6</v>
      </c>
      <c r="BO25">
        <f t="shared" si="20"/>
        <v>3.8237287080598448E-9</v>
      </c>
      <c r="BP25">
        <f t="shared" si="20"/>
        <v>3.8979571387657677E-6</v>
      </c>
      <c r="BQ25">
        <f t="shared" si="20"/>
        <v>3.0240484017557062E-6</v>
      </c>
      <c r="BR25">
        <f t="shared" si="20"/>
        <v>1.032319910029257E-6</v>
      </c>
      <c r="BS25">
        <f t="shared" si="20"/>
        <v>4.9223900177494355E-6</v>
      </c>
      <c r="BT25">
        <f t="shared" si="20"/>
        <v>2.4134621354510741E-6</v>
      </c>
      <c r="BU25">
        <f t="shared" si="20"/>
        <v>3.9835846500063429E-6</v>
      </c>
      <c r="BV25">
        <f t="shared" si="20"/>
        <v>2.6063002618066315E-6</v>
      </c>
      <c r="BY25">
        <f>$BI$7-$BN$7</f>
        <v>0.16201550069588744</v>
      </c>
      <c r="BZ25">
        <f>$BI$8-$BN$8</f>
        <v>7.4795971479650739E-2</v>
      </c>
      <c r="CA25">
        <f>$BI$9-$BN$9</f>
        <v>0.12949679509605916</v>
      </c>
      <c r="CB25">
        <f>$BI$10-$BN$10</f>
        <v>4.9517834559692296E-2</v>
      </c>
      <c r="CC25">
        <f>$BI$11-$BN$11</f>
        <v>5.1527737335428883E-2</v>
      </c>
      <c r="CD25">
        <f>$BI$12-$BN$12</f>
        <v>0.15248682010518783</v>
      </c>
      <c r="CE25">
        <f>$BI$13-$BN$13</f>
        <v>8.1843598646263171E-2</v>
      </c>
      <c r="CF25">
        <f>$BI$14-$BN$14</f>
        <v>-0.87705854019677287</v>
      </c>
      <c r="CG25">
        <f>$BI$15-$BN$15</f>
        <v>6.0511141157721896E-2</v>
      </c>
      <c r="CH25">
        <f>$BI$16-$BN$16</f>
        <v>0.11486314112088139</v>
      </c>
      <c r="DT25">
        <v>0.16201550069588744</v>
      </c>
      <c r="DU25">
        <v>7.4795971479650739E-2</v>
      </c>
      <c r="DV25">
        <v>0.12949679509605916</v>
      </c>
      <c r="DW25">
        <v>4.9517834559692296E-2</v>
      </c>
      <c r="DX25">
        <v>5.1527737335428883E-2</v>
      </c>
      <c r="DY25">
        <v>0.15248682010518783</v>
      </c>
      <c r="DZ25">
        <v>8.1843598646263171E-2</v>
      </c>
      <c r="EA25">
        <v>-0.87705854019677287</v>
      </c>
      <c r="EB25">
        <v>6.0511141157721896E-2</v>
      </c>
      <c r="EC25">
        <v>0.11486314112088139</v>
      </c>
      <c r="EN25">
        <f>Sheet80!FL25</f>
        <v>0.9977504943476212</v>
      </c>
      <c r="EO25">
        <f>Sheet80!FM25</f>
        <v>0.58915775951427107</v>
      </c>
      <c r="EP25">
        <f>Sheet80!FN25</f>
        <v>0.72198341557221812</v>
      </c>
      <c r="EQ25">
        <f>Sheet80!FO25</f>
        <v>0.12050915169756614</v>
      </c>
      <c r="ER25">
        <f>Sheet80!FP25</f>
        <v>0.1515704522068769</v>
      </c>
      <c r="ES25">
        <f>Sheet80!FQ25</f>
        <v>0.53412681413298568</v>
      </c>
      <c r="ET25">
        <f>Sheet80!FR25</f>
        <v>0.23505207167401226</v>
      </c>
      <c r="EU25">
        <f>Sheet80!FS25</f>
        <v>0.14504079244055301</v>
      </c>
      <c r="EV25">
        <f>Sheet80!FT25</f>
        <v>0.24019297333858677</v>
      </c>
      <c r="EW25">
        <f>Sheet80!FU25</f>
        <v>0.63207785248071646</v>
      </c>
      <c r="EZ25">
        <v>-4.9524708440429915E-2</v>
      </c>
      <c r="FA25">
        <v>2.8051800935707555E-2</v>
      </c>
      <c r="FB25">
        <v>-0.14125379711944541</v>
      </c>
      <c r="FC25">
        <v>1.8533919139580385E-2</v>
      </c>
      <c r="FD25">
        <v>-2.0488316447292508E-2</v>
      </c>
      <c r="FE25">
        <v>0.1128974529491369</v>
      </c>
      <c r="FF25">
        <v>2.8442477358568814E-2</v>
      </c>
      <c r="FG25">
        <v>-6.4131781069910548E-2</v>
      </c>
      <c r="FH25">
        <v>2.2078244790698552E-2</v>
      </c>
      <c r="FI25">
        <v>6.5394707903386154E-2</v>
      </c>
      <c r="FL25">
        <f t="shared" si="15"/>
        <v>0.99780001905606164</v>
      </c>
      <c r="FM25">
        <f t="shared" si="13"/>
        <v>0.58912970771333539</v>
      </c>
      <c r="FN25">
        <f t="shared" si="13"/>
        <v>0.72212466936933761</v>
      </c>
      <c r="FO25">
        <f t="shared" si="13"/>
        <v>0.12049061777842655</v>
      </c>
      <c r="FP25">
        <f t="shared" si="13"/>
        <v>0.1515909405233242</v>
      </c>
      <c r="FQ25">
        <f t="shared" si="13"/>
        <v>0.5340139166800365</v>
      </c>
      <c r="FR25">
        <f t="shared" si="13"/>
        <v>0.2350236291966537</v>
      </c>
      <c r="FS25">
        <f t="shared" si="13"/>
        <v>0.14510492422162291</v>
      </c>
      <c r="FT25">
        <f t="shared" si="13"/>
        <v>0.24017089509379608</v>
      </c>
      <c r="FU25">
        <f t="shared" si="13"/>
        <v>0.63201245777281312</v>
      </c>
    </row>
    <row r="26" spans="1:177">
      <c r="A26">
        <v>25</v>
      </c>
      <c r="B26">
        <v>0.1577597469949138</v>
      </c>
      <c r="C26">
        <v>0.12335435961506074</v>
      </c>
      <c r="D26">
        <v>1.0821314719231893E-2</v>
      </c>
      <c r="E26">
        <v>0.9227377538145618</v>
      </c>
      <c r="F26">
        <v>0.66129949276380484</v>
      </c>
      <c r="G26">
        <v>0.7526137059629241</v>
      </c>
      <c r="H26">
        <v>0.33651543354052066</v>
      </c>
      <c r="I26">
        <v>0.96402101636277771</v>
      </c>
      <c r="J26">
        <v>0.12832093748099743</v>
      </c>
      <c r="K26">
        <v>0.12050915169756614</v>
      </c>
      <c r="M26">
        <v>0.28973993466114911</v>
      </c>
      <c r="S26">
        <f t="shared" si="21"/>
        <v>0.99144044883151805</v>
      </c>
      <c r="T26">
        <f t="shared" si="19"/>
        <v>0.96697655415037265</v>
      </c>
      <c r="U26">
        <f t="shared" si="19"/>
        <v>0.88294474784844468</v>
      </c>
      <c r="V26">
        <f t="shared" si="19"/>
        <v>0.9227377538145618</v>
      </c>
      <c r="W26">
        <f t="shared" si="19"/>
        <v>0.35582670350693812</v>
      </c>
      <c r="X26">
        <f t="shared" si="19"/>
        <v>0.81174184858247722</v>
      </c>
      <c r="Y26">
        <f t="shared" si="19"/>
        <v>0.65060359363465103</v>
      </c>
      <c r="Z26">
        <f t="shared" si="19"/>
        <v>0.792074654993843</v>
      </c>
      <c r="AA26">
        <f t="shared" si="19"/>
        <v>0.80873656066088029</v>
      </c>
      <c r="AB26">
        <f t="shared" si="19"/>
        <v>0.61301705205107504</v>
      </c>
      <c r="BG26">
        <f t="shared" si="18"/>
        <v>8.7078559078794679E-2</v>
      </c>
      <c r="BH26">
        <f t="shared" si="18"/>
        <v>3.0374138939461094E-2</v>
      </c>
      <c r="BI26">
        <f t="shared" si="18"/>
        <v>8.1843598646263171E-2</v>
      </c>
      <c r="BJ26">
        <f t="shared" si="18"/>
        <v>4.2738747337256626E-2</v>
      </c>
      <c r="BM26">
        <f t="shared" si="22"/>
        <v>1.2444068885949606E-7</v>
      </c>
      <c r="BN26">
        <f t="shared" si="20"/>
        <v>7.6081490180208637E-8</v>
      </c>
      <c r="BO26">
        <f t="shared" si="20"/>
        <v>5.8550426126332415E-10</v>
      </c>
      <c r="BP26">
        <f t="shared" si="20"/>
        <v>4.257224811573714E-6</v>
      </c>
      <c r="BQ26">
        <f t="shared" si="20"/>
        <v>2.1865850956483281E-6</v>
      </c>
      <c r="BR26">
        <f t="shared" si="20"/>
        <v>2.832136952016234E-6</v>
      </c>
      <c r="BS26">
        <f t="shared" si="20"/>
        <v>5.6621318505482299E-7</v>
      </c>
      <c r="BT26">
        <f t="shared" si="20"/>
        <v>4.6466825999456157E-6</v>
      </c>
      <c r="BU26">
        <f t="shared" si="20"/>
        <v>8.2331314980010263E-8</v>
      </c>
      <c r="BV26">
        <f t="shared" si="20"/>
        <v>7.2612278214335048E-8</v>
      </c>
      <c r="BY26">
        <f>$BJ$7-$BO$7</f>
        <v>0.28059302893604943</v>
      </c>
      <c r="BZ26">
        <f>$BJ$8-$BO$8</f>
        <v>4.5082460189078299E-2</v>
      </c>
      <c r="CA26">
        <f>$BJ$9-$BO$9</f>
        <v>-0.85143102947372618</v>
      </c>
      <c r="CB26">
        <f>$BJ$10-$BO$10</f>
        <v>2.954418076301011E-2</v>
      </c>
      <c r="CC26">
        <f>$BJ$11-$BO$11</f>
        <v>6.2192155314774962E-2</v>
      </c>
      <c r="CD26">
        <f>$BJ$12-$BO$12</f>
        <v>0.17723229676200508</v>
      </c>
      <c r="CE26">
        <f>$BJ$13-$BO$13</f>
        <v>4.2738747337256626E-2</v>
      </c>
      <c r="CF26">
        <f>$BJ$14-$BO$14</f>
        <v>8.4196674092766141E-2</v>
      </c>
      <c r="CG26">
        <f>$BJ$15-$BO$15</f>
        <v>3.0644139616684753E-2</v>
      </c>
      <c r="CH26">
        <f>$BJ$16-$BO$16</f>
        <v>9.9207346462100721E-2</v>
      </c>
      <c r="DT26">
        <v>0.28059302893604943</v>
      </c>
      <c r="DU26">
        <v>4.5082460189078299E-2</v>
      </c>
      <c r="DV26">
        <v>-0.85143102947372618</v>
      </c>
      <c r="DW26">
        <v>2.954418076301011E-2</v>
      </c>
      <c r="DX26">
        <v>6.2192155314774962E-2</v>
      </c>
      <c r="DY26">
        <v>0.17723229676200508</v>
      </c>
      <c r="DZ26">
        <v>4.2738747337256626E-2</v>
      </c>
      <c r="EA26">
        <v>8.4196674092766141E-2</v>
      </c>
      <c r="EB26">
        <v>3.0644139616684753E-2</v>
      </c>
      <c r="EC26">
        <v>9.9207346462100721E-2</v>
      </c>
    </row>
    <row r="27" spans="1:177">
      <c r="A27">
        <v>26</v>
      </c>
      <c r="B27">
        <v>0.43318666258370991</v>
      </c>
      <c r="C27">
        <v>0.84817446471709423</v>
      </c>
      <c r="D27">
        <v>0.37375817987566329</v>
      </c>
      <c r="E27">
        <v>0.35582670350693812</v>
      </c>
      <c r="F27">
        <v>0.49851633885932778</v>
      </c>
      <c r="G27">
        <v>0.4618089293000166</v>
      </c>
      <c r="H27">
        <v>1.4228654516934998E-3</v>
      </c>
      <c r="I27">
        <v>0.53916560001937985</v>
      </c>
      <c r="J27">
        <v>0.53535338089522844</v>
      </c>
      <c r="K27">
        <v>0.1515704522068769</v>
      </c>
      <c r="M27">
        <v>0.80444865008343525</v>
      </c>
      <c r="S27">
        <f t="shared" si="21"/>
        <v>0.63013876143748915</v>
      </c>
      <c r="T27">
        <f t="shared" si="19"/>
        <v>0.29030016108435081</v>
      </c>
      <c r="U27">
        <f t="shared" si="19"/>
        <v>0.777695107578247</v>
      </c>
      <c r="V27">
        <f t="shared" si="19"/>
        <v>0.66129949276380484</v>
      </c>
      <c r="W27">
        <f t="shared" si="19"/>
        <v>0.49851633885932778</v>
      </c>
      <c r="X27">
        <f t="shared" si="19"/>
        <v>0.45676327468239231</v>
      </c>
      <c r="Y27">
        <f t="shared" si="19"/>
        <v>0.32791921791500622</v>
      </c>
      <c r="Z27">
        <f t="shared" si="19"/>
        <v>0.54516838281300817</v>
      </c>
      <c r="AA27">
        <f t="shared" si="19"/>
        <v>0.38555197542261654</v>
      </c>
      <c r="AB27">
        <f t="shared" si="19"/>
        <v>0.10148278564595538</v>
      </c>
      <c r="BG27">
        <f t="shared" si="18"/>
        <v>0.13099098443017809</v>
      </c>
      <c r="BH27">
        <f t="shared" si="18"/>
        <v>7.9818709402712906E-2</v>
      </c>
      <c r="BI27">
        <f t="shared" si="18"/>
        <v>0.12294145980322714</v>
      </c>
      <c r="BJ27">
        <f t="shared" si="18"/>
        <v>8.4196674092766141E-2</v>
      </c>
      <c r="BM27">
        <f t="shared" si="22"/>
        <v>9.382534232020648E-7</v>
      </c>
      <c r="BN27">
        <f t="shared" si="20"/>
        <v>3.5969996129906473E-6</v>
      </c>
      <c r="BO27">
        <f t="shared" si="20"/>
        <v>6.9847588511984346E-7</v>
      </c>
      <c r="BP27">
        <f t="shared" si="20"/>
        <v>6.3306321464307228E-7</v>
      </c>
      <c r="BQ27">
        <f t="shared" si="20"/>
        <v>1.2425927005485406E-6</v>
      </c>
      <c r="BR27">
        <f t="shared" si="20"/>
        <v>1.0663374359061389E-6</v>
      </c>
      <c r="BS27">
        <f t="shared" si="20"/>
        <v>1.0122730468114737E-11</v>
      </c>
      <c r="BT27">
        <f t="shared" si="20"/>
        <v>1.4534977212212895E-6</v>
      </c>
      <c r="BU27">
        <f t="shared" si="20"/>
        <v>1.4330162121797578E-6</v>
      </c>
      <c r="BV27">
        <f t="shared" si="20"/>
        <v>1.1486800991098579E-7</v>
      </c>
    </row>
    <row r="28" spans="1:177">
      <c r="A28">
        <v>27</v>
      </c>
      <c r="B28">
        <v>0.51060316348125645</v>
      </c>
      <c r="C28">
        <v>0.5706428996190831</v>
      </c>
      <c r="D28">
        <v>0.79159960071409241</v>
      </c>
      <c r="E28">
        <v>0.81174184858247722</v>
      </c>
      <c r="F28">
        <v>0.45676327468239231</v>
      </c>
      <c r="G28">
        <v>0.95786946281632424</v>
      </c>
      <c r="H28">
        <v>5.816835049953635E-2</v>
      </c>
      <c r="I28">
        <v>0.77871388405388675</v>
      </c>
      <c r="J28">
        <v>0.88693355718779809</v>
      </c>
      <c r="K28">
        <v>0.53412681413298568</v>
      </c>
      <c r="M28">
        <v>0.87224492601551806</v>
      </c>
      <c r="S28">
        <f t="shared" si="21"/>
        <v>0.94479347917288425</v>
      </c>
      <c r="T28">
        <f t="shared" si="19"/>
        <v>0.50657018883065719</v>
      </c>
      <c r="U28">
        <f t="shared" si="19"/>
        <v>0.45438307847657727</v>
      </c>
      <c r="V28">
        <f t="shared" si="19"/>
        <v>0.7526137059629241</v>
      </c>
      <c r="W28">
        <f t="shared" si="19"/>
        <v>0.4618089293000166</v>
      </c>
      <c r="X28">
        <f t="shared" si="19"/>
        <v>0.95786946281632424</v>
      </c>
      <c r="Y28">
        <f t="shared" si="19"/>
        <v>0.35279417252645257</v>
      </c>
      <c r="Z28">
        <f t="shared" si="19"/>
        <v>0.86320785167575198</v>
      </c>
      <c r="AA28">
        <f t="shared" si="19"/>
        <v>0.13911105493062489</v>
      </c>
      <c r="AB28">
        <f t="shared" si="19"/>
        <v>0.98795983169085899</v>
      </c>
      <c r="BG28">
        <f t="shared" si="18"/>
        <v>4.5145075419529834E-2</v>
      </c>
      <c r="BH28">
        <f t="shared" si="18"/>
        <v>3.6869440964348583E-2</v>
      </c>
      <c r="BI28">
        <f t="shared" si="18"/>
        <v>6.0511141157721896E-2</v>
      </c>
      <c r="BJ28">
        <f t="shared" si="18"/>
        <v>3.0644139616684753E-2</v>
      </c>
      <c r="BM28">
        <f t="shared" si="22"/>
        <v>1.3035779527853335E-6</v>
      </c>
      <c r="BN28">
        <f t="shared" si="20"/>
        <v>1.6281665944283749E-6</v>
      </c>
      <c r="BO28">
        <f t="shared" si="20"/>
        <v>3.1331496392535524E-6</v>
      </c>
      <c r="BP28">
        <f t="shared" si="20"/>
        <v>3.2946241437004876E-6</v>
      </c>
      <c r="BQ28">
        <f t="shared" si="20"/>
        <v>1.0431634454929129E-6</v>
      </c>
      <c r="BR28">
        <f t="shared" si="20"/>
        <v>4.5875695389801681E-6</v>
      </c>
      <c r="BS28">
        <f t="shared" si="20"/>
        <v>1.6917784999184553E-8</v>
      </c>
      <c r="BT28">
        <f t="shared" si="20"/>
        <v>3.0319765660914515E-6</v>
      </c>
      <c r="BU28">
        <f t="shared" si="20"/>
        <v>3.9332556743290054E-6</v>
      </c>
      <c r="BV28">
        <f t="shared" si="20"/>
        <v>1.4264572678792652E-6</v>
      </c>
    </row>
    <row r="29" spans="1:177">
      <c r="A29">
        <v>28</v>
      </c>
      <c r="B29">
        <v>0.75283800027503711</v>
      </c>
      <c r="C29">
        <v>3.8538544743398191E-2</v>
      </c>
      <c r="D29">
        <v>0.49277130904314054</v>
      </c>
      <c r="E29">
        <v>0.65060359363465103</v>
      </c>
      <c r="F29">
        <v>0.32791921791500622</v>
      </c>
      <c r="G29">
        <v>0.35279417252645257</v>
      </c>
      <c r="H29">
        <v>0.63203809981494297</v>
      </c>
      <c r="I29">
        <v>0.2035650650351529</v>
      </c>
      <c r="J29">
        <v>0.54456477685904126</v>
      </c>
      <c r="K29">
        <v>0.23505207167401226</v>
      </c>
      <c r="M29">
        <v>0.41183945649051668</v>
      </c>
      <c r="S29">
        <f t="shared" si="21"/>
        <v>0.23686628623724426</v>
      </c>
      <c r="T29">
        <f t="shared" si="19"/>
        <v>0.55621559524994435</v>
      </c>
      <c r="U29">
        <f t="shared" si="19"/>
        <v>0.99220864920130936</v>
      </c>
      <c r="V29">
        <f t="shared" si="19"/>
        <v>0.33651543354052066</v>
      </c>
      <c r="W29">
        <f t="shared" si="19"/>
        <v>1.4228654516934998E-3</v>
      </c>
      <c r="X29">
        <f t="shared" si="19"/>
        <v>5.816835049953635E-2</v>
      </c>
      <c r="Y29">
        <f t="shared" si="19"/>
        <v>0.63203809981494297</v>
      </c>
      <c r="Z29">
        <f t="shared" si="19"/>
        <v>0.73159052057688378</v>
      </c>
      <c r="AA29">
        <f t="shared" si="19"/>
        <v>0.2069754076735259</v>
      </c>
      <c r="AB29">
        <f t="shared" si="19"/>
        <v>0.60434500627646082</v>
      </c>
      <c r="BG29">
        <f t="shared" si="18"/>
        <v>0.14047968589760745</v>
      </c>
      <c r="BH29">
        <f t="shared" si="18"/>
        <v>0.14184024701928583</v>
      </c>
      <c r="BI29">
        <f t="shared" si="18"/>
        <v>0.11486314112088139</v>
      </c>
      <c r="BJ29">
        <f t="shared" si="18"/>
        <v>9.9207346462100721E-2</v>
      </c>
      <c r="BM29">
        <f t="shared" si="22"/>
        <v>2.8338252732905844E-6</v>
      </c>
      <c r="BN29">
        <f t="shared" si="20"/>
        <v>7.4260971546945223E-9</v>
      </c>
      <c r="BO29">
        <f t="shared" si="20"/>
        <v>1.2141178150804517E-6</v>
      </c>
      <c r="BP29">
        <f t="shared" si="20"/>
        <v>2.1164251802516108E-6</v>
      </c>
      <c r="BQ29">
        <f t="shared" si="20"/>
        <v>5.3765506738994677E-7</v>
      </c>
      <c r="BR29">
        <f t="shared" si="20"/>
        <v>6.22318640843122E-7</v>
      </c>
      <c r="BS29">
        <f t="shared" si="20"/>
        <v>1.9973607980884193E-6</v>
      </c>
      <c r="BT29">
        <f t="shared" si="20"/>
        <v>2.0719367851383014E-7</v>
      </c>
      <c r="BU29">
        <f t="shared" si="20"/>
        <v>1.4827539809776871E-6</v>
      </c>
      <c r="BV29">
        <f t="shared" si="20"/>
        <v>2.7624738199122504E-7</v>
      </c>
    </row>
    <row r="30" spans="1:177">
      <c r="A30">
        <v>29</v>
      </c>
      <c r="B30">
        <v>0.95247610985037257</v>
      </c>
      <c r="C30">
        <v>0.44437428708986304</v>
      </c>
      <c r="D30">
        <v>0.86823754281991439</v>
      </c>
      <c r="E30">
        <v>0.792074654993843</v>
      </c>
      <c r="F30">
        <v>0.54516838281300817</v>
      </c>
      <c r="G30">
        <v>0.86320785167575198</v>
      </c>
      <c r="H30">
        <v>0.73159052057688378</v>
      </c>
      <c r="I30">
        <v>0.40126973135753469</v>
      </c>
      <c r="J30">
        <v>0.74431289874360851</v>
      </c>
      <c r="K30">
        <v>0.14504079244055301</v>
      </c>
      <c r="M30">
        <v>5.5169509548203405E-2</v>
      </c>
      <c r="S30">
        <f t="shared" si="21"/>
        <v>0.67338573045818062</v>
      </c>
      <c r="T30">
        <f t="shared" si="19"/>
        <v>0.21115006307438666</v>
      </c>
      <c r="U30">
        <f t="shared" si="19"/>
        <v>0.69476069771556215</v>
      </c>
      <c r="V30">
        <f t="shared" si="19"/>
        <v>0.96402101636277771</v>
      </c>
      <c r="W30">
        <f t="shared" si="19"/>
        <v>0.53916560001937985</v>
      </c>
      <c r="X30">
        <f t="shared" si="19"/>
        <v>0.77871388405388675</v>
      </c>
      <c r="Y30">
        <f t="shared" si="19"/>
        <v>0.2035650650351529</v>
      </c>
      <c r="Z30">
        <f t="shared" si="19"/>
        <v>0.40126973135753469</v>
      </c>
      <c r="AA30">
        <f t="shared" si="19"/>
        <v>0.27403665256979398</v>
      </c>
      <c r="AB30">
        <f t="shared" si="19"/>
        <v>0.77013453651218144</v>
      </c>
      <c r="BM30">
        <f t="shared" si="22"/>
        <v>4.5360536991784956E-6</v>
      </c>
      <c r="BN30">
        <f t="shared" si="20"/>
        <v>9.8734253513312021E-7</v>
      </c>
      <c r="BO30">
        <f t="shared" si="20"/>
        <v>3.7691821538098137E-6</v>
      </c>
      <c r="BP30">
        <f t="shared" si="20"/>
        <v>3.1369112954180772E-6</v>
      </c>
      <c r="BQ30">
        <f t="shared" si="20"/>
        <v>1.4860428280947533E-6</v>
      </c>
      <c r="BR30">
        <f t="shared" si="20"/>
        <v>3.7256389759733353E-6</v>
      </c>
      <c r="BS30">
        <f t="shared" si="20"/>
        <v>2.6761234489897792E-6</v>
      </c>
      <c r="BT30">
        <f t="shared" si="20"/>
        <v>8.0508698651874038E-7</v>
      </c>
      <c r="BU30">
        <f t="shared" si="20"/>
        <v>2.7700084561805662E-6</v>
      </c>
      <c r="BV30">
        <f t="shared" si="20"/>
        <v>1.051841573589179E-7</v>
      </c>
    </row>
    <row r="31" spans="1:177">
      <c r="A31">
        <v>30</v>
      </c>
      <c r="B31">
        <v>0.38203578975449343</v>
      </c>
      <c r="C31">
        <v>0.88511341570256852</v>
      </c>
      <c r="D31">
        <v>0.7223273905492319</v>
      </c>
      <c r="E31">
        <v>0.80873656066088029</v>
      </c>
      <c r="F31">
        <v>0.38555197542261654</v>
      </c>
      <c r="G31">
        <v>0.13911105493062489</v>
      </c>
      <c r="H31">
        <v>0.2069754076735259</v>
      </c>
      <c r="I31">
        <v>0.27403665256979398</v>
      </c>
      <c r="J31">
        <v>0.12068533682084896</v>
      </c>
      <c r="K31">
        <v>0.24019297333858677</v>
      </c>
      <c r="M31">
        <v>0.22617125972441954</v>
      </c>
      <c r="S31">
        <f t="shared" si="21"/>
        <v>0.96747102148044772</v>
      </c>
      <c r="T31">
        <f t="shared" si="19"/>
        <v>0.26757770518959023</v>
      </c>
      <c r="U31">
        <f t="shared" si="19"/>
        <v>0.89259001226838097</v>
      </c>
      <c r="V31">
        <f t="shared" si="19"/>
        <v>0.12832093748099743</v>
      </c>
      <c r="W31">
        <f t="shared" si="19"/>
        <v>0.53535338089522844</v>
      </c>
      <c r="X31">
        <f t="shared" si="19"/>
        <v>0.88693355718779809</v>
      </c>
      <c r="Y31">
        <f t="shared" si="19"/>
        <v>0.54456477685904126</v>
      </c>
      <c r="Z31">
        <f t="shared" si="19"/>
        <v>0.74431289874360851</v>
      </c>
      <c r="AA31">
        <f t="shared" si="19"/>
        <v>0.12068533682084896</v>
      </c>
      <c r="AB31">
        <f t="shared" si="19"/>
        <v>0.8788634788669859</v>
      </c>
      <c r="BM31">
        <f t="shared" si="22"/>
        <v>7.2975672326669755E-7</v>
      </c>
      <c r="BN31">
        <f t="shared" si="20"/>
        <v>3.9171287932833392E-6</v>
      </c>
      <c r="BO31">
        <f t="shared" si="20"/>
        <v>2.6087842956883132E-6</v>
      </c>
      <c r="BP31">
        <f t="shared" si="20"/>
        <v>3.2702741227479489E-6</v>
      </c>
      <c r="BQ31">
        <f t="shared" si="20"/>
        <v>7.4325162876140958E-7</v>
      </c>
      <c r="BR31">
        <f t="shared" si="20"/>
        <v>9.6759428019556698E-8</v>
      </c>
      <c r="BS31">
        <f t="shared" si="20"/>
        <v>2.1419409690811125E-7</v>
      </c>
      <c r="BT31">
        <f t="shared" si="20"/>
        <v>3.754804347582899E-7</v>
      </c>
      <c r="BU31">
        <f t="shared" si="20"/>
        <v>7.2824752617808831E-8</v>
      </c>
      <c r="BV31">
        <f t="shared" si="20"/>
        <v>2.8846332220615534E-7</v>
      </c>
    </row>
    <row r="32" spans="1:177">
      <c r="A32">
        <v>31</v>
      </c>
      <c r="B32">
        <v>0.39050498316473858</v>
      </c>
      <c r="C32">
        <v>0.23374445045117212</v>
      </c>
      <c r="D32">
        <v>0.66409738808036767</v>
      </c>
      <c r="E32">
        <v>0.61301705205107504</v>
      </c>
      <c r="F32">
        <v>0.10148278564595538</v>
      </c>
      <c r="G32">
        <v>0.98795983169085899</v>
      </c>
      <c r="H32">
        <v>0.60434500627646082</v>
      </c>
      <c r="I32">
        <v>0.77013453651218144</v>
      </c>
      <c r="J32">
        <v>0.8788634788669859</v>
      </c>
      <c r="K32">
        <v>0.63207785248071646</v>
      </c>
      <c r="M32">
        <v>0.64897431432504959</v>
      </c>
      <c r="S32">
        <f t="shared" si="21"/>
        <v>0.9977504943476212</v>
      </c>
      <c r="T32">
        <f t="shared" si="19"/>
        <v>0.58915775951427107</v>
      </c>
      <c r="U32">
        <f t="shared" si="19"/>
        <v>0.72198341557221812</v>
      </c>
      <c r="V32">
        <f t="shared" si="19"/>
        <v>0.12050915169756614</v>
      </c>
      <c r="W32">
        <f t="shared" si="19"/>
        <v>0.1515704522068769</v>
      </c>
      <c r="X32">
        <f t="shared" si="19"/>
        <v>0.53412681413298568</v>
      </c>
      <c r="Y32">
        <f t="shared" si="19"/>
        <v>0.23505207167401226</v>
      </c>
      <c r="Z32">
        <f t="shared" si="19"/>
        <v>0.14504079244055301</v>
      </c>
      <c r="AA32">
        <f t="shared" si="19"/>
        <v>0.24019297333858677</v>
      </c>
      <c r="AB32">
        <f t="shared" si="19"/>
        <v>0.63207785248071646</v>
      </c>
      <c r="BG32">
        <f>IF(BG20&gt;(1-0.000000000001),(1-0.000000000001),BG20)</f>
        <v>0.16088109735316261</v>
      </c>
      <c r="BH32">
        <f t="shared" ref="BH32:BJ32" si="23">IF(BH20&gt;(1-0.000000000001),(1-0.000000000001),BH20)</f>
        <v>0.17633768601176794</v>
      </c>
      <c r="BI32">
        <f t="shared" si="23"/>
        <v>0.16201550069588744</v>
      </c>
      <c r="BJ32">
        <f t="shared" si="23"/>
        <v>0.28059302893604943</v>
      </c>
      <c r="BM32">
        <f t="shared" si="22"/>
        <v>7.6247070938246391E-7</v>
      </c>
      <c r="BN32">
        <f t="shared" si="20"/>
        <v>2.7318234058360229E-7</v>
      </c>
      <c r="BO32">
        <f t="shared" si="20"/>
        <v>2.2051267042758326E-6</v>
      </c>
      <c r="BP32">
        <f t="shared" si="20"/>
        <v>1.8789495305269523E-6</v>
      </c>
      <c r="BQ32">
        <f t="shared" si="20"/>
        <v>5.1493778912314643E-8</v>
      </c>
      <c r="BR32">
        <f t="shared" si="20"/>
        <v>4.8803231451731523E-6</v>
      </c>
      <c r="BS32">
        <f t="shared" si="20"/>
        <v>1.8261644330564774E-6</v>
      </c>
      <c r="BT32">
        <f t="shared" si="20"/>
        <v>2.965536021644163E-6</v>
      </c>
      <c r="BU32">
        <f t="shared" si="20"/>
        <v>3.8620050724309054E-6</v>
      </c>
      <c r="BV32">
        <f t="shared" si="20"/>
        <v>1.9976120579831721E-6</v>
      </c>
    </row>
    <row r="33" spans="1:62">
      <c r="A33">
        <v>32</v>
      </c>
      <c r="BG33">
        <f t="shared" ref="BG33:BJ41" si="24">IF(BG21&gt;(1-0.000000000001),(1-0.000000000001),BG21)</f>
        <v>4.1520086077191203E-2</v>
      </c>
      <c r="BH33">
        <f t="shared" si="24"/>
        <v>4.6273818702291504E-2</v>
      </c>
      <c r="BI33">
        <f t="shared" si="24"/>
        <v>7.4795971479650739E-2</v>
      </c>
      <c r="BJ33">
        <f t="shared" si="24"/>
        <v>4.5082460189078299E-2</v>
      </c>
    </row>
    <row r="34" spans="1:62">
      <c r="BG34">
        <f t="shared" si="24"/>
        <v>8.7108954492420412E-2</v>
      </c>
      <c r="BH34">
        <f t="shared" si="24"/>
        <v>8.3799957287683399E-2</v>
      </c>
      <c r="BI34">
        <f t="shared" si="24"/>
        <v>0.12949679509605916</v>
      </c>
      <c r="BJ34">
        <f t="shared" si="24"/>
        <v>0.1485689705262738</v>
      </c>
    </row>
    <row r="35" spans="1:62">
      <c r="BG35">
        <f t="shared" si="24"/>
        <v>2.9636744942271222E-2</v>
      </c>
      <c r="BH35">
        <f t="shared" si="24"/>
        <v>3.0020681003187482E-2</v>
      </c>
      <c r="BI35">
        <f t="shared" si="24"/>
        <v>4.9517834559692296E-2</v>
      </c>
      <c r="BJ35">
        <f t="shared" si="24"/>
        <v>2.954418076301011E-2</v>
      </c>
    </row>
    <row r="36" spans="1:62">
      <c r="BG36">
        <f t="shared" si="24"/>
        <v>7.4193180190944855E-2</v>
      </c>
      <c r="BH36">
        <f t="shared" si="24"/>
        <v>9.0717643708214238E-2</v>
      </c>
      <c r="BI36">
        <f t="shared" si="24"/>
        <v>5.1527737335428883E-2</v>
      </c>
      <c r="BJ36">
        <f t="shared" si="24"/>
        <v>6.2192155314774962E-2</v>
      </c>
    </row>
    <row r="37" spans="1:62">
      <c r="BG37">
        <f t="shared" si="24"/>
        <v>0.20296563211789947</v>
      </c>
      <c r="BH37">
        <f t="shared" si="24"/>
        <v>0.28394767696104695</v>
      </c>
      <c r="BI37">
        <f t="shared" si="24"/>
        <v>0.15248682010518783</v>
      </c>
      <c r="BJ37">
        <f t="shared" si="24"/>
        <v>0.17723229676200508</v>
      </c>
    </row>
    <row r="38" spans="1:62">
      <c r="BG38">
        <f t="shared" si="24"/>
        <v>8.7078559078794679E-2</v>
      </c>
      <c r="BH38">
        <f t="shared" si="24"/>
        <v>3.0374138939461094E-2</v>
      </c>
      <c r="BI38">
        <f t="shared" si="24"/>
        <v>8.1843598646263171E-2</v>
      </c>
      <c r="BJ38">
        <f t="shared" si="24"/>
        <v>4.2738747337256626E-2</v>
      </c>
    </row>
    <row r="39" spans="1:62">
      <c r="BG39">
        <f t="shared" si="24"/>
        <v>0.13099098443017809</v>
      </c>
      <c r="BH39">
        <f t="shared" si="24"/>
        <v>7.9818709402712906E-2</v>
      </c>
      <c r="BI39">
        <f t="shared" si="24"/>
        <v>0.12294145980322714</v>
      </c>
      <c r="BJ39">
        <f t="shared" si="24"/>
        <v>8.4196674092766141E-2</v>
      </c>
    </row>
    <row r="40" spans="1:62">
      <c r="BG40">
        <f t="shared" si="24"/>
        <v>4.5145075419529834E-2</v>
      </c>
      <c r="BH40">
        <f t="shared" si="24"/>
        <v>3.6869440964348583E-2</v>
      </c>
      <c r="BI40">
        <f t="shared" si="24"/>
        <v>6.0511141157721896E-2</v>
      </c>
      <c r="BJ40">
        <f t="shared" si="24"/>
        <v>3.0644139616684753E-2</v>
      </c>
    </row>
    <row r="41" spans="1:62">
      <c r="BG41">
        <f t="shared" si="24"/>
        <v>0.14047968589760745</v>
      </c>
      <c r="BH41">
        <f t="shared" si="24"/>
        <v>0.14184024701928583</v>
      </c>
      <c r="BI41">
        <f t="shared" si="24"/>
        <v>0.11486314112088139</v>
      </c>
      <c r="BJ41">
        <f t="shared" si="24"/>
        <v>9.9207346462100721E-2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2.084177749263064</v>
      </c>
      <c r="EN2" t="s">
        <v>10</v>
      </c>
    </row>
    <row r="3" spans="1:177">
      <c r="A3">
        <v>2</v>
      </c>
      <c r="C3" t="s">
        <v>106</v>
      </c>
      <c r="G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2.084177749263064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2.2000330127804717</v>
      </c>
      <c r="O7">
        <v>3.0723707686480766</v>
      </c>
      <c r="P7">
        <v>2.5355189698770881</v>
      </c>
      <c r="Q7">
        <v>3.7559804479014867</v>
      </c>
      <c r="S7">
        <f>N7+$M23</f>
        <v>2.9933334043125948</v>
      </c>
      <c r="T7">
        <f t="shared" ref="T7:V16" si="0">O7+$M23</f>
        <v>3.8656711601801996</v>
      </c>
      <c r="U7">
        <f t="shared" si="0"/>
        <v>3.3288193614092112</v>
      </c>
      <c r="V7">
        <f t="shared" si="0"/>
        <v>4.5492808394336102</v>
      </c>
      <c r="AW7">
        <f>S7</f>
        <v>2.9933334043125948</v>
      </c>
      <c r="AX7">
        <f t="shared" ref="AX7:AZ16" si="1">T7</f>
        <v>3.8656711601801996</v>
      </c>
      <c r="AY7">
        <f t="shared" si="1"/>
        <v>3.3288193614092112</v>
      </c>
      <c r="AZ7">
        <f t="shared" si="1"/>
        <v>4.5492808394336102</v>
      </c>
      <c r="BB7">
        <f>EXP(AW7-AW$20)</f>
        <v>0.79322536857390058</v>
      </c>
      <c r="BC7">
        <f t="shared" ref="BC7:BE16" si="2">EXP(AX7-AX$20)</f>
        <v>0.62173976309322931</v>
      </c>
      <c r="BD7">
        <f t="shared" si="2"/>
        <v>1</v>
      </c>
      <c r="BE7">
        <f t="shared" si="2"/>
        <v>1</v>
      </c>
      <c r="BG7">
        <f>BB7/BB$20</f>
        <v>0.16090956089301625</v>
      </c>
      <c r="BH7">
        <f t="shared" ref="BH7:BJ16" si="3">BC7/BC$20</f>
        <v>0.17643171632409738</v>
      </c>
      <c r="BI7">
        <f t="shared" si="3"/>
        <v>0.1620255294777502</v>
      </c>
      <c r="BJ7">
        <f t="shared" si="3"/>
        <v>0.28063779843853243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1.7348213538154713</v>
      </c>
      <c r="BS7">
        <f t="shared" si="4"/>
        <v>0</v>
      </c>
      <c r="BT7">
        <f t="shared" si="4"/>
        <v>0</v>
      </c>
      <c r="BY7">
        <f>$BG$7-$BL$7</f>
        <v>0.16090956089301625</v>
      </c>
      <c r="BZ7">
        <f>$BH$7-$BM$7</f>
        <v>-0.82356828367590262</v>
      </c>
      <c r="CA7">
        <f>$BI$7-$BN$7</f>
        <v>0.1620255294777502</v>
      </c>
      <c r="CB7">
        <f>$BJ$7-$BO$7</f>
        <v>0.28063779843853243</v>
      </c>
      <c r="DT7">
        <f>BY7</f>
        <v>0.16090956089301625</v>
      </c>
      <c r="DU7">
        <f t="shared" ref="DU7:DW16" si="5">BZ7</f>
        <v>-0.82356828367590262</v>
      </c>
      <c r="DV7">
        <f t="shared" si="5"/>
        <v>0.1620255294777502</v>
      </c>
      <c r="DW7">
        <f t="shared" si="5"/>
        <v>0.28063779843853243</v>
      </c>
      <c r="DY7">
        <f t="array" ref="DY7:EH16">(1/4)*(MMULT($C$7:$F$16,$DT$23:$EC$26))</f>
        <v>7.7271902831590716E-2</v>
      </c>
      <c r="DZ7">
        <v>2.3305865642356777E-2</v>
      </c>
      <c r="EA7">
        <v>-0.11882017801332792</v>
      </c>
      <c r="EB7">
        <v>1.5714982532995768E-2</v>
      </c>
      <c r="EC7">
        <v>-0.13216356817804437</v>
      </c>
      <c r="ED7">
        <v>8.4893732907901295E-2</v>
      </c>
      <c r="EE7">
        <v>3.0741209094412473E-2</v>
      </c>
      <c r="EF7">
        <v>-5.5344855162293677E-2</v>
      </c>
      <c r="EG7">
        <v>1.9704075514801217E-2</v>
      </c>
      <c r="EH7">
        <v>5.4696832829607731E-2</v>
      </c>
      <c r="EJ7">
        <f>(1/4)*SUM($DT$7:$DW$7)</f>
        <v>-5.499884871665095E-2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1.5729740932008027</v>
      </c>
      <c r="O8">
        <v>2.4616459092423808</v>
      </c>
      <c r="P8">
        <v>2.4900771990981223</v>
      </c>
      <c r="Q8">
        <v>2.6549062412297428</v>
      </c>
      <c r="S8">
        <f t="shared" ref="S8:S16" si="6">N8+$M24</f>
        <v>1.6385672532665043</v>
      </c>
      <c r="T8">
        <f t="shared" si="0"/>
        <v>2.5272390693080822</v>
      </c>
      <c r="U8">
        <f t="shared" si="0"/>
        <v>2.5556703591638237</v>
      </c>
      <c r="V8">
        <f t="shared" si="0"/>
        <v>2.7204994012954442</v>
      </c>
      <c r="AW8">
        <f t="shared" ref="AW8:AW16" si="7">S8</f>
        <v>1.6385672532665043</v>
      </c>
      <c r="AX8">
        <f t="shared" si="1"/>
        <v>2.5272390693080822</v>
      </c>
      <c r="AY8">
        <f t="shared" si="1"/>
        <v>2.5556703591638237</v>
      </c>
      <c r="AZ8">
        <f t="shared" si="1"/>
        <v>2.7204994012954442</v>
      </c>
      <c r="BB8">
        <f t="shared" ref="BB8:BB16" si="8">EXP(AW8-AW$20)</f>
        <v>0.2046581912226518</v>
      </c>
      <c r="BC8">
        <f t="shared" si="2"/>
        <v>0.16305531955608071</v>
      </c>
      <c r="BD8">
        <f t="shared" si="2"/>
        <v>0.46155733238027891</v>
      </c>
      <c r="BE8">
        <f t="shared" si="2"/>
        <v>0.16060916077786819</v>
      </c>
      <c r="BG8">
        <f t="shared" ref="BG8:BG16" si="9">BB8/BB$20</f>
        <v>4.1515893196912804E-2</v>
      </c>
      <c r="BH8">
        <f t="shared" si="3"/>
        <v>4.6270371613243148E-2</v>
      </c>
      <c r="BI8">
        <f t="shared" si="3"/>
        <v>7.4784071163252627E-2</v>
      </c>
      <c r="BJ8">
        <f t="shared" si="3"/>
        <v>4.5073001289761223E-2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4.1515893196912804E-2</v>
      </c>
      <c r="BZ8">
        <f>$BH$8-$BM$8</f>
        <v>4.6270371613243148E-2</v>
      </c>
      <c r="CA8">
        <f>$BI$8-$BN$8</f>
        <v>7.4784071163252627E-2</v>
      </c>
      <c r="CB8">
        <f>$BJ$8-$BO$8</f>
        <v>4.5073001289761223E-2</v>
      </c>
      <c r="DT8">
        <f t="shared" ref="DT8:DT16" si="11">BY8</f>
        <v>4.1515893196912804E-2</v>
      </c>
      <c r="DU8">
        <f t="shared" si="5"/>
        <v>4.6270371613243148E-2</v>
      </c>
      <c r="DV8">
        <f t="shared" si="5"/>
        <v>7.4784071163252627E-2</v>
      </c>
      <c r="DW8">
        <f t="shared" si="5"/>
        <v>4.5073001289761223E-2</v>
      </c>
      <c r="DY8">
        <v>-0.10361297029112257</v>
      </c>
      <c r="DZ8">
        <v>1.8434460223100579E-2</v>
      </c>
      <c r="EA8">
        <v>-0.11396066433426619</v>
      </c>
      <c r="EB8">
        <v>1.2059872137291783E-2</v>
      </c>
      <c r="EC8">
        <v>2.0842319417075629E-2</v>
      </c>
      <c r="ED8">
        <v>8.7477368798447183E-2</v>
      </c>
      <c r="EE8">
        <v>1.5677413617283094E-2</v>
      </c>
      <c r="EF8">
        <v>2.1884417861317597E-3</v>
      </c>
      <c r="EG8">
        <v>1.3982758703346572E-2</v>
      </c>
      <c r="EH8">
        <v>4.6910999942712174E-2</v>
      </c>
      <c r="EJ8">
        <f>(1/4)*SUM($DT$8:$DW$8)</f>
        <v>5.1910834315792451E-2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2.242596712085636</v>
      </c>
      <c r="O9">
        <v>2.9842810226797285</v>
      </c>
      <c r="P9">
        <v>2.9676717005015547</v>
      </c>
      <c r="Q9">
        <v>3.7764103535460953</v>
      </c>
      <c r="S9">
        <f t="shared" si="6"/>
        <v>2.3801125600619089</v>
      </c>
      <c r="T9">
        <f t="shared" si="0"/>
        <v>3.1217968706560013</v>
      </c>
      <c r="U9">
        <f t="shared" si="0"/>
        <v>3.1051875484778275</v>
      </c>
      <c r="V9">
        <f t="shared" si="0"/>
        <v>3.9139262015223681</v>
      </c>
      <c r="AW9">
        <f t="shared" si="7"/>
        <v>2.3801125600619089</v>
      </c>
      <c r="AX9">
        <f t="shared" si="1"/>
        <v>3.1217968706560013</v>
      </c>
      <c r="AY9">
        <f t="shared" si="1"/>
        <v>3.1051875484778275</v>
      </c>
      <c r="AZ9">
        <f t="shared" si="1"/>
        <v>3.9139262015223681</v>
      </c>
      <c r="BB9">
        <f t="shared" si="8"/>
        <v>0.42961374366430971</v>
      </c>
      <c r="BC9">
        <f t="shared" si="2"/>
        <v>0.29549364430970859</v>
      </c>
      <c r="BD9">
        <f t="shared" si="2"/>
        <v>0.7996094860505053</v>
      </c>
      <c r="BE9">
        <f t="shared" si="2"/>
        <v>0.52974758642343545</v>
      </c>
      <c r="BG9">
        <f t="shared" si="9"/>
        <v>8.7149203221919574E-2</v>
      </c>
      <c r="BH9">
        <f t="shared" si="3"/>
        <v>8.3852527895351484E-2</v>
      </c>
      <c r="BI9">
        <f t="shared" si="3"/>
        <v>0.12955715035276483</v>
      </c>
      <c r="BJ9">
        <f t="shared" si="3"/>
        <v>0.14866719638199913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1.906045052528913</v>
      </c>
      <c r="BY9">
        <f>$BG$9-$BL$9</f>
        <v>8.7149203221919574E-2</v>
      </c>
      <c r="BZ9">
        <f>$BH$9-$BM$9</f>
        <v>8.3852527895351484E-2</v>
      </c>
      <c r="CA9">
        <f>$BI$9-$BN$9</f>
        <v>0.12955715035276483</v>
      </c>
      <c r="CB9">
        <f>$BJ$9-$BO$9</f>
        <v>-0.8513328036180009</v>
      </c>
      <c r="DT9">
        <f t="shared" si="11"/>
        <v>8.7149203221919574E-2</v>
      </c>
      <c r="DU9">
        <f t="shared" si="5"/>
        <v>8.3852527895351484E-2</v>
      </c>
      <c r="DV9">
        <f t="shared" si="5"/>
        <v>0.12955715035276483</v>
      </c>
      <c r="DW9">
        <f t="shared" si="5"/>
        <v>-0.8513328036180009</v>
      </c>
      <c r="DY9">
        <v>-0.10517273945865903</v>
      </c>
      <c r="DZ9">
        <v>3.1618826602512404E-2</v>
      </c>
      <c r="EA9">
        <v>3.7662576662934544E-2</v>
      </c>
      <c r="EB9">
        <v>2.1215123361536921E-2</v>
      </c>
      <c r="EC9">
        <v>-0.14971106211569624</v>
      </c>
      <c r="ED9">
        <v>0.12846722203254152</v>
      </c>
      <c r="EE9">
        <v>3.8296568708069564E-2</v>
      </c>
      <c r="EF9">
        <v>-0.10864369900258207</v>
      </c>
      <c r="EG9">
        <v>2.7565300892604106E-2</v>
      </c>
      <c r="EH9">
        <v>7.8701882316738289E-2</v>
      </c>
      <c r="EJ9">
        <f>(1/4)*SUM($DT$9:$DW$9)</f>
        <v>-0.13769348053699126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1.0117498864906111</v>
      </c>
      <c r="O10">
        <v>1.8049013897116404</v>
      </c>
      <c r="P10">
        <v>1.8535911214181675</v>
      </c>
      <c r="Q10">
        <v>2.0082490227292502</v>
      </c>
      <c r="S10">
        <f t="shared" si="6"/>
        <v>1.3014551412914432</v>
      </c>
      <c r="T10">
        <f t="shared" si="0"/>
        <v>2.0946066445124725</v>
      </c>
      <c r="U10">
        <f t="shared" si="0"/>
        <v>2.1432963762189994</v>
      </c>
      <c r="V10">
        <f t="shared" si="0"/>
        <v>2.2979542775300823</v>
      </c>
      <c r="AW10">
        <f t="shared" si="7"/>
        <v>1.3014551412914432</v>
      </c>
      <c r="AX10">
        <f t="shared" si="1"/>
        <v>2.0946066445124725</v>
      </c>
      <c r="AY10">
        <f t="shared" si="1"/>
        <v>2.1432963762189994</v>
      </c>
      <c r="AZ10">
        <f t="shared" si="1"/>
        <v>2.2979542775300823</v>
      </c>
      <c r="BB10">
        <f t="shared" si="8"/>
        <v>0.14609091241347366</v>
      </c>
      <c r="BC10">
        <f t="shared" si="2"/>
        <v>0.10579011692070209</v>
      </c>
      <c r="BD10">
        <f t="shared" si="2"/>
        <v>0.30558632058043711</v>
      </c>
      <c r="BE10">
        <f t="shared" si="2"/>
        <v>0.10525949866391618</v>
      </c>
      <c r="BG10">
        <f t="shared" si="9"/>
        <v>2.9635240498138558E-2</v>
      </c>
      <c r="BH10">
        <f t="shared" si="3"/>
        <v>3.0020167610942464E-2</v>
      </c>
      <c r="BI10">
        <f t="shared" si="3"/>
        <v>4.9512785393202835E-2</v>
      </c>
      <c r="BJ10">
        <f t="shared" si="3"/>
        <v>2.9539793969785084E-2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2.9635240498138558E-2</v>
      </c>
      <c r="BZ10">
        <f>$BH$10-$BM$10</f>
        <v>3.0020167610942464E-2</v>
      </c>
      <c r="CA10">
        <f>$BI$10-$BN$10</f>
        <v>4.9512785393202835E-2</v>
      </c>
      <c r="CB10">
        <f>$BJ$10-$BO$10</f>
        <v>2.9539793969785084E-2</v>
      </c>
      <c r="DT10">
        <f t="shared" si="11"/>
        <v>2.9635240498138558E-2</v>
      </c>
      <c r="DU10">
        <f t="shared" si="5"/>
        <v>3.0020167610942464E-2</v>
      </c>
      <c r="DV10">
        <f t="shared" si="5"/>
        <v>4.9512785393202835E-2</v>
      </c>
      <c r="DW10">
        <f t="shared" si="5"/>
        <v>2.9539793969785084E-2</v>
      </c>
      <c r="DY10">
        <v>9.1851420674703782E-2</v>
      </c>
      <c r="DZ10">
        <v>2.7948232066909783E-2</v>
      </c>
      <c r="EA10">
        <v>-7.8907279780390319E-2</v>
      </c>
      <c r="EB10">
        <v>1.8643177794934712E-2</v>
      </c>
      <c r="EC10">
        <v>-5.6865513064344404E-2</v>
      </c>
      <c r="ED10">
        <v>7.8716457301108683E-2</v>
      </c>
      <c r="EE10">
        <v>3.3178718079115779E-2</v>
      </c>
      <c r="EF10">
        <v>-0.1908643753307421</v>
      </c>
      <c r="EG10">
        <v>2.2778735302832299E-2</v>
      </c>
      <c r="EH10">
        <v>5.3520426955871787E-2</v>
      </c>
      <c r="EJ10">
        <f>(1/4)*SUM($DT$10:$DW$10)</f>
        <v>3.4676996868017236E-2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1.4151595880295411</v>
      </c>
      <c r="O11">
        <v>2.3964123733379039</v>
      </c>
      <c r="P11">
        <v>1.3790695075830908</v>
      </c>
      <c r="Q11">
        <v>2.2382824095177178</v>
      </c>
      <c r="S11">
        <f t="shared" si="6"/>
        <v>2.2197885804338391</v>
      </c>
      <c r="T11">
        <f t="shared" si="0"/>
        <v>3.2010413657422019</v>
      </c>
      <c r="U11">
        <f t="shared" si="0"/>
        <v>2.1836984999873885</v>
      </c>
      <c r="V11">
        <f t="shared" si="0"/>
        <v>3.0429114019220158</v>
      </c>
      <c r="AW11">
        <f t="shared" si="7"/>
        <v>2.2197885804338391</v>
      </c>
      <c r="AX11">
        <f t="shared" si="1"/>
        <v>3.2010413657422019</v>
      </c>
      <c r="AY11">
        <f t="shared" si="1"/>
        <v>2.1836984999873885</v>
      </c>
      <c r="AZ11">
        <f t="shared" si="1"/>
        <v>3.0429114019220158</v>
      </c>
      <c r="BB11">
        <f t="shared" si="8"/>
        <v>0.36597409595766484</v>
      </c>
      <c r="BC11">
        <f t="shared" si="2"/>
        <v>0.31986269431372094</v>
      </c>
      <c r="BD11">
        <f t="shared" si="2"/>
        <v>0.31818545911938861</v>
      </c>
      <c r="BE11">
        <f t="shared" si="2"/>
        <v>0.22171346310763143</v>
      </c>
      <c r="BG11">
        <f t="shared" si="9"/>
        <v>7.4239596225520982E-2</v>
      </c>
      <c r="BH11">
        <f t="shared" si="3"/>
        <v>9.0767757662875537E-2</v>
      </c>
      <c r="BI11">
        <f t="shared" si="3"/>
        <v>5.1554167485939981E-2</v>
      </c>
      <c r="BJ11">
        <f t="shared" si="3"/>
        <v>6.222117817070847E-2</v>
      </c>
      <c r="BL11">
        <v>1</v>
      </c>
      <c r="BM11">
        <v>0</v>
      </c>
      <c r="BN11">
        <v>0</v>
      </c>
      <c r="BO11">
        <v>0</v>
      </c>
      <c r="BQ11">
        <f t="shared" si="10"/>
        <v>2.600457629291598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-0.92576040377447899</v>
      </c>
      <c r="BZ11">
        <f>$BH$11-$BM$11</f>
        <v>9.0767757662875537E-2</v>
      </c>
      <c r="CA11">
        <f>$BI$11-$BN$11</f>
        <v>5.1554167485939981E-2</v>
      </c>
      <c r="CB11">
        <f>$BJ$11-$BO$11</f>
        <v>6.222117817070847E-2</v>
      </c>
      <c r="DT11">
        <f t="shared" si="11"/>
        <v>-0.92576040377447899</v>
      </c>
      <c r="DU11">
        <f t="shared" si="5"/>
        <v>9.0767757662875537E-2</v>
      </c>
      <c r="DV11">
        <f t="shared" si="5"/>
        <v>5.1554167485939981E-2</v>
      </c>
      <c r="DW11">
        <f t="shared" si="5"/>
        <v>6.222117817070847E-2</v>
      </c>
      <c r="DY11">
        <v>-5.9152171857568998E-2</v>
      </c>
      <c r="DZ11">
        <v>3.1039600242722558E-2</v>
      </c>
      <c r="EA11">
        <v>-0.12109447153138543</v>
      </c>
      <c r="EB11">
        <v>2.0558096899999032E-2</v>
      </c>
      <c r="EC11">
        <v>-4.0220556321254305E-2</v>
      </c>
      <c r="ED11">
        <v>0.12341205319092691</v>
      </c>
      <c r="EE11">
        <v>3.2458898577813658E-2</v>
      </c>
      <c r="EF11">
        <v>-8.427923047079644E-2</v>
      </c>
      <c r="EG11">
        <v>2.484796154189655E-2</v>
      </c>
      <c r="EH11">
        <v>7.2429819727646505E-2</v>
      </c>
      <c r="EJ11">
        <f>(1/4)*SUM($DT$11:$DW$11)</f>
        <v>-0.18030432511373876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2.3529405366822767</v>
      </c>
      <c r="O12">
        <v>3.4688640533724371</v>
      </c>
      <c r="P12">
        <v>2.3954827717123459</v>
      </c>
      <c r="Q12">
        <v>3.216883044803311</v>
      </c>
      <c r="S12">
        <f t="shared" si="6"/>
        <v>3.2249813045913083</v>
      </c>
      <c r="T12">
        <f t="shared" si="0"/>
        <v>4.3409048212814687</v>
      </c>
      <c r="U12">
        <f t="shared" si="0"/>
        <v>3.2675235396213775</v>
      </c>
      <c r="V12">
        <f t="shared" si="0"/>
        <v>4.0889238127123422</v>
      </c>
      <c r="AW12">
        <f t="shared" si="7"/>
        <v>3.2249813045913083</v>
      </c>
      <c r="AX12">
        <f t="shared" si="1"/>
        <v>4.3409048212814687</v>
      </c>
      <c r="AY12">
        <f t="shared" si="1"/>
        <v>3.2675235396213775</v>
      </c>
      <c r="AZ12">
        <f t="shared" si="1"/>
        <v>4.0889238127123422</v>
      </c>
      <c r="BB12">
        <f t="shared" si="8"/>
        <v>1</v>
      </c>
      <c r="BC12">
        <f t="shared" si="2"/>
        <v>1</v>
      </c>
      <c r="BD12">
        <f t="shared" si="2"/>
        <v>0.94054496492509498</v>
      </c>
      <c r="BE12">
        <f t="shared" si="2"/>
        <v>0.63105830060624979</v>
      </c>
      <c r="BG12">
        <f t="shared" si="9"/>
        <v>0.20285478411048216</v>
      </c>
      <c r="BH12">
        <f t="shared" si="3"/>
        <v>0.28377100323506504</v>
      </c>
      <c r="BI12">
        <f t="shared" si="3"/>
        <v>0.1523922959396205</v>
      </c>
      <c r="BJ12">
        <f t="shared" si="3"/>
        <v>0.17709881216849954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0.20285478411048216</v>
      </c>
      <c r="BZ12">
        <f>$BH$12-$BM$12</f>
        <v>0.28377100323506504</v>
      </c>
      <c r="CA12">
        <f>$BI$12-$BN$12</f>
        <v>0.1523922959396205</v>
      </c>
      <c r="CB12">
        <f>$BJ$12-$BO$12</f>
        <v>0.17709881216849954</v>
      </c>
      <c r="DT12">
        <f t="shared" si="11"/>
        <v>0.20285478411048216</v>
      </c>
      <c r="DU12">
        <f t="shared" si="5"/>
        <v>0.28377100323506504</v>
      </c>
      <c r="DV12">
        <f t="shared" si="5"/>
        <v>0.1523922959396205</v>
      </c>
      <c r="DW12">
        <f t="shared" si="5"/>
        <v>0.17709881216849954</v>
      </c>
      <c r="DY12">
        <v>-0.10410906233502377</v>
      </c>
      <c r="DZ12">
        <v>1.3623999950127322E-2</v>
      </c>
      <c r="EA12">
        <v>-7.454197935697178E-2</v>
      </c>
      <c r="EB12">
        <v>8.9026708215586246E-3</v>
      </c>
      <c r="EC12">
        <v>1.501336273802107E-2</v>
      </c>
      <c r="ED12">
        <v>6.927435056906367E-2</v>
      </c>
      <c r="EE12">
        <v>1.1163532837359335E-2</v>
      </c>
      <c r="EF12">
        <v>1.3800443695242998E-2</v>
      </c>
      <c r="EG12">
        <v>1.0398764818899703E-2</v>
      </c>
      <c r="EH12">
        <v>3.6473916261722833E-2</v>
      </c>
      <c r="EJ12">
        <f>(1/4)*SUM($DT$12:$DW$12)</f>
        <v>0.20402922386341682</v>
      </c>
      <c r="EN12">
        <f>Sheet81!FL12</f>
        <v>0.79330039153212328</v>
      </c>
      <c r="EO12">
        <f>Sheet81!FM12</f>
        <v>6.5593160065701567E-2</v>
      </c>
      <c r="EP12">
        <f>Sheet81!FN12</f>
        <v>0.13751584797627261</v>
      </c>
      <c r="EQ12">
        <f>Sheet81!FO12</f>
        <v>0.28970525480083209</v>
      </c>
      <c r="ER12">
        <f>Sheet81!FP12</f>
        <v>0.80462899240429786</v>
      </c>
      <c r="ES12">
        <f>Sheet81!FQ12</f>
        <v>0.87204076790903151</v>
      </c>
      <c r="ET12">
        <f>Sheet81!FR12</f>
        <v>0.41177894772951623</v>
      </c>
      <c r="EU12">
        <f>Sheet81!FS12</f>
        <v>5.5315022591271183E-2</v>
      </c>
      <c r="EV12">
        <f>Sheet81!FT12</f>
        <v>0.22612796727512996</v>
      </c>
      <c r="EW12">
        <f>Sheet81!FU12</f>
        <v>0.6488502167199246</v>
      </c>
      <c r="EZ12">
        <f>(1/4)*SUM($DT$7:$DW$7)</f>
        <v>-5.499884871665095E-2</v>
      </c>
      <c r="FA12">
        <f>(1/4)*SUM($DT$8:$DW$8)</f>
        <v>5.1910834315792451E-2</v>
      </c>
      <c r="FB12">
        <f>(1/4)*SUM($DT$9:$DW$9)</f>
        <v>-0.13769348053699126</v>
      </c>
      <c r="FC12">
        <f>(1/4)*SUM($DT$10:$DW$10)</f>
        <v>3.4676996868017236E-2</v>
      </c>
      <c r="FD12">
        <f>(1/4)*SUM($DT$11:$DW$11)</f>
        <v>-0.18030432511373876</v>
      </c>
      <c r="FE12">
        <f>(1/4)*SUM($DT$12:$DW$12)</f>
        <v>0.20402922386341682</v>
      </c>
      <c r="FF12">
        <f>(1/4)*SUM($DT$13:$DW$13)</f>
        <v>6.0498976825912792E-2</v>
      </c>
      <c r="FG12">
        <f>(1/4)*SUM($DT$14:$DW$14)</f>
        <v>-0.1454599882282091</v>
      </c>
      <c r="FH12">
        <f>(1/4)*SUM($DT$15:$DW$15)</f>
        <v>4.3287873797676873E-2</v>
      </c>
      <c r="FI12">
        <f>(1/4)*SUM($DT$16:$DW$16)</f>
        <v>0.12405273692477391</v>
      </c>
      <c r="FL12">
        <f>EN12-($EU$10*EZ12)</f>
        <v>0.79335539038083991</v>
      </c>
      <c r="FM12">
        <f t="shared" ref="FM12:FU12" si="12">EO12-($EU$10*FA12)</f>
        <v>6.5541249231385768E-2</v>
      </c>
      <c r="FN12">
        <f t="shared" si="12"/>
        <v>0.13765354145680961</v>
      </c>
      <c r="FO12">
        <f t="shared" si="12"/>
        <v>0.28967057780396405</v>
      </c>
      <c r="FP12">
        <f t="shared" si="12"/>
        <v>0.80480929672941159</v>
      </c>
      <c r="FQ12">
        <f t="shared" si="12"/>
        <v>0.87183673868516809</v>
      </c>
      <c r="FR12">
        <f t="shared" si="12"/>
        <v>0.41171844875269031</v>
      </c>
      <c r="FS12">
        <f t="shared" si="12"/>
        <v>5.5460482579499391E-2</v>
      </c>
      <c r="FT12">
        <f t="shared" si="12"/>
        <v>0.22608467940133228</v>
      </c>
      <c r="FU12">
        <f t="shared" si="12"/>
        <v>0.64872616398299987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1.9673939912033707</v>
      </c>
      <c r="O13">
        <v>1.6944584929186821</v>
      </c>
      <c r="P13">
        <v>2.2339105324881734</v>
      </c>
      <c r="Q13">
        <v>2.2553105742214519</v>
      </c>
      <c r="S13">
        <f t="shared" si="6"/>
        <v>2.3791729389328871</v>
      </c>
      <c r="T13">
        <f t="shared" si="0"/>
        <v>2.1062374406481985</v>
      </c>
      <c r="U13">
        <f t="shared" si="0"/>
        <v>2.6456894802176896</v>
      </c>
      <c r="V13">
        <f t="shared" si="0"/>
        <v>2.667089521950968</v>
      </c>
      <c r="AW13">
        <f t="shared" si="7"/>
        <v>2.3791729389328871</v>
      </c>
      <c r="AX13">
        <f t="shared" si="1"/>
        <v>2.1062374406481985</v>
      </c>
      <c r="AY13">
        <f t="shared" si="1"/>
        <v>2.6456894802176896</v>
      </c>
      <c r="AZ13">
        <f t="shared" si="1"/>
        <v>2.667089521950968</v>
      </c>
      <c r="BB13">
        <f t="shared" si="8"/>
        <v>0.42921025910443938</v>
      </c>
      <c r="BC13">
        <f t="shared" si="2"/>
        <v>0.1070277234268191</v>
      </c>
      <c r="BD13">
        <f t="shared" si="2"/>
        <v>0.50503382023263688</v>
      </c>
      <c r="BE13">
        <f t="shared" si="2"/>
        <v>0.15225609848210589</v>
      </c>
      <c r="BG13">
        <f t="shared" si="9"/>
        <v>8.7067354448635156E-2</v>
      </c>
      <c r="BH13">
        <f t="shared" si="3"/>
        <v>3.0371364450793532E-2</v>
      </c>
      <c r="BI13">
        <f t="shared" si="3"/>
        <v>8.1828372127363894E-2</v>
      </c>
      <c r="BJ13">
        <f t="shared" si="3"/>
        <v>4.2728816276858581E-2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8.7067354448635156E-2</v>
      </c>
      <c r="BZ13">
        <f>$BH$13-$BM$13</f>
        <v>3.0371364450793532E-2</v>
      </c>
      <c r="CA13">
        <f>$BI$13-$BN$13</f>
        <v>8.1828372127363894E-2</v>
      </c>
      <c r="CB13">
        <f>$BJ$13-$BO$13</f>
        <v>4.2728816276858581E-2</v>
      </c>
      <c r="DT13">
        <f t="shared" si="11"/>
        <v>8.7067354448635156E-2</v>
      </c>
      <c r="DU13">
        <f t="shared" si="5"/>
        <v>3.0371364450793532E-2</v>
      </c>
      <c r="DV13">
        <f t="shared" si="5"/>
        <v>8.1828372127363894E-2</v>
      </c>
      <c r="DW13">
        <f t="shared" si="5"/>
        <v>4.2728816276858581E-2</v>
      </c>
      <c r="DY13">
        <v>5.2384887899057528E-2</v>
      </c>
      <c r="DZ13">
        <v>2.6869989586905941E-2</v>
      </c>
      <c r="EA13">
        <v>-5.5981493549794197E-2</v>
      </c>
      <c r="EB13">
        <v>1.7940246527541098E-2</v>
      </c>
      <c r="EC13">
        <v>-6.7435815392553417E-2</v>
      </c>
      <c r="ED13">
        <v>8.244771960630326E-2</v>
      </c>
      <c r="EE13">
        <v>3.1930981684000923E-2</v>
      </c>
      <c r="EF13">
        <v>-0.16483772985034356</v>
      </c>
      <c r="EG13">
        <v>2.2174163998581412E-2</v>
      </c>
      <c r="EH13">
        <v>5.4507049490300996E-2</v>
      </c>
      <c r="EJ13">
        <f>(1/4)*SUM($DT$13:$DW$13)</f>
        <v>6.0498976825912792E-2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2.7327632386662333</v>
      </c>
      <c r="O14">
        <v>3.0176118338626412</v>
      </c>
      <c r="P14">
        <v>2.9981187441984907</v>
      </c>
      <c r="Q14">
        <v>3.2904894173028811</v>
      </c>
      <c r="S14">
        <f t="shared" si="6"/>
        <v>2.7880782612575046</v>
      </c>
      <c r="T14">
        <f t="shared" si="0"/>
        <v>3.0729268564539125</v>
      </c>
      <c r="U14">
        <f t="shared" si="0"/>
        <v>3.053433766789762</v>
      </c>
      <c r="V14">
        <f t="shared" si="0"/>
        <v>3.3458044398941524</v>
      </c>
      <c r="AW14">
        <f t="shared" si="7"/>
        <v>2.7880782612575046</v>
      </c>
      <c r="AX14">
        <f t="shared" si="1"/>
        <v>3.0729268564539125</v>
      </c>
      <c r="AY14">
        <f t="shared" si="1"/>
        <v>3.053433766789762</v>
      </c>
      <c r="AZ14">
        <f t="shared" si="1"/>
        <v>3.3458044398941524</v>
      </c>
      <c r="BB14">
        <f t="shared" si="8"/>
        <v>0.64603406568342814</v>
      </c>
      <c r="BC14">
        <f t="shared" si="2"/>
        <v>0.28140004769006988</v>
      </c>
      <c r="BD14">
        <f t="shared" si="2"/>
        <v>0.75927929276172312</v>
      </c>
      <c r="BE14">
        <f t="shared" si="2"/>
        <v>0.30014895840471717</v>
      </c>
      <c r="BG14">
        <f t="shared" si="9"/>
        <v>0.13105110092222888</v>
      </c>
      <c r="BH14">
        <f t="shared" si="3"/>
        <v>7.9853173843406289E-2</v>
      </c>
      <c r="BI14">
        <f t="shared" si="3"/>
        <v>0.1230226294312099</v>
      </c>
      <c r="BJ14">
        <f t="shared" si="3"/>
        <v>8.4233142890318469E-2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2.0953869614162741</v>
      </c>
      <c r="BT14">
        <f t="shared" si="4"/>
        <v>0</v>
      </c>
      <c r="BY14">
        <f>$BG$14-$BL$14</f>
        <v>0.13105110092222888</v>
      </c>
      <c r="BZ14">
        <f>$BH$14-$BM$14</f>
        <v>7.9853173843406289E-2</v>
      </c>
      <c r="CA14">
        <f>$BI$14-$BN$14</f>
        <v>-0.8769773705687901</v>
      </c>
      <c r="CB14">
        <f>$BJ$14-$BO$14</f>
        <v>8.4233142890318469E-2</v>
      </c>
      <c r="DT14">
        <f t="shared" si="11"/>
        <v>0.13105110092222888</v>
      </c>
      <c r="DU14">
        <f t="shared" si="5"/>
        <v>7.9853173843406289E-2</v>
      </c>
      <c r="DV14">
        <f t="shared" si="5"/>
        <v>-0.8769773705687901</v>
      </c>
      <c r="DW14">
        <f t="shared" si="5"/>
        <v>8.4233142890318469E-2</v>
      </c>
      <c r="DY14">
        <v>-8.8131826747575276E-2</v>
      </c>
      <c r="DZ14">
        <v>1.033348088912253E-2</v>
      </c>
      <c r="EA14">
        <v>-1.5537404162158264E-2</v>
      </c>
      <c r="EB14">
        <v>6.7980540996112095E-3</v>
      </c>
      <c r="EC14">
        <v>-4.8717598524177083E-3</v>
      </c>
      <c r="ED14">
        <v>5.1132285758063639E-2</v>
      </c>
      <c r="EE14">
        <v>9.3627104035905705E-3</v>
      </c>
      <c r="EF14">
        <v>-5.1416041965626023E-3</v>
      </c>
      <c r="EG14">
        <v>8.3233704954044103E-3</v>
      </c>
      <c r="EH14">
        <v>2.773269331292149E-2</v>
      </c>
      <c r="EJ14">
        <f>(1/4)*SUM($DT$14:$DW$14)</f>
        <v>-0.1454599882282091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1.496167847622011</v>
      </c>
      <c r="O15">
        <v>2.073948398267107</v>
      </c>
      <c r="P15">
        <v>2.1176355483772253</v>
      </c>
      <c r="Q15">
        <v>2.1083530262557884</v>
      </c>
      <c r="S15">
        <f t="shared" si="6"/>
        <v>1.722295814897141</v>
      </c>
      <c r="T15">
        <f t="shared" si="0"/>
        <v>2.3000763655422372</v>
      </c>
      <c r="U15">
        <f t="shared" si="0"/>
        <v>2.3437635156523555</v>
      </c>
      <c r="V15">
        <f t="shared" si="0"/>
        <v>2.3344809935309181</v>
      </c>
      <c r="AW15">
        <f t="shared" si="7"/>
        <v>1.722295814897141</v>
      </c>
      <c r="AX15">
        <f t="shared" si="1"/>
        <v>2.3000763655422372</v>
      </c>
      <c r="AY15">
        <f t="shared" si="1"/>
        <v>2.3437635156523555</v>
      </c>
      <c r="AZ15">
        <f t="shared" si="1"/>
        <v>2.3344809935309181</v>
      </c>
      <c r="BB15">
        <f t="shared" si="8"/>
        <v>0.2225317502743053</v>
      </c>
      <c r="BC15">
        <f t="shared" si="2"/>
        <v>0.12992103245619591</v>
      </c>
      <c r="BD15">
        <f t="shared" si="2"/>
        <v>0.3734183725227137</v>
      </c>
      <c r="BE15">
        <f t="shared" si="2"/>
        <v>0.10917536395815795</v>
      </c>
      <c r="BG15">
        <f t="shared" si="9"/>
        <v>4.5141630159621929E-2</v>
      </c>
      <c r="BH15">
        <f t="shared" si="3"/>
        <v>3.6867821721430161E-2</v>
      </c>
      <c r="BI15">
        <f t="shared" si="3"/>
        <v>6.0503309524712452E-2</v>
      </c>
      <c r="BJ15">
        <f t="shared" si="3"/>
        <v>3.0638733784942952E-2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4.5141630159621929E-2</v>
      </c>
      <c r="BZ15">
        <f>$BH$15-$BM$15</f>
        <v>3.6867821721430161E-2</v>
      </c>
      <c r="CA15">
        <f>$BI$15-$BN$15</f>
        <v>6.0503309524712452E-2</v>
      </c>
      <c r="CB15">
        <f>$BJ$15-$BO$15</f>
        <v>3.0638733784942952E-2</v>
      </c>
      <c r="DT15">
        <f t="shared" si="11"/>
        <v>4.5141630159621929E-2</v>
      </c>
      <c r="DU15">
        <f t="shared" si="5"/>
        <v>3.6867821721430161E-2</v>
      </c>
      <c r="DV15">
        <f t="shared" si="5"/>
        <v>6.0503309524712452E-2</v>
      </c>
      <c r="DW15">
        <f t="shared" si="5"/>
        <v>3.0638733784942952E-2</v>
      </c>
      <c r="DY15">
        <v>-5.6081724000242653E-2</v>
      </c>
      <c r="DZ15">
        <v>2.6666901382824369E-2</v>
      </c>
      <c r="EA15">
        <v>-0.11921089236664303</v>
      </c>
      <c r="EB15">
        <v>1.7931101256398227E-2</v>
      </c>
      <c r="EC15">
        <v>-0.16021591827858042</v>
      </c>
      <c r="ED15">
        <v>0.12711697513454157</v>
      </c>
      <c r="EE15">
        <v>3.2924488382433462E-2</v>
      </c>
      <c r="EF15">
        <v>3.3688794286251378E-2</v>
      </c>
      <c r="EG15">
        <v>2.2770282784567521E-2</v>
      </c>
      <c r="EH15">
        <v>7.4409991418449589E-2</v>
      </c>
      <c r="EJ15">
        <f>(1/4)*SUM($DT$15:$DW$15)</f>
        <v>4.3287873797676873E-2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2.208389993376366</v>
      </c>
      <c r="O16">
        <v>2.998262992898455</v>
      </c>
      <c r="P16">
        <v>2.335578209559801</v>
      </c>
      <c r="Q16">
        <v>2.860115861006757</v>
      </c>
      <c r="S16">
        <f t="shared" si="6"/>
        <v>2.8572402100962906</v>
      </c>
      <c r="T16">
        <f t="shared" si="0"/>
        <v>3.6471132096183796</v>
      </c>
      <c r="U16">
        <f t="shared" si="0"/>
        <v>2.9844284262797256</v>
      </c>
      <c r="V16">
        <f t="shared" si="0"/>
        <v>3.5089660777266816</v>
      </c>
      <c r="AW16">
        <f t="shared" si="7"/>
        <v>2.8572402100962906</v>
      </c>
      <c r="AX16">
        <f t="shared" si="1"/>
        <v>3.6471132096183796</v>
      </c>
      <c r="AY16">
        <f t="shared" si="1"/>
        <v>2.9844284262797256</v>
      </c>
      <c r="AZ16">
        <f t="shared" si="1"/>
        <v>3.5089660777266816</v>
      </c>
      <c r="BB16">
        <f t="shared" si="8"/>
        <v>0.69229639783618491</v>
      </c>
      <c r="BC16">
        <f t="shared" si="2"/>
        <v>0.49967788824899112</v>
      </c>
      <c r="BD16">
        <f t="shared" si="2"/>
        <v>0.70865183699307066</v>
      </c>
      <c r="BE16">
        <f t="shared" si="2"/>
        <v>0.35334344546717728</v>
      </c>
      <c r="BG16">
        <f t="shared" si="9"/>
        <v>0.14043563632352377</v>
      </c>
      <c r="BH16">
        <f t="shared" si="3"/>
        <v>0.14179409564279494</v>
      </c>
      <c r="BI16">
        <f t="shared" si="3"/>
        <v>0.1148196891041826</v>
      </c>
      <c r="BJ16">
        <f t="shared" si="3"/>
        <v>9.9161526628594274E-2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0.14043563632352377</v>
      </c>
      <c r="BZ16">
        <f>$BH$16-$BM$16</f>
        <v>0.14179409564279494</v>
      </c>
      <c r="CA16">
        <f>$BI$16-$BN$16</f>
        <v>0.1148196891041826</v>
      </c>
      <c r="CB16">
        <f>$BJ$16-$BO$16</f>
        <v>9.9161526628594274E-2</v>
      </c>
      <c r="DT16">
        <f t="shared" si="11"/>
        <v>0.14043563632352377</v>
      </c>
      <c r="DU16">
        <f t="shared" si="5"/>
        <v>0.14179409564279494</v>
      </c>
      <c r="DV16">
        <f t="shared" si="5"/>
        <v>0.1148196891041826</v>
      </c>
      <c r="DW16">
        <f t="shared" si="5"/>
        <v>9.9161526628594274E-2</v>
      </c>
      <c r="DY16">
        <v>-4.949717652605657E-2</v>
      </c>
      <c r="DZ16">
        <v>2.8047653147085263E-2</v>
      </c>
      <c r="EA16">
        <v>-0.14121552842834056</v>
      </c>
      <c r="EB16">
        <v>1.8532254745560698E-2</v>
      </c>
      <c r="EC16">
        <v>-2.0468291323434272E-2</v>
      </c>
      <c r="ED16">
        <v>0.11282337584994245</v>
      </c>
      <c r="EE16">
        <v>2.8437544492639528E-2</v>
      </c>
      <c r="EF16">
        <v>-6.4105613791951163E-2</v>
      </c>
      <c r="EG16">
        <v>2.2075750428773754E-2</v>
      </c>
      <c r="EH16">
        <v>6.537003140578089E-2</v>
      </c>
      <c r="EJ16">
        <f>(1/4)*SUM($DT$16:$DW$16)</f>
        <v>0.12405273692477391</v>
      </c>
      <c r="EN16">
        <f>Sheet81!FL16</f>
        <v>0.62642812899317346</v>
      </c>
      <c r="EO16">
        <f>Sheet81!FM16</f>
        <v>0.14064208788884336</v>
      </c>
      <c r="EP16">
        <f>Sheet81!FN16</f>
        <v>0.45627532555164341</v>
      </c>
      <c r="EQ16">
        <f>Sheet81!FO16</f>
        <v>0.15774403046235677</v>
      </c>
      <c r="ER16">
        <f>Sheet81!FP16</f>
        <v>0.43331884241808993</v>
      </c>
      <c r="ES16">
        <f>Sheet81!FQ16</f>
        <v>0.51051821539439046</v>
      </c>
      <c r="ET16">
        <f>Sheet81!FR16</f>
        <v>0.75280725386266023</v>
      </c>
      <c r="EU16">
        <f>Sheet81!FS16</f>
        <v>0.95253147999244647</v>
      </c>
      <c r="EV16">
        <f>Sheet81!FT16</f>
        <v>0.38201608332314257</v>
      </c>
      <c r="EW16">
        <f>Sheet81!FU16</f>
        <v>0.39045026579864212</v>
      </c>
      <c r="EZ16">
        <f t="array" ref="EZ16:FI25">(1/4)*(MMULT($C$7:$F$16,$DT$23:$EC$26))</f>
        <v>7.7271902831590716E-2</v>
      </c>
      <c r="FA16">
        <v>2.3305865642356777E-2</v>
      </c>
      <c r="FB16">
        <v>-0.11882017801332792</v>
      </c>
      <c r="FC16">
        <v>1.5714982532995768E-2</v>
      </c>
      <c r="FD16">
        <v>-0.13216356817804437</v>
      </c>
      <c r="FE16">
        <v>8.4893732907901295E-2</v>
      </c>
      <c r="FF16">
        <v>3.0741209094412473E-2</v>
      </c>
      <c r="FG16">
        <v>-5.5344855162293677E-2</v>
      </c>
      <c r="FH16">
        <v>1.9704075514801217E-2</v>
      </c>
      <c r="FI16">
        <v>5.4696832829607731E-2</v>
      </c>
      <c r="FL16">
        <f>EN16-($EU$10*EZ16)</f>
        <v>0.62635085709034188</v>
      </c>
      <c r="FM16">
        <f t="shared" ref="FM16:FU25" si="13">EO16-($EU$10*FA16)</f>
        <v>0.14061878202320099</v>
      </c>
      <c r="FN16">
        <f t="shared" si="13"/>
        <v>0.45639414572965675</v>
      </c>
      <c r="FO16">
        <f t="shared" si="13"/>
        <v>0.15772831547982377</v>
      </c>
      <c r="FP16">
        <f t="shared" si="13"/>
        <v>0.43345100598626796</v>
      </c>
      <c r="FQ16">
        <f t="shared" si="13"/>
        <v>0.51043332166148259</v>
      </c>
      <c r="FR16">
        <f t="shared" si="13"/>
        <v>0.75277651265356582</v>
      </c>
      <c r="FS16">
        <f t="shared" si="13"/>
        <v>0.95258682484760882</v>
      </c>
      <c r="FT16">
        <f t="shared" si="13"/>
        <v>0.38199637924762775</v>
      </c>
      <c r="FU16">
        <f t="shared" si="13"/>
        <v>0.39039556896581251</v>
      </c>
    </row>
    <row r="17" spans="1:177">
      <c r="A17">
        <v>16</v>
      </c>
      <c r="BQ17">
        <f>SUM(BQ7:BQ16)</f>
        <v>2.600457629291598</v>
      </c>
      <c r="BR17">
        <f t="shared" ref="BR17:BT17" si="14">SUM(BR7:BR16)</f>
        <v>1.7348213538154713</v>
      </c>
      <c r="BS17">
        <f t="shared" si="14"/>
        <v>2.0953869614162741</v>
      </c>
      <c r="BT17">
        <f t="shared" si="14"/>
        <v>1.906045052528913</v>
      </c>
      <c r="EN17">
        <f>Sheet81!FL17</f>
        <v>0.24286816366077563</v>
      </c>
      <c r="EO17">
        <f>Sheet81!FM17</f>
        <v>0.91175027484605697</v>
      </c>
      <c r="EP17">
        <f>Sheet81!FN17</f>
        <v>0.61905867176932594</v>
      </c>
      <c r="EQ17">
        <f>Sheet81!FO17</f>
        <v>0.1233422987857537</v>
      </c>
      <c r="ER17">
        <f>Sheet81!FP17</f>
        <v>0.84815363756230111</v>
      </c>
      <c r="ES17">
        <f>Sheet81!FQ17</f>
        <v>0.57055536425882369</v>
      </c>
      <c r="ET17">
        <f>Sheet81!FR17</f>
        <v>3.852286467967387E-2</v>
      </c>
      <c r="EU17">
        <f>Sheet81!FS17</f>
        <v>0.44437211386300496</v>
      </c>
      <c r="EV17">
        <f>Sheet81!FT17</f>
        <v>0.8850994315167493</v>
      </c>
      <c r="EW17">
        <f>Sheet81!FU17</f>
        <v>0.23369752186992332</v>
      </c>
      <c r="EZ17">
        <v>-0.10361297029112257</v>
      </c>
      <c r="FA17">
        <v>1.8434460223100579E-2</v>
      </c>
      <c r="FB17">
        <v>-0.11396066433426619</v>
      </c>
      <c r="FC17">
        <v>1.2059872137291783E-2</v>
      </c>
      <c r="FD17">
        <v>2.0842319417075629E-2</v>
      </c>
      <c r="FE17">
        <v>8.7477368798447183E-2</v>
      </c>
      <c r="FF17">
        <v>1.5677413617283094E-2</v>
      </c>
      <c r="FG17">
        <v>2.1884417861317597E-3</v>
      </c>
      <c r="FH17">
        <v>1.3982758703346572E-2</v>
      </c>
      <c r="FI17">
        <v>4.6910999942712174E-2</v>
      </c>
      <c r="FL17">
        <f t="shared" ref="FL17:FL25" si="15">EN17-($EU$10*EZ17)</f>
        <v>0.24297177663106675</v>
      </c>
      <c r="FM17">
        <f t="shared" si="13"/>
        <v>0.91173184038583388</v>
      </c>
      <c r="FN17">
        <f t="shared" si="13"/>
        <v>0.61917263243366016</v>
      </c>
      <c r="FO17">
        <f t="shared" si="13"/>
        <v>0.12333023891361641</v>
      </c>
      <c r="FP17">
        <f t="shared" si="13"/>
        <v>0.84813279524288399</v>
      </c>
      <c r="FQ17">
        <f t="shared" si="13"/>
        <v>0.57046788689002526</v>
      </c>
      <c r="FR17">
        <f t="shared" si="13"/>
        <v>3.8507187266056585E-2</v>
      </c>
      <c r="FS17">
        <f t="shared" si="13"/>
        <v>0.44436992542121884</v>
      </c>
      <c r="FT17">
        <f t="shared" si="13"/>
        <v>0.88508544875804596</v>
      </c>
      <c r="FU17">
        <f t="shared" si="13"/>
        <v>0.2336506108699806</v>
      </c>
    </row>
    <row r="18" spans="1:177">
      <c r="A18">
        <v>17</v>
      </c>
      <c r="EN18">
        <f>Sheet81!FL18</f>
        <v>5.6125612721078189E-2</v>
      </c>
      <c r="EO18">
        <f>Sheet81!FM18</f>
        <v>0.55238342402065665</v>
      </c>
      <c r="EP18">
        <f>Sheet81!FN18</f>
        <v>2.7616405410712062E-2</v>
      </c>
      <c r="EQ18">
        <f>Sheet81!FO18</f>
        <v>1.0800098223016596E-2</v>
      </c>
      <c r="ER18">
        <f>Sheet81!FP18</f>
        <v>0.37390791553739805</v>
      </c>
      <c r="ES18">
        <f>Sheet81!FQ18</f>
        <v>0.79147105603545997</v>
      </c>
      <c r="ET18">
        <f>Sheet81!FR18</f>
        <v>0.49273300686572263</v>
      </c>
      <c r="EU18">
        <f>Sheet81!FS18</f>
        <v>0.8683462202016341</v>
      </c>
      <c r="EV18">
        <f>Sheet81!FT18</f>
        <v>0.72229982276487537</v>
      </c>
      <c r="EW18">
        <f>Sheet81!FU18</f>
        <v>0.66401865954260997</v>
      </c>
      <c r="EZ18">
        <v>-0.10517273945865903</v>
      </c>
      <c r="FA18">
        <v>3.1618826602512404E-2</v>
      </c>
      <c r="FB18">
        <v>3.7662576662934544E-2</v>
      </c>
      <c r="FC18">
        <v>2.1215123361536921E-2</v>
      </c>
      <c r="FD18">
        <v>-0.14971106211569624</v>
      </c>
      <c r="FE18">
        <v>0.12846722203254152</v>
      </c>
      <c r="FF18">
        <v>3.8296568708069564E-2</v>
      </c>
      <c r="FG18">
        <v>-0.10864369900258207</v>
      </c>
      <c r="FH18">
        <v>2.7565300892604106E-2</v>
      </c>
      <c r="FI18">
        <v>7.8701882316738289E-2</v>
      </c>
      <c r="FL18">
        <f t="shared" si="15"/>
        <v>5.623078546053685E-2</v>
      </c>
      <c r="FM18">
        <f t="shared" si="13"/>
        <v>0.55235180519405414</v>
      </c>
      <c r="FN18">
        <f t="shared" si="13"/>
        <v>2.7578742834049128E-2</v>
      </c>
      <c r="FO18">
        <f t="shared" si="13"/>
        <v>1.0778883099655058E-2</v>
      </c>
      <c r="FP18">
        <f t="shared" si="13"/>
        <v>0.37405762659951375</v>
      </c>
      <c r="FQ18">
        <f t="shared" si="13"/>
        <v>0.79134258881342745</v>
      </c>
      <c r="FR18">
        <f t="shared" si="13"/>
        <v>0.49269471029701456</v>
      </c>
      <c r="FS18">
        <f t="shared" si="13"/>
        <v>0.86845486390063664</v>
      </c>
      <c r="FT18">
        <f t="shared" si="13"/>
        <v>0.72227225746398271</v>
      </c>
      <c r="FU18">
        <f t="shared" si="13"/>
        <v>0.66393995766029323</v>
      </c>
    </row>
    <row r="19" spans="1:177">
      <c r="A19">
        <v>18</v>
      </c>
      <c r="BN19" t="s">
        <v>35</v>
      </c>
      <c r="BO19">
        <f>BS21</f>
        <v>1.8444037537824844E-4</v>
      </c>
      <c r="EN19">
        <f>Sheet81!FL19</f>
        <v>0.99134860844747508</v>
      </c>
      <c r="EO19">
        <f>Sheet81!FM19</f>
        <v>0.96694860135797733</v>
      </c>
      <c r="EP19">
        <f>Sheet81!FN19</f>
        <v>0.88302368681093313</v>
      </c>
      <c r="EQ19">
        <f>Sheet81!FO19</f>
        <v>0.92271910867333351</v>
      </c>
      <c r="ER19">
        <f>Sheet81!FP19</f>
        <v>0.355883583384905</v>
      </c>
      <c r="ES19">
        <f>Sheet81!FQ19</f>
        <v>0.81166308129154841</v>
      </c>
      <c r="ET19">
        <f>Sheet81!FR19</f>
        <v>0.65057040888988882</v>
      </c>
      <c r="EU19">
        <f>Sheet81!FS19</f>
        <v>0.79226554924961679</v>
      </c>
      <c r="EV19">
        <f>Sheet81!FT19</f>
        <v>0.80871377897994245</v>
      </c>
      <c r="EW19">
        <f>Sheet81!FU19</f>
        <v>0.61296351098914126</v>
      </c>
      <c r="EZ19">
        <v>9.1851420674703782E-2</v>
      </c>
      <c r="FA19">
        <v>2.7948232066909783E-2</v>
      </c>
      <c r="FB19">
        <v>-7.8907279780390319E-2</v>
      </c>
      <c r="FC19">
        <v>1.8643177794934712E-2</v>
      </c>
      <c r="FD19">
        <v>-5.6865513064344404E-2</v>
      </c>
      <c r="FE19">
        <v>7.8716457301108683E-2</v>
      </c>
      <c r="FF19">
        <v>3.3178718079115779E-2</v>
      </c>
      <c r="FG19">
        <v>-0.1908643753307421</v>
      </c>
      <c r="FH19">
        <v>2.2778735302832299E-2</v>
      </c>
      <c r="FI19">
        <v>5.3520426955871787E-2</v>
      </c>
      <c r="FL19">
        <f t="shared" si="15"/>
        <v>0.99125675702680038</v>
      </c>
      <c r="FM19">
        <f t="shared" si="13"/>
        <v>0.96692065312591047</v>
      </c>
      <c r="FN19">
        <f t="shared" si="13"/>
        <v>0.88310259409071357</v>
      </c>
      <c r="FO19">
        <f t="shared" si="13"/>
        <v>0.92270046549553852</v>
      </c>
      <c r="FP19">
        <f t="shared" si="13"/>
        <v>0.35594044889796933</v>
      </c>
      <c r="FQ19">
        <f t="shared" si="13"/>
        <v>0.81158436483424734</v>
      </c>
      <c r="FR19">
        <f t="shared" si="13"/>
        <v>0.65053723017180975</v>
      </c>
      <c r="FS19">
        <f t="shared" si="13"/>
        <v>0.79245641362494756</v>
      </c>
      <c r="FT19">
        <f t="shared" si="13"/>
        <v>0.80869100024463958</v>
      </c>
      <c r="FU19">
        <f t="shared" si="13"/>
        <v>0.61290999056218542</v>
      </c>
    </row>
    <row r="20" spans="1:177">
      <c r="A20">
        <v>19</v>
      </c>
      <c r="AV20" t="s">
        <v>108</v>
      </c>
      <c r="AW20">
        <f>MAX(AW7:AW16)</f>
        <v>3.2249813045913083</v>
      </c>
      <c r="AX20">
        <f>MAX(AX7:AX16)</f>
        <v>4.3409048212814687</v>
      </c>
      <c r="AY20">
        <f>MAX(AY7:AY16)</f>
        <v>3.3288193614092112</v>
      </c>
      <c r="AZ20">
        <f>MAX(AZ7:AZ16)</f>
        <v>4.5492808394336102</v>
      </c>
      <c r="BB20">
        <f>SUM(BB7:BB16)</f>
        <v>4.9296347847303581</v>
      </c>
      <c r="BC20">
        <f t="shared" ref="BC20:BE20" si="16">SUM(BC7:BC16)</f>
        <v>3.5239682300155177</v>
      </c>
      <c r="BD20">
        <f t="shared" si="16"/>
        <v>6.1718668855658505</v>
      </c>
      <c r="BE20">
        <f t="shared" si="16"/>
        <v>3.5633118758912588</v>
      </c>
      <c r="BG20">
        <f>IF(BG7&lt;0.000000000001,0.000000000001,BG7)</f>
        <v>0.16090956089301625</v>
      </c>
      <c r="BH20">
        <f t="shared" ref="BH20:BJ20" si="17">IF(BH7&lt;0.000000000001,0.000000000001,BH7)</f>
        <v>0.17643171632409738</v>
      </c>
      <c r="BI20">
        <f t="shared" si="17"/>
        <v>0.1620255294777502</v>
      </c>
      <c r="BJ20">
        <f t="shared" si="17"/>
        <v>0.28063779843853243</v>
      </c>
      <c r="EN20">
        <f>Sheet81!FL20</f>
        <v>0.63019794289170672</v>
      </c>
      <c r="EO20">
        <f>Sheet81!FM20</f>
        <v>0.29026911701558894</v>
      </c>
      <c r="EP20">
        <f>Sheet81!FN20</f>
        <v>0.77781624217031331</v>
      </c>
      <c r="EQ20">
        <f>Sheet81!FO20</f>
        <v>0.66127893289401829</v>
      </c>
      <c r="ER20">
        <f>Sheet81!FP20</f>
        <v>0.49855658158043559</v>
      </c>
      <c r="ES20">
        <f>Sheet81!FQ20</f>
        <v>0.45663978269255878</v>
      </c>
      <c r="ET20">
        <f>Sheet81!FR20</f>
        <v>0.32788675352937285</v>
      </c>
      <c r="EU20">
        <f>Sheet81!FS20</f>
        <v>0.54525269174950131</v>
      </c>
      <c r="EV20">
        <f>Sheet81!FT20</f>
        <v>0.38552712473732442</v>
      </c>
      <c r="EW20">
        <f>Sheet81!FU20</f>
        <v>0.10141032894137796</v>
      </c>
      <c r="EZ20">
        <v>-5.9152171857568998E-2</v>
      </c>
      <c r="FA20">
        <v>3.1039600242722558E-2</v>
      </c>
      <c r="FB20">
        <v>-0.12109447153138543</v>
      </c>
      <c r="FC20">
        <v>2.0558096899999032E-2</v>
      </c>
      <c r="FD20">
        <v>-4.0220556321254305E-2</v>
      </c>
      <c r="FE20">
        <v>0.12341205319092691</v>
      </c>
      <c r="FF20">
        <v>3.2458898577813658E-2</v>
      </c>
      <c r="FG20">
        <v>-8.427923047079644E-2</v>
      </c>
      <c r="FH20">
        <v>2.484796154189655E-2</v>
      </c>
      <c r="FI20">
        <v>7.2429819727646505E-2</v>
      </c>
      <c r="FL20">
        <f t="shared" si="15"/>
        <v>0.63025709506356431</v>
      </c>
      <c r="FM20">
        <f t="shared" si="13"/>
        <v>0.29023807741534624</v>
      </c>
      <c r="FN20">
        <f t="shared" si="13"/>
        <v>0.77793733664184472</v>
      </c>
      <c r="FO20">
        <f t="shared" si="13"/>
        <v>0.66125837479711824</v>
      </c>
      <c r="FP20">
        <f t="shared" si="13"/>
        <v>0.49859680213675683</v>
      </c>
      <c r="FQ20">
        <f t="shared" si="13"/>
        <v>0.45651637063936784</v>
      </c>
      <c r="FR20">
        <f t="shared" si="13"/>
        <v>0.32785429463079502</v>
      </c>
      <c r="FS20">
        <f t="shared" si="13"/>
        <v>0.54533697097997214</v>
      </c>
      <c r="FT20">
        <f t="shared" si="13"/>
        <v>0.38550227677578253</v>
      </c>
      <c r="FU20">
        <f t="shared" si="13"/>
        <v>0.10133789912165031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4.1515893196912804E-2</v>
      </c>
      <c r="BH21">
        <f t="shared" si="18"/>
        <v>4.6270371613243148E-2</v>
      </c>
      <c r="BI21">
        <f t="shared" si="18"/>
        <v>7.4784071163252627E-2</v>
      </c>
      <c r="BJ21">
        <f t="shared" si="18"/>
        <v>4.5073001289761223E-2</v>
      </c>
      <c r="BL21">
        <v>1.0000000000000001E-5</v>
      </c>
      <c r="BS21">
        <f>SUM(BM23:BV32)</f>
        <v>1.8444037537824844E-4</v>
      </c>
      <c r="EN21">
        <f>Sheet81!FL21</f>
        <v>0.94489760896881791</v>
      </c>
      <c r="EO21">
        <f>Sheet81!FM21</f>
        <v>0.50655656308969865</v>
      </c>
      <c r="EP21">
        <f>Sheet81!FN21</f>
        <v>0.45445764061682897</v>
      </c>
      <c r="EQ21">
        <f>Sheet81!FO21</f>
        <v>0.75260480267369756</v>
      </c>
      <c r="ER21">
        <f>Sheet81!FP21</f>
        <v>0.46179392800930896</v>
      </c>
      <c r="ES21">
        <f>Sheet81!FQ21</f>
        <v>0.95780014299026506</v>
      </c>
      <c r="ET21">
        <f>Sheet81!FR21</f>
        <v>0.35278300722334227</v>
      </c>
      <c r="EU21">
        <f>Sheet81!FS21</f>
        <v>0.86319406219191808</v>
      </c>
      <c r="EV21">
        <f>Sheet81!FT21</f>
        <v>0.13910065520979761</v>
      </c>
      <c r="EW21">
        <f>Sheet81!FU21</f>
        <v>0.98792334440939711</v>
      </c>
      <c r="EZ21">
        <v>-0.10410906233502377</v>
      </c>
      <c r="FA21">
        <v>1.3623999950127322E-2</v>
      </c>
      <c r="FB21">
        <v>-7.454197935697178E-2</v>
      </c>
      <c r="FC21">
        <v>8.9026708215586246E-3</v>
      </c>
      <c r="FD21">
        <v>1.501336273802107E-2</v>
      </c>
      <c r="FE21">
        <v>6.927435056906367E-2</v>
      </c>
      <c r="FF21">
        <v>1.1163532837359335E-2</v>
      </c>
      <c r="FG21">
        <v>1.3800443695242998E-2</v>
      </c>
      <c r="FH21">
        <v>1.0398764818899703E-2</v>
      </c>
      <c r="FI21">
        <v>3.6473916261722833E-2</v>
      </c>
      <c r="FL21">
        <f t="shared" si="15"/>
        <v>0.94500171803115296</v>
      </c>
      <c r="FM21">
        <f t="shared" si="13"/>
        <v>0.50654293908974857</v>
      </c>
      <c r="FN21">
        <f t="shared" si="13"/>
        <v>0.45453218259618594</v>
      </c>
      <c r="FO21">
        <f t="shared" si="13"/>
        <v>0.75259590000287602</v>
      </c>
      <c r="FP21">
        <f t="shared" si="13"/>
        <v>0.46177891464657095</v>
      </c>
      <c r="FQ21">
        <f t="shared" si="13"/>
        <v>0.95773086863969603</v>
      </c>
      <c r="FR21">
        <f t="shared" si="13"/>
        <v>0.3527718436905049</v>
      </c>
      <c r="FS21">
        <f t="shared" si="13"/>
        <v>0.86318026174822282</v>
      </c>
      <c r="FT21">
        <f t="shared" si="13"/>
        <v>0.13909025644497872</v>
      </c>
      <c r="FU21">
        <f t="shared" si="13"/>
        <v>0.98788687049313539</v>
      </c>
    </row>
    <row r="22" spans="1:177">
      <c r="A22">
        <v>21</v>
      </c>
      <c r="BG22">
        <f t="shared" si="18"/>
        <v>8.7149203221919574E-2</v>
      </c>
      <c r="BH22">
        <f t="shared" si="18"/>
        <v>8.3852527895351484E-2</v>
      </c>
      <c r="BI22">
        <f t="shared" si="18"/>
        <v>0.12955715035276483</v>
      </c>
      <c r="BJ22">
        <f t="shared" si="18"/>
        <v>0.14866719638199913</v>
      </c>
      <c r="EN22">
        <f>Sheet81!FL22</f>
        <v>0.23681391463820356</v>
      </c>
      <c r="EO22">
        <f>Sheet81!FM22</f>
        <v>0.55618872110041795</v>
      </c>
      <c r="EP22">
        <f>Sheet81!FN22</f>
        <v>0.99226466050280671</v>
      </c>
      <c r="EQ22">
        <f>Sheet81!FO22</f>
        <v>0.33649749154752351</v>
      </c>
      <c r="ER22">
        <f>Sheet81!FP22</f>
        <v>1.4903164867852898E-3</v>
      </c>
      <c r="ES22">
        <f>Sheet81!FQ22</f>
        <v>5.808585040537384E-2</v>
      </c>
      <c r="ET22">
        <f>Sheet81!FR22</f>
        <v>0.6320061632523214</v>
      </c>
      <c r="EU22">
        <f>Sheet81!FS22</f>
        <v>0.73175538695512055</v>
      </c>
      <c r="EV22">
        <f>Sheet81!FT22</f>
        <v>0.20695323082111103</v>
      </c>
      <c r="EW22">
        <f>Sheet81!FU22</f>
        <v>0.60429047881239817</v>
      </c>
      <c r="EZ22">
        <v>5.2384887899057528E-2</v>
      </c>
      <c r="FA22">
        <v>2.6869989586905941E-2</v>
      </c>
      <c r="FB22">
        <v>-5.5981493549794197E-2</v>
      </c>
      <c r="FC22">
        <v>1.7940246527541098E-2</v>
      </c>
      <c r="FD22">
        <v>-6.7435815392553417E-2</v>
      </c>
      <c r="FE22">
        <v>8.244771960630326E-2</v>
      </c>
      <c r="FF22">
        <v>3.1930981684000923E-2</v>
      </c>
      <c r="FG22">
        <v>-0.16483772985034356</v>
      </c>
      <c r="FH22">
        <v>2.2174163998581412E-2</v>
      </c>
      <c r="FI22">
        <v>5.4507049490300996E-2</v>
      </c>
      <c r="FL22">
        <f t="shared" si="15"/>
        <v>0.23676152975030451</v>
      </c>
      <c r="FM22">
        <f t="shared" si="13"/>
        <v>0.55616185111083105</v>
      </c>
      <c r="FN22">
        <f t="shared" si="13"/>
        <v>0.9923206419963565</v>
      </c>
      <c r="FO22">
        <f t="shared" si="13"/>
        <v>0.33647955130099599</v>
      </c>
      <c r="FP22">
        <f t="shared" si="13"/>
        <v>1.5577523021778432E-3</v>
      </c>
      <c r="FQ22">
        <f t="shared" si="13"/>
        <v>5.8003402685767536E-2</v>
      </c>
      <c r="FR22">
        <f t="shared" si="13"/>
        <v>0.63197423227063743</v>
      </c>
      <c r="FS22">
        <f t="shared" si="13"/>
        <v>0.73192022468497087</v>
      </c>
      <c r="FT22">
        <f t="shared" si="13"/>
        <v>0.20693105665711245</v>
      </c>
      <c r="FU22">
        <f t="shared" si="13"/>
        <v>0.60423597176290789</v>
      </c>
    </row>
    <row r="23" spans="1:177">
      <c r="A23">
        <v>22</v>
      </c>
      <c r="B23">
        <f t="array" ref="B23:K32">TRANSPOSE(EN16:EW25)</f>
        <v>0.62642812899317346</v>
      </c>
      <c r="C23">
        <v>0.24286816366077563</v>
      </c>
      <c r="D23">
        <v>5.6125612721078189E-2</v>
      </c>
      <c r="E23">
        <v>0.99134860844747508</v>
      </c>
      <c r="F23">
        <v>0.63019794289170672</v>
      </c>
      <c r="G23">
        <v>0.94489760896881791</v>
      </c>
      <c r="H23">
        <v>0.23681391463820356</v>
      </c>
      <c r="I23">
        <v>0.67347387688874316</v>
      </c>
      <c r="J23">
        <v>0.96752713386225431</v>
      </c>
      <c r="K23">
        <v>0.99780001905606164</v>
      </c>
      <c r="M23">
        <f t="array" ref="M23:M32">TRANSPOSE(EN12:EW12)</f>
        <v>0.79330039153212328</v>
      </c>
      <c r="S23">
        <f>EN16</f>
        <v>0.62642812899317346</v>
      </c>
      <c r="T23">
        <f t="shared" ref="T23:AB32" si="19">EO16</f>
        <v>0.14064208788884336</v>
      </c>
      <c r="U23">
        <f t="shared" si="19"/>
        <v>0.45627532555164341</v>
      </c>
      <c r="V23">
        <f t="shared" si="19"/>
        <v>0.15774403046235677</v>
      </c>
      <c r="W23">
        <f t="shared" si="19"/>
        <v>0.43331884241808993</v>
      </c>
      <c r="X23">
        <f t="shared" si="19"/>
        <v>0.51051821539439046</v>
      </c>
      <c r="Y23">
        <f t="shared" si="19"/>
        <v>0.75280725386266023</v>
      </c>
      <c r="Z23">
        <f t="shared" si="19"/>
        <v>0.95253147999244647</v>
      </c>
      <c r="AA23">
        <f t="shared" si="19"/>
        <v>0.38201608332314257</v>
      </c>
      <c r="AB23">
        <f t="shared" si="19"/>
        <v>0.39045026579864212</v>
      </c>
      <c r="BG23">
        <f t="shared" si="18"/>
        <v>2.9635240498138558E-2</v>
      </c>
      <c r="BH23">
        <f t="shared" si="18"/>
        <v>3.0020167610942464E-2</v>
      </c>
      <c r="BI23">
        <f t="shared" si="18"/>
        <v>4.9512785393202835E-2</v>
      </c>
      <c r="BJ23">
        <f t="shared" si="18"/>
        <v>2.9539793969785084E-2</v>
      </c>
      <c r="BM23">
        <f>0.5*$BL$21*B23*B23</f>
        <v>1.9620610039694401E-6</v>
      </c>
      <c r="BN23">
        <f t="shared" ref="BN23:BV32" si="20">0.5*$BL$21*C23*C23</f>
        <v>2.949247245997865E-7</v>
      </c>
      <c r="BO23">
        <f t="shared" si="20"/>
        <v>1.5750422016582269E-8</v>
      </c>
      <c r="BP23">
        <f t="shared" si="20"/>
        <v>4.9138603173537265E-6</v>
      </c>
      <c r="BQ23">
        <f t="shared" si="20"/>
        <v>1.9857472361246944E-6</v>
      </c>
      <c r="BR23">
        <f t="shared" si="20"/>
        <v>4.4641574571749459E-6</v>
      </c>
      <c r="BS23">
        <f t="shared" si="20"/>
        <v>2.8040415083135184E-7</v>
      </c>
      <c r="BT23">
        <f t="shared" si="20"/>
        <v>2.26783531425777E-6</v>
      </c>
      <c r="BU23">
        <f t="shared" si="20"/>
        <v>4.6805437737985426E-6</v>
      </c>
      <c r="BV23">
        <f t="shared" si="20"/>
        <v>4.9780243901413852E-6</v>
      </c>
      <c r="BY23">
        <f>$BG$7-$BL$7</f>
        <v>0.16090956089301625</v>
      </c>
      <c r="BZ23">
        <f>$BG$8-$BL$8</f>
        <v>4.1515893196912804E-2</v>
      </c>
      <c r="CA23">
        <f>$BG$9-$BL$9</f>
        <v>8.7149203221919574E-2</v>
      </c>
      <c r="CB23">
        <f>$BG$10-$BL$10</f>
        <v>2.9635240498138558E-2</v>
      </c>
      <c r="CC23">
        <f>$BG$11-$BL$11</f>
        <v>-0.92576040377447899</v>
      </c>
      <c r="CD23">
        <f>$BG$12-$BL$12</f>
        <v>0.20285478411048216</v>
      </c>
      <c r="CE23">
        <f>$BG$13-$BL$13</f>
        <v>8.7067354448635156E-2</v>
      </c>
      <c r="CF23">
        <f>$BG$14-$BL$14</f>
        <v>0.13105110092222888</v>
      </c>
      <c r="CG23">
        <f>$BG$15-$BL$15</f>
        <v>4.5141630159621929E-2</v>
      </c>
      <c r="CH23">
        <f>$BG$16-$BL$16</f>
        <v>0.14043563632352377</v>
      </c>
      <c r="DT23">
        <f t="array" ref="DT23:EC26">TRANSPOSE(DT7:DW16)</f>
        <v>0.16090956089301625</v>
      </c>
      <c r="DU23">
        <v>4.1515893196912804E-2</v>
      </c>
      <c r="DV23">
        <v>8.7149203221919574E-2</v>
      </c>
      <c r="DW23">
        <v>2.9635240498138558E-2</v>
      </c>
      <c r="DX23">
        <v>-0.92576040377447899</v>
      </c>
      <c r="DY23">
        <v>0.20285478411048216</v>
      </c>
      <c r="DZ23">
        <v>8.7067354448635156E-2</v>
      </c>
      <c r="EA23">
        <v>0.13105110092222888</v>
      </c>
      <c r="EB23">
        <v>4.5141630159621929E-2</v>
      </c>
      <c r="EC23">
        <v>0.14043563632352377</v>
      </c>
      <c r="EN23">
        <f>Sheet81!FL23</f>
        <v>0.67347387688874316</v>
      </c>
      <c r="EO23">
        <f>Sheet81!FM23</f>
        <v>0.21113972842085621</v>
      </c>
      <c r="EP23">
        <f>Sheet81!FN23</f>
        <v>0.69477624784293202</v>
      </c>
      <c r="EQ23">
        <f>Sheet81!FO23</f>
        <v>0.96401421792539976</v>
      </c>
      <c r="ER23">
        <f>Sheet81!FP23</f>
        <v>0.5391704809443264</v>
      </c>
      <c r="ES23">
        <f>Sheet81!FQ23</f>
        <v>0.77866271942174836</v>
      </c>
      <c r="ET23">
        <f>Sheet81!FR23</f>
        <v>0.20355570098801598</v>
      </c>
      <c r="EU23">
        <f>Sheet81!FS23</f>
        <v>0.40127488201917499</v>
      </c>
      <c r="EV23">
        <f>Sheet81!FT23</f>
        <v>0.27402832852637199</v>
      </c>
      <c r="EW23">
        <f>Sheet81!FU23</f>
        <v>0.77010679418126782</v>
      </c>
      <c r="EZ23">
        <v>-8.8131826747575276E-2</v>
      </c>
      <c r="FA23">
        <v>1.033348088912253E-2</v>
      </c>
      <c r="FB23">
        <v>-1.5537404162158264E-2</v>
      </c>
      <c r="FC23">
        <v>6.7980540996112095E-3</v>
      </c>
      <c r="FD23">
        <v>-4.8717598524177083E-3</v>
      </c>
      <c r="FE23">
        <v>5.1132285758063639E-2</v>
      </c>
      <c r="FF23">
        <v>9.3627104035905705E-3</v>
      </c>
      <c r="FG23">
        <v>-5.1416041965626023E-3</v>
      </c>
      <c r="FH23">
        <v>8.3233704954044103E-3</v>
      </c>
      <c r="FI23">
        <v>2.773269331292149E-2</v>
      </c>
      <c r="FL23">
        <f t="shared" si="15"/>
        <v>0.67356200871549077</v>
      </c>
      <c r="FM23">
        <f t="shared" si="13"/>
        <v>0.21112939493996707</v>
      </c>
      <c r="FN23">
        <f t="shared" si="13"/>
        <v>0.69479178524709417</v>
      </c>
      <c r="FO23">
        <f t="shared" si="13"/>
        <v>0.96400741987130012</v>
      </c>
      <c r="FP23">
        <f t="shared" si="13"/>
        <v>0.53917535270417882</v>
      </c>
      <c r="FQ23">
        <f t="shared" si="13"/>
        <v>0.77861158713599032</v>
      </c>
      <c r="FR23">
        <f t="shared" si="13"/>
        <v>0.2035463382776124</v>
      </c>
      <c r="FS23">
        <f t="shared" si="13"/>
        <v>0.40128002362337156</v>
      </c>
      <c r="FT23">
        <f t="shared" si="13"/>
        <v>0.2740200051558766</v>
      </c>
      <c r="FU23">
        <f t="shared" si="13"/>
        <v>0.77007906148795491</v>
      </c>
    </row>
    <row r="24" spans="1:177">
      <c r="A24">
        <v>23</v>
      </c>
      <c r="B24">
        <v>0.14064208788884336</v>
      </c>
      <c r="C24">
        <v>0.91175027484605697</v>
      </c>
      <c r="D24">
        <v>0.55238342402065665</v>
      </c>
      <c r="E24">
        <v>0.96694860135797733</v>
      </c>
      <c r="F24">
        <v>0.29026911701558894</v>
      </c>
      <c r="G24">
        <v>0.50655656308969865</v>
      </c>
      <c r="H24">
        <v>0.55618872110041795</v>
      </c>
      <c r="I24">
        <v>0.21113972842085621</v>
      </c>
      <c r="J24">
        <v>0.26755103480572684</v>
      </c>
      <c r="K24">
        <v>0.58912970771333539</v>
      </c>
      <c r="M24">
        <v>6.5593160065701567E-2</v>
      </c>
      <c r="S24">
        <f t="shared" ref="S24:S32" si="21">EN17</f>
        <v>0.24286816366077563</v>
      </c>
      <c r="T24">
        <f t="shared" si="19"/>
        <v>0.91175027484605697</v>
      </c>
      <c r="U24">
        <f t="shared" si="19"/>
        <v>0.61905867176932594</v>
      </c>
      <c r="V24">
        <f t="shared" si="19"/>
        <v>0.1233422987857537</v>
      </c>
      <c r="W24">
        <f t="shared" si="19"/>
        <v>0.84815363756230111</v>
      </c>
      <c r="X24">
        <f t="shared" si="19"/>
        <v>0.57055536425882369</v>
      </c>
      <c r="Y24">
        <f t="shared" si="19"/>
        <v>3.852286467967387E-2</v>
      </c>
      <c r="Z24">
        <f t="shared" si="19"/>
        <v>0.44437211386300496</v>
      </c>
      <c r="AA24">
        <f t="shared" si="19"/>
        <v>0.8850994315167493</v>
      </c>
      <c r="AB24">
        <f t="shared" si="19"/>
        <v>0.23369752186992332</v>
      </c>
      <c r="BG24">
        <f t="shared" si="18"/>
        <v>7.4239596225520982E-2</v>
      </c>
      <c r="BH24">
        <f t="shared" si="18"/>
        <v>9.0767757662875537E-2</v>
      </c>
      <c r="BI24">
        <f t="shared" si="18"/>
        <v>5.1554167485939981E-2</v>
      </c>
      <c r="BJ24">
        <f t="shared" si="18"/>
        <v>6.222117817070847E-2</v>
      </c>
      <c r="BM24">
        <f t="shared" ref="BM24:BM32" si="22">0.5*$BL$21*B24*B24</f>
        <v>9.8900984428665708E-8</v>
      </c>
      <c r="BN24">
        <f t="shared" si="20"/>
        <v>4.1564428184093022E-6</v>
      </c>
      <c r="BO24">
        <f t="shared" si="20"/>
        <v>1.525637235663923E-6</v>
      </c>
      <c r="BP24">
        <f t="shared" si="20"/>
        <v>4.6749479883407435E-6</v>
      </c>
      <c r="BQ24">
        <f t="shared" si="20"/>
        <v>4.2128080146504837E-7</v>
      </c>
      <c r="BR24">
        <f t="shared" si="20"/>
        <v>1.2829977580462395E-6</v>
      </c>
      <c r="BS24">
        <f t="shared" si="20"/>
        <v>1.5467294673965925E-6</v>
      </c>
      <c r="BT24">
        <f t="shared" si="20"/>
        <v>2.2289992458816457E-7</v>
      </c>
      <c r="BU24">
        <f t="shared" si="20"/>
        <v>3.5791778112807632E-7</v>
      </c>
      <c r="BV24">
        <f t="shared" si="20"/>
        <v>1.7353690625520001E-6</v>
      </c>
      <c r="BY24">
        <f>$BH$7-$BM$7</f>
        <v>-0.82356828367590262</v>
      </c>
      <c r="BZ24">
        <f>$BH$8-$BM$8</f>
        <v>4.6270371613243148E-2</v>
      </c>
      <c r="CA24">
        <f>$BH$9-$BM$9</f>
        <v>8.3852527895351484E-2</v>
      </c>
      <c r="CB24">
        <f>$BH$10-$BM$10</f>
        <v>3.0020167610942464E-2</v>
      </c>
      <c r="CC24">
        <f>$BH$11-$BM$11</f>
        <v>9.0767757662875537E-2</v>
      </c>
      <c r="CD24">
        <f>$BH$12-$BM$12</f>
        <v>0.28377100323506504</v>
      </c>
      <c r="CE24">
        <f>$BH$13-$BM$13</f>
        <v>3.0371364450793532E-2</v>
      </c>
      <c r="CF24">
        <f>$BH$14-$BM$14</f>
        <v>7.9853173843406289E-2</v>
      </c>
      <c r="CG24">
        <f>$BH$15-$BM$15</f>
        <v>3.6867821721430161E-2</v>
      </c>
      <c r="CH24">
        <f>$BH$16-$BM$16</f>
        <v>0.14179409564279494</v>
      </c>
      <c r="DT24">
        <v>-0.82356828367590262</v>
      </c>
      <c r="DU24">
        <v>4.6270371613243148E-2</v>
      </c>
      <c r="DV24">
        <v>8.3852527895351484E-2</v>
      </c>
      <c r="DW24">
        <v>3.0020167610942464E-2</v>
      </c>
      <c r="DX24">
        <v>9.0767757662875537E-2</v>
      </c>
      <c r="DY24">
        <v>0.28377100323506504</v>
      </c>
      <c r="DZ24">
        <v>3.0371364450793532E-2</v>
      </c>
      <c r="EA24">
        <v>7.9853173843406289E-2</v>
      </c>
      <c r="EB24">
        <v>3.6867821721430161E-2</v>
      </c>
      <c r="EC24">
        <v>0.14179409564279494</v>
      </c>
      <c r="EN24">
        <f>Sheet81!FL24</f>
        <v>0.96752713386225431</v>
      </c>
      <c r="EO24">
        <f>Sheet81!FM24</f>
        <v>0.26755103480572684</v>
      </c>
      <c r="EP24">
        <f>Sheet81!FN24</f>
        <v>0.89270925997831208</v>
      </c>
      <c r="EQ24">
        <f>Sheet81!FO24</f>
        <v>0.12830300505622272</v>
      </c>
      <c r="ER24">
        <f>Sheet81!FP24</f>
        <v>0.53551362099941591</v>
      </c>
      <c r="ES24">
        <f>Sheet81!FQ24</f>
        <v>0.88680636000200164</v>
      </c>
      <c r="ET24">
        <f>Sheet81!FR24</f>
        <v>0.54453184740574678</v>
      </c>
      <c r="EU24">
        <f>Sheet81!FS24</f>
        <v>0.74427923693935039</v>
      </c>
      <c r="EV24">
        <f>Sheet81!FT24</f>
        <v>0.12066256436907712</v>
      </c>
      <c r="EW24">
        <f>Sheet81!FU24</f>
        <v>0.8787890423748197</v>
      </c>
      <c r="EZ24">
        <v>-5.6081724000242653E-2</v>
      </c>
      <c r="FA24">
        <v>2.6666901382824369E-2</v>
      </c>
      <c r="FB24">
        <v>-0.11921089236664303</v>
      </c>
      <c r="FC24">
        <v>1.7931101256398227E-2</v>
      </c>
      <c r="FD24">
        <v>-0.16021591827858042</v>
      </c>
      <c r="FE24">
        <v>0.12711697513454157</v>
      </c>
      <c r="FF24">
        <v>3.2924488382433462E-2</v>
      </c>
      <c r="FG24">
        <v>3.3688794286251378E-2</v>
      </c>
      <c r="FH24">
        <v>2.2770282784567521E-2</v>
      </c>
      <c r="FI24">
        <v>7.4409991418449589E-2</v>
      </c>
      <c r="FL24">
        <f t="shared" si="15"/>
        <v>0.9675832155862546</v>
      </c>
      <c r="FM24">
        <f t="shared" si="13"/>
        <v>0.26752436790434403</v>
      </c>
      <c r="FN24">
        <f t="shared" si="13"/>
        <v>0.89282847087067874</v>
      </c>
      <c r="FO24">
        <f t="shared" si="13"/>
        <v>0.12828507395496633</v>
      </c>
      <c r="FP24">
        <f t="shared" si="13"/>
        <v>0.53567383691769443</v>
      </c>
      <c r="FQ24">
        <f t="shared" si="13"/>
        <v>0.88667924302686707</v>
      </c>
      <c r="FR24">
        <f t="shared" si="13"/>
        <v>0.54449892291736435</v>
      </c>
      <c r="FS24">
        <f t="shared" si="13"/>
        <v>0.74424554814506416</v>
      </c>
      <c r="FT24">
        <f t="shared" si="13"/>
        <v>0.12063979408629255</v>
      </c>
      <c r="FU24">
        <f t="shared" si="13"/>
        <v>0.8787146323834012</v>
      </c>
    </row>
    <row r="25" spans="1:177">
      <c r="A25">
        <v>24</v>
      </c>
      <c r="B25">
        <v>0.45627532555164341</v>
      </c>
      <c r="C25">
        <v>0.61905867176932594</v>
      </c>
      <c r="D25">
        <v>2.7616405410712062E-2</v>
      </c>
      <c r="E25">
        <v>0.88302368681093313</v>
      </c>
      <c r="F25">
        <v>0.77781624217031331</v>
      </c>
      <c r="G25">
        <v>0.45445764061682897</v>
      </c>
      <c r="H25">
        <v>0.99226466050280671</v>
      </c>
      <c r="I25">
        <v>0.69477624784293202</v>
      </c>
      <c r="J25">
        <v>0.89270925997831208</v>
      </c>
      <c r="K25">
        <v>0.72212466936933761</v>
      </c>
      <c r="M25">
        <v>0.13751584797627261</v>
      </c>
      <c r="S25">
        <f t="shared" si="21"/>
        <v>5.6125612721078189E-2</v>
      </c>
      <c r="T25">
        <f t="shared" si="19"/>
        <v>0.55238342402065665</v>
      </c>
      <c r="U25">
        <f t="shared" si="19"/>
        <v>2.7616405410712062E-2</v>
      </c>
      <c r="V25">
        <f t="shared" si="19"/>
        <v>1.0800098223016596E-2</v>
      </c>
      <c r="W25">
        <f t="shared" si="19"/>
        <v>0.37390791553739805</v>
      </c>
      <c r="X25">
        <f t="shared" si="19"/>
        <v>0.79147105603545997</v>
      </c>
      <c r="Y25">
        <f t="shared" si="19"/>
        <v>0.49273300686572263</v>
      </c>
      <c r="Z25">
        <f t="shared" si="19"/>
        <v>0.8683462202016341</v>
      </c>
      <c r="AA25">
        <f t="shared" si="19"/>
        <v>0.72229982276487537</v>
      </c>
      <c r="AB25">
        <f t="shared" si="19"/>
        <v>0.66401865954260997</v>
      </c>
      <c r="BG25">
        <f t="shared" si="18"/>
        <v>0.20285478411048216</v>
      </c>
      <c r="BH25">
        <f t="shared" si="18"/>
        <v>0.28377100323506504</v>
      </c>
      <c r="BI25">
        <f t="shared" si="18"/>
        <v>0.1523922959396205</v>
      </c>
      <c r="BJ25">
        <f t="shared" si="18"/>
        <v>0.17709881216849954</v>
      </c>
      <c r="BM25">
        <f t="shared" si="22"/>
        <v>1.0409358635362909E-6</v>
      </c>
      <c r="BN25">
        <f t="shared" si="20"/>
        <v>1.9161681954640101E-6</v>
      </c>
      <c r="BO25">
        <f t="shared" si="20"/>
        <v>3.8133292390440324E-9</v>
      </c>
      <c r="BP25">
        <f t="shared" si="20"/>
        <v>3.8986541573458648E-6</v>
      </c>
      <c r="BQ25">
        <f t="shared" si="20"/>
        <v>3.0249905329197378E-6</v>
      </c>
      <c r="BR25">
        <f t="shared" si="20"/>
        <v>1.0326587355750744E-6</v>
      </c>
      <c r="BS25">
        <f t="shared" si="20"/>
        <v>4.9229457824137521E-6</v>
      </c>
      <c r="BT25">
        <f t="shared" si="20"/>
        <v>2.4135701728335167E-6</v>
      </c>
      <c r="BU25">
        <f t="shared" si="20"/>
        <v>3.984649114255128E-6</v>
      </c>
      <c r="BV25">
        <f t="shared" si="20"/>
        <v>2.6073201905588759E-6</v>
      </c>
      <c r="BY25">
        <f>$BI$7-$BN$7</f>
        <v>0.1620255294777502</v>
      </c>
      <c r="BZ25">
        <f>$BI$8-$BN$8</f>
        <v>7.4784071163252627E-2</v>
      </c>
      <c r="CA25">
        <f>$BI$9-$BN$9</f>
        <v>0.12955715035276483</v>
      </c>
      <c r="CB25">
        <f>$BI$10-$BN$10</f>
        <v>4.9512785393202835E-2</v>
      </c>
      <c r="CC25">
        <f>$BI$11-$BN$11</f>
        <v>5.1554167485939981E-2</v>
      </c>
      <c r="CD25">
        <f>$BI$12-$BN$12</f>
        <v>0.1523922959396205</v>
      </c>
      <c r="CE25">
        <f>$BI$13-$BN$13</f>
        <v>8.1828372127363894E-2</v>
      </c>
      <c r="CF25">
        <f>$BI$14-$BN$14</f>
        <v>-0.8769773705687901</v>
      </c>
      <c r="CG25">
        <f>$BI$15-$BN$15</f>
        <v>6.0503309524712452E-2</v>
      </c>
      <c r="CH25">
        <f>$BI$16-$BN$16</f>
        <v>0.1148196891041826</v>
      </c>
      <c r="DT25">
        <v>0.1620255294777502</v>
      </c>
      <c r="DU25">
        <v>7.4784071163252627E-2</v>
      </c>
      <c r="DV25">
        <v>0.12955715035276483</v>
      </c>
      <c r="DW25">
        <v>4.9512785393202835E-2</v>
      </c>
      <c r="DX25">
        <v>5.1554167485939981E-2</v>
      </c>
      <c r="DY25">
        <v>0.1523922959396205</v>
      </c>
      <c r="DZ25">
        <v>8.1828372127363894E-2</v>
      </c>
      <c r="EA25">
        <v>-0.8769773705687901</v>
      </c>
      <c r="EB25">
        <v>6.0503309524712452E-2</v>
      </c>
      <c r="EC25">
        <v>0.1148196891041826</v>
      </c>
      <c r="EN25">
        <f>Sheet81!FL25</f>
        <v>0.99780001905606164</v>
      </c>
      <c r="EO25">
        <f>Sheet81!FM25</f>
        <v>0.58912970771333539</v>
      </c>
      <c r="EP25">
        <f>Sheet81!FN25</f>
        <v>0.72212466936933761</v>
      </c>
      <c r="EQ25">
        <f>Sheet81!FO25</f>
        <v>0.12049061777842655</v>
      </c>
      <c r="ER25">
        <f>Sheet81!FP25</f>
        <v>0.1515909405233242</v>
      </c>
      <c r="ES25">
        <f>Sheet81!FQ25</f>
        <v>0.5340139166800365</v>
      </c>
      <c r="ET25">
        <f>Sheet81!FR25</f>
        <v>0.2350236291966537</v>
      </c>
      <c r="EU25">
        <f>Sheet81!FS25</f>
        <v>0.14510492422162291</v>
      </c>
      <c r="EV25">
        <f>Sheet81!FT25</f>
        <v>0.24017089509379608</v>
      </c>
      <c r="EW25">
        <f>Sheet81!FU25</f>
        <v>0.63201245777281312</v>
      </c>
      <c r="EZ25">
        <v>-4.949717652605657E-2</v>
      </c>
      <c r="FA25">
        <v>2.8047653147085263E-2</v>
      </c>
      <c r="FB25">
        <v>-0.14121552842834056</v>
      </c>
      <c r="FC25">
        <v>1.8532254745560698E-2</v>
      </c>
      <c r="FD25">
        <v>-2.0468291323434272E-2</v>
      </c>
      <c r="FE25">
        <v>0.11282337584994245</v>
      </c>
      <c r="FF25">
        <v>2.8437544492639528E-2</v>
      </c>
      <c r="FG25">
        <v>-6.4105613791951163E-2</v>
      </c>
      <c r="FH25">
        <v>2.2075750428773754E-2</v>
      </c>
      <c r="FI25">
        <v>6.537003140578089E-2</v>
      </c>
      <c r="FL25">
        <f t="shared" si="15"/>
        <v>0.99784951623258766</v>
      </c>
      <c r="FM25">
        <f t="shared" si="13"/>
        <v>0.58910166006018827</v>
      </c>
      <c r="FN25">
        <f t="shared" si="13"/>
        <v>0.722265884897766</v>
      </c>
      <c r="FO25">
        <f t="shared" si="13"/>
        <v>0.12047208552368099</v>
      </c>
      <c r="FP25">
        <f t="shared" si="13"/>
        <v>0.15161140881464763</v>
      </c>
      <c r="FQ25">
        <f t="shared" si="13"/>
        <v>0.53390109330418656</v>
      </c>
      <c r="FR25">
        <f t="shared" si="13"/>
        <v>0.23499519165216107</v>
      </c>
      <c r="FS25">
        <f t="shared" si="13"/>
        <v>0.14516902983541485</v>
      </c>
      <c r="FT25">
        <f t="shared" si="13"/>
        <v>0.24014881934336729</v>
      </c>
      <c r="FU25">
        <f t="shared" si="13"/>
        <v>0.63194708774140729</v>
      </c>
    </row>
    <row r="26" spans="1:177">
      <c r="A26">
        <v>25</v>
      </c>
      <c r="B26">
        <v>0.15774403046235677</v>
      </c>
      <c r="C26">
        <v>0.1233422987857537</v>
      </c>
      <c r="D26">
        <v>1.0800098223016596E-2</v>
      </c>
      <c r="E26">
        <v>0.92271910867333351</v>
      </c>
      <c r="F26">
        <v>0.66127893289401829</v>
      </c>
      <c r="G26">
        <v>0.75260480267369756</v>
      </c>
      <c r="H26">
        <v>0.33649749154752351</v>
      </c>
      <c r="I26">
        <v>0.96401421792539976</v>
      </c>
      <c r="J26">
        <v>0.12830300505622272</v>
      </c>
      <c r="K26">
        <v>0.12049061777842655</v>
      </c>
      <c r="M26">
        <v>0.28970525480083209</v>
      </c>
      <c r="S26">
        <f t="shared" si="21"/>
        <v>0.99134860844747508</v>
      </c>
      <c r="T26">
        <f t="shared" si="19"/>
        <v>0.96694860135797733</v>
      </c>
      <c r="U26">
        <f t="shared" si="19"/>
        <v>0.88302368681093313</v>
      </c>
      <c r="V26">
        <f t="shared" si="19"/>
        <v>0.92271910867333351</v>
      </c>
      <c r="W26">
        <f t="shared" si="19"/>
        <v>0.355883583384905</v>
      </c>
      <c r="X26">
        <f t="shared" si="19"/>
        <v>0.81166308129154841</v>
      </c>
      <c r="Y26">
        <f t="shared" si="19"/>
        <v>0.65057040888988882</v>
      </c>
      <c r="Z26">
        <f t="shared" si="19"/>
        <v>0.79226554924961679</v>
      </c>
      <c r="AA26">
        <f t="shared" si="19"/>
        <v>0.80871377897994245</v>
      </c>
      <c r="AB26">
        <f t="shared" si="19"/>
        <v>0.61296351098914126</v>
      </c>
      <c r="BG26">
        <f t="shared" si="18"/>
        <v>8.7067354448635156E-2</v>
      </c>
      <c r="BH26">
        <f t="shared" si="18"/>
        <v>3.0371364450793532E-2</v>
      </c>
      <c r="BI26">
        <f t="shared" si="18"/>
        <v>8.1828372127363894E-2</v>
      </c>
      <c r="BJ26">
        <f t="shared" si="18"/>
        <v>4.2728816276858581E-2</v>
      </c>
      <c r="BM26">
        <f t="shared" si="22"/>
        <v>1.2441589573254473E-7</v>
      </c>
      <c r="BN26">
        <f t="shared" si="20"/>
        <v>7.6066613348770701E-8</v>
      </c>
      <c r="BO26">
        <f t="shared" si="20"/>
        <v>5.8321060813403121E-10</v>
      </c>
      <c r="BP26">
        <f t="shared" si="20"/>
        <v>4.2570527675545556E-6</v>
      </c>
      <c r="BQ26">
        <f t="shared" si="20"/>
        <v>2.1864491354472579E-6</v>
      </c>
      <c r="BR26">
        <f t="shared" si="20"/>
        <v>2.8320699450375766E-6</v>
      </c>
      <c r="BS26">
        <f t="shared" si="20"/>
        <v>5.6615280908887832E-7</v>
      </c>
      <c r="BT26">
        <f t="shared" si="20"/>
        <v>4.6466170618116012E-6</v>
      </c>
      <c r="BU26">
        <f t="shared" si="20"/>
        <v>8.2308305532285569E-8</v>
      </c>
      <c r="BV26">
        <f t="shared" si="20"/>
        <v>7.2589944863134407E-8</v>
      </c>
      <c r="BY26">
        <f>$BJ$7-$BO$7</f>
        <v>0.28063779843853243</v>
      </c>
      <c r="BZ26">
        <f>$BJ$8-$BO$8</f>
        <v>4.5073001289761223E-2</v>
      </c>
      <c r="CA26">
        <f>$BJ$9-$BO$9</f>
        <v>-0.8513328036180009</v>
      </c>
      <c r="CB26">
        <f>$BJ$10-$BO$10</f>
        <v>2.9539793969785084E-2</v>
      </c>
      <c r="CC26">
        <f>$BJ$11-$BO$11</f>
        <v>6.222117817070847E-2</v>
      </c>
      <c r="CD26">
        <f>$BJ$12-$BO$12</f>
        <v>0.17709881216849954</v>
      </c>
      <c r="CE26">
        <f>$BJ$13-$BO$13</f>
        <v>4.2728816276858581E-2</v>
      </c>
      <c r="CF26">
        <f>$BJ$14-$BO$14</f>
        <v>8.4233142890318469E-2</v>
      </c>
      <c r="CG26">
        <f>$BJ$15-$BO$15</f>
        <v>3.0638733784942952E-2</v>
      </c>
      <c r="CH26">
        <f>$BJ$16-$BO$16</f>
        <v>9.9161526628594274E-2</v>
      </c>
      <c r="DT26">
        <v>0.28063779843853243</v>
      </c>
      <c r="DU26">
        <v>4.5073001289761223E-2</v>
      </c>
      <c r="DV26">
        <v>-0.8513328036180009</v>
      </c>
      <c r="DW26">
        <v>2.9539793969785084E-2</v>
      </c>
      <c r="DX26">
        <v>6.222117817070847E-2</v>
      </c>
      <c r="DY26">
        <v>0.17709881216849954</v>
      </c>
      <c r="DZ26">
        <v>4.2728816276858581E-2</v>
      </c>
      <c r="EA26">
        <v>8.4233142890318469E-2</v>
      </c>
      <c r="EB26">
        <v>3.0638733784942952E-2</v>
      </c>
      <c r="EC26">
        <v>9.9161526628594274E-2</v>
      </c>
    </row>
    <row r="27" spans="1:177">
      <c r="A27">
        <v>26</v>
      </c>
      <c r="B27">
        <v>0.43331884241808993</v>
      </c>
      <c r="C27">
        <v>0.84815363756230111</v>
      </c>
      <c r="D27">
        <v>0.37390791553739805</v>
      </c>
      <c r="E27">
        <v>0.355883583384905</v>
      </c>
      <c r="F27">
        <v>0.49855658158043559</v>
      </c>
      <c r="G27">
        <v>0.46179392800930896</v>
      </c>
      <c r="H27">
        <v>1.4903164867852898E-3</v>
      </c>
      <c r="I27">
        <v>0.5391704809443264</v>
      </c>
      <c r="J27">
        <v>0.53551362099941591</v>
      </c>
      <c r="K27">
        <v>0.1515909405233242</v>
      </c>
      <c r="M27">
        <v>0.80462899240429786</v>
      </c>
      <c r="S27">
        <f t="shared" si="21"/>
        <v>0.63019794289170672</v>
      </c>
      <c r="T27">
        <f t="shared" si="19"/>
        <v>0.29026911701558894</v>
      </c>
      <c r="U27">
        <f t="shared" si="19"/>
        <v>0.77781624217031331</v>
      </c>
      <c r="V27">
        <f t="shared" si="19"/>
        <v>0.66127893289401829</v>
      </c>
      <c r="W27">
        <f t="shared" si="19"/>
        <v>0.49855658158043559</v>
      </c>
      <c r="X27">
        <f t="shared" si="19"/>
        <v>0.45663978269255878</v>
      </c>
      <c r="Y27">
        <f t="shared" si="19"/>
        <v>0.32788675352937285</v>
      </c>
      <c r="Z27">
        <f t="shared" si="19"/>
        <v>0.54525269174950131</v>
      </c>
      <c r="AA27">
        <f t="shared" si="19"/>
        <v>0.38552712473732442</v>
      </c>
      <c r="AB27">
        <f t="shared" si="19"/>
        <v>0.10141032894137796</v>
      </c>
      <c r="BG27">
        <f t="shared" si="18"/>
        <v>0.13105110092222888</v>
      </c>
      <c r="BH27">
        <f t="shared" si="18"/>
        <v>7.9853173843406289E-2</v>
      </c>
      <c r="BI27">
        <f t="shared" si="18"/>
        <v>0.1230226294312099</v>
      </c>
      <c r="BJ27">
        <f t="shared" si="18"/>
        <v>8.4233142890318469E-2</v>
      </c>
      <c r="BM27">
        <f t="shared" si="22"/>
        <v>9.3882609597276738E-7</v>
      </c>
      <c r="BN27">
        <f t="shared" si="20"/>
        <v>3.5968229645508165E-6</v>
      </c>
      <c r="BO27">
        <f t="shared" si="20"/>
        <v>6.9903564650761004E-7</v>
      </c>
      <c r="BP27">
        <f t="shared" si="20"/>
        <v>6.3326562461440314E-7</v>
      </c>
      <c r="BQ27">
        <f t="shared" si="20"/>
        <v>1.2427933251858477E-6</v>
      </c>
      <c r="BR27">
        <f t="shared" si="20"/>
        <v>1.0662681597313343E-6</v>
      </c>
      <c r="BS27">
        <f t="shared" si="20"/>
        <v>1.1105216153920245E-11</v>
      </c>
      <c r="BT27">
        <f t="shared" si="20"/>
        <v>1.4535240376086813E-6</v>
      </c>
      <c r="BU27">
        <f t="shared" si="20"/>
        <v>1.4338741913795303E-6</v>
      </c>
      <c r="BV27">
        <f t="shared" si="20"/>
        <v>1.1489906624373008E-7</v>
      </c>
    </row>
    <row r="28" spans="1:177">
      <c r="A28">
        <v>27</v>
      </c>
      <c r="B28">
        <v>0.51051821539439046</v>
      </c>
      <c r="C28">
        <v>0.57055536425882369</v>
      </c>
      <c r="D28">
        <v>0.79147105603545997</v>
      </c>
      <c r="E28">
        <v>0.81166308129154841</v>
      </c>
      <c r="F28">
        <v>0.45663978269255878</v>
      </c>
      <c r="G28">
        <v>0.95780014299026506</v>
      </c>
      <c r="H28">
        <v>5.808585040537384E-2</v>
      </c>
      <c r="I28">
        <v>0.77866271942174836</v>
      </c>
      <c r="J28">
        <v>0.88680636000200164</v>
      </c>
      <c r="K28">
        <v>0.5340139166800365</v>
      </c>
      <c r="M28">
        <v>0.87204076790903151</v>
      </c>
      <c r="S28">
        <f t="shared" si="21"/>
        <v>0.94489760896881791</v>
      </c>
      <c r="T28">
        <f t="shared" si="19"/>
        <v>0.50655656308969865</v>
      </c>
      <c r="U28">
        <f t="shared" si="19"/>
        <v>0.45445764061682897</v>
      </c>
      <c r="V28">
        <f t="shared" si="19"/>
        <v>0.75260480267369756</v>
      </c>
      <c r="W28">
        <f t="shared" si="19"/>
        <v>0.46179392800930896</v>
      </c>
      <c r="X28">
        <f t="shared" si="19"/>
        <v>0.95780014299026506</v>
      </c>
      <c r="Y28">
        <f t="shared" si="19"/>
        <v>0.35278300722334227</v>
      </c>
      <c r="Z28">
        <f t="shared" si="19"/>
        <v>0.86319406219191808</v>
      </c>
      <c r="AA28">
        <f t="shared" si="19"/>
        <v>0.13910065520979761</v>
      </c>
      <c r="AB28">
        <f t="shared" si="19"/>
        <v>0.98792334440939711</v>
      </c>
      <c r="BG28">
        <f t="shared" si="18"/>
        <v>4.5141630159621929E-2</v>
      </c>
      <c r="BH28">
        <f t="shared" si="18"/>
        <v>3.6867821721430161E-2</v>
      </c>
      <c r="BI28">
        <f t="shared" si="18"/>
        <v>6.0503309524712452E-2</v>
      </c>
      <c r="BJ28">
        <f t="shared" si="18"/>
        <v>3.0638733784942952E-2</v>
      </c>
      <c r="BM28">
        <f t="shared" si="22"/>
        <v>1.3031442412473664E-6</v>
      </c>
      <c r="BN28">
        <f t="shared" si="20"/>
        <v>1.6276671184225952E-6</v>
      </c>
      <c r="BO28">
        <f t="shared" si="20"/>
        <v>3.1321321627094312E-6</v>
      </c>
      <c r="BP28">
        <f t="shared" si="20"/>
        <v>3.2939847876584539E-6</v>
      </c>
      <c r="BQ28">
        <f t="shared" si="20"/>
        <v>1.0425994556875367E-6</v>
      </c>
      <c r="BR28">
        <f t="shared" si="20"/>
        <v>4.5869055695608614E-6</v>
      </c>
      <c r="BS28">
        <f t="shared" si="20"/>
        <v>1.6869830086577342E-8</v>
      </c>
      <c r="BT28">
        <f t="shared" si="20"/>
        <v>3.031578153086362E-6</v>
      </c>
      <c r="BU28">
        <f t="shared" si="20"/>
        <v>3.9321276006999992E-6</v>
      </c>
      <c r="BV28">
        <f t="shared" si="20"/>
        <v>1.4258543160397651E-6</v>
      </c>
    </row>
    <row r="29" spans="1:177">
      <c r="A29">
        <v>28</v>
      </c>
      <c r="B29">
        <v>0.75280725386266023</v>
      </c>
      <c r="C29">
        <v>3.852286467967387E-2</v>
      </c>
      <c r="D29">
        <v>0.49273300686572263</v>
      </c>
      <c r="E29">
        <v>0.65057040888988882</v>
      </c>
      <c r="F29">
        <v>0.32788675352937285</v>
      </c>
      <c r="G29">
        <v>0.35278300722334227</v>
      </c>
      <c r="H29">
        <v>0.6320061632523214</v>
      </c>
      <c r="I29">
        <v>0.20355570098801598</v>
      </c>
      <c r="J29">
        <v>0.54453184740574678</v>
      </c>
      <c r="K29">
        <v>0.2350236291966537</v>
      </c>
      <c r="M29">
        <v>0.41177894772951623</v>
      </c>
      <c r="S29">
        <f t="shared" si="21"/>
        <v>0.23681391463820356</v>
      </c>
      <c r="T29">
        <f t="shared" si="19"/>
        <v>0.55618872110041795</v>
      </c>
      <c r="U29">
        <f t="shared" si="19"/>
        <v>0.99226466050280671</v>
      </c>
      <c r="V29">
        <f t="shared" si="19"/>
        <v>0.33649749154752351</v>
      </c>
      <c r="W29">
        <f t="shared" si="19"/>
        <v>1.4903164867852898E-3</v>
      </c>
      <c r="X29">
        <f t="shared" si="19"/>
        <v>5.808585040537384E-2</v>
      </c>
      <c r="Y29">
        <f t="shared" si="19"/>
        <v>0.6320061632523214</v>
      </c>
      <c r="Z29">
        <f t="shared" si="19"/>
        <v>0.73175538695512055</v>
      </c>
      <c r="AA29">
        <f t="shared" si="19"/>
        <v>0.20695323082111103</v>
      </c>
      <c r="AB29">
        <f t="shared" si="19"/>
        <v>0.60429047881239817</v>
      </c>
      <c r="BG29">
        <f t="shared" si="18"/>
        <v>0.14043563632352377</v>
      </c>
      <c r="BH29">
        <f t="shared" si="18"/>
        <v>0.14179409564279494</v>
      </c>
      <c r="BI29">
        <f t="shared" si="18"/>
        <v>0.1148196891041826</v>
      </c>
      <c r="BJ29">
        <f t="shared" si="18"/>
        <v>9.9161526628594274E-2</v>
      </c>
      <c r="BM29">
        <f t="shared" si="22"/>
        <v>2.8335938073411992E-6</v>
      </c>
      <c r="BN29">
        <f t="shared" si="20"/>
        <v>7.4200555156423236E-9</v>
      </c>
      <c r="BO29">
        <f t="shared" si="20"/>
        <v>1.2139290802746815E-6</v>
      </c>
      <c r="BP29">
        <f t="shared" si="20"/>
        <v>2.1162092846157857E-6</v>
      </c>
      <c r="BQ29">
        <f t="shared" si="20"/>
        <v>5.3754861570015849E-7</v>
      </c>
      <c r="BR29">
        <f t="shared" si="20"/>
        <v>6.2227925092772392E-7</v>
      </c>
      <c r="BS29">
        <f t="shared" si="20"/>
        <v>1.9971589519445997E-6</v>
      </c>
      <c r="BT29">
        <f t="shared" si="20"/>
        <v>2.0717461702361286E-7</v>
      </c>
      <c r="BU29">
        <f t="shared" si="20"/>
        <v>1.4825746641955776E-6</v>
      </c>
      <c r="BV29">
        <f t="shared" si="20"/>
        <v>2.7618053140383095E-7</v>
      </c>
    </row>
    <row r="30" spans="1:177">
      <c r="A30">
        <v>29</v>
      </c>
      <c r="B30">
        <v>0.95253147999244647</v>
      </c>
      <c r="C30">
        <v>0.44437211386300496</v>
      </c>
      <c r="D30">
        <v>0.8683462202016341</v>
      </c>
      <c r="E30">
        <v>0.79226554924961679</v>
      </c>
      <c r="F30">
        <v>0.54525269174950131</v>
      </c>
      <c r="G30">
        <v>0.86319406219191808</v>
      </c>
      <c r="H30">
        <v>0.73175538695512055</v>
      </c>
      <c r="I30">
        <v>0.40127488201917499</v>
      </c>
      <c r="J30">
        <v>0.74427923693935039</v>
      </c>
      <c r="K30">
        <v>0.14510492422162291</v>
      </c>
      <c r="M30">
        <v>5.5315022591271183E-2</v>
      </c>
      <c r="S30">
        <f t="shared" si="21"/>
        <v>0.67347387688874316</v>
      </c>
      <c r="T30">
        <f t="shared" si="19"/>
        <v>0.21113972842085621</v>
      </c>
      <c r="U30">
        <f t="shared" si="19"/>
        <v>0.69477624784293202</v>
      </c>
      <c r="V30">
        <f t="shared" si="19"/>
        <v>0.96401421792539976</v>
      </c>
      <c r="W30">
        <f t="shared" si="19"/>
        <v>0.5391704809443264</v>
      </c>
      <c r="X30">
        <f t="shared" si="19"/>
        <v>0.77866271942174836</v>
      </c>
      <c r="Y30">
        <f t="shared" si="19"/>
        <v>0.20355570098801598</v>
      </c>
      <c r="Z30">
        <f t="shared" si="19"/>
        <v>0.40127488201917499</v>
      </c>
      <c r="AA30">
        <f t="shared" si="19"/>
        <v>0.27402832852637199</v>
      </c>
      <c r="AB30">
        <f t="shared" si="19"/>
        <v>0.77010679418126782</v>
      </c>
      <c r="BM30">
        <f t="shared" si="22"/>
        <v>4.5365811018830029E-6</v>
      </c>
      <c r="BN30">
        <f t="shared" si="20"/>
        <v>9.8733287789537735E-7</v>
      </c>
      <c r="BO30">
        <f t="shared" si="20"/>
        <v>3.7701257906923244E-6</v>
      </c>
      <c r="BP30">
        <f t="shared" si="20"/>
        <v>3.1384235026389849E-6</v>
      </c>
      <c r="BQ30">
        <f t="shared" si="20"/>
        <v>1.4865024893003836E-6</v>
      </c>
      <c r="BR30">
        <f t="shared" si="20"/>
        <v>3.725519945016925E-6</v>
      </c>
      <c r="BS30">
        <f t="shared" si="20"/>
        <v>2.6773297316891915E-6</v>
      </c>
      <c r="BT30">
        <f t="shared" si="20"/>
        <v>8.0510765469751422E-7</v>
      </c>
      <c r="BU30">
        <f t="shared" si="20"/>
        <v>2.7697579126951086E-6</v>
      </c>
      <c r="BV30">
        <f t="shared" si="20"/>
        <v>1.0527719516681465E-7</v>
      </c>
    </row>
    <row r="31" spans="1:177">
      <c r="A31">
        <v>30</v>
      </c>
      <c r="B31">
        <v>0.38201608332314257</v>
      </c>
      <c r="C31">
        <v>0.8850994315167493</v>
      </c>
      <c r="D31">
        <v>0.72229982276487537</v>
      </c>
      <c r="E31">
        <v>0.80871377897994245</v>
      </c>
      <c r="F31">
        <v>0.38552712473732442</v>
      </c>
      <c r="G31">
        <v>0.13910065520979761</v>
      </c>
      <c r="H31">
        <v>0.20695323082111103</v>
      </c>
      <c r="I31">
        <v>0.27402832852637199</v>
      </c>
      <c r="J31">
        <v>0.12066256436907712</v>
      </c>
      <c r="K31">
        <v>0.24017089509379608</v>
      </c>
      <c r="M31">
        <v>0.22612796727512996</v>
      </c>
      <c r="S31">
        <f t="shared" si="21"/>
        <v>0.96752713386225431</v>
      </c>
      <c r="T31">
        <f t="shared" si="19"/>
        <v>0.26755103480572684</v>
      </c>
      <c r="U31">
        <f t="shared" si="19"/>
        <v>0.89270925997831208</v>
      </c>
      <c r="V31">
        <f t="shared" si="19"/>
        <v>0.12830300505622272</v>
      </c>
      <c r="W31">
        <f t="shared" si="19"/>
        <v>0.53551362099941591</v>
      </c>
      <c r="X31">
        <f t="shared" si="19"/>
        <v>0.88680636000200164</v>
      </c>
      <c r="Y31">
        <f t="shared" si="19"/>
        <v>0.54453184740574678</v>
      </c>
      <c r="Z31">
        <f t="shared" si="19"/>
        <v>0.74427923693935039</v>
      </c>
      <c r="AA31">
        <f t="shared" si="19"/>
        <v>0.12066256436907712</v>
      </c>
      <c r="AB31">
        <f t="shared" si="19"/>
        <v>0.8787890423748197</v>
      </c>
      <c r="BM31">
        <f t="shared" si="22"/>
        <v>7.2968143958777118E-7</v>
      </c>
      <c r="BN31">
        <f t="shared" si="20"/>
        <v>3.9170050183563647E-6</v>
      </c>
      <c r="BO31">
        <f t="shared" si="20"/>
        <v>2.6085851698308519E-6</v>
      </c>
      <c r="BP31">
        <f t="shared" si="20"/>
        <v>3.2700898815600962E-6</v>
      </c>
      <c r="BQ31">
        <f t="shared" si="20"/>
        <v>7.4315581954114263E-7</v>
      </c>
      <c r="BR31">
        <f t="shared" si="20"/>
        <v>9.6744961398974992E-8</v>
      </c>
      <c r="BS31">
        <f t="shared" si="20"/>
        <v>2.1414819873648032E-7</v>
      </c>
      <c r="BT31">
        <f t="shared" si="20"/>
        <v>3.7545762417478632E-7</v>
      </c>
      <c r="BU31">
        <f t="shared" si="20"/>
        <v>7.2797272200608392E-8</v>
      </c>
      <c r="BV31">
        <f t="shared" si="20"/>
        <v>2.8841029425077605E-7</v>
      </c>
    </row>
    <row r="32" spans="1:177">
      <c r="A32">
        <v>31</v>
      </c>
      <c r="B32">
        <v>0.39045026579864212</v>
      </c>
      <c r="C32">
        <v>0.23369752186992332</v>
      </c>
      <c r="D32">
        <v>0.66401865954260997</v>
      </c>
      <c r="E32">
        <v>0.61296351098914126</v>
      </c>
      <c r="F32">
        <v>0.10141032894137796</v>
      </c>
      <c r="G32">
        <v>0.98792334440939711</v>
      </c>
      <c r="H32">
        <v>0.60429047881239817</v>
      </c>
      <c r="I32">
        <v>0.77010679418126782</v>
      </c>
      <c r="J32">
        <v>0.8787890423748197</v>
      </c>
      <c r="K32">
        <v>0.63201245777281312</v>
      </c>
      <c r="M32">
        <v>0.6488502167199246</v>
      </c>
      <c r="S32">
        <f t="shared" si="21"/>
        <v>0.99780001905606164</v>
      </c>
      <c r="T32">
        <f t="shared" si="19"/>
        <v>0.58912970771333539</v>
      </c>
      <c r="U32">
        <f t="shared" si="19"/>
        <v>0.72212466936933761</v>
      </c>
      <c r="V32">
        <f t="shared" si="19"/>
        <v>0.12049061777842655</v>
      </c>
      <c r="W32">
        <f t="shared" si="19"/>
        <v>0.1515909405233242</v>
      </c>
      <c r="X32">
        <f t="shared" si="19"/>
        <v>0.5340139166800365</v>
      </c>
      <c r="Y32">
        <f t="shared" si="19"/>
        <v>0.2350236291966537</v>
      </c>
      <c r="Z32">
        <f t="shared" si="19"/>
        <v>0.14510492422162291</v>
      </c>
      <c r="AA32">
        <f t="shared" si="19"/>
        <v>0.24017089509379608</v>
      </c>
      <c r="AB32">
        <f t="shared" si="19"/>
        <v>0.63201245777281312</v>
      </c>
      <c r="BG32">
        <f>IF(BG20&gt;(1-0.000000000001),(1-0.000000000001),BG20)</f>
        <v>0.16090956089301625</v>
      </c>
      <c r="BH32">
        <f t="shared" ref="BH32:BJ32" si="23">IF(BH20&gt;(1-0.000000000001),(1-0.000000000001),BH20)</f>
        <v>0.17643171632409738</v>
      </c>
      <c r="BI32">
        <f t="shared" si="23"/>
        <v>0.1620255294777502</v>
      </c>
      <c r="BJ32">
        <f t="shared" si="23"/>
        <v>0.28063779843853243</v>
      </c>
      <c r="BM32">
        <f t="shared" si="22"/>
        <v>7.6225705031115156E-7</v>
      </c>
      <c r="BN32">
        <f t="shared" si="20"/>
        <v>2.7307265864071642E-7</v>
      </c>
      <c r="BO32">
        <f t="shared" si="20"/>
        <v>2.204603901103823E-6</v>
      </c>
      <c r="BP32">
        <f t="shared" si="20"/>
        <v>1.8786213290206757E-6</v>
      </c>
      <c r="BQ32">
        <f t="shared" si="20"/>
        <v>5.1420274079992396E-8</v>
      </c>
      <c r="BR32">
        <f t="shared" si="20"/>
        <v>4.8799626721452416E-6</v>
      </c>
      <c r="BS32">
        <f t="shared" si="20"/>
        <v>1.8258349139165873E-6</v>
      </c>
      <c r="BT32">
        <f t="shared" si="20"/>
        <v>2.9653223722207483E-6</v>
      </c>
      <c r="BU32">
        <f t="shared" si="20"/>
        <v>3.8613509049902643E-6</v>
      </c>
      <c r="BV32">
        <f t="shared" si="20"/>
        <v>1.9971987339001598E-6</v>
      </c>
    </row>
    <row r="33" spans="1:62">
      <c r="A33">
        <v>32</v>
      </c>
      <c r="BG33">
        <f t="shared" ref="BG33:BJ41" si="24">IF(BG21&gt;(1-0.000000000001),(1-0.000000000001),BG21)</f>
        <v>4.1515893196912804E-2</v>
      </c>
      <c r="BH33">
        <f t="shared" si="24"/>
        <v>4.6270371613243148E-2</v>
      </c>
      <c r="BI33">
        <f t="shared" si="24"/>
        <v>7.4784071163252627E-2</v>
      </c>
      <c r="BJ33">
        <f t="shared" si="24"/>
        <v>4.5073001289761223E-2</v>
      </c>
    </row>
    <row r="34" spans="1:62">
      <c r="BG34">
        <f t="shared" si="24"/>
        <v>8.7149203221919574E-2</v>
      </c>
      <c r="BH34">
        <f t="shared" si="24"/>
        <v>8.3852527895351484E-2</v>
      </c>
      <c r="BI34">
        <f t="shared" si="24"/>
        <v>0.12955715035276483</v>
      </c>
      <c r="BJ34">
        <f t="shared" si="24"/>
        <v>0.14866719638199913</v>
      </c>
    </row>
    <row r="35" spans="1:62">
      <c r="BG35">
        <f t="shared" si="24"/>
        <v>2.9635240498138558E-2</v>
      </c>
      <c r="BH35">
        <f t="shared" si="24"/>
        <v>3.0020167610942464E-2</v>
      </c>
      <c r="BI35">
        <f t="shared" si="24"/>
        <v>4.9512785393202835E-2</v>
      </c>
      <c r="BJ35">
        <f t="shared" si="24"/>
        <v>2.9539793969785084E-2</v>
      </c>
    </row>
    <row r="36" spans="1:62">
      <c r="BG36">
        <f t="shared" si="24"/>
        <v>7.4239596225520982E-2</v>
      </c>
      <c r="BH36">
        <f t="shared" si="24"/>
        <v>9.0767757662875537E-2</v>
      </c>
      <c r="BI36">
        <f t="shared" si="24"/>
        <v>5.1554167485939981E-2</v>
      </c>
      <c r="BJ36">
        <f t="shared" si="24"/>
        <v>6.222117817070847E-2</v>
      </c>
    </row>
    <row r="37" spans="1:62">
      <c r="BG37">
        <f t="shared" si="24"/>
        <v>0.20285478411048216</v>
      </c>
      <c r="BH37">
        <f t="shared" si="24"/>
        <v>0.28377100323506504</v>
      </c>
      <c r="BI37">
        <f t="shared" si="24"/>
        <v>0.1523922959396205</v>
      </c>
      <c r="BJ37">
        <f t="shared" si="24"/>
        <v>0.17709881216849954</v>
      </c>
    </row>
    <row r="38" spans="1:62">
      <c r="BG38">
        <f t="shared" si="24"/>
        <v>8.7067354448635156E-2</v>
      </c>
      <c r="BH38">
        <f t="shared" si="24"/>
        <v>3.0371364450793532E-2</v>
      </c>
      <c r="BI38">
        <f t="shared" si="24"/>
        <v>8.1828372127363894E-2</v>
      </c>
      <c r="BJ38">
        <f t="shared" si="24"/>
        <v>4.2728816276858581E-2</v>
      </c>
    </row>
    <row r="39" spans="1:62">
      <c r="BG39">
        <f t="shared" si="24"/>
        <v>0.13105110092222888</v>
      </c>
      <c r="BH39">
        <f t="shared" si="24"/>
        <v>7.9853173843406289E-2</v>
      </c>
      <c r="BI39">
        <f t="shared" si="24"/>
        <v>0.1230226294312099</v>
      </c>
      <c r="BJ39">
        <f t="shared" si="24"/>
        <v>8.4233142890318469E-2</v>
      </c>
    </row>
    <row r="40" spans="1:62">
      <c r="BG40">
        <f t="shared" si="24"/>
        <v>4.5141630159621929E-2</v>
      </c>
      <c r="BH40">
        <f t="shared" si="24"/>
        <v>3.6867821721430161E-2</v>
      </c>
      <c r="BI40">
        <f t="shared" si="24"/>
        <v>6.0503309524712452E-2</v>
      </c>
      <c r="BJ40">
        <f t="shared" si="24"/>
        <v>3.0638733784942952E-2</v>
      </c>
    </row>
    <row r="41" spans="1:62">
      <c r="BG41">
        <f t="shared" si="24"/>
        <v>0.14043563632352377</v>
      </c>
      <c r="BH41">
        <f t="shared" si="24"/>
        <v>0.14179409564279494</v>
      </c>
      <c r="BI41">
        <f t="shared" si="24"/>
        <v>0.1148196891041826</v>
      </c>
      <c r="BJ41">
        <f t="shared" si="24"/>
        <v>9.9161526628594274E-2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2.0835582929634686</v>
      </c>
      <c r="EN2" t="s">
        <v>10</v>
      </c>
    </row>
    <row r="3" spans="1:177">
      <c r="A3">
        <v>2</v>
      </c>
      <c r="C3" t="s">
        <v>106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2.0835582929634686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2.2001041490865267</v>
      </c>
      <c r="O7">
        <v>3.0727517465688425</v>
      </c>
      <c r="P7">
        <v>2.5355131736669549</v>
      </c>
      <c r="Q7">
        <v>3.756111074689402</v>
      </c>
      <c r="S7">
        <f>N7+$M23</f>
        <v>2.9934595394673664</v>
      </c>
      <c r="T7">
        <f t="shared" ref="T7:V16" si="0">O7+$M23</f>
        <v>3.8661071369496822</v>
      </c>
      <c r="U7">
        <f t="shared" si="0"/>
        <v>3.3288685640477951</v>
      </c>
      <c r="V7">
        <f t="shared" si="0"/>
        <v>4.5494664650702417</v>
      </c>
      <c r="AW7">
        <f>S7</f>
        <v>2.9934595394673664</v>
      </c>
      <c r="AX7">
        <f t="shared" ref="AX7:AZ16" si="1">T7</f>
        <v>3.8661071369496822</v>
      </c>
      <c r="AY7">
        <f t="shared" si="1"/>
        <v>3.3288685640477951</v>
      </c>
      <c r="AZ7">
        <f t="shared" si="1"/>
        <v>4.5494664650702417</v>
      </c>
      <c r="BB7">
        <f>EXP(AW7-AW$20)</f>
        <v>0.79379883467892165</v>
      </c>
      <c r="BC7">
        <f t="shared" ref="BC7:BE16" si="2">EXP(AX7-AX$20)</f>
        <v>0.62245820517272321</v>
      </c>
      <c r="BD7">
        <f t="shared" si="2"/>
        <v>1</v>
      </c>
      <c r="BE7">
        <f t="shared" si="2"/>
        <v>1</v>
      </c>
      <c r="BG7">
        <f>BB7/BB$20</f>
        <v>0.16093797819212738</v>
      </c>
      <c r="BH7">
        <f t="shared" ref="BH7:BJ16" si="3">BC7/BC$20</f>
        <v>0.17652570799506476</v>
      </c>
      <c r="BI7">
        <f t="shared" si="3"/>
        <v>0.16203550771025235</v>
      </c>
      <c r="BJ7">
        <f t="shared" si="3"/>
        <v>0.28068246563134369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1.7342887588523792</v>
      </c>
      <c r="BS7">
        <f t="shared" si="4"/>
        <v>0</v>
      </c>
      <c r="BT7">
        <f t="shared" si="4"/>
        <v>0</v>
      </c>
      <c r="BY7">
        <f>$BG$7-$BL$7</f>
        <v>0.16093797819212738</v>
      </c>
      <c r="BZ7">
        <f>$BH$7-$BM$7</f>
        <v>-0.82347429200493527</v>
      </c>
      <c r="CA7">
        <f>$BI$7-$BN$7</f>
        <v>0.16203550771025235</v>
      </c>
      <c r="CB7">
        <f>$BJ$7-$BO$7</f>
        <v>0.28068246563134369</v>
      </c>
      <c r="DT7">
        <f>BY7</f>
        <v>0.16093797819212738</v>
      </c>
      <c r="DU7">
        <f t="shared" ref="DU7:DW16" si="5">BZ7</f>
        <v>-0.82347429200493527</v>
      </c>
      <c r="DV7">
        <f t="shared" si="5"/>
        <v>0.16203550771025235</v>
      </c>
      <c r="DW7">
        <f t="shared" si="5"/>
        <v>0.28068246563134369</v>
      </c>
      <c r="DY7">
        <f t="array" ref="DY7:EH16">(1/4)*(MMULT($C$7:$F$16,$DT$23:$EC$26))</f>
        <v>7.7287021950596418E-2</v>
      </c>
      <c r="DZ7">
        <v>2.3302216968573632E-2</v>
      </c>
      <c r="EA7">
        <v>-0.11878924566555703</v>
      </c>
      <c r="EB7">
        <v>1.5713429614431073E-2</v>
      </c>
      <c r="EC7">
        <v>-0.13214730291876831</v>
      </c>
      <c r="ED7">
        <v>8.483943203212016E-2</v>
      </c>
      <c r="EE7">
        <v>3.0736001562793529E-2</v>
      </c>
      <c r="EF7">
        <v>-5.5319573878129628E-2</v>
      </c>
      <c r="EG7">
        <v>1.9701716286982508E-2</v>
      </c>
      <c r="EH7">
        <v>5.4676304046957613E-2</v>
      </c>
      <c r="EJ7">
        <f>(1/4)*SUM($DT$7:$DW$7)</f>
        <v>-5.4954585117802962E-2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1.5728743919204726</v>
      </c>
      <c r="O8">
        <v>2.4615263974787616</v>
      </c>
      <c r="P8">
        <v>2.4899574532308626</v>
      </c>
      <c r="Q8">
        <v>2.6547745919400869</v>
      </c>
      <c r="S8">
        <f t="shared" ref="S8:S16" si="6">N8+$M24</f>
        <v>1.6384156411518584</v>
      </c>
      <c r="T8">
        <f t="shared" si="0"/>
        <v>2.5270676467101474</v>
      </c>
      <c r="U8">
        <f t="shared" si="0"/>
        <v>2.5554987024622484</v>
      </c>
      <c r="V8">
        <f t="shared" si="0"/>
        <v>2.7203158411714727</v>
      </c>
      <c r="AW8">
        <f t="shared" ref="AW8:AW16" si="7">S8</f>
        <v>1.6384156411518584</v>
      </c>
      <c r="AX8">
        <f t="shared" si="1"/>
        <v>2.5270676467101474</v>
      </c>
      <c r="AY8">
        <f t="shared" si="1"/>
        <v>2.5554987024622484</v>
      </c>
      <c r="AZ8">
        <f t="shared" si="1"/>
        <v>2.7203158411714727</v>
      </c>
      <c r="BB8">
        <f t="shared" ref="BB8:BB16" si="8">EXP(AW8-AW$20)</f>
        <v>0.20474927339895102</v>
      </c>
      <c r="BC8">
        <f t="shared" si="2"/>
        <v>0.16314461165581701</v>
      </c>
      <c r="BD8">
        <f t="shared" si="2"/>
        <v>0.46145540438869259</v>
      </c>
      <c r="BE8">
        <f t="shared" si="2"/>
        <v>0.16054987710670357</v>
      </c>
      <c r="BG8">
        <f t="shared" ref="BG8:BG16" si="9">BB8/BB$20</f>
        <v>4.1511693715779778E-2</v>
      </c>
      <c r="BH8">
        <f t="shared" si="3"/>
        <v>4.6266910515111004E-2</v>
      </c>
      <c r="BI8">
        <f t="shared" si="3"/>
        <v>7.4772160735761609E-2</v>
      </c>
      <c r="BJ8">
        <f t="shared" si="3"/>
        <v>4.506353536311878E-2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4.1511693715779778E-2</v>
      </c>
      <c r="BZ8">
        <f>$BH$8-$BM$8</f>
        <v>4.6266910515111004E-2</v>
      </c>
      <c r="CA8">
        <f>$BI$8-$BN$8</f>
        <v>7.4772160735761609E-2</v>
      </c>
      <c r="CB8">
        <f>$BJ$8-$BO$8</f>
        <v>4.506353536311878E-2</v>
      </c>
      <c r="DT8">
        <f t="shared" ref="DT8:DT16" si="11">BY8</f>
        <v>4.1511693715779778E-2</v>
      </c>
      <c r="DU8">
        <f t="shared" si="5"/>
        <v>4.6266910515111004E-2</v>
      </c>
      <c r="DV8">
        <f t="shared" si="5"/>
        <v>7.4772160735761609E-2</v>
      </c>
      <c r="DW8">
        <f t="shared" si="5"/>
        <v>4.506353536311878E-2</v>
      </c>
      <c r="DY8">
        <v>-0.10358777476729494</v>
      </c>
      <c r="DZ8">
        <v>1.8431914869416099E-2</v>
      </c>
      <c r="EA8">
        <v>-0.11393312014042049</v>
      </c>
      <c r="EB8">
        <v>1.2058911955389412E-2</v>
      </c>
      <c r="EC8">
        <v>2.0857479934117226E-2</v>
      </c>
      <c r="ED8">
        <v>8.7419430816951846E-2</v>
      </c>
      <c r="EE8">
        <v>1.567476051020171E-2</v>
      </c>
      <c r="EF8">
        <v>2.203649217447463E-3</v>
      </c>
      <c r="EG8">
        <v>1.398132819576719E-2</v>
      </c>
      <c r="EH8">
        <v>4.6893419408424508E-2</v>
      </c>
      <c r="EJ8">
        <f>(1/4)*SUM($DT$8:$DW$8)</f>
        <v>5.1903575082442789E-2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2.242870134434491</v>
      </c>
      <c r="O9">
        <v>2.9846733012612296</v>
      </c>
      <c r="P9">
        <v>2.967987204105238</v>
      </c>
      <c r="Q9">
        <v>3.7769596021308742</v>
      </c>
      <c r="S9">
        <f t="shared" si="6"/>
        <v>2.3805236758913004</v>
      </c>
      <c r="T9">
        <f t="shared" si="0"/>
        <v>3.1223268427180391</v>
      </c>
      <c r="U9">
        <f t="shared" si="0"/>
        <v>3.1056407455620474</v>
      </c>
      <c r="V9">
        <f t="shared" si="0"/>
        <v>3.9146131435876836</v>
      </c>
      <c r="AW9">
        <f t="shared" si="7"/>
        <v>2.3805236758913004</v>
      </c>
      <c r="AX9">
        <f t="shared" si="1"/>
        <v>3.1223268427180391</v>
      </c>
      <c r="AY9">
        <f t="shared" si="1"/>
        <v>3.1056407455620474</v>
      </c>
      <c r="AZ9">
        <f t="shared" si="1"/>
        <v>3.9146131435876836</v>
      </c>
      <c r="BB9">
        <f t="shared" si="8"/>
        <v>0.43004687257843738</v>
      </c>
      <c r="BC9">
        <f t="shared" si="2"/>
        <v>0.29586290598206083</v>
      </c>
      <c r="BD9">
        <f t="shared" si="2"/>
        <v>0.7999325891030723</v>
      </c>
      <c r="BE9">
        <f t="shared" si="2"/>
        <v>0.53001322417028529</v>
      </c>
      <c r="BG9">
        <f t="shared" si="9"/>
        <v>8.7189437899106742E-2</v>
      </c>
      <c r="BH9">
        <f t="shared" si="3"/>
        <v>8.3905085536575441E-2</v>
      </c>
      <c r="BI9">
        <f t="shared" si="3"/>
        <v>0.12961748320929298</v>
      </c>
      <c r="BJ9">
        <f t="shared" si="3"/>
        <v>0.14876541857733377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1.9053845856267302</v>
      </c>
      <c r="BY9">
        <f>$BG$9-$BL$9</f>
        <v>8.7189437899106742E-2</v>
      </c>
      <c r="BZ9">
        <f>$BH$9-$BM$9</f>
        <v>8.3905085536575441E-2</v>
      </c>
      <c r="CA9">
        <f>$BI$9-$BN$9</f>
        <v>0.12961748320929298</v>
      </c>
      <c r="CB9">
        <f>$BJ$9-$BO$9</f>
        <v>-0.85123458142266628</v>
      </c>
      <c r="DT9">
        <f t="shared" si="11"/>
        <v>8.7189437899106742E-2</v>
      </c>
      <c r="DU9">
        <f t="shared" si="5"/>
        <v>8.3905085536575441E-2</v>
      </c>
      <c r="DV9">
        <f t="shared" si="5"/>
        <v>0.12961748320929298</v>
      </c>
      <c r="DW9">
        <f t="shared" si="5"/>
        <v>-0.85123458142266628</v>
      </c>
      <c r="DY9">
        <v>-0.10514503126180515</v>
      </c>
      <c r="DZ9">
        <v>3.1615015836703064E-2</v>
      </c>
      <c r="EA9">
        <v>3.7693930471531606E-2</v>
      </c>
      <c r="EB9">
        <v>2.1213745926730993E-2</v>
      </c>
      <c r="EC9">
        <v>-0.14968646476249553</v>
      </c>
      <c r="ED9">
        <v>0.12838983370104151</v>
      </c>
      <c r="EE9">
        <v>3.8290953909491797E-2</v>
      </c>
      <c r="EF9">
        <v>-0.10861002376018011</v>
      </c>
      <c r="EG9">
        <v>2.7562811795748252E-2</v>
      </c>
      <c r="EH9">
        <v>7.8675228143233522E-2</v>
      </c>
      <c r="EJ9">
        <f>(1/4)*SUM($DT$9:$DW$9)</f>
        <v>-0.13763064369442279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1.0116831639600659</v>
      </c>
      <c r="O10">
        <v>1.8048220244099746</v>
      </c>
      <c r="P10">
        <v>1.8535112714324473</v>
      </c>
      <c r="Q10">
        <v>2.0081614655589872</v>
      </c>
      <c r="S10">
        <f t="shared" si="6"/>
        <v>1.30135374176403</v>
      </c>
      <c r="T10">
        <f t="shared" si="0"/>
        <v>2.0944926022139385</v>
      </c>
      <c r="U10">
        <f t="shared" si="0"/>
        <v>2.1431818492364112</v>
      </c>
      <c r="V10">
        <f t="shared" si="0"/>
        <v>2.2978320433629511</v>
      </c>
      <c r="AW10">
        <f t="shared" si="7"/>
        <v>1.30135374176403</v>
      </c>
      <c r="AX10">
        <f t="shared" si="1"/>
        <v>2.0944926022139385</v>
      </c>
      <c r="AY10">
        <f t="shared" si="1"/>
        <v>2.1431818492364112</v>
      </c>
      <c r="AZ10">
        <f t="shared" si="1"/>
        <v>2.2978320433629511</v>
      </c>
      <c r="BB10">
        <f t="shared" si="8"/>
        <v>0.1461632685463034</v>
      </c>
      <c r="BC10">
        <f t="shared" si="2"/>
        <v>0.10585412330653154</v>
      </c>
      <c r="BD10">
        <f t="shared" si="2"/>
        <v>0.30553629114369524</v>
      </c>
      <c r="BE10">
        <f t="shared" si="2"/>
        <v>0.10522709848292593</v>
      </c>
      <c r="BG10">
        <f t="shared" si="9"/>
        <v>2.9633730736465219E-2</v>
      </c>
      <c r="BH10">
        <f t="shared" si="3"/>
        <v>3.0019644540949179E-2</v>
      </c>
      <c r="BI10">
        <f t="shared" si="3"/>
        <v>4.9507728059376137E-2</v>
      </c>
      <c r="BJ10">
        <f t="shared" si="3"/>
        <v>2.9535401453419877E-2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2.9633730736465219E-2</v>
      </c>
      <c r="BZ10">
        <f>$BH$10-$BM$10</f>
        <v>3.0019644540949179E-2</v>
      </c>
      <c r="CA10">
        <f>$BI$10-$BN$10</f>
        <v>4.9507728059376137E-2</v>
      </c>
      <c r="CB10">
        <f>$BJ$10-$BO$10</f>
        <v>2.9535401453419877E-2</v>
      </c>
      <c r="DT10">
        <f t="shared" si="11"/>
        <v>2.9633730736465219E-2</v>
      </c>
      <c r="DU10">
        <f t="shared" si="5"/>
        <v>3.0019644540949179E-2</v>
      </c>
      <c r="DV10">
        <f t="shared" si="5"/>
        <v>4.9507728059376137E-2</v>
      </c>
      <c r="DW10">
        <f t="shared" si="5"/>
        <v>2.9535401453419877E-2</v>
      </c>
      <c r="DY10">
        <v>9.1862426941554609E-2</v>
      </c>
      <c r="DZ10">
        <v>2.7943667747384729E-2</v>
      </c>
      <c r="EA10">
        <v>-7.8875604218317463E-2</v>
      </c>
      <c r="EB10">
        <v>1.8641211132461036E-2</v>
      </c>
      <c r="EC10">
        <v>-5.6851149325060676E-2</v>
      </c>
      <c r="ED10">
        <v>7.8665674015620024E-2</v>
      </c>
      <c r="EE10">
        <v>3.3172687171350412E-2</v>
      </c>
      <c r="EF10">
        <v>-0.19083449676293435</v>
      </c>
      <c r="EG10">
        <v>2.2775786005928084E-2</v>
      </c>
      <c r="EH10">
        <v>5.349979729201354E-2</v>
      </c>
      <c r="EJ10">
        <f>(1/4)*SUM($DT$10:$DW$10)</f>
        <v>3.4674126197552606E-2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1.4155539431946602</v>
      </c>
      <c r="O11">
        <v>2.3966872514826076</v>
      </c>
      <c r="P11">
        <v>1.3793893202234975</v>
      </c>
      <c r="Q11">
        <v>2.2385947760753155</v>
      </c>
      <c r="S11">
        <f t="shared" si="6"/>
        <v>2.2203632399240716</v>
      </c>
      <c r="T11">
        <f t="shared" si="0"/>
        <v>3.2014965482120195</v>
      </c>
      <c r="U11">
        <f t="shared" si="0"/>
        <v>2.1841986169529091</v>
      </c>
      <c r="V11">
        <f t="shared" si="0"/>
        <v>3.0434040728047274</v>
      </c>
      <c r="AW11">
        <f t="shared" si="7"/>
        <v>2.2203632399240716</v>
      </c>
      <c r="AX11">
        <f t="shared" si="1"/>
        <v>3.2014965482120195</v>
      </c>
      <c r="AY11">
        <f t="shared" si="1"/>
        <v>2.1841986169529091</v>
      </c>
      <c r="AZ11">
        <f t="shared" si="1"/>
        <v>3.0434040728047274</v>
      </c>
      <c r="BB11">
        <f t="shared" si="8"/>
        <v>0.36640298249936276</v>
      </c>
      <c r="BC11">
        <f t="shared" si="2"/>
        <v>0.32023845720847577</v>
      </c>
      <c r="BD11">
        <f t="shared" si="2"/>
        <v>0.31832896585371817</v>
      </c>
      <c r="BE11">
        <f t="shared" si="2"/>
        <v>0.22178154962475638</v>
      </c>
      <c r="BG11">
        <f t="shared" si="9"/>
        <v>7.4286018863789979E-2</v>
      </c>
      <c r="BH11">
        <f t="shared" si="3"/>
        <v>9.0817857192977441E-2</v>
      </c>
      <c r="BI11">
        <f t="shared" si="3"/>
        <v>5.1580595600986802E-2</v>
      </c>
      <c r="BJ11">
        <f t="shared" si="3"/>
        <v>6.225019218021683E-2</v>
      </c>
      <c r="BL11">
        <v>1</v>
      </c>
      <c r="BM11">
        <v>0</v>
      </c>
      <c r="BN11">
        <v>0</v>
      </c>
      <c r="BO11">
        <v>0</v>
      </c>
      <c r="BQ11">
        <f t="shared" si="10"/>
        <v>2.5998325163809022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-0.92571398113621006</v>
      </c>
      <c r="BZ11">
        <f>$BH$11-$BM$11</f>
        <v>9.0817857192977441E-2</v>
      </c>
      <c r="CA11">
        <f>$BI$11-$BN$11</f>
        <v>5.1580595600986802E-2</v>
      </c>
      <c r="CB11">
        <f>$BJ$11-$BO$11</f>
        <v>6.225019218021683E-2</v>
      </c>
      <c r="DT11">
        <f t="shared" si="11"/>
        <v>-0.92571398113621006</v>
      </c>
      <c r="DU11">
        <f t="shared" si="5"/>
        <v>9.0817857192977441E-2</v>
      </c>
      <c r="DV11">
        <f t="shared" si="5"/>
        <v>5.1580595600986802E-2</v>
      </c>
      <c r="DW11">
        <f t="shared" si="5"/>
        <v>6.225019218021683E-2</v>
      </c>
      <c r="DY11">
        <v>-5.9122926964429445E-2</v>
      </c>
      <c r="DZ11">
        <v>3.1035125866731891E-2</v>
      </c>
      <c r="EA11">
        <v>-0.12105435839308706</v>
      </c>
      <c r="EB11">
        <v>2.0556319571003699E-2</v>
      </c>
      <c r="EC11">
        <v>-4.0198395575437945E-2</v>
      </c>
      <c r="ED11">
        <v>0.12333219120981068</v>
      </c>
      <c r="EE11">
        <v>3.2453406379049581E-2</v>
      </c>
      <c r="EF11">
        <v>-8.424953268418145E-2</v>
      </c>
      <c r="EG11">
        <v>2.4845232691218837E-2</v>
      </c>
      <c r="EH11">
        <v>7.2402937899321188E-2</v>
      </c>
      <c r="EJ11">
        <f>(1/4)*SUM($DT$11:$DW$11)</f>
        <v>-0.18026633404050724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2.3525480074450171</v>
      </c>
      <c r="O12">
        <v>3.4683491914465807</v>
      </c>
      <c r="P12">
        <v>2.3950545606999429</v>
      </c>
      <c r="Q12">
        <v>3.2163603434701145</v>
      </c>
      <c r="S12">
        <f t="shared" si="6"/>
        <v>3.2243847461301853</v>
      </c>
      <c r="T12">
        <f t="shared" si="0"/>
        <v>4.3401859301317485</v>
      </c>
      <c r="U12">
        <f t="shared" si="0"/>
        <v>3.2668912993851111</v>
      </c>
      <c r="V12">
        <f t="shared" si="0"/>
        <v>4.0881970821552827</v>
      </c>
      <c r="AW12">
        <f t="shared" si="7"/>
        <v>3.2243847461301853</v>
      </c>
      <c r="AX12">
        <f t="shared" si="1"/>
        <v>4.3401859301317485</v>
      </c>
      <c r="AY12">
        <f t="shared" si="1"/>
        <v>3.2668912993851111</v>
      </c>
      <c r="AZ12">
        <f t="shared" si="1"/>
        <v>4.0881970821552827</v>
      </c>
      <c r="BB12">
        <f t="shared" si="8"/>
        <v>1</v>
      </c>
      <c r="BC12">
        <f t="shared" si="2"/>
        <v>1</v>
      </c>
      <c r="BD12">
        <f t="shared" si="2"/>
        <v>0.93990425558847024</v>
      </c>
      <c r="BE12">
        <f t="shared" si="2"/>
        <v>0.63048281322177069</v>
      </c>
      <c r="BG12">
        <f t="shared" si="9"/>
        <v>0.20274403433361565</v>
      </c>
      <c r="BH12">
        <f t="shared" si="3"/>
        <v>0.28359447514404829</v>
      </c>
      <c r="BI12">
        <f t="shared" si="3"/>
        <v>0.15229786325330455</v>
      </c>
      <c r="BJ12">
        <f t="shared" si="3"/>
        <v>0.17696547055327255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0.20274403433361565</v>
      </c>
      <c r="BZ12">
        <f>$BH$12-$BM$12</f>
        <v>0.28359447514404829</v>
      </c>
      <c r="CA12">
        <f>$BI$12-$BN$12</f>
        <v>0.15229786325330455</v>
      </c>
      <c r="CB12">
        <f>$BJ$12-$BO$12</f>
        <v>0.17696547055327255</v>
      </c>
      <c r="DT12">
        <f t="shared" si="11"/>
        <v>0.20274403433361565</v>
      </c>
      <c r="DU12">
        <f t="shared" si="5"/>
        <v>0.28359447514404829</v>
      </c>
      <c r="DV12">
        <f t="shared" si="5"/>
        <v>0.15229786325330455</v>
      </c>
      <c r="DW12">
        <f t="shared" si="5"/>
        <v>0.17696547055327255</v>
      </c>
      <c r="DY12">
        <v>-0.10408834695617036</v>
      </c>
      <c r="DZ12">
        <v>1.3622255703191109E-2</v>
      </c>
      <c r="EA12">
        <v>-7.4521821360352444E-2</v>
      </c>
      <c r="EB12">
        <v>8.9020500681678133E-3</v>
      </c>
      <c r="EC12">
        <v>1.5025431457929344E-2</v>
      </c>
      <c r="ED12">
        <v>6.9228916270265006E-2</v>
      </c>
      <c r="EE12">
        <v>1.1161760252958274E-2</v>
      </c>
      <c r="EF12">
        <v>1.3811397367875893E-2</v>
      </c>
      <c r="EG12">
        <v>1.0397806133475043E-2</v>
      </c>
      <c r="EH12">
        <v>3.6460551062660315E-2</v>
      </c>
      <c r="EJ12">
        <f>(1/4)*SUM($DT$12:$DW$12)</f>
        <v>0.20390046082106028</v>
      </c>
      <c r="EN12">
        <f>Sheet82!FL12</f>
        <v>0.79335539038083991</v>
      </c>
      <c r="EO12">
        <f>Sheet82!FM12</f>
        <v>6.5541249231385768E-2</v>
      </c>
      <c r="EP12">
        <f>Sheet82!FN12</f>
        <v>0.13765354145680961</v>
      </c>
      <c r="EQ12">
        <f>Sheet82!FO12</f>
        <v>0.28967057780396405</v>
      </c>
      <c r="ER12">
        <f>Sheet82!FP12</f>
        <v>0.80480929672941159</v>
      </c>
      <c r="ES12">
        <f>Sheet82!FQ12</f>
        <v>0.87183673868516809</v>
      </c>
      <c r="ET12">
        <f>Sheet82!FR12</f>
        <v>0.41171844875269031</v>
      </c>
      <c r="EU12">
        <f>Sheet82!FS12</f>
        <v>5.5460482579499391E-2</v>
      </c>
      <c r="EV12">
        <f>Sheet82!FT12</f>
        <v>0.22608467940133228</v>
      </c>
      <c r="EW12">
        <f>Sheet82!FU12</f>
        <v>0.64872616398299987</v>
      </c>
      <c r="EZ12">
        <f>(1/4)*SUM($DT$7:$DW$7)</f>
        <v>-5.4954585117802962E-2</v>
      </c>
      <c r="FA12">
        <f>(1/4)*SUM($DT$8:$DW$8)</f>
        <v>5.1903575082442789E-2</v>
      </c>
      <c r="FB12">
        <f>(1/4)*SUM($DT$9:$DW$9)</f>
        <v>-0.13763064369442279</v>
      </c>
      <c r="FC12">
        <f>(1/4)*SUM($DT$10:$DW$10)</f>
        <v>3.4674126197552606E-2</v>
      </c>
      <c r="FD12">
        <f>(1/4)*SUM($DT$11:$DW$11)</f>
        <v>-0.18026633404050724</v>
      </c>
      <c r="FE12">
        <f>(1/4)*SUM($DT$12:$DW$12)</f>
        <v>0.20390046082106028</v>
      </c>
      <c r="FF12">
        <f>(1/4)*SUM($DT$13:$DW$13)</f>
        <v>6.0489183389150859E-2</v>
      </c>
      <c r="FG12">
        <f>(1/4)*SUM($DT$14:$DW$14)</f>
        <v>-0.14540694649937919</v>
      </c>
      <c r="FH12">
        <f>(1/4)*SUM($DT$15:$DW$15)</f>
        <v>4.3283289785553541E-2</v>
      </c>
      <c r="FI12">
        <f>(1/4)*SUM($DT$16:$DW$16)</f>
        <v>0.12400787407635205</v>
      </c>
      <c r="FL12">
        <f>EN12-($EU$10*EZ12)</f>
        <v>0.79341034496595775</v>
      </c>
      <c r="FM12">
        <f t="shared" ref="FM12:FU12" si="12">EO12-($EU$10*FA12)</f>
        <v>6.5489345656303322E-2</v>
      </c>
      <c r="FN12">
        <f t="shared" si="12"/>
        <v>0.13779117210050404</v>
      </c>
      <c r="FO12">
        <f t="shared" si="12"/>
        <v>0.28963590367776648</v>
      </c>
      <c r="FP12">
        <f t="shared" si="12"/>
        <v>0.80498956306345215</v>
      </c>
      <c r="FQ12">
        <f t="shared" si="12"/>
        <v>0.87163283822434701</v>
      </c>
      <c r="FR12">
        <f t="shared" si="12"/>
        <v>0.41165795956930118</v>
      </c>
      <c r="FS12">
        <f t="shared" si="12"/>
        <v>5.5605889525998771E-2</v>
      </c>
      <c r="FT12">
        <f t="shared" si="12"/>
        <v>0.22604139611154672</v>
      </c>
      <c r="FU12">
        <f t="shared" si="12"/>
        <v>0.64860215610892347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1.9672751943291313</v>
      </c>
      <c r="O13">
        <v>1.6943307242335441</v>
      </c>
      <c r="P13">
        <v>2.2337724379541757</v>
      </c>
      <c r="Q13">
        <v>2.2551649625424077</v>
      </c>
      <c r="S13">
        <f t="shared" si="6"/>
        <v>2.3789936430818215</v>
      </c>
      <c r="T13">
        <f t="shared" si="0"/>
        <v>2.1060491729862343</v>
      </c>
      <c r="U13">
        <f t="shared" si="0"/>
        <v>2.6454908867068658</v>
      </c>
      <c r="V13">
        <f t="shared" si="0"/>
        <v>2.6668834112950979</v>
      </c>
      <c r="AW13">
        <f t="shared" si="7"/>
        <v>2.3789936430818215</v>
      </c>
      <c r="AX13">
        <f t="shared" si="1"/>
        <v>2.1060491729862343</v>
      </c>
      <c r="AY13">
        <f t="shared" si="1"/>
        <v>2.6454908867068658</v>
      </c>
      <c r="AZ13">
        <f t="shared" si="1"/>
        <v>2.6668834112950979</v>
      </c>
      <c r="BB13">
        <f t="shared" si="8"/>
        <v>0.42938938986710246</v>
      </c>
      <c r="BC13">
        <f t="shared" si="2"/>
        <v>0.10708452992080753</v>
      </c>
      <c r="BD13">
        <f t="shared" si="2"/>
        <v>0.50490869030066055</v>
      </c>
      <c r="BE13">
        <f t="shared" si="2"/>
        <v>0.15219646592345704</v>
      </c>
      <c r="BG13">
        <f t="shared" si="9"/>
        <v>8.7056137201706088E-2</v>
      </c>
      <c r="BH13">
        <f t="shared" si="3"/>
        <v>3.0368581058938544E-2</v>
      </c>
      <c r="BI13">
        <f t="shared" si="3"/>
        <v>8.1813135980186094E-2</v>
      </c>
      <c r="BJ13">
        <f t="shared" si="3"/>
        <v>4.2718879315772701E-2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8.7056137201706088E-2</v>
      </c>
      <c r="BZ13">
        <f>$BH$13-$BM$13</f>
        <v>3.0368581058938544E-2</v>
      </c>
      <c r="CA13">
        <f>$BI$13-$BN$13</f>
        <v>8.1813135980186094E-2</v>
      </c>
      <c r="CB13">
        <f>$BJ$13-$BO$13</f>
        <v>4.2718879315772701E-2</v>
      </c>
      <c r="DT13">
        <f t="shared" si="11"/>
        <v>8.7056137201706088E-2</v>
      </c>
      <c r="DU13">
        <f t="shared" si="5"/>
        <v>3.0368581058938544E-2</v>
      </c>
      <c r="DV13">
        <f t="shared" si="5"/>
        <v>8.1813135980186094E-2</v>
      </c>
      <c r="DW13">
        <f t="shared" si="5"/>
        <v>4.2718879315772701E-2</v>
      </c>
      <c r="DY13">
        <v>5.2398148538014361E-2</v>
      </c>
      <c r="DZ13">
        <v>2.6865825537002695E-2</v>
      </c>
      <c r="EA13">
        <v>-5.5951692671280515E-2</v>
      </c>
      <c r="EB13">
        <v>1.793849679264441E-2</v>
      </c>
      <c r="EC13">
        <v>-6.742059700861705E-2</v>
      </c>
      <c r="ED13">
        <v>8.2395395505660302E-2</v>
      </c>
      <c r="EE13">
        <v>3.1925396472727456E-2</v>
      </c>
      <c r="EF13">
        <v>-0.16480908420001333</v>
      </c>
      <c r="EG13">
        <v>2.2171471809258835E-2</v>
      </c>
      <c r="EH13">
        <v>5.4486639224602826E-2</v>
      </c>
      <c r="EJ13">
        <f>(1/4)*SUM($DT$13:$DW$13)</f>
        <v>6.0489183389150859E-2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2.7330258096113957</v>
      </c>
      <c r="O14">
        <v>3.0178009469529852</v>
      </c>
      <c r="P14">
        <v>2.9986205548447371</v>
      </c>
      <c r="Q14">
        <v>3.2908030681010123</v>
      </c>
      <c r="S14">
        <f t="shared" si="6"/>
        <v>2.7884862921908953</v>
      </c>
      <c r="T14">
        <f t="shared" si="0"/>
        <v>3.0732614295324847</v>
      </c>
      <c r="U14">
        <f t="shared" si="0"/>
        <v>3.0540810374242366</v>
      </c>
      <c r="V14">
        <f t="shared" si="0"/>
        <v>3.3462635506805118</v>
      </c>
      <c r="AW14">
        <f t="shared" si="7"/>
        <v>2.7884862921908953</v>
      </c>
      <c r="AX14">
        <f t="shared" si="1"/>
        <v>3.0732614295324847</v>
      </c>
      <c r="AY14">
        <f t="shared" si="1"/>
        <v>3.0540810374242366</v>
      </c>
      <c r="AZ14">
        <f t="shared" si="1"/>
        <v>3.3462635506805118</v>
      </c>
      <c r="BB14">
        <f t="shared" si="8"/>
        <v>0.64668339075223891</v>
      </c>
      <c r="BC14">
        <f t="shared" si="2"/>
        <v>0.28169664877603789</v>
      </c>
      <c r="BD14">
        <f t="shared" si="2"/>
        <v>0.75973352922527271</v>
      </c>
      <c r="BE14">
        <f t="shared" si="2"/>
        <v>0.30023105591326021</v>
      </c>
      <c r="BG14">
        <f t="shared" si="9"/>
        <v>0.13111119957765091</v>
      </c>
      <c r="BH14">
        <f t="shared" si="3"/>
        <v>7.9887613259477769E-2</v>
      </c>
      <c r="BI14">
        <f t="shared" si="3"/>
        <v>0.12310380813251889</v>
      </c>
      <c r="BJ14">
        <f t="shared" si="3"/>
        <v>8.4269593032835696E-2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2.0947273109938633</v>
      </c>
      <c r="BT14">
        <f t="shared" si="4"/>
        <v>0</v>
      </c>
      <c r="BY14">
        <f>$BG$14-$BL$14</f>
        <v>0.13111119957765091</v>
      </c>
      <c r="BZ14">
        <f>$BH$14-$BM$14</f>
        <v>7.9887613259477769E-2</v>
      </c>
      <c r="CA14">
        <f>$BI$14-$BN$14</f>
        <v>-0.87689619186748113</v>
      </c>
      <c r="CB14">
        <f>$BJ$14-$BO$14</f>
        <v>8.4269593032835696E-2</v>
      </c>
      <c r="DT14">
        <f t="shared" si="11"/>
        <v>0.13111119957765091</v>
      </c>
      <c r="DU14">
        <f t="shared" si="5"/>
        <v>7.9887613259477769E-2</v>
      </c>
      <c r="DV14">
        <f t="shared" si="5"/>
        <v>-0.87689619186748113</v>
      </c>
      <c r="DW14">
        <f t="shared" si="5"/>
        <v>8.4269593032835696E-2</v>
      </c>
      <c r="DY14">
        <v>-8.8117233906247497E-2</v>
      </c>
      <c r="DZ14">
        <v>1.0332305797799767E-2</v>
      </c>
      <c r="EA14">
        <v>-1.5524683607290077E-2</v>
      </c>
      <c r="EB14">
        <v>6.797669051529817E-3</v>
      </c>
      <c r="EC14">
        <v>-4.8625968454838412E-3</v>
      </c>
      <c r="ED14">
        <v>5.1099967734332397E-2</v>
      </c>
      <c r="EE14">
        <v>9.3613717995875909E-3</v>
      </c>
      <c r="EF14">
        <v>-5.1325508244682684E-3</v>
      </c>
      <c r="EG14">
        <v>8.3226954788638251E-3</v>
      </c>
      <c r="EH14">
        <v>2.772305532137629E-2</v>
      </c>
      <c r="EJ14">
        <f>(1/4)*SUM($DT$14:$DW$14)</f>
        <v>-0.14540694649937919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1.4960841868775689</v>
      </c>
      <c r="O15">
        <v>2.0738508313941009</v>
      </c>
      <c r="P15">
        <v>2.1175368537858947</v>
      </c>
      <c r="Q15">
        <v>2.1082461570425983</v>
      </c>
      <c r="S15">
        <f t="shared" si="6"/>
        <v>1.7221688662789012</v>
      </c>
      <c r="T15">
        <f t="shared" si="0"/>
        <v>2.2999355107954331</v>
      </c>
      <c r="U15">
        <f t="shared" si="0"/>
        <v>2.343621533187227</v>
      </c>
      <c r="V15">
        <f t="shared" si="0"/>
        <v>2.3343308364439306</v>
      </c>
      <c r="AW15">
        <f t="shared" si="7"/>
        <v>1.7221688662789012</v>
      </c>
      <c r="AX15">
        <f t="shared" si="1"/>
        <v>2.2999355107954331</v>
      </c>
      <c r="AY15">
        <f t="shared" si="1"/>
        <v>2.343621533187227</v>
      </c>
      <c r="AZ15">
        <f t="shared" si="1"/>
        <v>2.3343308364439306</v>
      </c>
      <c r="BB15">
        <f t="shared" si="8"/>
        <v>0.22263627791627191</v>
      </c>
      <c r="BC15">
        <f t="shared" si="2"/>
        <v>0.1299961532516456</v>
      </c>
      <c r="BD15">
        <f t="shared" si="2"/>
        <v>0.37334698731654631</v>
      </c>
      <c r="BE15">
        <f t="shared" si="2"/>
        <v>0.10913871091117035</v>
      </c>
      <c r="BG15">
        <f t="shared" si="9"/>
        <v>4.5138177173765025E-2</v>
      </c>
      <c r="BH15">
        <f t="shared" si="3"/>
        <v>3.6866190852145694E-2</v>
      </c>
      <c r="BI15">
        <f t="shared" si="3"/>
        <v>6.0495468641929721E-2</v>
      </c>
      <c r="BJ15">
        <f t="shared" si="3"/>
        <v>3.0633322474373729E-2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4.5138177173765025E-2</v>
      </c>
      <c r="BZ15">
        <f>$BH$15-$BM$15</f>
        <v>3.6866190852145694E-2</v>
      </c>
      <c r="CA15">
        <f>$BI$15-$BN$15</f>
        <v>6.0495468641929721E-2</v>
      </c>
      <c r="CB15">
        <f>$BJ$15-$BO$15</f>
        <v>3.0633322474373729E-2</v>
      </c>
      <c r="DT15">
        <f t="shared" si="11"/>
        <v>4.5138177173765025E-2</v>
      </c>
      <c r="DU15">
        <f t="shared" si="5"/>
        <v>3.6866190852145694E-2</v>
      </c>
      <c r="DV15">
        <f t="shared" si="5"/>
        <v>6.0495468641929721E-2</v>
      </c>
      <c r="DW15">
        <f t="shared" si="5"/>
        <v>3.0633322474373729E-2</v>
      </c>
      <c r="DY15">
        <v>-5.6051102289587207E-2</v>
      </c>
      <c r="DZ15">
        <v>2.6663413569067651E-2</v>
      </c>
      <c r="EA15">
        <v>-0.11917408117214115</v>
      </c>
      <c r="EB15">
        <v>1.7929773711211079E-2</v>
      </c>
      <c r="EC15">
        <v>-0.16019173520899957</v>
      </c>
      <c r="ED15">
        <v>0.12703683833094034</v>
      </c>
      <c r="EE15">
        <v>3.2919518021414393E-2</v>
      </c>
      <c r="EF15">
        <v>3.3715773135487778E-2</v>
      </c>
      <c r="EG15">
        <v>2.2768108955388597E-2</v>
      </c>
      <c r="EH15">
        <v>7.4383492947218049E-2</v>
      </c>
      <c r="EJ15">
        <f>(1/4)*SUM($DT$15:$DW$15)</f>
        <v>4.3283289785553541E-2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2.2081499192779908</v>
      </c>
      <c r="O16">
        <v>2.9979648197104258</v>
      </c>
      <c r="P16">
        <v>2.3353114748703088</v>
      </c>
      <c r="Q16">
        <v>2.859804356963684</v>
      </c>
      <c r="S16">
        <f t="shared" si="6"/>
        <v>2.8568760832609907</v>
      </c>
      <c r="T16">
        <f t="shared" si="0"/>
        <v>3.6466909836934258</v>
      </c>
      <c r="U16">
        <f t="shared" si="0"/>
        <v>2.9840376388533087</v>
      </c>
      <c r="V16">
        <f t="shared" si="0"/>
        <v>3.5085305209466839</v>
      </c>
      <c r="AW16">
        <f t="shared" si="7"/>
        <v>2.8568760832609907</v>
      </c>
      <c r="AX16">
        <f t="shared" si="1"/>
        <v>3.6466909836934258</v>
      </c>
      <c r="AY16">
        <f t="shared" si="1"/>
        <v>2.9840376388533087</v>
      </c>
      <c r="AZ16">
        <f t="shared" si="1"/>
        <v>3.5085305209466839</v>
      </c>
      <c r="BB16">
        <f t="shared" si="8"/>
        <v>0.69245732811540417</v>
      </c>
      <c r="BC16">
        <f t="shared" si="2"/>
        <v>0.49982614729258323</v>
      </c>
      <c r="BD16">
        <f t="shared" si="2"/>
        <v>0.70834010580959006</v>
      </c>
      <c r="BE16">
        <f t="shared" si="2"/>
        <v>0.3531240228896011</v>
      </c>
      <c r="BG16">
        <f t="shared" si="9"/>
        <v>0.14039159230599327</v>
      </c>
      <c r="BH16">
        <f t="shared" si="3"/>
        <v>0.14174793390471191</v>
      </c>
      <c r="BI16">
        <f t="shared" si="3"/>
        <v>0.11477624867639079</v>
      </c>
      <c r="BJ16">
        <f t="shared" si="3"/>
        <v>9.9115721418312291E-2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0.14039159230599327</v>
      </c>
      <c r="BZ16">
        <f>$BH$16-$BM$16</f>
        <v>0.14174793390471191</v>
      </c>
      <c r="CA16">
        <f>$BI$16-$BN$16</f>
        <v>0.11477624867639079</v>
      </c>
      <c r="CB16">
        <f>$BJ$16-$BO$16</f>
        <v>9.9115721418312291E-2</v>
      </c>
      <c r="DT16">
        <f t="shared" si="11"/>
        <v>0.14039159230599327</v>
      </c>
      <c r="DU16">
        <f t="shared" si="5"/>
        <v>0.14174793390471191</v>
      </c>
      <c r="DV16">
        <f t="shared" si="5"/>
        <v>0.11477624867639079</v>
      </c>
      <c r="DW16">
        <f t="shared" si="5"/>
        <v>9.9115721418312291E-2</v>
      </c>
      <c r="DY16">
        <v>-4.9469680635340178E-2</v>
      </c>
      <c r="DZ16">
        <v>2.8043500039967341E-2</v>
      </c>
      <c r="EA16">
        <v>-0.14117726606061612</v>
      </c>
      <c r="EB16">
        <v>1.8530586316389902E-2</v>
      </c>
      <c r="EC16">
        <v>-2.0448270245672133E-2</v>
      </c>
      <c r="ED16">
        <v>0.11274936857793673</v>
      </c>
      <c r="EE16">
        <v>2.8432607084581285E-2</v>
      </c>
      <c r="EF16">
        <v>-6.4079454460363575E-2</v>
      </c>
      <c r="EG16">
        <v>2.2073251493881285E-2</v>
      </c>
      <c r="EH16">
        <v>6.5345357889235428E-2</v>
      </c>
      <c r="EJ16">
        <f>(1/4)*SUM($DT$16:$DW$16)</f>
        <v>0.12400787407635205</v>
      </c>
      <c r="EN16">
        <f>Sheet82!FL16</f>
        <v>0.62635085709034188</v>
      </c>
      <c r="EO16">
        <f>Sheet82!FM16</f>
        <v>0.14061878202320099</v>
      </c>
      <c r="EP16">
        <f>Sheet82!FN16</f>
        <v>0.45639414572965675</v>
      </c>
      <c r="EQ16">
        <f>Sheet82!FO16</f>
        <v>0.15772831547982377</v>
      </c>
      <c r="ER16">
        <f>Sheet82!FP16</f>
        <v>0.43345100598626796</v>
      </c>
      <c r="ES16">
        <f>Sheet82!FQ16</f>
        <v>0.51043332166148259</v>
      </c>
      <c r="ET16">
        <f>Sheet82!FR16</f>
        <v>0.75277651265356582</v>
      </c>
      <c r="EU16">
        <f>Sheet82!FS16</f>
        <v>0.95258682484760882</v>
      </c>
      <c r="EV16">
        <f>Sheet82!FT16</f>
        <v>0.38199637924762775</v>
      </c>
      <c r="EW16">
        <f>Sheet82!FU16</f>
        <v>0.39039556896581251</v>
      </c>
      <c r="EZ16">
        <f t="array" ref="EZ16:FI25">(1/4)*(MMULT($C$7:$F$16,$DT$23:$EC$26))</f>
        <v>7.7287021950596418E-2</v>
      </c>
      <c r="FA16">
        <v>2.3302216968573632E-2</v>
      </c>
      <c r="FB16">
        <v>-0.11878924566555703</v>
      </c>
      <c r="FC16">
        <v>1.5713429614431073E-2</v>
      </c>
      <c r="FD16">
        <v>-0.13214730291876831</v>
      </c>
      <c r="FE16">
        <v>8.483943203212016E-2</v>
      </c>
      <c r="FF16">
        <v>3.0736001562793529E-2</v>
      </c>
      <c r="FG16">
        <v>-5.5319573878129628E-2</v>
      </c>
      <c r="FH16">
        <v>1.9701716286982508E-2</v>
      </c>
      <c r="FI16">
        <v>5.4676304046957613E-2</v>
      </c>
      <c r="FL16">
        <f>EN16-($EU$10*EZ16)</f>
        <v>0.62627357006839124</v>
      </c>
      <c r="FM16">
        <f t="shared" ref="FM16:FU25" si="13">EO16-($EU$10*FA16)</f>
        <v>0.14059547980623241</v>
      </c>
      <c r="FN16">
        <f t="shared" si="13"/>
        <v>0.4565129349753223</v>
      </c>
      <c r="FO16">
        <f t="shared" si="13"/>
        <v>0.15771260205020934</v>
      </c>
      <c r="FP16">
        <f t="shared" si="13"/>
        <v>0.43358315328918673</v>
      </c>
      <c r="FQ16">
        <f t="shared" si="13"/>
        <v>0.51034848222945051</v>
      </c>
      <c r="FR16">
        <f t="shared" si="13"/>
        <v>0.75274577665200304</v>
      </c>
      <c r="FS16">
        <f t="shared" si="13"/>
        <v>0.95264214442148698</v>
      </c>
      <c r="FT16">
        <f t="shared" si="13"/>
        <v>0.38197667753134079</v>
      </c>
      <c r="FU16">
        <f t="shared" si="13"/>
        <v>0.39034089266176558</v>
      </c>
    </row>
    <row r="17" spans="1:177">
      <c r="A17">
        <v>16</v>
      </c>
      <c r="BQ17">
        <f>SUM(BQ7:BQ16)</f>
        <v>2.5998325163809022</v>
      </c>
      <c r="BR17">
        <f t="shared" ref="BR17:BT17" si="14">SUM(BR7:BR16)</f>
        <v>1.7342887588523792</v>
      </c>
      <c r="BS17">
        <f t="shared" si="14"/>
        <v>2.0947273109938633</v>
      </c>
      <c r="BT17">
        <f t="shared" si="14"/>
        <v>1.9053845856267302</v>
      </c>
      <c r="EN17">
        <f>Sheet82!FL17</f>
        <v>0.24297177663106675</v>
      </c>
      <c r="EO17">
        <f>Sheet82!FM17</f>
        <v>0.91173184038583388</v>
      </c>
      <c r="EP17">
        <f>Sheet82!FN17</f>
        <v>0.61917263243366016</v>
      </c>
      <c r="EQ17">
        <f>Sheet82!FO17</f>
        <v>0.12333023891361641</v>
      </c>
      <c r="ER17">
        <f>Sheet82!FP17</f>
        <v>0.84813279524288399</v>
      </c>
      <c r="ES17">
        <f>Sheet82!FQ17</f>
        <v>0.57046788689002526</v>
      </c>
      <c r="ET17">
        <f>Sheet82!FR17</f>
        <v>3.8507187266056585E-2</v>
      </c>
      <c r="EU17">
        <f>Sheet82!FS17</f>
        <v>0.44436992542121884</v>
      </c>
      <c r="EV17">
        <f>Sheet82!FT17</f>
        <v>0.88508544875804596</v>
      </c>
      <c r="EW17">
        <f>Sheet82!FU17</f>
        <v>0.2336506108699806</v>
      </c>
      <c r="EZ17">
        <v>-0.10358777476729494</v>
      </c>
      <c r="FA17">
        <v>1.8431914869416099E-2</v>
      </c>
      <c r="FB17">
        <v>-0.11393312014042049</v>
      </c>
      <c r="FC17">
        <v>1.2058911955389412E-2</v>
      </c>
      <c r="FD17">
        <v>2.0857479934117226E-2</v>
      </c>
      <c r="FE17">
        <v>8.7419430816951846E-2</v>
      </c>
      <c r="FF17">
        <v>1.567476051020171E-2</v>
      </c>
      <c r="FG17">
        <v>2.203649217447463E-3</v>
      </c>
      <c r="FH17">
        <v>1.398132819576719E-2</v>
      </c>
      <c r="FI17">
        <v>4.6893419408424508E-2</v>
      </c>
      <c r="FL17">
        <f t="shared" ref="FL17:FL25" si="15">EN17-($EU$10*EZ17)</f>
        <v>0.24307536440583405</v>
      </c>
      <c r="FM17">
        <f t="shared" si="13"/>
        <v>0.91171340847096449</v>
      </c>
      <c r="FN17">
        <f t="shared" si="13"/>
        <v>0.61928656555380057</v>
      </c>
      <c r="FO17">
        <f t="shared" si="13"/>
        <v>0.12331818000166102</v>
      </c>
      <c r="FP17">
        <f t="shared" si="13"/>
        <v>0.84811193776294991</v>
      </c>
      <c r="FQ17">
        <f t="shared" si="13"/>
        <v>0.57038046745920834</v>
      </c>
      <c r="FR17">
        <f t="shared" si="13"/>
        <v>3.8491512505546381E-2</v>
      </c>
      <c r="FS17">
        <f t="shared" si="13"/>
        <v>0.4443677217720014</v>
      </c>
      <c r="FT17">
        <f t="shared" si="13"/>
        <v>0.88507146742985021</v>
      </c>
      <c r="FU17">
        <f t="shared" si="13"/>
        <v>0.23360371745057218</v>
      </c>
    </row>
    <row r="18" spans="1:177">
      <c r="A18">
        <v>17</v>
      </c>
      <c r="EN18">
        <f>Sheet82!FL18</f>
        <v>5.623078546053685E-2</v>
      </c>
      <c r="EO18">
        <f>Sheet82!FM18</f>
        <v>0.55235180519405414</v>
      </c>
      <c r="EP18">
        <f>Sheet82!FN18</f>
        <v>2.7578742834049128E-2</v>
      </c>
      <c r="EQ18">
        <f>Sheet82!FO18</f>
        <v>1.0778883099655058E-2</v>
      </c>
      <c r="ER18">
        <f>Sheet82!FP18</f>
        <v>0.37405762659951375</v>
      </c>
      <c r="ES18">
        <f>Sheet82!FQ18</f>
        <v>0.79134258881342745</v>
      </c>
      <c r="ET18">
        <f>Sheet82!FR18</f>
        <v>0.49269471029701456</v>
      </c>
      <c r="EU18">
        <f>Sheet82!FS18</f>
        <v>0.86845486390063664</v>
      </c>
      <c r="EV18">
        <f>Sheet82!FT18</f>
        <v>0.72227225746398271</v>
      </c>
      <c r="EW18">
        <f>Sheet82!FU18</f>
        <v>0.66393995766029323</v>
      </c>
      <c r="EZ18">
        <v>-0.10514503126180515</v>
      </c>
      <c r="FA18">
        <v>3.1615015836703064E-2</v>
      </c>
      <c r="FB18">
        <v>3.7693930471531606E-2</v>
      </c>
      <c r="FC18">
        <v>2.1213745926730993E-2</v>
      </c>
      <c r="FD18">
        <v>-0.14968646476249553</v>
      </c>
      <c r="FE18">
        <v>0.12838983370104151</v>
      </c>
      <c r="FF18">
        <v>3.8290953909491797E-2</v>
      </c>
      <c r="FG18">
        <v>-0.10861002376018011</v>
      </c>
      <c r="FH18">
        <v>2.7562811795748252E-2</v>
      </c>
      <c r="FI18">
        <v>7.8675228143233522E-2</v>
      </c>
      <c r="FL18">
        <f t="shared" si="15"/>
        <v>5.6335930491798657E-2</v>
      </c>
      <c r="FM18">
        <f t="shared" si="13"/>
        <v>0.55232019017821743</v>
      </c>
      <c r="FN18">
        <f t="shared" si="13"/>
        <v>2.7541048903577597E-2</v>
      </c>
      <c r="FO18">
        <f t="shared" si="13"/>
        <v>1.0757669353728327E-2</v>
      </c>
      <c r="FP18">
        <f t="shared" si="13"/>
        <v>0.37420731306427624</v>
      </c>
      <c r="FQ18">
        <f t="shared" si="13"/>
        <v>0.79121419897972645</v>
      </c>
      <c r="FR18">
        <f t="shared" si="13"/>
        <v>0.49265641934310506</v>
      </c>
      <c r="FS18">
        <f t="shared" si="13"/>
        <v>0.86856347392439681</v>
      </c>
      <c r="FT18">
        <f t="shared" si="13"/>
        <v>0.72224469465218699</v>
      </c>
      <c r="FU18">
        <f t="shared" si="13"/>
        <v>0.66386128243215003</v>
      </c>
    </row>
    <row r="19" spans="1:177">
      <c r="A19">
        <v>18</v>
      </c>
      <c r="BN19" t="s">
        <v>35</v>
      </c>
      <c r="BO19">
        <f>BS21</f>
        <v>1.8444160021600239E-4</v>
      </c>
      <c r="EN19">
        <f>Sheet82!FL19</f>
        <v>0.99125675702680038</v>
      </c>
      <c r="EO19">
        <f>Sheet82!FM19</f>
        <v>0.96692065312591047</v>
      </c>
      <c r="EP19">
        <f>Sheet82!FN19</f>
        <v>0.88310259409071357</v>
      </c>
      <c r="EQ19">
        <f>Sheet82!FO19</f>
        <v>0.92270046549553852</v>
      </c>
      <c r="ER19">
        <f>Sheet82!FP19</f>
        <v>0.35594044889796933</v>
      </c>
      <c r="ES19">
        <f>Sheet82!FQ19</f>
        <v>0.81158436483424734</v>
      </c>
      <c r="ET19">
        <f>Sheet82!FR19</f>
        <v>0.65053723017180975</v>
      </c>
      <c r="EU19">
        <f>Sheet82!FS19</f>
        <v>0.79245641362494756</v>
      </c>
      <c r="EV19">
        <f>Sheet82!FT19</f>
        <v>0.80869100024463958</v>
      </c>
      <c r="EW19">
        <f>Sheet82!FU19</f>
        <v>0.61290999056218542</v>
      </c>
      <c r="EZ19">
        <v>9.1862426941554609E-2</v>
      </c>
      <c r="FA19">
        <v>2.7943667747384729E-2</v>
      </c>
      <c r="FB19">
        <v>-7.8875604218317463E-2</v>
      </c>
      <c r="FC19">
        <v>1.8641211132461036E-2</v>
      </c>
      <c r="FD19">
        <v>-5.6851149325060676E-2</v>
      </c>
      <c r="FE19">
        <v>7.8665674015620024E-2</v>
      </c>
      <c r="FF19">
        <v>3.3172687171350412E-2</v>
      </c>
      <c r="FG19">
        <v>-0.19083449676293435</v>
      </c>
      <c r="FH19">
        <v>2.2775786005928084E-2</v>
      </c>
      <c r="FI19">
        <v>5.349979729201354E-2</v>
      </c>
      <c r="FL19">
        <f t="shared" si="15"/>
        <v>0.99116489459985879</v>
      </c>
      <c r="FM19">
        <f t="shared" si="13"/>
        <v>0.96689270945816308</v>
      </c>
      <c r="FN19">
        <f t="shared" si="13"/>
        <v>0.88318146969493183</v>
      </c>
      <c r="FO19">
        <f t="shared" si="13"/>
        <v>0.92268182428440604</v>
      </c>
      <c r="FP19">
        <f t="shared" si="13"/>
        <v>0.35599730004729441</v>
      </c>
      <c r="FQ19">
        <f t="shared" si="13"/>
        <v>0.81150569916023174</v>
      </c>
      <c r="FR19">
        <f t="shared" si="13"/>
        <v>0.65050405748463835</v>
      </c>
      <c r="FS19">
        <f t="shared" si="13"/>
        <v>0.7926472481217105</v>
      </c>
      <c r="FT19">
        <f t="shared" si="13"/>
        <v>0.80866822445863362</v>
      </c>
      <c r="FU19">
        <f t="shared" si="13"/>
        <v>0.61285649076489346</v>
      </c>
    </row>
    <row r="20" spans="1:177">
      <c r="A20">
        <v>19</v>
      </c>
      <c r="AV20" t="s">
        <v>108</v>
      </c>
      <c r="AW20">
        <f>MAX(AW7:AW16)</f>
        <v>3.2243847461301853</v>
      </c>
      <c r="AX20">
        <f>MAX(AX7:AX16)</f>
        <v>4.3401859301317485</v>
      </c>
      <c r="AY20">
        <f>MAX(AY7:AY16)</f>
        <v>3.3288685640477951</v>
      </c>
      <c r="AZ20">
        <f>MAX(AZ7:AZ16)</f>
        <v>4.5494664650702417</v>
      </c>
      <c r="BB20">
        <f>SUM(BB7:BB16)</f>
        <v>4.9323276183529936</v>
      </c>
      <c r="BC20">
        <f t="shared" ref="BC20:BE20" si="16">SUM(BC7:BC16)</f>
        <v>3.5261617825666827</v>
      </c>
      <c r="BD20">
        <f t="shared" si="16"/>
        <v>6.1714868187297185</v>
      </c>
      <c r="BE20">
        <f t="shared" si="16"/>
        <v>3.5627448182439307</v>
      </c>
      <c r="BG20">
        <f>IF(BG7&lt;0.000000000001,0.000000000001,BG7)</f>
        <v>0.16093797819212738</v>
      </c>
      <c r="BH20">
        <f t="shared" ref="BH20:BJ20" si="17">IF(BH7&lt;0.000000000001,0.000000000001,BH7)</f>
        <v>0.17652570799506476</v>
      </c>
      <c r="BI20">
        <f t="shared" si="17"/>
        <v>0.16203550771025235</v>
      </c>
      <c r="BJ20">
        <f t="shared" si="17"/>
        <v>0.28068246563134369</v>
      </c>
      <c r="EN20">
        <f>Sheet82!FL20</f>
        <v>0.63025709506356431</v>
      </c>
      <c r="EO20">
        <f>Sheet82!FM20</f>
        <v>0.29023807741534624</v>
      </c>
      <c r="EP20">
        <f>Sheet82!FN20</f>
        <v>0.77793733664184472</v>
      </c>
      <c r="EQ20">
        <f>Sheet82!FO20</f>
        <v>0.66125837479711824</v>
      </c>
      <c r="ER20">
        <f>Sheet82!FP20</f>
        <v>0.49859680213675683</v>
      </c>
      <c r="ES20">
        <f>Sheet82!FQ20</f>
        <v>0.45651637063936784</v>
      </c>
      <c r="ET20">
        <f>Sheet82!FR20</f>
        <v>0.32785429463079502</v>
      </c>
      <c r="EU20">
        <f>Sheet82!FS20</f>
        <v>0.54533697097997214</v>
      </c>
      <c r="EV20">
        <f>Sheet82!FT20</f>
        <v>0.38550227677578253</v>
      </c>
      <c r="EW20">
        <f>Sheet82!FU20</f>
        <v>0.10133789912165031</v>
      </c>
      <c r="EZ20">
        <v>-5.9122926964429445E-2</v>
      </c>
      <c r="FA20">
        <v>3.1035125866731891E-2</v>
      </c>
      <c r="FB20">
        <v>-0.12105435839308706</v>
      </c>
      <c r="FC20">
        <v>2.0556319571003699E-2</v>
      </c>
      <c r="FD20">
        <v>-4.0198395575437945E-2</v>
      </c>
      <c r="FE20">
        <v>0.12333219120981068</v>
      </c>
      <c r="FF20">
        <v>3.2453406379049581E-2</v>
      </c>
      <c r="FG20">
        <v>-8.424953268418145E-2</v>
      </c>
      <c r="FH20">
        <v>2.4845232691218837E-2</v>
      </c>
      <c r="FI20">
        <v>7.2402937899321188E-2</v>
      </c>
      <c r="FL20">
        <f t="shared" si="15"/>
        <v>0.63031621799052873</v>
      </c>
      <c r="FM20">
        <f t="shared" si="13"/>
        <v>0.29020704228947952</v>
      </c>
      <c r="FN20">
        <f t="shared" si="13"/>
        <v>0.77805839100023777</v>
      </c>
      <c r="FO20">
        <f t="shared" si="13"/>
        <v>0.66123781847754726</v>
      </c>
      <c r="FP20">
        <f t="shared" si="13"/>
        <v>0.49863700053233229</v>
      </c>
      <c r="FQ20">
        <f t="shared" si="13"/>
        <v>0.45639303844815804</v>
      </c>
      <c r="FR20">
        <f t="shared" si="13"/>
        <v>0.32782184122441599</v>
      </c>
      <c r="FS20">
        <f t="shared" si="13"/>
        <v>0.54542122051265629</v>
      </c>
      <c r="FT20">
        <f t="shared" si="13"/>
        <v>0.38547743154309133</v>
      </c>
      <c r="FU20">
        <f t="shared" si="13"/>
        <v>0.10126549618375098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4.1511693715779778E-2</v>
      </c>
      <c r="BH21">
        <f t="shared" si="18"/>
        <v>4.6266910515111004E-2</v>
      </c>
      <c r="BI21">
        <f t="shared" si="18"/>
        <v>7.4772160735761609E-2</v>
      </c>
      <c r="BJ21">
        <f t="shared" si="18"/>
        <v>4.506353536311878E-2</v>
      </c>
      <c r="BL21">
        <v>1.0000000000000001E-5</v>
      </c>
      <c r="BS21">
        <f>SUM(BM23:BV32)</f>
        <v>1.8444160021600239E-4</v>
      </c>
      <c r="EN21">
        <f>Sheet82!FL21</f>
        <v>0.94500171803115296</v>
      </c>
      <c r="EO21">
        <f>Sheet82!FM21</f>
        <v>0.50654293908974857</v>
      </c>
      <c r="EP21">
        <f>Sheet82!FN21</f>
        <v>0.45453218259618594</v>
      </c>
      <c r="EQ21">
        <f>Sheet82!FO21</f>
        <v>0.75259590000287602</v>
      </c>
      <c r="ER21">
        <f>Sheet82!FP21</f>
        <v>0.46177891464657095</v>
      </c>
      <c r="ES21">
        <f>Sheet82!FQ21</f>
        <v>0.95773086863969603</v>
      </c>
      <c r="ET21">
        <f>Sheet82!FR21</f>
        <v>0.3527718436905049</v>
      </c>
      <c r="EU21">
        <f>Sheet82!FS21</f>
        <v>0.86318026174822282</v>
      </c>
      <c r="EV21">
        <f>Sheet82!FT21</f>
        <v>0.13909025644497872</v>
      </c>
      <c r="EW21">
        <f>Sheet82!FU21</f>
        <v>0.98788687049313539</v>
      </c>
      <c r="EZ21">
        <v>-0.10408834695617036</v>
      </c>
      <c r="FA21">
        <v>1.3622255703191109E-2</v>
      </c>
      <c r="FB21">
        <v>-7.4521821360352444E-2</v>
      </c>
      <c r="FC21">
        <v>8.9020500681678133E-3</v>
      </c>
      <c r="FD21">
        <v>1.5025431457929344E-2</v>
      </c>
      <c r="FE21">
        <v>6.9228916270265006E-2</v>
      </c>
      <c r="FF21">
        <v>1.1161760252958274E-2</v>
      </c>
      <c r="FG21">
        <v>1.3811397367875893E-2</v>
      </c>
      <c r="FH21">
        <v>1.0397806133475043E-2</v>
      </c>
      <c r="FI21">
        <v>3.6460551062660315E-2</v>
      </c>
      <c r="FL21">
        <f t="shared" si="15"/>
        <v>0.94510580637810915</v>
      </c>
      <c r="FM21">
        <f t="shared" si="13"/>
        <v>0.50652931683404534</v>
      </c>
      <c r="FN21">
        <f t="shared" si="13"/>
        <v>0.4546067044175463</v>
      </c>
      <c r="FO21">
        <f t="shared" si="13"/>
        <v>0.75258699795280781</v>
      </c>
      <c r="FP21">
        <f t="shared" si="13"/>
        <v>0.46176388921511302</v>
      </c>
      <c r="FQ21">
        <f t="shared" si="13"/>
        <v>0.95766163972342577</v>
      </c>
      <c r="FR21">
        <f t="shared" si="13"/>
        <v>0.35276068193025195</v>
      </c>
      <c r="FS21">
        <f t="shared" si="13"/>
        <v>0.86316645035085493</v>
      </c>
      <c r="FT21">
        <f t="shared" si="13"/>
        <v>0.13907985863884523</v>
      </c>
      <c r="FU21">
        <f t="shared" si="13"/>
        <v>0.98785040994207274</v>
      </c>
    </row>
    <row r="22" spans="1:177">
      <c r="A22">
        <v>21</v>
      </c>
      <c r="BG22">
        <f t="shared" si="18"/>
        <v>8.7189437899106742E-2</v>
      </c>
      <c r="BH22">
        <f t="shared" si="18"/>
        <v>8.3905085536575441E-2</v>
      </c>
      <c r="BI22">
        <f t="shared" si="18"/>
        <v>0.12961748320929298</v>
      </c>
      <c r="BJ22">
        <f t="shared" si="18"/>
        <v>0.14876541857733377</v>
      </c>
      <c r="EN22">
        <f>Sheet82!FL22</f>
        <v>0.23676152975030451</v>
      </c>
      <c r="EO22">
        <f>Sheet82!FM22</f>
        <v>0.55616185111083105</v>
      </c>
      <c r="EP22">
        <f>Sheet82!FN22</f>
        <v>0.9923206419963565</v>
      </c>
      <c r="EQ22">
        <f>Sheet82!FO22</f>
        <v>0.33647955130099599</v>
      </c>
      <c r="ER22">
        <f>Sheet82!FP22</f>
        <v>1.5577523021778432E-3</v>
      </c>
      <c r="ES22">
        <f>Sheet82!FQ22</f>
        <v>5.8003402685767536E-2</v>
      </c>
      <c r="ET22">
        <f>Sheet82!FR22</f>
        <v>0.63197423227063743</v>
      </c>
      <c r="EU22">
        <f>Sheet82!FS22</f>
        <v>0.73192022468497087</v>
      </c>
      <c r="EV22">
        <f>Sheet82!FT22</f>
        <v>0.20693105665711245</v>
      </c>
      <c r="EW22">
        <f>Sheet82!FU22</f>
        <v>0.60423597176290789</v>
      </c>
      <c r="EZ22">
        <v>5.2398148538014361E-2</v>
      </c>
      <c r="FA22">
        <v>2.6865825537002695E-2</v>
      </c>
      <c r="FB22">
        <v>-5.5951692671280515E-2</v>
      </c>
      <c r="FC22">
        <v>1.793849679264441E-2</v>
      </c>
      <c r="FD22">
        <v>-6.742059700861705E-2</v>
      </c>
      <c r="FE22">
        <v>8.2395395505660302E-2</v>
      </c>
      <c r="FF22">
        <v>3.1925396472727456E-2</v>
      </c>
      <c r="FG22">
        <v>-0.16480908420001333</v>
      </c>
      <c r="FH22">
        <v>2.2171471809258835E-2</v>
      </c>
      <c r="FI22">
        <v>5.4486639224602826E-2</v>
      </c>
      <c r="FL22">
        <f t="shared" si="15"/>
        <v>0.23670913160176649</v>
      </c>
      <c r="FM22">
        <f t="shared" si="13"/>
        <v>0.55613498528529404</v>
      </c>
      <c r="FN22">
        <f t="shared" si="13"/>
        <v>0.99237659368902775</v>
      </c>
      <c r="FO22">
        <f t="shared" si="13"/>
        <v>0.33646161280420334</v>
      </c>
      <c r="FP22">
        <f t="shared" si="13"/>
        <v>1.6251728991864603E-3</v>
      </c>
      <c r="FQ22">
        <f t="shared" si="13"/>
        <v>5.7921007290261874E-2</v>
      </c>
      <c r="FR22">
        <f t="shared" si="13"/>
        <v>0.63194230687416475</v>
      </c>
      <c r="FS22">
        <f t="shared" si="13"/>
        <v>0.73208503376917089</v>
      </c>
      <c r="FT22">
        <f t="shared" si="13"/>
        <v>0.2069088851853032</v>
      </c>
      <c r="FU22">
        <f t="shared" si="13"/>
        <v>0.6041814851236833</v>
      </c>
    </row>
    <row r="23" spans="1:177">
      <c r="A23">
        <v>22</v>
      </c>
      <c r="B23">
        <f t="array" ref="B23:K32">TRANSPOSE(EN16:EW25)</f>
        <v>0.62635085709034188</v>
      </c>
      <c r="C23">
        <v>0.24297177663106675</v>
      </c>
      <c r="D23">
        <v>5.623078546053685E-2</v>
      </c>
      <c r="E23">
        <v>0.99125675702680038</v>
      </c>
      <c r="F23">
        <v>0.63025709506356431</v>
      </c>
      <c r="G23">
        <v>0.94500171803115296</v>
      </c>
      <c r="H23">
        <v>0.23676152975030451</v>
      </c>
      <c r="I23">
        <v>0.67356200871549077</v>
      </c>
      <c r="J23">
        <v>0.9675832155862546</v>
      </c>
      <c r="K23">
        <v>0.99784951623258766</v>
      </c>
      <c r="M23">
        <f t="array" ref="M23:M32">TRANSPOSE(EN12:EW12)</f>
        <v>0.79335539038083991</v>
      </c>
      <c r="S23">
        <f>EN16</f>
        <v>0.62635085709034188</v>
      </c>
      <c r="T23">
        <f t="shared" ref="T23:AB32" si="19">EO16</f>
        <v>0.14061878202320099</v>
      </c>
      <c r="U23">
        <f t="shared" si="19"/>
        <v>0.45639414572965675</v>
      </c>
      <c r="V23">
        <f t="shared" si="19"/>
        <v>0.15772831547982377</v>
      </c>
      <c r="W23">
        <f t="shared" si="19"/>
        <v>0.43345100598626796</v>
      </c>
      <c r="X23">
        <f t="shared" si="19"/>
        <v>0.51043332166148259</v>
      </c>
      <c r="Y23">
        <f t="shared" si="19"/>
        <v>0.75277651265356582</v>
      </c>
      <c r="Z23">
        <f t="shared" si="19"/>
        <v>0.95258682484760882</v>
      </c>
      <c r="AA23">
        <f t="shared" si="19"/>
        <v>0.38199637924762775</v>
      </c>
      <c r="AB23">
        <f t="shared" si="19"/>
        <v>0.39039556896581251</v>
      </c>
      <c r="BG23">
        <f t="shared" si="18"/>
        <v>2.9633730736465219E-2</v>
      </c>
      <c r="BH23">
        <f t="shared" si="18"/>
        <v>3.0019644540949179E-2</v>
      </c>
      <c r="BI23">
        <f t="shared" si="18"/>
        <v>4.9507728059376137E-2</v>
      </c>
      <c r="BJ23">
        <f t="shared" si="18"/>
        <v>2.9535401453419877E-2</v>
      </c>
      <c r="BM23">
        <f>0.5*$BL$21*B23*B23</f>
        <v>1.9615769808890296E-6</v>
      </c>
      <c r="BN23">
        <f t="shared" ref="BN23:BV32" si="20">0.5*$BL$21*C23*C23</f>
        <v>2.9517642119628497E-7</v>
      </c>
      <c r="BO23">
        <f t="shared" si="20"/>
        <v>1.5809506167544611E-8</v>
      </c>
      <c r="BP23">
        <f t="shared" si="20"/>
        <v>4.9129497917564469E-6</v>
      </c>
      <c r="BQ23">
        <f t="shared" si="20"/>
        <v>1.9861200293898139E-6</v>
      </c>
      <c r="BR23">
        <f t="shared" si="20"/>
        <v>4.4651412354091538E-6</v>
      </c>
      <c r="BS23">
        <f t="shared" si="20"/>
        <v>2.8028010984852165E-7</v>
      </c>
      <c r="BT23">
        <f t="shared" si="20"/>
        <v>2.2684288979242343E-6</v>
      </c>
      <c r="BU23">
        <f t="shared" si="20"/>
        <v>4.6810863954211827E-6</v>
      </c>
      <c r="BV23">
        <f t="shared" si="20"/>
        <v>4.9785182852280467E-6</v>
      </c>
      <c r="BY23">
        <f>$BG$7-$BL$7</f>
        <v>0.16093797819212738</v>
      </c>
      <c r="BZ23">
        <f>$BG$8-$BL$8</f>
        <v>4.1511693715779778E-2</v>
      </c>
      <c r="CA23">
        <f>$BG$9-$BL$9</f>
        <v>8.7189437899106742E-2</v>
      </c>
      <c r="CB23">
        <f>$BG$10-$BL$10</f>
        <v>2.9633730736465219E-2</v>
      </c>
      <c r="CC23">
        <f>$BG$11-$BL$11</f>
        <v>-0.92571398113621006</v>
      </c>
      <c r="CD23">
        <f>$BG$12-$BL$12</f>
        <v>0.20274403433361565</v>
      </c>
      <c r="CE23">
        <f>$BG$13-$BL$13</f>
        <v>8.7056137201706088E-2</v>
      </c>
      <c r="CF23">
        <f>$BG$14-$BL$14</f>
        <v>0.13111119957765091</v>
      </c>
      <c r="CG23">
        <f>$BG$15-$BL$15</f>
        <v>4.5138177173765025E-2</v>
      </c>
      <c r="CH23">
        <f>$BG$16-$BL$16</f>
        <v>0.14039159230599327</v>
      </c>
      <c r="DT23">
        <f t="array" ref="DT23:EC26">TRANSPOSE(DT7:DW16)</f>
        <v>0.16093797819212738</v>
      </c>
      <c r="DU23">
        <v>4.1511693715779778E-2</v>
      </c>
      <c r="DV23">
        <v>8.7189437899106742E-2</v>
      </c>
      <c r="DW23">
        <v>2.9633730736465219E-2</v>
      </c>
      <c r="DX23">
        <v>-0.92571398113621006</v>
      </c>
      <c r="DY23">
        <v>0.20274403433361565</v>
      </c>
      <c r="DZ23">
        <v>8.7056137201706088E-2</v>
      </c>
      <c r="EA23">
        <v>0.13111119957765091</v>
      </c>
      <c r="EB23">
        <v>4.5138177173765025E-2</v>
      </c>
      <c r="EC23">
        <v>0.14039159230599327</v>
      </c>
      <c r="EN23">
        <f>Sheet82!FL23</f>
        <v>0.67356200871549077</v>
      </c>
      <c r="EO23">
        <f>Sheet82!FM23</f>
        <v>0.21112939493996707</v>
      </c>
      <c r="EP23">
        <f>Sheet82!FN23</f>
        <v>0.69479178524709417</v>
      </c>
      <c r="EQ23">
        <f>Sheet82!FO23</f>
        <v>0.96400741987130012</v>
      </c>
      <c r="ER23">
        <f>Sheet82!FP23</f>
        <v>0.53917535270417882</v>
      </c>
      <c r="ES23">
        <f>Sheet82!FQ23</f>
        <v>0.77861158713599032</v>
      </c>
      <c r="ET23">
        <f>Sheet82!FR23</f>
        <v>0.2035463382776124</v>
      </c>
      <c r="EU23">
        <f>Sheet82!FS23</f>
        <v>0.40128002362337156</v>
      </c>
      <c r="EV23">
        <f>Sheet82!FT23</f>
        <v>0.2740200051558766</v>
      </c>
      <c r="EW23">
        <f>Sheet82!FU23</f>
        <v>0.77007906148795491</v>
      </c>
      <c r="EZ23">
        <v>-8.8117233906247497E-2</v>
      </c>
      <c r="FA23">
        <v>1.0332305797799767E-2</v>
      </c>
      <c r="FB23">
        <v>-1.5524683607290077E-2</v>
      </c>
      <c r="FC23">
        <v>6.797669051529817E-3</v>
      </c>
      <c r="FD23">
        <v>-4.8625968454838412E-3</v>
      </c>
      <c r="FE23">
        <v>5.1099967734332397E-2</v>
      </c>
      <c r="FF23">
        <v>9.3613717995875909E-3</v>
      </c>
      <c r="FG23">
        <v>-5.1325508244682684E-3</v>
      </c>
      <c r="FH23">
        <v>8.3226954788638251E-3</v>
      </c>
      <c r="FI23">
        <v>2.772305532137629E-2</v>
      </c>
      <c r="FL23">
        <f t="shared" si="15"/>
        <v>0.67365012594939699</v>
      </c>
      <c r="FM23">
        <f t="shared" si="13"/>
        <v>0.21111906263416927</v>
      </c>
      <c r="FN23">
        <f t="shared" si="13"/>
        <v>0.6948073099307015</v>
      </c>
      <c r="FO23">
        <f t="shared" si="13"/>
        <v>0.96400062220224858</v>
      </c>
      <c r="FP23">
        <f t="shared" si="13"/>
        <v>0.53918021530102433</v>
      </c>
      <c r="FQ23">
        <f t="shared" si="13"/>
        <v>0.77856048716825599</v>
      </c>
      <c r="FR23">
        <f t="shared" si="13"/>
        <v>0.20353697690581282</v>
      </c>
      <c r="FS23">
        <f t="shared" si="13"/>
        <v>0.40128515617419602</v>
      </c>
      <c r="FT23">
        <f t="shared" si="13"/>
        <v>0.27401168246039775</v>
      </c>
      <c r="FU23">
        <f t="shared" si="13"/>
        <v>0.77005133843263351</v>
      </c>
    </row>
    <row r="24" spans="1:177">
      <c r="A24">
        <v>23</v>
      </c>
      <c r="B24">
        <v>0.14061878202320099</v>
      </c>
      <c r="C24">
        <v>0.91173184038583388</v>
      </c>
      <c r="D24">
        <v>0.55235180519405414</v>
      </c>
      <c r="E24">
        <v>0.96692065312591047</v>
      </c>
      <c r="F24">
        <v>0.29023807741534624</v>
      </c>
      <c r="G24">
        <v>0.50654293908974857</v>
      </c>
      <c r="H24">
        <v>0.55616185111083105</v>
      </c>
      <c r="I24">
        <v>0.21112939493996707</v>
      </c>
      <c r="J24">
        <v>0.26752436790434403</v>
      </c>
      <c r="K24">
        <v>0.58910166006018827</v>
      </c>
      <c r="M24">
        <v>6.5541249231385768E-2</v>
      </c>
      <c r="S24">
        <f t="shared" ref="S24:S32" si="21">EN17</f>
        <v>0.24297177663106675</v>
      </c>
      <c r="T24">
        <f t="shared" si="19"/>
        <v>0.91173184038583388</v>
      </c>
      <c r="U24">
        <f t="shared" si="19"/>
        <v>0.61917263243366016</v>
      </c>
      <c r="V24">
        <f t="shared" si="19"/>
        <v>0.12333023891361641</v>
      </c>
      <c r="W24">
        <f t="shared" si="19"/>
        <v>0.84813279524288399</v>
      </c>
      <c r="X24">
        <f t="shared" si="19"/>
        <v>0.57046788689002526</v>
      </c>
      <c r="Y24">
        <f t="shared" si="19"/>
        <v>3.8507187266056585E-2</v>
      </c>
      <c r="Z24">
        <f t="shared" si="19"/>
        <v>0.44436992542121884</v>
      </c>
      <c r="AA24">
        <f t="shared" si="19"/>
        <v>0.88508544875804596</v>
      </c>
      <c r="AB24">
        <f t="shared" si="19"/>
        <v>0.2336506108699806</v>
      </c>
      <c r="BG24">
        <f t="shared" si="18"/>
        <v>7.4286018863789979E-2</v>
      </c>
      <c r="BH24">
        <f t="shared" si="18"/>
        <v>9.0817857192977441E-2</v>
      </c>
      <c r="BI24">
        <f t="shared" si="18"/>
        <v>5.1580595600986802E-2</v>
      </c>
      <c r="BJ24">
        <f t="shared" si="18"/>
        <v>6.225019218021683E-2</v>
      </c>
      <c r="BM24">
        <f t="shared" ref="BM24:BM32" si="22">0.5*$BL$21*B24*B24</f>
        <v>9.8868209288442577E-8</v>
      </c>
      <c r="BN24">
        <f t="shared" si="20"/>
        <v>4.1562747438666984E-6</v>
      </c>
      <c r="BO24">
        <f t="shared" si="20"/>
        <v>1.5254625835056519E-6</v>
      </c>
      <c r="BP24">
        <f t="shared" si="20"/>
        <v>4.674677747207187E-6</v>
      </c>
      <c r="BQ24">
        <f t="shared" si="20"/>
        <v>4.2119070790878265E-7</v>
      </c>
      <c r="BR24">
        <f t="shared" si="20"/>
        <v>1.2829287457084037E-6</v>
      </c>
      <c r="BS24">
        <f t="shared" si="20"/>
        <v>1.5465800231551311E-6</v>
      </c>
      <c r="BT24">
        <f t="shared" si="20"/>
        <v>2.2287810703858297E-7</v>
      </c>
      <c r="BU24">
        <f t="shared" si="20"/>
        <v>3.5784643711309413E-7</v>
      </c>
      <c r="BV24">
        <f t="shared" si="20"/>
        <v>1.7352038294283481E-6</v>
      </c>
      <c r="BY24">
        <f>$BH$7-$BM$7</f>
        <v>-0.82347429200493527</v>
      </c>
      <c r="BZ24">
        <f>$BH$8-$BM$8</f>
        <v>4.6266910515111004E-2</v>
      </c>
      <c r="CA24">
        <f>$BH$9-$BM$9</f>
        <v>8.3905085536575441E-2</v>
      </c>
      <c r="CB24">
        <f>$BH$10-$BM$10</f>
        <v>3.0019644540949179E-2</v>
      </c>
      <c r="CC24">
        <f>$BH$11-$BM$11</f>
        <v>9.0817857192977441E-2</v>
      </c>
      <c r="CD24">
        <f>$BH$12-$BM$12</f>
        <v>0.28359447514404829</v>
      </c>
      <c r="CE24">
        <f>$BH$13-$BM$13</f>
        <v>3.0368581058938544E-2</v>
      </c>
      <c r="CF24">
        <f>$BH$14-$BM$14</f>
        <v>7.9887613259477769E-2</v>
      </c>
      <c r="CG24">
        <f>$BH$15-$BM$15</f>
        <v>3.6866190852145694E-2</v>
      </c>
      <c r="CH24">
        <f>$BH$16-$BM$16</f>
        <v>0.14174793390471191</v>
      </c>
      <c r="DT24">
        <v>-0.82347429200493527</v>
      </c>
      <c r="DU24">
        <v>4.6266910515111004E-2</v>
      </c>
      <c r="DV24">
        <v>8.3905085536575441E-2</v>
      </c>
      <c r="DW24">
        <v>3.0019644540949179E-2</v>
      </c>
      <c r="DX24">
        <v>9.0817857192977441E-2</v>
      </c>
      <c r="DY24">
        <v>0.28359447514404829</v>
      </c>
      <c r="DZ24">
        <v>3.0368581058938544E-2</v>
      </c>
      <c r="EA24">
        <v>7.9887613259477769E-2</v>
      </c>
      <c r="EB24">
        <v>3.6866190852145694E-2</v>
      </c>
      <c r="EC24">
        <v>0.14174793390471191</v>
      </c>
      <c r="EN24">
        <f>Sheet82!FL24</f>
        <v>0.9675832155862546</v>
      </c>
      <c r="EO24">
        <f>Sheet82!FM24</f>
        <v>0.26752436790434403</v>
      </c>
      <c r="EP24">
        <f>Sheet82!FN24</f>
        <v>0.89282847087067874</v>
      </c>
      <c r="EQ24">
        <f>Sheet82!FO24</f>
        <v>0.12828507395496633</v>
      </c>
      <c r="ER24">
        <f>Sheet82!FP24</f>
        <v>0.53567383691769443</v>
      </c>
      <c r="ES24">
        <f>Sheet82!FQ24</f>
        <v>0.88667924302686707</v>
      </c>
      <c r="ET24">
        <f>Sheet82!FR24</f>
        <v>0.54449892291736435</v>
      </c>
      <c r="EU24">
        <f>Sheet82!FS24</f>
        <v>0.74424554814506416</v>
      </c>
      <c r="EV24">
        <f>Sheet82!FT24</f>
        <v>0.12063979408629255</v>
      </c>
      <c r="EW24">
        <f>Sheet82!FU24</f>
        <v>0.8787146323834012</v>
      </c>
      <c r="EZ24">
        <v>-5.6051102289587207E-2</v>
      </c>
      <c r="FA24">
        <v>2.6663413569067651E-2</v>
      </c>
      <c r="FB24">
        <v>-0.11917408117214115</v>
      </c>
      <c r="FC24">
        <v>1.7929773711211079E-2</v>
      </c>
      <c r="FD24">
        <v>-0.16019173520899957</v>
      </c>
      <c r="FE24">
        <v>0.12703683833094034</v>
      </c>
      <c r="FF24">
        <v>3.2919518021414393E-2</v>
      </c>
      <c r="FG24">
        <v>3.3715773135487778E-2</v>
      </c>
      <c r="FH24">
        <v>2.2768108955388597E-2</v>
      </c>
      <c r="FI24">
        <v>7.4383492947218049E-2</v>
      </c>
      <c r="FL24">
        <f t="shared" si="15"/>
        <v>0.96763926668854416</v>
      </c>
      <c r="FM24">
        <f t="shared" si="13"/>
        <v>0.26749770449077498</v>
      </c>
      <c r="FN24">
        <f t="shared" si="13"/>
        <v>0.89294764495185086</v>
      </c>
      <c r="FO24">
        <f t="shared" si="13"/>
        <v>0.12826714418125512</v>
      </c>
      <c r="FP24">
        <f t="shared" si="13"/>
        <v>0.53583402865290342</v>
      </c>
      <c r="FQ24">
        <f t="shared" si="13"/>
        <v>0.88655220618853614</v>
      </c>
      <c r="FR24">
        <f t="shared" si="13"/>
        <v>0.54446600339934292</v>
      </c>
      <c r="FS24">
        <f t="shared" si="13"/>
        <v>0.74421183237192867</v>
      </c>
      <c r="FT24">
        <f t="shared" si="13"/>
        <v>0.12061702597733716</v>
      </c>
      <c r="FU24">
        <f t="shared" si="13"/>
        <v>0.878640248890454</v>
      </c>
    </row>
    <row r="25" spans="1:177">
      <c r="A25">
        <v>24</v>
      </c>
      <c r="B25">
        <v>0.45639414572965675</v>
      </c>
      <c r="C25">
        <v>0.61917263243366016</v>
      </c>
      <c r="D25">
        <v>2.7578742834049128E-2</v>
      </c>
      <c r="E25">
        <v>0.88310259409071357</v>
      </c>
      <c r="F25">
        <v>0.77793733664184472</v>
      </c>
      <c r="G25">
        <v>0.45453218259618594</v>
      </c>
      <c r="H25">
        <v>0.9923206419963565</v>
      </c>
      <c r="I25">
        <v>0.69479178524709417</v>
      </c>
      <c r="J25">
        <v>0.89282847087067874</v>
      </c>
      <c r="K25">
        <v>0.722265884897766</v>
      </c>
      <c r="M25">
        <v>0.13765354145680961</v>
      </c>
      <c r="S25">
        <f t="shared" si="21"/>
        <v>5.623078546053685E-2</v>
      </c>
      <c r="T25">
        <f t="shared" si="19"/>
        <v>0.55235180519405414</v>
      </c>
      <c r="U25">
        <f t="shared" si="19"/>
        <v>2.7578742834049128E-2</v>
      </c>
      <c r="V25">
        <f t="shared" si="19"/>
        <v>1.0778883099655058E-2</v>
      </c>
      <c r="W25">
        <f t="shared" si="19"/>
        <v>0.37405762659951375</v>
      </c>
      <c r="X25">
        <f t="shared" si="19"/>
        <v>0.79134258881342745</v>
      </c>
      <c r="Y25">
        <f t="shared" si="19"/>
        <v>0.49269471029701456</v>
      </c>
      <c r="Z25">
        <f t="shared" si="19"/>
        <v>0.86845486390063664</v>
      </c>
      <c r="AA25">
        <f t="shared" si="19"/>
        <v>0.72227225746398271</v>
      </c>
      <c r="AB25">
        <f t="shared" si="19"/>
        <v>0.66393995766029323</v>
      </c>
      <c r="BG25">
        <f t="shared" si="18"/>
        <v>0.20274403433361565</v>
      </c>
      <c r="BH25">
        <f t="shared" si="18"/>
        <v>0.28359447514404829</v>
      </c>
      <c r="BI25">
        <f t="shared" si="18"/>
        <v>0.15229786325330455</v>
      </c>
      <c r="BJ25">
        <f t="shared" si="18"/>
        <v>0.17696547055327255</v>
      </c>
      <c r="BM25">
        <f t="shared" si="22"/>
        <v>1.041478081281516E-6</v>
      </c>
      <c r="BN25">
        <f t="shared" si="20"/>
        <v>1.9168737437741423E-6</v>
      </c>
      <c r="BO25">
        <f t="shared" si="20"/>
        <v>3.8029352815330814E-9</v>
      </c>
      <c r="BP25">
        <f t="shared" si="20"/>
        <v>3.8993509584487382E-6</v>
      </c>
      <c r="BQ25">
        <f t="shared" si="20"/>
        <v>3.0259324987070345E-6</v>
      </c>
      <c r="BR25">
        <f t="shared" si="20"/>
        <v>1.0329975250782626E-6</v>
      </c>
      <c r="BS25">
        <f t="shared" si="20"/>
        <v>4.923501282660306E-6</v>
      </c>
      <c r="BT25">
        <f t="shared" si="20"/>
        <v>2.4136781242342213E-6</v>
      </c>
      <c r="BU25">
        <f t="shared" si="20"/>
        <v>3.985713391986373E-6</v>
      </c>
      <c r="BV25">
        <f t="shared" si="20"/>
        <v>2.6083400424357653E-6</v>
      </c>
      <c r="BY25">
        <f>$BI$7-$BN$7</f>
        <v>0.16203550771025235</v>
      </c>
      <c r="BZ25">
        <f>$BI$8-$BN$8</f>
        <v>7.4772160735761609E-2</v>
      </c>
      <c r="CA25">
        <f>$BI$9-$BN$9</f>
        <v>0.12961748320929298</v>
      </c>
      <c r="CB25">
        <f>$BI$10-$BN$10</f>
        <v>4.9507728059376137E-2</v>
      </c>
      <c r="CC25">
        <f>$BI$11-$BN$11</f>
        <v>5.1580595600986802E-2</v>
      </c>
      <c r="CD25">
        <f>$BI$12-$BN$12</f>
        <v>0.15229786325330455</v>
      </c>
      <c r="CE25">
        <f>$BI$13-$BN$13</f>
        <v>8.1813135980186094E-2</v>
      </c>
      <c r="CF25">
        <f>$BI$14-$BN$14</f>
        <v>-0.87689619186748113</v>
      </c>
      <c r="CG25">
        <f>$BI$15-$BN$15</f>
        <v>6.0495468641929721E-2</v>
      </c>
      <c r="CH25">
        <f>$BI$16-$BN$16</f>
        <v>0.11477624867639079</v>
      </c>
      <c r="DT25">
        <v>0.16203550771025235</v>
      </c>
      <c r="DU25">
        <v>7.4772160735761609E-2</v>
      </c>
      <c r="DV25">
        <v>0.12961748320929298</v>
      </c>
      <c r="DW25">
        <v>4.9507728059376137E-2</v>
      </c>
      <c r="DX25">
        <v>5.1580595600986802E-2</v>
      </c>
      <c r="DY25">
        <v>0.15229786325330455</v>
      </c>
      <c r="DZ25">
        <v>8.1813135980186094E-2</v>
      </c>
      <c r="EA25">
        <v>-0.87689619186748113</v>
      </c>
      <c r="EB25">
        <v>6.0495468641929721E-2</v>
      </c>
      <c r="EC25">
        <v>0.11477624867639079</v>
      </c>
      <c r="EN25">
        <f>Sheet82!FL25</f>
        <v>0.99784951623258766</v>
      </c>
      <c r="EO25">
        <f>Sheet82!FM25</f>
        <v>0.58910166006018827</v>
      </c>
      <c r="EP25">
        <f>Sheet82!FN25</f>
        <v>0.722265884897766</v>
      </c>
      <c r="EQ25">
        <f>Sheet82!FO25</f>
        <v>0.12047208552368099</v>
      </c>
      <c r="ER25">
        <f>Sheet82!FP25</f>
        <v>0.15161140881464763</v>
      </c>
      <c r="ES25">
        <f>Sheet82!FQ25</f>
        <v>0.53390109330418656</v>
      </c>
      <c r="ET25">
        <f>Sheet82!FR25</f>
        <v>0.23499519165216107</v>
      </c>
      <c r="EU25">
        <f>Sheet82!FS25</f>
        <v>0.14516902983541485</v>
      </c>
      <c r="EV25">
        <f>Sheet82!FT25</f>
        <v>0.24014881934336729</v>
      </c>
      <c r="EW25">
        <f>Sheet82!FU25</f>
        <v>0.63194708774140729</v>
      </c>
      <c r="EZ25">
        <v>-4.9469680635340178E-2</v>
      </c>
      <c r="FA25">
        <v>2.8043500039967341E-2</v>
      </c>
      <c r="FB25">
        <v>-0.14117726606061612</v>
      </c>
      <c r="FC25">
        <v>1.8530586316389902E-2</v>
      </c>
      <c r="FD25">
        <v>-2.0448270245672133E-2</v>
      </c>
      <c r="FE25">
        <v>0.11274936857793673</v>
      </c>
      <c r="FF25">
        <v>2.8432607084581285E-2</v>
      </c>
      <c r="FG25">
        <v>-6.4079454460363575E-2</v>
      </c>
      <c r="FH25">
        <v>2.2073251493881285E-2</v>
      </c>
      <c r="FI25">
        <v>6.5345357889235428E-2</v>
      </c>
      <c r="FL25">
        <f t="shared" si="15"/>
        <v>0.99789898591322301</v>
      </c>
      <c r="FM25">
        <f t="shared" si="13"/>
        <v>0.58907361656014834</v>
      </c>
      <c r="FN25">
        <f t="shared" si="13"/>
        <v>0.72240706216382666</v>
      </c>
      <c r="FO25">
        <f t="shared" si="13"/>
        <v>0.12045355493736461</v>
      </c>
      <c r="FP25">
        <f t="shared" si="13"/>
        <v>0.1516318570848933</v>
      </c>
      <c r="FQ25">
        <f t="shared" si="13"/>
        <v>0.53378834393560859</v>
      </c>
      <c r="FR25">
        <f t="shared" si="13"/>
        <v>0.2349667590450765</v>
      </c>
      <c r="FS25">
        <f t="shared" si="13"/>
        <v>0.14523310928987521</v>
      </c>
      <c r="FT25">
        <f t="shared" si="13"/>
        <v>0.2401267460918734</v>
      </c>
      <c r="FU25">
        <f t="shared" si="13"/>
        <v>0.63188174238351802</v>
      </c>
    </row>
    <row r="26" spans="1:177">
      <c r="A26">
        <v>25</v>
      </c>
      <c r="B26">
        <v>0.15772831547982377</v>
      </c>
      <c r="C26">
        <v>0.12333023891361641</v>
      </c>
      <c r="D26">
        <v>1.0778883099655058E-2</v>
      </c>
      <c r="E26">
        <v>0.92270046549553852</v>
      </c>
      <c r="F26">
        <v>0.66125837479711824</v>
      </c>
      <c r="G26">
        <v>0.75259590000287602</v>
      </c>
      <c r="H26">
        <v>0.33647955130099599</v>
      </c>
      <c r="I26">
        <v>0.96400741987130012</v>
      </c>
      <c r="J26">
        <v>0.12828507395496633</v>
      </c>
      <c r="K26">
        <v>0.12047208552368099</v>
      </c>
      <c r="M26">
        <v>0.28967057780396405</v>
      </c>
      <c r="S26">
        <f t="shared" si="21"/>
        <v>0.99125675702680038</v>
      </c>
      <c r="T26">
        <f t="shared" si="19"/>
        <v>0.96692065312591047</v>
      </c>
      <c r="U26">
        <f t="shared" si="19"/>
        <v>0.88310259409071357</v>
      </c>
      <c r="V26">
        <f t="shared" si="19"/>
        <v>0.92270046549553852</v>
      </c>
      <c r="W26">
        <f t="shared" si="19"/>
        <v>0.35594044889796933</v>
      </c>
      <c r="X26">
        <f t="shared" si="19"/>
        <v>0.81158436483424734</v>
      </c>
      <c r="Y26">
        <f t="shared" si="19"/>
        <v>0.65053723017180975</v>
      </c>
      <c r="Z26">
        <f t="shared" si="19"/>
        <v>0.79245641362494756</v>
      </c>
      <c r="AA26">
        <f t="shared" si="19"/>
        <v>0.80869100024463958</v>
      </c>
      <c r="AB26">
        <f t="shared" si="19"/>
        <v>0.61290999056218542</v>
      </c>
      <c r="BG26">
        <f t="shared" si="18"/>
        <v>8.7056137201706088E-2</v>
      </c>
      <c r="BH26">
        <f t="shared" si="18"/>
        <v>3.0368581058938544E-2</v>
      </c>
      <c r="BI26">
        <f t="shared" si="18"/>
        <v>8.1813135980186094E-2</v>
      </c>
      <c r="BJ26">
        <f t="shared" si="18"/>
        <v>4.2718879315772701E-2</v>
      </c>
      <c r="BM26">
        <f t="shared" si="22"/>
        <v>1.2439110752051409E-7</v>
      </c>
      <c r="BN26">
        <f t="shared" si="20"/>
        <v>7.6051739152448518E-8</v>
      </c>
      <c r="BO26">
        <f t="shared" si="20"/>
        <v>5.8092160438014715E-10</v>
      </c>
      <c r="BP26">
        <f t="shared" si="20"/>
        <v>4.2568807451284176E-6</v>
      </c>
      <c r="BQ26">
        <f t="shared" si="20"/>
        <v>2.1863131911966309E-6</v>
      </c>
      <c r="BR26">
        <f t="shared" si="20"/>
        <v>2.8320029435056951E-6</v>
      </c>
      <c r="BS26">
        <f t="shared" si="20"/>
        <v>5.66092442218598E-7</v>
      </c>
      <c r="BT26">
        <f t="shared" si="20"/>
        <v>4.6465515278346067E-6</v>
      </c>
      <c r="BU26">
        <f t="shared" si="20"/>
        <v>8.2285300998155909E-8</v>
      </c>
      <c r="BV26">
        <f t="shared" si="20"/>
        <v>7.2567616952125544E-8</v>
      </c>
      <c r="BY26">
        <f>$BJ$7-$BO$7</f>
        <v>0.28068246563134369</v>
      </c>
      <c r="BZ26">
        <f>$BJ$8-$BO$8</f>
        <v>4.506353536311878E-2</v>
      </c>
      <c r="CA26">
        <f>$BJ$9-$BO$9</f>
        <v>-0.85123458142266628</v>
      </c>
      <c r="CB26">
        <f>$BJ$10-$BO$10</f>
        <v>2.9535401453419877E-2</v>
      </c>
      <c r="CC26">
        <f>$BJ$11-$BO$11</f>
        <v>6.225019218021683E-2</v>
      </c>
      <c r="CD26">
        <f>$BJ$12-$BO$12</f>
        <v>0.17696547055327255</v>
      </c>
      <c r="CE26">
        <f>$BJ$13-$BO$13</f>
        <v>4.2718879315772701E-2</v>
      </c>
      <c r="CF26">
        <f>$BJ$14-$BO$14</f>
        <v>8.4269593032835696E-2</v>
      </c>
      <c r="CG26">
        <f>$BJ$15-$BO$15</f>
        <v>3.0633322474373729E-2</v>
      </c>
      <c r="CH26">
        <f>$BJ$16-$BO$16</f>
        <v>9.9115721418312291E-2</v>
      </c>
      <c r="DT26">
        <v>0.28068246563134369</v>
      </c>
      <c r="DU26">
        <v>4.506353536311878E-2</v>
      </c>
      <c r="DV26">
        <v>-0.85123458142266628</v>
      </c>
      <c r="DW26">
        <v>2.9535401453419877E-2</v>
      </c>
      <c r="DX26">
        <v>6.225019218021683E-2</v>
      </c>
      <c r="DY26">
        <v>0.17696547055327255</v>
      </c>
      <c r="DZ26">
        <v>4.2718879315772701E-2</v>
      </c>
      <c r="EA26">
        <v>8.4269593032835696E-2</v>
      </c>
      <c r="EB26">
        <v>3.0633322474373729E-2</v>
      </c>
      <c r="EC26">
        <v>9.9115721418312291E-2</v>
      </c>
    </row>
    <row r="27" spans="1:177">
      <c r="A27">
        <v>26</v>
      </c>
      <c r="B27">
        <v>0.43345100598626796</v>
      </c>
      <c r="C27">
        <v>0.84813279524288399</v>
      </c>
      <c r="D27">
        <v>0.37405762659951375</v>
      </c>
      <c r="E27">
        <v>0.35594044889796933</v>
      </c>
      <c r="F27">
        <v>0.49859680213675683</v>
      </c>
      <c r="G27">
        <v>0.46177891464657095</v>
      </c>
      <c r="H27">
        <v>1.5577523021778432E-3</v>
      </c>
      <c r="I27">
        <v>0.53917535270417882</v>
      </c>
      <c r="J27">
        <v>0.53567383691769443</v>
      </c>
      <c r="K27">
        <v>0.15161140881464763</v>
      </c>
      <c r="M27">
        <v>0.80480929672941159</v>
      </c>
      <c r="S27">
        <f t="shared" si="21"/>
        <v>0.63025709506356431</v>
      </c>
      <c r="T27">
        <f t="shared" si="19"/>
        <v>0.29023807741534624</v>
      </c>
      <c r="U27">
        <f t="shared" si="19"/>
        <v>0.77793733664184472</v>
      </c>
      <c r="V27">
        <f t="shared" si="19"/>
        <v>0.66125837479711824</v>
      </c>
      <c r="W27">
        <f t="shared" si="19"/>
        <v>0.49859680213675683</v>
      </c>
      <c r="X27">
        <f t="shared" si="19"/>
        <v>0.45651637063936784</v>
      </c>
      <c r="Y27">
        <f t="shared" si="19"/>
        <v>0.32785429463079502</v>
      </c>
      <c r="Z27">
        <f t="shared" si="19"/>
        <v>0.54533697097997214</v>
      </c>
      <c r="AA27">
        <f t="shared" si="19"/>
        <v>0.38550227677578253</v>
      </c>
      <c r="AB27">
        <f t="shared" si="19"/>
        <v>0.10133789912165031</v>
      </c>
      <c r="BG27">
        <f t="shared" si="18"/>
        <v>0.13111119957765091</v>
      </c>
      <c r="BH27">
        <f t="shared" si="18"/>
        <v>7.9887613259477769E-2</v>
      </c>
      <c r="BI27">
        <f t="shared" si="18"/>
        <v>0.12310380813251889</v>
      </c>
      <c r="BJ27">
        <f t="shared" si="18"/>
        <v>8.4269593032835696E-2</v>
      </c>
      <c r="BM27">
        <f t="shared" si="22"/>
        <v>9.3939887295253862E-7</v>
      </c>
      <c r="BN27">
        <f t="shared" si="20"/>
        <v>3.5966461918325389E-6</v>
      </c>
      <c r="BO27">
        <f t="shared" si="20"/>
        <v>6.9959554008630637E-7</v>
      </c>
      <c r="BP27">
        <f t="shared" si="20"/>
        <v>6.3346801580843966E-7</v>
      </c>
      <c r="BQ27">
        <f t="shared" si="20"/>
        <v>1.2429938555050013E-6</v>
      </c>
      <c r="BR27">
        <f t="shared" si="20"/>
        <v>1.0661988300608255E-6</v>
      </c>
      <c r="BS27">
        <f t="shared" si="20"/>
        <v>1.2132961174701853E-11</v>
      </c>
      <c r="BT27">
        <f t="shared" si="20"/>
        <v>1.4535503048183783E-6</v>
      </c>
      <c r="BU27">
        <f t="shared" si="20"/>
        <v>1.4347322977906237E-6</v>
      </c>
      <c r="BV27">
        <f t="shared" si="20"/>
        <v>1.1493009641381108E-7</v>
      </c>
    </row>
    <row r="28" spans="1:177">
      <c r="A28">
        <v>27</v>
      </c>
      <c r="B28">
        <v>0.51043332166148259</v>
      </c>
      <c r="C28">
        <v>0.57046788689002526</v>
      </c>
      <c r="D28">
        <v>0.79134258881342745</v>
      </c>
      <c r="E28">
        <v>0.81158436483424734</v>
      </c>
      <c r="F28">
        <v>0.45651637063936784</v>
      </c>
      <c r="G28">
        <v>0.95773086863969603</v>
      </c>
      <c r="H28">
        <v>5.8003402685767536E-2</v>
      </c>
      <c r="I28">
        <v>0.77861158713599032</v>
      </c>
      <c r="J28">
        <v>0.88667924302686707</v>
      </c>
      <c r="K28">
        <v>0.53390109330418656</v>
      </c>
      <c r="M28">
        <v>0.87183673868516809</v>
      </c>
      <c r="S28">
        <f t="shared" si="21"/>
        <v>0.94500171803115296</v>
      </c>
      <c r="T28">
        <f t="shared" si="19"/>
        <v>0.50654293908974857</v>
      </c>
      <c r="U28">
        <f t="shared" si="19"/>
        <v>0.45453218259618594</v>
      </c>
      <c r="V28">
        <f t="shared" si="19"/>
        <v>0.75259590000287602</v>
      </c>
      <c r="W28">
        <f t="shared" si="19"/>
        <v>0.46177891464657095</v>
      </c>
      <c r="X28">
        <f t="shared" si="19"/>
        <v>0.95773086863969603</v>
      </c>
      <c r="Y28">
        <f t="shared" si="19"/>
        <v>0.3527718436905049</v>
      </c>
      <c r="Z28">
        <f t="shared" si="19"/>
        <v>0.86318026174822282</v>
      </c>
      <c r="AA28">
        <f t="shared" si="19"/>
        <v>0.13909025644497872</v>
      </c>
      <c r="AB28">
        <f t="shared" si="19"/>
        <v>0.98788687049313539</v>
      </c>
      <c r="BG28">
        <f t="shared" si="18"/>
        <v>4.5138177173765025E-2</v>
      </c>
      <c r="BH28">
        <f t="shared" si="18"/>
        <v>3.6866190852145694E-2</v>
      </c>
      <c r="BI28">
        <f t="shared" si="18"/>
        <v>6.0495468641929721E-2</v>
      </c>
      <c r="BJ28">
        <f t="shared" si="18"/>
        <v>3.0633322474373729E-2</v>
      </c>
      <c r="BM28">
        <f t="shared" si="22"/>
        <v>1.3027108793118729E-6</v>
      </c>
      <c r="BN28">
        <f t="shared" si="20"/>
        <v>1.6271680498638532E-6</v>
      </c>
      <c r="BO28">
        <f t="shared" si="20"/>
        <v>3.1311154643496867E-6</v>
      </c>
      <c r="BP28">
        <f t="shared" si="20"/>
        <v>3.2933459062170439E-6</v>
      </c>
      <c r="BQ28">
        <f t="shared" si="20"/>
        <v>1.0420359833087036E-6</v>
      </c>
      <c r="BR28">
        <f t="shared" si="20"/>
        <v>4.5862420837267336E-6</v>
      </c>
      <c r="BS28">
        <f t="shared" si="20"/>
        <v>1.6821973615636524E-8</v>
      </c>
      <c r="BT28">
        <f t="shared" si="20"/>
        <v>3.0311800181121294E-6</v>
      </c>
      <c r="BU28">
        <f t="shared" si="20"/>
        <v>3.9310004000734902E-6</v>
      </c>
      <c r="BV28">
        <f t="shared" si="20"/>
        <v>1.4252518871570287E-6</v>
      </c>
    </row>
    <row r="29" spans="1:177">
      <c r="A29">
        <v>28</v>
      </c>
      <c r="B29">
        <v>0.75277651265356582</v>
      </c>
      <c r="C29">
        <v>3.8507187266056585E-2</v>
      </c>
      <c r="D29">
        <v>0.49269471029701456</v>
      </c>
      <c r="E29">
        <v>0.65053723017180975</v>
      </c>
      <c r="F29">
        <v>0.32785429463079502</v>
      </c>
      <c r="G29">
        <v>0.3527718436905049</v>
      </c>
      <c r="H29">
        <v>0.63197423227063743</v>
      </c>
      <c r="I29">
        <v>0.2035463382776124</v>
      </c>
      <c r="J29">
        <v>0.54449892291736435</v>
      </c>
      <c r="K29">
        <v>0.23499519165216107</v>
      </c>
      <c r="M29">
        <v>0.41171844875269031</v>
      </c>
      <c r="S29">
        <f t="shared" si="21"/>
        <v>0.23676152975030451</v>
      </c>
      <c r="T29">
        <f t="shared" si="19"/>
        <v>0.55616185111083105</v>
      </c>
      <c r="U29">
        <f t="shared" si="19"/>
        <v>0.9923206419963565</v>
      </c>
      <c r="V29">
        <f t="shared" si="19"/>
        <v>0.33647955130099599</v>
      </c>
      <c r="W29">
        <f t="shared" si="19"/>
        <v>1.5577523021778432E-3</v>
      </c>
      <c r="X29">
        <f t="shared" si="19"/>
        <v>5.8003402685767536E-2</v>
      </c>
      <c r="Y29">
        <f t="shared" si="19"/>
        <v>0.63197423227063743</v>
      </c>
      <c r="Z29">
        <f t="shared" si="19"/>
        <v>0.73192022468497087</v>
      </c>
      <c r="AA29">
        <f t="shared" si="19"/>
        <v>0.20693105665711245</v>
      </c>
      <c r="AB29">
        <f t="shared" si="19"/>
        <v>0.60423597176290789</v>
      </c>
      <c r="BG29">
        <f t="shared" si="18"/>
        <v>0.14039159230599327</v>
      </c>
      <c r="BH29">
        <f t="shared" si="18"/>
        <v>0.14174793390471191</v>
      </c>
      <c r="BI29">
        <f t="shared" si="18"/>
        <v>0.11477624867639079</v>
      </c>
      <c r="BJ29">
        <f t="shared" si="18"/>
        <v>9.9115721418312291E-2</v>
      </c>
      <c r="BM29">
        <f t="shared" si="22"/>
        <v>2.8333623900143208E-6</v>
      </c>
      <c r="BN29">
        <f t="shared" si="20"/>
        <v>7.4140173557157527E-9</v>
      </c>
      <c r="BO29">
        <f t="shared" si="20"/>
        <v>1.2137403877732955E-6</v>
      </c>
      <c r="BP29">
        <f t="shared" si="20"/>
        <v>2.1159934391980513E-6</v>
      </c>
      <c r="BQ29">
        <f t="shared" si="20"/>
        <v>5.3744219253928077E-7</v>
      </c>
      <c r="BR29">
        <f t="shared" si="20"/>
        <v>6.2223986850399015E-7</v>
      </c>
      <c r="BS29">
        <f t="shared" si="20"/>
        <v>1.9969571512703079E-6</v>
      </c>
      <c r="BT29">
        <f t="shared" si="20"/>
        <v>2.0715555913112112E-7</v>
      </c>
      <c r="BU29">
        <f t="shared" si="20"/>
        <v>1.4823953852908494E-6</v>
      </c>
      <c r="BV29">
        <f t="shared" si="20"/>
        <v>2.761137004981796E-7</v>
      </c>
    </row>
    <row r="30" spans="1:177">
      <c r="A30">
        <v>29</v>
      </c>
      <c r="B30">
        <v>0.95258682484760882</v>
      </c>
      <c r="C30">
        <v>0.44436992542121884</v>
      </c>
      <c r="D30">
        <v>0.86845486390063664</v>
      </c>
      <c r="E30">
        <v>0.79245641362494756</v>
      </c>
      <c r="F30">
        <v>0.54533697097997214</v>
      </c>
      <c r="G30">
        <v>0.86318026174822282</v>
      </c>
      <c r="H30">
        <v>0.73192022468497087</v>
      </c>
      <c r="I30">
        <v>0.40128002362337156</v>
      </c>
      <c r="J30">
        <v>0.74424554814506416</v>
      </c>
      <c r="K30">
        <v>0.14516902983541485</v>
      </c>
      <c r="M30">
        <v>5.5460482579499391E-2</v>
      </c>
      <c r="S30">
        <f t="shared" si="21"/>
        <v>0.67356200871549077</v>
      </c>
      <c r="T30">
        <f t="shared" si="19"/>
        <v>0.21112939493996707</v>
      </c>
      <c r="U30">
        <f t="shared" si="19"/>
        <v>0.69479178524709417</v>
      </c>
      <c r="V30">
        <f t="shared" si="19"/>
        <v>0.96400741987130012</v>
      </c>
      <c r="W30">
        <f t="shared" si="19"/>
        <v>0.53917535270417882</v>
      </c>
      <c r="X30">
        <f t="shared" si="19"/>
        <v>0.77861158713599032</v>
      </c>
      <c r="Y30">
        <f t="shared" si="19"/>
        <v>0.2035463382776124</v>
      </c>
      <c r="Z30">
        <f t="shared" si="19"/>
        <v>0.40128002362337156</v>
      </c>
      <c r="AA30">
        <f t="shared" si="19"/>
        <v>0.2740200051558766</v>
      </c>
      <c r="AB30">
        <f t="shared" si="19"/>
        <v>0.77007906148795491</v>
      </c>
      <c r="BM30">
        <f t="shared" si="22"/>
        <v>4.5371082943662451E-6</v>
      </c>
      <c r="BN30">
        <f t="shared" si="20"/>
        <v>9.8732315309429815E-7</v>
      </c>
      <c r="BO30">
        <f t="shared" si="20"/>
        <v>3.7710692531633672E-6</v>
      </c>
      <c r="BP30">
        <f t="shared" si="20"/>
        <v>3.13993583747657E-6</v>
      </c>
      <c r="BQ30">
        <f t="shared" si="20"/>
        <v>1.4869620595880552E-6</v>
      </c>
      <c r="BR30">
        <f t="shared" si="20"/>
        <v>3.7254008213586527E-6</v>
      </c>
      <c r="BS30">
        <f t="shared" si="20"/>
        <v>2.6785360765144915E-6</v>
      </c>
      <c r="BT30">
        <f t="shared" si="20"/>
        <v>8.0512828679586828E-7</v>
      </c>
      <c r="BU30">
        <f t="shared" si="20"/>
        <v>2.7695071796687353E-6</v>
      </c>
      <c r="BV30">
        <f t="shared" si="20"/>
        <v>1.0537023611677784E-7</v>
      </c>
    </row>
    <row r="31" spans="1:177">
      <c r="A31">
        <v>30</v>
      </c>
      <c r="B31">
        <v>0.38199637924762775</v>
      </c>
      <c r="C31">
        <v>0.88508544875804596</v>
      </c>
      <c r="D31">
        <v>0.72227225746398271</v>
      </c>
      <c r="E31">
        <v>0.80869100024463958</v>
      </c>
      <c r="F31">
        <v>0.38550227677578253</v>
      </c>
      <c r="G31">
        <v>0.13909025644497872</v>
      </c>
      <c r="H31">
        <v>0.20693105665711245</v>
      </c>
      <c r="I31">
        <v>0.2740200051558766</v>
      </c>
      <c r="J31">
        <v>0.12063979408629255</v>
      </c>
      <c r="K31">
        <v>0.24014881934336729</v>
      </c>
      <c r="M31">
        <v>0.22608467940133228</v>
      </c>
      <c r="S31">
        <f t="shared" si="21"/>
        <v>0.9675832155862546</v>
      </c>
      <c r="T31">
        <f t="shared" si="19"/>
        <v>0.26752436790434403</v>
      </c>
      <c r="U31">
        <f t="shared" si="19"/>
        <v>0.89282847087067874</v>
      </c>
      <c r="V31">
        <f t="shared" si="19"/>
        <v>0.12828507395496633</v>
      </c>
      <c r="W31">
        <f t="shared" si="19"/>
        <v>0.53567383691769443</v>
      </c>
      <c r="X31">
        <f t="shared" si="19"/>
        <v>0.88667924302686707</v>
      </c>
      <c r="Y31">
        <f t="shared" si="19"/>
        <v>0.54449892291736435</v>
      </c>
      <c r="Z31">
        <f t="shared" si="19"/>
        <v>0.74424554814506416</v>
      </c>
      <c r="AA31">
        <f t="shared" si="19"/>
        <v>0.12063979408629255</v>
      </c>
      <c r="AB31">
        <f t="shared" si="19"/>
        <v>0.8787146323834012</v>
      </c>
      <c r="BM31">
        <f t="shared" si="22"/>
        <v>7.2960616879148728E-7</v>
      </c>
      <c r="BN31">
        <f t="shared" si="20"/>
        <v>3.9168812580161581E-6</v>
      </c>
      <c r="BO31">
        <f t="shared" si="20"/>
        <v>2.608386069510589E-6</v>
      </c>
      <c r="BP31">
        <f t="shared" si="20"/>
        <v>3.2699056693833785E-6</v>
      </c>
      <c r="BQ31">
        <f t="shared" si="20"/>
        <v>7.4306002699656028E-7</v>
      </c>
      <c r="BR31">
        <f t="shared" si="20"/>
        <v>9.673049718964972E-8</v>
      </c>
      <c r="BS31">
        <f t="shared" si="20"/>
        <v>2.1410231104614541E-7</v>
      </c>
      <c r="BT31">
        <f t="shared" si="20"/>
        <v>3.7543481612813324E-7</v>
      </c>
      <c r="BU31">
        <f t="shared" si="20"/>
        <v>7.2769799585915342E-8</v>
      </c>
      <c r="BV31">
        <f t="shared" si="20"/>
        <v>2.8835727716006635E-7</v>
      </c>
    </row>
    <row r="32" spans="1:177">
      <c r="A32">
        <v>31</v>
      </c>
      <c r="B32">
        <v>0.39039556896581251</v>
      </c>
      <c r="C32">
        <v>0.2336506108699806</v>
      </c>
      <c r="D32">
        <v>0.66393995766029323</v>
      </c>
      <c r="E32">
        <v>0.61290999056218542</v>
      </c>
      <c r="F32">
        <v>0.10133789912165031</v>
      </c>
      <c r="G32">
        <v>0.98788687049313539</v>
      </c>
      <c r="H32">
        <v>0.60423597176290789</v>
      </c>
      <c r="I32">
        <v>0.77007906148795491</v>
      </c>
      <c r="J32">
        <v>0.8787146323834012</v>
      </c>
      <c r="K32">
        <v>0.63194708774140729</v>
      </c>
      <c r="M32">
        <v>0.64872616398299987</v>
      </c>
      <c r="S32">
        <f t="shared" si="21"/>
        <v>0.99784951623258766</v>
      </c>
      <c r="T32">
        <f t="shared" si="19"/>
        <v>0.58910166006018827</v>
      </c>
      <c r="U32">
        <f t="shared" si="19"/>
        <v>0.722265884897766</v>
      </c>
      <c r="V32">
        <f t="shared" si="19"/>
        <v>0.12047208552368099</v>
      </c>
      <c r="W32">
        <f t="shared" si="19"/>
        <v>0.15161140881464763</v>
      </c>
      <c r="X32">
        <f t="shared" si="19"/>
        <v>0.53390109330418656</v>
      </c>
      <c r="Y32">
        <f t="shared" si="19"/>
        <v>0.23499519165216107</v>
      </c>
      <c r="Z32">
        <f t="shared" si="19"/>
        <v>0.14516902983541485</v>
      </c>
      <c r="AA32">
        <f t="shared" si="19"/>
        <v>0.24014881934336729</v>
      </c>
      <c r="AB32">
        <f t="shared" si="19"/>
        <v>0.63194708774140729</v>
      </c>
      <c r="BG32">
        <f>IF(BG20&gt;(1-0.000000000001),(1-0.000000000001),BG20)</f>
        <v>0.16093797819212738</v>
      </c>
      <c r="BH32">
        <f t="shared" ref="BH32:BJ32" si="23">IF(BH20&gt;(1-0.000000000001),(1-0.000000000001),BH20)</f>
        <v>0.17652570799506476</v>
      </c>
      <c r="BI32">
        <f t="shared" si="23"/>
        <v>0.16203550771025235</v>
      </c>
      <c r="BJ32">
        <f t="shared" si="23"/>
        <v>0.28068246563134369</v>
      </c>
      <c r="BM32">
        <f t="shared" si="22"/>
        <v>7.6204350134070239E-7</v>
      </c>
      <c r="BN32">
        <f t="shared" si="20"/>
        <v>2.7296303979957548E-7</v>
      </c>
      <c r="BO32">
        <f t="shared" si="20"/>
        <v>2.2040813368897601E-6</v>
      </c>
      <c r="BP32">
        <f t="shared" si="20"/>
        <v>1.8782932826546913E-6</v>
      </c>
      <c r="BQ32">
        <f t="shared" si="20"/>
        <v>5.1346848991948877E-8</v>
      </c>
      <c r="BR32">
        <f t="shared" si="20"/>
        <v>4.8796023444636047E-6</v>
      </c>
      <c r="BS32">
        <f t="shared" si="20"/>
        <v>1.8255055478613284E-6</v>
      </c>
      <c r="BT32">
        <f t="shared" si="20"/>
        <v>2.9651088047108474E-6</v>
      </c>
      <c r="BU32">
        <f t="shared" si="20"/>
        <v>3.8606970258234802E-6</v>
      </c>
      <c r="BV32">
        <f t="shared" si="20"/>
        <v>1.9967856085242295E-6</v>
      </c>
    </row>
    <row r="33" spans="1:62">
      <c r="A33">
        <v>32</v>
      </c>
      <c r="BG33">
        <f t="shared" ref="BG33:BJ41" si="24">IF(BG21&gt;(1-0.000000000001),(1-0.000000000001),BG21)</f>
        <v>4.1511693715779778E-2</v>
      </c>
      <c r="BH33">
        <f t="shared" si="24"/>
        <v>4.6266910515111004E-2</v>
      </c>
      <c r="BI33">
        <f t="shared" si="24"/>
        <v>7.4772160735761609E-2</v>
      </c>
      <c r="BJ33">
        <f t="shared" si="24"/>
        <v>4.506353536311878E-2</v>
      </c>
    </row>
    <row r="34" spans="1:62">
      <c r="BG34">
        <f t="shared" si="24"/>
        <v>8.7189437899106742E-2</v>
      </c>
      <c r="BH34">
        <f t="shared" si="24"/>
        <v>8.3905085536575441E-2</v>
      </c>
      <c r="BI34">
        <f t="shared" si="24"/>
        <v>0.12961748320929298</v>
      </c>
      <c r="BJ34">
        <f t="shared" si="24"/>
        <v>0.14876541857733377</v>
      </c>
    </row>
    <row r="35" spans="1:62">
      <c r="BG35">
        <f t="shared" si="24"/>
        <v>2.9633730736465219E-2</v>
      </c>
      <c r="BH35">
        <f t="shared" si="24"/>
        <v>3.0019644540949179E-2</v>
      </c>
      <c r="BI35">
        <f t="shared" si="24"/>
        <v>4.9507728059376137E-2</v>
      </c>
      <c r="BJ35">
        <f t="shared" si="24"/>
        <v>2.9535401453419877E-2</v>
      </c>
    </row>
    <row r="36" spans="1:62">
      <c r="BG36">
        <f t="shared" si="24"/>
        <v>7.4286018863789979E-2</v>
      </c>
      <c r="BH36">
        <f t="shared" si="24"/>
        <v>9.0817857192977441E-2</v>
      </c>
      <c r="BI36">
        <f t="shared" si="24"/>
        <v>5.1580595600986802E-2</v>
      </c>
      <c r="BJ36">
        <f t="shared" si="24"/>
        <v>6.225019218021683E-2</v>
      </c>
    </row>
    <row r="37" spans="1:62">
      <c r="BG37">
        <f t="shared" si="24"/>
        <v>0.20274403433361565</v>
      </c>
      <c r="BH37">
        <f t="shared" si="24"/>
        <v>0.28359447514404829</v>
      </c>
      <c r="BI37">
        <f t="shared" si="24"/>
        <v>0.15229786325330455</v>
      </c>
      <c r="BJ37">
        <f t="shared" si="24"/>
        <v>0.17696547055327255</v>
      </c>
    </row>
    <row r="38" spans="1:62">
      <c r="BG38">
        <f t="shared" si="24"/>
        <v>8.7056137201706088E-2</v>
      </c>
      <c r="BH38">
        <f t="shared" si="24"/>
        <v>3.0368581058938544E-2</v>
      </c>
      <c r="BI38">
        <f t="shared" si="24"/>
        <v>8.1813135980186094E-2</v>
      </c>
      <c r="BJ38">
        <f t="shared" si="24"/>
        <v>4.2718879315772701E-2</v>
      </c>
    </row>
    <row r="39" spans="1:62">
      <c r="BG39">
        <f t="shared" si="24"/>
        <v>0.13111119957765091</v>
      </c>
      <c r="BH39">
        <f t="shared" si="24"/>
        <v>7.9887613259477769E-2</v>
      </c>
      <c r="BI39">
        <f t="shared" si="24"/>
        <v>0.12310380813251889</v>
      </c>
      <c r="BJ39">
        <f t="shared" si="24"/>
        <v>8.4269593032835696E-2</v>
      </c>
    </row>
    <row r="40" spans="1:62">
      <c r="BG40">
        <f t="shared" si="24"/>
        <v>4.5138177173765025E-2</v>
      </c>
      <c r="BH40">
        <f t="shared" si="24"/>
        <v>3.6866190852145694E-2</v>
      </c>
      <c r="BI40">
        <f t="shared" si="24"/>
        <v>6.0495468641929721E-2</v>
      </c>
      <c r="BJ40">
        <f t="shared" si="24"/>
        <v>3.0633322474373729E-2</v>
      </c>
    </row>
    <row r="41" spans="1:62">
      <c r="BG41">
        <f t="shared" si="24"/>
        <v>0.14039159230599327</v>
      </c>
      <c r="BH41">
        <f t="shared" si="24"/>
        <v>0.14174793390471191</v>
      </c>
      <c r="BI41">
        <f t="shared" si="24"/>
        <v>0.11477624867639079</v>
      </c>
      <c r="BJ41">
        <f t="shared" si="24"/>
        <v>9.9115721418312291E-2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U41"/>
  <sheetViews>
    <sheetView topLeftCell="BI1" workbookViewId="0">
      <selection activeCell="ES27" sqref="ES27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2.0829392431935454</v>
      </c>
      <c r="EN2" t="s">
        <v>10</v>
      </c>
    </row>
    <row r="3" spans="1:177">
      <c r="A3">
        <v>2</v>
      </c>
      <c r="C3" t="s">
        <v>106</v>
      </c>
      <c r="G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2.0829392431935454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2.2001752016355902</v>
      </c>
      <c r="O7">
        <v>3.073132597680134</v>
      </c>
      <c r="P7">
        <v>2.5355072914930248</v>
      </c>
      <c r="Q7">
        <v>3.7562415823790296</v>
      </c>
      <c r="S7">
        <f>N7+$M23</f>
        <v>2.993585546601548</v>
      </c>
      <c r="T7">
        <f t="shared" ref="T7:V16" si="0">O7+$M23</f>
        <v>3.8665429426460918</v>
      </c>
      <c r="U7">
        <f t="shared" si="0"/>
        <v>3.3289176364589825</v>
      </c>
      <c r="V7">
        <f t="shared" si="0"/>
        <v>4.5496519273449874</v>
      </c>
      <c r="AW7">
        <f>S7</f>
        <v>2.993585546601548</v>
      </c>
      <c r="AX7">
        <f t="shared" ref="AX7:AZ16" si="1">T7</f>
        <v>3.8665429426460918</v>
      </c>
      <c r="AY7">
        <f t="shared" si="1"/>
        <v>3.3289176364589825</v>
      </c>
      <c r="AZ7">
        <f t="shared" si="1"/>
        <v>4.5496519273449874</v>
      </c>
      <c r="BB7">
        <f>EXP(AW7-AW$20)</f>
        <v>0.79437231501453576</v>
      </c>
      <c r="BC7">
        <f t="shared" ref="BC7:BE16" si="2">EXP(AX7-AX$20)</f>
        <v>0.62317708593885046</v>
      </c>
      <c r="BD7">
        <f t="shared" si="2"/>
        <v>1</v>
      </c>
      <c r="BE7">
        <f t="shared" si="2"/>
        <v>1</v>
      </c>
      <c r="BG7">
        <f>BB7/BB$20</f>
        <v>0.16096634929235998</v>
      </c>
      <c r="BH7">
        <f t="shared" ref="BH7:BJ16" si="3">BC7/BC$20</f>
        <v>0.1766196610263352</v>
      </c>
      <c r="BI7">
        <f t="shared" si="3"/>
        <v>0.16204543545197314</v>
      </c>
      <c r="BJ7">
        <f t="shared" si="3"/>
        <v>0.28072703062787396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1.7337566661691453</v>
      </c>
      <c r="BS7">
        <f t="shared" si="4"/>
        <v>0</v>
      </c>
      <c r="BT7">
        <f t="shared" si="4"/>
        <v>0</v>
      </c>
      <c r="BY7">
        <f>$BG$7-$BL$7</f>
        <v>0.16096634929235998</v>
      </c>
      <c r="BZ7">
        <f>$BH$7-$BM$7</f>
        <v>-0.8233803389736648</v>
      </c>
      <c r="CA7">
        <f>$BI$7-$BN$7</f>
        <v>0.16204543545197314</v>
      </c>
      <c r="CB7">
        <f>$BJ$7-$BO$7</f>
        <v>0.28072703062787396</v>
      </c>
      <c r="DT7">
        <f>BY7</f>
        <v>0.16096634929235998</v>
      </c>
      <c r="DU7">
        <f t="shared" ref="DU7:DW16" si="5">BZ7</f>
        <v>-0.8233803389736648</v>
      </c>
      <c r="DV7">
        <f t="shared" si="5"/>
        <v>0.16204543545197314</v>
      </c>
      <c r="DW7">
        <f t="shared" si="5"/>
        <v>0.28072703062787396</v>
      </c>
      <c r="DY7">
        <f t="array" ref="DY7:EH16">(1/4)*(MMULT($C$7:$F$16,$DT$23:$EC$26))</f>
        <v>7.7302109768596694E-2</v>
      </c>
      <c r="DZ7">
        <v>2.3298564691481057E-2</v>
      </c>
      <c r="EA7">
        <v>-0.11875831884268062</v>
      </c>
      <c r="EB7">
        <v>1.5711873807082454E-2</v>
      </c>
      <c r="EC7">
        <v>-0.13213103860380218</v>
      </c>
      <c r="ED7">
        <v>8.478518417287062E-2</v>
      </c>
      <c r="EE7">
        <v>3.0730789793809728E-2</v>
      </c>
      <c r="EF7">
        <v>-5.5294298226164267E-2</v>
      </c>
      <c r="EG7">
        <v>1.9699353674729358E-2</v>
      </c>
      <c r="EH7">
        <v>5.465577976407715E-2</v>
      </c>
      <c r="EJ7">
        <f>(1/4)*SUM($DT$7:$DW$7)</f>
        <v>-5.4910380900364431E-2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1.5727747046117262</v>
      </c>
      <c r="O8">
        <v>2.4614069018171976</v>
      </c>
      <c r="P8">
        <v>2.4898377249622254</v>
      </c>
      <c r="Q8">
        <v>2.654642961809464</v>
      </c>
      <c r="S8">
        <f t="shared" ref="S8:S16" si="6">N8+$M24</f>
        <v>1.6382640502680295</v>
      </c>
      <c r="T8">
        <f t="shared" si="0"/>
        <v>2.5268962474735011</v>
      </c>
      <c r="U8">
        <f t="shared" si="0"/>
        <v>2.5553270706185289</v>
      </c>
      <c r="V8">
        <f t="shared" si="0"/>
        <v>2.7201323074657675</v>
      </c>
      <c r="AW8">
        <f t="shared" ref="AW8:AW16" si="7">S8</f>
        <v>1.6382640502680295</v>
      </c>
      <c r="AX8">
        <f t="shared" si="1"/>
        <v>2.5268962474735011</v>
      </c>
      <c r="AY8">
        <f t="shared" si="1"/>
        <v>2.5553270706185289</v>
      </c>
      <c r="AZ8">
        <f t="shared" si="1"/>
        <v>2.7201323074657675</v>
      </c>
      <c r="BB8">
        <f t="shared" ref="BB8:BB16" si="8">EXP(AW8-AW$20)</f>
        <v>0.20484032344521702</v>
      </c>
      <c r="BC8">
        <f t="shared" si="2"/>
        <v>0.16323388184347171</v>
      </c>
      <c r="BD8">
        <f t="shared" si="2"/>
        <v>0.46135357045549874</v>
      </c>
      <c r="BE8">
        <f t="shared" si="2"/>
        <v>0.16049064577612285</v>
      </c>
      <c r="BG8">
        <f t="shared" ref="BG8:BG16" si="9">BB8/BB$20</f>
        <v>4.1507487647324988E-2</v>
      </c>
      <c r="BH8">
        <f t="shared" si="3"/>
        <v>4.626343543388213E-2</v>
      </c>
      <c r="BI8">
        <f t="shared" si="3"/>
        <v>7.4760240221783861E-2</v>
      </c>
      <c r="BJ8">
        <f t="shared" si="3"/>
        <v>4.5054062432280904E-2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4.1507487647324988E-2</v>
      </c>
      <c r="BZ8">
        <f>$BH$8-$BM$8</f>
        <v>4.626343543388213E-2</v>
      </c>
      <c r="CA8">
        <f>$BI$8-$BN$8</f>
        <v>7.4760240221783861E-2</v>
      </c>
      <c r="CB8">
        <f>$BJ$8-$BO$8</f>
        <v>4.5054062432280904E-2</v>
      </c>
      <c r="DT8">
        <f t="shared" ref="DT8:DT16" si="11">BY8</f>
        <v>4.1507487647324988E-2</v>
      </c>
      <c r="DU8">
        <f t="shared" si="5"/>
        <v>4.626343543388213E-2</v>
      </c>
      <c r="DV8">
        <f t="shared" si="5"/>
        <v>7.4760240221783861E-2</v>
      </c>
      <c r="DW8">
        <f t="shared" si="5"/>
        <v>4.5054062432280904E-2</v>
      </c>
      <c r="DY8">
        <v>-0.10356260455261102</v>
      </c>
      <c r="DZ8">
        <v>1.8429365425249304E-2</v>
      </c>
      <c r="EA8">
        <v>-0.11390557977121428</v>
      </c>
      <c r="EB8">
        <v>1.2057948766930612E-2</v>
      </c>
      <c r="EC8">
        <v>2.0872636341851551E-2</v>
      </c>
      <c r="ED8">
        <v>8.7361546257917366E-2</v>
      </c>
      <c r="EE8">
        <v>1.5672104410897041E-2</v>
      </c>
      <c r="EF8">
        <v>2.2188491499733672E-3</v>
      </c>
      <c r="EG8">
        <v>1.3979894303236621E-2</v>
      </c>
      <c r="EH8">
        <v>4.6875839667769453E-2</v>
      </c>
      <c r="EJ8">
        <f>(1/4)*SUM($DT$8:$DW$8)</f>
        <v>5.1896306433817978E-2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2.2431434356108744</v>
      </c>
      <c r="O9">
        <v>2.9850654267961474</v>
      </c>
      <c r="P9">
        <v>2.9683025661235996</v>
      </c>
      <c r="Q9">
        <v>3.7775086788219476</v>
      </c>
      <c r="S9">
        <f t="shared" si="6"/>
        <v>2.3809346077113784</v>
      </c>
      <c r="T9">
        <f t="shared" si="0"/>
        <v>3.1228565988966515</v>
      </c>
      <c r="U9">
        <f t="shared" si="0"/>
        <v>3.1060937382241036</v>
      </c>
      <c r="V9">
        <f t="shared" si="0"/>
        <v>3.9152998509224517</v>
      </c>
      <c r="AW9">
        <f t="shared" si="7"/>
        <v>2.3809346077113784</v>
      </c>
      <c r="AX9">
        <f t="shared" si="1"/>
        <v>3.1228565988966515</v>
      </c>
      <c r="AY9">
        <f t="shared" si="1"/>
        <v>3.1060937382241036</v>
      </c>
      <c r="AZ9">
        <f t="shared" si="1"/>
        <v>3.9152998509224517</v>
      </c>
      <c r="BB9">
        <f t="shared" si="8"/>
        <v>0.43048019710359353</v>
      </c>
      <c r="BC9">
        <f t="shared" si="2"/>
        <v>0.29623242972351033</v>
      </c>
      <c r="BD9">
        <f t="shared" si="2"/>
        <v>0.80025576333905635</v>
      </c>
      <c r="BE9">
        <f t="shared" si="2"/>
        <v>0.53027895727378616</v>
      </c>
      <c r="BG9">
        <f t="shared" si="9"/>
        <v>8.7229658512398001E-2</v>
      </c>
      <c r="BH9">
        <f t="shared" si="3"/>
        <v>8.3957630187814741E-2</v>
      </c>
      <c r="BI9">
        <f t="shared" si="3"/>
        <v>0.12967779364322854</v>
      </c>
      <c r="BJ9">
        <f t="shared" si="3"/>
        <v>0.14886363707991523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1.9047245794594563</v>
      </c>
      <c r="BY9">
        <f>$BG$9-$BL$9</f>
        <v>8.7229658512398001E-2</v>
      </c>
      <c r="BZ9">
        <f>$BH$9-$BM$9</f>
        <v>8.3957630187814741E-2</v>
      </c>
      <c r="CA9">
        <f>$BI$9-$BN$9</f>
        <v>0.12967779364322854</v>
      </c>
      <c r="CB9">
        <f>$BJ$9-$BO$9</f>
        <v>-0.85113636292008477</v>
      </c>
      <c r="DT9">
        <f t="shared" si="11"/>
        <v>8.7229658512398001E-2</v>
      </c>
      <c r="DU9">
        <f t="shared" si="5"/>
        <v>8.3957630187814741E-2</v>
      </c>
      <c r="DV9">
        <f t="shared" si="5"/>
        <v>0.12967779364322854</v>
      </c>
      <c r="DW9">
        <f t="shared" si="5"/>
        <v>-0.85113636292008477</v>
      </c>
      <c r="DY9">
        <v>-0.10511735106491163</v>
      </c>
      <c r="DZ9">
        <v>3.1611198989868118E-2</v>
      </c>
      <c r="EA9">
        <v>3.7725274890671241E-2</v>
      </c>
      <c r="EB9">
        <v>2.1212363918620917E-2</v>
      </c>
      <c r="EC9">
        <v>-0.14966186967907327</v>
      </c>
      <c r="ED9">
        <v>0.12831251356495005</v>
      </c>
      <c r="EE9">
        <v>3.8285333036673128E-2</v>
      </c>
      <c r="EF9">
        <v>-0.10857635599934169</v>
      </c>
      <c r="EG9">
        <v>2.7560317076409182E-2</v>
      </c>
      <c r="EH9">
        <v>7.8648575266133905E-2</v>
      </c>
      <c r="EJ9">
        <f>(1/4)*SUM($DT$9:$DW$9)</f>
        <v>-0.13756782014416086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1.0116164469758406</v>
      </c>
      <c r="O10">
        <v>1.8047426652562577</v>
      </c>
      <c r="P10">
        <v>1.8534314286042342</v>
      </c>
      <c r="Q10">
        <v>2.0080739160853227</v>
      </c>
      <c r="S10">
        <f t="shared" si="6"/>
        <v>1.3012523506536071</v>
      </c>
      <c r="T10">
        <f t="shared" si="0"/>
        <v>2.0943785689340242</v>
      </c>
      <c r="U10">
        <f t="shared" si="0"/>
        <v>2.1430673322820004</v>
      </c>
      <c r="V10">
        <f t="shared" si="0"/>
        <v>2.2977098197630892</v>
      </c>
      <c r="AW10">
        <f t="shared" si="7"/>
        <v>1.3012523506536071</v>
      </c>
      <c r="AX10">
        <f t="shared" si="1"/>
        <v>2.0943785689340242</v>
      </c>
      <c r="AY10">
        <f t="shared" si="1"/>
        <v>2.1430673322820004</v>
      </c>
      <c r="AZ10">
        <f t="shared" si="1"/>
        <v>2.2977098197630892</v>
      </c>
      <c r="BB10">
        <f t="shared" si="8"/>
        <v>0.14623560676585037</v>
      </c>
      <c r="BC10">
        <f t="shared" si="2"/>
        <v>0.10591812095233386</v>
      </c>
      <c r="BD10">
        <f t="shared" si="2"/>
        <v>0.30548631274373861</v>
      </c>
      <c r="BE10">
        <f t="shared" si="2"/>
        <v>0.10519472657154211</v>
      </c>
      <c r="BG10">
        <f t="shared" si="9"/>
        <v>2.9632215666052439E-2</v>
      </c>
      <c r="BH10">
        <f t="shared" si="3"/>
        <v>3.0019111808265737E-2</v>
      </c>
      <c r="BI10">
        <f t="shared" si="3"/>
        <v>4.9502662573176773E-2</v>
      </c>
      <c r="BJ10">
        <f t="shared" si="3"/>
        <v>2.9531003228140128E-2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2.9632215666052439E-2</v>
      </c>
      <c r="BZ10">
        <f>$BH$10-$BM$10</f>
        <v>3.0019111808265737E-2</v>
      </c>
      <c r="CA10">
        <f>$BI$10-$BN$10</f>
        <v>4.9502662573176773E-2</v>
      </c>
      <c r="CB10">
        <f>$BJ$10-$BO$10</f>
        <v>2.9531003228140128E-2</v>
      </c>
      <c r="DT10">
        <f t="shared" si="11"/>
        <v>2.9632215666052439E-2</v>
      </c>
      <c r="DU10">
        <f t="shared" si="5"/>
        <v>3.0019111808265737E-2</v>
      </c>
      <c r="DV10">
        <f t="shared" si="5"/>
        <v>4.9502662573176773E-2</v>
      </c>
      <c r="DW10">
        <f t="shared" si="5"/>
        <v>2.9531003228140128E-2</v>
      </c>
      <c r="DY10">
        <v>9.1873402877048899E-2</v>
      </c>
      <c r="DZ10">
        <v>2.793909944706733E-2</v>
      </c>
      <c r="EA10">
        <v>-7.8843935813153604E-2</v>
      </c>
      <c r="EB10">
        <v>1.8639241247216075E-2</v>
      </c>
      <c r="EC10">
        <v>-5.683678675067922E-2</v>
      </c>
      <c r="ED10">
        <v>7.8614941007816325E-2</v>
      </c>
      <c r="EE10">
        <v>3.3166652051060494E-2</v>
      </c>
      <c r="EF10">
        <v>-0.19080462007684526</v>
      </c>
      <c r="EG10">
        <v>2.2772833055079177E-2</v>
      </c>
      <c r="EH10">
        <v>5.3479172955389745E-2</v>
      </c>
      <c r="EJ10">
        <f>(1/4)*SUM($DT$10:$DW$10)</f>
        <v>3.4671248318908769E-2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1.4159482247752138</v>
      </c>
      <c r="O11">
        <v>2.3969620356484671</v>
      </c>
      <c r="P11">
        <v>1.3797090539546877</v>
      </c>
      <c r="Q11">
        <v>2.2389070473276682</v>
      </c>
      <c r="S11">
        <f t="shared" si="6"/>
        <v>2.220937787838666</v>
      </c>
      <c r="T11">
        <f t="shared" si="0"/>
        <v>3.2019515987119194</v>
      </c>
      <c r="U11">
        <f t="shared" si="0"/>
        <v>2.1846986170181397</v>
      </c>
      <c r="V11">
        <f t="shared" si="0"/>
        <v>3.0438966103911205</v>
      </c>
      <c r="AW11">
        <f t="shared" si="7"/>
        <v>2.220937787838666</v>
      </c>
      <c r="AX11">
        <f t="shared" si="1"/>
        <v>3.2019515987119194</v>
      </c>
      <c r="AY11">
        <f t="shared" si="1"/>
        <v>2.1846986170181397</v>
      </c>
      <c r="AZ11">
        <f t="shared" si="1"/>
        <v>3.0438966103911205</v>
      </c>
      <c r="BB11">
        <f t="shared" si="8"/>
        <v>0.36683219280598905</v>
      </c>
      <c r="BC11">
        <f t="shared" si="2"/>
        <v>0.32061447265312654</v>
      </c>
      <c r="BD11">
        <f t="shared" si="2"/>
        <v>0.31847254155619908</v>
      </c>
      <c r="BE11">
        <f t="shared" si="2"/>
        <v>0.22184966372076845</v>
      </c>
      <c r="BG11">
        <f t="shared" si="9"/>
        <v>7.433244810125425E-2</v>
      </c>
      <c r="BH11">
        <f t="shared" si="3"/>
        <v>9.0867942287738354E-2</v>
      </c>
      <c r="BI11">
        <f t="shared" si="3"/>
        <v>5.1607021675970893E-2</v>
      </c>
      <c r="BJ11">
        <f t="shared" si="3"/>
        <v>6.2279197342123699E-2</v>
      </c>
      <c r="BL11">
        <v>1</v>
      </c>
      <c r="BM11">
        <v>0</v>
      </c>
      <c r="BN11">
        <v>0</v>
      </c>
      <c r="BO11">
        <v>0</v>
      </c>
      <c r="BQ11">
        <f t="shared" si="10"/>
        <v>2.5992077052127764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-0.92566755189874572</v>
      </c>
      <c r="BZ11">
        <f>$BH$11-$BM$11</f>
        <v>9.0867942287738354E-2</v>
      </c>
      <c r="CA11">
        <f>$BI$11-$BN$11</f>
        <v>5.1607021675970893E-2</v>
      </c>
      <c r="CB11">
        <f>$BJ$11-$BO$11</f>
        <v>6.2279197342123699E-2</v>
      </c>
      <c r="DT11">
        <f t="shared" si="11"/>
        <v>-0.92566755189874572</v>
      </c>
      <c r="DU11">
        <f t="shared" si="5"/>
        <v>9.0867942287738354E-2</v>
      </c>
      <c r="DV11">
        <f t="shared" si="5"/>
        <v>5.1607021675970893E-2</v>
      </c>
      <c r="DW11">
        <f t="shared" si="5"/>
        <v>6.2279197342123699E-2</v>
      </c>
      <c r="DY11">
        <v>-5.9093719504501124E-2</v>
      </c>
      <c r="DZ11">
        <v>3.1030645647634563E-2</v>
      </c>
      <c r="EA11">
        <v>-0.12101425266599196</v>
      </c>
      <c r="EB11">
        <v>2.0554537807849511E-2</v>
      </c>
      <c r="EC11">
        <v>-4.0176238873582008E-2</v>
      </c>
      <c r="ED11">
        <v>0.12325240380597551</v>
      </c>
      <c r="EE11">
        <v>3.2447909050741443E-2</v>
      </c>
      <c r="EF11">
        <v>-8.4219843138594916E-2</v>
      </c>
      <c r="EG11">
        <v>2.4842498750436946E-2</v>
      </c>
      <c r="EH11">
        <v>7.2376059120032046E-2</v>
      </c>
      <c r="EJ11">
        <f>(1/4)*SUM($DT$11:$DW$11)</f>
        <v>-0.1802283476482282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2.3521557254187693</v>
      </c>
      <c r="O12">
        <v>3.4678346579141217</v>
      </c>
      <c r="P12">
        <v>2.3946266218507004</v>
      </c>
      <c r="Q12">
        <v>3.2158379791411313</v>
      </c>
      <c r="S12">
        <f t="shared" si="6"/>
        <v>3.2237885636431161</v>
      </c>
      <c r="T12">
        <f t="shared" si="0"/>
        <v>4.3394674961384689</v>
      </c>
      <c r="U12">
        <f t="shared" si="0"/>
        <v>3.2662594600750472</v>
      </c>
      <c r="V12">
        <f t="shared" si="0"/>
        <v>4.0874708173654781</v>
      </c>
      <c r="AW12">
        <f t="shared" si="7"/>
        <v>3.2237885636431161</v>
      </c>
      <c r="AX12">
        <f t="shared" si="1"/>
        <v>4.3394674961384689</v>
      </c>
      <c r="AY12">
        <f t="shared" si="1"/>
        <v>3.2662594600750472</v>
      </c>
      <c r="AZ12">
        <f t="shared" si="1"/>
        <v>4.0874708173654781</v>
      </c>
      <c r="BB12">
        <f t="shared" si="8"/>
        <v>1</v>
      </c>
      <c r="BC12">
        <f t="shared" si="2"/>
        <v>1</v>
      </c>
      <c r="BD12">
        <f t="shared" si="2"/>
        <v>0.9392644816035074</v>
      </c>
      <c r="BE12">
        <f t="shared" si="2"/>
        <v>0.62990824694083747</v>
      </c>
      <c r="BG12">
        <f t="shared" si="9"/>
        <v>0.20263338267197106</v>
      </c>
      <c r="BH12">
        <f t="shared" si="3"/>
        <v>0.28341809256392664</v>
      </c>
      <c r="BI12">
        <f t="shared" si="3"/>
        <v>0.15220352192601216</v>
      </c>
      <c r="BJ12">
        <f t="shared" si="3"/>
        <v>0.17683227173171087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0.20263338267197106</v>
      </c>
      <c r="BZ12">
        <f>$BH$12-$BM$12</f>
        <v>0.28341809256392664</v>
      </c>
      <c r="CA12">
        <f>$BI$12-$BN$12</f>
        <v>0.15220352192601216</v>
      </c>
      <c r="CB12">
        <f>$BJ$12-$BO$12</f>
        <v>0.17683227173171087</v>
      </c>
      <c r="DT12">
        <f t="shared" si="11"/>
        <v>0.20263338267197106</v>
      </c>
      <c r="DU12">
        <f t="shared" si="5"/>
        <v>0.28341809256392664</v>
      </c>
      <c r="DV12">
        <f t="shared" si="5"/>
        <v>0.15220352192601216</v>
      </c>
      <c r="DW12">
        <f t="shared" si="5"/>
        <v>0.17683227173171087</v>
      </c>
      <c r="DY12">
        <v>-0.10406764978375123</v>
      </c>
      <c r="DZ12">
        <v>1.3620508224846254E-2</v>
      </c>
      <c r="EA12">
        <v>-7.4501666269507841E-2</v>
      </c>
      <c r="EB12">
        <v>8.9014269706546821E-3</v>
      </c>
      <c r="EC12">
        <v>1.5037496865386961E-2</v>
      </c>
      <c r="ED12">
        <v>6.9183523120266252E-2</v>
      </c>
      <c r="EE12">
        <v>1.1159985362871348E-2</v>
      </c>
      <c r="EF12">
        <v>1.3822344850460119E-2</v>
      </c>
      <c r="EG12">
        <v>1.039684477620067E-2</v>
      </c>
      <c r="EH12">
        <v>3.6447185882572786E-2</v>
      </c>
      <c r="EJ12">
        <f>(1/4)*SUM($DT$12:$DW$12)</f>
        <v>0.20377181722340518</v>
      </c>
      <c r="EN12">
        <f>Sheet83!FL12</f>
        <v>0.79341034496595775</v>
      </c>
      <c r="EO12">
        <f>Sheet83!FM12</f>
        <v>6.5489345656303322E-2</v>
      </c>
      <c r="EP12">
        <f>Sheet83!FN12</f>
        <v>0.13779117210050404</v>
      </c>
      <c r="EQ12">
        <f>Sheet83!FO12</f>
        <v>0.28963590367776648</v>
      </c>
      <c r="ER12">
        <f>Sheet83!FP12</f>
        <v>0.80498956306345215</v>
      </c>
      <c r="ES12">
        <f>Sheet83!FQ12</f>
        <v>0.87163283822434701</v>
      </c>
      <c r="ET12">
        <f>Sheet83!FR12</f>
        <v>0.41165795956930118</v>
      </c>
      <c r="EU12">
        <f>Sheet83!FS12</f>
        <v>5.5605889525998771E-2</v>
      </c>
      <c r="EV12">
        <f>Sheet83!FT12</f>
        <v>0.22604139611154672</v>
      </c>
      <c r="EW12">
        <f>Sheet83!FU12</f>
        <v>0.64860215610892347</v>
      </c>
      <c r="EZ12">
        <f>(1/4)*SUM($DT$7:$DW$7)</f>
        <v>-5.4910380900364431E-2</v>
      </c>
      <c r="FA12">
        <f>(1/4)*SUM($DT$8:$DW$8)</f>
        <v>5.1896306433817978E-2</v>
      </c>
      <c r="FB12">
        <f>(1/4)*SUM($DT$9:$DW$9)</f>
        <v>-0.13756782014416086</v>
      </c>
      <c r="FC12">
        <f>(1/4)*SUM($DT$10:$DW$10)</f>
        <v>3.4671248318908769E-2</v>
      </c>
      <c r="FD12">
        <f>(1/4)*SUM($DT$11:$DW$11)</f>
        <v>-0.1802283476482282</v>
      </c>
      <c r="FE12">
        <f>(1/4)*SUM($DT$12:$DW$12)</f>
        <v>0.20377181722340518</v>
      </c>
      <c r="FF12">
        <f>(1/4)*SUM($DT$13:$DW$13)</f>
        <v>6.0479380714167717E-2</v>
      </c>
      <c r="FG12">
        <f>(1/4)*SUM($DT$14:$DW$14)</f>
        <v>-0.14535391789132496</v>
      </c>
      <c r="FH12">
        <f>(1/4)*SUM($DT$15:$DW$15)</f>
        <v>4.327869727024837E-2</v>
      </c>
      <c r="FI12">
        <f>(1/4)*SUM($DT$16:$DW$16)</f>
        <v>0.12396301662353044</v>
      </c>
      <c r="FL12">
        <f>EN12-($EU$10*EZ12)</f>
        <v>0.79346525534685808</v>
      </c>
      <c r="FM12">
        <f t="shared" ref="FM12:FU12" si="12">EO12-($EU$10*FA12)</f>
        <v>6.5437449349869503E-2</v>
      </c>
      <c r="FN12">
        <f t="shared" si="12"/>
        <v>0.13792873992064819</v>
      </c>
      <c r="FO12">
        <f t="shared" si="12"/>
        <v>0.28960123242944757</v>
      </c>
      <c r="FP12">
        <f t="shared" si="12"/>
        <v>0.80516979141110034</v>
      </c>
      <c r="FQ12">
        <f t="shared" si="12"/>
        <v>0.87142906640712359</v>
      </c>
      <c r="FR12">
        <f t="shared" si="12"/>
        <v>0.41159748018858699</v>
      </c>
      <c r="FS12">
        <f t="shared" si="12"/>
        <v>5.5751243443890097E-2</v>
      </c>
      <c r="FT12">
        <f t="shared" si="12"/>
        <v>0.22599811741427647</v>
      </c>
      <c r="FU12">
        <f t="shared" si="12"/>
        <v>0.64847819309229993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1.9671564166163065</v>
      </c>
      <c r="O13">
        <v>1.6942029759357216</v>
      </c>
      <c r="P13">
        <v>2.2336343667199676</v>
      </c>
      <c r="Q13">
        <v>2.2550193753213863</v>
      </c>
      <c r="S13">
        <f t="shared" si="6"/>
        <v>2.3788143761856078</v>
      </c>
      <c r="T13">
        <f t="shared" si="0"/>
        <v>2.1058609355050226</v>
      </c>
      <c r="U13">
        <f t="shared" si="0"/>
        <v>2.6452923262892689</v>
      </c>
      <c r="V13">
        <f t="shared" si="0"/>
        <v>2.6666773348906876</v>
      </c>
      <c r="AW13">
        <f t="shared" si="7"/>
        <v>2.3788143761856078</v>
      </c>
      <c r="AX13">
        <f t="shared" si="1"/>
        <v>2.1058609355050226</v>
      </c>
      <c r="AY13">
        <f t="shared" si="1"/>
        <v>2.6452923262892689</v>
      </c>
      <c r="AZ13">
        <f t="shared" si="1"/>
        <v>2.6666773348906876</v>
      </c>
      <c r="BB13">
        <f t="shared" si="8"/>
        <v>0.42956844632140612</v>
      </c>
      <c r="BC13">
        <f t="shared" si="2"/>
        <v>0.10714132081890565</v>
      </c>
      <c r="BD13">
        <f t="shared" si="2"/>
        <v>0.5047836738131356</v>
      </c>
      <c r="BE13">
        <f t="shared" si="2"/>
        <v>0.15213688678474693</v>
      </c>
      <c r="BG13">
        <f t="shared" si="9"/>
        <v>8.7044907367249541E-2</v>
      </c>
      <c r="BH13">
        <f t="shared" si="3"/>
        <v>3.0365788781273963E-2</v>
      </c>
      <c r="BI13">
        <f t="shared" si="3"/>
        <v>8.1797890232096326E-2</v>
      </c>
      <c r="BJ13">
        <f t="shared" si="3"/>
        <v>4.2708936476051042E-2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8.7044907367249541E-2</v>
      </c>
      <c r="BZ13">
        <f>$BH$13-$BM$13</f>
        <v>3.0365788781273963E-2</v>
      </c>
      <c r="CA13">
        <f>$BI$13-$BN$13</f>
        <v>8.1797890232096326E-2</v>
      </c>
      <c r="CB13">
        <f>$BJ$13-$BO$13</f>
        <v>4.2708936476051042E-2</v>
      </c>
      <c r="DT13">
        <f t="shared" si="11"/>
        <v>8.7044907367249541E-2</v>
      </c>
      <c r="DU13">
        <f t="shared" si="5"/>
        <v>3.0365788781273963E-2</v>
      </c>
      <c r="DV13">
        <f t="shared" si="5"/>
        <v>8.1797890232096326E-2</v>
      </c>
      <c r="DW13">
        <f t="shared" si="5"/>
        <v>4.2708936476051042E-2</v>
      </c>
      <c r="DY13">
        <v>5.2411380987022277E-2</v>
      </c>
      <c r="DZ13">
        <v>2.6861657386879029E-2</v>
      </c>
      <c r="EA13">
        <v>-5.5921898872259804E-2</v>
      </c>
      <c r="EB13">
        <v>1.7936743798681733E-2</v>
      </c>
      <c r="EC13">
        <v>-6.7405379941925789E-2</v>
      </c>
      <c r="ED13">
        <v>8.2343121798372582E-2</v>
      </c>
      <c r="EE13">
        <v>3.19198069995794E-2</v>
      </c>
      <c r="EF13">
        <v>-0.16478044129183786</v>
      </c>
      <c r="EG13">
        <v>2.2168775854833518E-2</v>
      </c>
      <c r="EH13">
        <v>5.4466233280654863E-2</v>
      </c>
      <c r="EJ13">
        <f>(1/4)*SUM($DT$13:$DW$13)</f>
        <v>6.0479380714167717E-2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2.7332882775810807</v>
      </c>
      <c r="O14">
        <v>3.0179899452781087</v>
      </c>
      <c r="P14">
        <v>2.9991222423201793</v>
      </c>
      <c r="Q14">
        <v>3.2911165895375505</v>
      </c>
      <c r="S14">
        <f t="shared" si="6"/>
        <v>2.7888941671070797</v>
      </c>
      <c r="T14">
        <f t="shared" si="0"/>
        <v>3.0735958348041077</v>
      </c>
      <c r="U14">
        <f t="shared" si="0"/>
        <v>3.0547281318461783</v>
      </c>
      <c r="V14">
        <f t="shared" si="0"/>
        <v>3.3467224790635495</v>
      </c>
      <c r="AW14">
        <f t="shared" si="7"/>
        <v>2.7888941671070797</v>
      </c>
      <c r="AX14">
        <f t="shared" si="1"/>
        <v>3.0735958348041077</v>
      </c>
      <c r="AY14">
        <f t="shared" si="1"/>
        <v>3.0547281318461783</v>
      </c>
      <c r="AZ14">
        <f t="shared" si="1"/>
        <v>3.3467224790635495</v>
      </c>
      <c r="BB14">
        <f t="shared" si="8"/>
        <v>0.64733302407828386</v>
      </c>
      <c r="BC14">
        <f t="shared" si="2"/>
        <v>0.28199338624968218</v>
      </c>
      <c r="BD14">
        <f t="shared" si="2"/>
        <v>0.76018800247701679</v>
      </c>
      <c r="BE14">
        <f t="shared" si="2"/>
        <v>0.30031317015892905</v>
      </c>
      <c r="BG14">
        <f t="shared" si="9"/>
        <v>0.13117128038425915</v>
      </c>
      <c r="BH14">
        <f t="shared" si="3"/>
        <v>7.9922027646527546E-2</v>
      </c>
      <c r="BI14">
        <f t="shared" si="3"/>
        <v>0.12318499588675383</v>
      </c>
      <c r="BJ14">
        <f t="shared" si="3"/>
        <v>8.43060245171596E-2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2.0940680219328036</v>
      </c>
      <c r="BT14">
        <f t="shared" si="4"/>
        <v>0</v>
      </c>
      <c r="BY14">
        <f>$BG$14-$BL$14</f>
        <v>0.13117128038425915</v>
      </c>
      <c r="BZ14">
        <f>$BH$14-$BM$14</f>
        <v>7.9922027646527546E-2</v>
      </c>
      <c r="CA14">
        <f>$BI$14-$BN$14</f>
        <v>-0.8768150041132462</v>
      </c>
      <c r="CB14">
        <f>$BJ$14-$BO$14</f>
        <v>8.43060245171596E-2</v>
      </c>
      <c r="DT14">
        <f t="shared" si="11"/>
        <v>0.13117128038425915</v>
      </c>
      <c r="DU14">
        <f t="shared" si="5"/>
        <v>7.9922027646527546E-2</v>
      </c>
      <c r="DV14">
        <f t="shared" si="5"/>
        <v>-0.8768150041132462</v>
      </c>
      <c r="DW14">
        <f t="shared" si="5"/>
        <v>8.43060245171596E-2</v>
      </c>
      <c r="DY14">
        <v>-8.8102652031804993E-2</v>
      </c>
      <c r="DZ14">
        <v>1.0331128261561412E-2</v>
      </c>
      <c r="EA14">
        <v>-1.5511965710326595E-2</v>
      </c>
      <c r="EB14">
        <v>6.7972822367151015E-3</v>
      </c>
      <c r="EC14">
        <v>-4.8534359273772268E-3</v>
      </c>
      <c r="ED14">
        <v>5.1067678039015289E-2</v>
      </c>
      <c r="EE14">
        <v>9.3600313292474726E-3</v>
      </c>
      <c r="EF14">
        <v>-5.1235015254668011E-3</v>
      </c>
      <c r="EG14">
        <v>8.322018376205078E-3</v>
      </c>
      <c r="EH14">
        <v>2.7713416952231271E-2</v>
      </c>
      <c r="EJ14">
        <f>(1/4)*SUM($DT$14:$DW$14)</f>
        <v>-0.14535391789132496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1.4960005350021219</v>
      </c>
      <c r="O15">
        <v>2.0737532743374101</v>
      </c>
      <c r="P15">
        <v>2.1174381703575587</v>
      </c>
      <c r="Q15">
        <v>2.1081392996604507</v>
      </c>
      <c r="S15">
        <f t="shared" si="6"/>
        <v>1.7220419311136688</v>
      </c>
      <c r="T15">
        <f t="shared" si="0"/>
        <v>2.2997946704489567</v>
      </c>
      <c r="U15">
        <f t="shared" si="0"/>
        <v>2.3434795664691053</v>
      </c>
      <c r="V15">
        <f t="shared" si="0"/>
        <v>2.3341806957719973</v>
      </c>
      <c r="AW15">
        <f t="shared" si="7"/>
        <v>1.7220419311136688</v>
      </c>
      <c r="AX15">
        <f t="shared" si="1"/>
        <v>2.2997946704489567</v>
      </c>
      <c r="AY15">
        <f t="shared" si="1"/>
        <v>2.3434795664691053</v>
      </c>
      <c r="AZ15">
        <f t="shared" si="1"/>
        <v>2.3341806957719973</v>
      </c>
      <c r="BB15">
        <f t="shared" si="8"/>
        <v>0.2227407739087427</v>
      </c>
      <c r="BC15">
        <f t="shared" si="2"/>
        <v>0.13007125989234378</v>
      </c>
      <c r="BD15">
        <f t="shared" si="2"/>
        <v>0.37327567024555164</v>
      </c>
      <c r="BE15">
        <f t="shared" si="2"/>
        <v>0.10910208978361469</v>
      </c>
      <c r="BG15">
        <f t="shared" si="9"/>
        <v>4.5134716476101247E-2</v>
      </c>
      <c r="BH15">
        <f t="shared" si="3"/>
        <v>3.6864548376074849E-2</v>
      </c>
      <c r="BI15">
        <f t="shared" si="3"/>
        <v>6.0487618528567551E-2</v>
      </c>
      <c r="BJ15">
        <f t="shared" si="3"/>
        <v>3.0627905700249855E-2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4.5134716476101247E-2</v>
      </c>
      <c r="BZ15">
        <f>$BH$15-$BM$15</f>
        <v>3.6864548376074849E-2</v>
      </c>
      <c r="CA15">
        <f>$BI$15-$BN$15</f>
        <v>6.0487618528567551E-2</v>
      </c>
      <c r="CB15">
        <f>$BJ$15-$BO$15</f>
        <v>3.0627905700249855E-2</v>
      </c>
      <c r="DT15">
        <f t="shared" si="11"/>
        <v>4.5134716476101247E-2</v>
      </c>
      <c r="DU15">
        <f t="shared" si="5"/>
        <v>3.6864548376074849E-2</v>
      </c>
      <c r="DV15">
        <f t="shared" si="5"/>
        <v>6.0487618528567551E-2</v>
      </c>
      <c r="DW15">
        <f t="shared" si="5"/>
        <v>3.0627905700249855E-2</v>
      </c>
      <c r="DY15">
        <v>-5.6020516643691891E-2</v>
      </c>
      <c r="DZ15">
        <v>2.665992043427956E-2</v>
      </c>
      <c r="EA15">
        <v>-0.1191372763605691</v>
      </c>
      <c r="EB15">
        <v>1.7928442146539783E-2</v>
      </c>
      <c r="EC15">
        <v>-0.16016755498187921</v>
      </c>
      <c r="ED15">
        <v>0.12695677530372104</v>
      </c>
      <c r="EE15">
        <v>3.2914542225139808E-2</v>
      </c>
      <c r="EF15">
        <v>3.3742740801505716E-2</v>
      </c>
      <c r="EG15">
        <v>2.2765930293883328E-2</v>
      </c>
      <c r="EH15">
        <v>7.435699678107098E-2</v>
      </c>
      <c r="EJ15">
        <f>(1/4)*SUM($DT$15:$DW$15)</f>
        <v>4.327869727024837E-2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2.2079099319097972</v>
      </c>
      <c r="O16">
        <v>2.9976667542754862</v>
      </c>
      <c r="P16">
        <v>2.3350448384278821</v>
      </c>
      <c r="Q16">
        <v>2.8594929684305308</v>
      </c>
      <c r="S16">
        <f t="shared" si="6"/>
        <v>2.8565120880187207</v>
      </c>
      <c r="T16">
        <f t="shared" si="0"/>
        <v>3.6462689103844097</v>
      </c>
      <c r="U16">
        <f t="shared" si="0"/>
        <v>2.9836469945368056</v>
      </c>
      <c r="V16">
        <f t="shared" si="0"/>
        <v>3.5080951245394543</v>
      </c>
      <c r="AW16">
        <f t="shared" si="7"/>
        <v>2.8565120880187207</v>
      </c>
      <c r="AX16">
        <f t="shared" si="1"/>
        <v>3.6462689103844097</v>
      </c>
      <c r="AY16">
        <f t="shared" si="1"/>
        <v>2.9836469945368056</v>
      </c>
      <c r="AZ16">
        <f t="shared" si="1"/>
        <v>3.5080951245394543</v>
      </c>
      <c r="BB16">
        <f t="shared" si="8"/>
        <v>0.69261812654150967</v>
      </c>
      <c r="BC16">
        <f t="shared" si="2"/>
        <v>0.4999742980635552</v>
      </c>
      <c r="BD16">
        <f t="shared" si="2"/>
        <v>0.70802870528519868</v>
      </c>
      <c r="BE16">
        <f t="shared" si="2"/>
        <v>0.35290485081865786</v>
      </c>
      <c r="BG16">
        <f t="shared" si="9"/>
        <v>0.1403475538810294</v>
      </c>
      <c r="BH16">
        <f t="shared" si="3"/>
        <v>0.14170176188816094</v>
      </c>
      <c r="BI16">
        <f t="shared" si="3"/>
        <v>0.11473281986043678</v>
      </c>
      <c r="BJ16">
        <f t="shared" si="3"/>
        <v>9.9069930864494657E-2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0.1403475538810294</v>
      </c>
      <c r="BZ16">
        <f>$BH$16-$BM$16</f>
        <v>0.14170176188816094</v>
      </c>
      <c r="CA16">
        <f>$BI$16-$BN$16</f>
        <v>0.11473281986043678</v>
      </c>
      <c r="CB16">
        <f>$BJ$16-$BO$16</f>
        <v>9.9069930864494657E-2</v>
      </c>
      <c r="DT16">
        <f t="shared" si="11"/>
        <v>0.1403475538810294</v>
      </c>
      <c r="DU16">
        <f t="shared" si="5"/>
        <v>0.14170176188816094</v>
      </c>
      <c r="DV16">
        <f t="shared" si="5"/>
        <v>0.11473281986043678</v>
      </c>
      <c r="DW16">
        <f t="shared" si="5"/>
        <v>9.9069930864494657E-2</v>
      </c>
      <c r="DY16">
        <v>-4.9442220735383506E-2</v>
      </c>
      <c r="DZ16">
        <v>2.8039341627055049E-2</v>
      </c>
      <c r="EA16">
        <v>-0.14113901003010132</v>
      </c>
      <c r="EB16">
        <v>1.8528913859735714E-2</v>
      </c>
      <c r="EC16">
        <v>-2.0428253216822859E-2</v>
      </c>
      <c r="ED16">
        <v>0.11267543105391882</v>
      </c>
      <c r="EE16">
        <v>2.8427665146698252E-2</v>
      </c>
      <c r="EF16">
        <v>-6.4053303079614848E-2</v>
      </c>
      <c r="EG16">
        <v>2.2070747995454828E-2</v>
      </c>
      <c r="EH16">
        <v>6.5320687379059855E-2</v>
      </c>
      <c r="EJ16">
        <f>(1/4)*SUM($DT$16:$DW$16)</f>
        <v>0.12396301662353044</v>
      </c>
      <c r="EN16">
        <f>Sheet83!FL16</f>
        <v>0.62627357006839124</v>
      </c>
      <c r="EO16">
        <f>Sheet83!FM16</f>
        <v>0.14059547980623241</v>
      </c>
      <c r="EP16">
        <f>Sheet83!FN16</f>
        <v>0.4565129349753223</v>
      </c>
      <c r="EQ16">
        <f>Sheet83!FO16</f>
        <v>0.15771260205020934</v>
      </c>
      <c r="ER16">
        <f>Sheet83!FP16</f>
        <v>0.43358315328918673</v>
      </c>
      <c r="ES16">
        <f>Sheet83!FQ16</f>
        <v>0.51034848222945051</v>
      </c>
      <c r="ET16">
        <f>Sheet83!FR16</f>
        <v>0.75274577665200304</v>
      </c>
      <c r="EU16">
        <f>Sheet83!FS16</f>
        <v>0.95264214442148698</v>
      </c>
      <c r="EV16">
        <f>Sheet83!FT16</f>
        <v>0.38197667753134079</v>
      </c>
      <c r="EW16">
        <f>Sheet83!FU16</f>
        <v>0.39034089266176558</v>
      </c>
      <c r="EZ16">
        <f t="array" ref="EZ16:FI25">(1/4)*(MMULT($C$7:$F$16,$DT$23:$EC$26))</f>
        <v>7.7302109768596694E-2</v>
      </c>
      <c r="FA16">
        <v>2.3298564691481057E-2</v>
      </c>
      <c r="FB16">
        <v>-0.11875831884268062</v>
      </c>
      <c r="FC16">
        <v>1.5711873807082454E-2</v>
      </c>
      <c r="FD16">
        <v>-0.13213103860380218</v>
      </c>
      <c r="FE16">
        <v>8.478518417287062E-2</v>
      </c>
      <c r="FF16">
        <v>3.0730789793809728E-2</v>
      </c>
      <c r="FG16">
        <v>-5.5294298226164267E-2</v>
      </c>
      <c r="FH16">
        <v>1.9699353674729358E-2</v>
      </c>
      <c r="FI16">
        <v>5.465577976407715E-2</v>
      </c>
      <c r="FL16">
        <f>EN16-($EU$10*EZ16)</f>
        <v>0.6261962679586226</v>
      </c>
      <c r="FM16">
        <f t="shared" ref="FM16:FU25" si="13">EO16-($EU$10*FA16)</f>
        <v>0.14057218124154092</v>
      </c>
      <c r="FN16">
        <f t="shared" si="13"/>
        <v>0.45663169329416498</v>
      </c>
      <c r="FO16">
        <f t="shared" si="13"/>
        <v>0.15769689017640226</v>
      </c>
      <c r="FP16">
        <f t="shared" si="13"/>
        <v>0.43371528432779055</v>
      </c>
      <c r="FQ16">
        <f t="shared" si="13"/>
        <v>0.51026369704527763</v>
      </c>
      <c r="FR16">
        <f t="shared" si="13"/>
        <v>0.75271504586220928</v>
      </c>
      <c r="FS16">
        <f t="shared" si="13"/>
        <v>0.95269743871971313</v>
      </c>
      <c r="FT16">
        <f t="shared" si="13"/>
        <v>0.38195697817766605</v>
      </c>
      <c r="FU16">
        <f t="shared" si="13"/>
        <v>0.39028623688200148</v>
      </c>
    </row>
    <row r="17" spans="1:177">
      <c r="A17">
        <v>16</v>
      </c>
      <c r="BQ17">
        <f>SUM(BQ7:BQ16)</f>
        <v>2.5992077052127764</v>
      </c>
      <c r="BR17">
        <f t="shared" ref="BR17:BT17" si="14">SUM(BR7:BR16)</f>
        <v>1.7337566661691453</v>
      </c>
      <c r="BS17">
        <f t="shared" si="14"/>
        <v>2.0940680219328036</v>
      </c>
      <c r="BT17">
        <f t="shared" si="14"/>
        <v>1.9047245794594563</v>
      </c>
      <c r="EN17">
        <f>Sheet83!FL17</f>
        <v>0.24307536440583405</v>
      </c>
      <c r="EO17">
        <f>Sheet83!FM17</f>
        <v>0.91171340847096449</v>
      </c>
      <c r="EP17">
        <f>Sheet83!FN17</f>
        <v>0.61928656555380057</v>
      </c>
      <c r="EQ17">
        <f>Sheet83!FO17</f>
        <v>0.12331818000166102</v>
      </c>
      <c r="ER17">
        <f>Sheet83!FP17</f>
        <v>0.84811193776294991</v>
      </c>
      <c r="ES17">
        <f>Sheet83!FQ17</f>
        <v>0.57038046745920834</v>
      </c>
      <c r="ET17">
        <f>Sheet83!FR17</f>
        <v>3.8491512505546381E-2</v>
      </c>
      <c r="EU17">
        <f>Sheet83!FS17</f>
        <v>0.4443677217720014</v>
      </c>
      <c r="EV17">
        <f>Sheet83!FT17</f>
        <v>0.88507146742985021</v>
      </c>
      <c r="EW17">
        <f>Sheet83!FU17</f>
        <v>0.23360371745057218</v>
      </c>
      <c r="EZ17">
        <v>-0.10356260455261102</v>
      </c>
      <c r="FA17">
        <v>1.8429365425249304E-2</v>
      </c>
      <c r="FB17">
        <v>-0.11390557977121428</v>
      </c>
      <c r="FC17">
        <v>1.2057948766930612E-2</v>
      </c>
      <c r="FD17">
        <v>2.0872636341851551E-2</v>
      </c>
      <c r="FE17">
        <v>8.7361546257917366E-2</v>
      </c>
      <c r="FF17">
        <v>1.5672104410897041E-2</v>
      </c>
      <c r="FG17">
        <v>2.2188491499733672E-3</v>
      </c>
      <c r="FH17">
        <v>1.3979894303236621E-2</v>
      </c>
      <c r="FI17">
        <v>4.6875839667769453E-2</v>
      </c>
      <c r="FL17">
        <f t="shared" ref="FL17:FL25" si="15">EN17-($EU$10*EZ17)</f>
        <v>0.24317892701038665</v>
      </c>
      <c r="FM17">
        <f t="shared" si="13"/>
        <v>0.9116949791055392</v>
      </c>
      <c r="FN17">
        <f t="shared" si="13"/>
        <v>0.61940047113357177</v>
      </c>
      <c r="FO17">
        <f t="shared" si="13"/>
        <v>0.12330612205289408</v>
      </c>
      <c r="FP17">
        <f t="shared" si="13"/>
        <v>0.84809106512660803</v>
      </c>
      <c r="FQ17">
        <f t="shared" si="13"/>
        <v>0.57029310591295046</v>
      </c>
      <c r="FR17">
        <f t="shared" si="13"/>
        <v>3.8475840401135483E-2</v>
      </c>
      <c r="FS17">
        <f t="shared" si="13"/>
        <v>0.44436550292285143</v>
      </c>
      <c r="FT17">
        <f t="shared" si="13"/>
        <v>0.88505748753554703</v>
      </c>
      <c r="FU17">
        <f t="shared" si="13"/>
        <v>0.2335568416109044</v>
      </c>
    </row>
    <row r="18" spans="1:177">
      <c r="A18">
        <v>17</v>
      </c>
      <c r="EN18">
        <f>Sheet83!FL18</f>
        <v>5.6335930491798657E-2</v>
      </c>
      <c r="EO18">
        <f>Sheet83!FM18</f>
        <v>0.55232019017821743</v>
      </c>
      <c r="EP18">
        <f>Sheet83!FN18</f>
        <v>2.7541048903577597E-2</v>
      </c>
      <c r="EQ18">
        <f>Sheet83!FO18</f>
        <v>1.0757669353728327E-2</v>
      </c>
      <c r="ER18">
        <f>Sheet83!FP18</f>
        <v>0.37420731306427624</v>
      </c>
      <c r="ES18">
        <f>Sheet83!FQ18</f>
        <v>0.79121419897972645</v>
      </c>
      <c r="ET18">
        <f>Sheet83!FR18</f>
        <v>0.49265641934310506</v>
      </c>
      <c r="EU18">
        <f>Sheet83!FS18</f>
        <v>0.86856347392439681</v>
      </c>
      <c r="EV18">
        <f>Sheet83!FT18</f>
        <v>0.72224469465218699</v>
      </c>
      <c r="EW18">
        <f>Sheet83!FU18</f>
        <v>0.66386128243215003</v>
      </c>
      <c r="EZ18">
        <v>-0.10511735106491163</v>
      </c>
      <c r="FA18">
        <v>3.1611198989868118E-2</v>
      </c>
      <c r="FB18">
        <v>3.7725274890671241E-2</v>
      </c>
      <c r="FC18">
        <v>2.1212363918620917E-2</v>
      </c>
      <c r="FD18">
        <v>-0.14966186967907327</v>
      </c>
      <c r="FE18">
        <v>0.12831251356495005</v>
      </c>
      <c r="FF18">
        <v>3.8285333036673128E-2</v>
      </c>
      <c r="FG18">
        <v>-0.10857635599934169</v>
      </c>
      <c r="FH18">
        <v>2.7560317076409182E-2</v>
      </c>
      <c r="FI18">
        <v>7.8648575266133905E-2</v>
      </c>
      <c r="FL18">
        <f t="shared" si="15"/>
        <v>5.6441047842863572E-2</v>
      </c>
      <c r="FM18">
        <f t="shared" si="13"/>
        <v>0.55228857897922756</v>
      </c>
      <c r="FN18">
        <f t="shared" si="13"/>
        <v>2.7503323628686925E-2</v>
      </c>
      <c r="FO18">
        <f t="shared" si="13"/>
        <v>1.0736456989809707E-2</v>
      </c>
      <c r="FP18">
        <f t="shared" si="13"/>
        <v>0.37435697493395531</v>
      </c>
      <c r="FQ18">
        <f t="shared" si="13"/>
        <v>0.79108588646616151</v>
      </c>
      <c r="FR18">
        <f t="shared" si="13"/>
        <v>0.49261813401006838</v>
      </c>
      <c r="FS18">
        <f t="shared" si="13"/>
        <v>0.86867205028039618</v>
      </c>
      <c r="FT18">
        <f t="shared" si="13"/>
        <v>0.72221713433511059</v>
      </c>
      <c r="FU18">
        <f t="shared" si="13"/>
        <v>0.66378263385688385</v>
      </c>
    </row>
    <row r="19" spans="1:177">
      <c r="A19">
        <v>18</v>
      </c>
      <c r="BN19" t="s">
        <v>35</v>
      </c>
      <c r="BO19">
        <f>BS21</f>
        <v>1.8444282969185384E-4</v>
      </c>
      <c r="EN19">
        <f>Sheet83!FL19</f>
        <v>0.99116489459985879</v>
      </c>
      <c r="EO19">
        <f>Sheet83!FM19</f>
        <v>0.96689270945816308</v>
      </c>
      <c r="EP19">
        <f>Sheet83!FN19</f>
        <v>0.88318146969493183</v>
      </c>
      <c r="EQ19">
        <f>Sheet83!FO19</f>
        <v>0.92268182428440604</v>
      </c>
      <c r="ER19">
        <f>Sheet83!FP19</f>
        <v>0.35599730004729441</v>
      </c>
      <c r="ES19">
        <f>Sheet83!FQ19</f>
        <v>0.81150569916023174</v>
      </c>
      <c r="ET19">
        <f>Sheet83!FR19</f>
        <v>0.65050405748463835</v>
      </c>
      <c r="EU19">
        <f>Sheet83!FS19</f>
        <v>0.7926472481217105</v>
      </c>
      <c r="EV19">
        <f>Sheet83!FT19</f>
        <v>0.80866822445863362</v>
      </c>
      <c r="EW19">
        <f>Sheet83!FU19</f>
        <v>0.61285649076489346</v>
      </c>
      <c r="EZ19">
        <v>9.1873402877048899E-2</v>
      </c>
      <c r="FA19">
        <v>2.793909944706733E-2</v>
      </c>
      <c r="FB19">
        <v>-7.8843935813153604E-2</v>
      </c>
      <c r="FC19">
        <v>1.8639241247216075E-2</v>
      </c>
      <c r="FD19">
        <v>-5.683678675067922E-2</v>
      </c>
      <c r="FE19">
        <v>7.8614941007816325E-2</v>
      </c>
      <c r="FF19">
        <v>3.3166652051060494E-2</v>
      </c>
      <c r="FG19">
        <v>-0.19080462007684526</v>
      </c>
      <c r="FH19">
        <v>2.2772833055079177E-2</v>
      </c>
      <c r="FI19">
        <v>5.3479172955389745E-2</v>
      </c>
      <c r="FL19">
        <f t="shared" si="15"/>
        <v>0.99107302119698171</v>
      </c>
      <c r="FM19">
        <f t="shared" si="13"/>
        <v>0.96686477035871599</v>
      </c>
      <c r="FN19">
        <f t="shared" si="13"/>
        <v>0.88326031363074498</v>
      </c>
      <c r="FO19">
        <f t="shared" si="13"/>
        <v>0.92266318504315881</v>
      </c>
      <c r="FP19">
        <f t="shared" si="13"/>
        <v>0.35605413683404508</v>
      </c>
      <c r="FQ19">
        <f t="shared" si="13"/>
        <v>0.81142708421922394</v>
      </c>
      <c r="FR19">
        <f t="shared" si="13"/>
        <v>0.65047089083258725</v>
      </c>
      <c r="FS19">
        <f t="shared" si="13"/>
        <v>0.79283805274178731</v>
      </c>
      <c r="FT19">
        <f t="shared" si="13"/>
        <v>0.80864545162557855</v>
      </c>
      <c r="FU19">
        <f t="shared" si="13"/>
        <v>0.61280301159193806</v>
      </c>
    </row>
    <row r="20" spans="1:177">
      <c r="A20">
        <v>19</v>
      </c>
      <c r="AV20" t="s">
        <v>108</v>
      </c>
      <c r="AW20">
        <f>MAX(AW7:AW16)</f>
        <v>3.2237885636431161</v>
      </c>
      <c r="AX20">
        <f>MAX(AX7:AX16)</f>
        <v>4.3394674961384689</v>
      </c>
      <c r="AY20">
        <f>MAX(AY7:AY16)</f>
        <v>3.3289176364589825</v>
      </c>
      <c r="AZ20">
        <f>MAX(AZ7:AZ16)</f>
        <v>4.5496519273449874</v>
      </c>
      <c r="BB20">
        <f>SUM(BB7:BB16)</f>
        <v>4.9350210059851278</v>
      </c>
      <c r="BC20">
        <f t="shared" ref="BC20:BE20" si="16">SUM(BC7:BC16)</f>
        <v>3.5283562561357793</v>
      </c>
      <c r="BD20">
        <f t="shared" si="16"/>
        <v>6.1711087215189036</v>
      </c>
      <c r="BE20">
        <f t="shared" si="16"/>
        <v>3.5621792378290058</v>
      </c>
      <c r="BG20">
        <f>IF(BG7&lt;0.000000000001,0.000000000001,BG7)</f>
        <v>0.16096634929235998</v>
      </c>
      <c r="BH20">
        <f t="shared" ref="BH20:BJ20" si="17">IF(BH7&lt;0.000000000001,0.000000000001,BH7)</f>
        <v>0.1766196610263352</v>
      </c>
      <c r="BI20">
        <f t="shared" si="17"/>
        <v>0.16204543545197314</v>
      </c>
      <c r="BJ20">
        <f t="shared" si="17"/>
        <v>0.28072703062787396</v>
      </c>
      <c r="EN20">
        <f>Sheet83!FL20</f>
        <v>0.63031621799052873</v>
      </c>
      <c r="EO20">
        <f>Sheet83!FM20</f>
        <v>0.29020704228947952</v>
      </c>
      <c r="EP20">
        <f>Sheet83!FN20</f>
        <v>0.77805839100023777</v>
      </c>
      <c r="EQ20">
        <f>Sheet83!FO20</f>
        <v>0.66123781847754726</v>
      </c>
      <c r="ER20">
        <f>Sheet83!FP20</f>
        <v>0.49863700053233229</v>
      </c>
      <c r="ES20">
        <f>Sheet83!FQ20</f>
        <v>0.45639303844815804</v>
      </c>
      <c r="ET20">
        <f>Sheet83!FR20</f>
        <v>0.32782184122441599</v>
      </c>
      <c r="EU20">
        <f>Sheet83!FS20</f>
        <v>0.54542122051265629</v>
      </c>
      <c r="EV20">
        <f>Sheet83!FT20</f>
        <v>0.38547743154309133</v>
      </c>
      <c r="EW20">
        <f>Sheet83!FU20</f>
        <v>0.10126549618375098</v>
      </c>
      <c r="EZ20">
        <v>-5.9093719504501124E-2</v>
      </c>
      <c r="FA20">
        <v>3.1030645647634563E-2</v>
      </c>
      <c r="FB20">
        <v>-0.12101425266599196</v>
      </c>
      <c r="FC20">
        <v>2.0554537807849511E-2</v>
      </c>
      <c r="FD20">
        <v>-4.0176238873582008E-2</v>
      </c>
      <c r="FE20">
        <v>0.12325240380597551</v>
      </c>
      <c r="FF20">
        <v>3.2447909050741443E-2</v>
      </c>
      <c r="FG20">
        <v>-8.4219843138594916E-2</v>
      </c>
      <c r="FH20">
        <v>2.4842498750436946E-2</v>
      </c>
      <c r="FI20">
        <v>7.2376059120032046E-2</v>
      </c>
      <c r="FL20">
        <f t="shared" si="15"/>
        <v>0.63037531171003325</v>
      </c>
      <c r="FM20">
        <f t="shared" si="13"/>
        <v>0.29017601164383189</v>
      </c>
      <c r="FN20">
        <f t="shared" si="13"/>
        <v>0.77817940525290374</v>
      </c>
      <c r="FO20">
        <f t="shared" si="13"/>
        <v>0.66121726393973945</v>
      </c>
      <c r="FP20">
        <f t="shared" si="13"/>
        <v>0.49867717677120588</v>
      </c>
      <c r="FQ20">
        <f t="shared" si="13"/>
        <v>0.45626978604435209</v>
      </c>
      <c r="FR20">
        <f t="shared" si="13"/>
        <v>0.32778939331536527</v>
      </c>
      <c r="FS20">
        <f t="shared" si="13"/>
        <v>0.54550544035579485</v>
      </c>
      <c r="FT20">
        <f t="shared" si="13"/>
        <v>0.38545258904434088</v>
      </c>
      <c r="FU20">
        <f t="shared" si="13"/>
        <v>0.10119312012463096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4.1507487647324988E-2</v>
      </c>
      <c r="BH21">
        <f t="shared" si="18"/>
        <v>4.626343543388213E-2</v>
      </c>
      <c r="BI21">
        <f t="shared" si="18"/>
        <v>7.4760240221783861E-2</v>
      </c>
      <c r="BJ21">
        <f t="shared" si="18"/>
        <v>4.5054062432280904E-2</v>
      </c>
      <c r="BL21">
        <v>1.0000000000000001E-5</v>
      </c>
      <c r="BS21">
        <f>SUM(BM23:BV32)</f>
        <v>1.8444282969185384E-4</v>
      </c>
      <c r="EN21">
        <f>Sheet83!FL21</f>
        <v>0.94510580637810915</v>
      </c>
      <c r="EO21">
        <f>Sheet83!FM21</f>
        <v>0.50652931683404534</v>
      </c>
      <c r="EP21">
        <f>Sheet83!FN21</f>
        <v>0.4546067044175463</v>
      </c>
      <c r="EQ21">
        <f>Sheet83!FO21</f>
        <v>0.75258699795280781</v>
      </c>
      <c r="ER21">
        <f>Sheet83!FP21</f>
        <v>0.46176388921511302</v>
      </c>
      <c r="ES21">
        <f>Sheet83!FQ21</f>
        <v>0.95766163972342577</v>
      </c>
      <c r="ET21">
        <f>Sheet83!FR21</f>
        <v>0.35276068193025195</v>
      </c>
      <c r="EU21">
        <f>Sheet83!FS21</f>
        <v>0.86316645035085493</v>
      </c>
      <c r="EV21">
        <f>Sheet83!FT21</f>
        <v>0.13907985863884523</v>
      </c>
      <c r="EW21">
        <f>Sheet83!FU21</f>
        <v>0.98785040994207274</v>
      </c>
      <c r="EZ21">
        <v>-0.10406764978375123</v>
      </c>
      <c r="FA21">
        <v>1.3620508224846254E-2</v>
      </c>
      <c r="FB21">
        <v>-7.4501666269507841E-2</v>
      </c>
      <c r="FC21">
        <v>8.9014269706546821E-3</v>
      </c>
      <c r="FD21">
        <v>1.5037496865386961E-2</v>
      </c>
      <c r="FE21">
        <v>6.9183523120266252E-2</v>
      </c>
      <c r="FF21">
        <v>1.1159985362871348E-2</v>
      </c>
      <c r="FG21">
        <v>1.3822344850460119E-2</v>
      </c>
      <c r="FH21">
        <v>1.039684477620067E-2</v>
      </c>
      <c r="FI21">
        <v>3.6447185882572786E-2</v>
      </c>
      <c r="FL21">
        <f t="shared" si="15"/>
        <v>0.94520987402789292</v>
      </c>
      <c r="FM21">
        <f t="shared" si="13"/>
        <v>0.5065156963258205</v>
      </c>
      <c r="FN21">
        <f t="shared" si="13"/>
        <v>0.45468120608381579</v>
      </c>
      <c r="FO21">
        <f t="shared" si="13"/>
        <v>0.75257809652583718</v>
      </c>
      <c r="FP21">
        <f t="shared" si="13"/>
        <v>0.46174885171824764</v>
      </c>
      <c r="FQ21">
        <f t="shared" si="13"/>
        <v>0.95759245620030553</v>
      </c>
      <c r="FR21">
        <f t="shared" si="13"/>
        <v>0.35274952194488907</v>
      </c>
      <c r="FS21">
        <f t="shared" si="13"/>
        <v>0.86315262800600445</v>
      </c>
      <c r="FT21">
        <f t="shared" si="13"/>
        <v>0.13906946179406904</v>
      </c>
      <c r="FU21">
        <f t="shared" si="13"/>
        <v>0.98781396275619016</v>
      </c>
    </row>
    <row r="22" spans="1:177">
      <c r="A22">
        <v>21</v>
      </c>
      <c r="BG22">
        <f t="shared" si="18"/>
        <v>8.7229658512398001E-2</v>
      </c>
      <c r="BH22">
        <f t="shared" si="18"/>
        <v>8.3957630187814741E-2</v>
      </c>
      <c r="BI22">
        <f t="shared" si="18"/>
        <v>0.12967779364322854</v>
      </c>
      <c r="BJ22">
        <f t="shared" si="18"/>
        <v>0.14886363707991523</v>
      </c>
      <c r="EN22">
        <f>Sheet83!FL22</f>
        <v>0.23670913160176649</v>
      </c>
      <c r="EO22">
        <f>Sheet83!FM22</f>
        <v>0.55613498528529404</v>
      </c>
      <c r="EP22">
        <f>Sheet83!FN22</f>
        <v>0.99237659368902775</v>
      </c>
      <c r="EQ22">
        <f>Sheet83!FO22</f>
        <v>0.33646161280420334</v>
      </c>
      <c r="ER22">
        <f>Sheet83!FP22</f>
        <v>1.6251728991864603E-3</v>
      </c>
      <c r="ES22">
        <f>Sheet83!FQ22</f>
        <v>5.7921007290261874E-2</v>
      </c>
      <c r="ET22">
        <f>Sheet83!FR22</f>
        <v>0.63194230687416475</v>
      </c>
      <c r="EU22">
        <f>Sheet83!FS22</f>
        <v>0.73208503376917089</v>
      </c>
      <c r="EV22">
        <f>Sheet83!FT22</f>
        <v>0.2069088851853032</v>
      </c>
      <c r="EW22">
        <f>Sheet83!FU22</f>
        <v>0.6041814851236833</v>
      </c>
      <c r="EZ22">
        <v>5.2411380987022277E-2</v>
      </c>
      <c r="FA22">
        <v>2.6861657386879029E-2</v>
      </c>
      <c r="FB22">
        <v>-5.5921898872259804E-2</v>
      </c>
      <c r="FC22">
        <v>1.7936743798681733E-2</v>
      </c>
      <c r="FD22">
        <v>-6.7405379941925789E-2</v>
      </c>
      <c r="FE22">
        <v>8.2343121798372582E-2</v>
      </c>
      <c r="FF22">
        <v>3.19198069995794E-2</v>
      </c>
      <c r="FG22">
        <v>-0.16478044129183786</v>
      </c>
      <c r="FH22">
        <v>2.2168775854833518E-2</v>
      </c>
      <c r="FI22">
        <v>5.4466233280654863E-2</v>
      </c>
      <c r="FL22">
        <f t="shared" si="15"/>
        <v>0.23665672022077947</v>
      </c>
      <c r="FM22">
        <f t="shared" si="13"/>
        <v>0.55610812362790718</v>
      </c>
      <c r="FN22">
        <f t="shared" si="13"/>
        <v>0.99243251558790002</v>
      </c>
      <c r="FO22">
        <f t="shared" si="13"/>
        <v>0.33644367606040465</v>
      </c>
      <c r="FP22">
        <f t="shared" si="13"/>
        <v>1.6925782791283861E-3</v>
      </c>
      <c r="FQ22">
        <f t="shared" si="13"/>
        <v>5.7838664168463498E-2</v>
      </c>
      <c r="FR22">
        <f t="shared" si="13"/>
        <v>0.63191038706716518</v>
      </c>
      <c r="FS22">
        <f t="shared" si="13"/>
        <v>0.73224981421046276</v>
      </c>
      <c r="FT22">
        <f t="shared" si="13"/>
        <v>0.20688671640944836</v>
      </c>
      <c r="FU22">
        <f t="shared" si="13"/>
        <v>0.60412701889040266</v>
      </c>
    </row>
    <row r="23" spans="1:177">
      <c r="A23">
        <v>22</v>
      </c>
      <c r="B23">
        <f t="array" ref="B23:K32">TRANSPOSE(EN16:EW25)</f>
        <v>0.62627357006839124</v>
      </c>
      <c r="C23">
        <v>0.24307536440583405</v>
      </c>
      <c r="D23">
        <v>5.6335930491798657E-2</v>
      </c>
      <c r="E23">
        <v>0.99116489459985879</v>
      </c>
      <c r="F23">
        <v>0.63031621799052873</v>
      </c>
      <c r="G23">
        <v>0.94510580637810915</v>
      </c>
      <c r="H23">
        <v>0.23670913160176649</v>
      </c>
      <c r="I23">
        <v>0.67365012594939699</v>
      </c>
      <c r="J23">
        <v>0.96763926668854416</v>
      </c>
      <c r="K23">
        <v>0.99789898591322301</v>
      </c>
      <c r="M23">
        <f t="array" ref="M23:M32">TRANSPOSE(EN12:EW12)</f>
        <v>0.79341034496595775</v>
      </c>
      <c r="S23">
        <f>EN16</f>
        <v>0.62627357006839124</v>
      </c>
      <c r="T23">
        <f t="shared" ref="T23:AB32" si="19">EO16</f>
        <v>0.14059547980623241</v>
      </c>
      <c r="U23">
        <f t="shared" si="19"/>
        <v>0.4565129349753223</v>
      </c>
      <c r="V23">
        <f t="shared" si="19"/>
        <v>0.15771260205020934</v>
      </c>
      <c r="W23">
        <f t="shared" si="19"/>
        <v>0.43358315328918673</v>
      </c>
      <c r="X23">
        <f t="shared" si="19"/>
        <v>0.51034848222945051</v>
      </c>
      <c r="Y23">
        <f t="shared" si="19"/>
        <v>0.75274577665200304</v>
      </c>
      <c r="Z23">
        <f t="shared" si="19"/>
        <v>0.95264214442148698</v>
      </c>
      <c r="AA23">
        <f t="shared" si="19"/>
        <v>0.38197667753134079</v>
      </c>
      <c r="AB23">
        <f t="shared" si="19"/>
        <v>0.39034089266176558</v>
      </c>
      <c r="BG23">
        <f t="shared" si="18"/>
        <v>2.9632215666052439E-2</v>
      </c>
      <c r="BH23">
        <f t="shared" si="18"/>
        <v>3.0019111808265737E-2</v>
      </c>
      <c r="BI23">
        <f t="shared" si="18"/>
        <v>4.9502662573176773E-2</v>
      </c>
      <c r="BJ23">
        <f t="shared" si="18"/>
        <v>2.9531003228140128E-2</v>
      </c>
      <c r="BM23">
        <f>0.5*$BL$21*B23*B23</f>
        <v>1.9610929228310407E-6</v>
      </c>
      <c r="BN23">
        <f t="shared" ref="BN23:BV32" si="20">0.5*$BL$21*C23*C23</f>
        <v>2.9542816390514512E-7</v>
      </c>
      <c r="BO23">
        <f t="shared" si="20"/>
        <v>1.5868685321883849E-8</v>
      </c>
      <c r="BP23">
        <f t="shared" si="20"/>
        <v>4.9120392414357469E-6</v>
      </c>
      <c r="BQ23">
        <f t="shared" si="20"/>
        <v>1.986492673309419E-6</v>
      </c>
      <c r="BR23">
        <f t="shared" si="20"/>
        <v>4.4661249262480793E-6</v>
      </c>
      <c r="BS23">
        <f t="shared" si="20"/>
        <v>2.8015606491831204E-7</v>
      </c>
      <c r="BT23">
        <f t="shared" si="20"/>
        <v>2.2690224609581924E-6</v>
      </c>
      <c r="BU23">
        <f t="shared" si="20"/>
        <v>4.6816287521877181E-6</v>
      </c>
      <c r="BV23">
        <f t="shared" si="20"/>
        <v>4.9790119304331946E-6</v>
      </c>
      <c r="BY23">
        <f>$BG$7-$BL$7</f>
        <v>0.16096634929235998</v>
      </c>
      <c r="BZ23">
        <f>$BG$8-$BL$8</f>
        <v>4.1507487647324988E-2</v>
      </c>
      <c r="CA23">
        <f>$BG$9-$BL$9</f>
        <v>8.7229658512398001E-2</v>
      </c>
      <c r="CB23">
        <f>$BG$10-$BL$10</f>
        <v>2.9632215666052439E-2</v>
      </c>
      <c r="CC23">
        <f>$BG$11-$BL$11</f>
        <v>-0.92566755189874572</v>
      </c>
      <c r="CD23">
        <f>$BG$12-$BL$12</f>
        <v>0.20263338267197106</v>
      </c>
      <c r="CE23">
        <f>$BG$13-$BL$13</f>
        <v>8.7044907367249541E-2</v>
      </c>
      <c r="CF23">
        <f>$BG$14-$BL$14</f>
        <v>0.13117128038425915</v>
      </c>
      <c r="CG23">
        <f>$BG$15-$BL$15</f>
        <v>4.5134716476101247E-2</v>
      </c>
      <c r="CH23">
        <f>$BG$16-$BL$16</f>
        <v>0.1403475538810294</v>
      </c>
      <c r="DT23">
        <f t="array" ref="DT23:EC26">TRANSPOSE(DT7:DW16)</f>
        <v>0.16096634929235998</v>
      </c>
      <c r="DU23">
        <v>4.1507487647324988E-2</v>
      </c>
      <c r="DV23">
        <v>8.7229658512398001E-2</v>
      </c>
      <c r="DW23">
        <v>2.9632215666052439E-2</v>
      </c>
      <c r="DX23">
        <v>-0.92566755189874572</v>
      </c>
      <c r="DY23">
        <v>0.20263338267197106</v>
      </c>
      <c r="DZ23">
        <v>8.7044907367249541E-2</v>
      </c>
      <c r="EA23">
        <v>0.13117128038425915</v>
      </c>
      <c r="EB23">
        <v>4.5134716476101247E-2</v>
      </c>
      <c r="EC23">
        <v>0.1403475538810294</v>
      </c>
      <c r="EN23">
        <f>Sheet83!FL23</f>
        <v>0.67365012594939699</v>
      </c>
      <c r="EO23">
        <f>Sheet83!FM23</f>
        <v>0.21111906263416927</v>
      </c>
      <c r="EP23">
        <f>Sheet83!FN23</f>
        <v>0.6948073099307015</v>
      </c>
      <c r="EQ23">
        <f>Sheet83!FO23</f>
        <v>0.96400062220224858</v>
      </c>
      <c r="ER23">
        <f>Sheet83!FP23</f>
        <v>0.53918021530102433</v>
      </c>
      <c r="ES23">
        <f>Sheet83!FQ23</f>
        <v>0.77856048716825599</v>
      </c>
      <c r="ET23">
        <f>Sheet83!FR23</f>
        <v>0.20353697690581282</v>
      </c>
      <c r="EU23">
        <f>Sheet83!FS23</f>
        <v>0.40128515617419602</v>
      </c>
      <c r="EV23">
        <f>Sheet83!FT23</f>
        <v>0.27401168246039775</v>
      </c>
      <c r="EW23">
        <f>Sheet83!FU23</f>
        <v>0.77005133843263351</v>
      </c>
      <c r="EZ23">
        <v>-8.8102652031804993E-2</v>
      </c>
      <c r="FA23">
        <v>1.0331128261561412E-2</v>
      </c>
      <c r="FB23">
        <v>-1.5511965710326595E-2</v>
      </c>
      <c r="FC23">
        <v>6.7972822367151015E-3</v>
      </c>
      <c r="FD23">
        <v>-4.8534359273772268E-3</v>
      </c>
      <c r="FE23">
        <v>5.1067678039015289E-2</v>
      </c>
      <c r="FF23">
        <v>9.3600313292474726E-3</v>
      </c>
      <c r="FG23">
        <v>-5.1235015254668011E-3</v>
      </c>
      <c r="FH23">
        <v>8.322018376205078E-3</v>
      </c>
      <c r="FI23">
        <v>2.7713416952231271E-2</v>
      </c>
      <c r="FL23">
        <f t="shared" si="15"/>
        <v>0.67373822860142885</v>
      </c>
      <c r="FM23">
        <f t="shared" si="13"/>
        <v>0.2111087315059077</v>
      </c>
      <c r="FN23">
        <f t="shared" si="13"/>
        <v>0.69482282189641187</v>
      </c>
      <c r="FO23">
        <f t="shared" si="13"/>
        <v>0.96399382492001184</v>
      </c>
      <c r="FP23">
        <f t="shared" si="13"/>
        <v>0.53918506873695171</v>
      </c>
      <c r="FQ23">
        <f t="shared" si="13"/>
        <v>0.77850941949021701</v>
      </c>
      <c r="FR23">
        <f t="shared" si="13"/>
        <v>0.20352761687448356</v>
      </c>
      <c r="FS23">
        <f t="shared" si="13"/>
        <v>0.40129027967572151</v>
      </c>
      <c r="FT23">
        <f t="shared" si="13"/>
        <v>0.27400336044202156</v>
      </c>
      <c r="FU23">
        <f t="shared" si="13"/>
        <v>0.77002362501568133</v>
      </c>
    </row>
    <row r="24" spans="1:177">
      <c r="A24">
        <v>23</v>
      </c>
      <c r="B24">
        <v>0.14059547980623241</v>
      </c>
      <c r="C24">
        <v>0.91171340847096449</v>
      </c>
      <c r="D24">
        <v>0.55232019017821743</v>
      </c>
      <c r="E24">
        <v>0.96689270945816308</v>
      </c>
      <c r="F24">
        <v>0.29020704228947952</v>
      </c>
      <c r="G24">
        <v>0.50652931683404534</v>
      </c>
      <c r="H24">
        <v>0.55613498528529404</v>
      </c>
      <c r="I24">
        <v>0.21111906263416927</v>
      </c>
      <c r="J24">
        <v>0.26749770449077498</v>
      </c>
      <c r="K24">
        <v>0.58907361656014834</v>
      </c>
      <c r="M24">
        <v>6.5489345656303322E-2</v>
      </c>
      <c r="S24">
        <f t="shared" ref="S24:S32" si="21">EN17</f>
        <v>0.24307536440583405</v>
      </c>
      <c r="T24">
        <f t="shared" si="19"/>
        <v>0.91171340847096449</v>
      </c>
      <c r="U24">
        <f t="shared" si="19"/>
        <v>0.61928656555380057</v>
      </c>
      <c r="V24">
        <f t="shared" si="19"/>
        <v>0.12331818000166102</v>
      </c>
      <c r="W24">
        <f t="shared" si="19"/>
        <v>0.84811193776294991</v>
      </c>
      <c r="X24">
        <f t="shared" si="19"/>
        <v>0.57038046745920834</v>
      </c>
      <c r="Y24">
        <f t="shared" si="19"/>
        <v>3.8491512505546381E-2</v>
      </c>
      <c r="Z24">
        <f t="shared" si="19"/>
        <v>0.4443677217720014</v>
      </c>
      <c r="AA24">
        <f t="shared" si="19"/>
        <v>0.88507146742985021</v>
      </c>
      <c r="AB24">
        <f t="shared" si="19"/>
        <v>0.23360371745057218</v>
      </c>
      <c r="BG24">
        <f t="shared" si="18"/>
        <v>7.433244810125425E-2</v>
      </c>
      <c r="BH24">
        <f t="shared" si="18"/>
        <v>9.0867942287738354E-2</v>
      </c>
      <c r="BI24">
        <f t="shared" si="18"/>
        <v>5.1607021675970893E-2</v>
      </c>
      <c r="BJ24">
        <f t="shared" si="18"/>
        <v>6.2279197342123699E-2</v>
      </c>
      <c r="BM24">
        <f t="shared" ref="BM24:BM32" si="22">0.5*$BL$21*B24*B24</f>
        <v>9.8835444709723527E-8</v>
      </c>
      <c r="BN24">
        <f t="shared" si="20"/>
        <v>4.1561066959287184E-6</v>
      </c>
      <c r="BO24">
        <f t="shared" si="20"/>
        <v>1.5252879623925115E-6</v>
      </c>
      <c r="BP24">
        <f t="shared" si="20"/>
        <v>4.6744075580167393E-6</v>
      </c>
      <c r="BQ24">
        <f t="shared" si="20"/>
        <v>4.2110063697203882E-7</v>
      </c>
      <c r="BR24">
        <f t="shared" si="20"/>
        <v>1.2828597440618236E-6</v>
      </c>
      <c r="BS24">
        <f t="shared" si="20"/>
        <v>1.5464306092913712E-6</v>
      </c>
      <c r="BT24">
        <f t="shared" si="20"/>
        <v>2.2285629303765146E-7</v>
      </c>
      <c r="BU24">
        <f t="shared" si="20"/>
        <v>3.5777510953916989E-7</v>
      </c>
      <c r="BV24">
        <f t="shared" si="20"/>
        <v>1.7350386286362635E-6</v>
      </c>
      <c r="BY24">
        <f>$BH$7-$BM$7</f>
        <v>-0.8233803389736648</v>
      </c>
      <c r="BZ24">
        <f>$BH$8-$BM$8</f>
        <v>4.626343543388213E-2</v>
      </c>
      <c r="CA24">
        <f>$BH$9-$BM$9</f>
        <v>8.3957630187814741E-2</v>
      </c>
      <c r="CB24">
        <f>$BH$10-$BM$10</f>
        <v>3.0019111808265737E-2</v>
      </c>
      <c r="CC24">
        <f>$BH$11-$BM$11</f>
        <v>9.0867942287738354E-2</v>
      </c>
      <c r="CD24">
        <f>$BH$12-$BM$12</f>
        <v>0.28341809256392664</v>
      </c>
      <c r="CE24">
        <f>$BH$13-$BM$13</f>
        <v>3.0365788781273963E-2</v>
      </c>
      <c r="CF24">
        <f>$BH$14-$BM$14</f>
        <v>7.9922027646527546E-2</v>
      </c>
      <c r="CG24">
        <f>$BH$15-$BM$15</f>
        <v>3.6864548376074849E-2</v>
      </c>
      <c r="CH24">
        <f>$BH$16-$BM$16</f>
        <v>0.14170176188816094</v>
      </c>
      <c r="DT24">
        <v>-0.8233803389736648</v>
      </c>
      <c r="DU24">
        <v>4.626343543388213E-2</v>
      </c>
      <c r="DV24">
        <v>8.3957630187814741E-2</v>
      </c>
      <c r="DW24">
        <v>3.0019111808265737E-2</v>
      </c>
      <c r="DX24">
        <v>9.0867942287738354E-2</v>
      </c>
      <c r="DY24">
        <v>0.28341809256392664</v>
      </c>
      <c r="DZ24">
        <v>3.0365788781273963E-2</v>
      </c>
      <c r="EA24">
        <v>7.9922027646527546E-2</v>
      </c>
      <c r="EB24">
        <v>3.6864548376074849E-2</v>
      </c>
      <c r="EC24">
        <v>0.14170176188816094</v>
      </c>
      <c r="EN24">
        <f>Sheet83!FL24</f>
        <v>0.96763926668854416</v>
      </c>
      <c r="EO24">
        <f>Sheet83!FM24</f>
        <v>0.26749770449077498</v>
      </c>
      <c r="EP24">
        <f>Sheet83!FN24</f>
        <v>0.89294764495185086</v>
      </c>
      <c r="EQ24">
        <f>Sheet83!FO24</f>
        <v>0.12826714418125512</v>
      </c>
      <c r="ER24">
        <f>Sheet83!FP24</f>
        <v>0.53583402865290342</v>
      </c>
      <c r="ES24">
        <f>Sheet83!FQ24</f>
        <v>0.88655220618853614</v>
      </c>
      <c r="ET24">
        <f>Sheet83!FR24</f>
        <v>0.54446600339934292</v>
      </c>
      <c r="EU24">
        <f>Sheet83!FS24</f>
        <v>0.74421183237192867</v>
      </c>
      <c r="EV24">
        <f>Sheet83!FT24</f>
        <v>0.12061702597733716</v>
      </c>
      <c r="EW24">
        <f>Sheet83!FU24</f>
        <v>0.878640248890454</v>
      </c>
      <c r="EZ24">
        <v>-5.6020516643691891E-2</v>
      </c>
      <c r="FA24">
        <v>2.665992043427956E-2</v>
      </c>
      <c r="FB24">
        <v>-0.1191372763605691</v>
      </c>
      <c r="FC24">
        <v>1.7928442146539783E-2</v>
      </c>
      <c r="FD24">
        <v>-0.16016755498187921</v>
      </c>
      <c r="FE24">
        <v>0.12695677530372104</v>
      </c>
      <c r="FF24">
        <v>3.2914542225139808E-2</v>
      </c>
      <c r="FG24">
        <v>3.3742740801505716E-2</v>
      </c>
      <c r="FH24">
        <v>2.2765930293883328E-2</v>
      </c>
      <c r="FI24">
        <v>7.435699678107098E-2</v>
      </c>
      <c r="FL24">
        <f t="shared" si="15"/>
        <v>0.96769528720518783</v>
      </c>
      <c r="FM24">
        <f t="shared" si="13"/>
        <v>0.26747104457034071</v>
      </c>
      <c r="FN24">
        <f t="shared" si="13"/>
        <v>0.89306678222821145</v>
      </c>
      <c r="FO24">
        <f t="shared" si="13"/>
        <v>0.12824921573910858</v>
      </c>
      <c r="FP24">
        <f t="shared" si="13"/>
        <v>0.53599419620788524</v>
      </c>
      <c r="FQ24">
        <f t="shared" si="13"/>
        <v>0.88642524941323242</v>
      </c>
      <c r="FR24">
        <f t="shared" si="13"/>
        <v>0.54443308885711783</v>
      </c>
      <c r="FS24">
        <f t="shared" si="13"/>
        <v>0.74417808963112719</v>
      </c>
      <c r="FT24">
        <f t="shared" si="13"/>
        <v>0.12059426004704328</v>
      </c>
      <c r="FU24">
        <f t="shared" si="13"/>
        <v>0.87856589189367296</v>
      </c>
    </row>
    <row r="25" spans="1:177">
      <c r="A25">
        <v>24</v>
      </c>
      <c r="B25">
        <v>0.4565129349753223</v>
      </c>
      <c r="C25">
        <v>0.61928656555380057</v>
      </c>
      <c r="D25">
        <v>2.7541048903577597E-2</v>
      </c>
      <c r="E25">
        <v>0.88318146969493183</v>
      </c>
      <c r="F25">
        <v>0.77805839100023777</v>
      </c>
      <c r="G25">
        <v>0.4546067044175463</v>
      </c>
      <c r="H25">
        <v>0.99237659368902775</v>
      </c>
      <c r="I25">
        <v>0.6948073099307015</v>
      </c>
      <c r="J25">
        <v>0.89294764495185086</v>
      </c>
      <c r="K25">
        <v>0.72240706216382666</v>
      </c>
      <c r="M25">
        <v>0.13779117210050404</v>
      </c>
      <c r="S25">
        <f t="shared" si="21"/>
        <v>5.6335930491798657E-2</v>
      </c>
      <c r="T25">
        <f t="shared" si="19"/>
        <v>0.55232019017821743</v>
      </c>
      <c r="U25">
        <f t="shared" si="19"/>
        <v>2.7541048903577597E-2</v>
      </c>
      <c r="V25">
        <f t="shared" si="19"/>
        <v>1.0757669353728327E-2</v>
      </c>
      <c r="W25">
        <f t="shared" si="19"/>
        <v>0.37420731306427624</v>
      </c>
      <c r="X25">
        <f t="shared" si="19"/>
        <v>0.79121419897972645</v>
      </c>
      <c r="Y25">
        <f t="shared" si="19"/>
        <v>0.49265641934310506</v>
      </c>
      <c r="Z25">
        <f t="shared" si="19"/>
        <v>0.86856347392439681</v>
      </c>
      <c r="AA25">
        <f t="shared" si="19"/>
        <v>0.72224469465218699</v>
      </c>
      <c r="AB25">
        <f t="shared" si="19"/>
        <v>0.66386128243215003</v>
      </c>
      <c r="BG25">
        <f t="shared" si="18"/>
        <v>0.20263338267197106</v>
      </c>
      <c r="BH25">
        <f t="shared" si="18"/>
        <v>0.28341809256392664</v>
      </c>
      <c r="BI25">
        <f t="shared" si="18"/>
        <v>0.15220352192601216</v>
      </c>
      <c r="BJ25">
        <f t="shared" si="18"/>
        <v>0.17683227173171087</v>
      </c>
      <c r="BM25">
        <f t="shared" si="22"/>
        <v>1.0420202989989143E-6</v>
      </c>
      <c r="BN25">
        <f t="shared" si="20"/>
        <v>1.9175792513771091E-6</v>
      </c>
      <c r="BO25">
        <f t="shared" si="20"/>
        <v>3.7925468735462643E-9</v>
      </c>
      <c r="BP25">
        <f t="shared" si="20"/>
        <v>3.9000475420624998E-6</v>
      </c>
      <c r="BQ25">
        <f t="shared" si="20"/>
        <v>3.0268742990293944E-6</v>
      </c>
      <c r="BR25">
        <f t="shared" si="20"/>
        <v>1.0333362785069117E-6</v>
      </c>
      <c r="BS25">
        <f t="shared" si="20"/>
        <v>4.9240565185091888E-6</v>
      </c>
      <c r="BT25">
        <f t="shared" si="20"/>
        <v>2.4137859896656899E-6</v>
      </c>
      <c r="BU25">
        <f t="shared" si="20"/>
        <v>3.9867774831252841E-6</v>
      </c>
      <c r="BV25">
        <f t="shared" si="20"/>
        <v>2.609359817320855E-6</v>
      </c>
      <c r="BY25">
        <f>$BI$7-$BN$7</f>
        <v>0.16204543545197314</v>
      </c>
      <c r="BZ25">
        <f>$BI$8-$BN$8</f>
        <v>7.4760240221783861E-2</v>
      </c>
      <c r="CA25">
        <f>$BI$9-$BN$9</f>
        <v>0.12967779364322854</v>
      </c>
      <c r="CB25">
        <f>$BI$10-$BN$10</f>
        <v>4.9502662573176773E-2</v>
      </c>
      <c r="CC25">
        <f>$BI$11-$BN$11</f>
        <v>5.1607021675970893E-2</v>
      </c>
      <c r="CD25">
        <f>$BI$12-$BN$12</f>
        <v>0.15220352192601216</v>
      </c>
      <c r="CE25">
        <f>$BI$13-$BN$13</f>
        <v>8.1797890232096326E-2</v>
      </c>
      <c r="CF25">
        <f>$BI$14-$BN$14</f>
        <v>-0.8768150041132462</v>
      </c>
      <c r="CG25">
        <f>$BI$15-$BN$15</f>
        <v>6.0487618528567551E-2</v>
      </c>
      <c r="CH25">
        <f>$BI$16-$BN$16</f>
        <v>0.11473281986043678</v>
      </c>
      <c r="DT25">
        <v>0.16204543545197314</v>
      </c>
      <c r="DU25">
        <v>7.4760240221783861E-2</v>
      </c>
      <c r="DV25">
        <v>0.12967779364322854</v>
      </c>
      <c r="DW25">
        <v>4.9502662573176773E-2</v>
      </c>
      <c r="DX25">
        <v>5.1607021675970893E-2</v>
      </c>
      <c r="DY25">
        <v>0.15220352192601216</v>
      </c>
      <c r="DZ25">
        <v>8.1797890232096326E-2</v>
      </c>
      <c r="EA25">
        <v>-0.8768150041132462</v>
      </c>
      <c r="EB25">
        <v>6.0487618528567551E-2</v>
      </c>
      <c r="EC25">
        <v>0.11473281986043678</v>
      </c>
      <c r="EN25">
        <f>Sheet83!FL25</f>
        <v>0.99789898591322301</v>
      </c>
      <c r="EO25">
        <f>Sheet83!FM25</f>
        <v>0.58907361656014834</v>
      </c>
      <c r="EP25">
        <f>Sheet83!FN25</f>
        <v>0.72240706216382666</v>
      </c>
      <c r="EQ25">
        <f>Sheet83!FO25</f>
        <v>0.12045355493736461</v>
      </c>
      <c r="ER25">
        <f>Sheet83!FP25</f>
        <v>0.1516318570848933</v>
      </c>
      <c r="ES25">
        <f>Sheet83!FQ25</f>
        <v>0.53378834393560859</v>
      </c>
      <c r="ET25">
        <f>Sheet83!FR25</f>
        <v>0.2349667590450765</v>
      </c>
      <c r="EU25">
        <f>Sheet83!FS25</f>
        <v>0.14523310928987521</v>
      </c>
      <c r="EV25">
        <f>Sheet83!FT25</f>
        <v>0.2401267460918734</v>
      </c>
      <c r="EW25">
        <f>Sheet83!FU25</f>
        <v>0.63188174238351802</v>
      </c>
      <c r="EZ25">
        <v>-4.9442220735383506E-2</v>
      </c>
      <c r="FA25">
        <v>2.8039341627055049E-2</v>
      </c>
      <c r="FB25">
        <v>-0.14113901003010132</v>
      </c>
      <c r="FC25">
        <v>1.8528913859735714E-2</v>
      </c>
      <c r="FD25">
        <v>-2.0428253216822859E-2</v>
      </c>
      <c r="FE25">
        <v>0.11267543105391882</v>
      </c>
      <c r="FF25">
        <v>2.8427665146698252E-2</v>
      </c>
      <c r="FG25">
        <v>-6.4053303079614848E-2</v>
      </c>
      <c r="FH25">
        <v>2.2070747995454828E-2</v>
      </c>
      <c r="FI25">
        <v>6.5320687379059855E-2</v>
      </c>
      <c r="FL25">
        <f t="shared" si="15"/>
        <v>0.99794842813395834</v>
      </c>
      <c r="FM25">
        <f t="shared" si="13"/>
        <v>0.58904557721852124</v>
      </c>
      <c r="FN25">
        <f t="shared" si="13"/>
        <v>0.72254820117385676</v>
      </c>
      <c r="FO25">
        <f t="shared" si="13"/>
        <v>0.12043502602350487</v>
      </c>
      <c r="FP25">
        <f t="shared" si="13"/>
        <v>0.15165228533811012</v>
      </c>
      <c r="FQ25">
        <f t="shared" si="13"/>
        <v>0.53367566850455472</v>
      </c>
      <c r="FR25">
        <f t="shared" si="13"/>
        <v>0.23493833137992981</v>
      </c>
      <c r="FS25">
        <f t="shared" si="13"/>
        <v>0.14529716259295483</v>
      </c>
      <c r="FT25">
        <f t="shared" si="13"/>
        <v>0.24010467534387794</v>
      </c>
      <c r="FU25">
        <f t="shared" si="13"/>
        <v>0.63181642169613894</v>
      </c>
    </row>
    <row r="26" spans="1:177">
      <c r="A26">
        <v>25</v>
      </c>
      <c r="B26">
        <v>0.15771260205020934</v>
      </c>
      <c r="C26">
        <v>0.12331818000166102</v>
      </c>
      <c r="D26">
        <v>1.0757669353728327E-2</v>
      </c>
      <c r="E26">
        <v>0.92268182428440604</v>
      </c>
      <c r="F26">
        <v>0.66123781847754726</v>
      </c>
      <c r="G26">
        <v>0.75258699795280781</v>
      </c>
      <c r="H26">
        <v>0.33646161280420334</v>
      </c>
      <c r="I26">
        <v>0.96400062220224858</v>
      </c>
      <c r="J26">
        <v>0.12826714418125512</v>
      </c>
      <c r="K26">
        <v>0.12045355493736461</v>
      </c>
      <c r="M26">
        <v>0.28963590367776648</v>
      </c>
      <c r="S26">
        <f t="shared" si="21"/>
        <v>0.99116489459985879</v>
      </c>
      <c r="T26">
        <f t="shared" si="19"/>
        <v>0.96689270945816308</v>
      </c>
      <c r="U26">
        <f t="shared" si="19"/>
        <v>0.88318146969493183</v>
      </c>
      <c r="V26">
        <f t="shared" si="19"/>
        <v>0.92268182428440604</v>
      </c>
      <c r="W26">
        <f t="shared" si="19"/>
        <v>0.35599730004729441</v>
      </c>
      <c r="X26">
        <f t="shared" si="19"/>
        <v>0.81150569916023174</v>
      </c>
      <c r="Y26">
        <f t="shared" si="19"/>
        <v>0.65050405748463835</v>
      </c>
      <c r="Z26">
        <f t="shared" si="19"/>
        <v>0.7926472481217105</v>
      </c>
      <c r="AA26">
        <f t="shared" si="19"/>
        <v>0.80866822445863362</v>
      </c>
      <c r="AB26">
        <f t="shared" si="19"/>
        <v>0.61285649076489346</v>
      </c>
      <c r="BG26">
        <f t="shared" si="18"/>
        <v>8.7044907367249541E-2</v>
      </c>
      <c r="BH26">
        <f t="shared" si="18"/>
        <v>3.0365788781273963E-2</v>
      </c>
      <c r="BI26">
        <f t="shared" si="18"/>
        <v>8.1797890232096326E-2</v>
      </c>
      <c r="BJ26">
        <f t="shared" si="18"/>
        <v>4.2708936476051042E-2</v>
      </c>
      <c r="BM26">
        <f t="shared" si="22"/>
        <v>1.2436632422723851E-7</v>
      </c>
      <c r="BN26">
        <f t="shared" si="20"/>
        <v>7.6036867594610341E-8</v>
      </c>
      <c r="BO26">
        <f t="shared" si="20"/>
        <v>5.7863724962072821E-10</v>
      </c>
      <c r="BP26">
        <f t="shared" si="20"/>
        <v>4.2567087443239984E-6</v>
      </c>
      <c r="BQ26">
        <f t="shared" si="20"/>
        <v>2.186177262924729E-6</v>
      </c>
      <c r="BR26">
        <f t="shared" si="20"/>
        <v>2.8319359474380981E-6</v>
      </c>
      <c r="BS26">
        <f t="shared" si="20"/>
        <v>5.6603208445402828E-7</v>
      </c>
      <c r="BT26">
        <f t="shared" si="20"/>
        <v>4.6464859980316118E-6</v>
      </c>
      <c r="BU26">
        <f t="shared" si="20"/>
        <v>8.2262301382074453E-8</v>
      </c>
      <c r="BV26">
        <f t="shared" si="20"/>
        <v>7.2545294485243563E-8</v>
      </c>
      <c r="BY26">
        <f>$BJ$7-$BO$7</f>
        <v>0.28072703062787396</v>
      </c>
      <c r="BZ26">
        <f>$BJ$8-$BO$8</f>
        <v>4.5054062432280904E-2</v>
      </c>
      <c r="CA26">
        <f>$BJ$9-$BO$9</f>
        <v>-0.85113636292008477</v>
      </c>
      <c r="CB26">
        <f>$BJ$10-$BO$10</f>
        <v>2.9531003228140128E-2</v>
      </c>
      <c r="CC26">
        <f>$BJ$11-$BO$11</f>
        <v>6.2279197342123699E-2</v>
      </c>
      <c r="CD26">
        <f>$BJ$12-$BO$12</f>
        <v>0.17683227173171087</v>
      </c>
      <c r="CE26">
        <f>$BJ$13-$BO$13</f>
        <v>4.2708936476051042E-2</v>
      </c>
      <c r="CF26">
        <f>$BJ$14-$BO$14</f>
        <v>8.43060245171596E-2</v>
      </c>
      <c r="CG26">
        <f>$BJ$15-$BO$15</f>
        <v>3.0627905700249855E-2</v>
      </c>
      <c r="CH26">
        <f>$BJ$16-$BO$16</f>
        <v>9.9069930864494657E-2</v>
      </c>
      <c r="DT26">
        <v>0.28072703062787396</v>
      </c>
      <c r="DU26">
        <v>4.5054062432280904E-2</v>
      </c>
      <c r="DV26">
        <v>-0.85113636292008477</v>
      </c>
      <c r="DW26">
        <v>2.9531003228140128E-2</v>
      </c>
      <c r="DX26">
        <v>6.2279197342123699E-2</v>
      </c>
      <c r="DY26">
        <v>0.17683227173171087</v>
      </c>
      <c r="DZ26">
        <v>4.2708936476051042E-2</v>
      </c>
      <c r="EA26">
        <v>8.43060245171596E-2</v>
      </c>
      <c r="EB26">
        <v>3.0627905700249855E-2</v>
      </c>
      <c r="EC26">
        <v>9.9069930864494657E-2</v>
      </c>
    </row>
    <row r="27" spans="1:177">
      <c r="A27">
        <v>26</v>
      </c>
      <c r="B27">
        <v>0.43358315328918673</v>
      </c>
      <c r="C27">
        <v>0.84811193776294991</v>
      </c>
      <c r="D27">
        <v>0.37420731306427624</v>
      </c>
      <c r="E27">
        <v>0.35599730004729441</v>
      </c>
      <c r="F27">
        <v>0.49863700053233229</v>
      </c>
      <c r="G27">
        <v>0.46176388921511302</v>
      </c>
      <c r="H27">
        <v>1.6251728991864603E-3</v>
      </c>
      <c r="I27">
        <v>0.53918021530102433</v>
      </c>
      <c r="J27">
        <v>0.53583402865290342</v>
      </c>
      <c r="K27">
        <v>0.1516318570848933</v>
      </c>
      <c r="M27">
        <v>0.80498956306345215</v>
      </c>
      <c r="S27">
        <f t="shared" si="21"/>
        <v>0.63031621799052873</v>
      </c>
      <c r="T27">
        <f t="shared" si="19"/>
        <v>0.29020704228947952</v>
      </c>
      <c r="U27">
        <f t="shared" si="19"/>
        <v>0.77805839100023777</v>
      </c>
      <c r="V27">
        <f t="shared" si="19"/>
        <v>0.66123781847754726</v>
      </c>
      <c r="W27">
        <f t="shared" si="19"/>
        <v>0.49863700053233229</v>
      </c>
      <c r="X27">
        <f t="shared" si="19"/>
        <v>0.45639303844815804</v>
      </c>
      <c r="Y27">
        <f t="shared" si="19"/>
        <v>0.32782184122441599</v>
      </c>
      <c r="Z27">
        <f t="shared" si="19"/>
        <v>0.54542122051265629</v>
      </c>
      <c r="AA27">
        <f t="shared" si="19"/>
        <v>0.38547743154309133</v>
      </c>
      <c r="AB27">
        <f t="shared" si="19"/>
        <v>0.10126549618375098</v>
      </c>
      <c r="BG27">
        <f t="shared" si="18"/>
        <v>0.13117128038425915</v>
      </c>
      <c r="BH27">
        <f t="shared" si="18"/>
        <v>7.9922027646527546E-2</v>
      </c>
      <c r="BI27">
        <f t="shared" si="18"/>
        <v>0.12318499588675383</v>
      </c>
      <c r="BJ27">
        <f t="shared" si="18"/>
        <v>8.43060245171596E-2</v>
      </c>
      <c r="BM27">
        <f t="shared" si="22"/>
        <v>9.3997175408097204E-7</v>
      </c>
      <c r="BN27">
        <f t="shared" si="20"/>
        <v>3.5964692948801295E-6</v>
      </c>
      <c r="BO27">
        <f t="shared" si="20"/>
        <v>7.0015556575392629E-7</v>
      </c>
      <c r="BP27">
        <f t="shared" si="20"/>
        <v>6.3367038820481682E-7</v>
      </c>
      <c r="BQ27">
        <f t="shared" si="20"/>
        <v>1.2431942914994059E-6</v>
      </c>
      <c r="BR27">
        <f t="shared" si="20"/>
        <v>1.0661294469153359E-6</v>
      </c>
      <c r="BS27">
        <f t="shared" si="20"/>
        <v>1.3205934761250625E-11</v>
      </c>
      <c r="BT27">
        <f t="shared" si="20"/>
        <v>1.4535765228602948E-6</v>
      </c>
      <c r="BU27">
        <f t="shared" si="20"/>
        <v>1.4355905313120028E-6</v>
      </c>
      <c r="BV27">
        <f t="shared" si="20"/>
        <v>1.1496110041506753E-7</v>
      </c>
    </row>
    <row r="28" spans="1:177">
      <c r="A28">
        <v>27</v>
      </c>
      <c r="B28">
        <v>0.51034848222945051</v>
      </c>
      <c r="C28">
        <v>0.57038046745920834</v>
      </c>
      <c r="D28">
        <v>0.79121419897972645</v>
      </c>
      <c r="E28">
        <v>0.81150569916023174</v>
      </c>
      <c r="F28">
        <v>0.45639303844815804</v>
      </c>
      <c r="G28">
        <v>0.95766163972342577</v>
      </c>
      <c r="H28">
        <v>5.7921007290261874E-2</v>
      </c>
      <c r="I28">
        <v>0.77856048716825599</v>
      </c>
      <c r="J28">
        <v>0.88655220618853614</v>
      </c>
      <c r="K28">
        <v>0.53378834393560859</v>
      </c>
      <c r="M28">
        <v>0.87163283822434701</v>
      </c>
      <c r="S28">
        <f t="shared" si="21"/>
        <v>0.94510580637810915</v>
      </c>
      <c r="T28">
        <f t="shared" si="19"/>
        <v>0.50652931683404534</v>
      </c>
      <c r="U28">
        <f t="shared" si="19"/>
        <v>0.4546067044175463</v>
      </c>
      <c r="V28">
        <f t="shared" si="19"/>
        <v>0.75258699795280781</v>
      </c>
      <c r="W28">
        <f t="shared" si="19"/>
        <v>0.46176388921511302</v>
      </c>
      <c r="X28">
        <f t="shared" si="19"/>
        <v>0.95766163972342577</v>
      </c>
      <c r="Y28">
        <f t="shared" si="19"/>
        <v>0.35276068193025195</v>
      </c>
      <c r="Z28">
        <f t="shared" si="19"/>
        <v>0.86316645035085493</v>
      </c>
      <c r="AA28">
        <f t="shared" si="19"/>
        <v>0.13907985863884523</v>
      </c>
      <c r="AB28">
        <f t="shared" si="19"/>
        <v>0.98785040994207274</v>
      </c>
      <c r="BG28">
        <f t="shared" si="18"/>
        <v>4.5134716476101247E-2</v>
      </c>
      <c r="BH28">
        <f t="shared" si="18"/>
        <v>3.6864548376074849E-2</v>
      </c>
      <c r="BI28">
        <f t="shared" si="18"/>
        <v>6.0487618528567551E-2</v>
      </c>
      <c r="BJ28">
        <f t="shared" si="18"/>
        <v>3.0627905700249855E-2</v>
      </c>
      <c r="BM28">
        <f t="shared" si="22"/>
        <v>1.3022778665695189E-6</v>
      </c>
      <c r="BN28">
        <f t="shared" si="20"/>
        <v>1.6266693882949252E-6</v>
      </c>
      <c r="BO28">
        <f t="shared" si="20"/>
        <v>3.1300995433356508E-6</v>
      </c>
      <c r="BP28">
        <f t="shared" si="20"/>
        <v>3.2927074988476828E-6</v>
      </c>
      <c r="BQ28">
        <f t="shared" si="20"/>
        <v>1.0414730277197095E-6</v>
      </c>
      <c r="BR28">
        <f t="shared" si="20"/>
        <v>4.5855790809888035E-6</v>
      </c>
      <c r="BS28">
        <f t="shared" si="20"/>
        <v>1.6774215427592847E-8</v>
      </c>
      <c r="BT28">
        <f t="shared" si="20"/>
        <v>3.030782160898361E-6</v>
      </c>
      <c r="BU28">
        <f t="shared" si="20"/>
        <v>3.929874071488804E-6</v>
      </c>
      <c r="BV28">
        <f t="shared" si="20"/>
        <v>1.424649980607598E-6</v>
      </c>
    </row>
    <row r="29" spans="1:177">
      <c r="A29">
        <v>28</v>
      </c>
      <c r="B29">
        <v>0.75274577665200304</v>
      </c>
      <c r="C29">
        <v>3.8491512505546381E-2</v>
      </c>
      <c r="D29">
        <v>0.49265641934310506</v>
      </c>
      <c r="E29">
        <v>0.65050405748463835</v>
      </c>
      <c r="F29">
        <v>0.32782184122441599</v>
      </c>
      <c r="G29">
        <v>0.35276068193025195</v>
      </c>
      <c r="H29">
        <v>0.63194230687416475</v>
      </c>
      <c r="I29">
        <v>0.20353697690581282</v>
      </c>
      <c r="J29">
        <v>0.54446600339934292</v>
      </c>
      <c r="K29">
        <v>0.2349667590450765</v>
      </c>
      <c r="M29">
        <v>0.41165795956930118</v>
      </c>
      <c r="S29">
        <f t="shared" si="21"/>
        <v>0.23670913160176649</v>
      </c>
      <c r="T29">
        <f t="shared" si="19"/>
        <v>0.55613498528529404</v>
      </c>
      <c r="U29">
        <f t="shared" si="19"/>
        <v>0.99237659368902775</v>
      </c>
      <c r="V29">
        <f t="shared" si="19"/>
        <v>0.33646161280420334</v>
      </c>
      <c r="W29">
        <f t="shared" si="19"/>
        <v>1.6251728991864603E-3</v>
      </c>
      <c r="X29">
        <f t="shared" si="19"/>
        <v>5.7921007290261874E-2</v>
      </c>
      <c r="Y29">
        <f t="shared" si="19"/>
        <v>0.63194230687416475</v>
      </c>
      <c r="Z29">
        <f t="shared" si="19"/>
        <v>0.73208503376917089</v>
      </c>
      <c r="AA29">
        <f t="shared" si="19"/>
        <v>0.2069088851853032</v>
      </c>
      <c r="AB29">
        <f t="shared" si="19"/>
        <v>0.6041814851236833</v>
      </c>
      <c r="BG29">
        <f t="shared" si="18"/>
        <v>0.1403475538810294</v>
      </c>
      <c r="BH29">
        <f t="shared" si="18"/>
        <v>0.14170176188816094</v>
      </c>
      <c r="BI29">
        <f t="shared" si="18"/>
        <v>0.11473281986043678</v>
      </c>
      <c r="BJ29">
        <f t="shared" si="18"/>
        <v>9.9069930864494657E-2</v>
      </c>
      <c r="BM29">
        <f t="shared" si="22"/>
        <v>2.8331310213371363E-6</v>
      </c>
      <c r="BN29">
        <f t="shared" si="20"/>
        <v>7.4079826748231677E-9</v>
      </c>
      <c r="BO29">
        <f t="shared" si="20"/>
        <v>1.213551737599847E-6</v>
      </c>
      <c r="BP29">
        <f t="shared" si="20"/>
        <v>2.1157776440198883E-6</v>
      </c>
      <c r="BQ29">
        <f t="shared" si="20"/>
        <v>5.3733579791883113E-7</v>
      </c>
      <c r="BR29">
        <f t="shared" si="20"/>
        <v>6.2220049357948196E-7</v>
      </c>
      <c r="BS29">
        <f t="shared" si="20"/>
        <v>1.9967553960872051E-6</v>
      </c>
      <c r="BT29">
        <f t="shared" si="20"/>
        <v>2.0713650483978694E-7</v>
      </c>
      <c r="BU29">
        <f t="shared" si="20"/>
        <v>1.4822161442882666E-6</v>
      </c>
      <c r="BV29">
        <f t="shared" si="20"/>
        <v>2.7604688928073523E-7</v>
      </c>
    </row>
    <row r="30" spans="1:177">
      <c r="A30">
        <v>29</v>
      </c>
      <c r="B30">
        <v>0.95264214442148698</v>
      </c>
      <c r="C30">
        <v>0.4443677217720014</v>
      </c>
      <c r="D30">
        <v>0.86856347392439681</v>
      </c>
      <c r="E30">
        <v>0.7926472481217105</v>
      </c>
      <c r="F30">
        <v>0.54542122051265629</v>
      </c>
      <c r="G30">
        <v>0.86316645035085493</v>
      </c>
      <c r="H30">
        <v>0.73208503376917089</v>
      </c>
      <c r="I30">
        <v>0.40128515617419602</v>
      </c>
      <c r="J30">
        <v>0.74421183237192867</v>
      </c>
      <c r="K30">
        <v>0.14523310928987521</v>
      </c>
      <c r="M30">
        <v>5.5605889525998771E-2</v>
      </c>
      <c r="S30">
        <f t="shared" si="21"/>
        <v>0.67365012594939699</v>
      </c>
      <c r="T30">
        <f t="shared" si="19"/>
        <v>0.21111906263416927</v>
      </c>
      <c r="U30">
        <f t="shared" si="19"/>
        <v>0.6948073099307015</v>
      </c>
      <c r="V30">
        <f t="shared" si="19"/>
        <v>0.96400062220224858</v>
      </c>
      <c r="W30">
        <f t="shared" si="19"/>
        <v>0.53918021530102433</v>
      </c>
      <c r="X30">
        <f t="shared" si="19"/>
        <v>0.77856048716825599</v>
      </c>
      <c r="Y30">
        <f t="shared" si="19"/>
        <v>0.20353697690581282</v>
      </c>
      <c r="Z30">
        <f t="shared" si="19"/>
        <v>0.40128515617419602</v>
      </c>
      <c r="AA30">
        <f t="shared" si="19"/>
        <v>0.27401168246039775</v>
      </c>
      <c r="AB30">
        <f t="shared" si="19"/>
        <v>0.77005133843263351</v>
      </c>
      <c r="BM30">
        <f t="shared" si="22"/>
        <v>4.537635276639847E-6</v>
      </c>
      <c r="BN30">
        <f t="shared" si="20"/>
        <v>9.8731336076419443E-7</v>
      </c>
      <c r="BO30">
        <f t="shared" si="20"/>
        <v>3.7720125411780824E-6</v>
      </c>
      <c r="BP30">
        <f t="shared" si="20"/>
        <v>3.1414482997746028E-6</v>
      </c>
      <c r="BQ30">
        <f t="shared" si="20"/>
        <v>1.4874215389275783E-6</v>
      </c>
      <c r="BR30">
        <f t="shared" si="20"/>
        <v>3.7252816050564749E-6</v>
      </c>
      <c r="BS30">
        <f t="shared" si="20"/>
        <v>2.6797424833440406E-6</v>
      </c>
      <c r="BT30">
        <f t="shared" si="20"/>
        <v>8.0514888282874445E-7</v>
      </c>
      <c r="BU30">
        <f t="shared" si="20"/>
        <v>2.7692562572119187E-6</v>
      </c>
      <c r="BV30">
        <f t="shared" si="20"/>
        <v>1.0546328017002419E-7</v>
      </c>
    </row>
    <row r="31" spans="1:177">
      <c r="A31">
        <v>30</v>
      </c>
      <c r="B31">
        <v>0.38197667753134079</v>
      </c>
      <c r="C31">
        <v>0.88507146742985021</v>
      </c>
      <c r="D31">
        <v>0.72224469465218699</v>
      </c>
      <c r="E31">
        <v>0.80866822445863362</v>
      </c>
      <c r="F31">
        <v>0.38547743154309133</v>
      </c>
      <c r="G31">
        <v>0.13907985863884523</v>
      </c>
      <c r="H31">
        <v>0.2069088851853032</v>
      </c>
      <c r="I31">
        <v>0.27401168246039775</v>
      </c>
      <c r="J31">
        <v>0.12061702597733716</v>
      </c>
      <c r="K31">
        <v>0.2401267460918734</v>
      </c>
      <c r="M31">
        <v>0.22604139611154672</v>
      </c>
      <c r="S31">
        <f t="shared" si="21"/>
        <v>0.96763926668854416</v>
      </c>
      <c r="T31">
        <f t="shared" si="19"/>
        <v>0.26749770449077498</v>
      </c>
      <c r="U31">
        <f t="shared" si="19"/>
        <v>0.89294764495185086</v>
      </c>
      <c r="V31">
        <f t="shared" si="19"/>
        <v>0.12826714418125512</v>
      </c>
      <c r="W31">
        <f t="shared" si="19"/>
        <v>0.53583402865290342</v>
      </c>
      <c r="X31">
        <f t="shared" si="19"/>
        <v>0.88655220618853614</v>
      </c>
      <c r="Y31">
        <f t="shared" si="19"/>
        <v>0.54446600339934292</v>
      </c>
      <c r="Z31">
        <f t="shared" si="19"/>
        <v>0.74421183237192867</v>
      </c>
      <c r="AA31">
        <f t="shared" si="19"/>
        <v>0.12061702597733716</v>
      </c>
      <c r="AB31">
        <f t="shared" si="19"/>
        <v>0.878640248890454</v>
      </c>
      <c r="BM31">
        <f t="shared" si="22"/>
        <v>7.2953091088940954E-7</v>
      </c>
      <c r="BN31">
        <f t="shared" si="20"/>
        <v>3.916757512292142E-6</v>
      </c>
      <c r="BO31">
        <f t="shared" si="20"/>
        <v>2.6081869947661543E-6</v>
      </c>
      <c r="BP31">
        <f t="shared" si="20"/>
        <v>3.2697214862453952E-6</v>
      </c>
      <c r="BQ31">
        <f t="shared" si="20"/>
        <v>7.4296425114529341E-7</v>
      </c>
      <c r="BR31">
        <f t="shared" si="20"/>
        <v>9.6716035395005859E-8</v>
      </c>
      <c r="BS31">
        <f t="shared" si="20"/>
        <v>2.1405643384312493E-7</v>
      </c>
      <c r="BT31">
        <f t="shared" si="20"/>
        <v>3.754120106238893E-7</v>
      </c>
      <c r="BU31">
        <f t="shared" si="20"/>
        <v>7.2742334778088142E-8</v>
      </c>
      <c r="BV31">
        <f t="shared" si="20"/>
        <v>2.8830427094335519E-7</v>
      </c>
    </row>
    <row r="32" spans="1:177">
      <c r="A32">
        <v>31</v>
      </c>
      <c r="B32">
        <v>0.39034089266176558</v>
      </c>
      <c r="C32">
        <v>0.23360371745057218</v>
      </c>
      <c r="D32">
        <v>0.66386128243215003</v>
      </c>
      <c r="E32">
        <v>0.61285649076489346</v>
      </c>
      <c r="F32">
        <v>0.10126549618375098</v>
      </c>
      <c r="G32">
        <v>0.98785040994207274</v>
      </c>
      <c r="H32">
        <v>0.6041814851236833</v>
      </c>
      <c r="I32">
        <v>0.77005133843263351</v>
      </c>
      <c r="J32">
        <v>0.878640248890454</v>
      </c>
      <c r="K32">
        <v>0.63188174238351802</v>
      </c>
      <c r="M32">
        <v>0.64860215610892347</v>
      </c>
      <c r="S32">
        <f t="shared" si="21"/>
        <v>0.99789898591322301</v>
      </c>
      <c r="T32">
        <f t="shared" si="19"/>
        <v>0.58907361656014834</v>
      </c>
      <c r="U32">
        <f t="shared" si="19"/>
        <v>0.72240706216382666</v>
      </c>
      <c r="V32">
        <f t="shared" si="19"/>
        <v>0.12045355493736461</v>
      </c>
      <c r="W32">
        <f t="shared" si="19"/>
        <v>0.1516318570848933</v>
      </c>
      <c r="X32">
        <f t="shared" si="19"/>
        <v>0.53378834393560859</v>
      </c>
      <c r="Y32">
        <f t="shared" si="19"/>
        <v>0.2349667590450765</v>
      </c>
      <c r="Z32">
        <f t="shared" si="19"/>
        <v>0.14523310928987521</v>
      </c>
      <c r="AA32">
        <f t="shared" si="19"/>
        <v>0.2401267460918734</v>
      </c>
      <c r="AB32">
        <f t="shared" si="19"/>
        <v>0.63188174238351802</v>
      </c>
      <c r="BG32">
        <f>IF(BG20&gt;(1-0.000000000001),(1-0.000000000001),BG20)</f>
        <v>0.16096634929235998</v>
      </c>
      <c r="BH32">
        <f t="shared" ref="BH32:BJ32" si="23">IF(BH20&gt;(1-0.000000000001),(1-0.000000000001),BH20)</f>
        <v>0.1766196610263352</v>
      </c>
      <c r="BI32">
        <f t="shared" si="23"/>
        <v>0.16204543545197314</v>
      </c>
      <c r="BJ32">
        <f t="shared" si="23"/>
        <v>0.28072703062787396</v>
      </c>
      <c r="BM32">
        <f t="shared" si="22"/>
        <v>7.6183006241992002E-7</v>
      </c>
      <c r="BN32">
        <f t="shared" si="20"/>
        <v>2.7285348403363382E-7</v>
      </c>
      <c r="BO32">
        <f t="shared" si="20"/>
        <v>2.2035590115622944E-6</v>
      </c>
      <c r="BP32">
        <f t="shared" si="20"/>
        <v>1.8779653913632998E-6</v>
      </c>
      <c r="BQ32">
        <f t="shared" si="20"/>
        <v>5.127350358670642E-8</v>
      </c>
      <c r="BR32">
        <f t="shared" si="20"/>
        <v>4.8792421621136067E-6</v>
      </c>
      <c r="BS32">
        <f t="shared" si="20"/>
        <v>1.8251763348312981E-6</v>
      </c>
      <c r="BT32">
        <f t="shared" si="20"/>
        <v>2.9648953191094513E-6</v>
      </c>
      <c r="BU32">
        <f t="shared" si="20"/>
        <v>3.8600434348513953E-6</v>
      </c>
      <c r="BV32">
        <f t="shared" si="20"/>
        <v>1.9963726817881535E-6</v>
      </c>
    </row>
    <row r="33" spans="1:62">
      <c r="A33">
        <v>32</v>
      </c>
      <c r="BG33">
        <f t="shared" ref="BG33:BJ41" si="24">IF(BG21&gt;(1-0.000000000001),(1-0.000000000001),BG21)</f>
        <v>4.1507487647324988E-2</v>
      </c>
      <c r="BH33">
        <f t="shared" si="24"/>
        <v>4.626343543388213E-2</v>
      </c>
      <c r="BI33">
        <f t="shared" si="24"/>
        <v>7.4760240221783861E-2</v>
      </c>
      <c r="BJ33">
        <f t="shared" si="24"/>
        <v>4.5054062432280904E-2</v>
      </c>
    </row>
    <row r="34" spans="1:62">
      <c r="BG34">
        <f t="shared" si="24"/>
        <v>8.7229658512398001E-2</v>
      </c>
      <c r="BH34">
        <f t="shared" si="24"/>
        <v>8.3957630187814741E-2</v>
      </c>
      <c r="BI34">
        <f t="shared" si="24"/>
        <v>0.12967779364322854</v>
      </c>
      <c r="BJ34">
        <f t="shared" si="24"/>
        <v>0.14886363707991523</v>
      </c>
    </row>
    <row r="35" spans="1:62">
      <c r="BG35">
        <f t="shared" si="24"/>
        <v>2.9632215666052439E-2</v>
      </c>
      <c r="BH35">
        <f t="shared" si="24"/>
        <v>3.0019111808265737E-2</v>
      </c>
      <c r="BI35">
        <f t="shared" si="24"/>
        <v>4.9502662573176773E-2</v>
      </c>
      <c r="BJ35">
        <f t="shared" si="24"/>
        <v>2.9531003228140128E-2</v>
      </c>
    </row>
    <row r="36" spans="1:62">
      <c r="BG36">
        <f t="shared" si="24"/>
        <v>7.433244810125425E-2</v>
      </c>
      <c r="BH36">
        <f t="shared" si="24"/>
        <v>9.0867942287738354E-2</v>
      </c>
      <c r="BI36">
        <f t="shared" si="24"/>
        <v>5.1607021675970893E-2</v>
      </c>
      <c r="BJ36">
        <f t="shared" si="24"/>
        <v>6.2279197342123699E-2</v>
      </c>
    </row>
    <row r="37" spans="1:62">
      <c r="BG37">
        <f t="shared" si="24"/>
        <v>0.20263338267197106</v>
      </c>
      <c r="BH37">
        <f t="shared" si="24"/>
        <v>0.28341809256392664</v>
      </c>
      <c r="BI37">
        <f t="shared" si="24"/>
        <v>0.15220352192601216</v>
      </c>
      <c r="BJ37">
        <f t="shared" si="24"/>
        <v>0.17683227173171087</v>
      </c>
    </row>
    <row r="38" spans="1:62">
      <c r="BG38">
        <f t="shared" si="24"/>
        <v>8.7044907367249541E-2</v>
      </c>
      <c r="BH38">
        <f t="shared" si="24"/>
        <v>3.0365788781273963E-2</v>
      </c>
      <c r="BI38">
        <f t="shared" si="24"/>
        <v>8.1797890232096326E-2</v>
      </c>
      <c r="BJ38">
        <f t="shared" si="24"/>
        <v>4.2708936476051042E-2</v>
      </c>
    </row>
    <row r="39" spans="1:62">
      <c r="BG39">
        <f t="shared" si="24"/>
        <v>0.13117128038425915</v>
      </c>
      <c r="BH39">
        <f t="shared" si="24"/>
        <v>7.9922027646527546E-2</v>
      </c>
      <c r="BI39">
        <f t="shared" si="24"/>
        <v>0.12318499588675383</v>
      </c>
      <c r="BJ39">
        <f t="shared" si="24"/>
        <v>8.43060245171596E-2</v>
      </c>
    </row>
    <row r="40" spans="1:62">
      <c r="BG40">
        <f t="shared" si="24"/>
        <v>4.5134716476101247E-2</v>
      </c>
      <c r="BH40">
        <f t="shared" si="24"/>
        <v>3.6864548376074849E-2</v>
      </c>
      <c r="BI40">
        <f t="shared" si="24"/>
        <v>6.0487618528567551E-2</v>
      </c>
      <c r="BJ40">
        <f t="shared" si="24"/>
        <v>3.0627905700249855E-2</v>
      </c>
    </row>
    <row r="41" spans="1:62">
      <c r="BG41">
        <f t="shared" si="24"/>
        <v>0.1403475538810294</v>
      </c>
      <c r="BH41">
        <f t="shared" si="24"/>
        <v>0.14170176188816094</v>
      </c>
      <c r="BI41">
        <f t="shared" si="24"/>
        <v>0.11473281986043678</v>
      </c>
      <c r="BJ41">
        <f t="shared" si="24"/>
        <v>9.9069930864494657E-2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S41"/>
  <sheetViews>
    <sheetView topLeftCell="FR9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2.6150874829334221</v>
      </c>
      <c r="EN2" t="s">
        <v>10</v>
      </c>
    </row>
    <row r="3" spans="1:201">
      <c r="A3">
        <v>2</v>
      </c>
      <c r="C3" t="s">
        <v>110</v>
      </c>
      <c r="H3" t="s">
        <v>86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2.6150874829334221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1.7491034685197959</v>
      </c>
      <c r="O7">
        <v>2.3038023997249528</v>
      </c>
      <c r="P7">
        <v>1.9881480435840713</v>
      </c>
      <c r="Q7">
        <v>2.2774912240658565</v>
      </c>
      <c r="S7">
        <f>N7+$M23</f>
        <v>1.8649483086155436</v>
      </c>
      <c r="T7">
        <f t="shared" ref="T7:V16" si="0">O7+$M23</f>
        <v>2.4196472398207005</v>
      </c>
      <c r="U7">
        <f t="shared" si="0"/>
        <v>2.103992883679819</v>
      </c>
      <c r="V7">
        <f t="shared" si="0"/>
        <v>2.3933360641616042</v>
      </c>
      <c r="AW7">
        <f>S7</f>
        <v>1.8649483086155436</v>
      </c>
      <c r="AX7">
        <f t="shared" ref="AX7:AZ7" si="1">T7</f>
        <v>2.4196472398207005</v>
      </c>
      <c r="AY7">
        <f t="shared" si="1"/>
        <v>2.103992883679819</v>
      </c>
      <c r="AZ7">
        <f t="shared" si="1"/>
        <v>2.3933360641616042</v>
      </c>
      <c r="BB7">
        <f>EXP(AW7-AW$20)</f>
        <v>0.16750094591211145</v>
      </c>
      <c r="BC7">
        <f t="shared" ref="BC7:BE16" si="2">EXP(AX7-AX$20)</f>
        <v>0.12299143766459178</v>
      </c>
      <c r="BD7">
        <f t="shared" si="2"/>
        <v>0.14740373736560722</v>
      </c>
      <c r="BE7">
        <f t="shared" si="2"/>
        <v>9.6772799965433726E-2</v>
      </c>
      <c r="BG7">
        <f>BB7/BB$20</f>
        <v>5.2665753794001693E-2</v>
      </c>
      <c r="BH7">
        <f t="shared" ref="BH7:BJ16" si="3">BC7/BC$20</f>
        <v>3.7736117181311091E-2</v>
      </c>
      <c r="BI7">
        <f t="shared" si="3"/>
        <v>4.6915915732121692E-2</v>
      </c>
      <c r="BJ7">
        <f t="shared" si="3"/>
        <v>3.5929199184824172E-2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3.2771376277126754</v>
      </c>
      <c r="BS7">
        <f t="shared" si="4"/>
        <v>0</v>
      </c>
      <c r="BT7">
        <f t="shared" si="4"/>
        <v>0</v>
      </c>
      <c r="BY7">
        <f>$BG$7-$BL$7</f>
        <v>5.2665753794001693E-2</v>
      </c>
      <c r="BZ7">
        <f>$BH$7-$BM$7</f>
        <v>-0.96226388281868891</v>
      </c>
      <c r="CA7">
        <f>$BI$7-$BN$7</f>
        <v>4.6915915732121692E-2</v>
      </c>
      <c r="CB7">
        <f>$BJ$7-$BO$7</f>
        <v>3.5929199184824172E-2</v>
      </c>
      <c r="DT7">
        <f>BY7</f>
        <v>5.2665753794001693E-2</v>
      </c>
      <c r="DU7">
        <f t="shared" ref="DU7:DW7" si="5">BZ7</f>
        <v>-0.96226388281868891</v>
      </c>
      <c r="DV7">
        <f t="shared" si="5"/>
        <v>4.6915915732121692E-2</v>
      </c>
      <c r="DW7">
        <f t="shared" si="5"/>
        <v>3.5929199184824172E-2</v>
      </c>
      <c r="DY7">
        <f t="array" ref="DY7:EH16">(1/4)*(MMULT($C$7:$F$16,$DT$23:$EC$26))</f>
        <v>2.491356287218637E-3</v>
      </c>
      <c r="DZ7">
        <v>2.2977930092340386E-2</v>
      </c>
      <c r="EA7">
        <v>-0.1387816579579923</v>
      </c>
      <c r="EB7">
        <v>0.1547117932829814</v>
      </c>
      <c r="EC7">
        <v>-0.14099217840855915</v>
      </c>
      <c r="ED7">
        <v>4.0556723780772984E-2</v>
      </c>
      <c r="EE7">
        <v>3.2025833835044634E-2</v>
      </c>
      <c r="EF7">
        <v>-5.488150914428315E-2</v>
      </c>
      <c r="EG7">
        <v>5.920253255272527E-2</v>
      </c>
      <c r="EH7">
        <v>2.2689175679751292E-2</v>
      </c>
      <c r="EJ7">
        <f>(1/4)*SUM($DT$7:$DW$7)</f>
        <v>-0.20668825352693532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1.8327601245993537</v>
      </c>
      <c r="O8">
        <v>3.2141843125895146</v>
      </c>
      <c r="P8">
        <v>1.5516466867725345</v>
      </c>
      <c r="Q8">
        <v>2.6762677784039459</v>
      </c>
      <c r="S8">
        <f t="shared" ref="S8:S16" si="6">N8+$M24</f>
        <v>1.9268244311637779</v>
      </c>
      <c r="T8">
        <f t="shared" si="0"/>
        <v>3.3082486191539386</v>
      </c>
      <c r="U8">
        <f t="shared" si="0"/>
        <v>1.6457109933369587</v>
      </c>
      <c r="V8">
        <f t="shared" si="0"/>
        <v>2.7703320849683699</v>
      </c>
      <c r="AW8">
        <f t="shared" ref="AW8:AW16" si="7">S8</f>
        <v>1.9268244311637779</v>
      </c>
      <c r="AX8">
        <f t="shared" ref="AX8:AX16" si="8">T8</f>
        <v>3.3082486191539386</v>
      </c>
      <c r="AY8">
        <f t="shared" ref="AY8:AY16" si="9">U8</f>
        <v>1.6457109933369587</v>
      </c>
      <c r="AZ8">
        <f t="shared" ref="AZ8:AZ16" si="10">V8</f>
        <v>2.7703320849683699</v>
      </c>
      <c r="BB8">
        <f t="shared" ref="BB8:BB16" si="11">EXP(AW8-AW$20)</f>
        <v>0.17819262374136624</v>
      </c>
      <c r="BC8">
        <f t="shared" si="2"/>
        <v>0.29908150248236526</v>
      </c>
      <c r="BD8">
        <f t="shared" si="2"/>
        <v>9.3213582341637791E-2</v>
      </c>
      <c r="BE8">
        <f t="shared" si="2"/>
        <v>0.14108492069424658</v>
      </c>
      <c r="BG8">
        <f t="shared" ref="BG8:BG16" si="12">BB8/BB$20</f>
        <v>5.6027437927390247E-2</v>
      </c>
      <c r="BH8">
        <f t="shared" si="3"/>
        <v>9.1763905185135636E-2</v>
      </c>
      <c r="BI8">
        <f t="shared" si="3"/>
        <v>2.9668179738092829E-2</v>
      </c>
      <c r="BJ8">
        <f t="shared" si="3"/>
        <v>5.2381125888775852E-2</v>
      </c>
      <c r="BL8">
        <v>0</v>
      </c>
      <c r="BM8">
        <v>0</v>
      </c>
      <c r="BN8">
        <v>0</v>
      </c>
      <c r="BO8">
        <v>0</v>
      </c>
      <c r="BQ8">
        <f t="shared" ref="BQ8:BQ16" si="13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5.6027437927390247E-2</v>
      </c>
      <c r="BZ8">
        <f>$BH$8-$BM$8</f>
        <v>9.1763905185135636E-2</v>
      </c>
      <c r="CA8">
        <f>$BI$8-$BN$8</f>
        <v>2.9668179738092829E-2</v>
      </c>
      <c r="CB8">
        <f>$BJ$8-$BO$8</f>
        <v>5.2381125888775852E-2</v>
      </c>
      <c r="DT8">
        <f t="shared" ref="DT8:DT16" si="14">BY8</f>
        <v>5.6027437927390247E-2</v>
      </c>
      <c r="DU8">
        <f t="shared" ref="DU8:DU16" si="15">BZ8</f>
        <v>9.1763905185135636E-2</v>
      </c>
      <c r="DV8">
        <f t="shared" ref="DV8:DV16" si="16">CA8</f>
        <v>2.9668179738092829E-2</v>
      </c>
      <c r="DW8">
        <f t="shared" ref="DW8:DW16" si="17">CB8</f>
        <v>5.2381125888775852E-2</v>
      </c>
      <c r="DY8">
        <v>-0.17266454669566272</v>
      </c>
      <c r="DZ8">
        <v>2.6831128689103839E-2</v>
      </c>
      <c r="EA8">
        <v>-0.11764012168185388</v>
      </c>
      <c r="EB8">
        <v>0.12849120720577129</v>
      </c>
      <c r="EC8">
        <v>4.9459470847517967E-3</v>
      </c>
      <c r="ED8">
        <v>3.5042792850100535E-2</v>
      </c>
      <c r="EE8">
        <v>2.2499613646947893E-2</v>
      </c>
      <c r="EF8">
        <v>4.9837448156737491E-3</v>
      </c>
      <c r="EG8">
        <v>5.1105859022367681E-2</v>
      </c>
      <c r="EH8">
        <v>1.6404375062799827E-2</v>
      </c>
      <c r="EJ8">
        <f>(1/4)*SUM($DT$8:$DW$8)</f>
        <v>5.7460162184848645E-2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1.2358003630008851</v>
      </c>
      <c r="O9">
        <v>2.6979552777848741</v>
      </c>
      <c r="P9">
        <v>1.2642032818517264</v>
      </c>
      <c r="Q9">
        <v>2.4389074700532043</v>
      </c>
      <c r="S9">
        <f t="shared" si="6"/>
        <v>2.1494793998313333</v>
      </c>
      <c r="T9">
        <f t="shared" si="0"/>
        <v>3.6116343146153222</v>
      </c>
      <c r="U9">
        <f t="shared" si="0"/>
        <v>2.1778823186821743</v>
      </c>
      <c r="V9">
        <f t="shared" si="0"/>
        <v>3.3525865068836525</v>
      </c>
      <c r="AW9">
        <f t="shared" si="7"/>
        <v>2.1494793998313333</v>
      </c>
      <c r="AX9">
        <f t="shared" si="8"/>
        <v>3.6116343146153222</v>
      </c>
      <c r="AY9">
        <f t="shared" si="9"/>
        <v>2.1778823186821743</v>
      </c>
      <c r="AZ9">
        <f t="shared" si="10"/>
        <v>3.3525865068836525</v>
      </c>
      <c r="BB9">
        <f t="shared" si="11"/>
        <v>0.22263197897828643</v>
      </c>
      <c r="BC9">
        <f t="shared" si="2"/>
        <v>0.40508698234186469</v>
      </c>
      <c r="BD9">
        <f t="shared" si="2"/>
        <v>0.15870779905332785</v>
      </c>
      <c r="BE9">
        <f t="shared" si="2"/>
        <v>0.25255180738362748</v>
      </c>
      <c r="BG9">
        <f t="shared" si="12"/>
        <v>7.0000088224540527E-2</v>
      </c>
      <c r="BH9">
        <f t="shared" si="3"/>
        <v>0.12428840677481677</v>
      </c>
      <c r="BI9">
        <f t="shared" si="3"/>
        <v>5.0513791980377171E-2</v>
      </c>
      <c r="BJ9">
        <f t="shared" si="3"/>
        <v>9.3765853578844843E-2</v>
      </c>
      <c r="BL9">
        <v>0</v>
      </c>
      <c r="BM9">
        <v>0</v>
      </c>
      <c r="BN9">
        <v>0</v>
      </c>
      <c r="BO9">
        <v>1</v>
      </c>
      <c r="BQ9">
        <f t="shared" si="13"/>
        <v>0</v>
      </c>
      <c r="BR9">
        <f t="shared" si="4"/>
        <v>0</v>
      </c>
      <c r="BS9">
        <f t="shared" si="4"/>
        <v>0</v>
      </c>
      <c r="BT9">
        <f t="shared" si="4"/>
        <v>2.3669545235872169</v>
      </c>
      <c r="BY9">
        <f>$BG$9-$BL$9</f>
        <v>7.0000088224540527E-2</v>
      </c>
      <c r="BZ9">
        <f>$BH$9-$BM$9</f>
        <v>0.12428840677481677</v>
      </c>
      <c r="CA9">
        <f>$BI$9-$BN$9</f>
        <v>5.0513791980377171E-2</v>
      </c>
      <c r="CB9">
        <f>$BJ$9-$BO$9</f>
        <v>-0.90623414642115518</v>
      </c>
      <c r="DT9">
        <f t="shared" si="14"/>
        <v>7.0000088224540527E-2</v>
      </c>
      <c r="DU9">
        <f t="shared" si="15"/>
        <v>0.12428840677481677</v>
      </c>
      <c r="DV9">
        <f t="shared" si="16"/>
        <v>5.0513791980377171E-2</v>
      </c>
      <c r="DW9">
        <f t="shared" si="17"/>
        <v>-0.90623414642115518</v>
      </c>
      <c r="DY9">
        <v>-0.18032325977618172</v>
      </c>
      <c r="DZ9">
        <v>3.6175973236998456E-2</v>
      </c>
      <c r="EA9">
        <v>2.776403862587086E-2</v>
      </c>
      <c r="EB9">
        <v>0.18798087516232936</v>
      </c>
      <c r="EC9">
        <v>-0.16524044962981738</v>
      </c>
      <c r="ED9">
        <v>4.7161791907552986E-2</v>
      </c>
      <c r="EE9">
        <v>4.7286878821731312E-2</v>
      </c>
      <c r="EF9">
        <v>-0.11104966658910387</v>
      </c>
      <c r="EG9">
        <v>8.1710732201496689E-2</v>
      </c>
      <c r="EH9">
        <v>2.853308603912327E-2</v>
      </c>
      <c r="EJ9">
        <f>(1/4)*SUM($DT$9:$DW$9)</f>
        <v>-0.16535796486035517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2.9317014033202851</v>
      </c>
      <c r="O10">
        <v>3.7952745925447413</v>
      </c>
      <c r="P10">
        <v>3.2985596421745038</v>
      </c>
      <c r="Q10">
        <v>4.0087121946477779</v>
      </c>
      <c r="S10">
        <f t="shared" si="6"/>
        <v>3.6517145891120188</v>
      </c>
      <c r="T10">
        <f t="shared" si="0"/>
        <v>4.5152877783364751</v>
      </c>
      <c r="U10">
        <f t="shared" si="0"/>
        <v>4.0185728279662376</v>
      </c>
      <c r="V10">
        <f t="shared" si="0"/>
        <v>4.7287253804395117</v>
      </c>
      <c r="AW10">
        <f t="shared" si="7"/>
        <v>3.6517145891120188</v>
      </c>
      <c r="AX10">
        <f t="shared" si="8"/>
        <v>4.5152877783364751</v>
      </c>
      <c r="AY10">
        <f t="shared" si="9"/>
        <v>4.0185728279662376</v>
      </c>
      <c r="AZ10">
        <f t="shared" si="10"/>
        <v>4.7287253804395117</v>
      </c>
      <c r="BB10">
        <f t="shared" si="11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12"/>
        <v>0.31442063510277529</v>
      </c>
      <c r="BH10">
        <f t="shared" si="3"/>
        <v>0.30681905909759938</v>
      </c>
      <c r="BI10">
        <f t="shared" si="3"/>
        <v>0.31828172453833781</v>
      </c>
      <c r="BJ10">
        <f t="shared" si="3"/>
        <v>0.37127373805095776</v>
      </c>
      <c r="BL10">
        <v>0</v>
      </c>
      <c r="BM10">
        <v>0</v>
      </c>
      <c r="BN10">
        <v>0</v>
      </c>
      <c r="BO10">
        <v>0</v>
      </c>
      <c r="BQ10">
        <f t="shared" si="13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0.31442063510277529</v>
      </c>
      <c r="BZ10">
        <f>$BH$10-$BM$10</f>
        <v>0.30681905909759938</v>
      </c>
      <c r="CA10">
        <f>$BI$10-$BN$10</f>
        <v>0.31828172453833781</v>
      </c>
      <c r="CB10">
        <f>$BJ$10-$BO$10</f>
        <v>0.37127373805095776</v>
      </c>
      <c r="DT10">
        <f t="shared" si="14"/>
        <v>0.31442063510277529</v>
      </c>
      <c r="DU10">
        <f t="shared" si="15"/>
        <v>0.30681905909759938</v>
      </c>
      <c r="DV10">
        <f t="shared" si="16"/>
        <v>0.31828172453833781</v>
      </c>
      <c r="DW10">
        <f t="shared" si="17"/>
        <v>0.37127373805095776</v>
      </c>
      <c r="DY10">
        <v>2.0833632202754276E-2</v>
      </c>
      <c r="DZ10">
        <v>1.919588576599603E-2</v>
      </c>
      <c r="EA10">
        <v>-0.10719871854526447</v>
      </c>
      <c r="EB10">
        <v>0.15538752665361846</v>
      </c>
      <c r="EC10">
        <v>-6.1933915810899437E-2</v>
      </c>
      <c r="ED10">
        <v>4.3022607806686208E-2</v>
      </c>
      <c r="EE10">
        <v>3.5536621194581383E-2</v>
      </c>
      <c r="EF10">
        <v>-0.18657326878361147</v>
      </c>
      <c r="EG10">
        <v>6.0293192917448633E-2</v>
      </c>
      <c r="EH10">
        <v>2.1436436598690399E-2</v>
      </c>
      <c r="EJ10">
        <f>(1/4)*SUM($DT$10:$DW$10)</f>
        <v>0.32769878919741757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1.9309809564851583</v>
      </c>
      <c r="O11">
        <v>2.2360073838690964</v>
      </c>
      <c r="P11">
        <v>2.215478616402919</v>
      </c>
      <c r="Q11">
        <v>2.2229972660505806</v>
      </c>
      <c r="S11">
        <f t="shared" si="6"/>
        <v>1.9603076126780985</v>
      </c>
      <c r="T11">
        <f t="shared" si="0"/>
        <v>2.2653340400620365</v>
      </c>
      <c r="U11">
        <f t="shared" si="0"/>
        <v>2.2448052725958592</v>
      </c>
      <c r="V11">
        <f t="shared" si="0"/>
        <v>2.2523239222435207</v>
      </c>
      <c r="AW11">
        <f t="shared" si="7"/>
        <v>1.9603076126780985</v>
      </c>
      <c r="AX11">
        <f t="shared" si="8"/>
        <v>2.2653340400620365</v>
      </c>
      <c r="AY11">
        <f t="shared" si="9"/>
        <v>2.2448052725958592</v>
      </c>
      <c r="AZ11">
        <f t="shared" si="10"/>
        <v>2.2523239222435207</v>
      </c>
      <c r="BB11">
        <f t="shared" si="11"/>
        <v>0.18426009192133572</v>
      </c>
      <c r="BC11">
        <f t="shared" si="2"/>
        <v>0.10540410062465208</v>
      </c>
      <c r="BD11">
        <f t="shared" si="2"/>
        <v>0.16969245723539078</v>
      </c>
      <c r="BE11">
        <f t="shared" si="2"/>
        <v>8.4045121957854255E-2</v>
      </c>
      <c r="BG11">
        <f t="shared" si="12"/>
        <v>5.7935175126002124E-2</v>
      </c>
      <c r="BH11">
        <f t="shared" si="3"/>
        <v>3.2339986978684433E-2</v>
      </c>
      <c r="BI11">
        <f t="shared" si="3"/>
        <v>5.4010007930028317E-2</v>
      </c>
      <c r="BJ11">
        <f t="shared" si="3"/>
        <v>3.1203746594241178E-2</v>
      </c>
      <c r="BL11">
        <v>1</v>
      </c>
      <c r="BM11">
        <v>0</v>
      </c>
      <c r="BN11">
        <v>0</v>
      </c>
      <c r="BO11">
        <v>0</v>
      </c>
      <c r="BQ11">
        <f t="shared" si="13"/>
        <v>2.8484305637362279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-0.9420648248739979</v>
      </c>
      <c r="BZ11">
        <f>$BH$11-$BM$11</f>
        <v>3.2339986978684433E-2</v>
      </c>
      <c r="CA11">
        <f>$BI$11-$BN$11</f>
        <v>5.4010007930028317E-2</v>
      </c>
      <c r="CB11">
        <f>$BJ$11-$BO$11</f>
        <v>3.1203746594241178E-2</v>
      </c>
      <c r="DT11">
        <f t="shared" si="14"/>
        <v>-0.9420648248739979</v>
      </c>
      <c r="DU11">
        <f t="shared" si="15"/>
        <v>3.2339986978684433E-2</v>
      </c>
      <c r="DV11">
        <f t="shared" si="16"/>
        <v>5.4010007930028317E-2</v>
      </c>
      <c r="DW11">
        <f t="shared" si="17"/>
        <v>3.1203746594241178E-2</v>
      </c>
      <c r="DY11">
        <v>-0.1561102687908657</v>
      </c>
      <c r="DZ11">
        <v>3.538846848417853E-2</v>
      </c>
      <c r="EA11">
        <v>-0.13694072291360837</v>
      </c>
      <c r="EB11">
        <v>0.19738737490760405</v>
      </c>
      <c r="EC11">
        <v>-5.7668065235303836E-2</v>
      </c>
      <c r="ED11">
        <v>5.3217855448207334E-2</v>
      </c>
      <c r="EE11">
        <v>4.0116930141531629E-2</v>
      </c>
      <c r="EF11">
        <v>-8.1026137309072127E-2</v>
      </c>
      <c r="EG11">
        <v>7.8876915078477564E-2</v>
      </c>
      <c r="EH11">
        <v>2.6757650188850915E-2</v>
      </c>
      <c r="EJ11">
        <f>(1/4)*SUM($DT$11:$DW$11)</f>
        <v>-0.20612777084276099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1.9705761780724826</v>
      </c>
      <c r="O12">
        <v>3.0378996056093808</v>
      </c>
      <c r="P12">
        <v>2.6810037163125333</v>
      </c>
      <c r="Q12">
        <v>3.3938073634101054</v>
      </c>
      <c r="S12">
        <f t="shared" si="6"/>
        <v>2.0738893760728008</v>
      </c>
      <c r="T12">
        <f t="shared" si="0"/>
        <v>3.1412128036096987</v>
      </c>
      <c r="U12">
        <f t="shared" si="0"/>
        <v>2.7843169143128512</v>
      </c>
      <c r="V12">
        <f t="shared" si="0"/>
        <v>3.4971205614104233</v>
      </c>
      <c r="AW12">
        <f t="shared" si="7"/>
        <v>2.0738893760728008</v>
      </c>
      <c r="AX12">
        <f t="shared" si="8"/>
        <v>3.1412128036096987</v>
      </c>
      <c r="AY12">
        <f t="shared" si="9"/>
        <v>2.7843169143128512</v>
      </c>
      <c r="AZ12">
        <f t="shared" si="10"/>
        <v>3.4971205614104233</v>
      </c>
      <c r="BB12">
        <f t="shared" si="11"/>
        <v>0.2064235376160487</v>
      </c>
      <c r="BC12">
        <f t="shared" si="2"/>
        <v>0.25307358702815019</v>
      </c>
      <c r="BD12">
        <f t="shared" si="2"/>
        <v>0.29105124907606361</v>
      </c>
      <c r="BE12">
        <f t="shared" si="2"/>
        <v>0.29182387718046948</v>
      </c>
      <c r="BG12">
        <f t="shared" si="12"/>
        <v>6.4903819797399648E-2</v>
      </c>
      <c r="BH12">
        <f t="shared" si="3"/>
        <v>7.7647799854431473E-2</v>
      </c>
      <c r="BI12">
        <f t="shared" si="3"/>
        <v>9.2636293484966825E-2</v>
      </c>
      <c r="BJ12">
        <f t="shared" si="3"/>
        <v>0.10834654173331648</v>
      </c>
      <c r="BL12">
        <v>0</v>
      </c>
      <c r="BM12">
        <v>0</v>
      </c>
      <c r="BN12">
        <v>0</v>
      </c>
      <c r="BO12">
        <v>0</v>
      </c>
      <c r="BQ12">
        <f t="shared" si="13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6.4903819797399648E-2</v>
      </c>
      <c r="BZ12">
        <f>$BH$12-$BM$12</f>
        <v>7.7647799854431473E-2</v>
      </c>
      <c r="CA12">
        <f>$BI$12-$BN$12</f>
        <v>9.2636293484966825E-2</v>
      </c>
      <c r="CB12">
        <f>$BJ$12-$BO$12</f>
        <v>0.10834654173331648</v>
      </c>
      <c r="DT12">
        <f t="shared" si="14"/>
        <v>6.4903819797399648E-2</v>
      </c>
      <c r="DU12">
        <f t="shared" si="15"/>
        <v>7.7647799854431473E-2</v>
      </c>
      <c r="DV12">
        <f t="shared" si="16"/>
        <v>9.2636293484966825E-2</v>
      </c>
      <c r="DW12">
        <f t="shared" si="17"/>
        <v>0.10834654173331648</v>
      </c>
      <c r="DY12">
        <v>-0.15530265260866316</v>
      </c>
      <c r="DZ12">
        <v>2.1594640777505759E-2</v>
      </c>
      <c r="EA12">
        <v>-7.4645439701035585E-2</v>
      </c>
      <c r="EB12">
        <v>9.6431583720878983E-2</v>
      </c>
      <c r="EC12">
        <v>1.8944133167515718E-3</v>
      </c>
      <c r="ED12">
        <v>2.595037938283137E-2</v>
      </c>
      <c r="EE12">
        <v>1.7083776474291192E-2</v>
      </c>
      <c r="EF12">
        <v>1.5370473220194822E-2</v>
      </c>
      <c r="EG12">
        <v>3.9205353525060743E-2</v>
      </c>
      <c r="EH12">
        <v>1.2417471892184343E-2</v>
      </c>
      <c r="EJ12">
        <f>(1/4)*SUM($DT$12:$DW$12)</f>
        <v>8.5883613717528604E-2</v>
      </c>
      <c r="EN12">
        <v>0.11584484009574769</v>
      </c>
      <c r="EO12">
        <v>9.4064306564424216E-2</v>
      </c>
      <c r="EP12">
        <v>0.91367903683044815</v>
      </c>
      <c r="EQ12">
        <v>0.72001318579173379</v>
      </c>
      <c r="ER12">
        <v>2.932665619294017E-2</v>
      </c>
      <c r="ES12">
        <v>0.10331319800031791</v>
      </c>
      <c r="ET12">
        <v>0.67641134806274938</v>
      </c>
      <c r="EU12">
        <v>0.51823218877955068</v>
      </c>
      <c r="EV12">
        <v>0.65036934595819229</v>
      </c>
      <c r="EW12">
        <v>0.23222608160413727</v>
      </c>
      <c r="EZ12">
        <f t="array" ref="EZ12:FI12">TRANSPOSE(EJ7:EJ16)</f>
        <v>-0.20668825352693532</v>
      </c>
      <c r="FA12">
        <v>5.7460162184848645E-2</v>
      </c>
      <c r="FB12">
        <v>-0.16535796486035517</v>
      </c>
      <c r="FC12">
        <v>0.32769878919741757</v>
      </c>
      <c r="FD12">
        <v>-0.20612777084276099</v>
      </c>
      <c r="FE12">
        <v>8.5883613717528604E-2</v>
      </c>
      <c r="FF12">
        <v>7.1445260436291846E-2</v>
      </c>
      <c r="FG12">
        <v>-0.14407760974920458</v>
      </c>
      <c r="FH12">
        <v>0.1328214858305633</v>
      </c>
      <c r="FI12">
        <v>4.6942287612606125E-2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X12">
        <f>($EV$10*FL12)+((1-$EV$10)*EZ12)</f>
        <v>-2.0668825352693525E-2</v>
      </c>
      <c r="FY12">
        <f t="shared" ref="FY12:GG12" si="18">($EV$10*FM12)+((1-$EV$10)*FA12)</f>
        <v>5.7460162184848635E-3</v>
      </c>
      <c r="FZ12">
        <f t="shared" si="18"/>
        <v>-1.6535796486035512E-2</v>
      </c>
      <c r="GA12">
        <f t="shared" si="18"/>
        <v>3.276987891974175E-2</v>
      </c>
      <c r="GB12">
        <f t="shared" si="18"/>
        <v>-2.0612777084276095E-2</v>
      </c>
      <c r="GC12">
        <f t="shared" si="18"/>
        <v>8.5883613717528586E-3</v>
      </c>
      <c r="GD12">
        <f t="shared" si="18"/>
        <v>7.1445260436291827E-3</v>
      </c>
      <c r="GE12">
        <f t="shared" si="18"/>
        <v>-1.4407760974920455E-2</v>
      </c>
      <c r="GF12">
        <f t="shared" si="18"/>
        <v>1.3282148583056328E-2</v>
      </c>
      <c r="GG12">
        <f t="shared" si="18"/>
        <v>4.6942287612606118E-3</v>
      </c>
      <c r="GJ12">
        <f>EN12-($EU$10*FX12)</f>
        <v>0.11586550892110038</v>
      </c>
      <c r="GK12">
        <f t="shared" ref="GK12:GS12" si="19">EO12-($EU$10*FY12)</f>
        <v>9.405856054820573E-2</v>
      </c>
      <c r="GL12">
        <f t="shared" si="19"/>
        <v>0.91369557262693424</v>
      </c>
      <c r="GM12">
        <f t="shared" si="19"/>
        <v>0.71998041591281403</v>
      </c>
      <c r="GN12">
        <f t="shared" si="19"/>
        <v>2.9347268970024445E-2</v>
      </c>
      <c r="GO12">
        <f t="shared" si="19"/>
        <v>0.10330460963894615</v>
      </c>
      <c r="GP12">
        <f t="shared" si="19"/>
        <v>0.67640420353670572</v>
      </c>
      <c r="GQ12">
        <f t="shared" si="19"/>
        <v>0.51824659654052563</v>
      </c>
      <c r="GR12">
        <f t="shared" si="19"/>
        <v>0.6503560638096092</v>
      </c>
      <c r="GS12">
        <f t="shared" si="19"/>
        <v>0.23222138737537601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1.6708706675804978</v>
      </c>
      <c r="O13">
        <v>2.3058087843521635</v>
      </c>
      <c r="P13">
        <v>2.1109840429961584</v>
      </c>
      <c r="Q13">
        <v>1.8565932497742632</v>
      </c>
      <c r="S13">
        <f t="shared" si="6"/>
        <v>2.3472820156432475</v>
      </c>
      <c r="T13">
        <f t="shared" si="0"/>
        <v>2.9822201324149127</v>
      </c>
      <c r="U13">
        <f t="shared" si="0"/>
        <v>2.787395391058908</v>
      </c>
      <c r="V13">
        <f t="shared" si="0"/>
        <v>2.5330045978370128</v>
      </c>
      <c r="AW13">
        <f t="shared" si="7"/>
        <v>2.3472820156432475</v>
      </c>
      <c r="AX13">
        <f t="shared" si="8"/>
        <v>2.9822201324149127</v>
      </c>
      <c r="AY13">
        <f t="shared" si="9"/>
        <v>2.787395391058908</v>
      </c>
      <c r="AZ13">
        <f t="shared" si="10"/>
        <v>2.5330045978370128</v>
      </c>
      <c r="BB13">
        <f t="shared" si="11"/>
        <v>0.27132644919988291</v>
      </c>
      <c r="BC13">
        <f t="shared" si="2"/>
        <v>0.21587243036746562</v>
      </c>
      <c r="BD13">
        <f t="shared" si="2"/>
        <v>0.29194862414369088</v>
      </c>
      <c r="BE13">
        <f t="shared" si="2"/>
        <v>0.11127832511111267</v>
      </c>
      <c r="BG13">
        <f t="shared" si="12"/>
        <v>8.5310634477608074E-2</v>
      </c>
      <c r="BH13">
        <f t="shared" si="3"/>
        <v>6.6233775970457834E-2</v>
      </c>
      <c r="BI13">
        <f t="shared" si="3"/>
        <v>9.2921911569048943E-2</v>
      </c>
      <c r="BJ13">
        <f t="shared" si="3"/>
        <v>4.1314719728052555E-2</v>
      </c>
      <c r="BL13">
        <v>0</v>
      </c>
      <c r="BM13">
        <v>0</v>
      </c>
      <c r="BN13">
        <v>0</v>
      </c>
      <c r="BO13">
        <v>0</v>
      </c>
      <c r="BQ13">
        <f t="shared" si="13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8.5310634477608074E-2</v>
      </c>
      <c r="BZ13">
        <f>$BH$13-$BM$13</f>
        <v>6.6233775970457834E-2</v>
      </c>
      <c r="CA13">
        <f>$BI$13-$BN$13</f>
        <v>9.2921911569048943E-2</v>
      </c>
      <c r="CB13">
        <f>$BJ$13-$BO$13</f>
        <v>4.1314719728052555E-2</v>
      </c>
      <c r="DT13">
        <f t="shared" si="14"/>
        <v>8.5310634477608074E-2</v>
      </c>
      <c r="DU13">
        <f t="shared" si="15"/>
        <v>6.6233775970457834E-2</v>
      </c>
      <c r="DV13">
        <f t="shared" si="16"/>
        <v>9.2921911569048943E-2</v>
      </c>
      <c r="DW13">
        <f t="shared" si="17"/>
        <v>4.1314719728052555E-2</v>
      </c>
      <c r="DY13">
        <v>-1.5291291502274436E-2</v>
      </c>
      <c r="DZ13">
        <v>2.0953197409520959E-2</v>
      </c>
      <c r="EA13">
        <v>-7.9425962647908285E-2</v>
      </c>
      <c r="EB13">
        <v>0.15161763575350967</v>
      </c>
      <c r="EC13">
        <v>-7.4039624886888755E-2</v>
      </c>
      <c r="ED13">
        <v>4.1189881795193881E-2</v>
      </c>
      <c r="EE13">
        <v>3.5290278677233326E-2</v>
      </c>
      <c r="EF13">
        <v>-0.16187584428859753</v>
      </c>
      <c r="EG13">
        <v>6.0266691881045192E-2</v>
      </c>
      <c r="EH13">
        <v>2.1315037809165951E-2</v>
      </c>
      <c r="EJ13">
        <f>(1/4)*SUM($DT$13:$DW$13)</f>
        <v>7.1445260436291846E-2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2.0234211936700532</v>
      </c>
      <c r="O14">
        <v>2.6251357939530937</v>
      </c>
      <c r="P14">
        <v>2.6773317846709026</v>
      </c>
      <c r="Q14">
        <v>2.9234187496480071</v>
      </c>
      <c r="S14">
        <f t="shared" si="6"/>
        <v>2.5416533824496037</v>
      </c>
      <c r="T14">
        <f t="shared" si="0"/>
        <v>3.1433679827326442</v>
      </c>
      <c r="U14">
        <f t="shared" si="0"/>
        <v>3.1955639734504535</v>
      </c>
      <c r="V14">
        <f t="shared" si="0"/>
        <v>3.441650938427558</v>
      </c>
      <c r="AW14">
        <f t="shared" si="7"/>
        <v>2.5416533824496037</v>
      </c>
      <c r="AX14">
        <f t="shared" si="8"/>
        <v>3.1433679827326442</v>
      </c>
      <c r="AY14">
        <f t="shared" si="9"/>
        <v>3.1955639734504535</v>
      </c>
      <c r="AZ14">
        <f t="shared" si="10"/>
        <v>3.441650938427558</v>
      </c>
      <c r="BB14">
        <f t="shared" si="11"/>
        <v>0.32953879048840612</v>
      </c>
      <c r="BC14">
        <f t="shared" si="2"/>
        <v>0.25361959409966195</v>
      </c>
      <c r="BD14">
        <f t="shared" si="2"/>
        <v>0.43910845139454224</v>
      </c>
      <c r="BE14">
        <f t="shared" si="2"/>
        <v>0.27607728288382527</v>
      </c>
      <c r="BG14">
        <f t="shared" si="12"/>
        <v>0.10361379579636505</v>
      </c>
      <c r="BH14">
        <f t="shared" si="3"/>
        <v>7.7815325230373336E-2</v>
      </c>
      <c r="BI14">
        <f t="shared" si="3"/>
        <v>0.13976019516921379</v>
      </c>
      <c r="BJ14">
        <f t="shared" si="3"/>
        <v>0.1025002448072295</v>
      </c>
      <c r="BL14">
        <v>0</v>
      </c>
      <c r="BM14">
        <v>0</v>
      </c>
      <c r="BN14">
        <v>1</v>
      </c>
      <c r="BO14">
        <v>0</v>
      </c>
      <c r="BQ14">
        <f t="shared" si="13"/>
        <v>0</v>
      </c>
      <c r="BR14">
        <f t="shared" si="4"/>
        <v>0</v>
      </c>
      <c r="BS14">
        <f t="shared" si="4"/>
        <v>1.9678272166975672</v>
      </c>
      <c r="BT14">
        <f t="shared" si="4"/>
        <v>0</v>
      </c>
      <c r="BY14">
        <f>$BG$14-$BL$14</f>
        <v>0.10361379579636505</v>
      </c>
      <c r="BZ14">
        <f>$BH$14-$BM$14</f>
        <v>7.7815325230373336E-2</v>
      </c>
      <c r="CA14">
        <f>$BI$14-$BN$14</f>
        <v>-0.86023980483078621</v>
      </c>
      <c r="CB14">
        <f>$BJ$14-$BO$14</f>
        <v>0.1025002448072295</v>
      </c>
      <c r="DT14">
        <f t="shared" si="14"/>
        <v>0.10361379579636505</v>
      </c>
      <c r="DU14">
        <f t="shared" si="15"/>
        <v>7.7815325230373336E-2</v>
      </c>
      <c r="DV14">
        <f t="shared" si="16"/>
        <v>-0.86023980483078621</v>
      </c>
      <c r="DW14">
        <f t="shared" si="17"/>
        <v>0.1025002448072295</v>
      </c>
      <c r="DY14">
        <v>-0.12013715341343008</v>
      </c>
      <c r="DZ14">
        <v>1.5669365608339928E-2</v>
      </c>
      <c r="EA14">
        <v>-1.4657513075041151E-2</v>
      </c>
      <c r="EB14">
        <v>6.771230074817508E-2</v>
      </c>
      <c r="EC14">
        <v>-1.3822446211994275E-2</v>
      </c>
      <c r="ED14">
        <v>1.7642330747634223E-2</v>
      </c>
      <c r="EE14">
        <v>1.4154548898763282E-2</v>
      </c>
      <c r="EF14">
        <v>-4.9184699847189452E-3</v>
      </c>
      <c r="EG14">
        <v>2.9127622886580488E-2</v>
      </c>
      <c r="EH14">
        <v>9.2294137956914542E-3</v>
      </c>
      <c r="EJ14">
        <f>(1/4)*SUM($DT$14:$DW$14)</f>
        <v>-0.14407760974920458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2.150168393471398</v>
      </c>
      <c r="O15">
        <v>3.1112898855339535</v>
      </c>
      <c r="P15">
        <v>2.4979991772422063</v>
      </c>
      <c r="Q15">
        <v>2.9433294831227759</v>
      </c>
      <c r="S15">
        <f t="shared" si="6"/>
        <v>2.8005377394295903</v>
      </c>
      <c r="T15">
        <f t="shared" si="0"/>
        <v>3.7616592314921458</v>
      </c>
      <c r="U15">
        <f t="shared" si="0"/>
        <v>3.1483685232003986</v>
      </c>
      <c r="V15">
        <f t="shared" si="0"/>
        <v>3.5936988290809682</v>
      </c>
      <c r="AW15">
        <f t="shared" si="7"/>
        <v>2.8005377394295903</v>
      </c>
      <c r="AX15">
        <f t="shared" si="8"/>
        <v>3.7616592314921458</v>
      </c>
      <c r="AY15">
        <f t="shared" si="9"/>
        <v>3.1483685232003986</v>
      </c>
      <c r="AZ15">
        <f t="shared" si="10"/>
        <v>3.5936988290809682</v>
      </c>
      <c r="BB15">
        <f t="shared" si="11"/>
        <v>0.42691222468525902</v>
      </c>
      <c r="BC15">
        <f t="shared" si="2"/>
        <v>0.47065565449111274</v>
      </c>
      <c r="BD15">
        <f t="shared" si="2"/>
        <v>0.41886596419248706</v>
      </c>
      <c r="BE15">
        <f t="shared" si="2"/>
        <v>0.32141358725370017</v>
      </c>
      <c r="BG15">
        <f t="shared" si="12"/>
        <v>0.13423001281867783</v>
      </c>
      <c r="BH15">
        <f t="shared" si="3"/>
        <v>0.14440612506992803</v>
      </c>
      <c r="BI15">
        <f t="shared" si="3"/>
        <v>0.13331738143359845</v>
      </c>
      <c r="BJ15">
        <f t="shared" si="3"/>
        <v>0.11933242400004893</v>
      </c>
      <c r="BL15">
        <v>0</v>
      </c>
      <c r="BM15">
        <v>0</v>
      </c>
      <c r="BN15">
        <v>0</v>
      </c>
      <c r="BO15">
        <v>0</v>
      </c>
      <c r="BQ15">
        <f t="shared" si="13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0.13423001281867783</v>
      </c>
      <c r="BZ15">
        <f>$BH$15-$BM$15</f>
        <v>0.14440612506992803</v>
      </c>
      <c r="CA15">
        <f>$BI$15-$BN$15</f>
        <v>0.13331738143359845</v>
      </c>
      <c r="CB15">
        <f>$BJ$15-$BO$15</f>
        <v>0.11933242400004893</v>
      </c>
      <c r="DT15">
        <f t="shared" si="14"/>
        <v>0.13423001281867783</v>
      </c>
      <c r="DU15">
        <f t="shared" si="15"/>
        <v>0.14440612506992803</v>
      </c>
      <c r="DV15">
        <f t="shared" si="16"/>
        <v>0.13331738143359845</v>
      </c>
      <c r="DW15">
        <f t="shared" si="17"/>
        <v>0.11933242400004893</v>
      </c>
      <c r="DY15">
        <v>-0.14988447615042716</v>
      </c>
      <c r="DZ15">
        <v>3.7766134838010328E-2</v>
      </c>
      <c r="EA15">
        <v>-0.12763752174005594</v>
      </c>
      <c r="EB15">
        <v>0.19345915850673481</v>
      </c>
      <c r="EC15">
        <v>-0.17934507759946705</v>
      </c>
      <c r="ED15">
        <v>4.8895401006087684E-2</v>
      </c>
      <c r="EE15">
        <v>3.8865845423390791E-2</v>
      </c>
      <c r="EF15">
        <v>3.1489545879707509E-2</v>
      </c>
      <c r="EG15">
        <v>7.7744072773606121E-2</v>
      </c>
      <c r="EH15">
        <v>2.8646917062412909E-2</v>
      </c>
      <c r="EJ15">
        <f>(1/4)*SUM($DT$15:$DW$15)</f>
        <v>0.1328214858305633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1.7778692432745975</v>
      </c>
      <c r="O16">
        <v>2.2691430743693322</v>
      </c>
      <c r="P16">
        <v>1.7604744654566955</v>
      </c>
      <c r="Q16">
        <v>2.3626670464123793</v>
      </c>
      <c r="S16">
        <f t="shared" si="6"/>
        <v>2.0100953248787348</v>
      </c>
      <c r="T16">
        <f t="shared" si="0"/>
        <v>2.5013691559734692</v>
      </c>
      <c r="U16">
        <f t="shared" si="0"/>
        <v>1.9927005470608328</v>
      </c>
      <c r="V16">
        <f t="shared" si="0"/>
        <v>2.5948931280165164</v>
      </c>
      <c r="AW16">
        <f t="shared" si="7"/>
        <v>2.0100953248787348</v>
      </c>
      <c r="AX16">
        <f t="shared" si="8"/>
        <v>2.5013691559734692</v>
      </c>
      <c r="AY16">
        <f t="shared" si="9"/>
        <v>1.9927005470608328</v>
      </c>
      <c r="AZ16">
        <f t="shared" si="10"/>
        <v>2.5948931280165164</v>
      </c>
      <c r="BB16">
        <f t="shared" si="11"/>
        <v>0.19366619151868117</v>
      </c>
      <c r="BC16">
        <f t="shared" si="2"/>
        <v>0.13346465104775634</v>
      </c>
      <c r="BD16">
        <f t="shared" si="2"/>
        <v>0.13187875767952928</v>
      </c>
      <c r="BE16">
        <f t="shared" si="2"/>
        <v>0.11838275086312829</v>
      </c>
      <c r="BG16">
        <f t="shared" si="12"/>
        <v>6.0892646935239443E-2</v>
      </c>
      <c r="BH16">
        <f t="shared" si="3"/>
        <v>4.094949865726203E-2</v>
      </c>
      <c r="BI16">
        <f t="shared" si="3"/>
        <v>4.1974598424214145E-2</v>
      </c>
      <c r="BJ16">
        <f t="shared" si="3"/>
        <v>4.3952406433708881E-2</v>
      </c>
      <c r="BL16">
        <v>0</v>
      </c>
      <c r="BM16">
        <v>0</v>
      </c>
      <c r="BN16">
        <v>0</v>
      </c>
      <c r="BO16">
        <v>0</v>
      </c>
      <c r="BQ16">
        <f t="shared" si="13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6.0892646935239443E-2</v>
      </c>
      <c r="BZ16">
        <f>$BH$16-$BM$16</f>
        <v>4.094949865726203E-2</v>
      </c>
      <c r="CA16">
        <f>$BI$16-$BN$16</f>
        <v>4.1974598424214145E-2</v>
      </c>
      <c r="CB16">
        <f>$BJ$16-$BO$16</f>
        <v>4.3952406433708881E-2</v>
      </c>
      <c r="DT16">
        <f t="shared" si="14"/>
        <v>6.0892646935239443E-2</v>
      </c>
      <c r="DU16">
        <f t="shared" si="15"/>
        <v>4.094949865726203E-2</v>
      </c>
      <c r="DV16">
        <f t="shared" si="16"/>
        <v>4.1974598424214145E-2</v>
      </c>
      <c r="DW16">
        <f t="shared" si="17"/>
        <v>4.3952406433708881E-2</v>
      </c>
      <c r="DY16">
        <v>-0.14246365847860798</v>
      </c>
      <c r="DZ16">
        <v>3.2630400004272669E-2</v>
      </c>
      <c r="EA16">
        <v>-0.15608124521006245</v>
      </c>
      <c r="EB16">
        <v>0.18246570522100741</v>
      </c>
      <c r="EC16">
        <v>-3.7140269111543008E-2</v>
      </c>
      <c r="ED16">
        <v>4.9688915910834394E-2</v>
      </c>
      <c r="EE16">
        <v>3.5241157050258695E-2</v>
      </c>
      <c r="EF16">
        <v>-6.0336556785494704E-2</v>
      </c>
      <c r="EG16">
        <v>7.1745438779809739E-2</v>
      </c>
      <c r="EH16">
        <v>2.4250112619525182E-2</v>
      </c>
      <c r="EJ16">
        <f>(1/4)*SUM($DT$16:$DW$16)</f>
        <v>4.6942287612606125E-2</v>
      </c>
      <c r="EN16">
        <v>0.62665985367345312</v>
      </c>
      <c r="EO16">
        <v>0.24255717332336246</v>
      </c>
      <c r="EP16">
        <v>5.5809927973204276E-2</v>
      </c>
      <c r="EQ16">
        <v>0.99162409636808224</v>
      </c>
      <c r="ER16">
        <v>0.63002031053193797</v>
      </c>
      <c r="ES16">
        <v>0.94458515730727588</v>
      </c>
      <c r="ET16">
        <v>0.2369709894557257</v>
      </c>
      <c r="EU16">
        <v>0.67320939374168276</v>
      </c>
      <c r="EV16">
        <v>0.96735870459887785</v>
      </c>
      <c r="EW16">
        <v>0.99765136219073813</v>
      </c>
      <c r="EZ16">
        <f t="array" ref="EZ16:FI25">(1/4)*(MMULT($C$7:$F$16,$DT$23:$EC$26))</f>
        <v>2.491356287218637E-3</v>
      </c>
      <c r="FA16">
        <v>2.2977930092340386E-2</v>
      </c>
      <c r="FB16">
        <v>-0.1387816579579923</v>
      </c>
      <c r="FC16">
        <v>0.1547117932829814</v>
      </c>
      <c r="FD16">
        <v>-0.14099217840855915</v>
      </c>
      <c r="FE16">
        <v>4.0556723780772984E-2</v>
      </c>
      <c r="FF16">
        <v>3.2025833835044634E-2</v>
      </c>
      <c r="FG16">
        <v>-5.488150914428315E-2</v>
      </c>
      <c r="FH16">
        <v>5.920253255272527E-2</v>
      </c>
      <c r="FI16">
        <v>2.2689175679751292E-2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X16">
        <f>($EV$10*FL16)+((1-$EV$10)*EZ16)</f>
        <v>2.4913562872186363E-4</v>
      </c>
      <c r="FY16">
        <f t="shared" ref="FY16:GG25" si="20">($EV$10*FM16)+((1-$EV$10)*FA16)</f>
        <v>2.2977930092340382E-3</v>
      </c>
      <c r="FZ16">
        <f t="shared" si="20"/>
        <v>-1.3878165795799226E-2</v>
      </c>
      <c r="GA16">
        <f t="shared" si="20"/>
        <v>1.5471179328298137E-2</v>
      </c>
      <c r="GB16">
        <f t="shared" si="20"/>
        <v>-1.4099217840855912E-2</v>
      </c>
      <c r="GC16">
        <f t="shared" si="20"/>
        <v>4.0556723780772975E-3</v>
      </c>
      <c r="GD16">
        <f t="shared" si="20"/>
        <v>3.2025833835044627E-3</v>
      </c>
      <c r="GE16">
        <f t="shared" si="20"/>
        <v>-5.4881509144283141E-3</v>
      </c>
      <c r="GF16">
        <f t="shared" si="20"/>
        <v>5.9202532552725257E-3</v>
      </c>
      <c r="GG16">
        <f t="shared" si="20"/>
        <v>2.2689175679751288E-3</v>
      </c>
      <c r="GJ16">
        <f>EN16-($EU$10*FX16)</f>
        <v>0.62665960453782443</v>
      </c>
      <c r="GK16">
        <f t="shared" ref="GK16:GS25" si="21">EO16-($EU$10*FY16)</f>
        <v>0.24255487553035324</v>
      </c>
      <c r="GL16">
        <f t="shared" si="21"/>
        <v>5.5823806139000079E-2</v>
      </c>
      <c r="GM16">
        <f t="shared" si="21"/>
        <v>0.99160862518875392</v>
      </c>
      <c r="GN16">
        <f t="shared" si="21"/>
        <v>0.63003440974977887</v>
      </c>
      <c r="GO16">
        <f t="shared" si="21"/>
        <v>0.94458110163489784</v>
      </c>
      <c r="GP16">
        <f t="shared" si="21"/>
        <v>0.23696778687234218</v>
      </c>
      <c r="GQ16">
        <f t="shared" si="21"/>
        <v>0.67321488189259715</v>
      </c>
      <c r="GR16">
        <f t="shared" si="21"/>
        <v>0.96735278434562255</v>
      </c>
      <c r="GS16">
        <f t="shared" si="21"/>
        <v>0.9976490932731702</v>
      </c>
    </row>
    <row r="17" spans="1:201">
      <c r="A17">
        <v>16</v>
      </c>
      <c r="BQ17">
        <f>SUM(BQ7:BQ16)</f>
        <v>2.8484305637362279</v>
      </c>
      <c r="BR17">
        <f t="shared" ref="BR17:BT17" si="22">SUM(BR7:BR16)</f>
        <v>3.2771376277126754</v>
      </c>
      <c r="BS17">
        <f t="shared" si="22"/>
        <v>1.9678272166975672</v>
      </c>
      <c r="BT17">
        <f t="shared" si="22"/>
        <v>2.3669545235872169</v>
      </c>
      <c r="EN17">
        <v>0.14071202734164068</v>
      </c>
      <c r="EO17">
        <v>0.91180559345780265</v>
      </c>
      <c r="EP17">
        <v>0.55247830330405678</v>
      </c>
      <c r="EQ17">
        <v>0.9670324734001321</v>
      </c>
      <c r="ER17">
        <v>0.29036226260393594</v>
      </c>
      <c r="ES17">
        <v>0.50659744552260921</v>
      </c>
      <c r="ET17">
        <v>0.55626935601232352</v>
      </c>
      <c r="EU17">
        <v>0.21117073588954605</v>
      </c>
      <c r="EV17">
        <v>0.26763105638336526</v>
      </c>
      <c r="EW17">
        <v>0.58921387553817084</v>
      </c>
      <c r="EZ17">
        <v>-0.17266454669566272</v>
      </c>
      <c r="FA17">
        <v>2.6831128689103839E-2</v>
      </c>
      <c r="FB17">
        <v>-0.11764012168185388</v>
      </c>
      <c r="FC17">
        <v>0.12849120720577129</v>
      </c>
      <c r="FD17">
        <v>4.9459470847517967E-3</v>
      </c>
      <c r="FE17">
        <v>3.5042792850100535E-2</v>
      </c>
      <c r="FF17">
        <v>2.2499613646947893E-2</v>
      </c>
      <c r="FG17">
        <v>4.9837448156737491E-3</v>
      </c>
      <c r="FH17">
        <v>5.1105859022367681E-2</v>
      </c>
      <c r="FI17">
        <v>1.6404375062799827E-2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X17">
        <f t="shared" ref="FX17:FX25" si="23">($EV$10*FL17)+((1-$EV$10)*EZ17)</f>
        <v>-1.7266454669566268E-2</v>
      </c>
      <c r="FY17">
        <f t="shared" si="20"/>
        <v>2.6831128689103834E-3</v>
      </c>
      <c r="FZ17">
        <f t="shared" si="20"/>
        <v>-1.1764012168185385E-2</v>
      </c>
      <c r="GA17">
        <f t="shared" si="20"/>
        <v>1.2849120720577126E-2</v>
      </c>
      <c r="GB17">
        <f t="shared" si="20"/>
        <v>4.9459470847517957E-4</v>
      </c>
      <c r="GC17">
        <f t="shared" si="20"/>
        <v>3.5042792850100528E-3</v>
      </c>
      <c r="GD17">
        <f t="shared" si="20"/>
        <v>2.2499613646947887E-3</v>
      </c>
      <c r="GE17">
        <f t="shared" si="20"/>
        <v>4.9837448156737484E-4</v>
      </c>
      <c r="GF17">
        <f t="shared" si="20"/>
        <v>5.110585902236767E-3</v>
      </c>
      <c r="GG17">
        <f t="shared" si="20"/>
        <v>1.6404375062799824E-3</v>
      </c>
      <c r="GJ17">
        <f t="shared" ref="GJ17:GJ25" si="24">EN17-($EU$10*FX17)</f>
        <v>0.14072929379631025</v>
      </c>
      <c r="GK17">
        <f t="shared" si="21"/>
        <v>0.91180291034493377</v>
      </c>
      <c r="GL17">
        <f t="shared" si="21"/>
        <v>0.55249006731622496</v>
      </c>
      <c r="GM17">
        <f t="shared" si="21"/>
        <v>0.96701962427941157</v>
      </c>
      <c r="GN17">
        <f t="shared" si="21"/>
        <v>0.29036176800922747</v>
      </c>
      <c r="GO17">
        <f t="shared" si="21"/>
        <v>0.50659394124332424</v>
      </c>
      <c r="GP17">
        <f t="shared" si="21"/>
        <v>0.55626710605095886</v>
      </c>
      <c r="GQ17">
        <f t="shared" si="21"/>
        <v>0.21117023751506447</v>
      </c>
      <c r="GR17">
        <f t="shared" si="21"/>
        <v>0.26762594579746302</v>
      </c>
      <c r="GS17">
        <f t="shared" si="21"/>
        <v>0.58921223510066456</v>
      </c>
    </row>
    <row r="18" spans="1:201">
      <c r="A18">
        <v>17</v>
      </c>
      <c r="EN18">
        <v>0.45591867936842245</v>
      </c>
      <c r="EO18">
        <v>0.61871662447306841</v>
      </c>
      <c r="EP18">
        <v>2.772920492413089E-2</v>
      </c>
      <c r="EQ18">
        <v>0.88278677484681412</v>
      </c>
      <c r="ER18">
        <v>0.77745271800299598</v>
      </c>
      <c r="ES18">
        <v>0.45423389370183598</v>
      </c>
      <c r="ET18">
        <v>0.99209653714624779</v>
      </c>
      <c r="EU18">
        <v>0.69472955928061264</v>
      </c>
      <c r="EV18">
        <v>0.89235140637041011</v>
      </c>
      <c r="EW18">
        <v>0.72170079314668167</v>
      </c>
      <c r="EZ18">
        <v>-0.18032325977618172</v>
      </c>
      <c r="FA18">
        <v>3.6175973236998456E-2</v>
      </c>
      <c r="FB18">
        <v>2.776403862587086E-2</v>
      </c>
      <c r="FC18">
        <v>0.18798087516232936</v>
      </c>
      <c r="FD18">
        <v>-0.16524044962981738</v>
      </c>
      <c r="FE18">
        <v>4.7161791907552986E-2</v>
      </c>
      <c r="FF18">
        <v>4.7286878821731312E-2</v>
      </c>
      <c r="FG18">
        <v>-0.11104966658910387</v>
      </c>
      <c r="FH18">
        <v>8.1710732201496689E-2</v>
      </c>
      <c r="FI18">
        <v>2.853308603912327E-2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X18">
        <f t="shared" si="23"/>
        <v>-1.8032325977618169E-2</v>
      </c>
      <c r="FY18">
        <f t="shared" si="20"/>
        <v>3.6175973236998449E-3</v>
      </c>
      <c r="FZ18">
        <f t="shared" si="20"/>
        <v>2.7764038625870853E-3</v>
      </c>
      <c r="GA18">
        <f t="shared" si="20"/>
        <v>1.8798087516232933E-2</v>
      </c>
      <c r="GB18">
        <f t="shared" si="20"/>
        <v>-1.6524044962981734E-2</v>
      </c>
      <c r="GC18">
        <f t="shared" si="20"/>
        <v>4.7161791907552979E-3</v>
      </c>
      <c r="GD18">
        <f t="shared" si="20"/>
        <v>4.7286878821731302E-3</v>
      </c>
      <c r="GE18">
        <f t="shared" si="20"/>
        <v>-1.1104966658910384E-2</v>
      </c>
      <c r="GF18">
        <f t="shared" si="20"/>
        <v>8.1710732201496668E-3</v>
      </c>
      <c r="GG18">
        <f t="shared" si="20"/>
        <v>2.8533086039123265E-3</v>
      </c>
      <c r="GJ18">
        <f t="shared" si="24"/>
        <v>0.45593671169440009</v>
      </c>
      <c r="GK18">
        <f t="shared" si="21"/>
        <v>0.61871300687574471</v>
      </c>
      <c r="GL18">
        <f t="shared" si="21"/>
        <v>2.7726428520268302E-2</v>
      </c>
      <c r="GM18">
        <f t="shared" si="21"/>
        <v>0.88276797675929786</v>
      </c>
      <c r="GN18">
        <f t="shared" si="21"/>
        <v>0.77746924204795897</v>
      </c>
      <c r="GO18">
        <f t="shared" si="21"/>
        <v>0.45422917752264524</v>
      </c>
      <c r="GP18">
        <f t="shared" si="21"/>
        <v>0.99209180845836564</v>
      </c>
      <c r="GQ18">
        <f t="shared" si="21"/>
        <v>0.69474066424727154</v>
      </c>
      <c r="GR18">
        <f t="shared" si="21"/>
        <v>0.89234323529718995</v>
      </c>
      <c r="GS18">
        <f t="shared" si="21"/>
        <v>0.72169793983807773</v>
      </c>
    </row>
    <row r="19" spans="1:201">
      <c r="A19">
        <v>18</v>
      </c>
      <c r="BN19" t="s">
        <v>35</v>
      </c>
      <c r="BO19">
        <f>BS21</f>
        <v>1.8443672873939319E-4</v>
      </c>
      <c r="EN19">
        <v>0.15779118469849296</v>
      </c>
      <c r="EO19">
        <v>0.12337848413310737</v>
      </c>
      <c r="EP19">
        <v>1.0863751811860833E-2</v>
      </c>
      <c r="EQ19">
        <v>0.9227750499743701</v>
      </c>
      <c r="ER19">
        <v>0.66134061780422626</v>
      </c>
      <c r="ES19">
        <v>0.75263151438717757</v>
      </c>
      <c r="ET19">
        <v>0.33655132275283162</v>
      </c>
      <c r="EU19">
        <v>0.96403461438027449</v>
      </c>
      <c r="EV19">
        <v>0.12835680628495716</v>
      </c>
      <c r="EW19">
        <v>0.12054622451284835</v>
      </c>
      <c r="EZ19">
        <v>2.0833632202754276E-2</v>
      </c>
      <c r="FA19">
        <v>1.919588576599603E-2</v>
      </c>
      <c r="FB19">
        <v>-0.10719871854526447</v>
      </c>
      <c r="FC19">
        <v>0.15538752665361846</v>
      </c>
      <c r="FD19">
        <v>-6.1933915810899437E-2</v>
      </c>
      <c r="FE19">
        <v>4.3022607806686208E-2</v>
      </c>
      <c r="FF19">
        <v>3.5536621194581383E-2</v>
      </c>
      <c r="FG19">
        <v>-0.18657326878361147</v>
      </c>
      <c r="FH19">
        <v>6.0293192917448633E-2</v>
      </c>
      <c r="FI19">
        <v>2.1436436598690399E-2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X19">
        <f t="shared" si="23"/>
        <v>2.0833632202754272E-3</v>
      </c>
      <c r="FY19">
        <f t="shared" si="20"/>
        <v>1.9195885765996025E-3</v>
      </c>
      <c r="FZ19">
        <f t="shared" si="20"/>
        <v>-1.0719871854526445E-2</v>
      </c>
      <c r="GA19">
        <f t="shared" si="20"/>
        <v>1.5538752665361843E-2</v>
      </c>
      <c r="GB19">
        <f t="shared" si="20"/>
        <v>-6.1933915810899421E-3</v>
      </c>
      <c r="GC19">
        <f t="shared" si="20"/>
        <v>4.3022607806686196E-3</v>
      </c>
      <c r="GD19">
        <f t="shared" si="20"/>
        <v>3.5536621194581374E-3</v>
      </c>
      <c r="GE19">
        <f t="shared" si="20"/>
        <v>-1.8657326878361143E-2</v>
      </c>
      <c r="GF19">
        <f t="shared" si="20"/>
        <v>6.0293192917448618E-3</v>
      </c>
      <c r="GG19">
        <f t="shared" si="20"/>
        <v>2.1436436598690394E-3</v>
      </c>
      <c r="GJ19">
        <f t="shared" si="24"/>
        <v>0.15778910133527269</v>
      </c>
      <c r="GK19">
        <f t="shared" si="21"/>
        <v>0.12337656454453078</v>
      </c>
      <c r="GL19">
        <f t="shared" si="21"/>
        <v>1.0874471683715361E-2</v>
      </c>
      <c r="GM19">
        <f t="shared" si="21"/>
        <v>0.92275951122170474</v>
      </c>
      <c r="GN19">
        <f t="shared" si="21"/>
        <v>0.6613468111958074</v>
      </c>
      <c r="GO19">
        <f t="shared" si="21"/>
        <v>0.75262721212639694</v>
      </c>
      <c r="GP19">
        <f t="shared" si="21"/>
        <v>0.33654776909071216</v>
      </c>
      <c r="GQ19">
        <f t="shared" si="21"/>
        <v>0.96405327170715283</v>
      </c>
      <c r="GR19">
        <f t="shared" si="21"/>
        <v>0.12835077696566541</v>
      </c>
      <c r="GS19">
        <f t="shared" si="21"/>
        <v>0.12054408086918848</v>
      </c>
    </row>
    <row r="20" spans="1:201">
      <c r="A20">
        <v>19</v>
      </c>
      <c r="AV20" t="s">
        <v>67</v>
      </c>
      <c r="AW20">
        <f>MAX(AW7:AW16)</f>
        <v>3.6517145891120188</v>
      </c>
      <c r="AX20">
        <f>MAX(AX7:AX16)</f>
        <v>4.5152877783364751</v>
      </c>
      <c r="AY20">
        <f>MAX(AY7:AY16)</f>
        <v>4.0185728279662376</v>
      </c>
      <c r="AZ20">
        <f>MAX(AZ7:AZ16)</f>
        <v>4.7287253804395117</v>
      </c>
      <c r="BB20">
        <f>SUM(BB7:BB16)</f>
        <v>3.180452834061378</v>
      </c>
      <c r="BC20">
        <f t="shared" ref="BC20:BE20" si="25">SUM(BC7:BC16)</f>
        <v>3.2592499401476207</v>
      </c>
      <c r="BD20">
        <f t="shared" si="25"/>
        <v>3.1418706224822768</v>
      </c>
      <c r="BE20">
        <f t="shared" si="25"/>
        <v>2.6934304732933976</v>
      </c>
      <c r="BG20">
        <f>IF(BG7&lt;0.000000000001,0.000000000001,BG7)</f>
        <v>5.2665753794001693E-2</v>
      </c>
      <c r="BH20">
        <f t="shared" ref="BH20:BJ20" si="26">IF(BH7&lt;0.000000000001,0.000000000001,BH7)</f>
        <v>3.7736117181311091E-2</v>
      </c>
      <c r="BI20">
        <f t="shared" si="26"/>
        <v>4.6915915732121692E-2</v>
      </c>
      <c r="BJ20">
        <f t="shared" si="26"/>
        <v>3.5929199184824172E-2</v>
      </c>
      <c r="EN20">
        <v>0.43292225411258123</v>
      </c>
      <c r="EO20">
        <v>0.84821607351639283</v>
      </c>
      <c r="EP20">
        <v>0.37345863474429297</v>
      </c>
      <c r="EQ20">
        <v>0.35571290065165218</v>
      </c>
      <c r="ER20">
        <v>0.49843578690660539</v>
      </c>
      <c r="ES20">
        <v>0.46183889565210912</v>
      </c>
      <c r="ET20">
        <v>1.287917717160747E-3</v>
      </c>
      <c r="EU20">
        <v>0.53915581066586382</v>
      </c>
      <c r="EV20">
        <v>0.53503282811778519</v>
      </c>
      <c r="EW20">
        <v>0.15152941548244048</v>
      </c>
      <c r="EZ20">
        <v>-0.1561102687908657</v>
      </c>
      <c r="FA20">
        <v>3.538846848417853E-2</v>
      </c>
      <c r="FB20">
        <v>-0.13694072291360837</v>
      </c>
      <c r="FC20">
        <v>0.19738737490760405</v>
      </c>
      <c r="FD20">
        <v>-5.7668065235303836E-2</v>
      </c>
      <c r="FE20">
        <v>5.3217855448207334E-2</v>
      </c>
      <c r="FF20">
        <v>4.0116930141531629E-2</v>
      </c>
      <c r="FG20">
        <v>-8.1026137309072127E-2</v>
      </c>
      <c r="FH20">
        <v>7.8876915078477564E-2</v>
      </c>
      <c r="FI20">
        <v>2.6757650188850915E-2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X20">
        <f t="shared" si="23"/>
        <v>-1.5611026879086567E-2</v>
      </c>
      <c r="FY20">
        <f t="shared" si="20"/>
        <v>3.538846848417852E-3</v>
      </c>
      <c r="FZ20">
        <f t="shared" si="20"/>
        <v>-1.3694072291360835E-2</v>
      </c>
      <c r="GA20">
        <f t="shared" si="20"/>
        <v>1.97387374907604E-2</v>
      </c>
      <c r="GB20">
        <f t="shared" si="20"/>
        <v>-5.7668065235303824E-3</v>
      </c>
      <c r="GC20">
        <f t="shared" si="20"/>
        <v>5.3217855448207318E-3</v>
      </c>
      <c r="GD20">
        <f t="shared" si="20"/>
        <v>4.0116930141531624E-3</v>
      </c>
      <c r="GE20">
        <f t="shared" si="20"/>
        <v>-8.1026137309072113E-3</v>
      </c>
      <c r="GF20">
        <f t="shared" si="20"/>
        <v>7.8876915078477539E-3</v>
      </c>
      <c r="GG20">
        <f t="shared" si="20"/>
        <v>2.6757650188850911E-3</v>
      </c>
      <c r="GJ20">
        <f t="shared" si="24"/>
        <v>0.43293786513946031</v>
      </c>
      <c r="GK20">
        <f t="shared" si="21"/>
        <v>0.84821253466954438</v>
      </c>
      <c r="GL20">
        <f t="shared" si="21"/>
        <v>0.37347232881658432</v>
      </c>
      <c r="GM20">
        <f t="shared" si="21"/>
        <v>0.35569316191416139</v>
      </c>
      <c r="GN20">
        <f t="shared" si="21"/>
        <v>0.49844155371312893</v>
      </c>
      <c r="GO20">
        <f t="shared" si="21"/>
        <v>0.46183357386656432</v>
      </c>
      <c r="GP20">
        <f t="shared" si="21"/>
        <v>1.2839060241465938E-3</v>
      </c>
      <c r="GQ20">
        <f t="shared" si="21"/>
        <v>0.53916391327959468</v>
      </c>
      <c r="GR20">
        <f t="shared" si="21"/>
        <v>0.53502494042627735</v>
      </c>
      <c r="GS20">
        <f t="shared" si="21"/>
        <v>0.15152673971742159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7">IF(BG8&lt;0.000000000001,0.000000000001,BG8)</f>
        <v>5.6027437927390247E-2</v>
      </c>
      <c r="BH21">
        <f t="shared" si="27"/>
        <v>9.1763905185135636E-2</v>
      </c>
      <c r="BI21">
        <f t="shared" si="27"/>
        <v>2.9668179738092829E-2</v>
      </c>
      <c r="BJ21">
        <f t="shared" si="27"/>
        <v>5.2381125888775852E-2</v>
      </c>
      <c r="BL21">
        <v>1.0000000000000001E-5</v>
      </c>
      <c r="BS21">
        <f>SUM(BM23:BV32)</f>
        <v>1.8443672873939319E-4</v>
      </c>
      <c r="EN21">
        <v>0.51077322292952099</v>
      </c>
      <c r="EO21">
        <v>0.57081814452818858</v>
      </c>
      <c r="EP21">
        <v>0.79185692271459662</v>
      </c>
      <c r="EQ21">
        <v>0.81189953586691033</v>
      </c>
      <c r="ER21">
        <v>0.4570104987710546</v>
      </c>
      <c r="ES21">
        <v>0.95800823905989052</v>
      </c>
      <c r="ET21">
        <v>5.8333508013663771E-2</v>
      </c>
      <c r="EU21">
        <v>0.77881631047087208</v>
      </c>
      <c r="EV21">
        <v>0.88718819248721958</v>
      </c>
      <c r="EW21">
        <v>0.53435283154988689</v>
      </c>
      <c r="EZ21">
        <v>-0.15530265260866316</v>
      </c>
      <c r="FA21">
        <v>2.1594640777505759E-2</v>
      </c>
      <c r="FB21">
        <v>-7.4645439701035585E-2</v>
      </c>
      <c r="FC21">
        <v>9.6431583720878983E-2</v>
      </c>
      <c r="FD21">
        <v>1.8944133167515718E-3</v>
      </c>
      <c r="FE21">
        <v>2.595037938283137E-2</v>
      </c>
      <c r="FF21">
        <v>1.7083776474291192E-2</v>
      </c>
      <c r="FG21">
        <v>1.5370473220194822E-2</v>
      </c>
      <c r="FH21">
        <v>3.9205353525060743E-2</v>
      </c>
      <c r="FI21">
        <v>1.2417471892184343E-2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X21">
        <f t="shared" si="23"/>
        <v>-1.5530265260866313E-2</v>
      </c>
      <c r="FY21">
        <f t="shared" si="20"/>
        <v>2.1594640777505753E-3</v>
      </c>
      <c r="FZ21">
        <f t="shared" si="20"/>
        <v>-7.4645439701035571E-3</v>
      </c>
      <c r="GA21">
        <f t="shared" si="20"/>
        <v>9.6431583720878958E-3</v>
      </c>
      <c r="GB21">
        <f t="shared" si="20"/>
        <v>1.8944133167515714E-4</v>
      </c>
      <c r="GC21">
        <f t="shared" si="20"/>
        <v>2.5950379382831362E-3</v>
      </c>
      <c r="GD21">
        <f t="shared" si="20"/>
        <v>1.7083776474291189E-3</v>
      </c>
      <c r="GE21">
        <f t="shared" si="20"/>
        <v>1.5370473220194818E-3</v>
      </c>
      <c r="GF21">
        <f t="shared" si="20"/>
        <v>3.9205353525060731E-3</v>
      </c>
      <c r="GG21">
        <f t="shared" si="20"/>
        <v>1.241747189218434E-3</v>
      </c>
      <c r="GJ21">
        <f t="shared" si="24"/>
        <v>0.5107887531947819</v>
      </c>
      <c r="GK21">
        <f t="shared" si="21"/>
        <v>0.5708159850641108</v>
      </c>
      <c r="GL21">
        <f t="shared" si="21"/>
        <v>0.79186438725856667</v>
      </c>
      <c r="GM21">
        <f t="shared" si="21"/>
        <v>0.81188989270853829</v>
      </c>
      <c r="GN21">
        <f t="shared" si="21"/>
        <v>0.45701030932972292</v>
      </c>
      <c r="GO21">
        <f t="shared" si="21"/>
        <v>0.95800564402195221</v>
      </c>
      <c r="GP21">
        <f t="shared" si="21"/>
        <v>5.833179963601634E-2</v>
      </c>
      <c r="GQ21">
        <f t="shared" si="21"/>
        <v>0.7788147734235501</v>
      </c>
      <c r="GR21">
        <f t="shared" si="21"/>
        <v>0.88718427195186711</v>
      </c>
      <c r="GS21">
        <f t="shared" si="21"/>
        <v>0.5343515898026977</v>
      </c>
    </row>
    <row r="22" spans="1:201">
      <c r="A22">
        <v>21</v>
      </c>
      <c r="BG22">
        <f t="shared" si="27"/>
        <v>7.0000088224540527E-2</v>
      </c>
      <c r="BH22">
        <f t="shared" si="27"/>
        <v>0.12428840677481677</v>
      </c>
      <c r="BI22">
        <f t="shared" si="27"/>
        <v>5.0513791980377171E-2</v>
      </c>
      <c r="BJ22">
        <f t="shared" si="27"/>
        <v>9.3765853578844843E-2</v>
      </c>
      <c r="EN22">
        <v>0.75289950869258271</v>
      </c>
      <c r="EO22">
        <v>3.8569912809128581E-2</v>
      </c>
      <c r="EP22">
        <v>0.49284793019967821</v>
      </c>
      <c r="EQ22">
        <v>0.65066998118726471</v>
      </c>
      <c r="ER22">
        <v>0.32798416312679857</v>
      </c>
      <c r="ES22">
        <v>0.35281650843421741</v>
      </c>
      <c r="ET22">
        <v>0.63210198966584485</v>
      </c>
      <c r="EU22">
        <v>0.20358379713212216</v>
      </c>
      <c r="EV22">
        <v>0.54463065063850191</v>
      </c>
      <c r="EW22">
        <v>0.23510897140909703</v>
      </c>
      <c r="EZ22">
        <v>-1.5291291502274436E-2</v>
      </c>
      <c r="FA22">
        <v>2.0953197409520959E-2</v>
      </c>
      <c r="FB22">
        <v>-7.9425962647908285E-2</v>
      </c>
      <c r="FC22">
        <v>0.15161763575350967</v>
      </c>
      <c r="FD22">
        <v>-7.4039624886888755E-2</v>
      </c>
      <c r="FE22">
        <v>4.1189881795193881E-2</v>
      </c>
      <c r="FF22">
        <v>3.5290278677233326E-2</v>
      </c>
      <c r="FG22">
        <v>-0.16187584428859753</v>
      </c>
      <c r="FH22">
        <v>6.0266691881045192E-2</v>
      </c>
      <c r="FI22">
        <v>2.1315037809165951E-2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X22">
        <f t="shared" si="23"/>
        <v>-1.5291291502274433E-3</v>
      </c>
      <c r="FY22">
        <f t="shared" si="20"/>
        <v>2.0953197409520953E-3</v>
      </c>
      <c r="FZ22">
        <f t="shared" si="20"/>
        <v>-7.9425962647908261E-3</v>
      </c>
      <c r="GA22">
        <f t="shared" si="20"/>
        <v>1.5161763575350963E-2</v>
      </c>
      <c r="GB22">
        <f t="shared" si="20"/>
        <v>-7.4039624886888741E-3</v>
      </c>
      <c r="GC22">
        <f t="shared" si="20"/>
        <v>4.1189881795193868E-3</v>
      </c>
      <c r="GD22">
        <f t="shared" si="20"/>
        <v>3.5290278677233317E-3</v>
      </c>
      <c r="GE22">
        <f t="shared" si="20"/>
        <v>-1.6187584428859748E-2</v>
      </c>
      <c r="GF22">
        <f t="shared" si="20"/>
        <v>6.0266691881045182E-3</v>
      </c>
      <c r="GG22">
        <f t="shared" si="20"/>
        <v>2.1315037809165947E-3</v>
      </c>
      <c r="GJ22">
        <f t="shared" si="24"/>
        <v>0.7529010378217329</v>
      </c>
      <c r="GK22">
        <f t="shared" si="21"/>
        <v>3.8567817489387632E-2</v>
      </c>
      <c r="GL22">
        <f t="shared" si="21"/>
        <v>0.49285587279594301</v>
      </c>
      <c r="GM22">
        <f t="shared" si="21"/>
        <v>0.65065481942368941</v>
      </c>
      <c r="GN22">
        <f t="shared" si="21"/>
        <v>0.32799156708928723</v>
      </c>
      <c r="GO22">
        <f t="shared" si="21"/>
        <v>0.35281238944603788</v>
      </c>
      <c r="GP22">
        <f t="shared" si="21"/>
        <v>0.63209846063797714</v>
      </c>
      <c r="GQ22">
        <f t="shared" si="21"/>
        <v>0.20359998471655102</v>
      </c>
      <c r="GR22">
        <f t="shared" si="21"/>
        <v>0.54462462396931377</v>
      </c>
      <c r="GS22">
        <f t="shared" si="21"/>
        <v>0.23510683990531611</v>
      </c>
    </row>
    <row r="23" spans="1:201">
      <c r="A23">
        <v>22</v>
      </c>
      <c r="B23">
        <f t="array" ref="B23:K32">TRANSPOSE(EN16:EW25)</f>
        <v>0.62665985367345312</v>
      </c>
      <c r="C23">
        <v>0.14071202734164068</v>
      </c>
      <c r="D23">
        <v>0.45591867936842245</v>
      </c>
      <c r="E23">
        <v>0.15779118469849296</v>
      </c>
      <c r="F23">
        <v>0.43292225411258123</v>
      </c>
      <c r="G23">
        <v>0.51077322292952099</v>
      </c>
      <c r="H23">
        <v>0.75289950869258271</v>
      </c>
      <c r="I23">
        <v>0.95236529368300404</v>
      </c>
      <c r="J23">
        <v>0.38207520967109954</v>
      </c>
      <c r="K23">
        <v>0.39061447951459116</v>
      </c>
      <c r="M23">
        <f t="array" ref="M23:M32">TRANSPOSE(EN12:EW12)</f>
        <v>0.11584484009574769</v>
      </c>
      <c r="S23">
        <f>EN16</f>
        <v>0.62665985367345312</v>
      </c>
      <c r="T23">
        <f t="shared" ref="T23:AB32" si="28">EO16</f>
        <v>0.24255717332336246</v>
      </c>
      <c r="U23">
        <f t="shared" si="28"/>
        <v>5.5809927973204276E-2</v>
      </c>
      <c r="V23">
        <f t="shared" si="28"/>
        <v>0.99162409636808224</v>
      </c>
      <c r="W23">
        <f t="shared" si="28"/>
        <v>0.63002031053193797</v>
      </c>
      <c r="X23">
        <f t="shared" si="28"/>
        <v>0.94458515730727588</v>
      </c>
      <c r="Y23">
        <f t="shared" si="28"/>
        <v>0.2369709894557257</v>
      </c>
      <c r="Z23">
        <f t="shared" si="28"/>
        <v>0.67320939374168276</v>
      </c>
      <c r="AA23">
        <f t="shared" si="28"/>
        <v>0.96735870459887785</v>
      </c>
      <c r="AB23">
        <f t="shared" si="28"/>
        <v>0.99765136219073813</v>
      </c>
      <c r="BG23">
        <f t="shared" si="27"/>
        <v>0.31442063510277529</v>
      </c>
      <c r="BH23">
        <f t="shared" si="27"/>
        <v>0.30681905909759938</v>
      </c>
      <c r="BI23">
        <f t="shared" si="27"/>
        <v>0.31828172453833781</v>
      </c>
      <c r="BJ23">
        <f t="shared" si="27"/>
        <v>0.37127373805095776</v>
      </c>
      <c r="BM23">
        <f>0.5*$BL$21*B23*B23</f>
        <v>1.9635128610301687E-6</v>
      </c>
      <c r="BN23">
        <f t="shared" ref="BN23:BV32" si="29">0.5*$BL$21*C23*C23</f>
        <v>9.8999373192973179E-8</v>
      </c>
      <c r="BO23">
        <f t="shared" si="29"/>
        <v>1.039309210985232E-6</v>
      </c>
      <c r="BP23">
        <f t="shared" si="29"/>
        <v>1.2449028984276961E-7</v>
      </c>
      <c r="BQ23">
        <f t="shared" si="29"/>
        <v>9.3710839052959183E-7</v>
      </c>
      <c r="BR23">
        <f t="shared" si="29"/>
        <v>1.304446426309051E-6</v>
      </c>
      <c r="BS23">
        <f t="shared" si="29"/>
        <v>2.8342883509476626E-6</v>
      </c>
      <c r="BT23">
        <f t="shared" si="29"/>
        <v>4.5349982630595726E-6</v>
      </c>
      <c r="BU23">
        <f t="shared" si="29"/>
        <v>7.2990732922607341E-7</v>
      </c>
      <c r="BV23">
        <f t="shared" si="29"/>
        <v>7.6289835803227493E-7</v>
      </c>
      <c r="BY23">
        <f>$BG$7-$BL$7</f>
        <v>5.2665753794001693E-2</v>
      </c>
      <c r="BZ23">
        <f>$BG$8-$BL$8</f>
        <v>5.6027437927390247E-2</v>
      </c>
      <c r="CA23">
        <f>$BG$9-$BL$9</f>
        <v>7.0000088224540527E-2</v>
      </c>
      <c r="CB23">
        <f>$BG$10-$BL$10</f>
        <v>0.31442063510277529</v>
      </c>
      <c r="CC23">
        <f>$BG$11-$BL$11</f>
        <v>-0.9420648248739979</v>
      </c>
      <c r="CD23">
        <f>$BG$12-$BL$12</f>
        <v>6.4903819797399648E-2</v>
      </c>
      <c r="CE23">
        <f>$BG$13-$BL$13</f>
        <v>8.5310634477608074E-2</v>
      </c>
      <c r="CF23">
        <f>$BG$14-$BL$14</f>
        <v>0.10361379579636505</v>
      </c>
      <c r="CG23">
        <f>$BG$15-$BL$15</f>
        <v>0.13423001281867783</v>
      </c>
      <c r="CH23">
        <f>$BG$16-$BL$16</f>
        <v>6.0892646935239443E-2</v>
      </c>
      <c r="DT23">
        <f t="array" ref="DT23:EC26">TRANSPOSE(DT7:DW16)</f>
        <v>5.2665753794001693E-2</v>
      </c>
      <c r="DU23">
        <v>5.6027437927390247E-2</v>
      </c>
      <c r="DV23">
        <v>7.0000088224540527E-2</v>
      </c>
      <c r="DW23">
        <v>0.31442063510277529</v>
      </c>
      <c r="DX23">
        <v>-0.9420648248739979</v>
      </c>
      <c r="DY23">
        <v>6.4903819797399648E-2</v>
      </c>
      <c r="DZ23">
        <v>8.5310634477608074E-2</v>
      </c>
      <c r="EA23">
        <v>0.10361379579636505</v>
      </c>
      <c r="EB23">
        <v>0.13423001281867783</v>
      </c>
      <c r="EC23">
        <v>6.0892646935239443E-2</v>
      </c>
      <c r="EN23">
        <v>0.95236529368300404</v>
      </c>
      <c r="EO23">
        <v>0.44437858786881845</v>
      </c>
      <c r="EP23">
        <v>0.86802008697845956</v>
      </c>
      <c r="EQ23">
        <v>0.79169277683349715</v>
      </c>
      <c r="ER23">
        <v>0.54499967578903874</v>
      </c>
      <c r="ES23">
        <v>0.86323539773908831</v>
      </c>
      <c r="ET23">
        <v>0.73126070186433734</v>
      </c>
      <c r="EU23">
        <v>0.40125940284564354</v>
      </c>
      <c r="EV23">
        <v>0.74438014133734676</v>
      </c>
      <c r="EW23">
        <v>0.14491245034481626</v>
      </c>
      <c r="EZ23">
        <v>-0.12013715341343008</v>
      </c>
      <c r="FA23">
        <v>1.5669365608339928E-2</v>
      </c>
      <c r="FB23">
        <v>-1.4657513075041151E-2</v>
      </c>
      <c r="FC23">
        <v>6.771230074817508E-2</v>
      </c>
      <c r="FD23">
        <v>-1.3822446211994275E-2</v>
      </c>
      <c r="FE23">
        <v>1.7642330747634223E-2</v>
      </c>
      <c r="FF23">
        <v>1.4154548898763282E-2</v>
      </c>
      <c r="FG23">
        <v>-4.9184699847189452E-3</v>
      </c>
      <c r="FH23">
        <v>2.9127622886580488E-2</v>
      </c>
      <c r="FI23">
        <v>9.2294137956914542E-3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X23">
        <f t="shared" si="23"/>
        <v>-1.2013715341343005E-2</v>
      </c>
      <c r="FY23">
        <f t="shared" si="20"/>
        <v>1.5669365608339924E-3</v>
      </c>
      <c r="FZ23">
        <f t="shared" si="20"/>
        <v>-1.4657513075041148E-3</v>
      </c>
      <c r="GA23">
        <f t="shared" si="20"/>
        <v>6.7712300748175068E-3</v>
      </c>
      <c r="GB23">
        <f t="shared" si="20"/>
        <v>-1.3822446211994271E-3</v>
      </c>
      <c r="GC23">
        <f t="shared" si="20"/>
        <v>1.7642330747634218E-3</v>
      </c>
      <c r="GD23">
        <f t="shared" si="20"/>
        <v>1.4154548898763278E-3</v>
      </c>
      <c r="GE23">
        <f t="shared" si="20"/>
        <v>-4.9184699847189446E-4</v>
      </c>
      <c r="GF23">
        <f t="shared" si="20"/>
        <v>2.9127622886580481E-3</v>
      </c>
      <c r="GG23">
        <f t="shared" si="20"/>
        <v>9.2294137956914525E-4</v>
      </c>
      <c r="GJ23">
        <f t="shared" si="24"/>
        <v>0.95237730739834536</v>
      </c>
      <c r="GK23">
        <f t="shared" si="21"/>
        <v>0.44437702093225762</v>
      </c>
      <c r="GL23">
        <f t="shared" si="21"/>
        <v>0.86802155272976711</v>
      </c>
      <c r="GM23">
        <f t="shared" si="21"/>
        <v>0.79168600560342228</v>
      </c>
      <c r="GN23">
        <f t="shared" si="21"/>
        <v>0.54500105803365995</v>
      </c>
      <c r="GO23">
        <f t="shared" si="21"/>
        <v>0.86323363350601356</v>
      </c>
      <c r="GP23">
        <f t="shared" si="21"/>
        <v>0.73125928640944748</v>
      </c>
      <c r="GQ23">
        <f t="shared" si="21"/>
        <v>0.40125989469264201</v>
      </c>
      <c r="GR23">
        <f t="shared" si="21"/>
        <v>0.74437722857505806</v>
      </c>
      <c r="GS23">
        <f t="shared" si="21"/>
        <v>0.14491152740343669</v>
      </c>
    </row>
    <row r="24" spans="1:201">
      <c r="A24">
        <v>23</v>
      </c>
      <c r="B24">
        <v>0.24255717332336246</v>
      </c>
      <c r="C24">
        <v>0.91180559345780265</v>
      </c>
      <c r="D24">
        <v>0.61871662447306841</v>
      </c>
      <c r="E24">
        <v>0.12337848413310737</v>
      </c>
      <c r="F24">
        <v>0.84821607351639283</v>
      </c>
      <c r="G24">
        <v>0.57081814452818858</v>
      </c>
      <c r="H24">
        <v>3.8569912809128581E-2</v>
      </c>
      <c r="I24">
        <v>0.44437858786881845</v>
      </c>
      <c r="J24">
        <v>0.88514138834195344</v>
      </c>
      <c r="K24">
        <v>0.23383836036056582</v>
      </c>
      <c r="M24">
        <v>9.4064306564424216E-2</v>
      </c>
      <c r="S24">
        <f t="shared" ref="S24:S32" si="30">EN17</f>
        <v>0.14071202734164068</v>
      </c>
      <c r="T24">
        <f t="shared" si="28"/>
        <v>0.91180559345780265</v>
      </c>
      <c r="U24">
        <f t="shared" si="28"/>
        <v>0.55247830330405678</v>
      </c>
      <c r="V24">
        <f t="shared" si="28"/>
        <v>0.9670324734001321</v>
      </c>
      <c r="W24">
        <f t="shared" si="28"/>
        <v>0.29036226260393594</v>
      </c>
      <c r="X24">
        <f t="shared" si="28"/>
        <v>0.50659744552260921</v>
      </c>
      <c r="Y24">
        <f t="shared" si="28"/>
        <v>0.55626935601232352</v>
      </c>
      <c r="Z24">
        <f t="shared" si="28"/>
        <v>0.21117073588954605</v>
      </c>
      <c r="AA24">
        <f t="shared" si="28"/>
        <v>0.26763105638336526</v>
      </c>
      <c r="AB24">
        <f t="shared" si="28"/>
        <v>0.58921387553817084</v>
      </c>
      <c r="BG24">
        <f t="shared" si="27"/>
        <v>5.7935175126002124E-2</v>
      </c>
      <c r="BH24">
        <f t="shared" si="27"/>
        <v>3.2339986978684433E-2</v>
      </c>
      <c r="BI24">
        <f t="shared" si="27"/>
        <v>5.4010007930028317E-2</v>
      </c>
      <c r="BJ24">
        <f t="shared" si="27"/>
        <v>3.1203746594241178E-2</v>
      </c>
      <c r="BM24">
        <f t="shared" ref="BM24:BM32" si="31">0.5*$BL$21*B24*B24</f>
        <v>2.941699116530985E-7</v>
      </c>
      <c r="BN24">
        <f t="shared" si="29"/>
        <v>4.156947201304679E-6</v>
      </c>
      <c r="BO24">
        <f t="shared" si="29"/>
        <v>1.9140513069967399E-6</v>
      </c>
      <c r="BP24">
        <f t="shared" si="29"/>
        <v>7.6111251734917135E-8</v>
      </c>
      <c r="BQ24">
        <f t="shared" si="29"/>
        <v>3.5973525368578341E-6</v>
      </c>
      <c r="BR24">
        <f t="shared" si="29"/>
        <v>1.6291667706130199E-6</v>
      </c>
      <c r="BS24">
        <f t="shared" si="29"/>
        <v>7.4381908705189056E-9</v>
      </c>
      <c r="BT24">
        <f t="shared" si="29"/>
        <v>9.8736164678142607E-7</v>
      </c>
      <c r="BU24">
        <f t="shared" si="29"/>
        <v>3.9173763867796045E-6</v>
      </c>
      <c r="BV24">
        <f t="shared" si="29"/>
        <v>2.7340189388058925E-7</v>
      </c>
      <c r="BY24">
        <f>$BH$7-$BM$7</f>
        <v>-0.96226388281868891</v>
      </c>
      <c r="BZ24">
        <f>$BH$8-$BM$8</f>
        <v>9.1763905185135636E-2</v>
      </c>
      <c r="CA24">
        <f>$BH$9-$BM$9</f>
        <v>0.12428840677481677</v>
      </c>
      <c r="CB24">
        <f>$BH$10-$BM$10</f>
        <v>0.30681905909759938</v>
      </c>
      <c r="CC24">
        <f>$BH$11-$BM$11</f>
        <v>3.2339986978684433E-2</v>
      </c>
      <c r="CD24">
        <f>$BH$12-$BM$12</f>
        <v>7.7647799854431473E-2</v>
      </c>
      <c r="CE24">
        <f>$BH$13-$BM$13</f>
        <v>6.6233775970457834E-2</v>
      </c>
      <c r="CF24">
        <f>$BH$14-$BM$14</f>
        <v>7.7815325230373336E-2</v>
      </c>
      <c r="CG24">
        <f>$BH$15-$BM$15</f>
        <v>0.14440612506992803</v>
      </c>
      <c r="CH24">
        <f>$BH$16-$BM$16</f>
        <v>4.094949865726203E-2</v>
      </c>
      <c r="DT24">
        <v>-0.96226388281868891</v>
      </c>
      <c r="DU24">
        <v>9.1763905185135636E-2</v>
      </c>
      <c r="DV24">
        <v>0.12428840677481677</v>
      </c>
      <c r="DW24">
        <v>0.30681905909759938</v>
      </c>
      <c r="DX24">
        <v>3.2339986978684433E-2</v>
      </c>
      <c r="DY24">
        <v>7.7647799854431473E-2</v>
      </c>
      <c r="DZ24">
        <v>6.6233775970457834E-2</v>
      </c>
      <c r="EA24">
        <v>7.7815325230373336E-2</v>
      </c>
      <c r="EB24">
        <v>0.14440612506992803</v>
      </c>
      <c r="EC24">
        <v>4.094949865726203E-2</v>
      </c>
      <c r="EN24">
        <v>0.38207520967109954</v>
      </c>
      <c r="EO24">
        <v>0.88514138834195344</v>
      </c>
      <c r="EP24">
        <v>0.72238253354575233</v>
      </c>
      <c r="EQ24">
        <v>0.80878213284497313</v>
      </c>
      <c r="ER24">
        <v>0.38560168494399782</v>
      </c>
      <c r="ES24">
        <v>0.13913185722957033</v>
      </c>
      <c r="ET24">
        <v>0.20701976942847278</v>
      </c>
      <c r="EU24">
        <v>0.27405330266703842</v>
      </c>
      <c r="EV24">
        <v>0.12073088821193889</v>
      </c>
      <c r="EW24">
        <v>0.24023713729291485</v>
      </c>
      <c r="EZ24">
        <v>-0.14988447615042716</v>
      </c>
      <c r="FA24">
        <v>3.7766134838010328E-2</v>
      </c>
      <c r="FB24">
        <v>-0.12763752174005594</v>
      </c>
      <c r="FC24">
        <v>0.19345915850673481</v>
      </c>
      <c r="FD24">
        <v>-0.17934507759946705</v>
      </c>
      <c r="FE24">
        <v>4.8895401006087684E-2</v>
      </c>
      <c r="FF24">
        <v>3.8865845423390791E-2</v>
      </c>
      <c r="FG24">
        <v>3.1489545879707509E-2</v>
      </c>
      <c r="FH24">
        <v>7.7744072773606121E-2</v>
      </c>
      <c r="FI24">
        <v>2.8646917062412909E-2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X24">
        <f t="shared" si="23"/>
        <v>-1.4988447615042713E-2</v>
      </c>
      <c r="FY24">
        <f t="shared" si="20"/>
        <v>3.7766134838010321E-3</v>
      </c>
      <c r="FZ24">
        <f t="shared" si="20"/>
        <v>-1.2763752174005591E-2</v>
      </c>
      <c r="GA24">
        <f t="shared" si="20"/>
        <v>1.9345915850673478E-2</v>
      </c>
      <c r="GB24">
        <f t="shared" si="20"/>
        <v>-1.7934507759946702E-2</v>
      </c>
      <c r="GC24">
        <f t="shared" si="20"/>
        <v>4.8895401006087674E-3</v>
      </c>
      <c r="GD24">
        <f t="shared" si="20"/>
        <v>3.8865845423390784E-3</v>
      </c>
      <c r="GE24">
        <f t="shared" si="20"/>
        <v>3.14895458797075E-3</v>
      </c>
      <c r="GF24">
        <f t="shared" si="20"/>
        <v>7.7744072773606107E-3</v>
      </c>
      <c r="GG24">
        <f t="shared" si="20"/>
        <v>2.8646917062412902E-3</v>
      </c>
      <c r="GJ24">
        <f t="shared" si="24"/>
        <v>0.38209019811871459</v>
      </c>
      <c r="GK24">
        <f t="shared" si="21"/>
        <v>0.88513761172846961</v>
      </c>
      <c r="GL24">
        <f t="shared" si="21"/>
        <v>0.72239529729792629</v>
      </c>
      <c r="GM24">
        <f t="shared" si="21"/>
        <v>0.80876278692912251</v>
      </c>
      <c r="GN24">
        <f t="shared" si="21"/>
        <v>0.38561961945175777</v>
      </c>
      <c r="GO24">
        <f t="shared" si="21"/>
        <v>0.13912696768946972</v>
      </c>
      <c r="GP24">
        <f t="shared" si="21"/>
        <v>0.20701588284393044</v>
      </c>
      <c r="GQ24">
        <f t="shared" si="21"/>
        <v>0.27405015371245045</v>
      </c>
      <c r="GR24">
        <f t="shared" si="21"/>
        <v>0.12072311380466152</v>
      </c>
      <c r="GS24">
        <f t="shared" si="21"/>
        <v>0.24023427260120861</v>
      </c>
    </row>
    <row r="25" spans="1:201">
      <c r="A25">
        <v>24</v>
      </c>
      <c r="B25">
        <v>5.5809927973204276E-2</v>
      </c>
      <c r="C25">
        <v>0.55247830330405678</v>
      </c>
      <c r="D25">
        <v>2.772920492413089E-2</v>
      </c>
      <c r="E25">
        <v>1.0863751811860833E-2</v>
      </c>
      <c r="F25">
        <v>0.37345863474429297</v>
      </c>
      <c r="G25">
        <v>0.79185692271459662</v>
      </c>
      <c r="H25">
        <v>0.49284793019967821</v>
      </c>
      <c r="I25">
        <v>0.86802008697845956</v>
      </c>
      <c r="J25">
        <v>0.72238253354575233</v>
      </c>
      <c r="K25">
        <v>0.66425492512713102</v>
      </c>
      <c r="M25">
        <v>0.91367903683044815</v>
      </c>
      <c r="S25">
        <f t="shared" si="30"/>
        <v>0.45591867936842245</v>
      </c>
      <c r="T25">
        <f t="shared" si="28"/>
        <v>0.61871662447306841</v>
      </c>
      <c r="U25">
        <f t="shared" si="28"/>
        <v>2.772920492413089E-2</v>
      </c>
      <c r="V25">
        <f t="shared" si="28"/>
        <v>0.88278677484681412</v>
      </c>
      <c r="W25">
        <f t="shared" si="28"/>
        <v>0.77745271800299598</v>
      </c>
      <c r="X25">
        <f t="shared" si="28"/>
        <v>0.45423389370183598</v>
      </c>
      <c r="Y25">
        <f t="shared" si="28"/>
        <v>0.99209653714624779</v>
      </c>
      <c r="Z25">
        <f t="shared" si="28"/>
        <v>0.69472955928061264</v>
      </c>
      <c r="AA25">
        <f t="shared" si="28"/>
        <v>0.89235140637041011</v>
      </c>
      <c r="AB25">
        <f t="shared" si="28"/>
        <v>0.72170079314668167</v>
      </c>
      <c r="BG25">
        <f t="shared" si="27"/>
        <v>6.4903819797399648E-2</v>
      </c>
      <c r="BH25">
        <f t="shared" si="27"/>
        <v>7.7647799854431473E-2</v>
      </c>
      <c r="BI25">
        <f t="shared" si="27"/>
        <v>9.2636293484966825E-2</v>
      </c>
      <c r="BJ25">
        <f t="shared" si="27"/>
        <v>0.10834654173331648</v>
      </c>
      <c r="BM25">
        <f t="shared" si="31"/>
        <v>1.5573740301871247E-8</v>
      </c>
      <c r="BN25">
        <f t="shared" si="29"/>
        <v>1.526161378108647E-6</v>
      </c>
      <c r="BO25">
        <f t="shared" si="29"/>
        <v>3.8445440286222244E-9</v>
      </c>
      <c r="BP25">
        <f t="shared" si="29"/>
        <v>5.9010551714854769E-10</v>
      </c>
      <c r="BQ25">
        <f t="shared" si="29"/>
        <v>6.973567593253562E-7</v>
      </c>
      <c r="BR25">
        <f t="shared" si="29"/>
        <v>3.1351869302551533E-6</v>
      </c>
      <c r="BS25">
        <f t="shared" si="29"/>
        <v>1.2144954115105345E-6</v>
      </c>
      <c r="BT25">
        <f t="shared" si="29"/>
        <v>3.7672943569904629E-6</v>
      </c>
      <c r="BU25">
        <f t="shared" si="29"/>
        <v>2.6091826238598999E-6</v>
      </c>
      <c r="BV25">
        <f t="shared" si="29"/>
        <v>2.2061730277782524E-6</v>
      </c>
      <c r="BY25">
        <f>$BI$7-$BN$7</f>
        <v>4.6915915732121692E-2</v>
      </c>
      <c r="BZ25">
        <f>$BI$8-$BN$8</f>
        <v>2.9668179738092829E-2</v>
      </c>
      <c r="CA25">
        <f>$BI$9-$BN$9</f>
        <v>5.0513791980377171E-2</v>
      </c>
      <c r="CB25">
        <f>$BI$10-$BN$10</f>
        <v>0.31828172453833781</v>
      </c>
      <c r="CC25">
        <f>$BI$11-$BN$11</f>
        <v>5.4010007930028317E-2</v>
      </c>
      <c r="CD25">
        <f>$BI$12-$BN$12</f>
        <v>9.2636293484966825E-2</v>
      </c>
      <c r="CE25">
        <f>$BI$13-$BN$13</f>
        <v>9.2921911569048943E-2</v>
      </c>
      <c r="CF25">
        <f>$BI$14-$BN$14</f>
        <v>-0.86023980483078621</v>
      </c>
      <c r="CG25">
        <f>$BI$15-$BN$15</f>
        <v>0.13331738143359845</v>
      </c>
      <c r="CH25">
        <f>$BI$16-$BN$16</f>
        <v>4.1974598424214145E-2</v>
      </c>
      <c r="DT25">
        <v>4.6915915732121692E-2</v>
      </c>
      <c r="DU25">
        <v>2.9668179738092829E-2</v>
      </c>
      <c r="DV25">
        <v>5.0513791980377171E-2</v>
      </c>
      <c r="DW25">
        <v>0.31828172453833781</v>
      </c>
      <c r="DX25">
        <v>5.4010007930028317E-2</v>
      </c>
      <c r="DY25">
        <v>9.2636293484966825E-2</v>
      </c>
      <c r="DZ25">
        <v>9.2921911569048943E-2</v>
      </c>
      <c r="EA25">
        <v>-0.86023980483078621</v>
      </c>
      <c r="EB25">
        <v>0.13331738143359845</v>
      </c>
      <c r="EC25">
        <v>4.1974598424214145E-2</v>
      </c>
      <c r="EN25">
        <v>0.39061447951459116</v>
      </c>
      <c r="EO25">
        <v>0.23383836036056582</v>
      </c>
      <c r="EP25">
        <v>0.66425492512713102</v>
      </c>
      <c r="EQ25">
        <v>0.61312419610106583</v>
      </c>
      <c r="ER25">
        <v>0.10162777972160697</v>
      </c>
      <c r="ES25">
        <v>0.98803284634929778</v>
      </c>
      <c r="ET25">
        <v>0.6044541224654536</v>
      </c>
      <c r="EU25">
        <v>0.77019005008518082</v>
      </c>
      <c r="EV25">
        <v>0.87901243136252494</v>
      </c>
      <c r="EW25">
        <v>0.63220871593781336</v>
      </c>
      <c r="EZ25">
        <v>-0.14246365847860798</v>
      </c>
      <c r="FA25">
        <v>3.2630400004272669E-2</v>
      </c>
      <c r="FB25">
        <v>-0.15608124521006245</v>
      </c>
      <c r="FC25">
        <v>0.18246570522100741</v>
      </c>
      <c r="FD25">
        <v>-3.7140269111543008E-2</v>
      </c>
      <c r="FE25">
        <v>4.9688915910834394E-2</v>
      </c>
      <c r="FF25">
        <v>3.5241157050258695E-2</v>
      </c>
      <c r="FG25">
        <v>-6.0336556785494704E-2</v>
      </c>
      <c r="FH25">
        <v>7.1745438779809739E-2</v>
      </c>
      <c r="FI25">
        <v>2.4250112619525182E-2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X25">
        <f t="shared" si="23"/>
        <v>-1.4246365847860794E-2</v>
      </c>
      <c r="FY25">
        <f t="shared" si="20"/>
        <v>3.2630400004272663E-3</v>
      </c>
      <c r="FZ25">
        <f t="shared" si="20"/>
        <v>-1.5608124521006241E-2</v>
      </c>
      <c r="GA25">
        <f t="shared" si="20"/>
        <v>1.8246570522100738E-2</v>
      </c>
      <c r="GB25">
        <f t="shared" si="20"/>
        <v>-3.7140269111543001E-3</v>
      </c>
      <c r="GC25">
        <f t="shared" si="20"/>
        <v>4.9688915910834387E-3</v>
      </c>
      <c r="GD25">
        <f t="shared" si="20"/>
        <v>3.5241157050258688E-3</v>
      </c>
      <c r="GE25">
        <f t="shared" si="20"/>
        <v>-6.033655678549469E-3</v>
      </c>
      <c r="GF25">
        <f t="shared" si="20"/>
        <v>7.174543877980972E-3</v>
      </c>
      <c r="GG25">
        <f t="shared" si="20"/>
        <v>2.4250112619525178E-3</v>
      </c>
      <c r="GJ25">
        <f t="shared" si="24"/>
        <v>0.39062872588043901</v>
      </c>
      <c r="GK25">
        <f t="shared" si="21"/>
        <v>0.2338350973205654</v>
      </c>
      <c r="GL25">
        <f t="shared" si="21"/>
        <v>0.66427053325165208</v>
      </c>
      <c r="GM25">
        <f t="shared" si="21"/>
        <v>0.61310594953054376</v>
      </c>
      <c r="GN25">
        <f t="shared" si="21"/>
        <v>0.10163149374851813</v>
      </c>
      <c r="GO25">
        <f t="shared" si="21"/>
        <v>0.9880278774577067</v>
      </c>
      <c r="GP25">
        <f t="shared" si="21"/>
        <v>0.60445059834974857</v>
      </c>
      <c r="GQ25">
        <f t="shared" si="21"/>
        <v>0.77019608374085935</v>
      </c>
      <c r="GR25">
        <f t="shared" si="21"/>
        <v>0.87900525681864694</v>
      </c>
      <c r="GS25">
        <f t="shared" si="21"/>
        <v>0.63220629092655145</v>
      </c>
    </row>
    <row r="26" spans="1:201">
      <c r="A26">
        <v>25</v>
      </c>
      <c r="B26">
        <v>0.99162409636808224</v>
      </c>
      <c r="C26">
        <v>0.9670324734001321</v>
      </c>
      <c r="D26">
        <v>0.88278677484681412</v>
      </c>
      <c r="E26">
        <v>0.9227750499743701</v>
      </c>
      <c r="F26">
        <v>0.35571290065165218</v>
      </c>
      <c r="G26">
        <v>0.81189953586691033</v>
      </c>
      <c r="H26">
        <v>0.65066998118726471</v>
      </c>
      <c r="I26">
        <v>0.79169277683349715</v>
      </c>
      <c r="J26">
        <v>0.80878213284497313</v>
      </c>
      <c r="K26">
        <v>0.61312419610106583</v>
      </c>
      <c r="M26">
        <v>0.72001318579173379</v>
      </c>
      <c r="S26">
        <f t="shared" si="30"/>
        <v>0.15779118469849296</v>
      </c>
      <c r="T26">
        <f t="shared" si="28"/>
        <v>0.12337848413310737</v>
      </c>
      <c r="U26">
        <f t="shared" si="28"/>
        <v>1.0863751811860833E-2</v>
      </c>
      <c r="V26">
        <f t="shared" si="28"/>
        <v>0.9227750499743701</v>
      </c>
      <c r="W26">
        <f t="shared" si="28"/>
        <v>0.66134061780422626</v>
      </c>
      <c r="X26">
        <f t="shared" si="28"/>
        <v>0.75263151438717757</v>
      </c>
      <c r="Y26">
        <f t="shared" si="28"/>
        <v>0.33655132275283162</v>
      </c>
      <c r="Z26">
        <f t="shared" si="28"/>
        <v>0.96403461438027449</v>
      </c>
      <c r="AA26">
        <f t="shared" si="28"/>
        <v>0.12835680628495716</v>
      </c>
      <c r="AB26">
        <f t="shared" si="28"/>
        <v>0.12054622451284835</v>
      </c>
      <c r="BG26">
        <f t="shared" si="27"/>
        <v>8.5310634477608074E-2</v>
      </c>
      <c r="BH26">
        <f t="shared" si="27"/>
        <v>6.6233775970457834E-2</v>
      </c>
      <c r="BI26">
        <f t="shared" si="27"/>
        <v>9.2921911569048943E-2</v>
      </c>
      <c r="BJ26">
        <f t="shared" si="27"/>
        <v>4.1314719728052555E-2</v>
      </c>
      <c r="BM26">
        <f t="shared" si="31"/>
        <v>4.9165917424890789E-6</v>
      </c>
      <c r="BN26">
        <f t="shared" si="29"/>
        <v>4.6757590230518862E-6</v>
      </c>
      <c r="BO26">
        <f t="shared" si="29"/>
        <v>3.8965624492221985E-6</v>
      </c>
      <c r="BP26">
        <f t="shared" si="29"/>
        <v>4.2575689642760059E-6</v>
      </c>
      <c r="BQ26">
        <f t="shared" si="29"/>
        <v>6.3265833845006096E-7</v>
      </c>
      <c r="BR26">
        <f t="shared" si="29"/>
        <v>3.2959042817045224E-6</v>
      </c>
      <c r="BS26">
        <f t="shared" si="29"/>
        <v>2.1168571220911773E-6</v>
      </c>
      <c r="BT26">
        <f t="shared" si="29"/>
        <v>3.1338872644516673E-6</v>
      </c>
      <c r="BU26">
        <f t="shared" si="29"/>
        <v>3.2706426920463191E-6</v>
      </c>
      <c r="BV26">
        <f t="shared" si="29"/>
        <v>1.8796063992228914E-6</v>
      </c>
      <c r="BY26">
        <f>$BJ$7-$BO$7</f>
        <v>3.5929199184824172E-2</v>
      </c>
      <c r="BZ26">
        <f>$BJ$8-$BO$8</f>
        <v>5.2381125888775852E-2</v>
      </c>
      <c r="CA26">
        <f>$BJ$9-$BO$9</f>
        <v>-0.90623414642115518</v>
      </c>
      <c r="CB26">
        <f>$BJ$10-$BO$10</f>
        <v>0.37127373805095776</v>
      </c>
      <c r="CC26">
        <f>$BJ$11-$BO$11</f>
        <v>3.1203746594241178E-2</v>
      </c>
      <c r="CD26">
        <f>$BJ$12-$BO$12</f>
        <v>0.10834654173331648</v>
      </c>
      <c r="CE26">
        <f>$BJ$13-$BO$13</f>
        <v>4.1314719728052555E-2</v>
      </c>
      <c r="CF26">
        <f>$BJ$14-$BO$14</f>
        <v>0.1025002448072295</v>
      </c>
      <c r="CG26">
        <f>$BJ$15-$BO$15</f>
        <v>0.11933242400004893</v>
      </c>
      <c r="CH26">
        <f>$BJ$16-$BO$16</f>
        <v>4.3952406433708881E-2</v>
      </c>
      <c r="DT26">
        <v>3.5929199184824172E-2</v>
      </c>
      <c r="DU26">
        <v>5.2381125888775852E-2</v>
      </c>
      <c r="DV26">
        <v>-0.90623414642115518</v>
      </c>
      <c r="DW26">
        <v>0.37127373805095776</v>
      </c>
      <c r="DX26">
        <v>3.1203746594241178E-2</v>
      </c>
      <c r="DY26">
        <v>0.10834654173331648</v>
      </c>
      <c r="DZ26">
        <v>4.1314719728052555E-2</v>
      </c>
      <c r="EA26">
        <v>0.1025002448072295</v>
      </c>
      <c r="EB26">
        <v>0.11933242400004893</v>
      </c>
      <c r="EC26">
        <v>4.3952406433708881E-2</v>
      </c>
    </row>
    <row r="27" spans="1:201">
      <c r="A27">
        <v>26</v>
      </c>
      <c r="B27">
        <v>0.63002031053193797</v>
      </c>
      <c r="C27">
        <v>0.29036226260393594</v>
      </c>
      <c r="D27">
        <v>0.77745271800299598</v>
      </c>
      <c r="E27">
        <v>0.66134061780422626</v>
      </c>
      <c r="F27">
        <v>0.49843578690660539</v>
      </c>
      <c r="G27">
        <v>0.4570104987710546</v>
      </c>
      <c r="H27">
        <v>0.32798416312679857</v>
      </c>
      <c r="I27">
        <v>0.54499967578903874</v>
      </c>
      <c r="J27">
        <v>0.38560168494399782</v>
      </c>
      <c r="K27">
        <v>0.10162777972160697</v>
      </c>
      <c r="M27">
        <v>2.932665619294017E-2</v>
      </c>
      <c r="S27">
        <f t="shared" si="30"/>
        <v>0.43292225411258123</v>
      </c>
      <c r="T27">
        <f t="shared" si="28"/>
        <v>0.84821607351639283</v>
      </c>
      <c r="U27">
        <f t="shared" si="28"/>
        <v>0.37345863474429297</v>
      </c>
      <c r="V27">
        <f t="shared" si="28"/>
        <v>0.35571290065165218</v>
      </c>
      <c r="W27">
        <f t="shared" si="28"/>
        <v>0.49843578690660539</v>
      </c>
      <c r="X27">
        <f t="shared" si="28"/>
        <v>0.46183889565210912</v>
      </c>
      <c r="Y27">
        <f t="shared" si="28"/>
        <v>1.287917717160747E-3</v>
      </c>
      <c r="Z27">
        <f t="shared" si="28"/>
        <v>0.53915581066586382</v>
      </c>
      <c r="AA27">
        <f t="shared" si="28"/>
        <v>0.53503282811778519</v>
      </c>
      <c r="AB27">
        <f t="shared" si="28"/>
        <v>0.15152941548244048</v>
      </c>
      <c r="BG27">
        <f t="shared" si="27"/>
        <v>0.10361379579636505</v>
      </c>
      <c r="BH27">
        <f t="shared" si="27"/>
        <v>7.7815325230373336E-2</v>
      </c>
      <c r="BI27">
        <f t="shared" si="27"/>
        <v>0.13976019516921379</v>
      </c>
      <c r="BJ27">
        <f t="shared" si="27"/>
        <v>0.1025002448072295</v>
      </c>
      <c r="BM27">
        <f t="shared" si="31"/>
        <v>1.984627958413798E-6</v>
      </c>
      <c r="BN27">
        <f t="shared" si="29"/>
        <v>4.2155121772238531E-7</v>
      </c>
      <c r="BO27">
        <f t="shared" si="29"/>
        <v>3.0221636436512303E-6</v>
      </c>
      <c r="BP27">
        <f t="shared" si="29"/>
        <v>2.1868570637883784E-6</v>
      </c>
      <c r="BQ27">
        <f t="shared" si="29"/>
        <v>1.2421911683460349E-6</v>
      </c>
      <c r="BR27">
        <f t="shared" si="29"/>
        <v>1.0442929799348406E-6</v>
      </c>
      <c r="BS27">
        <f t="shared" si="29"/>
        <v>5.3786805630993214E-7</v>
      </c>
      <c r="BT27">
        <f t="shared" si="29"/>
        <v>1.4851232330507869E-6</v>
      </c>
      <c r="BU27">
        <f t="shared" si="29"/>
        <v>7.4344329715825073E-7</v>
      </c>
      <c r="BV27">
        <f t="shared" si="29"/>
        <v>5.1641028055717346E-8</v>
      </c>
    </row>
    <row r="28" spans="1:201">
      <c r="A28">
        <v>27</v>
      </c>
      <c r="B28">
        <v>0.94458515730727588</v>
      </c>
      <c r="C28">
        <v>0.50659744552260921</v>
      </c>
      <c r="D28">
        <v>0.45423389370183598</v>
      </c>
      <c r="E28">
        <v>0.75263151438717757</v>
      </c>
      <c r="F28">
        <v>0.46183889565210912</v>
      </c>
      <c r="G28">
        <v>0.95800823905989052</v>
      </c>
      <c r="H28">
        <v>0.35281650843421741</v>
      </c>
      <c r="I28">
        <v>0.86323539773908831</v>
      </c>
      <c r="J28">
        <v>0.13913185722957033</v>
      </c>
      <c r="K28">
        <v>0.98803284634929778</v>
      </c>
      <c r="M28">
        <v>0.10331319800031791</v>
      </c>
      <c r="S28">
        <f t="shared" si="30"/>
        <v>0.51077322292952099</v>
      </c>
      <c r="T28">
        <f t="shared" si="28"/>
        <v>0.57081814452818858</v>
      </c>
      <c r="U28">
        <f t="shared" si="28"/>
        <v>0.79185692271459662</v>
      </c>
      <c r="V28">
        <f t="shared" si="28"/>
        <v>0.81189953586691033</v>
      </c>
      <c r="W28">
        <f t="shared" si="28"/>
        <v>0.4570104987710546</v>
      </c>
      <c r="X28">
        <f t="shared" si="28"/>
        <v>0.95800823905989052</v>
      </c>
      <c r="Y28">
        <f t="shared" si="28"/>
        <v>5.8333508013663771E-2</v>
      </c>
      <c r="Z28">
        <f t="shared" si="28"/>
        <v>0.77881631047087208</v>
      </c>
      <c r="AA28">
        <f t="shared" si="28"/>
        <v>0.88718819248721958</v>
      </c>
      <c r="AB28">
        <f t="shared" si="28"/>
        <v>0.53435283154988689</v>
      </c>
      <c r="BG28">
        <f t="shared" si="27"/>
        <v>0.13423001281867783</v>
      </c>
      <c r="BH28">
        <f t="shared" si="27"/>
        <v>0.14440612506992803</v>
      </c>
      <c r="BI28">
        <f t="shared" si="27"/>
        <v>0.13331738143359845</v>
      </c>
      <c r="BJ28">
        <f t="shared" si="27"/>
        <v>0.11933242400004893</v>
      </c>
      <c r="BM28">
        <f t="shared" si="31"/>
        <v>4.461205597026056E-6</v>
      </c>
      <c r="BN28">
        <f t="shared" si="29"/>
        <v>1.2832048590501651E-6</v>
      </c>
      <c r="BO28">
        <f t="shared" si="29"/>
        <v>1.0316421509376543E-6</v>
      </c>
      <c r="BP28">
        <f t="shared" si="29"/>
        <v>2.8322709822436816E-6</v>
      </c>
      <c r="BQ28">
        <f t="shared" si="29"/>
        <v>1.0664758276857987E-6</v>
      </c>
      <c r="BR28">
        <f t="shared" si="29"/>
        <v>4.5888989305331619E-6</v>
      </c>
      <c r="BS28">
        <f t="shared" si="29"/>
        <v>6.2239744311856111E-7</v>
      </c>
      <c r="BT28">
        <f t="shared" si="29"/>
        <v>3.7258767595488107E-6</v>
      </c>
      <c r="BU28">
        <f t="shared" si="29"/>
        <v>9.6788368480747715E-8</v>
      </c>
      <c r="BV28">
        <f t="shared" si="29"/>
        <v>4.8810445273254756E-6</v>
      </c>
    </row>
    <row r="29" spans="1:201">
      <c r="A29">
        <v>28</v>
      </c>
      <c r="B29">
        <v>0.2369709894557257</v>
      </c>
      <c r="C29">
        <v>0.55626935601232352</v>
      </c>
      <c r="D29">
        <v>0.99209653714624779</v>
      </c>
      <c r="E29">
        <v>0.33655132275283162</v>
      </c>
      <c r="F29">
        <v>1.287917717160747E-3</v>
      </c>
      <c r="G29">
        <v>5.8333508013663771E-2</v>
      </c>
      <c r="H29">
        <v>0.63210198966584485</v>
      </c>
      <c r="I29">
        <v>0.73126070186433734</v>
      </c>
      <c r="J29">
        <v>0.20701976942847278</v>
      </c>
      <c r="K29">
        <v>0.6044541224654536</v>
      </c>
      <c r="M29">
        <v>0.67641134806274938</v>
      </c>
      <c r="S29">
        <f t="shared" si="30"/>
        <v>0.75289950869258271</v>
      </c>
      <c r="T29">
        <f t="shared" si="28"/>
        <v>3.8569912809128581E-2</v>
      </c>
      <c r="U29">
        <f t="shared" si="28"/>
        <v>0.49284793019967821</v>
      </c>
      <c r="V29">
        <f t="shared" si="28"/>
        <v>0.65066998118726471</v>
      </c>
      <c r="W29">
        <f t="shared" si="28"/>
        <v>0.32798416312679857</v>
      </c>
      <c r="X29">
        <f t="shared" si="28"/>
        <v>0.35281650843421741</v>
      </c>
      <c r="Y29">
        <f t="shared" si="28"/>
        <v>0.63210198966584485</v>
      </c>
      <c r="Z29">
        <f t="shared" si="28"/>
        <v>0.20358379713212216</v>
      </c>
      <c r="AA29">
        <f t="shared" si="28"/>
        <v>0.54463065063850191</v>
      </c>
      <c r="AB29">
        <f t="shared" si="28"/>
        <v>0.23510897140909703</v>
      </c>
      <c r="BG29">
        <f t="shared" si="27"/>
        <v>6.0892646935239443E-2</v>
      </c>
      <c r="BH29">
        <f t="shared" si="27"/>
        <v>4.094949865726203E-2</v>
      </c>
      <c r="BI29">
        <f t="shared" si="27"/>
        <v>4.1974598424214145E-2</v>
      </c>
      <c r="BJ29">
        <f t="shared" si="27"/>
        <v>4.3952406433708881E-2</v>
      </c>
      <c r="BM29">
        <f t="shared" si="31"/>
        <v>2.807762492181283E-7</v>
      </c>
      <c r="BN29">
        <f t="shared" si="29"/>
        <v>1.5471779821918256E-6</v>
      </c>
      <c r="BO29">
        <f t="shared" si="29"/>
        <v>4.9212776950878812E-6</v>
      </c>
      <c r="BP29">
        <f t="shared" si="29"/>
        <v>5.6633396423340326E-7</v>
      </c>
      <c r="BQ29">
        <f t="shared" si="29"/>
        <v>8.2936602308827503E-12</v>
      </c>
      <c r="BR29">
        <f t="shared" si="29"/>
        <v>1.7013990785900878E-8</v>
      </c>
      <c r="BS29">
        <f t="shared" si="29"/>
        <v>1.9977646266975994E-6</v>
      </c>
      <c r="BT29">
        <f t="shared" si="29"/>
        <v>2.6737110704556165E-6</v>
      </c>
      <c r="BU29">
        <f t="shared" si="29"/>
        <v>2.1428592467109018E-7</v>
      </c>
      <c r="BV29">
        <f t="shared" si="29"/>
        <v>1.8268239308274081E-6</v>
      </c>
    </row>
    <row r="30" spans="1:201">
      <c r="A30">
        <v>29</v>
      </c>
      <c r="B30">
        <v>0.67320939374168276</v>
      </c>
      <c r="C30">
        <v>0.21117073588954605</v>
      </c>
      <c r="D30">
        <v>0.69472955928061264</v>
      </c>
      <c r="E30">
        <v>0.96403461438027449</v>
      </c>
      <c r="F30">
        <v>0.53915581066586382</v>
      </c>
      <c r="G30">
        <v>0.77881631047087208</v>
      </c>
      <c r="H30">
        <v>0.20358379713212216</v>
      </c>
      <c r="I30">
        <v>0.40125940284564354</v>
      </c>
      <c r="J30">
        <v>0.27405330266703842</v>
      </c>
      <c r="K30">
        <v>0.77019005008518082</v>
      </c>
      <c r="M30">
        <v>0.51823218877955068</v>
      </c>
      <c r="S30">
        <f t="shared" si="30"/>
        <v>0.95236529368300404</v>
      </c>
      <c r="T30">
        <f t="shared" si="28"/>
        <v>0.44437858786881845</v>
      </c>
      <c r="U30">
        <f t="shared" si="28"/>
        <v>0.86802008697845956</v>
      </c>
      <c r="V30">
        <f t="shared" si="28"/>
        <v>0.79169277683349715</v>
      </c>
      <c r="W30">
        <f t="shared" si="28"/>
        <v>0.54499967578903874</v>
      </c>
      <c r="X30">
        <f t="shared" si="28"/>
        <v>0.86323539773908831</v>
      </c>
      <c r="Y30">
        <f t="shared" si="28"/>
        <v>0.73126070186433734</v>
      </c>
      <c r="Z30">
        <f t="shared" si="28"/>
        <v>0.40125940284564354</v>
      </c>
      <c r="AA30">
        <f t="shared" si="28"/>
        <v>0.74438014133734676</v>
      </c>
      <c r="AB30">
        <f t="shared" si="28"/>
        <v>0.14491245034481626</v>
      </c>
      <c r="BM30">
        <f t="shared" si="31"/>
        <v>2.2660544391102204E-6</v>
      </c>
      <c r="BN30">
        <f t="shared" si="29"/>
        <v>2.2296539848066208E-7</v>
      </c>
      <c r="BO30">
        <f t="shared" si="29"/>
        <v>2.4132458026911716E-6</v>
      </c>
      <c r="BP30">
        <f t="shared" si="29"/>
        <v>4.6468136886166229E-6</v>
      </c>
      <c r="BQ30">
        <f t="shared" si="29"/>
        <v>1.4534449408738241E-6</v>
      </c>
      <c r="BR30">
        <f t="shared" si="29"/>
        <v>3.0327742272773095E-6</v>
      </c>
      <c r="BS30">
        <f t="shared" si="29"/>
        <v>2.0723181227366538E-7</v>
      </c>
      <c r="BT30">
        <f t="shared" si="29"/>
        <v>8.050455418602123E-7</v>
      </c>
      <c r="BU30">
        <f t="shared" si="29"/>
        <v>3.7552606351355691E-7</v>
      </c>
      <c r="BV30">
        <f t="shared" si="29"/>
        <v>2.9659635662510667E-6</v>
      </c>
    </row>
    <row r="31" spans="1:201">
      <c r="A31">
        <v>30</v>
      </c>
      <c r="B31">
        <v>0.96735870459887785</v>
      </c>
      <c r="C31">
        <v>0.26763105638336526</v>
      </c>
      <c r="D31">
        <v>0.89235140637041011</v>
      </c>
      <c r="E31">
        <v>0.12835680628495716</v>
      </c>
      <c r="F31">
        <v>0.53503282811778519</v>
      </c>
      <c r="G31">
        <v>0.88718819248721958</v>
      </c>
      <c r="H31">
        <v>0.54463065063850191</v>
      </c>
      <c r="I31">
        <v>0.74438014133734676</v>
      </c>
      <c r="J31">
        <v>0.12073088821193889</v>
      </c>
      <c r="K31">
        <v>0.87901243136252494</v>
      </c>
      <c r="M31">
        <v>0.65036934595819229</v>
      </c>
      <c r="S31">
        <f t="shared" si="30"/>
        <v>0.38207520967109954</v>
      </c>
      <c r="T31">
        <f t="shared" si="28"/>
        <v>0.88514138834195344</v>
      </c>
      <c r="U31">
        <f t="shared" si="28"/>
        <v>0.72238253354575233</v>
      </c>
      <c r="V31">
        <f t="shared" si="28"/>
        <v>0.80878213284497313</v>
      </c>
      <c r="W31">
        <f t="shared" si="28"/>
        <v>0.38560168494399782</v>
      </c>
      <c r="X31">
        <f t="shared" si="28"/>
        <v>0.13913185722957033</v>
      </c>
      <c r="Y31">
        <f t="shared" si="28"/>
        <v>0.20701976942847278</v>
      </c>
      <c r="Z31">
        <f t="shared" si="28"/>
        <v>0.27405330266703842</v>
      </c>
      <c r="AA31">
        <f t="shared" si="28"/>
        <v>0.12073088821193889</v>
      </c>
      <c r="AB31">
        <f t="shared" si="28"/>
        <v>0.24023713729291485</v>
      </c>
      <c r="BM31">
        <f t="shared" si="31"/>
        <v>4.6789143168160951E-6</v>
      </c>
      <c r="BN31">
        <f t="shared" si="29"/>
        <v>3.581319117043802E-7</v>
      </c>
      <c r="BO31">
        <f t="shared" si="29"/>
        <v>3.9814551622562441E-6</v>
      </c>
      <c r="BP31">
        <f t="shared" si="29"/>
        <v>8.2377348598370096E-8</v>
      </c>
      <c r="BQ31">
        <f t="shared" si="29"/>
        <v>1.4313006358185773E-6</v>
      </c>
      <c r="BR31">
        <f t="shared" si="29"/>
        <v>3.9355144444436997E-6</v>
      </c>
      <c r="BS31">
        <f t="shared" si="29"/>
        <v>1.4831127280745896E-6</v>
      </c>
      <c r="BT31">
        <f t="shared" si="29"/>
        <v>2.7705089740870421E-6</v>
      </c>
      <c r="BU31">
        <f t="shared" si="29"/>
        <v>7.2879736842218435E-8</v>
      </c>
      <c r="BV31">
        <f t="shared" si="29"/>
        <v>3.8633142724492883E-6</v>
      </c>
    </row>
    <row r="32" spans="1:201">
      <c r="A32">
        <v>31</v>
      </c>
      <c r="B32">
        <v>0.99765136219073813</v>
      </c>
      <c r="C32">
        <v>0.58921387553817084</v>
      </c>
      <c r="D32">
        <v>0.72170079314668167</v>
      </c>
      <c r="E32">
        <v>0.12054622451284835</v>
      </c>
      <c r="F32">
        <v>0.15152941548244048</v>
      </c>
      <c r="G32">
        <v>0.53435283154988689</v>
      </c>
      <c r="H32">
        <v>0.23510897140909703</v>
      </c>
      <c r="I32">
        <v>0.14491245034481626</v>
      </c>
      <c r="J32">
        <v>0.24023713729291485</v>
      </c>
      <c r="K32">
        <v>0.63220871593781336</v>
      </c>
      <c r="M32">
        <v>0.23222608160413727</v>
      </c>
      <c r="S32">
        <f t="shared" si="30"/>
        <v>0.39061447951459116</v>
      </c>
      <c r="T32">
        <f t="shared" si="28"/>
        <v>0.23383836036056582</v>
      </c>
      <c r="U32">
        <f t="shared" si="28"/>
        <v>0.66425492512713102</v>
      </c>
      <c r="V32">
        <f t="shared" si="28"/>
        <v>0.61312419610106583</v>
      </c>
      <c r="W32">
        <f t="shared" si="28"/>
        <v>0.10162777972160697</v>
      </c>
      <c r="X32">
        <f t="shared" si="28"/>
        <v>0.98803284634929778</v>
      </c>
      <c r="Y32">
        <f t="shared" si="28"/>
        <v>0.6044541224654536</v>
      </c>
      <c r="Z32">
        <f t="shared" si="28"/>
        <v>0.77019005008518082</v>
      </c>
      <c r="AA32">
        <f t="shared" si="28"/>
        <v>0.87901243136252494</v>
      </c>
      <c r="AB32">
        <f t="shared" si="28"/>
        <v>0.63220871593781336</v>
      </c>
      <c r="BG32">
        <f>IF(BG20&gt;(1-0.000000000001),(1-0.000000000001),BG20)</f>
        <v>5.2665753794001693E-2</v>
      </c>
      <c r="BH32">
        <f t="shared" ref="BH32:BJ32" si="32">IF(BH20&gt;(1-0.000000000001),(1-0.000000000001),BH20)</f>
        <v>3.7736117181311091E-2</v>
      </c>
      <c r="BI32">
        <f t="shared" si="32"/>
        <v>4.6915915732121692E-2</v>
      </c>
      <c r="BJ32">
        <f t="shared" si="32"/>
        <v>3.5929199184824172E-2</v>
      </c>
      <c r="BM32">
        <f t="shared" si="31"/>
        <v>4.9765412024051772E-6</v>
      </c>
      <c r="BN32">
        <f t="shared" si="29"/>
        <v>1.7358649556335555E-6</v>
      </c>
      <c r="BO32">
        <f t="shared" si="29"/>
        <v>2.6042601741427474E-6</v>
      </c>
      <c r="BP32">
        <f t="shared" si="29"/>
        <v>7.2656961221510211E-8</v>
      </c>
      <c r="BQ32">
        <f t="shared" si="29"/>
        <v>1.1480581878225038E-7</v>
      </c>
      <c r="BR32">
        <f t="shared" si="29"/>
        <v>1.4276647429269091E-6</v>
      </c>
      <c r="BS32">
        <f t="shared" si="29"/>
        <v>2.7638114218521805E-7</v>
      </c>
      <c r="BT32">
        <f t="shared" si="29"/>
        <v>1.049980913246942E-7</v>
      </c>
      <c r="BU32">
        <f t="shared" si="29"/>
        <v>2.8856941067347412E-7</v>
      </c>
      <c r="BV32">
        <f t="shared" si="29"/>
        <v>1.9984393025386942E-6</v>
      </c>
    </row>
    <row r="33" spans="1:62">
      <c r="A33">
        <v>32</v>
      </c>
      <c r="BG33">
        <f t="shared" ref="BG33:BJ41" si="33">IF(BG21&gt;(1-0.000000000001),(1-0.000000000001),BG21)</f>
        <v>5.6027437927390247E-2</v>
      </c>
      <c r="BH33">
        <f t="shared" si="33"/>
        <v>9.1763905185135636E-2</v>
      </c>
      <c r="BI33">
        <f t="shared" si="33"/>
        <v>2.9668179738092829E-2</v>
      </c>
      <c r="BJ33">
        <f t="shared" si="33"/>
        <v>5.2381125888775852E-2</v>
      </c>
    </row>
    <row r="34" spans="1:62">
      <c r="BG34">
        <f t="shared" si="33"/>
        <v>7.0000088224540527E-2</v>
      </c>
      <c r="BH34">
        <f t="shared" si="33"/>
        <v>0.12428840677481677</v>
      </c>
      <c r="BI34">
        <f t="shared" si="33"/>
        <v>5.0513791980377171E-2</v>
      </c>
      <c r="BJ34">
        <f t="shared" si="33"/>
        <v>9.3765853578844843E-2</v>
      </c>
    </row>
    <row r="35" spans="1:62">
      <c r="BG35">
        <f t="shared" si="33"/>
        <v>0.31442063510277529</v>
      </c>
      <c r="BH35">
        <f t="shared" si="33"/>
        <v>0.30681905909759938</v>
      </c>
      <c r="BI35">
        <f t="shared" si="33"/>
        <v>0.31828172453833781</v>
      </c>
      <c r="BJ35">
        <f t="shared" si="33"/>
        <v>0.37127373805095776</v>
      </c>
    </row>
    <row r="36" spans="1:62">
      <c r="BG36">
        <f t="shared" si="33"/>
        <v>5.7935175126002124E-2</v>
      </c>
      <c r="BH36">
        <f t="shared" si="33"/>
        <v>3.2339986978684433E-2</v>
      </c>
      <c r="BI36">
        <f t="shared" si="33"/>
        <v>5.4010007930028317E-2</v>
      </c>
      <c r="BJ36">
        <f t="shared" si="33"/>
        <v>3.1203746594241178E-2</v>
      </c>
    </row>
    <row r="37" spans="1:62">
      <c r="BG37">
        <f t="shared" si="33"/>
        <v>6.4903819797399648E-2</v>
      </c>
      <c r="BH37">
        <f t="shared" si="33"/>
        <v>7.7647799854431473E-2</v>
      </c>
      <c r="BI37">
        <f t="shared" si="33"/>
        <v>9.2636293484966825E-2</v>
      </c>
      <c r="BJ37">
        <f t="shared" si="33"/>
        <v>0.10834654173331648</v>
      </c>
    </row>
    <row r="38" spans="1:62">
      <c r="BG38">
        <f t="shared" si="33"/>
        <v>8.5310634477608074E-2</v>
      </c>
      <c r="BH38">
        <f t="shared" si="33"/>
        <v>6.6233775970457834E-2</v>
      </c>
      <c r="BI38">
        <f t="shared" si="33"/>
        <v>9.2921911569048943E-2</v>
      </c>
      <c r="BJ38">
        <f t="shared" si="33"/>
        <v>4.1314719728052555E-2</v>
      </c>
    </row>
    <row r="39" spans="1:62">
      <c r="BG39">
        <f t="shared" si="33"/>
        <v>0.10361379579636505</v>
      </c>
      <c r="BH39">
        <f t="shared" si="33"/>
        <v>7.7815325230373336E-2</v>
      </c>
      <c r="BI39">
        <f t="shared" si="33"/>
        <v>0.13976019516921379</v>
      </c>
      <c r="BJ39">
        <f t="shared" si="33"/>
        <v>0.1025002448072295</v>
      </c>
    </row>
    <row r="40" spans="1:62">
      <c r="BG40">
        <f t="shared" si="33"/>
        <v>0.13423001281867783</v>
      </c>
      <c r="BH40">
        <f t="shared" si="33"/>
        <v>0.14440612506992803</v>
      </c>
      <c r="BI40">
        <f t="shared" si="33"/>
        <v>0.13331738143359845</v>
      </c>
      <c r="BJ40">
        <f t="shared" si="33"/>
        <v>0.11933242400004893</v>
      </c>
    </row>
    <row r="41" spans="1:62">
      <c r="BG41">
        <f t="shared" si="33"/>
        <v>6.0892646935239443E-2</v>
      </c>
      <c r="BH41">
        <f t="shared" si="33"/>
        <v>4.094949865726203E-2</v>
      </c>
      <c r="BI41">
        <f t="shared" si="33"/>
        <v>4.1974598424214145E-2</v>
      </c>
      <c r="BJ41">
        <f t="shared" si="33"/>
        <v>4.3952406433708881E-2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2.6149804059178265</v>
      </c>
      <c r="EN2" t="s">
        <v>10</v>
      </c>
    </row>
    <row r="3" spans="1:201">
      <c r="A3">
        <v>2</v>
      </c>
      <c r="C3" t="s">
        <v>110</v>
      </c>
      <c r="H3" t="s">
        <v>93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2.6149804059178265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1.7491399001719006</v>
      </c>
      <c r="O7">
        <v>2.3038781593785145</v>
      </c>
      <c r="P7">
        <v>1.9881808512278727</v>
      </c>
      <c r="Q7">
        <v>2.2775459993828862</v>
      </c>
      <c r="S7">
        <f>N7+$M23</f>
        <v>1.8650054090930011</v>
      </c>
      <c r="T7">
        <f t="shared" ref="T7:V16" si="0">O7+$M23</f>
        <v>2.4197436682996147</v>
      </c>
      <c r="U7">
        <f t="shared" si="0"/>
        <v>2.1040463601489732</v>
      </c>
      <c r="V7">
        <f t="shared" si="0"/>
        <v>2.3934115083039864</v>
      </c>
      <c r="AW7">
        <f>S7</f>
        <v>1.8650054090930011</v>
      </c>
      <c r="AX7">
        <f t="shared" ref="AX7:AZ16" si="1">T7</f>
        <v>2.4197436682996147</v>
      </c>
      <c r="AY7">
        <f t="shared" si="1"/>
        <v>2.1040463601489732</v>
      </c>
      <c r="AZ7">
        <f t="shared" si="1"/>
        <v>2.3934115083039864</v>
      </c>
      <c r="BB7">
        <f>EXP(AW7-AW$20)</f>
        <v>0.16752662892853751</v>
      </c>
      <c r="BC7">
        <f t="shared" ref="BC7:BE16" si="2">EXP(AX7-AX$20)</f>
        <v>0.1230169515653497</v>
      </c>
      <c r="BD7">
        <f t="shared" si="2"/>
        <v>0.14742711064650138</v>
      </c>
      <c r="BE7">
        <f t="shared" si="2"/>
        <v>9.6791517865731772E-2</v>
      </c>
      <c r="BG7">
        <f>BB7/BB$20</f>
        <v>5.2670144218955904E-2</v>
      </c>
      <c r="BH7">
        <f t="shared" ref="BH7:BJ16" si="3">BC7/BC$20</f>
        <v>3.7740944078139334E-2</v>
      </c>
      <c r="BI7">
        <f t="shared" si="3"/>
        <v>4.6919720179829205E-2</v>
      </c>
      <c r="BJ7">
        <f t="shared" si="3"/>
        <v>3.5933314671689108E-2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3.2770097240356035</v>
      </c>
      <c r="BS7">
        <f t="shared" si="4"/>
        <v>0</v>
      </c>
      <c r="BT7">
        <f t="shared" si="4"/>
        <v>0</v>
      </c>
      <c r="BY7">
        <f>$BG$7-$BL$7</f>
        <v>5.2670144218955904E-2</v>
      </c>
      <c r="BZ7">
        <f>$BH$7-$BM$7</f>
        <v>-0.96225905592186067</v>
      </c>
      <c r="CA7">
        <f>$BI$7-$BN$7</f>
        <v>4.6919720179829205E-2</v>
      </c>
      <c r="CB7">
        <f>$BJ$7-$BO$7</f>
        <v>3.5933314671689108E-2</v>
      </c>
      <c r="DT7">
        <f>BY7</f>
        <v>5.2670144218955904E-2</v>
      </c>
      <c r="DU7">
        <f t="shared" ref="DU7:DW16" si="5">BZ7</f>
        <v>-0.96225905592186067</v>
      </c>
      <c r="DV7">
        <f t="shared" si="5"/>
        <v>4.6919720179829205E-2</v>
      </c>
      <c r="DW7">
        <f t="shared" si="5"/>
        <v>3.5933314671689108E-2</v>
      </c>
      <c r="DY7">
        <f t="array" ref="DY7:EH16">(1/4)*(MMULT($C$7:$F$16,$DT$23:$EC$26))</f>
        <v>2.4932727332550543E-3</v>
      </c>
      <c r="DZ7">
        <v>2.2978233854216504E-2</v>
      </c>
      <c r="EA7">
        <v>-0.13877822493846467</v>
      </c>
      <c r="EB7">
        <v>0.15470008980503808</v>
      </c>
      <c r="EC7">
        <v>-0.14099025344507737</v>
      </c>
      <c r="ED7">
        <v>4.0556882013638051E-2</v>
      </c>
      <c r="EE7">
        <v>3.2026065518889216E-2</v>
      </c>
      <c r="EF7">
        <v>-5.4877453706993859E-2</v>
      </c>
      <c r="EG7">
        <v>5.9201849074844257E-2</v>
      </c>
      <c r="EH7">
        <v>2.2689539090654774E-2</v>
      </c>
      <c r="EJ7">
        <f>(1/4)*SUM($DT$7:$DW$7)</f>
        <v>-0.2066839692128466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1.8327490918471792</v>
      </c>
      <c r="O8">
        <v>3.2141692440126324</v>
      </c>
      <c r="P8">
        <v>1.5516350077801959</v>
      </c>
      <c r="Q8">
        <v>2.6762528808042654</v>
      </c>
      <c r="S8">
        <f t="shared" ref="S8:S16" si="6">N8+$M24</f>
        <v>1.926807652395385</v>
      </c>
      <c r="T8">
        <f t="shared" si="0"/>
        <v>3.308227804560838</v>
      </c>
      <c r="U8">
        <f t="shared" si="0"/>
        <v>1.6456935683284017</v>
      </c>
      <c r="V8">
        <f t="shared" si="0"/>
        <v>2.770311441352471</v>
      </c>
      <c r="AW8">
        <f t="shared" ref="AW8:AW16" si="7">S8</f>
        <v>1.926807652395385</v>
      </c>
      <c r="AX8">
        <f t="shared" si="1"/>
        <v>3.308227804560838</v>
      </c>
      <c r="AY8">
        <f t="shared" si="1"/>
        <v>1.6456935683284017</v>
      </c>
      <c r="AZ8">
        <f t="shared" si="1"/>
        <v>2.770311441352471</v>
      </c>
      <c r="BB8">
        <f t="shared" ref="BB8:BB16" si="8">EXP(AW8-AW$20)</f>
        <v>0.17820677985005468</v>
      </c>
      <c r="BC8">
        <f t="shared" si="2"/>
        <v>0.29910847485123765</v>
      </c>
      <c r="BD8">
        <f t="shared" si="2"/>
        <v>9.3221753090030279E-2</v>
      </c>
      <c r="BE8">
        <f t="shared" si="2"/>
        <v>0.14109865098870317</v>
      </c>
      <c r="BG8">
        <f t="shared" ref="BG8:BG16" si="9">BB8/BB$20</f>
        <v>5.6027969138577979E-2</v>
      </c>
      <c r="BH8">
        <f t="shared" si="3"/>
        <v>9.176488344910172E-2</v>
      </c>
      <c r="BI8">
        <f t="shared" si="3"/>
        <v>2.9668481939832059E-2</v>
      </c>
      <c r="BJ8">
        <f t="shared" si="3"/>
        <v>5.2382092331284227E-2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5.6027969138577979E-2</v>
      </c>
      <c r="BZ8">
        <f>$BH$8-$BM$8</f>
        <v>9.176488344910172E-2</v>
      </c>
      <c r="CA8">
        <f>$BI$8-$BN$8</f>
        <v>2.9668481939832059E-2</v>
      </c>
      <c r="CB8">
        <f>$BJ$8-$BO$8</f>
        <v>5.2382092331284227E-2</v>
      </c>
      <c r="DT8">
        <f t="shared" ref="DT8:DT16" si="11">BY8</f>
        <v>5.6027969138577979E-2</v>
      </c>
      <c r="DU8">
        <f t="shared" si="5"/>
        <v>9.176488344910172E-2</v>
      </c>
      <c r="DV8">
        <f t="shared" si="5"/>
        <v>2.9668481939832059E-2</v>
      </c>
      <c r="DW8">
        <f t="shared" si="5"/>
        <v>5.2382092331284227E-2</v>
      </c>
      <c r="DY8">
        <v>-0.17266283939529634</v>
      </c>
      <c r="DZ8">
        <v>2.6831478159057162E-2</v>
      </c>
      <c r="EA8">
        <v>-0.1176360722878344</v>
      </c>
      <c r="EB8">
        <v>0.12848107325711844</v>
      </c>
      <c r="EC8">
        <v>4.9471439096120153E-3</v>
      </c>
      <c r="ED8">
        <v>3.5042958566096898E-2</v>
      </c>
      <c r="EE8">
        <v>2.2499826986912996E-2</v>
      </c>
      <c r="EF8">
        <v>4.9864898830786451E-3</v>
      </c>
      <c r="EG8">
        <v>5.1105264511512802E-2</v>
      </c>
      <c r="EH8">
        <v>1.6404676409741803E-2</v>
      </c>
      <c r="EJ8">
        <f>(1/4)*SUM($DT$8:$DW$8)</f>
        <v>5.7460856714698999E-2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1.2358331776306719</v>
      </c>
      <c r="O9">
        <v>2.6979987578332558</v>
      </c>
      <c r="P9">
        <v>1.2642428721589587</v>
      </c>
      <c r="Q9">
        <v>2.4389697564058808</v>
      </c>
      <c r="S9">
        <f t="shared" si="6"/>
        <v>2.1495287502576064</v>
      </c>
      <c r="T9">
        <f t="shared" si="0"/>
        <v>3.6116943304601898</v>
      </c>
      <c r="U9">
        <f t="shared" si="0"/>
        <v>2.1779384447858927</v>
      </c>
      <c r="V9">
        <f t="shared" si="0"/>
        <v>3.3526653290328152</v>
      </c>
      <c r="AW9">
        <f t="shared" si="7"/>
        <v>2.1495287502576064</v>
      </c>
      <c r="AX9">
        <f t="shared" si="1"/>
        <v>3.6116943304601898</v>
      </c>
      <c r="AY9">
        <f t="shared" si="1"/>
        <v>2.1779384447858927</v>
      </c>
      <c r="AZ9">
        <f t="shared" si="1"/>
        <v>3.3526653290328152</v>
      </c>
      <c r="BB9">
        <f t="shared" si="8"/>
        <v>0.22266438960063467</v>
      </c>
      <c r="BC9">
        <f t="shared" si="2"/>
        <v>0.4051562623444831</v>
      </c>
      <c r="BD9">
        <f t="shared" si="2"/>
        <v>0.15873338536356643</v>
      </c>
      <c r="BE9">
        <f t="shared" si="2"/>
        <v>0.2526015095172629</v>
      </c>
      <c r="BG9">
        <f t="shared" si="9"/>
        <v>7.0005381160591323E-2</v>
      </c>
      <c r="BH9">
        <f t="shared" si="3"/>
        <v>0.12429977857098932</v>
      </c>
      <c r="BI9">
        <f t="shared" si="3"/>
        <v>5.0518022036758113E-2</v>
      </c>
      <c r="BJ9">
        <f t="shared" si="3"/>
        <v>9.3776910706356922E-2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2.3668366077874046</v>
      </c>
      <c r="BY9">
        <f>$BG$9-$BL$9</f>
        <v>7.0005381160591323E-2</v>
      </c>
      <c r="BZ9">
        <f>$BH$9-$BM$9</f>
        <v>0.12429977857098932</v>
      </c>
      <c r="CA9">
        <f>$BI$9-$BN$9</f>
        <v>5.0518022036758113E-2</v>
      </c>
      <c r="CB9">
        <f>$BJ$9-$BO$9</f>
        <v>-0.90622308929364304</v>
      </c>
      <c r="DT9">
        <f t="shared" si="11"/>
        <v>7.0005381160591323E-2</v>
      </c>
      <c r="DU9">
        <f t="shared" si="5"/>
        <v>0.12429977857098932</v>
      </c>
      <c r="DV9">
        <f t="shared" si="5"/>
        <v>5.0518022036758113E-2</v>
      </c>
      <c r="DW9">
        <f t="shared" si="5"/>
        <v>-0.90622308929364304</v>
      </c>
      <c r="DY9">
        <v>-0.18032065757229696</v>
      </c>
      <c r="DZ9">
        <v>3.6176352823001572E-2</v>
      </c>
      <c r="EA9">
        <v>2.7768401319672415E-2</v>
      </c>
      <c r="EB9">
        <v>0.1879666274533775</v>
      </c>
      <c r="EC9">
        <v>-0.16523797708029631</v>
      </c>
      <c r="ED9">
        <v>4.7161856796585418E-2</v>
      </c>
      <c r="EE9">
        <v>4.7287163992583356E-2</v>
      </c>
      <c r="EF9">
        <v>-0.11104488239899325</v>
      </c>
      <c r="EG9">
        <v>8.1709632803139323E-2</v>
      </c>
      <c r="EH9">
        <v>2.853348186322692E-2</v>
      </c>
      <c r="EJ9">
        <f>(1/4)*SUM($DT$9:$DW$9)</f>
        <v>-0.16534997688132608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2.9316379548551379</v>
      </c>
      <c r="O10">
        <v>3.7951963678880247</v>
      </c>
      <c r="P10">
        <v>3.2984873346867043</v>
      </c>
      <c r="Q10">
        <v>4.0086270062841143</v>
      </c>
      <c r="S10">
        <f t="shared" si="6"/>
        <v>3.6516183707679519</v>
      </c>
      <c r="T10">
        <f t="shared" si="0"/>
        <v>4.5151767838008388</v>
      </c>
      <c r="U10">
        <f t="shared" si="0"/>
        <v>4.0184677505995179</v>
      </c>
      <c r="V10">
        <f t="shared" si="0"/>
        <v>4.7286074221969283</v>
      </c>
      <c r="AW10">
        <f t="shared" si="7"/>
        <v>3.6516183707679519</v>
      </c>
      <c r="AX10">
        <f t="shared" si="1"/>
        <v>4.5151767838008388</v>
      </c>
      <c r="AY10">
        <f t="shared" si="1"/>
        <v>4.0184677505995179</v>
      </c>
      <c r="AZ10">
        <f t="shared" si="1"/>
        <v>4.7286074221969283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0.31439863952269709</v>
      </c>
      <c r="BH10">
        <f t="shared" si="3"/>
        <v>0.30679466201932665</v>
      </c>
      <c r="BI10">
        <f t="shared" si="3"/>
        <v>0.31825706936855486</v>
      </c>
      <c r="BJ10">
        <f t="shared" si="3"/>
        <v>0.37124445885367191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0.31439863952269709</v>
      </c>
      <c r="BZ10">
        <f>$BH$10-$BM$10</f>
        <v>0.30679466201932665</v>
      </c>
      <c r="CA10">
        <f>$BI$10-$BN$10</f>
        <v>0.31825706936855486</v>
      </c>
      <c r="CB10">
        <f>$BJ$10-$BO$10</f>
        <v>0.37124445885367191</v>
      </c>
      <c r="DT10">
        <f t="shared" si="11"/>
        <v>0.31439863952269709</v>
      </c>
      <c r="DU10">
        <f t="shared" si="5"/>
        <v>0.30679466201932665</v>
      </c>
      <c r="DV10">
        <f t="shared" si="5"/>
        <v>0.31825706936855486</v>
      </c>
      <c r="DW10">
        <f t="shared" si="5"/>
        <v>0.37124445885367191</v>
      </c>
      <c r="DY10">
        <v>2.0835498237078261E-2</v>
      </c>
      <c r="DZ10">
        <v>1.91961378688889E-2</v>
      </c>
      <c r="EA10">
        <v>-0.10719571222444105</v>
      </c>
      <c r="EB10">
        <v>0.15537561694527993</v>
      </c>
      <c r="EC10">
        <v>-6.193192852160561E-2</v>
      </c>
      <c r="ED10">
        <v>4.3022723355318884E-2</v>
      </c>
      <c r="EE10">
        <v>3.5536844100474446E-2</v>
      </c>
      <c r="EF10">
        <v>-0.18656838901184211</v>
      </c>
      <c r="EG10">
        <v>6.0292441316852199E-2</v>
      </c>
      <c r="EH10">
        <v>2.1436767933996164E-2</v>
      </c>
      <c r="EJ10">
        <f>(1/4)*SUM($DT$10:$DW$10)</f>
        <v>0.32767370744106261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1.9310252822271778</v>
      </c>
      <c r="O11">
        <v>2.2360425397602586</v>
      </c>
      <c r="P11">
        <v>2.215515427145716</v>
      </c>
      <c r="Q11">
        <v>2.2230356195487215</v>
      </c>
      <c r="S11">
        <f t="shared" si="6"/>
        <v>1.9603725511972023</v>
      </c>
      <c r="T11">
        <f t="shared" si="0"/>
        <v>2.2653898087302831</v>
      </c>
      <c r="U11">
        <f t="shared" si="0"/>
        <v>2.2448626961157405</v>
      </c>
      <c r="V11">
        <f t="shared" si="0"/>
        <v>2.252382888518746</v>
      </c>
      <c r="AW11">
        <f t="shared" si="7"/>
        <v>1.9603725511972023</v>
      </c>
      <c r="AX11">
        <f t="shared" si="1"/>
        <v>2.2653898087302831</v>
      </c>
      <c r="AY11">
        <f t="shared" si="1"/>
        <v>2.2448626961157405</v>
      </c>
      <c r="AZ11">
        <f t="shared" si="1"/>
        <v>2.252382888518746</v>
      </c>
      <c r="BB11">
        <f t="shared" si="8"/>
        <v>0.18428978909264451</v>
      </c>
      <c r="BC11">
        <f t="shared" si="2"/>
        <v>0.10542167961589835</v>
      </c>
      <c r="BD11">
        <f t="shared" si="2"/>
        <v>0.16972003465075761</v>
      </c>
      <c r="BE11">
        <f t="shared" si="2"/>
        <v>8.4059992916010587E-2</v>
      </c>
      <c r="BG11">
        <f t="shared" si="9"/>
        <v>5.7940458968652221E-2</v>
      </c>
      <c r="BH11">
        <f t="shared" si="3"/>
        <v>3.2342808567269267E-2</v>
      </c>
      <c r="BI11">
        <f t="shared" si="3"/>
        <v>5.4014600841079702E-2</v>
      </c>
      <c r="BJ11">
        <f t="shared" si="3"/>
        <v>3.1206806581347845E-2</v>
      </c>
      <c r="BL11">
        <v>1</v>
      </c>
      <c r="BM11">
        <v>0</v>
      </c>
      <c r="BN11">
        <v>0</v>
      </c>
      <c r="BO11">
        <v>0</v>
      </c>
      <c r="BQ11">
        <f t="shared" si="10"/>
        <v>2.8483393652250819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-0.94205954103134781</v>
      </c>
      <c r="BZ11">
        <f>$BH$11-$BM$11</f>
        <v>3.2342808567269267E-2</v>
      </c>
      <c r="CA11">
        <f>$BI$11-$BN$11</f>
        <v>5.4014600841079702E-2</v>
      </c>
      <c r="CB11">
        <f>$BJ$11-$BO$11</f>
        <v>3.1206806581347845E-2</v>
      </c>
      <c r="DT11">
        <f t="shared" si="11"/>
        <v>-0.94205954103134781</v>
      </c>
      <c r="DU11">
        <f t="shared" si="5"/>
        <v>3.2342808567269267E-2</v>
      </c>
      <c r="DV11">
        <f t="shared" si="5"/>
        <v>5.4014600841079702E-2</v>
      </c>
      <c r="DW11">
        <f t="shared" si="5"/>
        <v>3.1206806581347845E-2</v>
      </c>
      <c r="DY11">
        <v>-0.15610770931202528</v>
      </c>
      <c r="DZ11">
        <v>3.5388915930431149E-2</v>
      </c>
      <c r="EA11">
        <v>-0.13693552496746614</v>
      </c>
      <c r="EB11">
        <v>0.1973720653937418</v>
      </c>
      <c r="EC11">
        <v>-5.7665883066422507E-2</v>
      </c>
      <c r="ED11">
        <v>5.3218049400086592E-2</v>
      </c>
      <c r="EE11">
        <v>4.0117239383042937E-2</v>
      </c>
      <c r="EF11">
        <v>-8.1021205582728587E-2</v>
      </c>
      <c r="EG11">
        <v>7.8875957737531838E-2</v>
      </c>
      <c r="EH11">
        <v>2.6758095083808241E-2</v>
      </c>
      <c r="EJ11">
        <f>(1/4)*SUM($DT$11:$DW$11)</f>
        <v>-0.20612383126041275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1.9705596273131893</v>
      </c>
      <c r="O12">
        <v>3.0378790116894017</v>
      </c>
      <c r="P12">
        <v>2.6809843894310035</v>
      </c>
      <c r="Q12">
        <v>3.3937846139370125</v>
      </c>
      <c r="S12">
        <f t="shared" si="6"/>
        <v>2.0738642369521356</v>
      </c>
      <c r="T12">
        <f t="shared" si="0"/>
        <v>3.1411836213283477</v>
      </c>
      <c r="U12">
        <f t="shared" si="0"/>
        <v>2.7842889990699495</v>
      </c>
      <c r="V12">
        <f t="shared" si="0"/>
        <v>3.4970892235759585</v>
      </c>
      <c r="AW12">
        <f t="shared" si="7"/>
        <v>2.0738642369521356</v>
      </c>
      <c r="AX12">
        <f t="shared" si="1"/>
        <v>3.1411836213283477</v>
      </c>
      <c r="AY12">
        <f t="shared" si="1"/>
        <v>2.7842889990699495</v>
      </c>
      <c r="AZ12">
        <f t="shared" si="1"/>
        <v>3.4970892235759585</v>
      </c>
      <c r="BB12">
        <f t="shared" si="8"/>
        <v>0.20643821056225892</v>
      </c>
      <c r="BC12">
        <f t="shared" si="2"/>
        <v>0.25309429239576992</v>
      </c>
      <c r="BD12">
        <f t="shared" si="2"/>
        <v>0.29107370807506311</v>
      </c>
      <c r="BE12">
        <f t="shared" si="2"/>
        <v>0.29184915617863239</v>
      </c>
      <c r="BG12">
        <f t="shared" si="9"/>
        <v>6.4903892546274281E-2</v>
      </c>
      <c r="BH12">
        <f t="shared" si="3"/>
        <v>7.7647977894580861E-2</v>
      </c>
      <c r="BI12">
        <f t="shared" si="3"/>
        <v>9.2636265302207851E-2</v>
      </c>
      <c r="BJ12">
        <f t="shared" si="3"/>
        <v>0.10834738205243716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6.4903892546274281E-2</v>
      </c>
      <c r="BZ12">
        <f>$BH$12-$BM$12</f>
        <v>7.7647977894580861E-2</v>
      </c>
      <c r="CA12">
        <f>$BI$12-$BN$12</f>
        <v>9.2636265302207851E-2</v>
      </c>
      <c r="CB12">
        <f>$BJ$12-$BO$12</f>
        <v>0.10834738205243716</v>
      </c>
      <c r="DT12">
        <f t="shared" si="11"/>
        <v>6.4903892546274281E-2</v>
      </c>
      <c r="DU12">
        <f t="shared" si="5"/>
        <v>7.7647977894580861E-2</v>
      </c>
      <c r="DV12">
        <f t="shared" si="5"/>
        <v>9.2636265302207851E-2</v>
      </c>
      <c r="DW12">
        <f t="shared" si="5"/>
        <v>0.10834738205243716</v>
      </c>
      <c r="DY12">
        <v>-0.15530133645097169</v>
      </c>
      <c r="DZ12">
        <v>2.1594913729042889E-2</v>
      </c>
      <c r="EA12">
        <v>-7.4642284815862076E-2</v>
      </c>
      <c r="EB12">
        <v>9.642397233635977E-2</v>
      </c>
      <c r="EC12">
        <v>1.8952991779666436E-3</v>
      </c>
      <c r="ED12">
        <v>2.5950498659853584E-2</v>
      </c>
      <c r="EE12">
        <v>1.7083938842515953E-2</v>
      </c>
      <c r="EF12">
        <v>1.5372411696464026E-2</v>
      </c>
      <c r="EG12">
        <v>3.9204889383648571E-2</v>
      </c>
      <c r="EH12">
        <v>1.2417697440982339E-2</v>
      </c>
      <c r="EJ12">
        <f>(1/4)*SUM($DT$12:$DW$12)</f>
        <v>8.5883879448875045E-2</v>
      </c>
      <c r="EN12">
        <f>Sheet85!GJ12</f>
        <v>0.11586550892110038</v>
      </c>
      <c r="EO12">
        <f>Sheet85!GK12</f>
        <v>9.405856054820573E-2</v>
      </c>
      <c r="EP12">
        <f>Sheet85!GL12</f>
        <v>0.91369557262693424</v>
      </c>
      <c r="EQ12">
        <f>Sheet85!GM12</f>
        <v>0.71998041591281403</v>
      </c>
      <c r="ER12">
        <f>Sheet85!GN12</f>
        <v>2.9347268970024445E-2</v>
      </c>
      <c r="ES12">
        <f>Sheet85!GO12</f>
        <v>0.10330460963894615</v>
      </c>
      <c r="ET12">
        <f>Sheet85!GP12</f>
        <v>0.67640420353670572</v>
      </c>
      <c r="EU12">
        <f>Sheet85!GQ12</f>
        <v>0.51824659654052563</v>
      </c>
      <c r="EV12">
        <f>Sheet85!GR12</f>
        <v>0.6503560638096092</v>
      </c>
      <c r="EW12">
        <f>Sheet85!GS12</f>
        <v>0.23222138737537601</v>
      </c>
      <c r="EZ12">
        <f t="array" ref="EZ12:FI12">TRANSPOSE(EJ7:EJ16)</f>
        <v>-0.2066839692128466</v>
      </c>
      <c r="FA12">
        <v>5.7460856714698999E-2</v>
      </c>
      <c r="FB12">
        <v>-0.16534997688132608</v>
      </c>
      <c r="FC12">
        <v>0.32767370744106261</v>
      </c>
      <c r="FD12">
        <v>-0.20612383126041275</v>
      </c>
      <c r="FE12">
        <v>8.5883879448875045E-2</v>
      </c>
      <c r="FF12">
        <v>7.1445763417367636E-2</v>
      </c>
      <c r="FG12">
        <v>-0.14406929043992214</v>
      </c>
      <c r="FH12">
        <v>0.1328198398180363</v>
      </c>
      <c r="FI12">
        <v>4.6943020954466994E-2</v>
      </c>
      <c r="FL12">
        <f>Sheet85!FX12</f>
        <v>-2.0668825352693525E-2</v>
      </c>
      <c r="FM12">
        <f>Sheet85!FY12</f>
        <v>5.7460162184848635E-3</v>
      </c>
      <c r="FN12">
        <f>Sheet85!FZ12</f>
        <v>-1.6535796486035512E-2</v>
      </c>
      <c r="FO12">
        <f>Sheet85!GA12</f>
        <v>3.276987891974175E-2</v>
      </c>
      <c r="FP12">
        <f>Sheet85!GB12</f>
        <v>-2.0612777084276095E-2</v>
      </c>
      <c r="FQ12">
        <f>Sheet85!GC12</f>
        <v>8.5883613717528586E-3</v>
      </c>
      <c r="FR12">
        <f>Sheet85!GD12</f>
        <v>7.1445260436291827E-3</v>
      </c>
      <c r="FS12">
        <f>Sheet85!GE12</f>
        <v>-1.4407760974920455E-2</v>
      </c>
      <c r="FT12">
        <f>Sheet85!GF12</f>
        <v>1.3282148583056328E-2</v>
      </c>
      <c r="FU12">
        <f>Sheet85!GG12</f>
        <v>4.6942287612606118E-3</v>
      </c>
      <c r="FX12">
        <f>($EV$10*FL12)+((1-$EV$10)*EZ12)</f>
        <v>-3.9270339738708832E-2</v>
      </c>
      <c r="FY12">
        <f t="shared" ref="FY12:GG12" si="12">($EV$10*FM12)+((1-$EV$10)*FA12)</f>
        <v>1.0917500268106277E-2</v>
      </c>
      <c r="FZ12">
        <f t="shared" si="12"/>
        <v>-3.1417214525564563E-2</v>
      </c>
      <c r="GA12">
        <f t="shared" si="12"/>
        <v>6.2260261771873826E-2</v>
      </c>
      <c r="GB12">
        <f t="shared" si="12"/>
        <v>-3.9163882501889756E-2</v>
      </c>
      <c r="GC12">
        <f t="shared" si="12"/>
        <v>1.6317913179465075E-2</v>
      </c>
      <c r="GD12">
        <f t="shared" si="12"/>
        <v>1.3574649781003027E-2</v>
      </c>
      <c r="GE12">
        <f t="shared" si="12"/>
        <v>-2.737391392142062E-2</v>
      </c>
      <c r="GF12">
        <f t="shared" si="12"/>
        <v>2.5235917706554322E-2</v>
      </c>
      <c r="GG12">
        <f t="shared" si="12"/>
        <v>8.9191079805812489E-3</v>
      </c>
      <c r="GJ12">
        <f>EN12-($EU$10*FX12)</f>
        <v>0.11590477926083909</v>
      </c>
      <c r="GK12">
        <f t="shared" ref="GK12:GS12" si="13">EO12-($EU$10*FY12)</f>
        <v>9.4047643047937626E-2</v>
      </c>
      <c r="GL12">
        <f t="shared" si="13"/>
        <v>0.91372698984145984</v>
      </c>
      <c r="GM12">
        <f t="shared" si="13"/>
        <v>0.71991815565104211</v>
      </c>
      <c r="GN12">
        <f t="shared" si="13"/>
        <v>2.9386432852526335E-2</v>
      </c>
      <c r="GO12">
        <f t="shared" si="13"/>
        <v>0.10328829172576669</v>
      </c>
      <c r="GP12">
        <f t="shared" si="13"/>
        <v>0.67639062888692469</v>
      </c>
      <c r="GQ12">
        <f t="shared" si="13"/>
        <v>0.51827397045444701</v>
      </c>
      <c r="GR12">
        <f t="shared" si="13"/>
        <v>0.65033082789190266</v>
      </c>
      <c r="GS12">
        <f t="shared" si="13"/>
        <v>0.23221246826739542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1.6708568239611747</v>
      </c>
      <c r="O13">
        <v>2.3057926355955516</v>
      </c>
      <c r="P13">
        <v>2.1109680610960719</v>
      </c>
      <c r="Q13">
        <v>1.8565759088926095</v>
      </c>
      <c r="S13">
        <f t="shared" si="6"/>
        <v>2.3472610274978805</v>
      </c>
      <c r="T13">
        <f t="shared" si="0"/>
        <v>2.9821968391322571</v>
      </c>
      <c r="U13">
        <f t="shared" si="0"/>
        <v>2.7873722646327774</v>
      </c>
      <c r="V13">
        <f t="shared" si="0"/>
        <v>2.532980112429315</v>
      </c>
      <c r="AW13">
        <f t="shared" si="7"/>
        <v>2.3472610274978805</v>
      </c>
      <c r="AX13">
        <f t="shared" si="1"/>
        <v>2.9821968391322571</v>
      </c>
      <c r="AY13">
        <f t="shared" si="1"/>
        <v>2.7873722646327774</v>
      </c>
      <c r="AZ13">
        <f t="shared" si="1"/>
        <v>2.532980112429315</v>
      </c>
      <c r="BB13">
        <f t="shared" si="8"/>
        <v>0.27134686191038526</v>
      </c>
      <c r="BC13">
        <f t="shared" si="2"/>
        <v>0.21589136348030954</v>
      </c>
      <c r="BD13">
        <f t="shared" si="2"/>
        <v>0.29197255058842708</v>
      </c>
      <c r="BE13">
        <f t="shared" si="2"/>
        <v>0.11128872709776615</v>
      </c>
      <c r="BG13">
        <f t="shared" si="9"/>
        <v>8.5311084223378283E-2</v>
      </c>
      <c r="BH13">
        <f t="shared" si="3"/>
        <v>6.6234317891833164E-2</v>
      </c>
      <c r="BI13">
        <f t="shared" si="3"/>
        <v>9.2922328286334926E-2</v>
      </c>
      <c r="BJ13">
        <f t="shared" si="3"/>
        <v>4.1315323267924163E-2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8.5311084223378283E-2</v>
      </c>
      <c r="BZ13">
        <f>$BH$13-$BM$13</f>
        <v>6.6234317891833164E-2</v>
      </c>
      <c r="CA13">
        <f>$BI$13-$BN$13</f>
        <v>9.2922328286334926E-2</v>
      </c>
      <c r="CB13">
        <f>$BJ$13-$BO$13</f>
        <v>4.1315323267924163E-2</v>
      </c>
      <c r="DT13">
        <f t="shared" si="11"/>
        <v>8.5311084223378283E-2</v>
      </c>
      <c r="DU13">
        <f t="shared" si="5"/>
        <v>6.6234317891833164E-2</v>
      </c>
      <c r="DV13">
        <f t="shared" si="5"/>
        <v>9.2922328286334926E-2</v>
      </c>
      <c r="DW13">
        <f t="shared" si="5"/>
        <v>4.1315323267924163E-2</v>
      </c>
      <c r="DY13">
        <v>-1.5289413084044483E-2</v>
      </c>
      <c r="DZ13">
        <v>2.0953457111035124E-2</v>
      </c>
      <c r="EA13">
        <v>-7.9422893110408996E-2</v>
      </c>
      <c r="EB13">
        <v>0.15160603665452346</v>
      </c>
      <c r="EC13">
        <v>-7.4037680376639284E-2</v>
      </c>
      <c r="ED13">
        <v>4.1189983207351857E-2</v>
      </c>
      <c r="EE13">
        <v>3.5290499026484963E-2</v>
      </c>
      <c r="EF13">
        <v>-0.16187127789718675</v>
      </c>
      <c r="EG13">
        <v>6.0265927926525485E-2</v>
      </c>
      <c r="EH13">
        <v>2.1315360542358636E-2</v>
      </c>
      <c r="EJ13">
        <f>(1/4)*SUM($DT$13:$DW$13)</f>
        <v>7.1445763417367636E-2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2.0234473167548539</v>
      </c>
      <c r="O14">
        <v>2.625154204037925</v>
      </c>
      <c r="P14">
        <v>2.677381055971634</v>
      </c>
      <c r="Q14">
        <v>2.9234490894757559</v>
      </c>
      <c r="S14">
        <f t="shared" si="6"/>
        <v>2.5416939132953793</v>
      </c>
      <c r="T14">
        <f t="shared" si="0"/>
        <v>3.1434008005784504</v>
      </c>
      <c r="U14">
        <f t="shared" si="0"/>
        <v>3.1956276525121599</v>
      </c>
      <c r="V14">
        <f t="shared" si="0"/>
        <v>3.4416956860162813</v>
      </c>
      <c r="AW14">
        <f t="shared" si="7"/>
        <v>2.5416939132953793</v>
      </c>
      <c r="AX14">
        <f t="shared" si="1"/>
        <v>3.1434008005784504</v>
      </c>
      <c r="AY14">
        <f t="shared" si="1"/>
        <v>3.1956276525121599</v>
      </c>
      <c r="AZ14">
        <f t="shared" si="1"/>
        <v>3.4416956860162813</v>
      </c>
      <c r="BB14">
        <f t="shared" si="8"/>
        <v>0.32958385773241139</v>
      </c>
      <c r="BC14">
        <f t="shared" si="2"/>
        <v>0.25365607036027604</v>
      </c>
      <c r="BD14">
        <f t="shared" si="2"/>
        <v>0.43918256002146899</v>
      </c>
      <c r="BE14">
        <f t="shared" si="2"/>
        <v>0.27612220592216286</v>
      </c>
      <c r="BG14">
        <f t="shared" si="9"/>
        <v>0.1036207164797123</v>
      </c>
      <c r="BH14">
        <f t="shared" si="3"/>
        <v>7.7820328375331427E-2</v>
      </c>
      <c r="BI14">
        <f t="shared" si="3"/>
        <v>0.13977295447021218</v>
      </c>
      <c r="BJ14">
        <f t="shared" si="3"/>
        <v>0.10250883891505551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1.9677359266232151</v>
      </c>
      <c r="BT14">
        <f t="shared" si="4"/>
        <v>0</v>
      </c>
      <c r="BY14">
        <f>$BG$14-$BL$14</f>
        <v>0.1036207164797123</v>
      </c>
      <c r="BZ14">
        <f>$BH$14-$BM$14</f>
        <v>7.7820328375331427E-2</v>
      </c>
      <c r="CA14">
        <f>$BI$14-$BN$14</f>
        <v>-0.86022704552978779</v>
      </c>
      <c r="CB14">
        <f>$BJ$14-$BO$14</f>
        <v>0.10250883891505551</v>
      </c>
      <c r="DT14">
        <f t="shared" si="11"/>
        <v>0.1036207164797123</v>
      </c>
      <c r="DU14">
        <f t="shared" si="5"/>
        <v>7.7820328375331427E-2</v>
      </c>
      <c r="DV14">
        <f t="shared" si="5"/>
        <v>-0.86022704552978779</v>
      </c>
      <c r="DW14">
        <f t="shared" si="5"/>
        <v>0.10250883891505551</v>
      </c>
      <c r="DY14">
        <v>-0.12013619309479541</v>
      </c>
      <c r="DZ14">
        <v>1.5669545910862396E-2</v>
      </c>
      <c r="EA14">
        <v>-1.4655425365209227E-2</v>
      </c>
      <c r="EB14">
        <v>6.7707006634506781E-2</v>
      </c>
      <c r="EC14">
        <v>-1.382174407170907E-2</v>
      </c>
      <c r="ED14">
        <v>1.7642385497864115E-2</v>
      </c>
      <c r="EE14">
        <v>1.4154660737476977E-2</v>
      </c>
      <c r="EF14">
        <v>-4.9170489745796481E-3</v>
      </c>
      <c r="EG14">
        <v>2.9127249290425559E-2</v>
      </c>
      <c r="EH14">
        <v>9.229563435157526E-3</v>
      </c>
      <c r="EJ14">
        <f>(1/4)*SUM($DT$14:$DW$14)</f>
        <v>-0.14406929043992214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2.1501427450397745</v>
      </c>
      <c r="O15">
        <v>3.1112580166526738</v>
      </c>
      <c r="P15">
        <v>2.4979701684216034</v>
      </c>
      <c r="Q15">
        <v>2.9432956993356325</v>
      </c>
      <c r="S15">
        <f t="shared" si="6"/>
        <v>2.8004988088493836</v>
      </c>
      <c r="T15">
        <f t="shared" si="0"/>
        <v>3.7616140804622828</v>
      </c>
      <c r="U15">
        <f t="shared" si="0"/>
        <v>3.1483262322312124</v>
      </c>
      <c r="V15">
        <f t="shared" si="0"/>
        <v>3.5936517631452416</v>
      </c>
      <c r="AW15">
        <f t="shared" si="7"/>
        <v>2.8004988088493836</v>
      </c>
      <c r="AX15">
        <f t="shared" si="1"/>
        <v>3.7616140804622828</v>
      </c>
      <c r="AY15">
        <f t="shared" si="1"/>
        <v>3.1483262322312124</v>
      </c>
      <c r="AZ15">
        <f t="shared" si="1"/>
        <v>3.5936517631452416</v>
      </c>
      <c r="BB15">
        <f t="shared" si="8"/>
        <v>0.42693668223252829</v>
      </c>
      <c r="BC15">
        <f t="shared" si="2"/>
        <v>0.47068664512967145</v>
      </c>
      <c r="BD15">
        <f t="shared" si="2"/>
        <v>0.4188922641030578</v>
      </c>
      <c r="BE15">
        <f t="shared" si="2"/>
        <v>0.32143637381204204</v>
      </c>
      <c r="BG15">
        <f t="shared" si="9"/>
        <v>0.13422831205624094</v>
      </c>
      <c r="BH15">
        <f t="shared" si="3"/>
        <v>0.14440415020956829</v>
      </c>
      <c r="BI15">
        <f t="shared" si="3"/>
        <v>0.13331542435459787</v>
      </c>
      <c r="BJ15">
        <f t="shared" si="3"/>
        <v>0.11933147265173814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0.13422831205624094</v>
      </c>
      <c r="BZ15">
        <f>$BH$15-$BM$15</f>
        <v>0.14440415020956829</v>
      </c>
      <c r="CA15">
        <f>$BI$15-$BN$15</f>
        <v>0.13331542435459787</v>
      </c>
      <c r="CB15">
        <f>$BJ$15-$BO$15</f>
        <v>0.11933147265173814</v>
      </c>
      <c r="DT15">
        <f t="shared" si="11"/>
        <v>0.13422831205624094</v>
      </c>
      <c r="DU15">
        <f t="shared" si="5"/>
        <v>0.14440415020956829</v>
      </c>
      <c r="DV15">
        <f t="shared" si="5"/>
        <v>0.13331542435459787</v>
      </c>
      <c r="DW15">
        <f t="shared" si="5"/>
        <v>0.11933147265173814</v>
      </c>
      <c r="DY15">
        <v>-0.14988189066361066</v>
      </c>
      <c r="DZ15">
        <v>3.7766597883024666E-2</v>
      </c>
      <c r="EA15">
        <v>-0.12763233292457529</v>
      </c>
      <c r="EB15">
        <v>0.19344444907019717</v>
      </c>
      <c r="EC15">
        <v>-0.17934283284686486</v>
      </c>
      <c r="ED15">
        <v>4.8895599212038898E-2</v>
      </c>
      <c r="EE15">
        <v>3.8866152384255587E-2</v>
      </c>
      <c r="EF15">
        <v>3.1493721193313187E-2</v>
      </c>
      <c r="EG15">
        <v>7.7743157540908325E-2</v>
      </c>
      <c r="EH15">
        <v>2.8647379151312897E-2</v>
      </c>
      <c r="EJ15">
        <f>(1/4)*SUM($DT$15:$DW$15)</f>
        <v>0.1328198398180363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1.7778600721934479</v>
      </c>
      <c r="O16">
        <v>2.2691321734828658</v>
      </c>
      <c r="P16">
        <v>1.7604642895444886</v>
      </c>
      <c r="Q16">
        <v>2.3626552515220189</v>
      </c>
      <c r="S16">
        <f t="shared" si="6"/>
        <v>2.0100814595688239</v>
      </c>
      <c r="T16">
        <f t="shared" si="0"/>
        <v>2.5013535608582416</v>
      </c>
      <c r="U16">
        <f t="shared" si="0"/>
        <v>1.9926856769198646</v>
      </c>
      <c r="V16">
        <f t="shared" si="0"/>
        <v>2.5948766388973947</v>
      </c>
      <c r="AW16">
        <f t="shared" si="7"/>
        <v>2.0100814595688239</v>
      </c>
      <c r="AX16">
        <f t="shared" si="1"/>
        <v>2.5013535608582416</v>
      </c>
      <c r="AY16">
        <f t="shared" si="1"/>
        <v>1.9926856769198646</v>
      </c>
      <c r="AZ16">
        <f t="shared" si="1"/>
        <v>2.5948766388973947</v>
      </c>
      <c r="BB16">
        <f t="shared" si="8"/>
        <v>0.19368214117390842</v>
      </c>
      <c r="BC16">
        <f t="shared" si="2"/>
        <v>0.13347738410546484</v>
      </c>
      <c r="BD16">
        <f t="shared" si="2"/>
        <v>0.13189065463298266</v>
      </c>
      <c r="BE16">
        <f t="shared" si="2"/>
        <v>0.11839476366654536</v>
      </c>
      <c r="BG16">
        <f t="shared" si="9"/>
        <v>6.0893401684919767E-2</v>
      </c>
      <c r="BH16">
        <f t="shared" si="3"/>
        <v>4.0950148943859926E-2</v>
      </c>
      <c r="BI16">
        <f t="shared" si="3"/>
        <v>4.1975133220593278E-2</v>
      </c>
      <c r="BJ16">
        <f t="shared" si="3"/>
        <v>4.3953399968495011E-2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6.0893401684919767E-2</v>
      </c>
      <c r="BZ16">
        <f>$BH$16-$BM$16</f>
        <v>4.0950148943859926E-2</v>
      </c>
      <c r="CA16">
        <f>$BI$16-$BN$16</f>
        <v>4.1975133220593278E-2</v>
      </c>
      <c r="CB16">
        <f>$BJ$16-$BO$16</f>
        <v>4.3953399968495011E-2</v>
      </c>
      <c r="DT16">
        <f t="shared" si="11"/>
        <v>6.0893401684919767E-2</v>
      </c>
      <c r="DU16">
        <f t="shared" si="5"/>
        <v>4.0950148943859926E-2</v>
      </c>
      <c r="DV16">
        <f t="shared" si="5"/>
        <v>4.1975133220593278E-2</v>
      </c>
      <c r="DW16">
        <f t="shared" si="5"/>
        <v>4.3953399968495011E-2</v>
      </c>
      <c r="DY16">
        <v>-0.14246131589817448</v>
      </c>
      <c r="DZ16">
        <v>3.2630826338484693E-2</v>
      </c>
      <c r="EA16">
        <v>-0.15607629383448171</v>
      </c>
      <c r="EB16">
        <v>0.18245149855561735</v>
      </c>
      <c r="EC16">
        <v>-3.7138329637409033E-2</v>
      </c>
      <c r="ED16">
        <v>4.9689119162355508E-2</v>
      </c>
      <c r="EE16">
        <v>3.5241445434570633E-2</v>
      </c>
      <c r="EF16">
        <v>-6.0332070869710465E-2</v>
      </c>
      <c r="EG16">
        <v>7.1744589994491431E-2</v>
      </c>
      <c r="EH16">
        <v>2.4250530754256063E-2</v>
      </c>
      <c r="EJ16">
        <f>(1/4)*SUM($DT$16:$DW$16)</f>
        <v>4.6943020954466994E-2</v>
      </c>
      <c r="EN16">
        <f>Sheet85!GJ16</f>
        <v>0.62665960453782443</v>
      </c>
      <c r="EO16">
        <f>Sheet85!GK16</f>
        <v>0.24255487553035324</v>
      </c>
      <c r="EP16">
        <f>Sheet85!GL16</f>
        <v>5.5823806139000079E-2</v>
      </c>
      <c r="EQ16">
        <f>Sheet85!GM16</f>
        <v>0.99160862518875392</v>
      </c>
      <c r="ER16">
        <f>Sheet85!GN16</f>
        <v>0.63003440974977887</v>
      </c>
      <c r="ES16">
        <f>Sheet85!GO16</f>
        <v>0.94458110163489784</v>
      </c>
      <c r="ET16">
        <f>Sheet85!GP16</f>
        <v>0.23696778687234218</v>
      </c>
      <c r="EU16">
        <f>Sheet85!GQ16</f>
        <v>0.67321488189259715</v>
      </c>
      <c r="EV16">
        <f>Sheet85!GR16</f>
        <v>0.96735278434562255</v>
      </c>
      <c r="EW16">
        <f>Sheet85!GS16</f>
        <v>0.9976490932731702</v>
      </c>
      <c r="EZ16">
        <f t="array" ref="EZ16:FI25">(1/4)*(MMULT($C$7:$F$16,$DT$23:$EC$26))</f>
        <v>2.4932727332550543E-3</v>
      </c>
      <c r="FA16">
        <v>2.2978233854216504E-2</v>
      </c>
      <c r="FB16">
        <v>-0.13877822493846467</v>
      </c>
      <c r="FC16">
        <v>0.15470008980503808</v>
      </c>
      <c r="FD16">
        <v>-0.14099025344507737</v>
      </c>
      <c r="FE16">
        <v>4.0556882013638051E-2</v>
      </c>
      <c r="FF16">
        <v>3.2026065518889216E-2</v>
      </c>
      <c r="FG16">
        <v>-5.4877453706993859E-2</v>
      </c>
      <c r="FH16">
        <v>5.9201849074844257E-2</v>
      </c>
      <c r="FI16">
        <v>2.2689539090654774E-2</v>
      </c>
      <c r="FL16">
        <f>Sheet85!FX16</f>
        <v>2.4913562872186363E-4</v>
      </c>
      <c r="FM16">
        <f>Sheet85!FY16</f>
        <v>2.2977930092340382E-3</v>
      </c>
      <c r="FN16">
        <f>Sheet85!FZ16</f>
        <v>-1.3878165795799226E-2</v>
      </c>
      <c r="FO16">
        <f>Sheet85!GA16</f>
        <v>1.5471179328298137E-2</v>
      </c>
      <c r="FP16">
        <f>Sheet85!GB16</f>
        <v>-1.4099217840855912E-2</v>
      </c>
      <c r="FQ16">
        <f>Sheet85!GC16</f>
        <v>4.0556723780772975E-3</v>
      </c>
      <c r="FR16">
        <f>Sheet85!GD16</f>
        <v>3.2025833835044627E-3</v>
      </c>
      <c r="FS16">
        <f>Sheet85!GE16</f>
        <v>-5.4881509144283141E-3</v>
      </c>
      <c r="FT16">
        <f>Sheet85!GF16</f>
        <v>5.9202532552725257E-3</v>
      </c>
      <c r="FU16">
        <f>Sheet85!GG16</f>
        <v>2.2689175679751288E-3</v>
      </c>
      <c r="FX16">
        <f>($EV$10*FL16)+((1-$EV$10)*EZ16)</f>
        <v>4.7354933917518265E-4</v>
      </c>
      <c r="FY16">
        <f t="shared" ref="FY16:GG25" si="14">($EV$10*FM16)+((1-$EV$10)*FA16)</f>
        <v>4.365837093732285E-3</v>
      </c>
      <c r="FZ16">
        <f t="shared" si="14"/>
        <v>-2.6368171710065766E-2</v>
      </c>
      <c r="GA16">
        <f t="shared" si="14"/>
        <v>2.9394070375972126E-2</v>
      </c>
      <c r="GB16">
        <f t="shared" si="14"/>
        <v>-2.6788321401278056E-2</v>
      </c>
      <c r="GC16">
        <f t="shared" si="14"/>
        <v>7.7057933416333716E-3</v>
      </c>
      <c r="GD16">
        <f t="shared" si="14"/>
        <v>6.0849315970429377E-3</v>
      </c>
      <c r="GE16">
        <f t="shared" si="14"/>
        <v>-1.0427081193684868E-2</v>
      </c>
      <c r="GF16">
        <f t="shared" si="14"/>
        <v>1.1248412837229698E-2</v>
      </c>
      <c r="GG16">
        <f t="shared" si="14"/>
        <v>4.3109797202430921E-3</v>
      </c>
      <c r="GJ16">
        <f>EN16-($EU$10*FX16)</f>
        <v>0.62665913098848525</v>
      </c>
      <c r="GK16">
        <f t="shared" ref="GK16:GS25" si="15">EO16-($EU$10*FY16)</f>
        <v>0.2425505096932595</v>
      </c>
      <c r="GL16">
        <f t="shared" si="15"/>
        <v>5.5850174310710148E-2</v>
      </c>
      <c r="GM16">
        <f t="shared" si="15"/>
        <v>0.99157923111837798</v>
      </c>
      <c r="GN16">
        <f t="shared" si="15"/>
        <v>0.63006119807118011</v>
      </c>
      <c r="GO16">
        <f t="shared" si="15"/>
        <v>0.9445733958415562</v>
      </c>
      <c r="GP16">
        <f t="shared" si="15"/>
        <v>0.23696170194074515</v>
      </c>
      <c r="GQ16">
        <f t="shared" si="15"/>
        <v>0.67322530897379085</v>
      </c>
      <c r="GR16">
        <f t="shared" si="15"/>
        <v>0.96734153593278527</v>
      </c>
      <c r="GS16">
        <f t="shared" si="15"/>
        <v>0.99764478229344999</v>
      </c>
    </row>
    <row r="17" spans="1:201">
      <c r="A17">
        <v>16</v>
      </c>
      <c r="BQ17">
        <f>SUM(BQ7:BQ16)</f>
        <v>2.8483393652250819</v>
      </c>
      <c r="BR17">
        <f t="shared" ref="BR17:BT17" si="16">SUM(BR7:BR16)</f>
        <v>3.2770097240356035</v>
      </c>
      <c r="BS17">
        <f t="shared" si="16"/>
        <v>1.9677359266232151</v>
      </c>
      <c r="BT17">
        <f t="shared" si="16"/>
        <v>2.3668366077874046</v>
      </c>
      <c r="EN17">
        <f>Sheet85!GJ17</f>
        <v>0.14072929379631025</v>
      </c>
      <c r="EO17">
        <f>Sheet85!GK17</f>
        <v>0.91180291034493377</v>
      </c>
      <c r="EP17">
        <f>Sheet85!GL17</f>
        <v>0.55249006731622496</v>
      </c>
      <c r="EQ17">
        <f>Sheet85!GM17</f>
        <v>0.96701962427941157</v>
      </c>
      <c r="ER17">
        <f>Sheet85!GN17</f>
        <v>0.29036176800922747</v>
      </c>
      <c r="ES17">
        <f>Sheet85!GO17</f>
        <v>0.50659394124332424</v>
      </c>
      <c r="ET17">
        <f>Sheet85!GP17</f>
        <v>0.55626710605095886</v>
      </c>
      <c r="EU17">
        <f>Sheet85!GQ17</f>
        <v>0.21117023751506447</v>
      </c>
      <c r="EV17">
        <f>Sheet85!GR17</f>
        <v>0.26762594579746302</v>
      </c>
      <c r="EW17">
        <f>Sheet85!GS17</f>
        <v>0.58921223510066456</v>
      </c>
      <c r="EZ17">
        <v>-0.17266283939529634</v>
      </c>
      <c r="FA17">
        <v>2.6831478159057162E-2</v>
      </c>
      <c r="FB17">
        <v>-0.1176360722878344</v>
      </c>
      <c r="FC17">
        <v>0.12848107325711844</v>
      </c>
      <c r="FD17">
        <v>4.9471439096120153E-3</v>
      </c>
      <c r="FE17">
        <v>3.5042958566096898E-2</v>
      </c>
      <c r="FF17">
        <v>2.2499826986912996E-2</v>
      </c>
      <c r="FG17">
        <v>4.9864898830786451E-3</v>
      </c>
      <c r="FH17">
        <v>5.1105264511512802E-2</v>
      </c>
      <c r="FI17">
        <v>1.6404676409741803E-2</v>
      </c>
      <c r="FL17">
        <f>Sheet85!FX17</f>
        <v>-1.7266454669566268E-2</v>
      </c>
      <c r="FM17">
        <f>Sheet85!FY17</f>
        <v>2.6831128689103834E-3</v>
      </c>
      <c r="FN17">
        <f>Sheet85!FZ17</f>
        <v>-1.1764012168185385E-2</v>
      </c>
      <c r="FO17">
        <f>Sheet85!GA17</f>
        <v>1.2849120720577126E-2</v>
      </c>
      <c r="FP17">
        <f>Sheet85!GB17</f>
        <v>4.9459470847517957E-4</v>
      </c>
      <c r="FQ17">
        <f>Sheet85!GC17</f>
        <v>3.5042792850100528E-3</v>
      </c>
      <c r="FR17">
        <f>Sheet85!GD17</f>
        <v>2.2499613646947887E-3</v>
      </c>
      <c r="FS17">
        <f>Sheet85!GE17</f>
        <v>4.9837448156737484E-4</v>
      </c>
      <c r="FT17">
        <f>Sheet85!GF17</f>
        <v>5.110585902236767E-3</v>
      </c>
      <c r="FU17">
        <f>Sheet85!GG17</f>
        <v>1.6404375062799824E-3</v>
      </c>
      <c r="FX17">
        <f t="shared" ref="FX17:FX25" si="17">($EV$10*FL17)+((1-$EV$10)*EZ17)</f>
        <v>-3.2806093142139267E-2</v>
      </c>
      <c r="FY17">
        <f t="shared" si="14"/>
        <v>5.097949397925061E-3</v>
      </c>
      <c r="FZ17">
        <f t="shared" si="14"/>
        <v>-2.2351218180150283E-2</v>
      </c>
      <c r="GA17">
        <f t="shared" si="14"/>
        <v>2.4412315974231255E-2</v>
      </c>
      <c r="GB17">
        <f t="shared" si="14"/>
        <v>9.3984962858886302E-4</v>
      </c>
      <c r="GC17">
        <f t="shared" si="14"/>
        <v>6.6581472131187367E-3</v>
      </c>
      <c r="GD17">
        <f t="shared" si="14"/>
        <v>4.2749479269166089E-3</v>
      </c>
      <c r="GE17">
        <f t="shared" si="14"/>
        <v>9.4718602171850181E-4</v>
      </c>
      <c r="GF17">
        <f t="shared" si="14"/>
        <v>9.71005376316437E-3</v>
      </c>
      <c r="GG17">
        <f t="shared" si="14"/>
        <v>3.1168613966261645E-3</v>
      </c>
      <c r="GJ17">
        <f t="shared" ref="GJ17:GJ25" si="18">EN17-($EU$10*FX17)</f>
        <v>0.14076209988945237</v>
      </c>
      <c r="GK17">
        <f t="shared" si="15"/>
        <v>0.91179781239553581</v>
      </c>
      <c r="GL17">
        <f t="shared" si="15"/>
        <v>0.55251241853440514</v>
      </c>
      <c r="GM17">
        <f t="shared" si="15"/>
        <v>0.9669952119634373</v>
      </c>
      <c r="GN17">
        <f t="shared" si="15"/>
        <v>0.2903608281595989</v>
      </c>
      <c r="GO17">
        <f t="shared" si="15"/>
        <v>0.50658728309611112</v>
      </c>
      <c r="GP17">
        <f t="shared" si="15"/>
        <v>0.55626283110303198</v>
      </c>
      <c r="GQ17">
        <f t="shared" si="15"/>
        <v>0.21116929032904275</v>
      </c>
      <c r="GR17">
        <f t="shared" si="15"/>
        <v>0.26761623574369986</v>
      </c>
      <c r="GS17">
        <f t="shared" si="15"/>
        <v>0.58920911823926791</v>
      </c>
    </row>
    <row r="18" spans="1:201">
      <c r="A18">
        <v>17</v>
      </c>
      <c r="EN18">
        <f>Sheet85!GJ18</f>
        <v>0.45593671169440009</v>
      </c>
      <c r="EO18">
        <f>Sheet85!GK18</f>
        <v>0.61871300687574471</v>
      </c>
      <c r="EP18">
        <f>Sheet85!GL18</f>
        <v>2.7726428520268302E-2</v>
      </c>
      <c r="EQ18">
        <f>Sheet85!GM18</f>
        <v>0.88276797675929786</v>
      </c>
      <c r="ER18">
        <f>Sheet85!GN18</f>
        <v>0.77746924204795897</v>
      </c>
      <c r="ES18">
        <f>Sheet85!GO18</f>
        <v>0.45422917752264524</v>
      </c>
      <c r="ET18">
        <f>Sheet85!GP18</f>
        <v>0.99209180845836564</v>
      </c>
      <c r="EU18">
        <f>Sheet85!GQ18</f>
        <v>0.69474066424727154</v>
      </c>
      <c r="EV18">
        <f>Sheet85!GR18</f>
        <v>0.89234323529718995</v>
      </c>
      <c r="EW18">
        <f>Sheet85!GS18</f>
        <v>0.72169793983807773</v>
      </c>
      <c r="EZ18">
        <v>-0.18032065757229696</v>
      </c>
      <c r="FA18">
        <v>3.6176352823001572E-2</v>
      </c>
      <c r="FB18">
        <v>2.7768401319672415E-2</v>
      </c>
      <c r="FC18">
        <v>0.1879666274533775</v>
      </c>
      <c r="FD18">
        <v>-0.16523797708029631</v>
      </c>
      <c r="FE18">
        <v>4.7161856796585418E-2</v>
      </c>
      <c r="FF18">
        <v>4.7287163992583356E-2</v>
      </c>
      <c r="FG18">
        <v>-0.11104488239899325</v>
      </c>
      <c r="FH18">
        <v>8.1709632803139323E-2</v>
      </c>
      <c r="FI18">
        <v>2.853348186322692E-2</v>
      </c>
      <c r="FL18">
        <f>Sheet85!FX18</f>
        <v>-1.8032325977618169E-2</v>
      </c>
      <c r="FM18">
        <f>Sheet85!FY18</f>
        <v>3.6175973236998449E-3</v>
      </c>
      <c r="FN18">
        <f>Sheet85!FZ18</f>
        <v>2.7764038625870853E-3</v>
      </c>
      <c r="FO18">
        <f>Sheet85!GA18</f>
        <v>1.8798087516232933E-2</v>
      </c>
      <c r="FP18">
        <f>Sheet85!GB18</f>
        <v>-1.6524044962981734E-2</v>
      </c>
      <c r="FQ18">
        <f>Sheet85!GC18</f>
        <v>4.7161791907552979E-3</v>
      </c>
      <c r="FR18">
        <f>Sheet85!GD18</f>
        <v>4.7286878821731302E-3</v>
      </c>
      <c r="FS18">
        <f>Sheet85!GE18</f>
        <v>-1.1104966658910384E-2</v>
      </c>
      <c r="FT18">
        <f>Sheet85!GF18</f>
        <v>8.1710732201496668E-3</v>
      </c>
      <c r="FU18">
        <f>Sheet85!GG18</f>
        <v>2.8533086039123265E-3</v>
      </c>
      <c r="FX18">
        <f t="shared" si="17"/>
        <v>-3.4261159137086043E-2</v>
      </c>
      <c r="FY18">
        <f t="shared" si="14"/>
        <v>6.8734728736300175E-3</v>
      </c>
      <c r="FZ18">
        <f t="shared" si="14"/>
        <v>5.2756036082956172E-3</v>
      </c>
      <c r="GA18">
        <f t="shared" si="14"/>
        <v>3.571494150994739E-2</v>
      </c>
      <c r="GB18">
        <f t="shared" si="14"/>
        <v>-3.1395438174713186E-2</v>
      </c>
      <c r="GC18">
        <f t="shared" si="14"/>
        <v>8.9607469513383088E-3</v>
      </c>
      <c r="GD18">
        <f t="shared" si="14"/>
        <v>8.9845354932141519E-3</v>
      </c>
      <c r="GE18">
        <f t="shared" si="14"/>
        <v>-2.1098958232918671E-2</v>
      </c>
      <c r="GF18">
        <f t="shared" si="14"/>
        <v>1.5524929178448631E-2</v>
      </c>
      <c r="GG18">
        <f t="shared" si="14"/>
        <v>5.4213259298437856E-3</v>
      </c>
      <c r="GJ18">
        <f t="shared" si="18"/>
        <v>0.45597097285353716</v>
      </c>
      <c r="GK18">
        <f t="shared" si="15"/>
        <v>0.61870613340287106</v>
      </c>
      <c r="GL18">
        <f t="shared" si="15"/>
        <v>2.7721152916660007E-2</v>
      </c>
      <c r="GM18">
        <f t="shared" si="15"/>
        <v>0.88273226181778786</v>
      </c>
      <c r="GN18">
        <f t="shared" si="15"/>
        <v>0.77750063748613374</v>
      </c>
      <c r="GO18">
        <f t="shared" si="15"/>
        <v>0.45422021677569391</v>
      </c>
      <c r="GP18">
        <f t="shared" si="15"/>
        <v>0.99208282392287239</v>
      </c>
      <c r="GQ18">
        <f t="shared" si="15"/>
        <v>0.69476176320550442</v>
      </c>
      <c r="GR18">
        <f t="shared" si="15"/>
        <v>0.89232771036801151</v>
      </c>
      <c r="GS18">
        <f t="shared" si="15"/>
        <v>0.72169251851214788</v>
      </c>
    </row>
    <row r="19" spans="1:201">
      <c r="A19">
        <v>18</v>
      </c>
      <c r="BN19" t="s">
        <v>35</v>
      </c>
      <c r="BO19">
        <f>BS21</f>
        <v>1.844362948160181E-4</v>
      </c>
      <c r="EN19">
        <f>Sheet85!GJ19</f>
        <v>0.15778910133527269</v>
      </c>
      <c r="EO19">
        <f>Sheet85!GK19</f>
        <v>0.12337656454453078</v>
      </c>
      <c r="EP19">
        <f>Sheet85!GL19</f>
        <v>1.0874471683715361E-2</v>
      </c>
      <c r="EQ19">
        <f>Sheet85!GM19</f>
        <v>0.92275951122170474</v>
      </c>
      <c r="ER19">
        <f>Sheet85!GN19</f>
        <v>0.6613468111958074</v>
      </c>
      <c r="ES19">
        <f>Sheet85!GO19</f>
        <v>0.75262721212639694</v>
      </c>
      <c r="ET19">
        <f>Sheet85!GP19</f>
        <v>0.33654776909071216</v>
      </c>
      <c r="EU19">
        <f>Sheet85!GQ19</f>
        <v>0.96405327170715283</v>
      </c>
      <c r="EV19">
        <f>Sheet85!GR19</f>
        <v>0.12835077696566541</v>
      </c>
      <c r="EW19">
        <f>Sheet85!GS19</f>
        <v>0.12054408086918848</v>
      </c>
      <c r="EZ19">
        <v>2.0835498237078261E-2</v>
      </c>
      <c r="FA19">
        <v>1.91961378688889E-2</v>
      </c>
      <c r="FB19">
        <v>-0.10719571222444105</v>
      </c>
      <c r="FC19">
        <v>0.15537561694527993</v>
      </c>
      <c r="FD19">
        <v>-6.193192852160561E-2</v>
      </c>
      <c r="FE19">
        <v>4.3022723355318884E-2</v>
      </c>
      <c r="FF19">
        <v>3.5536844100474446E-2</v>
      </c>
      <c r="FG19">
        <v>-0.18656838901184211</v>
      </c>
      <c r="FH19">
        <v>6.0292441316852199E-2</v>
      </c>
      <c r="FI19">
        <v>2.1436767933996164E-2</v>
      </c>
      <c r="FL19">
        <f>Sheet85!FX19</f>
        <v>2.0833632202754272E-3</v>
      </c>
      <c r="FM19">
        <f>Sheet85!FY19</f>
        <v>1.9195885765996025E-3</v>
      </c>
      <c r="FN19">
        <f>Sheet85!FZ19</f>
        <v>-1.0719871854526445E-2</v>
      </c>
      <c r="FO19">
        <f>Sheet85!GA19</f>
        <v>1.5538752665361843E-2</v>
      </c>
      <c r="FP19">
        <f>Sheet85!GB19</f>
        <v>-6.1933915810899421E-3</v>
      </c>
      <c r="FQ19">
        <f>Sheet85!GC19</f>
        <v>4.3022607806686196E-3</v>
      </c>
      <c r="FR19">
        <f>Sheet85!GD19</f>
        <v>3.5536621194581374E-3</v>
      </c>
      <c r="FS19">
        <f>Sheet85!GE19</f>
        <v>-1.8657326878361143E-2</v>
      </c>
      <c r="FT19">
        <f>Sheet85!GF19</f>
        <v>6.0293192917448618E-3</v>
      </c>
      <c r="FU19">
        <f>Sheet85!GG19</f>
        <v>2.1436436598690394E-3</v>
      </c>
      <c r="FX19">
        <f t="shared" si="17"/>
        <v>3.9585767219557106E-3</v>
      </c>
      <c r="FY19">
        <f t="shared" si="14"/>
        <v>3.6472435058285319E-3</v>
      </c>
      <c r="FZ19">
        <f t="shared" si="14"/>
        <v>-2.0367455891517901E-2</v>
      </c>
      <c r="GA19">
        <f t="shared" si="14"/>
        <v>2.9522439093353649E-2</v>
      </c>
      <c r="GB19">
        <f t="shared" si="14"/>
        <v>-1.1767245275141508E-2</v>
      </c>
      <c r="GC19">
        <f t="shared" si="14"/>
        <v>8.1743070381336443E-3</v>
      </c>
      <c r="GD19">
        <f t="shared" si="14"/>
        <v>6.7519803175597679E-3</v>
      </c>
      <c r="GE19">
        <f t="shared" si="14"/>
        <v>-3.5448433091709239E-2</v>
      </c>
      <c r="GF19">
        <f t="shared" si="14"/>
        <v>1.1455631494255596E-2</v>
      </c>
      <c r="GG19">
        <f t="shared" si="14"/>
        <v>4.0729560872817521E-3</v>
      </c>
      <c r="GJ19">
        <f t="shared" si="18"/>
        <v>0.15778514275855074</v>
      </c>
      <c r="GK19">
        <f t="shared" si="15"/>
        <v>0.12337291730102495</v>
      </c>
      <c r="GL19">
        <f t="shared" si="15"/>
        <v>1.0894839139606878E-2</v>
      </c>
      <c r="GM19">
        <f t="shared" si="15"/>
        <v>0.92272998878261137</v>
      </c>
      <c r="GN19">
        <f t="shared" si="15"/>
        <v>0.66135857844108259</v>
      </c>
      <c r="GO19">
        <f t="shared" si="15"/>
        <v>0.75261903781935879</v>
      </c>
      <c r="GP19">
        <f t="shared" si="15"/>
        <v>0.33654101711039458</v>
      </c>
      <c r="GQ19">
        <f t="shared" si="15"/>
        <v>0.96408872014024449</v>
      </c>
      <c r="GR19">
        <f t="shared" si="15"/>
        <v>0.12833932133417114</v>
      </c>
      <c r="GS19">
        <f t="shared" si="15"/>
        <v>0.1205400079131012</v>
      </c>
    </row>
    <row r="20" spans="1:201">
      <c r="A20">
        <v>19</v>
      </c>
      <c r="AV20" t="s">
        <v>67</v>
      </c>
      <c r="AW20">
        <f>MAX(AW7:AW16)</f>
        <v>3.6516183707679519</v>
      </c>
      <c r="AX20">
        <f>MAX(AX7:AX16)</f>
        <v>4.5151767838008388</v>
      </c>
      <c r="AY20">
        <f>MAX(AY7:AY16)</f>
        <v>4.0184677505995179</v>
      </c>
      <c r="AZ20">
        <f>MAX(AZ7:AZ16)</f>
        <v>4.7286074221969283</v>
      </c>
      <c r="BB20">
        <f>SUM(BB7:BB16)</f>
        <v>3.1806753410833633</v>
      </c>
      <c r="BC20">
        <f t="shared" ref="BC20:BE20" si="19">SUM(BC7:BC16)</f>
        <v>3.2595091238484608</v>
      </c>
      <c r="BD20">
        <f t="shared" si="19"/>
        <v>3.1421140211718552</v>
      </c>
      <c r="BE20">
        <f t="shared" si="19"/>
        <v>2.6936428979648572</v>
      </c>
      <c r="BG20">
        <f>IF(BG7&lt;0.000000000001,0.000000000001,BG7)</f>
        <v>5.2670144218955904E-2</v>
      </c>
      <c r="BH20">
        <f t="shared" ref="BH20:BJ20" si="20">IF(BH7&lt;0.000000000001,0.000000000001,BH7)</f>
        <v>3.7740944078139334E-2</v>
      </c>
      <c r="BI20">
        <f t="shared" si="20"/>
        <v>4.6919720179829205E-2</v>
      </c>
      <c r="BJ20">
        <f t="shared" si="20"/>
        <v>3.5933314671689108E-2</v>
      </c>
      <c r="EN20">
        <f>Sheet85!GJ20</f>
        <v>0.43293786513946031</v>
      </c>
      <c r="EO20">
        <f>Sheet85!GK20</f>
        <v>0.84821253466954438</v>
      </c>
      <c r="EP20">
        <f>Sheet85!GL20</f>
        <v>0.37347232881658432</v>
      </c>
      <c r="EQ20">
        <f>Sheet85!GM20</f>
        <v>0.35569316191416139</v>
      </c>
      <c r="ER20">
        <f>Sheet85!GN20</f>
        <v>0.49844155371312893</v>
      </c>
      <c r="ES20">
        <f>Sheet85!GO20</f>
        <v>0.46183357386656432</v>
      </c>
      <c r="ET20">
        <f>Sheet85!GP20</f>
        <v>1.2839060241465938E-3</v>
      </c>
      <c r="EU20">
        <f>Sheet85!GQ20</f>
        <v>0.53916391327959468</v>
      </c>
      <c r="EV20">
        <f>Sheet85!GR20</f>
        <v>0.53502494042627735</v>
      </c>
      <c r="EW20">
        <f>Sheet85!GS20</f>
        <v>0.15152673971742159</v>
      </c>
      <c r="EZ20">
        <v>-0.15610770931202528</v>
      </c>
      <c r="FA20">
        <v>3.5388915930431149E-2</v>
      </c>
      <c r="FB20">
        <v>-0.13693552496746614</v>
      </c>
      <c r="FC20">
        <v>0.1973720653937418</v>
      </c>
      <c r="FD20">
        <v>-5.7665883066422507E-2</v>
      </c>
      <c r="FE20">
        <v>5.3218049400086592E-2</v>
      </c>
      <c r="FF20">
        <v>4.0117239383042937E-2</v>
      </c>
      <c r="FG20">
        <v>-8.1021205582728587E-2</v>
      </c>
      <c r="FH20">
        <v>7.8875957737531838E-2</v>
      </c>
      <c r="FI20">
        <v>2.6758095083808241E-2</v>
      </c>
      <c r="FL20">
        <f>Sheet85!FX20</f>
        <v>-1.5611026879086567E-2</v>
      </c>
      <c r="FM20">
        <f>Sheet85!FY20</f>
        <v>3.538846848417852E-3</v>
      </c>
      <c r="FN20">
        <f>Sheet85!FZ20</f>
        <v>-1.3694072291360835E-2</v>
      </c>
      <c r="FO20">
        <f>Sheet85!GA20</f>
        <v>1.97387374907604E-2</v>
      </c>
      <c r="FP20">
        <f>Sheet85!GB20</f>
        <v>-5.7668065235303824E-3</v>
      </c>
      <c r="FQ20">
        <f>Sheet85!GC20</f>
        <v>5.3217855448207318E-3</v>
      </c>
      <c r="FR20">
        <f>Sheet85!GD20</f>
        <v>4.0116930141531624E-3</v>
      </c>
      <c r="FS20">
        <f>Sheet85!GE20</f>
        <v>-8.1026137309072113E-3</v>
      </c>
      <c r="FT20">
        <f>Sheet85!GF20</f>
        <v>7.8876915078477539E-3</v>
      </c>
      <c r="FU20">
        <f>Sheet85!GG20</f>
        <v>2.6757650188850911E-3</v>
      </c>
      <c r="FX20">
        <f t="shared" si="17"/>
        <v>-2.9660695122380433E-2</v>
      </c>
      <c r="FY20">
        <f t="shared" si="14"/>
        <v>6.7238537566191806E-3</v>
      </c>
      <c r="FZ20">
        <f t="shared" si="14"/>
        <v>-2.6018217558971362E-2</v>
      </c>
      <c r="GA20">
        <f t="shared" si="14"/>
        <v>3.7502070281058536E-2</v>
      </c>
      <c r="GB20">
        <f t="shared" si="14"/>
        <v>-1.0956714177819593E-2</v>
      </c>
      <c r="GC20">
        <f t="shared" si="14"/>
        <v>1.0111411930347317E-2</v>
      </c>
      <c r="GD20">
        <f t="shared" si="14"/>
        <v>7.622247651042139E-3</v>
      </c>
      <c r="GE20">
        <f t="shared" si="14"/>
        <v>-1.5394472916089348E-2</v>
      </c>
      <c r="GF20">
        <f t="shared" si="14"/>
        <v>1.4986518130816161E-2</v>
      </c>
      <c r="GG20">
        <f t="shared" si="14"/>
        <v>5.0839980253774061E-3</v>
      </c>
      <c r="GJ20">
        <f t="shared" si="18"/>
        <v>0.4329675258345827</v>
      </c>
      <c r="GK20">
        <f t="shared" si="15"/>
        <v>0.84820581081578772</v>
      </c>
      <c r="GL20">
        <f t="shared" si="15"/>
        <v>0.37349834703414331</v>
      </c>
      <c r="GM20">
        <f t="shared" si="15"/>
        <v>0.35565565984388031</v>
      </c>
      <c r="GN20">
        <f t="shared" si="15"/>
        <v>0.49845251042730676</v>
      </c>
      <c r="GO20">
        <f t="shared" si="15"/>
        <v>0.46182346245463396</v>
      </c>
      <c r="GP20">
        <f t="shared" si="15"/>
        <v>1.2762837764955517E-3</v>
      </c>
      <c r="GQ20">
        <f t="shared" si="15"/>
        <v>0.53917930775251077</v>
      </c>
      <c r="GR20">
        <f t="shared" si="15"/>
        <v>0.53500995390814654</v>
      </c>
      <c r="GS20">
        <f t="shared" si="15"/>
        <v>0.15152165571939621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5.6027969138577979E-2</v>
      </c>
      <c r="BH21">
        <f t="shared" si="21"/>
        <v>9.176488344910172E-2</v>
      </c>
      <c r="BI21">
        <f t="shared" si="21"/>
        <v>2.9668481939832059E-2</v>
      </c>
      <c r="BJ21">
        <f t="shared" si="21"/>
        <v>5.2382092331284227E-2</v>
      </c>
      <c r="BL21">
        <v>1.0000000000000001E-5</v>
      </c>
      <c r="BS21">
        <f>SUM(BM23:BV32)</f>
        <v>1.844362948160181E-4</v>
      </c>
      <c r="EN21">
        <f>Sheet85!GJ21</f>
        <v>0.5107887531947819</v>
      </c>
      <c r="EO21">
        <f>Sheet85!GK21</f>
        <v>0.5708159850641108</v>
      </c>
      <c r="EP21">
        <f>Sheet85!GL21</f>
        <v>0.79186438725856667</v>
      </c>
      <c r="EQ21">
        <f>Sheet85!GM21</f>
        <v>0.81188989270853829</v>
      </c>
      <c r="ER21">
        <f>Sheet85!GN21</f>
        <v>0.45701030932972292</v>
      </c>
      <c r="ES21">
        <f>Sheet85!GO21</f>
        <v>0.95800564402195221</v>
      </c>
      <c r="ET21">
        <f>Sheet85!GP21</f>
        <v>5.833179963601634E-2</v>
      </c>
      <c r="EU21">
        <f>Sheet85!GQ21</f>
        <v>0.7788147734235501</v>
      </c>
      <c r="EV21">
        <f>Sheet85!GR21</f>
        <v>0.88718427195186711</v>
      </c>
      <c r="EW21">
        <f>Sheet85!GS21</f>
        <v>0.5343515898026977</v>
      </c>
      <c r="EZ21">
        <v>-0.15530133645097169</v>
      </c>
      <c r="FA21">
        <v>2.1594913729042889E-2</v>
      </c>
      <c r="FB21">
        <v>-7.4642284815862076E-2</v>
      </c>
      <c r="FC21">
        <v>9.642397233635977E-2</v>
      </c>
      <c r="FD21">
        <v>1.8952991779666436E-3</v>
      </c>
      <c r="FE21">
        <v>2.5950498659853584E-2</v>
      </c>
      <c r="FF21">
        <v>1.7083938842515953E-2</v>
      </c>
      <c r="FG21">
        <v>1.5372411696464026E-2</v>
      </c>
      <c r="FH21">
        <v>3.9204889383648571E-2</v>
      </c>
      <c r="FI21">
        <v>1.2417697440982339E-2</v>
      </c>
      <c r="FL21">
        <f>Sheet85!FX21</f>
        <v>-1.5530265260866313E-2</v>
      </c>
      <c r="FM21">
        <f>Sheet85!FY21</f>
        <v>2.1594640777505753E-3</v>
      </c>
      <c r="FN21">
        <f>Sheet85!FZ21</f>
        <v>-7.4645439701035571E-3</v>
      </c>
      <c r="FO21">
        <f>Sheet85!GA21</f>
        <v>9.6431583720878958E-3</v>
      </c>
      <c r="FP21">
        <f>Sheet85!GB21</f>
        <v>1.8944133167515714E-4</v>
      </c>
      <c r="FQ21">
        <f>Sheet85!GC21</f>
        <v>2.5950379382831362E-3</v>
      </c>
      <c r="FR21">
        <f>Sheet85!GD21</f>
        <v>1.7083776474291189E-3</v>
      </c>
      <c r="FS21">
        <f>Sheet85!GE21</f>
        <v>1.5370473220194818E-3</v>
      </c>
      <c r="FT21">
        <f>Sheet85!GF21</f>
        <v>3.9205353525060731E-3</v>
      </c>
      <c r="FU21">
        <f>Sheet85!GG21</f>
        <v>1.241747189218434E-3</v>
      </c>
      <c r="FX21">
        <f t="shared" si="17"/>
        <v>-2.9507372379876846E-2</v>
      </c>
      <c r="FY21">
        <f t="shared" si="14"/>
        <v>4.1030090428798068E-3</v>
      </c>
      <c r="FZ21">
        <f t="shared" si="14"/>
        <v>-1.4182318054679406E-2</v>
      </c>
      <c r="GA21">
        <f t="shared" si="14"/>
        <v>1.8321239768515081E-2</v>
      </c>
      <c r="GB21">
        <f t="shared" si="14"/>
        <v>3.6002711630430577E-4</v>
      </c>
      <c r="GC21">
        <f t="shared" si="14"/>
        <v>4.93058401044018E-3</v>
      </c>
      <c r="GD21">
        <f t="shared" si="14"/>
        <v>3.2459337669378018E-3</v>
      </c>
      <c r="GE21">
        <f t="shared" si="14"/>
        <v>2.9205837594639362E-3</v>
      </c>
      <c r="GF21">
        <f t="shared" si="14"/>
        <v>7.4489707556203225E-3</v>
      </c>
      <c r="GG21">
        <f t="shared" si="14"/>
        <v>2.3593422143948243E-3</v>
      </c>
      <c r="GJ21">
        <f t="shared" si="18"/>
        <v>0.51081826056716173</v>
      </c>
      <c r="GK21">
        <f t="shared" si="15"/>
        <v>0.57081188205506794</v>
      </c>
      <c r="GL21">
        <f t="shared" si="15"/>
        <v>0.79187856957662139</v>
      </c>
      <c r="GM21">
        <f t="shared" si="15"/>
        <v>0.81187157146876976</v>
      </c>
      <c r="GN21">
        <f t="shared" si="15"/>
        <v>0.45700994930260663</v>
      </c>
      <c r="GO21">
        <f t="shared" si="15"/>
        <v>0.9580007134379418</v>
      </c>
      <c r="GP21">
        <f t="shared" si="15"/>
        <v>5.8328553702249403E-2</v>
      </c>
      <c r="GQ21">
        <f t="shared" si="15"/>
        <v>0.7788118528397906</v>
      </c>
      <c r="GR21">
        <f t="shared" si="15"/>
        <v>0.88717682298111145</v>
      </c>
      <c r="GS21">
        <f t="shared" si="15"/>
        <v>0.53434923046048333</v>
      </c>
    </row>
    <row r="22" spans="1:201">
      <c r="A22">
        <v>21</v>
      </c>
      <c r="BG22">
        <f t="shared" si="21"/>
        <v>7.0005381160591323E-2</v>
      </c>
      <c r="BH22">
        <f t="shared" si="21"/>
        <v>0.12429977857098932</v>
      </c>
      <c r="BI22">
        <f t="shared" si="21"/>
        <v>5.0518022036758113E-2</v>
      </c>
      <c r="BJ22">
        <f t="shared" si="21"/>
        <v>9.3776910706356922E-2</v>
      </c>
      <c r="EN22">
        <f>Sheet85!GJ22</f>
        <v>0.7529010378217329</v>
      </c>
      <c r="EO22">
        <f>Sheet85!GK22</f>
        <v>3.8567817489387632E-2</v>
      </c>
      <c r="EP22">
        <f>Sheet85!GL22</f>
        <v>0.49285587279594301</v>
      </c>
      <c r="EQ22">
        <f>Sheet85!GM22</f>
        <v>0.65065481942368941</v>
      </c>
      <c r="ER22">
        <f>Sheet85!GN22</f>
        <v>0.32799156708928723</v>
      </c>
      <c r="ES22">
        <f>Sheet85!GO22</f>
        <v>0.35281238944603788</v>
      </c>
      <c r="ET22">
        <f>Sheet85!GP22</f>
        <v>0.63209846063797714</v>
      </c>
      <c r="EU22">
        <f>Sheet85!GQ22</f>
        <v>0.20359998471655102</v>
      </c>
      <c r="EV22">
        <f>Sheet85!GR22</f>
        <v>0.54462462396931377</v>
      </c>
      <c r="EW22">
        <f>Sheet85!GS22</f>
        <v>0.23510683990531611</v>
      </c>
      <c r="EZ22">
        <v>-1.5289413084044483E-2</v>
      </c>
      <c r="FA22">
        <v>2.0953457111035124E-2</v>
      </c>
      <c r="FB22">
        <v>-7.9422893110408996E-2</v>
      </c>
      <c r="FC22">
        <v>0.15160603665452346</v>
      </c>
      <c r="FD22">
        <v>-7.4037680376639284E-2</v>
      </c>
      <c r="FE22">
        <v>4.1189983207351857E-2</v>
      </c>
      <c r="FF22">
        <v>3.5290499026484963E-2</v>
      </c>
      <c r="FG22">
        <v>-0.16187127789718675</v>
      </c>
      <c r="FH22">
        <v>6.0265927926525485E-2</v>
      </c>
      <c r="FI22">
        <v>2.1315360542358636E-2</v>
      </c>
      <c r="FL22">
        <f>Sheet85!FX22</f>
        <v>-1.5291291502274433E-3</v>
      </c>
      <c r="FM22">
        <f>Sheet85!FY22</f>
        <v>2.0953197409520953E-3</v>
      </c>
      <c r="FN22">
        <f>Sheet85!FZ22</f>
        <v>-7.9425962647908261E-3</v>
      </c>
      <c r="FO22">
        <f>Sheet85!GA22</f>
        <v>1.5161763575350963E-2</v>
      </c>
      <c r="FP22">
        <f>Sheet85!GB22</f>
        <v>-7.4039624886888741E-3</v>
      </c>
      <c r="FQ22">
        <f>Sheet85!GC22</f>
        <v>4.1189881795193868E-3</v>
      </c>
      <c r="FR22">
        <f>Sheet85!GD22</f>
        <v>3.5290278677233317E-3</v>
      </c>
      <c r="FS22">
        <f>Sheet85!GE22</f>
        <v>-1.6187584428859748E-2</v>
      </c>
      <c r="FT22">
        <f>Sheet85!GF22</f>
        <v>6.0266691881045182E-3</v>
      </c>
      <c r="FU22">
        <f>Sheet85!GG22</f>
        <v>2.1315037809165947E-3</v>
      </c>
      <c r="FX22">
        <f t="shared" si="17"/>
        <v>-2.9051575436091471E-3</v>
      </c>
      <c r="FY22">
        <f t="shared" si="14"/>
        <v>3.9811334779603974E-3</v>
      </c>
      <c r="FZ22">
        <f t="shared" si="14"/>
        <v>-1.5090625949352642E-2</v>
      </c>
      <c r="GA22">
        <f t="shared" si="14"/>
        <v>2.8806190883268211E-2</v>
      </c>
      <c r="GB22">
        <f t="shared" si="14"/>
        <v>-1.4067334277483913E-2</v>
      </c>
      <c r="GC22">
        <f t="shared" si="14"/>
        <v>7.8260876823026335E-3</v>
      </c>
      <c r="GD22">
        <f t="shared" si="14"/>
        <v>6.7051749835994948E-3</v>
      </c>
      <c r="GE22">
        <f t="shared" si="14"/>
        <v>-3.0755953775692443E-2</v>
      </c>
      <c r="GF22">
        <f t="shared" si="14"/>
        <v>1.1450595061946614E-2</v>
      </c>
      <c r="GG22">
        <f t="shared" si="14"/>
        <v>4.0498894570607982E-3</v>
      </c>
      <c r="GJ22">
        <f t="shared" si="18"/>
        <v>0.75290394297927654</v>
      </c>
      <c r="GK22">
        <f t="shared" si="15"/>
        <v>3.8563836355909674E-2</v>
      </c>
      <c r="GL22">
        <f t="shared" si="15"/>
        <v>0.49287096342189235</v>
      </c>
      <c r="GM22">
        <f t="shared" si="15"/>
        <v>0.65062601323280611</v>
      </c>
      <c r="GN22">
        <f t="shared" si="15"/>
        <v>0.32800563442356473</v>
      </c>
      <c r="GO22">
        <f t="shared" si="15"/>
        <v>0.35280456335835558</v>
      </c>
      <c r="GP22">
        <f t="shared" si="15"/>
        <v>0.63209175546299357</v>
      </c>
      <c r="GQ22">
        <f t="shared" si="15"/>
        <v>0.20363074067032672</v>
      </c>
      <c r="GR22">
        <f t="shared" si="15"/>
        <v>0.54461317337425186</v>
      </c>
      <c r="GS22">
        <f t="shared" si="15"/>
        <v>0.23510279001585904</v>
      </c>
    </row>
    <row r="23" spans="1:201">
      <c r="A23">
        <v>22</v>
      </c>
      <c r="B23">
        <f t="array" ref="B23:K32">TRANSPOSE(EN16:EW25)</f>
        <v>0.62665960453782443</v>
      </c>
      <c r="C23">
        <v>0.14072929379631025</v>
      </c>
      <c r="D23">
        <v>0.45593671169440009</v>
      </c>
      <c r="E23">
        <v>0.15778910133527269</v>
      </c>
      <c r="F23">
        <v>0.43293786513946031</v>
      </c>
      <c r="G23">
        <v>0.5107887531947819</v>
      </c>
      <c r="H23">
        <v>0.7529010378217329</v>
      </c>
      <c r="I23">
        <v>0.95237730739834536</v>
      </c>
      <c r="J23">
        <v>0.38209019811871459</v>
      </c>
      <c r="K23">
        <v>0.39062872588043901</v>
      </c>
      <c r="M23">
        <f t="array" ref="M23:M32">TRANSPOSE(EN12:EW12)</f>
        <v>0.11586550892110038</v>
      </c>
      <c r="S23">
        <f>EN16</f>
        <v>0.62665960453782443</v>
      </c>
      <c r="T23">
        <f t="shared" ref="T23:AB32" si="22">EO16</f>
        <v>0.24255487553035324</v>
      </c>
      <c r="U23">
        <f t="shared" si="22"/>
        <v>5.5823806139000079E-2</v>
      </c>
      <c r="V23">
        <f t="shared" si="22"/>
        <v>0.99160862518875392</v>
      </c>
      <c r="W23">
        <f t="shared" si="22"/>
        <v>0.63003440974977887</v>
      </c>
      <c r="X23">
        <f t="shared" si="22"/>
        <v>0.94458110163489784</v>
      </c>
      <c r="Y23">
        <f t="shared" si="22"/>
        <v>0.23696778687234218</v>
      </c>
      <c r="Z23">
        <f t="shared" si="22"/>
        <v>0.67321488189259715</v>
      </c>
      <c r="AA23">
        <f t="shared" si="22"/>
        <v>0.96735278434562255</v>
      </c>
      <c r="AB23">
        <f t="shared" si="22"/>
        <v>0.9976490932731702</v>
      </c>
      <c r="BG23">
        <f t="shared" si="21"/>
        <v>0.31439863952269709</v>
      </c>
      <c r="BH23">
        <f t="shared" si="21"/>
        <v>0.30679466201932665</v>
      </c>
      <c r="BI23">
        <f t="shared" si="21"/>
        <v>0.31825706936855486</v>
      </c>
      <c r="BJ23">
        <f t="shared" si="21"/>
        <v>0.37124445885367191</v>
      </c>
      <c r="BM23">
        <f>0.5*$BL$21*B23*B23</f>
        <v>1.9635112997975128E-6</v>
      </c>
      <c r="BN23">
        <f t="shared" ref="BN23:BV32" si="23">0.5*$BL$21*C23*C23</f>
        <v>9.9023670662041026E-8</v>
      </c>
      <c r="BO23">
        <f t="shared" si="23"/>
        <v>1.0393914253535125E-6</v>
      </c>
      <c r="BP23">
        <f t="shared" si="23"/>
        <v>1.2448700250096477E-7</v>
      </c>
      <c r="BQ23">
        <f t="shared" si="23"/>
        <v>9.3717597535756764E-7</v>
      </c>
      <c r="BR23">
        <f t="shared" si="23"/>
        <v>1.3045257519513991E-6</v>
      </c>
      <c r="BS23">
        <f t="shared" si="23"/>
        <v>2.8342998637652127E-6</v>
      </c>
      <c r="BT23">
        <f t="shared" si="23"/>
        <v>4.5351126782366123E-6</v>
      </c>
      <c r="BU23">
        <f t="shared" si="23"/>
        <v>7.2996459749199295E-7</v>
      </c>
      <c r="BV23">
        <f t="shared" si="23"/>
        <v>7.6295400741487585E-7</v>
      </c>
      <c r="BY23">
        <f>$BG$7-$BL$7</f>
        <v>5.2670144218955904E-2</v>
      </c>
      <c r="BZ23">
        <f>$BG$8-$BL$8</f>
        <v>5.6027969138577979E-2</v>
      </c>
      <c r="CA23">
        <f>$BG$9-$BL$9</f>
        <v>7.0005381160591323E-2</v>
      </c>
      <c r="CB23">
        <f>$BG$10-$BL$10</f>
        <v>0.31439863952269709</v>
      </c>
      <c r="CC23">
        <f>$BG$11-$BL$11</f>
        <v>-0.94205954103134781</v>
      </c>
      <c r="CD23">
        <f>$BG$12-$BL$12</f>
        <v>6.4903892546274281E-2</v>
      </c>
      <c r="CE23">
        <f>$BG$13-$BL$13</f>
        <v>8.5311084223378283E-2</v>
      </c>
      <c r="CF23">
        <f>$BG$14-$BL$14</f>
        <v>0.1036207164797123</v>
      </c>
      <c r="CG23">
        <f>$BG$15-$BL$15</f>
        <v>0.13422831205624094</v>
      </c>
      <c r="CH23">
        <f>$BG$16-$BL$16</f>
        <v>6.0893401684919767E-2</v>
      </c>
      <c r="DT23">
        <f t="array" ref="DT23:EC26">TRANSPOSE(DT7:DW16)</f>
        <v>5.2670144218955904E-2</v>
      </c>
      <c r="DU23">
        <v>5.6027969138577979E-2</v>
      </c>
      <c r="DV23">
        <v>7.0005381160591323E-2</v>
      </c>
      <c r="DW23">
        <v>0.31439863952269709</v>
      </c>
      <c r="DX23">
        <v>-0.94205954103134781</v>
      </c>
      <c r="DY23">
        <v>6.4903892546274281E-2</v>
      </c>
      <c r="DZ23">
        <v>8.5311084223378283E-2</v>
      </c>
      <c r="EA23">
        <v>0.1036207164797123</v>
      </c>
      <c r="EB23">
        <v>0.13422831205624094</v>
      </c>
      <c r="EC23">
        <v>6.0893401684919767E-2</v>
      </c>
      <c r="EN23">
        <f>Sheet85!GJ23</f>
        <v>0.95237730739834536</v>
      </c>
      <c r="EO23">
        <f>Sheet85!GK23</f>
        <v>0.44437702093225762</v>
      </c>
      <c r="EP23">
        <f>Sheet85!GL23</f>
        <v>0.86802155272976711</v>
      </c>
      <c r="EQ23">
        <f>Sheet85!GM23</f>
        <v>0.79168600560342228</v>
      </c>
      <c r="ER23">
        <f>Sheet85!GN23</f>
        <v>0.54500105803365995</v>
      </c>
      <c r="ES23">
        <f>Sheet85!GO23</f>
        <v>0.86323363350601356</v>
      </c>
      <c r="ET23">
        <f>Sheet85!GP23</f>
        <v>0.73125928640944748</v>
      </c>
      <c r="EU23">
        <f>Sheet85!GQ23</f>
        <v>0.40125989469264201</v>
      </c>
      <c r="EV23">
        <f>Sheet85!GR23</f>
        <v>0.74437722857505806</v>
      </c>
      <c r="EW23">
        <f>Sheet85!GS23</f>
        <v>0.14491152740343669</v>
      </c>
      <c r="EZ23">
        <v>-0.12013619309479541</v>
      </c>
      <c r="FA23">
        <v>1.5669545910862396E-2</v>
      </c>
      <c r="FB23">
        <v>-1.4655425365209227E-2</v>
      </c>
      <c r="FC23">
        <v>6.7707006634506781E-2</v>
      </c>
      <c r="FD23">
        <v>-1.382174407170907E-2</v>
      </c>
      <c r="FE23">
        <v>1.7642385497864115E-2</v>
      </c>
      <c r="FF23">
        <v>1.4154660737476977E-2</v>
      </c>
      <c r="FG23">
        <v>-4.9170489745796481E-3</v>
      </c>
      <c r="FH23">
        <v>2.9127249290425559E-2</v>
      </c>
      <c r="FI23">
        <v>9.229563435157526E-3</v>
      </c>
      <c r="FL23">
        <f>Sheet85!FX23</f>
        <v>-1.2013715341343005E-2</v>
      </c>
      <c r="FM23">
        <f>Sheet85!FY23</f>
        <v>1.5669365608339924E-3</v>
      </c>
      <c r="FN23">
        <f>Sheet85!FZ23</f>
        <v>-1.4657513075041148E-3</v>
      </c>
      <c r="FO23">
        <f>Sheet85!GA23</f>
        <v>6.7712300748175068E-3</v>
      </c>
      <c r="FP23">
        <f>Sheet85!GB23</f>
        <v>-1.3822446211994271E-3</v>
      </c>
      <c r="FQ23">
        <f>Sheet85!GC23</f>
        <v>1.7642330747634218E-3</v>
      </c>
      <c r="FR23">
        <f>Sheet85!GD23</f>
        <v>1.4154548898763278E-3</v>
      </c>
      <c r="FS23">
        <f>Sheet85!GE23</f>
        <v>-4.9184699847189446E-4</v>
      </c>
      <c r="FT23">
        <f>Sheet85!GF23</f>
        <v>2.9127622886580481E-3</v>
      </c>
      <c r="FU23">
        <f>Sheet85!GG23</f>
        <v>9.2294137956914525E-4</v>
      </c>
      <c r="FX23">
        <f t="shared" si="17"/>
        <v>-2.2825963116688244E-2</v>
      </c>
      <c r="FY23">
        <f t="shared" si="14"/>
        <v>2.9771974958368325E-3</v>
      </c>
      <c r="FZ23">
        <f t="shared" si="14"/>
        <v>-2.7847187132746254E-3</v>
      </c>
      <c r="GA23">
        <f t="shared" si="14"/>
        <v>1.2864807730786434E-2</v>
      </c>
      <c r="GB23">
        <f t="shared" si="14"/>
        <v>-2.6261945662503913E-3</v>
      </c>
      <c r="GC23">
        <f t="shared" si="14"/>
        <v>3.3520483170734906E-3</v>
      </c>
      <c r="GD23">
        <f t="shared" si="14"/>
        <v>2.6893754746363926E-3</v>
      </c>
      <c r="GE23">
        <f t="shared" si="14"/>
        <v>-9.3436719608266982E-4</v>
      </c>
      <c r="GF23">
        <f t="shared" si="14"/>
        <v>5.5342109888347982E-3</v>
      </c>
      <c r="GG23">
        <f t="shared" si="14"/>
        <v>1.7536035851279832E-3</v>
      </c>
      <c r="GJ23">
        <f t="shared" si="18"/>
        <v>0.95240013336146201</v>
      </c>
      <c r="GK23">
        <f t="shared" si="15"/>
        <v>0.4443740437347618</v>
      </c>
      <c r="GL23">
        <f t="shared" si="15"/>
        <v>0.8680243374484804</v>
      </c>
      <c r="GM23">
        <f t="shared" si="15"/>
        <v>0.79167314079569151</v>
      </c>
      <c r="GN23">
        <f t="shared" si="15"/>
        <v>0.5450036842282262</v>
      </c>
      <c r="GO23">
        <f t="shared" si="15"/>
        <v>0.86323028145769654</v>
      </c>
      <c r="GP23">
        <f t="shared" si="15"/>
        <v>0.73125659703397283</v>
      </c>
      <c r="GQ23">
        <f t="shared" si="15"/>
        <v>0.40126082905983806</v>
      </c>
      <c r="GR23">
        <f t="shared" si="15"/>
        <v>0.74437169436406925</v>
      </c>
      <c r="GS23">
        <f t="shared" si="15"/>
        <v>0.14490977379985157</v>
      </c>
    </row>
    <row r="24" spans="1:201">
      <c r="A24">
        <v>23</v>
      </c>
      <c r="B24">
        <v>0.24255487553035324</v>
      </c>
      <c r="C24">
        <v>0.91180291034493377</v>
      </c>
      <c r="D24">
        <v>0.61871300687574471</v>
      </c>
      <c r="E24">
        <v>0.12337656454453078</v>
      </c>
      <c r="F24">
        <v>0.84821253466954438</v>
      </c>
      <c r="G24">
        <v>0.5708159850641108</v>
      </c>
      <c r="H24">
        <v>3.8567817489387632E-2</v>
      </c>
      <c r="I24">
        <v>0.44437702093225762</v>
      </c>
      <c r="J24">
        <v>0.88513761172846961</v>
      </c>
      <c r="K24">
        <v>0.2338350973205654</v>
      </c>
      <c r="M24">
        <v>9.405856054820573E-2</v>
      </c>
      <c r="S24">
        <f t="shared" ref="S24:S32" si="24">EN17</f>
        <v>0.14072929379631025</v>
      </c>
      <c r="T24">
        <f t="shared" si="22"/>
        <v>0.91180291034493377</v>
      </c>
      <c r="U24">
        <f t="shared" si="22"/>
        <v>0.55249006731622496</v>
      </c>
      <c r="V24">
        <f t="shared" si="22"/>
        <v>0.96701962427941157</v>
      </c>
      <c r="W24">
        <f t="shared" si="22"/>
        <v>0.29036176800922747</v>
      </c>
      <c r="X24">
        <f t="shared" si="22"/>
        <v>0.50659394124332424</v>
      </c>
      <c r="Y24">
        <f t="shared" si="22"/>
        <v>0.55626710605095886</v>
      </c>
      <c r="Z24">
        <f t="shared" si="22"/>
        <v>0.21117023751506447</v>
      </c>
      <c r="AA24">
        <f t="shared" si="22"/>
        <v>0.26762594579746302</v>
      </c>
      <c r="AB24">
        <f t="shared" si="22"/>
        <v>0.58921223510066456</v>
      </c>
      <c r="BG24">
        <f t="shared" si="21"/>
        <v>5.7940458968652221E-2</v>
      </c>
      <c r="BH24">
        <f t="shared" si="21"/>
        <v>3.2342808567269267E-2</v>
      </c>
      <c r="BI24">
        <f t="shared" si="21"/>
        <v>5.4014600841079702E-2</v>
      </c>
      <c r="BJ24">
        <f t="shared" si="21"/>
        <v>3.1206806581347845E-2</v>
      </c>
      <c r="BM24">
        <f t="shared" ref="BM24:BM32" si="25">0.5*$BL$21*B24*B24</f>
        <v>2.9416433821772574E-7</v>
      </c>
      <c r="BN24">
        <f t="shared" si="23"/>
        <v>4.1569227365674573E-6</v>
      </c>
      <c r="BO24">
        <f t="shared" si="23"/>
        <v>1.9140289243861264E-6</v>
      </c>
      <c r="BP24">
        <f t="shared" si="23"/>
        <v>7.6108883394053845E-8</v>
      </c>
      <c r="BQ24">
        <f t="shared" si="23"/>
        <v>3.5973225198526656E-6</v>
      </c>
      <c r="BR24">
        <f t="shared" si="23"/>
        <v>1.6291544440235561E-6</v>
      </c>
      <c r="BS24">
        <f t="shared" si="23"/>
        <v>7.4373827294735729E-9</v>
      </c>
      <c r="BT24">
        <f t="shared" si="23"/>
        <v>9.8735468366314072E-7</v>
      </c>
      <c r="BU24">
        <f t="shared" si="23"/>
        <v>3.9173429584818956E-6</v>
      </c>
      <c r="BV24">
        <f t="shared" si="23"/>
        <v>2.7339426369459152E-7</v>
      </c>
      <c r="BY24">
        <f>$BH$7-$BM$7</f>
        <v>-0.96225905592186067</v>
      </c>
      <c r="BZ24">
        <f>$BH$8-$BM$8</f>
        <v>9.176488344910172E-2</v>
      </c>
      <c r="CA24">
        <f>$BH$9-$BM$9</f>
        <v>0.12429977857098932</v>
      </c>
      <c r="CB24">
        <f>$BH$10-$BM$10</f>
        <v>0.30679466201932665</v>
      </c>
      <c r="CC24">
        <f>$BH$11-$BM$11</f>
        <v>3.2342808567269267E-2</v>
      </c>
      <c r="CD24">
        <f>$BH$12-$BM$12</f>
        <v>7.7647977894580861E-2</v>
      </c>
      <c r="CE24">
        <f>$BH$13-$BM$13</f>
        <v>6.6234317891833164E-2</v>
      </c>
      <c r="CF24">
        <f>$BH$14-$BM$14</f>
        <v>7.7820328375331427E-2</v>
      </c>
      <c r="CG24">
        <f>$BH$15-$BM$15</f>
        <v>0.14440415020956829</v>
      </c>
      <c r="CH24">
        <f>$BH$16-$BM$16</f>
        <v>4.0950148943859926E-2</v>
      </c>
      <c r="DT24">
        <v>-0.96225905592186067</v>
      </c>
      <c r="DU24">
        <v>9.176488344910172E-2</v>
      </c>
      <c r="DV24">
        <v>0.12429977857098932</v>
      </c>
      <c r="DW24">
        <v>0.30679466201932665</v>
      </c>
      <c r="DX24">
        <v>3.2342808567269267E-2</v>
      </c>
      <c r="DY24">
        <v>7.7647977894580861E-2</v>
      </c>
      <c r="DZ24">
        <v>6.6234317891833164E-2</v>
      </c>
      <c r="EA24">
        <v>7.7820328375331427E-2</v>
      </c>
      <c r="EB24">
        <v>0.14440415020956829</v>
      </c>
      <c r="EC24">
        <v>4.0950148943859926E-2</v>
      </c>
      <c r="EN24">
        <f>Sheet85!GJ24</f>
        <v>0.38209019811871459</v>
      </c>
      <c r="EO24">
        <f>Sheet85!GK24</f>
        <v>0.88513761172846961</v>
      </c>
      <c r="EP24">
        <f>Sheet85!GL24</f>
        <v>0.72239529729792629</v>
      </c>
      <c r="EQ24">
        <f>Sheet85!GM24</f>
        <v>0.80876278692912251</v>
      </c>
      <c r="ER24">
        <f>Sheet85!GN24</f>
        <v>0.38561961945175777</v>
      </c>
      <c r="ES24">
        <f>Sheet85!GO24</f>
        <v>0.13912696768946972</v>
      </c>
      <c r="ET24">
        <f>Sheet85!GP24</f>
        <v>0.20701588284393044</v>
      </c>
      <c r="EU24">
        <f>Sheet85!GQ24</f>
        <v>0.27405015371245045</v>
      </c>
      <c r="EV24">
        <f>Sheet85!GR24</f>
        <v>0.12072311380466152</v>
      </c>
      <c r="EW24">
        <f>Sheet85!GS24</f>
        <v>0.24023427260120861</v>
      </c>
      <c r="EZ24">
        <v>-0.14988189066361066</v>
      </c>
      <c r="FA24">
        <v>3.7766597883024666E-2</v>
      </c>
      <c r="FB24">
        <v>-0.12763233292457529</v>
      </c>
      <c r="FC24">
        <v>0.19344444907019717</v>
      </c>
      <c r="FD24">
        <v>-0.17934283284686486</v>
      </c>
      <c r="FE24">
        <v>4.8895599212038898E-2</v>
      </c>
      <c r="FF24">
        <v>3.8866152384255587E-2</v>
      </c>
      <c r="FG24">
        <v>3.1493721193313187E-2</v>
      </c>
      <c r="FH24">
        <v>7.7743157540908325E-2</v>
      </c>
      <c r="FI24">
        <v>2.8647379151312897E-2</v>
      </c>
      <c r="FL24">
        <f>Sheet85!FX24</f>
        <v>-1.4988447615042713E-2</v>
      </c>
      <c r="FM24">
        <f>Sheet85!FY24</f>
        <v>3.7766134838010321E-3</v>
      </c>
      <c r="FN24">
        <f>Sheet85!FZ24</f>
        <v>-1.2763752174005591E-2</v>
      </c>
      <c r="FO24">
        <f>Sheet85!GA24</f>
        <v>1.9345915850673478E-2</v>
      </c>
      <c r="FP24">
        <f>Sheet85!GB24</f>
        <v>-1.7934507759946702E-2</v>
      </c>
      <c r="FQ24">
        <f>Sheet85!GC24</f>
        <v>4.8895401006087674E-3</v>
      </c>
      <c r="FR24">
        <f>Sheet85!GD24</f>
        <v>3.8865845423390784E-3</v>
      </c>
      <c r="FS24">
        <f>Sheet85!GE24</f>
        <v>3.14895458797075E-3</v>
      </c>
      <c r="FT24">
        <f>Sheet85!GF24</f>
        <v>7.7744072773606107E-3</v>
      </c>
      <c r="FU24">
        <f>Sheet85!GG24</f>
        <v>2.8646917062412902E-3</v>
      </c>
      <c r="FX24">
        <f t="shared" si="17"/>
        <v>-2.8477791919899506E-2</v>
      </c>
      <c r="FY24">
        <f t="shared" si="14"/>
        <v>7.1756119237233948E-3</v>
      </c>
      <c r="FZ24">
        <f t="shared" si="14"/>
        <v>-2.4250610249062558E-2</v>
      </c>
      <c r="GA24">
        <f t="shared" si="14"/>
        <v>3.6755769172625838E-2</v>
      </c>
      <c r="GB24">
        <f t="shared" si="14"/>
        <v>-3.407534026863851E-2</v>
      </c>
      <c r="GC24">
        <f t="shared" si="14"/>
        <v>9.2901460117517792E-3</v>
      </c>
      <c r="GD24">
        <f t="shared" si="14"/>
        <v>7.3845413265307283E-3</v>
      </c>
      <c r="GE24">
        <f t="shared" si="14"/>
        <v>5.9834312485049935E-3</v>
      </c>
      <c r="GF24">
        <f t="shared" si="14"/>
        <v>1.4771282303715381E-2</v>
      </c>
      <c r="GG24">
        <f t="shared" si="14"/>
        <v>5.44296045074845E-3</v>
      </c>
      <c r="GJ24">
        <f t="shared" si="18"/>
        <v>0.38211867591063448</v>
      </c>
      <c r="GK24">
        <f t="shared" si="15"/>
        <v>0.88513043611654585</v>
      </c>
      <c r="GL24">
        <f t="shared" si="15"/>
        <v>0.72241954790817531</v>
      </c>
      <c r="GM24">
        <f t="shared" si="15"/>
        <v>0.8087260311599499</v>
      </c>
      <c r="GN24">
        <f t="shared" si="15"/>
        <v>0.38565369479202638</v>
      </c>
      <c r="GO24">
        <f t="shared" si="15"/>
        <v>0.13911767754345797</v>
      </c>
      <c r="GP24">
        <f t="shared" si="15"/>
        <v>0.2070084983026039</v>
      </c>
      <c r="GQ24">
        <f t="shared" si="15"/>
        <v>0.27404417028120193</v>
      </c>
      <c r="GR24">
        <f t="shared" si="15"/>
        <v>0.12070834252235781</v>
      </c>
      <c r="GS24">
        <f t="shared" si="15"/>
        <v>0.24022882964075787</v>
      </c>
    </row>
    <row r="25" spans="1:201">
      <c r="A25">
        <v>24</v>
      </c>
      <c r="B25">
        <v>5.5823806139000079E-2</v>
      </c>
      <c r="C25">
        <v>0.55249006731622496</v>
      </c>
      <c r="D25">
        <v>2.7726428520268302E-2</v>
      </c>
      <c r="E25">
        <v>1.0874471683715361E-2</v>
      </c>
      <c r="F25">
        <v>0.37347232881658432</v>
      </c>
      <c r="G25">
        <v>0.79186438725856667</v>
      </c>
      <c r="H25">
        <v>0.49285587279594301</v>
      </c>
      <c r="I25">
        <v>0.86802155272976711</v>
      </c>
      <c r="J25">
        <v>0.72239529729792629</v>
      </c>
      <c r="K25">
        <v>0.66427053325165208</v>
      </c>
      <c r="M25">
        <v>0.91369557262693424</v>
      </c>
      <c r="S25">
        <f t="shared" si="24"/>
        <v>0.45593671169440009</v>
      </c>
      <c r="T25">
        <f t="shared" si="22"/>
        <v>0.61871300687574471</v>
      </c>
      <c r="U25">
        <f t="shared" si="22"/>
        <v>2.7726428520268302E-2</v>
      </c>
      <c r="V25">
        <f t="shared" si="22"/>
        <v>0.88276797675929786</v>
      </c>
      <c r="W25">
        <f t="shared" si="22"/>
        <v>0.77746924204795897</v>
      </c>
      <c r="X25">
        <f t="shared" si="22"/>
        <v>0.45422917752264524</v>
      </c>
      <c r="Y25">
        <f t="shared" si="22"/>
        <v>0.99209180845836564</v>
      </c>
      <c r="Z25">
        <f t="shared" si="22"/>
        <v>0.69474066424727154</v>
      </c>
      <c r="AA25">
        <f t="shared" si="22"/>
        <v>0.89234323529718995</v>
      </c>
      <c r="AB25">
        <f t="shared" si="22"/>
        <v>0.72169793983807773</v>
      </c>
      <c r="BG25">
        <f t="shared" si="21"/>
        <v>6.4903892546274281E-2</v>
      </c>
      <c r="BH25">
        <f t="shared" si="21"/>
        <v>7.7647977894580861E-2</v>
      </c>
      <c r="BI25">
        <f t="shared" si="21"/>
        <v>9.2636265302207851E-2</v>
      </c>
      <c r="BJ25">
        <f t="shared" si="21"/>
        <v>0.10834738205243716</v>
      </c>
      <c r="BM25">
        <f t="shared" si="25"/>
        <v>1.5581486659223318E-8</v>
      </c>
      <c r="BN25">
        <f t="shared" si="23"/>
        <v>1.5262263724154341E-6</v>
      </c>
      <c r="BO25">
        <f t="shared" si="23"/>
        <v>3.843774192447738E-9</v>
      </c>
      <c r="BP25">
        <f t="shared" si="23"/>
        <v>5.9127067199963598E-10</v>
      </c>
      <c r="BQ25">
        <f t="shared" si="23"/>
        <v>6.9740790195841445E-7</v>
      </c>
      <c r="BR25">
        <f t="shared" si="23"/>
        <v>3.1352460390419268E-6</v>
      </c>
      <c r="BS25">
        <f t="shared" si="23"/>
        <v>1.2145345567472539E-6</v>
      </c>
      <c r="BT25">
        <f t="shared" si="23"/>
        <v>3.7673070800169798E-6</v>
      </c>
      <c r="BU25">
        <f t="shared" si="23"/>
        <v>2.6092748277907967E-6</v>
      </c>
      <c r="BV25">
        <f t="shared" si="23"/>
        <v>2.2062767067321714E-6</v>
      </c>
      <c r="BY25">
        <f>$BI$7-$BN$7</f>
        <v>4.6919720179829205E-2</v>
      </c>
      <c r="BZ25">
        <f>$BI$8-$BN$8</f>
        <v>2.9668481939832059E-2</v>
      </c>
      <c r="CA25">
        <f>$BI$9-$BN$9</f>
        <v>5.0518022036758113E-2</v>
      </c>
      <c r="CB25">
        <f>$BI$10-$BN$10</f>
        <v>0.31825706936855486</v>
      </c>
      <c r="CC25">
        <f>$BI$11-$BN$11</f>
        <v>5.4014600841079702E-2</v>
      </c>
      <c r="CD25">
        <f>$BI$12-$BN$12</f>
        <v>9.2636265302207851E-2</v>
      </c>
      <c r="CE25">
        <f>$BI$13-$BN$13</f>
        <v>9.2922328286334926E-2</v>
      </c>
      <c r="CF25">
        <f>$BI$14-$BN$14</f>
        <v>-0.86022704552978779</v>
      </c>
      <c r="CG25">
        <f>$BI$15-$BN$15</f>
        <v>0.13331542435459787</v>
      </c>
      <c r="CH25">
        <f>$BI$16-$BN$16</f>
        <v>4.1975133220593278E-2</v>
      </c>
      <c r="DT25">
        <v>4.6919720179829205E-2</v>
      </c>
      <c r="DU25">
        <v>2.9668481939832059E-2</v>
      </c>
      <c r="DV25">
        <v>5.0518022036758113E-2</v>
      </c>
      <c r="DW25">
        <v>0.31825706936855486</v>
      </c>
      <c r="DX25">
        <v>5.4014600841079702E-2</v>
      </c>
      <c r="DY25">
        <v>9.2636265302207851E-2</v>
      </c>
      <c r="DZ25">
        <v>9.2922328286334926E-2</v>
      </c>
      <c r="EA25">
        <v>-0.86022704552978779</v>
      </c>
      <c r="EB25">
        <v>0.13331542435459787</v>
      </c>
      <c r="EC25">
        <v>4.1975133220593278E-2</v>
      </c>
      <c r="EN25">
        <f>Sheet85!GJ25</f>
        <v>0.39062872588043901</v>
      </c>
      <c r="EO25">
        <f>Sheet85!GK25</f>
        <v>0.2338350973205654</v>
      </c>
      <c r="EP25">
        <f>Sheet85!GL25</f>
        <v>0.66427053325165208</v>
      </c>
      <c r="EQ25">
        <f>Sheet85!GM25</f>
        <v>0.61310594953054376</v>
      </c>
      <c r="ER25">
        <f>Sheet85!GN25</f>
        <v>0.10163149374851813</v>
      </c>
      <c r="ES25">
        <f>Sheet85!GO25</f>
        <v>0.9880278774577067</v>
      </c>
      <c r="ET25">
        <f>Sheet85!GP25</f>
        <v>0.60445059834974857</v>
      </c>
      <c r="EU25">
        <f>Sheet85!GQ25</f>
        <v>0.77019608374085935</v>
      </c>
      <c r="EV25">
        <f>Sheet85!GR25</f>
        <v>0.87900525681864694</v>
      </c>
      <c r="EW25">
        <f>Sheet85!GS25</f>
        <v>0.63220629092655145</v>
      </c>
      <c r="EZ25">
        <v>-0.14246131589817448</v>
      </c>
      <c r="FA25">
        <v>3.2630826338484693E-2</v>
      </c>
      <c r="FB25">
        <v>-0.15607629383448171</v>
      </c>
      <c r="FC25">
        <v>0.18245149855561735</v>
      </c>
      <c r="FD25">
        <v>-3.7138329637409033E-2</v>
      </c>
      <c r="FE25">
        <v>4.9689119162355508E-2</v>
      </c>
      <c r="FF25">
        <v>3.5241445434570633E-2</v>
      </c>
      <c r="FG25">
        <v>-6.0332070869710465E-2</v>
      </c>
      <c r="FH25">
        <v>7.1744589994491431E-2</v>
      </c>
      <c r="FI25">
        <v>2.4250530754256063E-2</v>
      </c>
      <c r="FL25">
        <f>Sheet85!FX25</f>
        <v>-1.4246365847860794E-2</v>
      </c>
      <c r="FM25">
        <f>Sheet85!FY25</f>
        <v>3.2630400004272663E-3</v>
      </c>
      <c r="FN25">
        <f>Sheet85!FZ25</f>
        <v>-1.5608124521006241E-2</v>
      </c>
      <c r="FO25">
        <f>Sheet85!GA25</f>
        <v>1.8246570522100738E-2</v>
      </c>
      <c r="FP25">
        <f>Sheet85!GB25</f>
        <v>-3.7140269111543001E-3</v>
      </c>
      <c r="FQ25">
        <f>Sheet85!GC25</f>
        <v>4.9688915910834387E-3</v>
      </c>
      <c r="FR25">
        <f>Sheet85!GD25</f>
        <v>3.5241157050258688E-3</v>
      </c>
      <c r="FS25">
        <f>Sheet85!GE25</f>
        <v>-6.033655678549469E-3</v>
      </c>
      <c r="FT25">
        <f>Sheet85!GF25</f>
        <v>7.174543877980972E-3</v>
      </c>
      <c r="FU25">
        <f>Sheet85!GG25</f>
        <v>2.4250112619525178E-3</v>
      </c>
      <c r="FX25">
        <f t="shared" si="17"/>
        <v>-2.7067860852892159E-2</v>
      </c>
      <c r="FY25">
        <f t="shared" si="14"/>
        <v>6.1998186342330083E-3</v>
      </c>
      <c r="FZ25">
        <f t="shared" si="14"/>
        <v>-2.9654941452353784E-2</v>
      </c>
      <c r="GA25">
        <f t="shared" si="14"/>
        <v>3.4667063325452399E-2</v>
      </c>
      <c r="GB25">
        <f t="shared" si="14"/>
        <v>-7.056457183779773E-3</v>
      </c>
      <c r="GC25">
        <f t="shared" si="14"/>
        <v>9.4409143482106442E-3</v>
      </c>
      <c r="GD25">
        <f t="shared" si="14"/>
        <v>6.6958486779803445E-3</v>
      </c>
      <c r="GE25">
        <f t="shared" si="14"/>
        <v>-1.1463497197665568E-2</v>
      </c>
      <c r="GF25">
        <f t="shared" si="14"/>
        <v>1.3631548489632016E-2</v>
      </c>
      <c r="GG25">
        <f t="shared" si="14"/>
        <v>4.6075632111828718E-3</v>
      </c>
      <c r="GJ25">
        <f t="shared" si="18"/>
        <v>0.39065579374129189</v>
      </c>
      <c r="GK25">
        <f t="shared" si="15"/>
        <v>0.23382889750193117</v>
      </c>
      <c r="GL25">
        <f t="shared" si="15"/>
        <v>0.66430018819310444</v>
      </c>
      <c r="GM25">
        <f t="shared" si="15"/>
        <v>0.61307128246721831</v>
      </c>
      <c r="GN25">
        <f t="shared" si="15"/>
        <v>0.10163855020570191</v>
      </c>
      <c r="GO25">
        <f t="shared" si="15"/>
        <v>0.98801843654335852</v>
      </c>
      <c r="GP25">
        <f t="shared" si="15"/>
        <v>0.60444390250107061</v>
      </c>
      <c r="GQ25">
        <f t="shared" si="15"/>
        <v>0.77020754723805707</v>
      </c>
      <c r="GR25">
        <f t="shared" si="15"/>
        <v>0.87899162527015728</v>
      </c>
      <c r="GS25">
        <f t="shared" si="15"/>
        <v>0.63220168336334026</v>
      </c>
    </row>
    <row r="26" spans="1:201">
      <c r="A26">
        <v>25</v>
      </c>
      <c r="B26">
        <v>0.99160862518875392</v>
      </c>
      <c r="C26">
        <v>0.96701962427941157</v>
      </c>
      <c r="D26">
        <v>0.88276797675929786</v>
      </c>
      <c r="E26">
        <v>0.92275951122170474</v>
      </c>
      <c r="F26">
        <v>0.35569316191416139</v>
      </c>
      <c r="G26">
        <v>0.81188989270853829</v>
      </c>
      <c r="H26">
        <v>0.65065481942368941</v>
      </c>
      <c r="I26">
        <v>0.79168600560342228</v>
      </c>
      <c r="J26">
        <v>0.80876278692912251</v>
      </c>
      <c r="K26">
        <v>0.61310594953054376</v>
      </c>
      <c r="M26">
        <v>0.71998041591281403</v>
      </c>
      <c r="S26">
        <f t="shared" si="24"/>
        <v>0.15778910133527269</v>
      </c>
      <c r="T26">
        <f t="shared" si="22"/>
        <v>0.12337656454453078</v>
      </c>
      <c r="U26">
        <f t="shared" si="22"/>
        <v>1.0874471683715361E-2</v>
      </c>
      <c r="V26">
        <f t="shared" si="22"/>
        <v>0.92275951122170474</v>
      </c>
      <c r="W26">
        <f t="shared" si="22"/>
        <v>0.6613468111958074</v>
      </c>
      <c r="X26">
        <f t="shared" si="22"/>
        <v>0.75262721212639694</v>
      </c>
      <c r="Y26">
        <f t="shared" si="22"/>
        <v>0.33654776909071216</v>
      </c>
      <c r="Z26">
        <f t="shared" si="22"/>
        <v>0.96405327170715283</v>
      </c>
      <c r="AA26">
        <f t="shared" si="22"/>
        <v>0.12835077696566541</v>
      </c>
      <c r="AB26">
        <f t="shared" si="22"/>
        <v>0.12054408086918848</v>
      </c>
      <c r="BG26">
        <f t="shared" si="21"/>
        <v>8.5311084223378283E-2</v>
      </c>
      <c r="BH26">
        <f t="shared" si="21"/>
        <v>6.6234317891833164E-2</v>
      </c>
      <c r="BI26">
        <f t="shared" si="21"/>
        <v>9.2922328286334926E-2</v>
      </c>
      <c r="BJ26">
        <f t="shared" si="21"/>
        <v>4.1315323267924163E-2</v>
      </c>
      <c r="BM26">
        <f t="shared" si="25"/>
        <v>4.9164383277436541E-6</v>
      </c>
      <c r="BN26">
        <f t="shared" si="23"/>
        <v>4.6756347687074721E-6</v>
      </c>
      <c r="BO26">
        <f t="shared" si="23"/>
        <v>3.8963965039585213E-6</v>
      </c>
      <c r="BP26">
        <f t="shared" si="23"/>
        <v>4.2574255777505974E-6</v>
      </c>
      <c r="BQ26">
        <f t="shared" si="23"/>
        <v>6.3258812716246929E-7</v>
      </c>
      <c r="BR26">
        <f t="shared" si="23"/>
        <v>3.295825989411409E-6</v>
      </c>
      <c r="BS26">
        <f t="shared" si="23"/>
        <v>2.1167584701963695E-6</v>
      </c>
      <c r="BT26">
        <f t="shared" si="23"/>
        <v>3.1338336573415101E-6</v>
      </c>
      <c r="BU26">
        <f t="shared" si="23"/>
        <v>3.2704862276068063E-6</v>
      </c>
      <c r="BV26">
        <f t="shared" si="23"/>
        <v>1.8794945267487485E-6</v>
      </c>
      <c r="BY26">
        <f>$BJ$7-$BO$7</f>
        <v>3.5933314671689108E-2</v>
      </c>
      <c r="BZ26">
        <f>$BJ$8-$BO$8</f>
        <v>5.2382092331284227E-2</v>
      </c>
      <c r="CA26">
        <f>$BJ$9-$BO$9</f>
        <v>-0.90622308929364304</v>
      </c>
      <c r="CB26">
        <f>$BJ$10-$BO$10</f>
        <v>0.37124445885367191</v>
      </c>
      <c r="CC26">
        <f>$BJ$11-$BO$11</f>
        <v>3.1206806581347845E-2</v>
      </c>
      <c r="CD26">
        <f>$BJ$12-$BO$12</f>
        <v>0.10834738205243716</v>
      </c>
      <c r="CE26">
        <f>$BJ$13-$BO$13</f>
        <v>4.1315323267924163E-2</v>
      </c>
      <c r="CF26">
        <f>$BJ$14-$BO$14</f>
        <v>0.10250883891505551</v>
      </c>
      <c r="CG26">
        <f>$BJ$15-$BO$15</f>
        <v>0.11933147265173814</v>
      </c>
      <c r="CH26">
        <f>$BJ$16-$BO$16</f>
        <v>4.3953399968495011E-2</v>
      </c>
      <c r="DT26">
        <v>3.5933314671689108E-2</v>
      </c>
      <c r="DU26">
        <v>5.2382092331284227E-2</v>
      </c>
      <c r="DV26">
        <v>-0.90622308929364304</v>
      </c>
      <c r="DW26">
        <v>0.37124445885367191</v>
      </c>
      <c r="DX26">
        <v>3.1206806581347845E-2</v>
      </c>
      <c r="DY26">
        <v>0.10834738205243716</v>
      </c>
      <c r="DZ26">
        <v>4.1315323267924163E-2</v>
      </c>
      <c r="EA26">
        <v>0.10250883891505551</v>
      </c>
      <c r="EB26">
        <v>0.11933147265173814</v>
      </c>
      <c r="EC26">
        <v>4.3953399968495011E-2</v>
      </c>
    </row>
    <row r="27" spans="1:201">
      <c r="A27">
        <v>26</v>
      </c>
      <c r="B27">
        <v>0.63003440974977887</v>
      </c>
      <c r="C27">
        <v>0.29036176800922747</v>
      </c>
      <c r="D27">
        <v>0.77746924204795897</v>
      </c>
      <c r="E27">
        <v>0.6613468111958074</v>
      </c>
      <c r="F27">
        <v>0.49844155371312893</v>
      </c>
      <c r="G27">
        <v>0.45701030932972292</v>
      </c>
      <c r="H27">
        <v>0.32799156708928723</v>
      </c>
      <c r="I27">
        <v>0.54500105803365995</v>
      </c>
      <c r="J27">
        <v>0.38561961945175777</v>
      </c>
      <c r="K27">
        <v>0.10163149374851813</v>
      </c>
      <c r="M27">
        <v>2.9347268970024445E-2</v>
      </c>
      <c r="S27">
        <f t="shared" si="24"/>
        <v>0.43293786513946031</v>
      </c>
      <c r="T27">
        <f t="shared" si="22"/>
        <v>0.84821253466954438</v>
      </c>
      <c r="U27">
        <f t="shared" si="22"/>
        <v>0.37347232881658432</v>
      </c>
      <c r="V27">
        <f t="shared" si="22"/>
        <v>0.35569316191416139</v>
      </c>
      <c r="W27">
        <f t="shared" si="22"/>
        <v>0.49844155371312893</v>
      </c>
      <c r="X27">
        <f t="shared" si="22"/>
        <v>0.46183357386656432</v>
      </c>
      <c r="Y27">
        <f t="shared" si="22"/>
        <v>1.2839060241465938E-3</v>
      </c>
      <c r="Z27">
        <f t="shared" si="22"/>
        <v>0.53916391327959468</v>
      </c>
      <c r="AA27">
        <f t="shared" si="22"/>
        <v>0.53502494042627735</v>
      </c>
      <c r="AB27">
        <f t="shared" si="22"/>
        <v>0.15152673971742159</v>
      </c>
      <c r="BG27">
        <f t="shared" si="21"/>
        <v>0.1036207164797123</v>
      </c>
      <c r="BH27">
        <f t="shared" si="21"/>
        <v>7.7820328375331427E-2</v>
      </c>
      <c r="BI27">
        <f t="shared" si="21"/>
        <v>0.13977295447021218</v>
      </c>
      <c r="BJ27">
        <f t="shared" si="21"/>
        <v>0.10250883891505551</v>
      </c>
      <c r="BM27">
        <f t="shared" si="25"/>
        <v>1.9847167873437614E-6</v>
      </c>
      <c r="BN27">
        <f t="shared" si="23"/>
        <v>4.2154978160722221E-7</v>
      </c>
      <c r="BO27">
        <f t="shared" si="23"/>
        <v>3.0222921116531396E-6</v>
      </c>
      <c r="BP27">
        <f t="shared" si="23"/>
        <v>2.1868980233943145E-6</v>
      </c>
      <c r="BQ27">
        <f t="shared" si="23"/>
        <v>1.24221991233979E-6</v>
      </c>
      <c r="BR27">
        <f t="shared" si="23"/>
        <v>1.0442921141682452E-6</v>
      </c>
      <c r="BS27">
        <f t="shared" si="23"/>
        <v>5.3789234040843211E-7</v>
      </c>
      <c r="BT27">
        <f t="shared" si="23"/>
        <v>1.485130766289044E-6</v>
      </c>
      <c r="BU27">
        <f t="shared" si="23"/>
        <v>7.4351245453059237E-7</v>
      </c>
      <c r="BV27">
        <f t="shared" si="23"/>
        <v>5.1644802607775395E-8</v>
      </c>
    </row>
    <row r="28" spans="1:201">
      <c r="A28">
        <v>27</v>
      </c>
      <c r="B28">
        <v>0.94458110163489784</v>
      </c>
      <c r="C28">
        <v>0.50659394124332424</v>
      </c>
      <c r="D28">
        <v>0.45422917752264524</v>
      </c>
      <c r="E28">
        <v>0.75262721212639694</v>
      </c>
      <c r="F28">
        <v>0.46183357386656432</v>
      </c>
      <c r="G28">
        <v>0.95800564402195221</v>
      </c>
      <c r="H28">
        <v>0.35281238944603788</v>
      </c>
      <c r="I28">
        <v>0.86323363350601356</v>
      </c>
      <c r="J28">
        <v>0.13912696768946972</v>
      </c>
      <c r="K28">
        <v>0.9880278774577067</v>
      </c>
      <c r="M28">
        <v>0.10330460963894615</v>
      </c>
      <c r="S28">
        <f t="shared" si="24"/>
        <v>0.5107887531947819</v>
      </c>
      <c r="T28">
        <f t="shared" si="22"/>
        <v>0.5708159850641108</v>
      </c>
      <c r="U28">
        <f t="shared" si="22"/>
        <v>0.79186438725856667</v>
      </c>
      <c r="V28">
        <f t="shared" si="22"/>
        <v>0.81188989270853829</v>
      </c>
      <c r="W28">
        <f t="shared" si="22"/>
        <v>0.45701030932972292</v>
      </c>
      <c r="X28">
        <f t="shared" si="22"/>
        <v>0.95800564402195221</v>
      </c>
      <c r="Y28">
        <f t="shared" si="22"/>
        <v>5.833179963601634E-2</v>
      </c>
      <c r="Z28">
        <f t="shared" si="22"/>
        <v>0.7788147734235501</v>
      </c>
      <c r="AA28">
        <f t="shared" si="22"/>
        <v>0.88718427195186711</v>
      </c>
      <c r="AB28">
        <f t="shared" si="22"/>
        <v>0.5343515898026977</v>
      </c>
      <c r="BG28">
        <f t="shared" si="21"/>
        <v>0.13422831205624094</v>
      </c>
      <c r="BH28">
        <f t="shared" si="21"/>
        <v>0.14440415020956829</v>
      </c>
      <c r="BI28">
        <f t="shared" si="21"/>
        <v>0.13331542435459787</v>
      </c>
      <c r="BJ28">
        <f t="shared" si="21"/>
        <v>0.11933147265173814</v>
      </c>
      <c r="BM28">
        <f t="shared" si="25"/>
        <v>4.4611672878289863E-6</v>
      </c>
      <c r="BN28">
        <f t="shared" si="23"/>
        <v>1.2831871065222232E-6</v>
      </c>
      <c r="BO28">
        <f t="shared" si="23"/>
        <v>1.0316207285644939E-6</v>
      </c>
      <c r="BP28">
        <f t="shared" si="23"/>
        <v>2.8322386021657625E-6</v>
      </c>
      <c r="BQ28">
        <f t="shared" si="23"/>
        <v>1.0664512497518167E-6</v>
      </c>
      <c r="BR28">
        <f t="shared" si="23"/>
        <v>4.5888740698895769E-6</v>
      </c>
      <c r="BS28">
        <f t="shared" si="23"/>
        <v>6.2238291073311359E-7</v>
      </c>
      <c r="BT28">
        <f t="shared" si="23"/>
        <v>3.7258615300799728E-6</v>
      </c>
      <c r="BU28">
        <f t="shared" si="23"/>
        <v>9.6781565692333771E-8</v>
      </c>
      <c r="BV28">
        <f t="shared" si="23"/>
        <v>4.8809954331679067E-6</v>
      </c>
    </row>
    <row r="29" spans="1:201">
      <c r="A29">
        <v>28</v>
      </c>
      <c r="B29">
        <v>0.23696778687234218</v>
      </c>
      <c r="C29">
        <v>0.55626710605095886</v>
      </c>
      <c r="D29">
        <v>0.99209180845836564</v>
      </c>
      <c r="E29">
        <v>0.33654776909071216</v>
      </c>
      <c r="F29">
        <v>1.2839060241465938E-3</v>
      </c>
      <c r="G29">
        <v>5.833179963601634E-2</v>
      </c>
      <c r="H29">
        <v>0.63209846063797714</v>
      </c>
      <c r="I29">
        <v>0.73125928640944748</v>
      </c>
      <c r="J29">
        <v>0.20701588284393044</v>
      </c>
      <c r="K29">
        <v>0.60445059834974857</v>
      </c>
      <c r="M29">
        <v>0.67640420353670572</v>
      </c>
      <c r="S29">
        <f t="shared" si="24"/>
        <v>0.7529010378217329</v>
      </c>
      <c r="T29">
        <f t="shared" si="22"/>
        <v>3.8567817489387632E-2</v>
      </c>
      <c r="U29">
        <f t="shared" si="22"/>
        <v>0.49285587279594301</v>
      </c>
      <c r="V29">
        <f t="shared" si="22"/>
        <v>0.65065481942368941</v>
      </c>
      <c r="W29">
        <f t="shared" si="22"/>
        <v>0.32799156708928723</v>
      </c>
      <c r="X29">
        <f t="shared" si="22"/>
        <v>0.35281238944603788</v>
      </c>
      <c r="Y29">
        <f t="shared" si="22"/>
        <v>0.63209846063797714</v>
      </c>
      <c r="Z29">
        <f t="shared" si="22"/>
        <v>0.20359998471655102</v>
      </c>
      <c r="AA29">
        <f t="shared" si="22"/>
        <v>0.54462462396931377</v>
      </c>
      <c r="AB29">
        <f t="shared" si="22"/>
        <v>0.23510683990531611</v>
      </c>
      <c r="BG29">
        <f t="shared" si="21"/>
        <v>6.0893401684919767E-2</v>
      </c>
      <c r="BH29">
        <f t="shared" si="21"/>
        <v>4.0950148943859926E-2</v>
      </c>
      <c r="BI29">
        <f t="shared" si="21"/>
        <v>4.1975133220593278E-2</v>
      </c>
      <c r="BJ29">
        <f t="shared" si="21"/>
        <v>4.3953399968495011E-2</v>
      </c>
      <c r="BM29">
        <f t="shared" si="25"/>
        <v>2.8076866007587896E-7</v>
      </c>
      <c r="BN29">
        <f t="shared" si="23"/>
        <v>1.5471654663715437E-6</v>
      </c>
      <c r="BO29">
        <f t="shared" si="23"/>
        <v>4.9212307820509529E-6</v>
      </c>
      <c r="BP29">
        <f t="shared" si="23"/>
        <v>5.6632200439967659E-7</v>
      </c>
      <c r="BQ29">
        <f t="shared" si="23"/>
        <v>8.2420733941995706E-12</v>
      </c>
      <c r="BR29">
        <f t="shared" si="23"/>
        <v>1.7012994243881782E-8</v>
      </c>
      <c r="BS29">
        <f t="shared" si="23"/>
        <v>1.9977423197045017E-6</v>
      </c>
      <c r="BT29">
        <f t="shared" si="23"/>
        <v>2.6737007198002717E-6</v>
      </c>
      <c r="BU29">
        <f t="shared" si="23"/>
        <v>2.1427787874825968E-7</v>
      </c>
      <c r="BV29">
        <f t="shared" si="23"/>
        <v>1.8268026292268453E-6</v>
      </c>
    </row>
    <row r="30" spans="1:201">
      <c r="A30">
        <v>29</v>
      </c>
      <c r="B30">
        <v>0.67321488189259715</v>
      </c>
      <c r="C30">
        <v>0.21117023751506447</v>
      </c>
      <c r="D30">
        <v>0.69474066424727154</v>
      </c>
      <c r="E30">
        <v>0.96405327170715283</v>
      </c>
      <c r="F30">
        <v>0.53916391327959468</v>
      </c>
      <c r="G30">
        <v>0.7788147734235501</v>
      </c>
      <c r="H30">
        <v>0.20359998471655102</v>
      </c>
      <c r="I30">
        <v>0.40125989469264201</v>
      </c>
      <c r="J30">
        <v>0.27405015371245045</v>
      </c>
      <c r="K30">
        <v>0.77019608374085935</v>
      </c>
      <c r="M30">
        <v>0.51824659654052563</v>
      </c>
      <c r="S30">
        <f t="shared" si="24"/>
        <v>0.95237730739834536</v>
      </c>
      <c r="T30">
        <f t="shared" si="22"/>
        <v>0.44437702093225762</v>
      </c>
      <c r="U30">
        <f t="shared" si="22"/>
        <v>0.86802155272976711</v>
      </c>
      <c r="V30">
        <f t="shared" si="22"/>
        <v>0.79168600560342228</v>
      </c>
      <c r="W30">
        <f t="shared" si="22"/>
        <v>0.54500105803365995</v>
      </c>
      <c r="X30">
        <f t="shared" si="22"/>
        <v>0.86323363350601356</v>
      </c>
      <c r="Y30">
        <f t="shared" si="22"/>
        <v>0.73125928640944748</v>
      </c>
      <c r="Z30">
        <f t="shared" si="22"/>
        <v>0.40125989469264201</v>
      </c>
      <c r="AA30">
        <f t="shared" si="22"/>
        <v>0.74437722857505806</v>
      </c>
      <c r="AB30">
        <f t="shared" si="22"/>
        <v>0.14491152740343669</v>
      </c>
      <c r="BM30">
        <f t="shared" si="25"/>
        <v>2.266091386008318E-6</v>
      </c>
      <c r="BN30">
        <f t="shared" si="23"/>
        <v>2.2296434606084375E-7</v>
      </c>
      <c r="BO30">
        <f t="shared" si="23"/>
        <v>2.4133229527937009E-6</v>
      </c>
      <c r="BP30">
        <f t="shared" si="23"/>
        <v>4.6469935534463274E-6</v>
      </c>
      <c r="BQ30">
        <f t="shared" si="23"/>
        <v>1.4534886269148315E-6</v>
      </c>
      <c r="BR30">
        <f t="shared" si="23"/>
        <v>3.0327622565138787E-6</v>
      </c>
      <c r="BS30">
        <f t="shared" si="23"/>
        <v>2.0726476888289905E-7</v>
      </c>
      <c r="BT30">
        <f t="shared" si="23"/>
        <v>8.0504751544375073E-7</v>
      </c>
      <c r="BU30">
        <f t="shared" si="23"/>
        <v>3.7551743374908864E-7</v>
      </c>
      <c r="BV30">
        <f t="shared" si="23"/>
        <v>2.9660100370487844E-6</v>
      </c>
    </row>
    <row r="31" spans="1:201">
      <c r="A31">
        <v>30</v>
      </c>
      <c r="B31">
        <v>0.96735278434562255</v>
      </c>
      <c r="C31">
        <v>0.26762594579746302</v>
      </c>
      <c r="D31">
        <v>0.89234323529718995</v>
      </c>
      <c r="E31">
        <v>0.12835077696566541</v>
      </c>
      <c r="F31">
        <v>0.53502494042627735</v>
      </c>
      <c r="G31">
        <v>0.88718427195186711</v>
      </c>
      <c r="H31">
        <v>0.54462462396931377</v>
      </c>
      <c r="I31">
        <v>0.74437722857505806</v>
      </c>
      <c r="J31">
        <v>0.12072311380466152</v>
      </c>
      <c r="K31">
        <v>0.87900525681864694</v>
      </c>
      <c r="M31">
        <v>0.6503560638096092</v>
      </c>
      <c r="S31">
        <f t="shared" si="24"/>
        <v>0.38209019811871459</v>
      </c>
      <c r="T31">
        <f t="shared" si="22"/>
        <v>0.88513761172846961</v>
      </c>
      <c r="U31">
        <f t="shared" si="22"/>
        <v>0.72239529729792629</v>
      </c>
      <c r="V31">
        <f t="shared" si="22"/>
        <v>0.80876278692912251</v>
      </c>
      <c r="W31">
        <f t="shared" si="22"/>
        <v>0.38561961945175777</v>
      </c>
      <c r="X31">
        <f t="shared" si="22"/>
        <v>0.13912696768946972</v>
      </c>
      <c r="Y31">
        <f t="shared" si="22"/>
        <v>0.20701588284393044</v>
      </c>
      <c r="Z31">
        <f t="shared" si="22"/>
        <v>0.27405015371245045</v>
      </c>
      <c r="AA31">
        <f t="shared" si="22"/>
        <v>0.12072311380466152</v>
      </c>
      <c r="AB31">
        <f t="shared" si="22"/>
        <v>0.24023427260120861</v>
      </c>
      <c r="BM31">
        <f t="shared" si="25"/>
        <v>4.6788570469061428E-6</v>
      </c>
      <c r="BN31">
        <f t="shared" si="23"/>
        <v>3.5811823431993306E-7</v>
      </c>
      <c r="BO31">
        <f t="shared" si="23"/>
        <v>3.9813822479032804E-6</v>
      </c>
      <c r="BP31">
        <f t="shared" si="23"/>
        <v>8.2369609738449941E-8</v>
      </c>
      <c r="BQ31">
        <f t="shared" si="23"/>
        <v>1.4312584343907083E-6</v>
      </c>
      <c r="BR31">
        <f t="shared" si="23"/>
        <v>3.9354796619938226E-6</v>
      </c>
      <c r="BS31">
        <f t="shared" si="23"/>
        <v>1.4830799051685823E-6</v>
      </c>
      <c r="BT31">
        <f t="shared" si="23"/>
        <v>2.7704872921054213E-6</v>
      </c>
      <c r="BU31">
        <f t="shared" si="23"/>
        <v>7.2870351033466291E-8</v>
      </c>
      <c r="BV31">
        <f t="shared" si="23"/>
        <v>3.8632512075740779E-6</v>
      </c>
    </row>
    <row r="32" spans="1:201">
      <c r="A32">
        <v>31</v>
      </c>
      <c r="B32">
        <v>0.9976490932731702</v>
      </c>
      <c r="C32">
        <v>0.58921223510066456</v>
      </c>
      <c r="D32">
        <v>0.72169793983807773</v>
      </c>
      <c r="E32">
        <v>0.12054408086918848</v>
      </c>
      <c r="F32">
        <v>0.15152673971742159</v>
      </c>
      <c r="G32">
        <v>0.5343515898026977</v>
      </c>
      <c r="H32">
        <v>0.23510683990531611</v>
      </c>
      <c r="I32">
        <v>0.14491152740343669</v>
      </c>
      <c r="J32">
        <v>0.24023427260120861</v>
      </c>
      <c r="K32">
        <v>0.63220629092655145</v>
      </c>
      <c r="M32">
        <v>0.23222138737537601</v>
      </c>
      <c r="S32">
        <f t="shared" si="24"/>
        <v>0.39062872588043901</v>
      </c>
      <c r="T32">
        <f t="shared" si="22"/>
        <v>0.2338350973205654</v>
      </c>
      <c r="U32">
        <f t="shared" si="22"/>
        <v>0.66427053325165208</v>
      </c>
      <c r="V32">
        <f t="shared" si="22"/>
        <v>0.61310594953054376</v>
      </c>
      <c r="W32">
        <f t="shared" si="22"/>
        <v>0.10163149374851813</v>
      </c>
      <c r="X32">
        <f t="shared" si="22"/>
        <v>0.9880278774577067</v>
      </c>
      <c r="Y32">
        <f t="shared" si="22"/>
        <v>0.60445059834974857</v>
      </c>
      <c r="Z32">
        <f t="shared" si="22"/>
        <v>0.77019608374085935</v>
      </c>
      <c r="AA32">
        <f t="shared" si="22"/>
        <v>0.87900525681864694</v>
      </c>
      <c r="AB32">
        <f t="shared" si="22"/>
        <v>0.63220629092655145</v>
      </c>
      <c r="BG32">
        <f>IF(BG20&gt;(1-0.000000000001),(1-0.000000000001),BG20)</f>
        <v>5.2670144218955904E-2</v>
      </c>
      <c r="BH32">
        <f t="shared" ref="BH32:BJ32" si="26">IF(BH20&gt;(1-0.000000000001),(1-0.000000000001),BH20)</f>
        <v>3.7740944078139334E-2</v>
      </c>
      <c r="BI32">
        <f t="shared" si="26"/>
        <v>4.6919720179829205E-2</v>
      </c>
      <c r="BJ32">
        <f t="shared" si="26"/>
        <v>3.5933314671689108E-2</v>
      </c>
      <c r="BM32">
        <f t="shared" si="25"/>
        <v>4.9765185665438938E-6</v>
      </c>
      <c r="BN32">
        <f t="shared" si="23"/>
        <v>1.7358552899616042E-6</v>
      </c>
      <c r="BO32">
        <f t="shared" si="23"/>
        <v>2.6042395818326286E-6</v>
      </c>
      <c r="BP32">
        <f t="shared" si="23"/>
        <v>7.2654377162987259E-8</v>
      </c>
      <c r="BQ32">
        <f t="shared" si="23"/>
        <v>1.1480176424695615E-7</v>
      </c>
      <c r="BR32">
        <f t="shared" si="23"/>
        <v>1.4276581076233526E-6</v>
      </c>
      <c r="BS32">
        <f t="shared" si="23"/>
        <v>2.7637613085131971E-7</v>
      </c>
      <c r="BT32">
        <f t="shared" si="23"/>
        <v>1.0499675387198492E-7</v>
      </c>
      <c r="BU32">
        <f t="shared" si="23"/>
        <v>2.8856252866115908E-7</v>
      </c>
      <c r="BV32">
        <f t="shared" si="23"/>
        <v>1.9984239714355372E-6</v>
      </c>
    </row>
    <row r="33" spans="1:62">
      <c r="A33">
        <v>32</v>
      </c>
      <c r="BG33">
        <f t="shared" ref="BG33:BJ41" si="27">IF(BG21&gt;(1-0.000000000001),(1-0.000000000001),BG21)</f>
        <v>5.6027969138577979E-2</v>
      </c>
      <c r="BH33">
        <f t="shared" si="27"/>
        <v>9.176488344910172E-2</v>
      </c>
      <c r="BI33">
        <f t="shared" si="27"/>
        <v>2.9668481939832059E-2</v>
      </c>
      <c r="BJ33">
        <f t="shared" si="27"/>
        <v>5.2382092331284227E-2</v>
      </c>
    </row>
    <row r="34" spans="1:62">
      <c r="BG34">
        <f t="shared" si="27"/>
        <v>7.0005381160591323E-2</v>
      </c>
      <c r="BH34">
        <f t="shared" si="27"/>
        <v>0.12429977857098932</v>
      </c>
      <c r="BI34">
        <f t="shared" si="27"/>
        <v>5.0518022036758113E-2</v>
      </c>
      <c r="BJ34">
        <f t="shared" si="27"/>
        <v>9.3776910706356922E-2</v>
      </c>
    </row>
    <row r="35" spans="1:62">
      <c r="BG35">
        <f t="shared" si="27"/>
        <v>0.31439863952269709</v>
      </c>
      <c r="BH35">
        <f t="shared" si="27"/>
        <v>0.30679466201932665</v>
      </c>
      <c r="BI35">
        <f t="shared" si="27"/>
        <v>0.31825706936855486</v>
      </c>
      <c r="BJ35">
        <f t="shared" si="27"/>
        <v>0.37124445885367191</v>
      </c>
    </row>
    <row r="36" spans="1:62">
      <c r="BG36">
        <f t="shared" si="27"/>
        <v>5.7940458968652221E-2</v>
      </c>
      <c r="BH36">
        <f t="shared" si="27"/>
        <v>3.2342808567269267E-2</v>
      </c>
      <c r="BI36">
        <f t="shared" si="27"/>
        <v>5.4014600841079702E-2</v>
      </c>
      <c r="BJ36">
        <f t="shared" si="27"/>
        <v>3.1206806581347845E-2</v>
      </c>
    </row>
    <row r="37" spans="1:62">
      <c r="BG37">
        <f t="shared" si="27"/>
        <v>6.4903892546274281E-2</v>
      </c>
      <c r="BH37">
        <f t="shared" si="27"/>
        <v>7.7647977894580861E-2</v>
      </c>
      <c r="BI37">
        <f t="shared" si="27"/>
        <v>9.2636265302207851E-2</v>
      </c>
      <c r="BJ37">
        <f t="shared" si="27"/>
        <v>0.10834738205243716</v>
      </c>
    </row>
    <row r="38" spans="1:62">
      <c r="BG38">
        <f t="shared" si="27"/>
        <v>8.5311084223378283E-2</v>
      </c>
      <c r="BH38">
        <f t="shared" si="27"/>
        <v>6.6234317891833164E-2</v>
      </c>
      <c r="BI38">
        <f t="shared" si="27"/>
        <v>9.2922328286334926E-2</v>
      </c>
      <c r="BJ38">
        <f t="shared" si="27"/>
        <v>4.1315323267924163E-2</v>
      </c>
    </row>
    <row r="39" spans="1:62">
      <c r="BG39">
        <f t="shared" si="27"/>
        <v>0.1036207164797123</v>
      </c>
      <c r="BH39">
        <f t="shared" si="27"/>
        <v>7.7820328375331427E-2</v>
      </c>
      <c r="BI39">
        <f t="shared" si="27"/>
        <v>0.13977295447021218</v>
      </c>
      <c r="BJ39">
        <f t="shared" si="27"/>
        <v>0.10250883891505551</v>
      </c>
    </row>
    <row r="40" spans="1:62">
      <c r="BG40">
        <f t="shared" si="27"/>
        <v>0.13422831205624094</v>
      </c>
      <c r="BH40">
        <f t="shared" si="27"/>
        <v>0.14440415020956829</v>
      </c>
      <c r="BI40">
        <f t="shared" si="27"/>
        <v>0.13331542435459787</v>
      </c>
      <c r="BJ40">
        <f t="shared" si="27"/>
        <v>0.11933147265173814</v>
      </c>
    </row>
    <row r="41" spans="1:62">
      <c r="BG41">
        <f t="shared" si="27"/>
        <v>6.0893401684919767E-2</v>
      </c>
      <c r="BH41">
        <f t="shared" si="27"/>
        <v>4.0950148943859926E-2</v>
      </c>
      <c r="BI41">
        <f t="shared" si="27"/>
        <v>4.1975133220593278E-2</v>
      </c>
      <c r="BJ41">
        <f t="shared" si="27"/>
        <v>4.3953399968495011E-2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2.6147769753983137</v>
      </c>
      <c r="EN2" t="s">
        <v>10</v>
      </c>
    </row>
    <row r="3" spans="1:201">
      <c r="A3">
        <v>2</v>
      </c>
      <c r="C3" t="s">
        <v>110</v>
      </c>
      <c r="H3" t="s">
        <v>94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2.6147769753983137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1.7492091194828587</v>
      </c>
      <c r="O7">
        <v>2.3040221016786662</v>
      </c>
      <c r="P7">
        <v>1.9882431848266302</v>
      </c>
      <c r="Q7">
        <v>2.2776500713872663</v>
      </c>
      <c r="S7">
        <f>N7+$M23</f>
        <v>1.8651138987436977</v>
      </c>
      <c r="T7">
        <f t="shared" ref="T7:V16" si="0">O7+$M23</f>
        <v>2.4199268809395051</v>
      </c>
      <c r="U7">
        <f t="shared" si="0"/>
        <v>2.1041479640874692</v>
      </c>
      <c r="V7">
        <f t="shared" si="0"/>
        <v>2.3935548506481052</v>
      </c>
      <c r="AW7">
        <f>S7</f>
        <v>1.8651138987436977</v>
      </c>
      <c r="AX7">
        <f t="shared" ref="AX7:AZ16" si="1">T7</f>
        <v>2.4199268809395051</v>
      </c>
      <c r="AY7">
        <f t="shared" si="1"/>
        <v>2.1041479640874692</v>
      </c>
      <c r="AZ7">
        <f t="shared" si="1"/>
        <v>2.3935548506481052</v>
      </c>
      <c r="BB7">
        <f>EXP(AW7-AW$20)</f>
        <v>0.16757543606684905</v>
      </c>
      <c r="BC7">
        <f t="shared" ref="BC7:BE16" si="2">EXP(AX7-AX$20)</f>
        <v>0.12306544132603704</v>
      </c>
      <c r="BD7">
        <f t="shared" si="2"/>
        <v>0.14747152870382263</v>
      </c>
      <c r="BE7">
        <f t="shared" si="2"/>
        <v>9.6827090824518153E-2</v>
      </c>
      <c r="BG7">
        <f>BB7/BB$20</f>
        <v>5.2678486397449729E-2</v>
      </c>
      <c r="BH7">
        <f t="shared" ref="BH7:BJ16" si="3">BC7/BC$20</f>
        <v>3.7750116314097262E-2</v>
      </c>
      <c r="BI7">
        <f t="shared" si="3"/>
        <v>4.6926948786656382E-2</v>
      </c>
      <c r="BJ7">
        <f t="shared" si="3"/>
        <v>3.5941134731424976E-2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3.2767667221237109</v>
      </c>
      <c r="BS7">
        <f t="shared" si="4"/>
        <v>0</v>
      </c>
      <c r="BT7">
        <f t="shared" si="4"/>
        <v>0</v>
      </c>
      <c r="BY7">
        <f>$BG$7-$BL$7</f>
        <v>5.2678486397449729E-2</v>
      </c>
      <c r="BZ7">
        <f>$BH$7-$BM$7</f>
        <v>-0.9622498836859027</v>
      </c>
      <c r="CA7">
        <f>$BI$7-$BN$7</f>
        <v>4.6926948786656382E-2</v>
      </c>
      <c r="CB7">
        <f>$BJ$7-$BO$7</f>
        <v>3.5941134731424976E-2</v>
      </c>
      <c r="DT7">
        <f>BY7</f>
        <v>5.2678486397449729E-2</v>
      </c>
      <c r="DU7">
        <f t="shared" ref="DU7:DW16" si="5">BZ7</f>
        <v>-0.9622498836859027</v>
      </c>
      <c r="DV7">
        <f t="shared" si="5"/>
        <v>4.6926948786656382E-2</v>
      </c>
      <c r="DW7">
        <f t="shared" si="5"/>
        <v>3.5941134731424976E-2</v>
      </c>
      <c r="DY7">
        <f t="array" ref="DY7:EH16">(1/4)*(MMULT($C$7:$F$16,$DT$23:$EC$26))</f>
        <v>2.4969141881257938E-3</v>
      </c>
      <c r="DZ7">
        <v>2.2978810691230412E-2</v>
      </c>
      <c r="EA7">
        <v>-0.13877170183952708</v>
      </c>
      <c r="EB7">
        <v>0.15467785474795598</v>
      </c>
      <c r="EC7">
        <v>-0.14098659583430487</v>
      </c>
      <c r="ED7">
        <v>4.0557182071313938E-2</v>
      </c>
      <c r="EE7">
        <v>3.2026505299274796E-2</v>
      </c>
      <c r="EF7">
        <v>-5.4869748309928065E-2</v>
      </c>
      <c r="EG7">
        <v>5.9200549708678482E-2</v>
      </c>
      <c r="EH7">
        <v>2.2690229277180621E-2</v>
      </c>
      <c r="EJ7">
        <f>(1/4)*SUM($DT$7:$DW$7)</f>
        <v>-0.20667582844259288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1.8327281294845701</v>
      </c>
      <c r="O8">
        <v>3.214140613532726</v>
      </c>
      <c r="P8">
        <v>1.551612817551026</v>
      </c>
      <c r="Q8">
        <v>2.6762245751755405</v>
      </c>
      <c r="S8">
        <f t="shared" ref="S8:S16" si="6">N8+$M24</f>
        <v>1.9267757725325076</v>
      </c>
      <c r="T8">
        <f t="shared" si="0"/>
        <v>3.3081882565806637</v>
      </c>
      <c r="U8">
        <f t="shared" si="0"/>
        <v>1.6456604605989635</v>
      </c>
      <c r="V8">
        <f t="shared" si="0"/>
        <v>2.7702722182234782</v>
      </c>
      <c r="AW8">
        <f t="shared" ref="AW8:AW16" si="7">S8</f>
        <v>1.9267757725325076</v>
      </c>
      <c r="AX8">
        <f t="shared" si="1"/>
        <v>3.3081882565806637</v>
      </c>
      <c r="AY8">
        <f t="shared" si="1"/>
        <v>1.6456604605989635</v>
      </c>
      <c r="AZ8">
        <f t="shared" si="1"/>
        <v>2.7702722182234782</v>
      </c>
      <c r="BB8">
        <f t="shared" ref="BB8:BB16" si="8">EXP(AW8-AW$20)</f>
        <v>0.17823367820837099</v>
      </c>
      <c r="BC8">
        <f t="shared" si="2"/>
        <v>0.29915972642021016</v>
      </c>
      <c r="BD8">
        <f t="shared" si="2"/>
        <v>9.3237278714242602E-2</v>
      </c>
      <c r="BE8">
        <f t="shared" si="2"/>
        <v>0.1411247409121153</v>
      </c>
      <c r="BG8">
        <f t="shared" ref="BG8:BG16" si="9">BB8/BB$20</f>
        <v>5.6028977834923367E-2</v>
      </c>
      <c r="BH8">
        <f t="shared" si="3"/>
        <v>9.1766740907685801E-2</v>
      </c>
      <c r="BI8">
        <f t="shared" si="3"/>
        <v>2.966905572680251E-2</v>
      </c>
      <c r="BJ8">
        <f t="shared" si="3"/>
        <v>5.2383927719693725E-2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5.6028977834923367E-2</v>
      </c>
      <c r="BZ8">
        <f>$BH$8-$BM$8</f>
        <v>9.1766740907685801E-2</v>
      </c>
      <c r="CA8">
        <f>$BI$8-$BN$8</f>
        <v>2.966905572680251E-2</v>
      </c>
      <c r="CB8">
        <f>$BJ$8-$BO$8</f>
        <v>5.2383927719693725E-2</v>
      </c>
      <c r="DT8">
        <f t="shared" ref="DT8:DT16" si="11">BY8</f>
        <v>5.6028977834923367E-2</v>
      </c>
      <c r="DU8">
        <f t="shared" si="5"/>
        <v>9.1766740907685801E-2</v>
      </c>
      <c r="DV8">
        <f t="shared" si="5"/>
        <v>2.966905572680251E-2</v>
      </c>
      <c r="DW8">
        <f t="shared" si="5"/>
        <v>5.2383927719693725E-2</v>
      </c>
      <c r="DY8">
        <v>-0.17265959520453728</v>
      </c>
      <c r="DZ8">
        <v>2.6832141767419562E-2</v>
      </c>
      <c r="EA8">
        <v>-0.11762837800821582</v>
      </c>
      <c r="EB8">
        <v>0.12846182014360721</v>
      </c>
      <c r="EC8">
        <v>4.9494179679426386E-3</v>
      </c>
      <c r="ED8">
        <v>3.5043272893905124E-2</v>
      </c>
      <c r="EE8">
        <v>2.2500232009769024E-2</v>
      </c>
      <c r="EF8">
        <v>4.9917054592870918E-3</v>
      </c>
      <c r="EG8">
        <v>5.1104134234992105E-2</v>
      </c>
      <c r="EH8">
        <v>1.6405248735830359E-2</v>
      </c>
      <c r="EJ8">
        <f>(1/4)*SUM($DT$8:$DW$8)</f>
        <v>5.7462175547276347E-2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1.2358955238975655</v>
      </c>
      <c r="O9">
        <v>2.6980813678090669</v>
      </c>
      <c r="P9">
        <v>1.2643180920704911</v>
      </c>
      <c r="Q9">
        <v>2.4390880982923502</v>
      </c>
      <c r="S9">
        <f t="shared" si="6"/>
        <v>2.1496225137390255</v>
      </c>
      <c r="T9">
        <f t="shared" si="0"/>
        <v>3.6118083576505269</v>
      </c>
      <c r="U9">
        <f t="shared" si="0"/>
        <v>2.178045081911951</v>
      </c>
      <c r="V9">
        <f t="shared" si="0"/>
        <v>3.3528150881338101</v>
      </c>
      <c r="AW9">
        <f t="shared" si="7"/>
        <v>2.1496225137390255</v>
      </c>
      <c r="AX9">
        <f t="shared" si="1"/>
        <v>3.6118083576505269</v>
      </c>
      <c r="AY9">
        <f t="shared" si="1"/>
        <v>2.178045081911951</v>
      </c>
      <c r="AZ9">
        <f t="shared" si="1"/>
        <v>3.3528150881338101</v>
      </c>
      <c r="BB9">
        <f t="shared" si="8"/>
        <v>0.22272598062653676</v>
      </c>
      <c r="BC9">
        <f t="shared" si="2"/>
        <v>0.40528792234753719</v>
      </c>
      <c r="BD9">
        <f t="shared" si="2"/>
        <v>0.15878200904632137</v>
      </c>
      <c r="BE9">
        <f t="shared" si="2"/>
        <v>0.25269596747315631</v>
      </c>
      <c r="BG9">
        <f t="shared" si="9"/>
        <v>7.0015437919631621E-2</v>
      </c>
      <c r="BH9">
        <f t="shared" si="3"/>
        <v>0.12432138579656146</v>
      </c>
      <c r="BI9">
        <f t="shared" si="3"/>
        <v>5.0526059316329516E-2</v>
      </c>
      <c r="BJ9">
        <f t="shared" si="3"/>
        <v>9.3797920971315007E-2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2.3666125877005086</v>
      </c>
      <c r="BY9">
        <f>$BG$9-$BL$9</f>
        <v>7.0015437919631621E-2</v>
      </c>
      <c r="BZ9">
        <f>$BH$9-$BM$9</f>
        <v>0.12432138579656146</v>
      </c>
      <c r="CA9">
        <f>$BI$9-$BN$9</f>
        <v>5.0526059316329516E-2</v>
      </c>
      <c r="CB9">
        <f>$BJ$9-$BO$9</f>
        <v>-0.90620207902868499</v>
      </c>
      <c r="DT9">
        <f t="shared" si="11"/>
        <v>7.0015437919631621E-2</v>
      </c>
      <c r="DU9">
        <f t="shared" si="5"/>
        <v>0.12432138579656146</v>
      </c>
      <c r="DV9">
        <f t="shared" si="5"/>
        <v>5.0526059316329516E-2</v>
      </c>
      <c r="DW9">
        <f t="shared" si="5"/>
        <v>-0.90620207902868499</v>
      </c>
      <c r="DY9">
        <v>-0.18031571303721577</v>
      </c>
      <c r="DZ9">
        <v>3.6177073573913754E-2</v>
      </c>
      <c r="EA9">
        <v>2.7776690709829112E-2</v>
      </c>
      <c r="EB9">
        <v>0.18793955889408295</v>
      </c>
      <c r="EC9">
        <v>-0.16523327901856258</v>
      </c>
      <c r="ED9">
        <v>4.7161979469949315E-2</v>
      </c>
      <c r="EE9">
        <v>4.7287705216799786E-2</v>
      </c>
      <c r="EF9">
        <v>-0.11103579237434633</v>
      </c>
      <c r="EG9">
        <v>8.1707542985338596E-2</v>
      </c>
      <c r="EH9">
        <v>2.8534233580211208E-2</v>
      </c>
      <c r="EJ9">
        <f>(1/4)*SUM($DT$9:$DW$9)</f>
        <v>-0.16533479899904058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2.9315174076151562</v>
      </c>
      <c r="O10">
        <v>3.7950477470819237</v>
      </c>
      <c r="P10">
        <v>3.2983499560073506</v>
      </c>
      <c r="Q10">
        <v>4.0084651549616117</v>
      </c>
      <c r="S10">
        <f t="shared" si="6"/>
        <v>3.6514355632661983</v>
      </c>
      <c r="T10">
        <f t="shared" si="0"/>
        <v>4.5149659027329658</v>
      </c>
      <c r="U10">
        <f t="shared" si="0"/>
        <v>4.0182681116583927</v>
      </c>
      <c r="V10">
        <f t="shared" si="0"/>
        <v>4.7283833106126538</v>
      </c>
      <c r="AW10">
        <f t="shared" si="7"/>
        <v>3.6514355632661983</v>
      </c>
      <c r="AX10">
        <f t="shared" si="1"/>
        <v>4.5149659027329658</v>
      </c>
      <c r="AY10">
        <f t="shared" si="1"/>
        <v>4.0182681116583927</v>
      </c>
      <c r="AZ10">
        <f t="shared" si="1"/>
        <v>4.7283833106126538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0.31435685106279698</v>
      </c>
      <c r="BH10">
        <f t="shared" si="3"/>
        <v>0.30674831136456865</v>
      </c>
      <c r="BI10">
        <f t="shared" si="3"/>
        <v>0.31821022809699795</v>
      </c>
      <c r="BJ10">
        <f t="shared" si="3"/>
        <v>0.37118883181734624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0.31435685106279698</v>
      </c>
      <c r="BZ10">
        <f>$BH$10-$BM$10</f>
        <v>0.30674831136456865</v>
      </c>
      <c r="CA10">
        <f>$BI$10-$BN$10</f>
        <v>0.31821022809699795</v>
      </c>
      <c r="CB10">
        <f>$BJ$10-$BO$10</f>
        <v>0.37118883181734624</v>
      </c>
      <c r="DT10">
        <f t="shared" si="11"/>
        <v>0.31435685106279698</v>
      </c>
      <c r="DU10">
        <f t="shared" si="5"/>
        <v>0.30674831136456865</v>
      </c>
      <c r="DV10">
        <f t="shared" si="5"/>
        <v>0.31821022809699795</v>
      </c>
      <c r="DW10">
        <f t="shared" si="5"/>
        <v>0.37118883181734624</v>
      </c>
      <c r="DY10">
        <v>2.0839043859434671E-2</v>
      </c>
      <c r="DZ10">
        <v>1.9196616598932854E-2</v>
      </c>
      <c r="EA10">
        <v>-0.1071899999192841</v>
      </c>
      <c r="EB10">
        <v>0.15535299010487283</v>
      </c>
      <c r="EC10">
        <v>-6.1928152514762844E-2</v>
      </c>
      <c r="ED10">
        <v>4.3022942279806881E-2</v>
      </c>
      <c r="EE10">
        <v>3.5537267142322047E-2</v>
      </c>
      <c r="EF10">
        <v>-0.18655911723278731</v>
      </c>
      <c r="EG10">
        <v>6.0291012496233851E-2</v>
      </c>
      <c r="EH10">
        <v>2.143739718523114E-2</v>
      </c>
      <c r="EJ10">
        <f>(1/4)*SUM($DT$10:$DW$10)</f>
        <v>0.32762605558542746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1.9311095003666765</v>
      </c>
      <c r="O11">
        <v>2.2361093350794183</v>
      </c>
      <c r="P11">
        <v>2.2155853666782481</v>
      </c>
      <c r="Q11">
        <v>2.2231084902291598</v>
      </c>
      <c r="S11">
        <f t="shared" si="6"/>
        <v>1.9604959332192029</v>
      </c>
      <c r="T11">
        <f t="shared" si="0"/>
        <v>2.2654957679319447</v>
      </c>
      <c r="U11">
        <f t="shared" si="0"/>
        <v>2.2449717995307745</v>
      </c>
      <c r="V11">
        <f t="shared" si="0"/>
        <v>2.2524949230816862</v>
      </c>
      <c r="AW11">
        <f t="shared" si="7"/>
        <v>1.9604959332192029</v>
      </c>
      <c r="AX11">
        <f t="shared" si="1"/>
        <v>2.2654957679319447</v>
      </c>
      <c r="AY11">
        <f t="shared" si="1"/>
        <v>2.2449717995307745</v>
      </c>
      <c r="AZ11">
        <f t="shared" si="1"/>
        <v>2.2524949230816862</v>
      </c>
      <c r="BB11">
        <f t="shared" si="8"/>
        <v>0.18434622533505174</v>
      </c>
      <c r="BC11">
        <f t="shared" si="2"/>
        <v>0.10545508674136449</v>
      </c>
      <c r="BD11">
        <f t="shared" si="2"/>
        <v>0.16977244250398885</v>
      </c>
      <c r="BE11">
        <f t="shared" si="2"/>
        <v>8.4088254108443561E-2</v>
      </c>
      <c r="BG11">
        <f t="shared" si="9"/>
        <v>5.7950498901639676E-2</v>
      </c>
      <c r="BH11">
        <f t="shared" si="3"/>
        <v>3.2348169782717671E-2</v>
      </c>
      <c r="BI11">
        <f t="shared" si="3"/>
        <v>5.4023327653778763E-2</v>
      </c>
      <c r="BJ11">
        <f t="shared" si="3"/>
        <v>3.1212620812073329E-2</v>
      </c>
      <c r="BL11">
        <v>1</v>
      </c>
      <c r="BM11">
        <v>0</v>
      </c>
      <c r="BN11">
        <v>0</v>
      </c>
      <c r="BO11">
        <v>0</v>
      </c>
      <c r="BQ11">
        <f t="shared" si="10"/>
        <v>2.8481661000593252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-0.94204950109836028</v>
      </c>
      <c r="BZ11">
        <f>$BH$11-$BM$11</f>
        <v>3.2348169782717671E-2</v>
      </c>
      <c r="CA11">
        <f>$BI$11-$BN$11</f>
        <v>5.4023327653778763E-2</v>
      </c>
      <c r="CB11">
        <f>$BJ$11-$BO$11</f>
        <v>3.1212620812073329E-2</v>
      </c>
      <c r="DT11">
        <f t="shared" si="11"/>
        <v>-0.94204950109836028</v>
      </c>
      <c r="DU11">
        <f t="shared" si="5"/>
        <v>3.2348169782717671E-2</v>
      </c>
      <c r="DV11">
        <f t="shared" si="5"/>
        <v>5.4023327653778763E-2</v>
      </c>
      <c r="DW11">
        <f t="shared" si="5"/>
        <v>3.1212620812073329E-2</v>
      </c>
      <c r="DY11">
        <v>-0.15610284592410242</v>
      </c>
      <c r="DZ11">
        <v>3.5389765585205249E-2</v>
      </c>
      <c r="EA11">
        <v>-0.1369256483557057</v>
      </c>
      <c r="EB11">
        <v>0.19734297942285509</v>
      </c>
      <c r="EC11">
        <v>-5.7661736769284593E-2</v>
      </c>
      <c r="ED11">
        <v>5.3218417131116531E-2</v>
      </c>
      <c r="EE11">
        <v>4.011782639288413E-2</v>
      </c>
      <c r="EF11">
        <v>-8.1011835255966669E-2</v>
      </c>
      <c r="EG11">
        <v>7.8874137750817502E-2</v>
      </c>
      <c r="EH11">
        <v>2.675894002218094E-2</v>
      </c>
      <c r="EJ11">
        <f>(1/4)*SUM($DT$11:$DW$11)</f>
        <v>-0.20611634571244764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1.9705281808187958</v>
      </c>
      <c r="O12">
        <v>3.0378398831690232</v>
      </c>
      <c r="P12">
        <v>2.6809476682991678</v>
      </c>
      <c r="Q12">
        <v>3.393741389853334</v>
      </c>
      <c r="S12">
        <f t="shared" si="6"/>
        <v>2.0738164725445625</v>
      </c>
      <c r="T12">
        <f t="shared" si="0"/>
        <v>3.1411281748947899</v>
      </c>
      <c r="U12">
        <f t="shared" si="0"/>
        <v>2.7842359600249345</v>
      </c>
      <c r="V12">
        <f t="shared" si="0"/>
        <v>3.4970296815791007</v>
      </c>
      <c r="AW12">
        <f t="shared" si="7"/>
        <v>2.0738164725445625</v>
      </c>
      <c r="AX12">
        <f t="shared" si="1"/>
        <v>3.1411281748947899</v>
      </c>
      <c r="AY12">
        <f t="shared" si="1"/>
        <v>2.7842359600249345</v>
      </c>
      <c r="AZ12">
        <f t="shared" si="1"/>
        <v>3.4970296815791007</v>
      </c>
      <c r="BB12">
        <f t="shared" si="8"/>
        <v>0.20646609049942444</v>
      </c>
      <c r="BC12">
        <f t="shared" si="2"/>
        <v>0.25313363507208375</v>
      </c>
      <c r="BD12">
        <f t="shared" si="2"/>
        <v>0.29111638257838973</v>
      </c>
      <c r="BE12">
        <f t="shared" si="2"/>
        <v>0.29189718962616651</v>
      </c>
      <c r="BG12">
        <f t="shared" si="9"/>
        <v>6.4904030060645532E-2</v>
      </c>
      <c r="BH12">
        <f t="shared" si="3"/>
        <v>7.7648315107936641E-2</v>
      </c>
      <c r="BI12">
        <f t="shared" si="3"/>
        <v>9.2636210503042313E-2</v>
      </c>
      <c r="BJ12">
        <f t="shared" si="3"/>
        <v>0.10834897682810314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6.4904030060645532E-2</v>
      </c>
      <c r="BZ12">
        <f>$BH$12-$BM$12</f>
        <v>7.7648315107936641E-2</v>
      </c>
      <c r="CA12">
        <f>$BI$12-$BN$12</f>
        <v>9.2636210503042313E-2</v>
      </c>
      <c r="CB12">
        <f>$BJ$12-$BO$12</f>
        <v>0.10834897682810314</v>
      </c>
      <c r="DT12">
        <f t="shared" si="11"/>
        <v>6.4904030060645532E-2</v>
      </c>
      <c r="DU12">
        <f t="shared" si="5"/>
        <v>7.7648315107936641E-2</v>
      </c>
      <c r="DV12">
        <f t="shared" si="5"/>
        <v>9.2636210503042313E-2</v>
      </c>
      <c r="DW12">
        <f t="shared" si="5"/>
        <v>0.10834897682810314</v>
      </c>
      <c r="DY12">
        <v>-0.15529883549096574</v>
      </c>
      <c r="DZ12">
        <v>2.1595432030531721E-2</v>
      </c>
      <c r="EA12">
        <v>-7.4636290212290179E-2</v>
      </c>
      <c r="EB12">
        <v>9.6409511765587041E-2</v>
      </c>
      <c r="EC12">
        <v>1.8969823822131159E-3</v>
      </c>
      <c r="ED12">
        <v>2.5950724895575501E-2</v>
      </c>
      <c r="EE12">
        <v>1.7084247098778305E-2</v>
      </c>
      <c r="EF12">
        <v>1.5376094741455962E-2</v>
      </c>
      <c r="EG12">
        <v>3.9204006980054842E-2</v>
      </c>
      <c r="EH12">
        <v>1.2418125809059426E-2</v>
      </c>
      <c r="EJ12">
        <f>(1/4)*SUM($DT$12:$DW$12)</f>
        <v>8.5884383124931907E-2</v>
      </c>
      <c r="EN12">
        <f>Sheet86!GJ12</f>
        <v>0.11590477926083909</v>
      </c>
      <c r="EO12">
        <f>Sheet86!GK12</f>
        <v>9.4047643047937626E-2</v>
      </c>
      <c r="EP12">
        <f>Sheet86!GL12</f>
        <v>0.91372698984145984</v>
      </c>
      <c r="EQ12">
        <f>Sheet86!GM12</f>
        <v>0.71991815565104211</v>
      </c>
      <c r="ER12">
        <f>Sheet86!GN12</f>
        <v>2.9386432852526335E-2</v>
      </c>
      <c r="ES12">
        <f>Sheet86!GO12</f>
        <v>0.10328829172576669</v>
      </c>
      <c r="ET12">
        <f>Sheet86!GP12</f>
        <v>0.67639062888692469</v>
      </c>
      <c r="EU12">
        <f>Sheet86!GQ12</f>
        <v>0.51827397045444701</v>
      </c>
      <c r="EV12">
        <f>Sheet86!GR12</f>
        <v>0.65033082789190266</v>
      </c>
      <c r="EW12">
        <f>Sheet86!GS12</f>
        <v>0.23221246826739542</v>
      </c>
      <c r="EZ12">
        <f t="array" ref="EZ12:FI12">TRANSPOSE(EJ7:EJ16)</f>
        <v>-0.20667582844259288</v>
      </c>
      <c r="FA12">
        <v>5.7462175547276347E-2</v>
      </c>
      <c r="FB12">
        <v>-0.16533479899904058</v>
      </c>
      <c r="FC12">
        <v>0.32762605558542746</v>
      </c>
      <c r="FD12">
        <v>-0.20611634571244764</v>
      </c>
      <c r="FE12">
        <v>8.5884383124931907E-2</v>
      </c>
      <c r="FF12">
        <v>7.1446718138246393E-2</v>
      </c>
      <c r="FG12">
        <v>-0.14405348365195525</v>
      </c>
      <c r="FH12">
        <v>0.13281671071520434</v>
      </c>
      <c r="FI12">
        <v>4.6944413694949998E-2</v>
      </c>
      <c r="FL12">
        <f>Sheet86!FX12</f>
        <v>-3.9270339738708832E-2</v>
      </c>
      <c r="FM12">
        <f>Sheet86!FY12</f>
        <v>1.0917500268106277E-2</v>
      </c>
      <c r="FN12">
        <f>Sheet86!FZ12</f>
        <v>-3.1417214525564563E-2</v>
      </c>
      <c r="FO12">
        <f>Sheet86!GA12</f>
        <v>6.2260261771873826E-2</v>
      </c>
      <c r="FP12">
        <f>Sheet86!GB12</f>
        <v>-3.9163882501889756E-2</v>
      </c>
      <c r="FQ12">
        <f>Sheet86!GC12</f>
        <v>1.6317913179465075E-2</v>
      </c>
      <c r="FR12">
        <f>Sheet86!GD12</f>
        <v>1.3574649781003027E-2</v>
      </c>
      <c r="FS12">
        <f>Sheet86!GE12</f>
        <v>-2.737391392142062E-2</v>
      </c>
      <c r="FT12">
        <f>Sheet86!GF12</f>
        <v>2.5235917706554322E-2</v>
      </c>
      <c r="FU12">
        <f>Sheet86!GG12</f>
        <v>8.9191079805812489E-3</v>
      </c>
      <c r="FX12">
        <f>($EV$10*FL12)+((1-$EV$10)*EZ12)</f>
        <v>-5.6010888609097233E-2</v>
      </c>
      <c r="FY12">
        <f t="shared" ref="FY12:GG12" si="12">($EV$10*FM12)+((1-$EV$10)*FA12)</f>
        <v>1.5571967796023283E-2</v>
      </c>
      <c r="FZ12">
        <f t="shared" si="12"/>
        <v>-4.4808972972912163E-2</v>
      </c>
      <c r="GA12">
        <f t="shared" si="12"/>
        <v>8.8796841153229195E-2</v>
      </c>
      <c r="GB12">
        <f t="shared" si="12"/>
        <v>-5.5859128822945539E-2</v>
      </c>
      <c r="GC12">
        <f t="shared" si="12"/>
        <v>2.3274560174011756E-2</v>
      </c>
      <c r="GD12">
        <f t="shared" si="12"/>
        <v>1.936185661672736E-2</v>
      </c>
      <c r="GE12">
        <f t="shared" si="12"/>
        <v>-3.9041870894474084E-2</v>
      </c>
      <c r="GF12">
        <f t="shared" si="12"/>
        <v>3.5993997007419322E-2</v>
      </c>
      <c r="GG12">
        <f t="shared" si="12"/>
        <v>1.2721638552018123E-2</v>
      </c>
      <c r="GJ12">
        <f>EN12-($EU$10*FX12)</f>
        <v>0.11596079014944818</v>
      </c>
      <c r="GK12">
        <f t="shared" ref="GK12:GS12" si="13">EO12-($EU$10*FY12)</f>
        <v>9.4032071080141597E-2</v>
      </c>
      <c r="GL12">
        <f t="shared" si="13"/>
        <v>0.91377179881443271</v>
      </c>
      <c r="GM12">
        <f t="shared" si="13"/>
        <v>0.71982935880988885</v>
      </c>
      <c r="GN12">
        <f t="shared" si="13"/>
        <v>2.9442291981349282E-2</v>
      </c>
      <c r="GO12">
        <f t="shared" si="13"/>
        <v>0.10326501716559268</v>
      </c>
      <c r="GP12">
        <f t="shared" si="13"/>
        <v>0.67637126703030792</v>
      </c>
      <c r="GQ12">
        <f t="shared" si="13"/>
        <v>0.51831301232534144</v>
      </c>
      <c r="GR12">
        <f t="shared" si="13"/>
        <v>0.65029483389489529</v>
      </c>
      <c r="GS12">
        <f t="shared" si="13"/>
        <v>0.23219974662884341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1.6708305209873238</v>
      </c>
      <c r="O13">
        <v>2.3057619528341475</v>
      </c>
      <c r="P13">
        <v>2.110937695376804</v>
      </c>
      <c r="Q13">
        <v>1.856542961084926</v>
      </c>
      <c r="S13">
        <f t="shared" si="6"/>
        <v>2.3472211498742483</v>
      </c>
      <c r="T13">
        <f t="shared" si="0"/>
        <v>2.9821525817210723</v>
      </c>
      <c r="U13">
        <f t="shared" si="0"/>
        <v>2.7873283242637288</v>
      </c>
      <c r="V13">
        <f t="shared" si="0"/>
        <v>2.5329335899718508</v>
      </c>
      <c r="AW13">
        <f t="shared" si="7"/>
        <v>2.3472211498742483</v>
      </c>
      <c r="AX13">
        <f t="shared" si="1"/>
        <v>2.9821525817210723</v>
      </c>
      <c r="AY13">
        <f t="shared" si="1"/>
        <v>2.7873283242637288</v>
      </c>
      <c r="AZ13">
        <f t="shared" si="1"/>
        <v>2.5329335899718508</v>
      </c>
      <c r="BB13">
        <f t="shared" si="8"/>
        <v>0.27138564825608458</v>
      </c>
      <c r="BC13">
        <f t="shared" si="2"/>
        <v>0.2159273390858503</v>
      </c>
      <c r="BD13">
        <f t="shared" si="2"/>
        <v>0.29201801383682885</v>
      </c>
      <c r="BE13">
        <f t="shared" si="2"/>
        <v>0.11130849252064542</v>
      </c>
      <c r="BG13">
        <f t="shared" si="9"/>
        <v>8.5311937809418592E-2</v>
      </c>
      <c r="BH13">
        <f t="shared" si="3"/>
        <v>6.6235346642029194E-2</v>
      </c>
      <c r="BI13">
        <f t="shared" si="3"/>
        <v>9.2923118791449613E-2</v>
      </c>
      <c r="BJ13">
        <f t="shared" si="3"/>
        <v>4.1316469310088193E-2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8.5311937809418592E-2</v>
      </c>
      <c r="BZ13">
        <f>$BH$13-$BM$13</f>
        <v>6.6235346642029194E-2</v>
      </c>
      <c r="CA13">
        <f>$BI$13-$BN$13</f>
        <v>9.2923118791449613E-2</v>
      </c>
      <c r="CB13">
        <f>$BJ$13-$BO$13</f>
        <v>4.1316469310088193E-2</v>
      </c>
      <c r="DT13">
        <f t="shared" si="11"/>
        <v>8.5311937809418592E-2</v>
      </c>
      <c r="DU13">
        <f t="shared" si="5"/>
        <v>6.6235346642029194E-2</v>
      </c>
      <c r="DV13">
        <f t="shared" si="5"/>
        <v>9.2923118791449613E-2</v>
      </c>
      <c r="DW13">
        <f t="shared" si="5"/>
        <v>4.1316469310088193E-2</v>
      </c>
      <c r="DY13">
        <v>-1.5285843908308457E-2</v>
      </c>
      <c r="DZ13">
        <v>2.0953950260063268E-2</v>
      </c>
      <c r="EA13">
        <v>-7.9417060712380347E-2</v>
      </c>
      <c r="EB13">
        <v>0.15158399995740499</v>
      </c>
      <c r="EC13">
        <v>-7.4033985649933659E-2</v>
      </c>
      <c r="ED13">
        <v>4.1190175308436994E-2</v>
      </c>
      <c r="EE13">
        <v>3.529091721979119E-2</v>
      </c>
      <c r="EF13">
        <v>-0.16186260157978635</v>
      </c>
      <c r="EG13">
        <v>6.0264475648611336E-2</v>
      </c>
      <c r="EH13">
        <v>2.1315973456101055E-2</v>
      </c>
      <c r="EJ13">
        <f>(1/4)*SUM($DT$13:$DW$13)</f>
        <v>7.1446718138246393E-2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2.0234969490088845</v>
      </c>
      <c r="O14">
        <v>2.6251891813558617</v>
      </c>
      <c r="P14">
        <v>2.6774746694783516</v>
      </c>
      <c r="Q14">
        <v>2.9235067330232978</v>
      </c>
      <c r="S14">
        <f t="shared" si="6"/>
        <v>2.5417709194633318</v>
      </c>
      <c r="T14">
        <f t="shared" si="0"/>
        <v>3.1434631518103089</v>
      </c>
      <c r="U14">
        <f t="shared" si="0"/>
        <v>3.1957486399327983</v>
      </c>
      <c r="V14">
        <f t="shared" si="0"/>
        <v>3.441780703477745</v>
      </c>
      <c r="AW14">
        <f t="shared" si="7"/>
        <v>2.5417709194633318</v>
      </c>
      <c r="AX14">
        <f t="shared" si="1"/>
        <v>3.1434631518103089</v>
      </c>
      <c r="AY14">
        <f t="shared" si="1"/>
        <v>3.1957486399327983</v>
      </c>
      <c r="AZ14">
        <f t="shared" si="1"/>
        <v>3.441780703477745</v>
      </c>
      <c r="BB14">
        <f t="shared" si="8"/>
        <v>0.32966949924890132</v>
      </c>
      <c r="BC14">
        <f t="shared" si="2"/>
        <v>0.25372538686104362</v>
      </c>
      <c r="BD14">
        <f t="shared" si="2"/>
        <v>0.43932339610451265</v>
      </c>
      <c r="BE14">
        <f t="shared" si="2"/>
        <v>0.27620757651077116</v>
      </c>
      <c r="BG14">
        <f t="shared" si="9"/>
        <v>0.10363386567533374</v>
      </c>
      <c r="BH14">
        <f t="shared" si="3"/>
        <v>7.782983396994704E-2</v>
      </c>
      <c r="BI14">
        <f t="shared" si="3"/>
        <v>0.13979719808276475</v>
      </c>
      <c r="BJ14">
        <f t="shared" si="3"/>
        <v>0.10252516766413343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1.9675624917097096</v>
      </c>
      <c r="BT14">
        <f t="shared" si="4"/>
        <v>0</v>
      </c>
      <c r="BY14">
        <f>$BG$14-$BL$14</f>
        <v>0.10363386567533374</v>
      </c>
      <c r="BZ14">
        <f>$BH$14-$BM$14</f>
        <v>7.782983396994704E-2</v>
      </c>
      <c r="CA14">
        <f>$BI$14-$BN$14</f>
        <v>-0.86020280191723519</v>
      </c>
      <c r="CB14">
        <f>$BJ$14-$BO$14</f>
        <v>0.10252516766413343</v>
      </c>
      <c r="DT14">
        <f t="shared" si="11"/>
        <v>0.10363386567533374</v>
      </c>
      <c r="DU14">
        <f t="shared" si="5"/>
        <v>7.782983396994704E-2</v>
      </c>
      <c r="DV14">
        <f t="shared" si="5"/>
        <v>-0.86020280191723519</v>
      </c>
      <c r="DW14">
        <f t="shared" si="5"/>
        <v>0.10252516766413343</v>
      </c>
      <c r="DY14">
        <v>-0.1201343683085738</v>
      </c>
      <c r="DZ14">
        <v>1.5669888271625267E-2</v>
      </c>
      <c r="EA14">
        <v>-1.4651458540405917E-2</v>
      </c>
      <c r="EB14">
        <v>6.7696948587815192E-2</v>
      </c>
      <c r="EC14">
        <v>-1.3820409949835081E-2</v>
      </c>
      <c r="ED14">
        <v>1.7642489273290249E-2</v>
      </c>
      <c r="EE14">
        <v>1.41548730392163E-2</v>
      </c>
      <c r="EF14">
        <v>-4.9143490856622968E-3</v>
      </c>
      <c r="EG14">
        <v>2.9126539084865771E-2</v>
      </c>
      <c r="EH14">
        <v>9.2298476276643452E-3</v>
      </c>
      <c r="EJ14">
        <f>(1/4)*SUM($DT$14:$DW$14)</f>
        <v>-0.14405348365195525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2.1500940133361768</v>
      </c>
      <c r="O15">
        <v>3.111197466169072</v>
      </c>
      <c r="P15">
        <v>2.4979150520237958</v>
      </c>
      <c r="Q15">
        <v>2.9432315105454703</v>
      </c>
      <c r="S15">
        <f t="shared" si="6"/>
        <v>2.8004248412280797</v>
      </c>
      <c r="T15">
        <f t="shared" si="0"/>
        <v>3.7615282940609749</v>
      </c>
      <c r="U15">
        <f t="shared" si="0"/>
        <v>3.1482458799156987</v>
      </c>
      <c r="V15">
        <f t="shared" si="0"/>
        <v>3.5935623384373727</v>
      </c>
      <c r="AW15">
        <f t="shared" si="7"/>
        <v>2.8004248412280797</v>
      </c>
      <c r="AX15">
        <f t="shared" si="1"/>
        <v>3.7615282940609749</v>
      </c>
      <c r="AY15">
        <f t="shared" si="1"/>
        <v>3.1482458799156987</v>
      </c>
      <c r="AZ15">
        <f t="shared" si="1"/>
        <v>3.5935623384373727</v>
      </c>
      <c r="BB15">
        <f t="shared" si="8"/>
        <v>0.42698315249884528</v>
      </c>
      <c r="BC15">
        <f t="shared" si="2"/>
        <v>0.47074552920156543</v>
      </c>
      <c r="BD15">
        <f t="shared" si="2"/>
        <v>0.41894223532812758</v>
      </c>
      <c r="BE15">
        <f t="shared" si="2"/>
        <v>0.32147966998884187</v>
      </c>
      <c r="BG15">
        <f t="shared" si="9"/>
        <v>0.13422507927640304</v>
      </c>
      <c r="BH15">
        <f t="shared" si="3"/>
        <v>0.14440039616500044</v>
      </c>
      <c r="BI15">
        <f t="shared" si="3"/>
        <v>0.13331170426322966</v>
      </c>
      <c r="BJ15">
        <f t="shared" si="3"/>
        <v>0.11932966315618419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0.13422507927640304</v>
      </c>
      <c r="BZ15">
        <f>$BH$15-$BM$15</f>
        <v>0.14440039616500044</v>
      </c>
      <c r="CA15">
        <f>$BI$15-$BN$15</f>
        <v>0.13331170426322966</v>
      </c>
      <c r="CB15">
        <f>$BJ$15-$BO$15</f>
        <v>0.11932966315618419</v>
      </c>
      <c r="DT15">
        <f t="shared" si="11"/>
        <v>0.13422507927640304</v>
      </c>
      <c r="DU15">
        <f t="shared" si="5"/>
        <v>0.14440039616500044</v>
      </c>
      <c r="DV15">
        <f t="shared" si="5"/>
        <v>0.13331170426322966</v>
      </c>
      <c r="DW15">
        <f t="shared" si="5"/>
        <v>0.11932966315618419</v>
      </c>
      <c r="DY15">
        <v>-0.14987697784546367</v>
      </c>
      <c r="DZ15">
        <v>3.7767477162540121E-2</v>
      </c>
      <c r="EA15">
        <v>-0.12762247367821208</v>
      </c>
      <c r="EB15">
        <v>0.19341650316141315</v>
      </c>
      <c r="EC15">
        <v>-0.17933856759996966</v>
      </c>
      <c r="ED15">
        <v>4.8895975107871185E-2</v>
      </c>
      <c r="EE15">
        <v>3.8866735106134788E-2</v>
      </c>
      <c r="EF15">
        <v>3.15016542153915E-2</v>
      </c>
      <c r="EG15">
        <v>7.7741417616990577E-2</v>
      </c>
      <c r="EH15">
        <v>2.8648256753304152E-2</v>
      </c>
      <c r="EJ15">
        <f>(1/4)*SUM($DT$15:$DW$15)</f>
        <v>0.13281671071520434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1.7778426469964992</v>
      </c>
      <c r="O16">
        <v>2.2691114616211974</v>
      </c>
      <c r="P16">
        <v>1.7604449551523838</v>
      </c>
      <c r="Q16">
        <v>2.3626328410359418</v>
      </c>
      <c r="S16">
        <f t="shared" si="6"/>
        <v>2.0100551152638948</v>
      </c>
      <c r="T16">
        <f t="shared" si="0"/>
        <v>2.501323929888593</v>
      </c>
      <c r="U16">
        <f t="shared" si="0"/>
        <v>1.9926574234197791</v>
      </c>
      <c r="V16">
        <f t="shared" si="0"/>
        <v>2.5948453093033375</v>
      </c>
      <c r="AW16">
        <f t="shared" si="7"/>
        <v>2.0100551152638948</v>
      </c>
      <c r="AX16">
        <f t="shared" si="1"/>
        <v>2.501323929888593</v>
      </c>
      <c r="AY16">
        <f t="shared" si="1"/>
        <v>1.9926574234197791</v>
      </c>
      <c r="AZ16">
        <f t="shared" si="1"/>
        <v>2.5948453093033375</v>
      </c>
      <c r="BB16">
        <f t="shared" si="8"/>
        <v>0.19371244767174825</v>
      </c>
      <c r="BC16">
        <f t="shared" si="2"/>
        <v>0.13350157908704985</v>
      </c>
      <c r="BD16">
        <f t="shared" si="2"/>
        <v>0.13191326070811668</v>
      </c>
      <c r="BE16">
        <f t="shared" si="2"/>
        <v>0.11841759024492221</v>
      </c>
      <c r="BG16">
        <f t="shared" si="9"/>
        <v>6.0894835061757621E-2</v>
      </c>
      <c r="BH16">
        <f t="shared" si="3"/>
        <v>4.0951383949455952E-2</v>
      </c>
      <c r="BI16">
        <f t="shared" si="3"/>
        <v>4.197614877894857E-2</v>
      </c>
      <c r="BJ16">
        <f t="shared" si="3"/>
        <v>4.3955286989637847E-2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6.0894835061757621E-2</v>
      </c>
      <c r="BZ16">
        <f>$BH$16-$BM$16</f>
        <v>4.0951383949455952E-2</v>
      </c>
      <c r="CA16">
        <f>$BI$16-$BN$16</f>
        <v>4.197614877894857E-2</v>
      </c>
      <c r="CB16">
        <f>$BJ$16-$BO$16</f>
        <v>4.3955286989637847E-2</v>
      </c>
      <c r="DT16">
        <f t="shared" si="11"/>
        <v>6.0894835061757621E-2</v>
      </c>
      <c r="DU16">
        <f t="shared" si="5"/>
        <v>4.0951383949455952E-2</v>
      </c>
      <c r="DV16">
        <f t="shared" si="5"/>
        <v>4.197614877894857E-2</v>
      </c>
      <c r="DW16">
        <f t="shared" si="5"/>
        <v>4.3955286989637847E-2</v>
      </c>
      <c r="DY16">
        <v>-0.14245686463840332</v>
      </c>
      <c r="DZ16">
        <v>3.2631635911766925E-2</v>
      </c>
      <c r="EA16">
        <v>-0.15606688570178923</v>
      </c>
      <c r="EB16">
        <v>0.18242450782189484</v>
      </c>
      <c r="EC16">
        <v>-3.7134644481697628E-2</v>
      </c>
      <c r="ED16">
        <v>4.9689504600953185E-2</v>
      </c>
      <c r="EE16">
        <v>3.5241992874623873E-2</v>
      </c>
      <c r="EF16">
        <v>-6.0323547600221267E-2</v>
      </c>
      <c r="EG16">
        <v>7.1742976337022479E-2</v>
      </c>
      <c r="EH16">
        <v>2.4251324875850199E-2</v>
      </c>
      <c r="EJ16">
        <f>(1/4)*SUM($DT$16:$DW$16)</f>
        <v>4.6944413694949998E-2</v>
      </c>
      <c r="EN16">
        <f>Sheet86!GJ16</f>
        <v>0.62665913098848525</v>
      </c>
      <c r="EO16">
        <f>Sheet86!GK16</f>
        <v>0.2425505096932595</v>
      </c>
      <c r="EP16">
        <f>Sheet86!GL16</f>
        <v>5.5850174310710148E-2</v>
      </c>
      <c r="EQ16">
        <f>Sheet86!GM16</f>
        <v>0.99157923111837798</v>
      </c>
      <c r="ER16">
        <f>Sheet86!GN16</f>
        <v>0.63006119807118011</v>
      </c>
      <c r="ES16">
        <f>Sheet86!GO16</f>
        <v>0.9445733958415562</v>
      </c>
      <c r="ET16">
        <f>Sheet86!GP16</f>
        <v>0.23696170194074515</v>
      </c>
      <c r="EU16">
        <f>Sheet86!GQ16</f>
        <v>0.67322530897379085</v>
      </c>
      <c r="EV16">
        <f>Sheet86!GR16</f>
        <v>0.96734153593278527</v>
      </c>
      <c r="EW16">
        <f>Sheet86!GS16</f>
        <v>0.99764478229344999</v>
      </c>
      <c r="EZ16">
        <f t="array" ref="EZ16:FI25">(1/4)*(MMULT($C$7:$F$16,$DT$23:$EC$26))</f>
        <v>2.4969141881257938E-3</v>
      </c>
      <c r="FA16">
        <v>2.2978810691230412E-2</v>
      </c>
      <c r="FB16">
        <v>-0.13877170183952708</v>
      </c>
      <c r="FC16">
        <v>0.15467785474795598</v>
      </c>
      <c r="FD16">
        <v>-0.14098659583430487</v>
      </c>
      <c r="FE16">
        <v>4.0557182071313938E-2</v>
      </c>
      <c r="FF16">
        <v>3.2026505299274796E-2</v>
      </c>
      <c r="FG16">
        <v>-5.4869748309928065E-2</v>
      </c>
      <c r="FH16">
        <v>5.9200549708678482E-2</v>
      </c>
      <c r="FI16">
        <v>2.2690229277180621E-2</v>
      </c>
      <c r="FL16">
        <f>Sheet86!FX16</f>
        <v>4.7354933917518265E-4</v>
      </c>
      <c r="FM16">
        <f>Sheet86!FY16</f>
        <v>4.365837093732285E-3</v>
      </c>
      <c r="FN16">
        <f>Sheet86!FZ16</f>
        <v>-2.6368171710065766E-2</v>
      </c>
      <c r="FO16">
        <f>Sheet86!GA16</f>
        <v>2.9394070375972126E-2</v>
      </c>
      <c r="FP16">
        <f>Sheet86!GB16</f>
        <v>-2.6788321401278056E-2</v>
      </c>
      <c r="FQ16">
        <f>Sheet86!GC16</f>
        <v>7.7057933416333716E-3</v>
      </c>
      <c r="FR16">
        <f>Sheet86!GD16</f>
        <v>6.0849315970429377E-3</v>
      </c>
      <c r="FS16">
        <f>Sheet86!GE16</f>
        <v>-1.0427081193684868E-2</v>
      </c>
      <c r="FT16">
        <f>Sheet86!GF16</f>
        <v>1.1248412837229698E-2</v>
      </c>
      <c r="FU16">
        <f>Sheet86!GG16</f>
        <v>4.3109797202430921E-3</v>
      </c>
      <c r="FX16">
        <f>($EV$10*FL16)+((1-$EV$10)*EZ16)</f>
        <v>6.7588582407024367E-4</v>
      </c>
      <c r="FY16">
        <f t="shared" ref="FY16:GG25" si="14">($EV$10*FM16)+((1-$EV$10)*FA16)</f>
        <v>6.227134453482097E-3</v>
      </c>
      <c r="FZ16">
        <f t="shared" si="14"/>
        <v>-3.7608524723011891E-2</v>
      </c>
      <c r="GA16">
        <f t="shared" si="14"/>
        <v>4.1922448813170511E-2</v>
      </c>
      <c r="GB16">
        <f t="shared" si="14"/>
        <v>-3.8208148844580736E-2</v>
      </c>
      <c r="GC16">
        <f t="shared" si="14"/>
        <v>1.0990932214601427E-2</v>
      </c>
      <c r="GD16">
        <f t="shared" si="14"/>
        <v>8.6790889672661228E-3</v>
      </c>
      <c r="GE16">
        <f t="shared" si="14"/>
        <v>-1.4871347905309185E-2</v>
      </c>
      <c r="GF16">
        <f t="shared" si="14"/>
        <v>1.6043626524374577E-2</v>
      </c>
      <c r="GG16">
        <f t="shared" si="14"/>
        <v>6.1489046759368449E-3</v>
      </c>
      <c r="GJ16">
        <f>EN16-($EU$10*FX16)</f>
        <v>0.62665845510266116</v>
      </c>
      <c r="GK16">
        <f t="shared" ref="GK16:GS25" si="15">EO16-($EU$10*FY16)</f>
        <v>0.24254428255880603</v>
      </c>
      <c r="GL16">
        <f t="shared" si="15"/>
        <v>5.5887782835433157E-2</v>
      </c>
      <c r="GM16">
        <f t="shared" si="15"/>
        <v>0.9915373086695648</v>
      </c>
      <c r="GN16">
        <f t="shared" si="15"/>
        <v>0.63009940622002469</v>
      </c>
      <c r="GO16">
        <f t="shared" si="15"/>
        <v>0.94456240490934162</v>
      </c>
      <c r="GP16">
        <f t="shared" si="15"/>
        <v>0.23695302285177788</v>
      </c>
      <c r="GQ16">
        <f t="shared" si="15"/>
        <v>0.67324018032169619</v>
      </c>
      <c r="GR16">
        <f t="shared" si="15"/>
        <v>0.96732549230626086</v>
      </c>
      <c r="GS16">
        <f t="shared" si="15"/>
        <v>0.99763863338877401</v>
      </c>
    </row>
    <row r="17" spans="1:201">
      <c r="A17">
        <v>16</v>
      </c>
      <c r="BQ17">
        <f>SUM(BQ7:BQ16)</f>
        <v>2.8481661000593252</v>
      </c>
      <c r="BR17">
        <f t="shared" ref="BR17:BT17" si="16">SUM(BR7:BR16)</f>
        <v>3.2767667221237109</v>
      </c>
      <c r="BS17">
        <f t="shared" si="16"/>
        <v>1.9675624917097096</v>
      </c>
      <c r="BT17">
        <f t="shared" si="16"/>
        <v>2.3666125877005086</v>
      </c>
      <c r="EN17">
        <f>Sheet86!GJ17</f>
        <v>0.14076209988945237</v>
      </c>
      <c r="EO17">
        <f>Sheet86!GK17</f>
        <v>0.91179781239553581</v>
      </c>
      <c r="EP17">
        <f>Sheet86!GL17</f>
        <v>0.55251241853440514</v>
      </c>
      <c r="EQ17">
        <f>Sheet86!GM17</f>
        <v>0.9669952119634373</v>
      </c>
      <c r="ER17">
        <f>Sheet86!GN17</f>
        <v>0.2903608281595989</v>
      </c>
      <c r="ES17">
        <f>Sheet86!GO17</f>
        <v>0.50658728309611112</v>
      </c>
      <c r="ET17">
        <f>Sheet86!GP17</f>
        <v>0.55626283110303198</v>
      </c>
      <c r="EU17">
        <f>Sheet86!GQ17</f>
        <v>0.21116929032904275</v>
      </c>
      <c r="EV17">
        <f>Sheet86!GR17</f>
        <v>0.26761623574369986</v>
      </c>
      <c r="EW17">
        <f>Sheet86!GS17</f>
        <v>0.58920911823926791</v>
      </c>
      <c r="EZ17">
        <v>-0.17265959520453728</v>
      </c>
      <c r="FA17">
        <v>2.6832141767419562E-2</v>
      </c>
      <c r="FB17">
        <v>-0.11762837800821582</v>
      </c>
      <c r="FC17">
        <v>0.12846182014360721</v>
      </c>
      <c r="FD17">
        <v>4.9494179679426386E-3</v>
      </c>
      <c r="FE17">
        <v>3.5043272893905124E-2</v>
      </c>
      <c r="FF17">
        <v>2.2500232009769024E-2</v>
      </c>
      <c r="FG17">
        <v>4.9917054592870918E-3</v>
      </c>
      <c r="FH17">
        <v>5.1104134234992105E-2</v>
      </c>
      <c r="FI17">
        <v>1.6405248735830359E-2</v>
      </c>
      <c r="FL17">
        <f>Sheet86!FX17</f>
        <v>-3.2806093142139267E-2</v>
      </c>
      <c r="FM17">
        <f>Sheet86!FY17</f>
        <v>5.097949397925061E-3</v>
      </c>
      <c r="FN17">
        <f>Sheet86!FZ17</f>
        <v>-2.2351218180150283E-2</v>
      </c>
      <c r="FO17">
        <f>Sheet86!GA17</f>
        <v>2.4412315974231255E-2</v>
      </c>
      <c r="FP17">
        <f>Sheet86!GB17</f>
        <v>9.3984962858886302E-4</v>
      </c>
      <c r="FQ17">
        <f>Sheet86!GC17</f>
        <v>6.6581472131187367E-3</v>
      </c>
      <c r="FR17">
        <f>Sheet86!GD17</f>
        <v>4.2749479269166089E-3</v>
      </c>
      <c r="FS17">
        <f>Sheet86!GE17</f>
        <v>9.4718602171850181E-4</v>
      </c>
      <c r="FT17">
        <f>Sheet86!GF17</f>
        <v>9.71005376316437E-3</v>
      </c>
      <c r="FU17">
        <f>Sheet86!GG17</f>
        <v>3.1168613966261645E-3</v>
      </c>
      <c r="FX17">
        <f t="shared" ref="FX17:FX25" si="17">($EV$10*FL17)+((1-$EV$10)*EZ17)</f>
        <v>-4.6791443348379064E-2</v>
      </c>
      <c r="FY17">
        <f t="shared" si="14"/>
        <v>7.2713686348745109E-3</v>
      </c>
      <c r="FZ17">
        <f t="shared" si="14"/>
        <v>-3.1878934162956833E-2</v>
      </c>
      <c r="GA17">
        <f t="shared" si="14"/>
        <v>3.4817266391168847E-2</v>
      </c>
      <c r="GB17">
        <f t="shared" si="14"/>
        <v>1.3408064625242406E-3</v>
      </c>
      <c r="GC17">
        <f t="shared" si="14"/>
        <v>9.4966597811973752E-3</v>
      </c>
      <c r="GD17">
        <f t="shared" si="14"/>
        <v>6.0974763352018499E-3</v>
      </c>
      <c r="GE17">
        <f t="shared" si="14"/>
        <v>1.3516379654753608E-3</v>
      </c>
      <c r="GF17">
        <f t="shared" si="14"/>
        <v>1.3849461810347142E-2</v>
      </c>
      <c r="GG17">
        <f t="shared" si="14"/>
        <v>4.4457001305465834E-3</v>
      </c>
      <c r="GJ17">
        <f t="shared" ref="GJ17:GJ25" si="18">EN17-($EU$10*FX17)</f>
        <v>0.14080889133280075</v>
      </c>
      <c r="GK17">
        <f t="shared" si="15"/>
        <v>0.91179054102690094</v>
      </c>
      <c r="GL17">
        <f t="shared" si="15"/>
        <v>0.55254429746856815</v>
      </c>
      <c r="GM17">
        <f t="shared" si="15"/>
        <v>0.96696039469704609</v>
      </c>
      <c r="GN17">
        <f t="shared" si="15"/>
        <v>0.29035948735313638</v>
      </c>
      <c r="GO17">
        <f t="shared" si="15"/>
        <v>0.50657778643632989</v>
      </c>
      <c r="GP17">
        <f t="shared" si="15"/>
        <v>0.55625673362669681</v>
      </c>
      <c r="GQ17">
        <f t="shared" si="15"/>
        <v>0.21116793869107728</v>
      </c>
      <c r="GR17">
        <f t="shared" si="15"/>
        <v>0.26760238628188954</v>
      </c>
      <c r="GS17">
        <f t="shared" si="15"/>
        <v>0.58920467253913733</v>
      </c>
    </row>
    <row r="18" spans="1:201">
      <c r="A18">
        <v>17</v>
      </c>
      <c r="EN18">
        <f>Sheet86!GJ18</f>
        <v>0.45597097285353716</v>
      </c>
      <c r="EO18">
        <f>Sheet86!GK18</f>
        <v>0.61870613340287106</v>
      </c>
      <c r="EP18">
        <f>Sheet86!GL18</f>
        <v>2.7721152916660007E-2</v>
      </c>
      <c r="EQ18">
        <f>Sheet86!GM18</f>
        <v>0.88273226181778786</v>
      </c>
      <c r="ER18">
        <f>Sheet86!GN18</f>
        <v>0.77750063748613374</v>
      </c>
      <c r="ES18">
        <f>Sheet86!GO18</f>
        <v>0.45422021677569391</v>
      </c>
      <c r="ET18">
        <f>Sheet86!GP18</f>
        <v>0.99208282392287239</v>
      </c>
      <c r="EU18">
        <f>Sheet86!GQ18</f>
        <v>0.69476176320550442</v>
      </c>
      <c r="EV18">
        <f>Sheet86!GR18</f>
        <v>0.89232771036801151</v>
      </c>
      <c r="EW18">
        <f>Sheet86!GS18</f>
        <v>0.72169251851214788</v>
      </c>
      <c r="EZ18">
        <v>-0.18031571303721577</v>
      </c>
      <c r="FA18">
        <v>3.6177073573913754E-2</v>
      </c>
      <c r="FB18">
        <v>2.7776690709829112E-2</v>
      </c>
      <c r="FC18">
        <v>0.18793955889408295</v>
      </c>
      <c r="FD18">
        <v>-0.16523327901856258</v>
      </c>
      <c r="FE18">
        <v>4.7161979469949315E-2</v>
      </c>
      <c r="FF18">
        <v>4.7287705216799786E-2</v>
      </c>
      <c r="FG18">
        <v>-0.11103579237434633</v>
      </c>
      <c r="FH18">
        <v>8.1707542985338596E-2</v>
      </c>
      <c r="FI18">
        <v>2.8534233580211208E-2</v>
      </c>
      <c r="FL18">
        <f>Sheet86!FX18</f>
        <v>-3.4261159137086043E-2</v>
      </c>
      <c r="FM18">
        <f>Sheet86!FY18</f>
        <v>6.8734728736300175E-3</v>
      </c>
      <c r="FN18">
        <f>Sheet86!FZ18</f>
        <v>5.2756036082956172E-3</v>
      </c>
      <c r="FO18">
        <f>Sheet86!GA18</f>
        <v>3.571494150994739E-2</v>
      </c>
      <c r="FP18">
        <f>Sheet86!GB18</f>
        <v>-3.1395438174713186E-2</v>
      </c>
      <c r="FQ18">
        <f>Sheet86!GC18</f>
        <v>8.9607469513383088E-3</v>
      </c>
      <c r="FR18">
        <f>Sheet86!GD18</f>
        <v>8.9845354932141519E-3</v>
      </c>
      <c r="FS18">
        <f>Sheet86!GE18</f>
        <v>-2.1098958232918671E-2</v>
      </c>
      <c r="FT18">
        <f>Sheet86!GF18</f>
        <v>1.5524929178448631E-2</v>
      </c>
      <c r="FU18">
        <f>Sheet86!GG18</f>
        <v>5.4213259298437856E-3</v>
      </c>
      <c r="FX18">
        <f t="shared" si="17"/>
        <v>-4.8866614527099013E-2</v>
      </c>
      <c r="FY18">
        <f t="shared" si="14"/>
        <v>9.8038329436583894E-3</v>
      </c>
      <c r="FZ18">
        <f t="shared" si="14"/>
        <v>7.5257123184489664E-3</v>
      </c>
      <c r="GA18">
        <f t="shared" si="14"/>
        <v>5.0937403248360942E-2</v>
      </c>
      <c r="GB18">
        <f t="shared" si="14"/>
        <v>-4.4779222259098125E-2</v>
      </c>
      <c r="GC18">
        <f t="shared" si="14"/>
        <v>1.2780870203199408E-2</v>
      </c>
      <c r="GD18">
        <f t="shared" si="14"/>
        <v>1.2814852465572714E-2</v>
      </c>
      <c r="GE18">
        <f t="shared" si="14"/>
        <v>-3.0092641647061436E-2</v>
      </c>
      <c r="GF18">
        <f t="shared" si="14"/>
        <v>2.2143190559137625E-2</v>
      </c>
      <c r="GG18">
        <f t="shared" si="14"/>
        <v>7.7326166948805276E-3</v>
      </c>
      <c r="GJ18">
        <f t="shared" si="18"/>
        <v>0.45601983946806424</v>
      </c>
      <c r="GK18">
        <f t="shared" si="15"/>
        <v>0.61869632956992737</v>
      </c>
      <c r="GL18">
        <f t="shared" si="15"/>
        <v>2.7713627204341559E-2</v>
      </c>
      <c r="GM18">
        <f t="shared" si="15"/>
        <v>0.8826813244145395</v>
      </c>
      <c r="GN18">
        <f t="shared" si="15"/>
        <v>0.77754541670839283</v>
      </c>
      <c r="GO18">
        <f t="shared" si="15"/>
        <v>0.45420743590549073</v>
      </c>
      <c r="GP18">
        <f t="shared" si="15"/>
        <v>0.99207000907040677</v>
      </c>
      <c r="GQ18">
        <f t="shared" si="15"/>
        <v>0.69479185584715153</v>
      </c>
      <c r="GR18">
        <f t="shared" si="15"/>
        <v>0.89230556717745235</v>
      </c>
      <c r="GS18">
        <f t="shared" si="15"/>
        <v>0.72168478589545304</v>
      </c>
    </row>
    <row r="19" spans="1:201">
      <c r="A19">
        <v>18</v>
      </c>
      <c r="BN19" t="s">
        <v>35</v>
      </c>
      <c r="BO19">
        <f>BS21</f>
        <v>1.8443547061230747E-4</v>
      </c>
      <c r="EN19">
        <f>Sheet86!GJ19</f>
        <v>0.15778514275855074</v>
      </c>
      <c r="EO19">
        <f>Sheet86!GK19</f>
        <v>0.12337291730102495</v>
      </c>
      <c r="EP19">
        <f>Sheet86!GL19</f>
        <v>1.0894839139606878E-2</v>
      </c>
      <c r="EQ19">
        <f>Sheet86!GM19</f>
        <v>0.92272998878261137</v>
      </c>
      <c r="ER19">
        <f>Sheet86!GN19</f>
        <v>0.66135857844108259</v>
      </c>
      <c r="ES19">
        <f>Sheet86!GO19</f>
        <v>0.75261903781935879</v>
      </c>
      <c r="ET19">
        <f>Sheet86!GP19</f>
        <v>0.33654101711039458</v>
      </c>
      <c r="EU19">
        <f>Sheet86!GQ19</f>
        <v>0.96408872014024449</v>
      </c>
      <c r="EV19">
        <f>Sheet86!GR19</f>
        <v>0.12833932133417114</v>
      </c>
      <c r="EW19">
        <f>Sheet86!GS19</f>
        <v>0.1205400079131012</v>
      </c>
      <c r="EZ19">
        <v>2.0839043859434671E-2</v>
      </c>
      <c r="FA19">
        <v>1.9196616598932854E-2</v>
      </c>
      <c r="FB19">
        <v>-0.1071899999192841</v>
      </c>
      <c r="FC19">
        <v>0.15535299010487283</v>
      </c>
      <c r="FD19">
        <v>-6.1928152514762844E-2</v>
      </c>
      <c r="FE19">
        <v>4.3022942279806881E-2</v>
      </c>
      <c r="FF19">
        <v>3.5537267142322047E-2</v>
      </c>
      <c r="FG19">
        <v>-0.18655911723278731</v>
      </c>
      <c r="FH19">
        <v>6.0291012496233851E-2</v>
      </c>
      <c r="FI19">
        <v>2.143739718523114E-2</v>
      </c>
      <c r="FL19">
        <f>Sheet86!FX19</f>
        <v>3.9585767219557106E-3</v>
      </c>
      <c r="FM19">
        <f>Sheet86!FY19</f>
        <v>3.6472435058285319E-3</v>
      </c>
      <c r="FN19">
        <f>Sheet86!FZ19</f>
        <v>-2.0367455891517901E-2</v>
      </c>
      <c r="FO19">
        <f>Sheet86!GA19</f>
        <v>2.9522439093353649E-2</v>
      </c>
      <c r="FP19">
        <f>Sheet86!GB19</f>
        <v>-1.1767245275141508E-2</v>
      </c>
      <c r="FQ19">
        <f>Sheet86!GC19</f>
        <v>8.1743070381336443E-3</v>
      </c>
      <c r="FR19">
        <f>Sheet86!GD19</f>
        <v>6.7519803175597679E-3</v>
      </c>
      <c r="FS19">
        <f>Sheet86!GE19</f>
        <v>-3.5448433091709239E-2</v>
      </c>
      <c r="FT19">
        <f>Sheet86!GF19</f>
        <v>1.1455631494255596E-2</v>
      </c>
      <c r="FU19">
        <f>Sheet86!GG19</f>
        <v>4.0729560872817521E-3</v>
      </c>
      <c r="FX19">
        <f t="shared" si="17"/>
        <v>5.6466234357036068E-3</v>
      </c>
      <c r="FY19">
        <f t="shared" si="14"/>
        <v>5.202180815138964E-3</v>
      </c>
      <c r="FZ19">
        <f t="shared" si="14"/>
        <v>-2.9049710294294519E-2</v>
      </c>
      <c r="GA19">
        <f t="shared" si="14"/>
        <v>4.2105494194505565E-2</v>
      </c>
      <c r="GB19">
        <f t="shared" si="14"/>
        <v>-1.678333599910364E-2</v>
      </c>
      <c r="GC19">
        <f t="shared" si="14"/>
        <v>1.1659170562300966E-2</v>
      </c>
      <c r="GD19">
        <f t="shared" si="14"/>
        <v>9.6305090000359944E-3</v>
      </c>
      <c r="GE19">
        <f t="shared" si="14"/>
        <v>-5.0559501505817041E-2</v>
      </c>
      <c r="GF19">
        <f t="shared" si="14"/>
        <v>1.6339169594453421E-2</v>
      </c>
      <c r="GG19">
        <f t="shared" si="14"/>
        <v>5.8094001970766902E-3</v>
      </c>
      <c r="GJ19">
        <f t="shared" si="18"/>
        <v>0.15777949613511505</v>
      </c>
      <c r="GK19">
        <f t="shared" si="15"/>
        <v>0.12336771512020982</v>
      </c>
      <c r="GL19">
        <f t="shared" si="15"/>
        <v>1.0923888849901173E-2</v>
      </c>
      <c r="GM19">
        <f t="shared" si="15"/>
        <v>0.92268788328841689</v>
      </c>
      <c r="GN19">
        <f t="shared" si="15"/>
        <v>0.66137536177708167</v>
      </c>
      <c r="GO19">
        <f t="shared" si="15"/>
        <v>0.75260737864879645</v>
      </c>
      <c r="GP19">
        <f t="shared" si="15"/>
        <v>0.33653138660139453</v>
      </c>
      <c r="GQ19">
        <f t="shared" si="15"/>
        <v>0.96413927964175028</v>
      </c>
      <c r="GR19">
        <f t="shared" si="15"/>
        <v>0.12832298216457669</v>
      </c>
      <c r="GS19">
        <f t="shared" si="15"/>
        <v>0.12053419851290412</v>
      </c>
    </row>
    <row r="20" spans="1:201">
      <c r="A20">
        <v>19</v>
      </c>
      <c r="AV20" t="s">
        <v>67</v>
      </c>
      <c r="AW20">
        <f>MAX(AW7:AW16)</f>
        <v>3.6514355632661983</v>
      </c>
      <c r="AX20">
        <f>MAX(AX7:AX16)</f>
        <v>4.5149659027329658</v>
      </c>
      <c r="AY20">
        <f>MAX(AY7:AY16)</f>
        <v>4.0182681116583927</v>
      </c>
      <c r="AZ20">
        <f>MAX(AZ7:AZ16)</f>
        <v>4.7283833106126538</v>
      </c>
      <c r="BB20">
        <f>SUM(BB7:BB16)</f>
        <v>3.1810981584118125</v>
      </c>
      <c r="BC20">
        <f t="shared" ref="BC20:BE20" si="19">SUM(BC7:BC16)</f>
        <v>3.2600016461427415</v>
      </c>
      <c r="BD20">
        <f t="shared" si="19"/>
        <v>3.1425765475243508</v>
      </c>
      <c r="BE20">
        <f t="shared" si="19"/>
        <v>2.6940465722095803</v>
      </c>
      <c r="BG20">
        <f>IF(BG7&lt;0.000000000001,0.000000000001,BG7)</f>
        <v>5.2678486397449729E-2</v>
      </c>
      <c r="BH20">
        <f t="shared" ref="BH20:BJ20" si="20">IF(BH7&lt;0.000000000001,0.000000000001,BH7)</f>
        <v>3.7750116314097262E-2</v>
      </c>
      <c r="BI20">
        <f t="shared" si="20"/>
        <v>4.6926948786656382E-2</v>
      </c>
      <c r="BJ20">
        <f t="shared" si="20"/>
        <v>3.5941134731424976E-2</v>
      </c>
      <c r="EN20">
        <f>Sheet86!GJ20</f>
        <v>0.4329675258345827</v>
      </c>
      <c r="EO20">
        <f>Sheet86!GK20</f>
        <v>0.84820581081578772</v>
      </c>
      <c r="EP20">
        <f>Sheet86!GL20</f>
        <v>0.37349834703414331</v>
      </c>
      <c r="EQ20">
        <f>Sheet86!GM20</f>
        <v>0.35565565984388031</v>
      </c>
      <c r="ER20">
        <f>Sheet86!GN20</f>
        <v>0.49845251042730676</v>
      </c>
      <c r="ES20">
        <f>Sheet86!GO20</f>
        <v>0.46182346245463396</v>
      </c>
      <c r="ET20">
        <f>Sheet86!GP20</f>
        <v>1.2762837764955517E-3</v>
      </c>
      <c r="EU20">
        <f>Sheet86!GQ20</f>
        <v>0.53917930775251077</v>
      </c>
      <c r="EV20">
        <f>Sheet86!GR20</f>
        <v>0.53500995390814654</v>
      </c>
      <c r="EW20">
        <f>Sheet86!GS20</f>
        <v>0.15152165571939621</v>
      </c>
      <c r="EZ20">
        <v>-0.15610284592410242</v>
      </c>
      <c r="FA20">
        <v>3.5389765585205249E-2</v>
      </c>
      <c r="FB20">
        <v>-0.1369256483557057</v>
      </c>
      <c r="FC20">
        <v>0.19734297942285509</v>
      </c>
      <c r="FD20">
        <v>-5.7661736769284593E-2</v>
      </c>
      <c r="FE20">
        <v>5.3218417131116531E-2</v>
      </c>
      <c r="FF20">
        <v>4.011782639288413E-2</v>
      </c>
      <c r="FG20">
        <v>-8.1011835255966669E-2</v>
      </c>
      <c r="FH20">
        <v>7.8874137750817502E-2</v>
      </c>
      <c r="FI20">
        <v>2.675894002218094E-2</v>
      </c>
      <c r="FL20">
        <f>Sheet86!FX20</f>
        <v>-2.9660695122380433E-2</v>
      </c>
      <c r="FM20">
        <f>Sheet86!FY20</f>
        <v>6.7238537566191806E-3</v>
      </c>
      <c r="FN20">
        <f>Sheet86!FZ20</f>
        <v>-2.6018217558971362E-2</v>
      </c>
      <c r="FO20">
        <f>Sheet86!GA20</f>
        <v>3.7502070281058536E-2</v>
      </c>
      <c r="FP20">
        <f>Sheet86!GB20</f>
        <v>-1.0956714177819593E-2</v>
      </c>
      <c r="FQ20">
        <f>Sheet86!GC20</f>
        <v>1.0111411930347317E-2</v>
      </c>
      <c r="FR20">
        <f>Sheet86!GD20</f>
        <v>7.622247651042139E-3</v>
      </c>
      <c r="FS20">
        <f>Sheet86!GE20</f>
        <v>-1.5394472916089348E-2</v>
      </c>
      <c r="FT20">
        <f>Sheet86!GF20</f>
        <v>1.4986518130816161E-2</v>
      </c>
      <c r="FU20">
        <f>Sheet86!GG20</f>
        <v>5.0839980253774061E-3</v>
      </c>
      <c r="FX20">
        <f t="shared" si="17"/>
        <v>-4.2304910202552629E-2</v>
      </c>
      <c r="FY20">
        <f t="shared" si="14"/>
        <v>9.5904449394777873E-3</v>
      </c>
      <c r="FZ20">
        <f t="shared" si="14"/>
        <v>-3.7108960638644793E-2</v>
      </c>
      <c r="GA20">
        <f t="shared" si="14"/>
        <v>5.3486161195238191E-2</v>
      </c>
      <c r="GB20">
        <f t="shared" si="14"/>
        <v>-1.5627216436966091E-2</v>
      </c>
      <c r="GC20">
        <f t="shared" si="14"/>
        <v>1.4422112450424239E-2</v>
      </c>
      <c r="GD20">
        <f t="shared" si="14"/>
        <v>1.0871805525226336E-2</v>
      </c>
      <c r="GE20">
        <f t="shared" si="14"/>
        <v>-2.195620915007708E-2</v>
      </c>
      <c r="GF20">
        <f t="shared" si="14"/>
        <v>2.1375280092816293E-2</v>
      </c>
      <c r="GG20">
        <f t="shared" si="14"/>
        <v>7.2514922250577589E-3</v>
      </c>
      <c r="GJ20">
        <f t="shared" si="18"/>
        <v>0.43300983074478527</v>
      </c>
      <c r="GK20">
        <f t="shared" si="15"/>
        <v>0.8481962203708483</v>
      </c>
      <c r="GL20">
        <f t="shared" si="15"/>
        <v>0.37353545599478194</v>
      </c>
      <c r="GM20">
        <f t="shared" si="15"/>
        <v>0.3556021736826851</v>
      </c>
      <c r="GN20">
        <f t="shared" si="15"/>
        <v>0.4984681376437437</v>
      </c>
      <c r="GO20">
        <f t="shared" si="15"/>
        <v>0.46180904034218351</v>
      </c>
      <c r="GP20">
        <f t="shared" si="15"/>
        <v>1.2654119709703253E-3</v>
      </c>
      <c r="GQ20">
        <f t="shared" si="15"/>
        <v>0.5392012639616609</v>
      </c>
      <c r="GR20">
        <f t="shared" si="15"/>
        <v>0.53498857862805371</v>
      </c>
      <c r="GS20">
        <f t="shared" si="15"/>
        <v>0.15151440422717116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5.6028977834923367E-2</v>
      </c>
      <c r="BH21">
        <f t="shared" si="21"/>
        <v>9.1766740907685801E-2</v>
      </c>
      <c r="BI21">
        <f t="shared" si="21"/>
        <v>2.966905572680251E-2</v>
      </c>
      <c r="BJ21">
        <f t="shared" si="21"/>
        <v>5.2383927719693725E-2</v>
      </c>
      <c r="BL21">
        <v>1.0000000000000001E-5</v>
      </c>
      <c r="BS21">
        <f>SUM(BM23:BV32)</f>
        <v>1.8443547061230747E-4</v>
      </c>
      <c r="EN21">
        <f>Sheet86!GJ21</f>
        <v>0.51081826056716173</v>
      </c>
      <c r="EO21">
        <f>Sheet86!GK21</f>
        <v>0.57081188205506794</v>
      </c>
      <c r="EP21">
        <f>Sheet86!GL21</f>
        <v>0.79187856957662139</v>
      </c>
      <c r="EQ21">
        <f>Sheet86!GM21</f>
        <v>0.81187157146876976</v>
      </c>
      <c r="ER21">
        <f>Sheet86!GN21</f>
        <v>0.45700994930260663</v>
      </c>
      <c r="ES21">
        <f>Sheet86!GO21</f>
        <v>0.9580007134379418</v>
      </c>
      <c r="ET21">
        <f>Sheet86!GP21</f>
        <v>5.8328553702249403E-2</v>
      </c>
      <c r="EU21">
        <f>Sheet86!GQ21</f>
        <v>0.7788118528397906</v>
      </c>
      <c r="EV21">
        <f>Sheet86!GR21</f>
        <v>0.88717682298111145</v>
      </c>
      <c r="EW21">
        <f>Sheet86!GS21</f>
        <v>0.53434923046048333</v>
      </c>
      <c r="EZ21">
        <v>-0.15529883549096574</v>
      </c>
      <c r="FA21">
        <v>2.1595432030531721E-2</v>
      </c>
      <c r="FB21">
        <v>-7.4636290212290179E-2</v>
      </c>
      <c r="FC21">
        <v>9.6409511765587041E-2</v>
      </c>
      <c r="FD21">
        <v>1.8969823822131159E-3</v>
      </c>
      <c r="FE21">
        <v>2.5950724895575501E-2</v>
      </c>
      <c r="FF21">
        <v>1.7084247098778305E-2</v>
      </c>
      <c r="FG21">
        <v>1.5376094741455962E-2</v>
      </c>
      <c r="FH21">
        <v>3.9204006980054842E-2</v>
      </c>
      <c r="FI21">
        <v>1.2418125809059426E-2</v>
      </c>
      <c r="FL21">
        <f>Sheet86!FX21</f>
        <v>-2.9507372379876846E-2</v>
      </c>
      <c r="FM21">
        <f>Sheet86!FY21</f>
        <v>4.1030090428798068E-3</v>
      </c>
      <c r="FN21">
        <f>Sheet86!FZ21</f>
        <v>-1.4182318054679406E-2</v>
      </c>
      <c r="FO21">
        <f>Sheet86!GA21</f>
        <v>1.8321239768515081E-2</v>
      </c>
      <c r="FP21">
        <f>Sheet86!GB21</f>
        <v>3.6002711630430577E-4</v>
      </c>
      <c r="FQ21">
        <f>Sheet86!GC21</f>
        <v>4.93058401044018E-3</v>
      </c>
      <c r="FR21">
        <f>Sheet86!GD21</f>
        <v>3.2459337669378018E-3</v>
      </c>
      <c r="FS21">
        <f>Sheet86!GE21</f>
        <v>2.9205837594639362E-3</v>
      </c>
      <c r="FT21">
        <f>Sheet86!GF21</f>
        <v>7.4489707556203225E-3</v>
      </c>
      <c r="FU21">
        <f>Sheet86!GG21</f>
        <v>2.3593422143948243E-3</v>
      </c>
      <c r="FX21">
        <f t="shared" si="17"/>
        <v>-4.208651869098573E-2</v>
      </c>
      <c r="FY21">
        <f t="shared" si="14"/>
        <v>5.852251341644998E-3</v>
      </c>
      <c r="FZ21">
        <f t="shared" si="14"/>
        <v>-2.0227715270440483E-2</v>
      </c>
      <c r="GA21">
        <f t="shared" si="14"/>
        <v>2.6130066968222274E-2</v>
      </c>
      <c r="GB21">
        <f t="shared" si="14"/>
        <v>5.1372264289518672E-4</v>
      </c>
      <c r="GC21">
        <f t="shared" si="14"/>
        <v>7.0325980989537117E-3</v>
      </c>
      <c r="GD21">
        <f t="shared" si="14"/>
        <v>4.6297651001218519E-3</v>
      </c>
      <c r="GE21">
        <f t="shared" si="14"/>
        <v>4.1661348576631386E-3</v>
      </c>
      <c r="GF21">
        <f t="shared" si="14"/>
        <v>1.0624474378063773E-2</v>
      </c>
      <c r="GG21">
        <f t="shared" si="14"/>
        <v>3.3652205738612844E-3</v>
      </c>
      <c r="GJ21">
        <f t="shared" si="18"/>
        <v>0.51086034708585271</v>
      </c>
      <c r="GK21">
        <f t="shared" si="15"/>
        <v>0.5708060298037263</v>
      </c>
      <c r="GL21">
        <f t="shared" si="15"/>
        <v>0.79189879729189183</v>
      </c>
      <c r="GM21">
        <f t="shared" si="15"/>
        <v>0.81184544140180148</v>
      </c>
      <c r="GN21">
        <f t="shared" si="15"/>
        <v>0.45700943557996376</v>
      </c>
      <c r="GO21">
        <f t="shared" si="15"/>
        <v>0.95799368083984282</v>
      </c>
      <c r="GP21">
        <f t="shared" si="15"/>
        <v>5.8323923937149282E-2</v>
      </c>
      <c r="GQ21">
        <f t="shared" si="15"/>
        <v>0.77880768670493294</v>
      </c>
      <c r="GR21">
        <f t="shared" si="15"/>
        <v>0.88716619850673339</v>
      </c>
      <c r="GS21">
        <f t="shared" si="15"/>
        <v>0.53434586523990946</v>
      </c>
    </row>
    <row r="22" spans="1:201">
      <c r="A22">
        <v>21</v>
      </c>
      <c r="BG22">
        <f t="shared" si="21"/>
        <v>7.0015437919631621E-2</v>
      </c>
      <c r="BH22">
        <f t="shared" si="21"/>
        <v>0.12432138579656146</v>
      </c>
      <c r="BI22">
        <f t="shared" si="21"/>
        <v>5.0526059316329516E-2</v>
      </c>
      <c r="BJ22">
        <f t="shared" si="21"/>
        <v>9.3797920971315007E-2</v>
      </c>
      <c r="EN22">
        <f>Sheet86!GJ22</f>
        <v>0.75290394297927654</v>
      </c>
      <c r="EO22">
        <f>Sheet86!GK22</f>
        <v>3.8563836355909674E-2</v>
      </c>
      <c r="EP22">
        <f>Sheet86!GL22</f>
        <v>0.49287096342189235</v>
      </c>
      <c r="EQ22">
        <f>Sheet86!GM22</f>
        <v>0.65062601323280611</v>
      </c>
      <c r="ER22">
        <f>Sheet86!GN22</f>
        <v>0.32800563442356473</v>
      </c>
      <c r="ES22">
        <f>Sheet86!GO22</f>
        <v>0.35280456335835558</v>
      </c>
      <c r="ET22">
        <f>Sheet86!GP22</f>
        <v>0.63209175546299357</v>
      </c>
      <c r="EU22">
        <f>Sheet86!GQ22</f>
        <v>0.20363074067032672</v>
      </c>
      <c r="EV22">
        <f>Sheet86!GR22</f>
        <v>0.54461317337425186</v>
      </c>
      <c r="EW22">
        <f>Sheet86!GS22</f>
        <v>0.23510279001585904</v>
      </c>
      <c r="EZ22">
        <v>-1.5285843908308457E-2</v>
      </c>
      <c r="FA22">
        <v>2.0953950260063268E-2</v>
      </c>
      <c r="FB22">
        <v>-7.9417060712380347E-2</v>
      </c>
      <c r="FC22">
        <v>0.15158399995740499</v>
      </c>
      <c r="FD22">
        <v>-7.4033985649933659E-2</v>
      </c>
      <c r="FE22">
        <v>4.1190175308436994E-2</v>
      </c>
      <c r="FF22">
        <v>3.529091721979119E-2</v>
      </c>
      <c r="FG22">
        <v>-0.16186260157978635</v>
      </c>
      <c r="FH22">
        <v>6.0264475648611336E-2</v>
      </c>
      <c r="FI22">
        <v>2.1315973456101055E-2</v>
      </c>
      <c r="FL22">
        <f>Sheet86!FX22</f>
        <v>-2.9051575436091471E-3</v>
      </c>
      <c r="FM22">
        <f>Sheet86!FY22</f>
        <v>3.9811334779603974E-3</v>
      </c>
      <c r="FN22">
        <f>Sheet86!FZ22</f>
        <v>-1.5090625949352642E-2</v>
      </c>
      <c r="FO22">
        <f>Sheet86!GA22</f>
        <v>2.8806190883268211E-2</v>
      </c>
      <c r="FP22">
        <f>Sheet86!GB22</f>
        <v>-1.4067334277483913E-2</v>
      </c>
      <c r="FQ22">
        <f>Sheet86!GC22</f>
        <v>7.8260876823026335E-3</v>
      </c>
      <c r="FR22">
        <f>Sheet86!GD22</f>
        <v>6.7051749835994948E-3</v>
      </c>
      <c r="FS22">
        <f>Sheet86!GE22</f>
        <v>-3.0755953775692443E-2</v>
      </c>
      <c r="FT22">
        <f>Sheet86!GF22</f>
        <v>1.1450595061946614E-2</v>
      </c>
      <c r="FU22">
        <f>Sheet86!GG22</f>
        <v>4.0498894570607982E-3</v>
      </c>
      <c r="FX22">
        <f t="shared" si="17"/>
        <v>-4.1432261800790774E-3</v>
      </c>
      <c r="FY22">
        <f t="shared" si="14"/>
        <v>5.678415156170684E-3</v>
      </c>
      <c r="FZ22">
        <f t="shared" si="14"/>
        <v>-2.1523269425655411E-2</v>
      </c>
      <c r="GA22">
        <f t="shared" si="14"/>
        <v>4.1083971790681885E-2</v>
      </c>
      <c r="GB22">
        <f t="shared" si="14"/>
        <v>-2.0063999414728886E-2</v>
      </c>
      <c r="GC22">
        <f t="shared" si="14"/>
        <v>1.116249644491607E-2</v>
      </c>
      <c r="GD22">
        <f t="shared" si="14"/>
        <v>9.563749207218664E-3</v>
      </c>
      <c r="GE22">
        <f t="shared" si="14"/>
        <v>-4.3866618556101827E-2</v>
      </c>
      <c r="GF22">
        <f t="shared" si="14"/>
        <v>1.6331983120613083E-2</v>
      </c>
      <c r="GG22">
        <f t="shared" si="14"/>
        <v>5.776497856964824E-3</v>
      </c>
      <c r="GJ22">
        <f t="shared" si="18"/>
        <v>0.75290808620545657</v>
      </c>
      <c r="GK22">
        <f t="shared" si="15"/>
        <v>3.8558157940753505E-2</v>
      </c>
      <c r="GL22">
        <f t="shared" si="15"/>
        <v>0.49289248669131802</v>
      </c>
      <c r="GM22">
        <f t="shared" si="15"/>
        <v>0.65058492926101541</v>
      </c>
      <c r="GN22">
        <f t="shared" si="15"/>
        <v>0.32802569842297946</v>
      </c>
      <c r="GO22">
        <f t="shared" si="15"/>
        <v>0.35279340086191069</v>
      </c>
      <c r="GP22">
        <f t="shared" si="15"/>
        <v>0.63208219171378632</v>
      </c>
      <c r="GQ22">
        <f t="shared" si="15"/>
        <v>0.20367460728888281</v>
      </c>
      <c r="GR22">
        <f t="shared" si="15"/>
        <v>0.54459684139113129</v>
      </c>
      <c r="GS22">
        <f t="shared" si="15"/>
        <v>0.23509701351800208</v>
      </c>
    </row>
    <row r="23" spans="1:201">
      <c r="A23">
        <v>22</v>
      </c>
      <c r="B23">
        <f t="array" ref="B23:K32">TRANSPOSE(EN16:EW25)</f>
        <v>0.62665913098848525</v>
      </c>
      <c r="C23">
        <v>0.14076209988945237</v>
      </c>
      <c r="D23">
        <v>0.45597097285353716</v>
      </c>
      <c r="E23">
        <v>0.15778514275855074</v>
      </c>
      <c r="F23">
        <v>0.4329675258345827</v>
      </c>
      <c r="G23">
        <v>0.51081826056716173</v>
      </c>
      <c r="H23">
        <v>0.75290394297927654</v>
      </c>
      <c r="I23">
        <v>0.95240013336146201</v>
      </c>
      <c r="J23">
        <v>0.38211867591063448</v>
      </c>
      <c r="K23">
        <v>0.39065579374129189</v>
      </c>
      <c r="M23">
        <f t="array" ref="M23:M32">TRANSPOSE(EN12:EW12)</f>
        <v>0.11590477926083909</v>
      </c>
      <c r="S23">
        <f>EN16</f>
        <v>0.62665913098848525</v>
      </c>
      <c r="T23">
        <f t="shared" ref="T23:AB32" si="22">EO16</f>
        <v>0.2425505096932595</v>
      </c>
      <c r="U23">
        <f t="shared" si="22"/>
        <v>5.5850174310710148E-2</v>
      </c>
      <c r="V23">
        <f t="shared" si="22"/>
        <v>0.99157923111837798</v>
      </c>
      <c r="W23">
        <f t="shared" si="22"/>
        <v>0.63006119807118011</v>
      </c>
      <c r="X23">
        <f t="shared" si="22"/>
        <v>0.9445733958415562</v>
      </c>
      <c r="Y23">
        <f t="shared" si="22"/>
        <v>0.23696170194074515</v>
      </c>
      <c r="Z23">
        <f t="shared" si="22"/>
        <v>0.67322530897379085</v>
      </c>
      <c r="AA23">
        <f t="shared" si="22"/>
        <v>0.96734153593278527</v>
      </c>
      <c r="AB23">
        <f t="shared" si="22"/>
        <v>0.99764478229344999</v>
      </c>
      <c r="BG23">
        <f t="shared" si="21"/>
        <v>0.31435685106279698</v>
      </c>
      <c r="BH23">
        <f t="shared" si="21"/>
        <v>0.30674831136456865</v>
      </c>
      <c r="BI23">
        <f t="shared" si="21"/>
        <v>0.31821022809699795</v>
      </c>
      <c r="BJ23">
        <f t="shared" si="21"/>
        <v>0.37118883181734624</v>
      </c>
      <c r="BM23">
        <f>0.5*$BL$21*B23*B23</f>
        <v>1.9635083322562178E-6</v>
      </c>
      <c r="BN23">
        <f t="shared" ref="BN23:BV32" si="23">0.5*$BL$21*C23*C23</f>
        <v>9.9069843826440848E-8</v>
      </c>
      <c r="BO23">
        <f t="shared" si="23"/>
        <v>1.0395476404250055E-6</v>
      </c>
      <c r="BP23">
        <f t="shared" si="23"/>
        <v>1.2448075637668119E-7</v>
      </c>
      <c r="BQ23">
        <f t="shared" si="23"/>
        <v>9.3730439213660032E-7</v>
      </c>
      <c r="BR23">
        <f t="shared" si="23"/>
        <v>1.3046764766443036E-6</v>
      </c>
      <c r="BS23">
        <f t="shared" si="23"/>
        <v>2.8343217367687089E-6</v>
      </c>
      <c r="BT23">
        <f t="shared" si="23"/>
        <v>4.5353300701346533E-6</v>
      </c>
      <c r="BU23">
        <f t="shared" si="23"/>
        <v>7.3007341239848254E-7</v>
      </c>
      <c r="BV23">
        <f t="shared" si="23"/>
        <v>7.6305974591819402E-7</v>
      </c>
      <c r="BY23">
        <f>$BG$7-$BL$7</f>
        <v>5.2678486397449729E-2</v>
      </c>
      <c r="BZ23">
        <f>$BG$8-$BL$8</f>
        <v>5.6028977834923367E-2</v>
      </c>
      <c r="CA23">
        <f>$BG$9-$BL$9</f>
        <v>7.0015437919631621E-2</v>
      </c>
      <c r="CB23">
        <f>$BG$10-$BL$10</f>
        <v>0.31435685106279698</v>
      </c>
      <c r="CC23">
        <f>$BG$11-$BL$11</f>
        <v>-0.94204950109836028</v>
      </c>
      <c r="CD23">
        <f>$BG$12-$BL$12</f>
        <v>6.4904030060645532E-2</v>
      </c>
      <c r="CE23">
        <f>$BG$13-$BL$13</f>
        <v>8.5311937809418592E-2</v>
      </c>
      <c r="CF23">
        <f>$BG$14-$BL$14</f>
        <v>0.10363386567533374</v>
      </c>
      <c r="CG23">
        <f>$BG$15-$BL$15</f>
        <v>0.13422507927640304</v>
      </c>
      <c r="CH23">
        <f>$BG$16-$BL$16</f>
        <v>6.0894835061757621E-2</v>
      </c>
      <c r="DT23">
        <f t="array" ref="DT23:EC26">TRANSPOSE(DT7:DW16)</f>
        <v>5.2678486397449729E-2</v>
      </c>
      <c r="DU23">
        <v>5.6028977834923367E-2</v>
      </c>
      <c r="DV23">
        <v>7.0015437919631621E-2</v>
      </c>
      <c r="DW23">
        <v>0.31435685106279698</v>
      </c>
      <c r="DX23">
        <v>-0.94204950109836028</v>
      </c>
      <c r="DY23">
        <v>6.4904030060645532E-2</v>
      </c>
      <c r="DZ23">
        <v>8.5311937809418592E-2</v>
      </c>
      <c r="EA23">
        <v>0.10363386567533374</v>
      </c>
      <c r="EB23">
        <v>0.13422507927640304</v>
      </c>
      <c r="EC23">
        <v>6.0894835061757621E-2</v>
      </c>
      <c r="EN23">
        <f>Sheet86!GJ23</f>
        <v>0.95240013336146201</v>
      </c>
      <c r="EO23">
        <f>Sheet86!GK23</f>
        <v>0.4443740437347618</v>
      </c>
      <c r="EP23">
        <f>Sheet86!GL23</f>
        <v>0.8680243374484804</v>
      </c>
      <c r="EQ23">
        <f>Sheet86!GM23</f>
        <v>0.79167314079569151</v>
      </c>
      <c r="ER23">
        <f>Sheet86!GN23</f>
        <v>0.5450036842282262</v>
      </c>
      <c r="ES23">
        <f>Sheet86!GO23</f>
        <v>0.86323028145769654</v>
      </c>
      <c r="ET23">
        <f>Sheet86!GP23</f>
        <v>0.73125659703397283</v>
      </c>
      <c r="EU23">
        <f>Sheet86!GQ23</f>
        <v>0.40126082905983806</v>
      </c>
      <c r="EV23">
        <f>Sheet86!GR23</f>
        <v>0.74437169436406925</v>
      </c>
      <c r="EW23">
        <f>Sheet86!GS23</f>
        <v>0.14490977379985157</v>
      </c>
      <c r="EZ23">
        <v>-0.1201343683085738</v>
      </c>
      <c r="FA23">
        <v>1.5669888271625267E-2</v>
      </c>
      <c r="FB23">
        <v>-1.4651458540405917E-2</v>
      </c>
      <c r="FC23">
        <v>6.7696948587815192E-2</v>
      </c>
      <c r="FD23">
        <v>-1.3820409949835081E-2</v>
      </c>
      <c r="FE23">
        <v>1.7642489273290249E-2</v>
      </c>
      <c r="FF23">
        <v>1.41548730392163E-2</v>
      </c>
      <c r="FG23">
        <v>-4.9143490856622968E-3</v>
      </c>
      <c r="FH23">
        <v>2.9126539084865771E-2</v>
      </c>
      <c r="FI23">
        <v>9.2298476276643452E-3</v>
      </c>
      <c r="FL23">
        <f>Sheet86!FX23</f>
        <v>-2.2825963116688244E-2</v>
      </c>
      <c r="FM23">
        <f>Sheet86!FY23</f>
        <v>2.9771974958368325E-3</v>
      </c>
      <c r="FN23">
        <f>Sheet86!FZ23</f>
        <v>-2.7847187132746254E-3</v>
      </c>
      <c r="FO23">
        <f>Sheet86!GA23</f>
        <v>1.2864807730786434E-2</v>
      </c>
      <c r="FP23">
        <f>Sheet86!GB23</f>
        <v>-2.6261945662503913E-3</v>
      </c>
      <c r="FQ23">
        <f>Sheet86!GC23</f>
        <v>3.3520483170734906E-3</v>
      </c>
      <c r="FR23">
        <f>Sheet86!GD23</f>
        <v>2.6893754746363926E-3</v>
      </c>
      <c r="FS23">
        <f>Sheet86!GE23</f>
        <v>-9.3436719608266982E-4</v>
      </c>
      <c r="FT23">
        <f>Sheet86!GF23</f>
        <v>5.5342109888347982E-3</v>
      </c>
      <c r="FU23">
        <f>Sheet86!GG23</f>
        <v>1.7536035851279832E-3</v>
      </c>
      <c r="FX23">
        <f t="shared" si="17"/>
        <v>-3.2556803635876798E-2</v>
      </c>
      <c r="FY23">
        <f t="shared" si="14"/>
        <v>4.246466573415676E-3</v>
      </c>
      <c r="FZ23">
        <f t="shared" si="14"/>
        <v>-3.9713926959877542E-3</v>
      </c>
      <c r="GA23">
        <f t="shared" si="14"/>
        <v>1.8348021816489309E-2</v>
      </c>
      <c r="GB23">
        <f t="shared" si="14"/>
        <v>-3.74561610460886E-3</v>
      </c>
      <c r="GC23">
        <f t="shared" si="14"/>
        <v>4.781092412695166E-3</v>
      </c>
      <c r="GD23">
        <f t="shared" si="14"/>
        <v>3.8359252310943837E-3</v>
      </c>
      <c r="GE23">
        <f t="shared" si="14"/>
        <v>-1.3323653850406325E-3</v>
      </c>
      <c r="GF23">
        <f t="shared" si="14"/>
        <v>7.8934437984378956E-3</v>
      </c>
      <c r="GG23">
        <f t="shared" si="14"/>
        <v>2.5012279893816191E-3</v>
      </c>
      <c r="GJ23">
        <f t="shared" si="18"/>
        <v>0.95243269016509791</v>
      </c>
      <c r="GK23">
        <f t="shared" si="15"/>
        <v>0.44436979726818837</v>
      </c>
      <c r="GL23">
        <f t="shared" si="15"/>
        <v>0.86802830884117643</v>
      </c>
      <c r="GM23">
        <f t="shared" si="15"/>
        <v>0.79165479277387507</v>
      </c>
      <c r="GN23">
        <f t="shared" si="15"/>
        <v>0.54500742984433082</v>
      </c>
      <c r="GO23">
        <f t="shared" si="15"/>
        <v>0.86322550036528389</v>
      </c>
      <c r="GP23">
        <f t="shared" si="15"/>
        <v>0.73125276110874171</v>
      </c>
      <c r="GQ23">
        <f t="shared" si="15"/>
        <v>0.40126216142522309</v>
      </c>
      <c r="GR23">
        <f t="shared" si="15"/>
        <v>0.74436380092027077</v>
      </c>
      <c r="GS23">
        <f t="shared" si="15"/>
        <v>0.14490727257186217</v>
      </c>
    </row>
    <row r="24" spans="1:201">
      <c r="A24">
        <v>23</v>
      </c>
      <c r="B24">
        <v>0.2425505096932595</v>
      </c>
      <c r="C24">
        <v>0.91179781239553581</v>
      </c>
      <c r="D24">
        <v>0.61870613340287106</v>
      </c>
      <c r="E24">
        <v>0.12337291730102495</v>
      </c>
      <c r="F24">
        <v>0.84820581081578772</v>
      </c>
      <c r="G24">
        <v>0.57081188205506794</v>
      </c>
      <c r="H24">
        <v>3.8563836355909674E-2</v>
      </c>
      <c r="I24">
        <v>0.4443740437347618</v>
      </c>
      <c r="J24">
        <v>0.88513043611654585</v>
      </c>
      <c r="K24">
        <v>0.23382889750193117</v>
      </c>
      <c r="M24">
        <v>9.4047643047937626E-2</v>
      </c>
      <c r="S24">
        <f t="shared" ref="S24:S32" si="24">EN17</f>
        <v>0.14076209988945237</v>
      </c>
      <c r="T24">
        <f t="shared" si="22"/>
        <v>0.91179781239553581</v>
      </c>
      <c r="U24">
        <f t="shared" si="22"/>
        <v>0.55251241853440514</v>
      </c>
      <c r="V24">
        <f t="shared" si="22"/>
        <v>0.9669952119634373</v>
      </c>
      <c r="W24">
        <f t="shared" si="22"/>
        <v>0.2903608281595989</v>
      </c>
      <c r="X24">
        <f t="shared" si="22"/>
        <v>0.50658728309611112</v>
      </c>
      <c r="Y24">
        <f t="shared" si="22"/>
        <v>0.55626283110303198</v>
      </c>
      <c r="Z24">
        <f t="shared" si="22"/>
        <v>0.21116929032904275</v>
      </c>
      <c r="AA24">
        <f t="shared" si="22"/>
        <v>0.26761623574369986</v>
      </c>
      <c r="AB24">
        <f t="shared" si="22"/>
        <v>0.58920911823926791</v>
      </c>
      <c r="BG24">
        <f t="shared" si="21"/>
        <v>5.7950498901639676E-2</v>
      </c>
      <c r="BH24">
        <f t="shared" si="21"/>
        <v>3.2348169782717671E-2</v>
      </c>
      <c r="BI24">
        <f t="shared" si="21"/>
        <v>5.4023327653778763E-2</v>
      </c>
      <c r="BJ24">
        <f t="shared" si="21"/>
        <v>3.1212620812073329E-2</v>
      </c>
      <c r="BM24">
        <f t="shared" ref="BM24:BM32" si="25">0.5*$BL$21*B24*B24</f>
        <v>2.9415374876229991E-7</v>
      </c>
      <c r="BN24">
        <f t="shared" si="23"/>
        <v>4.1568762534464237E-6</v>
      </c>
      <c r="BO24">
        <f t="shared" si="23"/>
        <v>1.9139863975516568E-6</v>
      </c>
      <c r="BP24">
        <f t="shared" si="23"/>
        <v>7.6104383616827727E-8</v>
      </c>
      <c r="BQ24">
        <f t="shared" si="23"/>
        <v>3.5972654875083393E-6</v>
      </c>
      <c r="BR24">
        <f t="shared" si="23"/>
        <v>1.629131023476244E-6</v>
      </c>
      <c r="BS24">
        <f t="shared" si="23"/>
        <v>7.4358473724269034E-9</v>
      </c>
      <c r="BT24">
        <f t="shared" si="23"/>
        <v>9.8734145372592013E-7</v>
      </c>
      <c r="BU24">
        <f t="shared" si="23"/>
        <v>3.9172794446993334E-6</v>
      </c>
      <c r="BV24">
        <f t="shared" si="23"/>
        <v>2.7337976653484321E-7</v>
      </c>
      <c r="BY24">
        <f>$BH$7-$BM$7</f>
        <v>-0.9622498836859027</v>
      </c>
      <c r="BZ24">
        <f>$BH$8-$BM$8</f>
        <v>9.1766740907685801E-2</v>
      </c>
      <c r="CA24">
        <f>$BH$9-$BM$9</f>
        <v>0.12432138579656146</v>
      </c>
      <c r="CB24">
        <f>$BH$10-$BM$10</f>
        <v>0.30674831136456865</v>
      </c>
      <c r="CC24">
        <f>$BH$11-$BM$11</f>
        <v>3.2348169782717671E-2</v>
      </c>
      <c r="CD24">
        <f>$BH$12-$BM$12</f>
        <v>7.7648315107936641E-2</v>
      </c>
      <c r="CE24">
        <f>$BH$13-$BM$13</f>
        <v>6.6235346642029194E-2</v>
      </c>
      <c r="CF24">
        <f>$BH$14-$BM$14</f>
        <v>7.782983396994704E-2</v>
      </c>
      <c r="CG24">
        <f>$BH$15-$BM$15</f>
        <v>0.14440039616500044</v>
      </c>
      <c r="CH24">
        <f>$BH$16-$BM$16</f>
        <v>4.0951383949455952E-2</v>
      </c>
      <c r="DT24">
        <v>-0.9622498836859027</v>
      </c>
      <c r="DU24">
        <v>9.1766740907685801E-2</v>
      </c>
      <c r="DV24">
        <v>0.12432138579656146</v>
      </c>
      <c r="DW24">
        <v>0.30674831136456865</v>
      </c>
      <c r="DX24">
        <v>3.2348169782717671E-2</v>
      </c>
      <c r="DY24">
        <v>7.7648315107936641E-2</v>
      </c>
      <c r="DZ24">
        <v>6.6235346642029194E-2</v>
      </c>
      <c r="EA24">
        <v>7.782983396994704E-2</v>
      </c>
      <c r="EB24">
        <v>0.14440039616500044</v>
      </c>
      <c r="EC24">
        <v>4.0951383949455952E-2</v>
      </c>
      <c r="EN24">
        <f>Sheet86!GJ24</f>
        <v>0.38211867591063448</v>
      </c>
      <c r="EO24">
        <f>Sheet86!GK24</f>
        <v>0.88513043611654585</v>
      </c>
      <c r="EP24">
        <f>Sheet86!GL24</f>
        <v>0.72241954790817531</v>
      </c>
      <c r="EQ24">
        <f>Sheet86!GM24</f>
        <v>0.8087260311599499</v>
      </c>
      <c r="ER24">
        <f>Sheet86!GN24</f>
        <v>0.38565369479202638</v>
      </c>
      <c r="ES24">
        <f>Sheet86!GO24</f>
        <v>0.13911767754345797</v>
      </c>
      <c r="ET24">
        <f>Sheet86!GP24</f>
        <v>0.2070084983026039</v>
      </c>
      <c r="EU24">
        <f>Sheet86!GQ24</f>
        <v>0.27404417028120193</v>
      </c>
      <c r="EV24">
        <f>Sheet86!GR24</f>
        <v>0.12070834252235781</v>
      </c>
      <c r="EW24">
        <f>Sheet86!GS24</f>
        <v>0.24022882964075787</v>
      </c>
      <c r="EZ24">
        <v>-0.14987697784546367</v>
      </c>
      <c r="FA24">
        <v>3.7767477162540121E-2</v>
      </c>
      <c r="FB24">
        <v>-0.12762247367821208</v>
      </c>
      <c r="FC24">
        <v>0.19341650316141315</v>
      </c>
      <c r="FD24">
        <v>-0.17933856759996966</v>
      </c>
      <c r="FE24">
        <v>4.8895975107871185E-2</v>
      </c>
      <c r="FF24">
        <v>3.8866735106134788E-2</v>
      </c>
      <c r="FG24">
        <v>3.15016542153915E-2</v>
      </c>
      <c r="FH24">
        <v>7.7741417616990577E-2</v>
      </c>
      <c r="FI24">
        <v>2.8648256753304152E-2</v>
      </c>
      <c r="FL24">
        <f>Sheet86!FX24</f>
        <v>-2.8477791919899506E-2</v>
      </c>
      <c r="FM24">
        <f>Sheet86!FY24</f>
        <v>7.1756119237233948E-3</v>
      </c>
      <c r="FN24">
        <f>Sheet86!FZ24</f>
        <v>-2.4250610249062558E-2</v>
      </c>
      <c r="FO24">
        <f>Sheet86!GA24</f>
        <v>3.6755769172625838E-2</v>
      </c>
      <c r="FP24">
        <f>Sheet86!GB24</f>
        <v>-3.407534026863851E-2</v>
      </c>
      <c r="FQ24">
        <f>Sheet86!GC24</f>
        <v>9.2901460117517792E-3</v>
      </c>
      <c r="FR24">
        <f>Sheet86!GD24</f>
        <v>7.3845413265307283E-3</v>
      </c>
      <c r="FS24">
        <f>Sheet86!GE24</f>
        <v>5.9834312485049935E-3</v>
      </c>
      <c r="FT24">
        <f>Sheet86!GF24</f>
        <v>1.4771282303715381E-2</v>
      </c>
      <c r="FU24">
        <f>Sheet86!GG24</f>
        <v>5.44296045074845E-3</v>
      </c>
      <c r="FX24">
        <f t="shared" si="17"/>
        <v>-4.0617710512455919E-2</v>
      </c>
      <c r="FY24">
        <f t="shared" si="14"/>
        <v>1.0234798447605067E-2</v>
      </c>
      <c r="FZ24">
        <f t="shared" si="14"/>
        <v>-3.4587796591977506E-2</v>
      </c>
      <c r="GA24">
        <f t="shared" si="14"/>
        <v>5.2421842571504562E-2</v>
      </c>
      <c r="GB24">
        <f t="shared" si="14"/>
        <v>-4.8601663001771621E-2</v>
      </c>
      <c r="GC24">
        <f t="shared" si="14"/>
        <v>1.3250728921363718E-2</v>
      </c>
      <c r="GD24">
        <f t="shared" si="14"/>
        <v>1.0532760704491134E-2</v>
      </c>
      <c r="GE24">
        <f t="shared" si="14"/>
        <v>8.5352535451936433E-3</v>
      </c>
      <c r="GF24">
        <f t="shared" si="14"/>
        <v>2.10682958350429E-2</v>
      </c>
      <c r="GG24">
        <f t="shared" si="14"/>
        <v>7.76349008100402E-3</v>
      </c>
      <c r="GJ24">
        <f t="shared" si="18"/>
        <v>0.38215929362114692</v>
      </c>
      <c r="GK24">
        <f t="shared" si="15"/>
        <v>0.88512020131809821</v>
      </c>
      <c r="GL24">
        <f t="shared" si="15"/>
        <v>0.72245413570476724</v>
      </c>
      <c r="GM24">
        <f t="shared" si="15"/>
        <v>0.80867360931737842</v>
      </c>
      <c r="GN24">
        <f t="shared" si="15"/>
        <v>0.38570229645502813</v>
      </c>
      <c r="GO24">
        <f t="shared" si="15"/>
        <v>0.13910442681453661</v>
      </c>
      <c r="GP24">
        <f t="shared" si="15"/>
        <v>0.20699796554189942</v>
      </c>
      <c r="GQ24">
        <f t="shared" si="15"/>
        <v>0.27403563502765671</v>
      </c>
      <c r="GR24">
        <f t="shared" si="15"/>
        <v>0.12068727422652277</v>
      </c>
      <c r="GS24">
        <f t="shared" si="15"/>
        <v>0.24022106615067687</v>
      </c>
    </row>
    <row r="25" spans="1:201">
      <c r="A25">
        <v>24</v>
      </c>
      <c r="B25">
        <v>5.5850174310710148E-2</v>
      </c>
      <c r="C25">
        <v>0.55251241853440514</v>
      </c>
      <c r="D25">
        <v>2.7721152916660007E-2</v>
      </c>
      <c r="E25">
        <v>1.0894839139606878E-2</v>
      </c>
      <c r="F25">
        <v>0.37349834703414331</v>
      </c>
      <c r="G25">
        <v>0.79187856957662139</v>
      </c>
      <c r="H25">
        <v>0.49287096342189235</v>
      </c>
      <c r="I25">
        <v>0.8680243374484804</v>
      </c>
      <c r="J25">
        <v>0.72241954790817531</v>
      </c>
      <c r="K25">
        <v>0.66430018819310444</v>
      </c>
      <c r="M25">
        <v>0.91372698984145984</v>
      </c>
      <c r="S25">
        <f t="shared" si="24"/>
        <v>0.45597097285353716</v>
      </c>
      <c r="T25">
        <f t="shared" si="22"/>
        <v>0.61870613340287106</v>
      </c>
      <c r="U25">
        <f t="shared" si="22"/>
        <v>2.7721152916660007E-2</v>
      </c>
      <c r="V25">
        <f t="shared" si="22"/>
        <v>0.88273226181778786</v>
      </c>
      <c r="W25">
        <f t="shared" si="22"/>
        <v>0.77750063748613374</v>
      </c>
      <c r="X25">
        <f t="shared" si="22"/>
        <v>0.45422021677569391</v>
      </c>
      <c r="Y25">
        <f t="shared" si="22"/>
        <v>0.99208282392287239</v>
      </c>
      <c r="Z25">
        <f t="shared" si="22"/>
        <v>0.69476176320550442</v>
      </c>
      <c r="AA25">
        <f t="shared" si="22"/>
        <v>0.89232771036801151</v>
      </c>
      <c r="AB25">
        <f t="shared" si="22"/>
        <v>0.72169251851214788</v>
      </c>
      <c r="BG25">
        <f t="shared" si="21"/>
        <v>6.4904030060645532E-2</v>
      </c>
      <c r="BH25">
        <f t="shared" si="21"/>
        <v>7.7648315107936641E-2</v>
      </c>
      <c r="BI25">
        <f t="shared" si="21"/>
        <v>9.2636210503042313E-2</v>
      </c>
      <c r="BJ25">
        <f t="shared" si="21"/>
        <v>0.10834897682810314</v>
      </c>
      <c r="BM25">
        <f t="shared" si="25"/>
        <v>1.559620985268354E-8</v>
      </c>
      <c r="BN25">
        <f t="shared" si="23"/>
        <v>1.5263498631736886E-6</v>
      </c>
      <c r="BO25">
        <f t="shared" si="23"/>
        <v>3.8423115951442379E-9</v>
      </c>
      <c r="BP25">
        <f t="shared" si="23"/>
        <v>5.9348759938954975E-10</v>
      </c>
      <c r="BQ25">
        <f t="shared" si="23"/>
        <v>6.9750507618618672E-7</v>
      </c>
      <c r="BR25">
        <f t="shared" si="23"/>
        <v>3.1353583447735801E-6</v>
      </c>
      <c r="BS25">
        <f t="shared" si="23"/>
        <v>1.2146089329221218E-6</v>
      </c>
      <c r="BT25">
        <f t="shared" si="23"/>
        <v>3.7673312520143667E-6</v>
      </c>
      <c r="BU25">
        <f t="shared" si="23"/>
        <v>2.6094500159992624E-6</v>
      </c>
      <c r="BV25">
        <f t="shared" si="23"/>
        <v>2.20647370016697E-6</v>
      </c>
      <c r="BY25">
        <f>$BI$7-$BN$7</f>
        <v>4.6926948786656382E-2</v>
      </c>
      <c r="BZ25">
        <f>$BI$8-$BN$8</f>
        <v>2.966905572680251E-2</v>
      </c>
      <c r="CA25">
        <f>$BI$9-$BN$9</f>
        <v>5.0526059316329516E-2</v>
      </c>
      <c r="CB25">
        <f>$BI$10-$BN$10</f>
        <v>0.31821022809699795</v>
      </c>
      <c r="CC25">
        <f>$BI$11-$BN$11</f>
        <v>5.4023327653778763E-2</v>
      </c>
      <c r="CD25">
        <f>$BI$12-$BN$12</f>
        <v>9.2636210503042313E-2</v>
      </c>
      <c r="CE25">
        <f>$BI$13-$BN$13</f>
        <v>9.2923118791449613E-2</v>
      </c>
      <c r="CF25">
        <f>$BI$14-$BN$14</f>
        <v>-0.86020280191723519</v>
      </c>
      <c r="CG25">
        <f>$BI$15-$BN$15</f>
        <v>0.13331170426322966</v>
      </c>
      <c r="CH25">
        <f>$BI$16-$BN$16</f>
        <v>4.197614877894857E-2</v>
      </c>
      <c r="DT25">
        <v>4.6926948786656382E-2</v>
      </c>
      <c r="DU25">
        <v>2.966905572680251E-2</v>
      </c>
      <c r="DV25">
        <v>5.0526059316329516E-2</v>
      </c>
      <c r="DW25">
        <v>0.31821022809699795</v>
      </c>
      <c r="DX25">
        <v>5.4023327653778763E-2</v>
      </c>
      <c r="DY25">
        <v>9.2636210503042313E-2</v>
      </c>
      <c r="DZ25">
        <v>9.2923118791449613E-2</v>
      </c>
      <c r="EA25">
        <v>-0.86020280191723519</v>
      </c>
      <c r="EB25">
        <v>0.13331170426322966</v>
      </c>
      <c r="EC25">
        <v>4.197614877894857E-2</v>
      </c>
      <c r="EN25">
        <f>Sheet86!GJ25</f>
        <v>0.39065579374129189</v>
      </c>
      <c r="EO25">
        <f>Sheet86!GK25</f>
        <v>0.23382889750193117</v>
      </c>
      <c r="EP25">
        <f>Sheet86!GL25</f>
        <v>0.66430018819310444</v>
      </c>
      <c r="EQ25">
        <f>Sheet86!GM25</f>
        <v>0.61307128246721831</v>
      </c>
      <c r="ER25">
        <f>Sheet86!GN25</f>
        <v>0.10163855020570191</v>
      </c>
      <c r="ES25">
        <f>Sheet86!GO25</f>
        <v>0.98801843654335852</v>
      </c>
      <c r="ET25">
        <f>Sheet86!GP25</f>
        <v>0.60444390250107061</v>
      </c>
      <c r="EU25">
        <f>Sheet86!GQ25</f>
        <v>0.77020754723805707</v>
      </c>
      <c r="EV25">
        <f>Sheet86!GR25</f>
        <v>0.87899162527015728</v>
      </c>
      <c r="EW25">
        <f>Sheet86!GS25</f>
        <v>0.63220168336334026</v>
      </c>
      <c r="EZ25">
        <v>-0.14245686463840332</v>
      </c>
      <c r="FA25">
        <v>3.2631635911766925E-2</v>
      </c>
      <c r="FB25">
        <v>-0.15606688570178923</v>
      </c>
      <c r="FC25">
        <v>0.18242450782189484</v>
      </c>
      <c r="FD25">
        <v>-3.7134644481697628E-2</v>
      </c>
      <c r="FE25">
        <v>4.9689504600953185E-2</v>
      </c>
      <c r="FF25">
        <v>3.5241992874623873E-2</v>
      </c>
      <c r="FG25">
        <v>-6.0323547600221267E-2</v>
      </c>
      <c r="FH25">
        <v>7.1742976337022479E-2</v>
      </c>
      <c r="FI25">
        <v>2.4251324875850199E-2</v>
      </c>
      <c r="FL25">
        <f>Sheet86!FX25</f>
        <v>-2.7067860852892159E-2</v>
      </c>
      <c r="FM25">
        <f>Sheet86!FY25</f>
        <v>6.1998186342330083E-3</v>
      </c>
      <c r="FN25">
        <f>Sheet86!FZ25</f>
        <v>-2.9654941452353784E-2</v>
      </c>
      <c r="FO25">
        <f>Sheet86!GA25</f>
        <v>3.4667063325452399E-2</v>
      </c>
      <c r="FP25">
        <f>Sheet86!GB25</f>
        <v>-7.056457183779773E-3</v>
      </c>
      <c r="FQ25">
        <f>Sheet86!GC25</f>
        <v>9.4409143482106442E-3</v>
      </c>
      <c r="FR25">
        <f>Sheet86!GD25</f>
        <v>6.6958486779803445E-3</v>
      </c>
      <c r="FS25">
        <f>Sheet86!GE25</f>
        <v>-1.1463497197665568E-2</v>
      </c>
      <c r="FT25">
        <f>Sheet86!GF25</f>
        <v>1.3631548489632016E-2</v>
      </c>
      <c r="FU25">
        <f>Sheet86!GG25</f>
        <v>4.6075632111828718E-3</v>
      </c>
      <c r="FX25">
        <f t="shared" si="17"/>
        <v>-3.8606761231443271E-2</v>
      </c>
      <c r="FY25">
        <f t="shared" si="14"/>
        <v>8.8430003619863994E-3</v>
      </c>
      <c r="FZ25">
        <f t="shared" si="14"/>
        <v>-4.2296135877297324E-2</v>
      </c>
      <c r="GA25">
        <f t="shared" si="14"/>
        <v>4.9442807775096645E-2</v>
      </c>
      <c r="GB25">
        <f t="shared" si="14"/>
        <v>-1.0064275913571558E-2</v>
      </c>
      <c r="GC25">
        <f t="shared" si="14"/>
        <v>1.3465773373484898E-2</v>
      </c>
      <c r="GD25">
        <f t="shared" si="14"/>
        <v>9.5504630976446965E-3</v>
      </c>
      <c r="GE25">
        <f t="shared" si="14"/>
        <v>-1.6349502237921136E-2</v>
      </c>
      <c r="GF25">
        <f t="shared" si="14"/>
        <v>1.9442691274371059E-2</v>
      </c>
      <c r="GG25">
        <f t="shared" si="14"/>
        <v>6.571939377649604E-3</v>
      </c>
      <c r="GJ25">
        <f t="shared" si="18"/>
        <v>0.39069440050252335</v>
      </c>
      <c r="GK25">
        <f t="shared" si="15"/>
        <v>0.23382005450156917</v>
      </c>
      <c r="GL25">
        <f t="shared" si="15"/>
        <v>0.66434248432898169</v>
      </c>
      <c r="GM25">
        <f t="shared" si="15"/>
        <v>0.61302183965944324</v>
      </c>
      <c r="GN25">
        <f t="shared" si="15"/>
        <v>0.10164861448161548</v>
      </c>
      <c r="GO25">
        <f t="shared" si="15"/>
        <v>0.98800497076998506</v>
      </c>
      <c r="GP25">
        <f t="shared" si="15"/>
        <v>0.60443435203797291</v>
      </c>
      <c r="GQ25">
        <f t="shared" si="15"/>
        <v>0.77022389674029501</v>
      </c>
      <c r="GR25">
        <f t="shared" si="15"/>
        <v>0.87897218257888288</v>
      </c>
      <c r="GS25">
        <f t="shared" si="15"/>
        <v>0.63219511142396256</v>
      </c>
    </row>
    <row r="26" spans="1:201">
      <c r="A26">
        <v>25</v>
      </c>
      <c r="B26">
        <v>0.99157923111837798</v>
      </c>
      <c r="C26">
        <v>0.9669952119634373</v>
      </c>
      <c r="D26">
        <v>0.88273226181778786</v>
      </c>
      <c r="E26">
        <v>0.92272998878261137</v>
      </c>
      <c r="F26">
        <v>0.35565565984388031</v>
      </c>
      <c r="G26">
        <v>0.81187157146876976</v>
      </c>
      <c r="H26">
        <v>0.65062601323280611</v>
      </c>
      <c r="I26">
        <v>0.79167314079569151</v>
      </c>
      <c r="J26">
        <v>0.8087260311599499</v>
      </c>
      <c r="K26">
        <v>0.61307128246721831</v>
      </c>
      <c r="M26">
        <v>0.71991815565104211</v>
      </c>
      <c r="S26">
        <f t="shared" si="24"/>
        <v>0.15778514275855074</v>
      </c>
      <c r="T26">
        <f t="shared" si="22"/>
        <v>0.12337291730102495</v>
      </c>
      <c r="U26">
        <f t="shared" si="22"/>
        <v>1.0894839139606878E-2</v>
      </c>
      <c r="V26">
        <f t="shared" si="22"/>
        <v>0.92272998878261137</v>
      </c>
      <c r="W26">
        <f t="shared" si="22"/>
        <v>0.66135857844108259</v>
      </c>
      <c r="X26">
        <f t="shared" si="22"/>
        <v>0.75261903781935879</v>
      </c>
      <c r="Y26">
        <f t="shared" si="22"/>
        <v>0.33654101711039458</v>
      </c>
      <c r="Z26">
        <f t="shared" si="22"/>
        <v>0.96408872014024449</v>
      </c>
      <c r="AA26">
        <f t="shared" si="22"/>
        <v>0.12833932133417114</v>
      </c>
      <c r="AB26">
        <f t="shared" si="22"/>
        <v>0.1205400079131012</v>
      </c>
      <c r="BG26">
        <f t="shared" si="21"/>
        <v>8.5311937809418592E-2</v>
      </c>
      <c r="BH26">
        <f t="shared" si="21"/>
        <v>6.6235346642029194E-2</v>
      </c>
      <c r="BI26">
        <f t="shared" si="21"/>
        <v>9.2923118791449613E-2</v>
      </c>
      <c r="BJ26">
        <f t="shared" si="21"/>
        <v>4.1316469310088193E-2</v>
      </c>
      <c r="BM26">
        <f t="shared" si="25"/>
        <v>4.9161468579265688E-6</v>
      </c>
      <c r="BN26">
        <f t="shared" si="23"/>
        <v>4.6753986998010651E-6</v>
      </c>
      <c r="BO26">
        <f t="shared" si="23"/>
        <v>3.8960812302697374E-6</v>
      </c>
      <c r="BP26">
        <f t="shared" si="23"/>
        <v>4.2571531609937907E-6</v>
      </c>
      <c r="BQ26">
        <f t="shared" si="23"/>
        <v>6.3245474189492961E-7</v>
      </c>
      <c r="BR26">
        <f t="shared" si="23"/>
        <v>3.2956772427958487E-6</v>
      </c>
      <c r="BS26">
        <f t="shared" si="23"/>
        <v>2.1165710454760779E-6</v>
      </c>
      <c r="BT26">
        <f t="shared" si="23"/>
        <v>3.1337318092865739E-6</v>
      </c>
      <c r="BU26">
        <f t="shared" si="23"/>
        <v>3.2701889673786216E-6</v>
      </c>
      <c r="BV26">
        <f t="shared" si="23"/>
        <v>1.879281986929999E-6</v>
      </c>
      <c r="BY26">
        <f>$BJ$7-$BO$7</f>
        <v>3.5941134731424976E-2</v>
      </c>
      <c r="BZ26">
        <f>$BJ$8-$BO$8</f>
        <v>5.2383927719693725E-2</v>
      </c>
      <c r="CA26">
        <f>$BJ$9-$BO$9</f>
        <v>-0.90620207902868499</v>
      </c>
      <c r="CB26">
        <f>$BJ$10-$BO$10</f>
        <v>0.37118883181734624</v>
      </c>
      <c r="CC26">
        <f>$BJ$11-$BO$11</f>
        <v>3.1212620812073329E-2</v>
      </c>
      <c r="CD26">
        <f>$BJ$12-$BO$12</f>
        <v>0.10834897682810314</v>
      </c>
      <c r="CE26">
        <f>$BJ$13-$BO$13</f>
        <v>4.1316469310088193E-2</v>
      </c>
      <c r="CF26">
        <f>$BJ$14-$BO$14</f>
        <v>0.10252516766413343</v>
      </c>
      <c r="CG26">
        <f>$BJ$15-$BO$15</f>
        <v>0.11932966315618419</v>
      </c>
      <c r="CH26">
        <f>$BJ$16-$BO$16</f>
        <v>4.3955286989637847E-2</v>
      </c>
      <c r="DT26">
        <v>3.5941134731424976E-2</v>
      </c>
      <c r="DU26">
        <v>5.2383927719693725E-2</v>
      </c>
      <c r="DV26">
        <v>-0.90620207902868499</v>
      </c>
      <c r="DW26">
        <v>0.37118883181734624</v>
      </c>
      <c r="DX26">
        <v>3.1212620812073329E-2</v>
      </c>
      <c r="DY26">
        <v>0.10834897682810314</v>
      </c>
      <c r="DZ26">
        <v>4.1316469310088193E-2</v>
      </c>
      <c r="EA26">
        <v>0.10252516766413343</v>
      </c>
      <c r="EB26">
        <v>0.11932966315618419</v>
      </c>
      <c r="EC26">
        <v>4.3955286989637847E-2</v>
      </c>
    </row>
    <row r="27" spans="1:201">
      <c r="A27">
        <v>26</v>
      </c>
      <c r="B27">
        <v>0.63006119807118011</v>
      </c>
      <c r="C27">
        <v>0.2903608281595989</v>
      </c>
      <c r="D27">
        <v>0.77750063748613374</v>
      </c>
      <c r="E27">
        <v>0.66135857844108259</v>
      </c>
      <c r="F27">
        <v>0.49845251042730676</v>
      </c>
      <c r="G27">
        <v>0.45700994930260663</v>
      </c>
      <c r="H27">
        <v>0.32800563442356473</v>
      </c>
      <c r="I27">
        <v>0.5450036842282262</v>
      </c>
      <c r="J27">
        <v>0.38565369479202638</v>
      </c>
      <c r="K27">
        <v>0.10163855020570191</v>
      </c>
      <c r="M27">
        <v>2.9386432852526335E-2</v>
      </c>
      <c r="S27">
        <f t="shared" si="24"/>
        <v>0.4329675258345827</v>
      </c>
      <c r="T27">
        <f t="shared" si="22"/>
        <v>0.84820581081578772</v>
      </c>
      <c r="U27">
        <f t="shared" si="22"/>
        <v>0.37349834703414331</v>
      </c>
      <c r="V27">
        <f t="shared" si="22"/>
        <v>0.35565565984388031</v>
      </c>
      <c r="W27">
        <f t="shared" si="22"/>
        <v>0.49845251042730676</v>
      </c>
      <c r="X27">
        <f t="shared" si="22"/>
        <v>0.46182346245463396</v>
      </c>
      <c r="Y27">
        <f t="shared" si="22"/>
        <v>1.2762837764955517E-3</v>
      </c>
      <c r="Z27">
        <f t="shared" si="22"/>
        <v>0.53917930775251077</v>
      </c>
      <c r="AA27">
        <f t="shared" si="22"/>
        <v>0.53500995390814654</v>
      </c>
      <c r="AB27">
        <f t="shared" si="22"/>
        <v>0.15152165571939621</v>
      </c>
      <c r="BG27">
        <f t="shared" si="21"/>
        <v>0.10363386567533374</v>
      </c>
      <c r="BH27">
        <f t="shared" si="21"/>
        <v>7.782983396994704E-2</v>
      </c>
      <c r="BI27">
        <f t="shared" si="21"/>
        <v>0.13979719808276475</v>
      </c>
      <c r="BJ27">
        <f t="shared" si="21"/>
        <v>0.10252516766413343</v>
      </c>
      <c r="BM27">
        <f t="shared" si="25"/>
        <v>1.9848855665744546E-6</v>
      </c>
      <c r="BN27">
        <f t="shared" si="23"/>
        <v>4.2154705264764066E-7</v>
      </c>
      <c r="BO27">
        <f t="shared" si="23"/>
        <v>3.022536206456722E-6</v>
      </c>
      <c r="BP27">
        <f t="shared" si="23"/>
        <v>2.1869758463880485E-6</v>
      </c>
      <c r="BQ27">
        <f t="shared" si="23"/>
        <v>1.242274525756422E-6</v>
      </c>
      <c r="BR27">
        <f t="shared" si="23"/>
        <v>1.0442904688078556E-6</v>
      </c>
      <c r="BS27">
        <f t="shared" si="23"/>
        <v>5.3793848106802607E-7</v>
      </c>
      <c r="BT27">
        <f t="shared" si="23"/>
        <v>1.4851450791117007E-6</v>
      </c>
      <c r="BU27">
        <f t="shared" si="23"/>
        <v>7.4364386153370713E-7</v>
      </c>
      <c r="BV27">
        <f t="shared" si="23"/>
        <v>5.1651974439584937E-8</v>
      </c>
    </row>
    <row r="28" spans="1:201">
      <c r="A28">
        <v>27</v>
      </c>
      <c r="B28">
        <v>0.9445733958415562</v>
      </c>
      <c r="C28">
        <v>0.50658728309611112</v>
      </c>
      <c r="D28">
        <v>0.45422021677569391</v>
      </c>
      <c r="E28">
        <v>0.75261903781935879</v>
      </c>
      <c r="F28">
        <v>0.46182346245463396</v>
      </c>
      <c r="G28">
        <v>0.9580007134379418</v>
      </c>
      <c r="H28">
        <v>0.35280456335835558</v>
      </c>
      <c r="I28">
        <v>0.86323028145769654</v>
      </c>
      <c r="J28">
        <v>0.13911767754345797</v>
      </c>
      <c r="K28">
        <v>0.98801843654335852</v>
      </c>
      <c r="M28">
        <v>0.10328829172576669</v>
      </c>
      <c r="S28">
        <f t="shared" si="24"/>
        <v>0.51081826056716173</v>
      </c>
      <c r="T28">
        <f t="shared" si="22"/>
        <v>0.57081188205506794</v>
      </c>
      <c r="U28">
        <f t="shared" si="22"/>
        <v>0.79187856957662139</v>
      </c>
      <c r="V28">
        <f t="shared" si="22"/>
        <v>0.81187157146876976</v>
      </c>
      <c r="W28">
        <f t="shared" si="22"/>
        <v>0.45700994930260663</v>
      </c>
      <c r="X28">
        <f t="shared" si="22"/>
        <v>0.9580007134379418</v>
      </c>
      <c r="Y28">
        <f t="shared" si="22"/>
        <v>5.8328553702249403E-2</v>
      </c>
      <c r="Z28">
        <f t="shared" si="22"/>
        <v>0.7788118528397906</v>
      </c>
      <c r="AA28">
        <f t="shared" si="22"/>
        <v>0.88717682298111145</v>
      </c>
      <c r="AB28">
        <f t="shared" si="22"/>
        <v>0.53434923046048333</v>
      </c>
      <c r="BG28">
        <f t="shared" si="21"/>
        <v>0.13422507927640304</v>
      </c>
      <c r="BH28">
        <f t="shared" si="21"/>
        <v>0.14440039616500044</v>
      </c>
      <c r="BI28">
        <f t="shared" si="21"/>
        <v>0.13331170426322966</v>
      </c>
      <c r="BJ28">
        <f t="shared" si="21"/>
        <v>0.11932966315618419</v>
      </c>
      <c r="BM28">
        <f t="shared" si="25"/>
        <v>4.4610945006582466E-6</v>
      </c>
      <c r="BN28">
        <f t="shared" si="23"/>
        <v>1.2831533769734972E-6</v>
      </c>
      <c r="BO28">
        <f t="shared" si="23"/>
        <v>1.031580026638792E-6</v>
      </c>
      <c r="BP28">
        <f t="shared" si="23"/>
        <v>2.8321770804406871E-6</v>
      </c>
      <c r="BQ28">
        <f t="shared" si="23"/>
        <v>1.0664045523679336E-6</v>
      </c>
      <c r="BR28">
        <f t="shared" si="23"/>
        <v>4.588826834738028E-6</v>
      </c>
      <c r="BS28">
        <f t="shared" si="23"/>
        <v>6.2235529963239968E-7</v>
      </c>
      <c r="BT28">
        <f t="shared" si="23"/>
        <v>3.7258325941276701E-6</v>
      </c>
      <c r="BU28">
        <f t="shared" si="23"/>
        <v>9.6768641025427763E-8</v>
      </c>
      <c r="BV28">
        <f t="shared" si="23"/>
        <v>4.8809021547479133E-6</v>
      </c>
    </row>
    <row r="29" spans="1:201">
      <c r="A29">
        <v>28</v>
      </c>
      <c r="B29">
        <v>0.23696170194074515</v>
      </c>
      <c r="C29">
        <v>0.55626283110303198</v>
      </c>
      <c r="D29">
        <v>0.99208282392287239</v>
      </c>
      <c r="E29">
        <v>0.33654101711039458</v>
      </c>
      <c r="F29">
        <v>1.2762837764955517E-3</v>
      </c>
      <c r="G29">
        <v>5.8328553702249403E-2</v>
      </c>
      <c r="H29">
        <v>0.63209175546299357</v>
      </c>
      <c r="I29">
        <v>0.73125659703397283</v>
      </c>
      <c r="J29">
        <v>0.2070084983026039</v>
      </c>
      <c r="K29">
        <v>0.60444390250107061</v>
      </c>
      <c r="M29">
        <v>0.67639062888692469</v>
      </c>
      <c r="S29">
        <f t="shared" si="24"/>
        <v>0.75290394297927654</v>
      </c>
      <c r="T29">
        <f t="shared" si="22"/>
        <v>3.8563836355909674E-2</v>
      </c>
      <c r="U29">
        <f t="shared" si="22"/>
        <v>0.49287096342189235</v>
      </c>
      <c r="V29">
        <f t="shared" si="22"/>
        <v>0.65062601323280611</v>
      </c>
      <c r="W29">
        <f t="shared" si="22"/>
        <v>0.32800563442356473</v>
      </c>
      <c r="X29">
        <f t="shared" si="22"/>
        <v>0.35280456335835558</v>
      </c>
      <c r="Y29">
        <f t="shared" si="22"/>
        <v>0.63209175546299357</v>
      </c>
      <c r="Z29">
        <f t="shared" si="22"/>
        <v>0.20363074067032672</v>
      </c>
      <c r="AA29">
        <f t="shared" si="22"/>
        <v>0.54461317337425186</v>
      </c>
      <c r="AB29">
        <f t="shared" si="22"/>
        <v>0.23510279001585904</v>
      </c>
      <c r="BG29">
        <f t="shared" si="21"/>
        <v>6.0894835061757621E-2</v>
      </c>
      <c r="BH29">
        <f t="shared" si="21"/>
        <v>4.0951383949455952E-2</v>
      </c>
      <c r="BI29">
        <f t="shared" si="21"/>
        <v>4.197614877894857E-2</v>
      </c>
      <c r="BJ29">
        <f t="shared" si="21"/>
        <v>4.3955286989637847E-2</v>
      </c>
      <c r="BM29">
        <f t="shared" si="25"/>
        <v>2.8075424093327276E-7</v>
      </c>
      <c r="BN29">
        <f t="shared" si="23"/>
        <v>1.5471416863338015E-6</v>
      </c>
      <c r="BO29">
        <f t="shared" si="23"/>
        <v>4.9211416476139059E-6</v>
      </c>
      <c r="BP29">
        <f t="shared" si="23"/>
        <v>5.6629928098849456E-7</v>
      </c>
      <c r="BQ29">
        <f t="shared" si="23"/>
        <v>8.1445013907287378E-12</v>
      </c>
      <c r="BR29">
        <f t="shared" si="23"/>
        <v>1.7011100884980964E-8</v>
      </c>
      <c r="BS29">
        <f t="shared" si="23"/>
        <v>1.9976999366214445E-6</v>
      </c>
      <c r="BT29">
        <f t="shared" si="23"/>
        <v>2.6736810535285309E-6</v>
      </c>
      <c r="BU29">
        <f t="shared" si="23"/>
        <v>2.1426259184749584E-7</v>
      </c>
      <c r="BV29">
        <f t="shared" si="23"/>
        <v>1.8267621563536189E-6</v>
      </c>
    </row>
    <row r="30" spans="1:201">
      <c r="A30">
        <v>29</v>
      </c>
      <c r="B30">
        <v>0.67322530897379085</v>
      </c>
      <c r="C30">
        <v>0.21116929032904275</v>
      </c>
      <c r="D30">
        <v>0.69476176320550442</v>
      </c>
      <c r="E30">
        <v>0.96408872014024449</v>
      </c>
      <c r="F30">
        <v>0.53917930775251077</v>
      </c>
      <c r="G30">
        <v>0.7788118528397906</v>
      </c>
      <c r="H30">
        <v>0.20363074067032672</v>
      </c>
      <c r="I30">
        <v>0.40126082905983806</v>
      </c>
      <c r="J30">
        <v>0.27404417028120193</v>
      </c>
      <c r="K30">
        <v>0.77020754723805707</v>
      </c>
      <c r="M30">
        <v>0.51827397045444701</v>
      </c>
      <c r="S30">
        <f t="shared" si="24"/>
        <v>0.95240013336146201</v>
      </c>
      <c r="T30">
        <f t="shared" si="22"/>
        <v>0.4443740437347618</v>
      </c>
      <c r="U30">
        <f t="shared" si="22"/>
        <v>0.8680243374484804</v>
      </c>
      <c r="V30">
        <f t="shared" si="22"/>
        <v>0.79167314079569151</v>
      </c>
      <c r="W30">
        <f t="shared" si="22"/>
        <v>0.5450036842282262</v>
      </c>
      <c r="X30">
        <f t="shared" si="22"/>
        <v>0.86323028145769654</v>
      </c>
      <c r="Y30">
        <f t="shared" si="22"/>
        <v>0.73125659703397283</v>
      </c>
      <c r="Z30">
        <f t="shared" si="22"/>
        <v>0.40126082905983806</v>
      </c>
      <c r="AA30">
        <f t="shared" si="22"/>
        <v>0.74437169436406925</v>
      </c>
      <c r="AB30">
        <f t="shared" si="22"/>
        <v>0.14490977379985157</v>
      </c>
      <c r="BM30">
        <f t="shared" si="25"/>
        <v>2.2661615832142808E-6</v>
      </c>
      <c r="BN30">
        <f t="shared" si="23"/>
        <v>2.2296234589035775E-7</v>
      </c>
      <c r="BO30">
        <f t="shared" si="23"/>
        <v>2.4134695380621071E-6</v>
      </c>
      <c r="BP30">
        <f t="shared" si="23"/>
        <v>4.6473353015082744E-6</v>
      </c>
      <c r="BQ30">
        <f t="shared" si="23"/>
        <v>1.4535716295423836E-6</v>
      </c>
      <c r="BR30">
        <f t="shared" si="23"/>
        <v>3.0327395106187383E-6</v>
      </c>
      <c r="BS30">
        <f t="shared" si="23"/>
        <v>2.0732739272972927E-7</v>
      </c>
      <c r="BT30">
        <f t="shared" si="23"/>
        <v>8.0505126468894299E-7</v>
      </c>
      <c r="BU30">
        <f t="shared" si="23"/>
        <v>3.7550103632556203E-7</v>
      </c>
      <c r="BV30">
        <f t="shared" si="23"/>
        <v>2.96609832911232E-6</v>
      </c>
    </row>
    <row r="31" spans="1:201">
      <c r="A31">
        <v>30</v>
      </c>
      <c r="B31">
        <v>0.96734153593278527</v>
      </c>
      <c r="C31">
        <v>0.26761623574369986</v>
      </c>
      <c r="D31">
        <v>0.89232771036801151</v>
      </c>
      <c r="E31">
        <v>0.12833932133417114</v>
      </c>
      <c r="F31">
        <v>0.53500995390814654</v>
      </c>
      <c r="G31">
        <v>0.88717682298111145</v>
      </c>
      <c r="H31">
        <v>0.54461317337425186</v>
      </c>
      <c r="I31">
        <v>0.74437169436406925</v>
      </c>
      <c r="J31">
        <v>0.12070834252235781</v>
      </c>
      <c r="K31">
        <v>0.87899162527015728</v>
      </c>
      <c r="M31">
        <v>0.65033082789190266</v>
      </c>
      <c r="S31">
        <f t="shared" si="24"/>
        <v>0.38211867591063448</v>
      </c>
      <c r="T31">
        <f t="shared" si="22"/>
        <v>0.88513043611654585</v>
      </c>
      <c r="U31">
        <f t="shared" si="22"/>
        <v>0.72241954790817531</v>
      </c>
      <c r="V31">
        <f t="shared" si="22"/>
        <v>0.8087260311599499</v>
      </c>
      <c r="W31">
        <f t="shared" si="22"/>
        <v>0.38565369479202638</v>
      </c>
      <c r="X31">
        <f t="shared" si="22"/>
        <v>0.13911767754345797</v>
      </c>
      <c r="Y31">
        <f t="shared" si="22"/>
        <v>0.2070084983026039</v>
      </c>
      <c r="Z31">
        <f t="shared" si="22"/>
        <v>0.27404417028120193</v>
      </c>
      <c r="AA31">
        <f t="shared" si="22"/>
        <v>0.12070834252235781</v>
      </c>
      <c r="AB31">
        <f t="shared" si="22"/>
        <v>0.24022882964075787</v>
      </c>
      <c r="BM31">
        <f t="shared" si="25"/>
        <v>4.6787482357040008E-6</v>
      </c>
      <c r="BN31">
        <f t="shared" si="23"/>
        <v>3.5809224816813774E-7</v>
      </c>
      <c r="BO31">
        <f t="shared" si="23"/>
        <v>3.9812437134530895E-6</v>
      </c>
      <c r="BP31">
        <f t="shared" si="23"/>
        <v>8.2354907002578175E-8</v>
      </c>
      <c r="BQ31">
        <f t="shared" si="23"/>
        <v>1.4311782539039855E-6</v>
      </c>
      <c r="BR31">
        <f t="shared" si="23"/>
        <v>3.935413576174292E-6</v>
      </c>
      <c r="BS31">
        <f t="shared" si="23"/>
        <v>1.4830175430638648E-6</v>
      </c>
      <c r="BT31">
        <f t="shared" si="23"/>
        <v>2.7704460968521767E-6</v>
      </c>
      <c r="BU31">
        <f t="shared" si="23"/>
        <v>7.2852519772474274E-8</v>
      </c>
      <c r="BV31">
        <f t="shared" si="23"/>
        <v>3.8631313864753638E-6</v>
      </c>
    </row>
    <row r="32" spans="1:201">
      <c r="A32">
        <v>31</v>
      </c>
      <c r="B32">
        <v>0.99764478229344999</v>
      </c>
      <c r="C32">
        <v>0.58920911823926791</v>
      </c>
      <c r="D32">
        <v>0.72169251851214788</v>
      </c>
      <c r="E32">
        <v>0.1205400079131012</v>
      </c>
      <c r="F32">
        <v>0.15152165571939621</v>
      </c>
      <c r="G32">
        <v>0.53434923046048333</v>
      </c>
      <c r="H32">
        <v>0.23510279001585904</v>
      </c>
      <c r="I32">
        <v>0.14490977379985157</v>
      </c>
      <c r="J32">
        <v>0.24022882964075787</v>
      </c>
      <c r="K32">
        <v>0.63220168336334026</v>
      </c>
      <c r="M32">
        <v>0.23221246826739542</v>
      </c>
      <c r="S32">
        <f t="shared" si="24"/>
        <v>0.39065579374129189</v>
      </c>
      <c r="T32">
        <f t="shared" si="22"/>
        <v>0.23382889750193117</v>
      </c>
      <c r="U32">
        <f t="shared" si="22"/>
        <v>0.66430018819310444</v>
      </c>
      <c r="V32">
        <f t="shared" si="22"/>
        <v>0.61307128246721831</v>
      </c>
      <c r="W32">
        <f t="shared" si="22"/>
        <v>0.10163855020570191</v>
      </c>
      <c r="X32">
        <f t="shared" si="22"/>
        <v>0.98801843654335852</v>
      </c>
      <c r="Y32">
        <f t="shared" si="22"/>
        <v>0.60444390250107061</v>
      </c>
      <c r="Z32">
        <f t="shared" si="22"/>
        <v>0.77020754723805707</v>
      </c>
      <c r="AA32">
        <f t="shared" si="22"/>
        <v>0.87899162527015728</v>
      </c>
      <c r="AB32">
        <f t="shared" si="22"/>
        <v>0.63220168336334026</v>
      </c>
      <c r="BG32">
        <f>IF(BG20&gt;(1-0.000000000001),(1-0.000000000001),BG20)</f>
        <v>5.2678486397449729E-2</v>
      </c>
      <c r="BH32">
        <f t="shared" ref="BH32:BJ32" si="26">IF(BH20&gt;(1-0.000000000001),(1-0.000000000001),BH20)</f>
        <v>3.7750116314097262E-2</v>
      </c>
      <c r="BI32">
        <f t="shared" si="26"/>
        <v>4.6926948786656382E-2</v>
      </c>
      <c r="BJ32">
        <f t="shared" si="26"/>
        <v>3.5941134731424976E-2</v>
      </c>
      <c r="BM32">
        <f t="shared" si="25"/>
        <v>4.9764755581867269E-6</v>
      </c>
      <c r="BN32">
        <f t="shared" si="23"/>
        <v>1.7358369250814782E-6</v>
      </c>
      <c r="BO32">
        <f t="shared" si="23"/>
        <v>2.6042004563820347E-6</v>
      </c>
      <c r="BP32">
        <f t="shared" si="23"/>
        <v>7.2649467538452496E-8</v>
      </c>
      <c r="BQ32">
        <f t="shared" si="23"/>
        <v>1.1479406075973618E-7</v>
      </c>
      <c r="BR32">
        <f t="shared" si="23"/>
        <v>1.4276455004685538E-6</v>
      </c>
      <c r="BS32">
        <f t="shared" si="23"/>
        <v>2.7636660936620555E-7</v>
      </c>
      <c r="BT32">
        <f t="shared" si="23"/>
        <v>1.0499421271362075E-7</v>
      </c>
      <c r="BU32">
        <f t="shared" si="23"/>
        <v>2.8854945295284134E-7</v>
      </c>
      <c r="BV32">
        <f t="shared" si="23"/>
        <v>1.998394842237206E-6</v>
      </c>
    </row>
    <row r="33" spans="1:62">
      <c r="A33">
        <v>32</v>
      </c>
      <c r="BG33">
        <f t="shared" ref="BG33:BJ41" si="27">IF(BG21&gt;(1-0.000000000001),(1-0.000000000001),BG21)</f>
        <v>5.6028977834923367E-2</v>
      </c>
      <c r="BH33">
        <f t="shared" si="27"/>
        <v>9.1766740907685801E-2</v>
      </c>
      <c r="BI33">
        <f t="shared" si="27"/>
        <v>2.966905572680251E-2</v>
      </c>
      <c r="BJ33">
        <f t="shared" si="27"/>
        <v>5.2383927719693725E-2</v>
      </c>
    </row>
    <row r="34" spans="1:62">
      <c r="BG34">
        <f t="shared" si="27"/>
        <v>7.0015437919631621E-2</v>
      </c>
      <c r="BH34">
        <f t="shared" si="27"/>
        <v>0.12432138579656146</v>
      </c>
      <c r="BI34">
        <f t="shared" si="27"/>
        <v>5.0526059316329516E-2</v>
      </c>
      <c r="BJ34">
        <f t="shared" si="27"/>
        <v>9.3797920971315007E-2</v>
      </c>
    </row>
    <row r="35" spans="1:62">
      <c r="BG35">
        <f t="shared" si="27"/>
        <v>0.31435685106279698</v>
      </c>
      <c r="BH35">
        <f t="shared" si="27"/>
        <v>0.30674831136456865</v>
      </c>
      <c r="BI35">
        <f t="shared" si="27"/>
        <v>0.31821022809699795</v>
      </c>
      <c r="BJ35">
        <f t="shared" si="27"/>
        <v>0.37118883181734624</v>
      </c>
    </row>
    <row r="36" spans="1:62">
      <c r="BG36">
        <f t="shared" si="27"/>
        <v>5.7950498901639676E-2</v>
      </c>
      <c r="BH36">
        <f t="shared" si="27"/>
        <v>3.2348169782717671E-2</v>
      </c>
      <c r="BI36">
        <f t="shared" si="27"/>
        <v>5.4023327653778763E-2</v>
      </c>
      <c r="BJ36">
        <f t="shared" si="27"/>
        <v>3.1212620812073329E-2</v>
      </c>
    </row>
    <row r="37" spans="1:62">
      <c r="BG37">
        <f t="shared" si="27"/>
        <v>6.4904030060645532E-2</v>
      </c>
      <c r="BH37">
        <f t="shared" si="27"/>
        <v>7.7648315107936641E-2</v>
      </c>
      <c r="BI37">
        <f t="shared" si="27"/>
        <v>9.2636210503042313E-2</v>
      </c>
      <c r="BJ37">
        <f t="shared" si="27"/>
        <v>0.10834897682810314</v>
      </c>
    </row>
    <row r="38" spans="1:62">
      <c r="BG38">
        <f t="shared" si="27"/>
        <v>8.5311937809418592E-2</v>
      </c>
      <c r="BH38">
        <f t="shared" si="27"/>
        <v>6.6235346642029194E-2</v>
      </c>
      <c r="BI38">
        <f t="shared" si="27"/>
        <v>9.2923118791449613E-2</v>
      </c>
      <c r="BJ38">
        <f t="shared" si="27"/>
        <v>4.1316469310088193E-2</v>
      </c>
    </row>
    <row r="39" spans="1:62">
      <c r="BG39">
        <f t="shared" si="27"/>
        <v>0.10363386567533374</v>
      </c>
      <c r="BH39">
        <f t="shared" si="27"/>
        <v>7.782983396994704E-2</v>
      </c>
      <c r="BI39">
        <f t="shared" si="27"/>
        <v>0.13979719808276475</v>
      </c>
      <c r="BJ39">
        <f t="shared" si="27"/>
        <v>0.10252516766413343</v>
      </c>
    </row>
    <row r="40" spans="1:62">
      <c r="BG40">
        <f t="shared" si="27"/>
        <v>0.13422507927640304</v>
      </c>
      <c r="BH40">
        <f t="shared" si="27"/>
        <v>0.14440039616500044</v>
      </c>
      <c r="BI40">
        <f t="shared" si="27"/>
        <v>0.13331170426322966</v>
      </c>
      <c r="BJ40">
        <f t="shared" si="27"/>
        <v>0.11932966315618419</v>
      </c>
    </row>
    <row r="41" spans="1:62">
      <c r="BG41">
        <f t="shared" si="27"/>
        <v>6.0894835061757621E-2</v>
      </c>
      <c r="BH41">
        <f t="shared" si="27"/>
        <v>4.0951383949455952E-2</v>
      </c>
      <c r="BI41">
        <f t="shared" si="27"/>
        <v>4.197614877894857E-2</v>
      </c>
      <c r="BJ41">
        <f t="shared" si="27"/>
        <v>4.3955286989637847E-2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2.6144868555281757</v>
      </c>
      <c r="EN2" t="s">
        <v>10</v>
      </c>
    </row>
    <row r="3" spans="1:201">
      <c r="A3">
        <v>2</v>
      </c>
      <c r="C3" t="s">
        <v>110</v>
      </c>
      <c r="H3" t="s">
        <v>95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2.6144868555281757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1.7493078461133997</v>
      </c>
      <c r="O7">
        <v>2.3042274063815227</v>
      </c>
      <c r="P7">
        <v>1.9883320900282535</v>
      </c>
      <c r="Q7">
        <v>2.2777985083239525</v>
      </c>
      <c r="S7">
        <f>N7+$M23</f>
        <v>1.8652686362628479</v>
      </c>
      <c r="T7">
        <f t="shared" ref="T7:V16" si="0">O7+$M23</f>
        <v>2.4201881965309711</v>
      </c>
      <c r="U7">
        <f t="shared" si="0"/>
        <v>2.1042928801777019</v>
      </c>
      <c r="V7">
        <f t="shared" si="0"/>
        <v>2.3937592984734009</v>
      </c>
      <c r="AW7">
        <f>S7</f>
        <v>1.8652686362628479</v>
      </c>
      <c r="AX7">
        <f t="shared" ref="AX7:AZ16" si="1">T7</f>
        <v>2.4201881965309711</v>
      </c>
      <c r="AY7">
        <f t="shared" si="1"/>
        <v>2.1042928801777019</v>
      </c>
      <c r="AZ7">
        <f t="shared" si="1"/>
        <v>2.3937592984734009</v>
      </c>
      <c r="BB7">
        <f>EXP(AW7-AW$20)</f>
        <v>0.16764507163898326</v>
      </c>
      <c r="BC7">
        <f t="shared" ref="BC7:BE16" si="2">EXP(AX7-AX$20)</f>
        <v>0.12313463318325212</v>
      </c>
      <c r="BD7">
        <f t="shared" si="2"/>
        <v>0.14753490274316686</v>
      </c>
      <c r="BE7">
        <f t="shared" si="2"/>
        <v>9.6877849282591952E-2</v>
      </c>
      <c r="BG7">
        <f>BB7/BB$20</f>
        <v>5.2690385802494834E-2</v>
      </c>
      <c r="BH7">
        <f t="shared" ref="BH7:BJ16" si="3">BC7/BC$20</f>
        <v>3.776320137190959E-2</v>
      </c>
      <c r="BI7">
        <f t="shared" si="3"/>
        <v>4.6937259400073941E-2</v>
      </c>
      <c r="BJ7">
        <f t="shared" si="3"/>
        <v>3.5952290028744109E-2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3.2764201592035724</v>
      </c>
      <c r="BS7">
        <f t="shared" si="4"/>
        <v>0</v>
      </c>
      <c r="BT7">
        <f t="shared" si="4"/>
        <v>0</v>
      </c>
      <c r="BY7">
        <f>$BG$7-$BL$7</f>
        <v>5.2690385802494834E-2</v>
      </c>
      <c r="BZ7">
        <f>$BH$7-$BM$7</f>
        <v>-0.96223679862809042</v>
      </c>
      <c r="CA7">
        <f>$BI$7-$BN$7</f>
        <v>4.6937259400073941E-2</v>
      </c>
      <c r="CB7">
        <f>$BJ$7-$BO$7</f>
        <v>3.5952290028744109E-2</v>
      </c>
      <c r="DT7">
        <f>BY7</f>
        <v>5.2690385802494834E-2</v>
      </c>
      <c r="DU7">
        <f t="shared" ref="DU7:DW16" si="5">BZ7</f>
        <v>-0.96223679862809042</v>
      </c>
      <c r="DV7">
        <f t="shared" si="5"/>
        <v>4.6937259400073941E-2</v>
      </c>
      <c r="DW7">
        <f t="shared" si="5"/>
        <v>3.5952290028744109E-2</v>
      </c>
      <c r="DY7">
        <f t="array" ref="DY7:EH16">(1/4)*(MMULT($C$7:$F$16,$DT$23:$EC$26))</f>
        <v>2.5021085152874085E-3</v>
      </c>
      <c r="DZ7">
        <v>2.2979632732951193E-2</v>
      </c>
      <c r="EA7">
        <v>-0.13876239703887092</v>
      </c>
      <c r="EB7">
        <v>0.154646144151566</v>
      </c>
      <c r="EC7">
        <v>-0.14098137852539058</v>
      </c>
      <c r="ED7">
        <v>4.0557608712383134E-2</v>
      </c>
      <c r="EE7">
        <v>3.2027131607681184E-2</v>
      </c>
      <c r="EF7">
        <v>-5.4858757857139277E-2</v>
      </c>
      <c r="EG7">
        <v>5.9198694673165395E-2</v>
      </c>
      <c r="EH7">
        <v>2.2691213028366526E-2</v>
      </c>
      <c r="EJ7">
        <f>(1/4)*SUM($DT$7:$DW$7)</f>
        <v>-0.20666421584919437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1.8326982302191115</v>
      </c>
      <c r="O8">
        <v>3.2140997769910271</v>
      </c>
      <c r="P8">
        <v>1.5515811669357846</v>
      </c>
      <c r="Q8">
        <v>2.6761842019611528</v>
      </c>
      <c r="S8">
        <f t="shared" ref="S8:S16" si="6">N8+$M24</f>
        <v>1.9267303012992532</v>
      </c>
      <c r="T8">
        <f t="shared" si="0"/>
        <v>3.3081318480711688</v>
      </c>
      <c r="U8">
        <f t="shared" si="0"/>
        <v>1.6456132380159263</v>
      </c>
      <c r="V8">
        <f t="shared" si="0"/>
        <v>2.7702162730412945</v>
      </c>
      <c r="AW8">
        <f t="shared" ref="AW8:AW16" si="7">S8</f>
        <v>1.9267303012992532</v>
      </c>
      <c r="AX8">
        <f t="shared" si="1"/>
        <v>3.3081318480711688</v>
      </c>
      <c r="AY8">
        <f t="shared" si="1"/>
        <v>1.6456132380159263</v>
      </c>
      <c r="AZ8">
        <f t="shared" si="1"/>
        <v>2.7702162730412945</v>
      </c>
      <c r="BB8">
        <f t="shared" ref="BB8:BB16" si="8">EXP(AW8-AW$20)</f>
        <v>0.17827204759020257</v>
      </c>
      <c r="BC8">
        <f t="shared" si="2"/>
        <v>0.29923283628599268</v>
      </c>
      <c r="BD8">
        <f t="shared" si="2"/>
        <v>9.325942580115873E-2</v>
      </c>
      <c r="BE8">
        <f t="shared" si="2"/>
        <v>0.14116195860169187</v>
      </c>
      <c r="BG8">
        <f t="shared" ref="BG8:BG16" si="9">BB8/BB$20</f>
        <v>5.6030415171144488E-2</v>
      </c>
      <c r="BH8">
        <f t="shared" si="3"/>
        <v>9.1769387390293847E-2</v>
      </c>
      <c r="BI8">
        <f t="shared" si="3"/>
        <v>2.9669873222820654E-2</v>
      </c>
      <c r="BJ8">
        <f t="shared" si="3"/>
        <v>5.2386543614005916E-2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5.6030415171144488E-2</v>
      </c>
      <c r="BZ8">
        <f>$BH$8-$BM$8</f>
        <v>9.1769387390293847E-2</v>
      </c>
      <c r="CA8">
        <f>$BI$8-$BN$8</f>
        <v>2.9669873222820654E-2</v>
      </c>
      <c r="CB8">
        <f>$BJ$8-$BO$8</f>
        <v>5.2386543614005916E-2</v>
      </c>
      <c r="DT8">
        <f t="shared" ref="DT8:DT16" si="11">BY8</f>
        <v>5.6030415171144488E-2</v>
      </c>
      <c r="DU8">
        <f t="shared" si="5"/>
        <v>9.1769387390293847E-2</v>
      </c>
      <c r="DV8">
        <f t="shared" si="5"/>
        <v>2.9669873222820654E-2</v>
      </c>
      <c r="DW8">
        <f t="shared" si="5"/>
        <v>5.2386543614005916E-2</v>
      </c>
      <c r="DY8">
        <v>-0.17265496724416898</v>
      </c>
      <c r="DZ8">
        <v>2.6833087403614512E-2</v>
      </c>
      <c r="EA8">
        <v>-0.11761740258090785</v>
      </c>
      <c r="EB8">
        <v>0.12843436236099864</v>
      </c>
      <c r="EC8">
        <v>4.9526616947542304E-3</v>
      </c>
      <c r="ED8">
        <v>3.5043720008077976E-2</v>
      </c>
      <c r="EE8">
        <v>2.250080896212861E-2</v>
      </c>
      <c r="EF8">
        <v>4.9991443805367537E-3</v>
      </c>
      <c r="EG8">
        <v>5.1102520494351572E-2</v>
      </c>
      <c r="EH8">
        <v>1.6406064520614553E-2</v>
      </c>
      <c r="EJ8">
        <f>(1/4)*SUM($DT$8:$DW$8)</f>
        <v>5.7464054849566223E-2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1.2359844457312832</v>
      </c>
      <c r="O9">
        <v>2.6981991906987477</v>
      </c>
      <c r="P9">
        <v>1.2644253754485424</v>
      </c>
      <c r="Q9">
        <v>2.4392568860101465</v>
      </c>
      <c r="S9">
        <f t="shared" si="6"/>
        <v>2.1497562445457161</v>
      </c>
      <c r="T9">
        <f t="shared" si="0"/>
        <v>3.6119709895131802</v>
      </c>
      <c r="U9">
        <f t="shared" si="0"/>
        <v>2.1781971742629751</v>
      </c>
      <c r="V9">
        <f t="shared" si="0"/>
        <v>3.3530286848245794</v>
      </c>
      <c r="AW9">
        <f t="shared" si="7"/>
        <v>2.1497562445457161</v>
      </c>
      <c r="AX9">
        <f t="shared" si="1"/>
        <v>3.6119709895131802</v>
      </c>
      <c r="AY9">
        <f t="shared" si="1"/>
        <v>2.1781971742629751</v>
      </c>
      <c r="AZ9">
        <f t="shared" si="1"/>
        <v>3.3530286848245794</v>
      </c>
      <c r="BB9">
        <f t="shared" si="8"/>
        <v>0.22281385324000355</v>
      </c>
      <c r="BC9">
        <f t="shared" si="2"/>
        <v>0.40547577408981261</v>
      </c>
      <c r="BD9">
        <f t="shared" si="2"/>
        <v>0.15885138357756154</v>
      </c>
      <c r="BE9">
        <f t="shared" si="2"/>
        <v>0.25283074823216517</v>
      </c>
      <c r="BG9">
        <f t="shared" si="9"/>
        <v>7.0029782412203409E-2</v>
      </c>
      <c r="BH9">
        <f t="shared" si="3"/>
        <v>0.1243522063008602</v>
      </c>
      <c r="BI9">
        <f t="shared" si="3"/>
        <v>5.0537523381978047E-2</v>
      </c>
      <c r="BJ9">
        <f t="shared" si="3"/>
        <v>9.3827892092362378E-2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2.3662931101103744</v>
      </c>
      <c r="BY9">
        <f>$BG$9-$BL$9</f>
        <v>7.0029782412203409E-2</v>
      </c>
      <c r="BZ9">
        <f>$BH$9-$BM$9</f>
        <v>0.1243522063008602</v>
      </c>
      <c r="CA9">
        <f>$BI$9-$BN$9</f>
        <v>5.0537523381978047E-2</v>
      </c>
      <c r="CB9">
        <f>$BJ$9-$BO$9</f>
        <v>-0.90617210790763758</v>
      </c>
      <c r="DT9">
        <f t="shared" si="11"/>
        <v>7.0029782412203409E-2</v>
      </c>
      <c r="DU9">
        <f t="shared" si="5"/>
        <v>0.1243522063008602</v>
      </c>
      <c r="DV9">
        <f t="shared" si="5"/>
        <v>5.0537523381978047E-2</v>
      </c>
      <c r="DW9">
        <f t="shared" si="5"/>
        <v>-0.90617210790763758</v>
      </c>
      <c r="DY9">
        <v>-0.18030865978986232</v>
      </c>
      <c r="DZ9">
        <v>3.6178100535369052E-2</v>
      </c>
      <c r="EA9">
        <v>2.7788514589377346E-2</v>
      </c>
      <c r="EB9">
        <v>0.18790095543626542</v>
      </c>
      <c r="EC9">
        <v>-0.1652265776149342</v>
      </c>
      <c r="ED9">
        <v>4.7162153034569304E-2</v>
      </c>
      <c r="EE9">
        <v>4.7288475801788354E-2</v>
      </c>
      <c r="EF9">
        <v>-0.11102282701587715</v>
      </c>
      <c r="EG9">
        <v>8.1704560054668668E-2</v>
      </c>
      <c r="EH9">
        <v>2.8535304968635513E-2</v>
      </c>
      <c r="EJ9">
        <f>(1/4)*SUM($DT$9:$DW$9)</f>
        <v>-0.16531314895314897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2.9313454806803714</v>
      </c>
      <c r="O10">
        <v>3.7948357812196871</v>
      </c>
      <c r="P10">
        <v>3.2981540237950133</v>
      </c>
      <c r="Q10">
        <v>4.0082343194553243</v>
      </c>
      <c r="S10">
        <f t="shared" si="6"/>
        <v>3.6511748394902601</v>
      </c>
      <c r="T10">
        <f t="shared" si="0"/>
        <v>4.5146651400295763</v>
      </c>
      <c r="U10">
        <f t="shared" si="0"/>
        <v>4.0179833826049025</v>
      </c>
      <c r="V10">
        <f t="shared" si="0"/>
        <v>4.7280636782652135</v>
      </c>
      <c r="AW10">
        <f t="shared" si="7"/>
        <v>3.6511748394902601</v>
      </c>
      <c r="AX10">
        <f t="shared" si="1"/>
        <v>4.5146651400295763</v>
      </c>
      <c r="AY10">
        <f t="shared" si="1"/>
        <v>4.0179833826049025</v>
      </c>
      <c r="AZ10">
        <f t="shared" si="1"/>
        <v>4.7280636782652135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0.31429725483348175</v>
      </c>
      <c r="BH10">
        <f t="shared" si="3"/>
        <v>0.30668220951053976</v>
      </c>
      <c r="BI10">
        <f t="shared" si="3"/>
        <v>0.31814342591043504</v>
      </c>
      <c r="BJ10">
        <f t="shared" si="3"/>
        <v>0.37110949814618149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0.31429725483348175</v>
      </c>
      <c r="BZ10">
        <f>$BH$10-$BM$10</f>
        <v>0.30668220951053976</v>
      </c>
      <c r="CA10">
        <f>$BI$10-$BN$10</f>
        <v>0.31814342591043504</v>
      </c>
      <c r="CB10">
        <f>$BJ$10-$BO$10</f>
        <v>0.37110949814618149</v>
      </c>
      <c r="DT10">
        <f t="shared" si="11"/>
        <v>0.31429725483348175</v>
      </c>
      <c r="DU10">
        <f t="shared" si="5"/>
        <v>0.30668220951053976</v>
      </c>
      <c r="DV10">
        <f t="shared" si="5"/>
        <v>0.31814342591043504</v>
      </c>
      <c r="DW10">
        <f t="shared" si="5"/>
        <v>0.37110949814618149</v>
      </c>
      <c r="DY10">
        <v>2.084410138507227E-2</v>
      </c>
      <c r="DZ10">
        <v>1.9197298812347822E-2</v>
      </c>
      <c r="EA10">
        <v>-0.10718185171447751</v>
      </c>
      <c r="EB10">
        <v>0.15532072082636084</v>
      </c>
      <c r="EC10">
        <v>-6.1922766388222993E-2</v>
      </c>
      <c r="ED10">
        <v>4.3023253123903885E-2</v>
      </c>
      <c r="EE10">
        <v>3.5537869438507591E-2</v>
      </c>
      <c r="EF10">
        <v>-0.18654589229576835</v>
      </c>
      <c r="EG10">
        <v>6.0288972769565616E-2</v>
      </c>
      <c r="EH10">
        <v>2.1438294042710831E-2</v>
      </c>
      <c r="EJ10">
        <f>(1/4)*SUM($DT$10:$DW$10)</f>
        <v>0.32755809710015954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1.9312296202001942</v>
      </c>
      <c r="O11">
        <v>2.2362046042230124</v>
      </c>
      <c r="P11">
        <v>2.2156851204517789</v>
      </c>
      <c r="Q11">
        <v>2.2232124245381275</v>
      </c>
      <c r="S11">
        <f t="shared" si="6"/>
        <v>1.9606719121815435</v>
      </c>
      <c r="T11">
        <f t="shared" si="0"/>
        <v>2.2656468962043617</v>
      </c>
      <c r="U11">
        <f t="shared" si="0"/>
        <v>2.2451274124331282</v>
      </c>
      <c r="V11">
        <f t="shared" si="0"/>
        <v>2.2526547165194768</v>
      </c>
      <c r="AW11">
        <f t="shared" si="7"/>
        <v>1.9606719121815435</v>
      </c>
      <c r="AX11">
        <f t="shared" si="1"/>
        <v>2.2656468962043617</v>
      </c>
      <c r="AY11">
        <f t="shared" si="1"/>
        <v>2.2451274124331282</v>
      </c>
      <c r="AZ11">
        <f t="shared" si="1"/>
        <v>2.2526547165194768</v>
      </c>
      <c r="BB11">
        <f t="shared" si="8"/>
        <v>0.18442674741727411</v>
      </c>
      <c r="BC11">
        <f t="shared" si="2"/>
        <v>0.10550275171228979</v>
      </c>
      <c r="BD11">
        <f t="shared" si="2"/>
        <v>0.16984721689531207</v>
      </c>
      <c r="BE11">
        <f t="shared" si="2"/>
        <v>8.4128577851046812E-2</v>
      </c>
      <c r="BG11">
        <f t="shared" si="9"/>
        <v>5.7964820431117177E-2</v>
      </c>
      <c r="BH11">
        <f t="shared" si="3"/>
        <v>3.2355817004566911E-2</v>
      </c>
      <c r="BI11">
        <f t="shared" si="3"/>
        <v>5.4035775464427303E-2</v>
      </c>
      <c r="BJ11">
        <f t="shared" si="3"/>
        <v>3.1220914306053945E-2</v>
      </c>
      <c r="BL11">
        <v>1</v>
      </c>
      <c r="BM11">
        <v>0</v>
      </c>
      <c r="BN11">
        <v>0</v>
      </c>
      <c r="BO11">
        <v>0</v>
      </c>
      <c r="BQ11">
        <f t="shared" si="10"/>
        <v>2.8479189967492049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-0.94203517956888283</v>
      </c>
      <c r="BZ11">
        <f>$BH$11-$BM$11</f>
        <v>3.2355817004566911E-2</v>
      </c>
      <c r="CA11">
        <f>$BI$11-$BN$11</f>
        <v>5.4035775464427303E-2</v>
      </c>
      <c r="CB11">
        <f>$BJ$11-$BO$11</f>
        <v>3.1220914306053945E-2</v>
      </c>
      <c r="DT11">
        <f t="shared" si="11"/>
        <v>-0.94203517956888283</v>
      </c>
      <c r="DU11">
        <f t="shared" si="5"/>
        <v>3.2355817004566911E-2</v>
      </c>
      <c r="DV11">
        <f t="shared" si="5"/>
        <v>5.4035775464427303E-2</v>
      </c>
      <c r="DW11">
        <f t="shared" si="5"/>
        <v>3.1220914306053945E-2</v>
      </c>
      <c r="DY11">
        <v>-0.15609590834919568</v>
      </c>
      <c r="DZ11">
        <v>3.5390976334176913E-2</v>
      </c>
      <c r="EA11">
        <v>-0.13691156005159319</v>
      </c>
      <c r="EB11">
        <v>0.19730149854888213</v>
      </c>
      <c r="EC11">
        <v>-5.7655822449429558E-2</v>
      </c>
      <c r="ED11">
        <v>5.3218939855671207E-2</v>
      </c>
      <c r="EE11">
        <v>4.0118662399941593E-2</v>
      </c>
      <c r="EF11">
        <v>-8.0998470138181802E-2</v>
      </c>
      <c r="EG11">
        <v>7.8871539506347149E-2</v>
      </c>
      <c r="EH11">
        <v>2.6760144343381219E-2</v>
      </c>
      <c r="EJ11">
        <f>(1/4)*SUM($DT$11:$DW$11)</f>
        <v>-0.20610566819845869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1.9704833280647485</v>
      </c>
      <c r="O12">
        <v>3.0377840733709882</v>
      </c>
      <c r="P12">
        <v>2.6808952922341667</v>
      </c>
      <c r="Q12">
        <v>3.3936797384593329</v>
      </c>
      <c r="S12">
        <f t="shared" si="6"/>
        <v>2.0737483452303414</v>
      </c>
      <c r="T12">
        <f t="shared" si="0"/>
        <v>3.1410490905365811</v>
      </c>
      <c r="U12">
        <f t="shared" si="0"/>
        <v>2.7841603093997596</v>
      </c>
      <c r="V12">
        <f t="shared" si="0"/>
        <v>3.4969447556249258</v>
      </c>
      <c r="AW12">
        <f t="shared" si="7"/>
        <v>2.0737483452303414</v>
      </c>
      <c r="AX12">
        <f t="shared" si="1"/>
        <v>3.1410490905365811</v>
      </c>
      <c r="AY12">
        <f t="shared" si="1"/>
        <v>2.7841603093997596</v>
      </c>
      <c r="AZ12">
        <f t="shared" si="1"/>
        <v>3.4969447556249258</v>
      </c>
      <c r="BB12">
        <f t="shared" si="8"/>
        <v>0.20650585896742937</v>
      </c>
      <c r="BC12">
        <f t="shared" si="2"/>
        <v>0.25318975553753226</v>
      </c>
      <c r="BD12">
        <f t="shared" si="2"/>
        <v>0.29117725509745962</v>
      </c>
      <c r="BE12">
        <f t="shared" si="2"/>
        <v>0.29196570780326059</v>
      </c>
      <c r="BG12">
        <f t="shared" si="9"/>
        <v>6.4904224580493206E-2</v>
      </c>
      <c r="BH12">
        <f t="shared" si="3"/>
        <v>7.7648793653683809E-2</v>
      </c>
      <c r="BI12">
        <f t="shared" si="3"/>
        <v>9.2636129483902485E-2</v>
      </c>
      <c r="BJ12">
        <f t="shared" si="3"/>
        <v>0.10835124729876271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6.4904224580493206E-2</v>
      </c>
      <c r="BZ12">
        <f>$BH$12-$BM$12</f>
        <v>7.7648793653683809E-2</v>
      </c>
      <c r="CA12">
        <f>$BI$12-$BN$12</f>
        <v>9.2636129483902485E-2</v>
      </c>
      <c r="CB12">
        <f>$BJ$12-$BO$12</f>
        <v>0.10835124729876271</v>
      </c>
      <c r="DT12">
        <f t="shared" si="11"/>
        <v>6.4904224580493206E-2</v>
      </c>
      <c r="DU12">
        <f t="shared" si="5"/>
        <v>7.7648793653683809E-2</v>
      </c>
      <c r="DV12">
        <f t="shared" si="5"/>
        <v>9.2636129483902485E-2</v>
      </c>
      <c r="DW12">
        <f t="shared" si="5"/>
        <v>0.10835124729876271</v>
      </c>
      <c r="DY12">
        <v>-0.15529526774617314</v>
      </c>
      <c r="DZ12">
        <v>2.1596170591805353E-2</v>
      </c>
      <c r="EA12">
        <v>-7.4627739302613627E-2</v>
      </c>
      <c r="EB12">
        <v>9.6388888894395869E-2</v>
      </c>
      <c r="EC12">
        <v>1.8993833133402634E-3</v>
      </c>
      <c r="ED12">
        <v>2.5951046686916591E-2</v>
      </c>
      <c r="EE12">
        <v>1.708468621354434E-2</v>
      </c>
      <c r="EF12">
        <v>1.5381347776478106E-2</v>
      </c>
      <c r="EG12">
        <v>3.9202747174370743E-2</v>
      </c>
      <c r="EH12">
        <v>1.2418736397935511E-2</v>
      </c>
      <c r="EJ12">
        <f>(1/4)*SUM($DT$12:$DW$12)</f>
        <v>8.5885098754210548E-2</v>
      </c>
      <c r="EN12">
        <f>Sheet87!GJ12</f>
        <v>0.11596079014944818</v>
      </c>
      <c r="EO12">
        <f>Sheet87!GK12</f>
        <v>9.4032071080141597E-2</v>
      </c>
      <c r="EP12">
        <f>Sheet87!GL12</f>
        <v>0.91377179881443271</v>
      </c>
      <c r="EQ12">
        <f>Sheet87!GM12</f>
        <v>0.71982935880988885</v>
      </c>
      <c r="ER12">
        <f>Sheet87!GN12</f>
        <v>2.9442291981349282E-2</v>
      </c>
      <c r="ES12">
        <f>Sheet87!GO12</f>
        <v>0.10326501716559268</v>
      </c>
      <c r="ET12">
        <f>Sheet87!GP12</f>
        <v>0.67637126703030792</v>
      </c>
      <c r="EU12">
        <f>Sheet87!GQ12</f>
        <v>0.51831301232534144</v>
      </c>
      <c r="EV12">
        <f>Sheet87!GR12</f>
        <v>0.65029483389489529</v>
      </c>
      <c r="EW12">
        <f>Sheet87!GS12</f>
        <v>0.23219974662884341</v>
      </c>
      <c r="EZ12">
        <f t="array" ref="EZ12:FI12">TRANSPOSE(EJ7:EJ16)</f>
        <v>-0.20666421584919437</v>
      </c>
      <c r="FA12">
        <v>5.7464054849566223E-2</v>
      </c>
      <c r="FB12">
        <v>-0.16531314895314897</v>
      </c>
      <c r="FC12">
        <v>0.32755809710015954</v>
      </c>
      <c r="FD12">
        <v>-0.20610566819845869</v>
      </c>
      <c r="FE12">
        <v>8.5885098754210548E-2</v>
      </c>
      <c r="FF12">
        <v>7.1448077716803962E-2</v>
      </c>
      <c r="FG12">
        <v>-0.14403093800837946</v>
      </c>
      <c r="FH12">
        <v>0.13281224379825152</v>
      </c>
      <c r="FI12">
        <v>4.6946398790189699E-2</v>
      </c>
      <c r="FL12">
        <f>Sheet87!FX12</f>
        <v>-5.6010888609097233E-2</v>
      </c>
      <c r="FM12">
        <f>Sheet87!FY12</f>
        <v>1.5571967796023283E-2</v>
      </c>
      <c r="FN12">
        <f>Sheet87!FZ12</f>
        <v>-4.4808972972912163E-2</v>
      </c>
      <c r="FO12">
        <f>Sheet87!GA12</f>
        <v>8.8796841153229195E-2</v>
      </c>
      <c r="FP12">
        <f>Sheet87!GB12</f>
        <v>-5.5859128822945539E-2</v>
      </c>
      <c r="FQ12">
        <f>Sheet87!GC12</f>
        <v>2.3274560174011756E-2</v>
      </c>
      <c r="FR12">
        <f>Sheet87!GD12</f>
        <v>1.936185661672736E-2</v>
      </c>
      <c r="FS12">
        <f>Sheet87!GE12</f>
        <v>-3.9041870894474084E-2</v>
      </c>
      <c r="FT12">
        <f>Sheet87!GF12</f>
        <v>3.5993997007419322E-2</v>
      </c>
      <c r="FU12">
        <f>Sheet87!GG12</f>
        <v>1.2721638552018123E-2</v>
      </c>
      <c r="FX12">
        <f>($EV$10*FL12)+((1-$EV$10)*EZ12)</f>
        <v>-7.107622133310694E-2</v>
      </c>
      <c r="FY12">
        <f t="shared" ref="FY12:GG12" si="12">($EV$10*FM12)+((1-$EV$10)*FA12)</f>
        <v>1.9761176501377577E-2</v>
      </c>
      <c r="FZ12">
        <f t="shared" si="12"/>
        <v>-5.6859390570935836E-2</v>
      </c>
      <c r="GA12">
        <f t="shared" si="12"/>
        <v>0.11267296674792222</v>
      </c>
      <c r="GB12">
        <f t="shared" si="12"/>
        <v>-7.0883782760496852E-2</v>
      </c>
      <c r="GC12">
        <f t="shared" si="12"/>
        <v>2.9535614032031633E-2</v>
      </c>
      <c r="GD12">
        <f t="shared" si="12"/>
        <v>2.4570478726735019E-2</v>
      </c>
      <c r="GE12">
        <f t="shared" si="12"/>
        <v>-4.9540777605864623E-2</v>
      </c>
      <c r="GF12">
        <f t="shared" si="12"/>
        <v>4.5675821686502541E-2</v>
      </c>
      <c r="GG12">
        <f t="shared" si="12"/>
        <v>1.614411457583528E-2</v>
      </c>
      <c r="GJ12">
        <f>EN12-($EU$10*FX12)</f>
        <v>0.11603186637078129</v>
      </c>
      <c r="GK12">
        <f t="shared" ref="GK12:GS12" si="13">EO12-($EU$10*FY12)</f>
        <v>9.401230990364022E-2</v>
      </c>
      <c r="GL12">
        <f t="shared" si="13"/>
        <v>0.9138286582050037</v>
      </c>
      <c r="GM12">
        <f t="shared" si="13"/>
        <v>0.71971668584314097</v>
      </c>
      <c r="GN12">
        <f t="shared" si="13"/>
        <v>2.9513175764109778E-2</v>
      </c>
      <c r="GO12">
        <f t="shared" si="13"/>
        <v>0.10323548155156065</v>
      </c>
      <c r="GP12">
        <f t="shared" si="13"/>
        <v>0.67634669655158119</v>
      </c>
      <c r="GQ12">
        <f t="shared" si="13"/>
        <v>0.51836255310294732</v>
      </c>
      <c r="GR12">
        <f t="shared" si="13"/>
        <v>0.65024915807320882</v>
      </c>
      <c r="GS12">
        <f t="shared" si="13"/>
        <v>0.23218360251426756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1.6707930044100228</v>
      </c>
      <c r="O13">
        <v>2.3057181892333487</v>
      </c>
      <c r="P13">
        <v>2.1108943840131871</v>
      </c>
      <c r="Q13">
        <v>1.8564959667922198</v>
      </c>
      <c r="S13">
        <f t="shared" si="6"/>
        <v>2.3471642714403309</v>
      </c>
      <c r="T13">
        <f t="shared" si="0"/>
        <v>2.9820894562636564</v>
      </c>
      <c r="U13">
        <f t="shared" si="0"/>
        <v>2.7872656510434952</v>
      </c>
      <c r="V13">
        <f t="shared" si="0"/>
        <v>2.532867233822528</v>
      </c>
      <c r="AW13">
        <f t="shared" si="7"/>
        <v>2.3471642714403309</v>
      </c>
      <c r="AX13">
        <f t="shared" si="1"/>
        <v>2.9820894562636564</v>
      </c>
      <c r="AY13">
        <f t="shared" si="1"/>
        <v>2.7872656510434952</v>
      </c>
      <c r="AZ13">
        <f t="shared" si="1"/>
        <v>2.532867233822528</v>
      </c>
      <c r="BB13">
        <f t="shared" si="8"/>
        <v>0.27144097459518957</v>
      </c>
      <c r="BC13">
        <f t="shared" si="2"/>
        <v>0.21597865756139015</v>
      </c>
      <c r="BD13">
        <f t="shared" si="2"/>
        <v>0.29208286534027816</v>
      </c>
      <c r="BE13">
        <f t="shared" si="2"/>
        <v>0.1113366878829056</v>
      </c>
      <c r="BG13">
        <f t="shared" si="9"/>
        <v>8.5313153164592953E-2</v>
      </c>
      <c r="BH13">
        <f t="shared" si="3"/>
        <v>6.623681190804738E-2</v>
      </c>
      <c r="BI13">
        <f t="shared" si="3"/>
        <v>9.2924243429092362E-2</v>
      </c>
      <c r="BJ13">
        <f t="shared" si="3"/>
        <v>4.1318102365483146E-2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8.5313153164592953E-2</v>
      </c>
      <c r="BZ13">
        <f>$BH$13-$BM$13</f>
        <v>6.623681190804738E-2</v>
      </c>
      <c r="CA13">
        <f>$BI$13-$BN$13</f>
        <v>9.2924243429092362E-2</v>
      </c>
      <c r="CB13">
        <f>$BJ$13-$BO$13</f>
        <v>4.1318102365483146E-2</v>
      </c>
      <c r="DT13">
        <f t="shared" si="11"/>
        <v>8.5313153164592953E-2</v>
      </c>
      <c r="DU13">
        <f t="shared" si="5"/>
        <v>6.623681190804738E-2</v>
      </c>
      <c r="DV13">
        <f t="shared" si="5"/>
        <v>9.2924243429092362E-2</v>
      </c>
      <c r="DW13">
        <f t="shared" si="5"/>
        <v>4.1318102365483146E-2</v>
      </c>
      <c r="DY13">
        <v>-1.5280752733597705E-2</v>
      </c>
      <c r="DZ13">
        <v>2.0954652997497738E-2</v>
      </c>
      <c r="EA13">
        <v>-7.9408741260415514E-2</v>
      </c>
      <c r="EB13">
        <v>0.15155257237431868</v>
      </c>
      <c r="EC13">
        <v>-7.4028715454176455E-2</v>
      </c>
      <c r="ED13">
        <v>4.119044797591697E-2</v>
      </c>
      <c r="EE13">
        <v>3.529151262115858E-2</v>
      </c>
      <c r="EF13">
        <v>-0.1618502260458414</v>
      </c>
      <c r="EG13">
        <v>6.0262402499060265E-2</v>
      </c>
      <c r="EH13">
        <v>2.1316847026078813E-2</v>
      </c>
      <c r="EJ13">
        <f>(1/4)*SUM($DT$13:$DW$13)</f>
        <v>7.1448077716803962E-2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2.0235677364617306</v>
      </c>
      <c r="O14">
        <v>2.6252390656814359</v>
      </c>
      <c r="P14">
        <v>2.6776081872375341</v>
      </c>
      <c r="Q14">
        <v>2.923588945880796</v>
      </c>
      <c r="S14">
        <f t="shared" si="6"/>
        <v>2.5418807487870723</v>
      </c>
      <c r="T14">
        <f t="shared" si="0"/>
        <v>3.1435520780067776</v>
      </c>
      <c r="U14">
        <f t="shared" si="0"/>
        <v>3.1959211995628758</v>
      </c>
      <c r="V14">
        <f t="shared" si="0"/>
        <v>3.4419019582061372</v>
      </c>
      <c r="AW14">
        <f t="shared" si="7"/>
        <v>2.5418807487870723</v>
      </c>
      <c r="AX14">
        <f t="shared" si="1"/>
        <v>3.1435520780067776</v>
      </c>
      <c r="AY14">
        <f t="shared" si="1"/>
        <v>3.1959211995628758</v>
      </c>
      <c r="AZ14">
        <f t="shared" si="1"/>
        <v>3.4419019582061372</v>
      </c>
      <c r="BB14">
        <f t="shared" si="8"/>
        <v>0.32979168193990688</v>
      </c>
      <c r="BC14">
        <f t="shared" si="2"/>
        <v>0.25382428009546198</v>
      </c>
      <c r="BD14">
        <f t="shared" si="2"/>
        <v>0.4395243396630838</v>
      </c>
      <c r="BE14">
        <f t="shared" si="2"/>
        <v>0.27632937971025701</v>
      </c>
      <c r="BG14">
        <f t="shared" si="9"/>
        <v>0.10365262030062948</v>
      </c>
      <c r="BH14">
        <f t="shared" si="3"/>
        <v>7.7843391047098406E-2</v>
      </c>
      <c r="BI14">
        <f t="shared" si="3"/>
        <v>0.13983177919143519</v>
      </c>
      <c r="BJ14">
        <f t="shared" si="3"/>
        <v>0.10254845742731911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1.9673151560495514</v>
      </c>
      <c r="BT14">
        <f t="shared" si="4"/>
        <v>0</v>
      </c>
      <c r="BY14">
        <f>$BG$14-$BL$14</f>
        <v>0.10365262030062948</v>
      </c>
      <c r="BZ14">
        <f>$BH$14-$BM$14</f>
        <v>7.7843391047098406E-2</v>
      </c>
      <c r="CA14">
        <f>$BI$14-$BN$14</f>
        <v>-0.86016822080856481</v>
      </c>
      <c r="CB14">
        <f>$BJ$14-$BO$14</f>
        <v>0.10254845742731911</v>
      </c>
      <c r="DT14">
        <f t="shared" si="11"/>
        <v>0.10365262030062948</v>
      </c>
      <c r="DU14">
        <f t="shared" si="5"/>
        <v>7.7843391047098406E-2</v>
      </c>
      <c r="DV14">
        <f t="shared" si="5"/>
        <v>-0.86016822080856481</v>
      </c>
      <c r="DW14">
        <f t="shared" si="5"/>
        <v>0.10254845742731911</v>
      </c>
      <c r="DY14">
        <v>-0.12013176518035829</v>
      </c>
      <c r="DZ14">
        <v>1.5670376097086439E-2</v>
      </c>
      <c r="EA14">
        <v>-1.4645800208052392E-2</v>
      </c>
      <c r="EB14">
        <v>6.7682604427213702E-2</v>
      </c>
      <c r="EC14">
        <v>-1.3818506948110485E-2</v>
      </c>
      <c r="ED14">
        <v>1.76426367188324E-2</v>
      </c>
      <c r="EE14">
        <v>1.4155175410340469E-2</v>
      </c>
      <c r="EF14">
        <v>-4.9104982703912711E-3</v>
      </c>
      <c r="EG14">
        <v>2.9125525257496839E-2</v>
      </c>
      <c r="EH14">
        <v>9.2302526959425896E-3</v>
      </c>
      <c r="EJ14">
        <f>(1/4)*SUM($DT$14:$DW$14)</f>
        <v>-0.14403093800837946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2.1500245072894479</v>
      </c>
      <c r="O15">
        <v>3.1111111029863654</v>
      </c>
      <c r="P15">
        <v>2.4978364394934176</v>
      </c>
      <c r="Q15">
        <v>2.9431399580233104</v>
      </c>
      <c r="S15">
        <f t="shared" si="6"/>
        <v>2.800319341184343</v>
      </c>
      <c r="T15">
        <f t="shared" si="0"/>
        <v>3.7614059368812605</v>
      </c>
      <c r="U15">
        <f t="shared" si="0"/>
        <v>3.1481312733883131</v>
      </c>
      <c r="V15">
        <f t="shared" si="0"/>
        <v>3.5934347919182059</v>
      </c>
      <c r="AW15">
        <f t="shared" si="7"/>
        <v>2.800319341184343</v>
      </c>
      <c r="AX15">
        <f t="shared" si="1"/>
        <v>3.7614059368812605</v>
      </c>
      <c r="AY15">
        <f t="shared" si="1"/>
        <v>3.1481312733883131</v>
      </c>
      <c r="AZ15">
        <f t="shared" si="1"/>
        <v>3.5934347919182059</v>
      </c>
      <c r="BB15">
        <f t="shared" si="8"/>
        <v>0.42704943556158242</v>
      </c>
      <c r="BC15">
        <f t="shared" si="2"/>
        <v>0.47082952029623515</v>
      </c>
      <c r="BD15">
        <f t="shared" si="2"/>
        <v>0.41901351290228206</v>
      </c>
      <c r="BE15">
        <f t="shared" si="2"/>
        <v>0.32154142760871668</v>
      </c>
      <c r="BG15">
        <f t="shared" si="9"/>
        <v>0.13422046527519324</v>
      </c>
      <c r="BH15">
        <f t="shared" si="3"/>
        <v>0.14439503758723693</v>
      </c>
      <c r="BI15">
        <f t="shared" si="3"/>
        <v>0.13330639449749829</v>
      </c>
      <c r="BJ15">
        <f t="shared" si="3"/>
        <v>0.1193270778330776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0.13422046527519324</v>
      </c>
      <c r="BZ15">
        <f>$BH$15-$BM$15</f>
        <v>0.14439503758723693</v>
      </c>
      <c r="CA15">
        <f>$BI$15-$BN$15</f>
        <v>0.13330639449749829</v>
      </c>
      <c r="CB15">
        <f>$BJ$15-$BO$15</f>
        <v>0.1193270778330776</v>
      </c>
      <c r="DT15">
        <f t="shared" si="11"/>
        <v>0.13422046527519324</v>
      </c>
      <c r="DU15">
        <f t="shared" si="5"/>
        <v>0.14439503758723693</v>
      </c>
      <c r="DV15">
        <f t="shared" si="5"/>
        <v>0.13330639449749829</v>
      </c>
      <c r="DW15">
        <f t="shared" si="5"/>
        <v>0.1193270778330776</v>
      </c>
      <c r="DY15">
        <v>-0.14986996973319511</v>
      </c>
      <c r="DZ15">
        <v>3.7768730136110797E-2</v>
      </c>
      <c r="EA15">
        <v>-0.1276084101815918</v>
      </c>
      <c r="EB15">
        <v>0.19337664817873323</v>
      </c>
      <c r="EC15">
        <v>-0.17933248352778747</v>
      </c>
      <c r="ED15">
        <v>4.8896509665216241E-2</v>
      </c>
      <c r="EE15">
        <v>3.8867565100335788E-2</v>
      </c>
      <c r="EF15">
        <v>3.1512969013049195E-2</v>
      </c>
      <c r="EG15">
        <v>7.7738933697299395E-2</v>
      </c>
      <c r="EH15">
        <v>2.8649507651829755E-2</v>
      </c>
      <c r="EJ15">
        <f>(1/4)*SUM($DT$15:$DW$15)</f>
        <v>0.13281224379825152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1.7778177928241981</v>
      </c>
      <c r="O16">
        <v>2.2690819195449685</v>
      </c>
      <c r="P16">
        <v>1.7604173778265708</v>
      </c>
      <c r="Q16">
        <v>2.3626008761445325</v>
      </c>
      <c r="S16">
        <f t="shared" si="6"/>
        <v>2.0100175394530413</v>
      </c>
      <c r="T16">
        <f t="shared" si="0"/>
        <v>2.5012816661738118</v>
      </c>
      <c r="U16">
        <f t="shared" si="0"/>
        <v>1.9926171244554143</v>
      </c>
      <c r="V16">
        <f t="shared" si="0"/>
        <v>2.5948006227733758</v>
      </c>
      <c r="AW16">
        <f t="shared" si="7"/>
        <v>2.0100175394530413</v>
      </c>
      <c r="AX16">
        <f t="shared" si="1"/>
        <v>2.5012816661738118</v>
      </c>
      <c r="AY16">
        <f t="shared" si="1"/>
        <v>1.9926171244554143</v>
      </c>
      <c r="AZ16">
        <f t="shared" si="1"/>
        <v>2.5948006227733758</v>
      </c>
      <c r="BB16">
        <f t="shared" si="8"/>
        <v>0.19375567903357357</v>
      </c>
      <c r="BC16">
        <f t="shared" si="2"/>
        <v>0.13353609357100887</v>
      </c>
      <c r="BD16">
        <f t="shared" si="2"/>
        <v>0.13194550821915879</v>
      </c>
      <c r="BE16">
        <f t="shared" si="2"/>
        <v>0.11845015314238705</v>
      </c>
      <c r="BG16">
        <f t="shared" si="9"/>
        <v>6.0896878028649376E-2</v>
      </c>
      <c r="BH16">
        <f t="shared" si="3"/>
        <v>4.0953144225763183E-2</v>
      </c>
      <c r="BI16">
        <f t="shared" si="3"/>
        <v>4.1977596018336644E-2</v>
      </c>
      <c r="BJ16">
        <f t="shared" si="3"/>
        <v>4.3957976888009599E-2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6.0896878028649376E-2</v>
      </c>
      <c r="BZ16">
        <f>$BH$16-$BM$16</f>
        <v>4.0953144225763183E-2</v>
      </c>
      <c r="CA16">
        <f>$BI$16-$BN$16</f>
        <v>4.1977596018336644E-2</v>
      </c>
      <c r="CB16">
        <f>$BJ$16-$BO$16</f>
        <v>4.3957976888009599E-2</v>
      </c>
      <c r="DT16">
        <f t="shared" si="11"/>
        <v>6.0896878028649376E-2</v>
      </c>
      <c r="DU16">
        <f t="shared" si="5"/>
        <v>4.0953144225763183E-2</v>
      </c>
      <c r="DV16">
        <f t="shared" si="5"/>
        <v>4.1977596018336644E-2</v>
      </c>
      <c r="DW16">
        <f t="shared" si="5"/>
        <v>4.3957976888009599E-2</v>
      </c>
      <c r="DY16">
        <v>-0.14245051493559424</v>
      </c>
      <c r="DZ16">
        <v>3.2632789563580726E-2</v>
      </c>
      <c r="EA16">
        <v>-0.15605346558390962</v>
      </c>
      <c r="EB16">
        <v>0.18238601501178708</v>
      </c>
      <c r="EC16">
        <v>-3.7129387942782491E-2</v>
      </c>
      <c r="ED16">
        <v>4.9690052669399465E-2</v>
      </c>
      <c r="EE16">
        <v>3.5242772577188636E-2</v>
      </c>
      <c r="EF16">
        <v>-6.0311390689979774E-2</v>
      </c>
      <c r="EG16">
        <v>7.1740672550841683E-2</v>
      </c>
      <c r="EH16">
        <v>2.4252456779468516E-2</v>
      </c>
      <c r="EJ16">
        <f>(1/4)*SUM($DT$16:$DW$16)</f>
        <v>4.6946398790189699E-2</v>
      </c>
      <c r="EN16">
        <f>Sheet87!GJ16</f>
        <v>0.62665845510266116</v>
      </c>
      <c r="EO16">
        <f>Sheet87!GK16</f>
        <v>0.24254428255880603</v>
      </c>
      <c r="EP16">
        <f>Sheet87!GL16</f>
        <v>5.5887782835433157E-2</v>
      </c>
      <c r="EQ16">
        <f>Sheet87!GM16</f>
        <v>0.9915373086695648</v>
      </c>
      <c r="ER16">
        <f>Sheet87!GN16</f>
        <v>0.63009940622002469</v>
      </c>
      <c r="ES16">
        <f>Sheet87!GO16</f>
        <v>0.94456240490934162</v>
      </c>
      <c r="ET16">
        <f>Sheet87!GP16</f>
        <v>0.23695302285177788</v>
      </c>
      <c r="EU16">
        <f>Sheet87!GQ16</f>
        <v>0.67324018032169619</v>
      </c>
      <c r="EV16">
        <f>Sheet87!GR16</f>
        <v>0.96732549230626086</v>
      </c>
      <c r="EW16">
        <f>Sheet87!GS16</f>
        <v>0.99763863338877401</v>
      </c>
      <c r="EZ16">
        <f t="array" ref="EZ16:FI25">(1/4)*(MMULT($C$7:$F$16,$DT$23:$EC$26))</f>
        <v>2.5021085152874085E-3</v>
      </c>
      <c r="FA16">
        <v>2.2979632732951193E-2</v>
      </c>
      <c r="FB16">
        <v>-0.13876239703887092</v>
      </c>
      <c r="FC16">
        <v>0.154646144151566</v>
      </c>
      <c r="FD16">
        <v>-0.14098137852539058</v>
      </c>
      <c r="FE16">
        <v>4.0557608712383134E-2</v>
      </c>
      <c r="FF16">
        <v>3.2027131607681184E-2</v>
      </c>
      <c r="FG16">
        <v>-5.4858757857139277E-2</v>
      </c>
      <c r="FH16">
        <v>5.9198694673165395E-2</v>
      </c>
      <c r="FI16">
        <v>2.2691213028366526E-2</v>
      </c>
      <c r="FL16">
        <f>Sheet87!FX16</f>
        <v>6.7588582407024367E-4</v>
      </c>
      <c r="FM16">
        <f>Sheet87!FY16</f>
        <v>6.227134453482097E-3</v>
      </c>
      <c r="FN16">
        <f>Sheet87!FZ16</f>
        <v>-3.7608524723011891E-2</v>
      </c>
      <c r="FO16">
        <f>Sheet87!GA16</f>
        <v>4.1922448813170511E-2</v>
      </c>
      <c r="FP16">
        <f>Sheet87!GB16</f>
        <v>-3.8208148844580736E-2</v>
      </c>
      <c r="FQ16">
        <f>Sheet87!GC16</f>
        <v>1.0990932214601427E-2</v>
      </c>
      <c r="FR16">
        <f>Sheet87!GD16</f>
        <v>8.6790889672661228E-3</v>
      </c>
      <c r="FS16">
        <f>Sheet87!GE16</f>
        <v>-1.4871347905309185E-2</v>
      </c>
      <c r="FT16">
        <f>Sheet87!GF16</f>
        <v>1.6043626524374577E-2</v>
      </c>
      <c r="FU16">
        <f>Sheet87!GG16</f>
        <v>6.1489046759368449E-3</v>
      </c>
      <c r="FX16">
        <f>($EV$10*FL16)+((1-$EV$10)*EZ16)</f>
        <v>8.5850809319196013E-4</v>
      </c>
      <c r="FY16">
        <f t="shared" ref="FY16:GG25" si="14">($EV$10*FM16)+((1-$EV$10)*FA16)</f>
        <v>7.902384281429007E-3</v>
      </c>
      <c r="FZ16">
        <f t="shared" si="14"/>
        <v>-4.7723911954597791E-2</v>
      </c>
      <c r="GA16">
        <f t="shared" si="14"/>
        <v>5.3194818347010057E-2</v>
      </c>
      <c r="GB16">
        <f t="shared" si="14"/>
        <v>-4.8485471812661718E-2</v>
      </c>
      <c r="GC16">
        <f t="shared" si="14"/>
        <v>1.3947599864379597E-2</v>
      </c>
      <c r="GD16">
        <f t="shared" si="14"/>
        <v>1.101389323130763E-2</v>
      </c>
      <c r="GE16">
        <f t="shared" si="14"/>
        <v>-1.8870088900492195E-2</v>
      </c>
      <c r="GF16">
        <f t="shared" si="14"/>
        <v>2.0359133339253658E-2</v>
      </c>
      <c r="GG16">
        <f t="shared" si="14"/>
        <v>7.803135511179813E-3</v>
      </c>
      <c r="GJ16">
        <f>EN16-($EU$10*FX16)</f>
        <v>0.62665759659456799</v>
      </c>
      <c r="GK16">
        <f t="shared" ref="GK16:GS25" si="15">EO16-($EU$10*FY16)</f>
        <v>0.24253638017452461</v>
      </c>
      <c r="GL16">
        <f t="shared" si="15"/>
        <v>5.5935506747387752E-2</v>
      </c>
      <c r="GM16">
        <f t="shared" si="15"/>
        <v>0.99148411385121782</v>
      </c>
      <c r="GN16">
        <f t="shared" si="15"/>
        <v>0.63014789169183738</v>
      </c>
      <c r="GO16">
        <f t="shared" si="15"/>
        <v>0.94454845730947723</v>
      </c>
      <c r="GP16">
        <f t="shared" si="15"/>
        <v>0.23694200895854658</v>
      </c>
      <c r="GQ16">
        <f t="shared" si="15"/>
        <v>0.67325905041059664</v>
      </c>
      <c r="GR16">
        <f t="shared" si="15"/>
        <v>0.96730513317292166</v>
      </c>
      <c r="GS16">
        <f t="shared" si="15"/>
        <v>0.99763083025326282</v>
      </c>
    </row>
    <row r="17" spans="1:201">
      <c r="A17">
        <v>16</v>
      </c>
      <c r="BQ17">
        <f>SUM(BQ7:BQ16)</f>
        <v>2.8479189967492049</v>
      </c>
      <c r="BR17">
        <f t="shared" ref="BR17:BT17" si="16">SUM(BR7:BR16)</f>
        <v>3.2764201592035724</v>
      </c>
      <c r="BS17">
        <f t="shared" si="16"/>
        <v>1.9673151560495514</v>
      </c>
      <c r="BT17">
        <f t="shared" si="16"/>
        <v>2.3662931101103744</v>
      </c>
      <c r="EN17">
        <f>Sheet87!GJ17</f>
        <v>0.14080889133280075</v>
      </c>
      <c r="EO17">
        <f>Sheet87!GK17</f>
        <v>0.91179054102690094</v>
      </c>
      <c r="EP17">
        <f>Sheet87!GL17</f>
        <v>0.55254429746856815</v>
      </c>
      <c r="EQ17">
        <f>Sheet87!GM17</f>
        <v>0.96696039469704609</v>
      </c>
      <c r="ER17">
        <f>Sheet87!GN17</f>
        <v>0.29035948735313638</v>
      </c>
      <c r="ES17">
        <f>Sheet87!GO17</f>
        <v>0.50657778643632989</v>
      </c>
      <c r="ET17">
        <f>Sheet87!GP17</f>
        <v>0.55625673362669681</v>
      </c>
      <c r="EU17">
        <f>Sheet87!GQ17</f>
        <v>0.21116793869107728</v>
      </c>
      <c r="EV17">
        <f>Sheet87!GR17</f>
        <v>0.26760238628188954</v>
      </c>
      <c r="EW17">
        <f>Sheet87!GS17</f>
        <v>0.58920467253913733</v>
      </c>
      <c r="EZ17">
        <v>-0.17265496724416898</v>
      </c>
      <c r="FA17">
        <v>2.6833087403614512E-2</v>
      </c>
      <c r="FB17">
        <v>-0.11761740258090785</v>
      </c>
      <c r="FC17">
        <v>0.12843436236099864</v>
      </c>
      <c r="FD17">
        <v>4.9526616947542304E-3</v>
      </c>
      <c r="FE17">
        <v>3.5043720008077976E-2</v>
      </c>
      <c r="FF17">
        <v>2.250080896212861E-2</v>
      </c>
      <c r="FG17">
        <v>4.9991443805367537E-3</v>
      </c>
      <c r="FH17">
        <v>5.1102520494351572E-2</v>
      </c>
      <c r="FI17">
        <v>1.6406064520614553E-2</v>
      </c>
      <c r="FL17">
        <f>Sheet87!FX17</f>
        <v>-4.6791443348379064E-2</v>
      </c>
      <c r="FM17">
        <f>Sheet87!FY17</f>
        <v>7.2713686348745109E-3</v>
      </c>
      <c r="FN17">
        <f>Sheet87!FZ17</f>
        <v>-3.1878934162956833E-2</v>
      </c>
      <c r="FO17">
        <f>Sheet87!GA17</f>
        <v>3.4817266391168847E-2</v>
      </c>
      <c r="FP17">
        <f>Sheet87!GB17</f>
        <v>1.3408064625242406E-3</v>
      </c>
      <c r="FQ17">
        <f>Sheet87!GC17</f>
        <v>9.4966597811973752E-3</v>
      </c>
      <c r="FR17">
        <f>Sheet87!GD17</f>
        <v>6.0974763352018499E-3</v>
      </c>
      <c r="FS17">
        <f>Sheet87!GE17</f>
        <v>1.3516379654753608E-3</v>
      </c>
      <c r="FT17">
        <f>Sheet87!GF17</f>
        <v>1.3849461810347142E-2</v>
      </c>
      <c r="FU17">
        <f>Sheet87!GG17</f>
        <v>4.4457001305465834E-3</v>
      </c>
      <c r="FX17">
        <f t="shared" ref="FX17:FX25" si="17">($EV$10*FL17)+((1-$EV$10)*EZ17)</f>
        <v>-5.9377795737958053E-2</v>
      </c>
      <c r="FY17">
        <f t="shared" si="14"/>
        <v>9.227540511748511E-3</v>
      </c>
      <c r="FZ17">
        <f t="shared" si="14"/>
        <v>-4.0452781004751928E-2</v>
      </c>
      <c r="GA17">
        <f t="shared" si="14"/>
        <v>4.4178975988151827E-2</v>
      </c>
      <c r="GB17">
        <f t="shared" si="14"/>
        <v>1.7019919857472396E-3</v>
      </c>
      <c r="GC17">
        <f t="shared" si="14"/>
        <v>1.2051365803885435E-2</v>
      </c>
      <c r="GD17">
        <f t="shared" si="14"/>
        <v>7.7378095978945256E-3</v>
      </c>
      <c r="GE17">
        <f t="shared" si="14"/>
        <v>1.7163886069814999E-3</v>
      </c>
      <c r="GF17">
        <f t="shared" si="14"/>
        <v>1.7574767678747584E-2</v>
      </c>
      <c r="GG17">
        <f t="shared" si="14"/>
        <v>5.6417365695533798E-3</v>
      </c>
      <c r="GJ17">
        <f t="shared" ref="GJ17:GJ25" si="18">EN17-($EU$10*FX17)</f>
        <v>0.1408682691285387</v>
      </c>
      <c r="GK17">
        <f t="shared" si="15"/>
        <v>0.91178131348638913</v>
      </c>
      <c r="GL17">
        <f t="shared" si="15"/>
        <v>0.55258475024957288</v>
      </c>
      <c r="GM17">
        <f t="shared" si="15"/>
        <v>0.9669162157210579</v>
      </c>
      <c r="GN17">
        <f t="shared" si="15"/>
        <v>0.29035778536115064</v>
      </c>
      <c r="GO17">
        <f t="shared" si="15"/>
        <v>0.50656573507052605</v>
      </c>
      <c r="GP17">
        <f t="shared" si="15"/>
        <v>0.55624899581709897</v>
      </c>
      <c r="GQ17">
        <f t="shared" si="15"/>
        <v>0.21116622230247029</v>
      </c>
      <c r="GR17">
        <f t="shared" si="15"/>
        <v>0.26758481151421076</v>
      </c>
      <c r="GS17">
        <f t="shared" si="15"/>
        <v>0.58919903080256775</v>
      </c>
    </row>
    <row r="18" spans="1:201">
      <c r="A18">
        <v>17</v>
      </c>
      <c r="EN18">
        <f>Sheet87!GJ18</f>
        <v>0.45601983946806424</v>
      </c>
      <c r="EO18">
        <f>Sheet87!GK18</f>
        <v>0.61869632956992737</v>
      </c>
      <c r="EP18">
        <f>Sheet87!GL18</f>
        <v>2.7713627204341559E-2</v>
      </c>
      <c r="EQ18">
        <f>Sheet87!GM18</f>
        <v>0.8826813244145395</v>
      </c>
      <c r="ER18">
        <f>Sheet87!GN18</f>
        <v>0.77754541670839283</v>
      </c>
      <c r="ES18">
        <f>Sheet87!GO18</f>
        <v>0.45420743590549073</v>
      </c>
      <c r="ET18">
        <f>Sheet87!GP18</f>
        <v>0.99207000907040677</v>
      </c>
      <c r="EU18">
        <f>Sheet87!GQ18</f>
        <v>0.69479185584715153</v>
      </c>
      <c r="EV18">
        <f>Sheet87!GR18</f>
        <v>0.89230556717745235</v>
      </c>
      <c r="EW18">
        <f>Sheet87!GS18</f>
        <v>0.72168478589545304</v>
      </c>
      <c r="EZ18">
        <v>-0.18030865978986232</v>
      </c>
      <c r="FA18">
        <v>3.6178100535369052E-2</v>
      </c>
      <c r="FB18">
        <v>2.7788514589377346E-2</v>
      </c>
      <c r="FC18">
        <v>0.18790095543626542</v>
      </c>
      <c r="FD18">
        <v>-0.1652265776149342</v>
      </c>
      <c r="FE18">
        <v>4.7162153034569304E-2</v>
      </c>
      <c r="FF18">
        <v>4.7288475801788354E-2</v>
      </c>
      <c r="FG18">
        <v>-0.11102282701587715</v>
      </c>
      <c r="FH18">
        <v>8.1704560054668668E-2</v>
      </c>
      <c r="FI18">
        <v>2.8535304968635513E-2</v>
      </c>
      <c r="FL18">
        <f>Sheet87!FX18</f>
        <v>-4.8866614527099013E-2</v>
      </c>
      <c r="FM18">
        <f>Sheet87!FY18</f>
        <v>9.8038329436583894E-3</v>
      </c>
      <c r="FN18">
        <f>Sheet87!FZ18</f>
        <v>7.5257123184489664E-3</v>
      </c>
      <c r="FO18">
        <f>Sheet87!GA18</f>
        <v>5.0937403248360942E-2</v>
      </c>
      <c r="FP18">
        <f>Sheet87!GB18</f>
        <v>-4.4779222259098125E-2</v>
      </c>
      <c r="FQ18">
        <f>Sheet87!GC18</f>
        <v>1.2780870203199408E-2</v>
      </c>
      <c r="FR18">
        <f>Sheet87!GD18</f>
        <v>1.2814852465572714E-2</v>
      </c>
      <c r="FS18">
        <f>Sheet87!GE18</f>
        <v>-3.0092641647061436E-2</v>
      </c>
      <c r="FT18">
        <f>Sheet87!GF18</f>
        <v>2.2143190559137625E-2</v>
      </c>
      <c r="FU18">
        <f>Sheet87!GG18</f>
        <v>7.7326166948805276E-3</v>
      </c>
      <c r="FX18">
        <f t="shared" si="17"/>
        <v>-6.2010819053375341E-2</v>
      </c>
      <c r="FY18">
        <f t="shared" si="14"/>
        <v>1.2441259702829456E-2</v>
      </c>
      <c r="FZ18">
        <f t="shared" si="14"/>
        <v>9.5519925455418049E-3</v>
      </c>
      <c r="GA18">
        <f t="shared" si="14"/>
        <v>6.4633758467151387E-2</v>
      </c>
      <c r="GB18">
        <f t="shared" si="14"/>
        <v>-5.6823957794681731E-2</v>
      </c>
      <c r="GC18">
        <f t="shared" si="14"/>
        <v>1.6218998486336397E-2</v>
      </c>
      <c r="GD18">
        <f t="shared" si="14"/>
        <v>1.6262214799194277E-2</v>
      </c>
      <c r="GE18">
        <f t="shared" si="14"/>
        <v>-3.818566018394301E-2</v>
      </c>
      <c r="GF18">
        <f t="shared" si="14"/>
        <v>2.8099327508690729E-2</v>
      </c>
      <c r="GG18">
        <f t="shared" si="14"/>
        <v>9.8128855222560252E-3</v>
      </c>
      <c r="GJ18">
        <f t="shared" si="18"/>
        <v>0.45608185028711762</v>
      </c>
      <c r="GK18">
        <f t="shared" si="15"/>
        <v>0.61868388831022458</v>
      </c>
      <c r="GL18">
        <f t="shared" si="15"/>
        <v>2.7704075211796016E-2</v>
      </c>
      <c r="GM18">
        <f t="shared" si="15"/>
        <v>0.8826166906560724</v>
      </c>
      <c r="GN18">
        <f t="shared" si="15"/>
        <v>0.77760224066618755</v>
      </c>
      <c r="GO18">
        <f t="shared" si="15"/>
        <v>0.45419121690700437</v>
      </c>
      <c r="GP18">
        <f t="shared" si="15"/>
        <v>0.99205374685560754</v>
      </c>
      <c r="GQ18">
        <f t="shared" si="15"/>
        <v>0.69483004150733552</v>
      </c>
      <c r="GR18">
        <f t="shared" si="15"/>
        <v>0.89227746784994366</v>
      </c>
      <c r="GS18">
        <f t="shared" si="15"/>
        <v>0.72167497300993078</v>
      </c>
    </row>
    <row r="19" spans="1:201">
      <c r="A19">
        <v>18</v>
      </c>
      <c r="BN19" t="s">
        <v>35</v>
      </c>
      <c r="BO19">
        <f>BS21</f>
        <v>1.8443429560931353E-4</v>
      </c>
      <c r="EN19">
        <f>Sheet87!GJ19</f>
        <v>0.15777949613511505</v>
      </c>
      <c r="EO19">
        <f>Sheet87!GK19</f>
        <v>0.12336771512020982</v>
      </c>
      <c r="EP19">
        <f>Sheet87!GL19</f>
        <v>1.0923888849901173E-2</v>
      </c>
      <c r="EQ19">
        <f>Sheet87!GM19</f>
        <v>0.92268788328841689</v>
      </c>
      <c r="ER19">
        <f>Sheet87!GN19</f>
        <v>0.66137536177708167</v>
      </c>
      <c r="ES19">
        <f>Sheet87!GO19</f>
        <v>0.75260737864879645</v>
      </c>
      <c r="ET19">
        <f>Sheet87!GP19</f>
        <v>0.33653138660139453</v>
      </c>
      <c r="EU19">
        <f>Sheet87!GQ19</f>
        <v>0.96413927964175028</v>
      </c>
      <c r="EV19">
        <f>Sheet87!GR19</f>
        <v>0.12832298216457669</v>
      </c>
      <c r="EW19">
        <f>Sheet87!GS19</f>
        <v>0.12053419851290412</v>
      </c>
      <c r="EZ19">
        <v>2.084410138507227E-2</v>
      </c>
      <c r="FA19">
        <v>1.9197298812347822E-2</v>
      </c>
      <c r="FB19">
        <v>-0.10718185171447751</v>
      </c>
      <c r="FC19">
        <v>0.15532072082636084</v>
      </c>
      <c r="FD19">
        <v>-6.1922766388222993E-2</v>
      </c>
      <c r="FE19">
        <v>4.3023253123903885E-2</v>
      </c>
      <c r="FF19">
        <v>3.5537869438507591E-2</v>
      </c>
      <c r="FG19">
        <v>-0.18654589229576835</v>
      </c>
      <c r="FH19">
        <v>6.0288972769565616E-2</v>
      </c>
      <c r="FI19">
        <v>2.1438294042710831E-2</v>
      </c>
      <c r="FL19">
        <f>Sheet87!FX19</f>
        <v>5.6466234357036068E-3</v>
      </c>
      <c r="FM19">
        <f>Sheet87!FY19</f>
        <v>5.202180815138964E-3</v>
      </c>
      <c r="FN19">
        <f>Sheet87!FZ19</f>
        <v>-2.9049710294294519E-2</v>
      </c>
      <c r="FO19">
        <f>Sheet87!GA19</f>
        <v>4.2105494194505565E-2</v>
      </c>
      <c r="FP19">
        <f>Sheet87!GB19</f>
        <v>-1.678333599910364E-2</v>
      </c>
      <c r="FQ19">
        <f>Sheet87!GC19</f>
        <v>1.1659170562300966E-2</v>
      </c>
      <c r="FR19">
        <f>Sheet87!GD19</f>
        <v>9.6305090000359944E-3</v>
      </c>
      <c r="FS19">
        <f>Sheet87!GE19</f>
        <v>-5.0559501505817041E-2</v>
      </c>
      <c r="FT19">
        <f>Sheet87!GF19</f>
        <v>1.6339169594453421E-2</v>
      </c>
      <c r="FU19">
        <f>Sheet87!GG19</f>
        <v>5.8094001970766902E-3</v>
      </c>
      <c r="FX19">
        <f t="shared" si="17"/>
        <v>7.1663712306404732E-3</v>
      </c>
      <c r="FY19">
        <f t="shared" si="14"/>
        <v>6.6016926148598489E-3</v>
      </c>
      <c r="FZ19">
        <f t="shared" si="14"/>
        <v>-3.6862924436312818E-2</v>
      </c>
      <c r="GA19">
        <f t="shared" si="14"/>
        <v>5.3427016857691086E-2</v>
      </c>
      <c r="GB19">
        <f t="shared" si="14"/>
        <v>-2.1297279038015576E-2</v>
      </c>
      <c r="GC19">
        <f t="shared" si="14"/>
        <v>1.4795578818461257E-2</v>
      </c>
      <c r="GD19">
        <f t="shared" si="14"/>
        <v>1.2221245043883153E-2</v>
      </c>
      <c r="GE19">
        <f t="shared" si="14"/>
        <v>-6.4158140584812173E-2</v>
      </c>
      <c r="GF19">
        <f t="shared" si="14"/>
        <v>2.073414991196464E-2</v>
      </c>
      <c r="GG19">
        <f t="shared" si="14"/>
        <v>7.3722895816401039E-3</v>
      </c>
      <c r="GJ19">
        <f t="shared" si="18"/>
        <v>0.15777232976388442</v>
      </c>
      <c r="GK19">
        <f t="shared" si="15"/>
        <v>0.12336111342759495</v>
      </c>
      <c r="GL19">
        <f t="shared" si="15"/>
        <v>1.0960751774337486E-2</v>
      </c>
      <c r="GM19">
        <f t="shared" si="15"/>
        <v>0.92263445627155916</v>
      </c>
      <c r="GN19">
        <f t="shared" si="15"/>
        <v>0.66139665905611966</v>
      </c>
      <c r="GO19">
        <f t="shared" si="15"/>
        <v>0.75259258306997801</v>
      </c>
      <c r="GP19">
        <f t="shared" si="15"/>
        <v>0.33651916535635062</v>
      </c>
      <c r="GQ19">
        <f t="shared" si="15"/>
        <v>0.96420343778233508</v>
      </c>
      <c r="GR19">
        <f t="shared" si="15"/>
        <v>0.12830224801466472</v>
      </c>
      <c r="GS19">
        <f t="shared" si="15"/>
        <v>0.12052682622332248</v>
      </c>
    </row>
    <row r="20" spans="1:201">
      <c r="A20">
        <v>19</v>
      </c>
      <c r="AV20" t="s">
        <v>67</v>
      </c>
      <c r="AW20">
        <f>MAX(AW7:AW16)</f>
        <v>3.6511748394902601</v>
      </c>
      <c r="AX20">
        <f>MAX(AX7:AX16)</f>
        <v>4.5146651400295763</v>
      </c>
      <c r="AY20">
        <f>MAX(AY7:AY16)</f>
        <v>4.0179833826049025</v>
      </c>
      <c r="AZ20">
        <f>MAX(AZ7:AZ16)</f>
        <v>4.7280636782652135</v>
      </c>
      <c r="BB20">
        <f>SUM(BB7:BB16)</f>
        <v>3.1817013499841456</v>
      </c>
      <c r="BC20">
        <f t="shared" ref="BC20:BE20" si="19">SUM(BC7:BC16)</f>
        <v>3.2607043023329756</v>
      </c>
      <c r="BD20">
        <f t="shared" si="19"/>
        <v>3.1432364102394619</v>
      </c>
      <c r="BE20">
        <f t="shared" si="19"/>
        <v>2.6946224901150226</v>
      </c>
      <c r="BG20">
        <f>IF(BG7&lt;0.000000000001,0.000000000001,BG7)</f>
        <v>5.2690385802494834E-2</v>
      </c>
      <c r="BH20">
        <f t="shared" ref="BH20:BJ20" si="20">IF(BH7&lt;0.000000000001,0.000000000001,BH7)</f>
        <v>3.776320137190959E-2</v>
      </c>
      <c r="BI20">
        <f t="shared" si="20"/>
        <v>4.6937259400073941E-2</v>
      </c>
      <c r="BJ20">
        <f t="shared" si="20"/>
        <v>3.5952290028744109E-2</v>
      </c>
      <c r="EN20">
        <f>Sheet87!GJ20</f>
        <v>0.43300983074478527</v>
      </c>
      <c r="EO20">
        <f>Sheet87!GK20</f>
        <v>0.8481962203708483</v>
      </c>
      <c r="EP20">
        <f>Sheet87!GL20</f>
        <v>0.37353545599478194</v>
      </c>
      <c r="EQ20">
        <f>Sheet87!GM20</f>
        <v>0.3556021736826851</v>
      </c>
      <c r="ER20">
        <f>Sheet87!GN20</f>
        <v>0.4984681376437437</v>
      </c>
      <c r="ES20">
        <f>Sheet87!GO20</f>
        <v>0.46180904034218351</v>
      </c>
      <c r="ET20">
        <f>Sheet87!GP20</f>
        <v>1.2654119709703253E-3</v>
      </c>
      <c r="EU20">
        <f>Sheet87!GQ20</f>
        <v>0.5392012639616609</v>
      </c>
      <c r="EV20">
        <f>Sheet87!GR20</f>
        <v>0.53498857862805371</v>
      </c>
      <c r="EW20">
        <f>Sheet87!GS20</f>
        <v>0.15151440422717116</v>
      </c>
      <c r="EZ20">
        <v>-0.15609590834919568</v>
      </c>
      <c r="FA20">
        <v>3.5390976334176913E-2</v>
      </c>
      <c r="FB20">
        <v>-0.13691156005159319</v>
      </c>
      <c r="FC20">
        <v>0.19730149854888213</v>
      </c>
      <c r="FD20">
        <v>-5.7655822449429558E-2</v>
      </c>
      <c r="FE20">
        <v>5.3218939855671207E-2</v>
      </c>
      <c r="FF20">
        <v>4.0118662399941593E-2</v>
      </c>
      <c r="FG20">
        <v>-8.0998470138181802E-2</v>
      </c>
      <c r="FH20">
        <v>7.8871539506347149E-2</v>
      </c>
      <c r="FI20">
        <v>2.6760144343381219E-2</v>
      </c>
      <c r="FL20">
        <f>Sheet87!FX20</f>
        <v>-4.2304910202552629E-2</v>
      </c>
      <c r="FM20">
        <f>Sheet87!FY20</f>
        <v>9.5904449394777873E-3</v>
      </c>
      <c r="FN20">
        <f>Sheet87!FZ20</f>
        <v>-3.7108960638644793E-2</v>
      </c>
      <c r="FO20">
        <f>Sheet87!GA20</f>
        <v>5.3486161195238191E-2</v>
      </c>
      <c r="FP20">
        <f>Sheet87!GB20</f>
        <v>-1.5627216436966091E-2</v>
      </c>
      <c r="FQ20">
        <f>Sheet87!GC20</f>
        <v>1.4422112450424239E-2</v>
      </c>
      <c r="FR20">
        <f>Sheet87!GD20</f>
        <v>1.0871805525226336E-2</v>
      </c>
      <c r="FS20">
        <f>Sheet87!GE20</f>
        <v>-2.195620915007708E-2</v>
      </c>
      <c r="FT20">
        <f>Sheet87!GF20</f>
        <v>2.1375280092816293E-2</v>
      </c>
      <c r="FU20">
        <f>Sheet87!GG20</f>
        <v>7.2514922250577589E-3</v>
      </c>
      <c r="FX20">
        <f t="shared" si="17"/>
        <v>-5.3684010017216933E-2</v>
      </c>
      <c r="FY20">
        <f t="shared" si="14"/>
        <v>1.2170498078947701E-2</v>
      </c>
      <c r="FZ20">
        <f t="shared" si="14"/>
        <v>-4.7089220579939625E-2</v>
      </c>
      <c r="GA20">
        <f t="shared" si="14"/>
        <v>6.7867694930602587E-2</v>
      </c>
      <c r="GB20">
        <f t="shared" si="14"/>
        <v>-1.9830077038212435E-2</v>
      </c>
      <c r="GC20">
        <f t="shared" si="14"/>
        <v>1.8301795190948933E-2</v>
      </c>
      <c r="GD20">
        <f t="shared" si="14"/>
        <v>1.379649121269786E-2</v>
      </c>
      <c r="GE20">
        <f t="shared" si="14"/>
        <v>-2.7860435248887552E-2</v>
      </c>
      <c r="GF20">
        <f t="shared" si="14"/>
        <v>2.712490603416938E-2</v>
      </c>
      <c r="GG20">
        <f t="shared" si="14"/>
        <v>9.2023574368901052E-3</v>
      </c>
      <c r="GJ20">
        <f t="shared" si="18"/>
        <v>0.43306351475480248</v>
      </c>
      <c r="GK20">
        <f t="shared" si="15"/>
        <v>0.8481840498727693</v>
      </c>
      <c r="GL20">
        <f t="shared" si="15"/>
        <v>0.37358254521536188</v>
      </c>
      <c r="GM20">
        <f t="shared" si="15"/>
        <v>0.35553430598775448</v>
      </c>
      <c r="GN20">
        <f t="shared" si="15"/>
        <v>0.49848796772078191</v>
      </c>
      <c r="GO20">
        <f t="shared" si="15"/>
        <v>0.46179073854699254</v>
      </c>
      <c r="GP20">
        <f t="shared" si="15"/>
        <v>1.2516154797576275E-3</v>
      </c>
      <c r="GQ20">
        <f t="shared" si="15"/>
        <v>0.53922912439690984</v>
      </c>
      <c r="GR20">
        <f t="shared" si="15"/>
        <v>0.53496145372201953</v>
      </c>
      <c r="GS20">
        <f t="shared" si="15"/>
        <v>0.15150520186973426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5.6030415171144488E-2</v>
      </c>
      <c r="BH21">
        <f t="shared" si="21"/>
        <v>9.1769387390293847E-2</v>
      </c>
      <c r="BI21">
        <f t="shared" si="21"/>
        <v>2.9669873222820654E-2</v>
      </c>
      <c r="BJ21">
        <f t="shared" si="21"/>
        <v>5.2386543614005916E-2</v>
      </c>
      <c r="BL21">
        <v>1.0000000000000001E-5</v>
      </c>
      <c r="BS21">
        <f>SUM(BM23:BV32)</f>
        <v>1.8443429560931353E-4</v>
      </c>
      <c r="EN21">
        <f>Sheet87!GJ21</f>
        <v>0.51086034708585271</v>
      </c>
      <c r="EO21">
        <f>Sheet87!GK21</f>
        <v>0.5708060298037263</v>
      </c>
      <c r="EP21">
        <f>Sheet87!GL21</f>
        <v>0.79189879729189183</v>
      </c>
      <c r="EQ21">
        <f>Sheet87!GM21</f>
        <v>0.81184544140180148</v>
      </c>
      <c r="ER21">
        <f>Sheet87!GN21</f>
        <v>0.45700943557996376</v>
      </c>
      <c r="ES21">
        <f>Sheet87!GO21</f>
        <v>0.95799368083984282</v>
      </c>
      <c r="ET21">
        <f>Sheet87!GP21</f>
        <v>5.8323923937149282E-2</v>
      </c>
      <c r="EU21">
        <f>Sheet87!GQ21</f>
        <v>0.77880768670493294</v>
      </c>
      <c r="EV21">
        <f>Sheet87!GR21</f>
        <v>0.88716619850673339</v>
      </c>
      <c r="EW21">
        <f>Sheet87!GS21</f>
        <v>0.53434586523990946</v>
      </c>
      <c r="EZ21">
        <v>-0.15529526774617314</v>
      </c>
      <c r="FA21">
        <v>2.1596170591805353E-2</v>
      </c>
      <c r="FB21">
        <v>-7.4627739302613627E-2</v>
      </c>
      <c r="FC21">
        <v>9.6388888894395869E-2</v>
      </c>
      <c r="FD21">
        <v>1.8993833133402634E-3</v>
      </c>
      <c r="FE21">
        <v>2.5951046686916591E-2</v>
      </c>
      <c r="FF21">
        <v>1.708468621354434E-2</v>
      </c>
      <c r="FG21">
        <v>1.5381347776478106E-2</v>
      </c>
      <c r="FH21">
        <v>3.9202747174370743E-2</v>
      </c>
      <c r="FI21">
        <v>1.2418736397935511E-2</v>
      </c>
      <c r="FL21">
        <f>Sheet87!FX21</f>
        <v>-4.208651869098573E-2</v>
      </c>
      <c r="FM21">
        <f>Sheet87!FY21</f>
        <v>5.852251341644998E-3</v>
      </c>
      <c r="FN21">
        <f>Sheet87!FZ21</f>
        <v>-2.0227715270440483E-2</v>
      </c>
      <c r="FO21">
        <f>Sheet87!GA21</f>
        <v>2.6130066968222274E-2</v>
      </c>
      <c r="FP21">
        <f>Sheet87!GB21</f>
        <v>5.1372264289518672E-4</v>
      </c>
      <c r="FQ21">
        <f>Sheet87!GC21</f>
        <v>7.0325980989537117E-3</v>
      </c>
      <c r="FR21">
        <f>Sheet87!GD21</f>
        <v>4.6297651001218519E-3</v>
      </c>
      <c r="FS21">
        <f>Sheet87!GE21</f>
        <v>4.1661348576631386E-3</v>
      </c>
      <c r="FT21">
        <f>Sheet87!GF21</f>
        <v>1.0624474378063773E-2</v>
      </c>
      <c r="FU21">
        <f>Sheet87!GG21</f>
        <v>3.3652205738612844E-3</v>
      </c>
      <c r="FX21">
        <f t="shared" si="17"/>
        <v>-5.3407393596504468E-2</v>
      </c>
      <c r="FY21">
        <f t="shared" si="14"/>
        <v>7.4266432666610328E-3</v>
      </c>
      <c r="FZ21">
        <f t="shared" si="14"/>
        <v>-2.5667717673657796E-2</v>
      </c>
      <c r="GA21">
        <f t="shared" si="14"/>
        <v>3.315594916083963E-2</v>
      </c>
      <c r="GB21">
        <f t="shared" si="14"/>
        <v>6.5228870993969438E-4</v>
      </c>
      <c r="GC21">
        <f t="shared" si="14"/>
        <v>8.9244429577499985E-3</v>
      </c>
      <c r="GD21">
        <f t="shared" si="14"/>
        <v>5.8752572114641006E-3</v>
      </c>
      <c r="GE21">
        <f t="shared" si="14"/>
        <v>5.2876561495446353E-3</v>
      </c>
      <c r="GF21">
        <f t="shared" si="14"/>
        <v>1.348230165769447E-2</v>
      </c>
      <c r="GG21">
        <f t="shared" si="14"/>
        <v>4.2705721562687066E-3</v>
      </c>
      <c r="GJ21">
        <f t="shared" si="18"/>
        <v>0.5109137544794492</v>
      </c>
      <c r="GK21">
        <f t="shared" si="15"/>
        <v>0.57079860316045961</v>
      </c>
      <c r="GL21">
        <f t="shared" si="15"/>
        <v>0.79192446500956548</v>
      </c>
      <c r="GM21">
        <f t="shared" si="15"/>
        <v>0.81181228545264061</v>
      </c>
      <c r="GN21">
        <f t="shared" si="15"/>
        <v>0.45700878329125383</v>
      </c>
      <c r="GO21">
        <f t="shared" si="15"/>
        <v>0.95798475639688507</v>
      </c>
      <c r="GP21">
        <f t="shared" si="15"/>
        <v>5.8318048679937819E-2</v>
      </c>
      <c r="GQ21">
        <f t="shared" si="15"/>
        <v>0.77880239904878334</v>
      </c>
      <c r="GR21">
        <f t="shared" si="15"/>
        <v>0.88715271620507574</v>
      </c>
      <c r="GS21">
        <f t="shared" si="15"/>
        <v>0.53434159466775322</v>
      </c>
    </row>
    <row r="22" spans="1:201">
      <c r="A22">
        <v>21</v>
      </c>
      <c r="BG22">
        <f t="shared" si="21"/>
        <v>7.0029782412203409E-2</v>
      </c>
      <c r="BH22">
        <f t="shared" si="21"/>
        <v>0.1243522063008602</v>
      </c>
      <c r="BI22">
        <f t="shared" si="21"/>
        <v>5.0537523381978047E-2</v>
      </c>
      <c r="BJ22">
        <f t="shared" si="21"/>
        <v>9.3827892092362378E-2</v>
      </c>
      <c r="EN22">
        <f>Sheet87!GJ22</f>
        <v>0.75290808620545657</v>
      </c>
      <c r="EO22">
        <f>Sheet87!GK22</f>
        <v>3.8558157940753505E-2</v>
      </c>
      <c r="EP22">
        <f>Sheet87!GL22</f>
        <v>0.49289248669131802</v>
      </c>
      <c r="EQ22">
        <f>Sheet87!GM22</f>
        <v>0.65058492926101541</v>
      </c>
      <c r="ER22">
        <f>Sheet87!GN22</f>
        <v>0.32802569842297946</v>
      </c>
      <c r="ES22">
        <f>Sheet87!GO22</f>
        <v>0.35279340086191069</v>
      </c>
      <c r="ET22">
        <f>Sheet87!GP22</f>
        <v>0.63208219171378632</v>
      </c>
      <c r="EU22">
        <f>Sheet87!GQ22</f>
        <v>0.20367460728888281</v>
      </c>
      <c r="EV22">
        <f>Sheet87!GR22</f>
        <v>0.54459684139113129</v>
      </c>
      <c r="EW22">
        <f>Sheet87!GS22</f>
        <v>0.23509701351800208</v>
      </c>
      <c r="EZ22">
        <v>-1.5280752733597705E-2</v>
      </c>
      <c r="FA22">
        <v>2.0954652997497738E-2</v>
      </c>
      <c r="FB22">
        <v>-7.9408741260415514E-2</v>
      </c>
      <c r="FC22">
        <v>0.15155257237431868</v>
      </c>
      <c r="FD22">
        <v>-7.4028715454176455E-2</v>
      </c>
      <c r="FE22">
        <v>4.119044797591697E-2</v>
      </c>
      <c r="FF22">
        <v>3.529151262115858E-2</v>
      </c>
      <c r="FG22">
        <v>-0.1618502260458414</v>
      </c>
      <c r="FH22">
        <v>6.0262402499060265E-2</v>
      </c>
      <c r="FI22">
        <v>2.1316847026078813E-2</v>
      </c>
      <c r="FL22">
        <f>Sheet87!FX22</f>
        <v>-4.1432261800790774E-3</v>
      </c>
      <c r="FM22">
        <f>Sheet87!FY22</f>
        <v>5.678415156170684E-3</v>
      </c>
      <c r="FN22">
        <f>Sheet87!FZ22</f>
        <v>-2.1523269425655411E-2</v>
      </c>
      <c r="FO22">
        <f>Sheet87!GA22</f>
        <v>4.1083971790681885E-2</v>
      </c>
      <c r="FP22">
        <f>Sheet87!GB22</f>
        <v>-2.0063999414728886E-2</v>
      </c>
      <c r="FQ22">
        <f>Sheet87!GC22</f>
        <v>1.116249644491607E-2</v>
      </c>
      <c r="FR22">
        <f>Sheet87!GD22</f>
        <v>9.563749207218664E-3</v>
      </c>
      <c r="FS22">
        <f>Sheet87!GE22</f>
        <v>-4.3866618556101827E-2</v>
      </c>
      <c r="FT22">
        <f>Sheet87!GF22</f>
        <v>1.6331983120613083E-2</v>
      </c>
      <c r="FU22">
        <f>Sheet87!GG22</f>
        <v>5.776497856964824E-3</v>
      </c>
      <c r="FX22">
        <f t="shared" si="17"/>
        <v>-5.2569788354309395E-3</v>
      </c>
      <c r="FY22">
        <f t="shared" si="14"/>
        <v>7.2060389403033887E-3</v>
      </c>
      <c r="FZ22">
        <f t="shared" si="14"/>
        <v>-2.7311816609131422E-2</v>
      </c>
      <c r="GA22">
        <f t="shared" si="14"/>
        <v>5.2130831849045559E-2</v>
      </c>
      <c r="GB22">
        <f t="shared" si="14"/>
        <v>-2.5460471018673641E-2</v>
      </c>
      <c r="GC22">
        <f t="shared" si="14"/>
        <v>1.4165291598016159E-2</v>
      </c>
      <c r="GD22">
        <f t="shared" si="14"/>
        <v>1.2136525548612654E-2</v>
      </c>
      <c r="GE22">
        <f t="shared" si="14"/>
        <v>-5.5664979305075787E-2</v>
      </c>
      <c r="GF22">
        <f t="shared" si="14"/>
        <v>2.0725025058457802E-2</v>
      </c>
      <c r="GG22">
        <f t="shared" si="14"/>
        <v>7.3305327738762225E-3</v>
      </c>
      <c r="GJ22">
        <f t="shared" si="18"/>
        <v>0.75291334318429204</v>
      </c>
      <c r="GK22">
        <f t="shared" si="15"/>
        <v>3.85509519018132E-2</v>
      </c>
      <c r="GL22">
        <f t="shared" si="15"/>
        <v>0.49291979850792716</v>
      </c>
      <c r="GM22">
        <f t="shared" si="15"/>
        <v>0.65053279842916634</v>
      </c>
      <c r="GN22">
        <f t="shared" si="15"/>
        <v>0.32805115889399816</v>
      </c>
      <c r="GO22">
        <f t="shared" si="15"/>
        <v>0.35277923557031265</v>
      </c>
      <c r="GP22">
        <f t="shared" si="15"/>
        <v>0.63207005518823767</v>
      </c>
      <c r="GQ22">
        <f t="shared" si="15"/>
        <v>0.20373027226818788</v>
      </c>
      <c r="GR22">
        <f t="shared" si="15"/>
        <v>0.54457611636607284</v>
      </c>
      <c r="GS22">
        <f t="shared" si="15"/>
        <v>0.2350896829852282</v>
      </c>
    </row>
    <row r="23" spans="1:201">
      <c r="A23">
        <v>22</v>
      </c>
      <c r="B23">
        <f t="array" ref="B23:K32">TRANSPOSE(EN16:EW25)</f>
        <v>0.62665845510266116</v>
      </c>
      <c r="C23">
        <v>0.14080889133280075</v>
      </c>
      <c r="D23">
        <v>0.45601983946806424</v>
      </c>
      <c r="E23">
        <v>0.15777949613511505</v>
      </c>
      <c r="F23">
        <v>0.43300983074478527</v>
      </c>
      <c r="G23">
        <v>0.51086034708585271</v>
      </c>
      <c r="H23">
        <v>0.75290808620545657</v>
      </c>
      <c r="I23">
        <v>0.95243269016509791</v>
      </c>
      <c r="J23">
        <v>0.38215929362114692</v>
      </c>
      <c r="K23">
        <v>0.39069440050252335</v>
      </c>
      <c r="M23">
        <f t="array" ref="M23:M32">TRANSPOSE(EN12:EW12)</f>
        <v>0.11596079014944818</v>
      </c>
      <c r="S23">
        <f>EN16</f>
        <v>0.62665845510266116</v>
      </c>
      <c r="T23">
        <f t="shared" ref="T23:AB32" si="22">EO16</f>
        <v>0.24254428255880603</v>
      </c>
      <c r="U23">
        <f t="shared" si="22"/>
        <v>5.5887782835433157E-2</v>
      </c>
      <c r="V23">
        <f t="shared" si="22"/>
        <v>0.9915373086695648</v>
      </c>
      <c r="W23">
        <f t="shared" si="22"/>
        <v>0.63009940622002469</v>
      </c>
      <c r="X23">
        <f t="shared" si="22"/>
        <v>0.94456240490934162</v>
      </c>
      <c r="Y23">
        <f t="shared" si="22"/>
        <v>0.23695302285177788</v>
      </c>
      <c r="Z23">
        <f t="shared" si="22"/>
        <v>0.67324018032169619</v>
      </c>
      <c r="AA23">
        <f t="shared" si="22"/>
        <v>0.96732549230626086</v>
      </c>
      <c r="AB23">
        <f t="shared" si="22"/>
        <v>0.99763863338877401</v>
      </c>
      <c r="BG23">
        <f t="shared" si="21"/>
        <v>0.31429725483348175</v>
      </c>
      <c r="BH23">
        <f t="shared" si="21"/>
        <v>0.30668220951053976</v>
      </c>
      <c r="BI23">
        <f t="shared" si="21"/>
        <v>0.31814342591043504</v>
      </c>
      <c r="BJ23">
        <f t="shared" si="21"/>
        <v>0.37110949814618149</v>
      </c>
      <c r="BM23">
        <f>0.5*$BL$21*B23*B23</f>
        <v>1.9635040967582702E-6</v>
      </c>
      <c r="BN23">
        <f t="shared" ref="BN23:BV32" si="23">0.5*$BL$21*C23*C23</f>
        <v>9.9135719391862463E-8</v>
      </c>
      <c r="BO23">
        <f t="shared" si="23"/>
        <v>1.0397704699423954E-6</v>
      </c>
      <c r="BP23">
        <f t="shared" si="23"/>
        <v>1.2447184700325394E-7</v>
      </c>
      <c r="BQ23">
        <f t="shared" si="23"/>
        <v>9.3748756760813792E-7</v>
      </c>
      <c r="BR23">
        <f t="shared" si="23"/>
        <v>1.3048914711233897E-6</v>
      </c>
      <c r="BS23">
        <f t="shared" si="23"/>
        <v>2.8343529313678164E-6</v>
      </c>
      <c r="BT23">
        <f t="shared" si="23"/>
        <v>4.5356401464756268E-6</v>
      </c>
      <c r="BU23">
        <f t="shared" si="23"/>
        <v>7.3022862850506996E-7</v>
      </c>
      <c r="BV23">
        <f t="shared" si="23"/>
        <v>7.632105729201307E-7</v>
      </c>
      <c r="BY23">
        <f>$BG$7-$BL$7</f>
        <v>5.2690385802494834E-2</v>
      </c>
      <c r="BZ23">
        <f>$BG$8-$BL$8</f>
        <v>5.6030415171144488E-2</v>
      </c>
      <c r="CA23">
        <f>$BG$9-$BL$9</f>
        <v>7.0029782412203409E-2</v>
      </c>
      <c r="CB23">
        <f>$BG$10-$BL$10</f>
        <v>0.31429725483348175</v>
      </c>
      <c r="CC23">
        <f>$BG$11-$BL$11</f>
        <v>-0.94203517956888283</v>
      </c>
      <c r="CD23">
        <f>$BG$12-$BL$12</f>
        <v>6.4904224580493206E-2</v>
      </c>
      <c r="CE23">
        <f>$BG$13-$BL$13</f>
        <v>8.5313153164592953E-2</v>
      </c>
      <c r="CF23">
        <f>$BG$14-$BL$14</f>
        <v>0.10365262030062948</v>
      </c>
      <c r="CG23">
        <f>$BG$15-$BL$15</f>
        <v>0.13422046527519324</v>
      </c>
      <c r="CH23">
        <f>$BG$16-$BL$16</f>
        <v>6.0896878028649376E-2</v>
      </c>
      <c r="DT23">
        <f t="array" ref="DT23:EC26">TRANSPOSE(DT7:DW16)</f>
        <v>5.2690385802494834E-2</v>
      </c>
      <c r="DU23">
        <v>5.6030415171144488E-2</v>
      </c>
      <c r="DV23">
        <v>7.0029782412203409E-2</v>
      </c>
      <c r="DW23">
        <v>0.31429725483348175</v>
      </c>
      <c r="DX23">
        <v>-0.94203517956888283</v>
      </c>
      <c r="DY23">
        <v>6.4904224580493206E-2</v>
      </c>
      <c r="DZ23">
        <v>8.5313153164592953E-2</v>
      </c>
      <c r="EA23">
        <v>0.10365262030062948</v>
      </c>
      <c r="EB23">
        <v>0.13422046527519324</v>
      </c>
      <c r="EC23">
        <v>6.0896878028649376E-2</v>
      </c>
      <c r="EN23">
        <f>Sheet87!GJ23</f>
        <v>0.95243269016509791</v>
      </c>
      <c r="EO23">
        <f>Sheet87!GK23</f>
        <v>0.44436979726818837</v>
      </c>
      <c r="EP23">
        <f>Sheet87!GL23</f>
        <v>0.86802830884117643</v>
      </c>
      <c r="EQ23">
        <f>Sheet87!GM23</f>
        <v>0.79165479277387507</v>
      </c>
      <c r="ER23">
        <f>Sheet87!GN23</f>
        <v>0.54500742984433082</v>
      </c>
      <c r="ES23">
        <f>Sheet87!GO23</f>
        <v>0.86322550036528389</v>
      </c>
      <c r="ET23">
        <f>Sheet87!GP23</f>
        <v>0.73125276110874171</v>
      </c>
      <c r="EU23">
        <f>Sheet87!GQ23</f>
        <v>0.40126216142522309</v>
      </c>
      <c r="EV23">
        <f>Sheet87!GR23</f>
        <v>0.74436380092027077</v>
      </c>
      <c r="EW23">
        <f>Sheet87!GS23</f>
        <v>0.14490727257186217</v>
      </c>
      <c r="EZ23">
        <v>-0.12013176518035829</v>
      </c>
      <c r="FA23">
        <v>1.5670376097086439E-2</v>
      </c>
      <c r="FB23">
        <v>-1.4645800208052392E-2</v>
      </c>
      <c r="FC23">
        <v>6.7682604427213702E-2</v>
      </c>
      <c r="FD23">
        <v>-1.3818506948110485E-2</v>
      </c>
      <c r="FE23">
        <v>1.76426367188324E-2</v>
      </c>
      <c r="FF23">
        <v>1.4155175410340469E-2</v>
      </c>
      <c r="FG23">
        <v>-4.9104982703912711E-3</v>
      </c>
      <c r="FH23">
        <v>2.9125525257496839E-2</v>
      </c>
      <c r="FI23">
        <v>9.2302526959425896E-3</v>
      </c>
      <c r="FL23">
        <f>Sheet87!FX23</f>
        <v>-3.2556803635876798E-2</v>
      </c>
      <c r="FM23">
        <f>Sheet87!FY23</f>
        <v>4.246466573415676E-3</v>
      </c>
      <c r="FN23">
        <f>Sheet87!FZ23</f>
        <v>-3.9713926959877542E-3</v>
      </c>
      <c r="FO23">
        <f>Sheet87!GA23</f>
        <v>1.8348021816489309E-2</v>
      </c>
      <c r="FP23">
        <f>Sheet87!GB23</f>
        <v>-3.74561610460886E-3</v>
      </c>
      <c r="FQ23">
        <f>Sheet87!GC23</f>
        <v>4.781092412695166E-3</v>
      </c>
      <c r="FR23">
        <f>Sheet87!GD23</f>
        <v>3.8359252310943837E-3</v>
      </c>
      <c r="FS23">
        <f>Sheet87!GE23</f>
        <v>-1.3323653850406325E-3</v>
      </c>
      <c r="FT23">
        <f>Sheet87!GF23</f>
        <v>7.8934437984378956E-3</v>
      </c>
      <c r="FU23">
        <f>Sheet87!GG23</f>
        <v>2.5012279893816191E-3</v>
      </c>
      <c r="FX23">
        <f t="shared" si="17"/>
        <v>-4.1314299790324943E-2</v>
      </c>
      <c r="FY23">
        <f t="shared" si="14"/>
        <v>5.3888575257827528E-3</v>
      </c>
      <c r="FZ23">
        <f t="shared" si="14"/>
        <v>-5.0388334471942178E-3</v>
      </c>
      <c r="GA23">
        <f t="shared" si="14"/>
        <v>2.3281480077561745E-2</v>
      </c>
      <c r="GB23">
        <f t="shared" si="14"/>
        <v>-4.752905188959022E-3</v>
      </c>
      <c r="GC23">
        <f t="shared" si="14"/>
        <v>6.067246843308889E-3</v>
      </c>
      <c r="GD23">
        <f t="shared" si="14"/>
        <v>4.867850249018992E-3</v>
      </c>
      <c r="GE23">
        <f t="shared" si="14"/>
        <v>-1.6901786735756962E-3</v>
      </c>
      <c r="GF23">
        <f t="shared" si="14"/>
        <v>1.001665194434379E-2</v>
      </c>
      <c r="GG23">
        <f t="shared" si="14"/>
        <v>3.1741304600377161E-3</v>
      </c>
      <c r="GJ23">
        <f t="shared" si="18"/>
        <v>0.95247400446488828</v>
      </c>
      <c r="GK23">
        <f t="shared" si="15"/>
        <v>0.4443644084106626</v>
      </c>
      <c r="GL23">
        <f t="shared" si="15"/>
        <v>0.86803334767462359</v>
      </c>
      <c r="GM23">
        <f t="shared" si="15"/>
        <v>0.7916315112937975</v>
      </c>
      <c r="GN23">
        <f t="shared" si="15"/>
        <v>0.54501218274951979</v>
      </c>
      <c r="GO23">
        <f t="shared" si="15"/>
        <v>0.86321943311844063</v>
      </c>
      <c r="GP23">
        <f t="shared" si="15"/>
        <v>0.73124789325849271</v>
      </c>
      <c r="GQ23">
        <f t="shared" si="15"/>
        <v>0.40126385160389666</v>
      </c>
      <c r="GR23">
        <f t="shared" si="15"/>
        <v>0.74435378426832643</v>
      </c>
      <c r="GS23">
        <f t="shared" si="15"/>
        <v>0.14490409844140215</v>
      </c>
    </row>
    <row r="24" spans="1:201">
      <c r="A24">
        <v>23</v>
      </c>
      <c r="B24">
        <v>0.24254428255880603</v>
      </c>
      <c r="C24">
        <v>0.91179054102690094</v>
      </c>
      <c r="D24">
        <v>0.61869632956992737</v>
      </c>
      <c r="E24">
        <v>0.12336771512020982</v>
      </c>
      <c r="F24">
        <v>0.8481962203708483</v>
      </c>
      <c r="G24">
        <v>0.5708060298037263</v>
      </c>
      <c r="H24">
        <v>3.8558157940753505E-2</v>
      </c>
      <c r="I24">
        <v>0.44436979726818837</v>
      </c>
      <c r="J24">
        <v>0.88512020131809821</v>
      </c>
      <c r="K24">
        <v>0.23382005450156917</v>
      </c>
      <c r="M24">
        <v>9.4032071080141597E-2</v>
      </c>
      <c r="S24">
        <f t="shared" ref="S24:S32" si="24">EN17</f>
        <v>0.14080889133280075</v>
      </c>
      <c r="T24">
        <f t="shared" si="22"/>
        <v>0.91179054102690094</v>
      </c>
      <c r="U24">
        <f t="shared" si="22"/>
        <v>0.55254429746856815</v>
      </c>
      <c r="V24">
        <f t="shared" si="22"/>
        <v>0.96696039469704609</v>
      </c>
      <c r="W24">
        <f t="shared" si="22"/>
        <v>0.29035948735313638</v>
      </c>
      <c r="X24">
        <f t="shared" si="22"/>
        <v>0.50657778643632989</v>
      </c>
      <c r="Y24">
        <f t="shared" si="22"/>
        <v>0.55625673362669681</v>
      </c>
      <c r="Z24">
        <f t="shared" si="22"/>
        <v>0.21116793869107728</v>
      </c>
      <c r="AA24">
        <f t="shared" si="22"/>
        <v>0.26760238628188954</v>
      </c>
      <c r="AB24">
        <f t="shared" si="22"/>
        <v>0.58920467253913733</v>
      </c>
      <c r="BG24">
        <f t="shared" si="21"/>
        <v>5.7964820431117177E-2</v>
      </c>
      <c r="BH24">
        <f t="shared" si="21"/>
        <v>3.2355817004566911E-2</v>
      </c>
      <c r="BI24">
        <f t="shared" si="21"/>
        <v>5.4035775464427303E-2</v>
      </c>
      <c r="BJ24">
        <f t="shared" si="21"/>
        <v>3.1220914306053945E-2</v>
      </c>
      <c r="BM24">
        <f t="shared" ref="BM24:BM32" si="25">0.5*$BL$21*B24*B24</f>
        <v>2.9413864500982973E-7</v>
      </c>
      <c r="BN24">
        <f t="shared" si="23"/>
        <v>4.1568099535306439E-6</v>
      </c>
      <c r="BO24">
        <f t="shared" si="23"/>
        <v>1.913925741116501E-6</v>
      </c>
      <c r="BP24">
        <f t="shared" si="23"/>
        <v>7.6097965669906238E-8</v>
      </c>
      <c r="BQ24">
        <f t="shared" si="23"/>
        <v>3.5971841412569636E-6</v>
      </c>
      <c r="BR24">
        <f t="shared" si="23"/>
        <v>1.6290976183014627E-6</v>
      </c>
      <c r="BS24">
        <f t="shared" si="23"/>
        <v>7.4336577189204635E-9</v>
      </c>
      <c r="BT24">
        <f t="shared" si="23"/>
        <v>9.8732258362085411E-7</v>
      </c>
      <c r="BU24">
        <f t="shared" si="23"/>
        <v>3.9171888539069534E-6</v>
      </c>
      <c r="BV24">
        <f t="shared" si="23"/>
        <v>2.7335908943558393E-7</v>
      </c>
      <c r="BY24">
        <f>$BH$7-$BM$7</f>
        <v>-0.96223679862809042</v>
      </c>
      <c r="BZ24">
        <f>$BH$8-$BM$8</f>
        <v>9.1769387390293847E-2</v>
      </c>
      <c r="CA24">
        <f>$BH$9-$BM$9</f>
        <v>0.1243522063008602</v>
      </c>
      <c r="CB24">
        <f>$BH$10-$BM$10</f>
        <v>0.30668220951053976</v>
      </c>
      <c r="CC24">
        <f>$BH$11-$BM$11</f>
        <v>3.2355817004566911E-2</v>
      </c>
      <c r="CD24">
        <f>$BH$12-$BM$12</f>
        <v>7.7648793653683809E-2</v>
      </c>
      <c r="CE24">
        <f>$BH$13-$BM$13</f>
        <v>6.623681190804738E-2</v>
      </c>
      <c r="CF24">
        <f>$BH$14-$BM$14</f>
        <v>7.7843391047098406E-2</v>
      </c>
      <c r="CG24">
        <f>$BH$15-$BM$15</f>
        <v>0.14439503758723693</v>
      </c>
      <c r="CH24">
        <f>$BH$16-$BM$16</f>
        <v>4.0953144225763183E-2</v>
      </c>
      <c r="DT24">
        <v>-0.96223679862809042</v>
      </c>
      <c r="DU24">
        <v>9.1769387390293847E-2</v>
      </c>
      <c r="DV24">
        <v>0.1243522063008602</v>
      </c>
      <c r="DW24">
        <v>0.30668220951053976</v>
      </c>
      <c r="DX24">
        <v>3.2355817004566911E-2</v>
      </c>
      <c r="DY24">
        <v>7.7648793653683809E-2</v>
      </c>
      <c r="DZ24">
        <v>6.623681190804738E-2</v>
      </c>
      <c r="EA24">
        <v>7.7843391047098406E-2</v>
      </c>
      <c r="EB24">
        <v>0.14439503758723693</v>
      </c>
      <c r="EC24">
        <v>4.0953144225763183E-2</v>
      </c>
      <c r="EN24">
        <f>Sheet87!GJ24</f>
        <v>0.38215929362114692</v>
      </c>
      <c r="EO24">
        <f>Sheet87!GK24</f>
        <v>0.88512020131809821</v>
      </c>
      <c r="EP24">
        <f>Sheet87!GL24</f>
        <v>0.72245413570476724</v>
      </c>
      <c r="EQ24">
        <f>Sheet87!GM24</f>
        <v>0.80867360931737842</v>
      </c>
      <c r="ER24">
        <f>Sheet87!GN24</f>
        <v>0.38570229645502813</v>
      </c>
      <c r="ES24">
        <f>Sheet87!GO24</f>
        <v>0.13910442681453661</v>
      </c>
      <c r="ET24">
        <f>Sheet87!GP24</f>
        <v>0.20699796554189942</v>
      </c>
      <c r="EU24">
        <f>Sheet87!GQ24</f>
        <v>0.27403563502765671</v>
      </c>
      <c r="EV24">
        <f>Sheet87!GR24</f>
        <v>0.12068727422652277</v>
      </c>
      <c r="EW24">
        <f>Sheet87!GS24</f>
        <v>0.24022106615067687</v>
      </c>
      <c r="EZ24">
        <v>-0.14986996973319511</v>
      </c>
      <c r="FA24">
        <v>3.7768730136110797E-2</v>
      </c>
      <c r="FB24">
        <v>-0.1276084101815918</v>
      </c>
      <c r="FC24">
        <v>0.19337664817873323</v>
      </c>
      <c r="FD24">
        <v>-0.17933248352778747</v>
      </c>
      <c r="FE24">
        <v>4.8896509665216241E-2</v>
      </c>
      <c r="FF24">
        <v>3.8867565100335788E-2</v>
      </c>
      <c r="FG24">
        <v>3.1512969013049195E-2</v>
      </c>
      <c r="FH24">
        <v>7.7738933697299395E-2</v>
      </c>
      <c r="FI24">
        <v>2.8649507651829755E-2</v>
      </c>
      <c r="FL24">
        <f>Sheet87!FX24</f>
        <v>-4.0617710512455919E-2</v>
      </c>
      <c r="FM24">
        <f>Sheet87!FY24</f>
        <v>1.0234798447605067E-2</v>
      </c>
      <c r="FN24">
        <f>Sheet87!FZ24</f>
        <v>-3.4587796591977506E-2</v>
      </c>
      <c r="FO24">
        <f>Sheet87!GA24</f>
        <v>5.2421842571504562E-2</v>
      </c>
      <c r="FP24">
        <f>Sheet87!GB24</f>
        <v>-4.8601663001771621E-2</v>
      </c>
      <c r="FQ24">
        <f>Sheet87!GC24</f>
        <v>1.3250728921363718E-2</v>
      </c>
      <c r="FR24">
        <f>Sheet87!GD24</f>
        <v>1.0532760704491134E-2</v>
      </c>
      <c r="FS24">
        <f>Sheet87!GE24</f>
        <v>8.5352535451936433E-3</v>
      </c>
      <c r="FT24">
        <f>Sheet87!GF24</f>
        <v>2.10682958350429E-2</v>
      </c>
      <c r="FU24">
        <f>Sheet87!GG24</f>
        <v>7.76349008100402E-3</v>
      </c>
      <c r="FX24">
        <f t="shared" si="17"/>
        <v>-5.154293643452984E-2</v>
      </c>
      <c r="FY24">
        <f t="shared" si="14"/>
        <v>1.298819161645564E-2</v>
      </c>
      <c r="FZ24">
        <f t="shared" si="14"/>
        <v>-4.3889857950938929E-2</v>
      </c>
      <c r="GA24">
        <f t="shared" si="14"/>
        <v>6.6517323132227427E-2</v>
      </c>
      <c r="GB24">
        <f t="shared" si="14"/>
        <v>-6.1674745054373203E-2</v>
      </c>
      <c r="GC24">
        <f t="shared" si="14"/>
        <v>1.6815306995748968E-2</v>
      </c>
      <c r="GD24">
        <f t="shared" si="14"/>
        <v>1.33662411440756E-2</v>
      </c>
      <c r="GE24">
        <f t="shared" si="14"/>
        <v>1.0833025091979198E-2</v>
      </c>
      <c r="GF24">
        <f t="shared" si="14"/>
        <v>2.6735359621268547E-2</v>
      </c>
      <c r="GG24">
        <f t="shared" si="14"/>
        <v>9.8520918380865935E-3</v>
      </c>
      <c r="GJ24">
        <f t="shared" si="18"/>
        <v>0.38221083655758148</v>
      </c>
      <c r="GK24">
        <f t="shared" si="15"/>
        <v>0.88510721312648177</v>
      </c>
      <c r="GL24">
        <f t="shared" si="15"/>
        <v>0.72249802556271814</v>
      </c>
      <c r="GM24">
        <f t="shared" si="15"/>
        <v>0.80860709199424619</v>
      </c>
      <c r="GN24">
        <f t="shared" si="15"/>
        <v>0.38576397120008249</v>
      </c>
      <c r="GO24">
        <f t="shared" si="15"/>
        <v>0.13908761150754087</v>
      </c>
      <c r="GP24">
        <f t="shared" si="15"/>
        <v>0.20698459930075536</v>
      </c>
      <c r="GQ24">
        <f t="shared" si="15"/>
        <v>0.27402480200256474</v>
      </c>
      <c r="GR24">
        <f t="shared" si="15"/>
        <v>0.12066053886690151</v>
      </c>
      <c r="GS24">
        <f t="shared" si="15"/>
        <v>0.24021121405883877</v>
      </c>
    </row>
    <row r="25" spans="1:201">
      <c r="A25">
        <v>24</v>
      </c>
      <c r="B25">
        <v>5.5887782835433157E-2</v>
      </c>
      <c r="C25">
        <v>0.55254429746856815</v>
      </c>
      <c r="D25">
        <v>2.7713627204341559E-2</v>
      </c>
      <c r="E25">
        <v>1.0923888849901173E-2</v>
      </c>
      <c r="F25">
        <v>0.37353545599478194</v>
      </c>
      <c r="G25">
        <v>0.79189879729189183</v>
      </c>
      <c r="H25">
        <v>0.49289248669131802</v>
      </c>
      <c r="I25">
        <v>0.86802830884117643</v>
      </c>
      <c r="J25">
        <v>0.72245413570476724</v>
      </c>
      <c r="K25">
        <v>0.66434248432898169</v>
      </c>
      <c r="M25">
        <v>0.91377179881443271</v>
      </c>
      <c r="S25">
        <f t="shared" si="24"/>
        <v>0.45601983946806424</v>
      </c>
      <c r="T25">
        <f t="shared" si="22"/>
        <v>0.61869632956992737</v>
      </c>
      <c r="U25">
        <f t="shared" si="22"/>
        <v>2.7713627204341559E-2</v>
      </c>
      <c r="V25">
        <f t="shared" si="22"/>
        <v>0.8826813244145395</v>
      </c>
      <c r="W25">
        <f t="shared" si="22"/>
        <v>0.77754541670839283</v>
      </c>
      <c r="X25">
        <f t="shared" si="22"/>
        <v>0.45420743590549073</v>
      </c>
      <c r="Y25">
        <f t="shared" si="22"/>
        <v>0.99207000907040677</v>
      </c>
      <c r="Z25">
        <f t="shared" si="22"/>
        <v>0.69479185584715153</v>
      </c>
      <c r="AA25">
        <f t="shared" si="22"/>
        <v>0.89230556717745235</v>
      </c>
      <c r="AB25">
        <f t="shared" si="22"/>
        <v>0.72168478589545304</v>
      </c>
      <c r="BG25">
        <f t="shared" si="21"/>
        <v>6.4904224580493206E-2</v>
      </c>
      <c r="BH25">
        <f t="shared" si="21"/>
        <v>7.7648793653683809E-2</v>
      </c>
      <c r="BI25">
        <f t="shared" si="21"/>
        <v>9.2636129483902485E-2</v>
      </c>
      <c r="BJ25">
        <f t="shared" si="21"/>
        <v>0.10835124729876271</v>
      </c>
      <c r="BM25">
        <f t="shared" si="25"/>
        <v>1.5617221351302687E-8</v>
      </c>
      <c r="BN25">
        <f t="shared" si="23"/>
        <v>1.5265260033251676E-6</v>
      </c>
      <c r="BO25">
        <f t="shared" si="23"/>
        <v>3.8402256641061028E-9</v>
      </c>
      <c r="BP25">
        <f t="shared" si="23"/>
        <v>5.9665673802497594E-10</v>
      </c>
      <c r="BQ25">
        <f t="shared" si="23"/>
        <v>6.9764368442614838E-7</v>
      </c>
      <c r="BR25">
        <f t="shared" si="23"/>
        <v>3.1355185257617241E-6</v>
      </c>
      <c r="BS25">
        <f t="shared" si="23"/>
        <v>1.2147150171837557E-6</v>
      </c>
      <c r="BT25">
        <f t="shared" si="23"/>
        <v>3.7673657247483641E-6</v>
      </c>
      <c r="BU25">
        <f t="shared" si="23"/>
        <v>2.6096998909846114E-6</v>
      </c>
      <c r="BV25">
        <f t="shared" si="23"/>
        <v>2.2067546824220167E-6</v>
      </c>
      <c r="BY25">
        <f>$BI$7-$BN$7</f>
        <v>4.6937259400073941E-2</v>
      </c>
      <c r="BZ25">
        <f>$BI$8-$BN$8</f>
        <v>2.9669873222820654E-2</v>
      </c>
      <c r="CA25">
        <f>$BI$9-$BN$9</f>
        <v>5.0537523381978047E-2</v>
      </c>
      <c r="CB25">
        <f>$BI$10-$BN$10</f>
        <v>0.31814342591043504</v>
      </c>
      <c r="CC25">
        <f>$BI$11-$BN$11</f>
        <v>5.4035775464427303E-2</v>
      </c>
      <c r="CD25">
        <f>$BI$12-$BN$12</f>
        <v>9.2636129483902485E-2</v>
      </c>
      <c r="CE25">
        <f>$BI$13-$BN$13</f>
        <v>9.2924243429092362E-2</v>
      </c>
      <c r="CF25">
        <f>$BI$14-$BN$14</f>
        <v>-0.86016822080856481</v>
      </c>
      <c r="CG25">
        <f>$BI$15-$BN$15</f>
        <v>0.13330639449749829</v>
      </c>
      <c r="CH25">
        <f>$BI$16-$BN$16</f>
        <v>4.1977596018336644E-2</v>
      </c>
      <c r="DT25">
        <v>4.6937259400073941E-2</v>
      </c>
      <c r="DU25">
        <v>2.9669873222820654E-2</v>
      </c>
      <c r="DV25">
        <v>5.0537523381978047E-2</v>
      </c>
      <c r="DW25">
        <v>0.31814342591043504</v>
      </c>
      <c r="DX25">
        <v>5.4035775464427303E-2</v>
      </c>
      <c r="DY25">
        <v>9.2636129483902485E-2</v>
      </c>
      <c r="DZ25">
        <v>9.2924243429092362E-2</v>
      </c>
      <c r="EA25">
        <v>-0.86016822080856481</v>
      </c>
      <c r="EB25">
        <v>0.13330639449749829</v>
      </c>
      <c r="EC25">
        <v>4.1977596018336644E-2</v>
      </c>
      <c r="EN25">
        <f>Sheet87!GJ25</f>
        <v>0.39069440050252335</v>
      </c>
      <c r="EO25">
        <f>Sheet87!GK25</f>
        <v>0.23382005450156917</v>
      </c>
      <c r="EP25">
        <f>Sheet87!GL25</f>
        <v>0.66434248432898169</v>
      </c>
      <c r="EQ25">
        <f>Sheet87!GM25</f>
        <v>0.61302183965944324</v>
      </c>
      <c r="ER25">
        <f>Sheet87!GN25</f>
        <v>0.10164861448161548</v>
      </c>
      <c r="ES25">
        <f>Sheet87!GO25</f>
        <v>0.98800497076998506</v>
      </c>
      <c r="ET25">
        <f>Sheet87!GP25</f>
        <v>0.60443435203797291</v>
      </c>
      <c r="EU25">
        <f>Sheet87!GQ25</f>
        <v>0.77022389674029501</v>
      </c>
      <c r="EV25">
        <f>Sheet87!GR25</f>
        <v>0.87897218257888288</v>
      </c>
      <c r="EW25">
        <f>Sheet87!GS25</f>
        <v>0.63219511142396256</v>
      </c>
      <c r="EZ25">
        <v>-0.14245051493559424</v>
      </c>
      <c r="FA25">
        <v>3.2632789563580726E-2</v>
      </c>
      <c r="FB25">
        <v>-0.15605346558390962</v>
      </c>
      <c r="FC25">
        <v>0.18238601501178708</v>
      </c>
      <c r="FD25">
        <v>-3.7129387942782491E-2</v>
      </c>
      <c r="FE25">
        <v>4.9690052669399465E-2</v>
      </c>
      <c r="FF25">
        <v>3.5242772577188636E-2</v>
      </c>
      <c r="FG25">
        <v>-6.0311390689979774E-2</v>
      </c>
      <c r="FH25">
        <v>7.1740672550841683E-2</v>
      </c>
      <c r="FI25">
        <v>2.4252456779468516E-2</v>
      </c>
      <c r="FL25">
        <f>Sheet87!FX25</f>
        <v>-3.8606761231443271E-2</v>
      </c>
      <c r="FM25">
        <f>Sheet87!FY25</f>
        <v>8.8430003619863994E-3</v>
      </c>
      <c r="FN25">
        <f>Sheet87!FZ25</f>
        <v>-4.2296135877297324E-2</v>
      </c>
      <c r="FO25">
        <f>Sheet87!GA25</f>
        <v>4.9442807775096645E-2</v>
      </c>
      <c r="FP25">
        <f>Sheet87!GB25</f>
        <v>-1.0064275913571558E-2</v>
      </c>
      <c r="FQ25">
        <f>Sheet87!GC25</f>
        <v>1.3465773373484898E-2</v>
      </c>
      <c r="FR25">
        <f>Sheet87!GD25</f>
        <v>9.5504630976446965E-3</v>
      </c>
      <c r="FS25">
        <f>Sheet87!GE25</f>
        <v>-1.6349502237921136E-2</v>
      </c>
      <c r="FT25">
        <f>Sheet87!GF25</f>
        <v>1.9442691274371059E-2</v>
      </c>
      <c r="FU25">
        <f>Sheet87!GG25</f>
        <v>6.571939377649604E-3</v>
      </c>
      <c r="FX25">
        <f t="shared" si="17"/>
        <v>-4.8991136601858359E-2</v>
      </c>
      <c r="FY25">
        <f t="shared" si="14"/>
        <v>1.1221979282145833E-2</v>
      </c>
      <c r="FZ25">
        <f t="shared" si="14"/>
        <v>-5.3671868847958548E-2</v>
      </c>
      <c r="GA25">
        <f t="shared" si="14"/>
        <v>6.2737128498765685E-2</v>
      </c>
      <c r="GB25">
        <f t="shared" si="14"/>
        <v>-1.2770787116492651E-2</v>
      </c>
      <c r="GC25">
        <f t="shared" si="14"/>
        <v>1.7088201303076353E-2</v>
      </c>
      <c r="GD25">
        <f t="shared" si="14"/>
        <v>1.2119694045599091E-2</v>
      </c>
      <c r="GE25">
        <f t="shared" si="14"/>
        <v>-2.0745691083126998E-2</v>
      </c>
      <c r="GF25">
        <f t="shared" si="14"/>
        <v>2.4672489402018119E-2</v>
      </c>
      <c r="GG25">
        <f t="shared" si="14"/>
        <v>8.3399911178314943E-3</v>
      </c>
      <c r="GJ25">
        <f t="shared" si="18"/>
        <v>0.39074339163912519</v>
      </c>
      <c r="GK25">
        <f t="shared" si="15"/>
        <v>0.23380883252228704</v>
      </c>
      <c r="GL25">
        <f t="shared" si="15"/>
        <v>0.66439615619782966</v>
      </c>
      <c r="GM25">
        <f t="shared" si="15"/>
        <v>0.61295910253094443</v>
      </c>
      <c r="GN25">
        <f t="shared" si="15"/>
        <v>0.10166138526873197</v>
      </c>
      <c r="GO25">
        <f t="shared" si="15"/>
        <v>0.98798788256868197</v>
      </c>
      <c r="GP25">
        <f t="shared" si="15"/>
        <v>0.60442223234392733</v>
      </c>
      <c r="GQ25">
        <f t="shared" si="15"/>
        <v>0.77024464243137813</v>
      </c>
      <c r="GR25">
        <f t="shared" si="15"/>
        <v>0.87894751008948091</v>
      </c>
      <c r="GS25">
        <f t="shared" si="15"/>
        <v>0.63218677143284474</v>
      </c>
    </row>
    <row r="26" spans="1:201">
      <c r="A26">
        <v>25</v>
      </c>
      <c r="B26">
        <v>0.9915373086695648</v>
      </c>
      <c r="C26">
        <v>0.96696039469704609</v>
      </c>
      <c r="D26">
        <v>0.8826813244145395</v>
      </c>
      <c r="E26">
        <v>0.92268788328841689</v>
      </c>
      <c r="F26">
        <v>0.3556021736826851</v>
      </c>
      <c r="G26">
        <v>0.81184544140180148</v>
      </c>
      <c r="H26">
        <v>0.65058492926101541</v>
      </c>
      <c r="I26">
        <v>0.79165479277387507</v>
      </c>
      <c r="J26">
        <v>0.80867360931737842</v>
      </c>
      <c r="K26">
        <v>0.61302183965944324</v>
      </c>
      <c r="M26">
        <v>0.71982935880988885</v>
      </c>
      <c r="S26">
        <f t="shared" si="24"/>
        <v>0.15777949613511505</v>
      </c>
      <c r="T26">
        <f t="shared" si="22"/>
        <v>0.12336771512020982</v>
      </c>
      <c r="U26">
        <f t="shared" si="22"/>
        <v>1.0923888849901173E-2</v>
      </c>
      <c r="V26">
        <f t="shared" si="22"/>
        <v>0.92268788328841689</v>
      </c>
      <c r="W26">
        <f t="shared" si="22"/>
        <v>0.66137536177708167</v>
      </c>
      <c r="X26">
        <f t="shared" si="22"/>
        <v>0.75260737864879645</v>
      </c>
      <c r="Y26">
        <f t="shared" si="22"/>
        <v>0.33653138660139453</v>
      </c>
      <c r="Z26">
        <f t="shared" si="22"/>
        <v>0.96413927964175028</v>
      </c>
      <c r="AA26">
        <f t="shared" si="22"/>
        <v>0.12832298216457669</v>
      </c>
      <c r="AB26">
        <f t="shared" si="22"/>
        <v>0.12053419851290412</v>
      </c>
      <c r="BG26">
        <f t="shared" si="21"/>
        <v>8.5313153164592953E-2</v>
      </c>
      <c r="BH26">
        <f t="shared" si="21"/>
        <v>6.623681190804738E-2</v>
      </c>
      <c r="BI26">
        <f t="shared" si="21"/>
        <v>9.2924243429092362E-2</v>
      </c>
      <c r="BJ26">
        <f t="shared" si="21"/>
        <v>4.1318102365483146E-2</v>
      </c>
      <c r="BM26">
        <f t="shared" si="25"/>
        <v>4.9157311724184201E-6</v>
      </c>
      <c r="BN26">
        <f t="shared" si="23"/>
        <v>4.675062024563336E-6</v>
      </c>
      <c r="BO26">
        <f t="shared" si="23"/>
        <v>3.8956316023510279E-6</v>
      </c>
      <c r="BP26">
        <f t="shared" si="23"/>
        <v>4.2567646498362964E-6</v>
      </c>
      <c r="BQ26">
        <f t="shared" si="23"/>
        <v>6.3226452963925274E-7</v>
      </c>
      <c r="BR26">
        <f t="shared" si="23"/>
        <v>3.2954651036244295E-6</v>
      </c>
      <c r="BS26">
        <f t="shared" si="23"/>
        <v>2.1163037509078023E-6</v>
      </c>
      <c r="BT26">
        <f t="shared" si="23"/>
        <v>3.1335865546092357E-6</v>
      </c>
      <c r="BU26">
        <f t="shared" si="23"/>
        <v>3.2697650320319804E-6</v>
      </c>
      <c r="BV26">
        <f t="shared" si="23"/>
        <v>1.8789788794972408E-6</v>
      </c>
      <c r="BY26">
        <f>$BJ$7-$BO$7</f>
        <v>3.5952290028744109E-2</v>
      </c>
      <c r="BZ26">
        <f>$BJ$8-$BO$8</f>
        <v>5.2386543614005916E-2</v>
      </c>
      <c r="CA26">
        <f>$BJ$9-$BO$9</f>
        <v>-0.90617210790763758</v>
      </c>
      <c r="CB26">
        <f>$BJ$10-$BO$10</f>
        <v>0.37110949814618149</v>
      </c>
      <c r="CC26">
        <f>$BJ$11-$BO$11</f>
        <v>3.1220914306053945E-2</v>
      </c>
      <c r="CD26">
        <f>$BJ$12-$BO$12</f>
        <v>0.10835124729876271</v>
      </c>
      <c r="CE26">
        <f>$BJ$13-$BO$13</f>
        <v>4.1318102365483146E-2</v>
      </c>
      <c r="CF26">
        <f>$BJ$14-$BO$14</f>
        <v>0.10254845742731911</v>
      </c>
      <c r="CG26">
        <f>$BJ$15-$BO$15</f>
        <v>0.1193270778330776</v>
      </c>
      <c r="CH26">
        <f>$BJ$16-$BO$16</f>
        <v>4.3957976888009599E-2</v>
      </c>
      <c r="DT26">
        <v>3.5952290028744109E-2</v>
      </c>
      <c r="DU26">
        <v>5.2386543614005916E-2</v>
      </c>
      <c r="DV26">
        <v>-0.90617210790763758</v>
      </c>
      <c r="DW26">
        <v>0.37110949814618149</v>
      </c>
      <c r="DX26">
        <v>3.1220914306053945E-2</v>
      </c>
      <c r="DY26">
        <v>0.10835124729876271</v>
      </c>
      <c r="DZ26">
        <v>4.1318102365483146E-2</v>
      </c>
      <c r="EA26">
        <v>0.10254845742731911</v>
      </c>
      <c r="EB26">
        <v>0.1193270778330776</v>
      </c>
      <c r="EC26">
        <v>4.3957976888009599E-2</v>
      </c>
    </row>
    <row r="27" spans="1:201">
      <c r="A27">
        <v>26</v>
      </c>
      <c r="B27">
        <v>0.63009940622002469</v>
      </c>
      <c r="C27">
        <v>0.29035948735313638</v>
      </c>
      <c r="D27">
        <v>0.77754541670839283</v>
      </c>
      <c r="E27">
        <v>0.66137536177708167</v>
      </c>
      <c r="F27">
        <v>0.4984681376437437</v>
      </c>
      <c r="G27">
        <v>0.45700943557996376</v>
      </c>
      <c r="H27">
        <v>0.32802569842297946</v>
      </c>
      <c r="I27">
        <v>0.54500742984433082</v>
      </c>
      <c r="J27">
        <v>0.38570229645502813</v>
      </c>
      <c r="K27">
        <v>0.10164861448161548</v>
      </c>
      <c r="M27">
        <v>2.9442291981349282E-2</v>
      </c>
      <c r="S27">
        <f t="shared" si="24"/>
        <v>0.43300983074478527</v>
      </c>
      <c r="T27">
        <f t="shared" si="22"/>
        <v>0.8481962203708483</v>
      </c>
      <c r="U27">
        <f t="shared" si="22"/>
        <v>0.37353545599478194</v>
      </c>
      <c r="V27">
        <f t="shared" si="22"/>
        <v>0.3556021736826851</v>
      </c>
      <c r="W27">
        <f t="shared" si="22"/>
        <v>0.4984681376437437</v>
      </c>
      <c r="X27">
        <f t="shared" si="22"/>
        <v>0.46180904034218351</v>
      </c>
      <c r="Y27">
        <f t="shared" si="22"/>
        <v>1.2654119709703253E-3</v>
      </c>
      <c r="Z27">
        <f t="shared" si="22"/>
        <v>0.5392012639616609</v>
      </c>
      <c r="AA27">
        <f t="shared" si="22"/>
        <v>0.53498857862805371</v>
      </c>
      <c r="AB27">
        <f t="shared" si="22"/>
        <v>0.15151440422717116</v>
      </c>
      <c r="BG27">
        <f t="shared" si="21"/>
        <v>0.10365262030062948</v>
      </c>
      <c r="BH27">
        <f t="shared" si="21"/>
        <v>7.7843391047098406E-2</v>
      </c>
      <c r="BI27">
        <f t="shared" si="21"/>
        <v>0.13983177919143519</v>
      </c>
      <c r="BJ27">
        <f t="shared" si="21"/>
        <v>0.10254845742731911</v>
      </c>
      <c r="BM27">
        <f t="shared" si="25"/>
        <v>1.9851263085941385E-6</v>
      </c>
      <c r="BN27">
        <f t="shared" si="23"/>
        <v>4.2154315947988088E-7</v>
      </c>
      <c r="BO27">
        <f t="shared" si="23"/>
        <v>3.0228843752211417E-6</v>
      </c>
      <c r="BP27">
        <f t="shared" si="23"/>
        <v>2.1870868458288287E-6</v>
      </c>
      <c r="BQ27">
        <f t="shared" si="23"/>
        <v>1.2423524212301112E-6</v>
      </c>
      <c r="BR27">
        <f t="shared" si="23"/>
        <v>1.0442881210455853E-6</v>
      </c>
      <c r="BS27">
        <f t="shared" si="23"/>
        <v>5.3800429412941741E-7</v>
      </c>
      <c r="BT27">
        <f t="shared" si="23"/>
        <v>1.485165492927616E-6</v>
      </c>
      <c r="BU27">
        <f t="shared" si="23"/>
        <v>7.4383130745341201E-7</v>
      </c>
      <c r="BV27">
        <f t="shared" si="23"/>
        <v>5.1662204130160445E-8</v>
      </c>
    </row>
    <row r="28" spans="1:201">
      <c r="A28">
        <v>27</v>
      </c>
      <c r="B28">
        <v>0.94456240490934162</v>
      </c>
      <c r="C28">
        <v>0.50657778643632989</v>
      </c>
      <c r="D28">
        <v>0.45420743590549073</v>
      </c>
      <c r="E28">
        <v>0.75260737864879645</v>
      </c>
      <c r="F28">
        <v>0.46180904034218351</v>
      </c>
      <c r="G28">
        <v>0.95799368083984282</v>
      </c>
      <c r="H28">
        <v>0.35279340086191069</v>
      </c>
      <c r="I28">
        <v>0.86322550036528389</v>
      </c>
      <c r="J28">
        <v>0.13910442681453661</v>
      </c>
      <c r="K28">
        <v>0.98800497076998506</v>
      </c>
      <c r="M28">
        <v>0.10326501716559268</v>
      </c>
      <c r="S28">
        <f t="shared" si="24"/>
        <v>0.51086034708585271</v>
      </c>
      <c r="T28">
        <f t="shared" si="22"/>
        <v>0.5708060298037263</v>
      </c>
      <c r="U28">
        <f t="shared" si="22"/>
        <v>0.79189879729189183</v>
      </c>
      <c r="V28">
        <f t="shared" si="22"/>
        <v>0.81184544140180148</v>
      </c>
      <c r="W28">
        <f t="shared" si="22"/>
        <v>0.45700943557996376</v>
      </c>
      <c r="X28">
        <f t="shared" si="22"/>
        <v>0.95799368083984282</v>
      </c>
      <c r="Y28">
        <f t="shared" si="22"/>
        <v>5.8323923937149282E-2</v>
      </c>
      <c r="Z28">
        <f t="shared" si="22"/>
        <v>0.77880768670493294</v>
      </c>
      <c r="AA28">
        <f t="shared" si="22"/>
        <v>0.88716619850673339</v>
      </c>
      <c r="AB28">
        <f t="shared" si="22"/>
        <v>0.53434586523990946</v>
      </c>
      <c r="BG28">
        <f t="shared" si="21"/>
        <v>0.13422046527519324</v>
      </c>
      <c r="BH28">
        <f t="shared" si="21"/>
        <v>0.14439503758723693</v>
      </c>
      <c r="BI28">
        <f t="shared" si="21"/>
        <v>0.13330639449749829</v>
      </c>
      <c r="BJ28">
        <f t="shared" si="21"/>
        <v>0.1193270778330776</v>
      </c>
      <c r="BM28">
        <f t="shared" si="25"/>
        <v>4.4609906838405958E-6</v>
      </c>
      <c r="BN28">
        <f t="shared" si="23"/>
        <v>1.2831052685536594E-6</v>
      </c>
      <c r="BO28">
        <f t="shared" si="23"/>
        <v>1.0315219741592025E-6</v>
      </c>
      <c r="BP28">
        <f t="shared" si="23"/>
        <v>2.8320893319830646E-6</v>
      </c>
      <c r="BQ28">
        <f t="shared" si="23"/>
        <v>1.0663379487088426E-6</v>
      </c>
      <c r="BR28">
        <f t="shared" si="23"/>
        <v>4.5887594626453533E-6</v>
      </c>
      <c r="BS28">
        <f t="shared" si="23"/>
        <v>6.2231591845856404E-7</v>
      </c>
      <c r="BT28">
        <f t="shared" si="23"/>
        <v>3.7257913224044744E-6</v>
      </c>
      <c r="BU28">
        <f t="shared" si="23"/>
        <v>9.6750207797003872E-8</v>
      </c>
      <c r="BV28">
        <f t="shared" si="23"/>
        <v>4.8807691113309961E-6</v>
      </c>
    </row>
    <row r="29" spans="1:201">
      <c r="A29">
        <v>28</v>
      </c>
      <c r="B29">
        <v>0.23695302285177788</v>
      </c>
      <c r="C29">
        <v>0.55625673362669681</v>
      </c>
      <c r="D29">
        <v>0.99207000907040677</v>
      </c>
      <c r="E29">
        <v>0.33653138660139453</v>
      </c>
      <c r="F29">
        <v>1.2654119709703253E-3</v>
      </c>
      <c r="G29">
        <v>5.8323923937149282E-2</v>
      </c>
      <c r="H29">
        <v>0.63208219171378632</v>
      </c>
      <c r="I29">
        <v>0.73125276110874171</v>
      </c>
      <c r="J29">
        <v>0.20699796554189942</v>
      </c>
      <c r="K29">
        <v>0.60443435203797291</v>
      </c>
      <c r="M29">
        <v>0.67637126703030792</v>
      </c>
      <c r="S29">
        <f t="shared" si="24"/>
        <v>0.75290808620545657</v>
      </c>
      <c r="T29">
        <f t="shared" si="22"/>
        <v>3.8558157940753505E-2</v>
      </c>
      <c r="U29">
        <f t="shared" si="22"/>
        <v>0.49289248669131802</v>
      </c>
      <c r="V29">
        <f t="shared" si="22"/>
        <v>0.65058492926101541</v>
      </c>
      <c r="W29">
        <f t="shared" si="22"/>
        <v>0.32802569842297946</v>
      </c>
      <c r="X29">
        <f t="shared" si="22"/>
        <v>0.35279340086191069</v>
      </c>
      <c r="Y29">
        <f t="shared" si="22"/>
        <v>0.63208219171378632</v>
      </c>
      <c r="Z29">
        <f t="shared" si="22"/>
        <v>0.20367460728888281</v>
      </c>
      <c r="AA29">
        <f t="shared" si="22"/>
        <v>0.54459684139113129</v>
      </c>
      <c r="AB29">
        <f t="shared" si="22"/>
        <v>0.23509701351800208</v>
      </c>
      <c r="BG29">
        <f t="shared" si="21"/>
        <v>6.0896878028649376E-2</v>
      </c>
      <c r="BH29">
        <f t="shared" si="21"/>
        <v>4.0953144225763183E-2</v>
      </c>
      <c r="BI29">
        <f t="shared" si="21"/>
        <v>4.1977596018336644E-2</v>
      </c>
      <c r="BJ29">
        <f t="shared" si="21"/>
        <v>4.3957976888009599E-2</v>
      </c>
      <c r="BM29">
        <f t="shared" si="25"/>
        <v>2.8073367519297585E-7</v>
      </c>
      <c r="BN29">
        <f t="shared" si="23"/>
        <v>1.5471077685252098E-6</v>
      </c>
      <c r="BO29">
        <f t="shared" si="23"/>
        <v>4.9210145144847857E-6</v>
      </c>
      <c r="BP29">
        <f t="shared" si="23"/>
        <v>5.6626687083928638E-7</v>
      </c>
      <c r="BQ29">
        <f t="shared" si="23"/>
        <v>8.0063372813750176E-12</v>
      </c>
      <c r="BR29">
        <f t="shared" si="23"/>
        <v>1.7008400517131876E-8</v>
      </c>
      <c r="BS29">
        <f t="shared" si="23"/>
        <v>1.9976394854085186E-6</v>
      </c>
      <c r="BT29">
        <f t="shared" si="23"/>
        <v>2.6736530031457924E-6</v>
      </c>
      <c r="BU29">
        <f t="shared" si="23"/>
        <v>2.142407886924269E-7</v>
      </c>
      <c r="BV29">
        <f t="shared" si="23"/>
        <v>1.8267044296178208E-6</v>
      </c>
    </row>
    <row r="30" spans="1:201">
      <c r="A30">
        <v>29</v>
      </c>
      <c r="B30">
        <v>0.67324018032169619</v>
      </c>
      <c r="C30">
        <v>0.21116793869107728</v>
      </c>
      <c r="D30">
        <v>0.69479185584715153</v>
      </c>
      <c r="E30">
        <v>0.96413927964175028</v>
      </c>
      <c r="F30">
        <v>0.5392012639616609</v>
      </c>
      <c r="G30">
        <v>0.77880768670493294</v>
      </c>
      <c r="H30">
        <v>0.20367460728888281</v>
      </c>
      <c r="I30">
        <v>0.40126216142522309</v>
      </c>
      <c r="J30">
        <v>0.27403563502765671</v>
      </c>
      <c r="K30">
        <v>0.77022389674029501</v>
      </c>
      <c r="M30">
        <v>0.51831301232534144</v>
      </c>
      <c r="S30">
        <f t="shared" si="24"/>
        <v>0.95243269016509791</v>
      </c>
      <c r="T30">
        <f t="shared" si="22"/>
        <v>0.44436979726818837</v>
      </c>
      <c r="U30">
        <f t="shared" si="22"/>
        <v>0.86802830884117643</v>
      </c>
      <c r="V30">
        <f t="shared" si="22"/>
        <v>0.79165479277387507</v>
      </c>
      <c r="W30">
        <f t="shared" si="22"/>
        <v>0.54500742984433082</v>
      </c>
      <c r="X30">
        <f t="shared" si="22"/>
        <v>0.86322550036528389</v>
      </c>
      <c r="Y30">
        <f t="shared" si="22"/>
        <v>0.73125276110874171</v>
      </c>
      <c r="Z30">
        <f t="shared" si="22"/>
        <v>0.40126216142522309</v>
      </c>
      <c r="AA30">
        <f t="shared" si="22"/>
        <v>0.74436380092027077</v>
      </c>
      <c r="AB30">
        <f t="shared" si="22"/>
        <v>0.14490727257186217</v>
      </c>
      <c r="BM30">
        <f t="shared" si="25"/>
        <v>2.2662617019979502E-6</v>
      </c>
      <c r="BN30">
        <f t="shared" si="23"/>
        <v>2.2295949165519289E-7</v>
      </c>
      <c r="BO30">
        <f t="shared" si="23"/>
        <v>2.4136786147576451E-6</v>
      </c>
      <c r="BP30">
        <f t="shared" si="23"/>
        <v>4.6478227527405661E-6</v>
      </c>
      <c r="BQ30">
        <f t="shared" si="23"/>
        <v>1.4536900152892637E-6</v>
      </c>
      <c r="BR30">
        <f t="shared" si="23"/>
        <v>3.0327070643534452E-6</v>
      </c>
      <c r="BS30">
        <f t="shared" si="23"/>
        <v>2.074167282714032E-7</v>
      </c>
      <c r="BT30">
        <f t="shared" si="23"/>
        <v>8.0505661095820906E-7</v>
      </c>
      <c r="BU30">
        <f t="shared" si="23"/>
        <v>3.7547764632505536E-7</v>
      </c>
      <c r="BV30">
        <f t="shared" si="23"/>
        <v>2.9662242555490235E-6</v>
      </c>
    </row>
    <row r="31" spans="1:201">
      <c r="A31">
        <v>30</v>
      </c>
      <c r="B31">
        <v>0.96732549230626086</v>
      </c>
      <c r="C31">
        <v>0.26760238628188954</v>
      </c>
      <c r="D31">
        <v>0.89230556717745235</v>
      </c>
      <c r="E31">
        <v>0.12832298216457669</v>
      </c>
      <c r="F31">
        <v>0.53498857862805371</v>
      </c>
      <c r="G31">
        <v>0.88716619850673339</v>
      </c>
      <c r="H31">
        <v>0.54459684139113129</v>
      </c>
      <c r="I31">
        <v>0.74436380092027077</v>
      </c>
      <c r="J31">
        <v>0.12068727422652277</v>
      </c>
      <c r="K31">
        <v>0.87897218257888288</v>
      </c>
      <c r="M31">
        <v>0.65029483389489529</v>
      </c>
      <c r="S31">
        <f t="shared" si="24"/>
        <v>0.38215929362114692</v>
      </c>
      <c r="T31">
        <f t="shared" si="22"/>
        <v>0.88512020131809821</v>
      </c>
      <c r="U31">
        <f t="shared" si="22"/>
        <v>0.72245413570476724</v>
      </c>
      <c r="V31">
        <f t="shared" si="22"/>
        <v>0.80867360931737842</v>
      </c>
      <c r="W31">
        <f t="shared" si="22"/>
        <v>0.38570229645502813</v>
      </c>
      <c r="X31">
        <f t="shared" si="22"/>
        <v>0.13910442681453661</v>
      </c>
      <c r="Y31">
        <f t="shared" si="22"/>
        <v>0.20699796554189942</v>
      </c>
      <c r="Z31">
        <f t="shared" si="22"/>
        <v>0.27403563502765671</v>
      </c>
      <c r="AA31">
        <f t="shared" si="22"/>
        <v>0.12068727422652277</v>
      </c>
      <c r="AB31">
        <f t="shared" si="22"/>
        <v>0.24022106615067687</v>
      </c>
      <c r="BM31">
        <f t="shared" si="25"/>
        <v>4.6785930403277498E-6</v>
      </c>
      <c r="BN31">
        <f t="shared" si="23"/>
        <v>3.5805518571880812E-7</v>
      </c>
      <c r="BO31">
        <f t="shared" si="23"/>
        <v>3.9810461260793749E-6</v>
      </c>
      <c r="BP31">
        <f t="shared" si="23"/>
        <v>8.2333938758051343E-8</v>
      </c>
      <c r="BQ31">
        <f t="shared" si="23"/>
        <v>1.4310638963123261E-6</v>
      </c>
      <c r="BR31">
        <f t="shared" si="23"/>
        <v>3.9353193188644439E-6</v>
      </c>
      <c r="BS31">
        <f t="shared" si="23"/>
        <v>1.4829285982659851E-6</v>
      </c>
      <c r="BT31">
        <f t="shared" si="23"/>
        <v>2.7703873406023624E-6</v>
      </c>
      <c r="BU31">
        <f t="shared" si="23"/>
        <v>7.2827090801139541E-8</v>
      </c>
      <c r="BV31">
        <f t="shared" si="23"/>
        <v>3.8629604887374251E-6</v>
      </c>
    </row>
    <row r="32" spans="1:201">
      <c r="A32">
        <v>31</v>
      </c>
      <c r="B32">
        <v>0.99763863338877401</v>
      </c>
      <c r="C32">
        <v>0.58920467253913733</v>
      </c>
      <c r="D32">
        <v>0.72168478589545304</v>
      </c>
      <c r="E32">
        <v>0.12053419851290412</v>
      </c>
      <c r="F32">
        <v>0.15151440422717116</v>
      </c>
      <c r="G32">
        <v>0.53434586523990946</v>
      </c>
      <c r="H32">
        <v>0.23509701351800208</v>
      </c>
      <c r="I32">
        <v>0.14490727257186217</v>
      </c>
      <c r="J32">
        <v>0.24022106615067687</v>
      </c>
      <c r="K32">
        <v>0.63219511142396256</v>
      </c>
      <c r="M32">
        <v>0.23219974662884341</v>
      </c>
      <c r="S32">
        <f t="shared" si="24"/>
        <v>0.39069440050252335</v>
      </c>
      <c r="T32">
        <f t="shared" si="22"/>
        <v>0.23382005450156917</v>
      </c>
      <c r="U32">
        <f t="shared" si="22"/>
        <v>0.66434248432898169</v>
      </c>
      <c r="V32">
        <f t="shared" si="22"/>
        <v>0.61302183965944324</v>
      </c>
      <c r="W32">
        <f t="shared" si="22"/>
        <v>0.10164861448161548</v>
      </c>
      <c r="X32">
        <f t="shared" si="22"/>
        <v>0.98800497076998506</v>
      </c>
      <c r="Y32">
        <f t="shared" si="22"/>
        <v>0.60443435203797291</v>
      </c>
      <c r="Z32">
        <f t="shared" si="22"/>
        <v>0.77022389674029501</v>
      </c>
      <c r="AA32">
        <f t="shared" si="22"/>
        <v>0.87897218257888288</v>
      </c>
      <c r="AB32">
        <f t="shared" si="22"/>
        <v>0.63219511142396256</v>
      </c>
      <c r="BG32">
        <f>IF(BG20&gt;(1-0.000000000001),(1-0.000000000001),BG20)</f>
        <v>5.2690385802494834E-2</v>
      </c>
      <c r="BH32">
        <f t="shared" ref="BH32:BJ32" si="26">IF(BH20&gt;(1-0.000000000001),(1-0.000000000001),BH20)</f>
        <v>3.776320137190959E-2</v>
      </c>
      <c r="BI32">
        <f t="shared" si="26"/>
        <v>4.6937259400073941E-2</v>
      </c>
      <c r="BJ32">
        <f t="shared" si="26"/>
        <v>3.5952290028744109E-2</v>
      </c>
      <c r="BM32">
        <f t="shared" si="25"/>
        <v>4.9764142141491036E-6</v>
      </c>
      <c r="BN32">
        <f t="shared" si="23"/>
        <v>1.7358107307097604E-6</v>
      </c>
      <c r="BO32">
        <f t="shared" si="23"/>
        <v>2.6041446509648296E-6</v>
      </c>
      <c r="BP32">
        <f t="shared" si="23"/>
        <v>7.2642465055740898E-8</v>
      </c>
      <c r="BQ32">
        <f t="shared" si="23"/>
        <v>1.1478307344157311E-7</v>
      </c>
      <c r="BR32">
        <f t="shared" si="23"/>
        <v>1.4276275184949374E-6</v>
      </c>
      <c r="BS32">
        <f t="shared" si="23"/>
        <v>2.7635302882541829E-7</v>
      </c>
      <c r="BT32">
        <f t="shared" si="23"/>
        <v>1.049905882210798E-7</v>
      </c>
      <c r="BU32">
        <f t="shared" si="23"/>
        <v>2.885308031128394E-7</v>
      </c>
      <c r="BV32">
        <f t="shared" si="23"/>
        <v>1.9983532945417822E-6</v>
      </c>
    </row>
    <row r="33" spans="1:62">
      <c r="A33">
        <v>32</v>
      </c>
      <c r="BG33">
        <f t="shared" ref="BG33:BJ41" si="27">IF(BG21&gt;(1-0.000000000001),(1-0.000000000001),BG21)</f>
        <v>5.6030415171144488E-2</v>
      </c>
      <c r="BH33">
        <f t="shared" si="27"/>
        <v>9.1769387390293847E-2</v>
      </c>
      <c r="BI33">
        <f t="shared" si="27"/>
        <v>2.9669873222820654E-2</v>
      </c>
      <c r="BJ33">
        <f t="shared" si="27"/>
        <v>5.2386543614005916E-2</v>
      </c>
    </row>
    <row r="34" spans="1:62">
      <c r="BG34">
        <f t="shared" si="27"/>
        <v>7.0029782412203409E-2</v>
      </c>
      <c r="BH34">
        <f t="shared" si="27"/>
        <v>0.1243522063008602</v>
      </c>
      <c r="BI34">
        <f t="shared" si="27"/>
        <v>5.0537523381978047E-2</v>
      </c>
      <c r="BJ34">
        <f t="shared" si="27"/>
        <v>9.3827892092362378E-2</v>
      </c>
    </row>
    <row r="35" spans="1:62">
      <c r="BG35">
        <f t="shared" si="27"/>
        <v>0.31429725483348175</v>
      </c>
      <c r="BH35">
        <f t="shared" si="27"/>
        <v>0.30668220951053976</v>
      </c>
      <c r="BI35">
        <f t="shared" si="27"/>
        <v>0.31814342591043504</v>
      </c>
      <c r="BJ35">
        <f t="shared" si="27"/>
        <v>0.37110949814618149</v>
      </c>
    </row>
    <row r="36" spans="1:62">
      <c r="BG36">
        <f t="shared" si="27"/>
        <v>5.7964820431117177E-2</v>
      </c>
      <c r="BH36">
        <f t="shared" si="27"/>
        <v>3.2355817004566911E-2</v>
      </c>
      <c r="BI36">
        <f t="shared" si="27"/>
        <v>5.4035775464427303E-2</v>
      </c>
      <c r="BJ36">
        <f t="shared" si="27"/>
        <v>3.1220914306053945E-2</v>
      </c>
    </row>
    <row r="37" spans="1:62">
      <c r="BG37">
        <f t="shared" si="27"/>
        <v>6.4904224580493206E-2</v>
      </c>
      <c r="BH37">
        <f t="shared" si="27"/>
        <v>7.7648793653683809E-2</v>
      </c>
      <c r="BI37">
        <f t="shared" si="27"/>
        <v>9.2636129483902485E-2</v>
      </c>
      <c r="BJ37">
        <f t="shared" si="27"/>
        <v>0.10835124729876271</v>
      </c>
    </row>
    <row r="38" spans="1:62">
      <c r="BG38">
        <f t="shared" si="27"/>
        <v>8.5313153164592953E-2</v>
      </c>
      <c r="BH38">
        <f t="shared" si="27"/>
        <v>6.623681190804738E-2</v>
      </c>
      <c r="BI38">
        <f t="shared" si="27"/>
        <v>9.2924243429092362E-2</v>
      </c>
      <c r="BJ38">
        <f t="shared" si="27"/>
        <v>4.1318102365483146E-2</v>
      </c>
    </row>
    <row r="39" spans="1:62">
      <c r="BG39">
        <f t="shared" si="27"/>
        <v>0.10365262030062948</v>
      </c>
      <c r="BH39">
        <f t="shared" si="27"/>
        <v>7.7843391047098406E-2</v>
      </c>
      <c r="BI39">
        <f t="shared" si="27"/>
        <v>0.13983177919143519</v>
      </c>
      <c r="BJ39">
        <f t="shared" si="27"/>
        <v>0.10254845742731911</v>
      </c>
    </row>
    <row r="40" spans="1:62">
      <c r="BG40">
        <f t="shared" si="27"/>
        <v>0.13422046527519324</v>
      </c>
      <c r="BH40">
        <f t="shared" si="27"/>
        <v>0.14439503758723693</v>
      </c>
      <c r="BI40">
        <f t="shared" si="27"/>
        <v>0.13330639449749829</v>
      </c>
      <c r="BJ40">
        <f t="shared" si="27"/>
        <v>0.1193270778330776</v>
      </c>
    </row>
    <row r="41" spans="1:62">
      <c r="BG41">
        <f t="shared" si="27"/>
        <v>6.0896878028649376E-2</v>
      </c>
      <c r="BH41">
        <f t="shared" si="27"/>
        <v>4.0953144225763183E-2</v>
      </c>
      <c r="BI41">
        <f t="shared" si="27"/>
        <v>4.1977596018336644E-2</v>
      </c>
      <c r="BJ41">
        <f t="shared" si="27"/>
        <v>4.3957976888009599E-2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2.6141187545641786</v>
      </c>
      <c r="EN2" t="s">
        <v>10</v>
      </c>
    </row>
    <row r="3" spans="1:201">
      <c r="A3">
        <v>2</v>
      </c>
      <c r="C3" t="s">
        <v>110</v>
      </c>
      <c r="H3" t="s">
        <v>96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2.6141187545641786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1.7494331270871775</v>
      </c>
      <c r="O7">
        <v>2.3044879344234452</v>
      </c>
      <c r="P7">
        <v>1.9884449071667434</v>
      </c>
      <c r="Q7">
        <v>2.2779868707236304</v>
      </c>
      <c r="S7">
        <f>N7+$M23</f>
        <v>1.8654649934579588</v>
      </c>
      <c r="T7">
        <f t="shared" ref="T7:V16" si="0">O7+$M23</f>
        <v>2.4205198007942266</v>
      </c>
      <c r="U7">
        <f t="shared" si="0"/>
        <v>2.1044767735375247</v>
      </c>
      <c r="V7">
        <f t="shared" si="0"/>
        <v>2.3940187370944117</v>
      </c>
      <c r="AW7">
        <f>S7</f>
        <v>1.8654649934579588</v>
      </c>
      <c r="AX7">
        <f t="shared" ref="AX7:AZ16" si="1">T7</f>
        <v>2.4205198007942266</v>
      </c>
      <c r="AY7">
        <f t="shared" si="1"/>
        <v>2.1044767735375247</v>
      </c>
      <c r="AZ7">
        <f t="shared" si="1"/>
        <v>2.3940187370944117</v>
      </c>
      <c r="BB7">
        <f>EXP(AW7-AW$20)</f>
        <v>0.16773347502350894</v>
      </c>
      <c r="BC7">
        <f t="shared" ref="BC7:BE16" si="2">EXP(AX7-AX$20)</f>
        <v>0.1232224887204362</v>
      </c>
      <c r="BD7">
        <f t="shared" si="2"/>
        <v>0.147615357999833</v>
      </c>
      <c r="BE7">
        <f t="shared" si="2"/>
        <v>9.6942295938190912E-2</v>
      </c>
      <c r="BG7">
        <f>BB7/BB$20</f>
        <v>5.2705487555472816E-2</v>
      </c>
      <c r="BH7">
        <f t="shared" ref="BH7:BJ16" si="3">BC7/BC$20</f>
        <v>3.7779810655075512E-2</v>
      </c>
      <c r="BI7">
        <f t="shared" si="3"/>
        <v>4.6950344147459799E-2</v>
      </c>
      <c r="BJ7">
        <f t="shared" si="3"/>
        <v>3.596644852073469E-2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3.2759804286980527</v>
      </c>
      <c r="BS7">
        <f t="shared" si="4"/>
        <v>0</v>
      </c>
      <c r="BT7">
        <f t="shared" si="4"/>
        <v>0</v>
      </c>
      <c r="BY7">
        <f>$BG$7-$BL$7</f>
        <v>5.2705487555472816E-2</v>
      </c>
      <c r="BZ7">
        <f>$BH$7-$BM$7</f>
        <v>-0.96222018934492448</v>
      </c>
      <c r="CA7">
        <f>$BI$7-$BN$7</f>
        <v>4.6950344147459799E-2</v>
      </c>
      <c r="CB7">
        <f>$BJ$7-$BO$7</f>
        <v>3.596644852073469E-2</v>
      </c>
      <c r="DT7">
        <f>BY7</f>
        <v>5.2705487555472816E-2</v>
      </c>
      <c r="DU7">
        <f t="shared" ref="DU7:DW16" si="5">BZ7</f>
        <v>-0.96222018934492448</v>
      </c>
      <c r="DV7">
        <f t="shared" si="5"/>
        <v>4.6950344147459799E-2</v>
      </c>
      <c r="DW7">
        <f t="shared" si="5"/>
        <v>3.596644852073469E-2</v>
      </c>
      <c r="DY7">
        <f t="array" ref="DY7:EH16">(1/4)*(MMULT($C$7:$F$16,$DT$23:$EC$26))</f>
        <v>2.5087009048434319E-3</v>
      </c>
      <c r="DZ7">
        <v>2.2980674694610757E-2</v>
      </c>
      <c r="EA7">
        <v>-0.13875058788929212</v>
      </c>
      <c r="EB7">
        <v>0.15460590958802947</v>
      </c>
      <c r="EC7">
        <v>-0.14097475707609466</v>
      </c>
      <c r="ED7">
        <v>4.0558147842339645E-2</v>
      </c>
      <c r="EE7">
        <v>3.2027924761706544E-2</v>
      </c>
      <c r="EF7">
        <v>-5.4844810771539347E-2</v>
      </c>
      <c r="EG7">
        <v>5.9196337682083197E-2</v>
      </c>
      <c r="EH7">
        <v>2.2692460263313109E-2</v>
      </c>
      <c r="EJ7">
        <f>(1/4)*SUM($DT$7:$DW$7)</f>
        <v>-0.2066494772803143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1.8326602873799129</v>
      </c>
      <c r="O8">
        <v>3.2140479544963014</v>
      </c>
      <c r="P8">
        <v>1.5515410015841675</v>
      </c>
      <c r="Q8">
        <v>2.6761329674073457</v>
      </c>
      <c r="S8">
        <f t="shared" ref="S8:S16" si="6">N8+$M24</f>
        <v>1.9266725972835532</v>
      </c>
      <c r="T8">
        <f t="shared" si="0"/>
        <v>3.3080602643999417</v>
      </c>
      <c r="U8">
        <f t="shared" si="0"/>
        <v>1.6455533114878078</v>
      </c>
      <c r="V8">
        <f t="shared" si="0"/>
        <v>2.770145277310986</v>
      </c>
      <c r="AW8">
        <f t="shared" ref="AW8:AW16" si="7">S8</f>
        <v>1.9266725972835532</v>
      </c>
      <c r="AX8">
        <f t="shared" si="1"/>
        <v>3.3080602643999417</v>
      </c>
      <c r="AY8">
        <f t="shared" si="1"/>
        <v>1.6455533114878078</v>
      </c>
      <c r="AZ8">
        <f t="shared" si="1"/>
        <v>2.770145277310986</v>
      </c>
      <c r="BB8">
        <f t="shared" ref="BB8:BB16" si="8">EXP(AW8-AW$20)</f>
        <v>0.17832074470162754</v>
      </c>
      <c r="BC8">
        <f t="shared" si="2"/>
        <v>0.29932562761315495</v>
      </c>
      <c r="BD8">
        <f t="shared" si="2"/>
        <v>9.3287534864861812E-2</v>
      </c>
      <c r="BE8">
        <f t="shared" si="2"/>
        <v>0.14120919657217984</v>
      </c>
      <c r="BG8">
        <f t="shared" ref="BG8:BG16" si="9">BB8/BB$20</f>
        <v>5.6032236793740885E-2</v>
      </c>
      <c r="BH8">
        <f t="shared" si="3"/>
        <v>9.1772740940924941E-2</v>
      </c>
      <c r="BI8">
        <f t="shared" si="3"/>
        <v>2.9670909083717237E-2</v>
      </c>
      <c r="BJ8">
        <f t="shared" si="3"/>
        <v>5.2389859864736245E-2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5.6032236793740885E-2</v>
      </c>
      <c r="BZ8">
        <f>$BH$8-$BM$8</f>
        <v>9.1772740940924941E-2</v>
      </c>
      <c r="CA8">
        <f>$BI$8-$BN$8</f>
        <v>2.9670909083717237E-2</v>
      </c>
      <c r="CB8">
        <f>$BJ$8-$BO$8</f>
        <v>5.2389859864736245E-2</v>
      </c>
      <c r="DT8">
        <f t="shared" ref="DT8:DT16" si="11">BY8</f>
        <v>5.6032236793740885E-2</v>
      </c>
      <c r="DU8">
        <f t="shared" si="5"/>
        <v>9.1772740940924941E-2</v>
      </c>
      <c r="DV8">
        <f t="shared" si="5"/>
        <v>2.9670909083717237E-2</v>
      </c>
      <c r="DW8">
        <f t="shared" si="5"/>
        <v>5.2389859864736245E-2</v>
      </c>
      <c r="DY8">
        <v>-0.17264909313734617</v>
      </c>
      <c r="DZ8">
        <v>2.6834285919339541E-2</v>
      </c>
      <c r="EA8">
        <v>-0.11760347314722842</v>
      </c>
      <c r="EB8">
        <v>0.12839952397030477</v>
      </c>
      <c r="EC8">
        <v>4.9567783280704929E-3</v>
      </c>
      <c r="ED8">
        <v>3.5044285322463606E-2</v>
      </c>
      <c r="EE8">
        <v>2.2501539857423491E-2</v>
      </c>
      <c r="EF8">
        <v>5.0085841307079427E-3</v>
      </c>
      <c r="EG8">
        <v>5.1100469911757679E-2</v>
      </c>
      <c r="EH8">
        <v>1.6407098844507053E-2</v>
      </c>
      <c r="EJ8">
        <f>(1/4)*SUM($DT$8:$DW$8)</f>
        <v>5.7466436670779823E-2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1.2360972814291482</v>
      </c>
      <c r="O9">
        <v>2.6983486994755177</v>
      </c>
      <c r="P9">
        <v>1.2645615114142144</v>
      </c>
      <c r="Q9">
        <v>2.4394710690577468</v>
      </c>
      <c r="S9">
        <f t="shared" si="6"/>
        <v>2.1499259396341519</v>
      </c>
      <c r="T9">
        <f t="shared" si="0"/>
        <v>3.6121773576805216</v>
      </c>
      <c r="U9">
        <f t="shared" si="0"/>
        <v>2.1783901696192181</v>
      </c>
      <c r="V9">
        <f t="shared" si="0"/>
        <v>3.3532997272627503</v>
      </c>
      <c r="AW9">
        <f t="shared" si="7"/>
        <v>2.1499259396341519</v>
      </c>
      <c r="AX9">
        <f t="shared" si="1"/>
        <v>3.6121773576805216</v>
      </c>
      <c r="AY9">
        <f t="shared" si="1"/>
        <v>2.1783901696192181</v>
      </c>
      <c r="AZ9">
        <f t="shared" si="1"/>
        <v>3.3532997272627503</v>
      </c>
      <c r="BB9">
        <f t="shared" si="8"/>
        <v>0.22292540474472855</v>
      </c>
      <c r="BC9">
        <f t="shared" si="2"/>
        <v>0.40571426443169706</v>
      </c>
      <c r="BD9">
        <f t="shared" si="2"/>
        <v>0.1589394567141969</v>
      </c>
      <c r="BE9">
        <f t="shared" si="2"/>
        <v>0.25300187617739645</v>
      </c>
      <c r="BG9">
        <f t="shared" si="9"/>
        <v>7.0047986211012908E-2</v>
      </c>
      <c r="BH9">
        <f t="shared" si="3"/>
        <v>0.124391320524844</v>
      </c>
      <c r="BI9">
        <f t="shared" si="3"/>
        <v>5.0552071901287382E-2</v>
      </c>
      <c r="BJ9">
        <f t="shared" si="3"/>
        <v>9.3865931966222352E-2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2.3658877704613834</v>
      </c>
      <c r="BY9">
        <f>$BG$9-$BL$9</f>
        <v>7.0047986211012908E-2</v>
      </c>
      <c r="BZ9">
        <f>$BH$9-$BM$9</f>
        <v>0.124391320524844</v>
      </c>
      <c r="CA9">
        <f>$BI$9-$BN$9</f>
        <v>5.0552071901287382E-2</v>
      </c>
      <c r="CB9">
        <f>$BJ$9-$BO$9</f>
        <v>-0.90613406803377761</v>
      </c>
      <c r="DT9">
        <f t="shared" si="11"/>
        <v>7.0047986211012908E-2</v>
      </c>
      <c r="DU9">
        <f t="shared" si="5"/>
        <v>0.124391320524844</v>
      </c>
      <c r="DV9">
        <f t="shared" si="5"/>
        <v>5.0552071901287382E-2</v>
      </c>
      <c r="DW9">
        <f t="shared" si="5"/>
        <v>-0.90613406803377761</v>
      </c>
      <c r="DY9">
        <v>-0.18029970789150504</v>
      </c>
      <c r="DZ9">
        <v>3.6179401949395479E-2</v>
      </c>
      <c r="EA9">
        <v>2.7803520092267144E-2</v>
      </c>
      <c r="EB9">
        <v>0.18785197594303957</v>
      </c>
      <c r="EC9">
        <v>-0.16521807270677963</v>
      </c>
      <c r="ED9">
        <v>4.7162370890347249E-2</v>
      </c>
      <c r="EE9">
        <v>4.7289451336880367E-2</v>
      </c>
      <c r="EF9">
        <v>-0.11100637379297063</v>
      </c>
      <c r="EG9">
        <v>8.1700770976091214E-2</v>
      </c>
      <c r="EH9">
        <v>2.8536663203234235E-2</v>
      </c>
      <c r="EJ9">
        <f>(1/4)*SUM($DT$9:$DW$9)</f>
        <v>-0.16528567234915834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2.9311273251444394</v>
      </c>
      <c r="O10">
        <v>3.7945668211766654</v>
      </c>
      <c r="P10">
        <v>3.297905408433746</v>
      </c>
      <c r="Q10">
        <v>4.0079414159807873</v>
      </c>
      <c r="S10">
        <f t="shared" si="6"/>
        <v>3.6508440109875804</v>
      </c>
      <c r="T10">
        <f t="shared" si="0"/>
        <v>4.5142835070198064</v>
      </c>
      <c r="U10">
        <f t="shared" si="0"/>
        <v>4.017622094276887</v>
      </c>
      <c r="V10">
        <f t="shared" si="0"/>
        <v>4.7276581018239288</v>
      </c>
      <c r="AW10">
        <f t="shared" si="7"/>
        <v>3.6508440109875804</v>
      </c>
      <c r="AX10">
        <f t="shared" si="1"/>
        <v>4.5142835070198064</v>
      </c>
      <c r="AY10">
        <f t="shared" si="1"/>
        <v>4.017622094276887</v>
      </c>
      <c r="AZ10">
        <f t="shared" si="1"/>
        <v>4.7276581018239288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0.31422163970600264</v>
      </c>
      <c r="BH10">
        <f t="shared" si="3"/>
        <v>0.3065983413205467</v>
      </c>
      <c r="BI10">
        <f t="shared" si="3"/>
        <v>0.3180586680385446</v>
      </c>
      <c r="BJ10">
        <f t="shared" si="3"/>
        <v>0.37100883750129465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0.31422163970600264</v>
      </c>
      <c r="BZ10">
        <f>$BH$10-$BM$10</f>
        <v>0.3065983413205467</v>
      </c>
      <c r="CA10">
        <f>$BI$10-$BN$10</f>
        <v>0.3180586680385446</v>
      </c>
      <c r="CB10">
        <f>$BJ$10-$BO$10</f>
        <v>0.37100883750129465</v>
      </c>
      <c r="DT10">
        <f t="shared" si="11"/>
        <v>0.31422163970600264</v>
      </c>
      <c r="DU10">
        <f t="shared" si="5"/>
        <v>0.3065983413205467</v>
      </c>
      <c r="DV10">
        <f t="shared" si="5"/>
        <v>0.3180586680385446</v>
      </c>
      <c r="DW10">
        <f t="shared" si="5"/>
        <v>0.37100883750129465</v>
      </c>
      <c r="DY10">
        <v>2.0850519979609933E-2</v>
      </c>
      <c r="DZ10">
        <v>1.9198163507790938E-2</v>
      </c>
      <c r="EA10">
        <v>-0.1071715105354497</v>
      </c>
      <c r="EB10">
        <v>0.15527977750626246</v>
      </c>
      <c r="EC10">
        <v>-6.1915930798555285E-2</v>
      </c>
      <c r="ED10">
        <v>4.3023645178936434E-2</v>
      </c>
      <c r="EE10">
        <v>3.5538631886372386E-2</v>
      </c>
      <c r="EF10">
        <v>-0.18652910909061221</v>
      </c>
      <c r="EG10">
        <v>6.0286381323208599E-2</v>
      </c>
      <c r="EH10">
        <v>2.1439431042436487E-2</v>
      </c>
      <c r="EJ10">
        <f>(1/4)*SUM($DT$10:$DW$10)</f>
        <v>0.32747187164159719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1.9313820494704643</v>
      </c>
      <c r="O11">
        <v>2.2363254974396605</v>
      </c>
      <c r="P11">
        <v>2.2158117046604406</v>
      </c>
      <c r="Q11">
        <v>2.2233443134945361</v>
      </c>
      <c r="S11">
        <f t="shared" si="6"/>
        <v>1.9608952252345742</v>
      </c>
      <c r="T11">
        <f t="shared" si="0"/>
        <v>2.2658386732037701</v>
      </c>
      <c r="U11">
        <f t="shared" si="0"/>
        <v>2.2453248804245503</v>
      </c>
      <c r="V11">
        <f t="shared" si="0"/>
        <v>2.2528574892586457</v>
      </c>
      <c r="AW11">
        <f t="shared" si="7"/>
        <v>1.9608952252345742</v>
      </c>
      <c r="AX11">
        <f t="shared" si="1"/>
        <v>2.2658386732037701</v>
      </c>
      <c r="AY11">
        <f t="shared" si="1"/>
        <v>2.2453248804245503</v>
      </c>
      <c r="AZ11">
        <f t="shared" si="1"/>
        <v>2.2528574892586457</v>
      </c>
      <c r="BB11">
        <f t="shared" si="8"/>
        <v>0.18452897426345841</v>
      </c>
      <c r="BC11">
        <f t="shared" si="2"/>
        <v>0.10556326539403479</v>
      </c>
      <c r="BD11">
        <f t="shared" si="2"/>
        <v>0.16994214661991314</v>
      </c>
      <c r="BE11">
        <f t="shared" si="2"/>
        <v>8.4179772973111605E-2</v>
      </c>
      <c r="BG11">
        <f t="shared" si="9"/>
        <v>5.7982996866330662E-2</v>
      </c>
      <c r="BH11">
        <f t="shared" si="3"/>
        <v>3.2365522074191737E-2</v>
      </c>
      <c r="BI11">
        <f t="shared" si="3"/>
        <v>5.4051572797540623E-2</v>
      </c>
      <c r="BJ11">
        <f t="shared" si="3"/>
        <v>3.1231439711877036E-2</v>
      </c>
      <c r="BL11">
        <v>1</v>
      </c>
      <c r="BM11">
        <v>0</v>
      </c>
      <c r="BN11">
        <v>0</v>
      </c>
      <c r="BO11">
        <v>0</v>
      </c>
      <c r="BQ11">
        <f t="shared" si="10"/>
        <v>2.8476054688918282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-0.94201700313366932</v>
      </c>
      <c r="BZ11">
        <f>$BH$11-$BM$11</f>
        <v>3.2365522074191737E-2</v>
      </c>
      <c r="CA11">
        <f>$BI$11-$BN$11</f>
        <v>5.4051572797540623E-2</v>
      </c>
      <c r="CB11">
        <f>$BJ$11-$BO$11</f>
        <v>3.1231439711877036E-2</v>
      </c>
      <c r="DT11">
        <f t="shared" si="11"/>
        <v>-0.94201700313366932</v>
      </c>
      <c r="DU11">
        <f t="shared" si="5"/>
        <v>3.2365522074191737E-2</v>
      </c>
      <c r="DV11">
        <f t="shared" si="5"/>
        <v>5.4051572797540623E-2</v>
      </c>
      <c r="DW11">
        <f t="shared" si="5"/>
        <v>3.1231439711877036E-2</v>
      </c>
      <c r="DY11">
        <v>-0.15608710312269766</v>
      </c>
      <c r="DZ11">
        <v>3.5392510855349835E-2</v>
      </c>
      <c r="EA11">
        <v>-0.13689368006921504</v>
      </c>
      <c r="EB11">
        <v>0.1972488677056701</v>
      </c>
      <c r="EC11">
        <v>-5.76483165102009E-2</v>
      </c>
      <c r="ED11">
        <v>5.3219600165679212E-2</v>
      </c>
      <c r="EE11">
        <v>4.0119721155908485E-2</v>
      </c>
      <c r="EF11">
        <v>-8.0981509690750908E-2</v>
      </c>
      <c r="EG11">
        <v>7.8868238292135143E-2</v>
      </c>
      <c r="EH11">
        <v>2.6761671218121751E-2</v>
      </c>
      <c r="EJ11">
        <f>(1/4)*SUM($DT$11:$DW$11)</f>
        <v>-0.20609211713751499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1.9704264095376729</v>
      </c>
      <c r="O12">
        <v>3.0377132502279061</v>
      </c>
      <c r="P12">
        <v>2.6808288265760587</v>
      </c>
      <c r="Q12">
        <v>3.3936015022574573</v>
      </c>
      <c r="S12">
        <f t="shared" si="6"/>
        <v>2.0736618910892335</v>
      </c>
      <c r="T12">
        <f t="shared" si="0"/>
        <v>3.1409487317794667</v>
      </c>
      <c r="U12">
        <f t="shared" si="0"/>
        <v>2.7840643081276193</v>
      </c>
      <c r="V12">
        <f t="shared" si="0"/>
        <v>3.4968369838090179</v>
      </c>
      <c r="AW12">
        <f t="shared" si="7"/>
        <v>2.0736618910892335</v>
      </c>
      <c r="AX12">
        <f t="shared" si="1"/>
        <v>3.1409487317794667</v>
      </c>
      <c r="AY12">
        <f t="shared" si="1"/>
        <v>2.7840643081276193</v>
      </c>
      <c r="AZ12">
        <f t="shared" si="1"/>
        <v>3.4968369838090179</v>
      </c>
      <c r="BB12">
        <f t="shared" si="8"/>
        <v>0.2065563298715217</v>
      </c>
      <c r="BC12">
        <f t="shared" si="2"/>
        <v>0.25326098131331992</v>
      </c>
      <c r="BD12">
        <f t="shared" si="2"/>
        <v>0.29125451090123156</v>
      </c>
      <c r="BE12">
        <f t="shared" si="2"/>
        <v>0.29205266948964931</v>
      </c>
      <c r="BG12">
        <f t="shared" si="9"/>
        <v>6.4904468663883524E-2</v>
      </c>
      <c r="BH12">
        <f t="shared" si="3"/>
        <v>7.7649396791877864E-2</v>
      </c>
      <c r="BI12">
        <f t="shared" si="3"/>
        <v>9.2636021797463469E-2</v>
      </c>
      <c r="BJ12">
        <f t="shared" si="3"/>
        <v>0.1083541213965046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6.4904468663883524E-2</v>
      </c>
      <c r="BZ12">
        <f>$BH$12-$BM$12</f>
        <v>7.7649396791877864E-2</v>
      </c>
      <c r="CA12">
        <f>$BI$12-$BN$12</f>
        <v>9.2636021797463469E-2</v>
      </c>
      <c r="CB12">
        <f>$BJ$12-$BO$12</f>
        <v>0.1083541213965046</v>
      </c>
      <c r="DT12">
        <f t="shared" si="11"/>
        <v>6.4904468663883524E-2</v>
      </c>
      <c r="DU12">
        <f t="shared" si="5"/>
        <v>7.7649396791877864E-2</v>
      </c>
      <c r="DV12">
        <f t="shared" si="5"/>
        <v>9.2636021797463469E-2</v>
      </c>
      <c r="DW12">
        <f t="shared" si="5"/>
        <v>0.1083541213965046</v>
      </c>
      <c r="DY12">
        <v>-0.15529073928068332</v>
      </c>
      <c r="DZ12">
        <v>2.1597106633523072E-2</v>
      </c>
      <c r="EA12">
        <v>-7.4616886993128809E-2</v>
      </c>
      <c r="EB12">
        <v>9.6362722692736061E-2</v>
      </c>
      <c r="EC12">
        <v>1.9024303515995356E-3</v>
      </c>
      <c r="ED12">
        <v>2.5951453519394065E-2</v>
      </c>
      <c r="EE12">
        <v>1.7085242503174693E-2</v>
      </c>
      <c r="EF12">
        <v>1.5388013617285394E-2</v>
      </c>
      <c r="EG12">
        <v>3.9201146400364165E-2</v>
      </c>
      <c r="EH12">
        <v>1.2419510555735109E-2</v>
      </c>
      <c r="EJ12">
        <f>(1/4)*SUM($DT$12:$DW$12)</f>
        <v>8.5886002162432362E-2</v>
      </c>
      <c r="EN12">
        <f>Sheet88!GJ12</f>
        <v>0.11603186637078129</v>
      </c>
      <c r="EO12">
        <f>Sheet88!GK12</f>
        <v>9.401230990364022E-2</v>
      </c>
      <c r="EP12">
        <f>Sheet88!GL12</f>
        <v>0.9138286582050037</v>
      </c>
      <c r="EQ12">
        <f>Sheet88!GM12</f>
        <v>0.71971668584314097</v>
      </c>
      <c r="ER12">
        <f>Sheet88!GN12</f>
        <v>2.9513175764109778E-2</v>
      </c>
      <c r="ES12">
        <f>Sheet88!GO12</f>
        <v>0.10323548155156065</v>
      </c>
      <c r="ET12">
        <f>Sheet88!GP12</f>
        <v>0.67634669655158119</v>
      </c>
      <c r="EU12">
        <f>Sheet88!GQ12</f>
        <v>0.51836255310294732</v>
      </c>
      <c r="EV12">
        <f>Sheet88!GR12</f>
        <v>0.65024915807320882</v>
      </c>
      <c r="EW12">
        <f>Sheet88!GS12</f>
        <v>0.23218360251426756</v>
      </c>
      <c r="EZ12">
        <f t="array" ref="EZ12:FI12">TRANSPOSE(EJ7:EJ16)</f>
        <v>-0.2066494772803143</v>
      </c>
      <c r="FA12">
        <v>5.7466436670779823E-2</v>
      </c>
      <c r="FB12">
        <v>-0.16528567234915834</v>
      </c>
      <c r="FC12">
        <v>0.32747187164159719</v>
      </c>
      <c r="FD12">
        <v>-0.20609211713751499</v>
      </c>
      <c r="FE12">
        <v>8.5886002162432362E-2</v>
      </c>
      <c r="FF12">
        <v>7.1449799350310372E-2</v>
      </c>
      <c r="FG12">
        <v>-0.14400232731091314</v>
      </c>
      <c r="FH12">
        <v>0.1328065687470493</v>
      </c>
      <c r="FI12">
        <v>4.6948915505731756E-2</v>
      </c>
      <c r="FL12">
        <f>Sheet88!FX12</f>
        <v>-7.107622133310694E-2</v>
      </c>
      <c r="FM12">
        <f>Sheet88!FY12</f>
        <v>1.9761176501377577E-2</v>
      </c>
      <c r="FN12">
        <f>Sheet88!FZ12</f>
        <v>-5.6859390570935836E-2</v>
      </c>
      <c r="FO12">
        <f>Sheet88!GA12</f>
        <v>0.11267296674792222</v>
      </c>
      <c r="FP12">
        <f>Sheet88!GB12</f>
        <v>-7.0883782760496852E-2</v>
      </c>
      <c r="FQ12">
        <f>Sheet88!GC12</f>
        <v>2.9535614032031633E-2</v>
      </c>
      <c r="FR12">
        <f>Sheet88!GD12</f>
        <v>2.4570478726735019E-2</v>
      </c>
      <c r="FS12">
        <f>Sheet88!GE12</f>
        <v>-4.9540777605864623E-2</v>
      </c>
      <c r="FT12">
        <f>Sheet88!GF12</f>
        <v>4.5675821686502541E-2</v>
      </c>
      <c r="FU12">
        <f>Sheet88!GG12</f>
        <v>1.614411457583528E-2</v>
      </c>
      <c r="FX12">
        <f>($EV$10*FL12)+((1-$EV$10)*EZ12)</f>
        <v>-8.463354692782768E-2</v>
      </c>
      <c r="FY12">
        <f t="shared" ref="FY12:GG12" si="12">($EV$10*FM12)+((1-$EV$10)*FA12)</f>
        <v>2.3531702518317803E-2</v>
      </c>
      <c r="FZ12">
        <f t="shared" si="12"/>
        <v>-6.7702018748758086E-2</v>
      </c>
      <c r="GA12">
        <f t="shared" si="12"/>
        <v>0.1341528572372897</v>
      </c>
      <c r="GB12">
        <f t="shared" si="12"/>
        <v>-8.4404616198198654E-2</v>
      </c>
      <c r="GC12">
        <f t="shared" si="12"/>
        <v>3.5170652845071704E-2</v>
      </c>
      <c r="GD12">
        <f t="shared" si="12"/>
        <v>2.9258410789092554E-2</v>
      </c>
      <c r="GE12">
        <f t="shared" si="12"/>
        <v>-5.8986932576369472E-2</v>
      </c>
      <c r="GF12">
        <f t="shared" si="12"/>
        <v>5.4388896392557215E-2</v>
      </c>
      <c r="GG12">
        <f t="shared" si="12"/>
        <v>1.9224594668824927E-2</v>
      </c>
      <c r="GJ12">
        <f>EN12-($EU$10*FX12)</f>
        <v>0.11611649991770912</v>
      </c>
      <c r="GK12">
        <f t="shared" ref="GK12:GS12" si="13">EO12-($EU$10*FY12)</f>
        <v>9.3988778201121906E-2</v>
      </c>
      <c r="GL12">
        <f t="shared" si="13"/>
        <v>0.91389636022375242</v>
      </c>
      <c r="GM12">
        <f t="shared" si="13"/>
        <v>0.71958253298590369</v>
      </c>
      <c r="GN12">
        <f t="shared" si="13"/>
        <v>2.9597580380307978E-2</v>
      </c>
      <c r="GO12">
        <f t="shared" si="13"/>
        <v>0.10320031089871558</v>
      </c>
      <c r="GP12">
        <f t="shared" si="13"/>
        <v>0.67631743814079215</v>
      </c>
      <c r="GQ12">
        <f t="shared" si="13"/>
        <v>0.51842154003552365</v>
      </c>
      <c r="GR12">
        <f t="shared" si="13"/>
        <v>0.65019476917681629</v>
      </c>
      <c r="GS12">
        <f t="shared" si="13"/>
        <v>0.23216437791959874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1.6707453953270541</v>
      </c>
      <c r="O13">
        <v>2.3056626525422903</v>
      </c>
      <c r="P13">
        <v>2.1108394212747732</v>
      </c>
      <c r="Q13">
        <v>1.8564363303046751</v>
      </c>
      <c r="S13">
        <f t="shared" si="6"/>
        <v>2.3470920918786353</v>
      </c>
      <c r="T13">
        <f t="shared" si="0"/>
        <v>2.9820093490938717</v>
      </c>
      <c r="U13">
        <f t="shared" si="0"/>
        <v>2.7871861178263542</v>
      </c>
      <c r="V13">
        <f t="shared" si="0"/>
        <v>2.5327830268562561</v>
      </c>
      <c r="AW13">
        <f t="shared" si="7"/>
        <v>2.3470920918786353</v>
      </c>
      <c r="AX13">
        <f t="shared" si="1"/>
        <v>2.9820093490938717</v>
      </c>
      <c r="AY13">
        <f t="shared" si="1"/>
        <v>2.7871861178263542</v>
      </c>
      <c r="AZ13">
        <f t="shared" si="1"/>
        <v>2.5327830268562561</v>
      </c>
      <c r="BB13">
        <f t="shared" si="8"/>
        <v>0.2715111915961933</v>
      </c>
      <c r="BC13">
        <f t="shared" si="2"/>
        <v>0.21604379052667277</v>
      </c>
      <c r="BD13">
        <f t="shared" si="2"/>
        <v>0.29216517277511234</v>
      </c>
      <c r="BE13">
        <f t="shared" si="2"/>
        <v>0.11137247384579026</v>
      </c>
      <c r="BG13">
        <f t="shared" si="9"/>
        <v>8.5314691821886501E-2</v>
      </c>
      <c r="BH13">
        <f t="shared" si="3"/>
        <v>6.6238667828081507E-2</v>
      </c>
      <c r="BI13">
        <f t="shared" si="3"/>
        <v>9.292566570010348E-2</v>
      </c>
      <c r="BJ13">
        <f t="shared" si="3"/>
        <v>4.1320172051169987E-2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8.5314691821886501E-2</v>
      </c>
      <c r="BZ13">
        <f>$BH$13-$BM$13</f>
        <v>6.6238667828081507E-2</v>
      </c>
      <c r="CA13">
        <f>$BI$13-$BN$13</f>
        <v>9.292566570010348E-2</v>
      </c>
      <c r="CB13">
        <f>$BJ$13-$BO$13</f>
        <v>4.1320172051169987E-2</v>
      </c>
      <c r="DT13">
        <f t="shared" si="11"/>
        <v>8.5314691821886501E-2</v>
      </c>
      <c r="DU13">
        <f t="shared" si="5"/>
        <v>6.6238667828081507E-2</v>
      </c>
      <c r="DV13">
        <f t="shared" si="5"/>
        <v>9.292566570010348E-2</v>
      </c>
      <c r="DW13">
        <f t="shared" si="5"/>
        <v>4.1320172051169987E-2</v>
      </c>
      <c r="DY13">
        <v>-1.5274291345629527E-2</v>
      </c>
      <c r="DZ13">
        <v>2.0955543666374872E-2</v>
      </c>
      <c r="EA13">
        <v>-7.9398182842217627E-2</v>
      </c>
      <c r="EB13">
        <v>0.15151269710475845</v>
      </c>
      <c r="EC13">
        <v>-7.4022026980032601E-2</v>
      </c>
      <c r="ED13">
        <v>4.1190791724644051E-2</v>
      </c>
      <c r="EE13">
        <v>3.5292266354837253E-2</v>
      </c>
      <c r="EF13">
        <v>-0.16183452088012604</v>
      </c>
      <c r="EG13">
        <v>6.0259768698016657E-2</v>
      </c>
      <c r="EH13">
        <v>2.131795449937459E-2</v>
      </c>
      <c r="EJ13">
        <f>(1/4)*SUM($DT$13:$DW$13)</f>
        <v>7.1449799350310372E-2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2.0236575592382362</v>
      </c>
      <c r="O14">
        <v>2.6253023613187141</v>
      </c>
      <c r="P14">
        <v>2.6777776134995168</v>
      </c>
      <c r="Q14">
        <v>2.9236932653579615</v>
      </c>
      <c r="S14">
        <f t="shared" si="6"/>
        <v>2.5420201123411834</v>
      </c>
      <c r="T14">
        <f t="shared" si="0"/>
        <v>3.1436649144216613</v>
      </c>
      <c r="U14">
        <f t="shared" si="0"/>
        <v>3.196140166602464</v>
      </c>
      <c r="V14">
        <f t="shared" si="0"/>
        <v>3.4420558184609087</v>
      </c>
      <c r="AW14">
        <f t="shared" si="7"/>
        <v>2.5420201123411834</v>
      </c>
      <c r="AX14">
        <f t="shared" si="1"/>
        <v>3.1436649144216613</v>
      </c>
      <c r="AY14">
        <f t="shared" si="1"/>
        <v>3.196140166602464</v>
      </c>
      <c r="AZ14">
        <f t="shared" si="1"/>
        <v>3.4420558184609087</v>
      </c>
      <c r="BB14">
        <f t="shared" si="8"/>
        <v>0.32994678383013165</v>
      </c>
      <c r="BC14">
        <f t="shared" si="2"/>
        <v>0.25394981947633877</v>
      </c>
      <c r="BD14">
        <f t="shared" si="2"/>
        <v>0.43977945002778712</v>
      </c>
      <c r="BE14">
        <f t="shared" si="2"/>
        <v>0.27648401175485249</v>
      </c>
      <c r="BG14">
        <f t="shared" si="9"/>
        <v>0.10367641943082596</v>
      </c>
      <c r="BH14">
        <f t="shared" si="3"/>
        <v>7.7860593430097727E-2</v>
      </c>
      <c r="BI14">
        <f t="shared" si="3"/>
        <v>0.13987566610656166</v>
      </c>
      <c r="BJ14">
        <f t="shared" si="3"/>
        <v>0.1025780117888621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1.96700135020545</v>
      </c>
      <c r="BT14">
        <f t="shared" si="4"/>
        <v>0</v>
      </c>
      <c r="BY14">
        <f>$BG$14-$BL$14</f>
        <v>0.10367641943082596</v>
      </c>
      <c r="BZ14">
        <f>$BH$14-$BM$14</f>
        <v>7.7860593430097727E-2</v>
      </c>
      <c r="CA14">
        <f>$BI$14-$BN$14</f>
        <v>-0.86012433389343834</v>
      </c>
      <c r="CB14">
        <f>$BJ$14-$BO$14</f>
        <v>0.1025780117888621</v>
      </c>
      <c r="DT14">
        <f t="shared" si="11"/>
        <v>0.10367641943082596</v>
      </c>
      <c r="DU14">
        <f t="shared" si="5"/>
        <v>7.7860593430097727E-2</v>
      </c>
      <c r="DV14">
        <f t="shared" si="5"/>
        <v>-0.86012433389343834</v>
      </c>
      <c r="DW14">
        <f t="shared" si="5"/>
        <v>0.1025780117888621</v>
      </c>
      <c r="DY14">
        <v>-0.12012846111810013</v>
      </c>
      <c r="DZ14">
        <v>1.5670994314718599E-2</v>
      </c>
      <c r="EA14">
        <v>-1.4638619128760414E-2</v>
      </c>
      <c r="EB14">
        <v>6.7664404746843848E-2</v>
      </c>
      <c r="EC14">
        <v>-1.3816091829408956E-2</v>
      </c>
      <c r="ED14">
        <v>1.7642822853965106E-2</v>
      </c>
      <c r="EE14">
        <v>1.4155558372856954E-2</v>
      </c>
      <c r="EF14">
        <v>-4.905611723357039E-3</v>
      </c>
      <c r="EG14">
        <v>2.91242372601349E-2</v>
      </c>
      <c r="EH14">
        <v>9.2307662511071416E-3</v>
      </c>
      <c r="EJ14">
        <f>(1/4)*SUM($DT$14:$DW$14)</f>
        <v>-0.14400232731091314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2.149936305192774</v>
      </c>
      <c r="O15">
        <v>3.1110015094351344</v>
      </c>
      <c r="P15">
        <v>2.4977366814243238</v>
      </c>
      <c r="Q15">
        <v>2.9430237792426519</v>
      </c>
      <c r="S15">
        <f t="shared" si="6"/>
        <v>2.8001854632659828</v>
      </c>
      <c r="T15">
        <f t="shared" si="0"/>
        <v>3.7612506675083432</v>
      </c>
      <c r="U15">
        <f t="shared" si="0"/>
        <v>3.1479858394975326</v>
      </c>
      <c r="V15">
        <f t="shared" si="0"/>
        <v>3.5932729373158607</v>
      </c>
      <c r="AW15">
        <f t="shared" si="7"/>
        <v>2.8001854632659828</v>
      </c>
      <c r="AX15">
        <f t="shared" si="1"/>
        <v>3.7612506675083432</v>
      </c>
      <c r="AY15">
        <f t="shared" si="1"/>
        <v>3.1479858394975326</v>
      </c>
      <c r="AZ15">
        <f t="shared" si="1"/>
        <v>3.5932729373158607</v>
      </c>
      <c r="BB15">
        <f t="shared" si="8"/>
        <v>0.4271335514805174</v>
      </c>
      <c r="BC15">
        <f t="shared" si="2"/>
        <v>0.47093611104246635</v>
      </c>
      <c r="BD15">
        <f t="shared" si="2"/>
        <v>0.41910396859058313</v>
      </c>
      <c r="BE15">
        <f t="shared" si="2"/>
        <v>0.32161980382735883</v>
      </c>
      <c r="BG15">
        <f t="shared" si="9"/>
        <v>0.13421460491965648</v>
      </c>
      <c r="BH15">
        <f t="shared" si="3"/>
        <v>0.14438823051356897</v>
      </c>
      <c r="BI15">
        <f t="shared" si="3"/>
        <v>0.13329965001958891</v>
      </c>
      <c r="BJ15">
        <f t="shared" si="3"/>
        <v>0.11932378953538283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0.13421460491965648</v>
      </c>
      <c r="BZ15">
        <f>$BH$15-$BM$15</f>
        <v>0.14438823051356897</v>
      </c>
      <c r="CA15">
        <f>$BI$15-$BN$15</f>
        <v>0.13329965001958891</v>
      </c>
      <c r="CB15">
        <f>$BJ$15-$BO$15</f>
        <v>0.11932378953538283</v>
      </c>
      <c r="DT15">
        <f t="shared" si="11"/>
        <v>0.13421460491965648</v>
      </c>
      <c r="DU15">
        <f t="shared" si="5"/>
        <v>0.14438823051356897</v>
      </c>
      <c r="DV15">
        <f t="shared" si="5"/>
        <v>0.13329965001958891</v>
      </c>
      <c r="DW15">
        <f t="shared" si="5"/>
        <v>0.11932378953538283</v>
      </c>
      <c r="DY15">
        <v>-0.14986107493638831</v>
      </c>
      <c r="DZ15">
        <v>3.7770318189623071E-2</v>
      </c>
      <c r="EA15">
        <v>-0.12759056174609701</v>
      </c>
      <c r="EB15">
        <v>0.19332608025470635</v>
      </c>
      <c r="EC15">
        <v>-0.17932476201551703</v>
      </c>
      <c r="ED15">
        <v>4.8897185309955571E-2</v>
      </c>
      <c r="EE15">
        <v>3.8868616401411225E-2</v>
      </c>
      <c r="EF15">
        <v>3.1527327146198068E-2</v>
      </c>
      <c r="EG15">
        <v>7.7735777782349053E-2</v>
      </c>
      <c r="EH15">
        <v>2.8651093613759011E-2</v>
      </c>
      <c r="EJ15">
        <f>(1/4)*SUM($DT$15:$DW$15)</f>
        <v>0.1328065687470493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1.7777862521876275</v>
      </c>
      <c r="O16">
        <v>2.2690444297954673</v>
      </c>
      <c r="P16">
        <v>1.7603823814302642</v>
      </c>
      <c r="Q16">
        <v>2.3625603117621061</v>
      </c>
      <c r="S16">
        <f t="shared" si="6"/>
        <v>2.0099698547018949</v>
      </c>
      <c r="T16">
        <f t="shared" si="0"/>
        <v>2.5012280323097347</v>
      </c>
      <c r="U16">
        <f t="shared" si="0"/>
        <v>1.9925659839445318</v>
      </c>
      <c r="V16">
        <f t="shared" si="0"/>
        <v>2.5947439142763735</v>
      </c>
      <c r="AW16">
        <f t="shared" si="7"/>
        <v>2.0099698547018949</v>
      </c>
      <c r="AX16">
        <f t="shared" si="1"/>
        <v>2.5012280323097347</v>
      </c>
      <c r="AY16">
        <f t="shared" si="1"/>
        <v>1.9925659839445318</v>
      </c>
      <c r="AZ16">
        <f t="shared" si="1"/>
        <v>2.5947439142763735</v>
      </c>
      <c r="BB16">
        <f t="shared" si="8"/>
        <v>0.19381054751088272</v>
      </c>
      <c r="BC16">
        <f t="shared" si="2"/>
        <v>0.13357990047954085</v>
      </c>
      <c r="BD16">
        <f t="shared" si="2"/>
        <v>0.13198643717719893</v>
      </c>
      <c r="BE16">
        <f t="shared" si="2"/>
        <v>0.11849148381286762</v>
      </c>
      <c r="BG16">
        <f t="shared" si="9"/>
        <v>6.0899468031187697E-2</v>
      </c>
      <c r="BH16">
        <f t="shared" si="3"/>
        <v>4.0955375920790925E-2</v>
      </c>
      <c r="BI16">
        <f t="shared" si="3"/>
        <v>4.1979430407732936E-2</v>
      </c>
      <c r="BJ16">
        <f t="shared" si="3"/>
        <v>4.3961387663215487E-2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6.0899468031187697E-2</v>
      </c>
      <c r="BZ16">
        <f>$BH$16-$BM$16</f>
        <v>4.0955375920790925E-2</v>
      </c>
      <c r="CA16">
        <f>$BI$16-$BN$16</f>
        <v>4.1979430407732936E-2</v>
      </c>
      <c r="CB16">
        <f>$BJ$16-$BO$16</f>
        <v>4.3961387663215487E-2</v>
      </c>
      <c r="DT16">
        <f t="shared" si="11"/>
        <v>6.0899468031187697E-2</v>
      </c>
      <c r="DU16">
        <f t="shared" si="5"/>
        <v>4.0955375920790925E-2</v>
      </c>
      <c r="DV16">
        <f t="shared" si="5"/>
        <v>4.1979430407732936E-2</v>
      </c>
      <c r="DW16">
        <f t="shared" si="5"/>
        <v>4.3961387663215487E-2</v>
      </c>
      <c r="DY16">
        <v>-0.14244245579940867</v>
      </c>
      <c r="DZ16">
        <v>3.2634251750593674E-2</v>
      </c>
      <c r="EA16">
        <v>-0.15603643350782243</v>
      </c>
      <c r="EB16">
        <v>0.18233717532876281</v>
      </c>
      <c r="EC16">
        <v>-3.7122716809030606E-2</v>
      </c>
      <c r="ED16">
        <v>4.9690745289718168E-2</v>
      </c>
      <c r="EE16">
        <v>3.5243760112008887E-2</v>
      </c>
      <c r="EF16">
        <v>-6.0295963519221528E-2</v>
      </c>
      <c r="EG16">
        <v>7.173774529052622E-2</v>
      </c>
      <c r="EH16">
        <v>2.4253891863873483E-2</v>
      </c>
      <c r="EJ16">
        <f>(1/4)*SUM($DT$16:$DW$16)</f>
        <v>4.6948915505731756E-2</v>
      </c>
      <c r="EN16">
        <f>Sheet88!GJ16</f>
        <v>0.62665759659456799</v>
      </c>
      <c r="EO16">
        <f>Sheet88!GK16</f>
        <v>0.24253638017452461</v>
      </c>
      <c r="EP16">
        <f>Sheet88!GL16</f>
        <v>5.5935506747387752E-2</v>
      </c>
      <c r="EQ16">
        <f>Sheet88!GM16</f>
        <v>0.99148411385121782</v>
      </c>
      <c r="ER16">
        <f>Sheet88!GN16</f>
        <v>0.63014789169183738</v>
      </c>
      <c r="ES16">
        <f>Sheet88!GO16</f>
        <v>0.94454845730947723</v>
      </c>
      <c r="ET16">
        <f>Sheet88!GP16</f>
        <v>0.23694200895854658</v>
      </c>
      <c r="EU16">
        <f>Sheet88!GQ16</f>
        <v>0.67325905041059664</v>
      </c>
      <c r="EV16">
        <f>Sheet88!GR16</f>
        <v>0.96730513317292166</v>
      </c>
      <c r="EW16">
        <f>Sheet88!GS16</f>
        <v>0.99763083025326282</v>
      </c>
      <c r="EZ16">
        <f t="array" ref="EZ16:FI25">(1/4)*(MMULT($C$7:$F$16,$DT$23:$EC$26))</f>
        <v>2.5087009048434319E-3</v>
      </c>
      <c r="FA16">
        <v>2.2980674694610757E-2</v>
      </c>
      <c r="FB16">
        <v>-0.13875058788929212</v>
      </c>
      <c r="FC16">
        <v>0.15460590958802947</v>
      </c>
      <c r="FD16">
        <v>-0.14097475707609466</v>
      </c>
      <c r="FE16">
        <v>4.0558147842339645E-2</v>
      </c>
      <c r="FF16">
        <v>3.2027924761706544E-2</v>
      </c>
      <c r="FG16">
        <v>-5.4844810771539347E-2</v>
      </c>
      <c r="FH16">
        <v>5.9196337682083197E-2</v>
      </c>
      <c r="FI16">
        <v>2.2692460263313109E-2</v>
      </c>
      <c r="FL16">
        <f>Sheet88!FX16</f>
        <v>8.5850809319196013E-4</v>
      </c>
      <c r="FM16">
        <f>Sheet88!FY16</f>
        <v>7.902384281429007E-3</v>
      </c>
      <c r="FN16">
        <f>Sheet88!FZ16</f>
        <v>-4.7723911954597791E-2</v>
      </c>
      <c r="FO16">
        <f>Sheet88!GA16</f>
        <v>5.3194818347010057E-2</v>
      </c>
      <c r="FP16">
        <f>Sheet88!GB16</f>
        <v>-4.8485471812661718E-2</v>
      </c>
      <c r="FQ16">
        <f>Sheet88!GC16</f>
        <v>1.3947599864379597E-2</v>
      </c>
      <c r="FR16">
        <f>Sheet88!GD16</f>
        <v>1.101389323130763E-2</v>
      </c>
      <c r="FS16">
        <f>Sheet88!GE16</f>
        <v>-1.8870088900492195E-2</v>
      </c>
      <c r="FT16">
        <f>Sheet88!GF16</f>
        <v>2.0359133339253658E-2</v>
      </c>
      <c r="FU16">
        <f>Sheet88!GG16</f>
        <v>7.803135511179813E-3</v>
      </c>
      <c r="FX16">
        <f>($EV$10*FL16)+((1-$EV$10)*EZ16)</f>
        <v>1.0235273743571071E-3</v>
      </c>
      <c r="FY16">
        <f t="shared" ref="FY16:GG25" si="14">($EV$10*FM16)+((1-$EV$10)*FA16)</f>
        <v>9.4102133227471803E-3</v>
      </c>
      <c r="FZ16">
        <f t="shared" si="14"/>
        <v>-5.6826579548067219E-2</v>
      </c>
      <c r="GA16">
        <f t="shared" si="14"/>
        <v>6.3335927471111997E-2</v>
      </c>
      <c r="GB16">
        <f t="shared" si="14"/>
        <v>-5.773440033900501E-2</v>
      </c>
      <c r="GC16">
        <f t="shared" si="14"/>
        <v>1.66086546621756E-2</v>
      </c>
      <c r="GD16">
        <f t="shared" si="14"/>
        <v>1.3115296384347521E-2</v>
      </c>
      <c r="GE16">
        <f t="shared" si="14"/>
        <v>-2.2467561087596913E-2</v>
      </c>
      <c r="GF16">
        <f t="shared" si="14"/>
        <v>2.4242853773536611E-2</v>
      </c>
      <c r="GG16">
        <f t="shared" si="14"/>
        <v>9.2920679863931419E-3</v>
      </c>
      <c r="GJ16">
        <f>EN16-($EU$10*FX16)</f>
        <v>0.62665657306719358</v>
      </c>
      <c r="GK16">
        <f t="shared" ref="GK16:GS25" si="15">EO16-($EU$10*FY16)</f>
        <v>0.24252696996120188</v>
      </c>
      <c r="GL16">
        <f t="shared" si="15"/>
        <v>5.5992333326935817E-2</v>
      </c>
      <c r="GM16">
        <f t="shared" si="15"/>
        <v>0.99142077792374672</v>
      </c>
      <c r="GN16">
        <f t="shared" si="15"/>
        <v>0.63020562609217634</v>
      </c>
      <c r="GO16">
        <f t="shared" si="15"/>
        <v>0.9445318486548151</v>
      </c>
      <c r="GP16">
        <f t="shared" si="15"/>
        <v>0.23692889366216224</v>
      </c>
      <c r="GQ16">
        <f t="shared" si="15"/>
        <v>0.67328151797168423</v>
      </c>
      <c r="GR16">
        <f t="shared" si="15"/>
        <v>0.9672808903191481</v>
      </c>
      <c r="GS16">
        <f t="shared" si="15"/>
        <v>0.99762153818527644</v>
      </c>
    </row>
    <row r="17" spans="1:201">
      <c r="A17">
        <v>16</v>
      </c>
      <c r="BQ17">
        <f>SUM(BQ7:BQ16)</f>
        <v>2.8476054688918282</v>
      </c>
      <c r="BR17">
        <f t="shared" ref="BR17:BT17" si="16">SUM(BR7:BR16)</f>
        <v>3.2759804286980527</v>
      </c>
      <c r="BS17">
        <f t="shared" si="16"/>
        <v>1.96700135020545</v>
      </c>
      <c r="BT17">
        <f t="shared" si="16"/>
        <v>2.3658877704613834</v>
      </c>
      <c r="EN17">
        <f>Sheet88!GJ17</f>
        <v>0.1408682691285387</v>
      </c>
      <c r="EO17">
        <f>Sheet88!GK17</f>
        <v>0.91178131348638913</v>
      </c>
      <c r="EP17">
        <f>Sheet88!GL17</f>
        <v>0.55258475024957288</v>
      </c>
      <c r="EQ17">
        <f>Sheet88!GM17</f>
        <v>0.9669162157210579</v>
      </c>
      <c r="ER17">
        <f>Sheet88!GN17</f>
        <v>0.29035778536115064</v>
      </c>
      <c r="ES17">
        <f>Sheet88!GO17</f>
        <v>0.50656573507052605</v>
      </c>
      <c r="ET17">
        <f>Sheet88!GP17</f>
        <v>0.55624899581709897</v>
      </c>
      <c r="EU17">
        <f>Sheet88!GQ17</f>
        <v>0.21116622230247029</v>
      </c>
      <c r="EV17">
        <f>Sheet88!GR17</f>
        <v>0.26758481151421076</v>
      </c>
      <c r="EW17">
        <f>Sheet88!GS17</f>
        <v>0.58919903080256775</v>
      </c>
      <c r="EZ17">
        <v>-0.17264909313734617</v>
      </c>
      <c r="FA17">
        <v>2.6834285919339541E-2</v>
      </c>
      <c r="FB17">
        <v>-0.11760347314722842</v>
      </c>
      <c r="FC17">
        <v>0.12839952397030477</v>
      </c>
      <c r="FD17">
        <v>4.9567783280704929E-3</v>
      </c>
      <c r="FE17">
        <v>3.5044285322463606E-2</v>
      </c>
      <c r="FF17">
        <v>2.2501539857423491E-2</v>
      </c>
      <c r="FG17">
        <v>5.0085841307079427E-3</v>
      </c>
      <c r="FH17">
        <v>5.1100469911757679E-2</v>
      </c>
      <c r="FI17">
        <v>1.6407098844507053E-2</v>
      </c>
      <c r="FL17">
        <f>Sheet88!FX17</f>
        <v>-5.9377795737958053E-2</v>
      </c>
      <c r="FM17">
        <f>Sheet88!FY17</f>
        <v>9.227540511748511E-3</v>
      </c>
      <c r="FN17">
        <f>Sheet88!FZ17</f>
        <v>-4.0452781004751928E-2</v>
      </c>
      <c r="FO17">
        <f>Sheet88!GA17</f>
        <v>4.4178975988151827E-2</v>
      </c>
      <c r="FP17">
        <f>Sheet88!GB17</f>
        <v>1.7019919857472396E-3</v>
      </c>
      <c r="FQ17">
        <f>Sheet88!GC17</f>
        <v>1.2051365803885435E-2</v>
      </c>
      <c r="FR17">
        <f>Sheet88!GD17</f>
        <v>7.7378095978945256E-3</v>
      </c>
      <c r="FS17">
        <f>Sheet88!GE17</f>
        <v>1.7163886069814999E-3</v>
      </c>
      <c r="FT17">
        <f>Sheet88!GF17</f>
        <v>1.7574767678747584E-2</v>
      </c>
      <c r="FU17">
        <f>Sheet88!GG17</f>
        <v>5.6417365695533798E-3</v>
      </c>
      <c r="FX17">
        <f t="shared" ref="FX17:FX25" si="17">($EV$10*FL17)+((1-$EV$10)*EZ17)</f>
        <v>-7.0704925477896863E-2</v>
      </c>
      <c r="FY17">
        <f t="shared" si="14"/>
        <v>1.0988215052507614E-2</v>
      </c>
      <c r="FZ17">
        <f t="shared" si="14"/>
        <v>-4.8167850218999581E-2</v>
      </c>
      <c r="GA17">
        <f t="shared" si="14"/>
        <v>5.2601030786367117E-2</v>
      </c>
      <c r="GB17">
        <f t="shared" si="14"/>
        <v>2.027470619979565E-3</v>
      </c>
      <c r="GC17">
        <f t="shared" si="14"/>
        <v>1.4350657755743252E-2</v>
      </c>
      <c r="GD17">
        <f t="shared" si="14"/>
        <v>9.2141826238474212E-3</v>
      </c>
      <c r="GE17">
        <f t="shared" si="14"/>
        <v>2.045608159354144E-3</v>
      </c>
      <c r="GF17">
        <f t="shared" si="14"/>
        <v>2.0927337902048593E-2</v>
      </c>
      <c r="GG17">
        <f t="shared" si="14"/>
        <v>6.7182727970487473E-3</v>
      </c>
      <c r="GJ17">
        <f t="shared" ref="GJ17:GJ25" si="18">EN17-($EU$10*FX17)</f>
        <v>0.14093897405401659</v>
      </c>
      <c r="GK17">
        <f t="shared" si="15"/>
        <v>0.91177032527133661</v>
      </c>
      <c r="GL17">
        <f t="shared" si="15"/>
        <v>0.55263291809979187</v>
      </c>
      <c r="GM17">
        <f t="shared" si="15"/>
        <v>0.96686361469027149</v>
      </c>
      <c r="GN17">
        <f t="shared" si="15"/>
        <v>0.29035575789053064</v>
      </c>
      <c r="GO17">
        <f t="shared" si="15"/>
        <v>0.50655138441277026</v>
      </c>
      <c r="GP17">
        <f t="shared" si="15"/>
        <v>0.55623978163447507</v>
      </c>
      <c r="GQ17">
        <f t="shared" si="15"/>
        <v>0.21116417669431092</v>
      </c>
      <c r="GR17">
        <f t="shared" si="15"/>
        <v>0.26756388417630872</v>
      </c>
      <c r="GS17">
        <f t="shared" si="15"/>
        <v>0.58919231252977067</v>
      </c>
    </row>
    <row r="18" spans="1:201">
      <c r="A18">
        <v>17</v>
      </c>
      <c r="EN18">
        <f>Sheet88!GJ18</f>
        <v>0.45608185028711762</v>
      </c>
      <c r="EO18">
        <f>Sheet88!GK18</f>
        <v>0.61868388831022458</v>
      </c>
      <c r="EP18">
        <f>Sheet88!GL18</f>
        <v>2.7704075211796016E-2</v>
      </c>
      <c r="EQ18">
        <f>Sheet88!GM18</f>
        <v>0.8826166906560724</v>
      </c>
      <c r="ER18">
        <f>Sheet88!GN18</f>
        <v>0.77760224066618755</v>
      </c>
      <c r="ES18">
        <f>Sheet88!GO18</f>
        <v>0.45419121690700437</v>
      </c>
      <c r="ET18">
        <f>Sheet88!GP18</f>
        <v>0.99205374685560754</v>
      </c>
      <c r="EU18">
        <f>Sheet88!GQ18</f>
        <v>0.69483004150733552</v>
      </c>
      <c r="EV18">
        <f>Sheet88!GR18</f>
        <v>0.89227746784994366</v>
      </c>
      <c r="EW18">
        <f>Sheet88!GS18</f>
        <v>0.72167497300993078</v>
      </c>
      <c r="EZ18">
        <v>-0.18029970789150504</v>
      </c>
      <c r="FA18">
        <v>3.6179401949395479E-2</v>
      </c>
      <c r="FB18">
        <v>2.7803520092267144E-2</v>
      </c>
      <c r="FC18">
        <v>0.18785197594303957</v>
      </c>
      <c r="FD18">
        <v>-0.16521807270677963</v>
      </c>
      <c r="FE18">
        <v>4.7162370890347249E-2</v>
      </c>
      <c r="FF18">
        <v>4.7289451336880367E-2</v>
      </c>
      <c r="FG18">
        <v>-0.11100637379297063</v>
      </c>
      <c r="FH18">
        <v>8.1700770976091214E-2</v>
      </c>
      <c r="FI18">
        <v>2.8536663203234235E-2</v>
      </c>
      <c r="FL18">
        <f>Sheet88!FX18</f>
        <v>-6.2010819053375341E-2</v>
      </c>
      <c r="FM18">
        <f>Sheet88!FY18</f>
        <v>1.2441259702829456E-2</v>
      </c>
      <c r="FN18">
        <f>Sheet88!FZ18</f>
        <v>9.5519925455418049E-3</v>
      </c>
      <c r="FO18">
        <f>Sheet88!GA18</f>
        <v>6.4633758467151387E-2</v>
      </c>
      <c r="FP18">
        <f>Sheet88!GB18</f>
        <v>-5.6823957794681731E-2</v>
      </c>
      <c r="FQ18">
        <f>Sheet88!GC18</f>
        <v>1.6218998486336397E-2</v>
      </c>
      <c r="FR18">
        <f>Sheet88!GD18</f>
        <v>1.6262214799194277E-2</v>
      </c>
      <c r="FS18">
        <f>Sheet88!GE18</f>
        <v>-3.818566018394301E-2</v>
      </c>
      <c r="FT18">
        <f>Sheet88!GF18</f>
        <v>2.8099327508690729E-2</v>
      </c>
      <c r="FU18">
        <f>Sheet88!GG18</f>
        <v>9.8128855222560252E-3</v>
      </c>
      <c r="FX18">
        <f t="shared" si="17"/>
        <v>-7.3839707937188304E-2</v>
      </c>
      <c r="FY18">
        <f t="shared" si="14"/>
        <v>1.4815073927486058E-2</v>
      </c>
      <c r="FZ18">
        <f t="shared" si="14"/>
        <v>1.1377145300214338E-2</v>
      </c>
      <c r="GA18">
        <f t="shared" si="14"/>
        <v>7.6955580214740207E-2</v>
      </c>
      <c r="GB18">
        <f t="shared" si="14"/>
        <v>-6.766336928589152E-2</v>
      </c>
      <c r="GC18">
        <f t="shared" si="14"/>
        <v>1.9313335726737484E-2</v>
      </c>
      <c r="GD18">
        <f t="shared" si="14"/>
        <v>1.9364938452962884E-2</v>
      </c>
      <c r="GE18">
        <f t="shared" si="14"/>
        <v>-4.546773154484577E-2</v>
      </c>
      <c r="GF18">
        <f t="shared" si="14"/>
        <v>3.3459471855430772E-2</v>
      </c>
      <c r="GG18">
        <f t="shared" si="14"/>
        <v>1.1685263290353846E-2</v>
      </c>
      <c r="GJ18">
        <f t="shared" si="18"/>
        <v>0.45615568999505479</v>
      </c>
      <c r="GK18">
        <f t="shared" si="15"/>
        <v>0.61866907323629705</v>
      </c>
      <c r="GL18">
        <f t="shared" si="15"/>
        <v>2.7692698066495804E-2</v>
      </c>
      <c r="GM18">
        <f t="shared" si="15"/>
        <v>0.8825397350758577</v>
      </c>
      <c r="GN18">
        <f t="shared" si="15"/>
        <v>0.77766990403547342</v>
      </c>
      <c r="GO18">
        <f t="shared" si="15"/>
        <v>0.45417190357127762</v>
      </c>
      <c r="GP18">
        <f t="shared" si="15"/>
        <v>0.99203438191715454</v>
      </c>
      <c r="GQ18">
        <f t="shared" si="15"/>
        <v>0.69487550923888031</v>
      </c>
      <c r="GR18">
        <f t="shared" si="15"/>
        <v>0.89224400837808826</v>
      </c>
      <c r="GS18">
        <f t="shared" si="15"/>
        <v>0.72166328774664046</v>
      </c>
    </row>
    <row r="19" spans="1:201">
      <c r="A19">
        <v>18</v>
      </c>
      <c r="BN19" t="s">
        <v>35</v>
      </c>
      <c r="BO19">
        <f>BS21</f>
        <v>1.844328054999265E-4</v>
      </c>
      <c r="EN19">
        <f>Sheet88!GJ19</f>
        <v>0.15777232976388442</v>
      </c>
      <c r="EO19">
        <f>Sheet88!GK19</f>
        <v>0.12336111342759495</v>
      </c>
      <c r="EP19">
        <f>Sheet88!GL19</f>
        <v>1.0960751774337486E-2</v>
      </c>
      <c r="EQ19">
        <f>Sheet88!GM19</f>
        <v>0.92263445627155916</v>
      </c>
      <c r="ER19">
        <f>Sheet88!GN19</f>
        <v>0.66139665905611966</v>
      </c>
      <c r="ES19">
        <f>Sheet88!GO19</f>
        <v>0.75259258306997801</v>
      </c>
      <c r="ET19">
        <f>Sheet88!GP19</f>
        <v>0.33651916535635062</v>
      </c>
      <c r="EU19">
        <f>Sheet88!GQ19</f>
        <v>0.96420343778233508</v>
      </c>
      <c r="EV19">
        <f>Sheet88!GR19</f>
        <v>0.12830224801466472</v>
      </c>
      <c r="EW19">
        <f>Sheet88!GS19</f>
        <v>0.12052682622332248</v>
      </c>
      <c r="EZ19">
        <v>2.0850519979609933E-2</v>
      </c>
      <c r="FA19">
        <v>1.9198163507790938E-2</v>
      </c>
      <c r="FB19">
        <v>-0.1071715105354497</v>
      </c>
      <c r="FC19">
        <v>0.15527977750626246</v>
      </c>
      <c r="FD19">
        <v>-6.1915930798555285E-2</v>
      </c>
      <c r="FE19">
        <v>4.3023645178936434E-2</v>
      </c>
      <c r="FF19">
        <v>3.5538631886372386E-2</v>
      </c>
      <c r="FG19">
        <v>-0.18652910909061221</v>
      </c>
      <c r="FH19">
        <v>6.0286381323208599E-2</v>
      </c>
      <c r="FI19">
        <v>2.1439431042436487E-2</v>
      </c>
      <c r="FL19">
        <f>Sheet88!FX19</f>
        <v>7.1663712306404732E-3</v>
      </c>
      <c r="FM19">
        <f>Sheet88!FY19</f>
        <v>6.6016926148598489E-3</v>
      </c>
      <c r="FN19">
        <f>Sheet88!FZ19</f>
        <v>-3.6862924436312818E-2</v>
      </c>
      <c r="FO19">
        <f>Sheet88!GA19</f>
        <v>5.3427016857691086E-2</v>
      </c>
      <c r="FP19">
        <f>Sheet88!GB19</f>
        <v>-2.1297279038015576E-2</v>
      </c>
      <c r="FQ19">
        <f>Sheet88!GC19</f>
        <v>1.4795578818461257E-2</v>
      </c>
      <c r="FR19">
        <f>Sheet88!GD19</f>
        <v>1.2221245043883153E-2</v>
      </c>
      <c r="FS19">
        <f>Sheet88!GE19</f>
        <v>-6.4158140584812173E-2</v>
      </c>
      <c r="FT19">
        <f>Sheet88!GF19</f>
        <v>2.073414991196464E-2</v>
      </c>
      <c r="FU19">
        <f>Sheet88!GG19</f>
        <v>7.3722895816401039E-3</v>
      </c>
      <c r="FX19">
        <f t="shared" si="17"/>
        <v>8.5347861055374199E-3</v>
      </c>
      <c r="FY19">
        <f t="shared" si="14"/>
        <v>7.8613397041529566E-3</v>
      </c>
      <c r="FZ19">
        <f t="shared" si="14"/>
        <v>-4.3893783046226507E-2</v>
      </c>
      <c r="GA19">
        <f t="shared" si="14"/>
        <v>6.3612292922548219E-2</v>
      </c>
      <c r="GB19">
        <f t="shared" si="14"/>
        <v>-2.5359144214069547E-2</v>
      </c>
      <c r="GC19">
        <f t="shared" si="14"/>
        <v>1.7618385454508775E-2</v>
      </c>
      <c r="GD19">
        <f t="shared" si="14"/>
        <v>1.4552983728132074E-2</v>
      </c>
      <c r="GE19">
        <f t="shared" si="14"/>
        <v>-7.6395237435392171E-2</v>
      </c>
      <c r="GF19">
        <f t="shared" si="14"/>
        <v>2.4689373053089034E-2</v>
      </c>
      <c r="GG19">
        <f t="shared" si="14"/>
        <v>8.7790037277197426E-3</v>
      </c>
      <c r="GJ19">
        <f t="shared" si="18"/>
        <v>0.15776379497777887</v>
      </c>
      <c r="GK19">
        <f t="shared" si="15"/>
        <v>0.1233532520878908</v>
      </c>
      <c r="GL19">
        <f t="shared" si="15"/>
        <v>1.1004645557383713E-2</v>
      </c>
      <c r="GM19">
        <f t="shared" si="15"/>
        <v>0.92257084397863665</v>
      </c>
      <c r="GN19">
        <f t="shared" si="15"/>
        <v>0.66142201820033375</v>
      </c>
      <c r="GO19">
        <f t="shared" si="15"/>
        <v>0.75257496468452345</v>
      </c>
      <c r="GP19">
        <f t="shared" si="15"/>
        <v>0.33650461237262247</v>
      </c>
      <c r="GQ19">
        <f t="shared" si="15"/>
        <v>0.96427983301977049</v>
      </c>
      <c r="GR19">
        <f t="shared" si="15"/>
        <v>0.12827755864161164</v>
      </c>
      <c r="GS19">
        <f t="shared" si="15"/>
        <v>0.12051804721959476</v>
      </c>
    </row>
    <row r="20" spans="1:201">
      <c r="A20">
        <v>19</v>
      </c>
      <c r="AV20" t="s">
        <v>67</v>
      </c>
      <c r="AW20">
        <f>MAX(AW7:AW16)</f>
        <v>3.6508440109875804</v>
      </c>
      <c r="AX20">
        <f>MAX(AX7:AX16)</f>
        <v>4.5142835070198064</v>
      </c>
      <c r="AY20">
        <f>MAX(AY7:AY16)</f>
        <v>4.017622094276887</v>
      </c>
      <c r="AZ20">
        <f>MAX(AZ7:AZ16)</f>
        <v>4.7276581018239288</v>
      </c>
      <c r="BB20">
        <f>SUM(BB7:BB16)</f>
        <v>3.1824670030225701</v>
      </c>
      <c r="BC20">
        <f t="shared" ref="BC20:BE20" si="19">SUM(BC7:BC16)</f>
        <v>3.261596248997662</v>
      </c>
      <c r="BD20">
        <f t="shared" si="19"/>
        <v>3.1440740356707177</v>
      </c>
      <c r="BE20">
        <f t="shared" si="19"/>
        <v>2.6953535843913974</v>
      </c>
      <c r="BG20">
        <f>IF(BG7&lt;0.000000000001,0.000000000001,BG7)</f>
        <v>5.2705487555472816E-2</v>
      </c>
      <c r="BH20">
        <f t="shared" ref="BH20:BJ20" si="20">IF(BH7&lt;0.000000000001,0.000000000001,BH7)</f>
        <v>3.7779810655075512E-2</v>
      </c>
      <c r="BI20">
        <f t="shared" si="20"/>
        <v>4.6950344147459799E-2</v>
      </c>
      <c r="BJ20">
        <f t="shared" si="20"/>
        <v>3.596644852073469E-2</v>
      </c>
      <c r="EN20">
        <f>Sheet88!GJ20</f>
        <v>0.43306351475480248</v>
      </c>
      <c r="EO20">
        <f>Sheet88!GK20</f>
        <v>0.8481840498727693</v>
      </c>
      <c r="EP20">
        <f>Sheet88!GL20</f>
        <v>0.37358254521536188</v>
      </c>
      <c r="EQ20">
        <f>Sheet88!GM20</f>
        <v>0.35553430598775448</v>
      </c>
      <c r="ER20">
        <f>Sheet88!GN20</f>
        <v>0.49848796772078191</v>
      </c>
      <c r="ES20">
        <f>Sheet88!GO20</f>
        <v>0.46179073854699254</v>
      </c>
      <c r="ET20">
        <f>Sheet88!GP20</f>
        <v>1.2516154797576275E-3</v>
      </c>
      <c r="EU20">
        <f>Sheet88!GQ20</f>
        <v>0.53922912439690984</v>
      </c>
      <c r="EV20">
        <f>Sheet88!GR20</f>
        <v>0.53496145372201953</v>
      </c>
      <c r="EW20">
        <f>Sheet88!GS20</f>
        <v>0.15150520186973426</v>
      </c>
      <c r="EZ20">
        <v>-0.15608710312269766</v>
      </c>
      <c r="FA20">
        <v>3.5392510855349835E-2</v>
      </c>
      <c r="FB20">
        <v>-0.13689368006921504</v>
      </c>
      <c r="FC20">
        <v>0.1972488677056701</v>
      </c>
      <c r="FD20">
        <v>-5.76483165102009E-2</v>
      </c>
      <c r="FE20">
        <v>5.3219600165679212E-2</v>
      </c>
      <c r="FF20">
        <v>4.0119721155908485E-2</v>
      </c>
      <c r="FG20">
        <v>-8.0981509690750908E-2</v>
      </c>
      <c r="FH20">
        <v>7.8868238292135143E-2</v>
      </c>
      <c r="FI20">
        <v>2.6761671218121751E-2</v>
      </c>
      <c r="FL20">
        <f>Sheet88!FX20</f>
        <v>-5.3684010017216933E-2</v>
      </c>
      <c r="FM20">
        <f>Sheet88!FY20</f>
        <v>1.2170498078947701E-2</v>
      </c>
      <c r="FN20">
        <f>Sheet88!FZ20</f>
        <v>-4.7089220579939625E-2</v>
      </c>
      <c r="FO20">
        <f>Sheet88!GA20</f>
        <v>6.7867694930602587E-2</v>
      </c>
      <c r="FP20">
        <f>Sheet88!GB20</f>
        <v>-1.9830077038212435E-2</v>
      </c>
      <c r="FQ20">
        <f>Sheet88!GC20</f>
        <v>1.8301795190948933E-2</v>
      </c>
      <c r="FR20">
        <f>Sheet88!GD20</f>
        <v>1.379649121269786E-2</v>
      </c>
      <c r="FS20">
        <f>Sheet88!GE20</f>
        <v>-2.7860435248887552E-2</v>
      </c>
      <c r="FT20">
        <f>Sheet88!GF20</f>
        <v>2.712490603416938E-2</v>
      </c>
      <c r="FU20">
        <f>Sheet88!GG20</f>
        <v>9.2023574368901052E-3</v>
      </c>
      <c r="FX20">
        <f t="shared" si="17"/>
        <v>-6.3924319327765003E-2</v>
      </c>
      <c r="FY20">
        <f t="shared" si="14"/>
        <v>1.4492699356587913E-2</v>
      </c>
      <c r="FZ20">
        <f t="shared" si="14"/>
        <v>-5.6069666528867163E-2</v>
      </c>
      <c r="GA20">
        <f t="shared" si="14"/>
        <v>8.080581220810934E-2</v>
      </c>
      <c r="GB20">
        <f t="shared" si="14"/>
        <v>-2.3611900985411282E-2</v>
      </c>
      <c r="GC20">
        <f t="shared" si="14"/>
        <v>2.1793575688421961E-2</v>
      </c>
      <c r="GD20">
        <f t="shared" si="14"/>
        <v>1.6428814207018923E-2</v>
      </c>
      <c r="GE20">
        <f t="shared" si="14"/>
        <v>-3.3172542693073889E-2</v>
      </c>
      <c r="GF20">
        <f t="shared" si="14"/>
        <v>3.2299239259965959E-2</v>
      </c>
      <c r="GG20">
        <f t="shared" si="14"/>
        <v>1.095828881501327E-2</v>
      </c>
      <c r="GJ20">
        <f t="shared" si="18"/>
        <v>0.43312743907413026</v>
      </c>
      <c r="GK20">
        <f t="shared" si="15"/>
        <v>0.84816955717341269</v>
      </c>
      <c r="GL20">
        <f t="shared" si="15"/>
        <v>0.37363861488189076</v>
      </c>
      <c r="GM20">
        <f t="shared" si="15"/>
        <v>0.35545350017554639</v>
      </c>
      <c r="GN20">
        <f t="shared" si="15"/>
        <v>0.49851157962176734</v>
      </c>
      <c r="GO20">
        <f t="shared" si="15"/>
        <v>0.46176894497130411</v>
      </c>
      <c r="GP20">
        <f t="shared" si="15"/>
        <v>1.2351866655506086E-3</v>
      </c>
      <c r="GQ20">
        <f t="shared" si="15"/>
        <v>0.53926229693960293</v>
      </c>
      <c r="GR20">
        <f t="shared" si="15"/>
        <v>0.53492915448275957</v>
      </c>
      <c r="GS20">
        <f t="shared" si="15"/>
        <v>0.15149424358091926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5.6032236793740885E-2</v>
      </c>
      <c r="BH21">
        <f t="shared" si="21"/>
        <v>9.1772740940924941E-2</v>
      </c>
      <c r="BI21">
        <f t="shared" si="21"/>
        <v>2.9670909083717237E-2</v>
      </c>
      <c r="BJ21">
        <f t="shared" si="21"/>
        <v>5.2389859864736245E-2</v>
      </c>
      <c r="BL21">
        <v>1.0000000000000001E-5</v>
      </c>
      <c r="BS21">
        <f>SUM(BM23:BV32)</f>
        <v>1.844328054999265E-4</v>
      </c>
      <c r="EN21">
        <f>Sheet88!GJ21</f>
        <v>0.5109137544794492</v>
      </c>
      <c r="EO21">
        <f>Sheet88!GK21</f>
        <v>0.57079860316045961</v>
      </c>
      <c r="EP21">
        <f>Sheet88!GL21</f>
        <v>0.79192446500956548</v>
      </c>
      <c r="EQ21">
        <f>Sheet88!GM21</f>
        <v>0.81181228545264061</v>
      </c>
      <c r="ER21">
        <f>Sheet88!GN21</f>
        <v>0.45700878329125383</v>
      </c>
      <c r="ES21">
        <f>Sheet88!GO21</f>
        <v>0.95798475639688507</v>
      </c>
      <c r="ET21">
        <f>Sheet88!GP21</f>
        <v>5.8318048679937819E-2</v>
      </c>
      <c r="EU21">
        <f>Sheet88!GQ21</f>
        <v>0.77880239904878334</v>
      </c>
      <c r="EV21">
        <f>Sheet88!GR21</f>
        <v>0.88715271620507574</v>
      </c>
      <c r="EW21">
        <f>Sheet88!GS21</f>
        <v>0.53434159466775322</v>
      </c>
      <c r="EZ21">
        <v>-0.15529073928068332</v>
      </c>
      <c r="FA21">
        <v>2.1597106633523072E-2</v>
      </c>
      <c r="FB21">
        <v>-7.4616886993128809E-2</v>
      </c>
      <c r="FC21">
        <v>9.6362722692736061E-2</v>
      </c>
      <c r="FD21">
        <v>1.9024303515995356E-3</v>
      </c>
      <c r="FE21">
        <v>2.5951453519394065E-2</v>
      </c>
      <c r="FF21">
        <v>1.7085242503174693E-2</v>
      </c>
      <c r="FG21">
        <v>1.5388013617285394E-2</v>
      </c>
      <c r="FH21">
        <v>3.9201146400364165E-2</v>
      </c>
      <c r="FI21">
        <v>1.2419510555735109E-2</v>
      </c>
      <c r="FL21">
        <f>Sheet88!FX21</f>
        <v>-5.3407393596504468E-2</v>
      </c>
      <c r="FM21">
        <f>Sheet88!FY21</f>
        <v>7.4266432666610328E-3</v>
      </c>
      <c r="FN21">
        <f>Sheet88!FZ21</f>
        <v>-2.5667717673657796E-2</v>
      </c>
      <c r="FO21">
        <f>Sheet88!GA21</f>
        <v>3.315594916083963E-2</v>
      </c>
      <c r="FP21">
        <f>Sheet88!GB21</f>
        <v>6.5228870993969438E-4</v>
      </c>
      <c r="FQ21">
        <f>Sheet88!GC21</f>
        <v>8.9244429577499985E-3</v>
      </c>
      <c r="FR21">
        <f>Sheet88!GD21</f>
        <v>5.8752572114641006E-3</v>
      </c>
      <c r="FS21">
        <f>Sheet88!GE21</f>
        <v>5.2876561495446353E-3</v>
      </c>
      <c r="FT21">
        <f>Sheet88!GF21</f>
        <v>1.348230165769447E-2</v>
      </c>
      <c r="FU21">
        <f>Sheet88!GG21</f>
        <v>4.2705721562687066E-3</v>
      </c>
      <c r="FX21">
        <f t="shared" si="17"/>
        <v>-6.3595728164922344E-2</v>
      </c>
      <c r="FY21">
        <f t="shared" si="14"/>
        <v>8.8436896033472351E-3</v>
      </c>
      <c r="FZ21">
        <f t="shared" si="14"/>
        <v>-3.0562634605604898E-2</v>
      </c>
      <c r="GA21">
        <f t="shared" si="14"/>
        <v>3.9476626514029271E-2</v>
      </c>
      <c r="GB21">
        <f t="shared" si="14"/>
        <v>7.7730287410567847E-4</v>
      </c>
      <c r="GC21">
        <f t="shared" si="14"/>
        <v>1.0627144013914406E-2</v>
      </c>
      <c r="GD21">
        <f t="shared" si="14"/>
        <v>6.9962557406351589E-3</v>
      </c>
      <c r="GE21">
        <f t="shared" si="14"/>
        <v>6.2976918963187105E-3</v>
      </c>
      <c r="GF21">
        <f t="shared" si="14"/>
        <v>1.605418613196144E-2</v>
      </c>
      <c r="GG21">
        <f t="shared" si="14"/>
        <v>5.0854659962153463E-3</v>
      </c>
      <c r="GJ21">
        <f t="shared" si="18"/>
        <v>0.51097735020761414</v>
      </c>
      <c r="GK21">
        <f t="shared" si="15"/>
        <v>0.57078975947085631</v>
      </c>
      <c r="GL21">
        <f t="shared" si="15"/>
        <v>0.79195502764417114</v>
      </c>
      <c r="GM21">
        <f t="shared" si="15"/>
        <v>0.81177280882612657</v>
      </c>
      <c r="GN21">
        <f t="shared" si="15"/>
        <v>0.45700800598837971</v>
      </c>
      <c r="GO21">
        <f t="shared" si="15"/>
        <v>0.95797412925287118</v>
      </c>
      <c r="GP21">
        <f t="shared" si="15"/>
        <v>5.8311052424197186E-2</v>
      </c>
      <c r="GQ21">
        <f t="shared" si="15"/>
        <v>0.77879610135688704</v>
      </c>
      <c r="GR21">
        <f t="shared" si="15"/>
        <v>0.88713666201894381</v>
      </c>
      <c r="GS21">
        <f t="shared" si="15"/>
        <v>0.53433650920175702</v>
      </c>
    </row>
    <row r="22" spans="1:201">
      <c r="A22">
        <v>21</v>
      </c>
      <c r="BG22">
        <f t="shared" si="21"/>
        <v>7.0047986211012908E-2</v>
      </c>
      <c r="BH22">
        <f t="shared" si="21"/>
        <v>0.124391320524844</v>
      </c>
      <c r="BI22">
        <f t="shared" si="21"/>
        <v>5.0552071901287382E-2</v>
      </c>
      <c r="BJ22">
        <f t="shared" si="21"/>
        <v>9.3865931966222352E-2</v>
      </c>
      <c r="EN22">
        <f>Sheet88!GJ22</f>
        <v>0.75291334318429204</v>
      </c>
      <c r="EO22">
        <f>Sheet88!GK22</f>
        <v>3.85509519018132E-2</v>
      </c>
      <c r="EP22">
        <f>Sheet88!GL22</f>
        <v>0.49291979850792716</v>
      </c>
      <c r="EQ22">
        <f>Sheet88!GM22</f>
        <v>0.65053279842916634</v>
      </c>
      <c r="ER22">
        <f>Sheet88!GN22</f>
        <v>0.32805115889399816</v>
      </c>
      <c r="ES22">
        <f>Sheet88!GO22</f>
        <v>0.35277923557031265</v>
      </c>
      <c r="ET22">
        <f>Sheet88!GP22</f>
        <v>0.63207005518823767</v>
      </c>
      <c r="EU22">
        <f>Sheet88!GQ22</f>
        <v>0.20373027226818788</v>
      </c>
      <c r="EV22">
        <f>Sheet88!GR22</f>
        <v>0.54457611636607284</v>
      </c>
      <c r="EW22">
        <f>Sheet88!GS22</f>
        <v>0.2350896829852282</v>
      </c>
      <c r="EZ22">
        <v>-1.5274291345629527E-2</v>
      </c>
      <c r="FA22">
        <v>2.0955543666374872E-2</v>
      </c>
      <c r="FB22">
        <v>-7.9398182842217627E-2</v>
      </c>
      <c r="FC22">
        <v>0.15151269710475845</v>
      </c>
      <c r="FD22">
        <v>-7.4022026980032601E-2</v>
      </c>
      <c r="FE22">
        <v>4.1190791724644051E-2</v>
      </c>
      <c r="FF22">
        <v>3.5292266354837253E-2</v>
      </c>
      <c r="FG22">
        <v>-0.16183452088012604</v>
      </c>
      <c r="FH22">
        <v>6.0259768698016657E-2</v>
      </c>
      <c r="FI22">
        <v>2.131795449937459E-2</v>
      </c>
      <c r="FL22">
        <f>Sheet88!FX22</f>
        <v>-5.2569788354309395E-3</v>
      </c>
      <c r="FM22">
        <f>Sheet88!FY22</f>
        <v>7.2060389403033887E-3</v>
      </c>
      <c r="FN22">
        <f>Sheet88!FZ22</f>
        <v>-2.7311816609131422E-2</v>
      </c>
      <c r="FO22">
        <f>Sheet88!GA22</f>
        <v>5.2130831849045559E-2</v>
      </c>
      <c r="FP22">
        <f>Sheet88!GB22</f>
        <v>-2.5460471018673641E-2</v>
      </c>
      <c r="FQ22">
        <f>Sheet88!GC22</f>
        <v>1.4165291598016159E-2</v>
      </c>
      <c r="FR22">
        <f>Sheet88!GD22</f>
        <v>1.2136525548612654E-2</v>
      </c>
      <c r="FS22">
        <f>Sheet88!GE22</f>
        <v>-5.5664979305075787E-2</v>
      </c>
      <c r="FT22">
        <f>Sheet88!GF22</f>
        <v>2.0725025058457802E-2</v>
      </c>
      <c r="FU22">
        <f>Sheet88!GG22</f>
        <v>7.3305327738762225E-3</v>
      </c>
      <c r="FX22">
        <f t="shared" si="17"/>
        <v>-6.2587100864507977E-3</v>
      </c>
      <c r="FY22">
        <f t="shared" si="14"/>
        <v>8.5809894129105363E-3</v>
      </c>
      <c r="FZ22">
        <f t="shared" si="14"/>
        <v>-3.2520453232440037E-2</v>
      </c>
      <c r="GA22">
        <f t="shared" si="14"/>
        <v>6.2069018374616841E-2</v>
      </c>
      <c r="GB22">
        <f t="shared" si="14"/>
        <v>-3.0316626614809536E-2</v>
      </c>
      <c r="GC22">
        <f t="shared" si="14"/>
        <v>1.6867841610678946E-2</v>
      </c>
      <c r="GD22">
        <f t="shared" si="14"/>
        <v>1.4452099629235113E-2</v>
      </c>
      <c r="GE22">
        <f t="shared" si="14"/>
        <v>-6.6281933462580808E-2</v>
      </c>
      <c r="GF22">
        <f t="shared" si="14"/>
        <v>2.4678499422413687E-2</v>
      </c>
      <c r="GG22">
        <f t="shared" si="14"/>
        <v>8.7292749464260577E-3</v>
      </c>
      <c r="GJ22">
        <f t="shared" si="18"/>
        <v>0.75291960189437845</v>
      </c>
      <c r="GK22">
        <f t="shared" si="15"/>
        <v>3.8542370912400287E-2</v>
      </c>
      <c r="GL22">
        <f t="shared" si="15"/>
        <v>0.4929523189611596</v>
      </c>
      <c r="GM22">
        <f t="shared" si="15"/>
        <v>0.65047072941079176</v>
      </c>
      <c r="GN22">
        <f t="shared" si="15"/>
        <v>0.32808147552061295</v>
      </c>
      <c r="GO22">
        <f t="shared" si="15"/>
        <v>0.35276236772870195</v>
      </c>
      <c r="GP22">
        <f t="shared" si="15"/>
        <v>0.63205560308860842</v>
      </c>
      <c r="GQ22">
        <f t="shared" si="15"/>
        <v>0.20379655420165046</v>
      </c>
      <c r="GR22">
        <f t="shared" si="15"/>
        <v>0.54455143786665039</v>
      </c>
      <c r="GS22">
        <f t="shared" si="15"/>
        <v>0.23508095371028176</v>
      </c>
    </row>
    <row r="23" spans="1:201">
      <c r="A23">
        <v>22</v>
      </c>
      <c r="B23">
        <f t="array" ref="B23:K32">TRANSPOSE(EN16:EW25)</f>
        <v>0.62665759659456799</v>
      </c>
      <c r="C23">
        <v>0.1408682691285387</v>
      </c>
      <c r="D23">
        <v>0.45608185028711762</v>
      </c>
      <c r="E23">
        <v>0.15777232976388442</v>
      </c>
      <c r="F23">
        <v>0.43306351475480248</v>
      </c>
      <c r="G23">
        <v>0.5109137544794492</v>
      </c>
      <c r="H23">
        <v>0.75291334318429204</v>
      </c>
      <c r="I23">
        <v>0.95247400446488828</v>
      </c>
      <c r="J23">
        <v>0.38221083655758148</v>
      </c>
      <c r="K23">
        <v>0.39074339163912519</v>
      </c>
      <c r="M23">
        <f t="array" ref="M23:M32">TRANSPOSE(EN12:EW12)</f>
        <v>0.11603186637078129</v>
      </c>
      <c r="S23">
        <f>EN16</f>
        <v>0.62665759659456799</v>
      </c>
      <c r="T23">
        <f t="shared" ref="T23:AB32" si="22">EO16</f>
        <v>0.24253638017452461</v>
      </c>
      <c r="U23">
        <f t="shared" si="22"/>
        <v>5.5935506747387752E-2</v>
      </c>
      <c r="V23">
        <f t="shared" si="22"/>
        <v>0.99148411385121782</v>
      </c>
      <c r="W23">
        <f t="shared" si="22"/>
        <v>0.63014789169183738</v>
      </c>
      <c r="X23">
        <f t="shared" si="22"/>
        <v>0.94454845730947723</v>
      </c>
      <c r="Y23">
        <f t="shared" si="22"/>
        <v>0.23694200895854658</v>
      </c>
      <c r="Z23">
        <f t="shared" si="22"/>
        <v>0.67325905041059664</v>
      </c>
      <c r="AA23">
        <f t="shared" si="22"/>
        <v>0.96730513317292166</v>
      </c>
      <c r="AB23">
        <f t="shared" si="22"/>
        <v>0.99763083025326282</v>
      </c>
      <c r="BG23">
        <f t="shared" si="21"/>
        <v>0.31422163970600264</v>
      </c>
      <c r="BH23">
        <f t="shared" si="21"/>
        <v>0.3065983413205467</v>
      </c>
      <c r="BI23">
        <f t="shared" si="21"/>
        <v>0.3180586680385446</v>
      </c>
      <c r="BJ23">
        <f t="shared" si="21"/>
        <v>0.37100883750129465</v>
      </c>
      <c r="BM23">
        <f>0.5*$BL$21*B23*B23</f>
        <v>1.9634987168484017E-6</v>
      </c>
      <c r="BN23">
        <f t="shared" ref="BN23:BV32" si="23">0.5*$BL$21*C23*C23</f>
        <v>9.9219346236352058E-8</v>
      </c>
      <c r="BO23">
        <f t="shared" si="23"/>
        <v>1.040053270806604E-6</v>
      </c>
      <c r="BP23">
        <f t="shared" si="23"/>
        <v>1.2446054019561947E-7</v>
      </c>
      <c r="BQ23">
        <f t="shared" si="23"/>
        <v>9.3772003905891526E-7</v>
      </c>
      <c r="BR23">
        <f t="shared" si="23"/>
        <v>1.3051643225814345E-6</v>
      </c>
      <c r="BS23">
        <f t="shared" si="23"/>
        <v>2.8343925117247379E-6</v>
      </c>
      <c r="BT23">
        <f t="shared" si="23"/>
        <v>4.5360336459069006E-6</v>
      </c>
      <c r="BU23">
        <f t="shared" si="23"/>
        <v>7.3042561791023144E-7</v>
      </c>
      <c r="BV23">
        <f t="shared" si="23"/>
        <v>7.6340199054823391E-7</v>
      </c>
      <c r="BY23">
        <f>$BG$7-$BL$7</f>
        <v>5.2705487555472816E-2</v>
      </c>
      <c r="BZ23">
        <f>$BG$8-$BL$8</f>
        <v>5.6032236793740885E-2</v>
      </c>
      <c r="CA23">
        <f>$BG$9-$BL$9</f>
        <v>7.0047986211012908E-2</v>
      </c>
      <c r="CB23">
        <f>$BG$10-$BL$10</f>
        <v>0.31422163970600264</v>
      </c>
      <c r="CC23">
        <f>$BG$11-$BL$11</f>
        <v>-0.94201700313366932</v>
      </c>
      <c r="CD23">
        <f>$BG$12-$BL$12</f>
        <v>6.4904468663883524E-2</v>
      </c>
      <c r="CE23">
        <f>$BG$13-$BL$13</f>
        <v>8.5314691821886501E-2</v>
      </c>
      <c r="CF23">
        <f>$BG$14-$BL$14</f>
        <v>0.10367641943082596</v>
      </c>
      <c r="CG23">
        <f>$BG$15-$BL$15</f>
        <v>0.13421460491965648</v>
      </c>
      <c r="CH23">
        <f>$BG$16-$BL$16</f>
        <v>6.0899468031187697E-2</v>
      </c>
      <c r="DT23">
        <f t="array" ref="DT23:EC26">TRANSPOSE(DT7:DW16)</f>
        <v>5.2705487555472816E-2</v>
      </c>
      <c r="DU23">
        <v>5.6032236793740885E-2</v>
      </c>
      <c r="DV23">
        <v>7.0047986211012908E-2</v>
      </c>
      <c r="DW23">
        <v>0.31422163970600264</v>
      </c>
      <c r="DX23">
        <v>-0.94201700313366932</v>
      </c>
      <c r="DY23">
        <v>6.4904468663883524E-2</v>
      </c>
      <c r="DZ23">
        <v>8.5314691821886501E-2</v>
      </c>
      <c r="EA23">
        <v>0.10367641943082596</v>
      </c>
      <c r="EB23">
        <v>0.13421460491965648</v>
      </c>
      <c r="EC23">
        <v>6.0899468031187697E-2</v>
      </c>
      <c r="EN23">
        <f>Sheet88!GJ23</f>
        <v>0.95247400446488828</v>
      </c>
      <c r="EO23">
        <f>Sheet88!GK23</f>
        <v>0.4443644084106626</v>
      </c>
      <c r="EP23">
        <f>Sheet88!GL23</f>
        <v>0.86803334767462359</v>
      </c>
      <c r="EQ23">
        <f>Sheet88!GM23</f>
        <v>0.7916315112937975</v>
      </c>
      <c r="ER23">
        <f>Sheet88!GN23</f>
        <v>0.54501218274951979</v>
      </c>
      <c r="ES23">
        <f>Sheet88!GO23</f>
        <v>0.86321943311844063</v>
      </c>
      <c r="ET23">
        <f>Sheet88!GP23</f>
        <v>0.73124789325849271</v>
      </c>
      <c r="EU23">
        <f>Sheet88!GQ23</f>
        <v>0.40126385160389666</v>
      </c>
      <c r="EV23">
        <f>Sheet88!GR23</f>
        <v>0.74435378426832643</v>
      </c>
      <c r="EW23">
        <f>Sheet88!GS23</f>
        <v>0.14490409844140215</v>
      </c>
      <c r="EZ23">
        <v>-0.12012846111810013</v>
      </c>
      <c r="FA23">
        <v>1.5670994314718599E-2</v>
      </c>
      <c r="FB23">
        <v>-1.4638619128760414E-2</v>
      </c>
      <c r="FC23">
        <v>6.7664404746843848E-2</v>
      </c>
      <c r="FD23">
        <v>-1.3816091829408956E-2</v>
      </c>
      <c r="FE23">
        <v>1.7642822853965106E-2</v>
      </c>
      <c r="FF23">
        <v>1.4155558372856954E-2</v>
      </c>
      <c r="FG23">
        <v>-4.905611723357039E-3</v>
      </c>
      <c r="FH23">
        <v>2.91242372601349E-2</v>
      </c>
      <c r="FI23">
        <v>9.2307662511071416E-3</v>
      </c>
      <c r="FL23">
        <f>Sheet88!FX23</f>
        <v>-4.1314299790324943E-2</v>
      </c>
      <c r="FM23">
        <f>Sheet88!FY23</f>
        <v>5.3888575257827528E-3</v>
      </c>
      <c r="FN23">
        <f>Sheet88!FZ23</f>
        <v>-5.0388334471942178E-3</v>
      </c>
      <c r="FO23">
        <f>Sheet88!GA23</f>
        <v>2.3281480077561745E-2</v>
      </c>
      <c r="FP23">
        <f>Sheet88!GB23</f>
        <v>-4.752905188959022E-3</v>
      </c>
      <c r="FQ23">
        <f>Sheet88!GC23</f>
        <v>6.067246843308889E-3</v>
      </c>
      <c r="FR23">
        <f>Sheet88!GD23</f>
        <v>4.867850249018992E-3</v>
      </c>
      <c r="FS23">
        <f>Sheet88!GE23</f>
        <v>-1.6901786735756962E-3</v>
      </c>
      <c r="FT23">
        <f>Sheet88!GF23</f>
        <v>1.001665194434379E-2</v>
      </c>
      <c r="FU23">
        <f>Sheet88!GG23</f>
        <v>3.1741304600377161E-3</v>
      </c>
      <c r="FX23">
        <f t="shared" si="17"/>
        <v>-4.9195715923102457E-2</v>
      </c>
      <c r="FY23">
        <f t="shared" si="14"/>
        <v>6.4170712046763374E-3</v>
      </c>
      <c r="FZ23">
        <f t="shared" si="14"/>
        <v>-5.9988120153508379E-3</v>
      </c>
      <c r="GA23">
        <f t="shared" si="14"/>
        <v>2.7719772544489957E-2</v>
      </c>
      <c r="GB23">
        <f t="shared" si="14"/>
        <v>-5.6592238530040161E-3</v>
      </c>
      <c r="GC23">
        <f t="shared" si="14"/>
        <v>7.2248044443745099E-3</v>
      </c>
      <c r="GD23">
        <f t="shared" si="14"/>
        <v>5.7966210614027883E-3</v>
      </c>
      <c r="GE23">
        <f t="shared" si="14"/>
        <v>-2.0117219785538306E-3</v>
      </c>
      <c r="GF23">
        <f t="shared" si="14"/>
        <v>1.1927410475922901E-2</v>
      </c>
      <c r="GG23">
        <f t="shared" si="14"/>
        <v>3.7797940391446584E-3</v>
      </c>
      <c r="GJ23">
        <f t="shared" si="18"/>
        <v>0.95252320018081138</v>
      </c>
      <c r="GK23">
        <f t="shared" si="15"/>
        <v>0.44435799133945791</v>
      </c>
      <c r="GL23">
        <f t="shared" si="15"/>
        <v>0.86803934648663894</v>
      </c>
      <c r="GM23">
        <f t="shared" si="15"/>
        <v>0.79160379152125304</v>
      </c>
      <c r="GN23">
        <f t="shared" si="15"/>
        <v>0.54501784197337277</v>
      </c>
      <c r="GO23">
        <f t="shared" si="15"/>
        <v>0.86321220831399625</v>
      </c>
      <c r="GP23">
        <f t="shared" si="15"/>
        <v>0.73124209663743134</v>
      </c>
      <c r="GQ23">
        <f t="shared" si="15"/>
        <v>0.40126586332587522</v>
      </c>
      <c r="GR23">
        <f t="shared" si="15"/>
        <v>0.74434185685785048</v>
      </c>
      <c r="GS23">
        <f t="shared" si="15"/>
        <v>0.144900318647363</v>
      </c>
    </row>
    <row r="24" spans="1:201">
      <c r="A24">
        <v>23</v>
      </c>
      <c r="B24">
        <v>0.24253638017452461</v>
      </c>
      <c r="C24">
        <v>0.91178131348638913</v>
      </c>
      <c r="D24">
        <v>0.61868388831022458</v>
      </c>
      <c r="E24">
        <v>0.12336111342759495</v>
      </c>
      <c r="F24">
        <v>0.8481840498727693</v>
      </c>
      <c r="G24">
        <v>0.57079860316045961</v>
      </c>
      <c r="H24">
        <v>3.85509519018132E-2</v>
      </c>
      <c r="I24">
        <v>0.4443644084106626</v>
      </c>
      <c r="J24">
        <v>0.88510721312648177</v>
      </c>
      <c r="K24">
        <v>0.23380883252228704</v>
      </c>
      <c r="M24">
        <v>9.401230990364022E-2</v>
      </c>
      <c r="S24">
        <f t="shared" ref="S24:S32" si="24">EN17</f>
        <v>0.1408682691285387</v>
      </c>
      <c r="T24">
        <f t="shared" si="22"/>
        <v>0.91178131348638913</v>
      </c>
      <c r="U24">
        <f t="shared" si="22"/>
        <v>0.55258475024957288</v>
      </c>
      <c r="V24">
        <f t="shared" si="22"/>
        <v>0.9669162157210579</v>
      </c>
      <c r="W24">
        <f t="shared" si="22"/>
        <v>0.29035778536115064</v>
      </c>
      <c r="X24">
        <f t="shared" si="22"/>
        <v>0.50656573507052605</v>
      </c>
      <c r="Y24">
        <f t="shared" si="22"/>
        <v>0.55624899581709897</v>
      </c>
      <c r="Z24">
        <f t="shared" si="22"/>
        <v>0.21116622230247029</v>
      </c>
      <c r="AA24">
        <f t="shared" si="22"/>
        <v>0.26758481151421076</v>
      </c>
      <c r="AB24">
        <f t="shared" si="22"/>
        <v>0.58919903080256775</v>
      </c>
      <c r="BG24">
        <f t="shared" si="21"/>
        <v>5.7982996866330662E-2</v>
      </c>
      <c r="BH24">
        <f t="shared" si="21"/>
        <v>3.2365522074191737E-2</v>
      </c>
      <c r="BI24">
        <f t="shared" si="21"/>
        <v>5.4051572797540623E-2</v>
      </c>
      <c r="BJ24">
        <f t="shared" si="21"/>
        <v>3.1231439711877036E-2</v>
      </c>
      <c r="BM24">
        <f t="shared" ref="BM24:BM32" si="25">0.5*$BL$21*B24*B24</f>
        <v>2.9411947854080767E-7</v>
      </c>
      <c r="BN24">
        <f t="shared" si="23"/>
        <v>4.1567258181148261E-6</v>
      </c>
      <c r="BO24">
        <f t="shared" si="23"/>
        <v>1.9138487682732923E-6</v>
      </c>
      <c r="BP24">
        <f t="shared" si="23"/>
        <v>7.6089821530479742E-8</v>
      </c>
      <c r="BQ24">
        <f t="shared" si="23"/>
        <v>3.5970809122928621E-6</v>
      </c>
      <c r="BR24">
        <f t="shared" si="23"/>
        <v>1.6290552268496594E-6</v>
      </c>
      <c r="BS24">
        <f t="shared" si="23"/>
        <v>7.4308794626795746E-9</v>
      </c>
      <c r="BT24">
        <f t="shared" si="23"/>
        <v>9.8729863731079088E-7</v>
      </c>
      <c r="BU24">
        <f t="shared" si="23"/>
        <v>3.9170738936426365E-6</v>
      </c>
      <c r="BV24">
        <f t="shared" si="23"/>
        <v>2.7333285082717435E-7</v>
      </c>
      <c r="BY24">
        <f>$BH$7-$BM$7</f>
        <v>-0.96222018934492448</v>
      </c>
      <c r="BZ24">
        <f>$BH$8-$BM$8</f>
        <v>9.1772740940924941E-2</v>
      </c>
      <c r="CA24">
        <f>$BH$9-$BM$9</f>
        <v>0.124391320524844</v>
      </c>
      <c r="CB24">
        <f>$BH$10-$BM$10</f>
        <v>0.3065983413205467</v>
      </c>
      <c r="CC24">
        <f>$BH$11-$BM$11</f>
        <v>3.2365522074191737E-2</v>
      </c>
      <c r="CD24">
        <f>$BH$12-$BM$12</f>
        <v>7.7649396791877864E-2</v>
      </c>
      <c r="CE24">
        <f>$BH$13-$BM$13</f>
        <v>6.6238667828081507E-2</v>
      </c>
      <c r="CF24">
        <f>$BH$14-$BM$14</f>
        <v>7.7860593430097727E-2</v>
      </c>
      <c r="CG24">
        <f>$BH$15-$BM$15</f>
        <v>0.14438823051356897</v>
      </c>
      <c r="CH24">
        <f>$BH$16-$BM$16</f>
        <v>4.0955375920790925E-2</v>
      </c>
      <c r="DT24">
        <v>-0.96222018934492448</v>
      </c>
      <c r="DU24">
        <v>9.1772740940924941E-2</v>
      </c>
      <c r="DV24">
        <v>0.124391320524844</v>
      </c>
      <c r="DW24">
        <v>0.3065983413205467</v>
      </c>
      <c r="DX24">
        <v>3.2365522074191737E-2</v>
      </c>
      <c r="DY24">
        <v>7.7649396791877864E-2</v>
      </c>
      <c r="DZ24">
        <v>6.6238667828081507E-2</v>
      </c>
      <c r="EA24">
        <v>7.7860593430097727E-2</v>
      </c>
      <c r="EB24">
        <v>0.14438823051356897</v>
      </c>
      <c r="EC24">
        <v>4.0955375920790925E-2</v>
      </c>
      <c r="EN24">
        <f>Sheet88!GJ24</f>
        <v>0.38221083655758148</v>
      </c>
      <c r="EO24">
        <f>Sheet88!GK24</f>
        <v>0.88510721312648177</v>
      </c>
      <c r="EP24">
        <f>Sheet88!GL24</f>
        <v>0.72249802556271814</v>
      </c>
      <c r="EQ24">
        <f>Sheet88!GM24</f>
        <v>0.80860709199424619</v>
      </c>
      <c r="ER24">
        <f>Sheet88!GN24</f>
        <v>0.38576397120008249</v>
      </c>
      <c r="ES24">
        <f>Sheet88!GO24</f>
        <v>0.13908761150754087</v>
      </c>
      <c r="ET24">
        <f>Sheet88!GP24</f>
        <v>0.20698459930075536</v>
      </c>
      <c r="EU24">
        <f>Sheet88!GQ24</f>
        <v>0.27402480200256474</v>
      </c>
      <c r="EV24">
        <f>Sheet88!GR24</f>
        <v>0.12066053886690151</v>
      </c>
      <c r="EW24">
        <f>Sheet88!GS24</f>
        <v>0.24021121405883877</v>
      </c>
      <c r="EZ24">
        <v>-0.14986107493638831</v>
      </c>
      <c r="FA24">
        <v>3.7770318189623071E-2</v>
      </c>
      <c r="FB24">
        <v>-0.12759056174609701</v>
      </c>
      <c r="FC24">
        <v>0.19332608025470635</v>
      </c>
      <c r="FD24">
        <v>-0.17932476201551703</v>
      </c>
      <c r="FE24">
        <v>4.8897185309955571E-2</v>
      </c>
      <c r="FF24">
        <v>3.8868616401411225E-2</v>
      </c>
      <c r="FG24">
        <v>3.1527327146198068E-2</v>
      </c>
      <c r="FH24">
        <v>7.7735777782349053E-2</v>
      </c>
      <c r="FI24">
        <v>2.8651093613759011E-2</v>
      </c>
      <c r="FL24">
        <f>Sheet88!FX24</f>
        <v>-5.154293643452984E-2</v>
      </c>
      <c r="FM24">
        <f>Sheet88!FY24</f>
        <v>1.298819161645564E-2</v>
      </c>
      <c r="FN24">
        <f>Sheet88!FZ24</f>
        <v>-4.3889857950938929E-2</v>
      </c>
      <c r="FO24">
        <f>Sheet88!GA24</f>
        <v>6.6517323132227427E-2</v>
      </c>
      <c r="FP24">
        <f>Sheet88!GB24</f>
        <v>-6.1674745054373203E-2</v>
      </c>
      <c r="FQ24">
        <f>Sheet88!GC24</f>
        <v>1.6815306995748968E-2</v>
      </c>
      <c r="FR24">
        <f>Sheet88!GD24</f>
        <v>1.33662411440756E-2</v>
      </c>
      <c r="FS24">
        <f>Sheet88!GE24</f>
        <v>1.0833025091979198E-2</v>
      </c>
      <c r="FT24">
        <f>Sheet88!GF24</f>
        <v>2.6735359621268547E-2</v>
      </c>
      <c r="FU24">
        <f>Sheet88!GG24</f>
        <v>9.8520918380865935E-3</v>
      </c>
      <c r="FX24">
        <f t="shared" si="17"/>
        <v>-6.1374750284715687E-2</v>
      </c>
      <c r="FY24">
        <f t="shared" si="14"/>
        <v>1.5466404273772383E-2</v>
      </c>
      <c r="FZ24">
        <f t="shared" si="14"/>
        <v>-5.2259928330454737E-2</v>
      </c>
      <c r="GA24">
        <f t="shared" si="14"/>
        <v>7.919819884447532E-2</v>
      </c>
      <c r="GB24">
        <f t="shared" si="14"/>
        <v>-7.3439746750487589E-2</v>
      </c>
      <c r="GC24">
        <f t="shared" si="14"/>
        <v>2.0023494827169627E-2</v>
      </c>
      <c r="GD24">
        <f t="shared" si="14"/>
        <v>1.5916478669809161E-2</v>
      </c>
      <c r="GE24">
        <f t="shared" si="14"/>
        <v>1.2902455297401085E-2</v>
      </c>
      <c r="GF24">
        <f t="shared" si="14"/>
        <v>3.1835401437376593E-2</v>
      </c>
      <c r="GG24">
        <f t="shared" si="14"/>
        <v>1.1731992015653836E-2</v>
      </c>
      <c r="GJ24">
        <f t="shared" si="18"/>
        <v>0.38227221130786621</v>
      </c>
      <c r="GK24">
        <f t="shared" si="15"/>
        <v>0.88509174672220803</v>
      </c>
      <c r="GL24">
        <f t="shared" si="15"/>
        <v>0.72255028549104861</v>
      </c>
      <c r="GM24">
        <f t="shared" si="15"/>
        <v>0.80852789379540169</v>
      </c>
      <c r="GN24">
        <f t="shared" si="15"/>
        <v>0.38583741094683299</v>
      </c>
      <c r="GO24">
        <f t="shared" si="15"/>
        <v>0.13906758801271371</v>
      </c>
      <c r="GP24">
        <f t="shared" si="15"/>
        <v>0.20696868282208555</v>
      </c>
      <c r="GQ24">
        <f t="shared" si="15"/>
        <v>0.27401189954726735</v>
      </c>
      <c r="GR24">
        <f t="shared" si="15"/>
        <v>0.12062870346546413</v>
      </c>
      <c r="GS24">
        <f t="shared" si="15"/>
        <v>0.24019948206682312</v>
      </c>
    </row>
    <row r="25" spans="1:201">
      <c r="A25">
        <v>24</v>
      </c>
      <c r="B25">
        <v>5.5935506747387752E-2</v>
      </c>
      <c r="C25">
        <v>0.55258475024957288</v>
      </c>
      <c r="D25">
        <v>2.7704075211796016E-2</v>
      </c>
      <c r="E25">
        <v>1.0960751774337486E-2</v>
      </c>
      <c r="F25">
        <v>0.37358254521536188</v>
      </c>
      <c r="G25">
        <v>0.79192446500956548</v>
      </c>
      <c r="H25">
        <v>0.49291979850792716</v>
      </c>
      <c r="I25">
        <v>0.86803334767462359</v>
      </c>
      <c r="J25">
        <v>0.72249802556271814</v>
      </c>
      <c r="K25">
        <v>0.66439615619782966</v>
      </c>
      <c r="M25">
        <v>0.9138286582050037</v>
      </c>
      <c r="S25">
        <f t="shared" si="24"/>
        <v>0.45608185028711762</v>
      </c>
      <c r="T25">
        <f t="shared" si="22"/>
        <v>0.61868388831022458</v>
      </c>
      <c r="U25">
        <f t="shared" si="22"/>
        <v>2.7704075211796016E-2</v>
      </c>
      <c r="V25">
        <f t="shared" si="22"/>
        <v>0.8826166906560724</v>
      </c>
      <c r="W25">
        <f t="shared" si="22"/>
        <v>0.77760224066618755</v>
      </c>
      <c r="X25">
        <f t="shared" si="22"/>
        <v>0.45419121690700437</v>
      </c>
      <c r="Y25">
        <f t="shared" si="22"/>
        <v>0.99205374685560754</v>
      </c>
      <c r="Z25">
        <f t="shared" si="22"/>
        <v>0.69483004150733552</v>
      </c>
      <c r="AA25">
        <f t="shared" si="22"/>
        <v>0.89227746784994366</v>
      </c>
      <c r="AB25">
        <f t="shared" si="22"/>
        <v>0.72167497300993078</v>
      </c>
      <c r="BG25">
        <f t="shared" si="21"/>
        <v>6.4904468663883524E-2</v>
      </c>
      <c r="BH25">
        <f t="shared" si="21"/>
        <v>7.7649396791877864E-2</v>
      </c>
      <c r="BI25">
        <f t="shared" si="21"/>
        <v>9.2636021797463469E-2</v>
      </c>
      <c r="BJ25">
        <f t="shared" si="21"/>
        <v>0.1083541213965046</v>
      </c>
      <c r="BM25">
        <f t="shared" si="25"/>
        <v>1.5643904575435307E-8</v>
      </c>
      <c r="BN25">
        <f t="shared" si="23"/>
        <v>1.5267495310419141E-6</v>
      </c>
      <c r="BO25">
        <f t="shared" si="23"/>
        <v>3.8375789167042523E-9</v>
      </c>
      <c r="BP25">
        <f t="shared" si="23"/>
        <v>6.0069039729321186E-10</v>
      </c>
      <c r="BQ25">
        <f t="shared" si="23"/>
        <v>6.9781959044793954E-7</v>
      </c>
      <c r="BR25">
        <f t="shared" si="23"/>
        <v>3.1357217914034327E-6</v>
      </c>
      <c r="BS25">
        <f t="shared" si="23"/>
        <v>1.2148496388054776E-6</v>
      </c>
      <c r="BT25">
        <f t="shared" si="23"/>
        <v>3.7674094633760702E-6</v>
      </c>
      <c r="BU25">
        <f t="shared" si="23"/>
        <v>2.6100169847101306E-6</v>
      </c>
      <c r="BV25">
        <f t="shared" si="23"/>
        <v>2.2071112618522546E-6</v>
      </c>
      <c r="BY25">
        <f>$BI$7-$BN$7</f>
        <v>4.6950344147459799E-2</v>
      </c>
      <c r="BZ25">
        <f>$BI$8-$BN$8</f>
        <v>2.9670909083717237E-2</v>
      </c>
      <c r="CA25">
        <f>$BI$9-$BN$9</f>
        <v>5.0552071901287382E-2</v>
      </c>
      <c r="CB25">
        <f>$BI$10-$BN$10</f>
        <v>0.3180586680385446</v>
      </c>
      <c r="CC25">
        <f>$BI$11-$BN$11</f>
        <v>5.4051572797540623E-2</v>
      </c>
      <c r="CD25">
        <f>$BI$12-$BN$12</f>
        <v>9.2636021797463469E-2</v>
      </c>
      <c r="CE25">
        <f>$BI$13-$BN$13</f>
        <v>9.292566570010348E-2</v>
      </c>
      <c r="CF25">
        <f>$BI$14-$BN$14</f>
        <v>-0.86012433389343834</v>
      </c>
      <c r="CG25">
        <f>$BI$15-$BN$15</f>
        <v>0.13329965001958891</v>
      </c>
      <c r="CH25">
        <f>$BI$16-$BN$16</f>
        <v>4.1979430407732936E-2</v>
      </c>
      <c r="DT25">
        <v>4.6950344147459799E-2</v>
      </c>
      <c r="DU25">
        <v>2.9670909083717237E-2</v>
      </c>
      <c r="DV25">
        <v>5.0552071901287382E-2</v>
      </c>
      <c r="DW25">
        <v>0.3180586680385446</v>
      </c>
      <c r="DX25">
        <v>5.4051572797540623E-2</v>
      </c>
      <c r="DY25">
        <v>9.2636021797463469E-2</v>
      </c>
      <c r="DZ25">
        <v>9.292566570010348E-2</v>
      </c>
      <c r="EA25">
        <v>-0.86012433389343834</v>
      </c>
      <c r="EB25">
        <v>0.13329965001958891</v>
      </c>
      <c r="EC25">
        <v>4.1979430407732936E-2</v>
      </c>
      <c r="EN25">
        <f>Sheet88!GJ25</f>
        <v>0.39074339163912519</v>
      </c>
      <c r="EO25">
        <f>Sheet88!GK25</f>
        <v>0.23380883252228704</v>
      </c>
      <c r="EP25">
        <f>Sheet88!GL25</f>
        <v>0.66439615619782966</v>
      </c>
      <c r="EQ25">
        <f>Sheet88!GM25</f>
        <v>0.61295910253094443</v>
      </c>
      <c r="ER25">
        <f>Sheet88!GN25</f>
        <v>0.10166138526873197</v>
      </c>
      <c r="ES25">
        <f>Sheet88!GO25</f>
        <v>0.98798788256868197</v>
      </c>
      <c r="ET25">
        <f>Sheet88!GP25</f>
        <v>0.60442223234392733</v>
      </c>
      <c r="EU25">
        <f>Sheet88!GQ25</f>
        <v>0.77024464243137813</v>
      </c>
      <c r="EV25">
        <f>Sheet88!GR25</f>
        <v>0.87894751008948091</v>
      </c>
      <c r="EW25">
        <f>Sheet88!GS25</f>
        <v>0.63218677143284474</v>
      </c>
      <c r="EZ25">
        <v>-0.14244245579940867</v>
      </c>
      <c r="FA25">
        <v>3.2634251750593674E-2</v>
      </c>
      <c r="FB25">
        <v>-0.15603643350782243</v>
      </c>
      <c r="FC25">
        <v>0.18233717532876281</v>
      </c>
      <c r="FD25">
        <v>-3.7122716809030606E-2</v>
      </c>
      <c r="FE25">
        <v>4.9690745289718168E-2</v>
      </c>
      <c r="FF25">
        <v>3.5243760112008887E-2</v>
      </c>
      <c r="FG25">
        <v>-6.0295963519221528E-2</v>
      </c>
      <c r="FH25">
        <v>7.173774529052622E-2</v>
      </c>
      <c r="FI25">
        <v>2.4253891863873483E-2</v>
      </c>
      <c r="FL25">
        <f>Sheet88!FX25</f>
        <v>-4.8991136601858359E-2</v>
      </c>
      <c r="FM25">
        <f>Sheet88!FY25</f>
        <v>1.1221979282145833E-2</v>
      </c>
      <c r="FN25">
        <f>Sheet88!FZ25</f>
        <v>-5.3671868847958548E-2</v>
      </c>
      <c r="FO25">
        <f>Sheet88!GA25</f>
        <v>6.2737128498765685E-2</v>
      </c>
      <c r="FP25">
        <f>Sheet88!GB25</f>
        <v>-1.2770787116492651E-2</v>
      </c>
      <c r="FQ25">
        <f>Sheet88!GC25</f>
        <v>1.7088201303076353E-2</v>
      </c>
      <c r="FR25">
        <f>Sheet88!GD25</f>
        <v>1.2119694045599091E-2</v>
      </c>
      <c r="FS25">
        <f>Sheet88!GE25</f>
        <v>-2.0745691083126998E-2</v>
      </c>
      <c r="FT25">
        <f>Sheet88!GF25</f>
        <v>2.4672489402018119E-2</v>
      </c>
      <c r="FU25">
        <f>Sheet88!GG25</f>
        <v>8.3399911178314943E-3</v>
      </c>
      <c r="FX25">
        <f t="shared" si="17"/>
        <v>-5.8336268521613388E-2</v>
      </c>
      <c r="FY25">
        <f t="shared" si="14"/>
        <v>1.3363206528990616E-2</v>
      </c>
      <c r="FZ25">
        <f t="shared" si="14"/>
        <v>-6.3908325313944941E-2</v>
      </c>
      <c r="GA25">
        <f t="shared" si="14"/>
        <v>7.4697133181765393E-2</v>
      </c>
      <c r="GB25">
        <f t="shared" si="14"/>
        <v>-1.5205980085746446E-2</v>
      </c>
      <c r="GC25">
        <f t="shared" si="14"/>
        <v>2.0348455701740535E-2</v>
      </c>
      <c r="GD25">
        <f t="shared" si="14"/>
        <v>1.4432100652240071E-2</v>
      </c>
      <c r="GE25">
        <f t="shared" si="14"/>
        <v>-2.4700718326736447E-2</v>
      </c>
      <c r="GF25">
        <f t="shared" si="14"/>
        <v>2.937901499086893E-2</v>
      </c>
      <c r="GG25">
        <f t="shared" si="14"/>
        <v>9.9313811924356937E-3</v>
      </c>
      <c r="GJ25">
        <f t="shared" si="18"/>
        <v>0.39080172790764678</v>
      </c>
      <c r="GK25">
        <f t="shared" si="15"/>
        <v>0.23379546931575806</v>
      </c>
      <c r="GL25">
        <f t="shared" si="15"/>
        <v>0.66446006452314366</v>
      </c>
      <c r="GM25">
        <f t="shared" si="15"/>
        <v>0.61288440539776268</v>
      </c>
      <c r="GN25">
        <f t="shared" si="15"/>
        <v>0.10167659124881773</v>
      </c>
      <c r="GO25">
        <f t="shared" si="15"/>
        <v>0.98796753411298022</v>
      </c>
      <c r="GP25">
        <f t="shared" si="15"/>
        <v>0.60440780024327512</v>
      </c>
      <c r="GQ25">
        <f t="shared" si="15"/>
        <v>0.77026934314970485</v>
      </c>
      <c r="GR25">
        <f t="shared" si="15"/>
        <v>0.87891813107449002</v>
      </c>
      <c r="GS25">
        <f t="shared" si="15"/>
        <v>0.63217684005165231</v>
      </c>
    </row>
    <row r="26" spans="1:201">
      <c r="A26">
        <v>25</v>
      </c>
      <c r="B26">
        <v>0.99148411385121782</v>
      </c>
      <c r="C26">
        <v>0.9669162157210579</v>
      </c>
      <c r="D26">
        <v>0.8826166906560724</v>
      </c>
      <c r="E26">
        <v>0.92263445627155916</v>
      </c>
      <c r="F26">
        <v>0.35553430598775448</v>
      </c>
      <c r="G26">
        <v>0.81181228545264061</v>
      </c>
      <c r="H26">
        <v>0.65053279842916634</v>
      </c>
      <c r="I26">
        <v>0.7916315112937975</v>
      </c>
      <c r="J26">
        <v>0.80860709199424619</v>
      </c>
      <c r="K26">
        <v>0.61295910253094443</v>
      </c>
      <c r="M26">
        <v>0.71971668584314097</v>
      </c>
      <c r="S26">
        <f t="shared" si="24"/>
        <v>0.15777232976388442</v>
      </c>
      <c r="T26">
        <f t="shared" si="22"/>
        <v>0.12336111342759495</v>
      </c>
      <c r="U26">
        <f t="shared" si="22"/>
        <v>1.0960751774337486E-2</v>
      </c>
      <c r="V26">
        <f t="shared" si="22"/>
        <v>0.92263445627155916</v>
      </c>
      <c r="W26">
        <f t="shared" si="22"/>
        <v>0.66139665905611966</v>
      </c>
      <c r="X26">
        <f t="shared" si="22"/>
        <v>0.75259258306997801</v>
      </c>
      <c r="Y26">
        <f t="shared" si="22"/>
        <v>0.33651916535635062</v>
      </c>
      <c r="Z26">
        <f t="shared" si="22"/>
        <v>0.96420343778233508</v>
      </c>
      <c r="AA26">
        <f t="shared" si="22"/>
        <v>0.12830224801466472</v>
      </c>
      <c r="AB26">
        <f t="shared" si="22"/>
        <v>0.12052682622332248</v>
      </c>
      <c r="BG26">
        <f t="shared" si="21"/>
        <v>8.5314691821886501E-2</v>
      </c>
      <c r="BH26">
        <f t="shared" si="21"/>
        <v>6.6238667828081507E-2</v>
      </c>
      <c r="BI26">
        <f t="shared" si="21"/>
        <v>9.292566570010348E-2</v>
      </c>
      <c r="BJ26">
        <f t="shared" si="21"/>
        <v>4.1320172051169987E-2</v>
      </c>
      <c r="BM26">
        <f t="shared" si="25"/>
        <v>4.9152037400966731E-6</v>
      </c>
      <c r="BN26">
        <f t="shared" si="23"/>
        <v>4.6746348411216574E-6</v>
      </c>
      <c r="BO26">
        <f t="shared" si="23"/>
        <v>3.8950611131233848E-6</v>
      </c>
      <c r="BP26">
        <f t="shared" si="23"/>
        <v>4.2562716994975778E-6</v>
      </c>
      <c r="BQ26">
        <f t="shared" si="23"/>
        <v>6.320232136709713E-7</v>
      </c>
      <c r="BR26">
        <f t="shared" si="23"/>
        <v>3.2951959340591984E-6</v>
      </c>
      <c r="BS26">
        <f t="shared" si="23"/>
        <v>2.1159646091604119E-6</v>
      </c>
      <c r="BT26">
        <f t="shared" si="23"/>
        <v>3.1334022483665095E-6</v>
      </c>
      <c r="BU26">
        <f t="shared" si="23"/>
        <v>3.2692271461169566E-6</v>
      </c>
      <c r="BV26">
        <f t="shared" si="23"/>
        <v>1.8785943068777042E-6</v>
      </c>
      <c r="BY26">
        <f>$BJ$7-$BO$7</f>
        <v>3.596644852073469E-2</v>
      </c>
      <c r="BZ26">
        <f>$BJ$8-$BO$8</f>
        <v>5.2389859864736245E-2</v>
      </c>
      <c r="CA26">
        <f>$BJ$9-$BO$9</f>
        <v>-0.90613406803377761</v>
      </c>
      <c r="CB26">
        <f>$BJ$10-$BO$10</f>
        <v>0.37100883750129465</v>
      </c>
      <c r="CC26">
        <f>$BJ$11-$BO$11</f>
        <v>3.1231439711877036E-2</v>
      </c>
      <c r="CD26">
        <f>$BJ$12-$BO$12</f>
        <v>0.1083541213965046</v>
      </c>
      <c r="CE26">
        <f>$BJ$13-$BO$13</f>
        <v>4.1320172051169987E-2</v>
      </c>
      <c r="CF26">
        <f>$BJ$14-$BO$14</f>
        <v>0.1025780117888621</v>
      </c>
      <c r="CG26">
        <f>$BJ$15-$BO$15</f>
        <v>0.11932378953538283</v>
      </c>
      <c r="CH26">
        <f>$BJ$16-$BO$16</f>
        <v>4.3961387663215487E-2</v>
      </c>
      <c r="DT26">
        <v>3.596644852073469E-2</v>
      </c>
      <c r="DU26">
        <v>5.2389859864736245E-2</v>
      </c>
      <c r="DV26">
        <v>-0.90613406803377761</v>
      </c>
      <c r="DW26">
        <v>0.37100883750129465</v>
      </c>
      <c r="DX26">
        <v>3.1231439711877036E-2</v>
      </c>
      <c r="DY26">
        <v>0.1083541213965046</v>
      </c>
      <c r="DZ26">
        <v>4.1320172051169987E-2</v>
      </c>
      <c r="EA26">
        <v>0.1025780117888621</v>
      </c>
      <c r="EB26">
        <v>0.11932378953538283</v>
      </c>
      <c r="EC26">
        <v>4.3961387663215487E-2</v>
      </c>
    </row>
    <row r="27" spans="1:201">
      <c r="A27">
        <v>26</v>
      </c>
      <c r="B27">
        <v>0.63014789169183738</v>
      </c>
      <c r="C27">
        <v>0.29035778536115064</v>
      </c>
      <c r="D27">
        <v>0.77760224066618755</v>
      </c>
      <c r="E27">
        <v>0.66139665905611966</v>
      </c>
      <c r="F27">
        <v>0.49848796772078191</v>
      </c>
      <c r="G27">
        <v>0.45700878329125383</v>
      </c>
      <c r="H27">
        <v>0.32805115889399816</v>
      </c>
      <c r="I27">
        <v>0.54501218274951979</v>
      </c>
      <c r="J27">
        <v>0.38576397120008249</v>
      </c>
      <c r="K27">
        <v>0.10166138526873197</v>
      </c>
      <c r="M27">
        <v>2.9513175764109778E-2</v>
      </c>
      <c r="S27">
        <f t="shared" si="24"/>
        <v>0.43306351475480248</v>
      </c>
      <c r="T27">
        <f t="shared" si="22"/>
        <v>0.8481840498727693</v>
      </c>
      <c r="U27">
        <f t="shared" si="22"/>
        <v>0.37358254521536188</v>
      </c>
      <c r="V27">
        <f t="shared" si="22"/>
        <v>0.35553430598775448</v>
      </c>
      <c r="W27">
        <f t="shared" si="22"/>
        <v>0.49848796772078191</v>
      </c>
      <c r="X27">
        <f t="shared" si="22"/>
        <v>0.46179073854699254</v>
      </c>
      <c r="Y27">
        <f t="shared" si="22"/>
        <v>1.2516154797576275E-3</v>
      </c>
      <c r="Z27">
        <f t="shared" si="22"/>
        <v>0.53922912439690984</v>
      </c>
      <c r="AA27">
        <f t="shared" si="22"/>
        <v>0.53496145372201953</v>
      </c>
      <c r="AB27">
        <f t="shared" si="22"/>
        <v>0.15150520186973426</v>
      </c>
      <c r="BG27">
        <f t="shared" si="21"/>
        <v>0.10367641943082596</v>
      </c>
      <c r="BH27">
        <f t="shared" si="21"/>
        <v>7.7860593430097727E-2</v>
      </c>
      <c r="BI27">
        <f t="shared" si="21"/>
        <v>0.13987566610656166</v>
      </c>
      <c r="BJ27">
        <f t="shared" si="21"/>
        <v>0.1025780117888621</v>
      </c>
      <c r="BM27">
        <f t="shared" si="25"/>
        <v>1.9854318270183383E-6</v>
      </c>
      <c r="BN27">
        <f t="shared" si="23"/>
        <v>4.2153821759916018E-7</v>
      </c>
      <c r="BO27">
        <f t="shared" si="23"/>
        <v>3.0233262234453778E-6</v>
      </c>
      <c r="BP27">
        <f t="shared" si="23"/>
        <v>2.1872277030529851E-6</v>
      </c>
      <c r="BQ27">
        <f t="shared" si="23"/>
        <v>1.2424512698119767E-6</v>
      </c>
      <c r="BR27">
        <f t="shared" si="23"/>
        <v>1.0442851400267611E-6</v>
      </c>
      <c r="BS27">
        <f t="shared" si="23"/>
        <v>5.3808781425847616E-7</v>
      </c>
      <c r="BT27">
        <f t="shared" si="23"/>
        <v>1.4851913967269799E-6</v>
      </c>
      <c r="BU27">
        <f t="shared" si="23"/>
        <v>7.4406920738029037E-7</v>
      </c>
      <c r="BV27">
        <f t="shared" si="23"/>
        <v>5.1675186273787774E-8</v>
      </c>
    </row>
    <row r="28" spans="1:201">
      <c r="A28">
        <v>27</v>
      </c>
      <c r="B28">
        <v>0.94454845730947723</v>
      </c>
      <c r="C28">
        <v>0.50656573507052605</v>
      </c>
      <c r="D28">
        <v>0.45419121690700437</v>
      </c>
      <c r="E28">
        <v>0.75259258306997801</v>
      </c>
      <c r="F28">
        <v>0.46179073854699254</v>
      </c>
      <c r="G28">
        <v>0.95798475639688507</v>
      </c>
      <c r="H28">
        <v>0.35277923557031265</v>
      </c>
      <c r="I28">
        <v>0.86321943311844063</v>
      </c>
      <c r="J28">
        <v>0.13908761150754087</v>
      </c>
      <c r="K28">
        <v>0.98798788256868197</v>
      </c>
      <c r="M28">
        <v>0.10323548155156065</v>
      </c>
      <c r="S28">
        <f t="shared" si="24"/>
        <v>0.5109137544794492</v>
      </c>
      <c r="T28">
        <f t="shared" si="22"/>
        <v>0.57079860316045961</v>
      </c>
      <c r="U28">
        <f t="shared" si="22"/>
        <v>0.79192446500956548</v>
      </c>
      <c r="V28">
        <f t="shared" si="22"/>
        <v>0.81181228545264061</v>
      </c>
      <c r="W28">
        <f t="shared" si="22"/>
        <v>0.45700878329125383</v>
      </c>
      <c r="X28">
        <f t="shared" si="22"/>
        <v>0.95798475639688507</v>
      </c>
      <c r="Y28">
        <f t="shared" si="22"/>
        <v>5.8318048679937819E-2</v>
      </c>
      <c r="Z28">
        <f t="shared" si="22"/>
        <v>0.77880239904878334</v>
      </c>
      <c r="AA28">
        <f t="shared" si="22"/>
        <v>0.88715271620507574</v>
      </c>
      <c r="AB28">
        <f t="shared" si="22"/>
        <v>0.53434159466775322</v>
      </c>
      <c r="BG28">
        <f t="shared" si="21"/>
        <v>0.13421460491965648</v>
      </c>
      <c r="BH28">
        <f t="shared" si="21"/>
        <v>0.14438823051356897</v>
      </c>
      <c r="BI28">
        <f t="shared" si="21"/>
        <v>0.13329965001958891</v>
      </c>
      <c r="BJ28">
        <f t="shared" si="21"/>
        <v>0.11932378953538283</v>
      </c>
      <c r="BM28">
        <f t="shared" si="25"/>
        <v>4.460858941028567E-6</v>
      </c>
      <c r="BN28">
        <f t="shared" si="23"/>
        <v>1.2830442197377119E-6</v>
      </c>
      <c r="BO28">
        <f t="shared" si="23"/>
        <v>1.0314483075773275E-6</v>
      </c>
      <c r="BP28">
        <f t="shared" si="23"/>
        <v>2.8319779804597088E-6</v>
      </c>
      <c r="BQ28">
        <f t="shared" si="23"/>
        <v>1.0662534310388841E-6</v>
      </c>
      <c r="BR28">
        <f t="shared" si="23"/>
        <v>4.5886739674439959E-6</v>
      </c>
      <c r="BS28">
        <f t="shared" si="23"/>
        <v>6.2226594524787083E-7</v>
      </c>
      <c r="BT28">
        <f t="shared" si="23"/>
        <v>3.7257389485666104E-6</v>
      </c>
      <c r="BU28">
        <f t="shared" si="23"/>
        <v>9.6726818374363077E-8</v>
      </c>
      <c r="BV28">
        <f t="shared" si="23"/>
        <v>4.8806002805127392E-6</v>
      </c>
    </row>
    <row r="29" spans="1:201">
      <c r="A29">
        <v>28</v>
      </c>
      <c r="B29">
        <v>0.23694200895854658</v>
      </c>
      <c r="C29">
        <v>0.55624899581709897</v>
      </c>
      <c r="D29">
        <v>0.99205374685560754</v>
      </c>
      <c r="E29">
        <v>0.33651916535635062</v>
      </c>
      <c r="F29">
        <v>1.2516154797576275E-3</v>
      </c>
      <c r="G29">
        <v>5.8318048679937819E-2</v>
      </c>
      <c r="H29">
        <v>0.63207005518823767</v>
      </c>
      <c r="I29">
        <v>0.73124789325849271</v>
      </c>
      <c r="J29">
        <v>0.20698459930075536</v>
      </c>
      <c r="K29">
        <v>0.60442223234392733</v>
      </c>
      <c r="M29">
        <v>0.67634669655158119</v>
      </c>
      <c r="S29">
        <f t="shared" si="24"/>
        <v>0.75291334318429204</v>
      </c>
      <c r="T29">
        <f t="shared" si="22"/>
        <v>3.85509519018132E-2</v>
      </c>
      <c r="U29">
        <f t="shared" si="22"/>
        <v>0.49291979850792716</v>
      </c>
      <c r="V29">
        <f t="shared" si="22"/>
        <v>0.65053279842916634</v>
      </c>
      <c r="W29">
        <f t="shared" si="22"/>
        <v>0.32805115889399816</v>
      </c>
      <c r="X29">
        <f t="shared" si="22"/>
        <v>0.35277923557031265</v>
      </c>
      <c r="Y29">
        <f t="shared" si="22"/>
        <v>0.63207005518823767</v>
      </c>
      <c r="Z29">
        <f t="shared" si="22"/>
        <v>0.20373027226818788</v>
      </c>
      <c r="AA29">
        <f t="shared" si="22"/>
        <v>0.54457611636607284</v>
      </c>
      <c r="AB29">
        <f t="shared" si="22"/>
        <v>0.2350896829852282</v>
      </c>
      <c r="BG29">
        <f t="shared" si="21"/>
        <v>6.0899468031187697E-2</v>
      </c>
      <c r="BH29">
        <f t="shared" si="21"/>
        <v>4.0955375920790925E-2</v>
      </c>
      <c r="BI29">
        <f t="shared" si="21"/>
        <v>4.1979430407732936E-2</v>
      </c>
      <c r="BJ29">
        <f t="shared" si="21"/>
        <v>4.3961387663215487E-2</v>
      </c>
      <c r="BM29">
        <f t="shared" si="25"/>
        <v>2.8070757804655985E-7</v>
      </c>
      <c r="BN29">
        <f t="shared" si="23"/>
        <v>1.5470647267376551E-6</v>
      </c>
      <c r="BO29">
        <f t="shared" si="23"/>
        <v>4.9208531832512493E-6</v>
      </c>
      <c r="BP29">
        <f t="shared" si="23"/>
        <v>5.6622574326067436E-7</v>
      </c>
      <c r="BQ29">
        <f t="shared" si="23"/>
        <v>7.8327065458445811E-12</v>
      </c>
      <c r="BR29">
        <f t="shared" si="23"/>
        <v>1.7004974009177987E-8</v>
      </c>
      <c r="BS29">
        <f t="shared" si="23"/>
        <v>1.9975627733283092E-6</v>
      </c>
      <c r="BT29">
        <f t="shared" si="23"/>
        <v>2.67361740697492E-6</v>
      </c>
      <c r="BU29">
        <f t="shared" si="23"/>
        <v>2.142131217384713E-7</v>
      </c>
      <c r="BV29">
        <f t="shared" si="23"/>
        <v>1.8266311747580826E-6</v>
      </c>
    </row>
    <row r="30" spans="1:201">
      <c r="A30">
        <v>29</v>
      </c>
      <c r="B30">
        <v>0.67325905041059664</v>
      </c>
      <c r="C30">
        <v>0.21116622230247029</v>
      </c>
      <c r="D30">
        <v>0.69483004150733552</v>
      </c>
      <c r="E30">
        <v>0.96420343778233508</v>
      </c>
      <c r="F30">
        <v>0.53922912439690984</v>
      </c>
      <c r="G30">
        <v>0.77880239904878334</v>
      </c>
      <c r="H30">
        <v>0.20373027226818788</v>
      </c>
      <c r="I30">
        <v>0.40126385160389666</v>
      </c>
      <c r="J30">
        <v>0.27402480200256474</v>
      </c>
      <c r="K30">
        <v>0.77024464243137813</v>
      </c>
      <c r="M30">
        <v>0.51836255310294732</v>
      </c>
      <c r="S30">
        <f t="shared" si="24"/>
        <v>0.95247400446488828</v>
      </c>
      <c r="T30">
        <f t="shared" si="22"/>
        <v>0.4443644084106626</v>
      </c>
      <c r="U30">
        <f t="shared" si="22"/>
        <v>0.86803334767462359</v>
      </c>
      <c r="V30">
        <f t="shared" si="22"/>
        <v>0.7916315112937975</v>
      </c>
      <c r="W30">
        <f t="shared" si="22"/>
        <v>0.54501218274951979</v>
      </c>
      <c r="X30">
        <f t="shared" si="22"/>
        <v>0.86321943311844063</v>
      </c>
      <c r="Y30">
        <f t="shared" si="22"/>
        <v>0.73124789325849271</v>
      </c>
      <c r="Z30">
        <f t="shared" si="22"/>
        <v>0.40126385160389666</v>
      </c>
      <c r="AA30">
        <f t="shared" si="22"/>
        <v>0.74435378426832643</v>
      </c>
      <c r="AB30">
        <f t="shared" si="22"/>
        <v>0.14490409844140215</v>
      </c>
      <c r="BM30">
        <f t="shared" si="25"/>
        <v>2.2663887447988917E-6</v>
      </c>
      <c r="BN30">
        <f t="shared" si="23"/>
        <v>2.2295586720748154E-7</v>
      </c>
      <c r="BO30">
        <f t="shared" si="23"/>
        <v>2.4139439329054282E-6</v>
      </c>
      <c r="BP30">
        <f t="shared" si="23"/>
        <v>4.6484413471563669E-6</v>
      </c>
      <c r="BQ30">
        <f t="shared" si="23"/>
        <v>1.4538402429892905E-6</v>
      </c>
      <c r="BR30">
        <f t="shared" si="23"/>
        <v>3.0326658838207023E-6</v>
      </c>
      <c r="BS30">
        <f t="shared" si="23"/>
        <v>2.0753011919234981E-7</v>
      </c>
      <c r="BT30">
        <f t="shared" si="23"/>
        <v>8.0506339301997008E-7</v>
      </c>
      <c r="BU30">
        <f t="shared" si="23"/>
        <v>3.7544796056272406E-7</v>
      </c>
      <c r="BV30">
        <f t="shared" si="23"/>
        <v>2.9663840459712081E-6</v>
      </c>
    </row>
    <row r="31" spans="1:201">
      <c r="A31">
        <v>30</v>
      </c>
      <c r="B31">
        <v>0.96730513317292166</v>
      </c>
      <c r="C31">
        <v>0.26758481151421076</v>
      </c>
      <c r="D31">
        <v>0.89227746784994366</v>
      </c>
      <c r="E31">
        <v>0.12830224801466472</v>
      </c>
      <c r="F31">
        <v>0.53496145372201953</v>
      </c>
      <c r="G31">
        <v>0.88715271620507574</v>
      </c>
      <c r="H31">
        <v>0.54457611636607284</v>
      </c>
      <c r="I31">
        <v>0.74435378426832643</v>
      </c>
      <c r="J31">
        <v>0.12066053886690151</v>
      </c>
      <c r="K31">
        <v>0.87894751008948091</v>
      </c>
      <c r="M31">
        <v>0.65024915807320882</v>
      </c>
      <c r="S31">
        <f t="shared" si="24"/>
        <v>0.38221083655758148</v>
      </c>
      <c r="T31">
        <f t="shared" si="22"/>
        <v>0.88510721312648177</v>
      </c>
      <c r="U31">
        <f t="shared" si="22"/>
        <v>0.72249802556271814</v>
      </c>
      <c r="V31">
        <f t="shared" si="22"/>
        <v>0.80860709199424619</v>
      </c>
      <c r="W31">
        <f t="shared" si="22"/>
        <v>0.38576397120008249</v>
      </c>
      <c r="X31">
        <f t="shared" si="22"/>
        <v>0.13908761150754087</v>
      </c>
      <c r="Y31">
        <f t="shared" si="22"/>
        <v>0.20698459930075536</v>
      </c>
      <c r="Z31">
        <f t="shared" si="22"/>
        <v>0.27402480200256474</v>
      </c>
      <c r="AA31">
        <f t="shared" si="22"/>
        <v>0.12066053886690151</v>
      </c>
      <c r="AB31">
        <f t="shared" si="22"/>
        <v>0.24021121405883877</v>
      </c>
      <c r="BM31">
        <f t="shared" si="25"/>
        <v>4.678396103313419E-6</v>
      </c>
      <c r="BN31">
        <f t="shared" si="23"/>
        <v>3.5800815676547855E-7</v>
      </c>
      <c r="BO31">
        <f t="shared" si="23"/>
        <v>3.9807953981635372E-6</v>
      </c>
      <c r="BP31">
        <f t="shared" si="23"/>
        <v>8.2307334228082697E-8</v>
      </c>
      <c r="BQ31">
        <f t="shared" si="23"/>
        <v>1.4309187848418822E-6</v>
      </c>
      <c r="BR31">
        <f t="shared" si="23"/>
        <v>3.9351997093502182E-6</v>
      </c>
      <c r="BS31">
        <f t="shared" si="23"/>
        <v>1.4828157325817728E-6</v>
      </c>
      <c r="BT31">
        <f t="shared" si="23"/>
        <v>2.7703127807728915E-6</v>
      </c>
      <c r="BU31">
        <f t="shared" si="23"/>
        <v>7.2794828198255244E-8</v>
      </c>
      <c r="BV31">
        <f t="shared" si="23"/>
        <v>3.8627436274624913E-6</v>
      </c>
    </row>
    <row r="32" spans="1:201">
      <c r="A32">
        <v>31</v>
      </c>
      <c r="B32">
        <v>0.99763083025326282</v>
      </c>
      <c r="C32">
        <v>0.58919903080256775</v>
      </c>
      <c r="D32">
        <v>0.72167497300993078</v>
      </c>
      <c r="E32">
        <v>0.12052682622332248</v>
      </c>
      <c r="F32">
        <v>0.15150520186973426</v>
      </c>
      <c r="G32">
        <v>0.53434159466775322</v>
      </c>
      <c r="H32">
        <v>0.2350896829852282</v>
      </c>
      <c r="I32">
        <v>0.14490409844140215</v>
      </c>
      <c r="J32">
        <v>0.24021121405883877</v>
      </c>
      <c r="K32">
        <v>0.63218677143284474</v>
      </c>
      <c r="M32">
        <v>0.23218360251426756</v>
      </c>
      <c r="S32">
        <f t="shared" si="24"/>
        <v>0.39074339163912519</v>
      </c>
      <c r="T32">
        <f t="shared" si="22"/>
        <v>0.23380883252228704</v>
      </c>
      <c r="U32">
        <f t="shared" si="22"/>
        <v>0.66439615619782966</v>
      </c>
      <c r="V32">
        <f t="shared" si="22"/>
        <v>0.61295910253094443</v>
      </c>
      <c r="W32">
        <f t="shared" si="22"/>
        <v>0.10166138526873197</v>
      </c>
      <c r="X32">
        <f t="shared" si="22"/>
        <v>0.98798788256868197</v>
      </c>
      <c r="Y32">
        <f t="shared" si="22"/>
        <v>0.60442223234392733</v>
      </c>
      <c r="Z32">
        <f t="shared" si="22"/>
        <v>0.77024464243137813</v>
      </c>
      <c r="AA32">
        <f t="shared" si="22"/>
        <v>0.87894751008948091</v>
      </c>
      <c r="AB32">
        <f t="shared" si="22"/>
        <v>0.63218677143284474</v>
      </c>
      <c r="BG32">
        <f>IF(BG20&gt;(1-0.000000000001),(1-0.000000000001),BG20)</f>
        <v>5.2705487555472816E-2</v>
      </c>
      <c r="BH32">
        <f t="shared" ref="BH32:BJ32" si="26">IF(BH20&gt;(1-0.000000000001),(1-0.000000000001),BH20)</f>
        <v>3.7779810655075512E-2</v>
      </c>
      <c r="BI32">
        <f t="shared" si="26"/>
        <v>4.6950344147459799E-2</v>
      </c>
      <c r="BJ32">
        <f t="shared" si="26"/>
        <v>3.596644852073469E-2</v>
      </c>
      <c r="BM32">
        <f t="shared" si="25"/>
        <v>4.9763363673590721E-6</v>
      </c>
      <c r="BN32">
        <f t="shared" si="23"/>
        <v>1.7357774894934261E-6</v>
      </c>
      <c r="BO32">
        <f t="shared" si="23"/>
        <v>2.6040738333444218E-6</v>
      </c>
      <c r="BP32">
        <f t="shared" si="23"/>
        <v>7.2633579197334876E-8</v>
      </c>
      <c r="BQ32">
        <f t="shared" si="23"/>
        <v>1.1476913096794466E-7</v>
      </c>
      <c r="BR32">
        <f t="shared" si="23"/>
        <v>1.4276046989603875E-6</v>
      </c>
      <c r="BS32">
        <f t="shared" si="23"/>
        <v>2.7633579523047549E-7</v>
      </c>
      <c r="BT32">
        <f t="shared" si="23"/>
        <v>1.0498598872557783E-7</v>
      </c>
      <c r="BU32">
        <f t="shared" si="23"/>
        <v>2.8850713679810633E-7</v>
      </c>
      <c r="BV32">
        <f t="shared" si="23"/>
        <v>1.9983005698734196E-6</v>
      </c>
    </row>
    <row r="33" spans="1:62">
      <c r="A33">
        <v>32</v>
      </c>
      <c r="BG33">
        <f t="shared" ref="BG33:BJ41" si="27">IF(BG21&gt;(1-0.000000000001),(1-0.000000000001),BG21)</f>
        <v>5.6032236793740885E-2</v>
      </c>
      <c r="BH33">
        <f t="shared" si="27"/>
        <v>9.1772740940924941E-2</v>
      </c>
      <c r="BI33">
        <f t="shared" si="27"/>
        <v>2.9670909083717237E-2</v>
      </c>
      <c r="BJ33">
        <f t="shared" si="27"/>
        <v>5.2389859864736245E-2</v>
      </c>
    </row>
    <row r="34" spans="1:62">
      <c r="BG34">
        <f t="shared" si="27"/>
        <v>7.0047986211012908E-2</v>
      </c>
      <c r="BH34">
        <f t="shared" si="27"/>
        <v>0.124391320524844</v>
      </c>
      <c r="BI34">
        <f t="shared" si="27"/>
        <v>5.0552071901287382E-2</v>
      </c>
      <c r="BJ34">
        <f t="shared" si="27"/>
        <v>9.3865931966222352E-2</v>
      </c>
    </row>
    <row r="35" spans="1:62">
      <c r="BG35">
        <f t="shared" si="27"/>
        <v>0.31422163970600264</v>
      </c>
      <c r="BH35">
        <f t="shared" si="27"/>
        <v>0.3065983413205467</v>
      </c>
      <c r="BI35">
        <f t="shared" si="27"/>
        <v>0.3180586680385446</v>
      </c>
      <c r="BJ35">
        <f t="shared" si="27"/>
        <v>0.37100883750129465</v>
      </c>
    </row>
    <row r="36" spans="1:62">
      <c r="BG36">
        <f t="shared" si="27"/>
        <v>5.7982996866330662E-2</v>
      </c>
      <c r="BH36">
        <f t="shared" si="27"/>
        <v>3.2365522074191737E-2</v>
      </c>
      <c r="BI36">
        <f t="shared" si="27"/>
        <v>5.4051572797540623E-2</v>
      </c>
      <c r="BJ36">
        <f t="shared" si="27"/>
        <v>3.1231439711877036E-2</v>
      </c>
    </row>
    <row r="37" spans="1:62">
      <c r="BG37">
        <f t="shared" si="27"/>
        <v>6.4904468663883524E-2</v>
      </c>
      <c r="BH37">
        <f t="shared" si="27"/>
        <v>7.7649396791877864E-2</v>
      </c>
      <c r="BI37">
        <f t="shared" si="27"/>
        <v>9.2636021797463469E-2</v>
      </c>
      <c r="BJ37">
        <f t="shared" si="27"/>
        <v>0.1083541213965046</v>
      </c>
    </row>
    <row r="38" spans="1:62">
      <c r="BG38">
        <f t="shared" si="27"/>
        <v>8.5314691821886501E-2</v>
      </c>
      <c r="BH38">
        <f t="shared" si="27"/>
        <v>6.6238667828081507E-2</v>
      </c>
      <c r="BI38">
        <f t="shared" si="27"/>
        <v>9.292566570010348E-2</v>
      </c>
      <c r="BJ38">
        <f t="shared" si="27"/>
        <v>4.1320172051169987E-2</v>
      </c>
    </row>
    <row r="39" spans="1:62">
      <c r="BG39">
        <f t="shared" si="27"/>
        <v>0.10367641943082596</v>
      </c>
      <c r="BH39">
        <f t="shared" si="27"/>
        <v>7.7860593430097727E-2</v>
      </c>
      <c r="BI39">
        <f t="shared" si="27"/>
        <v>0.13987566610656166</v>
      </c>
      <c r="BJ39">
        <f t="shared" si="27"/>
        <v>0.1025780117888621</v>
      </c>
    </row>
    <row r="40" spans="1:62">
      <c r="BG40">
        <f t="shared" si="27"/>
        <v>0.13421460491965648</v>
      </c>
      <c r="BH40">
        <f t="shared" si="27"/>
        <v>0.14438823051356897</v>
      </c>
      <c r="BI40">
        <f t="shared" si="27"/>
        <v>0.13329965001958891</v>
      </c>
      <c r="BJ40">
        <f t="shared" si="27"/>
        <v>0.11932378953538283</v>
      </c>
    </row>
    <row r="41" spans="1:62">
      <c r="BG41">
        <f t="shared" si="27"/>
        <v>6.0899468031187697E-2</v>
      </c>
      <c r="BH41">
        <f t="shared" si="27"/>
        <v>4.0955375920790925E-2</v>
      </c>
      <c r="BI41">
        <f t="shared" si="27"/>
        <v>4.1979430407732936E-2</v>
      </c>
      <c r="BJ41">
        <f t="shared" si="27"/>
        <v>4.3961387663215487E-2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activeCell="FV22" sqref="FV2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2.6136805184501912</v>
      </c>
      <c r="EN2" t="s">
        <v>10</v>
      </c>
    </row>
    <row r="3" spans="1:201">
      <c r="A3">
        <v>2</v>
      </c>
      <c r="C3" t="s">
        <v>110</v>
      </c>
      <c r="H3" t="s">
        <v>97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2.6136805184501912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1.7495823041213243</v>
      </c>
      <c r="O7">
        <v>2.3047981598870546</v>
      </c>
      <c r="P7">
        <v>1.9885792418682344</v>
      </c>
      <c r="Q7">
        <v>2.2782111622627572</v>
      </c>
      <c r="S7">
        <f>N7+$M23</f>
        <v>1.8656988040390334</v>
      </c>
      <c r="T7">
        <f t="shared" ref="T7:V16" si="0">O7+$M23</f>
        <v>2.4209146598047635</v>
      </c>
      <c r="U7">
        <f t="shared" si="0"/>
        <v>2.1046957417859433</v>
      </c>
      <c r="V7">
        <f t="shared" si="0"/>
        <v>2.3943276621804666</v>
      </c>
      <c r="AW7">
        <f>S7</f>
        <v>1.8656988040390334</v>
      </c>
      <c r="AX7">
        <f t="shared" ref="AX7:AZ16" si="1">T7</f>
        <v>2.4209146598047635</v>
      </c>
      <c r="AY7">
        <f t="shared" si="1"/>
        <v>2.1046957417859433</v>
      </c>
      <c r="AZ7">
        <f t="shared" si="1"/>
        <v>2.3943276621804666</v>
      </c>
      <c r="BB7">
        <f>EXP(AW7-AW$20)</f>
        <v>0.16783879573014795</v>
      </c>
      <c r="BC7">
        <f t="shared" ref="BC7:BE16" si="2">EXP(AX7-AX$20)</f>
        <v>0.12332717936197803</v>
      </c>
      <c r="BD7">
        <f t="shared" si="2"/>
        <v>0.14771121099361856</v>
      </c>
      <c r="BE7">
        <f t="shared" si="2"/>
        <v>9.7019087186171277E-2</v>
      </c>
      <c r="BG7">
        <f>BB7/BB$20</f>
        <v>5.2723472397963565E-2</v>
      </c>
      <c r="BH7">
        <f t="shared" ref="BH7:BJ16" si="3">BC7/BC$20</f>
        <v>3.7799594925938193E-2</v>
      </c>
      <c r="BI7">
        <f t="shared" si="3"/>
        <v>4.6965925975696501E-2</v>
      </c>
      <c r="BJ7">
        <f t="shared" si="3"/>
        <v>3.5983311627010718E-2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3.2754568926590357</v>
      </c>
      <c r="BS7">
        <f t="shared" si="4"/>
        <v>0</v>
      </c>
      <c r="BT7">
        <f t="shared" si="4"/>
        <v>0</v>
      </c>
      <c r="BY7">
        <f>$BG$7-$BL$7</f>
        <v>5.2723472397963565E-2</v>
      </c>
      <c r="BZ7">
        <f>$BH$7-$BM$7</f>
        <v>-0.96220040507406179</v>
      </c>
      <c r="CA7">
        <f>$BI$7-$BN$7</f>
        <v>4.6965925975696501E-2</v>
      </c>
      <c r="CB7">
        <f>$BJ$7-$BO$7</f>
        <v>3.5983311627010718E-2</v>
      </c>
      <c r="DT7">
        <f>BY7</f>
        <v>5.2723472397963565E-2</v>
      </c>
      <c r="DU7">
        <f t="shared" ref="DU7:DW16" si="5">BZ7</f>
        <v>-0.96220040507406179</v>
      </c>
      <c r="DV7">
        <f t="shared" si="5"/>
        <v>4.6965925975696501E-2</v>
      </c>
      <c r="DW7">
        <f t="shared" si="5"/>
        <v>3.5983311627010718E-2</v>
      </c>
      <c r="DY7">
        <f t="array" ref="DY7:EH16">(1/4)*(MMULT($C$7:$F$16,$DT$23:$EC$26))</f>
        <v>2.516552106634126E-3</v>
      </c>
      <c r="DZ7">
        <v>2.2981913659566838E-2</v>
      </c>
      <c r="EA7">
        <v>-0.13873652388416122</v>
      </c>
      <c r="EB7">
        <v>0.15455800844519496</v>
      </c>
      <c r="EC7">
        <v>-0.14096687142221928</v>
      </c>
      <c r="ED7">
        <v>4.055878647684609E-2</v>
      </c>
      <c r="EE7">
        <v>3.2028866832124921E-2</v>
      </c>
      <c r="EF7">
        <v>-5.4828202668578727E-2</v>
      </c>
      <c r="EG7">
        <v>5.919352669763954E-2</v>
      </c>
      <c r="EH7">
        <v>2.269394375695272E-2</v>
      </c>
      <c r="EJ7">
        <f>(1/4)*SUM($DT$7:$DW$7)</f>
        <v>-0.20663192376834774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1.8326151048665953</v>
      </c>
      <c r="O8">
        <v>3.2139862440134395</v>
      </c>
      <c r="P8">
        <v>1.5514931724769034</v>
      </c>
      <c r="Q8">
        <v>2.6760719569987246</v>
      </c>
      <c r="S8">
        <f t="shared" ref="S8:S16" si="6">N8+$M24</f>
        <v>1.9266038830677172</v>
      </c>
      <c r="T8">
        <f t="shared" si="0"/>
        <v>3.3079750222145612</v>
      </c>
      <c r="U8">
        <f t="shared" si="0"/>
        <v>1.6454819506780254</v>
      </c>
      <c r="V8">
        <f t="shared" si="0"/>
        <v>2.7700607351998463</v>
      </c>
      <c r="AW8">
        <f t="shared" ref="AW8:AW16" si="7">S8</f>
        <v>1.9266038830677172</v>
      </c>
      <c r="AX8">
        <f t="shared" si="1"/>
        <v>3.3079750222145612</v>
      </c>
      <c r="AY8">
        <f t="shared" si="1"/>
        <v>1.6454819506780254</v>
      </c>
      <c r="AZ8">
        <f t="shared" si="1"/>
        <v>2.7700607351998463</v>
      </c>
      <c r="BB8">
        <f t="shared" ref="BB8:BB16" si="8">EXP(AW8-AW$20)</f>
        <v>0.17837874105307699</v>
      </c>
      <c r="BC8">
        <f t="shared" si="2"/>
        <v>0.29943614248121447</v>
      </c>
      <c r="BD8">
        <f t="shared" si="2"/>
        <v>9.3321012733882325E-2</v>
      </c>
      <c r="BE8">
        <f t="shared" si="2"/>
        <v>0.14126545885795669</v>
      </c>
      <c r="BG8">
        <f t="shared" ref="BG8:BG16" si="9">BB8/BB$20</f>
        <v>5.60344024716216E-2</v>
      </c>
      <c r="BH8">
        <f t="shared" si="3"/>
        <v>9.1776727162098323E-2</v>
      </c>
      <c r="BI8">
        <f t="shared" si="3"/>
        <v>2.9672140296960255E-2</v>
      </c>
      <c r="BJ8">
        <f t="shared" si="3"/>
        <v>5.2393803896178662E-2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5.60344024716216E-2</v>
      </c>
      <c r="BZ8">
        <f>$BH$8-$BM$8</f>
        <v>9.1776727162098323E-2</v>
      </c>
      <c r="CA8">
        <f>$BI$8-$BN$8</f>
        <v>2.9672140296960255E-2</v>
      </c>
      <c r="CB8">
        <f>$BJ$8-$BO$8</f>
        <v>5.2393803896178662E-2</v>
      </c>
      <c r="DT8">
        <f t="shared" ref="DT8:DT16" si="11">BY8</f>
        <v>5.60344024716216E-2</v>
      </c>
      <c r="DU8">
        <f t="shared" si="5"/>
        <v>9.1776727162098323E-2</v>
      </c>
      <c r="DV8">
        <f t="shared" si="5"/>
        <v>2.9672140296960255E-2</v>
      </c>
      <c r="DW8">
        <f t="shared" si="5"/>
        <v>5.2393803896178662E-2</v>
      </c>
      <c r="DY8">
        <v>-0.17264209660857194</v>
      </c>
      <c r="DZ8">
        <v>2.6835710883330491E-2</v>
      </c>
      <c r="EA8">
        <v>-0.11758688398662148</v>
      </c>
      <c r="EB8">
        <v>0.1283580474940561</v>
      </c>
      <c r="EC8">
        <v>4.961680812566073E-3</v>
      </c>
      <c r="ED8">
        <v>3.5044955437363759E-2</v>
      </c>
      <c r="EE8">
        <v>2.2502408342233431E-2</v>
      </c>
      <c r="EF8">
        <v>5.0198243720506082E-3</v>
      </c>
      <c r="EG8">
        <v>5.1098024094120148E-2</v>
      </c>
      <c r="EH8">
        <v>1.6408329159472764E-2</v>
      </c>
      <c r="EJ8">
        <f>(1/4)*SUM($DT$8:$DW$8)</f>
        <v>5.7469268456714712E-2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1.2362316343429609</v>
      </c>
      <c r="O9">
        <v>2.6985267182717179</v>
      </c>
      <c r="P9">
        <v>1.2647236089567488</v>
      </c>
      <c r="Q9">
        <v>2.4397261003909159</v>
      </c>
      <c r="S9">
        <f t="shared" si="6"/>
        <v>2.1501279945667133</v>
      </c>
      <c r="T9">
        <f t="shared" si="0"/>
        <v>3.6124230784954703</v>
      </c>
      <c r="U9">
        <f t="shared" si="0"/>
        <v>2.1786199691805015</v>
      </c>
      <c r="V9">
        <f t="shared" si="0"/>
        <v>3.3536224606146683</v>
      </c>
      <c r="AW9">
        <f t="shared" si="7"/>
        <v>2.1501279945667133</v>
      </c>
      <c r="AX9">
        <f t="shared" si="1"/>
        <v>3.6124230784954703</v>
      </c>
      <c r="AY9">
        <f t="shared" si="1"/>
        <v>2.1786199691805015</v>
      </c>
      <c r="AZ9">
        <f t="shared" si="1"/>
        <v>3.3536224606146683</v>
      </c>
      <c r="BB9">
        <f t="shared" si="8"/>
        <v>0.22305829727289678</v>
      </c>
      <c r="BC9">
        <f t="shared" si="2"/>
        <v>0.40599840756929473</v>
      </c>
      <c r="BD9">
        <f t="shared" si="2"/>
        <v>0.15904438558195286</v>
      </c>
      <c r="BE9">
        <f t="shared" si="2"/>
        <v>0.25320578376807945</v>
      </c>
      <c r="BG9">
        <f t="shared" si="9"/>
        <v>7.0069663740395083E-2</v>
      </c>
      <c r="BH9">
        <f t="shared" si="3"/>
        <v>0.12443790108627648</v>
      </c>
      <c r="BI9">
        <f t="shared" si="3"/>
        <v>5.0569396796935305E-2</v>
      </c>
      <c r="BJ9">
        <f t="shared" si="3"/>
        <v>9.3911238369051242E-2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2.3654052154880909</v>
      </c>
      <c r="BY9">
        <f>$BG$9-$BL$9</f>
        <v>7.0069663740395083E-2</v>
      </c>
      <c r="BZ9">
        <f>$BH$9-$BM$9</f>
        <v>0.12443790108627648</v>
      </c>
      <c r="CA9">
        <f>$BI$9-$BN$9</f>
        <v>5.0569396796935305E-2</v>
      </c>
      <c r="CB9">
        <f>$BJ$9-$BO$9</f>
        <v>-0.90608876163094876</v>
      </c>
      <c r="DT9">
        <f t="shared" si="11"/>
        <v>7.0069663740395083E-2</v>
      </c>
      <c r="DU9">
        <f t="shared" si="5"/>
        <v>0.12443790108627648</v>
      </c>
      <c r="DV9">
        <f t="shared" si="5"/>
        <v>5.0569396796935305E-2</v>
      </c>
      <c r="DW9">
        <f t="shared" si="5"/>
        <v>-0.90608876163094876</v>
      </c>
      <c r="DY9">
        <v>-0.18028904625685363</v>
      </c>
      <c r="DZ9">
        <v>3.6180948996173523E-2</v>
      </c>
      <c r="EA9">
        <v>2.7821389705349132E-2</v>
      </c>
      <c r="EB9">
        <v>0.18779366467024233</v>
      </c>
      <c r="EC9">
        <v>-0.1652079440686057</v>
      </c>
      <c r="ED9">
        <v>4.7162626783265063E-2</v>
      </c>
      <c r="EE9">
        <v>4.7290609545154155E-2</v>
      </c>
      <c r="EF9">
        <v>-0.11098678147445287</v>
      </c>
      <c r="EG9">
        <v>8.1696253538272978E-2</v>
      </c>
      <c r="EH9">
        <v>2.8538278561455025E-2</v>
      </c>
      <c r="EJ9">
        <f>(1/4)*SUM($DT$9:$DW$9)</f>
        <v>-0.16525295000183549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2.9308675805193842</v>
      </c>
      <c r="O10">
        <v>3.7942465871407793</v>
      </c>
      <c r="P10">
        <v>3.2976093973094227</v>
      </c>
      <c r="Q10">
        <v>4.0075926739158332</v>
      </c>
      <c r="S10">
        <f t="shared" si="6"/>
        <v>3.650450113505288</v>
      </c>
      <c r="T10">
        <f t="shared" si="0"/>
        <v>4.5138291201266831</v>
      </c>
      <c r="U10">
        <f t="shared" si="0"/>
        <v>4.0171919302953265</v>
      </c>
      <c r="V10">
        <f t="shared" si="0"/>
        <v>4.7271752069017365</v>
      </c>
      <c r="AW10">
        <f t="shared" si="7"/>
        <v>3.650450113505288</v>
      </c>
      <c r="AX10">
        <f t="shared" si="1"/>
        <v>4.5138291201266831</v>
      </c>
      <c r="AY10">
        <f t="shared" si="1"/>
        <v>4.0171919302953265</v>
      </c>
      <c r="AZ10">
        <f t="shared" si="1"/>
        <v>4.7271752069017365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0.31413161759533015</v>
      </c>
      <c r="BH10">
        <f t="shared" si="3"/>
        <v>0.30649849547756597</v>
      </c>
      <c r="BI10">
        <f t="shared" si="3"/>
        <v>0.31795776136264653</v>
      </c>
      <c r="BJ10">
        <f t="shared" si="3"/>
        <v>0.37088899381172125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0.31413161759533015</v>
      </c>
      <c r="BZ10">
        <f>$BH$10-$BM$10</f>
        <v>0.30649849547756597</v>
      </c>
      <c r="CA10">
        <f>$BI$10-$BN$10</f>
        <v>0.31795776136264653</v>
      </c>
      <c r="CB10">
        <f>$BJ$10-$BO$10</f>
        <v>0.37088899381172125</v>
      </c>
      <c r="DT10">
        <f t="shared" si="11"/>
        <v>0.31413161759533015</v>
      </c>
      <c r="DU10">
        <f t="shared" si="5"/>
        <v>0.30649849547756597</v>
      </c>
      <c r="DV10">
        <f t="shared" si="5"/>
        <v>0.31795776136264653</v>
      </c>
      <c r="DW10">
        <f t="shared" si="5"/>
        <v>0.37088899381172125</v>
      </c>
      <c r="DY10">
        <v>2.0858163946845421E-2</v>
      </c>
      <c r="DZ10">
        <v>1.919919164724581E-2</v>
      </c>
      <c r="EA10">
        <v>-0.1071591949164261</v>
      </c>
      <c r="EB10">
        <v>0.15523103270290484</v>
      </c>
      <c r="EC10">
        <v>-6.1907790282474215E-2</v>
      </c>
      <c r="ED10">
        <v>4.3024108491600342E-2</v>
      </c>
      <c r="EE10">
        <v>3.5539537048210099E-2</v>
      </c>
      <c r="EF10">
        <v>-0.18650912299206415</v>
      </c>
      <c r="EG10">
        <v>6.0283291034848974E-2</v>
      </c>
      <c r="EH10">
        <v>2.1440783319308931E-2</v>
      </c>
      <c r="EJ10">
        <f>(1/4)*SUM($DT$10:$DW$10)</f>
        <v>0.32736921706181599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1.9315635545840526</v>
      </c>
      <c r="O11">
        <v>2.236469449315595</v>
      </c>
      <c r="P11">
        <v>2.2159624332379768</v>
      </c>
      <c r="Q11">
        <v>2.2235013583107888</v>
      </c>
      <c r="S11">
        <f t="shared" si="6"/>
        <v>1.9611611349643605</v>
      </c>
      <c r="T11">
        <f t="shared" si="0"/>
        <v>2.2660670296959031</v>
      </c>
      <c r="U11">
        <f t="shared" si="0"/>
        <v>2.2455600136182849</v>
      </c>
      <c r="V11">
        <f t="shared" si="0"/>
        <v>2.2530989386910969</v>
      </c>
      <c r="AW11">
        <f t="shared" si="7"/>
        <v>1.9611611349643605</v>
      </c>
      <c r="AX11">
        <f t="shared" si="1"/>
        <v>2.2660670296959031</v>
      </c>
      <c r="AY11">
        <f t="shared" si="1"/>
        <v>2.2455600136182849</v>
      </c>
      <c r="AZ11">
        <f t="shared" si="1"/>
        <v>2.2530989386910969</v>
      </c>
      <c r="BB11">
        <f t="shared" si="8"/>
        <v>0.18465076798728505</v>
      </c>
      <c r="BC11">
        <f t="shared" si="2"/>
        <v>0.10563536262436157</v>
      </c>
      <c r="BD11">
        <f t="shared" si="2"/>
        <v>0.17005524626828958</v>
      </c>
      <c r="BE11">
        <f t="shared" si="2"/>
        <v>8.4240770205273249E-2</v>
      </c>
      <c r="BG11">
        <f t="shared" si="9"/>
        <v>5.8004644438065855E-2</v>
      </c>
      <c r="BH11">
        <f t="shared" si="3"/>
        <v>3.237707971359393E-2</v>
      </c>
      <c r="BI11">
        <f t="shared" si="3"/>
        <v>5.4070385411438902E-2</v>
      </c>
      <c r="BJ11">
        <f t="shared" si="3"/>
        <v>3.1243974499358222E-2</v>
      </c>
      <c r="BL11">
        <v>1</v>
      </c>
      <c r="BM11">
        <v>0</v>
      </c>
      <c r="BN11">
        <v>0</v>
      </c>
      <c r="BO11">
        <v>0</v>
      </c>
      <c r="BQ11">
        <f t="shared" si="10"/>
        <v>2.847232195123294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-0.94199535556193414</v>
      </c>
      <c r="BZ11">
        <f>$BH$11-$BM$11</f>
        <v>3.237707971359393E-2</v>
      </c>
      <c r="CA11">
        <f>$BI$11-$BN$11</f>
        <v>5.4070385411438902E-2</v>
      </c>
      <c r="CB11">
        <f>$BJ$11-$BO$11</f>
        <v>3.1243974499358222E-2</v>
      </c>
      <c r="DT11">
        <f t="shared" si="11"/>
        <v>-0.94199535556193414</v>
      </c>
      <c r="DU11">
        <f t="shared" si="5"/>
        <v>3.237707971359393E-2</v>
      </c>
      <c r="DV11">
        <f t="shared" si="5"/>
        <v>5.4070385411438902E-2</v>
      </c>
      <c r="DW11">
        <f t="shared" si="5"/>
        <v>3.1243974499358222E-2</v>
      </c>
      <c r="DY11">
        <v>-0.15607661597163758</v>
      </c>
      <c r="DZ11">
        <v>3.5394335305182802E-2</v>
      </c>
      <c r="EA11">
        <v>-0.13687238625018644</v>
      </c>
      <c r="EB11">
        <v>0.19718620864483985</v>
      </c>
      <c r="EC11">
        <v>-5.7639377653500252E-2</v>
      </c>
      <c r="ED11">
        <v>5.3220381996698998E-2</v>
      </c>
      <c r="EE11">
        <v>4.0120978756123409E-2</v>
      </c>
      <c r="EF11">
        <v>-8.0961313488387351E-2</v>
      </c>
      <c r="EG11">
        <v>7.8864301347757765E-2</v>
      </c>
      <c r="EH11">
        <v>2.676348731310875E-2</v>
      </c>
      <c r="EJ11">
        <f>(1/4)*SUM($DT$11:$DW$11)</f>
        <v>-0.20607597898438576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1.9703586316389621</v>
      </c>
      <c r="O12">
        <v>3.0376289148277831</v>
      </c>
      <c r="P12">
        <v>2.6807496800907389</v>
      </c>
      <c r="Q12">
        <v>3.3935083394397059</v>
      </c>
      <c r="S12">
        <f t="shared" si="6"/>
        <v>2.0735589425376775</v>
      </c>
      <c r="T12">
        <f t="shared" si="0"/>
        <v>3.1408292257264985</v>
      </c>
      <c r="U12">
        <f t="shared" si="0"/>
        <v>2.7839499909894543</v>
      </c>
      <c r="V12">
        <f t="shared" si="0"/>
        <v>3.4967086503384213</v>
      </c>
      <c r="AW12">
        <f t="shared" si="7"/>
        <v>2.0735589425376775</v>
      </c>
      <c r="AX12">
        <f t="shared" si="1"/>
        <v>3.1408292257264985</v>
      </c>
      <c r="AY12">
        <f t="shared" si="1"/>
        <v>2.7839499909894543</v>
      </c>
      <c r="AZ12">
        <f t="shared" si="1"/>
        <v>3.4967086503384213</v>
      </c>
      <c r="BB12">
        <f t="shared" si="8"/>
        <v>0.20661643595831147</v>
      </c>
      <c r="BC12">
        <f t="shared" si="2"/>
        <v>0.25334580776610477</v>
      </c>
      <c r="BD12">
        <f t="shared" si="2"/>
        <v>0.29134651724831667</v>
      </c>
      <c r="BE12">
        <f t="shared" si="2"/>
        <v>0.29215623846778455</v>
      </c>
      <c r="BG12">
        <f t="shared" si="9"/>
        <v>6.4904755249366314E-2</v>
      </c>
      <c r="BH12">
        <f t="shared" si="3"/>
        <v>7.7650108915859758E-2</v>
      </c>
      <c r="BI12">
        <f t="shared" si="3"/>
        <v>9.2635886405078458E-2</v>
      </c>
      <c r="BJ12">
        <f t="shared" si="3"/>
        <v>0.10835753332113389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6.4904755249366314E-2</v>
      </c>
      <c r="BZ12">
        <f>$BH$12-$BM$12</f>
        <v>7.7650108915859758E-2</v>
      </c>
      <c r="CA12">
        <f>$BI$12-$BN$12</f>
        <v>9.2635886405078458E-2</v>
      </c>
      <c r="CB12">
        <f>$BJ$12-$BO$12</f>
        <v>0.10835753332113389</v>
      </c>
      <c r="DT12">
        <f t="shared" si="11"/>
        <v>6.4904755249366314E-2</v>
      </c>
      <c r="DU12">
        <f t="shared" si="5"/>
        <v>7.7650108915859758E-2</v>
      </c>
      <c r="DV12">
        <f t="shared" si="5"/>
        <v>9.2635886405078458E-2</v>
      </c>
      <c r="DW12">
        <f t="shared" si="5"/>
        <v>0.10835753332113389</v>
      </c>
      <c r="DY12">
        <v>-0.15528534544029149</v>
      </c>
      <c r="DZ12">
        <v>2.1598219496740116E-2</v>
      </c>
      <c r="EA12">
        <v>-7.4603962591272013E-2</v>
      </c>
      <c r="EB12">
        <v>9.6331570893393281E-2</v>
      </c>
      <c r="EC12">
        <v>1.9060590620586068E-3</v>
      </c>
      <c r="ED12">
        <v>2.5951935730416455E-2</v>
      </c>
      <c r="EE12">
        <v>1.7085903527737981E-2</v>
      </c>
      <c r="EF12">
        <v>1.5395950734594661E-2</v>
      </c>
      <c r="EG12">
        <v>3.9199237181031521E-2</v>
      </c>
      <c r="EH12">
        <v>1.2420431405590876E-2</v>
      </c>
      <c r="EJ12">
        <f>(1/4)*SUM($DT$12:$DW$12)</f>
        <v>8.5887070972859608E-2</v>
      </c>
      <c r="EN12">
        <f>Sheet89!GJ12</f>
        <v>0.11611649991770912</v>
      </c>
      <c r="EO12">
        <f>Sheet89!GK12</f>
        <v>9.3988778201121906E-2</v>
      </c>
      <c r="EP12">
        <f>Sheet89!GL12</f>
        <v>0.91389636022375242</v>
      </c>
      <c r="EQ12">
        <f>Sheet89!GM12</f>
        <v>0.71958253298590369</v>
      </c>
      <c r="ER12">
        <f>Sheet89!GN12</f>
        <v>2.9597580380307978E-2</v>
      </c>
      <c r="ES12">
        <f>Sheet89!GO12</f>
        <v>0.10320031089871558</v>
      </c>
      <c r="ET12">
        <f>Sheet89!GP12</f>
        <v>0.67631743814079215</v>
      </c>
      <c r="EU12">
        <f>Sheet89!GQ12</f>
        <v>0.51842154003552365</v>
      </c>
      <c r="EV12">
        <f>Sheet89!GR12</f>
        <v>0.65019476917681629</v>
      </c>
      <c r="EW12">
        <f>Sheet89!GS12</f>
        <v>0.23216437791959874</v>
      </c>
      <c r="EZ12">
        <f t="array" ref="EZ12:FI12">TRANSPOSE(EJ7:EJ16)</f>
        <v>-0.20663192376834774</v>
      </c>
      <c r="FA12">
        <v>5.7469268456714712E-2</v>
      </c>
      <c r="FB12">
        <v>-0.16525295000183549</v>
      </c>
      <c r="FC12">
        <v>0.32736921706181599</v>
      </c>
      <c r="FD12">
        <v>-0.20607597898438576</v>
      </c>
      <c r="FE12">
        <v>8.5887070972859608E-2</v>
      </c>
      <c r="FF12">
        <v>7.145184403305703E-2</v>
      </c>
      <c r="FG12">
        <v>-0.14396825806945857</v>
      </c>
      <c r="FH12">
        <v>0.13279980143354636</v>
      </c>
      <c r="FI12">
        <v>4.6951908866033884E-2</v>
      </c>
      <c r="FL12">
        <f>Sheet89!FX12</f>
        <v>-8.463354692782768E-2</v>
      </c>
      <c r="FM12">
        <f>Sheet89!FY12</f>
        <v>2.3531702518317803E-2</v>
      </c>
      <c r="FN12">
        <f>Sheet89!FZ12</f>
        <v>-6.7702018748758086E-2</v>
      </c>
      <c r="FO12">
        <f>Sheet89!GA12</f>
        <v>0.1341528572372897</v>
      </c>
      <c r="FP12">
        <f>Sheet89!GB12</f>
        <v>-8.4404616198198654E-2</v>
      </c>
      <c r="FQ12">
        <f>Sheet89!GC12</f>
        <v>3.5170652845071704E-2</v>
      </c>
      <c r="FR12">
        <f>Sheet89!GD12</f>
        <v>2.9258410789092554E-2</v>
      </c>
      <c r="FS12">
        <f>Sheet89!GE12</f>
        <v>-5.8986932576369472E-2</v>
      </c>
      <c r="FT12">
        <f>Sheet89!GF12</f>
        <v>5.4388896392557215E-2</v>
      </c>
      <c r="FU12">
        <f>Sheet89!GG12</f>
        <v>1.9224594668824927E-2</v>
      </c>
      <c r="FX12">
        <f>($EV$10*FL12)+((1-$EV$10)*EZ12)</f>
        <v>-9.683338461187968E-2</v>
      </c>
      <c r="FY12">
        <f t="shared" ref="FY12:GG12" si="12">($EV$10*FM12)+((1-$EV$10)*FA12)</f>
        <v>2.6925459112157494E-2</v>
      </c>
      <c r="FZ12">
        <f t="shared" si="12"/>
        <v>-7.7457111874065829E-2</v>
      </c>
      <c r="GA12">
        <f t="shared" si="12"/>
        <v>0.15347449321974233</v>
      </c>
      <c r="GB12">
        <f t="shared" si="12"/>
        <v>-9.6571752476817374E-2</v>
      </c>
      <c r="GC12">
        <f t="shared" si="12"/>
        <v>4.0242294657850494E-2</v>
      </c>
      <c r="GD12">
        <f t="shared" si="12"/>
        <v>3.3477754113489001E-2</v>
      </c>
      <c r="GE12">
        <f t="shared" si="12"/>
        <v>-6.7485065125678381E-2</v>
      </c>
      <c r="GF12">
        <f t="shared" si="12"/>
        <v>6.2229986896656125E-2</v>
      </c>
      <c r="GG12">
        <f t="shared" si="12"/>
        <v>2.1997326088545821E-2</v>
      </c>
      <c r="GJ12">
        <f>EN12-($EU$10*FX12)</f>
        <v>0.11621333330232099</v>
      </c>
      <c r="GK12">
        <f t="shared" ref="GK12:GS12" si="13">EO12-($EU$10*FY12)</f>
        <v>9.3961852742009744E-2</v>
      </c>
      <c r="GL12">
        <f t="shared" si="13"/>
        <v>0.91397381733562644</v>
      </c>
      <c r="GM12">
        <f t="shared" si="13"/>
        <v>0.7194290584926839</v>
      </c>
      <c r="GN12">
        <f t="shared" si="13"/>
        <v>2.9694152132784795E-2</v>
      </c>
      <c r="GO12">
        <f t="shared" si="13"/>
        <v>0.10316006860405773</v>
      </c>
      <c r="GP12">
        <f t="shared" si="13"/>
        <v>0.67628396038667871</v>
      </c>
      <c r="GQ12">
        <f t="shared" si="13"/>
        <v>0.51848902510064931</v>
      </c>
      <c r="GR12">
        <f t="shared" si="13"/>
        <v>0.65013253918991964</v>
      </c>
      <c r="GS12">
        <f t="shared" si="13"/>
        <v>0.23214238059351019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1.6706887026564989</v>
      </c>
      <c r="O13">
        <v>2.3055965196459764</v>
      </c>
      <c r="P13">
        <v>2.110773971925668</v>
      </c>
      <c r="Q13">
        <v>1.8563653153879818</v>
      </c>
      <c r="S13">
        <f t="shared" si="6"/>
        <v>2.3470061407972911</v>
      </c>
      <c r="T13">
        <f t="shared" si="0"/>
        <v>2.9819139577867686</v>
      </c>
      <c r="U13">
        <f t="shared" si="0"/>
        <v>2.7870914100664601</v>
      </c>
      <c r="V13">
        <f t="shared" si="0"/>
        <v>2.5326827535287739</v>
      </c>
      <c r="AW13">
        <f t="shared" si="7"/>
        <v>2.3470061407972911</v>
      </c>
      <c r="AX13">
        <f t="shared" si="1"/>
        <v>2.9819139577867686</v>
      </c>
      <c r="AY13">
        <f t="shared" si="1"/>
        <v>2.7870914100664601</v>
      </c>
      <c r="AZ13">
        <f t="shared" si="1"/>
        <v>2.5326827535287739</v>
      </c>
      <c r="BB13">
        <f t="shared" si="8"/>
        <v>0.27159481536562108</v>
      </c>
      <c r="BC13">
        <f t="shared" si="2"/>
        <v>0.21612136321715253</v>
      </c>
      <c r="BD13">
        <f t="shared" si="2"/>
        <v>0.29226319784071386</v>
      </c>
      <c r="BE13">
        <f t="shared" si="2"/>
        <v>0.11141509551280505</v>
      </c>
      <c r="BG13">
        <f t="shared" si="9"/>
        <v>8.5316518681307574E-2</v>
      </c>
      <c r="BH13">
        <f t="shared" si="3"/>
        <v>6.6240872666617823E-2</v>
      </c>
      <c r="BI13">
        <f t="shared" si="3"/>
        <v>9.2927352114121647E-2</v>
      </c>
      <c r="BJ13">
        <f t="shared" si="3"/>
        <v>4.1322632670181082E-2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8.5316518681307574E-2</v>
      </c>
      <c r="BZ13">
        <f>$BH$13-$BM$13</f>
        <v>6.6240872666617823E-2</v>
      </c>
      <c r="CA13">
        <f>$BI$13-$BN$13</f>
        <v>9.2927352114121647E-2</v>
      </c>
      <c r="CB13">
        <f>$BJ$13-$BO$13</f>
        <v>4.1322632670181082E-2</v>
      </c>
      <c r="DT13">
        <f t="shared" si="11"/>
        <v>8.5316518681307574E-2</v>
      </c>
      <c r="DU13">
        <f t="shared" si="5"/>
        <v>6.6240872666617823E-2</v>
      </c>
      <c r="DV13">
        <f t="shared" si="5"/>
        <v>9.2927352114121647E-2</v>
      </c>
      <c r="DW13">
        <f t="shared" si="5"/>
        <v>4.1322632670181082E-2</v>
      </c>
      <c r="DY13">
        <v>-1.5266596285041074E-2</v>
      </c>
      <c r="DZ13">
        <v>2.0956602629259972E-2</v>
      </c>
      <c r="EA13">
        <v>-7.9385608648253031E-2</v>
      </c>
      <c r="EB13">
        <v>0.15146522401693413</v>
      </c>
      <c r="EC13">
        <v>-7.4014061644252629E-2</v>
      </c>
      <c r="ED13">
        <v>4.119119772089487E-2</v>
      </c>
      <c r="EE13">
        <v>3.5293161191975203E-2</v>
      </c>
      <c r="EF13">
        <v>-0.16181581869710185</v>
      </c>
      <c r="EG13">
        <v>6.025662806132754E-2</v>
      </c>
      <c r="EH13">
        <v>2.1319271654256851E-2</v>
      </c>
      <c r="EJ13">
        <f>(1/4)*SUM($DT$13:$DW$13)</f>
        <v>7.145184403305703E-2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2.0237645082791413</v>
      </c>
      <c r="O14">
        <v>2.6253777207976867</v>
      </c>
      <c r="P14">
        <v>2.677979350657187</v>
      </c>
      <c r="Q14">
        <v>2.9238174734842408</v>
      </c>
      <c r="S14">
        <f t="shared" si="6"/>
        <v>2.5421860483146652</v>
      </c>
      <c r="T14">
        <f t="shared" si="0"/>
        <v>3.1437992608332106</v>
      </c>
      <c r="U14">
        <f t="shared" si="0"/>
        <v>3.1964008906927104</v>
      </c>
      <c r="V14">
        <f t="shared" si="0"/>
        <v>3.4422390135197647</v>
      </c>
      <c r="AW14">
        <f t="shared" si="7"/>
        <v>2.5421860483146652</v>
      </c>
      <c r="AX14">
        <f t="shared" si="1"/>
        <v>3.1437992608332106</v>
      </c>
      <c r="AY14">
        <f t="shared" si="1"/>
        <v>3.1964008906927104</v>
      </c>
      <c r="AZ14">
        <f t="shared" si="1"/>
        <v>3.4422390135197647</v>
      </c>
      <c r="BB14">
        <f t="shared" si="8"/>
        <v>0.33013155079288276</v>
      </c>
      <c r="BC14">
        <f t="shared" si="2"/>
        <v>0.25409937221179851</v>
      </c>
      <c r="BD14">
        <f t="shared" si="2"/>
        <v>0.4400833933873679</v>
      </c>
      <c r="BE14">
        <f t="shared" si="2"/>
        <v>0.27666823633326404</v>
      </c>
      <c r="BG14">
        <f t="shared" si="9"/>
        <v>0.10370475806982316</v>
      </c>
      <c r="BH14">
        <f t="shared" si="3"/>
        <v>7.7881075284710277E-2</v>
      </c>
      <c r="BI14">
        <f t="shared" si="3"/>
        <v>0.13992793057432443</v>
      </c>
      <c r="BJ14">
        <f t="shared" si="3"/>
        <v>0.10261320379330779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1.966627770530345</v>
      </c>
      <c r="BT14">
        <f t="shared" si="4"/>
        <v>0</v>
      </c>
      <c r="BY14">
        <f>$BG$14-$BL$14</f>
        <v>0.10370475806982316</v>
      </c>
      <c r="BZ14">
        <f>$BH$14-$BM$14</f>
        <v>7.7881075284710277E-2</v>
      </c>
      <c r="CA14">
        <f>$BI$14-$BN$14</f>
        <v>-0.8600720694256756</v>
      </c>
      <c r="CB14">
        <f>$BJ$14-$BO$14</f>
        <v>0.10261320379330779</v>
      </c>
      <c r="DT14">
        <f t="shared" si="11"/>
        <v>0.10370475806982316</v>
      </c>
      <c r="DU14">
        <f t="shared" si="5"/>
        <v>7.7881075284710277E-2</v>
      </c>
      <c r="DV14">
        <f t="shared" si="5"/>
        <v>-0.8600720694256756</v>
      </c>
      <c r="DW14">
        <f t="shared" si="5"/>
        <v>0.10261320379330779</v>
      </c>
      <c r="DY14">
        <v>-0.12012452571158731</v>
      </c>
      <c r="DZ14">
        <v>1.5671729249333282E-2</v>
      </c>
      <c r="EA14">
        <v>-1.4630067133294053E-2</v>
      </c>
      <c r="EB14">
        <v>6.7642737555165963E-2</v>
      </c>
      <c r="EC14">
        <v>-1.3813215661235998E-2</v>
      </c>
      <c r="ED14">
        <v>1.7643043068695186E-2</v>
      </c>
      <c r="EE14">
        <v>1.4156013298424515E-2</v>
      </c>
      <c r="EF14">
        <v>-4.8997931588183859E-3</v>
      </c>
      <c r="EG14">
        <v>2.9122701413294951E-2</v>
      </c>
      <c r="EH14">
        <v>9.2313770800218579E-3</v>
      </c>
      <c r="EJ14">
        <f>(1/4)*SUM($DT$14:$DW$14)</f>
        <v>-0.14396825806945857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2.1498312777423183</v>
      </c>
      <c r="O15">
        <v>3.1108710098998213</v>
      </c>
      <c r="P15">
        <v>2.4976178936162041</v>
      </c>
      <c r="Q15">
        <v>2.9428854382273402</v>
      </c>
      <c r="S15">
        <f t="shared" si="6"/>
        <v>2.8000260469191347</v>
      </c>
      <c r="T15">
        <f t="shared" si="0"/>
        <v>3.7610657790766377</v>
      </c>
      <c r="U15">
        <f t="shared" si="0"/>
        <v>3.1478126627930205</v>
      </c>
      <c r="V15">
        <f t="shared" si="0"/>
        <v>3.5930802074041566</v>
      </c>
      <c r="AW15">
        <f t="shared" si="7"/>
        <v>2.8000260469191347</v>
      </c>
      <c r="AX15">
        <f t="shared" si="1"/>
        <v>3.7610657790766377</v>
      </c>
      <c r="AY15">
        <f t="shared" si="1"/>
        <v>3.1478126627930205</v>
      </c>
      <c r="AZ15">
        <f t="shared" si="1"/>
        <v>3.5930802074041566</v>
      </c>
      <c r="BB15">
        <f t="shared" si="8"/>
        <v>0.42723371798377363</v>
      </c>
      <c r="BC15">
        <f t="shared" si="2"/>
        <v>0.47106304470326327</v>
      </c>
      <c r="BD15">
        <f t="shared" si="2"/>
        <v>0.41921168681878562</v>
      </c>
      <c r="BE15">
        <f t="shared" si="2"/>
        <v>0.32171314018192687</v>
      </c>
      <c r="BG15">
        <f t="shared" si="9"/>
        <v>0.1342076189215099</v>
      </c>
      <c r="BH15">
        <f t="shared" si="3"/>
        <v>0.1443801144766316</v>
      </c>
      <c r="BI15">
        <f t="shared" si="3"/>
        <v>0.13329160947795995</v>
      </c>
      <c r="BJ15">
        <f t="shared" si="3"/>
        <v>0.11931986285808407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0.1342076189215099</v>
      </c>
      <c r="BZ15">
        <f>$BH$15-$BM$15</f>
        <v>0.1443801144766316</v>
      </c>
      <c r="CA15">
        <f>$BI$15-$BN$15</f>
        <v>0.13329160947795995</v>
      </c>
      <c r="CB15">
        <f>$BJ$15-$BO$15</f>
        <v>0.11931986285808407</v>
      </c>
      <c r="DT15">
        <f t="shared" si="11"/>
        <v>0.1342076189215099</v>
      </c>
      <c r="DU15">
        <f t="shared" si="5"/>
        <v>0.1443801144766316</v>
      </c>
      <c r="DV15">
        <f t="shared" si="5"/>
        <v>0.13329160947795995</v>
      </c>
      <c r="DW15">
        <f t="shared" si="5"/>
        <v>0.11931986285808407</v>
      </c>
      <c r="DY15">
        <v>-0.14985048104153009</v>
      </c>
      <c r="DZ15">
        <v>3.7772206309655124E-2</v>
      </c>
      <c r="EA15">
        <v>-0.1275693055891719</v>
      </c>
      <c r="EB15">
        <v>0.19326587716769558</v>
      </c>
      <c r="EC15">
        <v>-0.17931556622917197</v>
      </c>
      <c r="ED15">
        <v>4.8897985869519656E-2</v>
      </c>
      <c r="EE15">
        <v>3.8869865381756775E-2</v>
      </c>
      <c r="EF15">
        <v>3.154442391101471E-2</v>
      </c>
      <c r="EG15">
        <v>7.773201418081685E-2</v>
      </c>
      <c r="EH15">
        <v>2.8652980039415292E-2</v>
      </c>
      <c r="EJ15">
        <f>(1/4)*SUM($DT$15:$DW$15)</f>
        <v>0.13279980143354636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1.7777486932432693</v>
      </c>
      <c r="O16">
        <v>2.2689997865312503</v>
      </c>
      <c r="P16">
        <v>1.7603407073251662</v>
      </c>
      <c r="Q16">
        <v>2.3625120071706078</v>
      </c>
      <c r="S16">
        <f t="shared" si="6"/>
        <v>2.0099130711628681</v>
      </c>
      <c r="T16">
        <f t="shared" si="0"/>
        <v>2.5011641644508491</v>
      </c>
      <c r="U16">
        <f t="shared" si="0"/>
        <v>1.992505085244765</v>
      </c>
      <c r="V16">
        <f t="shared" si="0"/>
        <v>2.5946763850902066</v>
      </c>
      <c r="AW16">
        <f t="shared" si="7"/>
        <v>2.0099130711628681</v>
      </c>
      <c r="AX16">
        <f t="shared" si="1"/>
        <v>2.5011641644508491</v>
      </c>
      <c r="AY16">
        <f t="shared" si="1"/>
        <v>1.992505085244765</v>
      </c>
      <c r="AZ16">
        <f t="shared" si="1"/>
        <v>2.5946763850902066</v>
      </c>
      <c r="BB16">
        <f t="shared" si="8"/>
        <v>0.19387589476291661</v>
      </c>
      <c r="BC16">
        <f t="shared" si="2"/>
        <v>0.13363207616040484</v>
      </c>
      <c r="BD16">
        <f t="shared" si="2"/>
        <v>0.13203518418585111</v>
      </c>
      <c r="BE16">
        <f t="shared" si="2"/>
        <v>0.11854071133826016</v>
      </c>
      <c r="BG16">
        <f t="shared" si="9"/>
        <v>6.0902548434616989E-2</v>
      </c>
      <c r="BH16">
        <f t="shared" si="3"/>
        <v>4.0958030290707596E-2</v>
      </c>
      <c r="BI16">
        <f t="shared" si="3"/>
        <v>4.198161158483793E-2</v>
      </c>
      <c r="BJ16">
        <f t="shared" si="3"/>
        <v>4.3965445153973007E-2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6.0902548434616989E-2</v>
      </c>
      <c r="BZ16">
        <f>$BH$16-$BM$16</f>
        <v>4.0958030290707596E-2</v>
      </c>
      <c r="CA16">
        <f>$BI$16-$BN$16</f>
        <v>4.198161158483793E-2</v>
      </c>
      <c r="CB16">
        <f>$BJ$16-$BO$16</f>
        <v>4.3965445153973007E-2</v>
      </c>
      <c r="DT16">
        <f t="shared" si="11"/>
        <v>6.0902548434616989E-2</v>
      </c>
      <c r="DU16">
        <f t="shared" si="5"/>
        <v>4.0958030290707596E-2</v>
      </c>
      <c r="DV16">
        <f t="shared" si="5"/>
        <v>4.198161158483793E-2</v>
      </c>
      <c r="DW16">
        <f t="shared" si="5"/>
        <v>4.3965445153973007E-2</v>
      </c>
      <c r="DY16">
        <v>-0.14243285719169549</v>
      </c>
      <c r="DZ16">
        <v>3.2635990246139515E-2</v>
      </c>
      <c r="EA16">
        <v>-0.15601614932064872</v>
      </c>
      <c r="EB16">
        <v>0.18227902966210802</v>
      </c>
      <c r="EC16">
        <v>-3.7114772136742955E-2</v>
      </c>
      <c r="ED16">
        <v>4.9691565813944086E-2</v>
      </c>
      <c r="EE16">
        <v>3.5244933240762534E-2</v>
      </c>
      <c r="EF16">
        <v>-6.0277593191254433E-2</v>
      </c>
      <c r="EG16">
        <v>7.1734254062167713E-2</v>
      </c>
      <c r="EH16">
        <v>2.4255598815219687E-2</v>
      </c>
      <c r="EJ16">
        <f>(1/4)*SUM($DT$16:$DW$16)</f>
        <v>4.6951908866033884E-2</v>
      </c>
      <c r="EN16">
        <f>Sheet89!GJ16</f>
        <v>0.62665657306719358</v>
      </c>
      <c r="EO16">
        <f>Sheet89!GK16</f>
        <v>0.24252696996120188</v>
      </c>
      <c r="EP16">
        <f>Sheet89!GL16</f>
        <v>5.5992333326935817E-2</v>
      </c>
      <c r="EQ16">
        <f>Sheet89!GM16</f>
        <v>0.99142077792374672</v>
      </c>
      <c r="ER16">
        <f>Sheet89!GN16</f>
        <v>0.63020562609217634</v>
      </c>
      <c r="ES16">
        <f>Sheet89!GO16</f>
        <v>0.9445318486548151</v>
      </c>
      <c r="ET16">
        <f>Sheet89!GP16</f>
        <v>0.23692889366216224</v>
      </c>
      <c r="EU16">
        <f>Sheet89!GQ16</f>
        <v>0.67328151797168423</v>
      </c>
      <c r="EV16">
        <f>Sheet89!GR16</f>
        <v>0.9672808903191481</v>
      </c>
      <c r="EW16">
        <f>Sheet89!GS16</f>
        <v>0.99762153818527644</v>
      </c>
      <c r="EZ16">
        <f t="array" ref="EZ16:FI25">(1/4)*(MMULT($C$7:$F$16,$DT$23:$EC$26))</f>
        <v>2.516552106634126E-3</v>
      </c>
      <c r="FA16">
        <v>2.2981913659566838E-2</v>
      </c>
      <c r="FB16">
        <v>-0.13873652388416122</v>
      </c>
      <c r="FC16">
        <v>0.15455800844519496</v>
      </c>
      <c r="FD16">
        <v>-0.14096687142221928</v>
      </c>
      <c r="FE16">
        <v>4.055878647684609E-2</v>
      </c>
      <c r="FF16">
        <v>3.2028866832124921E-2</v>
      </c>
      <c r="FG16">
        <v>-5.4828202668578727E-2</v>
      </c>
      <c r="FH16">
        <v>5.919352669763954E-2</v>
      </c>
      <c r="FI16">
        <v>2.269394375695272E-2</v>
      </c>
      <c r="FL16">
        <f>Sheet89!FX16</f>
        <v>1.0235273743571071E-3</v>
      </c>
      <c r="FM16">
        <f>Sheet89!FY16</f>
        <v>9.4102133227471803E-3</v>
      </c>
      <c r="FN16">
        <f>Sheet89!FZ16</f>
        <v>-5.6826579548067219E-2</v>
      </c>
      <c r="FO16">
        <f>Sheet89!GA16</f>
        <v>6.3335927471111997E-2</v>
      </c>
      <c r="FP16">
        <f>Sheet89!GB16</f>
        <v>-5.773440033900501E-2</v>
      </c>
      <c r="FQ16">
        <f>Sheet89!GC16</f>
        <v>1.66086546621756E-2</v>
      </c>
      <c r="FR16">
        <f>Sheet89!GD16</f>
        <v>1.3115296384347521E-2</v>
      </c>
      <c r="FS16">
        <f>Sheet89!GE16</f>
        <v>-2.2467561087596913E-2</v>
      </c>
      <c r="FT16">
        <f>Sheet89!GF16</f>
        <v>2.4242853773536611E-2</v>
      </c>
      <c r="FU16">
        <f>Sheet89!GG16</f>
        <v>9.2920679863931419E-3</v>
      </c>
      <c r="FX16">
        <f>($EV$10*FL16)+((1-$EV$10)*EZ16)</f>
        <v>1.172829847584809E-3</v>
      </c>
      <c r="FY16">
        <f t="shared" ref="FY16:GG25" si="14">($EV$10*FM16)+((1-$EV$10)*FA16)</f>
        <v>1.0767383356429145E-2</v>
      </c>
      <c r="FZ16">
        <f t="shared" si="14"/>
        <v>-6.5017573981676624E-2</v>
      </c>
      <c r="GA16">
        <f t="shared" si="14"/>
        <v>7.2458135568520293E-2</v>
      </c>
      <c r="GB16">
        <f t="shared" si="14"/>
        <v>-6.6057647447326437E-2</v>
      </c>
      <c r="GC16">
        <f t="shared" si="14"/>
        <v>1.9003667843642647E-2</v>
      </c>
      <c r="GD16">
        <f t="shared" si="14"/>
        <v>1.5006653429125261E-2</v>
      </c>
      <c r="GE16">
        <f t="shared" si="14"/>
        <v>-2.5703625245695094E-2</v>
      </c>
      <c r="GF16">
        <f t="shared" si="14"/>
        <v>2.7737921065946903E-2</v>
      </c>
      <c r="GG16">
        <f t="shared" si="14"/>
        <v>1.0632255563449098E-2</v>
      </c>
      <c r="GJ16">
        <f>EN16-($EU$10*FX16)</f>
        <v>0.62665540023734601</v>
      </c>
      <c r="GK16">
        <f t="shared" ref="GK16:GS25" si="15">EO16-($EU$10*FY16)</f>
        <v>0.24251620257784545</v>
      </c>
      <c r="GL16">
        <f t="shared" si="15"/>
        <v>5.6057350900917492E-2</v>
      </c>
      <c r="GM16">
        <f t="shared" si="15"/>
        <v>0.99134831978817817</v>
      </c>
      <c r="GN16">
        <f t="shared" si="15"/>
        <v>0.63027168373962372</v>
      </c>
      <c r="GO16">
        <f t="shared" si="15"/>
        <v>0.94451284498697141</v>
      </c>
      <c r="GP16">
        <f t="shared" si="15"/>
        <v>0.23691388700873312</v>
      </c>
      <c r="GQ16">
        <f t="shared" si="15"/>
        <v>0.67330722159692991</v>
      </c>
      <c r="GR16">
        <f t="shared" si="15"/>
        <v>0.96725315239808218</v>
      </c>
      <c r="GS16">
        <f t="shared" si="15"/>
        <v>0.99761090592971302</v>
      </c>
    </row>
    <row r="17" spans="1:201">
      <c r="A17">
        <v>16</v>
      </c>
      <c r="BQ17">
        <f>SUM(BQ7:BQ16)</f>
        <v>2.847232195123294</v>
      </c>
      <c r="BR17">
        <f t="shared" ref="BR17:BT17" si="16">SUM(BR7:BR16)</f>
        <v>3.2754568926590357</v>
      </c>
      <c r="BS17">
        <f t="shared" si="16"/>
        <v>1.966627770530345</v>
      </c>
      <c r="BT17">
        <f t="shared" si="16"/>
        <v>2.3654052154880909</v>
      </c>
      <c r="EN17">
        <f>Sheet89!GJ17</f>
        <v>0.14093897405401659</v>
      </c>
      <c r="EO17">
        <f>Sheet89!GK17</f>
        <v>0.91177032527133661</v>
      </c>
      <c r="EP17">
        <f>Sheet89!GL17</f>
        <v>0.55263291809979187</v>
      </c>
      <c r="EQ17">
        <f>Sheet89!GM17</f>
        <v>0.96686361469027149</v>
      </c>
      <c r="ER17">
        <f>Sheet89!GN17</f>
        <v>0.29035575789053064</v>
      </c>
      <c r="ES17">
        <f>Sheet89!GO17</f>
        <v>0.50655138441277026</v>
      </c>
      <c r="ET17">
        <f>Sheet89!GP17</f>
        <v>0.55623978163447507</v>
      </c>
      <c r="EU17">
        <f>Sheet89!GQ17</f>
        <v>0.21116417669431092</v>
      </c>
      <c r="EV17">
        <f>Sheet89!GR17</f>
        <v>0.26756388417630872</v>
      </c>
      <c r="EW17">
        <f>Sheet89!GS17</f>
        <v>0.58919231252977067</v>
      </c>
      <c r="EZ17">
        <v>-0.17264209660857194</v>
      </c>
      <c r="FA17">
        <v>2.6835710883330491E-2</v>
      </c>
      <c r="FB17">
        <v>-0.11758688398662148</v>
      </c>
      <c r="FC17">
        <v>0.1283580474940561</v>
      </c>
      <c r="FD17">
        <v>4.961680812566073E-3</v>
      </c>
      <c r="FE17">
        <v>3.5044955437363759E-2</v>
      </c>
      <c r="FF17">
        <v>2.2502408342233431E-2</v>
      </c>
      <c r="FG17">
        <v>5.0198243720506082E-3</v>
      </c>
      <c r="FH17">
        <v>5.1098024094120148E-2</v>
      </c>
      <c r="FI17">
        <v>1.6408329159472764E-2</v>
      </c>
      <c r="FL17">
        <f>Sheet89!FX17</f>
        <v>-7.0704925477896863E-2</v>
      </c>
      <c r="FM17">
        <f>Sheet89!FY17</f>
        <v>1.0988215052507614E-2</v>
      </c>
      <c r="FN17">
        <f>Sheet89!FZ17</f>
        <v>-4.8167850218999581E-2</v>
      </c>
      <c r="FO17">
        <f>Sheet89!GA17</f>
        <v>5.2601030786367117E-2</v>
      </c>
      <c r="FP17">
        <f>Sheet89!GB17</f>
        <v>2.027470619979565E-3</v>
      </c>
      <c r="FQ17">
        <f>Sheet89!GC17</f>
        <v>1.4350657755743252E-2</v>
      </c>
      <c r="FR17">
        <f>Sheet89!GD17</f>
        <v>9.2141826238474212E-3</v>
      </c>
      <c r="FS17">
        <f>Sheet89!GE17</f>
        <v>2.045608159354144E-3</v>
      </c>
      <c r="FT17">
        <f>Sheet89!GF17</f>
        <v>2.0927337902048593E-2</v>
      </c>
      <c r="FU17">
        <f>Sheet89!GG17</f>
        <v>6.7182727970487473E-3</v>
      </c>
      <c r="FX17">
        <f t="shared" ref="FX17:FX25" si="17">($EV$10*FL17)+((1-$EV$10)*EZ17)</f>
        <v>-8.0898642590964367E-2</v>
      </c>
      <c r="FY17">
        <f t="shared" si="14"/>
        <v>1.2572964635589901E-2</v>
      </c>
      <c r="FZ17">
        <f t="shared" si="14"/>
        <v>-5.5109753595761771E-2</v>
      </c>
      <c r="GA17">
        <f t="shared" si="14"/>
        <v>6.0176732457136013E-2</v>
      </c>
      <c r="GB17">
        <f t="shared" si="14"/>
        <v>2.3208916392382156E-3</v>
      </c>
      <c r="GC17">
        <f t="shared" si="14"/>
        <v>1.6420087523905301E-2</v>
      </c>
      <c r="GD17">
        <f t="shared" si="14"/>
        <v>1.0543005195686021E-2</v>
      </c>
      <c r="GE17">
        <f t="shared" si="14"/>
        <v>2.3430297806237904E-3</v>
      </c>
      <c r="GF17">
        <f t="shared" si="14"/>
        <v>2.3944406521255748E-2</v>
      </c>
      <c r="GG17">
        <f t="shared" si="14"/>
        <v>7.6872784332911483E-3</v>
      </c>
      <c r="GJ17">
        <f t="shared" ref="GJ17:GJ25" si="18">EN17-($EU$10*FX17)</f>
        <v>0.14101987269660757</v>
      </c>
      <c r="GK17">
        <f t="shared" si="15"/>
        <v>0.91175775230670097</v>
      </c>
      <c r="GL17">
        <f t="shared" si="15"/>
        <v>0.55268802785338766</v>
      </c>
      <c r="GM17">
        <f t="shared" si="15"/>
        <v>0.96680343795781432</v>
      </c>
      <c r="GN17">
        <f t="shared" si="15"/>
        <v>0.29035343699889138</v>
      </c>
      <c r="GO17">
        <f t="shared" si="15"/>
        <v>0.50653496432524636</v>
      </c>
      <c r="GP17">
        <f t="shared" si="15"/>
        <v>0.55622923862927942</v>
      </c>
      <c r="GQ17">
        <f t="shared" si="15"/>
        <v>0.21116183366453031</v>
      </c>
      <c r="GR17">
        <f t="shared" si="15"/>
        <v>0.26753993976978746</v>
      </c>
      <c r="GS17">
        <f t="shared" si="15"/>
        <v>0.58918462525133741</v>
      </c>
    </row>
    <row r="18" spans="1:201">
      <c r="A18">
        <v>17</v>
      </c>
      <c r="EN18">
        <f>Sheet89!GJ18</f>
        <v>0.45615568999505479</v>
      </c>
      <c r="EO18">
        <f>Sheet89!GK18</f>
        <v>0.61866907323629705</v>
      </c>
      <c r="EP18">
        <f>Sheet89!GL18</f>
        <v>2.7692698066495804E-2</v>
      </c>
      <c r="EQ18">
        <f>Sheet89!GM18</f>
        <v>0.8825397350758577</v>
      </c>
      <c r="ER18">
        <f>Sheet89!GN18</f>
        <v>0.77766990403547342</v>
      </c>
      <c r="ES18">
        <f>Sheet89!GO18</f>
        <v>0.45417190357127762</v>
      </c>
      <c r="ET18">
        <f>Sheet89!GP18</f>
        <v>0.99203438191715454</v>
      </c>
      <c r="EU18">
        <f>Sheet89!GQ18</f>
        <v>0.69487550923888031</v>
      </c>
      <c r="EV18">
        <f>Sheet89!GR18</f>
        <v>0.89224400837808826</v>
      </c>
      <c r="EW18">
        <f>Sheet89!GS18</f>
        <v>0.72166328774664046</v>
      </c>
      <c r="EZ18">
        <v>-0.18028904625685363</v>
      </c>
      <c r="FA18">
        <v>3.6180948996173523E-2</v>
      </c>
      <c r="FB18">
        <v>2.7821389705349132E-2</v>
      </c>
      <c r="FC18">
        <v>0.18779366467024233</v>
      </c>
      <c r="FD18">
        <v>-0.1652079440686057</v>
      </c>
      <c r="FE18">
        <v>4.7162626783265063E-2</v>
      </c>
      <c r="FF18">
        <v>4.7290609545154155E-2</v>
      </c>
      <c r="FG18">
        <v>-0.11098678147445287</v>
      </c>
      <c r="FH18">
        <v>8.1696253538272978E-2</v>
      </c>
      <c r="FI18">
        <v>2.8538278561455025E-2</v>
      </c>
      <c r="FL18">
        <f>Sheet89!FX18</f>
        <v>-7.3839707937188304E-2</v>
      </c>
      <c r="FM18">
        <f>Sheet89!FY18</f>
        <v>1.4815073927486058E-2</v>
      </c>
      <c r="FN18">
        <f>Sheet89!FZ18</f>
        <v>1.1377145300214338E-2</v>
      </c>
      <c r="FO18">
        <f>Sheet89!GA18</f>
        <v>7.6955580214740207E-2</v>
      </c>
      <c r="FP18">
        <f>Sheet89!GB18</f>
        <v>-6.766336928589152E-2</v>
      </c>
      <c r="FQ18">
        <f>Sheet89!GC18</f>
        <v>1.9313335726737484E-2</v>
      </c>
      <c r="FR18">
        <f>Sheet89!GD18</f>
        <v>1.9364938452962884E-2</v>
      </c>
      <c r="FS18">
        <f>Sheet89!GE18</f>
        <v>-4.546773154484577E-2</v>
      </c>
      <c r="FT18">
        <f>Sheet89!GF18</f>
        <v>3.3459471855430772E-2</v>
      </c>
      <c r="FU18">
        <f>Sheet89!GG18</f>
        <v>1.1685263290353846E-2</v>
      </c>
      <c r="FX18">
        <f t="shared" si="17"/>
        <v>-8.4484641769154836E-2</v>
      </c>
      <c r="FY18">
        <f t="shared" si="14"/>
        <v>1.6951661434354802E-2</v>
      </c>
      <c r="FZ18">
        <f t="shared" si="14"/>
        <v>1.3021569740727818E-2</v>
      </c>
      <c r="GA18">
        <f t="shared" si="14"/>
        <v>8.8039388660290416E-2</v>
      </c>
      <c r="GB18">
        <f t="shared" si="14"/>
        <v>-7.7417826764162936E-2</v>
      </c>
      <c r="GC18">
        <f t="shared" si="14"/>
        <v>2.2098264832390239E-2</v>
      </c>
      <c r="GD18">
        <f t="shared" si="14"/>
        <v>2.215750556218201E-2</v>
      </c>
      <c r="GE18">
        <f t="shared" si="14"/>
        <v>-5.2019636537806481E-2</v>
      </c>
      <c r="GF18">
        <f t="shared" si="14"/>
        <v>3.828315002371499E-2</v>
      </c>
      <c r="GG18">
        <f t="shared" si="14"/>
        <v>1.3370564817463964E-2</v>
      </c>
      <c r="GJ18">
        <f t="shared" si="18"/>
        <v>0.45624017463682393</v>
      </c>
      <c r="GK18">
        <f t="shared" si="15"/>
        <v>0.61865212157486271</v>
      </c>
      <c r="GL18">
        <f t="shared" si="15"/>
        <v>2.7679676496755075E-2</v>
      </c>
      <c r="GM18">
        <f t="shared" si="15"/>
        <v>0.88245169568719739</v>
      </c>
      <c r="GN18">
        <f t="shared" si="15"/>
        <v>0.77774732186223761</v>
      </c>
      <c r="GO18">
        <f t="shared" si="15"/>
        <v>0.45414980530644522</v>
      </c>
      <c r="GP18">
        <f t="shared" si="15"/>
        <v>0.99201222441159231</v>
      </c>
      <c r="GQ18">
        <f t="shared" si="15"/>
        <v>0.69492752887541809</v>
      </c>
      <c r="GR18">
        <f t="shared" si="15"/>
        <v>0.89220572522806452</v>
      </c>
      <c r="GS18">
        <f t="shared" si="15"/>
        <v>0.72164991718182303</v>
      </c>
    </row>
    <row r="19" spans="1:201">
      <c r="A19">
        <v>18</v>
      </c>
      <c r="BN19" t="s">
        <v>35</v>
      </c>
      <c r="BO19">
        <f>BS21</f>
        <v>1.8443103253372526E-4</v>
      </c>
      <c r="EN19">
        <f>Sheet89!GJ19</f>
        <v>0.15776379497777887</v>
      </c>
      <c r="EO19">
        <f>Sheet89!GK19</f>
        <v>0.1233532520878908</v>
      </c>
      <c r="EP19">
        <f>Sheet89!GL19</f>
        <v>1.1004645557383713E-2</v>
      </c>
      <c r="EQ19">
        <f>Sheet89!GM19</f>
        <v>0.92257084397863665</v>
      </c>
      <c r="ER19">
        <f>Sheet89!GN19</f>
        <v>0.66142201820033375</v>
      </c>
      <c r="ES19">
        <f>Sheet89!GO19</f>
        <v>0.75257496468452345</v>
      </c>
      <c r="ET19">
        <f>Sheet89!GP19</f>
        <v>0.33650461237262247</v>
      </c>
      <c r="EU19">
        <f>Sheet89!GQ19</f>
        <v>0.96427983301977049</v>
      </c>
      <c r="EV19">
        <f>Sheet89!GR19</f>
        <v>0.12827755864161164</v>
      </c>
      <c r="EW19">
        <f>Sheet89!GS19</f>
        <v>0.12051804721959476</v>
      </c>
      <c r="EZ19">
        <v>2.0858163946845421E-2</v>
      </c>
      <c r="FA19">
        <v>1.919919164724581E-2</v>
      </c>
      <c r="FB19">
        <v>-0.1071591949164261</v>
      </c>
      <c r="FC19">
        <v>0.15523103270290484</v>
      </c>
      <c r="FD19">
        <v>-6.1907790282474215E-2</v>
      </c>
      <c r="FE19">
        <v>4.3024108491600342E-2</v>
      </c>
      <c r="FF19">
        <v>3.5539537048210099E-2</v>
      </c>
      <c r="FG19">
        <v>-0.18650912299206415</v>
      </c>
      <c r="FH19">
        <v>6.0283291034848974E-2</v>
      </c>
      <c r="FI19">
        <v>2.1440783319308931E-2</v>
      </c>
      <c r="FL19">
        <f>Sheet89!FX19</f>
        <v>8.5347861055374199E-3</v>
      </c>
      <c r="FM19">
        <f>Sheet89!FY19</f>
        <v>7.8613397041529566E-3</v>
      </c>
      <c r="FN19">
        <f>Sheet89!FZ19</f>
        <v>-4.3893783046226507E-2</v>
      </c>
      <c r="FO19">
        <f>Sheet89!GA19</f>
        <v>6.3612292922548219E-2</v>
      </c>
      <c r="FP19">
        <f>Sheet89!GB19</f>
        <v>-2.5359144214069547E-2</v>
      </c>
      <c r="FQ19">
        <f>Sheet89!GC19</f>
        <v>1.7618385454508775E-2</v>
      </c>
      <c r="FR19">
        <f>Sheet89!GD19</f>
        <v>1.4552983728132074E-2</v>
      </c>
      <c r="FS19">
        <f>Sheet89!GE19</f>
        <v>-7.6395237435392171E-2</v>
      </c>
      <c r="FT19">
        <f>Sheet89!GF19</f>
        <v>2.4689373053089034E-2</v>
      </c>
      <c r="FU19">
        <f>Sheet89!GG19</f>
        <v>8.7790037277197426E-3</v>
      </c>
      <c r="FX19">
        <f t="shared" si="17"/>
        <v>9.7671238896682201E-3</v>
      </c>
      <c r="FY19">
        <f t="shared" si="14"/>
        <v>8.9951248984622423E-3</v>
      </c>
      <c r="FZ19">
        <f t="shared" si="14"/>
        <v>-5.0220324233246461E-2</v>
      </c>
      <c r="GA19">
        <f t="shared" si="14"/>
        <v>7.2774166900583886E-2</v>
      </c>
      <c r="GB19">
        <f t="shared" si="14"/>
        <v>-2.9014008820910014E-2</v>
      </c>
      <c r="GC19">
        <f t="shared" si="14"/>
        <v>2.0158957758217931E-2</v>
      </c>
      <c r="GD19">
        <f t="shared" si="14"/>
        <v>1.6651639060139875E-2</v>
      </c>
      <c r="GE19">
        <f t="shared" si="14"/>
        <v>-8.7406625991059375E-2</v>
      </c>
      <c r="GF19">
        <f t="shared" si="14"/>
        <v>2.8248764851265026E-2</v>
      </c>
      <c r="GG19">
        <f t="shared" si="14"/>
        <v>1.0045181686878662E-2</v>
      </c>
      <c r="GJ19">
        <f t="shared" si="18"/>
        <v>0.1577540278538892</v>
      </c>
      <c r="GK19">
        <f t="shared" si="15"/>
        <v>0.12334425696299234</v>
      </c>
      <c r="GL19">
        <f t="shared" si="15"/>
        <v>1.1054865881616959E-2</v>
      </c>
      <c r="GM19">
        <f t="shared" si="15"/>
        <v>0.9224980698117361</v>
      </c>
      <c r="GN19">
        <f t="shared" si="15"/>
        <v>0.66145103220915469</v>
      </c>
      <c r="GO19">
        <f t="shared" si="15"/>
        <v>0.75255480572676525</v>
      </c>
      <c r="GP19">
        <f t="shared" si="15"/>
        <v>0.33648796073356235</v>
      </c>
      <c r="GQ19">
        <f t="shared" si="15"/>
        <v>0.96436723964576154</v>
      </c>
      <c r="GR19">
        <f t="shared" si="15"/>
        <v>0.12824930987676036</v>
      </c>
      <c r="GS19">
        <f t="shared" si="15"/>
        <v>0.12050800203790789</v>
      </c>
    </row>
    <row r="20" spans="1:201">
      <c r="A20">
        <v>19</v>
      </c>
      <c r="AV20" t="s">
        <v>67</v>
      </c>
      <c r="AW20">
        <f>MAX(AW7:AW16)</f>
        <v>3.650450113505288</v>
      </c>
      <c r="AX20">
        <f>MAX(AX7:AX16)</f>
        <v>4.5138291201266831</v>
      </c>
      <c r="AY20">
        <f>MAX(AY7:AY16)</f>
        <v>4.0171919302953265</v>
      </c>
      <c r="AZ20">
        <f>MAX(AZ7:AZ16)</f>
        <v>4.7271752069017365</v>
      </c>
      <c r="BB20">
        <f>SUM(BB7:BB16)</f>
        <v>3.1833790169069118</v>
      </c>
      <c r="BC20">
        <f t="shared" ref="BC20:BE20" si="19">SUM(BC7:BC16)</f>
        <v>3.2626587560955729</v>
      </c>
      <c r="BD20">
        <f t="shared" si="19"/>
        <v>3.1450718350587787</v>
      </c>
      <c r="BE20">
        <f t="shared" si="19"/>
        <v>2.6962245218515215</v>
      </c>
      <c r="BG20">
        <f>IF(BG7&lt;0.000000000001,0.000000000001,BG7)</f>
        <v>5.2723472397963565E-2</v>
      </c>
      <c r="BH20">
        <f t="shared" ref="BH20:BJ20" si="20">IF(BH7&lt;0.000000000001,0.000000000001,BH7)</f>
        <v>3.7799594925938193E-2</v>
      </c>
      <c r="BI20">
        <f t="shared" si="20"/>
        <v>4.6965925975696501E-2</v>
      </c>
      <c r="BJ20">
        <f t="shared" si="20"/>
        <v>3.5983311627010718E-2</v>
      </c>
      <c r="EN20">
        <f>Sheet89!GJ20</f>
        <v>0.43312743907413026</v>
      </c>
      <c r="EO20">
        <f>Sheet89!GK20</f>
        <v>0.84816955717341269</v>
      </c>
      <c r="EP20">
        <f>Sheet89!GL20</f>
        <v>0.37363861488189076</v>
      </c>
      <c r="EQ20">
        <f>Sheet89!GM20</f>
        <v>0.35545350017554639</v>
      </c>
      <c r="ER20">
        <f>Sheet89!GN20</f>
        <v>0.49851157962176734</v>
      </c>
      <c r="ES20">
        <f>Sheet89!GO20</f>
        <v>0.46176894497130411</v>
      </c>
      <c r="ET20">
        <f>Sheet89!GP20</f>
        <v>1.2351866655506086E-3</v>
      </c>
      <c r="EU20">
        <f>Sheet89!GQ20</f>
        <v>0.53926229693960293</v>
      </c>
      <c r="EV20">
        <f>Sheet89!GR20</f>
        <v>0.53492915448275957</v>
      </c>
      <c r="EW20">
        <f>Sheet89!GS20</f>
        <v>0.15149424358091926</v>
      </c>
      <c r="EZ20">
        <v>-0.15607661597163758</v>
      </c>
      <c r="FA20">
        <v>3.5394335305182802E-2</v>
      </c>
      <c r="FB20">
        <v>-0.13687238625018644</v>
      </c>
      <c r="FC20">
        <v>0.19718620864483985</v>
      </c>
      <c r="FD20">
        <v>-5.7639377653500252E-2</v>
      </c>
      <c r="FE20">
        <v>5.3220381996698998E-2</v>
      </c>
      <c r="FF20">
        <v>4.0120978756123409E-2</v>
      </c>
      <c r="FG20">
        <v>-8.0961313488387351E-2</v>
      </c>
      <c r="FH20">
        <v>7.8864301347757765E-2</v>
      </c>
      <c r="FI20">
        <v>2.676348731310875E-2</v>
      </c>
      <c r="FL20">
        <f>Sheet89!FX20</f>
        <v>-6.3924319327765003E-2</v>
      </c>
      <c r="FM20">
        <f>Sheet89!FY20</f>
        <v>1.4492699356587913E-2</v>
      </c>
      <c r="FN20">
        <f>Sheet89!FZ20</f>
        <v>-5.6069666528867163E-2</v>
      </c>
      <c r="FO20">
        <f>Sheet89!GA20</f>
        <v>8.080581220810934E-2</v>
      </c>
      <c r="FP20">
        <f>Sheet89!GB20</f>
        <v>-2.3611900985411282E-2</v>
      </c>
      <c r="FQ20">
        <f>Sheet89!GC20</f>
        <v>2.1793575688421961E-2</v>
      </c>
      <c r="FR20">
        <f>Sheet89!GD20</f>
        <v>1.6428814207018923E-2</v>
      </c>
      <c r="FS20">
        <f>Sheet89!GE20</f>
        <v>-3.3172542693073889E-2</v>
      </c>
      <c r="FT20">
        <f>Sheet89!GF20</f>
        <v>3.2299239259965959E-2</v>
      </c>
      <c r="FU20">
        <f>Sheet89!GG20</f>
        <v>1.095828881501327E-2</v>
      </c>
      <c r="FX20">
        <f t="shared" si="17"/>
        <v>-7.3139548992152262E-2</v>
      </c>
      <c r="FY20">
        <f t="shared" si="14"/>
        <v>1.65828629514474E-2</v>
      </c>
      <c r="FZ20">
        <f t="shared" si="14"/>
        <v>-6.4149938500999093E-2</v>
      </c>
      <c r="GA20">
        <f t="shared" si="14"/>
        <v>9.2443851851782388E-2</v>
      </c>
      <c r="GB20">
        <f t="shared" si="14"/>
        <v>-2.7014648652220176E-2</v>
      </c>
      <c r="GC20">
        <f t="shared" si="14"/>
        <v>2.4936256319249665E-2</v>
      </c>
      <c r="GD20">
        <f t="shared" si="14"/>
        <v>1.8798030661929369E-2</v>
      </c>
      <c r="GE20">
        <f t="shared" si="14"/>
        <v>-3.7951419772605237E-2</v>
      </c>
      <c r="GF20">
        <f t="shared" si="14"/>
        <v>3.6955745468745138E-2</v>
      </c>
      <c r="GG20">
        <f t="shared" si="14"/>
        <v>1.2538808664822819E-2</v>
      </c>
      <c r="GJ20">
        <f t="shared" si="18"/>
        <v>0.43320057862312239</v>
      </c>
      <c r="GK20">
        <f t="shared" si="15"/>
        <v>0.84815297431046122</v>
      </c>
      <c r="GL20">
        <f t="shared" si="15"/>
        <v>0.37370276482039178</v>
      </c>
      <c r="GM20">
        <f t="shared" si="15"/>
        <v>0.35536105632369458</v>
      </c>
      <c r="GN20">
        <f t="shared" si="15"/>
        <v>0.49853859427041958</v>
      </c>
      <c r="GO20">
        <f t="shared" si="15"/>
        <v>0.46174400871498483</v>
      </c>
      <c r="GP20">
        <f t="shared" si="15"/>
        <v>1.2163886348886793E-3</v>
      </c>
      <c r="GQ20">
        <f t="shared" si="15"/>
        <v>0.53930024835937551</v>
      </c>
      <c r="GR20">
        <f t="shared" si="15"/>
        <v>0.53489219873729088</v>
      </c>
      <c r="GS20">
        <f t="shared" si="15"/>
        <v>0.15148170477225442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5.60344024716216E-2</v>
      </c>
      <c r="BH21">
        <f t="shared" si="21"/>
        <v>9.1776727162098323E-2</v>
      </c>
      <c r="BI21">
        <f t="shared" si="21"/>
        <v>2.9672140296960255E-2</v>
      </c>
      <c r="BJ21">
        <f t="shared" si="21"/>
        <v>5.2393803896178662E-2</v>
      </c>
      <c r="BL21">
        <v>1.0000000000000001E-5</v>
      </c>
      <c r="BS21">
        <f>SUM(BM23:BV32)</f>
        <v>1.8443103253372526E-4</v>
      </c>
      <c r="EN21">
        <f>Sheet89!GJ21</f>
        <v>0.51097735020761414</v>
      </c>
      <c r="EO21">
        <f>Sheet89!GK21</f>
        <v>0.57078975947085631</v>
      </c>
      <c r="EP21">
        <f>Sheet89!GL21</f>
        <v>0.79195502764417114</v>
      </c>
      <c r="EQ21">
        <f>Sheet89!GM21</f>
        <v>0.81177280882612657</v>
      </c>
      <c r="ER21">
        <f>Sheet89!GN21</f>
        <v>0.45700800598837971</v>
      </c>
      <c r="ES21">
        <f>Sheet89!GO21</f>
        <v>0.95797412925287118</v>
      </c>
      <c r="ET21">
        <f>Sheet89!GP21</f>
        <v>5.8311052424197186E-2</v>
      </c>
      <c r="EU21">
        <f>Sheet89!GQ21</f>
        <v>0.77879610135688704</v>
      </c>
      <c r="EV21">
        <f>Sheet89!GR21</f>
        <v>0.88713666201894381</v>
      </c>
      <c r="EW21">
        <f>Sheet89!GS21</f>
        <v>0.53433650920175702</v>
      </c>
      <c r="EZ21">
        <v>-0.15528534544029149</v>
      </c>
      <c r="FA21">
        <v>2.1598219496740116E-2</v>
      </c>
      <c r="FB21">
        <v>-7.4603962591272013E-2</v>
      </c>
      <c r="FC21">
        <v>9.6331570893393281E-2</v>
      </c>
      <c r="FD21">
        <v>1.9060590620586068E-3</v>
      </c>
      <c r="FE21">
        <v>2.5951935730416455E-2</v>
      </c>
      <c r="FF21">
        <v>1.7085903527737981E-2</v>
      </c>
      <c r="FG21">
        <v>1.5395950734594661E-2</v>
      </c>
      <c r="FH21">
        <v>3.9199237181031521E-2</v>
      </c>
      <c r="FI21">
        <v>1.2420431405590876E-2</v>
      </c>
      <c r="FL21">
        <f>Sheet89!FX21</f>
        <v>-6.3595728164922344E-2</v>
      </c>
      <c r="FM21">
        <f>Sheet89!FY21</f>
        <v>8.8436896033472351E-3</v>
      </c>
      <c r="FN21">
        <f>Sheet89!FZ21</f>
        <v>-3.0562634605604898E-2</v>
      </c>
      <c r="FO21">
        <f>Sheet89!GA21</f>
        <v>3.9476626514029271E-2</v>
      </c>
      <c r="FP21">
        <f>Sheet89!GB21</f>
        <v>7.7730287410567847E-4</v>
      </c>
      <c r="FQ21">
        <f>Sheet89!GC21</f>
        <v>1.0627144013914406E-2</v>
      </c>
      <c r="FR21">
        <f>Sheet89!GD21</f>
        <v>6.9962557406351589E-3</v>
      </c>
      <c r="FS21">
        <f>Sheet89!GE21</f>
        <v>6.2976918963187105E-3</v>
      </c>
      <c r="FT21">
        <f>Sheet89!GF21</f>
        <v>1.605418613196144E-2</v>
      </c>
      <c r="FU21">
        <f>Sheet89!GG21</f>
        <v>5.0854659962153463E-3</v>
      </c>
      <c r="FX21">
        <f t="shared" si="17"/>
        <v>-7.2764689892459253E-2</v>
      </c>
      <c r="FY21">
        <f t="shared" si="14"/>
        <v>1.0119142592686522E-2</v>
      </c>
      <c r="FZ21">
        <f t="shared" si="14"/>
        <v>-3.4966767404171609E-2</v>
      </c>
      <c r="GA21">
        <f t="shared" si="14"/>
        <v>4.5162120951965666E-2</v>
      </c>
      <c r="GB21">
        <f t="shared" si="14"/>
        <v>8.9017849290097127E-4</v>
      </c>
      <c r="GC21">
        <f t="shared" si="14"/>
        <v>1.215962318556461E-2</v>
      </c>
      <c r="GD21">
        <f t="shared" si="14"/>
        <v>8.0052205193454403E-3</v>
      </c>
      <c r="GE21">
        <f t="shared" si="14"/>
        <v>7.2075177801463053E-3</v>
      </c>
      <c r="GF21">
        <f t="shared" si="14"/>
        <v>1.8368691236868448E-2</v>
      </c>
      <c r="GG21">
        <f t="shared" si="14"/>
        <v>5.818962537152899E-3</v>
      </c>
      <c r="GJ21">
        <f t="shared" si="18"/>
        <v>0.51105011489750662</v>
      </c>
      <c r="GK21">
        <f t="shared" si="15"/>
        <v>0.57077964032826367</v>
      </c>
      <c r="GL21">
        <f t="shared" si="15"/>
        <v>0.79198999441157536</v>
      </c>
      <c r="GM21">
        <f t="shared" si="15"/>
        <v>0.81172764670517461</v>
      </c>
      <c r="GN21">
        <f t="shared" si="15"/>
        <v>0.45700711580988679</v>
      </c>
      <c r="GO21">
        <f t="shared" si="15"/>
        <v>0.95796196962968561</v>
      </c>
      <c r="GP21">
        <f t="shared" si="15"/>
        <v>5.8303047203677842E-2</v>
      </c>
      <c r="GQ21">
        <f t="shared" si="15"/>
        <v>0.77878889383910688</v>
      </c>
      <c r="GR21">
        <f t="shared" si="15"/>
        <v>0.88711829332770697</v>
      </c>
      <c r="GS21">
        <f t="shared" si="15"/>
        <v>0.53433069023921986</v>
      </c>
    </row>
    <row r="22" spans="1:201">
      <c r="A22">
        <v>21</v>
      </c>
      <c r="BG22">
        <f t="shared" si="21"/>
        <v>7.0069663740395083E-2</v>
      </c>
      <c r="BH22">
        <f t="shared" si="21"/>
        <v>0.12443790108627648</v>
      </c>
      <c r="BI22">
        <f t="shared" si="21"/>
        <v>5.0569396796935305E-2</v>
      </c>
      <c r="BJ22">
        <f t="shared" si="21"/>
        <v>9.3911238369051242E-2</v>
      </c>
      <c r="EN22">
        <f>Sheet89!GJ22</f>
        <v>0.75291960189437845</v>
      </c>
      <c r="EO22">
        <f>Sheet89!GK22</f>
        <v>3.8542370912400287E-2</v>
      </c>
      <c r="EP22">
        <f>Sheet89!GL22</f>
        <v>0.4929523189611596</v>
      </c>
      <c r="EQ22">
        <f>Sheet89!GM22</f>
        <v>0.65047072941079176</v>
      </c>
      <c r="ER22">
        <f>Sheet89!GN22</f>
        <v>0.32808147552061295</v>
      </c>
      <c r="ES22">
        <f>Sheet89!GO22</f>
        <v>0.35276236772870195</v>
      </c>
      <c r="ET22">
        <f>Sheet89!GP22</f>
        <v>0.63205560308860842</v>
      </c>
      <c r="EU22">
        <f>Sheet89!GQ22</f>
        <v>0.20379655420165046</v>
      </c>
      <c r="EV22">
        <f>Sheet89!GR22</f>
        <v>0.54455143786665039</v>
      </c>
      <c r="EW22">
        <f>Sheet89!GS22</f>
        <v>0.23508095371028176</v>
      </c>
      <c r="EZ22">
        <v>-1.5266596285041074E-2</v>
      </c>
      <c r="FA22">
        <v>2.0956602629259972E-2</v>
      </c>
      <c r="FB22">
        <v>-7.9385608648253031E-2</v>
      </c>
      <c r="FC22">
        <v>0.15146522401693413</v>
      </c>
      <c r="FD22">
        <v>-7.4014061644252629E-2</v>
      </c>
      <c r="FE22">
        <v>4.119119772089487E-2</v>
      </c>
      <c r="FF22">
        <v>3.5293161191975203E-2</v>
      </c>
      <c r="FG22">
        <v>-0.16181581869710185</v>
      </c>
      <c r="FH22">
        <v>6.025662806132754E-2</v>
      </c>
      <c r="FI22">
        <v>2.1319271654256851E-2</v>
      </c>
      <c r="FL22">
        <f>Sheet89!FX22</f>
        <v>-6.2587100864507977E-3</v>
      </c>
      <c r="FM22">
        <f>Sheet89!FY22</f>
        <v>8.5809894129105363E-3</v>
      </c>
      <c r="FN22">
        <f>Sheet89!FZ22</f>
        <v>-3.2520453232440037E-2</v>
      </c>
      <c r="FO22">
        <f>Sheet89!GA22</f>
        <v>6.2069018374616841E-2</v>
      </c>
      <c r="FP22">
        <f>Sheet89!GB22</f>
        <v>-3.0316626614809536E-2</v>
      </c>
      <c r="FQ22">
        <f>Sheet89!GC22</f>
        <v>1.6867841610678946E-2</v>
      </c>
      <c r="FR22">
        <f>Sheet89!GD22</f>
        <v>1.4452099629235113E-2</v>
      </c>
      <c r="FS22">
        <f>Sheet89!GE22</f>
        <v>-6.6281933462580808E-2</v>
      </c>
      <c r="FT22">
        <f>Sheet89!GF22</f>
        <v>2.4678499422413687E-2</v>
      </c>
      <c r="FU22">
        <f>Sheet89!GG22</f>
        <v>8.7292749464260577E-3</v>
      </c>
      <c r="FX22">
        <f t="shared" si="17"/>
        <v>-7.1594987063098251E-3</v>
      </c>
      <c r="FY22">
        <f t="shared" si="14"/>
        <v>9.8185507345454788E-3</v>
      </c>
      <c r="FZ22">
        <f t="shared" si="14"/>
        <v>-3.7206968774021333E-2</v>
      </c>
      <c r="GA22">
        <f t="shared" si="14"/>
        <v>7.1008638938848567E-2</v>
      </c>
      <c r="GB22">
        <f t="shared" si="14"/>
        <v>-3.4686370117753842E-2</v>
      </c>
      <c r="GC22">
        <f t="shared" si="14"/>
        <v>1.9300177221700538E-2</v>
      </c>
      <c r="GD22">
        <f t="shared" si="14"/>
        <v>1.6536205785509121E-2</v>
      </c>
      <c r="GE22">
        <f t="shared" si="14"/>
        <v>-7.5835321986032905E-2</v>
      </c>
      <c r="GF22">
        <f t="shared" si="14"/>
        <v>2.8236312286305069E-2</v>
      </c>
      <c r="GG22">
        <f t="shared" si="14"/>
        <v>9.9882746172091363E-3</v>
      </c>
      <c r="GJ22">
        <f t="shared" si="18"/>
        <v>0.75292676139308479</v>
      </c>
      <c r="GK22">
        <f t="shared" si="15"/>
        <v>3.8532552361665744E-2</v>
      </c>
      <c r="GL22">
        <f t="shared" si="15"/>
        <v>0.49298952592993361</v>
      </c>
      <c r="GM22">
        <f t="shared" si="15"/>
        <v>0.65039972077185293</v>
      </c>
      <c r="GN22">
        <f t="shared" si="15"/>
        <v>0.32811616189073073</v>
      </c>
      <c r="GO22">
        <f t="shared" si="15"/>
        <v>0.35274306755148027</v>
      </c>
      <c r="GP22">
        <f t="shared" si="15"/>
        <v>0.63203906688282296</v>
      </c>
      <c r="GQ22">
        <f t="shared" si="15"/>
        <v>0.20387238952363651</v>
      </c>
      <c r="GR22">
        <f t="shared" si="15"/>
        <v>0.54452320155436407</v>
      </c>
      <c r="GS22">
        <f t="shared" si="15"/>
        <v>0.23507096543566455</v>
      </c>
    </row>
    <row r="23" spans="1:201">
      <c r="A23">
        <v>22</v>
      </c>
      <c r="B23">
        <f t="array" ref="B23:K32">TRANSPOSE(EN16:EW25)</f>
        <v>0.62665657306719358</v>
      </c>
      <c r="C23">
        <v>0.14093897405401659</v>
      </c>
      <c r="D23">
        <v>0.45615568999505479</v>
      </c>
      <c r="E23">
        <v>0.15776379497777887</v>
      </c>
      <c r="F23">
        <v>0.43312743907413026</v>
      </c>
      <c r="G23">
        <v>0.51097735020761414</v>
      </c>
      <c r="H23">
        <v>0.75291960189437845</v>
      </c>
      <c r="I23">
        <v>0.95252320018081138</v>
      </c>
      <c r="J23">
        <v>0.38227221130786621</v>
      </c>
      <c r="K23">
        <v>0.39080172790764678</v>
      </c>
      <c r="M23">
        <f t="array" ref="M23:M32">TRANSPOSE(EN12:EW12)</f>
        <v>0.11611649991770912</v>
      </c>
      <c r="S23">
        <f>EN16</f>
        <v>0.62665657306719358</v>
      </c>
      <c r="T23">
        <f t="shared" ref="T23:AB32" si="22">EO16</f>
        <v>0.24252696996120188</v>
      </c>
      <c r="U23">
        <f t="shared" si="22"/>
        <v>5.5992333326935817E-2</v>
      </c>
      <c r="V23">
        <f t="shared" si="22"/>
        <v>0.99142077792374672</v>
      </c>
      <c r="W23">
        <f t="shared" si="22"/>
        <v>0.63020562609217634</v>
      </c>
      <c r="X23">
        <f t="shared" si="22"/>
        <v>0.9445318486548151</v>
      </c>
      <c r="Y23">
        <f t="shared" si="22"/>
        <v>0.23692889366216224</v>
      </c>
      <c r="Z23">
        <f t="shared" si="22"/>
        <v>0.67328151797168423</v>
      </c>
      <c r="AA23">
        <f t="shared" si="22"/>
        <v>0.9672808903191481</v>
      </c>
      <c r="AB23">
        <f t="shared" si="22"/>
        <v>0.99762153818527644</v>
      </c>
      <c r="BG23">
        <f t="shared" si="21"/>
        <v>0.31413161759533015</v>
      </c>
      <c r="BH23">
        <f t="shared" si="21"/>
        <v>0.30649849547756597</v>
      </c>
      <c r="BI23">
        <f t="shared" si="21"/>
        <v>0.31795776136264653</v>
      </c>
      <c r="BJ23">
        <f t="shared" si="21"/>
        <v>0.37088899381172125</v>
      </c>
      <c r="BM23">
        <f>0.5*$BL$21*B23*B23</f>
        <v>1.9634923028415947E-6</v>
      </c>
      <c r="BN23">
        <f t="shared" ref="BN23:BV32" si="23">0.5*$BL$21*C23*C23</f>
        <v>9.9318972036993828E-8</v>
      </c>
      <c r="BO23">
        <f t="shared" si="23"/>
        <v>1.0403900675743227E-6</v>
      </c>
      <c r="BP23">
        <f t="shared" si="23"/>
        <v>1.2444707502895324E-7</v>
      </c>
      <c r="BQ23">
        <f t="shared" si="23"/>
        <v>9.379968923945722E-7</v>
      </c>
      <c r="BR23">
        <f t="shared" si="23"/>
        <v>1.305489262125974E-6</v>
      </c>
      <c r="BS23">
        <f t="shared" si="23"/>
        <v>2.834439634583947E-6</v>
      </c>
      <c r="BT23">
        <f t="shared" si="23"/>
        <v>4.5365022344134706E-6</v>
      </c>
      <c r="BU23">
        <f t="shared" si="23"/>
        <v>7.3066021769102954E-7</v>
      </c>
      <c r="BV23">
        <f t="shared" si="23"/>
        <v>7.6362995267801197E-7</v>
      </c>
      <c r="BY23">
        <f>$BG$7-$BL$7</f>
        <v>5.2723472397963565E-2</v>
      </c>
      <c r="BZ23">
        <f>$BG$8-$BL$8</f>
        <v>5.60344024716216E-2</v>
      </c>
      <c r="CA23">
        <f>$BG$9-$BL$9</f>
        <v>7.0069663740395083E-2</v>
      </c>
      <c r="CB23">
        <f>$BG$10-$BL$10</f>
        <v>0.31413161759533015</v>
      </c>
      <c r="CC23">
        <f>$BG$11-$BL$11</f>
        <v>-0.94199535556193414</v>
      </c>
      <c r="CD23">
        <f>$BG$12-$BL$12</f>
        <v>6.4904755249366314E-2</v>
      </c>
      <c r="CE23">
        <f>$BG$13-$BL$13</f>
        <v>8.5316518681307574E-2</v>
      </c>
      <c r="CF23">
        <f>$BG$14-$BL$14</f>
        <v>0.10370475806982316</v>
      </c>
      <c r="CG23">
        <f>$BG$15-$BL$15</f>
        <v>0.1342076189215099</v>
      </c>
      <c r="CH23">
        <f>$BG$16-$BL$16</f>
        <v>6.0902548434616989E-2</v>
      </c>
      <c r="DT23">
        <f t="array" ref="DT23:EC26">TRANSPOSE(DT7:DW16)</f>
        <v>5.2723472397963565E-2</v>
      </c>
      <c r="DU23">
        <v>5.60344024716216E-2</v>
      </c>
      <c r="DV23">
        <v>7.0069663740395083E-2</v>
      </c>
      <c r="DW23">
        <v>0.31413161759533015</v>
      </c>
      <c r="DX23">
        <v>-0.94199535556193414</v>
      </c>
      <c r="DY23">
        <v>6.4904755249366314E-2</v>
      </c>
      <c r="DZ23">
        <v>8.5316518681307574E-2</v>
      </c>
      <c r="EA23">
        <v>0.10370475806982316</v>
      </c>
      <c r="EB23">
        <v>0.1342076189215099</v>
      </c>
      <c r="EC23">
        <v>6.0902548434616989E-2</v>
      </c>
      <c r="EN23">
        <f>Sheet89!GJ23</f>
        <v>0.95252320018081138</v>
      </c>
      <c r="EO23">
        <f>Sheet89!GK23</f>
        <v>0.44435799133945791</v>
      </c>
      <c r="EP23">
        <f>Sheet89!GL23</f>
        <v>0.86803934648663894</v>
      </c>
      <c r="EQ23">
        <f>Sheet89!GM23</f>
        <v>0.79160379152125304</v>
      </c>
      <c r="ER23">
        <f>Sheet89!GN23</f>
        <v>0.54501784197337277</v>
      </c>
      <c r="ES23">
        <f>Sheet89!GO23</f>
        <v>0.86321220831399625</v>
      </c>
      <c r="ET23">
        <f>Sheet89!GP23</f>
        <v>0.73124209663743134</v>
      </c>
      <c r="EU23">
        <f>Sheet89!GQ23</f>
        <v>0.40126586332587522</v>
      </c>
      <c r="EV23">
        <f>Sheet89!GR23</f>
        <v>0.74434185685785048</v>
      </c>
      <c r="EW23">
        <f>Sheet89!GS23</f>
        <v>0.144900318647363</v>
      </c>
      <c r="EZ23">
        <v>-0.12012452571158731</v>
      </c>
      <c r="FA23">
        <v>1.5671729249333282E-2</v>
      </c>
      <c r="FB23">
        <v>-1.4630067133294053E-2</v>
      </c>
      <c r="FC23">
        <v>6.7642737555165963E-2</v>
      </c>
      <c r="FD23">
        <v>-1.3813215661235998E-2</v>
      </c>
      <c r="FE23">
        <v>1.7643043068695186E-2</v>
      </c>
      <c r="FF23">
        <v>1.4156013298424515E-2</v>
      </c>
      <c r="FG23">
        <v>-4.8997931588183859E-3</v>
      </c>
      <c r="FH23">
        <v>2.9122701413294951E-2</v>
      </c>
      <c r="FI23">
        <v>9.2313770800218579E-3</v>
      </c>
      <c r="FL23">
        <f>Sheet89!FX23</f>
        <v>-4.9195715923102457E-2</v>
      </c>
      <c r="FM23">
        <f>Sheet89!FY23</f>
        <v>6.4170712046763374E-3</v>
      </c>
      <c r="FN23">
        <f>Sheet89!FZ23</f>
        <v>-5.9988120153508379E-3</v>
      </c>
      <c r="FO23">
        <f>Sheet89!GA23</f>
        <v>2.7719772544489957E-2</v>
      </c>
      <c r="FP23">
        <f>Sheet89!GB23</f>
        <v>-5.6592238530040161E-3</v>
      </c>
      <c r="FQ23">
        <f>Sheet89!GC23</f>
        <v>7.2248044443745099E-3</v>
      </c>
      <c r="FR23">
        <f>Sheet89!GD23</f>
        <v>5.7966210614027883E-3</v>
      </c>
      <c r="FS23">
        <f>Sheet89!GE23</f>
        <v>-2.0117219785538306E-3</v>
      </c>
      <c r="FT23">
        <f>Sheet89!GF23</f>
        <v>1.1927410475922901E-2</v>
      </c>
      <c r="FU23">
        <f>Sheet89!GG23</f>
        <v>3.7797940391446584E-3</v>
      </c>
      <c r="FX23">
        <f t="shared" si="17"/>
        <v>-5.6288596901950941E-2</v>
      </c>
      <c r="FY23">
        <f t="shared" si="14"/>
        <v>7.3425370091420323E-3</v>
      </c>
      <c r="FZ23">
        <f t="shared" si="14"/>
        <v>-6.8619375271451594E-3</v>
      </c>
      <c r="GA23">
        <f t="shared" si="14"/>
        <v>3.1712069045557553E-2</v>
      </c>
      <c r="GB23">
        <f t="shared" si="14"/>
        <v>-6.4746230338272141E-3</v>
      </c>
      <c r="GC23">
        <f t="shared" si="14"/>
        <v>8.2666283068065782E-3</v>
      </c>
      <c r="GD23">
        <f t="shared" si="14"/>
        <v>6.6325602851049605E-3</v>
      </c>
      <c r="GE23">
        <f t="shared" si="14"/>
        <v>-2.3005290965802862E-3</v>
      </c>
      <c r="GF23">
        <f t="shared" si="14"/>
        <v>1.3646939569660106E-2</v>
      </c>
      <c r="GG23">
        <f t="shared" si="14"/>
        <v>4.3249523432323782E-3</v>
      </c>
      <c r="GJ23">
        <f t="shared" si="18"/>
        <v>0.95257948877771337</v>
      </c>
      <c r="GK23">
        <f t="shared" si="15"/>
        <v>0.44435064880244879</v>
      </c>
      <c r="GL23">
        <f t="shared" si="15"/>
        <v>0.86804620842416613</v>
      </c>
      <c r="GM23">
        <f t="shared" si="15"/>
        <v>0.79157207945220753</v>
      </c>
      <c r="GN23">
        <f t="shared" si="15"/>
        <v>0.5450243165964066</v>
      </c>
      <c r="GO23">
        <f t="shared" si="15"/>
        <v>0.86320394168568948</v>
      </c>
      <c r="GP23">
        <f t="shared" si="15"/>
        <v>0.73123546407714624</v>
      </c>
      <c r="GQ23">
        <f t="shared" si="15"/>
        <v>0.40126816385497177</v>
      </c>
      <c r="GR23">
        <f t="shared" si="15"/>
        <v>0.74432820991828086</v>
      </c>
      <c r="GS23">
        <f t="shared" si="15"/>
        <v>0.14489599369501976</v>
      </c>
    </row>
    <row r="24" spans="1:201">
      <c r="A24">
        <v>23</v>
      </c>
      <c r="B24">
        <v>0.24252696996120188</v>
      </c>
      <c r="C24">
        <v>0.91177032527133661</v>
      </c>
      <c r="D24">
        <v>0.61866907323629705</v>
      </c>
      <c r="E24">
        <v>0.1233532520878908</v>
      </c>
      <c r="F24">
        <v>0.84816955717341269</v>
      </c>
      <c r="G24">
        <v>0.57078975947085631</v>
      </c>
      <c r="H24">
        <v>3.8542370912400287E-2</v>
      </c>
      <c r="I24">
        <v>0.44435799133945791</v>
      </c>
      <c r="J24">
        <v>0.88509174672220803</v>
      </c>
      <c r="K24">
        <v>0.23379546931575806</v>
      </c>
      <c r="M24">
        <v>9.3988778201121906E-2</v>
      </c>
      <c r="S24">
        <f t="shared" ref="S24:S32" si="24">EN17</f>
        <v>0.14093897405401659</v>
      </c>
      <c r="T24">
        <f t="shared" si="22"/>
        <v>0.91177032527133661</v>
      </c>
      <c r="U24">
        <f t="shared" si="22"/>
        <v>0.55263291809979187</v>
      </c>
      <c r="V24">
        <f t="shared" si="22"/>
        <v>0.96686361469027149</v>
      </c>
      <c r="W24">
        <f t="shared" si="22"/>
        <v>0.29035575789053064</v>
      </c>
      <c r="X24">
        <f t="shared" si="22"/>
        <v>0.50655138441277026</v>
      </c>
      <c r="Y24">
        <f t="shared" si="22"/>
        <v>0.55623978163447507</v>
      </c>
      <c r="Z24">
        <f t="shared" si="22"/>
        <v>0.21116417669431092</v>
      </c>
      <c r="AA24">
        <f t="shared" si="22"/>
        <v>0.26756388417630872</v>
      </c>
      <c r="AB24">
        <f t="shared" si="22"/>
        <v>0.58919231252977067</v>
      </c>
      <c r="BG24">
        <f t="shared" si="21"/>
        <v>5.8004644438065855E-2</v>
      </c>
      <c r="BH24">
        <f t="shared" si="21"/>
        <v>3.237707971359393E-2</v>
      </c>
      <c r="BI24">
        <f t="shared" si="21"/>
        <v>5.4070385411438902E-2</v>
      </c>
      <c r="BJ24">
        <f t="shared" si="21"/>
        <v>3.1243974499358222E-2</v>
      </c>
      <c r="BM24">
        <f t="shared" ref="BM24:BM32" si="25">0.5*$BL$21*B24*B24</f>
        <v>2.9409665579280861E-7</v>
      </c>
      <c r="BN24">
        <f t="shared" si="23"/>
        <v>4.1566256302269948E-6</v>
      </c>
      <c r="BO24">
        <f t="shared" si="23"/>
        <v>1.9137571108952933E-6</v>
      </c>
      <c r="BP24">
        <f t="shared" si="23"/>
        <v>7.6080124003293691E-8</v>
      </c>
      <c r="BQ24">
        <f t="shared" si="23"/>
        <v>3.596957988578715E-6</v>
      </c>
      <c r="BR24">
        <f t="shared" si="23"/>
        <v>1.6290047475839902E-6</v>
      </c>
      <c r="BS24">
        <f t="shared" si="23"/>
        <v>7.427571777745199E-9</v>
      </c>
      <c r="BT24">
        <f t="shared" si="23"/>
        <v>9.8727012233618896E-7</v>
      </c>
      <c r="BU24">
        <f t="shared" si="23"/>
        <v>3.9169370005788463E-6</v>
      </c>
      <c r="BV24">
        <f t="shared" si="23"/>
        <v>2.7330160736287786E-7</v>
      </c>
      <c r="BY24">
        <f>$BH$7-$BM$7</f>
        <v>-0.96220040507406179</v>
      </c>
      <c r="BZ24">
        <f>$BH$8-$BM$8</f>
        <v>9.1776727162098323E-2</v>
      </c>
      <c r="CA24">
        <f>$BH$9-$BM$9</f>
        <v>0.12443790108627648</v>
      </c>
      <c r="CB24">
        <f>$BH$10-$BM$10</f>
        <v>0.30649849547756597</v>
      </c>
      <c r="CC24">
        <f>$BH$11-$BM$11</f>
        <v>3.237707971359393E-2</v>
      </c>
      <c r="CD24">
        <f>$BH$12-$BM$12</f>
        <v>7.7650108915859758E-2</v>
      </c>
      <c r="CE24">
        <f>$BH$13-$BM$13</f>
        <v>6.6240872666617823E-2</v>
      </c>
      <c r="CF24">
        <f>$BH$14-$BM$14</f>
        <v>7.7881075284710277E-2</v>
      </c>
      <c r="CG24">
        <f>$BH$15-$BM$15</f>
        <v>0.1443801144766316</v>
      </c>
      <c r="CH24">
        <f>$BH$16-$BM$16</f>
        <v>4.0958030290707596E-2</v>
      </c>
      <c r="DT24">
        <v>-0.96220040507406179</v>
      </c>
      <c r="DU24">
        <v>9.1776727162098323E-2</v>
      </c>
      <c r="DV24">
        <v>0.12443790108627648</v>
      </c>
      <c r="DW24">
        <v>0.30649849547756597</v>
      </c>
      <c r="DX24">
        <v>3.237707971359393E-2</v>
      </c>
      <c r="DY24">
        <v>7.7650108915859758E-2</v>
      </c>
      <c r="DZ24">
        <v>6.6240872666617823E-2</v>
      </c>
      <c r="EA24">
        <v>7.7881075284710277E-2</v>
      </c>
      <c r="EB24">
        <v>0.1443801144766316</v>
      </c>
      <c r="EC24">
        <v>4.0958030290707596E-2</v>
      </c>
      <c r="EN24">
        <f>Sheet89!GJ24</f>
        <v>0.38227221130786621</v>
      </c>
      <c r="EO24">
        <f>Sheet89!GK24</f>
        <v>0.88509174672220803</v>
      </c>
      <c r="EP24">
        <f>Sheet89!GL24</f>
        <v>0.72255028549104861</v>
      </c>
      <c r="EQ24">
        <f>Sheet89!GM24</f>
        <v>0.80852789379540169</v>
      </c>
      <c r="ER24">
        <f>Sheet89!GN24</f>
        <v>0.38583741094683299</v>
      </c>
      <c r="ES24">
        <f>Sheet89!GO24</f>
        <v>0.13906758801271371</v>
      </c>
      <c r="ET24">
        <f>Sheet89!GP24</f>
        <v>0.20696868282208555</v>
      </c>
      <c r="EU24">
        <f>Sheet89!GQ24</f>
        <v>0.27401189954726735</v>
      </c>
      <c r="EV24">
        <f>Sheet89!GR24</f>
        <v>0.12062870346546413</v>
      </c>
      <c r="EW24">
        <f>Sheet89!GS24</f>
        <v>0.24019948206682312</v>
      </c>
      <c r="EZ24">
        <v>-0.14985048104153009</v>
      </c>
      <c r="FA24">
        <v>3.7772206309655124E-2</v>
      </c>
      <c r="FB24">
        <v>-0.1275693055891719</v>
      </c>
      <c r="FC24">
        <v>0.19326587716769558</v>
      </c>
      <c r="FD24">
        <v>-0.17931556622917197</v>
      </c>
      <c r="FE24">
        <v>4.8897985869519656E-2</v>
      </c>
      <c r="FF24">
        <v>3.8869865381756775E-2</v>
      </c>
      <c r="FG24">
        <v>3.154442391101471E-2</v>
      </c>
      <c r="FH24">
        <v>7.773201418081685E-2</v>
      </c>
      <c r="FI24">
        <v>2.8652980039415292E-2</v>
      </c>
      <c r="FL24">
        <f>Sheet89!FX24</f>
        <v>-6.1374750284715687E-2</v>
      </c>
      <c r="FM24">
        <f>Sheet89!FY24</f>
        <v>1.5466404273772383E-2</v>
      </c>
      <c r="FN24">
        <f>Sheet89!FZ24</f>
        <v>-5.2259928330454737E-2</v>
      </c>
      <c r="FO24">
        <f>Sheet89!GA24</f>
        <v>7.919819884447532E-2</v>
      </c>
      <c r="FP24">
        <f>Sheet89!GB24</f>
        <v>-7.3439746750487589E-2</v>
      </c>
      <c r="FQ24">
        <f>Sheet89!GC24</f>
        <v>2.0023494827169627E-2</v>
      </c>
      <c r="FR24">
        <f>Sheet89!GD24</f>
        <v>1.5916478669809161E-2</v>
      </c>
      <c r="FS24">
        <f>Sheet89!GE24</f>
        <v>1.2902455297401085E-2</v>
      </c>
      <c r="FT24">
        <f>Sheet89!GF24</f>
        <v>3.1835401437376593E-2</v>
      </c>
      <c r="FU24">
        <f>Sheet89!GG24</f>
        <v>1.1731992015653836E-2</v>
      </c>
      <c r="FX24">
        <f t="shared" si="17"/>
        <v>-7.0222323360397132E-2</v>
      </c>
      <c r="FY24">
        <f t="shared" si="14"/>
        <v>1.7696984477360657E-2</v>
      </c>
      <c r="FZ24">
        <f t="shared" si="14"/>
        <v>-5.9790866056326455E-2</v>
      </c>
      <c r="GA24">
        <f t="shared" si="14"/>
        <v>9.0604966676797349E-2</v>
      </c>
      <c r="GB24">
        <f t="shared" si="14"/>
        <v>-8.4027328698356024E-2</v>
      </c>
      <c r="GC24">
        <f t="shared" si="14"/>
        <v>2.291094393140463E-2</v>
      </c>
      <c r="GD24">
        <f t="shared" si="14"/>
        <v>1.8211817341003921E-2</v>
      </c>
      <c r="GE24">
        <f t="shared" si="14"/>
        <v>1.4766652158762446E-2</v>
      </c>
      <c r="GF24">
        <f t="shared" si="14"/>
        <v>3.6425062711720614E-2</v>
      </c>
      <c r="GG24">
        <f t="shared" si="14"/>
        <v>1.342409081802998E-2</v>
      </c>
      <c r="GJ24">
        <f t="shared" si="18"/>
        <v>0.38234243363122661</v>
      </c>
      <c r="GK24">
        <f t="shared" si="15"/>
        <v>0.88507404973773063</v>
      </c>
      <c r="GL24">
        <f t="shared" si="15"/>
        <v>0.72261007635710495</v>
      </c>
      <c r="GM24">
        <f t="shared" si="15"/>
        <v>0.8084372888287249</v>
      </c>
      <c r="GN24">
        <f t="shared" si="15"/>
        <v>0.38592143827553133</v>
      </c>
      <c r="GO24">
        <f t="shared" si="15"/>
        <v>0.13904467706878232</v>
      </c>
      <c r="GP24">
        <f t="shared" si="15"/>
        <v>0.20695047100474456</v>
      </c>
      <c r="GQ24">
        <f t="shared" si="15"/>
        <v>0.27399713289510857</v>
      </c>
      <c r="GR24">
        <f t="shared" si="15"/>
        <v>0.12059227840275241</v>
      </c>
      <c r="GS24">
        <f t="shared" si="15"/>
        <v>0.24018605797600509</v>
      </c>
    </row>
    <row r="25" spans="1:201">
      <c r="A25">
        <v>24</v>
      </c>
      <c r="B25">
        <v>5.5992333326935817E-2</v>
      </c>
      <c r="C25">
        <v>0.55263291809979187</v>
      </c>
      <c r="D25">
        <v>2.7692698066495804E-2</v>
      </c>
      <c r="E25">
        <v>1.1004645557383713E-2</v>
      </c>
      <c r="F25">
        <v>0.37363861488189076</v>
      </c>
      <c r="G25">
        <v>0.79195502764417114</v>
      </c>
      <c r="H25">
        <v>0.4929523189611596</v>
      </c>
      <c r="I25">
        <v>0.86803934648663894</v>
      </c>
      <c r="J25">
        <v>0.72255028549104861</v>
      </c>
      <c r="K25">
        <v>0.66446006452314366</v>
      </c>
      <c r="M25">
        <v>0.91389636022375242</v>
      </c>
      <c r="S25">
        <f t="shared" si="24"/>
        <v>0.45615568999505479</v>
      </c>
      <c r="T25">
        <f t="shared" si="22"/>
        <v>0.61866907323629705</v>
      </c>
      <c r="U25">
        <f t="shared" si="22"/>
        <v>2.7692698066495804E-2</v>
      </c>
      <c r="V25">
        <f t="shared" si="22"/>
        <v>0.8825397350758577</v>
      </c>
      <c r="W25">
        <f t="shared" si="22"/>
        <v>0.77766990403547342</v>
      </c>
      <c r="X25">
        <f t="shared" si="22"/>
        <v>0.45417190357127762</v>
      </c>
      <c r="Y25">
        <f t="shared" si="22"/>
        <v>0.99203438191715454</v>
      </c>
      <c r="Z25">
        <f t="shared" si="22"/>
        <v>0.69487550923888031</v>
      </c>
      <c r="AA25">
        <f t="shared" si="22"/>
        <v>0.89224400837808826</v>
      </c>
      <c r="AB25">
        <f t="shared" si="22"/>
        <v>0.72166328774664046</v>
      </c>
      <c r="BG25">
        <f t="shared" si="21"/>
        <v>6.4904755249366314E-2</v>
      </c>
      <c r="BH25">
        <f t="shared" si="21"/>
        <v>7.7650108915859758E-2</v>
      </c>
      <c r="BI25">
        <f t="shared" si="21"/>
        <v>9.2635886405078458E-2</v>
      </c>
      <c r="BJ25">
        <f t="shared" si="21"/>
        <v>0.10835753332113389</v>
      </c>
      <c r="BM25">
        <f t="shared" si="25"/>
        <v>1.567570695697344E-8</v>
      </c>
      <c r="BN25">
        <f t="shared" si="23"/>
        <v>1.5270157108374566E-6</v>
      </c>
      <c r="BO25">
        <f t="shared" si="23"/>
        <v>3.8344276310105028E-9</v>
      </c>
      <c r="BP25">
        <f t="shared" si="23"/>
        <v>6.0551111921822544E-10</v>
      </c>
      <c r="BQ25">
        <f t="shared" si="23"/>
        <v>6.9802907265428947E-7</v>
      </c>
      <c r="BR25">
        <f t="shared" si="23"/>
        <v>3.1359638290543999E-6</v>
      </c>
      <c r="BS25">
        <f t="shared" si="23"/>
        <v>1.2150099438459242E-6</v>
      </c>
      <c r="BT25">
        <f t="shared" si="23"/>
        <v>3.7674615352447559E-6</v>
      </c>
      <c r="BU25">
        <f t="shared" si="23"/>
        <v>2.6103945753159796E-6</v>
      </c>
      <c r="BV25">
        <f t="shared" si="23"/>
        <v>2.2075358867305011E-6</v>
      </c>
      <c r="BY25">
        <f>$BI$7-$BN$7</f>
        <v>4.6965925975696501E-2</v>
      </c>
      <c r="BZ25">
        <f>$BI$8-$BN$8</f>
        <v>2.9672140296960255E-2</v>
      </c>
      <c r="CA25">
        <f>$BI$9-$BN$9</f>
        <v>5.0569396796935305E-2</v>
      </c>
      <c r="CB25">
        <f>$BI$10-$BN$10</f>
        <v>0.31795776136264653</v>
      </c>
      <c r="CC25">
        <f>$BI$11-$BN$11</f>
        <v>5.4070385411438902E-2</v>
      </c>
      <c r="CD25">
        <f>$BI$12-$BN$12</f>
        <v>9.2635886405078458E-2</v>
      </c>
      <c r="CE25">
        <f>$BI$13-$BN$13</f>
        <v>9.2927352114121647E-2</v>
      </c>
      <c r="CF25">
        <f>$BI$14-$BN$14</f>
        <v>-0.8600720694256756</v>
      </c>
      <c r="CG25">
        <f>$BI$15-$BN$15</f>
        <v>0.13329160947795995</v>
      </c>
      <c r="CH25">
        <f>$BI$16-$BN$16</f>
        <v>4.198161158483793E-2</v>
      </c>
      <c r="DT25">
        <v>4.6965925975696501E-2</v>
      </c>
      <c r="DU25">
        <v>2.9672140296960255E-2</v>
      </c>
      <c r="DV25">
        <v>5.0569396796935305E-2</v>
      </c>
      <c r="DW25">
        <v>0.31795776136264653</v>
      </c>
      <c r="DX25">
        <v>5.4070385411438902E-2</v>
      </c>
      <c r="DY25">
        <v>9.2635886405078458E-2</v>
      </c>
      <c r="DZ25">
        <v>9.2927352114121647E-2</v>
      </c>
      <c r="EA25">
        <v>-0.8600720694256756</v>
      </c>
      <c r="EB25">
        <v>0.13329160947795995</v>
      </c>
      <c r="EC25">
        <v>4.198161158483793E-2</v>
      </c>
      <c r="EN25">
        <f>Sheet89!GJ25</f>
        <v>0.39080172790764678</v>
      </c>
      <c r="EO25">
        <f>Sheet89!GK25</f>
        <v>0.23379546931575806</v>
      </c>
      <c r="EP25">
        <f>Sheet89!GL25</f>
        <v>0.66446006452314366</v>
      </c>
      <c r="EQ25">
        <f>Sheet89!GM25</f>
        <v>0.61288440539776268</v>
      </c>
      <c r="ER25">
        <f>Sheet89!GN25</f>
        <v>0.10167659124881773</v>
      </c>
      <c r="ES25">
        <f>Sheet89!GO25</f>
        <v>0.98796753411298022</v>
      </c>
      <c r="ET25">
        <f>Sheet89!GP25</f>
        <v>0.60440780024327512</v>
      </c>
      <c r="EU25">
        <f>Sheet89!GQ25</f>
        <v>0.77026934314970485</v>
      </c>
      <c r="EV25">
        <f>Sheet89!GR25</f>
        <v>0.87891813107449002</v>
      </c>
      <c r="EW25">
        <f>Sheet89!GS25</f>
        <v>0.63217684005165231</v>
      </c>
      <c r="EZ25">
        <v>-0.14243285719169549</v>
      </c>
      <c r="FA25">
        <v>3.2635990246139515E-2</v>
      </c>
      <c r="FB25">
        <v>-0.15601614932064872</v>
      </c>
      <c r="FC25">
        <v>0.18227902966210802</v>
      </c>
      <c r="FD25">
        <v>-3.7114772136742955E-2</v>
      </c>
      <c r="FE25">
        <v>4.9691565813944086E-2</v>
      </c>
      <c r="FF25">
        <v>3.5244933240762534E-2</v>
      </c>
      <c r="FG25">
        <v>-6.0277593191254433E-2</v>
      </c>
      <c r="FH25">
        <v>7.1734254062167713E-2</v>
      </c>
      <c r="FI25">
        <v>2.4255598815219687E-2</v>
      </c>
      <c r="FL25">
        <f>Sheet89!FX25</f>
        <v>-5.8336268521613388E-2</v>
      </c>
      <c r="FM25">
        <f>Sheet89!FY25</f>
        <v>1.3363206528990616E-2</v>
      </c>
      <c r="FN25">
        <f>Sheet89!FZ25</f>
        <v>-6.3908325313944941E-2</v>
      </c>
      <c r="FO25">
        <f>Sheet89!GA25</f>
        <v>7.4697133181765393E-2</v>
      </c>
      <c r="FP25">
        <f>Sheet89!GB25</f>
        <v>-1.5205980085746446E-2</v>
      </c>
      <c r="FQ25">
        <f>Sheet89!GC25</f>
        <v>2.0348455701740535E-2</v>
      </c>
      <c r="FR25">
        <f>Sheet89!GD25</f>
        <v>1.4432100652240071E-2</v>
      </c>
      <c r="FS25">
        <f>Sheet89!GE25</f>
        <v>-2.4700718326736447E-2</v>
      </c>
      <c r="FT25">
        <f>Sheet89!GF25</f>
        <v>2.937901499086893E-2</v>
      </c>
      <c r="FU25">
        <f>Sheet89!GG25</f>
        <v>9.9313811924356937E-3</v>
      </c>
      <c r="FX25">
        <f t="shared" si="17"/>
        <v>-6.6745927388621604E-2</v>
      </c>
      <c r="FY25">
        <f t="shared" si="14"/>
        <v>1.5290484900705505E-2</v>
      </c>
      <c r="FZ25">
        <f t="shared" si="14"/>
        <v>-7.3119107714615328E-2</v>
      </c>
      <c r="GA25">
        <f t="shared" si="14"/>
        <v>8.5455322829799646E-2</v>
      </c>
      <c r="GB25">
        <f t="shared" si="14"/>
        <v>-1.7396859290846098E-2</v>
      </c>
      <c r="GC25">
        <f t="shared" si="14"/>
        <v>2.3282766712960888E-2</v>
      </c>
      <c r="GD25">
        <f t="shared" si="14"/>
        <v>1.6513383911092316E-2</v>
      </c>
      <c r="GE25">
        <f t="shared" si="14"/>
        <v>-2.8258405813188246E-2</v>
      </c>
      <c r="GF25">
        <f t="shared" si="14"/>
        <v>3.3614538897998807E-2</v>
      </c>
      <c r="GG25">
        <f t="shared" si="14"/>
        <v>1.1363802954714092E-2</v>
      </c>
      <c r="GJ25">
        <f t="shared" si="18"/>
        <v>0.39086847383503542</v>
      </c>
      <c r="GK25">
        <f t="shared" si="15"/>
        <v>0.23378017883085736</v>
      </c>
      <c r="GL25">
        <f t="shared" si="15"/>
        <v>0.66453318363085823</v>
      </c>
      <c r="GM25">
        <f t="shared" si="15"/>
        <v>0.6127989500749329</v>
      </c>
      <c r="GN25">
        <f t="shared" si="15"/>
        <v>0.10169398810810858</v>
      </c>
      <c r="GO25">
        <f t="shared" si="15"/>
        <v>0.98794425134626729</v>
      </c>
      <c r="GP25">
        <f t="shared" si="15"/>
        <v>0.60439128685936405</v>
      </c>
      <c r="GQ25">
        <f t="shared" si="15"/>
        <v>0.77029760155551807</v>
      </c>
      <c r="GR25">
        <f t="shared" si="15"/>
        <v>0.87888451653559196</v>
      </c>
      <c r="GS25">
        <f t="shared" si="15"/>
        <v>0.63216547624869757</v>
      </c>
    </row>
    <row r="26" spans="1:201">
      <c r="A26">
        <v>25</v>
      </c>
      <c r="B26">
        <v>0.99142077792374672</v>
      </c>
      <c r="C26">
        <v>0.96686361469027149</v>
      </c>
      <c r="D26">
        <v>0.8825397350758577</v>
      </c>
      <c r="E26">
        <v>0.92257084397863665</v>
      </c>
      <c r="F26">
        <v>0.35545350017554639</v>
      </c>
      <c r="G26">
        <v>0.81177280882612657</v>
      </c>
      <c r="H26">
        <v>0.65047072941079176</v>
      </c>
      <c r="I26">
        <v>0.79160379152125304</v>
      </c>
      <c r="J26">
        <v>0.80852789379540169</v>
      </c>
      <c r="K26">
        <v>0.61288440539776268</v>
      </c>
      <c r="M26">
        <v>0.71958253298590369</v>
      </c>
      <c r="S26">
        <f t="shared" si="24"/>
        <v>0.15776379497777887</v>
      </c>
      <c r="T26">
        <f t="shared" si="22"/>
        <v>0.1233532520878908</v>
      </c>
      <c r="U26">
        <f t="shared" si="22"/>
        <v>1.1004645557383713E-2</v>
      </c>
      <c r="V26">
        <f t="shared" si="22"/>
        <v>0.92257084397863665</v>
      </c>
      <c r="W26">
        <f t="shared" si="22"/>
        <v>0.66142201820033375</v>
      </c>
      <c r="X26">
        <f t="shared" si="22"/>
        <v>0.75257496468452345</v>
      </c>
      <c r="Y26">
        <f t="shared" si="22"/>
        <v>0.33650461237262247</v>
      </c>
      <c r="Z26">
        <f t="shared" si="22"/>
        <v>0.96427983301977049</v>
      </c>
      <c r="AA26">
        <f t="shared" si="22"/>
        <v>0.12827755864161164</v>
      </c>
      <c r="AB26">
        <f t="shared" si="22"/>
        <v>0.12051804721959476</v>
      </c>
      <c r="BG26">
        <f t="shared" si="21"/>
        <v>8.5316518681307574E-2</v>
      </c>
      <c r="BH26">
        <f t="shared" si="21"/>
        <v>6.6240872666617823E-2</v>
      </c>
      <c r="BI26">
        <f t="shared" si="21"/>
        <v>9.2927352114121647E-2</v>
      </c>
      <c r="BJ26">
        <f t="shared" si="21"/>
        <v>4.1322632670181082E-2</v>
      </c>
      <c r="BM26">
        <f t="shared" si="25"/>
        <v>4.9145757944946363E-6</v>
      </c>
      <c r="BN26">
        <f t="shared" si="23"/>
        <v>4.6741262470596894E-6</v>
      </c>
      <c r="BO26">
        <f t="shared" si="23"/>
        <v>3.8943819199388264E-6</v>
      </c>
      <c r="BP26">
        <f t="shared" si="23"/>
        <v>4.2556848107972701E-6</v>
      </c>
      <c r="BQ26">
        <f t="shared" si="23"/>
        <v>6.3173595393523587E-7</v>
      </c>
      <c r="BR26">
        <f t="shared" si="23"/>
        <v>3.2948754657472955E-6</v>
      </c>
      <c r="BS26">
        <f t="shared" si="23"/>
        <v>2.1155608491010374E-6</v>
      </c>
      <c r="BT26">
        <f t="shared" si="23"/>
        <v>3.1331828137541174E-6</v>
      </c>
      <c r="BU26">
        <f t="shared" si="23"/>
        <v>3.268586775226142E-6</v>
      </c>
      <c r="BV26">
        <f t="shared" si="23"/>
        <v>1.8781364718988457E-6</v>
      </c>
      <c r="BY26">
        <f>$BJ$7-$BO$7</f>
        <v>3.5983311627010718E-2</v>
      </c>
      <c r="BZ26">
        <f>$BJ$8-$BO$8</f>
        <v>5.2393803896178662E-2</v>
      </c>
      <c r="CA26">
        <f>$BJ$9-$BO$9</f>
        <v>-0.90608876163094876</v>
      </c>
      <c r="CB26">
        <f>$BJ$10-$BO$10</f>
        <v>0.37088899381172125</v>
      </c>
      <c r="CC26">
        <f>$BJ$11-$BO$11</f>
        <v>3.1243974499358222E-2</v>
      </c>
      <c r="CD26">
        <f>$BJ$12-$BO$12</f>
        <v>0.10835753332113389</v>
      </c>
      <c r="CE26">
        <f>$BJ$13-$BO$13</f>
        <v>4.1322632670181082E-2</v>
      </c>
      <c r="CF26">
        <f>$BJ$14-$BO$14</f>
        <v>0.10261320379330779</v>
      </c>
      <c r="CG26">
        <f>$BJ$15-$BO$15</f>
        <v>0.11931986285808407</v>
      </c>
      <c r="CH26">
        <f>$BJ$16-$BO$16</f>
        <v>4.3965445153973007E-2</v>
      </c>
      <c r="DT26">
        <v>3.5983311627010718E-2</v>
      </c>
      <c r="DU26">
        <v>5.2393803896178662E-2</v>
      </c>
      <c r="DV26">
        <v>-0.90608876163094876</v>
      </c>
      <c r="DW26">
        <v>0.37088899381172125</v>
      </c>
      <c r="DX26">
        <v>3.1243974499358222E-2</v>
      </c>
      <c r="DY26">
        <v>0.10835753332113389</v>
      </c>
      <c r="DZ26">
        <v>4.1322632670181082E-2</v>
      </c>
      <c r="EA26">
        <v>0.10261320379330779</v>
      </c>
      <c r="EB26">
        <v>0.11931986285808407</v>
      </c>
      <c r="EC26">
        <v>4.3965445153973007E-2</v>
      </c>
    </row>
    <row r="27" spans="1:201">
      <c r="A27">
        <v>26</v>
      </c>
      <c r="B27">
        <v>0.63020562609217634</v>
      </c>
      <c r="C27">
        <v>0.29035575789053064</v>
      </c>
      <c r="D27">
        <v>0.77766990403547342</v>
      </c>
      <c r="E27">
        <v>0.66142201820033375</v>
      </c>
      <c r="F27">
        <v>0.49851157962176734</v>
      </c>
      <c r="G27">
        <v>0.45700800598837971</v>
      </c>
      <c r="H27">
        <v>0.32808147552061295</v>
      </c>
      <c r="I27">
        <v>0.54501784197337277</v>
      </c>
      <c r="J27">
        <v>0.38583741094683299</v>
      </c>
      <c r="K27">
        <v>0.10167659124881773</v>
      </c>
      <c r="M27">
        <v>2.9597580380307978E-2</v>
      </c>
      <c r="S27">
        <f t="shared" si="24"/>
        <v>0.43312743907413026</v>
      </c>
      <c r="T27">
        <f t="shared" si="22"/>
        <v>0.84816955717341269</v>
      </c>
      <c r="U27">
        <f t="shared" si="22"/>
        <v>0.37363861488189076</v>
      </c>
      <c r="V27">
        <f t="shared" si="22"/>
        <v>0.35545350017554639</v>
      </c>
      <c r="W27">
        <f t="shared" si="22"/>
        <v>0.49851157962176734</v>
      </c>
      <c r="X27">
        <f t="shared" si="22"/>
        <v>0.46176894497130411</v>
      </c>
      <c r="Y27">
        <f t="shared" si="22"/>
        <v>1.2351866655506086E-3</v>
      </c>
      <c r="Z27">
        <f t="shared" si="22"/>
        <v>0.53926229693960293</v>
      </c>
      <c r="AA27">
        <f t="shared" si="22"/>
        <v>0.53492915448275957</v>
      </c>
      <c r="AB27">
        <f t="shared" si="22"/>
        <v>0.15149424358091926</v>
      </c>
      <c r="BG27">
        <f t="shared" si="21"/>
        <v>0.10370475806982316</v>
      </c>
      <c r="BH27">
        <f t="shared" si="21"/>
        <v>7.7881075284710277E-2</v>
      </c>
      <c r="BI27">
        <f t="shared" si="21"/>
        <v>0.13992793057432443</v>
      </c>
      <c r="BJ27">
        <f t="shared" si="21"/>
        <v>0.10261320379330779</v>
      </c>
      <c r="BM27">
        <f t="shared" si="25"/>
        <v>1.9857956557911598E-6</v>
      </c>
      <c r="BN27">
        <f t="shared" si="23"/>
        <v>4.2153233070092228E-7</v>
      </c>
      <c r="BO27">
        <f t="shared" si="23"/>
        <v>3.0238523982127127E-6</v>
      </c>
      <c r="BP27">
        <f t="shared" si="23"/>
        <v>2.1873954308010134E-6</v>
      </c>
      <c r="BQ27">
        <f t="shared" si="23"/>
        <v>1.2425689750849485E-6</v>
      </c>
      <c r="BR27">
        <f t="shared" si="23"/>
        <v>1.0442815876873748E-6</v>
      </c>
      <c r="BS27">
        <f t="shared" si="23"/>
        <v>5.3818727289891285E-7</v>
      </c>
      <c r="BT27">
        <f t="shared" si="23"/>
        <v>1.4852222403465618E-6</v>
      </c>
      <c r="BU27">
        <f t="shared" si="23"/>
        <v>7.4435253843077651E-7</v>
      </c>
      <c r="BV27">
        <f t="shared" si="23"/>
        <v>5.1690646039895797E-8</v>
      </c>
    </row>
    <row r="28" spans="1:201">
      <c r="A28">
        <v>27</v>
      </c>
      <c r="B28">
        <v>0.9445318486548151</v>
      </c>
      <c r="C28">
        <v>0.50655138441277026</v>
      </c>
      <c r="D28">
        <v>0.45417190357127762</v>
      </c>
      <c r="E28">
        <v>0.75257496468452345</v>
      </c>
      <c r="F28">
        <v>0.46176894497130411</v>
      </c>
      <c r="G28">
        <v>0.95797412925287118</v>
      </c>
      <c r="H28">
        <v>0.35276236772870195</v>
      </c>
      <c r="I28">
        <v>0.86321220831399625</v>
      </c>
      <c r="J28">
        <v>0.13906758801271371</v>
      </c>
      <c r="K28">
        <v>0.98796753411298022</v>
      </c>
      <c r="M28">
        <v>0.10320031089871558</v>
      </c>
      <c r="S28">
        <f t="shared" si="24"/>
        <v>0.51097735020761414</v>
      </c>
      <c r="T28">
        <f t="shared" si="22"/>
        <v>0.57078975947085631</v>
      </c>
      <c r="U28">
        <f t="shared" si="22"/>
        <v>0.79195502764417114</v>
      </c>
      <c r="V28">
        <f t="shared" si="22"/>
        <v>0.81177280882612657</v>
      </c>
      <c r="W28">
        <f t="shared" si="22"/>
        <v>0.45700800598837971</v>
      </c>
      <c r="X28">
        <f t="shared" si="22"/>
        <v>0.95797412925287118</v>
      </c>
      <c r="Y28">
        <f t="shared" si="22"/>
        <v>5.8311052424197186E-2</v>
      </c>
      <c r="Z28">
        <f t="shared" si="22"/>
        <v>0.77879610135688704</v>
      </c>
      <c r="AA28">
        <f t="shared" si="22"/>
        <v>0.88713666201894381</v>
      </c>
      <c r="AB28">
        <f t="shared" si="22"/>
        <v>0.53433650920175702</v>
      </c>
      <c r="BG28">
        <f t="shared" si="21"/>
        <v>0.1342076189215099</v>
      </c>
      <c r="BH28">
        <f t="shared" si="21"/>
        <v>0.1443801144766316</v>
      </c>
      <c r="BI28">
        <f t="shared" si="21"/>
        <v>0.13329160947795995</v>
      </c>
      <c r="BJ28">
        <f t="shared" si="21"/>
        <v>0.11931986285808407</v>
      </c>
      <c r="BM28">
        <f t="shared" si="25"/>
        <v>4.4607020656164127E-6</v>
      </c>
      <c r="BN28">
        <f t="shared" si="23"/>
        <v>1.2829715252524709E-6</v>
      </c>
      <c r="BO28">
        <f t="shared" si="23"/>
        <v>1.0313605899677894E-6</v>
      </c>
      <c r="BP28">
        <f t="shared" si="23"/>
        <v>2.8318453873495588E-6</v>
      </c>
      <c r="BQ28">
        <f t="shared" si="23"/>
        <v>1.0661527926995566E-6</v>
      </c>
      <c r="BR28">
        <f t="shared" si="23"/>
        <v>4.5885721615889841E-6</v>
      </c>
      <c r="BS28">
        <f t="shared" si="23"/>
        <v>6.2220644042779972E-7</v>
      </c>
      <c r="BT28">
        <f t="shared" si="23"/>
        <v>3.7256765829116308E-6</v>
      </c>
      <c r="BU28">
        <f t="shared" si="23"/>
        <v>9.6698970178369371E-8</v>
      </c>
      <c r="BV28">
        <f t="shared" si="23"/>
        <v>4.8803992423064145E-6</v>
      </c>
    </row>
    <row r="29" spans="1:201">
      <c r="A29">
        <v>28</v>
      </c>
      <c r="B29">
        <v>0.23692889366216224</v>
      </c>
      <c r="C29">
        <v>0.55623978163447507</v>
      </c>
      <c r="D29">
        <v>0.99203438191715454</v>
      </c>
      <c r="E29">
        <v>0.33650461237262247</v>
      </c>
      <c r="F29">
        <v>1.2351866655506086E-3</v>
      </c>
      <c r="G29">
        <v>5.8311052424197186E-2</v>
      </c>
      <c r="H29">
        <v>0.63205560308860842</v>
      </c>
      <c r="I29">
        <v>0.73124209663743134</v>
      </c>
      <c r="J29">
        <v>0.20696868282208555</v>
      </c>
      <c r="K29">
        <v>0.60440780024327512</v>
      </c>
      <c r="M29">
        <v>0.67631743814079215</v>
      </c>
      <c r="S29">
        <f t="shared" si="24"/>
        <v>0.75291960189437845</v>
      </c>
      <c r="T29">
        <f t="shared" si="22"/>
        <v>3.8542370912400287E-2</v>
      </c>
      <c r="U29">
        <f t="shared" si="22"/>
        <v>0.4929523189611596</v>
      </c>
      <c r="V29">
        <f t="shared" si="22"/>
        <v>0.65047072941079176</v>
      </c>
      <c r="W29">
        <f t="shared" si="22"/>
        <v>0.32808147552061295</v>
      </c>
      <c r="X29">
        <f t="shared" si="22"/>
        <v>0.35276236772870195</v>
      </c>
      <c r="Y29">
        <f t="shared" si="22"/>
        <v>0.63205560308860842</v>
      </c>
      <c r="Z29">
        <f t="shared" si="22"/>
        <v>0.20379655420165046</v>
      </c>
      <c r="AA29">
        <f t="shared" si="22"/>
        <v>0.54455143786665039</v>
      </c>
      <c r="AB29">
        <f t="shared" si="22"/>
        <v>0.23508095371028176</v>
      </c>
      <c r="BG29">
        <f t="shared" si="21"/>
        <v>6.0902548434616989E-2</v>
      </c>
      <c r="BH29">
        <f t="shared" si="21"/>
        <v>4.0958030290707596E-2</v>
      </c>
      <c r="BI29">
        <f t="shared" si="21"/>
        <v>4.198161158483793E-2</v>
      </c>
      <c r="BJ29">
        <f t="shared" si="21"/>
        <v>4.3965445153973007E-2</v>
      </c>
      <c r="BM29">
        <f t="shared" si="25"/>
        <v>2.8067650325988095E-7</v>
      </c>
      <c r="BN29">
        <f t="shared" si="23"/>
        <v>1.5470134733638426E-6</v>
      </c>
      <c r="BO29">
        <f t="shared" si="23"/>
        <v>4.9206610745287546E-6</v>
      </c>
      <c r="BP29">
        <f t="shared" si="23"/>
        <v>5.6617677074024453E-7</v>
      </c>
      <c r="BQ29">
        <f t="shared" si="23"/>
        <v>7.6284304937701562E-12</v>
      </c>
      <c r="BR29">
        <f t="shared" si="23"/>
        <v>1.7000894174087363E-8</v>
      </c>
      <c r="BS29">
        <f t="shared" si="23"/>
        <v>1.9974714269785228E-6</v>
      </c>
      <c r="BT29">
        <f t="shared" si="23"/>
        <v>2.6735750194735323E-6</v>
      </c>
      <c r="BU29">
        <f t="shared" si="23"/>
        <v>2.1418017834554528E-7</v>
      </c>
      <c r="BV29">
        <f t="shared" si="23"/>
        <v>1.8265439449745738E-6</v>
      </c>
    </row>
    <row r="30" spans="1:201">
      <c r="A30">
        <v>29</v>
      </c>
      <c r="B30">
        <v>0.67328151797168423</v>
      </c>
      <c r="C30">
        <v>0.21116417669431092</v>
      </c>
      <c r="D30">
        <v>0.69487550923888031</v>
      </c>
      <c r="E30">
        <v>0.96427983301977049</v>
      </c>
      <c r="F30">
        <v>0.53926229693960293</v>
      </c>
      <c r="G30">
        <v>0.77879610135688704</v>
      </c>
      <c r="H30">
        <v>0.20379655420165046</v>
      </c>
      <c r="I30">
        <v>0.40126586332587522</v>
      </c>
      <c r="J30">
        <v>0.27401189954726735</v>
      </c>
      <c r="K30">
        <v>0.77026934314970485</v>
      </c>
      <c r="M30">
        <v>0.51842154003552365</v>
      </c>
      <c r="S30">
        <f t="shared" si="24"/>
        <v>0.95252320018081138</v>
      </c>
      <c r="T30">
        <f t="shared" si="22"/>
        <v>0.44435799133945791</v>
      </c>
      <c r="U30">
        <f t="shared" si="22"/>
        <v>0.86803934648663894</v>
      </c>
      <c r="V30">
        <f t="shared" si="22"/>
        <v>0.79160379152125304</v>
      </c>
      <c r="W30">
        <f t="shared" si="22"/>
        <v>0.54501784197337277</v>
      </c>
      <c r="X30">
        <f t="shared" si="22"/>
        <v>0.86321220831399625</v>
      </c>
      <c r="Y30">
        <f t="shared" si="22"/>
        <v>0.73124209663743134</v>
      </c>
      <c r="Z30">
        <f t="shared" si="22"/>
        <v>0.40126586332587522</v>
      </c>
      <c r="AA30">
        <f t="shared" si="22"/>
        <v>0.74434185685785048</v>
      </c>
      <c r="AB30">
        <f t="shared" si="22"/>
        <v>0.144900318647363</v>
      </c>
      <c r="BM30">
        <f t="shared" si="25"/>
        <v>2.2665400122112768E-6</v>
      </c>
      <c r="BN30">
        <f t="shared" si="23"/>
        <v>2.2295154759493082E-7</v>
      </c>
      <c r="BO30">
        <f t="shared" si="23"/>
        <v>2.4142598666999662E-6</v>
      </c>
      <c r="BP30">
        <f t="shared" si="23"/>
        <v>4.6491779818431823E-6</v>
      </c>
      <c r="BQ30">
        <f t="shared" si="23"/>
        <v>1.4540191245028825E-6</v>
      </c>
      <c r="BR30">
        <f t="shared" si="23"/>
        <v>3.0326168374434336E-6</v>
      </c>
      <c r="BS30">
        <f t="shared" si="23"/>
        <v>2.0766517752233129E-7</v>
      </c>
      <c r="BT30">
        <f t="shared" si="23"/>
        <v>8.0507146535329984E-7</v>
      </c>
      <c r="BU30">
        <f t="shared" si="23"/>
        <v>3.7541260546750869E-7</v>
      </c>
      <c r="BV30">
        <f t="shared" si="23"/>
        <v>2.9665743049813894E-6</v>
      </c>
    </row>
    <row r="31" spans="1:201">
      <c r="A31">
        <v>30</v>
      </c>
      <c r="B31">
        <v>0.9672808903191481</v>
      </c>
      <c r="C31">
        <v>0.26756388417630872</v>
      </c>
      <c r="D31">
        <v>0.89224400837808826</v>
      </c>
      <c r="E31">
        <v>0.12827755864161164</v>
      </c>
      <c r="F31">
        <v>0.53492915448275957</v>
      </c>
      <c r="G31">
        <v>0.88713666201894381</v>
      </c>
      <c r="H31">
        <v>0.54455143786665039</v>
      </c>
      <c r="I31">
        <v>0.74434185685785048</v>
      </c>
      <c r="J31">
        <v>0.12062870346546413</v>
      </c>
      <c r="K31">
        <v>0.87891813107449002</v>
      </c>
      <c r="M31">
        <v>0.65019476917681629</v>
      </c>
      <c r="S31">
        <f t="shared" si="24"/>
        <v>0.38227221130786621</v>
      </c>
      <c r="T31">
        <f t="shared" si="22"/>
        <v>0.88509174672220803</v>
      </c>
      <c r="U31">
        <f t="shared" si="22"/>
        <v>0.72255028549104861</v>
      </c>
      <c r="V31">
        <f t="shared" si="22"/>
        <v>0.80852789379540169</v>
      </c>
      <c r="W31">
        <f t="shared" si="22"/>
        <v>0.38583741094683299</v>
      </c>
      <c r="X31">
        <f t="shared" si="22"/>
        <v>0.13906758801271371</v>
      </c>
      <c r="Y31">
        <f t="shared" si="22"/>
        <v>0.20696868282208555</v>
      </c>
      <c r="Z31">
        <f t="shared" si="22"/>
        <v>0.27401189954726735</v>
      </c>
      <c r="AA31">
        <f t="shared" si="22"/>
        <v>0.12062870346546413</v>
      </c>
      <c r="AB31">
        <f t="shared" si="22"/>
        <v>0.24019948206682312</v>
      </c>
      <c r="BM31">
        <f t="shared" si="25"/>
        <v>4.6781616038830201E-6</v>
      </c>
      <c r="BN31">
        <f t="shared" si="23"/>
        <v>3.5795216057756577E-7</v>
      </c>
      <c r="BO31">
        <f t="shared" si="23"/>
        <v>3.9804968524329908E-6</v>
      </c>
      <c r="BP31">
        <f t="shared" si="23"/>
        <v>8.2275660255260578E-8</v>
      </c>
      <c r="BQ31">
        <f t="shared" si="23"/>
        <v>1.4307460015782004E-6</v>
      </c>
      <c r="BR31">
        <f t="shared" si="23"/>
        <v>3.9350572854905691E-6</v>
      </c>
      <c r="BS31">
        <f t="shared" si="23"/>
        <v>1.4826813424131821E-6</v>
      </c>
      <c r="BT31">
        <f t="shared" si="23"/>
        <v>2.7702239993529638E-6</v>
      </c>
      <c r="BU31">
        <f t="shared" si="23"/>
        <v>7.2756420498794404E-8</v>
      </c>
      <c r="BV31">
        <f t="shared" si="23"/>
        <v>3.8624854056573723E-6</v>
      </c>
    </row>
    <row r="32" spans="1:201">
      <c r="A32">
        <v>31</v>
      </c>
      <c r="B32">
        <v>0.99762153818527644</v>
      </c>
      <c r="C32">
        <v>0.58919231252977067</v>
      </c>
      <c r="D32">
        <v>0.72166328774664046</v>
      </c>
      <c r="E32">
        <v>0.12051804721959476</v>
      </c>
      <c r="F32">
        <v>0.15149424358091926</v>
      </c>
      <c r="G32">
        <v>0.53433650920175702</v>
      </c>
      <c r="H32">
        <v>0.23508095371028176</v>
      </c>
      <c r="I32">
        <v>0.144900318647363</v>
      </c>
      <c r="J32">
        <v>0.24019948206682312</v>
      </c>
      <c r="K32">
        <v>0.63217684005165231</v>
      </c>
      <c r="M32">
        <v>0.23216437791959874</v>
      </c>
      <c r="S32">
        <f t="shared" si="24"/>
        <v>0.39080172790764678</v>
      </c>
      <c r="T32">
        <f t="shared" si="22"/>
        <v>0.23379546931575806</v>
      </c>
      <c r="U32">
        <f t="shared" si="22"/>
        <v>0.66446006452314366</v>
      </c>
      <c r="V32">
        <f t="shared" si="22"/>
        <v>0.61288440539776268</v>
      </c>
      <c r="W32">
        <f t="shared" si="22"/>
        <v>0.10167659124881773</v>
      </c>
      <c r="X32">
        <f t="shared" si="22"/>
        <v>0.98796753411298022</v>
      </c>
      <c r="Y32">
        <f t="shared" si="22"/>
        <v>0.60440780024327512</v>
      </c>
      <c r="Z32">
        <f t="shared" si="22"/>
        <v>0.77026934314970485</v>
      </c>
      <c r="AA32">
        <f t="shared" si="22"/>
        <v>0.87891813107449002</v>
      </c>
      <c r="AB32">
        <f t="shared" si="22"/>
        <v>0.63217684005165231</v>
      </c>
      <c r="BG32">
        <f>IF(BG20&gt;(1-0.000000000001),(1-0.000000000001),BG20)</f>
        <v>5.2723472397963565E-2</v>
      </c>
      <c r="BH32">
        <f t="shared" ref="BH32:BJ32" si="26">IF(BH20&gt;(1-0.000000000001),(1-0.000000000001),BH20)</f>
        <v>3.7799594925938193E-2</v>
      </c>
      <c r="BI32">
        <f t="shared" si="26"/>
        <v>4.6965925975696501E-2</v>
      </c>
      <c r="BJ32">
        <f t="shared" si="26"/>
        <v>3.5983311627010718E-2</v>
      </c>
      <c r="BM32">
        <f t="shared" si="25"/>
        <v>4.9762436672557853E-6</v>
      </c>
      <c r="BN32">
        <f t="shared" si="23"/>
        <v>1.7357379057208948E-6</v>
      </c>
      <c r="BO32">
        <f t="shared" si="23"/>
        <v>2.6039895044064522E-6</v>
      </c>
      <c r="BP32">
        <f t="shared" si="23"/>
        <v>7.2622998528122376E-8</v>
      </c>
      <c r="BQ32">
        <f t="shared" si="23"/>
        <v>1.147525291907745E-7</v>
      </c>
      <c r="BR32">
        <f t="shared" si="23"/>
        <v>1.4275775253295968E-6</v>
      </c>
      <c r="BS32">
        <f t="shared" si="23"/>
        <v>2.7631527398667817E-7</v>
      </c>
      <c r="BT32">
        <f t="shared" si="23"/>
        <v>1.0498051172053667E-7</v>
      </c>
      <c r="BU32">
        <f t="shared" si="23"/>
        <v>2.8847895592585044E-7</v>
      </c>
      <c r="BV32">
        <f t="shared" si="23"/>
        <v>1.9982377854884622E-6</v>
      </c>
    </row>
    <row r="33" spans="1:62">
      <c r="A33">
        <v>32</v>
      </c>
      <c r="BG33">
        <f t="shared" ref="BG33:BJ41" si="27">IF(BG21&gt;(1-0.000000000001),(1-0.000000000001),BG21)</f>
        <v>5.60344024716216E-2</v>
      </c>
      <c r="BH33">
        <f t="shared" si="27"/>
        <v>9.1776727162098323E-2</v>
      </c>
      <c r="BI33">
        <f t="shared" si="27"/>
        <v>2.9672140296960255E-2</v>
      </c>
      <c r="BJ33">
        <f t="shared" si="27"/>
        <v>5.2393803896178662E-2</v>
      </c>
    </row>
    <row r="34" spans="1:62">
      <c r="BG34">
        <f t="shared" si="27"/>
        <v>7.0069663740395083E-2</v>
      </c>
      <c r="BH34">
        <f t="shared" si="27"/>
        <v>0.12443790108627648</v>
      </c>
      <c r="BI34">
        <f t="shared" si="27"/>
        <v>5.0569396796935305E-2</v>
      </c>
      <c r="BJ34">
        <f t="shared" si="27"/>
        <v>9.3911238369051242E-2</v>
      </c>
    </row>
    <row r="35" spans="1:62">
      <c r="BG35">
        <f t="shared" si="27"/>
        <v>0.31413161759533015</v>
      </c>
      <c r="BH35">
        <f t="shared" si="27"/>
        <v>0.30649849547756597</v>
      </c>
      <c r="BI35">
        <f t="shared" si="27"/>
        <v>0.31795776136264653</v>
      </c>
      <c r="BJ35">
        <f t="shared" si="27"/>
        <v>0.37088899381172125</v>
      </c>
    </row>
    <row r="36" spans="1:62">
      <c r="BG36">
        <f t="shared" si="27"/>
        <v>5.8004644438065855E-2</v>
      </c>
      <c r="BH36">
        <f t="shared" si="27"/>
        <v>3.237707971359393E-2</v>
      </c>
      <c r="BI36">
        <f t="shared" si="27"/>
        <v>5.4070385411438902E-2</v>
      </c>
      <c r="BJ36">
        <f t="shared" si="27"/>
        <v>3.1243974499358222E-2</v>
      </c>
    </row>
    <row r="37" spans="1:62">
      <c r="BG37">
        <f t="shared" si="27"/>
        <v>6.4904755249366314E-2</v>
      </c>
      <c r="BH37">
        <f t="shared" si="27"/>
        <v>7.7650108915859758E-2</v>
      </c>
      <c r="BI37">
        <f t="shared" si="27"/>
        <v>9.2635886405078458E-2</v>
      </c>
      <c r="BJ37">
        <f t="shared" si="27"/>
        <v>0.10835753332113389</v>
      </c>
    </row>
    <row r="38" spans="1:62">
      <c r="BG38">
        <f t="shared" si="27"/>
        <v>8.5316518681307574E-2</v>
      </c>
      <c r="BH38">
        <f t="shared" si="27"/>
        <v>6.6240872666617823E-2</v>
      </c>
      <c r="BI38">
        <f t="shared" si="27"/>
        <v>9.2927352114121647E-2</v>
      </c>
      <c r="BJ38">
        <f t="shared" si="27"/>
        <v>4.1322632670181082E-2</v>
      </c>
    </row>
    <row r="39" spans="1:62">
      <c r="BG39">
        <f t="shared" si="27"/>
        <v>0.10370475806982316</v>
      </c>
      <c r="BH39">
        <f t="shared" si="27"/>
        <v>7.7881075284710277E-2</v>
      </c>
      <c r="BI39">
        <f t="shared" si="27"/>
        <v>0.13992793057432443</v>
      </c>
      <c r="BJ39">
        <f t="shared" si="27"/>
        <v>0.10261320379330779</v>
      </c>
    </row>
    <row r="40" spans="1:62">
      <c r="BG40">
        <f t="shared" si="27"/>
        <v>0.1342076189215099</v>
      </c>
      <c r="BH40">
        <f t="shared" si="27"/>
        <v>0.1443801144766316</v>
      </c>
      <c r="BI40">
        <f t="shared" si="27"/>
        <v>0.13329160947795995</v>
      </c>
      <c r="BJ40">
        <f t="shared" si="27"/>
        <v>0.11931986285808407</v>
      </c>
    </row>
    <row r="41" spans="1:62">
      <c r="BG41">
        <f t="shared" si="27"/>
        <v>6.0902548434616989E-2</v>
      </c>
      <c r="BH41">
        <f t="shared" si="27"/>
        <v>4.0958030290707596E-2</v>
      </c>
      <c r="BI41">
        <f t="shared" si="27"/>
        <v>4.198161158483793E-2</v>
      </c>
      <c r="BJ41">
        <f t="shared" si="27"/>
        <v>4.3965445153973007E-2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U41"/>
  <sheetViews>
    <sheetView topLeftCell="EZ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2.0860385613244938</v>
      </c>
      <c r="EN2" t="s">
        <v>10</v>
      </c>
    </row>
    <row r="3" spans="1:177">
      <c r="A3">
        <v>2</v>
      </c>
      <c r="C3" t="s">
        <v>106</v>
      </c>
      <c r="G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2.0860385613244938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16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1.7364221590022071</v>
      </c>
      <c r="BS7">
        <f t="shared" si="4"/>
        <v>0</v>
      </c>
      <c r="BT7">
        <f t="shared" si="4"/>
        <v>0</v>
      </c>
      <c r="BY7">
        <f>$BG$7-$BL$7</f>
        <v>0.16082403138379037</v>
      </c>
      <c r="BZ7">
        <f>$BH$7-$BM$7</f>
        <v>-0.82385049054312576</v>
      </c>
      <c r="CA7">
        <f>$BI$7-$BN$7</f>
        <v>0.16199529124967374</v>
      </c>
      <c r="CB7">
        <f>$BJ$7-$BO$7</f>
        <v>0.28050318254843237</v>
      </c>
      <c r="DT7">
        <f>BY7</f>
        <v>0.16082403138379037</v>
      </c>
      <c r="DU7">
        <f t="shared" ref="DU7:DW16" si="5">BZ7</f>
        <v>-0.82385049054312576</v>
      </c>
      <c r="DV7">
        <f t="shared" si="5"/>
        <v>0.16199529124967374</v>
      </c>
      <c r="DW7">
        <f t="shared" si="5"/>
        <v>0.28050318254843237</v>
      </c>
      <c r="DY7">
        <f t="array" ref="DY7:EH16">(1/4)*(MMULT($C$7:$F$16,$DT$23:$EC$26))</f>
        <v>7.7226357341150825E-2</v>
      </c>
      <c r="DZ7">
        <v>2.331678995092442E-2</v>
      </c>
      <c r="EA7">
        <v>-0.11891300810294803</v>
      </c>
      <c r="EB7">
        <v>1.571962389841023E-2</v>
      </c>
      <c r="EC7">
        <v>-0.1322123696055918</v>
      </c>
      <c r="ED7">
        <v>8.5056954292391948E-2</v>
      </c>
      <c r="EE7">
        <v>3.0756806147168546E-2</v>
      </c>
      <c r="EF7">
        <v>-5.5420732760344413E-2</v>
      </c>
      <c r="EG7">
        <v>1.9711132818300892E-2</v>
      </c>
      <c r="EH7">
        <v>5.475844602053738E-2</v>
      </c>
      <c r="EJ7">
        <f>(1/4)*SUM($DT$7:$DW$7)</f>
        <v>-5.5131996340307313E-2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6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7">S8</f>
        <v>1.6390222167212729</v>
      </c>
      <c r="AX8">
        <f t="shared" si="1"/>
        <v>2.527753476936291</v>
      </c>
      <c r="AY8">
        <f t="shared" si="1"/>
        <v>2.5561854781162587</v>
      </c>
      <c r="AZ8">
        <f t="shared" si="1"/>
        <v>2.721050239840622</v>
      </c>
      <c r="BB8">
        <f t="shared" ref="BB8:BB16" si="8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9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4.1528451980956643E-2</v>
      </c>
      <c r="BZ8">
        <f>$BH$8-$BM$8</f>
        <v>4.6280670749052455E-2</v>
      </c>
      <c r="CA8">
        <f>$BI$8-$BN$8</f>
        <v>7.4819741680556037E-2</v>
      </c>
      <c r="CB8">
        <f>$BJ$8-$BO$8</f>
        <v>4.510135681299883E-2</v>
      </c>
      <c r="DT8">
        <f t="shared" ref="DT8:DT16" si="11">BY8</f>
        <v>4.1528451980956643E-2</v>
      </c>
      <c r="DU8">
        <f t="shared" si="5"/>
        <v>4.6280670749052455E-2</v>
      </c>
      <c r="DV8">
        <f t="shared" si="5"/>
        <v>7.4819741680556037E-2</v>
      </c>
      <c r="DW8">
        <f t="shared" si="5"/>
        <v>4.510135681299883E-2</v>
      </c>
      <c r="DY8">
        <v>-0.10368870892104799</v>
      </c>
      <c r="DZ8">
        <v>1.8442071647290847E-2</v>
      </c>
      <c r="EA8">
        <v>-0.11404331976052114</v>
      </c>
      <c r="EB8">
        <v>1.2062734587619023E-2</v>
      </c>
      <c r="EC8">
        <v>2.0796813233979652E-2</v>
      </c>
      <c r="ED8">
        <v>8.7651503848415122E-2</v>
      </c>
      <c r="EE8">
        <v>1.5685354906909175E-2</v>
      </c>
      <c r="EF8">
        <v>2.1427745200329074E-3</v>
      </c>
      <c r="EG8">
        <v>1.3987029848460024E-2</v>
      </c>
      <c r="EH8">
        <v>4.6963746088862446E-2</v>
      </c>
      <c r="EJ8">
        <f>(1/4)*SUM($DT$8:$DW$8)</f>
        <v>5.1932555305890984E-2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6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7"/>
        <v>2.3788781081305572</v>
      </c>
      <c r="AX9">
        <f t="shared" si="1"/>
        <v>3.1202056587439597</v>
      </c>
      <c r="AY9">
        <f t="shared" si="1"/>
        <v>3.1038267302536977</v>
      </c>
      <c r="AZ9">
        <f t="shared" si="1"/>
        <v>3.9118639664977892</v>
      </c>
      <c r="BB9">
        <f t="shared" si="8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9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  <c r="BY9">
        <f>$BG$9-$BL$9</f>
        <v>8.7028414922918698E-2</v>
      </c>
      <c r="BZ9">
        <f>$BH$9-$BM$9</f>
        <v>8.3694777267371206E-2</v>
      </c>
      <c r="CA9">
        <f>$BI$9-$BN$9</f>
        <v>0.12937601747193977</v>
      </c>
      <c r="CB9">
        <f>$BJ$9-$BO$9</f>
        <v>-0.85162749203677679</v>
      </c>
      <c r="DT9">
        <f t="shared" si="11"/>
        <v>8.7028414922918698E-2</v>
      </c>
      <c r="DU9">
        <f t="shared" si="5"/>
        <v>8.3694777267371206E-2</v>
      </c>
      <c r="DV9">
        <f t="shared" si="5"/>
        <v>0.12937601747193977</v>
      </c>
      <c r="DW9">
        <f t="shared" si="5"/>
        <v>-0.85162749203677679</v>
      </c>
      <c r="DY9">
        <v>-0.10525603226043795</v>
      </c>
      <c r="DZ9">
        <v>3.1630222285744518E-2</v>
      </c>
      <c r="EA9">
        <v>3.7568459017870717E-2</v>
      </c>
      <c r="EB9">
        <v>2.1219228148676113E-2</v>
      </c>
      <c r="EC9">
        <v>-0.14978486775463992</v>
      </c>
      <c r="ED9">
        <v>0.12869979693021957</v>
      </c>
      <c r="EE9">
        <v>3.8313376513227783E-2</v>
      </c>
      <c r="EF9">
        <v>-0.108744769550277</v>
      </c>
      <c r="EG9">
        <v>2.7572734343521744E-2</v>
      </c>
      <c r="EH9">
        <v>7.8781852326094498E-2</v>
      </c>
      <c r="EJ9">
        <f>(1/4)*SUM($DT$9:$DW$9)</f>
        <v>-0.13788207059363677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6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7"/>
        <v>1.3017593901655176</v>
      </c>
      <c r="AX10">
        <f t="shared" si="1"/>
        <v>2.0949488252684261</v>
      </c>
      <c r="AY10">
        <f t="shared" si="1"/>
        <v>2.1436400171048029</v>
      </c>
      <c r="AZ10">
        <f t="shared" si="1"/>
        <v>2.298321043177916</v>
      </c>
      <c r="BB10">
        <f t="shared" si="8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9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2.9639737842656284E-2</v>
      </c>
      <c r="BZ10">
        <f>$BH$10-$BM$10</f>
        <v>3.0021678694139516E-2</v>
      </c>
      <c r="CA10">
        <f>$BI$10-$BN$10</f>
        <v>4.9527908330705188E-2</v>
      </c>
      <c r="CB10">
        <f>$BJ$10-$BO$10</f>
        <v>2.9552937123020529E-2</v>
      </c>
      <c r="DT10">
        <f t="shared" si="11"/>
        <v>2.9639737842656284E-2</v>
      </c>
      <c r="DU10">
        <f t="shared" si="5"/>
        <v>3.0021678694139516E-2</v>
      </c>
      <c r="DV10">
        <f t="shared" si="5"/>
        <v>4.9527908330705188E-2</v>
      </c>
      <c r="DW10">
        <f t="shared" si="5"/>
        <v>2.9552937123020529E-2</v>
      </c>
      <c r="DY10">
        <v>9.1818219551134977E-2</v>
      </c>
      <c r="DZ10">
        <v>2.7961901037311308E-2</v>
      </c>
      <c r="EA10">
        <v>-7.9002349298865071E-2</v>
      </c>
      <c r="EB10">
        <v>1.8649058382137949E-2</v>
      </c>
      <c r="EC10">
        <v>-5.6908611254984434E-2</v>
      </c>
      <c r="ED10">
        <v>7.8869109469616797E-2</v>
      </c>
      <c r="EE10">
        <v>3.3196785405353535E-2</v>
      </c>
      <c r="EF10">
        <v>-0.19095402226013028</v>
      </c>
      <c r="EG10">
        <v>2.2787561190021906E-2</v>
      </c>
      <c r="EH10">
        <v>5.3582347778403344E-2</v>
      </c>
      <c r="EJ10">
        <f>(1/4)*SUM($DT$10:$DW$10)</f>
        <v>3.4685565497630383E-2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6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7"/>
        <v>2.2180639323799607</v>
      </c>
      <c r="AX11">
        <f t="shared" si="1"/>
        <v>3.1996750263059681</v>
      </c>
      <c r="AY11">
        <f t="shared" si="1"/>
        <v>2.1821974475465247</v>
      </c>
      <c r="AZ11">
        <f t="shared" si="1"/>
        <v>3.0414325893005563</v>
      </c>
      <c r="BB11">
        <f t="shared" si="8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9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1</v>
      </c>
      <c r="BM11">
        <v>0</v>
      </c>
      <c r="BN11">
        <v>0</v>
      </c>
      <c r="BO11">
        <v>0</v>
      </c>
      <c r="BQ11">
        <f t="shared" si="10"/>
        <v>2.6023347810936226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-0.92589963204912884</v>
      </c>
      <c r="BZ11">
        <f>$BH$11-$BM$11</f>
        <v>9.0617372568489757E-2</v>
      </c>
      <c r="CA11">
        <f>$BI$11-$BN$11</f>
        <v>5.1474870946421836E-2</v>
      </c>
      <c r="CB11">
        <f>$BJ$11-$BO$11</f>
        <v>6.2134083068361573E-2</v>
      </c>
      <c r="DT11">
        <f t="shared" si="11"/>
        <v>-0.92589963204912884</v>
      </c>
      <c r="DU11">
        <f t="shared" si="5"/>
        <v>9.0617372568489757E-2</v>
      </c>
      <c r="DV11">
        <f t="shared" si="5"/>
        <v>5.1474870946421836E-2</v>
      </c>
      <c r="DW11">
        <f t="shared" si="5"/>
        <v>6.2134083068361573E-2</v>
      </c>
      <c r="DY11">
        <v>-5.9240131472986166E-2</v>
      </c>
      <c r="DZ11">
        <v>3.1052988174683639E-2</v>
      </c>
      <c r="EA11">
        <v>-0.12121485526773385</v>
      </c>
      <c r="EB11">
        <v>2.0563402199077128E-2</v>
      </c>
      <c r="EC11">
        <v>-4.028706279043763E-2</v>
      </c>
      <c r="ED11">
        <v>0.12365208744042006</v>
      </c>
      <c r="EE11">
        <v>3.2475344260257728E-2</v>
      </c>
      <c r="EF11">
        <v>-8.4368373223616094E-2</v>
      </c>
      <c r="EG11">
        <v>2.4856117449739992E-2</v>
      </c>
      <c r="EH11">
        <v>7.251048323059521E-2</v>
      </c>
      <c r="EJ11">
        <f>(1/4)*SUM($DT$11:$DW$11)</f>
        <v>-0.1804183263664639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6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7"/>
        <v>3.2267732393176032</v>
      </c>
      <c r="AX12">
        <f t="shared" si="1"/>
        <v>4.3430642418810885</v>
      </c>
      <c r="AY12">
        <f t="shared" si="1"/>
        <v>3.2694226696511328</v>
      </c>
      <c r="AZ12">
        <f t="shared" si="1"/>
        <v>4.091106803356201</v>
      </c>
      <c r="BB12">
        <f t="shared" si="8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9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0.20318762328649792</v>
      </c>
      <c r="BZ12">
        <f>$BH$12-$BM$12</f>
        <v>0.28430146181450178</v>
      </c>
      <c r="CA12">
        <f>$BI$12-$BN$12</f>
        <v>0.15267614335595914</v>
      </c>
      <c r="CB12">
        <f>$BJ$12-$BO$12</f>
        <v>0.17749969562355186</v>
      </c>
      <c r="DT12">
        <f t="shared" si="11"/>
        <v>0.20318762328649792</v>
      </c>
      <c r="DU12">
        <f t="shared" si="5"/>
        <v>0.28430146181450178</v>
      </c>
      <c r="DV12">
        <f t="shared" si="5"/>
        <v>0.15267614335595914</v>
      </c>
      <c r="DW12">
        <f t="shared" si="5"/>
        <v>0.17749969562355186</v>
      </c>
      <c r="DY12">
        <v>-0.10417131784312386</v>
      </c>
      <c r="DZ12">
        <v>1.3629213230888143E-2</v>
      </c>
      <c r="EA12">
        <v>-7.4602470704519142E-2</v>
      </c>
      <c r="EB12">
        <v>8.9045189744880824E-3</v>
      </c>
      <c r="EC12">
        <v>1.4977136723652716E-2</v>
      </c>
      <c r="ED12">
        <v>6.9410900783245924E-2</v>
      </c>
      <c r="EE12">
        <v>1.1168836698792135E-2</v>
      </c>
      <c r="EF12">
        <v>1.3767545550931489E-2</v>
      </c>
      <c r="EG12">
        <v>1.0401624792049299E-2</v>
      </c>
      <c r="EH12">
        <v>3.6514011793595223E-2</v>
      </c>
      <c r="EJ12">
        <f>(1/4)*SUM($DT$12:$DW$12)</f>
        <v>0.20441623102012765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-5.5131996340307313E-2</v>
      </c>
      <c r="FA12">
        <f>(1/4)*SUM($DT$8:$DW$8)</f>
        <v>5.1932555305890984E-2</v>
      </c>
      <c r="FB12">
        <f>(1/4)*SUM($DT$9:$DW$9)</f>
        <v>-0.13788207059363677</v>
      </c>
      <c r="FC12">
        <f>(1/4)*SUM($DT$10:$DW$10)</f>
        <v>3.4685565497630383E-2</v>
      </c>
      <c r="FD12">
        <f>(1/4)*SUM($DT$11:$DW$11)</f>
        <v>-0.1804183263664639</v>
      </c>
      <c r="FE12">
        <f>(1/4)*SUM($DT$12:$DW$12)</f>
        <v>0.20441623102012765</v>
      </c>
      <c r="FF12">
        <f>(1/4)*SUM($DT$13:$DW$13)</f>
        <v>6.0528301466584104E-2</v>
      </c>
      <c r="FG12">
        <f>(1/4)*SUM($DT$14:$DW$14)</f>
        <v>-0.14561919203889134</v>
      </c>
      <c r="FH12">
        <f>(1/4)*SUM($DT$15:$DW$15)</f>
        <v>4.3301574644372787E-2</v>
      </c>
      <c r="FI12">
        <f>(1/4)*SUM($DT$16:$DW$16)</f>
        <v>0.12418735740469346</v>
      </c>
      <c r="FL12">
        <f>EN12-($EU$10*EZ12)</f>
        <v>0.79319026080609845</v>
      </c>
      <c r="FM12">
        <f t="shared" ref="FM12:FU12" si="12">EO12-($EU$10*FA12)</f>
        <v>6.5697003474262994E-2</v>
      </c>
      <c r="FN12">
        <f t="shared" si="12"/>
        <v>0.1372402724516141</v>
      </c>
      <c r="FO12">
        <f t="shared" si="12"/>
        <v>0.28977461737768045</v>
      </c>
      <c r="FP12">
        <f t="shared" si="12"/>
        <v>0.80426826976215327</v>
      </c>
      <c r="FQ12">
        <f t="shared" si="12"/>
        <v>0.87244921312434476</v>
      </c>
      <c r="FR12">
        <f t="shared" si="12"/>
        <v>0.41189997502640535</v>
      </c>
      <c r="FS12">
        <f t="shared" si="12"/>
        <v>5.5023943437195376E-2</v>
      </c>
      <c r="FT12">
        <f t="shared" si="12"/>
        <v>0.22621455674066371</v>
      </c>
      <c r="FU12">
        <f t="shared" si="12"/>
        <v>0.64909845680368261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6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7"/>
        <v>2.3797109999416945</v>
      </c>
      <c r="AX13">
        <f t="shared" si="1"/>
        <v>2.1068024244132157</v>
      </c>
      <c r="AY13">
        <f t="shared" si="1"/>
        <v>2.6462854590153797</v>
      </c>
      <c r="AZ13">
        <f t="shared" si="1"/>
        <v>2.667708059108985</v>
      </c>
      <c r="BB13">
        <f t="shared" si="8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9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8.7100930371613913E-2</v>
      </c>
      <c r="BZ13">
        <f>$BH$13-$BM$13</f>
        <v>3.0379661137625472E-2</v>
      </c>
      <c r="CA13">
        <f>$BI$13-$BN$13</f>
        <v>8.1874022689534309E-2</v>
      </c>
      <c r="CB13">
        <f>$BJ$13-$BO$13</f>
        <v>4.2758591667562719E-2</v>
      </c>
      <c r="DT13">
        <f t="shared" si="11"/>
        <v>8.7100930371613913E-2</v>
      </c>
      <c r="DU13">
        <f t="shared" si="5"/>
        <v>3.0379661137625472E-2</v>
      </c>
      <c r="DV13">
        <f t="shared" si="5"/>
        <v>8.1874022689534309E-2</v>
      </c>
      <c r="DW13">
        <f t="shared" si="5"/>
        <v>4.2758591667562719E-2</v>
      </c>
      <c r="DY13">
        <v>5.234493654797024E-2</v>
      </c>
      <c r="DZ13">
        <v>2.6882457033766835E-2</v>
      </c>
      <c r="EA13">
        <v>-5.6070938557924221E-2</v>
      </c>
      <c r="EB13">
        <v>1.7945476115639437E-2</v>
      </c>
      <c r="EC13">
        <v>-6.7481478428373043E-2</v>
      </c>
      <c r="ED13">
        <v>8.2604994890859429E-2</v>
      </c>
      <c r="EE13">
        <v>3.1947711628281805E-2</v>
      </c>
      <c r="EF13">
        <v>-0.16492368319329295</v>
      </c>
      <c r="EG13">
        <v>2.218221789665431E-2</v>
      </c>
      <c r="EH13">
        <v>5.456830606641818E-2</v>
      </c>
      <c r="EJ13">
        <f>(1/4)*SUM($DT$13:$DW$13)</f>
        <v>6.0528301466584104E-2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6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7"/>
        <v>2.7868532319673616</v>
      </c>
      <c r="AX14">
        <f t="shared" si="1"/>
        <v>3.0719221298672119</v>
      </c>
      <c r="AY14">
        <f t="shared" si="1"/>
        <v>3.0514908972510129</v>
      </c>
      <c r="AZ14">
        <f t="shared" si="1"/>
        <v>3.3444260126265681</v>
      </c>
      <c r="BB14">
        <f t="shared" si="8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9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  <c r="BY14">
        <f>$BG$14-$BL$14</f>
        <v>0.13087069798503509</v>
      </c>
      <c r="BZ14">
        <f>$BH$14-$BM$14</f>
        <v>7.9749705465258725E-2</v>
      </c>
      <c r="CA14">
        <f>$BI$14-$BN$14</f>
        <v>-0.87722085215113166</v>
      </c>
      <c r="CB14">
        <f>$BJ$14-$BO$14</f>
        <v>8.41236805452725E-2</v>
      </c>
      <c r="DT14">
        <f t="shared" si="11"/>
        <v>0.13087069798503509</v>
      </c>
      <c r="DU14">
        <f t="shared" si="5"/>
        <v>7.9749705465258725E-2</v>
      </c>
      <c r="DV14">
        <f t="shared" si="5"/>
        <v>-0.87722085215113166</v>
      </c>
      <c r="DW14">
        <f t="shared" si="5"/>
        <v>8.41236805452725E-2</v>
      </c>
      <c r="DY14">
        <v>-8.8175671140082318E-2</v>
      </c>
      <c r="DZ14">
        <v>1.0336991442693632E-2</v>
      </c>
      <c r="EA14">
        <v>-1.5575581723985148E-2</v>
      </c>
      <c r="EB14">
        <v>6.7991986132789114E-3</v>
      </c>
      <c r="EC14">
        <v>-4.8992613897675327E-3</v>
      </c>
      <c r="ED14">
        <v>5.1229410081756445E-2</v>
      </c>
      <c r="EE14">
        <v>9.3667149740611459E-3</v>
      </c>
      <c r="EF14">
        <v>-5.1687887369363372E-3</v>
      </c>
      <c r="EG14">
        <v>8.3253829897448721E-3</v>
      </c>
      <c r="EH14">
        <v>2.7761604889236364E-2</v>
      </c>
      <c r="EJ14">
        <f>(1/4)*SUM($DT$14:$DW$14)</f>
        <v>-0.14561919203889134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6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7"/>
        <v>1.722676741221419</v>
      </c>
      <c r="AX15">
        <f t="shared" si="1"/>
        <v>2.3004990158897201</v>
      </c>
      <c r="AY15">
        <f t="shared" si="1"/>
        <v>2.3441895572596541</v>
      </c>
      <c r="AZ15">
        <f t="shared" si="1"/>
        <v>2.3349315629832752</v>
      </c>
      <c r="BB15">
        <f t="shared" si="8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9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4.5151942704838015E-2</v>
      </c>
      <c r="BZ15">
        <f>$BH$15-$BM$15</f>
        <v>3.6872644492678866E-2</v>
      </c>
      <c r="CA15">
        <f>$BI$15-$BN$15</f>
        <v>6.0526776597512086E-2</v>
      </c>
      <c r="CB15">
        <f>$BJ$15-$BO$15</f>
        <v>3.0654934782462187E-2</v>
      </c>
      <c r="DT15">
        <f t="shared" si="11"/>
        <v>4.5151942704838015E-2</v>
      </c>
      <c r="DU15">
        <f t="shared" si="5"/>
        <v>3.6872644492678866E-2</v>
      </c>
      <c r="DV15">
        <f t="shared" si="5"/>
        <v>6.0526776597512086E-2</v>
      </c>
      <c r="DW15">
        <f t="shared" si="5"/>
        <v>3.0654934782462187E-2</v>
      </c>
      <c r="DY15">
        <v>-5.6173805830246434E-2</v>
      </c>
      <c r="DZ15">
        <v>2.6677332776399637E-2</v>
      </c>
      <c r="EA15">
        <v>-0.11932136411823663</v>
      </c>
      <c r="EB15">
        <v>1.7935059701019451E-2</v>
      </c>
      <c r="EC15">
        <v>-0.16028848451070909</v>
      </c>
      <c r="ED15">
        <v>0.12735782902291559</v>
      </c>
      <c r="EE15">
        <v>3.2939366716726134E-2</v>
      </c>
      <c r="EF15">
        <v>3.3607790682785292E-2</v>
      </c>
      <c r="EG15">
        <v>2.2776775182312109E-2</v>
      </c>
      <c r="EH15">
        <v>7.4489500377033988E-2</v>
      </c>
      <c r="EJ15">
        <f>(1/4)*SUM($DT$15:$DW$15)</f>
        <v>4.3301574644372787E-2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6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7"/>
        <v>2.8583333803219286</v>
      </c>
      <c r="AX16">
        <f t="shared" si="1"/>
        <v>3.6483808032226674</v>
      </c>
      <c r="AY16">
        <f t="shared" si="1"/>
        <v>2.9856016474222073</v>
      </c>
      <c r="AZ16">
        <f t="shared" si="1"/>
        <v>3.5102737105054773</v>
      </c>
      <c r="BB16">
        <f t="shared" si="8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9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0.1405678015708218</v>
      </c>
      <c r="BZ16">
        <f>$BH$16-$BM$16</f>
        <v>0.14193251835400819</v>
      </c>
      <c r="CA16">
        <f>$BI$16-$BN$16</f>
        <v>0.11495007982882964</v>
      </c>
      <c r="CB16">
        <f>$BJ$16-$BO$16</f>
        <v>9.9299029865114199E-2</v>
      </c>
      <c r="DT16">
        <f t="shared" si="11"/>
        <v>0.1405678015708218</v>
      </c>
      <c r="DU16">
        <f t="shared" si="5"/>
        <v>0.14193251835400819</v>
      </c>
      <c r="DV16">
        <f t="shared" si="5"/>
        <v>0.11495007982882964</v>
      </c>
      <c r="DW16">
        <f t="shared" si="5"/>
        <v>9.9299029865114199E-2</v>
      </c>
      <c r="DY16">
        <v>-4.9579880471676177E-2</v>
      </c>
      <c r="DZ16">
        <v>2.80600805065656E-2</v>
      </c>
      <c r="EA16">
        <v>-0.14133035341639805</v>
      </c>
      <c r="EB16">
        <v>1.8537235791447209E-2</v>
      </c>
      <c r="EC16">
        <v>-2.0528378821998372E-2</v>
      </c>
      <c r="ED16">
        <v>0.1130458169463643</v>
      </c>
      <c r="EE16">
        <v>2.8452329414723435E-2</v>
      </c>
      <c r="EF16">
        <v>-6.4184139447016952E-2</v>
      </c>
      <c r="EG16">
        <v>2.2083219757847352E-2</v>
      </c>
      <c r="EH16">
        <v>6.5444069740141664E-2</v>
      </c>
      <c r="EJ16">
        <f>(1/4)*SUM($DT$16:$DW$16)</f>
        <v>0.12418735740469346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7.7226357341150825E-2</v>
      </c>
      <c r="FA16">
        <v>2.331678995092442E-2</v>
      </c>
      <c r="FB16">
        <v>-0.11891300810294803</v>
      </c>
      <c r="FC16">
        <v>1.571962389841023E-2</v>
      </c>
      <c r="FD16">
        <v>-0.1322123696055918</v>
      </c>
      <c r="FE16">
        <v>8.5056954292391948E-2</v>
      </c>
      <c r="FF16">
        <v>3.0756806147168546E-2</v>
      </c>
      <c r="FG16">
        <v>-5.5420732760344413E-2</v>
      </c>
      <c r="FH16">
        <v>1.9711132818300892E-2</v>
      </c>
      <c r="FI16">
        <v>5.475844602053738E-2</v>
      </c>
      <c r="FL16">
        <f>EN16-($EU$10*EZ16)</f>
        <v>0.62658262731611192</v>
      </c>
      <c r="FM16">
        <f t="shared" ref="FM16:FU25" si="13">EO16-($EU$10*FA16)</f>
        <v>0.14068871055168974</v>
      </c>
      <c r="FN16">
        <f t="shared" si="13"/>
        <v>0.45603759237652541</v>
      </c>
      <c r="FO16">
        <f t="shared" si="13"/>
        <v>0.15777546507459456</v>
      </c>
      <c r="FP16">
        <f t="shared" si="13"/>
        <v>0.43305446648218682</v>
      </c>
      <c r="FQ16">
        <f t="shared" si="13"/>
        <v>0.51068816597522859</v>
      </c>
      <c r="FR16">
        <f t="shared" si="13"/>
        <v>0.75286875188643554</v>
      </c>
      <c r="FS16">
        <f t="shared" si="13"/>
        <v>0.95242071441576437</v>
      </c>
      <c r="FT16">
        <f t="shared" si="13"/>
        <v>0.38205549853828125</v>
      </c>
      <c r="FU16">
        <f t="shared" si="13"/>
        <v>0.39055972106857062</v>
      </c>
    </row>
    <row r="17" spans="1:177">
      <c r="A17">
        <v>16</v>
      </c>
      <c r="BQ17">
        <f>SUM(BQ7:BQ16)</f>
        <v>2.6023347810936226</v>
      </c>
      <c r="BR17">
        <f t="shared" ref="BR17:BT17" si="14">SUM(BR7:BR16)</f>
        <v>1.7364221590022071</v>
      </c>
      <c r="BS17">
        <f t="shared" si="14"/>
        <v>2.0973680834787047</v>
      </c>
      <c r="BT17">
        <f t="shared" si="14"/>
        <v>1.9080292217234396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-0.10368870892104799</v>
      </c>
      <c r="FA17">
        <v>1.8442071647290847E-2</v>
      </c>
      <c r="FB17">
        <v>-0.11404331976052114</v>
      </c>
      <c r="FC17">
        <v>1.2062734587619023E-2</v>
      </c>
      <c r="FD17">
        <v>2.0796813233979652E-2</v>
      </c>
      <c r="FE17">
        <v>8.7651503848415122E-2</v>
      </c>
      <c r="FF17">
        <v>1.5685354906909175E-2</v>
      </c>
      <c r="FG17">
        <v>2.1427745200329074E-3</v>
      </c>
      <c r="FH17">
        <v>1.3987029848460024E-2</v>
      </c>
      <c r="FI17">
        <v>4.6963746088862446E-2</v>
      </c>
      <c r="FL17">
        <f t="shared" ref="FL17:FL25" si="15">EN17-($EU$10*EZ17)</f>
        <v>0.24266086203228351</v>
      </c>
      <c r="FM17">
        <f t="shared" si="13"/>
        <v>0.9117871513861554</v>
      </c>
      <c r="FN17">
        <f t="shared" si="13"/>
        <v>0.61883066779282891</v>
      </c>
      <c r="FO17">
        <f t="shared" si="13"/>
        <v>0.12336642139851975</v>
      </c>
      <c r="FP17">
        <f t="shared" si="13"/>
        <v>0.84819527670315886</v>
      </c>
      <c r="FQ17">
        <f t="shared" si="13"/>
        <v>0.5707304930243402</v>
      </c>
      <c r="FR17">
        <f t="shared" si="13"/>
        <v>3.8554227454221671E-2</v>
      </c>
      <c r="FS17">
        <f t="shared" si="13"/>
        <v>0.44437644509429841</v>
      </c>
      <c r="FT17">
        <f t="shared" si="13"/>
        <v>0.88512740131210499</v>
      </c>
      <c r="FU17">
        <f t="shared" si="13"/>
        <v>0.23379139661447695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-0.10525603226043795</v>
      </c>
      <c r="FA18">
        <v>3.1630222285744518E-2</v>
      </c>
      <c r="FB18">
        <v>3.7568459017870717E-2</v>
      </c>
      <c r="FC18">
        <v>2.1219228148676113E-2</v>
      </c>
      <c r="FD18">
        <v>-0.14978486775463992</v>
      </c>
      <c r="FE18">
        <v>0.12869979693021957</v>
      </c>
      <c r="FF18">
        <v>3.8313376513227783E-2</v>
      </c>
      <c r="FG18">
        <v>-0.108744769550277</v>
      </c>
      <c r="FH18">
        <v>2.7572734343521744E-2</v>
      </c>
      <c r="FI18">
        <v>7.8781852326094498E-2</v>
      </c>
      <c r="FL18">
        <f t="shared" si="15"/>
        <v>5.5915184005464712E-2</v>
      </c>
      <c r="FM18">
        <f t="shared" si="13"/>
        <v>0.55244667308177109</v>
      </c>
      <c r="FN18">
        <f t="shared" si="13"/>
        <v>2.769163646511302E-2</v>
      </c>
      <c r="FO18">
        <f t="shared" si="13"/>
        <v>1.0842532583712157E-2</v>
      </c>
      <c r="FP18">
        <f t="shared" si="13"/>
        <v>0.3736084196120476</v>
      </c>
      <c r="FQ18">
        <f t="shared" si="13"/>
        <v>0.79172822291766642</v>
      </c>
      <c r="FR18">
        <f t="shared" si="13"/>
        <v>0.49280961682316499</v>
      </c>
      <c r="FS18">
        <f t="shared" si="13"/>
        <v>0.86812883174800981</v>
      </c>
      <c r="FT18">
        <f t="shared" si="13"/>
        <v>0.72235496081140882</v>
      </c>
      <c r="FU18">
        <f t="shared" si="13"/>
        <v>0.6641761432748049</v>
      </c>
    </row>
    <row r="19" spans="1:177">
      <c r="A19">
        <v>18</v>
      </c>
      <c r="BN19" t="s">
        <v>35</v>
      </c>
      <c r="BO19">
        <f>BS21</f>
        <v>1.8443672873939319E-4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9.1818219551134977E-2</v>
      </c>
      <c r="FA19">
        <v>2.7961901037311308E-2</v>
      </c>
      <c r="FB19">
        <v>-7.9002349298865071E-2</v>
      </c>
      <c r="FC19">
        <v>1.8649058382137949E-2</v>
      </c>
      <c r="FD19">
        <v>-5.6908611254984434E-2</v>
      </c>
      <c r="FE19">
        <v>7.8869109469616797E-2</v>
      </c>
      <c r="FF19">
        <v>3.3196785405353535E-2</v>
      </c>
      <c r="FG19">
        <v>-0.19095402226013028</v>
      </c>
      <c r="FH19">
        <v>2.2787561190021906E-2</v>
      </c>
      <c r="FI19">
        <v>5.3582347778403344E-2</v>
      </c>
      <c r="FL19">
        <f t="shared" si="15"/>
        <v>0.99153227814853107</v>
      </c>
      <c r="FM19">
        <f t="shared" si="13"/>
        <v>0.96700451149909483</v>
      </c>
      <c r="FN19">
        <f t="shared" si="13"/>
        <v>0.88286577719611303</v>
      </c>
      <c r="FO19">
        <f t="shared" si="13"/>
        <v>0.92275640091598798</v>
      </c>
      <c r="FP19">
        <f t="shared" si="13"/>
        <v>0.35576980926290713</v>
      </c>
      <c r="FQ19">
        <f t="shared" si="13"/>
        <v>0.81182066675744069</v>
      </c>
      <c r="FR19">
        <f t="shared" si="13"/>
        <v>0.65063678440185935</v>
      </c>
      <c r="FS19">
        <f t="shared" si="13"/>
        <v>0.79188373085575725</v>
      </c>
      <c r="FT19">
        <f t="shared" si="13"/>
        <v>0.80875934528378313</v>
      </c>
      <c r="FU19">
        <f t="shared" si="13"/>
        <v>0.61307061375328742</v>
      </c>
    </row>
    <row r="20" spans="1:177">
      <c r="A20">
        <v>19</v>
      </c>
      <c r="AV20" t="s">
        <v>108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16">SUM(BC7:BC16)</f>
        <v>3.5173930996263048</v>
      </c>
      <c r="BD20">
        <f t="shared" si="16"/>
        <v>6.1730189333636822</v>
      </c>
      <c r="BE20">
        <f t="shared" si="16"/>
        <v>3.5650219399109222</v>
      </c>
      <c r="BG20">
        <f>IF(BG7&lt;0.000000000001,0.000000000001,BG7)</f>
        <v>0.16082403138379037</v>
      </c>
      <c r="BH20">
        <f t="shared" ref="BH20:BJ20" si="17">IF(BH7&lt;0.000000000001,0.000000000001,BH7)</f>
        <v>0.17614950945687421</v>
      </c>
      <c r="BI20">
        <f t="shared" si="17"/>
        <v>0.16199529124967374</v>
      </c>
      <c r="BJ20">
        <f t="shared" si="17"/>
        <v>0.28050318254843237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-5.9240131472986166E-2</v>
      </c>
      <c r="FA20">
        <v>3.1052988174683639E-2</v>
      </c>
      <c r="FB20">
        <v>-0.12121485526773385</v>
      </c>
      <c r="FC20">
        <v>2.0563402199077128E-2</v>
      </c>
      <c r="FD20">
        <v>-4.028706279043763E-2</v>
      </c>
      <c r="FE20">
        <v>0.12365208744042006</v>
      </c>
      <c r="FF20">
        <v>3.2475344260257728E-2</v>
      </c>
      <c r="FG20">
        <v>-8.4368373223616094E-2</v>
      </c>
      <c r="FH20">
        <v>2.4856117449739992E-2</v>
      </c>
      <c r="FI20">
        <v>7.251048323059521E-2</v>
      </c>
      <c r="FL20">
        <f t="shared" si="15"/>
        <v>0.63007955066341093</v>
      </c>
      <c r="FM20">
        <f t="shared" si="13"/>
        <v>0.29033120961576125</v>
      </c>
      <c r="FN20">
        <f t="shared" si="13"/>
        <v>0.77757393285826371</v>
      </c>
      <c r="FO20">
        <f t="shared" si="13"/>
        <v>0.66132005440202724</v>
      </c>
      <c r="FP20">
        <f t="shared" si="13"/>
        <v>0.49847607396939581</v>
      </c>
      <c r="FQ20">
        <f t="shared" si="13"/>
        <v>0.45688684668361418</v>
      </c>
      <c r="FR20">
        <f t="shared" si="13"/>
        <v>0.3279516877825383</v>
      </c>
      <c r="FS20">
        <f t="shared" si="13"/>
        <v>0.5450840441622623</v>
      </c>
      <c r="FT20">
        <f t="shared" si="13"/>
        <v>0.38557682882654809</v>
      </c>
      <c r="FU20">
        <f t="shared" si="13"/>
        <v>0.10155526923837638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4.1528451980956643E-2</v>
      </c>
      <c r="BH21">
        <f t="shared" si="18"/>
        <v>4.6280670749052455E-2</v>
      </c>
      <c r="BI21">
        <f t="shared" si="18"/>
        <v>7.4819741680556037E-2</v>
      </c>
      <c r="BJ21">
        <f t="shared" si="18"/>
        <v>4.510135681299883E-2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-0.10417131784312386</v>
      </c>
      <c r="FA21">
        <v>1.3629213230888143E-2</v>
      </c>
      <c r="FB21">
        <v>-7.4602470704519142E-2</v>
      </c>
      <c r="FC21">
        <v>8.9045189744880824E-3</v>
      </c>
      <c r="FD21">
        <v>1.4977136723652716E-2</v>
      </c>
      <c r="FE21">
        <v>6.9410900783245924E-2</v>
      </c>
      <c r="FF21">
        <v>1.1168836698792135E-2</v>
      </c>
      <c r="FG21">
        <v>1.3767545550931489E-2</v>
      </c>
      <c r="FH21">
        <v>1.0401624792049299E-2</v>
      </c>
      <c r="FI21">
        <v>3.6514011793595223E-2</v>
      </c>
      <c r="FL21">
        <f t="shared" si="15"/>
        <v>0.94468932862511901</v>
      </c>
      <c r="FM21">
        <f t="shared" si="13"/>
        <v>0.50658381630937832</v>
      </c>
      <c r="FN21">
        <f t="shared" si="13"/>
        <v>0.45430849617254049</v>
      </c>
      <c r="FO21">
        <f t="shared" si="13"/>
        <v>0.75262260986820306</v>
      </c>
      <c r="FP21">
        <f t="shared" si="13"/>
        <v>0.46182391851538546</v>
      </c>
      <c r="FQ21">
        <f t="shared" si="13"/>
        <v>0.95793882815910725</v>
      </c>
      <c r="FR21">
        <f t="shared" si="13"/>
        <v>0.35280533959751864</v>
      </c>
      <c r="FS21">
        <f t="shared" si="13"/>
        <v>0.86322163019353737</v>
      </c>
      <c r="FT21">
        <f t="shared" si="13"/>
        <v>0.13912145560477829</v>
      </c>
      <c r="FU21">
        <f t="shared" si="13"/>
        <v>0.98799633233750417</v>
      </c>
    </row>
    <row r="22" spans="1:177">
      <c r="A22">
        <v>21</v>
      </c>
      <c r="BG22">
        <f t="shared" si="18"/>
        <v>8.7028414922918698E-2</v>
      </c>
      <c r="BH22">
        <f t="shared" si="18"/>
        <v>8.3694777267371206E-2</v>
      </c>
      <c r="BI22">
        <f t="shared" si="18"/>
        <v>0.12937601747193977</v>
      </c>
      <c r="BJ22">
        <f t="shared" si="18"/>
        <v>0.14837250796322318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5.234493654797024E-2</v>
      </c>
      <c r="FA22">
        <v>2.6882457033766835E-2</v>
      </c>
      <c r="FB22">
        <v>-5.6070938557924221E-2</v>
      </c>
      <c r="FC22">
        <v>1.7945476115639437E-2</v>
      </c>
      <c r="FD22">
        <v>-6.7481478428373043E-2</v>
      </c>
      <c r="FE22">
        <v>8.2604994890859429E-2</v>
      </c>
      <c r="FF22">
        <v>3.1947711628281805E-2</v>
      </c>
      <c r="FG22">
        <v>-0.16492368319329295</v>
      </c>
      <c r="FH22">
        <v>2.218221789665431E-2</v>
      </c>
      <c r="FI22">
        <v>5.456830606641818E-2</v>
      </c>
      <c r="FL22">
        <f t="shared" si="15"/>
        <v>0.23691864451917774</v>
      </c>
      <c r="FM22">
        <f t="shared" si="13"/>
        <v>0.55624247355528977</v>
      </c>
      <c r="FN22">
        <f t="shared" si="13"/>
        <v>0.99215260808480576</v>
      </c>
      <c r="FO22">
        <f t="shared" si="13"/>
        <v>0.33653337727671595</v>
      </c>
      <c r="FP22">
        <f t="shared" si="13"/>
        <v>1.35539919558912E-3</v>
      </c>
      <c r="FQ22">
        <f t="shared" si="13"/>
        <v>5.8250903018772913E-2</v>
      </c>
      <c r="FR22">
        <f t="shared" si="13"/>
        <v>0.63207004195421657</v>
      </c>
      <c r="FS22">
        <f t="shared" si="13"/>
        <v>0.73142562554753066</v>
      </c>
      <c r="FT22">
        <f t="shared" si="13"/>
        <v>0.20699758721057612</v>
      </c>
      <c r="FU22">
        <f t="shared" si="13"/>
        <v>0.60439955415938718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19">EO16</f>
        <v>0.14071202734164068</v>
      </c>
      <c r="U23">
        <f t="shared" si="19"/>
        <v>0.45591867936842245</v>
      </c>
      <c r="V23">
        <f t="shared" si="19"/>
        <v>0.15779118469849296</v>
      </c>
      <c r="W23">
        <f t="shared" si="19"/>
        <v>0.43292225411258123</v>
      </c>
      <c r="X23">
        <f t="shared" si="19"/>
        <v>0.51077322292952099</v>
      </c>
      <c r="Y23">
        <f t="shared" si="19"/>
        <v>0.75289950869258271</v>
      </c>
      <c r="Z23">
        <f t="shared" si="19"/>
        <v>0.95236529368300404</v>
      </c>
      <c r="AA23">
        <f t="shared" si="19"/>
        <v>0.38207520967109954</v>
      </c>
      <c r="AB23">
        <f t="shared" si="19"/>
        <v>0.39061447951459116</v>
      </c>
      <c r="BG23">
        <f t="shared" si="18"/>
        <v>2.9639737842656284E-2</v>
      </c>
      <c r="BH23">
        <f t="shared" si="18"/>
        <v>3.0021678694139516E-2</v>
      </c>
      <c r="BI23">
        <f t="shared" si="18"/>
        <v>4.9527908330705188E-2</v>
      </c>
      <c r="BJ23">
        <f t="shared" si="18"/>
        <v>2.9552937123020529E-2</v>
      </c>
      <c r="BM23">
        <f>0.5*$BL$21*B23*B23</f>
        <v>1.9635128610301687E-6</v>
      </c>
      <c r="BN23">
        <f t="shared" ref="BN23:BV32" si="20">0.5*$BL$21*C23*C23</f>
        <v>2.941699116530985E-7</v>
      </c>
      <c r="BO23">
        <f t="shared" si="20"/>
        <v>1.5573740301871247E-8</v>
      </c>
      <c r="BP23">
        <f t="shared" si="20"/>
        <v>4.9165917424890789E-6</v>
      </c>
      <c r="BQ23">
        <f t="shared" si="20"/>
        <v>1.984627958413798E-6</v>
      </c>
      <c r="BR23">
        <f t="shared" si="20"/>
        <v>4.461205597026056E-6</v>
      </c>
      <c r="BS23">
        <f t="shared" si="20"/>
        <v>2.807762492181283E-7</v>
      </c>
      <c r="BT23">
        <f t="shared" si="20"/>
        <v>2.2660544391102204E-6</v>
      </c>
      <c r="BU23">
        <f t="shared" si="20"/>
        <v>4.6789143168160951E-6</v>
      </c>
      <c r="BV23">
        <f t="shared" si="20"/>
        <v>4.9765412024051772E-6</v>
      </c>
      <c r="BY23">
        <f>$BG$7-$BL$7</f>
        <v>0.16082403138379037</v>
      </c>
      <c r="BZ23">
        <f>$BG$8-$BL$8</f>
        <v>4.1528451980956643E-2</v>
      </c>
      <c r="CA23">
        <f>$BG$9-$BL$9</f>
        <v>8.7028414922918698E-2</v>
      </c>
      <c r="CB23">
        <f>$BG$10-$BL$10</f>
        <v>2.9639737842656284E-2</v>
      </c>
      <c r="CC23">
        <f>$BG$11-$BL$11</f>
        <v>-0.92589963204912884</v>
      </c>
      <c r="CD23">
        <f>$BG$12-$BL$12</f>
        <v>0.20318762328649792</v>
      </c>
      <c r="CE23">
        <f>$BG$13-$BL$13</f>
        <v>8.7100930371613913E-2</v>
      </c>
      <c r="CF23">
        <f>$BG$14-$BL$14</f>
        <v>0.13087069798503509</v>
      </c>
      <c r="CG23">
        <f>$BG$15-$BL$15</f>
        <v>4.5151942704838015E-2</v>
      </c>
      <c r="CH23">
        <f>$BG$16-$BL$16</f>
        <v>0.1405678015708218</v>
      </c>
      <c r="DT23">
        <f t="array" ref="DT23:EC26">TRANSPOSE(DT7:DW16)</f>
        <v>0.16082403138379037</v>
      </c>
      <c r="DU23">
        <v>4.1528451980956643E-2</v>
      </c>
      <c r="DV23">
        <v>8.7028414922918698E-2</v>
      </c>
      <c r="DW23">
        <v>2.9639737842656284E-2</v>
      </c>
      <c r="DX23">
        <v>-0.92589963204912884</v>
      </c>
      <c r="DY23">
        <v>0.20318762328649792</v>
      </c>
      <c r="DZ23">
        <v>8.7100930371613913E-2</v>
      </c>
      <c r="EA23">
        <v>0.13087069798503509</v>
      </c>
      <c r="EB23">
        <v>4.5151942704838015E-2</v>
      </c>
      <c r="EC23">
        <v>0.1405678015708218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-8.8175671140082318E-2</v>
      </c>
      <c r="FA23">
        <v>1.0336991442693632E-2</v>
      </c>
      <c r="FB23">
        <v>-1.5575581723985148E-2</v>
      </c>
      <c r="FC23">
        <v>6.7991986132789114E-3</v>
      </c>
      <c r="FD23">
        <v>-4.8992613897675327E-3</v>
      </c>
      <c r="FE23">
        <v>5.1229410081756445E-2</v>
      </c>
      <c r="FF23">
        <v>9.3667149740611459E-3</v>
      </c>
      <c r="FG23">
        <v>-5.1687887369363372E-3</v>
      </c>
      <c r="FH23">
        <v>8.3253829897448721E-3</v>
      </c>
      <c r="FI23">
        <v>2.7761604889236364E-2</v>
      </c>
      <c r="FL23">
        <f t="shared" si="15"/>
        <v>0.67329756941282282</v>
      </c>
      <c r="FM23">
        <f t="shared" si="13"/>
        <v>0.21116039889810334</v>
      </c>
      <c r="FN23">
        <f t="shared" si="13"/>
        <v>0.69474513486233658</v>
      </c>
      <c r="FO23">
        <f t="shared" si="13"/>
        <v>0.96402781518166125</v>
      </c>
      <c r="FP23">
        <f t="shared" si="13"/>
        <v>0.53916070992725362</v>
      </c>
      <c r="FQ23">
        <f t="shared" si="13"/>
        <v>0.77876508106079034</v>
      </c>
      <c r="FR23">
        <f t="shared" si="13"/>
        <v>0.20357443041714809</v>
      </c>
      <c r="FS23">
        <f t="shared" si="13"/>
        <v>0.40126457163438045</v>
      </c>
      <c r="FT23">
        <f t="shared" si="13"/>
        <v>0.2740449772840487</v>
      </c>
      <c r="FU23">
        <f t="shared" si="13"/>
        <v>0.77016228848029156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1">EN17</f>
        <v>0.24255717332336246</v>
      </c>
      <c r="T24">
        <f t="shared" si="19"/>
        <v>0.91180559345780265</v>
      </c>
      <c r="U24">
        <f t="shared" si="19"/>
        <v>0.61871662447306841</v>
      </c>
      <c r="V24">
        <f t="shared" si="19"/>
        <v>0.12337848413310737</v>
      </c>
      <c r="W24">
        <f t="shared" si="19"/>
        <v>0.84821607351639283</v>
      </c>
      <c r="X24">
        <f t="shared" si="19"/>
        <v>0.57081814452818858</v>
      </c>
      <c r="Y24">
        <f t="shared" si="19"/>
        <v>3.8569912809128581E-2</v>
      </c>
      <c r="Z24">
        <f t="shared" si="19"/>
        <v>0.44437858786881845</v>
      </c>
      <c r="AA24">
        <f t="shared" si="19"/>
        <v>0.88514138834195344</v>
      </c>
      <c r="AB24">
        <f t="shared" si="19"/>
        <v>0.23383836036056582</v>
      </c>
      <c r="BG24">
        <f t="shared" si="18"/>
        <v>7.4100367950871202E-2</v>
      </c>
      <c r="BH24">
        <f t="shared" si="18"/>
        <v>9.0617372568489757E-2</v>
      </c>
      <c r="BI24">
        <f t="shared" si="18"/>
        <v>5.1474870946421836E-2</v>
      </c>
      <c r="BJ24">
        <f t="shared" si="18"/>
        <v>6.2134083068361573E-2</v>
      </c>
      <c r="BM24">
        <f t="shared" ref="BM24:BM32" si="22">0.5*$BL$21*B24*B24</f>
        <v>9.8999373192973179E-8</v>
      </c>
      <c r="BN24">
        <f t="shared" si="20"/>
        <v>4.156947201304679E-6</v>
      </c>
      <c r="BO24">
        <f t="shared" si="20"/>
        <v>1.526161378108647E-6</v>
      </c>
      <c r="BP24">
        <f t="shared" si="20"/>
        <v>4.6757590230518862E-6</v>
      </c>
      <c r="BQ24">
        <f t="shared" si="20"/>
        <v>4.2155121772238531E-7</v>
      </c>
      <c r="BR24">
        <f t="shared" si="20"/>
        <v>1.2832048590501651E-6</v>
      </c>
      <c r="BS24">
        <f t="shared" si="20"/>
        <v>1.5471779821918256E-6</v>
      </c>
      <c r="BT24">
        <f t="shared" si="20"/>
        <v>2.2296539848066208E-7</v>
      </c>
      <c r="BU24">
        <f t="shared" si="20"/>
        <v>3.581319117043802E-7</v>
      </c>
      <c r="BV24">
        <f t="shared" si="20"/>
        <v>1.7358649556335555E-6</v>
      </c>
      <c r="BY24">
        <f>$BH$7-$BM$7</f>
        <v>-0.82385049054312576</v>
      </c>
      <c r="BZ24">
        <f>$BH$8-$BM$8</f>
        <v>4.6280670749052455E-2</v>
      </c>
      <c r="CA24">
        <f>$BH$9-$BM$9</f>
        <v>8.3694777267371206E-2</v>
      </c>
      <c r="CB24">
        <f>$BH$10-$BM$10</f>
        <v>3.0021678694139516E-2</v>
      </c>
      <c r="CC24">
        <f>$BH$11-$BM$11</f>
        <v>9.0617372568489757E-2</v>
      </c>
      <c r="CD24">
        <f>$BH$12-$BM$12</f>
        <v>0.28430146181450178</v>
      </c>
      <c r="CE24">
        <f>$BH$13-$BM$13</f>
        <v>3.0379661137625472E-2</v>
      </c>
      <c r="CF24">
        <f>$BH$14-$BM$14</f>
        <v>7.9749705465258725E-2</v>
      </c>
      <c r="CG24">
        <f>$BH$15-$BM$15</f>
        <v>3.6872644492678866E-2</v>
      </c>
      <c r="CH24">
        <f>$BH$16-$BM$16</f>
        <v>0.14193251835400819</v>
      </c>
      <c r="DT24">
        <v>-0.82385049054312576</v>
      </c>
      <c r="DU24">
        <v>4.6280670749052455E-2</v>
      </c>
      <c r="DV24">
        <v>8.3694777267371206E-2</v>
      </c>
      <c r="DW24">
        <v>3.0021678694139516E-2</v>
      </c>
      <c r="DX24">
        <v>9.0617372568489757E-2</v>
      </c>
      <c r="DY24">
        <v>0.28430146181450178</v>
      </c>
      <c r="DZ24">
        <v>3.0379661137625472E-2</v>
      </c>
      <c r="EA24">
        <v>7.9749705465258725E-2</v>
      </c>
      <c r="EB24">
        <v>3.6872644492678866E-2</v>
      </c>
      <c r="EC24">
        <v>0.14193251835400819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-5.6173805830246434E-2</v>
      </c>
      <c r="FA24">
        <v>2.6677332776399637E-2</v>
      </c>
      <c r="FB24">
        <v>-0.11932136411823663</v>
      </c>
      <c r="FC24">
        <v>1.7935059701019451E-2</v>
      </c>
      <c r="FD24">
        <v>-0.16028848451070909</v>
      </c>
      <c r="FE24">
        <v>0.12735782902291559</v>
      </c>
      <c r="FF24">
        <v>3.2939366716726134E-2</v>
      </c>
      <c r="FG24">
        <v>3.3607790682785292E-2</v>
      </c>
      <c r="FH24">
        <v>2.2776775182312109E-2</v>
      </c>
      <c r="FI24">
        <v>7.4489500377033988E-2</v>
      </c>
      <c r="FL24">
        <f t="shared" si="15"/>
        <v>0.96741487840470808</v>
      </c>
      <c r="FM24">
        <f t="shared" si="13"/>
        <v>0.26760437905058887</v>
      </c>
      <c r="FN24">
        <f t="shared" si="13"/>
        <v>0.89247072773452829</v>
      </c>
      <c r="FO24">
        <f t="shared" si="13"/>
        <v>0.12833887122525614</v>
      </c>
      <c r="FP24">
        <f t="shared" si="13"/>
        <v>0.53519311660229585</v>
      </c>
      <c r="FQ24">
        <f t="shared" si="13"/>
        <v>0.88706083465819663</v>
      </c>
      <c r="FR24">
        <f t="shared" si="13"/>
        <v>0.54459771127178513</v>
      </c>
      <c r="FS24">
        <f t="shared" si="13"/>
        <v>0.74434653354666402</v>
      </c>
      <c r="FT24">
        <f t="shared" si="13"/>
        <v>0.12070811143675658</v>
      </c>
      <c r="FU24">
        <f t="shared" si="13"/>
        <v>0.87893794186214791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1"/>
        <v>5.5809927973204276E-2</v>
      </c>
      <c r="T25">
        <f t="shared" si="19"/>
        <v>0.55247830330405678</v>
      </c>
      <c r="U25">
        <f t="shared" si="19"/>
        <v>2.772920492413089E-2</v>
      </c>
      <c r="V25">
        <f t="shared" si="19"/>
        <v>1.0863751811860833E-2</v>
      </c>
      <c r="W25">
        <f t="shared" si="19"/>
        <v>0.37345863474429297</v>
      </c>
      <c r="X25">
        <f t="shared" si="19"/>
        <v>0.79185692271459662</v>
      </c>
      <c r="Y25">
        <f t="shared" si="19"/>
        <v>0.49284793019967821</v>
      </c>
      <c r="Z25">
        <f t="shared" si="19"/>
        <v>0.86802008697845956</v>
      </c>
      <c r="AA25">
        <f t="shared" si="19"/>
        <v>0.72238253354575233</v>
      </c>
      <c r="AB25">
        <f t="shared" si="19"/>
        <v>0.66425492512713102</v>
      </c>
      <c r="BG25">
        <f t="shared" si="18"/>
        <v>0.20318762328649792</v>
      </c>
      <c r="BH25">
        <f t="shared" si="18"/>
        <v>0.28430146181450178</v>
      </c>
      <c r="BI25">
        <f t="shared" si="18"/>
        <v>0.15267614335595914</v>
      </c>
      <c r="BJ25">
        <f t="shared" si="18"/>
        <v>0.17749969562355186</v>
      </c>
      <c r="BM25">
        <f t="shared" si="22"/>
        <v>1.039309210985232E-6</v>
      </c>
      <c r="BN25">
        <f t="shared" si="20"/>
        <v>1.9140513069967399E-6</v>
      </c>
      <c r="BO25">
        <f t="shared" si="20"/>
        <v>3.8445440286222244E-9</v>
      </c>
      <c r="BP25">
        <f t="shared" si="20"/>
        <v>3.8965624492221985E-6</v>
      </c>
      <c r="BQ25">
        <f t="shared" si="20"/>
        <v>3.0221636436512303E-6</v>
      </c>
      <c r="BR25">
        <f t="shared" si="20"/>
        <v>1.0316421509376543E-6</v>
      </c>
      <c r="BS25">
        <f t="shared" si="20"/>
        <v>4.9212776950878812E-6</v>
      </c>
      <c r="BT25">
        <f t="shared" si="20"/>
        <v>2.4132458026911716E-6</v>
      </c>
      <c r="BU25">
        <f t="shared" si="20"/>
        <v>3.9814551622562441E-6</v>
      </c>
      <c r="BV25">
        <f t="shared" si="20"/>
        <v>2.6042601741427474E-6</v>
      </c>
      <c r="BY25">
        <f>$BI$7-$BN$7</f>
        <v>0.16199529124967374</v>
      </c>
      <c r="BZ25">
        <f>$BI$8-$BN$8</f>
        <v>7.4819741680556037E-2</v>
      </c>
      <c r="CA25">
        <f>$BI$9-$BN$9</f>
        <v>0.12937601747193977</v>
      </c>
      <c r="CB25">
        <f>$BI$10-$BN$10</f>
        <v>4.9527908330705188E-2</v>
      </c>
      <c r="CC25">
        <f>$BI$11-$BN$11</f>
        <v>5.1474870946421836E-2</v>
      </c>
      <c r="CD25">
        <f>$BI$12-$BN$12</f>
        <v>0.15267614335595914</v>
      </c>
      <c r="CE25">
        <f>$BI$13-$BN$13</f>
        <v>8.1874022689534309E-2</v>
      </c>
      <c r="CF25">
        <f>$BI$14-$BN$14</f>
        <v>-0.87722085215113166</v>
      </c>
      <c r="CG25">
        <f>$BI$15-$BN$15</f>
        <v>6.0526776597512086E-2</v>
      </c>
      <c r="CH25">
        <f>$BI$16-$BN$16</f>
        <v>0.11495007982882964</v>
      </c>
      <c r="DT25">
        <v>0.16199529124967374</v>
      </c>
      <c r="DU25">
        <v>7.4819741680556037E-2</v>
      </c>
      <c r="DV25">
        <v>0.12937601747193977</v>
      </c>
      <c r="DW25">
        <v>4.9527908330705188E-2</v>
      </c>
      <c r="DX25">
        <v>5.1474870946421836E-2</v>
      </c>
      <c r="DY25">
        <v>0.15267614335595914</v>
      </c>
      <c r="DZ25">
        <v>8.1874022689534309E-2</v>
      </c>
      <c r="EA25">
        <v>-0.87722085215113166</v>
      </c>
      <c r="EB25">
        <v>6.0526776597512086E-2</v>
      </c>
      <c r="EC25">
        <v>0.11495007982882964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-4.9579880471676177E-2</v>
      </c>
      <c r="FA25">
        <v>2.80600805065656E-2</v>
      </c>
      <c r="FB25">
        <v>-0.14133035341639805</v>
      </c>
      <c r="FC25">
        <v>1.8537235791447209E-2</v>
      </c>
      <c r="FD25">
        <v>-2.0528378821998372E-2</v>
      </c>
      <c r="FE25">
        <v>0.1130458169463643</v>
      </c>
      <c r="FF25">
        <v>2.8452329414723435E-2</v>
      </c>
      <c r="FG25">
        <v>-6.4184139447016952E-2</v>
      </c>
      <c r="FH25">
        <v>2.2083219757847352E-2</v>
      </c>
      <c r="FI25">
        <v>6.5444069740141664E-2</v>
      </c>
      <c r="FL25">
        <f t="shared" si="15"/>
        <v>0.99770094207120985</v>
      </c>
      <c r="FM25">
        <f t="shared" si="13"/>
        <v>0.58918581545766424</v>
      </c>
      <c r="FN25">
        <f t="shared" si="13"/>
        <v>0.72184212350009802</v>
      </c>
      <c r="FO25">
        <f t="shared" si="13"/>
        <v>0.12052768727705691</v>
      </c>
      <c r="FP25">
        <f t="shared" si="13"/>
        <v>0.15154994386126247</v>
      </c>
      <c r="FQ25">
        <f t="shared" si="13"/>
        <v>0.53423978573294051</v>
      </c>
      <c r="FR25">
        <f t="shared" si="13"/>
        <v>0.2350805190796823</v>
      </c>
      <c r="FS25">
        <f t="shared" si="13"/>
        <v>0.14497663448426326</v>
      </c>
      <c r="FT25">
        <f t="shared" si="13"/>
        <v>0.24021505407315699</v>
      </c>
      <c r="FU25">
        <f t="shared" si="13"/>
        <v>0.63214327186807318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1"/>
        <v>0.99162409636808224</v>
      </c>
      <c r="T26">
        <f t="shared" si="19"/>
        <v>0.9670324734001321</v>
      </c>
      <c r="U26">
        <f t="shared" si="19"/>
        <v>0.88278677484681412</v>
      </c>
      <c r="V26">
        <f t="shared" si="19"/>
        <v>0.9227750499743701</v>
      </c>
      <c r="W26">
        <f t="shared" si="19"/>
        <v>0.35571290065165218</v>
      </c>
      <c r="X26">
        <f t="shared" si="19"/>
        <v>0.81189953586691033</v>
      </c>
      <c r="Y26">
        <f t="shared" si="19"/>
        <v>0.65066998118726471</v>
      </c>
      <c r="Z26">
        <f t="shared" si="19"/>
        <v>0.79169277683349715</v>
      </c>
      <c r="AA26">
        <f t="shared" si="19"/>
        <v>0.80878213284497313</v>
      </c>
      <c r="AB26">
        <f t="shared" si="19"/>
        <v>0.61312419610106583</v>
      </c>
      <c r="BG26">
        <f t="shared" si="18"/>
        <v>8.7100930371613913E-2</v>
      </c>
      <c r="BH26">
        <f t="shared" si="18"/>
        <v>3.0379661137625472E-2</v>
      </c>
      <c r="BI26">
        <f t="shared" si="18"/>
        <v>8.1874022689534309E-2</v>
      </c>
      <c r="BJ26">
        <f t="shared" si="18"/>
        <v>4.2758591667562719E-2</v>
      </c>
      <c r="BM26">
        <f t="shared" si="22"/>
        <v>1.2449028984276961E-7</v>
      </c>
      <c r="BN26">
        <f t="shared" si="20"/>
        <v>7.6111251734917135E-8</v>
      </c>
      <c r="BO26">
        <f t="shared" si="20"/>
        <v>5.9010551714854769E-10</v>
      </c>
      <c r="BP26">
        <f t="shared" si="20"/>
        <v>4.2575689642760059E-6</v>
      </c>
      <c r="BQ26">
        <f t="shared" si="20"/>
        <v>2.1868570637883784E-6</v>
      </c>
      <c r="BR26">
        <f t="shared" si="20"/>
        <v>2.8322709822436816E-6</v>
      </c>
      <c r="BS26">
        <f t="shared" si="20"/>
        <v>5.6633396423340326E-7</v>
      </c>
      <c r="BT26">
        <f t="shared" si="20"/>
        <v>4.6468136886166229E-6</v>
      </c>
      <c r="BU26">
        <f t="shared" si="20"/>
        <v>8.2377348598370096E-8</v>
      </c>
      <c r="BV26">
        <f t="shared" si="20"/>
        <v>7.2656961221510211E-8</v>
      </c>
      <c r="BY26">
        <f>$BJ$7-$BO$7</f>
        <v>0.28050318254843237</v>
      </c>
      <c r="BZ26">
        <f>$BJ$8-$BO$8</f>
        <v>4.510135681299883E-2</v>
      </c>
      <c r="CA26">
        <f>$BJ$9-$BO$9</f>
        <v>-0.85162749203677679</v>
      </c>
      <c r="CB26">
        <f>$BJ$10-$BO$10</f>
        <v>2.9552937123020529E-2</v>
      </c>
      <c r="CC26">
        <f>$BJ$11-$BO$11</f>
        <v>6.2134083068361573E-2</v>
      </c>
      <c r="CD26">
        <f>$BJ$12-$BO$12</f>
        <v>0.17749969562355186</v>
      </c>
      <c r="CE26">
        <f>$BJ$13-$BO$13</f>
        <v>4.2758591667562719E-2</v>
      </c>
      <c r="CF26">
        <f>$BJ$14-$BO$14</f>
        <v>8.41236805452725E-2</v>
      </c>
      <c r="CG26">
        <f>$BJ$15-$BO$15</f>
        <v>3.0654934782462187E-2</v>
      </c>
      <c r="CH26">
        <f>$BJ$16-$BO$16</f>
        <v>9.9299029865114199E-2</v>
      </c>
      <c r="DT26">
        <v>0.28050318254843237</v>
      </c>
      <c r="DU26">
        <v>4.510135681299883E-2</v>
      </c>
      <c r="DV26">
        <v>-0.85162749203677679</v>
      </c>
      <c r="DW26">
        <v>2.9552937123020529E-2</v>
      </c>
      <c r="DX26">
        <v>6.2134083068361573E-2</v>
      </c>
      <c r="DY26">
        <v>0.17749969562355186</v>
      </c>
      <c r="DZ26">
        <v>4.2758591667562719E-2</v>
      </c>
      <c r="EA26">
        <v>8.41236805452725E-2</v>
      </c>
      <c r="EB26">
        <v>3.0654934782462187E-2</v>
      </c>
      <c r="EC26">
        <v>9.9299029865114199E-2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1"/>
        <v>0.63002031053193797</v>
      </c>
      <c r="T27">
        <f t="shared" si="19"/>
        <v>0.29036226260393594</v>
      </c>
      <c r="U27">
        <f t="shared" si="19"/>
        <v>0.77745271800299598</v>
      </c>
      <c r="V27">
        <f t="shared" si="19"/>
        <v>0.66134061780422626</v>
      </c>
      <c r="W27">
        <f t="shared" si="19"/>
        <v>0.49843578690660539</v>
      </c>
      <c r="X27">
        <f t="shared" si="19"/>
        <v>0.4570104987710546</v>
      </c>
      <c r="Y27">
        <f t="shared" si="19"/>
        <v>0.32798416312679857</v>
      </c>
      <c r="Z27">
        <f t="shared" si="19"/>
        <v>0.54499967578903874</v>
      </c>
      <c r="AA27">
        <f t="shared" si="19"/>
        <v>0.38560168494399782</v>
      </c>
      <c r="AB27">
        <f t="shared" si="19"/>
        <v>0.10162777972160697</v>
      </c>
      <c r="BG27">
        <f t="shared" si="18"/>
        <v>0.13087069798503509</v>
      </c>
      <c r="BH27">
        <f t="shared" si="18"/>
        <v>7.9749705465258725E-2</v>
      </c>
      <c r="BI27">
        <f t="shared" si="18"/>
        <v>0.12277914784886838</v>
      </c>
      <c r="BJ27">
        <f t="shared" si="18"/>
        <v>8.41236805452725E-2</v>
      </c>
      <c r="BM27">
        <f t="shared" si="22"/>
        <v>9.3710839052959183E-7</v>
      </c>
      <c r="BN27">
        <f t="shared" si="20"/>
        <v>3.5973525368578341E-6</v>
      </c>
      <c r="BO27">
        <f t="shared" si="20"/>
        <v>6.973567593253562E-7</v>
      </c>
      <c r="BP27">
        <f t="shared" si="20"/>
        <v>6.3265833845006096E-7</v>
      </c>
      <c r="BQ27">
        <f t="shared" si="20"/>
        <v>1.2421911683460349E-6</v>
      </c>
      <c r="BR27">
        <f t="shared" si="20"/>
        <v>1.0664758276857987E-6</v>
      </c>
      <c r="BS27">
        <f t="shared" si="20"/>
        <v>8.2936602308827503E-12</v>
      </c>
      <c r="BT27">
        <f t="shared" si="20"/>
        <v>1.4534449408738241E-6</v>
      </c>
      <c r="BU27">
        <f t="shared" si="20"/>
        <v>1.4313006358185773E-6</v>
      </c>
      <c r="BV27">
        <f t="shared" si="20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1"/>
        <v>0.94458515730727588</v>
      </c>
      <c r="T28">
        <f t="shared" si="19"/>
        <v>0.50659744552260921</v>
      </c>
      <c r="U28">
        <f t="shared" si="19"/>
        <v>0.45423389370183598</v>
      </c>
      <c r="V28">
        <f t="shared" si="19"/>
        <v>0.75263151438717757</v>
      </c>
      <c r="W28">
        <f t="shared" si="19"/>
        <v>0.46183889565210912</v>
      </c>
      <c r="X28">
        <f t="shared" si="19"/>
        <v>0.95800823905989052</v>
      </c>
      <c r="Y28">
        <f t="shared" si="19"/>
        <v>0.35281650843421741</v>
      </c>
      <c r="Z28">
        <f t="shared" si="19"/>
        <v>0.86323539773908831</v>
      </c>
      <c r="AA28">
        <f t="shared" si="19"/>
        <v>0.13913185722957033</v>
      </c>
      <c r="AB28">
        <f t="shared" si="19"/>
        <v>0.98803284634929778</v>
      </c>
      <c r="BG28">
        <f t="shared" si="18"/>
        <v>4.5151942704838015E-2</v>
      </c>
      <c r="BH28">
        <f t="shared" si="18"/>
        <v>3.6872644492678866E-2</v>
      </c>
      <c r="BI28">
        <f t="shared" si="18"/>
        <v>6.0526776597512086E-2</v>
      </c>
      <c r="BJ28">
        <f t="shared" si="18"/>
        <v>3.0654934782462187E-2</v>
      </c>
      <c r="BM28">
        <f t="shared" si="22"/>
        <v>1.304446426309051E-6</v>
      </c>
      <c r="BN28">
        <f t="shared" si="20"/>
        <v>1.6291667706130199E-6</v>
      </c>
      <c r="BO28">
        <f t="shared" si="20"/>
        <v>3.1351869302551533E-6</v>
      </c>
      <c r="BP28">
        <f t="shared" si="20"/>
        <v>3.2959042817045224E-6</v>
      </c>
      <c r="BQ28">
        <f t="shared" si="20"/>
        <v>1.0442929799348406E-6</v>
      </c>
      <c r="BR28">
        <f t="shared" si="20"/>
        <v>4.5888989305331619E-6</v>
      </c>
      <c r="BS28">
        <f t="shared" si="20"/>
        <v>1.7013990785900878E-8</v>
      </c>
      <c r="BT28">
        <f t="shared" si="20"/>
        <v>3.0327742272773095E-6</v>
      </c>
      <c r="BU28">
        <f t="shared" si="20"/>
        <v>3.9355144444436997E-6</v>
      </c>
      <c r="BV28">
        <f t="shared" si="20"/>
        <v>1.4276647429269091E-6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1"/>
        <v>0.2369709894557257</v>
      </c>
      <c r="T29">
        <f t="shared" si="19"/>
        <v>0.55626935601232352</v>
      </c>
      <c r="U29">
        <f t="shared" si="19"/>
        <v>0.99209653714624779</v>
      </c>
      <c r="V29">
        <f t="shared" si="19"/>
        <v>0.33655132275283162</v>
      </c>
      <c r="W29">
        <f t="shared" si="19"/>
        <v>1.287917717160747E-3</v>
      </c>
      <c r="X29">
        <f t="shared" si="19"/>
        <v>5.8333508013663771E-2</v>
      </c>
      <c r="Y29">
        <f t="shared" si="19"/>
        <v>0.63210198966584485</v>
      </c>
      <c r="Z29">
        <f t="shared" si="19"/>
        <v>0.73126070186433734</v>
      </c>
      <c r="AA29">
        <f t="shared" si="19"/>
        <v>0.20701976942847278</v>
      </c>
      <c r="AB29">
        <f t="shared" si="19"/>
        <v>0.6044541224654536</v>
      </c>
      <c r="BG29">
        <f t="shared" si="18"/>
        <v>0.1405678015708218</v>
      </c>
      <c r="BH29">
        <f t="shared" si="18"/>
        <v>0.14193251835400819</v>
      </c>
      <c r="BI29">
        <f t="shared" si="18"/>
        <v>0.11495007982882964</v>
      </c>
      <c r="BJ29">
        <f t="shared" si="18"/>
        <v>9.9299029865114199E-2</v>
      </c>
      <c r="BM29">
        <f t="shared" si="22"/>
        <v>2.8342883509476626E-6</v>
      </c>
      <c r="BN29">
        <f t="shared" si="20"/>
        <v>7.4381908705189056E-9</v>
      </c>
      <c r="BO29">
        <f t="shared" si="20"/>
        <v>1.2144954115105345E-6</v>
      </c>
      <c r="BP29">
        <f t="shared" si="20"/>
        <v>2.1168571220911773E-6</v>
      </c>
      <c r="BQ29">
        <f t="shared" si="20"/>
        <v>5.3786805630993214E-7</v>
      </c>
      <c r="BR29">
        <f t="shared" si="20"/>
        <v>6.2239744311856111E-7</v>
      </c>
      <c r="BS29">
        <f t="shared" si="20"/>
        <v>1.9977646266975994E-6</v>
      </c>
      <c r="BT29">
        <f t="shared" si="20"/>
        <v>2.0723181227366538E-7</v>
      </c>
      <c r="BU29">
        <f t="shared" si="20"/>
        <v>1.4831127280745896E-6</v>
      </c>
      <c r="BV29">
        <f t="shared" si="20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1"/>
        <v>0.67320939374168276</v>
      </c>
      <c r="T30">
        <f t="shared" si="19"/>
        <v>0.21117073588954605</v>
      </c>
      <c r="U30">
        <f t="shared" si="19"/>
        <v>0.69472955928061264</v>
      </c>
      <c r="V30">
        <f t="shared" si="19"/>
        <v>0.96403461438027449</v>
      </c>
      <c r="W30">
        <f t="shared" si="19"/>
        <v>0.53915581066586382</v>
      </c>
      <c r="X30">
        <f t="shared" si="19"/>
        <v>0.77881631047087208</v>
      </c>
      <c r="Y30">
        <f t="shared" si="19"/>
        <v>0.20358379713212216</v>
      </c>
      <c r="Z30">
        <f t="shared" si="19"/>
        <v>0.40125940284564354</v>
      </c>
      <c r="AA30">
        <f t="shared" si="19"/>
        <v>0.27405330266703842</v>
      </c>
      <c r="AB30">
        <f t="shared" si="19"/>
        <v>0.77019005008518082</v>
      </c>
      <c r="BM30">
        <f t="shared" si="22"/>
        <v>4.5349982630595726E-6</v>
      </c>
      <c r="BN30">
        <f t="shared" si="20"/>
        <v>9.8736164678142607E-7</v>
      </c>
      <c r="BO30">
        <f t="shared" si="20"/>
        <v>3.7672943569904629E-6</v>
      </c>
      <c r="BP30">
        <f t="shared" si="20"/>
        <v>3.1338872644516673E-6</v>
      </c>
      <c r="BQ30">
        <f t="shared" si="20"/>
        <v>1.4851232330507869E-6</v>
      </c>
      <c r="BR30">
        <f t="shared" si="20"/>
        <v>3.7258767595488107E-6</v>
      </c>
      <c r="BS30">
        <f t="shared" si="20"/>
        <v>2.6737110704556165E-6</v>
      </c>
      <c r="BT30">
        <f t="shared" si="20"/>
        <v>8.050455418602123E-7</v>
      </c>
      <c r="BU30">
        <f t="shared" si="20"/>
        <v>2.7705089740870421E-6</v>
      </c>
      <c r="BV30">
        <f t="shared" si="20"/>
        <v>1.049980913246942E-7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1"/>
        <v>0.96735870459887785</v>
      </c>
      <c r="T31">
        <f t="shared" si="19"/>
        <v>0.26763105638336526</v>
      </c>
      <c r="U31">
        <f t="shared" si="19"/>
        <v>0.89235140637041011</v>
      </c>
      <c r="V31">
        <f t="shared" si="19"/>
        <v>0.12835680628495716</v>
      </c>
      <c r="W31">
        <f t="shared" si="19"/>
        <v>0.53503282811778519</v>
      </c>
      <c r="X31">
        <f t="shared" si="19"/>
        <v>0.88718819248721958</v>
      </c>
      <c r="Y31">
        <f t="shared" si="19"/>
        <v>0.54463065063850191</v>
      </c>
      <c r="Z31">
        <f t="shared" si="19"/>
        <v>0.74438014133734676</v>
      </c>
      <c r="AA31">
        <f t="shared" si="19"/>
        <v>0.12073088821193889</v>
      </c>
      <c r="AB31">
        <f t="shared" si="19"/>
        <v>0.87901243136252494</v>
      </c>
      <c r="BM31">
        <f t="shared" si="22"/>
        <v>7.2990732922607341E-7</v>
      </c>
      <c r="BN31">
        <f t="shared" si="20"/>
        <v>3.9173763867796045E-6</v>
      </c>
      <c r="BO31">
        <f t="shared" si="20"/>
        <v>2.6091826238598999E-6</v>
      </c>
      <c r="BP31">
        <f t="shared" si="20"/>
        <v>3.2706426920463191E-6</v>
      </c>
      <c r="BQ31">
        <f t="shared" si="20"/>
        <v>7.4344329715825073E-7</v>
      </c>
      <c r="BR31">
        <f t="shared" si="20"/>
        <v>9.6788368480747715E-8</v>
      </c>
      <c r="BS31">
        <f t="shared" si="20"/>
        <v>2.1428592467109018E-7</v>
      </c>
      <c r="BT31">
        <f t="shared" si="20"/>
        <v>3.7552606351355691E-7</v>
      </c>
      <c r="BU31">
        <f t="shared" si="20"/>
        <v>7.2879736842218435E-8</v>
      </c>
      <c r="BV31">
        <f t="shared" si="20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1"/>
        <v>0.99765136219073813</v>
      </c>
      <c r="T32">
        <f t="shared" si="19"/>
        <v>0.58921387553817084</v>
      </c>
      <c r="U32">
        <f t="shared" si="19"/>
        <v>0.72170079314668167</v>
      </c>
      <c r="V32">
        <f t="shared" si="19"/>
        <v>0.12054622451284835</v>
      </c>
      <c r="W32">
        <f t="shared" si="19"/>
        <v>0.15152941548244048</v>
      </c>
      <c r="X32">
        <f t="shared" si="19"/>
        <v>0.53435283154988689</v>
      </c>
      <c r="Y32">
        <f t="shared" si="19"/>
        <v>0.23510897140909703</v>
      </c>
      <c r="Z32">
        <f t="shared" si="19"/>
        <v>0.14491245034481626</v>
      </c>
      <c r="AA32">
        <f t="shared" si="19"/>
        <v>0.24023713729291485</v>
      </c>
      <c r="AB32">
        <f t="shared" si="19"/>
        <v>0.63220871593781336</v>
      </c>
      <c r="BG32">
        <f>IF(BG20&gt;(1-0.000000000001),(1-0.000000000001),BG20)</f>
        <v>0.16082403138379037</v>
      </c>
      <c r="BH32">
        <f t="shared" ref="BH32:BJ32" si="23">IF(BH20&gt;(1-0.000000000001),(1-0.000000000001),BH20)</f>
        <v>0.17614950945687421</v>
      </c>
      <c r="BI32">
        <f t="shared" si="23"/>
        <v>0.16199529124967374</v>
      </c>
      <c r="BJ32">
        <f t="shared" si="23"/>
        <v>0.28050318254843237</v>
      </c>
      <c r="BM32">
        <f t="shared" si="22"/>
        <v>7.6289835803227493E-7</v>
      </c>
      <c r="BN32">
        <f t="shared" si="20"/>
        <v>2.7340189388058925E-7</v>
      </c>
      <c r="BO32">
        <f t="shared" si="20"/>
        <v>2.2061730277782524E-6</v>
      </c>
      <c r="BP32">
        <f t="shared" si="20"/>
        <v>1.8796063992228914E-6</v>
      </c>
      <c r="BQ32">
        <f t="shared" si="20"/>
        <v>5.1641028055717346E-8</v>
      </c>
      <c r="BR32">
        <f t="shared" si="20"/>
        <v>4.8810445273254756E-6</v>
      </c>
      <c r="BS32">
        <f t="shared" si="20"/>
        <v>1.8268239308274081E-6</v>
      </c>
      <c r="BT32">
        <f t="shared" si="20"/>
        <v>2.9659635662510667E-6</v>
      </c>
      <c r="BU32">
        <f t="shared" si="20"/>
        <v>3.8633142724492883E-6</v>
      </c>
      <c r="BV32">
        <f t="shared" si="20"/>
        <v>1.9984393025386942E-6</v>
      </c>
    </row>
    <row r="33" spans="1:62">
      <c r="A33">
        <v>32</v>
      </c>
      <c r="BG33">
        <f t="shared" ref="BG33:BJ41" si="24">IF(BG21&gt;(1-0.000000000001),(1-0.000000000001),BG21)</f>
        <v>4.1528451980956643E-2</v>
      </c>
      <c r="BH33">
        <f t="shared" si="24"/>
        <v>4.6280670749052455E-2</v>
      </c>
      <c r="BI33">
        <f t="shared" si="24"/>
        <v>7.4819741680556037E-2</v>
      </c>
      <c r="BJ33">
        <f t="shared" si="24"/>
        <v>4.510135681299883E-2</v>
      </c>
    </row>
    <row r="34" spans="1:62">
      <c r="BG34">
        <f t="shared" si="24"/>
        <v>8.7028414922918698E-2</v>
      </c>
      <c r="BH34">
        <f t="shared" si="24"/>
        <v>8.3694777267371206E-2</v>
      </c>
      <c r="BI34">
        <f t="shared" si="24"/>
        <v>0.12937601747193977</v>
      </c>
      <c r="BJ34">
        <f t="shared" si="24"/>
        <v>0.14837250796322318</v>
      </c>
    </row>
    <row r="35" spans="1:62">
      <c r="BG35">
        <f t="shared" si="24"/>
        <v>2.9639737842656284E-2</v>
      </c>
      <c r="BH35">
        <f t="shared" si="24"/>
        <v>3.0021678694139516E-2</v>
      </c>
      <c r="BI35">
        <f t="shared" si="24"/>
        <v>4.9527908330705188E-2</v>
      </c>
      <c r="BJ35">
        <f t="shared" si="24"/>
        <v>2.9552937123020529E-2</v>
      </c>
    </row>
    <row r="36" spans="1:62">
      <c r="BG36">
        <f t="shared" si="24"/>
        <v>7.4100367950871202E-2</v>
      </c>
      <c r="BH36">
        <f t="shared" si="24"/>
        <v>9.0617372568489757E-2</v>
      </c>
      <c r="BI36">
        <f t="shared" si="24"/>
        <v>5.1474870946421836E-2</v>
      </c>
      <c r="BJ36">
        <f t="shared" si="24"/>
        <v>6.2134083068361573E-2</v>
      </c>
    </row>
    <row r="37" spans="1:62">
      <c r="BG37">
        <f t="shared" si="24"/>
        <v>0.20318762328649792</v>
      </c>
      <c r="BH37">
        <f t="shared" si="24"/>
        <v>0.28430146181450178</v>
      </c>
      <c r="BI37">
        <f t="shared" si="24"/>
        <v>0.15267614335595914</v>
      </c>
      <c r="BJ37">
        <f t="shared" si="24"/>
        <v>0.17749969562355186</v>
      </c>
    </row>
    <row r="38" spans="1:62">
      <c r="BG38">
        <f t="shared" si="24"/>
        <v>8.7100930371613913E-2</v>
      </c>
      <c r="BH38">
        <f t="shared" si="24"/>
        <v>3.0379661137625472E-2</v>
      </c>
      <c r="BI38">
        <f t="shared" si="24"/>
        <v>8.1874022689534309E-2</v>
      </c>
      <c r="BJ38">
        <f t="shared" si="24"/>
        <v>4.2758591667562719E-2</v>
      </c>
    </row>
    <row r="39" spans="1:62">
      <c r="BG39">
        <f t="shared" si="24"/>
        <v>0.13087069798503509</v>
      </c>
      <c r="BH39">
        <f t="shared" si="24"/>
        <v>7.9749705465258725E-2</v>
      </c>
      <c r="BI39">
        <f t="shared" si="24"/>
        <v>0.12277914784886838</v>
      </c>
      <c r="BJ39">
        <f t="shared" si="24"/>
        <v>8.41236805452725E-2</v>
      </c>
    </row>
    <row r="40" spans="1:62">
      <c r="BG40">
        <f t="shared" si="24"/>
        <v>4.5151942704838015E-2</v>
      </c>
      <c r="BH40">
        <f t="shared" si="24"/>
        <v>3.6872644492678866E-2</v>
      </c>
      <c r="BI40">
        <f t="shared" si="24"/>
        <v>6.0526776597512086E-2</v>
      </c>
      <c r="BJ40">
        <f t="shared" si="24"/>
        <v>3.0654934782462187E-2</v>
      </c>
    </row>
    <row r="41" spans="1:62">
      <c r="BG41">
        <f t="shared" si="24"/>
        <v>0.1405678015708218</v>
      </c>
      <c r="BH41">
        <f t="shared" si="24"/>
        <v>0.14193251835400819</v>
      </c>
      <c r="BI41">
        <f t="shared" si="24"/>
        <v>0.11495007982882964</v>
      </c>
      <c r="BJ41">
        <f t="shared" si="24"/>
        <v>9.9299029865114199E-2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2.0854178830446193</v>
      </c>
      <c r="EN2" t="s">
        <v>10</v>
      </c>
    </row>
    <row r="3" spans="1:177">
      <c r="A3">
        <v>2</v>
      </c>
      <c r="C3" t="s">
        <v>106</v>
      </c>
      <c r="G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2.0854178830446193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2.1998904884350892</v>
      </c>
      <c r="O7">
        <v>3.0716084318086065</v>
      </c>
      <c r="P7">
        <v>2.5355303038713028</v>
      </c>
      <c r="Q7">
        <v>3.7557188363763121</v>
      </c>
      <c r="S7">
        <f>N7+$M23</f>
        <v>2.9930807492411877</v>
      </c>
      <c r="T7">
        <f t="shared" ref="T7:V16" si="0">O7+$M23</f>
        <v>3.8647986926147051</v>
      </c>
      <c r="U7">
        <f t="shared" si="0"/>
        <v>3.3287205646774014</v>
      </c>
      <c r="V7">
        <f t="shared" si="0"/>
        <v>4.5489090971824107</v>
      </c>
      <c r="AW7">
        <f>S7</f>
        <v>2.9930807492411877</v>
      </c>
      <c r="AX7">
        <f t="shared" ref="AX7:AZ16" si="1">T7</f>
        <v>3.8647986926147051</v>
      </c>
      <c r="AY7">
        <f t="shared" si="1"/>
        <v>3.3287205646774014</v>
      </c>
      <c r="AZ7">
        <f t="shared" si="1"/>
        <v>4.5489090971824107</v>
      </c>
      <c r="BB7">
        <f>EXP(AW7-AW$20)</f>
        <v>0.7920784796627578</v>
      </c>
      <c r="BC7">
        <f t="shared" ref="BC7:BE16" si="2">EXP(AX7-AX$20)</f>
        <v>0.62030419503068446</v>
      </c>
      <c r="BD7">
        <f t="shared" si="2"/>
        <v>1</v>
      </c>
      <c r="BE7">
        <f t="shared" si="2"/>
        <v>1</v>
      </c>
      <c r="BG7">
        <f>BB7/BB$20</f>
        <v>0.16085258753070614</v>
      </c>
      <c r="BH7">
        <f t="shared" ref="BH7:BJ16" si="3">BC7/BC$20</f>
        <v>0.17624361705651359</v>
      </c>
      <c r="BI7">
        <f t="shared" si="3"/>
        <v>0.16200542130606677</v>
      </c>
      <c r="BJ7">
        <f t="shared" si="3"/>
        <v>0.28054815701048985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1.7358880532277405</v>
      </c>
      <c r="BS7">
        <f t="shared" si="4"/>
        <v>0</v>
      </c>
      <c r="BT7">
        <f t="shared" si="4"/>
        <v>0</v>
      </c>
      <c r="BY7">
        <f>$BG$7-$BL$7</f>
        <v>0.16085258753070614</v>
      </c>
      <c r="BZ7">
        <f>$BH$7-$BM$7</f>
        <v>-0.82375638294348641</v>
      </c>
      <c r="CA7">
        <f>$BI$7-$BN$7</f>
        <v>0.16200542130606677</v>
      </c>
      <c r="CB7">
        <f>$BJ$7-$BO$7</f>
        <v>0.28054815701048985</v>
      </c>
      <c r="DT7">
        <f>BY7</f>
        <v>0.16085258753070614</v>
      </c>
      <c r="DU7">
        <f t="shared" ref="DU7:DW16" si="5">BZ7</f>
        <v>-0.82375638294348641</v>
      </c>
      <c r="DV7">
        <f t="shared" si="5"/>
        <v>0.16200542130606677</v>
      </c>
      <c r="DW7">
        <f t="shared" si="5"/>
        <v>0.28054815701048985</v>
      </c>
      <c r="DY7">
        <f t="array" ref="DY7:EH16">(1/4)*(MMULT($C$7:$F$16,$DT$23:$EC$26))</f>
        <v>7.724157055960898E-2</v>
      </c>
      <c r="DZ7">
        <v>2.3313152142839834E-2</v>
      </c>
      <c r="EA7">
        <v>-0.11888205924234085</v>
      </c>
      <c r="EB7">
        <v>1.5718079680750986E-2</v>
      </c>
      <c r="EC7">
        <v>-0.13219610152307215</v>
      </c>
      <c r="ED7">
        <v>8.5002493972150567E-2</v>
      </c>
      <c r="EE7">
        <v>3.0751611398411101E-2</v>
      </c>
      <c r="EF7">
        <v>-5.5395434608172027E-2</v>
      </c>
      <c r="EG7">
        <v>1.9708783787806123E-2</v>
      </c>
      <c r="EH7">
        <v>5.4737903832017445E-2</v>
      </c>
      <c r="EJ7">
        <f>(1/4)*SUM($DT$7:$DW$7)</f>
        <v>-5.5087554274055928E-2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1.5731735376044194</v>
      </c>
      <c r="O8">
        <v>2.4618849809802996</v>
      </c>
      <c r="P8">
        <v>2.4903167435465776</v>
      </c>
      <c r="Q8">
        <v>2.6551695971894693</v>
      </c>
      <c r="S8">
        <f t="shared" ref="S8:S16" si="6">N8+$M24</f>
        <v>1.6388705410786824</v>
      </c>
      <c r="T8">
        <f t="shared" si="0"/>
        <v>2.5275819844545628</v>
      </c>
      <c r="U8">
        <f t="shared" si="0"/>
        <v>2.5560137470208408</v>
      </c>
      <c r="V8">
        <f t="shared" si="0"/>
        <v>2.7208666006637321</v>
      </c>
      <c r="AW8">
        <f t="shared" ref="AW8:AW16" si="7">S8</f>
        <v>1.6388705410786824</v>
      </c>
      <c r="AX8">
        <f t="shared" si="1"/>
        <v>2.5275819844545628</v>
      </c>
      <c r="AY8">
        <f t="shared" si="1"/>
        <v>2.5560137470208408</v>
      </c>
      <c r="AZ8">
        <f t="shared" si="1"/>
        <v>2.7208666006637321</v>
      </c>
      <c r="BB8">
        <f t="shared" ref="BB8:BB16" si="8">EXP(AW8-AW$20)</f>
        <v>0.20447593048707965</v>
      </c>
      <c r="BC8">
        <f t="shared" si="2"/>
        <v>0.16287666968207481</v>
      </c>
      <c r="BD8">
        <f t="shared" si="2"/>
        <v>0.46176147104967813</v>
      </c>
      <c r="BE8">
        <f t="shared" si="2"/>
        <v>0.16072788543112937</v>
      </c>
      <c r="BG8">
        <f t="shared" ref="BG8:BG16" si="9">BB8/BB$20</f>
        <v>4.1524272343062905E-2</v>
      </c>
      <c r="BH8">
        <f t="shared" si="3"/>
        <v>4.6277251756241727E-2</v>
      </c>
      <c r="BI8">
        <f t="shared" si="3"/>
        <v>7.4807861660312253E-2</v>
      </c>
      <c r="BJ8">
        <f t="shared" si="3"/>
        <v>4.5091912037896503E-2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4.1524272343062905E-2</v>
      </c>
      <c r="BZ8">
        <f>$BH$8-$BM$8</f>
        <v>4.6277251756241727E-2</v>
      </c>
      <c r="CA8">
        <f>$BI$8-$BN$8</f>
        <v>7.4807861660312253E-2</v>
      </c>
      <c r="CB8">
        <f>$BJ$8-$BO$8</f>
        <v>4.5091912037896503E-2</v>
      </c>
      <c r="DT8">
        <f t="shared" ref="DT8:DT16" si="11">BY8</f>
        <v>4.1524272343062905E-2</v>
      </c>
      <c r="DU8">
        <f t="shared" si="5"/>
        <v>4.6277251756241727E-2</v>
      </c>
      <c r="DV8">
        <f t="shared" si="5"/>
        <v>7.4807861660312253E-2</v>
      </c>
      <c r="DW8">
        <f t="shared" si="5"/>
        <v>4.5091912037896503E-2</v>
      </c>
      <c r="DY8">
        <v>-0.10366343734765734</v>
      </c>
      <c r="DZ8">
        <v>1.8439538621448166E-2</v>
      </c>
      <c r="EA8">
        <v>-0.11401576415464065</v>
      </c>
      <c r="EB8">
        <v>1.2061783459017351E-2</v>
      </c>
      <c r="EC8">
        <v>2.0811986064613083E-2</v>
      </c>
      <c r="ED8">
        <v>8.7593405257048673E-2</v>
      </c>
      <c r="EE8">
        <v>1.5682710823476949E-2</v>
      </c>
      <c r="EF8">
        <v>2.1580044353553297E-3</v>
      </c>
      <c r="EG8">
        <v>1.3985609536493266E-2</v>
      </c>
      <c r="EH8">
        <v>4.6946163304845169E-2</v>
      </c>
      <c r="EJ8">
        <f>(1/4)*SUM($DT$8:$DW$8)</f>
        <v>5.1925324449378349E-2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2.2420495037685857</v>
      </c>
      <c r="O9">
        <v>2.9834960062598053</v>
      </c>
      <c r="P9">
        <v>2.967040268415813</v>
      </c>
      <c r="Q9">
        <v>3.7753113405702563</v>
      </c>
      <c r="S9">
        <f t="shared" si="6"/>
        <v>2.3792897762201997</v>
      </c>
      <c r="T9">
        <f t="shared" si="0"/>
        <v>3.1207362787114192</v>
      </c>
      <c r="U9">
        <f t="shared" si="0"/>
        <v>3.104280540867427</v>
      </c>
      <c r="V9">
        <f t="shared" si="0"/>
        <v>3.9125516130218703</v>
      </c>
      <c r="AW9">
        <f t="shared" si="7"/>
        <v>2.3792897762201997</v>
      </c>
      <c r="AX9">
        <f t="shared" si="1"/>
        <v>3.1207362787114192</v>
      </c>
      <c r="AY9">
        <f t="shared" si="1"/>
        <v>3.104280540867427</v>
      </c>
      <c r="AZ9">
        <f t="shared" si="1"/>
        <v>3.9125516130218703</v>
      </c>
      <c r="BB9">
        <f t="shared" si="8"/>
        <v>0.42874807315356561</v>
      </c>
      <c r="BC9">
        <f t="shared" si="2"/>
        <v>0.2947559073035782</v>
      </c>
      <c r="BD9">
        <f t="shared" si="2"/>
        <v>0.79896349404930012</v>
      </c>
      <c r="BE9">
        <f t="shared" si="2"/>
        <v>0.52921659733802362</v>
      </c>
      <c r="BG9">
        <f t="shared" si="9"/>
        <v>8.7068691722212613E-2</v>
      </c>
      <c r="BH9">
        <f t="shared" si="3"/>
        <v>8.3747373737150549E-2</v>
      </c>
      <c r="BI9">
        <f t="shared" si="3"/>
        <v>0.12943641746162401</v>
      </c>
      <c r="BJ9">
        <f t="shared" si="3"/>
        <v>0.14847074104254501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1.9073673701688783</v>
      </c>
      <c r="BY9">
        <f>$BG$9-$BL$9</f>
        <v>8.7068691722212613E-2</v>
      </c>
      <c r="BZ9">
        <f>$BH$9-$BM$9</f>
        <v>8.3747373737150549E-2</v>
      </c>
      <c r="CA9">
        <f>$BI$9-$BN$9</f>
        <v>0.12943641746162401</v>
      </c>
      <c r="CB9">
        <f>$BJ$9-$BO$9</f>
        <v>-0.85152925895745502</v>
      </c>
      <c r="DT9">
        <f t="shared" si="11"/>
        <v>8.7068691722212613E-2</v>
      </c>
      <c r="DU9">
        <f t="shared" si="5"/>
        <v>8.3747373737150549E-2</v>
      </c>
      <c r="DV9">
        <f t="shared" si="5"/>
        <v>0.12943641746162401</v>
      </c>
      <c r="DW9">
        <f t="shared" si="5"/>
        <v>-0.85152925895745502</v>
      </c>
      <c r="DY9">
        <v>-0.10522823993684854</v>
      </c>
      <c r="DZ9">
        <v>3.1626429839854198E-2</v>
      </c>
      <c r="EA9">
        <v>3.7599840924338893E-2</v>
      </c>
      <c r="EB9">
        <v>2.1217864480263287E-2</v>
      </c>
      <c r="EC9">
        <v>-0.1497602636157086</v>
      </c>
      <c r="ED9">
        <v>0.12862220357397477</v>
      </c>
      <c r="EE9">
        <v>3.8307780024472007E-2</v>
      </c>
      <c r="EF9">
        <v>-0.10871107190453339</v>
      </c>
      <c r="EG9">
        <v>2.7570262176978413E-2</v>
      </c>
      <c r="EH9">
        <v>7.8755194437208909E-2</v>
      </c>
      <c r="EJ9">
        <f>(1/4)*SUM($DT$9:$DW$9)</f>
        <v>-0.13781919400911696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1.0118833481355565</v>
      </c>
      <c r="O10">
        <v>1.8050601386872172</v>
      </c>
      <c r="P10">
        <v>1.8537508427986613</v>
      </c>
      <c r="Q10">
        <v>2.0084241600856494</v>
      </c>
      <c r="S10">
        <f t="shared" si="6"/>
        <v>1.301657965513237</v>
      </c>
      <c r="T10">
        <f t="shared" si="0"/>
        <v>2.0948347560648974</v>
      </c>
      <c r="U10">
        <f t="shared" si="0"/>
        <v>2.1435254601763418</v>
      </c>
      <c r="V10">
        <f t="shared" si="0"/>
        <v>2.2981987774633299</v>
      </c>
      <c r="AW10">
        <f t="shared" si="7"/>
        <v>1.301657965513237</v>
      </c>
      <c r="AX10">
        <f t="shared" si="1"/>
        <v>2.0948347560648974</v>
      </c>
      <c r="AY10">
        <f t="shared" si="1"/>
        <v>2.1435254601763418</v>
      </c>
      <c r="AZ10">
        <f t="shared" si="1"/>
        <v>2.2981987774633299</v>
      </c>
      <c r="BB10">
        <f t="shared" si="8"/>
        <v>0.14594614643968831</v>
      </c>
      <c r="BC10">
        <f t="shared" si="2"/>
        <v>0.10566207799089324</v>
      </c>
      <c r="BD10">
        <f t="shared" si="2"/>
        <v>0.30568653286176267</v>
      </c>
      <c r="BE10">
        <f t="shared" si="2"/>
        <v>0.1053243839977932</v>
      </c>
      <c r="BG10">
        <f t="shared" si="9"/>
        <v>2.9638244060051333E-2</v>
      </c>
      <c r="BH10">
        <f t="shared" si="3"/>
        <v>3.0021184702613977E-2</v>
      </c>
      <c r="BI10">
        <f t="shared" si="3"/>
        <v>4.952287554386068E-2</v>
      </c>
      <c r="BJ10">
        <f t="shared" si="3"/>
        <v>2.9548561818846009E-2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2.9638244060051333E-2</v>
      </c>
      <c r="BZ10">
        <f>$BH$10-$BM$10</f>
        <v>3.0021184702613977E-2</v>
      </c>
      <c r="CA10">
        <f>$BI$10-$BN$10</f>
        <v>4.952287554386068E-2</v>
      </c>
      <c r="CB10">
        <f>$BJ$10-$BO$10</f>
        <v>2.9548561818846009E-2</v>
      </c>
      <c r="DT10">
        <f t="shared" si="11"/>
        <v>2.9638244060051333E-2</v>
      </c>
      <c r="DU10">
        <f t="shared" si="5"/>
        <v>3.0021184702613977E-2</v>
      </c>
      <c r="DV10">
        <f t="shared" si="5"/>
        <v>4.952287554386068E-2</v>
      </c>
      <c r="DW10">
        <f t="shared" si="5"/>
        <v>2.9548561818846009E-2</v>
      </c>
      <c r="DY10">
        <v>9.1829317012987743E-2</v>
      </c>
      <c r="DZ10">
        <v>2.7957348722231802E-2</v>
      </c>
      <c r="EA10">
        <v>-7.8970652331596808E-2</v>
      </c>
      <c r="EB10">
        <v>1.8647101426140969E-2</v>
      </c>
      <c r="EC10">
        <v>-5.6894244030970292E-2</v>
      </c>
      <c r="ED10">
        <v>7.8818174963418586E-2</v>
      </c>
      <c r="EE10">
        <v>3.3190767208329246E-2</v>
      </c>
      <c r="EF10">
        <v>-0.19092413808578029</v>
      </c>
      <c r="EG10">
        <v>2.2784622902876413E-2</v>
      </c>
      <c r="EH10">
        <v>5.3561702212362623E-2</v>
      </c>
      <c r="EJ10">
        <f>(1/4)*SUM($DT$10:$DW$10)</f>
        <v>3.4682716531343E-2</v>
      </c>
      <c r="EN10" t="s">
        <v>17</v>
      </c>
      <c r="EU10">
        <f>0.98*Sheet91!EU10</f>
        <v>9.7999999999999997E-4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1.4143706569125496</v>
      </c>
      <c r="O11">
        <v>2.3958623350477311</v>
      </c>
      <c r="P11">
        <v>1.3784296455362832</v>
      </c>
      <c r="Q11">
        <v>2.2376573904273003</v>
      </c>
      <c r="S11">
        <f t="shared" si="6"/>
        <v>2.2186389266747026</v>
      </c>
      <c r="T11">
        <f t="shared" si="0"/>
        <v>3.2001306048098845</v>
      </c>
      <c r="U11">
        <f t="shared" si="0"/>
        <v>2.1826979152984363</v>
      </c>
      <c r="V11">
        <f t="shared" si="0"/>
        <v>3.0419256601894533</v>
      </c>
      <c r="AW11">
        <f t="shared" si="7"/>
        <v>2.2186389266747026</v>
      </c>
      <c r="AX11">
        <f t="shared" si="1"/>
        <v>3.2001306048098845</v>
      </c>
      <c r="AY11">
        <f t="shared" si="1"/>
        <v>2.1826979152984363</v>
      </c>
      <c r="AZ11">
        <f t="shared" si="1"/>
        <v>3.0419256601894533</v>
      </c>
      <c r="BB11">
        <f t="shared" si="8"/>
        <v>0.36511729379476271</v>
      </c>
      <c r="BC11">
        <f t="shared" si="2"/>
        <v>0.31911192619393308</v>
      </c>
      <c r="BD11">
        <f t="shared" si="2"/>
        <v>0.31789865264296657</v>
      </c>
      <c r="BE11">
        <f t="shared" si="2"/>
        <v>0.22157737294019372</v>
      </c>
      <c r="BG11">
        <f t="shared" si="9"/>
        <v>7.4146770764561165E-2</v>
      </c>
      <c r="BH11">
        <f t="shared" si="3"/>
        <v>9.0667515339804994E-2</v>
      </c>
      <c r="BI11">
        <f t="shared" si="3"/>
        <v>5.1501305154054773E-2</v>
      </c>
      <c r="BJ11">
        <f t="shared" si="3"/>
        <v>6.2163123613597326E-2</v>
      </c>
      <c r="BL11">
        <v>1</v>
      </c>
      <c r="BM11">
        <v>0</v>
      </c>
      <c r="BN11">
        <v>0</v>
      </c>
      <c r="BO11">
        <v>0</v>
      </c>
      <c r="BQ11">
        <f t="shared" si="10"/>
        <v>2.6017087613861603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-0.92585322923543889</v>
      </c>
      <c r="BZ11">
        <f>$BH$11-$BM$11</f>
        <v>9.0667515339804994E-2</v>
      </c>
      <c r="CA11">
        <f>$BI$11-$BN$11</f>
        <v>5.1501305154054773E-2</v>
      </c>
      <c r="CB11">
        <f>$BJ$11-$BO$11</f>
        <v>6.2163123613597326E-2</v>
      </c>
      <c r="DT11">
        <f t="shared" si="11"/>
        <v>-0.92585322923543889</v>
      </c>
      <c r="DU11">
        <f t="shared" si="5"/>
        <v>9.0667515339804994E-2</v>
      </c>
      <c r="DV11">
        <f t="shared" si="5"/>
        <v>5.1501305154054773E-2</v>
      </c>
      <c r="DW11">
        <f t="shared" si="5"/>
        <v>6.2163123613597326E-2</v>
      </c>
      <c r="DY11">
        <v>-5.9210774078187693E-2</v>
      </c>
      <c r="DZ11">
        <v>3.104853141045566E-2</v>
      </c>
      <c r="EA11">
        <v>-0.12117471998330336</v>
      </c>
      <c r="EB11">
        <v>2.0561638222341468E-2</v>
      </c>
      <c r="EC11">
        <v>-4.0264889931963893E-2</v>
      </c>
      <c r="ED11">
        <v>0.12357200122188612</v>
      </c>
      <c r="EE11">
        <v>3.2469867532098025E-2</v>
      </c>
      <c r="EF11">
        <v>-8.4338650745846289E-2</v>
      </c>
      <c r="EG11">
        <v>2.4853403931527195E-2</v>
      </c>
      <c r="EH11">
        <v>7.2483592420992712E-2</v>
      </c>
      <c r="EJ11">
        <f>(1/4)*SUM($DT$11:$DW$11)</f>
        <v>-0.18038032128199544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2.3537263377104116</v>
      </c>
      <c r="O12">
        <v>3.4698947636101445</v>
      </c>
      <c r="P12">
        <v>2.3963400112532312</v>
      </c>
      <c r="Q12">
        <v>3.2179294597510437</v>
      </c>
      <c r="S12">
        <f t="shared" si="6"/>
        <v>3.2261755508347565</v>
      </c>
      <c r="T12">
        <f t="shared" si="0"/>
        <v>4.3423439767344894</v>
      </c>
      <c r="U12">
        <f t="shared" si="0"/>
        <v>3.268789224377576</v>
      </c>
      <c r="V12">
        <f t="shared" si="0"/>
        <v>4.0903786728753886</v>
      </c>
      <c r="AW12">
        <f t="shared" si="7"/>
        <v>3.2261755508347565</v>
      </c>
      <c r="AX12">
        <f t="shared" si="1"/>
        <v>4.3423439767344894</v>
      </c>
      <c r="AY12">
        <f t="shared" si="1"/>
        <v>3.268789224377576</v>
      </c>
      <c r="AZ12">
        <f t="shared" si="1"/>
        <v>4.0903786728753886</v>
      </c>
      <c r="BB12">
        <f t="shared" si="8"/>
        <v>1</v>
      </c>
      <c r="BC12">
        <f t="shared" si="2"/>
        <v>1</v>
      </c>
      <c r="BD12">
        <f t="shared" si="2"/>
        <v>0.9418291970746222</v>
      </c>
      <c r="BE12">
        <f t="shared" si="2"/>
        <v>0.63221204661850561</v>
      </c>
      <c r="BG12">
        <f t="shared" si="9"/>
        <v>0.20307657847135568</v>
      </c>
      <c r="BH12">
        <f t="shared" si="3"/>
        <v>0.28412449644612736</v>
      </c>
      <c r="BI12">
        <f t="shared" si="3"/>
        <v>0.15258143587042874</v>
      </c>
      <c r="BJ12">
        <f t="shared" si="3"/>
        <v>0.17736592451865163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0.20307657847135568</v>
      </c>
      <c r="BZ12">
        <f>$BH$12-$BM$12</f>
        <v>0.28412449644612736</v>
      </c>
      <c r="CA12">
        <f>$BI$12-$BN$12</f>
        <v>0.15258143587042874</v>
      </c>
      <c r="CB12">
        <f>$BJ$12-$BO$12</f>
        <v>0.17736592451865163</v>
      </c>
      <c r="DT12">
        <f t="shared" si="11"/>
        <v>0.20307657847135568</v>
      </c>
      <c r="DU12">
        <f t="shared" si="5"/>
        <v>0.28412449644612736</v>
      </c>
      <c r="DV12">
        <f t="shared" si="5"/>
        <v>0.15258143587042874</v>
      </c>
      <c r="DW12">
        <f t="shared" si="5"/>
        <v>0.17736592451865163</v>
      </c>
      <c r="DY12">
        <v>-0.10415054776522234</v>
      </c>
      <c r="DZ12">
        <v>1.3627478721145147E-2</v>
      </c>
      <c r="EA12">
        <v>-7.4582304036760555E-2</v>
      </c>
      <c r="EB12">
        <v>8.9039052789744565E-3</v>
      </c>
      <c r="EC12">
        <v>1.4989215368871146E-2</v>
      </c>
      <c r="ED12">
        <v>6.9365342783015066E-2</v>
      </c>
      <c r="EE12">
        <v>1.1167071066050499E-2</v>
      </c>
      <c r="EF12">
        <v>1.3778517785374245E-2</v>
      </c>
      <c r="EG12">
        <v>1.0400674153395678E-2</v>
      </c>
      <c r="EH12">
        <v>3.6500646645156655E-2</v>
      </c>
      <c r="EJ12">
        <f>(1/4)*SUM($DT$12:$DW$12)</f>
        <v>0.20428710882664086</v>
      </c>
      <c r="EN12">
        <f>Sheet91!FL12</f>
        <v>0.79319026080609845</v>
      </c>
      <c r="EO12">
        <f>Sheet91!FM12</f>
        <v>6.5697003474262994E-2</v>
      </c>
      <c r="EP12">
        <f>Sheet91!FN12</f>
        <v>0.1372402724516141</v>
      </c>
      <c r="EQ12">
        <f>Sheet91!FO12</f>
        <v>0.28977461737768045</v>
      </c>
      <c r="ER12">
        <f>Sheet91!FP12</f>
        <v>0.80426826976215327</v>
      </c>
      <c r="ES12">
        <f>Sheet91!FQ12</f>
        <v>0.87244921312434476</v>
      </c>
      <c r="ET12">
        <f>Sheet91!FR12</f>
        <v>0.41189997502640535</v>
      </c>
      <c r="EU12">
        <f>Sheet91!FS12</f>
        <v>5.5023943437195376E-2</v>
      </c>
      <c r="EV12">
        <f>Sheet91!FT12</f>
        <v>0.22621455674066371</v>
      </c>
      <c r="EW12">
        <f>Sheet91!FU12</f>
        <v>0.64909845680368261</v>
      </c>
      <c r="EZ12">
        <f>(1/4)*SUM($DT$7:$DW$7)</f>
        <v>-5.5087554274055928E-2</v>
      </c>
      <c r="FA12">
        <f>(1/4)*SUM($DT$8:$DW$8)</f>
        <v>5.1925324449378349E-2</v>
      </c>
      <c r="FB12">
        <f>(1/4)*SUM($DT$9:$DW$9)</f>
        <v>-0.13781919400911696</v>
      </c>
      <c r="FC12">
        <f>(1/4)*SUM($DT$10:$DW$10)</f>
        <v>3.4682716531343E-2</v>
      </c>
      <c r="FD12">
        <f>(1/4)*SUM($DT$11:$DW$11)</f>
        <v>-0.18038032128199544</v>
      </c>
      <c r="FE12">
        <f>(1/4)*SUM($DT$12:$DW$12)</f>
        <v>0.20428710882664086</v>
      </c>
      <c r="FF12">
        <f>(1/4)*SUM($DT$13:$DW$13)</f>
        <v>6.0518535888696365E-2</v>
      </c>
      <c r="FG12">
        <f>(1/4)*SUM($DT$14:$DW$14)</f>
        <v>-0.14556611100803213</v>
      </c>
      <c r="FH12">
        <f>(1/4)*SUM($DT$15:$DW$15)</f>
        <v>4.3297016244167187E-2</v>
      </c>
      <c r="FI12">
        <f>(1/4)*SUM($DT$16:$DW$16)</f>
        <v>0.12414247863297465</v>
      </c>
      <c r="FL12">
        <f>EN12-($EU$10*EZ12)</f>
        <v>0.79324424660928705</v>
      </c>
      <c r="FM12">
        <f t="shared" ref="FM12:FU12" si="12">EO12-($EU$10*FA12)</f>
        <v>6.56461166563026E-2</v>
      </c>
      <c r="FN12">
        <f t="shared" si="12"/>
        <v>0.13737533526174303</v>
      </c>
      <c r="FO12">
        <f t="shared" si="12"/>
        <v>0.28974062831547975</v>
      </c>
      <c r="FP12">
        <f t="shared" si="12"/>
        <v>0.80444504247700965</v>
      </c>
      <c r="FQ12">
        <f t="shared" si="12"/>
        <v>0.87224901175769465</v>
      </c>
      <c r="FR12">
        <f t="shared" si="12"/>
        <v>0.41184066686123444</v>
      </c>
      <c r="FS12">
        <f t="shared" si="12"/>
        <v>5.516659822598325E-2</v>
      </c>
      <c r="FT12">
        <f t="shared" si="12"/>
        <v>0.22617212566474443</v>
      </c>
      <c r="FU12">
        <f t="shared" si="12"/>
        <v>0.64897679717462231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1.9676316423638389</v>
      </c>
      <c r="O13">
        <v>1.6947140913659013</v>
      </c>
      <c r="P13">
        <v>2.2341867913750328</v>
      </c>
      <c r="Q13">
        <v>2.2556018708634253</v>
      </c>
      <c r="S13">
        <f t="shared" si="6"/>
        <v>2.3795316173902443</v>
      </c>
      <c r="T13">
        <f t="shared" si="0"/>
        <v>2.1066140663923067</v>
      </c>
      <c r="U13">
        <f t="shared" si="0"/>
        <v>2.6460867664014383</v>
      </c>
      <c r="V13">
        <f t="shared" si="0"/>
        <v>2.6675018458898307</v>
      </c>
      <c r="AW13">
        <f t="shared" si="7"/>
        <v>2.3795316173902443</v>
      </c>
      <c r="AX13">
        <f t="shared" si="1"/>
        <v>2.1066140663923067</v>
      </c>
      <c r="AY13">
        <f t="shared" si="1"/>
        <v>2.6460867664014383</v>
      </c>
      <c r="AZ13">
        <f t="shared" si="1"/>
        <v>2.6675018458898307</v>
      </c>
      <c r="BB13">
        <f t="shared" si="8"/>
        <v>0.42885177462836899</v>
      </c>
      <c r="BC13">
        <f t="shared" si="2"/>
        <v>0.10691406368512017</v>
      </c>
      <c r="BD13">
        <f t="shared" si="2"/>
        <v>0.50528442103688287</v>
      </c>
      <c r="BE13">
        <f t="shared" si="2"/>
        <v>0.15237552415385403</v>
      </c>
      <c r="BG13">
        <f t="shared" si="9"/>
        <v>8.7089751062898124E-2</v>
      </c>
      <c r="BH13">
        <f t="shared" si="3"/>
        <v>3.0376904507543961E-2</v>
      </c>
      <c r="BI13">
        <f t="shared" si="3"/>
        <v>8.185881550947223E-2</v>
      </c>
      <c r="BJ13">
        <f t="shared" si="3"/>
        <v>4.2748672474871123E-2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8.7089751062898124E-2</v>
      </c>
      <c r="BZ13">
        <f>$BH$13-$BM$13</f>
        <v>3.0376904507543961E-2</v>
      </c>
      <c r="CA13">
        <f>$BI$13-$BN$13</f>
        <v>8.185881550947223E-2</v>
      </c>
      <c r="CB13">
        <f>$BJ$13-$BO$13</f>
        <v>4.2748672474871123E-2</v>
      </c>
      <c r="DT13">
        <f t="shared" si="11"/>
        <v>8.7089751062898124E-2</v>
      </c>
      <c r="DU13">
        <f t="shared" si="5"/>
        <v>3.0376904507543961E-2</v>
      </c>
      <c r="DV13">
        <f t="shared" si="5"/>
        <v>8.185881550947223E-2</v>
      </c>
      <c r="DW13">
        <f t="shared" si="5"/>
        <v>4.2748672474871123E-2</v>
      </c>
      <c r="DY13">
        <v>5.2358281933489279E-2</v>
      </c>
      <c r="DZ13">
        <v>2.6878305345456453E-2</v>
      </c>
      <c r="EA13">
        <v>-5.6041116503565976E-2</v>
      </c>
      <c r="EB13">
        <v>1.7943736195266399E-2</v>
      </c>
      <c r="EC13">
        <v>-6.7466256104379813E-2</v>
      </c>
      <c r="ED13">
        <v>8.2552519236565758E-2</v>
      </c>
      <c r="EE13">
        <v>3.1942139273626921E-2</v>
      </c>
      <c r="EF13">
        <v>-0.16489502935308684</v>
      </c>
      <c r="EG13">
        <v>2.2179537050218138E-2</v>
      </c>
      <c r="EH13">
        <v>5.4547882926409649E-2</v>
      </c>
      <c r="EJ13">
        <f>(1/4)*SUM($DT$13:$DW$13)</f>
        <v>6.0518535888696365E-2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2.7322377877471871</v>
      </c>
      <c r="O14">
        <v>3.0172332632349796</v>
      </c>
      <c r="P14">
        <v>2.9971147533019327</v>
      </c>
      <c r="Q14">
        <v>3.2898617274788116</v>
      </c>
      <c r="S14">
        <f t="shared" si="6"/>
        <v>2.7872617311843824</v>
      </c>
      <c r="T14">
        <f t="shared" si="0"/>
        <v>3.0722572066721749</v>
      </c>
      <c r="U14">
        <f t="shared" si="0"/>
        <v>3.052138696739128</v>
      </c>
      <c r="V14">
        <f t="shared" si="0"/>
        <v>3.3448856709160069</v>
      </c>
      <c r="AW14">
        <f t="shared" si="7"/>
        <v>2.7872617311843824</v>
      </c>
      <c r="AX14">
        <f t="shared" si="1"/>
        <v>3.0722572066721749</v>
      </c>
      <c r="AY14">
        <f t="shared" si="1"/>
        <v>3.052138696739128</v>
      </c>
      <c r="AZ14">
        <f t="shared" si="1"/>
        <v>3.3448856709160069</v>
      </c>
      <c r="BB14">
        <f t="shared" si="8"/>
        <v>0.64473634083889464</v>
      </c>
      <c r="BC14">
        <f t="shared" si="2"/>
        <v>0.2808072550582244</v>
      </c>
      <c r="BD14">
        <f t="shared" si="2"/>
        <v>0.75837153027653292</v>
      </c>
      <c r="BE14">
        <f t="shared" si="2"/>
        <v>0.29998481380224029</v>
      </c>
      <c r="BG14">
        <f t="shared" si="9"/>
        <v>0.13093085011370451</v>
      </c>
      <c r="BH14">
        <f t="shared" si="3"/>
        <v>7.9784219941837264E-2</v>
      </c>
      <c r="BI14">
        <f t="shared" si="3"/>
        <v>0.12286029926897628</v>
      </c>
      <c r="BJ14">
        <f t="shared" si="3"/>
        <v>8.4160186643353466E-2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2.0967073473956983</v>
      </c>
      <c r="BT14">
        <f t="shared" si="4"/>
        <v>0</v>
      </c>
      <c r="BY14">
        <f>$BG$14-$BL$14</f>
        <v>0.13093085011370451</v>
      </c>
      <c r="BZ14">
        <f>$BH$14-$BM$14</f>
        <v>7.9784219941837264E-2</v>
      </c>
      <c r="CA14">
        <f>$BI$14-$BN$14</f>
        <v>-0.87713970073102376</v>
      </c>
      <c r="CB14">
        <f>$BJ$14-$BO$14</f>
        <v>8.4160186643353466E-2</v>
      </c>
      <c r="DT14">
        <f t="shared" si="11"/>
        <v>0.13093085011370451</v>
      </c>
      <c r="DU14">
        <f t="shared" si="5"/>
        <v>7.9784219941837264E-2</v>
      </c>
      <c r="DV14">
        <f t="shared" si="5"/>
        <v>-0.87713970073102376</v>
      </c>
      <c r="DW14">
        <f t="shared" si="5"/>
        <v>8.4160186643353466E-2</v>
      </c>
      <c r="DY14">
        <v>-8.8161045357783741E-2</v>
      </c>
      <c r="DZ14">
        <v>1.0335823716666255E-2</v>
      </c>
      <c r="EA14">
        <v>-1.55628532255335E-2</v>
      </c>
      <c r="EB14">
        <v>6.79881888350653E-3</v>
      </c>
      <c r="EC14">
        <v>-4.8900921262052454E-3</v>
      </c>
      <c r="ED14">
        <v>5.1197006903548774E-2</v>
      </c>
      <c r="EE14">
        <v>9.3653819951850775E-3</v>
      </c>
      <c r="EF14">
        <v>-5.1597231542496076E-3</v>
      </c>
      <c r="EG14">
        <v>8.3247142547064994E-3</v>
      </c>
      <c r="EH14">
        <v>2.775196811015895E-2</v>
      </c>
      <c r="EJ14">
        <f>(1/4)*SUM($DT$14:$DW$14)</f>
        <v>-0.14556611100803213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1.4963351956526345</v>
      </c>
      <c r="O15">
        <v>2.0741435613782651</v>
      </c>
      <c r="P15">
        <v>2.1178329709749741</v>
      </c>
      <c r="Q15">
        <v>2.1085668000898807</v>
      </c>
      <c r="S15">
        <f t="shared" si="6"/>
        <v>1.7225497523932982</v>
      </c>
      <c r="T15">
        <f t="shared" si="0"/>
        <v>2.300358118118929</v>
      </c>
      <c r="U15">
        <f t="shared" si="0"/>
        <v>2.3440475277156381</v>
      </c>
      <c r="V15">
        <f t="shared" si="0"/>
        <v>2.3347813568305442</v>
      </c>
      <c r="AW15">
        <f t="shared" si="7"/>
        <v>1.7225497523932982</v>
      </c>
      <c r="AX15">
        <f t="shared" si="1"/>
        <v>2.300358118118929</v>
      </c>
      <c r="AY15">
        <f t="shared" si="1"/>
        <v>2.3440475277156381</v>
      </c>
      <c r="AZ15">
        <f t="shared" si="1"/>
        <v>2.3347813568305442</v>
      </c>
      <c r="BB15">
        <f t="shared" si="8"/>
        <v>0.22232260007126564</v>
      </c>
      <c r="BC15">
        <f t="shared" si="2"/>
        <v>0.1297707484658733</v>
      </c>
      <c r="BD15">
        <f t="shared" si="2"/>
        <v>0.37356134772430083</v>
      </c>
      <c r="BE15">
        <f t="shared" si="2"/>
        <v>0.10924876599048118</v>
      </c>
      <c r="BG15">
        <f t="shared" si="9"/>
        <v>4.5148512939328207E-2</v>
      </c>
      <c r="BH15">
        <f t="shared" si="3"/>
        <v>3.6871048561303306E-2</v>
      </c>
      <c r="BI15">
        <f t="shared" si="3"/>
        <v>6.0518963521737461E-2</v>
      </c>
      <c r="BJ15">
        <f t="shared" si="3"/>
        <v>3.0649539954299775E-2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4.5148512939328207E-2</v>
      </c>
      <c r="BZ15">
        <f>$BH$15-$BM$15</f>
        <v>3.6871048561303306E-2</v>
      </c>
      <c r="CA15">
        <f>$BI$15-$BN$15</f>
        <v>6.0518963521737461E-2</v>
      </c>
      <c r="CB15">
        <f>$BJ$15-$BO$15</f>
        <v>3.0649539954299775E-2</v>
      </c>
      <c r="DT15">
        <f t="shared" si="11"/>
        <v>4.5148512939328207E-2</v>
      </c>
      <c r="DU15">
        <f t="shared" si="5"/>
        <v>3.6871048561303306E-2</v>
      </c>
      <c r="DV15">
        <f t="shared" si="5"/>
        <v>6.0518963521737461E-2</v>
      </c>
      <c r="DW15">
        <f t="shared" si="5"/>
        <v>3.0649539954299775E-2</v>
      </c>
      <c r="DY15">
        <v>-5.6143075739640114E-2</v>
      </c>
      <c r="DZ15">
        <v>2.6673860998658573E-2</v>
      </c>
      <c r="EA15">
        <v>-0.11928453385265586</v>
      </c>
      <c r="EB15">
        <v>1.7933744258714975E-2</v>
      </c>
      <c r="EC15">
        <v>-0.16026429293257954</v>
      </c>
      <c r="ED15">
        <v>0.12727747039850751</v>
      </c>
      <c r="EE15">
        <v>3.2934412743834081E-2</v>
      </c>
      <c r="EF15">
        <v>3.3634803055530307E-2</v>
      </c>
      <c r="EG15">
        <v>2.2774615907625102E-2</v>
      </c>
      <c r="EH15">
        <v>7.4462995162004886E-2</v>
      </c>
      <c r="EJ15">
        <f>(1/4)*SUM($DT$15:$DW$15)</f>
        <v>4.3297016244167187E-2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2.2088704018070482</v>
      </c>
      <c r="O16">
        <v>2.998859662566101</v>
      </c>
      <c r="P16">
        <v>2.33611197374025</v>
      </c>
      <c r="Q16">
        <v>2.8607392156823335</v>
      </c>
      <c r="S16">
        <f t="shared" si="6"/>
        <v>2.8579688586107306</v>
      </c>
      <c r="T16">
        <f t="shared" si="0"/>
        <v>3.6479581193697834</v>
      </c>
      <c r="U16">
        <f t="shared" si="0"/>
        <v>2.9852104305439324</v>
      </c>
      <c r="V16">
        <f t="shared" si="0"/>
        <v>3.5098376724860163</v>
      </c>
      <c r="AW16">
        <f t="shared" si="7"/>
        <v>2.8579688586107306</v>
      </c>
      <c r="AX16">
        <f t="shared" si="1"/>
        <v>3.6479581193697834</v>
      </c>
      <c r="AY16">
        <f t="shared" si="1"/>
        <v>2.9852104305439324</v>
      </c>
      <c r="AZ16">
        <f t="shared" si="1"/>
        <v>3.5098376724860163</v>
      </c>
      <c r="BB16">
        <f t="shared" si="8"/>
        <v>0.69197414123234491</v>
      </c>
      <c r="BC16">
        <f t="shared" si="2"/>
        <v>0.49938104501934816</v>
      </c>
      <c r="BD16">
        <f t="shared" si="2"/>
        <v>0.70927629320737928</v>
      </c>
      <c r="BE16">
        <f t="shared" si="2"/>
        <v>0.35378304367808827</v>
      </c>
      <c r="BG16">
        <f t="shared" si="9"/>
        <v>0.14052374099211926</v>
      </c>
      <c r="BH16">
        <f t="shared" si="3"/>
        <v>0.14188638795086317</v>
      </c>
      <c r="BI16">
        <f t="shared" si="3"/>
        <v>0.11490660470346682</v>
      </c>
      <c r="BJ16">
        <f t="shared" si="3"/>
        <v>9.9253180885449294E-2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0.14052374099211926</v>
      </c>
      <c r="BZ16">
        <f>$BH$16-$BM$16</f>
        <v>0.14188638795086317</v>
      </c>
      <c r="CA16">
        <f>$BI$16-$BN$16</f>
        <v>0.11490660470346682</v>
      </c>
      <c r="CB16">
        <f>$BJ$16-$BO$16</f>
        <v>9.9253180885449294E-2</v>
      </c>
      <c r="DT16">
        <f t="shared" si="11"/>
        <v>0.14052374099211926</v>
      </c>
      <c r="DU16">
        <f t="shared" si="5"/>
        <v>0.14188638795086317</v>
      </c>
      <c r="DV16">
        <f t="shared" si="5"/>
        <v>0.11490660470346682</v>
      </c>
      <c r="DW16">
        <f t="shared" si="5"/>
        <v>9.9253180885449294E-2</v>
      </c>
      <c r="DY16">
        <v>-4.9552276411345311E-2</v>
      </c>
      <c r="DZ16">
        <v>2.8055943393114034E-2</v>
      </c>
      <c r="EA16">
        <v>-0.14129207212008521</v>
      </c>
      <c r="EB16">
        <v>1.8535579490771566E-2</v>
      </c>
      <c r="EC16">
        <v>-2.0508345614423745E-2</v>
      </c>
      <c r="ED16">
        <v>0.11297159995481476</v>
      </c>
      <c r="EE16">
        <v>2.844740567004489E-2</v>
      </c>
      <c r="EF16">
        <v>-6.4157956289762758E-2</v>
      </c>
      <c r="EG16">
        <v>2.2080734570209377E-2</v>
      </c>
      <c r="EH16">
        <v>6.5419387356662334E-2</v>
      </c>
      <c r="EJ16">
        <f>(1/4)*SUM($DT$16:$DW$16)</f>
        <v>0.12414247863297465</v>
      </c>
      <c r="EN16">
        <f>Sheet91!FL16</f>
        <v>0.62658262731611192</v>
      </c>
      <c r="EO16">
        <f>Sheet91!FM16</f>
        <v>0.14068871055168974</v>
      </c>
      <c r="EP16">
        <f>Sheet91!FN16</f>
        <v>0.45603759237652541</v>
      </c>
      <c r="EQ16">
        <f>Sheet91!FO16</f>
        <v>0.15777546507459456</v>
      </c>
      <c r="ER16">
        <f>Sheet91!FP16</f>
        <v>0.43305446648218682</v>
      </c>
      <c r="ES16">
        <f>Sheet91!FQ16</f>
        <v>0.51068816597522859</v>
      </c>
      <c r="ET16">
        <f>Sheet91!FR16</f>
        <v>0.75286875188643554</v>
      </c>
      <c r="EU16">
        <f>Sheet91!FS16</f>
        <v>0.95242071441576437</v>
      </c>
      <c r="EV16">
        <f>Sheet91!FT16</f>
        <v>0.38205549853828125</v>
      </c>
      <c r="EW16">
        <f>Sheet91!FU16</f>
        <v>0.39055972106857062</v>
      </c>
      <c r="EZ16">
        <f t="array" ref="EZ16:FI25">(1/4)*(MMULT($C$7:$F$16,$DT$23:$EC$26))</f>
        <v>7.724157055960898E-2</v>
      </c>
      <c r="FA16">
        <v>2.3313152142839834E-2</v>
      </c>
      <c r="FB16">
        <v>-0.11888205924234085</v>
      </c>
      <c r="FC16">
        <v>1.5718079680750986E-2</v>
      </c>
      <c r="FD16">
        <v>-0.13219610152307215</v>
      </c>
      <c r="FE16">
        <v>8.5002493972150567E-2</v>
      </c>
      <c r="FF16">
        <v>3.0751611398411101E-2</v>
      </c>
      <c r="FG16">
        <v>-5.5395434608172027E-2</v>
      </c>
      <c r="FH16">
        <v>1.9708783787806123E-2</v>
      </c>
      <c r="FI16">
        <v>5.4737903832017445E-2</v>
      </c>
      <c r="FL16">
        <f>EN16-($EU$10*EZ16)</f>
        <v>0.62650693057696349</v>
      </c>
      <c r="FM16">
        <f t="shared" ref="FM16:FU25" si="13">EO16-($EU$10*FA16)</f>
        <v>0.14066586366258976</v>
      </c>
      <c r="FN16">
        <f t="shared" si="13"/>
        <v>0.45615409679458291</v>
      </c>
      <c r="FO16">
        <f t="shared" si="13"/>
        <v>0.15776006135650741</v>
      </c>
      <c r="FP16">
        <f t="shared" si="13"/>
        <v>0.43318401866167944</v>
      </c>
      <c r="FQ16">
        <f t="shared" si="13"/>
        <v>0.51060486353113588</v>
      </c>
      <c r="FR16">
        <f t="shared" si="13"/>
        <v>0.75283861530726515</v>
      </c>
      <c r="FS16">
        <f t="shared" si="13"/>
        <v>0.95247500194168033</v>
      </c>
      <c r="FT16">
        <f t="shared" si="13"/>
        <v>0.38203618393016919</v>
      </c>
      <c r="FU16">
        <f t="shared" si="13"/>
        <v>0.39050607792281522</v>
      </c>
    </row>
    <row r="17" spans="1:177">
      <c r="A17">
        <v>16</v>
      </c>
      <c r="BQ17">
        <f>SUM(BQ7:BQ16)</f>
        <v>2.6017087613861603</v>
      </c>
      <c r="BR17">
        <f t="shared" ref="BR17:BT17" si="14">SUM(BR7:BR16)</f>
        <v>1.7358880532277405</v>
      </c>
      <c r="BS17">
        <f t="shared" si="14"/>
        <v>2.0967073473956983</v>
      </c>
      <c r="BT17">
        <f t="shared" si="14"/>
        <v>1.9073673701688783</v>
      </c>
      <c r="EN17">
        <f>Sheet91!FL17</f>
        <v>0.24266086203228351</v>
      </c>
      <c r="EO17">
        <f>Sheet91!FM17</f>
        <v>0.9117871513861554</v>
      </c>
      <c r="EP17">
        <f>Sheet91!FN17</f>
        <v>0.61883066779282891</v>
      </c>
      <c r="EQ17">
        <f>Sheet91!FO17</f>
        <v>0.12336642139851975</v>
      </c>
      <c r="ER17">
        <f>Sheet91!FP17</f>
        <v>0.84819527670315886</v>
      </c>
      <c r="ES17">
        <f>Sheet91!FQ17</f>
        <v>0.5707304930243402</v>
      </c>
      <c r="ET17">
        <f>Sheet91!FR17</f>
        <v>3.8554227454221671E-2</v>
      </c>
      <c r="EU17">
        <f>Sheet91!FS17</f>
        <v>0.44437644509429841</v>
      </c>
      <c r="EV17">
        <f>Sheet91!FT17</f>
        <v>0.88512740131210499</v>
      </c>
      <c r="EW17">
        <f>Sheet91!FU17</f>
        <v>0.23379139661447695</v>
      </c>
      <c r="EZ17">
        <v>-0.10366343734765734</v>
      </c>
      <c r="FA17">
        <v>1.8439538621448166E-2</v>
      </c>
      <c r="FB17">
        <v>-0.11401576415464065</v>
      </c>
      <c r="FC17">
        <v>1.2061783459017351E-2</v>
      </c>
      <c r="FD17">
        <v>2.0811986064613083E-2</v>
      </c>
      <c r="FE17">
        <v>8.7593405257048673E-2</v>
      </c>
      <c r="FF17">
        <v>1.5682710823476949E-2</v>
      </c>
      <c r="FG17">
        <v>2.1580044353553297E-3</v>
      </c>
      <c r="FH17">
        <v>1.3985609536493266E-2</v>
      </c>
      <c r="FI17">
        <v>4.6946163304845169E-2</v>
      </c>
      <c r="FL17">
        <f t="shared" ref="FL17:FL25" si="15">EN17-($EU$10*EZ17)</f>
        <v>0.24276245220088422</v>
      </c>
      <c r="FM17">
        <f t="shared" si="13"/>
        <v>0.91176908063830642</v>
      </c>
      <c r="FN17">
        <f t="shared" si="13"/>
        <v>0.61894240324170047</v>
      </c>
      <c r="FO17">
        <f t="shared" si="13"/>
        <v>0.12335460085072991</v>
      </c>
      <c r="FP17">
        <f t="shared" si="13"/>
        <v>0.84817488095681559</v>
      </c>
      <c r="FQ17">
        <f t="shared" si="13"/>
        <v>0.57064465148718835</v>
      </c>
      <c r="FR17">
        <f t="shared" si="13"/>
        <v>3.8538858397614666E-2</v>
      </c>
      <c r="FS17">
        <f t="shared" si="13"/>
        <v>0.44437433024995177</v>
      </c>
      <c r="FT17">
        <f t="shared" si="13"/>
        <v>0.88511369541475926</v>
      </c>
      <c r="FU17">
        <f t="shared" si="13"/>
        <v>0.2337453893744382</v>
      </c>
    </row>
    <row r="18" spans="1:177">
      <c r="A18">
        <v>17</v>
      </c>
      <c r="EN18">
        <f>Sheet91!FL18</f>
        <v>5.5915184005464712E-2</v>
      </c>
      <c r="EO18">
        <f>Sheet91!FM18</f>
        <v>0.55244667308177109</v>
      </c>
      <c r="EP18">
        <f>Sheet91!FN18</f>
        <v>2.769163646511302E-2</v>
      </c>
      <c r="EQ18">
        <f>Sheet91!FO18</f>
        <v>1.0842532583712157E-2</v>
      </c>
      <c r="ER18">
        <f>Sheet91!FP18</f>
        <v>0.3736084196120476</v>
      </c>
      <c r="ES18">
        <f>Sheet91!FQ18</f>
        <v>0.79172822291766642</v>
      </c>
      <c r="ET18">
        <f>Sheet91!FR18</f>
        <v>0.49280961682316499</v>
      </c>
      <c r="EU18">
        <f>Sheet91!FS18</f>
        <v>0.86812883174800981</v>
      </c>
      <c r="EV18">
        <f>Sheet91!FT18</f>
        <v>0.72235496081140882</v>
      </c>
      <c r="EW18">
        <f>Sheet91!FU18</f>
        <v>0.6641761432748049</v>
      </c>
      <c r="EZ18">
        <v>-0.10522823993684854</v>
      </c>
      <c r="FA18">
        <v>3.1626429839854198E-2</v>
      </c>
      <c r="FB18">
        <v>3.7599840924338893E-2</v>
      </c>
      <c r="FC18">
        <v>2.1217864480263287E-2</v>
      </c>
      <c r="FD18">
        <v>-0.1497602636157086</v>
      </c>
      <c r="FE18">
        <v>0.12862220357397477</v>
      </c>
      <c r="FF18">
        <v>3.8307780024472007E-2</v>
      </c>
      <c r="FG18">
        <v>-0.10871107190453339</v>
      </c>
      <c r="FH18">
        <v>2.7570262176978413E-2</v>
      </c>
      <c r="FI18">
        <v>7.8755194437208909E-2</v>
      </c>
      <c r="FL18">
        <f t="shared" si="15"/>
        <v>5.601830768060282E-2</v>
      </c>
      <c r="FM18">
        <f t="shared" si="13"/>
        <v>0.55241567918052803</v>
      </c>
      <c r="FN18">
        <f t="shared" si="13"/>
        <v>2.7654788621007169E-2</v>
      </c>
      <c r="FO18">
        <f t="shared" si="13"/>
        <v>1.08217390765215E-2</v>
      </c>
      <c r="FP18">
        <f t="shared" si="13"/>
        <v>0.37375518467039098</v>
      </c>
      <c r="FQ18">
        <f t="shared" si="13"/>
        <v>0.79160217315816395</v>
      </c>
      <c r="FR18">
        <f t="shared" si="13"/>
        <v>0.492772075198741</v>
      </c>
      <c r="FS18">
        <f t="shared" si="13"/>
        <v>0.86823536859847628</v>
      </c>
      <c r="FT18">
        <f t="shared" si="13"/>
        <v>0.72232794195447536</v>
      </c>
      <c r="FU18">
        <f t="shared" si="13"/>
        <v>0.66409896318425643</v>
      </c>
    </row>
    <row r="19" spans="1:177">
      <c r="A19">
        <v>18</v>
      </c>
      <c r="BN19" t="s">
        <v>35</v>
      </c>
      <c r="BO19">
        <f>BS21</f>
        <v>1.8443793963535642E-4</v>
      </c>
      <c r="EN19">
        <f>Sheet91!FL19</f>
        <v>0.99153227814853107</v>
      </c>
      <c r="EO19">
        <f>Sheet91!FM19</f>
        <v>0.96700451149909483</v>
      </c>
      <c r="EP19">
        <f>Sheet91!FN19</f>
        <v>0.88286577719611303</v>
      </c>
      <c r="EQ19">
        <f>Sheet91!FO19</f>
        <v>0.92275640091598798</v>
      </c>
      <c r="ER19">
        <f>Sheet91!FP19</f>
        <v>0.35576980926290713</v>
      </c>
      <c r="ES19">
        <f>Sheet91!FQ19</f>
        <v>0.81182066675744069</v>
      </c>
      <c r="ET19">
        <f>Sheet91!FR19</f>
        <v>0.65063678440185935</v>
      </c>
      <c r="EU19">
        <f>Sheet91!FS19</f>
        <v>0.79188373085575725</v>
      </c>
      <c r="EV19">
        <f>Sheet91!FT19</f>
        <v>0.80875934528378313</v>
      </c>
      <c r="EW19">
        <f>Sheet91!FU19</f>
        <v>0.61307061375328742</v>
      </c>
      <c r="EZ19">
        <v>9.1829317012987743E-2</v>
      </c>
      <c r="FA19">
        <v>2.7957348722231802E-2</v>
      </c>
      <c r="FB19">
        <v>-7.8970652331596808E-2</v>
      </c>
      <c r="FC19">
        <v>1.8647101426140969E-2</v>
      </c>
      <c r="FD19">
        <v>-5.6894244030970292E-2</v>
      </c>
      <c r="FE19">
        <v>7.8818174963418586E-2</v>
      </c>
      <c r="FF19">
        <v>3.3190767208329246E-2</v>
      </c>
      <c r="FG19">
        <v>-0.19092413808578029</v>
      </c>
      <c r="FH19">
        <v>2.2784622902876413E-2</v>
      </c>
      <c r="FI19">
        <v>5.3561702212362623E-2</v>
      </c>
      <c r="FL19">
        <f t="shared" si="15"/>
        <v>0.99144228541785828</v>
      </c>
      <c r="FM19">
        <f t="shared" si="13"/>
        <v>0.96697711329734704</v>
      </c>
      <c r="FN19">
        <f t="shared" si="13"/>
        <v>0.882943168435398</v>
      </c>
      <c r="FO19">
        <f t="shared" si="13"/>
        <v>0.92273812675659039</v>
      </c>
      <c r="FP19">
        <f t="shared" si="13"/>
        <v>0.35582556562205747</v>
      </c>
      <c r="FQ19">
        <f t="shared" si="13"/>
        <v>0.81174342494597651</v>
      </c>
      <c r="FR19">
        <f t="shared" si="13"/>
        <v>0.65060425744999517</v>
      </c>
      <c r="FS19">
        <f t="shared" si="13"/>
        <v>0.79207083651108134</v>
      </c>
      <c r="FT19">
        <f t="shared" si="13"/>
        <v>0.80873701635333828</v>
      </c>
      <c r="FU19">
        <f t="shared" si="13"/>
        <v>0.61301812328511929</v>
      </c>
    </row>
    <row r="20" spans="1:177">
      <c r="A20">
        <v>19</v>
      </c>
      <c r="AV20" t="s">
        <v>108</v>
      </c>
      <c r="AW20">
        <f>MAX(AW7:AW16)</f>
        <v>3.2261755508347565</v>
      </c>
      <c r="AX20">
        <f>MAX(AX7:AX16)</f>
        <v>4.3423439767344894</v>
      </c>
      <c r="AY20">
        <f>MAX(AY7:AY16)</f>
        <v>3.3287205646774014</v>
      </c>
      <c r="AZ20">
        <f>MAX(AZ7:AZ16)</f>
        <v>4.5489090971824107</v>
      </c>
      <c r="BB20">
        <f>SUM(BB7:BB16)</f>
        <v>4.9242507803087285</v>
      </c>
      <c r="BC20">
        <f t="shared" ref="BC20:BE20" si="16">SUM(BC7:BC16)</f>
        <v>3.5195838884297301</v>
      </c>
      <c r="BD20">
        <f t="shared" si="16"/>
        <v>6.1726329399234254</v>
      </c>
      <c r="BE20">
        <f t="shared" si="16"/>
        <v>3.5644504339503094</v>
      </c>
      <c r="BG20">
        <f>IF(BG7&lt;0.000000000001,0.000000000001,BG7)</f>
        <v>0.16085258753070614</v>
      </c>
      <c r="BH20">
        <f t="shared" ref="BH20:BJ20" si="17">IF(BH7&lt;0.000000000001,0.000000000001,BH7)</f>
        <v>0.17624361705651359</v>
      </c>
      <c r="BI20">
        <f t="shared" si="17"/>
        <v>0.16200542130606677</v>
      </c>
      <c r="BJ20">
        <f t="shared" si="17"/>
        <v>0.28054815701048985</v>
      </c>
      <c r="EN20">
        <f>Sheet91!FL20</f>
        <v>0.63007955066341093</v>
      </c>
      <c r="EO20">
        <f>Sheet91!FM20</f>
        <v>0.29033120961576125</v>
      </c>
      <c r="EP20">
        <f>Sheet91!FN20</f>
        <v>0.77757393285826371</v>
      </c>
      <c r="EQ20">
        <f>Sheet91!FO20</f>
        <v>0.66132005440202724</v>
      </c>
      <c r="ER20">
        <f>Sheet91!FP20</f>
        <v>0.49847607396939581</v>
      </c>
      <c r="ES20">
        <f>Sheet91!FQ20</f>
        <v>0.45688684668361418</v>
      </c>
      <c r="ET20">
        <f>Sheet91!FR20</f>
        <v>0.3279516877825383</v>
      </c>
      <c r="EU20">
        <f>Sheet91!FS20</f>
        <v>0.5450840441622623</v>
      </c>
      <c r="EV20">
        <f>Sheet91!FT20</f>
        <v>0.38557682882654809</v>
      </c>
      <c r="EW20">
        <f>Sheet91!FU20</f>
        <v>0.10155526923837638</v>
      </c>
      <c r="EZ20">
        <v>-5.9210774078187693E-2</v>
      </c>
      <c r="FA20">
        <v>3.104853141045566E-2</v>
      </c>
      <c r="FB20">
        <v>-0.12117471998330336</v>
      </c>
      <c r="FC20">
        <v>2.0561638222341468E-2</v>
      </c>
      <c r="FD20">
        <v>-4.0264889931963893E-2</v>
      </c>
      <c r="FE20">
        <v>0.12357200122188612</v>
      </c>
      <c r="FF20">
        <v>3.2469867532098025E-2</v>
      </c>
      <c r="FG20">
        <v>-8.4338650745846289E-2</v>
      </c>
      <c r="FH20">
        <v>2.4853403931527195E-2</v>
      </c>
      <c r="FI20">
        <v>7.2483592420992712E-2</v>
      </c>
      <c r="FL20">
        <f t="shared" si="15"/>
        <v>0.63013757722200758</v>
      </c>
      <c r="FM20">
        <f t="shared" si="13"/>
        <v>0.290300782054979</v>
      </c>
      <c r="FN20">
        <f t="shared" si="13"/>
        <v>0.7776926840838474</v>
      </c>
      <c r="FO20">
        <f t="shared" si="13"/>
        <v>0.66129990399656935</v>
      </c>
      <c r="FP20">
        <f t="shared" si="13"/>
        <v>0.49851553356152911</v>
      </c>
      <c r="FQ20">
        <f t="shared" si="13"/>
        <v>0.45676574612241672</v>
      </c>
      <c r="FR20">
        <f t="shared" si="13"/>
        <v>0.32791986731235684</v>
      </c>
      <c r="FS20">
        <f t="shared" si="13"/>
        <v>0.54516669603999324</v>
      </c>
      <c r="FT20">
        <f t="shared" si="13"/>
        <v>0.38555247249069519</v>
      </c>
      <c r="FU20">
        <f t="shared" si="13"/>
        <v>0.1014842353178038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4.1524272343062905E-2</v>
      </c>
      <c r="BH21">
        <f t="shared" si="18"/>
        <v>4.6277251756241727E-2</v>
      </c>
      <c r="BI21">
        <f t="shared" si="18"/>
        <v>7.4807861660312253E-2</v>
      </c>
      <c r="BJ21">
        <f t="shared" si="18"/>
        <v>4.5091912037896503E-2</v>
      </c>
      <c r="BL21">
        <v>1.0000000000000001E-5</v>
      </c>
      <c r="BS21">
        <f>SUM(BM23:BV32)</f>
        <v>1.8443793963535642E-4</v>
      </c>
      <c r="EN21">
        <f>Sheet91!FL21</f>
        <v>0.94468932862511901</v>
      </c>
      <c r="EO21">
        <f>Sheet91!FM21</f>
        <v>0.50658381630937832</v>
      </c>
      <c r="EP21">
        <f>Sheet91!FN21</f>
        <v>0.45430849617254049</v>
      </c>
      <c r="EQ21">
        <f>Sheet91!FO21</f>
        <v>0.75262260986820306</v>
      </c>
      <c r="ER21">
        <f>Sheet91!FP21</f>
        <v>0.46182391851538546</v>
      </c>
      <c r="ES21">
        <f>Sheet91!FQ21</f>
        <v>0.95793882815910725</v>
      </c>
      <c r="ET21">
        <f>Sheet91!FR21</f>
        <v>0.35280533959751864</v>
      </c>
      <c r="EU21">
        <f>Sheet91!FS21</f>
        <v>0.86322163019353737</v>
      </c>
      <c r="EV21">
        <f>Sheet91!FT21</f>
        <v>0.13912145560477829</v>
      </c>
      <c r="EW21">
        <f>Sheet91!FU21</f>
        <v>0.98799633233750417</v>
      </c>
      <c r="EZ21">
        <v>-0.10415054776522234</v>
      </c>
      <c r="FA21">
        <v>1.3627478721145147E-2</v>
      </c>
      <c r="FB21">
        <v>-7.4582304036760555E-2</v>
      </c>
      <c r="FC21">
        <v>8.9039052789744565E-3</v>
      </c>
      <c r="FD21">
        <v>1.4989215368871146E-2</v>
      </c>
      <c r="FE21">
        <v>6.9365342783015066E-2</v>
      </c>
      <c r="FF21">
        <v>1.1167071066050499E-2</v>
      </c>
      <c r="FG21">
        <v>1.3778517785374245E-2</v>
      </c>
      <c r="FH21">
        <v>1.0400674153395678E-2</v>
      </c>
      <c r="FI21">
        <v>3.6500646645156655E-2</v>
      </c>
      <c r="FL21">
        <f t="shared" si="15"/>
        <v>0.94479139616192898</v>
      </c>
      <c r="FM21">
        <f t="shared" si="13"/>
        <v>0.50657046138023165</v>
      </c>
      <c r="FN21">
        <f t="shared" si="13"/>
        <v>0.45438158683049651</v>
      </c>
      <c r="FO21">
        <f t="shared" si="13"/>
        <v>0.75261388404102969</v>
      </c>
      <c r="FP21">
        <f t="shared" si="13"/>
        <v>0.46180922908432398</v>
      </c>
      <c r="FQ21">
        <f t="shared" si="13"/>
        <v>0.95787085012317985</v>
      </c>
      <c r="FR21">
        <f t="shared" si="13"/>
        <v>0.35279439586787392</v>
      </c>
      <c r="FS21">
        <f t="shared" si="13"/>
        <v>0.86320812724610774</v>
      </c>
      <c r="FT21">
        <f t="shared" si="13"/>
        <v>0.13911126294410797</v>
      </c>
      <c r="FU21">
        <f t="shared" si="13"/>
        <v>0.98796056170379187</v>
      </c>
    </row>
    <row r="22" spans="1:177">
      <c r="A22">
        <v>21</v>
      </c>
      <c r="BG22">
        <f t="shared" si="18"/>
        <v>8.7068691722212613E-2</v>
      </c>
      <c r="BH22">
        <f t="shared" si="18"/>
        <v>8.3747373737150549E-2</v>
      </c>
      <c r="BI22">
        <f t="shared" si="18"/>
        <v>0.12943641746162401</v>
      </c>
      <c r="BJ22">
        <f t="shared" si="18"/>
        <v>0.14847074104254501</v>
      </c>
      <c r="EN22">
        <f>Sheet91!FL22</f>
        <v>0.23691864451917774</v>
      </c>
      <c r="EO22">
        <f>Sheet91!FM22</f>
        <v>0.55624247355528977</v>
      </c>
      <c r="EP22">
        <f>Sheet91!FN22</f>
        <v>0.99215260808480576</v>
      </c>
      <c r="EQ22">
        <f>Sheet91!FO22</f>
        <v>0.33653337727671595</v>
      </c>
      <c r="ER22">
        <f>Sheet91!FP22</f>
        <v>1.35539919558912E-3</v>
      </c>
      <c r="ES22">
        <f>Sheet91!FQ22</f>
        <v>5.8250903018772913E-2</v>
      </c>
      <c r="ET22">
        <f>Sheet91!FR22</f>
        <v>0.63207004195421657</v>
      </c>
      <c r="EU22">
        <f>Sheet91!FS22</f>
        <v>0.73142562554753066</v>
      </c>
      <c r="EV22">
        <f>Sheet91!FT22</f>
        <v>0.20699758721057612</v>
      </c>
      <c r="EW22">
        <f>Sheet91!FU22</f>
        <v>0.60439955415938718</v>
      </c>
      <c r="EZ22">
        <v>5.2358281933489279E-2</v>
      </c>
      <c r="FA22">
        <v>2.6878305345456453E-2</v>
      </c>
      <c r="FB22">
        <v>-5.6041116503565976E-2</v>
      </c>
      <c r="FC22">
        <v>1.7943736195266399E-2</v>
      </c>
      <c r="FD22">
        <v>-6.7466256104379813E-2</v>
      </c>
      <c r="FE22">
        <v>8.2552519236565758E-2</v>
      </c>
      <c r="FF22">
        <v>3.1942139273626921E-2</v>
      </c>
      <c r="FG22">
        <v>-0.16489502935308684</v>
      </c>
      <c r="FH22">
        <v>2.2179537050218138E-2</v>
      </c>
      <c r="FI22">
        <v>5.4547882926409649E-2</v>
      </c>
      <c r="FL22">
        <f t="shared" si="15"/>
        <v>0.23686733340288291</v>
      </c>
      <c r="FM22">
        <f t="shared" si="13"/>
        <v>0.5562161328160512</v>
      </c>
      <c r="FN22">
        <f t="shared" si="13"/>
        <v>0.9922075283789793</v>
      </c>
      <c r="FO22">
        <f t="shared" si="13"/>
        <v>0.3365157924152446</v>
      </c>
      <c r="FP22">
        <f t="shared" si="13"/>
        <v>1.4215161265714123E-3</v>
      </c>
      <c r="FQ22">
        <f t="shared" si="13"/>
        <v>5.817000154992108E-2</v>
      </c>
      <c r="FR22">
        <f t="shared" si="13"/>
        <v>0.63203873865772842</v>
      </c>
      <c r="FS22">
        <f t="shared" si="13"/>
        <v>0.73158722267629672</v>
      </c>
      <c r="FT22">
        <f t="shared" si="13"/>
        <v>0.2069758512642669</v>
      </c>
      <c r="FU22">
        <f t="shared" si="13"/>
        <v>0.60434609723411925</v>
      </c>
    </row>
    <row r="23" spans="1:177">
      <c r="A23">
        <v>22</v>
      </c>
      <c r="B23">
        <f t="array" ref="B23:K32">TRANSPOSE(EN16:EW25)</f>
        <v>0.62658262731611192</v>
      </c>
      <c r="C23">
        <v>0.24266086203228351</v>
      </c>
      <c r="D23">
        <v>5.5915184005464712E-2</v>
      </c>
      <c r="E23">
        <v>0.99153227814853107</v>
      </c>
      <c r="F23">
        <v>0.63007955066341093</v>
      </c>
      <c r="G23">
        <v>0.94468932862511901</v>
      </c>
      <c r="H23">
        <v>0.23691864451917774</v>
      </c>
      <c r="I23">
        <v>0.67329756941282282</v>
      </c>
      <c r="J23">
        <v>0.96741487840470808</v>
      </c>
      <c r="K23">
        <v>0.99770094207120985</v>
      </c>
      <c r="M23">
        <f t="array" ref="M23:M32">TRANSPOSE(EN12:EW12)</f>
        <v>0.79319026080609845</v>
      </c>
      <c r="S23">
        <f>EN16</f>
        <v>0.62658262731611192</v>
      </c>
      <c r="T23">
        <f t="shared" ref="T23:AB32" si="19">EO16</f>
        <v>0.14068871055168974</v>
      </c>
      <c r="U23">
        <f t="shared" si="19"/>
        <v>0.45603759237652541</v>
      </c>
      <c r="V23">
        <f t="shared" si="19"/>
        <v>0.15777546507459456</v>
      </c>
      <c r="W23">
        <f t="shared" si="19"/>
        <v>0.43305446648218682</v>
      </c>
      <c r="X23">
        <f t="shared" si="19"/>
        <v>0.51068816597522859</v>
      </c>
      <c r="Y23">
        <f t="shared" si="19"/>
        <v>0.75286875188643554</v>
      </c>
      <c r="Z23">
        <f t="shared" si="19"/>
        <v>0.95242071441576437</v>
      </c>
      <c r="AA23">
        <f t="shared" si="19"/>
        <v>0.38205549853828125</v>
      </c>
      <c r="AB23">
        <f t="shared" si="19"/>
        <v>0.39055972106857062</v>
      </c>
      <c r="BG23">
        <f t="shared" si="18"/>
        <v>2.9638244060051333E-2</v>
      </c>
      <c r="BH23">
        <f t="shared" si="18"/>
        <v>3.0021184702613977E-2</v>
      </c>
      <c r="BI23">
        <f t="shared" si="18"/>
        <v>4.952287554386068E-2</v>
      </c>
      <c r="BJ23">
        <f t="shared" si="18"/>
        <v>2.9548561818846009E-2</v>
      </c>
      <c r="BM23">
        <f>0.5*$BL$21*B23*B23</f>
        <v>1.9630289442718078E-6</v>
      </c>
      <c r="BN23">
        <f t="shared" ref="BN23:BV32" si="20">0.5*$BL$21*C23*C23</f>
        <v>2.9442146981125469E-7</v>
      </c>
      <c r="BO23">
        <f t="shared" si="20"/>
        <v>1.5632539011824885E-8</v>
      </c>
      <c r="BP23">
        <f t="shared" si="20"/>
        <v>4.9156812930520798E-6</v>
      </c>
      <c r="BQ23">
        <f t="shared" si="20"/>
        <v>1.9850012008210292E-6</v>
      </c>
      <c r="BR23">
        <f t="shared" si="20"/>
        <v>4.462189638090891E-6</v>
      </c>
      <c r="BS23">
        <f t="shared" si="20"/>
        <v>2.8065222060402255E-7</v>
      </c>
      <c r="BT23">
        <f t="shared" si="20"/>
        <v>2.2666480848860752E-6</v>
      </c>
      <c r="BU23">
        <f t="shared" si="20"/>
        <v>4.6794577347939808E-6</v>
      </c>
      <c r="BV23">
        <f t="shared" si="20"/>
        <v>4.9770358490488982E-6</v>
      </c>
      <c r="BY23">
        <f>$BG$7-$BL$7</f>
        <v>0.16085258753070614</v>
      </c>
      <c r="BZ23">
        <f>$BG$8-$BL$8</f>
        <v>4.1524272343062905E-2</v>
      </c>
      <c r="CA23">
        <f>$BG$9-$BL$9</f>
        <v>8.7068691722212613E-2</v>
      </c>
      <c r="CB23">
        <f>$BG$10-$BL$10</f>
        <v>2.9638244060051333E-2</v>
      </c>
      <c r="CC23">
        <f>$BG$11-$BL$11</f>
        <v>-0.92585322923543889</v>
      </c>
      <c r="CD23">
        <f>$BG$12-$BL$12</f>
        <v>0.20307657847135568</v>
      </c>
      <c r="CE23">
        <f>$BG$13-$BL$13</f>
        <v>8.7089751062898124E-2</v>
      </c>
      <c r="CF23">
        <f>$BG$14-$BL$14</f>
        <v>0.13093085011370451</v>
      </c>
      <c r="CG23">
        <f>$BG$15-$BL$15</f>
        <v>4.5148512939328207E-2</v>
      </c>
      <c r="CH23">
        <f>$BG$16-$BL$16</f>
        <v>0.14052374099211926</v>
      </c>
      <c r="DT23">
        <f t="array" ref="DT23:EC26">TRANSPOSE(DT7:DW16)</f>
        <v>0.16085258753070614</v>
      </c>
      <c r="DU23">
        <v>4.1524272343062905E-2</v>
      </c>
      <c r="DV23">
        <v>8.7068691722212613E-2</v>
      </c>
      <c r="DW23">
        <v>2.9638244060051333E-2</v>
      </c>
      <c r="DX23">
        <v>-0.92585322923543889</v>
      </c>
      <c r="DY23">
        <v>0.20307657847135568</v>
      </c>
      <c r="DZ23">
        <v>8.7089751062898124E-2</v>
      </c>
      <c r="EA23">
        <v>0.13093085011370451</v>
      </c>
      <c r="EB23">
        <v>4.5148512939328207E-2</v>
      </c>
      <c r="EC23">
        <v>0.14052374099211926</v>
      </c>
      <c r="EN23">
        <f>Sheet91!FL23</f>
        <v>0.67329756941282282</v>
      </c>
      <c r="EO23">
        <f>Sheet91!FM23</f>
        <v>0.21116039889810334</v>
      </c>
      <c r="EP23">
        <f>Sheet91!FN23</f>
        <v>0.69474513486233658</v>
      </c>
      <c r="EQ23">
        <f>Sheet91!FO23</f>
        <v>0.96402781518166125</v>
      </c>
      <c r="ER23">
        <f>Sheet91!FP23</f>
        <v>0.53916070992725362</v>
      </c>
      <c r="ES23">
        <f>Sheet91!FQ23</f>
        <v>0.77876508106079034</v>
      </c>
      <c r="ET23">
        <f>Sheet91!FR23</f>
        <v>0.20357443041714809</v>
      </c>
      <c r="EU23">
        <f>Sheet91!FS23</f>
        <v>0.40126457163438045</v>
      </c>
      <c r="EV23">
        <f>Sheet91!FT23</f>
        <v>0.2740449772840487</v>
      </c>
      <c r="EW23">
        <f>Sheet91!FU23</f>
        <v>0.77016228848029156</v>
      </c>
      <c r="EZ23">
        <v>-8.8161045357783741E-2</v>
      </c>
      <c r="FA23">
        <v>1.0335823716666255E-2</v>
      </c>
      <c r="FB23">
        <v>-1.55628532255335E-2</v>
      </c>
      <c r="FC23">
        <v>6.79881888350653E-3</v>
      </c>
      <c r="FD23">
        <v>-4.8900921262052454E-3</v>
      </c>
      <c r="FE23">
        <v>5.1197006903548774E-2</v>
      </c>
      <c r="FF23">
        <v>9.3653819951850775E-3</v>
      </c>
      <c r="FG23">
        <v>-5.1597231542496076E-3</v>
      </c>
      <c r="FH23">
        <v>8.3247142547064994E-3</v>
      </c>
      <c r="FI23">
        <v>2.775196811015895E-2</v>
      </c>
      <c r="FL23">
        <f t="shared" si="15"/>
        <v>0.67338396723727345</v>
      </c>
      <c r="FM23">
        <f t="shared" si="13"/>
        <v>0.21115026979086102</v>
      </c>
      <c r="FN23">
        <f t="shared" si="13"/>
        <v>0.69476038645849758</v>
      </c>
      <c r="FO23">
        <f t="shared" si="13"/>
        <v>0.96402115233915542</v>
      </c>
      <c r="FP23">
        <f t="shared" si="13"/>
        <v>0.53916550221753734</v>
      </c>
      <c r="FQ23">
        <f t="shared" si="13"/>
        <v>0.77871490799402487</v>
      </c>
      <c r="FR23">
        <f t="shared" si="13"/>
        <v>0.20356525234279282</v>
      </c>
      <c r="FS23">
        <f t="shared" si="13"/>
        <v>0.4012696281630716</v>
      </c>
      <c r="FT23">
        <f t="shared" si="13"/>
        <v>0.27403681906407906</v>
      </c>
      <c r="FU23">
        <f t="shared" si="13"/>
        <v>0.77013509155154358</v>
      </c>
    </row>
    <row r="24" spans="1:177">
      <c r="A24">
        <v>23</v>
      </c>
      <c r="B24">
        <v>0.14068871055168974</v>
      </c>
      <c r="C24">
        <v>0.9117871513861554</v>
      </c>
      <c r="D24">
        <v>0.55244667308177109</v>
      </c>
      <c r="E24">
        <v>0.96700451149909483</v>
      </c>
      <c r="F24">
        <v>0.29033120961576125</v>
      </c>
      <c r="G24">
        <v>0.50658381630937832</v>
      </c>
      <c r="H24">
        <v>0.55624247355528977</v>
      </c>
      <c r="I24">
        <v>0.21116039889810334</v>
      </c>
      <c r="J24">
        <v>0.26760437905058887</v>
      </c>
      <c r="K24">
        <v>0.58918581545766424</v>
      </c>
      <c r="M24">
        <v>6.5697003474262994E-2</v>
      </c>
      <c r="S24">
        <f t="shared" ref="S24:S32" si="21">EN17</f>
        <v>0.24266086203228351</v>
      </c>
      <c r="T24">
        <f t="shared" si="19"/>
        <v>0.9117871513861554</v>
      </c>
      <c r="U24">
        <f t="shared" si="19"/>
        <v>0.61883066779282891</v>
      </c>
      <c r="V24">
        <f t="shared" si="19"/>
        <v>0.12336642139851975</v>
      </c>
      <c r="W24">
        <f t="shared" si="19"/>
        <v>0.84819527670315886</v>
      </c>
      <c r="X24">
        <f t="shared" si="19"/>
        <v>0.5707304930243402</v>
      </c>
      <c r="Y24">
        <f t="shared" si="19"/>
        <v>3.8554227454221671E-2</v>
      </c>
      <c r="Z24">
        <f t="shared" si="19"/>
        <v>0.44437644509429841</v>
      </c>
      <c r="AA24">
        <f t="shared" si="19"/>
        <v>0.88512740131210499</v>
      </c>
      <c r="AB24">
        <f t="shared" si="19"/>
        <v>0.23379139661447695</v>
      </c>
      <c r="BG24">
        <f t="shared" si="18"/>
        <v>7.4146770764561165E-2</v>
      </c>
      <c r="BH24">
        <f t="shared" si="18"/>
        <v>9.0667515339804994E-2</v>
      </c>
      <c r="BI24">
        <f t="shared" si="18"/>
        <v>5.1501305154054773E-2</v>
      </c>
      <c r="BJ24">
        <f t="shared" si="18"/>
        <v>6.2163123613597326E-2</v>
      </c>
      <c r="BM24">
        <f t="shared" ref="BM24:BM32" si="22">0.5*$BL$21*B24*B24</f>
        <v>9.8966566383485699E-8</v>
      </c>
      <c r="BN24">
        <f t="shared" si="20"/>
        <v>4.1567790471644003E-6</v>
      </c>
      <c r="BO24">
        <f t="shared" si="20"/>
        <v>1.5259866329955865E-6</v>
      </c>
      <c r="BP24">
        <f t="shared" si="20"/>
        <v>4.6754886262980154E-6</v>
      </c>
      <c r="BQ24">
        <f t="shared" si="20"/>
        <v>4.2146105638475554E-7</v>
      </c>
      <c r="BR24">
        <f t="shared" si="20"/>
        <v>1.28313581473287E-6</v>
      </c>
      <c r="BS24">
        <f t="shared" si="20"/>
        <v>1.5470284469345364E-6</v>
      </c>
      <c r="BT24">
        <f t="shared" si="20"/>
        <v>2.2294357031403063E-7</v>
      </c>
      <c r="BU24">
        <f t="shared" si="20"/>
        <v>3.5806051843525624E-7</v>
      </c>
      <c r="BV24">
        <f t="shared" si="20"/>
        <v>1.7356996256825641E-6</v>
      </c>
      <c r="BY24">
        <f>$BH$7-$BM$7</f>
        <v>-0.82375638294348641</v>
      </c>
      <c r="BZ24">
        <f>$BH$8-$BM$8</f>
        <v>4.6277251756241727E-2</v>
      </c>
      <c r="CA24">
        <f>$BH$9-$BM$9</f>
        <v>8.3747373737150549E-2</v>
      </c>
      <c r="CB24">
        <f>$BH$10-$BM$10</f>
        <v>3.0021184702613977E-2</v>
      </c>
      <c r="CC24">
        <f>$BH$11-$BM$11</f>
        <v>9.0667515339804994E-2</v>
      </c>
      <c r="CD24">
        <f>$BH$12-$BM$12</f>
        <v>0.28412449644612736</v>
      </c>
      <c r="CE24">
        <f>$BH$13-$BM$13</f>
        <v>3.0376904507543961E-2</v>
      </c>
      <c r="CF24">
        <f>$BH$14-$BM$14</f>
        <v>7.9784219941837264E-2</v>
      </c>
      <c r="CG24">
        <f>$BH$15-$BM$15</f>
        <v>3.6871048561303306E-2</v>
      </c>
      <c r="CH24">
        <f>$BH$16-$BM$16</f>
        <v>0.14188638795086317</v>
      </c>
      <c r="DT24">
        <v>-0.82375638294348641</v>
      </c>
      <c r="DU24">
        <v>4.6277251756241727E-2</v>
      </c>
      <c r="DV24">
        <v>8.3747373737150549E-2</v>
      </c>
      <c r="DW24">
        <v>3.0021184702613977E-2</v>
      </c>
      <c r="DX24">
        <v>9.0667515339804994E-2</v>
      </c>
      <c r="DY24">
        <v>0.28412449644612736</v>
      </c>
      <c r="DZ24">
        <v>3.0376904507543961E-2</v>
      </c>
      <c r="EA24">
        <v>7.9784219941837264E-2</v>
      </c>
      <c r="EB24">
        <v>3.6871048561303306E-2</v>
      </c>
      <c r="EC24">
        <v>0.14188638795086317</v>
      </c>
      <c r="EN24">
        <f>Sheet91!FL24</f>
        <v>0.96741487840470808</v>
      </c>
      <c r="EO24">
        <f>Sheet91!FM24</f>
        <v>0.26760437905058887</v>
      </c>
      <c r="EP24">
        <f>Sheet91!FN24</f>
        <v>0.89247072773452829</v>
      </c>
      <c r="EQ24">
        <f>Sheet91!FO24</f>
        <v>0.12833887122525614</v>
      </c>
      <c r="ER24">
        <f>Sheet91!FP24</f>
        <v>0.53519311660229585</v>
      </c>
      <c r="ES24">
        <f>Sheet91!FQ24</f>
        <v>0.88706083465819663</v>
      </c>
      <c r="ET24">
        <f>Sheet91!FR24</f>
        <v>0.54459771127178513</v>
      </c>
      <c r="EU24">
        <f>Sheet91!FS24</f>
        <v>0.74434653354666402</v>
      </c>
      <c r="EV24">
        <f>Sheet91!FT24</f>
        <v>0.12070811143675658</v>
      </c>
      <c r="EW24">
        <f>Sheet91!FU24</f>
        <v>0.87893794186214791</v>
      </c>
      <c r="EZ24">
        <v>-5.6143075739640114E-2</v>
      </c>
      <c r="FA24">
        <v>2.6673860998658573E-2</v>
      </c>
      <c r="FB24">
        <v>-0.11928453385265586</v>
      </c>
      <c r="FC24">
        <v>1.7933744258714975E-2</v>
      </c>
      <c r="FD24">
        <v>-0.16026429293257954</v>
      </c>
      <c r="FE24">
        <v>0.12727747039850751</v>
      </c>
      <c r="FF24">
        <v>3.2934412743834081E-2</v>
      </c>
      <c r="FG24">
        <v>3.3634803055530307E-2</v>
      </c>
      <c r="FH24">
        <v>2.2774615907625102E-2</v>
      </c>
      <c r="FI24">
        <v>7.4462995162004886E-2</v>
      </c>
      <c r="FL24">
        <f t="shared" si="15"/>
        <v>0.96746989861893296</v>
      </c>
      <c r="FM24">
        <f t="shared" si="13"/>
        <v>0.26757823866681019</v>
      </c>
      <c r="FN24">
        <f t="shared" si="13"/>
        <v>0.89258762657770385</v>
      </c>
      <c r="FO24">
        <f t="shared" si="13"/>
        <v>0.12832129615588259</v>
      </c>
      <c r="FP24">
        <f t="shared" si="13"/>
        <v>0.53535017560936982</v>
      </c>
      <c r="FQ24">
        <f t="shared" si="13"/>
        <v>0.88693610273720613</v>
      </c>
      <c r="FR24">
        <f t="shared" si="13"/>
        <v>0.54456543554729619</v>
      </c>
      <c r="FS24">
        <f t="shared" si="13"/>
        <v>0.74431357143966959</v>
      </c>
      <c r="FT24">
        <f t="shared" si="13"/>
        <v>0.1206857923131671</v>
      </c>
      <c r="FU24">
        <f t="shared" si="13"/>
        <v>0.87886496812688919</v>
      </c>
    </row>
    <row r="25" spans="1:177">
      <c r="A25">
        <v>24</v>
      </c>
      <c r="B25">
        <v>0.45603759237652541</v>
      </c>
      <c r="C25">
        <v>0.61883066779282891</v>
      </c>
      <c r="D25">
        <v>2.769163646511302E-2</v>
      </c>
      <c r="E25">
        <v>0.88286577719611303</v>
      </c>
      <c r="F25">
        <v>0.77757393285826371</v>
      </c>
      <c r="G25">
        <v>0.45430849617254049</v>
      </c>
      <c r="H25">
        <v>0.99215260808480576</v>
      </c>
      <c r="I25">
        <v>0.69474513486233658</v>
      </c>
      <c r="J25">
        <v>0.89247072773452829</v>
      </c>
      <c r="K25">
        <v>0.72184212350009802</v>
      </c>
      <c r="M25">
        <v>0.1372402724516141</v>
      </c>
      <c r="S25">
        <f t="shared" si="21"/>
        <v>5.5915184005464712E-2</v>
      </c>
      <c r="T25">
        <f t="shared" si="19"/>
        <v>0.55244667308177109</v>
      </c>
      <c r="U25">
        <f t="shared" si="19"/>
        <v>2.769163646511302E-2</v>
      </c>
      <c r="V25">
        <f t="shared" si="19"/>
        <v>1.0842532583712157E-2</v>
      </c>
      <c r="W25">
        <f t="shared" si="19"/>
        <v>0.3736084196120476</v>
      </c>
      <c r="X25">
        <f t="shared" si="19"/>
        <v>0.79172822291766642</v>
      </c>
      <c r="Y25">
        <f t="shared" si="19"/>
        <v>0.49280961682316499</v>
      </c>
      <c r="Z25">
        <f t="shared" si="19"/>
        <v>0.86812883174800981</v>
      </c>
      <c r="AA25">
        <f t="shared" si="19"/>
        <v>0.72235496081140882</v>
      </c>
      <c r="AB25">
        <f t="shared" si="19"/>
        <v>0.6641761432748049</v>
      </c>
      <c r="BG25">
        <f t="shared" si="18"/>
        <v>0.20307657847135568</v>
      </c>
      <c r="BH25">
        <f t="shared" si="18"/>
        <v>0.28412449644612736</v>
      </c>
      <c r="BI25">
        <f t="shared" si="18"/>
        <v>0.15258143587042874</v>
      </c>
      <c r="BJ25">
        <f t="shared" si="18"/>
        <v>0.17736592451865163</v>
      </c>
      <c r="BM25">
        <f t="shared" si="22"/>
        <v>1.0398514283028899E-6</v>
      </c>
      <c r="BN25">
        <f t="shared" si="20"/>
        <v>1.914756977004593E-6</v>
      </c>
      <c r="BO25">
        <f t="shared" si="20"/>
        <v>3.8341336505798861E-9</v>
      </c>
      <c r="BP25">
        <f t="shared" si="20"/>
        <v>3.8972599027204841E-6</v>
      </c>
      <c r="BQ25">
        <f t="shared" si="20"/>
        <v>3.0231061053033381E-6</v>
      </c>
      <c r="BR25">
        <f t="shared" si="20"/>
        <v>1.0319810484727764E-6</v>
      </c>
      <c r="BS25">
        <f t="shared" si="20"/>
        <v>4.9218339886474119E-6</v>
      </c>
      <c r="BT25">
        <f t="shared" si="20"/>
        <v>2.4133540120744314E-6</v>
      </c>
      <c r="BU25">
        <f t="shared" si="20"/>
        <v>3.9825199993149927E-6</v>
      </c>
      <c r="BV25">
        <f t="shared" si="20"/>
        <v>2.6052802562956541E-6</v>
      </c>
      <c r="BY25">
        <f>$BI$7-$BN$7</f>
        <v>0.16200542130606677</v>
      </c>
      <c r="BZ25">
        <f>$BI$8-$BN$8</f>
        <v>7.4807861660312253E-2</v>
      </c>
      <c r="CA25">
        <f>$BI$9-$BN$9</f>
        <v>0.12943641746162401</v>
      </c>
      <c r="CB25">
        <f>$BI$10-$BN$10</f>
        <v>4.952287554386068E-2</v>
      </c>
      <c r="CC25">
        <f>$BI$11-$BN$11</f>
        <v>5.1501305154054773E-2</v>
      </c>
      <c r="CD25">
        <f>$BI$12-$BN$12</f>
        <v>0.15258143587042874</v>
      </c>
      <c r="CE25">
        <f>$BI$13-$BN$13</f>
        <v>8.185881550947223E-2</v>
      </c>
      <c r="CF25">
        <f>$BI$14-$BN$14</f>
        <v>-0.87713970073102376</v>
      </c>
      <c r="CG25">
        <f>$BI$15-$BN$15</f>
        <v>6.0518963521737461E-2</v>
      </c>
      <c r="CH25">
        <f>$BI$16-$BN$16</f>
        <v>0.11490660470346682</v>
      </c>
      <c r="DT25">
        <v>0.16200542130606677</v>
      </c>
      <c r="DU25">
        <v>7.4807861660312253E-2</v>
      </c>
      <c r="DV25">
        <v>0.12943641746162401</v>
      </c>
      <c r="DW25">
        <v>4.952287554386068E-2</v>
      </c>
      <c r="DX25">
        <v>5.1501305154054773E-2</v>
      </c>
      <c r="DY25">
        <v>0.15258143587042874</v>
      </c>
      <c r="DZ25">
        <v>8.185881550947223E-2</v>
      </c>
      <c r="EA25">
        <v>-0.87713970073102376</v>
      </c>
      <c r="EB25">
        <v>6.0518963521737461E-2</v>
      </c>
      <c r="EC25">
        <v>0.11490660470346682</v>
      </c>
      <c r="EN25">
        <f>Sheet91!FL25</f>
        <v>0.99770094207120985</v>
      </c>
      <c r="EO25">
        <f>Sheet91!FM25</f>
        <v>0.58918581545766424</v>
      </c>
      <c r="EP25">
        <f>Sheet91!FN25</f>
        <v>0.72184212350009802</v>
      </c>
      <c r="EQ25">
        <f>Sheet91!FO25</f>
        <v>0.12052768727705691</v>
      </c>
      <c r="ER25">
        <f>Sheet91!FP25</f>
        <v>0.15154994386126247</v>
      </c>
      <c r="ES25">
        <f>Sheet91!FQ25</f>
        <v>0.53423978573294051</v>
      </c>
      <c r="ET25">
        <f>Sheet91!FR25</f>
        <v>0.2350805190796823</v>
      </c>
      <c r="EU25">
        <f>Sheet91!FS25</f>
        <v>0.14497663448426326</v>
      </c>
      <c r="EV25">
        <f>Sheet91!FT25</f>
        <v>0.24021505407315699</v>
      </c>
      <c r="EW25">
        <f>Sheet91!FU25</f>
        <v>0.63214327186807318</v>
      </c>
      <c r="EZ25">
        <v>-4.9552276411345311E-2</v>
      </c>
      <c r="FA25">
        <v>2.8055943393114034E-2</v>
      </c>
      <c r="FB25">
        <v>-0.14129207212008521</v>
      </c>
      <c r="FC25">
        <v>1.8535579490771566E-2</v>
      </c>
      <c r="FD25">
        <v>-2.0508345614423745E-2</v>
      </c>
      <c r="FE25">
        <v>0.11297159995481476</v>
      </c>
      <c r="FF25">
        <v>2.844740567004489E-2</v>
      </c>
      <c r="FG25">
        <v>-6.4157956289762758E-2</v>
      </c>
      <c r="FH25">
        <v>2.2080734570209377E-2</v>
      </c>
      <c r="FI25">
        <v>6.5419387356662334E-2</v>
      </c>
      <c r="FL25">
        <f t="shared" si="15"/>
        <v>0.997749503302093</v>
      </c>
      <c r="FM25">
        <f t="shared" si="13"/>
        <v>0.589158320633139</v>
      </c>
      <c r="FN25">
        <f t="shared" si="13"/>
        <v>0.72198058973077572</v>
      </c>
      <c r="FO25">
        <f t="shared" si="13"/>
        <v>0.12050952240915595</v>
      </c>
      <c r="FP25">
        <f t="shared" si="13"/>
        <v>0.1515700420399646</v>
      </c>
      <c r="FQ25">
        <f t="shared" si="13"/>
        <v>0.53412907356498474</v>
      </c>
      <c r="FR25">
        <f t="shared" si="13"/>
        <v>0.23505264062212566</v>
      </c>
      <c r="FS25">
        <f t="shared" si="13"/>
        <v>0.14503950928142723</v>
      </c>
      <c r="FT25">
        <f t="shared" si="13"/>
        <v>0.24019341495327817</v>
      </c>
      <c r="FU25">
        <f t="shared" si="13"/>
        <v>0.63207916086846361</v>
      </c>
    </row>
    <row r="26" spans="1:177">
      <c r="A26">
        <v>25</v>
      </c>
      <c r="B26">
        <v>0.15777546507459456</v>
      </c>
      <c r="C26">
        <v>0.12336642139851975</v>
      </c>
      <c r="D26">
        <v>1.0842532583712157E-2</v>
      </c>
      <c r="E26">
        <v>0.92275640091598798</v>
      </c>
      <c r="F26">
        <v>0.66132005440202724</v>
      </c>
      <c r="G26">
        <v>0.75262260986820306</v>
      </c>
      <c r="H26">
        <v>0.33653337727671595</v>
      </c>
      <c r="I26">
        <v>0.96402781518166125</v>
      </c>
      <c r="J26">
        <v>0.12833887122525614</v>
      </c>
      <c r="K26">
        <v>0.12052768727705691</v>
      </c>
      <c r="M26">
        <v>0.28977461737768045</v>
      </c>
      <c r="S26">
        <f t="shared" si="21"/>
        <v>0.99153227814853107</v>
      </c>
      <c r="T26">
        <f t="shared" si="19"/>
        <v>0.96700451149909483</v>
      </c>
      <c r="U26">
        <f t="shared" si="19"/>
        <v>0.88286577719611303</v>
      </c>
      <c r="V26">
        <f t="shared" si="19"/>
        <v>0.92275640091598798</v>
      </c>
      <c r="W26">
        <f t="shared" si="19"/>
        <v>0.35576980926290713</v>
      </c>
      <c r="X26">
        <f t="shared" si="19"/>
        <v>0.81182066675744069</v>
      </c>
      <c r="Y26">
        <f t="shared" si="19"/>
        <v>0.65063678440185935</v>
      </c>
      <c r="Z26">
        <f t="shared" si="19"/>
        <v>0.79188373085575725</v>
      </c>
      <c r="AA26">
        <f t="shared" si="19"/>
        <v>0.80875934528378313</v>
      </c>
      <c r="AB26">
        <f t="shared" si="19"/>
        <v>0.61307061375328742</v>
      </c>
      <c r="BG26">
        <f t="shared" si="18"/>
        <v>8.7089751062898124E-2</v>
      </c>
      <c r="BH26">
        <f t="shared" si="18"/>
        <v>3.0376904507543961E-2</v>
      </c>
      <c r="BI26">
        <f t="shared" si="18"/>
        <v>8.185881550947223E-2</v>
      </c>
      <c r="BJ26">
        <f t="shared" si="18"/>
        <v>4.2748672474871123E-2</v>
      </c>
      <c r="BM26">
        <f t="shared" si="22"/>
        <v>1.2446548689752303E-7</v>
      </c>
      <c r="BN26">
        <f t="shared" si="20"/>
        <v>7.6096369643385763E-8</v>
      </c>
      <c r="BO26">
        <f t="shared" si="20"/>
        <v>5.8780256414429916E-10</v>
      </c>
      <c r="BP26">
        <f t="shared" si="20"/>
        <v>4.2573968771571378E-6</v>
      </c>
      <c r="BQ26">
        <f t="shared" si="20"/>
        <v>2.1867210717715014E-6</v>
      </c>
      <c r="BR26">
        <f t="shared" si="20"/>
        <v>2.8322039644241273E-6</v>
      </c>
      <c r="BS26">
        <f t="shared" si="20"/>
        <v>5.6627357010636217E-7</v>
      </c>
      <c r="BT26">
        <f t="shared" si="20"/>
        <v>4.6467481422196368E-6</v>
      </c>
      <c r="BU26">
        <f t="shared" si="20"/>
        <v>8.2354329336864394E-8</v>
      </c>
      <c r="BV26">
        <f t="shared" si="20"/>
        <v>7.2634617001780148E-8</v>
      </c>
      <c r="BY26">
        <f>$BJ$7-$BO$7</f>
        <v>0.28054815701048985</v>
      </c>
      <c r="BZ26">
        <f>$BJ$8-$BO$8</f>
        <v>4.5091912037896503E-2</v>
      </c>
      <c r="CA26">
        <f>$BJ$9-$BO$9</f>
        <v>-0.85152925895745502</v>
      </c>
      <c r="CB26">
        <f>$BJ$10-$BO$10</f>
        <v>2.9548561818846009E-2</v>
      </c>
      <c r="CC26">
        <f>$BJ$11-$BO$11</f>
        <v>6.2163123613597326E-2</v>
      </c>
      <c r="CD26">
        <f>$BJ$12-$BO$12</f>
        <v>0.17736592451865163</v>
      </c>
      <c r="CE26">
        <f>$BJ$13-$BO$13</f>
        <v>4.2748672474871123E-2</v>
      </c>
      <c r="CF26">
        <f>$BJ$14-$BO$14</f>
        <v>8.4160186643353466E-2</v>
      </c>
      <c r="CG26">
        <f>$BJ$15-$BO$15</f>
        <v>3.0649539954299775E-2</v>
      </c>
      <c r="CH26">
        <f>$BJ$16-$BO$16</f>
        <v>9.9253180885449294E-2</v>
      </c>
      <c r="DT26">
        <v>0.28054815701048985</v>
      </c>
      <c r="DU26">
        <v>4.5091912037896503E-2</v>
      </c>
      <c r="DV26">
        <v>-0.85152925895745502</v>
      </c>
      <c r="DW26">
        <v>2.9548561818846009E-2</v>
      </c>
      <c r="DX26">
        <v>6.2163123613597326E-2</v>
      </c>
      <c r="DY26">
        <v>0.17736592451865163</v>
      </c>
      <c r="DZ26">
        <v>4.2748672474871123E-2</v>
      </c>
      <c r="EA26">
        <v>8.4160186643353466E-2</v>
      </c>
      <c r="EB26">
        <v>3.0649539954299775E-2</v>
      </c>
      <c r="EC26">
        <v>9.9253180885449294E-2</v>
      </c>
    </row>
    <row r="27" spans="1:177">
      <c r="A27">
        <v>26</v>
      </c>
      <c r="B27">
        <v>0.43305446648218682</v>
      </c>
      <c r="C27">
        <v>0.84819527670315886</v>
      </c>
      <c r="D27">
        <v>0.3736084196120476</v>
      </c>
      <c r="E27">
        <v>0.35576980926290713</v>
      </c>
      <c r="F27">
        <v>0.49847607396939581</v>
      </c>
      <c r="G27">
        <v>0.46182391851538546</v>
      </c>
      <c r="H27">
        <v>1.35539919558912E-3</v>
      </c>
      <c r="I27">
        <v>0.53916070992725362</v>
      </c>
      <c r="J27">
        <v>0.53519311660229585</v>
      </c>
      <c r="K27">
        <v>0.15154994386126247</v>
      </c>
      <c r="M27">
        <v>0.80426826976215327</v>
      </c>
      <c r="S27">
        <f t="shared" si="21"/>
        <v>0.63007955066341093</v>
      </c>
      <c r="T27">
        <f t="shared" si="19"/>
        <v>0.29033120961576125</v>
      </c>
      <c r="U27">
        <f t="shared" si="19"/>
        <v>0.77757393285826371</v>
      </c>
      <c r="V27">
        <f t="shared" si="19"/>
        <v>0.66132005440202724</v>
      </c>
      <c r="W27">
        <f t="shared" si="19"/>
        <v>0.49847607396939581</v>
      </c>
      <c r="X27">
        <f t="shared" si="19"/>
        <v>0.45688684668361418</v>
      </c>
      <c r="Y27">
        <f t="shared" si="19"/>
        <v>0.3279516877825383</v>
      </c>
      <c r="Z27">
        <f t="shared" si="19"/>
        <v>0.5450840441622623</v>
      </c>
      <c r="AA27">
        <f t="shared" si="19"/>
        <v>0.38557682882654809</v>
      </c>
      <c r="AB27">
        <f t="shared" si="19"/>
        <v>0.10155526923837638</v>
      </c>
      <c r="BG27">
        <f t="shared" si="18"/>
        <v>0.13093085011370451</v>
      </c>
      <c r="BH27">
        <f t="shared" si="18"/>
        <v>7.9784219941837264E-2</v>
      </c>
      <c r="BI27">
        <f t="shared" si="18"/>
        <v>0.12286029926897628</v>
      </c>
      <c r="BJ27">
        <f t="shared" si="18"/>
        <v>8.4160186643353466E-2</v>
      </c>
      <c r="BM27">
        <f t="shared" si="22"/>
        <v>9.3768085470085734E-7</v>
      </c>
      <c r="BN27">
        <f t="shared" si="20"/>
        <v>3.5971761371077415E-6</v>
      </c>
      <c r="BO27">
        <f t="shared" si="20"/>
        <v>6.9791625602505927E-7</v>
      </c>
      <c r="BP27">
        <f t="shared" si="20"/>
        <v>6.3286078591482666E-7</v>
      </c>
      <c r="BQ27">
        <f t="shared" si="20"/>
        <v>1.2423919815997129E-6</v>
      </c>
      <c r="BR27">
        <f t="shared" si="20"/>
        <v>1.066406658564527E-6</v>
      </c>
      <c r="BS27">
        <f t="shared" si="20"/>
        <v>9.1855348970181677E-12</v>
      </c>
      <c r="BT27">
        <f t="shared" si="20"/>
        <v>1.4534713556463009E-6</v>
      </c>
      <c r="BU27">
        <f t="shared" si="20"/>
        <v>1.4321583602923934E-6</v>
      </c>
      <c r="BV27">
        <f t="shared" si="20"/>
        <v>1.1483692742175904E-7</v>
      </c>
    </row>
    <row r="28" spans="1:177">
      <c r="A28">
        <v>27</v>
      </c>
      <c r="B28">
        <v>0.51068816597522859</v>
      </c>
      <c r="C28">
        <v>0.5707304930243402</v>
      </c>
      <c r="D28">
        <v>0.79172822291766642</v>
      </c>
      <c r="E28">
        <v>0.81182066675744069</v>
      </c>
      <c r="F28">
        <v>0.45688684668361418</v>
      </c>
      <c r="G28">
        <v>0.95793882815910725</v>
      </c>
      <c r="H28">
        <v>5.8250903018772913E-2</v>
      </c>
      <c r="I28">
        <v>0.77876508106079034</v>
      </c>
      <c r="J28">
        <v>0.88706083465819663</v>
      </c>
      <c r="K28">
        <v>0.53423978573294051</v>
      </c>
      <c r="M28">
        <v>0.87244921312434476</v>
      </c>
      <c r="S28">
        <f t="shared" si="21"/>
        <v>0.94468932862511901</v>
      </c>
      <c r="T28">
        <f t="shared" si="19"/>
        <v>0.50658381630937832</v>
      </c>
      <c r="U28">
        <f t="shared" si="19"/>
        <v>0.45430849617254049</v>
      </c>
      <c r="V28">
        <f t="shared" si="19"/>
        <v>0.75262260986820306</v>
      </c>
      <c r="W28">
        <f t="shared" si="19"/>
        <v>0.46182391851538546</v>
      </c>
      <c r="X28">
        <f t="shared" si="19"/>
        <v>0.95793882815910725</v>
      </c>
      <c r="Y28">
        <f t="shared" si="19"/>
        <v>0.35280533959751864</v>
      </c>
      <c r="Z28">
        <f t="shared" si="19"/>
        <v>0.86322163019353737</v>
      </c>
      <c r="AA28">
        <f t="shared" si="19"/>
        <v>0.13912145560477829</v>
      </c>
      <c r="AB28">
        <f t="shared" si="19"/>
        <v>0.98799633233750417</v>
      </c>
      <c r="BG28">
        <f t="shared" si="18"/>
        <v>4.5148512939328207E-2</v>
      </c>
      <c r="BH28">
        <f t="shared" si="18"/>
        <v>3.6871048561303306E-2</v>
      </c>
      <c r="BI28">
        <f t="shared" si="18"/>
        <v>6.0518963521737461E-2</v>
      </c>
      <c r="BJ28">
        <f t="shared" si="18"/>
        <v>3.0649539954299775E-2</v>
      </c>
      <c r="BM28">
        <f t="shared" si="22"/>
        <v>1.3040120143357131E-6</v>
      </c>
      <c r="BN28">
        <f t="shared" si="20"/>
        <v>1.6286664783390325E-6</v>
      </c>
      <c r="BO28">
        <f t="shared" si="20"/>
        <v>3.134167894821831E-6</v>
      </c>
      <c r="BP28">
        <f t="shared" si="20"/>
        <v>3.2952639748724778E-6</v>
      </c>
      <c r="BQ28">
        <f t="shared" si="20"/>
        <v>1.043727953362482E-6</v>
      </c>
      <c r="BR28">
        <f t="shared" si="20"/>
        <v>4.5882339924742182E-6</v>
      </c>
      <c r="BS28">
        <f t="shared" si="20"/>
        <v>1.6965838512512438E-8</v>
      </c>
      <c r="BT28">
        <f t="shared" si="20"/>
        <v>3.0323752573980973E-6</v>
      </c>
      <c r="BU28">
        <f t="shared" si="20"/>
        <v>3.9343846219224824E-6</v>
      </c>
      <c r="BV28">
        <f t="shared" si="20"/>
        <v>1.427060743299891E-6</v>
      </c>
    </row>
    <row r="29" spans="1:177">
      <c r="A29">
        <v>28</v>
      </c>
      <c r="B29">
        <v>0.75286875188643554</v>
      </c>
      <c r="C29">
        <v>3.8554227454221671E-2</v>
      </c>
      <c r="D29">
        <v>0.49280961682316499</v>
      </c>
      <c r="E29">
        <v>0.65063678440185935</v>
      </c>
      <c r="F29">
        <v>0.3279516877825383</v>
      </c>
      <c r="G29">
        <v>0.35280533959751864</v>
      </c>
      <c r="H29">
        <v>0.63207004195421657</v>
      </c>
      <c r="I29">
        <v>0.20357443041714809</v>
      </c>
      <c r="J29">
        <v>0.54459771127178513</v>
      </c>
      <c r="K29">
        <v>0.2350805190796823</v>
      </c>
      <c r="M29">
        <v>0.41189997502640535</v>
      </c>
      <c r="S29">
        <f t="shared" si="21"/>
        <v>0.23691864451917774</v>
      </c>
      <c r="T29">
        <f t="shared" si="19"/>
        <v>0.55624247355528977</v>
      </c>
      <c r="U29">
        <f t="shared" si="19"/>
        <v>0.99215260808480576</v>
      </c>
      <c r="V29">
        <f t="shared" si="19"/>
        <v>0.33653337727671595</v>
      </c>
      <c r="W29">
        <f t="shared" si="19"/>
        <v>1.35539919558912E-3</v>
      </c>
      <c r="X29">
        <f t="shared" si="19"/>
        <v>5.8250903018772913E-2</v>
      </c>
      <c r="Y29">
        <f t="shared" si="19"/>
        <v>0.63207004195421657</v>
      </c>
      <c r="Z29">
        <f t="shared" si="19"/>
        <v>0.73142562554753066</v>
      </c>
      <c r="AA29">
        <f t="shared" si="19"/>
        <v>0.20699758721057612</v>
      </c>
      <c r="AB29">
        <f t="shared" si="19"/>
        <v>0.60439955415938718</v>
      </c>
      <c r="BG29">
        <f t="shared" si="18"/>
        <v>0.14052374099211926</v>
      </c>
      <c r="BH29">
        <f t="shared" si="18"/>
        <v>0.14188638795086317</v>
      </c>
      <c r="BI29">
        <f t="shared" si="18"/>
        <v>0.11490660470346682</v>
      </c>
      <c r="BJ29">
        <f t="shared" si="18"/>
        <v>9.9253180885449294E-2</v>
      </c>
      <c r="BM29">
        <f t="shared" si="22"/>
        <v>2.8340567878351962E-6</v>
      </c>
      <c r="BN29">
        <f t="shared" si="20"/>
        <v>7.432142272959301E-9</v>
      </c>
      <c r="BO29">
        <f t="shared" si="20"/>
        <v>1.2143065921669734E-6</v>
      </c>
      <c r="BP29">
        <f t="shared" si="20"/>
        <v>2.116641126083958E-6</v>
      </c>
      <c r="BQ29">
        <f t="shared" si="20"/>
        <v>5.3776154759707746E-7</v>
      </c>
      <c r="BR29">
        <f t="shared" si="20"/>
        <v>6.2235803824260231E-7</v>
      </c>
      <c r="BS29">
        <f t="shared" si="20"/>
        <v>1.9975626896800258E-6</v>
      </c>
      <c r="BT29">
        <f t="shared" si="20"/>
        <v>2.0721274359833135E-7</v>
      </c>
      <c r="BU29">
        <f t="shared" si="20"/>
        <v>1.4829333356123334E-6</v>
      </c>
      <c r="BV29">
        <f t="shared" si="20"/>
        <v>2.7631425225386444E-7</v>
      </c>
    </row>
    <row r="30" spans="1:177">
      <c r="A30">
        <v>29</v>
      </c>
      <c r="B30">
        <v>0.95242071441576437</v>
      </c>
      <c r="C30">
        <v>0.44437644509429841</v>
      </c>
      <c r="D30">
        <v>0.86812883174800981</v>
      </c>
      <c r="E30">
        <v>0.79188373085575725</v>
      </c>
      <c r="F30">
        <v>0.5450840441622623</v>
      </c>
      <c r="G30">
        <v>0.86322163019353737</v>
      </c>
      <c r="H30">
        <v>0.73142562554753066</v>
      </c>
      <c r="I30">
        <v>0.40126457163438045</v>
      </c>
      <c r="J30">
        <v>0.74434653354666402</v>
      </c>
      <c r="K30">
        <v>0.14497663448426326</v>
      </c>
      <c r="M30">
        <v>5.5023943437195376E-2</v>
      </c>
      <c r="S30">
        <f t="shared" si="21"/>
        <v>0.67329756941282282</v>
      </c>
      <c r="T30">
        <f t="shared" si="19"/>
        <v>0.21116039889810334</v>
      </c>
      <c r="U30">
        <f t="shared" si="19"/>
        <v>0.69474513486233658</v>
      </c>
      <c r="V30">
        <f t="shared" si="19"/>
        <v>0.96402781518166125</v>
      </c>
      <c r="W30">
        <f t="shared" si="19"/>
        <v>0.53916070992725362</v>
      </c>
      <c r="X30">
        <f t="shared" si="19"/>
        <v>0.77876508106079034</v>
      </c>
      <c r="Y30">
        <f t="shared" si="19"/>
        <v>0.20357443041714809</v>
      </c>
      <c r="Z30">
        <f t="shared" si="19"/>
        <v>0.40126457163438045</v>
      </c>
      <c r="AA30">
        <f t="shared" si="19"/>
        <v>0.2740449772840487</v>
      </c>
      <c r="AB30">
        <f t="shared" si="19"/>
        <v>0.77016228848029156</v>
      </c>
      <c r="BM30">
        <f t="shared" si="22"/>
        <v>4.5355260862411748E-6</v>
      </c>
      <c r="BN30">
        <f t="shared" si="20"/>
        <v>9.8735212477323016E-7</v>
      </c>
      <c r="BO30">
        <f t="shared" si="20"/>
        <v>3.7682383425608219E-6</v>
      </c>
      <c r="BP30">
        <f t="shared" si="20"/>
        <v>3.1353992159701669E-6</v>
      </c>
      <c r="BQ30">
        <f t="shared" si="20"/>
        <v>1.4855830760014358E-6</v>
      </c>
      <c r="BR30">
        <f t="shared" si="20"/>
        <v>3.725757914169941E-6</v>
      </c>
      <c r="BS30">
        <f t="shared" si="20"/>
        <v>2.6749172285379831E-6</v>
      </c>
      <c r="BT30">
        <f t="shared" si="20"/>
        <v>8.0506628224461423E-7</v>
      </c>
      <c r="BU30">
        <f t="shared" si="20"/>
        <v>2.7702588100146755E-6</v>
      </c>
      <c r="BV30">
        <f t="shared" si="20"/>
        <v>1.0509112273191837E-7</v>
      </c>
    </row>
    <row r="31" spans="1:177">
      <c r="A31">
        <v>30</v>
      </c>
      <c r="B31">
        <v>0.38205549853828125</v>
      </c>
      <c r="C31">
        <v>0.88512740131210499</v>
      </c>
      <c r="D31">
        <v>0.72235496081140882</v>
      </c>
      <c r="E31">
        <v>0.80875934528378313</v>
      </c>
      <c r="F31">
        <v>0.38557682882654809</v>
      </c>
      <c r="G31">
        <v>0.13912145560477829</v>
      </c>
      <c r="H31">
        <v>0.20699758721057612</v>
      </c>
      <c r="I31">
        <v>0.2740449772840487</v>
      </c>
      <c r="J31">
        <v>0.12070811143675658</v>
      </c>
      <c r="K31">
        <v>0.24021505407315699</v>
      </c>
      <c r="M31">
        <v>0.22621455674066371</v>
      </c>
      <c r="S31">
        <f t="shared" si="21"/>
        <v>0.96741487840470808</v>
      </c>
      <c r="T31">
        <f t="shared" si="19"/>
        <v>0.26760437905058887</v>
      </c>
      <c r="U31">
        <f t="shared" si="19"/>
        <v>0.89247072773452829</v>
      </c>
      <c r="V31">
        <f t="shared" si="19"/>
        <v>0.12833887122525614</v>
      </c>
      <c r="W31">
        <f t="shared" si="19"/>
        <v>0.53519311660229585</v>
      </c>
      <c r="X31">
        <f t="shared" si="19"/>
        <v>0.88706083465819663</v>
      </c>
      <c r="Y31">
        <f t="shared" si="19"/>
        <v>0.54459771127178513</v>
      </c>
      <c r="Z31">
        <f t="shared" si="19"/>
        <v>0.74434653354666402</v>
      </c>
      <c r="AA31">
        <f t="shared" si="19"/>
        <v>0.12070811143675658</v>
      </c>
      <c r="AB31">
        <f t="shared" si="19"/>
        <v>0.87893794186214791</v>
      </c>
      <c r="BM31">
        <f t="shared" si="22"/>
        <v>7.2983201981667326E-7</v>
      </c>
      <c r="BN31">
        <f t="shared" si="20"/>
        <v>3.9172525827676006E-6</v>
      </c>
      <c r="BO31">
        <f t="shared" si="20"/>
        <v>2.6089834470442601E-6</v>
      </c>
      <c r="BP31">
        <f t="shared" si="20"/>
        <v>3.2704583929192676E-6</v>
      </c>
      <c r="BQ31">
        <f t="shared" si="20"/>
        <v>7.4334745463968587E-7</v>
      </c>
      <c r="BR31">
        <f t="shared" si="20"/>
        <v>9.6773897047961494E-8</v>
      </c>
      <c r="BS31">
        <f t="shared" si="20"/>
        <v>2.1424000555500032E-7</v>
      </c>
      <c r="BT31">
        <f t="shared" si="20"/>
        <v>3.7550324787307388E-7</v>
      </c>
      <c r="BU31">
        <f t="shared" si="20"/>
        <v>7.2852240833142222E-8</v>
      </c>
      <c r="BV31">
        <f t="shared" si="20"/>
        <v>2.8851636101684873E-7</v>
      </c>
    </row>
    <row r="32" spans="1:177">
      <c r="A32">
        <v>31</v>
      </c>
      <c r="B32">
        <v>0.39055972106857062</v>
      </c>
      <c r="C32">
        <v>0.23379139661447695</v>
      </c>
      <c r="D32">
        <v>0.6641761432748049</v>
      </c>
      <c r="E32">
        <v>0.61307061375328742</v>
      </c>
      <c r="F32">
        <v>0.10155526923837638</v>
      </c>
      <c r="G32">
        <v>0.98799633233750417</v>
      </c>
      <c r="H32">
        <v>0.60439955415938718</v>
      </c>
      <c r="I32">
        <v>0.77016228848029156</v>
      </c>
      <c r="J32">
        <v>0.87893794186214791</v>
      </c>
      <c r="K32">
        <v>0.63214327186807318</v>
      </c>
      <c r="M32">
        <v>0.64909845680368261</v>
      </c>
      <c r="S32">
        <f t="shared" si="21"/>
        <v>0.99770094207120985</v>
      </c>
      <c r="T32">
        <f t="shared" si="19"/>
        <v>0.58918581545766424</v>
      </c>
      <c r="U32">
        <f t="shared" si="19"/>
        <v>0.72184212350009802</v>
      </c>
      <c r="V32">
        <f t="shared" si="19"/>
        <v>0.12052768727705691</v>
      </c>
      <c r="W32">
        <f t="shared" si="19"/>
        <v>0.15154994386126247</v>
      </c>
      <c r="X32">
        <f t="shared" si="19"/>
        <v>0.53423978573294051</v>
      </c>
      <c r="Y32">
        <f t="shared" si="19"/>
        <v>0.2350805190796823</v>
      </c>
      <c r="Z32">
        <f t="shared" si="19"/>
        <v>0.14497663448426326</v>
      </c>
      <c r="AA32">
        <f t="shared" si="19"/>
        <v>0.24021505407315699</v>
      </c>
      <c r="AB32">
        <f t="shared" si="19"/>
        <v>0.63214327186807318</v>
      </c>
      <c r="BG32">
        <f>IF(BG20&gt;(1-0.000000000001),(1-0.000000000001),BG20)</f>
        <v>0.16085258753070614</v>
      </c>
      <c r="BH32">
        <f t="shared" ref="BH32:BJ32" si="23">IF(BH20&gt;(1-0.000000000001),(1-0.000000000001),BH20)</f>
        <v>0.17624361705651359</v>
      </c>
      <c r="BI32">
        <f t="shared" si="23"/>
        <v>0.16200542130606677</v>
      </c>
      <c r="BJ32">
        <f t="shared" si="23"/>
        <v>0.28054815701048985</v>
      </c>
      <c r="BM32">
        <f t="shared" si="22"/>
        <v>7.6268447860579843E-7</v>
      </c>
      <c r="BN32">
        <f t="shared" si="20"/>
        <v>2.7329208565473839E-7</v>
      </c>
      <c r="BO32">
        <f t="shared" si="20"/>
        <v>2.205649746476971E-6</v>
      </c>
      <c r="BP32">
        <f t="shared" si="20"/>
        <v>1.8792778872391628E-6</v>
      </c>
      <c r="BQ32">
        <f t="shared" si="20"/>
        <v>5.1567363550395585E-8</v>
      </c>
      <c r="BR32">
        <f t="shared" si="20"/>
        <v>4.8806837635617999E-6</v>
      </c>
      <c r="BS32">
        <f t="shared" si="20"/>
        <v>1.8264941053403301E-6</v>
      </c>
      <c r="BT32">
        <f t="shared" si="20"/>
        <v>2.9657497529859996E-6</v>
      </c>
      <c r="BU32">
        <f t="shared" si="20"/>
        <v>3.8626595282243435E-6</v>
      </c>
      <c r="BV32">
        <f t="shared" si="20"/>
        <v>1.9980255808403636E-6</v>
      </c>
    </row>
    <row r="33" spans="1:62">
      <c r="A33">
        <v>32</v>
      </c>
      <c r="BG33">
        <f t="shared" ref="BG33:BJ41" si="24">IF(BG21&gt;(1-0.000000000001),(1-0.000000000001),BG21)</f>
        <v>4.1524272343062905E-2</v>
      </c>
      <c r="BH33">
        <f t="shared" si="24"/>
        <v>4.6277251756241727E-2</v>
      </c>
      <c r="BI33">
        <f t="shared" si="24"/>
        <v>7.4807861660312253E-2</v>
      </c>
      <c r="BJ33">
        <f t="shared" si="24"/>
        <v>4.5091912037896503E-2</v>
      </c>
    </row>
    <row r="34" spans="1:62">
      <c r="BG34">
        <f t="shared" si="24"/>
        <v>8.7068691722212613E-2</v>
      </c>
      <c r="BH34">
        <f t="shared" si="24"/>
        <v>8.3747373737150549E-2</v>
      </c>
      <c r="BI34">
        <f t="shared" si="24"/>
        <v>0.12943641746162401</v>
      </c>
      <c r="BJ34">
        <f t="shared" si="24"/>
        <v>0.14847074104254501</v>
      </c>
    </row>
    <row r="35" spans="1:62">
      <c r="BG35">
        <f t="shared" si="24"/>
        <v>2.9638244060051333E-2</v>
      </c>
      <c r="BH35">
        <f t="shared" si="24"/>
        <v>3.0021184702613977E-2</v>
      </c>
      <c r="BI35">
        <f t="shared" si="24"/>
        <v>4.952287554386068E-2</v>
      </c>
      <c r="BJ35">
        <f t="shared" si="24"/>
        <v>2.9548561818846009E-2</v>
      </c>
    </row>
    <row r="36" spans="1:62">
      <c r="BG36">
        <f t="shared" si="24"/>
        <v>7.4146770764561165E-2</v>
      </c>
      <c r="BH36">
        <f t="shared" si="24"/>
        <v>9.0667515339804994E-2</v>
      </c>
      <c r="BI36">
        <f t="shared" si="24"/>
        <v>5.1501305154054773E-2</v>
      </c>
      <c r="BJ36">
        <f t="shared" si="24"/>
        <v>6.2163123613597326E-2</v>
      </c>
    </row>
    <row r="37" spans="1:62">
      <c r="BG37">
        <f t="shared" si="24"/>
        <v>0.20307657847135568</v>
      </c>
      <c r="BH37">
        <f t="shared" si="24"/>
        <v>0.28412449644612736</v>
      </c>
      <c r="BI37">
        <f t="shared" si="24"/>
        <v>0.15258143587042874</v>
      </c>
      <c r="BJ37">
        <f t="shared" si="24"/>
        <v>0.17736592451865163</v>
      </c>
    </row>
    <row r="38" spans="1:62">
      <c r="BG38">
        <f t="shared" si="24"/>
        <v>8.7089751062898124E-2</v>
      </c>
      <c r="BH38">
        <f t="shared" si="24"/>
        <v>3.0376904507543961E-2</v>
      </c>
      <c r="BI38">
        <f t="shared" si="24"/>
        <v>8.185881550947223E-2</v>
      </c>
      <c r="BJ38">
        <f t="shared" si="24"/>
        <v>4.2748672474871123E-2</v>
      </c>
    </row>
    <row r="39" spans="1:62">
      <c r="BG39">
        <f t="shared" si="24"/>
        <v>0.13093085011370451</v>
      </c>
      <c r="BH39">
        <f t="shared" si="24"/>
        <v>7.9784219941837264E-2</v>
      </c>
      <c r="BI39">
        <f t="shared" si="24"/>
        <v>0.12286029926897628</v>
      </c>
      <c r="BJ39">
        <f t="shared" si="24"/>
        <v>8.4160186643353466E-2</v>
      </c>
    </row>
    <row r="40" spans="1:62">
      <c r="BG40">
        <f t="shared" si="24"/>
        <v>4.5148512939328207E-2</v>
      </c>
      <c r="BH40">
        <f t="shared" si="24"/>
        <v>3.6871048561303306E-2</v>
      </c>
      <c r="BI40">
        <f t="shared" si="24"/>
        <v>6.0518963521737461E-2</v>
      </c>
      <c r="BJ40">
        <f t="shared" si="24"/>
        <v>3.0649539954299775E-2</v>
      </c>
    </row>
    <row r="41" spans="1:62">
      <c r="BG41">
        <f t="shared" si="24"/>
        <v>0.14052374099211926</v>
      </c>
      <c r="BH41">
        <f t="shared" si="24"/>
        <v>0.14188638795086317</v>
      </c>
      <c r="BI41">
        <f t="shared" si="24"/>
        <v>0.11490660470346682</v>
      </c>
      <c r="BJ41">
        <f t="shared" si="24"/>
        <v>9.9253180885449294E-2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2.0848100159047673</v>
      </c>
      <c r="EN2" t="s">
        <v>10</v>
      </c>
    </row>
    <row r="3" spans="1:177">
      <c r="A3">
        <v>2</v>
      </c>
      <c r="C3" t="s">
        <v>106</v>
      </c>
      <c r="G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2.0848100159047673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2.1999603665185412</v>
      </c>
      <c r="O7">
        <v>3.0719820391361501</v>
      </c>
      <c r="P7">
        <v>2.5355247924674216</v>
      </c>
      <c r="Q7">
        <v>3.7558470845421934</v>
      </c>
      <c r="S7">
        <f>N7+$M23</f>
        <v>2.993204613127828</v>
      </c>
      <c r="T7">
        <f t="shared" ref="T7:V16" si="0">O7+$M23</f>
        <v>3.8652262857454369</v>
      </c>
      <c r="U7">
        <f t="shared" si="0"/>
        <v>3.3287690390767084</v>
      </c>
      <c r="V7">
        <f t="shared" si="0"/>
        <v>4.5490913311514802</v>
      </c>
      <c r="AW7">
        <f>S7</f>
        <v>2.993204613127828</v>
      </c>
      <c r="AX7">
        <f t="shared" ref="AX7:AZ16" si="1">T7</f>
        <v>3.8652262857454369</v>
      </c>
      <c r="AY7">
        <f t="shared" si="1"/>
        <v>3.3287690390767084</v>
      </c>
      <c r="AZ7">
        <f t="shared" si="1"/>
        <v>4.5490913311514802</v>
      </c>
      <c r="BB7">
        <f>EXP(AW7-AW$20)</f>
        <v>0.79264044403994793</v>
      </c>
      <c r="BC7">
        <f t="shared" ref="BC7:BE16" si="2">EXP(AX7-AX$20)</f>
        <v>0.62100740028436452</v>
      </c>
      <c r="BD7">
        <f t="shared" si="2"/>
        <v>1</v>
      </c>
      <c r="BE7">
        <f t="shared" si="2"/>
        <v>1</v>
      </c>
      <c r="BG7">
        <f>BB7/BB$20</f>
        <v>0.16088052735466371</v>
      </c>
      <c r="BH7">
        <f t="shared" ref="BH7:BJ16" si="3">BC7/BC$20</f>
        <v>0.17633580457528844</v>
      </c>
      <c r="BI7">
        <f t="shared" si="3"/>
        <v>0.16201529938348719</v>
      </c>
      <c r="BJ7">
        <f t="shared" si="3"/>
        <v>0.28059213205768824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1.7353651212854906</v>
      </c>
      <c r="BS7">
        <f t="shared" si="4"/>
        <v>0</v>
      </c>
      <c r="BT7">
        <f t="shared" si="4"/>
        <v>0</v>
      </c>
      <c r="BY7">
        <f>$BG$7-$BL$7</f>
        <v>0.16088052735466371</v>
      </c>
      <c r="BZ7">
        <f>$BH$7-$BM$7</f>
        <v>-0.82366419542471159</v>
      </c>
      <c r="CA7">
        <f>$BI$7-$BN$7</f>
        <v>0.16201529938348719</v>
      </c>
      <c r="CB7">
        <f>$BJ$7-$BO$7</f>
        <v>0.28059213205768824</v>
      </c>
      <c r="DT7">
        <f>BY7</f>
        <v>0.16088052735466371</v>
      </c>
      <c r="DU7">
        <f t="shared" ref="DU7:DW16" si="5">BZ7</f>
        <v>-0.82366419542471159</v>
      </c>
      <c r="DV7">
        <f t="shared" si="5"/>
        <v>0.16201529938348719</v>
      </c>
      <c r="DW7">
        <f t="shared" si="5"/>
        <v>0.28059213205768824</v>
      </c>
      <c r="DY7">
        <f t="array" ref="DY7:EH16">(1/4)*(MMULT($C$7:$F$16,$DT$23:$EC$26))</f>
        <v>7.725644890009245E-2</v>
      </c>
      <c r="DZ7">
        <v>2.3309583570041023E-2</v>
      </c>
      <c r="EA7">
        <v>-0.11885173481107204</v>
      </c>
      <c r="EB7">
        <v>1.571656352709834E-2</v>
      </c>
      <c r="EC7">
        <v>-0.13218015975476091</v>
      </c>
      <c r="ED7">
        <v>8.4949174820395462E-2</v>
      </c>
      <c r="EE7">
        <v>3.0746516402923033E-2</v>
      </c>
      <c r="EF7">
        <v>-5.5370647961868684E-2</v>
      </c>
      <c r="EG7">
        <v>1.9706478432477408E-2</v>
      </c>
      <c r="EH7">
        <v>5.4717776874673912E-2</v>
      </c>
      <c r="EJ7">
        <f>(1/4)*SUM($DT$7:$DW$7)</f>
        <v>-5.504405915721812E-2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1.5730758030181711</v>
      </c>
      <c r="O8">
        <v>2.4617678279621198</v>
      </c>
      <c r="P8">
        <v>2.4901993581635944</v>
      </c>
      <c r="Q8">
        <v>2.6550405434049789</v>
      </c>
      <c r="S8">
        <f t="shared" ref="S8:S16" si="6">N8+$M24</f>
        <v>1.6387219196744738</v>
      </c>
      <c r="T8">
        <f t="shared" si="0"/>
        <v>2.5274139446184223</v>
      </c>
      <c r="U8">
        <f t="shared" si="0"/>
        <v>2.5558454748198969</v>
      </c>
      <c r="V8">
        <f t="shared" si="0"/>
        <v>2.7206866600612813</v>
      </c>
      <c r="AW8">
        <f t="shared" ref="AW8:AW16" si="7">S8</f>
        <v>1.6387219196744738</v>
      </c>
      <c r="AX8">
        <f t="shared" si="1"/>
        <v>2.5274139446184223</v>
      </c>
      <c r="AY8">
        <f t="shared" si="1"/>
        <v>2.5558454748198969</v>
      </c>
      <c r="AZ8">
        <f t="shared" si="1"/>
        <v>2.7206866600612813</v>
      </c>
      <c r="BB8">
        <f t="shared" ref="BB8:BB16" si="8">EXP(AW8-AW$20)</f>
        <v>0.20456525359136546</v>
      </c>
      <c r="BC8">
        <f t="shared" si="2"/>
        <v>0.16296421836201852</v>
      </c>
      <c r="BD8">
        <f t="shared" si="2"/>
        <v>0.46166139666648415</v>
      </c>
      <c r="BE8">
        <f t="shared" si="2"/>
        <v>0.16066968441819163</v>
      </c>
      <c r="BG8">
        <f t="shared" ref="BG8:BG16" si="9">BB8/BB$20</f>
        <v>4.1520169862239262E-2</v>
      </c>
      <c r="BH8">
        <f t="shared" si="3"/>
        <v>4.6273887474917168E-2</v>
      </c>
      <c r="BI8">
        <f t="shared" si="3"/>
        <v>7.479620939471926E-2</v>
      </c>
      <c r="BJ8">
        <f t="shared" si="3"/>
        <v>4.5082649307936318E-2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4.1520169862239262E-2</v>
      </c>
      <c r="BZ8">
        <f>$BH$8-$BM$8</f>
        <v>4.6273887474917168E-2</v>
      </c>
      <c r="CA8">
        <f>$BI$8-$BN$8</f>
        <v>7.479620939471926E-2</v>
      </c>
      <c r="CB8">
        <f>$BJ$8-$BO$8</f>
        <v>4.5082649307936318E-2</v>
      </c>
      <c r="DT8">
        <f t="shared" ref="DT8:DT16" si="11">BY8</f>
        <v>4.1520169862239262E-2</v>
      </c>
      <c r="DU8">
        <f t="shared" si="5"/>
        <v>4.6273887474917168E-2</v>
      </c>
      <c r="DV8">
        <f t="shared" si="5"/>
        <v>7.479620939471926E-2</v>
      </c>
      <c r="DW8">
        <f t="shared" si="5"/>
        <v>4.5082649307936318E-2</v>
      </c>
      <c r="DY8">
        <v>-0.10363869598070616</v>
      </c>
      <c r="DZ8">
        <v>1.8437052257557131E-2</v>
      </c>
      <c r="EA8">
        <v>-0.11398876345038697</v>
      </c>
      <c r="EB8">
        <v>1.2060848416265788E-2</v>
      </c>
      <c r="EC8">
        <v>2.0826851407904447E-2</v>
      </c>
      <c r="ED8">
        <v>8.7536520983629573E-2</v>
      </c>
      <c r="EE8">
        <v>1.5680116695977991E-2</v>
      </c>
      <c r="EF8">
        <v>2.1729224142928681E-3</v>
      </c>
      <c r="EG8">
        <v>1.3984214323314082E-2</v>
      </c>
      <c r="EH8">
        <v>4.692893293215121E-2</v>
      </c>
      <c r="EJ8">
        <f>(1/4)*SUM($DT$8:$DW$8)</f>
        <v>5.1918229009953E-2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2.2423176952434125</v>
      </c>
      <c r="O9">
        <v>2.9838807393270863</v>
      </c>
      <c r="P9">
        <v>2.9673497395446127</v>
      </c>
      <c r="Q9">
        <v>3.775849941186983</v>
      </c>
      <c r="S9">
        <f t="shared" si="6"/>
        <v>2.3796930305051553</v>
      </c>
      <c r="T9">
        <f t="shared" si="0"/>
        <v>3.1212560745888291</v>
      </c>
      <c r="U9">
        <f t="shared" si="0"/>
        <v>3.1047250748063555</v>
      </c>
      <c r="V9">
        <f t="shared" si="0"/>
        <v>3.9132252764487259</v>
      </c>
      <c r="AW9">
        <f t="shared" si="7"/>
        <v>2.3796930305051553</v>
      </c>
      <c r="AX9">
        <f t="shared" si="1"/>
        <v>3.1212560745888291</v>
      </c>
      <c r="AY9">
        <f t="shared" si="1"/>
        <v>3.1047250748063555</v>
      </c>
      <c r="AZ9">
        <f t="shared" si="1"/>
        <v>3.9132252764487259</v>
      </c>
      <c r="BB9">
        <f t="shared" si="8"/>
        <v>0.42917215145694754</v>
      </c>
      <c r="BC9">
        <f t="shared" si="2"/>
        <v>0.29511726547190376</v>
      </c>
      <c r="BD9">
        <f t="shared" si="2"/>
        <v>0.79927999383517012</v>
      </c>
      <c r="BE9">
        <f t="shared" si="2"/>
        <v>0.52947673387764882</v>
      </c>
      <c r="BG9">
        <f t="shared" si="9"/>
        <v>8.7108149188573999E-2</v>
      </c>
      <c r="BH9">
        <f t="shared" si="3"/>
        <v>8.3798905499705326E-2</v>
      </c>
      <c r="BI9">
        <f t="shared" si="3"/>
        <v>0.12949558749243689</v>
      </c>
      <c r="BJ9">
        <f t="shared" si="3"/>
        <v>0.14856700563367067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1.906719206118531</v>
      </c>
      <c r="BY9">
        <f>$BG$9-$BL$9</f>
        <v>8.7108149188573999E-2</v>
      </c>
      <c r="BZ9">
        <f>$BH$9-$BM$9</f>
        <v>8.3798905499705326E-2</v>
      </c>
      <c r="CA9">
        <f>$BI$9-$BN$9</f>
        <v>0.12949558749243689</v>
      </c>
      <c r="CB9">
        <f>$BJ$9-$BO$9</f>
        <v>-0.85143299436632935</v>
      </c>
      <c r="DT9">
        <f t="shared" si="11"/>
        <v>8.7108149188573999E-2</v>
      </c>
      <c r="DU9">
        <f t="shared" si="5"/>
        <v>8.3798905499705326E-2</v>
      </c>
      <c r="DV9">
        <f t="shared" si="5"/>
        <v>0.12949558749243689</v>
      </c>
      <c r="DW9">
        <f t="shared" si="5"/>
        <v>-0.85143299436632935</v>
      </c>
      <c r="DY9">
        <v>-0.10520103087506773</v>
      </c>
      <c r="DZ9">
        <v>3.1622707301673714E-2</v>
      </c>
      <c r="EA9">
        <v>3.7630585976329449E-2</v>
      </c>
      <c r="EB9">
        <v>2.121652362000534E-2</v>
      </c>
      <c r="EC9">
        <v>-0.14973615382263858</v>
      </c>
      <c r="ED9">
        <v>0.12854622893123729</v>
      </c>
      <c r="EE9">
        <v>3.8302289529742274E-2</v>
      </c>
      <c r="EF9">
        <v>-0.10867805557962301</v>
      </c>
      <c r="EG9">
        <v>2.7567833962417486E-2</v>
      </c>
      <c r="EH9">
        <v>7.8729070955923797E-2</v>
      </c>
      <c r="EJ9">
        <f>(1/4)*SUM($DT$9:$DW$9)</f>
        <v>-0.13775758804640328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1.0118179492253438</v>
      </c>
      <c r="O10">
        <v>1.8049823486942396</v>
      </c>
      <c r="P10">
        <v>1.8536725758305983</v>
      </c>
      <c r="Q10">
        <v>2.0083383390278002</v>
      </c>
      <c r="S10">
        <f t="shared" si="6"/>
        <v>1.3015585775408236</v>
      </c>
      <c r="T10">
        <f t="shared" si="0"/>
        <v>2.0947229770097193</v>
      </c>
      <c r="U10">
        <f t="shared" si="0"/>
        <v>2.1434132041460781</v>
      </c>
      <c r="V10">
        <f t="shared" si="0"/>
        <v>2.29807896734328</v>
      </c>
      <c r="AW10">
        <f t="shared" si="7"/>
        <v>1.3015585775408236</v>
      </c>
      <c r="AX10">
        <f t="shared" si="1"/>
        <v>2.0947229770097193</v>
      </c>
      <c r="AY10">
        <f t="shared" si="1"/>
        <v>2.1434132041460781</v>
      </c>
      <c r="AZ10">
        <f t="shared" si="1"/>
        <v>2.29807896734328</v>
      </c>
      <c r="BB10">
        <f t="shared" si="8"/>
        <v>0.1460170901847356</v>
      </c>
      <c r="BC10">
        <f t="shared" si="2"/>
        <v>0.105724820953829</v>
      </c>
      <c r="BD10">
        <f t="shared" si="2"/>
        <v>0.30563740368240461</v>
      </c>
      <c r="BE10">
        <f t="shared" si="2"/>
        <v>0.1052925761940879</v>
      </c>
      <c r="BG10">
        <f t="shared" si="9"/>
        <v>2.963677496947131E-2</v>
      </c>
      <c r="BH10">
        <f t="shared" si="3"/>
        <v>3.0020691151079571E-2</v>
      </c>
      <c r="BI10">
        <f t="shared" si="3"/>
        <v>4.9517935460396512E-2</v>
      </c>
      <c r="BJ10">
        <f t="shared" si="3"/>
        <v>2.9544268444145708E-2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2.963677496947131E-2</v>
      </c>
      <c r="BZ10">
        <f>$BH$10-$BM$10</f>
        <v>3.0020691151079571E-2</v>
      </c>
      <c r="CA10">
        <f>$BI$10-$BN$10</f>
        <v>4.9517935460396512E-2</v>
      </c>
      <c r="CB10">
        <f>$BJ$10-$BO$10</f>
        <v>2.9544268444145708E-2</v>
      </c>
      <c r="DT10">
        <f t="shared" si="11"/>
        <v>2.963677496947131E-2</v>
      </c>
      <c r="DU10">
        <f t="shared" si="5"/>
        <v>3.0020691151079571E-2</v>
      </c>
      <c r="DV10">
        <f t="shared" si="5"/>
        <v>4.9517935460396512E-2</v>
      </c>
      <c r="DW10">
        <f t="shared" si="5"/>
        <v>2.9544268444145708E-2</v>
      </c>
      <c r="DY10">
        <v>9.1840162863672942E-2</v>
      </c>
      <c r="DZ10">
        <v>2.7952883565354851E-2</v>
      </c>
      <c r="EA10">
        <v>-7.893959634372652E-2</v>
      </c>
      <c r="EB10">
        <v>1.8645180464055489E-2</v>
      </c>
      <c r="EC10">
        <v>-5.6880165312132039E-2</v>
      </c>
      <c r="ED10">
        <v>7.8768308428784711E-2</v>
      </c>
      <c r="EE10">
        <v>3.3184865259248415E-2</v>
      </c>
      <c r="EF10">
        <v>-0.19089485349706972</v>
      </c>
      <c r="EG10">
        <v>2.2781739814182758E-2</v>
      </c>
      <c r="EH10">
        <v>5.3541474757629139E-2</v>
      </c>
      <c r="EJ10">
        <f>(1/4)*SUM($DT$10:$DW$10)</f>
        <v>3.4679917506273278E-2</v>
      </c>
      <c r="EN10" t="s">
        <v>17</v>
      </c>
      <c r="EU10">
        <f>0.98*Sheet92!EU10</f>
        <v>9.6039999999999993E-4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1.4147572692244088</v>
      </c>
      <c r="O11">
        <v>2.3961318998752827</v>
      </c>
      <c r="P11">
        <v>1.3787432166141262</v>
      </c>
      <c r="Q11">
        <v>2.2379636964957466</v>
      </c>
      <c r="S11">
        <f t="shared" si="6"/>
        <v>2.2192023117014186</v>
      </c>
      <c r="T11">
        <f t="shared" si="0"/>
        <v>3.2005769423522925</v>
      </c>
      <c r="U11">
        <f t="shared" si="0"/>
        <v>2.183188259091136</v>
      </c>
      <c r="V11">
        <f t="shared" si="0"/>
        <v>3.0424087389727563</v>
      </c>
      <c r="AW11">
        <f t="shared" si="7"/>
        <v>2.2192023117014186</v>
      </c>
      <c r="AX11">
        <f t="shared" si="1"/>
        <v>3.2005769423522925</v>
      </c>
      <c r="AY11">
        <f t="shared" si="1"/>
        <v>2.183188259091136</v>
      </c>
      <c r="AZ11">
        <f t="shared" si="1"/>
        <v>3.0424087389727563</v>
      </c>
      <c r="BB11">
        <f t="shared" si="8"/>
        <v>0.36553696338115793</v>
      </c>
      <c r="BC11">
        <f t="shared" si="2"/>
        <v>0.31947967449545883</v>
      </c>
      <c r="BD11">
        <f t="shared" si="2"/>
        <v>0.31803915336696909</v>
      </c>
      <c r="BE11">
        <f t="shared" si="2"/>
        <v>0.22164404337201823</v>
      </c>
      <c r="BG11">
        <f t="shared" si="9"/>
        <v>7.4192251831928041E-2</v>
      </c>
      <c r="BH11">
        <f t="shared" si="3"/>
        <v>9.071664109286201E-2</v>
      </c>
      <c r="BI11">
        <f t="shared" si="3"/>
        <v>5.1527208648420295E-2</v>
      </c>
      <c r="BJ11">
        <f t="shared" si="3"/>
        <v>6.2191574687641311E-2</v>
      </c>
      <c r="BL11">
        <v>1</v>
      </c>
      <c r="BM11">
        <v>0</v>
      </c>
      <c r="BN11">
        <v>0</v>
      </c>
      <c r="BO11">
        <v>0</v>
      </c>
      <c r="BQ11">
        <f t="shared" si="10"/>
        <v>2.6010955570115333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-0.92580774816807199</v>
      </c>
      <c r="BZ11">
        <f>$BH$11-$BM$11</f>
        <v>9.071664109286201E-2</v>
      </c>
      <c r="CA11">
        <f>$BI$11-$BN$11</f>
        <v>5.1527208648420295E-2</v>
      </c>
      <c r="CB11">
        <f>$BJ$11-$BO$11</f>
        <v>6.2191574687641311E-2</v>
      </c>
      <c r="DT11">
        <f t="shared" si="11"/>
        <v>-0.92580774816807199</v>
      </c>
      <c r="DU11">
        <f t="shared" si="5"/>
        <v>9.071664109286201E-2</v>
      </c>
      <c r="DV11">
        <f t="shared" si="5"/>
        <v>5.1527208648420295E-2</v>
      </c>
      <c r="DW11">
        <f t="shared" si="5"/>
        <v>6.2191574687641311E-2</v>
      </c>
      <c r="DY11">
        <v>-5.9182040463019732E-2</v>
      </c>
      <c r="DZ11">
        <v>3.1044158071432518E-2</v>
      </c>
      <c r="EA11">
        <v>-0.12113539471468159</v>
      </c>
      <c r="EB11">
        <v>2.055990519530445E-2</v>
      </c>
      <c r="EC11">
        <v>-4.0243164511852975E-2</v>
      </c>
      <c r="ED11">
        <v>0.12349358981337152</v>
      </c>
      <c r="EE11">
        <v>3.2464495324619543E-2</v>
      </c>
      <c r="EF11">
        <v>-8.4309530812781752E-2</v>
      </c>
      <c r="EG11">
        <v>2.4850739711641617E-2</v>
      </c>
      <c r="EH11">
        <v>7.2457242385966403E-2</v>
      </c>
      <c r="EJ11">
        <f>(1/4)*SUM($DT$11:$DW$11)</f>
        <v>-0.18034308093478707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2.3533411738476224</v>
      </c>
      <c r="O12">
        <v>3.4693895543854003</v>
      </c>
      <c r="P12">
        <v>2.3959198302666578</v>
      </c>
      <c r="Q12">
        <v>3.2174165509836703</v>
      </c>
      <c r="S12">
        <f t="shared" si="6"/>
        <v>3.2255901856053173</v>
      </c>
      <c r="T12">
        <f t="shared" si="0"/>
        <v>4.3416385661430947</v>
      </c>
      <c r="U12">
        <f t="shared" si="0"/>
        <v>3.2681688420243526</v>
      </c>
      <c r="V12">
        <f t="shared" si="0"/>
        <v>4.0896655627413647</v>
      </c>
      <c r="AW12">
        <f t="shared" si="7"/>
        <v>3.2255901856053173</v>
      </c>
      <c r="AX12">
        <f t="shared" si="1"/>
        <v>4.3416385661430947</v>
      </c>
      <c r="AY12">
        <f t="shared" si="1"/>
        <v>3.2681688420243526</v>
      </c>
      <c r="AZ12">
        <f t="shared" si="1"/>
        <v>4.0896655627413647</v>
      </c>
      <c r="BB12">
        <f t="shared" si="8"/>
        <v>1</v>
      </c>
      <c r="BC12">
        <f t="shared" si="2"/>
        <v>1</v>
      </c>
      <c r="BD12">
        <f t="shared" si="2"/>
        <v>0.94119945888222689</v>
      </c>
      <c r="BE12">
        <f t="shared" si="2"/>
        <v>0.63164625261861873</v>
      </c>
      <c r="BG12">
        <f t="shared" si="9"/>
        <v>0.2029678507630574</v>
      </c>
      <c r="BH12">
        <f t="shared" si="3"/>
        <v>0.28395121297192721</v>
      </c>
      <c r="BI12">
        <f t="shared" si="3"/>
        <v>0.15248871211038012</v>
      </c>
      <c r="BJ12">
        <f t="shared" si="3"/>
        <v>0.17723496872850736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0.2029678507630574</v>
      </c>
      <c r="BZ12">
        <f>$BH$12-$BM$12</f>
        <v>0.28395121297192721</v>
      </c>
      <c r="CA12">
        <f>$BI$12-$BN$12</f>
        <v>0.15248871211038012</v>
      </c>
      <c r="CB12">
        <f>$BJ$12-$BO$12</f>
        <v>0.17723496872850736</v>
      </c>
      <c r="DT12">
        <f t="shared" si="11"/>
        <v>0.2029678507630574</v>
      </c>
      <c r="DU12">
        <f t="shared" si="5"/>
        <v>0.28395121297192721</v>
      </c>
      <c r="DV12">
        <f t="shared" si="5"/>
        <v>0.15248871211038012</v>
      </c>
      <c r="DW12">
        <f t="shared" si="5"/>
        <v>0.17723496872850736</v>
      </c>
      <c r="DY12">
        <v>-0.10413021091566853</v>
      </c>
      <c r="DZ12">
        <v>1.3625775742688653E-2</v>
      </c>
      <c r="EA12">
        <v>-7.4562543579988094E-2</v>
      </c>
      <c r="EB12">
        <v>8.9033015675299958E-3</v>
      </c>
      <c r="EC12">
        <v>1.5001049191836421E-2</v>
      </c>
      <c r="ED12">
        <v>6.9320736262430321E-2</v>
      </c>
      <c r="EE12">
        <v>1.1165338491458263E-2</v>
      </c>
      <c r="EF12">
        <v>1.3789264521122339E-2</v>
      </c>
      <c r="EG12">
        <v>1.0399739916682353E-2</v>
      </c>
      <c r="EH12">
        <v>3.6487548801908312E-2</v>
      </c>
      <c r="EJ12">
        <f>(1/4)*SUM($DT$12:$DW$12)</f>
        <v>0.204160686143468</v>
      </c>
      <c r="EN12">
        <f>Sheet92!FL12</f>
        <v>0.79324424660928705</v>
      </c>
      <c r="EO12">
        <f>Sheet92!FM12</f>
        <v>6.56461166563026E-2</v>
      </c>
      <c r="EP12">
        <f>Sheet92!FN12</f>
        <v>0.13737533526174303</v>
      </c>
      <c r="EQ12">
        <f>Sheet92!FO12</f>
        <v>0.28974062831547975</v>
      </c>
      <c r="ER12">
        <f>Sheet92!FP12</f>
        <v>0.80444504247700965</v>
      </c>
      <c r="ES12">
        <f>Sheet92!FQ12</f>
        <v>0.87224901175769465</v>
      </c>
      <c r="ET12">
        <f>Sheet92!FR12</f>
        <v>0.41184066686123444</v>
      </c>
      <c r="EU12">
        <f>Sheet92!FS12</f>
        <v>5.516659822598325E-2</v>
      </c>
      <c r="EV12">
        <f>Sheet92!FT12</f>
        <v>0.22617212566474443</v>
      </c>
      <c r="EW12">
        <f>Sheet92!FU12</f>
        <v>0.64897679717462231</v>
      </c>
      <c r="EZ12">
        <f>(1/4)*SUM($DT$7:$DW$7)</f>
        <v>-5.504405915721812E-2</v>
      </c>
      <c r="FA12">
        <f>(1/4)*SUM($DT$8:$DW$8)</f>
        <v>5.1918229009953E-2</v>
      </c>
      <c r="FB12">
        <f>(1/4)*SUM($DT$9:$DW$9)</f>
        <v>-0.13775758804640328</v>
      </c>
      <c r="FC12">
        <f>(1/4)*SUM($DT$10:$DW$10)</f>
        <v>3.4679917506273278E-2</v>
      </c>
      <c r="FD12">
        <f>(1/4)*SUM($DT$11:$DW$11)</f>
        <v>-0.18034308093478707</v>
      </c>
      <c r="FE12">
        <f>(1/4)*SUM($DT$12:$DW$12)</f>
        <v>0.204160686143468</v>
      </c>
      <c r="FF12">
        <f>(1/4)*SUM($DT$13:$DW$13)</f>
        <v>6.0508956593256238E-2</v>
      </c>
      <c r="FG12">
        <f>(1/4)*SUM($DT$14:$DW$14)</f>
        <v>-0.14551410450058072</v>
      </c>
      <c r="FH12">
        <f>(1/4)*SUM($DT$15:$DW$15)</f>
        <v>4.3292540706621058E-2</v>
      </c>
      <c r="FI12">
        <f>(1/4)*SUM($DT$16:$DW$16)</f>
        <v>0.12409850267941765</v>
      </c>
      <c r="FL12">
        <f>EN12-($EU$10*EZ12)</f>
        <v>0.7932971109237017</v>
      </c>
      <c r="FM12">
        <f t="shared" ref="FM12:FU12" si="12">EO12-($EU$10*FA12)</f>
        <v>6.5596254389161446E-2</v>
      </c>
      <c r="FN12">
        <f t="shared" si="12"/>
        <v>0.13750763764930279</v>
      </c>
      <c r="FO12">
        <f t="shared" si="12"/>
        <v>0.28970732172270675</v>
      </c>
      <c r="FP12">
        <f t="shared" si="12"/>
        <v>0.80461824397193937</v>
      </c>
      <c r="FQ12">
        <f t="shared" si="12"/>
        <v>0.87205293583472243</v>
      </c>
      <c r="FR12">
        <f t="shared" si="12"/>
        <v>0.41178255405932229</v>
      </c>
      <c r="FS12">
        <f t="shared" si="12"/>
        <v>5.5306349971945605E-2</v>
      </c>
      <c r="FT12">
        <f t="shared" si="12"/>
        <v>0.22613054750864978</v>
      </c>
      <c r="FU12">
        <f t="shared" si="12"/>
        <v>0.64885761297264899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1.9675151839238303</v>
      </c>
      <c r="O13">
        <v>1.6945888381578185</v>
      </c>
      <c r="P13">
        <v>2.2340514131233116</v>
      </c>
      <c r="Q13">
        <v>2.2554591235465367</v>
      </c>
      <c r="S13">
        <f t="shared" si="6"/>
        <v>2.379355850785065</v>
      </c>
      <c r="T13">
        <f t="shared" si="0"/>
        <v>2.1064295050190527</v>
      </c>
      <c r="U13">
        <f t="shared" si="0"/>
        <v>2.645892079984546</v>
      </c>
      <c r="V13">
        <f t="shared" si="0"/>
        <v>2.6672997904077711</v>
      </c>
      <c r="AW13">
        <f t="shared" si="7"/>
        <v>2.379355850785065</v>
      </c>
      <c r="AX13">
        <f t="shared" si="1"/>
        <v>2.1064295050190527</v>
      </c>
      <c r="AY13">
        <f t="shared" si="1"/>
        <v>2.645892079984546</v>
      </c>
      <c r="AZ13">
        <f t="shared" si="1"/>
        <v>2.6672997904077711</v>
      </c>
      <c r="BB13">
        <f t="shared" si="8"/>
        <v>0.42902746770463296</v>
      </c>
      <c r="BC13">
        <f t="shared" si="2"/>
        <v>0.10696976429614942</v>
      </c>
      <c r="BD13">
        <f t="shared" si="2"/>
        <v>0.50516157060146216</v>
      </c>
      <c r="BE13">
        <f t="shared" si="2"/>
        <v>0.15231697909715577</v>
      </c>
      <c r="BG13">
        <f t="shared" si="9"/>
        <v>8.7078783038326377E-2</v>
      </c>
      <c r="BH13">
        <f t="shared" si="3"/>
        <v>3.037419432321278E-2</v>
      </c>
      <c r="BI13">
        <f t="shared" si="3"/>
        <v>8.1843903098028498E-2</v>
      </c>
      <c r="BJ13">
        <f t="shared" si="3"/>
        <v>4.2738945913457269E-2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8.7078783038326377E-2</v>
      </c>
      <c r="BZ13">
        <f>$BH$13-$BM$13</f>
        <v>3.037419432321278E-2</v>
      </c>
      <c r="CA13">
        <f>$BI$13-$BN$13</f>
        <v>8.1843903098028498E-2</v>
      </c>
      <c r="CB13">
        <f>$BJ$13-$BO$13</f>
        <v>4.2738945913457269E-2</v>
      </c>
      <c r="DT13">
        <f t="shared" si="11"/>
        <v>8.7078783038326377E-2</v>
      </c>
      <c r="DU13">
        <f t="shared" si="5"/>
        <v>3.037419432321278E-2</v>
      </c>
      <c r="DV13">
        <f t="shared" si="5"/>
        <v>8.1843903098028498E-2</v>
      </c>
      <c r="DW13">
        <f t="shared" si="5"/>
        <v>4.2738945913457269E-2</v>
      </c>
      <c r="DY13">
        <v>5.2371332837818467E-2</v>
      </c>
      <c r="DZ13">
        <v>2.687423268583998E-2</v>
      </c>
      <c r="EA13">
        <v>-5.6011897851293624E-2</v>
      </c>
      <c r="EB13">
        <v>1.7942027892322694E-2</v>
      </c>
      <c r="EC13">
        <v>-6.7451339538731919E-2</v>
      </c>
      <c r="ED13">
        <v>8.2501142490323059E-2</v>
      </c>
      <c r="EE13">
        <v>3.1936674201714151E-2</v>
      </c>
      <c r="EF13">
        <v>-0.16486695132746862</v>
      </c>
      <c r="EG13">
        <v>2.2176906144509803E-2</v>
      </c>
      <c r="EH13">
        <v>5.4527872464965974E-2</v>
      </c>
      <c r="EJ13">
        <f>(1/4)*SUM($DT$13:$DW$13)</f>
        <v>6.0508956593256238E-2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2.7324953091805604</v>
      </c>
      <c r="O14">
        <v>3.0174188191145586</v>
      </c>
      <c r="P14">
        <v>2.99760676921739</v>
      </c>
      <c r="Q14">
        <v>3.2901693589148229</v>
      </c>
      <c r="S14">
        <f t="shared" si="6"/>
        <v>2.7876619074065436</v>
      </c>
      <c r="T14">
        <f t="shared" si="0"/>
        <v>3.0725854173405418</v>
      </c>
      <c r="U14">
        <f t="shared" si="0"/>
        <v>3.0527733674433732</v>
      </c>
      <c r="V14">
        <f t="shared" si="0"/>
        <v>3.3453359571408061</v>
      </c>
      <c r="AW14">
        <f t="shared" si="7"/>
        <v>2.7876619074065436</v>
      </c>
      <c r="AX14">
        <f t="shared" si="1"/>
        <v>3.0725854173405418</v>
      </c>
      <c r="AY14">
        <f t="shared" si="1"/>
        <v>3.0527733674433732</v>
      </c>
      <c r="AZ14">
        <f t="shared" si="1"/>
        <v>3.3453359571408061</v>
      </c>
      <c r="BB14">
        <f t="shared" si="8"/>
        <v>0.6453720684446419</v>
      </c>
      <c r="BC14">
        <f t="shared" si="2"/>
        <v>0.28109765346207538</v>
      </c>
      <c r="BD14">
        <f t="shared" si="2"/>
        <v>0.75881621518894382</v>
      </c>
      <c r="BE14">
        <f t="shared" si="2"/>
        <v>0.30006523618648384</v>
      </c>
      <c r="BG14">
        <f t="shared" si="9"/>
        <v>0.13098978167471775</v>
      </c>
      <c r="BH14">
        <f t="shared" si="3"/>
        <v>7.981801966411875E-2</v>
      </c>
      <c r="BI14">
        <f t="shared" si="3"/>
        <v>0.12293983628088137</v>
      </c>
      <c r="BJ14">
        <f t="shared" si="3"/>
        <v>8.4195944377959284E-2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2.0960601792035147</v>
      </c>
      <c r="BT14">
        <f t="shared" si="4"/>
        <v>0</v>
      </c>
      <c r="BY14">
        <f>$BG$14-$BL$14</f>
        <v>0.13098978167471775</v>
      </c>
      <c r="BZ14">
        <f>$BH$14-$BM$14</f>
        <v>7.981801966411875E-2</v>
      </c>
      <c r="CA14">
        <f>$BI$14-$BN$14</f>
        <v>-0.87706016371911866</v>
      </c>
      <c r="CB14">
        <f>$BJ$14-$BO$14</f>
        <v>8.4195944377959284E-2</v>
      </c>
      <c r="DT14">
        <f t="shared" si="11"/>
        <v>0.13098978167471775</v>
      </c>
      <c r="DU14">
        <f t="shared" si="5"/>
        <v>7.981801966411875E-2</v>
      </c>
      <c r="DV14">
        <f t="shared" si="5"/>
        <v>-0.87706016371911866</v>
      </c>
      <c r="DW14">
        <f t="shared" si="5"/>
        <v>8.4195944377959284E-2</v>
      </c>
      <c r="DY14">
        <v>-8.8146722834156949E-2</v>
      </c>
      <c r="DZ14">
        <v>1.0334676955539687E-2</v>
      </c>
      <c r="EA14">
        <v>-1.555038191552182E-2</v>
      </c>
      <c r="EB14">
        <v>6.7984450227163715E-3</v>
      </c>
      <c r="EC14">
        <v>-4.8811083008063662E-3</v>
      </c>
      <c r="ED14">
        <v>5.1165279549624916E-2</v>
      </c>
      <c r="EE14">
        <v>9.3640738514788914E-3</v>
      </c>
      <c r="EF14">
        <v>-5.1508428719064577E-3</v>
      </c>
      <c r="EG14">
        <v>8.3240568561879589E-3</v>
      </c>
      <c r="EH14">
        <v>2.7742523686843781E-2</v>
      </c>
      <c r="EJ14">
        <f>(1/4)*SUM($DT$14:$DW$14)</f>
        <v>-0.14551410450058072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1.4962531907878145</v>
      </c>
      <c r="O15">
        <v>2.0740479266643441</v>
      </c>
      <c r="P15">
        <v>2.1177362284503243</v>
      </c>
      <c r="Q15">
        <v>2.1084620451349023</v>
      </c>
      <c r="S15">
        <f t="shared" si="6"/>
        <v>1.7224253164525589</v>
      </c>
      <c r="T15">
        <f t="shared" si="0"/>
        <v>2.3002200523290885</v>
      </c>
      <c r="U15">
        <f t="shared" si="0"/>
        <v>2.3439083541150687</v>
      </c>
      <c r="V15">
        <f t="shared" si="0"/>
        <v>2.3346341707996467</v>
      </c>
      <c r="AW15">
        <f t="shared" si="7"/>
        <v>1.7224253164525589</v>
      </c>
      <c r="AX15">
        <f t="shared" si="1"/>
        <v>2.3002200523290885</v>
      </c>
      <c r="AY15">
        <f t="shared" si="1"/>
        <v>2.3439083541150687</v>
      </c>
      <c r="AZ15">
        <f t="shared" si="1"/>
        <v>2.3346341707996467</v>
      </c>
      <c r="BB15">
        <f t="shared" si="8"/>
        <v>0.22242509868967136</v>
      </c>
      <c r="BC15">
        <f t="shared" si="2"/>
        <v>0.12984439411467177</v>
      </c>
      <c r="BD15">
        <f t="shared" si="2"/>
        <v>0.37349125626103635</v>
      </c>
      <c r="BE15">
        <f t="shared" si="2"/>
        <v>0.10921278318904483</v>
      </c>
      <c r="BG15">
        <f t="shared" si="9"/>
        <v>4.5145144236803533E-2</v>
      </c>
      <c r="BH15">
        <f t="shared" si="3"/>
        <v>3.6869473206466018E-2</v>
      </c>
      <c r="BI15">
        <f t="shared" si="3"/>
        <v>6.051129770024654E-2</v>
      </c>
      <c r="BJ15">
        <f t="shared" si="3"/>
        <v>3.0644247682968136E-2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4.5145144236803533E-2</v>
      </c>
      <c r="BZ15">
        <f>$BH$15-$BM$15</f>
        <v>3.6869473206466018E-2</v>
      </c>
      <c r="CA15">
        <f>$BI$15-$BN$15</f>
        <v>6.051129770024654E-2</v>
      </c>
      <c r="CB15">
        <f>$BJ$15-$BO$15</f>
        <v>3.0644247682968136E-2</v>
      </c>
      <c r="DT15">
        <f t="shared" si="11"/>
        <v>4.5145144236803533E-2</v>
      </c>
      <c r="DU15">
        <f t="shared" si="5"/>
        <v>3.6869473206466018E-2</v>
      </c>
      <c r="DV15">
        <f t="shared" si="5"/>
        <v>6.051129770024654E-2</v>
      </c>
      <c r="DW15">
        <f t="shared" si="5"/>
        <v>3.0644247682968136E-2</v>
      </c>
      <c r="DY15">
        <v>-5.6112995545993541E-2</v>
      </c>
      <c r="DZ15">
        <v>2.6670453455546868E-2</v>
      </c>
      <c r="EA15">
        <v>-0.11924844649633592</v>
      </c>
      <c r="EB15">
        <v>1.7932451199441632E-2</v>
      </c>
      <c r="EC15">
        <v>-0.16024058800539245</v>
      </c>
      <c r="ED15">
        <v>0.12719879124966671</v>
      </c>
      <c r="EE15">
        <v>3.2929552536853979E-2</v>
      </c>
      <c r="EF15">
        <v>3.366126422714117E-2</v>
      </c>
      <c r="EG15">
        <v>2.2772495097230394E-2</v>
      </c>
      <c r="EH15">
        <v>7.4437022281841195E-2</v>
      </c>
      <c r="EJ15">
        <f>(1/4)*SUM($DT$15:$DW$15)</f>
        <v>4.3292540706621058E-2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2.2086349591676155</v>
      </c>
      <c r="O16">
        <v>2.9985672416220512</v>
      </c>
      <c r="P16">
        <v>2.3358503811360238</v>
      </c>
      <c r="Q16">
        <v>2.860433715276848</v>
      </c>
      <c r="S16">
        <f t="shared" si="6"/>
        <v>2.8576117563422381</v>
      </c>
      <c r="T16">
        <f t="shared" si="0"/>
        <v>3.6475440387966733</v>
      </c>
      <c r="U16">
        <f t="shared" si="0"/>
        <v>2.9848271783106464</v>
      </c>
      <c r="V16">
        <f t="shared" si="0"/>
        <v>3.5094105124514705</v>
      </c>
      <c r="AW16">
        <f t="shared" si="7"/>
        <v>2.8576117563422381</v>
      </c>
      <c r="AX16">
        <f t="shared" si="1"/>
        <v>3.6475440387966733</v>
      </c>
      <c r="AY16">
        <f t="shared" si="1"/>
        <v>2.9848271783106464</v>
      </c>
      <c r="AZ16">
        <f t="shared" si="1"/>
        <v>3.5094105124514705</v>
      </c>
      <c r="BB16">
        <f t="shared" si="8"/>
        <v>0.69213211132739605</v>
      </c>
      <c r="BC16">
        <f t="shared" si="2"/>
        <v>0.49952655090241121</v>
      </c>
      <c r="BD16">
        <f t="shared" si="2"/>
        <v>0.70897014583247753</v>
      </c>
      <c r="BE16">
        <f t="shared" si="2"/>
        <v>0.35356751608996984</v>
      </c>
      <c r="BG16">
        <f t="shared" si="9"/>
        <v>0.14048056708021875</v>
      </c>
      <c r="BH16">
        <f t="shared" si="3"/>
        <v>0.14184117004042279</v>
      </c>
      <c r="BI16">
        <f t="shared" si="3"/>
        <v>0.11486401043100342</v>
      </c>
      <c r="BJ16">
        <f t="shared" si="3"/>
        <v>9.9208263166025615E-2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0.14048056708021875</v>
      </c>
      <c r="BZ16">
        <f>$BH$16-$BM$16</f>
        <v>0.14184117004042279</v>
      </c>
      <c r="CA16">
        <f>$BI$16-$BN$16</f>
        <v>0.11486401043100342</v>
      </c>
      <c r="CB16">
        <f>$BJ$16-$BO$16</f>
        <v>9.9208263166025615E-2</v>
      </c>
      <c r="DT16">
        <f t="shared" si="11"/>
        <v>0.14048056708021875</v>
      </c>
      <c r="DU16">
        <f t="shared" si="5"/>
        <v>0.14184117004042279</v>
      </c>
      <c r="DV16">
        <f t="shared" si="5"/>
        <v>0.11486401043100342</v>
      </c>
      <c r="DW16">
        <f t="shared" si="5"/>
        <v>9.9208263166025615E-2</v>
      </c>
      <c r="DY16">
        <v>-4.9525259650285425E-2</v>
      </c>
      <c r="DZ16">
        <v>2.8051883836569411E-2</v>
      </c>
      <c r="EA16">
        <v>-0.14125456270984446</v>
      </c>
      <c r="EB16">
        <v>1.8533952383199687E-2</v>
      </c>
      <c r="EC16">
        <v>-2.0488717052162354E-2</v>
      </c>
      <c r="ED16">
        <v>0.1128989356530488</v>
      </c>
      <c r="EE16">
        <v>2.8442575972206844E-2</v>
      </c>
      <c r="EF16">
        <v>-6.4132304599331072E-2</v>
      </c>
      <c r="EG16">
        <v>2.2078294628412449E-2</v>
      </c>
      <c r="EH16">
        <v>6.5395201538186107E-2</v>
      </c>
      <c r="EJ16">
        <f>(1/4)*SUM($DT$16:$DW$16)</f>
        <v>0.12409850267941765</v>
      </c>
      <c r="EN16">
        <f>Sheet92!FL16</f>
        <v>0.62650693057696349</v>
      </c>
      <c r="EO16">
        <f>Sheet92!FM16</f>
        <v>0.14066586366258976</v>
      </c>
      <c r="EP16">
        <f>Sheet92!FN16</f>
        <v>0.45615409679458291</v>
      </c>
      <c r="EQ16">
        <f>Sheet92!FO16</f>
        <v>0.15776006135650741</v>
      </c>
      <c r="ER16">
        <f>Sheet92!FP16</f>
        <v>0.43318401866167944</v>
      </c>
      <c r="ES16">
        <f>Sheet92!FQ16</f>
        <v>0.51060486353113588</v>
      </c>
      <c r="ET16">
        <f>Sheet92!FR16</f>
        <v>0.75283861530726515</v>
      </c>
      <c r="EU16">
        <f>Sheet92!FS16</f>
        <v>0.95247500194168033</v>
      </c>
      <c r="EV16">
        <f>Sheet92!FT16</f>
        <v>0.38203618393016919</v>
      </c>
      <c r="EW16">
        <f>Sheet92!FU16</f>
        <v>0.39050607792281522</v>
      </c>
      <c r="EZ16">
        <f t="array" ref="EZ16:FI25">(1/4)*(MMULT($C$7:$F$16,$DT$23:$EC$26))</f>
        <v>7.725644890009245E-2</v>
      </c>
      <c r="FA16">
        <v>2.3309583570041023E-2</v>
      </c>
      <c r="FB16">
        <v>-0.11885173481107204</v>
      </c>
      <c r="FC16">
        <v>1.571656352709834E-2</v>
      </c>
      <c r="FD16">
        <v>-0.13218015975476091</v>
      </c>
      <c r="FE16">
        <v>8.4949174820395462E-2</v>
      </c>
      <c r="FF16">
        <v>3.0746516402923033E-2</v>
      </c>
      <c r="FG16">
        <v>-5.5370647961868684E-2</v>
      </c>
      <c r="FH16">
        <v>1.9706478432477408E-2</v>
      </c>
      <c r="FI16">
        <v>5.4717776874673912E-2</v>
      </c>
      <c r="FL16">
        <f>EN16-($EU$10*EZ16)</f>
        <v>0.62643273348343986</v>
      </c>
      <c r="FM16">
        <f t="shared" ref="FM16:FU25" si="13">EO16-($EU$10*FA16)</f>
        <v>0.14064347713852909</v>
      </c>
      <c r="FN16">
        <f t="shared" si="13"/>
        <v>0.45626824200069543</v>
      </c>
      <c r="FO16">
        <f t="shared" si="13"/>
        <v>0.15774496716889599</v>
      </c>
      <c r="FP16">
        <f t="shared" si="13"/>
        <v>0.43331096448710793</v>
      </c>
      <c r="FQ16">
        <f t="shared" si="13"/>
        <v>0.51052327834363842</v>
      </c>
      <c r="FR16">
        <f t="shared" si="13"/>
        <v>0.75280908635291177</v>
      </c>
      <c r="FS16">
        <f t="shared" si="13"/>
        <v>0.95252817991198291</v>
      </c>
      <c r="FT16">
        <f t="shared" si="13"/>
        <v>0.38201725782828266</v>
      </c>
      <c r="FU16">
        <f t="shared" si="13"/>
        <v>0.39045352696990476</v>
      </c>
    </row>
    <row r="17" spans="1:177">
      <c r="A17">
        <v>16</v>
      </c>
      <c r="BQ17">
        <f>SUM(BQ7:BQ16)</f>
        <v>2.6010955570115333</v>
      </c>
      <c r="BR17">
        <f t="shared" ref="BR17:BT17" si="14">SUM(BR7:BR16)</f>
        <v>1.7353651212854906</v>
      </c>
      <c r="BS17">
        <f t="shared" si="14"/>
        <v>2.0960601792035147</v>
      </c>
      <c r="BT17">
        <f t="shared" si="14"/>
        <v>1.906719206118531</v>
      </c>
      <c r="EN17">
        <f>Sheet92!FL17</f>
        <v>0.24276245220088422</v>
      </c>
      <c r="EO17">
        <f>Sheet92!FM17</f>
        <v>0.91176908063830642</v>
      </c>
      <c r="EP17">
        <f>Sheet92!FN17</f>
        <v>0.61894240324170047</v>
      </c>
      <c r="EQ17">
        <f>Sheet92!FO17</f>
        <v>0.12335460085072991</v>
      </c>
      <c r="ER17">
        <f>Sheet92!FP17</f>
        <v>0.84817488095681559</v>
      </c>
      <c r="ES17">
        <f>Sheet92!FQ17</f>
        <v>0.57064465148718835</v>
      </c>
      <c r="ET17">
        <f>Sheet92!FR17</f>
        <v>3.8538858397614666E-2</v>
      </c>
      <c r="EU17">
        <f>Sheet92!FS17</f>
        <v>0.44437433024995177</v>
      </c>
      <c r="EV17">
        <f>Sheet92!FT17</f>
        <v>0.88511369541475926</v>
      </c>
      <c r="EW17">
        <f>Sheet92!FU17</f>
        <v>0.2337453893744382</v>
      </c>
      <c r="EZ17">
        <v>-0.10363869598070616</v>
      </c>
      <c r="FA17">
        <v>1.8437052257557131E-2</v>
      </c>
      <c r="FB17">
        <v>-0.11398876345038697</v>
      </c>
      <c r="FC17">
        <v>1.2060848416265788E-2</v>
      </c>
      <c r="FD17">
        <v>2.0826851407904447E-2</v>
      </c>
      <c r="FE17">
        <v>8.7536520983629573E-2</v>
      </c>
      <c r="FF17">
        <v>1.5680116695977991E-2</v>
      </c>
      <c r="FG17">
        <v>2.1729224142928681E-3</v>
      </c>
      <c r="FH17">
        <v>1.3984214323314082E-2</v>
      </c>
      <c r="FI17">
        <v>4.692893293215121E-2</v>
      </c>
      <c r="FL17">
        <f t="shared" ref="FL17:FL25" si="15">EN17-($EU$10*EZ17)</f>
        <v>0.24286198680450408</v>
      </c>
      <c r="FM17">
        <f t="shared" si="13"/>
        <v>0.91175137369331827</v>
      </c>
      <c r="FN17">
        <f t="shared" si="13"/>
        <v>0.61905187805011819</v>
      </c>
      <c r="FO17">
        <f t="shared" si="13"/>
        <v>0.12334301761191092</v>
      </c>
      <c r="FP17">
        <f t="shared" si="13"/>
        <v>0.84815487884872343</v>
      </c>
      <c r="FQ17">
        <f t="shared" si="13"/>
        <v>0.57056058141243571</v>
      </c>
      <c r="FR17">
        <f t="shared" si="13"/>
        <v>3.852379921353985E-2</v>
      </c>
      <c r="FS17">
        <f t="shared" si="13"/>
        <v>0.4443722433752651</v>
      </c>
      <c r="FT17">
        <f t="shared" si="13"/>
        <v>0.88510026497532313</v>
      </c>
      <c r="FU17">
        <f t="shared" si="13"/>
        <v>0.23370031882725018</v>
      </c>
    </row>
    <row r="18" spans="1:177">
      <c r="A18">
        <v>17</v>
      </c>
      <c r="EN18">
        <f>Sheet92!FL18</f>
        <v>5.601830768060282E-2</v>
      </c>
      <c r="EO18">
        <f>Sheet92!FM18</f>
        <v>0.55241567918052803</v>
      </c>
      <c r="EP18">
        <f>Sheet92!FN18</f>
        <v>2.7654788621007169E-2</v>
      </c>
      <c r="EQ18">
        <f>Sheet92!FO18</f>
        <v>1.08217390765215E-2</v>
      </c>
      <c r="ER18">
        <f>Sheet92!FP18</f>
        <v>0.37375518467039098</v>
      </c>
      <c r="ES18">
        <f>Sheet92!FQ18</f>
        <v>0.79160217315816395</v>
      </c>
      <c r="ET18">
        <f>Sheet92!FR18</f>
        <v>0.492772075198741</v>
      </c>
      <c r="EU18">
        <f>Sheet92!FS18</f>
        <v>0.86823536859847628</v>
      </c>
      <c r="EV18">
        <f>Sheet92!FT18</f>
        <v>0.72232794195447536</v>
      </c>
      <c r="EW18">
        <f>Sheet92!FU18</f>
        <v>0.66409896318425643</v>
      </c>
      <c r="EZ18">
        <v>-0.10520103087506773</v>
      </c>
      <c r="FA18">
        <v>3.1622707301673714E-2</v>
      </c>
      <c r="FB18">
        <v>3.7630585976329449E-2</v>
      </c>
      <c r="FC18">
        <v>2.121652362000534E-2</v>
      </c>
      <c r="FD18">
        <v>-0.14973615382263858</v>
      </c>
      <c r="FE18">
        <v>0.12854622893123729</v>
      </c>
      <c r="FF18">
        <v>3.8302289529742274E-2</v>
      </c>
      <c r="FG18">
        <v>-0.10867805557962301</v>
      </c>
      <c r="FH18">
        <v>2.7567833962417486E-2</v>
      </c>
      <c r="FI18">
        <v>7.8729070955923797E-2</v>
      </c>
      <c r="FL18">
        <f t="shared" si="15"/>
        <v>5.6119342750655235E-2</v>
      </c>
      <c r="FM18">
        <f t="shared" si="13"/>
        <v>0.55238530873243552</v>
      </c>
      <c r="FN18">
        <f t="shared" si="13"/>
        <v>2.7618648206235503E-2</v>
      </c>
      <c r="FO18">
        <f t="shared" si="13"/>
        <v>1.0801362727236847E-2</v>
      </c>
      <c r="FP18">
        <f t="shared" si="13"/>
        <v>0.37389899127252224</v>
      </c>
      <c r="FQ18">
        <f t="shared" si="13"/>
        <v>0.79147871735989839</v>
      </c>
      <c r="FR18">
        <f t="shared" si="13"/>
        <v>0.49273528967987662</v>
      </c>
      <c r="FS18">
        <f t="shared" si="13"/>
        <v>0.86833974300305494</v>
      </c>
      <c r="FT18">
        <f t="shared" si="13"/>
        <v>0.72230146580673782</v>
      </c>
      <c r="FU18">
        <f t="shared" si="13"/>
        <v>0.66402335178451033</v>
      </c>
    </row>
    <row r="19" spans="1:177">
      <c r="A19">
        <v>18</v>
      </c>
      <c r="BN19" t="s">
        <v>35</v>
      </c>
      <c r="BO19">
        <f>BS21</f>
        <v>1.8443913082536771E-4</v>
      </c>
      <c r="EN19">
        <f>Sheet92!FL19</f>
        <v>0.99144228541785828</v>
      </c>
      <c r="EO19">
        <f>Sheet92!FM19</f>
        <v>0.96697711329734704</v>
      </c>
      <c r="EP19">
        <f>Sheet92!FN19</f>
        <v>0.882943168435398</v>
      </c>
      <c r="EQ19">
        <f>Sheet92!FO19</f>
        <v>0.92273812675659039</v>
      </c>
      <c r="ER19">
        <f>Sheet92!FP19</f>
        <v>0.35582556562205747</v>
      </c>
      <c r="ES19">
        <f>Sheet92!FQ19</f>
        <v>0.81174342494597651</v>
      </c>
      <c r="ET19">
        <f>Sheet92!FR19</f>
        <v>0.65060425744999517</v>
      </c>
      <c r="EU19">
        <f>Sheet92!FS19</f>
        <v>0.79207083651108134</v>
      </c>
      <c r="EV19">
        <f>Sheet92!FT19</f>
        <v>0.80873701635333828</v>
      </c>
      <c r="EW19">
        <f>Sheet92!FU19</f>
        <v>0.61301812328511929</v>
      </c>
      <c r="EZ19">
        <v>9.1840162863672942E-2</v>
      </c>
      <c r="FA19">
        <v>2.7952883565354851E-2</v>
      </c>
      <c r="FB19">
        <v>-7.893959634372652E-2</v>
      </c>
      <c r="FC19">
        <v>1.8645180464055489E-2</v>
      </c>
      <c r="FD19">
        <v>-5.6880165312132039E-2</v>
      </c>
      <c r="FE19">
        <v>7.8768308428784711E-2</v>
      </c>
      <c r="FF19">
        <v>3.3184865259248415E-2</v>
      </c>
      <c r="FG19">
        <v>-0.19089485349706972</v>
      </c>
      <c r="FH19">
        <v>2.2781739814182758E-2</v>
      </c>
      <c r="FI19">
        <v>5.3541474757629139E-2</v>
      </c>
      <c r="FL19">
        <f t="shared" si="15"/>
        <v>0.99135408212544396</v>
      </c>
      <c r="FM19">
        <f t="shared" si="13"/>
        <v>0.96695026734797085</v>
      </c>
      <c r="FN19">
        <f t="shared" si="13"/>
        <v>0.88301898202372653</v>
      </c>
      <c r="FO19">
        <f t="shared" si="13"/>
        <v>0.92272021992527276</v>
      </c>
      <c r="FP19">
        <f t="shared" si="13"/>
        <v>0.35588019333282322</v>
      </c>
      <c r="FQ19">
        <f t="shared" si="13"/>
        <v>0.81166777586256156</v>
      </c>
      <c r="FR19">
        <f t="shared" si="13"/>
        <v>0.65057238670540019</v>
      </c>
      <c r="FS19">
        <f t="shared" si="13"/>
        <v>0.79225417192837988</v>
      </c>
      <c r="FT19">
        <f t="shared" si="13"/>
        <v>0.80871513677042073</v>
      </c>
      <c r="FU19">
        <f t="shared" si="13"/>
        <v>0.61296670205276205</v>
      </c>
    </row>
    <row r="20" spans="1:177">
      <c r="A20">
        <v>19</v>
      </c>
      <c r="AV20" t="s">
        <v>108</v>
      </c>
      <c r="AW20">
        <f>MAX(AW7:AW16)</f>
        <v>3.2255901856053173</v>
      </c>
      <c r="AX20">
        <f>MAX(AX7:AX16)</f>
        <v>4.3416385661430947</v>
      </c>
      <c r="AY20">
        <f>MAX(AY7:AY16)</f>
        <v>3.3287690390767084</v>
      </c>
      <c r="AZ20">
        <f>MAX(AZ7:AZ16)</f>
        <v>4.5490913311514802</v>
      </c>
      <c r="BB20">
        <f>SUM(BB7:BB16)</f>
        <v>4.9268886488204959</v>
      </c>
      <c r="BC20">
        <f t="shared" ref="BC20:BE20" si="16">SUM(BC7:BC16)</f>
        <v>3.5217317423428822</v>
      </c>
      <c r="BD20">
        <f t="shared" si="16"/>
        <v>6.1722565943171741</v>
      </c>
      <c r="BE20">
        <f t="shared" si="16"/>
        <v>3.56389180504322</v>
      </c>
      <c r="BG20">
        <f>IF(BG7&lt;0.000000000001,0.000000000001,BG7)</f>
        <v>0.16088052735466371</v>
      </c>
      <c r="BH20">
        <f t="shared" ref="BH20:BJ20" si="17">IF(BH7&lt;0.000000000001,0.000000000001,BH7)</f>
        <v>0.17633580457528844</v>
      </c>
      <c r="BI20">
        <f t="shared" si="17"/>
        <v>0.16201529938348719</v>
      </c>
      <c r="BJ20">
        <f t="shared" si="17"/>
        <v>0.28059213205768824</v>
      </c>
      <c r="EN20">
        <f>Sheet92!FL20</f>
        <v>0.63013757722200758</v>
      </c>
      <c r="EO20">
        <f>Sheet92!FM20</f>
        <v>0.290300782054979</v>
      </c>
      <c r="EP20">
        <f>Sheet92!FN20</f>
        <v>0.7776926840838474</v>
      </c>
      <c r="EQ20">
        <f>Sheet92!FO20</f>
        <v>0.66129990399656935</v>
      </c>
      <c r="ER20">
        <f>Sheet92!FP20</f>
        <v>0.49851553356152911</v>
      </c>
      <c r="ES20">
        <f>Sheet92!FQ20</f>
        <v>0.45676574612241672</v>
      </c>
      <c r="ET20">
        <f>Sheet92!FR20</f>
        <v>0.32791986731235684</v>
      </c>
      <c r="EU20">
        <f>Sheet92!FS20</f>
        <v>0.54516669603999324</v>
      </c>
      <c r="EV20">
        <f>Sheet92!FT20</f>
        <v>0.38555247249069519</v>
      </c>
      <c r="EW20">
        <f>Sheet92!FU20</f>
        <v>0.1014842353178038</v>
      </c>
      <c r="EZ20">
        <v>-5.9182040463019732E-2</v>
      </c>
      <c r="FA20">
        <v>3.1044158071432518E-2</v>
      </c>
      <c r="FB20">
        <v>-0.12113539471468159</v>
      </c>
      <c r="FC20">
        <v>2.055990519530445E-2</v>
      </c>
      <c r="FD20">
        <v>-4.0243164511852975E-2</v>
      </c>
      <c r="FE20">
        <v>0.12349358981337152</v>
      </c>
      <c r="FF20">
        <v>3.2464495324619543E-2</v>
      </c>
      <c r="FG20">
        <v>-8.4309530812781752E-2</v>
      </c>
      <c r="FH20">
        <v>2.4850739711641617E-2</v>
      </c>
      <c r="FI20">
        <v>7.2457242385966403E-2</v>
      </c>
      <c r="FL20">
        <f t="shared" si="15"/>
        <v>0.63019441565366829</v>
      </c>
      <c r="FM20">
        <f t="shared" si="13"/>
        <v>0.29027096724556722</v>
      </c>
      <c r="FN20">
        <f t="shared" si="13"/>
        <v>0.7778090225169314</v>
      </c>
      <c r="FO20">
        <f t="shared" si="13"/>
        <v>0.66128015826361974</v>
      </c>
      <c r="FP20">
        <f t="shared" si="13"/>
        <v>0.49855418309672628</v>
      </c>
      <c r="FQ20">
        <f t="shared" si="13"/>
        <v>0.45664714287875996</v>
      </c>
      <c r="FR20">
        <f t="shared" si="13"/>
        <v>0.32788868841104707</v>
      </c>
      <c r="FS20">
        <f t="shared" si="13"/>
        <v>0.54524766691338589</v>
      </c>
      <c r="FT20">
        <f t="shared" si="13"/>
        <v>0.38552860584027615</v>
      </c>
      <c r="FU20">
        <f t="shared" si="13"/>
        <v>0.10141464738221632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4.1520169862239262E-2</v>
      </c>
      <c r="BH21">
        <f t="shared" si="18"/>
        <v>4.6273887474917168E-2</v>
      </c>
      <c r="BI21">
        <f t="shared" si="18"/>
        <v>7.479620939471926E-2</v>
      </c>
      <c r="BJ21">
        <f t="shared" si="18"/>
        <v>4.5082649307936318E-2</v>
      </c>
      <c r="BL21">
        <v>1.0000000000000001E-5</v>
      </c>
      <c r="BS21">
        <f>SUM(BM23:BV32)</f>
        <v>1.8443913082536771E-4</v>
      </c>
      <c r="EN21">
        <f>Sheet92!FL21</f>
        <v>0.94479139616192898</v>
      </c>
      <c r="EO21">
        <f>Sheet92!FM21</f>
        <v>0.50657046138023165</v>
      </c>
      <c r="EP21">
        <f>Sheet92!FN21</f>
        <v>0.45438158683049651</v>
      </c>
      <c r="EQ21">
        <f>Sheet92!FO21</f>
        <v>0.75261388404102969</v>
      </c>
      <c r="ER21">
        <f>Sheet92!FP21</f>
        <v>0.46180922908432398</v>
      </c>
      <c r="ES21">
        <f>Sheet92!FQ21</f>
        <v>0.95787085012317985</v>
      </c>
      <c r="ET21">
        <f>Sheet92!FR21</f>
        <v>0.35279439586787392</v>
      </c>
      <c r="EU21">
        <f>Sheet92!FS21</f>
        <v>0.86320812724610774</v>
      </c>
      <c r="EV21">
        <f>Sheet92!FT21</f>
        <v>0.13911126294410797</v>
      </c>
      <c r="EW21">
        <f>Sheet92!FU21</f>
        <v>0.98796056170379187</v>
      </c>
      <c r="EZ21">
        <v>-0.10413021091566853</v>
      </c>
      <c r="FA21">
        <v>1.3625775742688653E-2</v>
      </c>
      <c r="FB21">
        <v>-7.4562543579988094E-2</v>
      </c>
      <c r="FC21">
        <v>8.9033015675299958E-3</v>
      </c>
      <c r="FD21">
        <v>1.5001049191836421E-2</v>
      </c>
      <c r="FE21">
        <v>6.9320736262430321E-2</v>
      </c>
      <c r="FF21">
        <v>1.1165338491458263E-2</v>
      </c>
      <c r="FG21">
        <v>1.3789264521122339E-2</v>
      </c>
      <c r="FH21">
        <v>1.0399739916682353E-2</v>
      </c>
      <c r="FI21">
        <v>3.6487548801908312E-2</v>
      </c>
      <c r="FL21">
        <f t="shared" si="15"/>
        <v>0.94489140281649242</v>
      </c>
      <c r="FM21">
        <f t="shared" si="13"/>
        <v>0.50655737518520838</v>
      </c>
      <c r="FN21">
        <f t="shared" si="13"/>
        <v>0.45445319669735074</v>
      </c>
      <c r="FO21">
        <f t="shared" si="13"/>
        <v>0.75260533331020418</v>
      </c>
      <c r="FP21">
        <f t="shared" si="13"/>
        <v>0.46179482207668016</v>
      </c>
      <c r="FQ21">
        <f t="shared" si="13"/>
        <v>0.95780427448807337</v>
      </c>
      <c r="FR21">
        <f t="shared" si="13"/>
        <v>0.35278367267678673</v>
      </c>
      <c r="FS21">
        <f t="shared" si="13"/>
        <v>0.86319488403646161</v>
      </c>
      <c r="FT21">
        <f t="shared" si="13"/>
        <v>0.139101275033892</v>
      </c>
      <c r="FU21">
        <f t="shared" si="13"/>
        <v>0.9879255190619225</v>
      </c>
    </row>
    <row r="22" spans="1:177">
      <c r="A22">
        <v>21</v>
      </c>
      <c r="BG22">
        <f t="shared" si="18"/>
        <v>8.7108149188573999E-2</v>
      </c>
      <c r="BH22">
        <f t="shared" si="18"/>
        <v>8.3798905499705326E-2</v>
      </c>
      <c r="BI22">
        <f t="shared" si="18"/>
        <v>0.12949558749243689</v>
      </c>
      <c r="BJ22">
        <f t="shared" si="18"/>
        <v>0.14856700563367067</v>
      </c>
      <c r="EN22">
        <f>Sheet92!FL22</f>
        <v>0.23686733340288291</v>
      </c>
      <c r="EO22">
        <f>Sheet92!FM22</f>
        <v>0.5562161328160512</v>
      </c>
      <c r="EP22">
        <f>Sheet92!FN22</f>
        <v>0.9922075283789793</v>
      </c>
      <c r="EQ22">
        <f>Sheet92!FO22</f>
        <v>0.3365157924152446</v>
      </c>
      <c r="ER22">
        <f>Sheet92!FP22</f>
        <v>1.4215161265714123E-3</v>
      </c>
      <c r="ES22">
        <f>Sheet92!FQ22</f>
        <v>5.817000154992108E-2</v>
      </c>
      <c r="ET22">
        <f>Sheet92!FR22</f>
        <v>0.63203873865772842</v>
      </c>
      <c r="EU22">
        <f>Sheet92!FS22</f>
        <v>0.73158722267629672</v>
      </c>
      <c r="EV22">
        <f>Sheet92!FT22</f>
        <v>0.2069758512642669</v>
      </c>
      <c r="EW22">
        <f>Sheet92!FU22</f>
        <v>0.60434609723411925</v>
      </c>
      <c r="EZ22">
        <v>5.2371332837818467E-2</v>
      </c>
      <c r="FA22">
        <v>2.687423268583998E-2</v>
      </c>
      <c r="FB22">
        <v>-5.6011897851293624E-2</v>
      </c>
      <c r="FC22">
        <v>1.7942027892322694E-2</v>
      </c>
      <c r="FD22">
        <v>-6.7451339538731919E-2</v>
      </c>
      <c r="FE22">
        <v>8.2501142490323059E-2</v>
      </c>
      <c r="FF22">
        <v>3.1936674201714151E-2</v>
      </c>
      <c r="FG22">
        <v>-0.16486695132746862</v>
      </c>
      <c r="FH22">
        <v>2.2176906144509803E-2</v>
      </c>
      <c r="FI22">
        <v>5.4527872464965974E-2</v>
      </c>
      <c r="FL22">
        <f t="shared" si="15"/>
        <v>0.23681703597482548</v>
      </c>
      <c r="FM22">
        <f t="shared" si="13"/>
        <v>0.55619032280297975</v>
      </c>
      <c r="FN22">
        <f t="shared" si="13"/>
        <v>0.99226132220567564</v>
      </c>
      <c r="FO22">
        <f t="shared" si="13"/>
        <v>0.33649856089165681</v>
      </c>
      <c r="FP22">
        <f t="shared" si="13"/>
        <v>1.4862963930644105E-3</v>
      </c>
      <c r="FQ22">
        <f t="shared" si="13"/>
        <v>5.8090767452673372E-2</v>
      </c>
      <c r="FR22">
        <f t="shared" si="13"/>
        <v>0.6320080666758251</v>
      </c>
      <c r="FS22">
        <f t="shared" si="13"/>
        <v>0.73174556089635168</v>
      </c>
      <c r="FT22">
        <f t="shared" si="13"/>
        <v>0.2069545525636057</v>
      </c>
      <c r="FU22">
        <f t="shared" si="13"/>
        <v>0.60429372866540387</v>
      </c>
    </row>
    <row r="23" spans="1:177">
      <c r="A23">
        <v>22</v>
      </c>
      <c r="B23">
        <f t="array" ref="B23:K32">TRANSPOSE(EN16:EW25)</f>
        <v>0.62650693057696349</v>
      </c>
      <c r="C23">
        <v>0.24276245220088422</v>
      </c>
      <c r="D23">
        <v>5.601830768060282E-2</v>
      </c>
      <c r="E23">
        <v>0.99144228541785828</v>
      </c>
      <c r="F23">
        <v>0.63013757722200758</v>
      </c>
      <c r="G23">
        <v>0.94479139616192898</v>
      </c>
      <c r="H23">
        <v>0.23686733340288291</v>
      </c>
      <c r="I23">
        <v>0.67338396723727345</v>
      </c>
      <c r="J23">
        <v>0.96746989861893296</v>
      </c>
      <c r="K23">
        <v>0.997749503302093</v>
      </c>
      <c r="M23">
        <f t="array" ref="M23:M32">TRANSPOSE(EN12:EW12)</f>
        <v>0.79324424660928705</v>
      </c>
      <c r="S23">
        <f>EN16</f>
        <v>0.62650693057696349</v>
      </c>
      <c r="T23">
        <f t="shared" ref="T23:AB32" si="19">EO16</f>
        <v>0.14066586366258976</v>
      </c>
      <c r="U23">
        <f t="shared" si="19"/>
        <v>0.45615409679458291</v>
      </c>
      <c r="V23">
        <f t="shared" si="19"/>
        <v>0.15776006135650741</v>
      </c>
      <c r="W23">
        <f t="shared" si="19"/>
        <v>0.43318401866167944</v>
      </c>
      <c r="X23">
        <f t="shared" si="19"/>
        <v>0.51060486353113588</v>
      </c>
      <c r="Y23">
        <f t="shared" si="19"/>
        <v>0.75283861530726515</v>
      </c>
      <c r="Z23">
        <f t="shared" si="19"/>
        <v>0.95247500194168033</v>
      </c>
      <c r="AA23">
        <f t="shared" si="19"/>
        <v>0.38203618393016919</v>
      </c>
      <c r="AB23">
        <f t="shared" si="19"/>
        <v>0.39050607792281522</v>
      </c>
      <c r="BG23">
        <f t="shared" si="18"/>
        <v>2.963677496947131E-2</v>
      </c>
      <c r="BH23">
        <f t="shared" si="18"/>
        <v>3.0020691151079571E-2</v>
      </c>
      <c r="BI23">
        <f t="shared" si="18"/>
        <v>4.9517935460396512E-2</v>
      </c>
      <c r="BJ23">
        <f t="shared" si="18"/>
        <v>2.9544268444145708E-2</v>
      </c>
      <c r="BM23">
        <f>0.5*$BL$21*B23*B23</f>
        <v>1.962554670304841E-6</v>
      </c>
      <c r="BN23">
        <f t="shared" ref="BN23:BV32" si="20">0.5*$BL$21*C23*C23</f>
        <v>2.9466804099293296E-7</v>
      </c>
      <c r="BO23">
        <f t="shared" si="20"/>
        <v>1.5690253976993426E-8</v>
      </c>
      <c r="BP23">
        <f t="shared" si="20"/>
        <v>4.9147890265729303E-6</v>
      </c>
      <c r="BQ23">
        <f t="shared" si="20"/>
        <v>1.9853668311361082E-6</v>
      </c>
      <c r="BR23">
        <f t="shared" si="20"/>
        <v>4.4631539113080355E-6</v>
      </c>
      <c r="BS23">
        <f t="shared" si="20"/>
        <v>2.8053066816696245E-7</v>
      </c>
      <c r="BT23">
        <f t="shared" si="20"/>
        <v>2.2672298366610468E-6</v>
      </c>
      <c r="BU23">
        <f t="shared" si="20"/>
        <v>4.6799900236686427E-6</v>
      </c>
      <c r="BV23">
        <f t="shared" si="20"/>
        <v>4.977520356697867E-6</v>
      </c>
      <c r="BY23">
        <f>$BG$7-$BL$7</f>
        <v>0.16088052735466371</v>
      </c>
      <c r="BZ23">
        <f>$BG$8-$BL$8</f>
        <v>4.1520169862239262E-2</v>
      </c>
      <c r="CA23">
        <f>$BG$9-$BL$9</f>
        <v>8.7108149188573999E-2</v>
      </c>
      <c r="CB23">
        <f>$BG$10-$BL$10</f>
        <v>2.963677496947131E-2</v>
      </c>
      <c r="CC23">
        <f>$BG$11-$BL$11</f>
        <v>-0.92580774816807199</v>
      </c>
      <c r="CD23">
        <f>$BG$12-$BL$12</f>
        <v>0.2029678507630574</v>
      </c>
      <c r="CE23">
        <f>$BG$13-$BL$13</f>
        <v>8.7078783038326377E-2</v>
      </c>
      <c r="CF23">
        <f>$BG$14-$BL$14</f>
        <v>0.13098978167471775</v>
      </c>
      <c r="CG23">
        <f>$BG$15-$BL$15</f>
        <v>4.5145144236803533E-2</v>
      </c>
      <c r="CH23">
        <f>$BG$16-$BL$16</f>
        <v>0.14048056708021875</v>
      </c>
      <c r="DT23">
        <f t="array" ref="DT23:EC26">TRANSPOSE(DT7:DW16)</f>
        <v>0.16088052735466371</v>
      </c>
      <c r="DU23">
        <v>4.1520169862239262E-2</v>
      </c>
      <c r="DV23">
        <v>8.7108149188573999E-2</v>
      </c>
      <c r="DW23">
        <v>2.963677496947131E-2</v>
      </c>
      <c r="DX23">
        <v>-0.92580774816807199</v>
      </c>
      <c r="DY23">
        <v>0.2029678507630574</v>
      </c>
      <c r="DZ23">
        <v>8.7078783038326377E-2</v>
      </c>
      <c r="EA23">
        <v>0.13098978167471775</v>
      </c>
      <c r="EB23">
        <v>4.5145144236803533E-2</v>
      </c>
      <c r="EC23">
        <v>0.14048056708021875</v>
      </c>
      <c r="EN23">
        <f>Sheet92!FL23</f>
        <v>0.67338396723727345</v>
      </c>
      <c r="EO23">
        <f>Sheet92!FM23</f>
        <v>0.21115026979086102</v>
      </c>
      <c r="EP23">
        <f>Sheet92!FN23</f>
        <v>0.69476038645849758</v>
      </c>
      <c r="EQ23">
        <f>Sheet92!FO23</f>
        <v>0.96402115233915542</v>
      </c>
      <c r="ER23">
        <f>Sheet92!FP23</f>
        <v>0.53916550221753734</v>
      </c>
      <c r="ES23">
        <f>Sheet92!FQ23</f>
        <v>0.77871490799402487</v>
      </c>
      <c r="ET23">
        <f>Sheet92!FR23</f>
        <v>0.20356525234279282</v>
      </c>
      <c r="EU23">
        <f>Sheet92!FS23</f>
        <v>0.4012696281630716</v>
      </c>
      <c r="EV23">
        <f>Sheet92!FT23</f>
        <v>0.27403681906407906</v>
      </c>
      <c r="EW23">
        <f>Sheet92!FU23</f>
        <v>0.77013509155154358</v>
      </c>
      <c r="EZ23">
        <v>-8.8146722834156949E-2</v>
      </c>
      <c r="FA23">
        <v>1.0334676955539687E-2</v>
      </c>
      <c r="FB23">
        <v>-1.555038191552182E-2</v>
      </c>
      <c r="FC23">
        <v>6.7984450227163715E-3</v>
      </c>
      <c r="FD23">
        <v>-4.8811083008063662E-3</v>
      </c>
      <c r="FE23">
        <v>5.1165279549624916E-2</v>
      </c>
      <c r="FF23">
        <v>9.3640738514788914E-3</v>
      </c>
      <c r="FG23">
        <v>-5.1508428719064577E-3</v>
      </c>
      <c r="FH23">
        <v>8.3240568561879589E-3</v>
      </c>
      <c r="FI23">
        <v>2.7742523686843781E-2</v>
      </c>
      <c r="FL23">
        <f t="shared" si="15"/>
        <v>0.67346862334988333</v>
      </c>
      <c r="FM23">
        <f t="shared" si="13"/>
        <v>0.2111403443671129</v>
      </c>
      <c r="FN23">
        <f t="shared" si="13"/>
        <v>0.69477532104528927</v>
      </c>
      <c r="FO23">
        <f t="shared" si="13"/>
        <v>0.96401462311255559</v>
      </c>
      <c r="FP23">
        <f t="shared" si="13"/>
        <v>0.53917019003394939</v>
      </c>
      <c r="FQ23">
        <f t="shared" si="13"/>
        <v>0.77866576885954542</v>
      </c>
      <c r="FR23">
        <f t="shared" si="13"/>
        <v>0.20355625908626587</v>
      </c>
      <c r="FS23">
        <f t="shared" si="13"/>
        <v>0.40127457503256581</v>
      </c>
      <c r="FT23">
        <f t="shared" si="13"/>
        <v>0.27402882463987438</v>
      </c>
      <c r="FU23">
        <f t="shared" si="13"/>
        <v>0.77010844763179476</v>
      </c>
    </row>
    <row r="24" spans="1:177">
      <c r="A24">
        <v>23</v>
      </c>
      <c r="B24">
        <v>0.14066586366258976</v>
      </c>
      <c r="C24">
        <v>0.91176908063830642</v>
      </c>
      <c r="D24">
        <v>0.55241567918052803</v>
      </c>
      <c r="E24">
        <v>0.96697711329734704</v>
      </c>
      <c r="F24">
        <v>0.290300782054979</v>
      </c>
      <c r="G24">
        <v>0.50657046138023165</v>
      </c>
      <c r="H24">
        <v>0.5562161328160512</v>
      </c>
      <c r="I24">
        <v>0.21115026979086102</v>
      </c>
      <c r="J24">
        <v>0.26757823866681019</v>
      </c>
      <c r="K24">
        <v>0.589158320633139</v>
      </c>
      <c r="M24">
        <v>6.56461166563026E-2</v>
      </c>
      <c r="S24">
        <f t="shared" ref="S24:S32" si="21">EN17</f>
        <v>0.24276245220088422</v>
      </c>
      <c r="T24">
        <f t="shared" si="19"/>
        <v>0.91176908063830642</v>
      </c>
      <c r="U24">
        <f t="shared" si="19"/>
        <v>0.61894240324170047</v>
      </c>
      <c r="V24">
        <f t="shared" si="19"/>
        <v>0.12335460085072991</v>
      </c>
      <c r="W24">
        <f t="shared" si="19"/>
        <v>0.84817488095681559</v>
      </c>
      <c r="X24">
        <f t="shared" si="19"/>
        <v>0.57064465148718835</v>
      </c>
      <c r="Y24">
        <f t="shared" si="19"/>
        <v>3.8538858397614666E-2</v>
      </c>
      <c r="Z24">
        <f t="shared" si="19"/>
        <v>0.44437433024995177</v>
      </c>
      <c r="AA24">
        <f t="shared" si="19"/>
        <v>0.88511369541475926</v>
      </c>
      <c r="AB24">
        <f t="shared" si="19"/>
        <v>0.2337453893744382</v>
      </c>
      <c r="BG24">
        <f t="shared" si="18"/>
        <v>7.4192251831928041E-2</v>
      </c>
      <c r="BH24">
        <f t="shared" si="18"/>
        <v>9.071664109286201E-2</v>
      </c>
      <c r="BI24">
        <f t="shared" si="18"/>
        <v>5.1527208648420295E-2</v>
      </c>
      <c r="BJ24">
        <f t="shared" si="18"/>
        <v>6.2191574687641311E-2</v>
      </c>
      <c r="BM24">
        <f t="shared" ref="BM24:BM32" si="22">0.5*$BL$21*B24*B24</f>
        <v>9.8934425999711467E-8</v>
      </c>
      <c r="BN24">
        <f t="shared" si="20"/>
        <v>4.156614282040113E-6</v>
      </c>
      <c r="BO24">
        <f t="shared" si="20"/>
        <v>1.5258154130224205E-6</v>
      </c>
      <c r="BP24">
        <f t="shared" si="20"/>
        <v>4.6752236882043519E-6</v>
      </c>
      <c r="BQ24">
        <f t="shared" si="20"/>
        <v>4.2137272030866213E-7</v>
      </c>
      <c r="BR24">
        <f t="shared" si="20"/>
        <v>1.2830681617149039E-6</v>
      </c>
      <c r="BS24">
        <f t="shared" si="20"/>
        <v>1.5468819320242155E-6</v>
      </c>
      <c r="BT24">
        <f t="shared" si="20"/>
        <v>2.2292218216376701E-7</v>
      </c>
      <c r="BU24">
        <f t="shared" si="20"/>
        <v>3.5799056904016222E-7</v>
      </c>
      <c r="BV24">
        <f t="shared" si="20"/>
        <v>1.7355376338563033E-6</v>
      </c>
      <c r="BY24">
        <f>$BH$7-$BM$7</f>
        <v>-0.82366419542471159</v>
      </c>
      <c r="BZ24">
        <f>$BH$8-$BM$8</f>
        <v>4.6273887474917168E-2</v>
      </c>
      <c r="CA24">
        <f>$BH$9-$BM$9</f>
        <v>8.3798905499705326E-2</v>
      </c>
      <c r="CB24">
        <f>$BH$10-$BM$10</f>
        <v>3.0020691151079571E-2</v>
      </c>
      <c r="CC24">
        <f>$BH$11-$BM$11</f>
        <v>9.071664109286201E-2</v>
      </c>
      <c r="CD24">
        <f>$BH$12-$BM$12</f>
        <v>0.28395121297192721</v>
      </c>
      <c r="CE24">
        <f>$BH$13-$BM$13</f>
        <v>3.037419432321278E-2</v>
      </c>
      <c r="CF24">
        <f>$BH$14-$BM$14</f>
        <v>7.981801966411875E-2</v>
      </c>
      <c r="CG24">
        <f>$BH$15-$BM$15</f>
        <v>3.6869473206466018E-2</v>
      </c>
      <c r="CH24">
        <f>$BH$16-$BM$16</f>
        <v>0.14184117004042279</v>
      </c>
      <c r="DT24">
        <v>-0.82366419542471159</v>
      </c>
      <c r="DU24">
        <v>4.6273887474917168E-2</v>
      </c>
      <c r="DV24">
        <v>8.3798905499705326E-2</v>
      </c>
      <c r="DW24">
        <v>3.0020691151079571E-2</v>
      </c>
      <c r="DX24">
        <v>9.071664109286201E-2</v>
      </c>
      <c r="DY24">
        <v>0.28395121297192721</v>
      </c>
      <c r="DZ24">
        <v>3.037419432321278E-2</v>
      </c>
      <c r="EA24">
        <v>7.981801966411875E-2</v>
      </c>
      <c r="EB24">
        <v>3.6869473206466018E-2</v>
      </c>
      <c r="EC24">
        <v>0.14184117004042279</v>
      </c>
      <c r="EN24">
        <f>Sheet92!FL24</f>
        <v>0.96746989861893296</v>
      </c>
      <c r="EO24">
        <f>Sheet92!FM24</f>
        <v>0.26757823866681019</v>
      </c>
      <c r="EP24">
        <f>Sheet92!FN24</f>
        <v>0.89258762657770385</v>
      </c>
      <c r="EQ24">
        <f>Sheet92!FO24</f>
        <v>0.12832129615588259</v>
      </c>
      <c r="ER24">
        <f>Sheet92!FP24</f>
        <v>0.53535017560936982</v>
      </c>
      <c r="ES24">
        <f>Sheet92!FQ24</f>
        <v>0.88693610273720613</v>
      </c>
      <c r="ET24">
        <f>Sheet92!FR24</f>
        <v>0.54456543554729619</v>
      </c>
      <c r="EU24">
        <f>Sheet92!FS24</f>
        <v>0.74431357143966959</v>
      </c>
      <c r="EV24">
        <f>Sheet92!FT24</f>
        <v>0.1206857923131671</v>
      </c>
      <c r="EW24">
        <f>Sheet92!FU24</f>
        <v>0.87886496812688919</v>
      </c>
      <c r="EZ24">
        <v>-5.6112995545993541E-2</v>
      </c>
      <c r="FA24">
        <v>2.6670453455546868E-2</v>
      </c>
      <c r="FB24">
        <v>-0.11924844649633592</v>
      </c>
      <c r="FC24">
        <v>1.7932451199441632E-2</v>
      </c>
      <c r="FD24">
        <v>-0.16024058800539245</v>
      </c>
      <c r="FE24">
        <v>0.12719879124966671</v>
      </c>
      <c r="FF24">
        <v>3.2929552536853979E-2</v>
      </c>
      <c r="FG24">
        <v>3.366126422714117E-2</v>
      </c>
      <c r="FH24">
        <v>2.2772495097230394E-2</v>
      </c>
      <c r="FI24">
        <v>7.4437022281841195E-2</v>
      </c>
      <c r="FL24">
        <f t="shared" si="15"/>
        <v>0.96752378953985529</v>
      </c>
      <c r="FM24">
        <f t="shared" si="13"/>
        <v>0.26755262436331145</v>
      </c>
      <c r="FN24">
        <f t="shared" si="13"/>
        <v>0.89270215278571896</v>
      </c>
      <c r="FO24">
        <f t="shared" si="13"/>
        <v>0.12830407382975065</v>
      </c>
      <c r="FP24">
        <f t="shared" si="13"/>
        <v>0.5355040706700902</v>
      </c>
      <c r="FQ24">
        <f t="shared" si="13"/>
        <v>0.88681394101808997</v>
      </c>
      <c r="FR24">
        <f t="shared" si="13"/>
        <v>0.54453381000503975</v>
      </c>
      <c r="FS24">
        <f t="shared" si="13"/>
        <v>0.74428124316150579</v>
      </c>
      <c r="FT24">
        <f t="shared" si="13"/>
        <v>0.12066392160887572</v>
      </c>
      <c r="FU24">
        <f t="shared" si="13"/>
        <v>0.8787934788106897</v>
      </c>
    </row>
    <row r="25" spans="1:177">
      <c r="A25">
        <v>24</v>
      </c>
      <c r="B25">
        <v>0.45615409679458291</v>
      </c>
      <c r="C25">
        <v>0.61894240324170047</v>
      </c>
      <c r="D25">
        <v>2.7654788621007169E-2</v>
      </c>
      <c r="E25">
        <v>0.882943168435398</v>
      </c>
      <c r="F25">
        <v>0.7776926840838474</v>
      </c>
      <c r="G25">
        <v>0.45438158683049651</v>
      </c>
      <c r="H25">
        <v>0.9922075283789793</v>
      </c>
      <c r="I25">
        <v>0.69476038645849758</v>
      </c>
      <c r="J25">
        <v>0.89258762657770385</v>
      </c>
      <c r="K25">
        <v>0.72198058973077572</v>
      </c>
      <c r="M25">
        <v>0.13737533526174303</v>
      </c>
      <c r="S25">
        <f t="shared" si="21"/>
        <v>5.601830768060282E-2</v>
      </c>
      <c r="T25">
        <f t="shared" si="19"/>
        <v>0.55241567918052803</v>
      </c>
      <c r="U25">
        <f t="shared" si="19"/>
        <v>2.7654788621007169E-2</v>
      </c>
      <c r="V25">
        <f t="shared" si="19"/>
        <v>1.08217390765215E-2</v>
      </c>
      <c r="W25">
        <f t="shared" si="19"/>
        <v>0.37375518467039098</v>
      </c>
      <c r="X25">
        <f t="shared" si="19"/>
        <v>0.79160217315816395</v>
      </c>
      <c r="Y25">
        <f t="shared" si="19"/>
        <v>0.492772075198741</v>
      </c>
      <c r="Z25">
        <f t="shared" si="19"/>
        <v>0.86823536859847628</v>
      </c>
      <c r="AA25">
        <f t="shared" si="19"/>
        <v>0.72232794195447536</v>
      </c>
      <c r="AB25">
        <f t="shared" si="19"/>
        <v>0.66409896318425643</v>
      </c>
      <c r="BG25">
        <f t="shared" si="18"/>
        <v>0.2029678507630574</v>
      </c>
      <c r="BH25">
        <f t="shared" si="18"/>
        <v>0.28395121297192721</v>
      </c>
      <c r="BI25">
        <f t="shared" si="18"/>
        <v>0.15248871211038012</v>
      </c>
      <c r="BJ25">
        <f t="shared" si="18"/>
        <v>0.17723496872850736</v>
      </c>
      <c r="BM25">
        <f t="shared" si="22"/>
        <v>1.0403828001124086E-6</v>
      </c>
      <c r="BN25">
        <f t="shared" si="20"/>
        <v>1.9154484926530586E-6</v>
      </c>
      <c r="BO25">
        <f t="shared" si="20"/>
        <v>3.8239366683629386E-9</v>
      </c>
      <c r="BP25">
        <f t="shared" si="20"/>
        <v>3.8979431934336977E-6</v>
      </c>
      <c r="BQ25">
        <f t="shared" si="20"/>
        <v>3.0240295543876946E-6</v>
      </c>
      <c r="BR25">
        <f t="shared" si="20"/>
        <v>1.0323131322530003E-6</v>
      </c>
      <c r="BS25">
        <f t="shared" si="20"/>
        <v>4.9223788968596158E-6</v>
      </c>
      <c r="BT25">
        <f t="shared" si="20"/>
        <v>2.4134599729598047E-6</v>
      </c>
      <c r="BU25">
        <f t="shared" si="20"/>
        <v>3.9835633555980929E-6</v>
      </c>
      <c r="BV25">
        <f t="shared" si="20"/>
        <v>2.6062798597399936E-6</v>
      </c>
      <c r="BY25">
        <f>$BI$7-$BN$7</f>
        <v>0.16201529938348719</v>
      </c>
      <c r="BZ25">
        <f>$BI$8-$BN$8</f>
        <v>7.479620939471926E-2</v>
      </c>
      <c r="CA25">
        <f>$BI$9-$BN$9</f>
        <v>0.12949558749243689</v>
      </c>
      <c r="CB25">
        <f>$BI$10-$BN$10</f>
        <v>4.9517935460396512E-2</v>
      </c>
      <c r="CC25">
        <f>$BI$11-$BN$11</f>
        <v>5.1527208648420295E-2</v>
      </c>
      <c r="CD25">
        <f>$BI$12-$BN$12</f>
        <v>0.15248871211038012</v>
      </c>
      <c r="CE25">
        <f>$BI$13-$BN$13</f>
        <v>8.1843903098028498E-2</v>
      </c>
      <c r="CF25">
        <f>$BI$14-$BN$14</f>
        <v>-0.87706016371911866</v>
      </c>
      <c r="CG25">
        <f>$BI$15-$BN$15</f>
        <v>6.051129770024654E-2</v>
      </c>
      <c r="CH25">
        <f>$BI$16-$BN$16</f>
        <v>0.11486401043100342</v>
      </c>
      <c r="DT25">
        <v>0.16201529938348719</v>
      </c>
      <c r="DU25">
        <v>7.479620939471926E-2</v>
      </c>
      <c r="DV25">
        <v>0.12949558749243689</v>
      </c>
      <c r="DW25">
        <v>4.9517935460396512E-2</v>
      </c>
      <c r="DX25">
        <v>5.1527208648420295E-2</v>
      </c>
      <c r="DY25">
        <v>0.15248871211038012</v>
      </c>
      <c r="DZ25">
        <v>8.1843903098028498E-2</v>
      </c>
      <c r="EA25">
        <v>-0.87706016371911866</v>
      </c>
      <c r="EB25">
        <v>6.051129770024654E-2</v>
      </c>
      <c r="EC25">
        <v>0.11486401043100342</v>
      </c>
      <c r="EN25">
        <f>Sheet92!FL25</f>
        <v>0.997749503302093</v>
      </c>
      <c r="EO25">
        <f>Sheet92!FM25</f>
        <v>0.589158320633139</v>
      </c>
      <c r="EP25">
        <f>Sheet92!FN25</f>
        <v>0.72198058973077572</v>
      </c>
      <c r="EQ25">
        <f>Sheet92!FO25</f>
        <v>0.12050952240915595</v>
      </c>
      <c r="ER25">
        <f>Sheet92!FP25</f>
        <v>0.1515700420399646</v>
      </c>
      <c r="ES25">
        <f>Sheet92!FQ25</f>
        <v>0.53412907356498474</v>
      </c>
      <c r="ET25">
        <f>Sheet92!FR25</f>
        <v>0.23505264062212566</v>
      </c>
      <c r="EU25">
        <f>Sheet92!FS25</f>
        <v>0.14503950928142723</v>
      </c>
      <c r="EV25">
        <f>Sheet92!FT25</f>
        <v>0.24019341495327817</v>
      </c>
      <c r="EW25">
        <f>Sheet92!FU25</f>
        <v>0.63207916086846361</v>
      </c>
      <c r="EZ25">
        <v>-4.9525259650285425E-2</v>
      </c>
      <c r="FA25">
        <v>2.8051883836569411E-2</v>
      </c>
      <c r="FB25">
        <v>-0.14125456270984446</v>
      </c>
      <c r="FC25">
        <v>1.8533952383199687E-2</v>
      </c>
      <c r="FD25">
        <v>-2.0488717052162354E-2</v>
      </c>
      <c r="FE25">
        <v>0.1128989356530488</v>
      </c>
      <c r="FF25">
        <v>2.8442575972206844E-2</v>
      </c>
      <c r="FG25">
        <v>-6.4132304599331072E-2</v>
      </c>
      <c r="FH25">
        <v>2.2078294628412449E-2</v>
      </c>
      <c r="FI25">
        <v>6.5395201538186107E-2</v>
      </c>
      <c r="FL25">
        <f t="shared" si="15"/>
        <v>0.99779706736146112</v>
      </c>
      <c r="FM25">
        <f t="shared" si="13"/>
        <v>0.58913137960390238</v>
      </c>
      <c r="FN25">
        <f t="shared" si="13"/>
        <v>0.72211625061280227</v>
      </c>
      <c r="FO25">
        <f t="shared" si="13"/>
        <v>0.12049172240128712</v>
      </c>
      <c r="FP25">
        <f t="shared" si="13"/>
        <v>0.15158971940382149</v>
      </c>
      <c r="FQ25">
        <f t="shared" si="13"/>
        <v>0.53402064542718353</v>
      </c>
      <c r="FR25">
        <f t="shared" si="13"/>
        <v>0.23502532437216195</v>
      </c>
      <c r="FS25">
        <f t="shared" si="13"/>
        <v>0.14510110194676443</v>
      </c>
      <c r="FT25">
        <f t="shared" si="13"/>
        <v>0.24017221095911703</v>
      </c>
      <c r="FU25">
        <f t="shared" si="13"/>
        <v>0.63201635531690636</v>
      </c>
    </row>
    <row r="26" spans="1:177">
      <c r="A26">
        <v>25</v>
      </c>
      <c r="B26">
        <v>0.15776006135650741</v>
      </c>
      <c r="C26">
        <v>0.12335460085072991</v>
      </c>
      <c r="D26">
        <v>1.08217390765215E-2</v>
      </c>
      <c r="E26">
        <v>0.92273812675659039</v>
      </c>
      <c r="F26">
        <v>0.66129990399656935</v>
      </c>
      <c r="G26">
        <v>0.75261388404102969</v>
      </c>
      <c r="H26">
        <v>0.3365157924152446</v>
      </c>
      <c r="I26">
        <v>0.96402115233915542</v>
      </c>
      <c r="J26">
        <v>0.12832129615588259</v>
      </c>
      <c r="K26">
        <v>0.12050952240915595</v>
      </c>
      <c r="M26">
        <v>0.28974062831547975</v>
      </c>
      <c r="S26">
        <f t="shared" si="21"/>
        <v>0.99144228541785828</v>
      </c>
      <c r="T26">
        <f t="shared" si="19"/>
        <v>0.96697711329734704</v>
      </c>
      <c r="U26">
        <f t="shared" si="19"/>
        <v>0.882943168435398</v>
      </c>
      <c r="V26">
        <f t="shared" si="19"/>
        <v>0.92273812675659039</v>
      </c>
      <c r="W26">
        <f t="shared" si="19"/>
        <v>0.35582556562205747</v>
      </c>
      <c r="X26">
        <f t="shared" si="19"/>
        <v>0.81174342494597651</v>
      </c>
      <c r="Y26">
        <f t="shared" si="19"/>
        <v>0.65060425744999517</v>
      </c>
      <c r="Z26">
        <f t="shared" si="19"/>
        <v>0.79207083651108134</v>
      </c>
      <c r="AA26">
        <f t="shared" si="19"/>
        <v>0.80873701635333828</v>
      </c>
      <c r="AB26">
        <f t="shared" si="19"/>
        <v>0.61301812328511929</v>
      </c>
      <c r="BG26">
        <f t="shared" si="18"/>
        <v>8.7078783038326377E-2</v>
      </c>
      <c r="BH26">
        <f t="shared" si="18"/>
        <v>3.037419432321278E-2</v>
      </c>
      <c r="BI26">
        <f t="shared" si="18"/>
        <v>8.1843903098028498E-2</v>
      </c>
      <c r="BJ26">
        <f t="shared" si="18"/>
        <v>4.2738945913457269E-2</v>
      </c>
      <c r="BM26">
        <f t="shared" si="22"/>
        <v>1.2444118479604493E-7</v>
      </c>
      <c r="BN26">
        <f t="shared" si="20"/>
        <v>7.6081787755214484E-8</v>
      </c>
      <c r="BO26">
        <f t="shared" si="20"/>
        <v>5.8555018320156201E-10</v>
      </c>
      <c r="BP26">
        <f t="shared" si="20"/>
        <v>4.2572282528513072E-6</v>
      </c>
      <c r="BQ26">
        <f t="shared" si="20"/>
        <v>2.1865878151293596E-6</v>
      </c>
      <c r="BR26">
        <f t="shared" si="20"/>
        <v>2.8321382922566226E-6</v>
      </c>
      <c r="BS26">
        <f t="shared" si="20"/>
        <v>5.6621439272429997E-7</v>
      </c>
      <c r="BT26">
        <f t="shared" si="20"/>
        <v>4.646683910786566E-6</v>
      </c>
      <c r="BU26">
        <f t="shared" si="20"/>
        <v>8.2331775235628634E-8</v>
      </c>
      <c r="BV26">
        <f t="shared" si="20"/>
        <v>7.2612724956414303E-8</v>
      </c>
      <c r="BY26">
        <f>$BJ$7-$BO$7</f>
        <v>0.28059213205768824</v>
      </c>
      <c r="BZ26">
        <f>$BJ$8-$BO$8</f>
        <v>4.5082649307936318E-2</v>
      </c>
      <c r="CA26">
        <f>$BJ$9-$BO$9</f>
        <v>-0.85143299436632935</v>
      </c>
      <c r="CB26">
        <f>$BJ$10-$BO$10</f>
        <v>2.9544268444145708E-2</v>
      </c>
      <c r="CC26">
        <f>$BJ$11-$BO$11</f>
        <v>6.2191574687641311E-2</v>
      </c>
      <c r="CD26">
        <f>$BJ$12-$BO$12</f>
        <v>0.17723496872850736</v>
      </c>
      <c r="CE26">
        <f>$BJ$13-$BO$13</f>
        <v>4.2738945913457269E-2</v>
      </c>
      <c r="CF26">
        <f>$BJ$14-$BO$14</f>
        <v>8.4195944377959284E-2</v>
      </c>
      <c r="CG26">
        <f>$BJ$15-$BO$15</f>
        <v>3.0644247682968136E-2</v>
      </c>
      <c r="CH26">
        <f>$BJ$16-$BO$16</f>
        <v>9.9208263166025615E-2</v>
      </c>
      <c r="DT26">
        <v>0.28059213205768824</v>
      </c>
      <c r="DU26">
        <v>4.5082649307936318E-2</v>
      </c>
      <c r="DV26">
        <v>-0.85143299436632935</v>
      </c>
      <c r="DW26">
        <v>2.9544268444145708E-2</v>
      </c>
      <c r="DX26">
        <v>6.2191574687641311E-2</v>
      </c>
      <c r="DY26">
        <v>0.17723496872850736</v>
      </c>
      <c r="DZ26">
        <v>4.2738945913457269E-2</v>
      </c>
      <c r="EA26">
        <v>8.4195944377959284E-2</v>
      </c>
      <c r="EB26">
        <v>3.0644247682968136E-2</v>
      </c>
      <c r="EC26">
        <v>9.9208263166025615E-2</v>
      </c>
    </row>
    <row r="27" spans="1:177">
      <c r="A27">
        <v>26</v>
      </c>
      <c r="B27">
        <v>0.43318401866167944</v>
      </c>
      <c r="C27">
        <v>0.84817488095681559</v>
      </c>
      <c r="D27">
        <v>0.37375518467039098</v>
      </c>
      <c r="E27">
        <v>0.35582556562205747</v>
      </c>
      <c r="F27">
        <v>0.49851553356152911</v>
      </c>
      <c r="G27">
        <v>0.46180922908432398</v>
      </c>
      <c r="H27">
        <v>1.4215161265714123E-3</v>
      </c>
      <c r="I27">
        <v>0.53916550221753734</v>
      </c>
      <c r="J27">
        <v>0.53535017560936982</v>
      </c>
      <c r="K27">
        <v>0.1515700420399646</v>
      </c>
      <c r="M27">
        <v>0.80444504247700965</v>
      </c>
      <c r="S27">
        <f t="shared" si="21"/>
        <v>0.63013757722200758</v>
      </c>
      <c r="T27">
        <f t="shared" si="19"/>
        <v>0.290300782054979</v>
      </c>
      <c r="U27">
        <f t="shared" si="19"/>
        <v>0.7776926840838474</v>
      </c>
      <c r="V27">
        <f t="shared" si="19"/>
        <v>0.66129990399656935</v>
      </c>
      <c r="W27">
        <f t="shared" si="19"/>
        <v>0.49851553356152911</v>
      </c>
      <c r="X27">
        <f t="shared" si="19"/>
        <v>0.45676574612241672</v>
      </c>
      <c r="Y27">
        <f t="shared" si="19"/>
        <v>0.32791986731235684</v>
      </c>
      <c r="Z27">
        <f t="shared" si="19"/>
        <v>0.54516669603999324</v>
      </c>
      <c r="AA27">
        <f t="shared" si="19"/>
        <v>0.38555247249069519</v>
      </c>
      <c r="AB27">
        <f t="shared" si="19"/>
        <v>0.1014842353178038</v>
      </c>
      <c r="BG27">
        <f t="shared" si="18"/>
        <v>0.13098978167471775</v>
      </c>
      <c r="BH27">
        <f t="shared" si="18"/>
        <v>7.981801966411875E-2</v>
      </c>
      <c r="BI27">
        <f t="shared" si="18"/>
        <v>0.12293983628088137</v>
      </c>
      <c r="BJ27">
        <f t="shared" si="18"/>
        <v>8.4195944377959284E-2</v>
      </c>
      <c r="BM27">
        <f t="shared" si="22"/>
        <v>9.3824197011941128E-7</v>
      </c>
      <c r="BN27">
        <f t="shared" si="20"/>
        <v>3.5970031434305419E-6</v>
      </c>
      <c r="BO27">
        <f t="shared" si="20"/>
        <v>6.9846469033999044E-7</v>
      </c>
      <c r="BP27">
        <f t="shared" si="20"/>
        <v>6.3305916575128563E-7</v>
      </c>
      <c r="BQ27">
        <f t="shared" si="20"/>
        <v>1.2425886860106805E-6</v>
      </c>
      <c r="BR27">
        <f t="shared" si="20"/>
        <v>1.0663388203372884E-6</v>
      </c>
      <c r="BS27">
        <f t="shared" si="20"/>
        <v>1.0103540490512957E-11</v>
      </c>
      <c r="BT27">
        <f t="shared" si="20"/>
        <v>1.4534971939074465E-6</v>
      </c>
      <c r="BU27">
        <f t="shared" si="20"/>
        <v>1.4329990526249155E-6</v>
      </c>
      <c r="BV27">
        <f t="shared" si="20"/>
        <v>1.148673882199832E-7</v>
      </c>
    </row>
    <row r="28" spans="1:177">
      <c r="A28">
        <v>27</v>
      </c>
      <c r="B28">
        <v>0.51060486353113588</v>
      </c>
      <c r="C28">
        <v>0.57064465148718835</v>
      </c>
      <c r="D28">
        <v>0.79160217315816395</v>
      </c>
      <c r="E28">
        <v>0.81174342494597651</v>
      </c>
      <c r="F28">
        <v>0.45676574612241672</v>
      </c>
      <c r="G28">
        <v>0.95787085012317985</v>
      </c>
      <c r="H28">
        <v>5.817000154992108E-2</v>
      </c>
      <c r="I28">
        <v>0.77871490799402487</v>
      </c>
      <c r="J28">
        <v>0.88693610273720613</v>
      </c>
      <c r="K28">
        <v>0.53412907356498474</v>
      </c>
      <c r="M28">
        <v>0.87224901175769465</v>
      </c>
      <c r="S28">
        <f t="shared" si="21"/>
        <v>0.94479139616192898</v>
      </c>
      <c r="T28">
        <f t="shared" si="19"/>
        <v>0.50657046138023165</v>
      </c>
      <c r="U28">
        <f t="shared" si="19"/>
        <v>0.45438158683049651</v>
      </c>
      <c r="V28">
        <f t="shared" si="19"/>
        <v>0.75261388404102969</v>
      </c>
      <c r="W28">
        <f t="shared" si="19"/>
        <v>0.46180922908432398</v>
      </c>
      <c r="X28">
        <f t="shared" si="19"/>
        <v>0.95787085012317985</v>
      </c>
      <c r="Y28">
        <f t="shared" si="19"/>
        <v>0.35279439586787392</v>
      </c>
      <c r="Z28">
        <f t="shared" si="19"/>
        <v>0.86320812724610774</v>
      </c>
      <c r="AA28">
        <f t="shared" si="19"/>
        <v>0.13911126294410797</v>
      </c>
      <c r="AB28">
        <f t="shared" si="19"/>
        <v>0.98796056170379187</v>
      </c>
      <c r="BG28">
        <f t="shared" si="18"/>
        <v>4.5145144236803533E-2</v>
      </c>
      <c r="BH28">
        <f t="shared" si="18"/>
        <v>3.6869473206466018E-2</v>
      </c>
      <c r="BI28">
        <f t="shared" si="18"/>
        <v>6.051129770024654E-2</v>
      </c>
      <c r="BJ28">
        <f t="shared" si="18"/>
        <v>3.0644247682968136E-2</v>
      </c>
      <c r="BM28">
        <f t="shared" si="22"/>
        <v>1.3035866333082497E-6</v>
      </c>
      <c r="BN28">
        <f t="shared" si="20"/>
        <v>1.6281765913546735E-6</v>
      </c>
      <c r="BO28">
        <f t="shared" si="20"/>
        <v>3.1331700027436396E-6</v>
      </c>
      <c r="BP28">
        <f t="shared" si="20"/>
        <v>3.2946369397151212E-6</v>
      </c>
      <c r="BQ28">
        <f t="shared" si="20"/>
        <v>1.0431747341538403E-6</v>
      </c>
      <c r="BR28">
        <f t="shared" si="20"/>
        <v>4.5875828275785171E-6</v>
      </c>
      <c r="BS28">
        <f t="shared" si="20"/>
        <v>1.6918745401589106E-8</v>
      </c>
      <c r="BT28">
        <f t="shared" si="20"/>
        <v>3.0319845396607135E-6</v>
      </c>
      <c r="BU28">
        <f t="shared" si="20"/>
        <v>3.9332782516933194E-6</v>
      </c>
      <c r="BV28">
        <f t="shared" si="20"/>
        <v>1.4264693361369444E-6</v>
      </c>
    </row>
    <row r="29" spans="1:177">
      <c r="A29">
        <v>28</v>
      </c>
      <c r="B29">
        <v>0.75283861530726515</v>
      </c>
      <c r="C29">
        <v>3.8538858397614666E-2</v>
      </c>
      <c r="D29">
        <v>0.492772075198741</v>
      </c>
      <c r="E29">
        <v>0.65060425744999517</v>
      </c>
      <c r="F29">
        <v>0.32791986731235684</v>
      </c>
      <c r="G29">
        <v>0.35279439586787392</v>
      </c>
      <c r="H29">
        <v>0.63203873865772842</v>
      </c>
      <c r="I29">
        <v>0.20356525234279282</v>
      </c>
      <c r="J29">
        <v>0.54456543554729619</v>
      </c>
      <c r="K29">
        <v>0.23505264062212566</v>
      </c>
      <c r="M29">
        <v>0.41184066686123444</v>
      </c>
      <c r="S29">
        <f t="shared" si="21"/>
        <v>0.23686733340288291</v>
      </c>
      <c r="T29">
        <f t="shared" si="19"/>
        <v>0.5562161328160512</v>
      </c>
      <c r="U29">
        <f t="shared" si="19"/>
        <v>0.9922075283789793</v>
      </c>
      <c r="V29">
        <f t="shared" si="19"/>
        <v>0.3365157924152446</v>
      </c>
      <c r="W29">
        <f t="shared" si="19"/>
        <v>1.4215161265714123E-3</v>
      </c>
      <c r="X29">
        <f t="shared" si="19"/>
        <v>5.817000154992108E-2</v>
      </c>
      <c r="Y29">
        <f t="shared" si="19"/>
        <v>0.63203873865772842</v>
      </c>
      <c r="Z29">
        <f t="shared" si="19"/>
        <v>0.73158722267629672</v>
      </c>
      <c r="AA29">
        <f t="shared" si="19"/>
        <v>0.2069758512642669</v>
      </c>
      <c r="AB29">
        <f t="shared" si="19"/>
        <v>0.60434609723411925</v>
      </c>
      <c r="BG29">
        <f t="shared" si="18"/>
        <v>0.14048056708021875</v>
      </c>
      <c r="BH29">
        <f t="shared" si="18"/>
        <v>0.14184117004042279</v>
      </c>
      <c r="BI29">
        <f t="shared" si="18"/>
        <v>0.11486401043100342</v>
      </c>
      <c r="BJ29">
        <f t="shared" si="18"/>
        <v>9.9208263166025615E-2</v>
      </c>
      <c r="BM29">
        <f t="shared" si="22"/>
        <v>2.833829903488802E-6</v>
      </c>
      <c r="BN29">
        <f t="shared" si="20"/>
        <v>7.4262180329569731E-9</v>
      </c>
      <c r="BO29">
        <f t="shared" si="20"/>
        <v>1.2141215904783685E-6</v>
      </c>
      <c r="BP29">
        <f t="shared" si="20"/>
        <v>2.1164294990602983E-6</v>
      </c>
      <c r="BQ29">
        <f t="shared" si="20"/>
        <v>5.3765719689076865E-7</v>
      </c>
      <c r="BR29">
        <f t="shared" si="20"/>
        <v>6.2231942877889075E-7</v>
      </c>
      <c r="BS29">
        <f t="shared" si="20"/>
        <v>1.9973648358202618E-6</v>
      </c>
      <c r="BT29">
        <f t="shared" si="20"/>
        <v>2.0719405980692461E-7</v>
      </c>
      <c r="BU29">
        <f t="shared" si="20"/>
        <v>1.4827575679640822E-6</v>
      </c>
      <c r="BV29">
        <f t="shared" si="20"/>
        <v>2.7624871931717081E-7</v>
      </c>
    </row>
    <row r="30" spans="1:177">
      <c r="A30">
        <v>29</v>
      </c>
      <c r="B30">
        <v>0.95247500194168033</v>
      </c>
      <c r="C30">
        <v>0.44437433024995177</v>
      </c>
      <c r="D30">
        <v>0.86823536859847628</v>
      </c>
      <c r="E30">
        <v>0.79207083651108134</v>
      </c>
      <c r="F30">
        <v>0.54516669603999324</v>
      </c>
      <c r="G30">
        <v>0.86320812724610774</v>
      </c>
      <c r="H30">
        <v>0.73158722267629672</v>
      </c>
      <c r="I30">
        <v>0.4012696281630716</v>
      </c>
      <c r="J30">
        <v>0.74431357143966959</v>
      </c>
      <c r="K30">
        <v>0.14503950928142723</v>
      </c>
      <c r="M30">
        <v>5.516659822598325E-2</v>
      </c>
      <c r="S30">
        <f t="shared" si="21"/>
        <v>0.67338396723727345</v>
      </c>
      <c r="T30">
        <f t="shared" si="19"/>
        <v>0.21115026979086102</v>
      </c>
      <c r="U30">
        <f t="shared" si="19"/>
        <v>0.69476038645849758</v>
      </c>
      <c r="V30">
        <f t="shared" si="19"/>
        <v>0.96402115233915542</v>
      </c>
      <c r="W30">
        <f t="shared" si="19"/>
        <v>0.53916550221753734</v>
      </c>
      <c r="X30">
        <f t="shared" si="19"/>
        <v>0.77871490799402487</v>
      </c>
      <c r="Y30">
        <f t="shared" si="19"/>
        <v>0.20356525234279282</v>
      </c>
      <c r="Z30">
        <f t="shared" si="19"/>
        <v>0.4012696281630716</v>
      </c>
      <c r="AA30">
        <f t="shared" si="19"/>
        <v>0.27403681906407906</v>
      </c>
      <c r="AB30">
        <f t="shared" si="19"/>
        <v>0.77013509155154358</v>
      </c>
      <c r="BM30">
        <f t="shared" si="22"/>
        <v>4.53604314661902E-6</v>
      </c>
      <c r="BN30">
        <f t="shared" si="20"/>
        <v>9.8734272692546612E-7</v>
      </c>
      <c r="BO30">
        <f t="shared" si="20"/>
        <v>3.7691632764266603E-6</v>
      </c>
      <c r="BP30">
        <f t="shared" si="20"/>
        <v>3.1368810502568213E-6</v>
      </c>
      <c r="BQ30">
        <f t="shared" si="20"/>
        <v>1.4860336323558119E-6</v>
      </c>
      <c r="BR30">
        <f t="shared" si="20"/>
        <v>3.7256413547186628E-6</v>
      </c>
      <c r="BS30">
        <f t="shared" si="20"/>
        <v>2.676099321916087E-6</v>
      </c>
      <c r="BT30">
        <f t="shared" si="20"/>
        <v>8.0508657243064873E-7</v>
      </c>
      <c r="BU30">
        <f t="shared" si="20"/>
        <v>2.7700134631463808E-6</v>
      </c>
      <c r="BV30">
        <f t="shared" si="20"/>
        <v>1.0518229626298608E-7</v>
      </c>
    </row>
    <row r="31" spans="1:177">
      <c r="A31">
        <v>30</v>
      </c>
      <c r="B31">
        <v>0.38203618393016919</v>
      </c>
      <c r="C31">
        <v>0.88511369541475926</v>
      </c>
      <c r="D31">
        <v>0.72232794195447536</v>
      </c>
      <c r="E31">
        <v>0.80873701635333828</v>
      </c>
      <c r="F31">
        <v>0.38555247249069519</v>
      </c>
      <c r="G31">
        <v>0.13911126294410797</v>
      </c>
      <c r="H31">
        <v>0.2069758512642669</v>
      </c>
      <c r="I31">
        <v>0.27403681906407906</v>
      </c>
      <c r="J31">
        <v>0.1206857923131671</v>
      </c>
      <c r="K31">
        <v>0.24019341495327817</v>
      </c>
      <c r="M31">
        <v>0.22617212566474443</v>
      </c>
      <c r="S31">
        <f t="shared" si="21"/>
        <v>0.96746989861893296</v>
      </c>
      <c r="T31">
        <f t="shared" si="19"/>
        <v>0.26757823866681019</v>
      </c>
      <c r="U31">
        <f t="shared" si="19"/>
        <v>0.89258762657770385</v>
      </c>
      <c r="V31">
        <f t="shared" si="19"/>
        <v>0.12832129615588259</v>
      </c>
      <c r="W31">
        <f t="shared" si="19"/>
        <v>0.53535017560936982</v>
      </c>
      <c r="X31">
        <f t="shared" si="19"/>
        <v>0.88693610273720613</v>
      </c>
      <c r="Y31">
        <f t="shared" si="19"/>
        <v>0.54456543554729619</v>
      </c>
      <c r="Z31">
        <f t="shared" si="19"/>
        <v>0.74431357143966959</v>
      </c>
      <c r="AA31">
        <f t="shared" si="19"/>
        <v>0.1206857923131671</v>
      </c>
      <c r="AB31">
        <f t="shared" si="19"/>
        <v>0.87886496812688919</v>
      </c>
      <c r="BM31">
        <f t="shared" si="22"/>
        <v>7.2975822915963032E-7</v>
      </c>
      <c r="BN31">
        <f t="shared" si="20"/>
        <v>3.917131269053856E-6</v>
      </c>
      <c r="BO31">
        <f t="shared" si="20"/>
        <v>2.6087882786409396E-6</v>
      </c>
      <c r="BP31">
        <f t="shared" si="20"/>
        <v>3.2702778081004986E-6</v>
      </c>
      <c r="BQ31">
        <f t="shared" si="20"/>
        <v>7.4325354521844142E-7</v>
      </c>
      <c r="BR31">
        <f t="shared" si="20"/>
        <v>9.6759717389523738E-8</v>
      </c>
      <c r="BS31">
        <f t="shared" si="20"/>
        <v>2.141950150328397E-7</v>
      </c>
      <c r="BT31">
        <f t="shared" si="20"/>
        <v>3.7548089101379401E-7</v>
      </c>
      <c r="BU31">
        <f t="shared" si="20"/>
        <v>7.2825302331284514E-8</v>
      </c>
      <c r="BV31">
        <f t="shared" si="20"/>
        <v>2.884643829345884E-7</v>
      </c>
    </row>
    <row r="32" spans="1:177">
      <c r="A32">
        <v>31</v>
      </c>
      <c r="B32">
        <v>0.39050607792281522</v>
      </c>
      <c r="C32">
        <v>0.2337453893744382</v>
      </c>
      <c r="D32">
        <v>0.66409896318425643</v>
      </c>
      <c r="E32">
        <v>0.61301812328511929</v>
      </c>
      <c r="F32">
        <v>0.1014842353178038</v>
      </c>
      <c r="G32">
        <v>0.98796056170379187</v>
      </c>
      <c r="H32">
        <v>0.60434609723411925</v>
      </c>
      <c r="I32">
        <v>0.77013509155154358</v>
      </c>
      <c r="J32">
        <v>0.87886496812688919</v>
      </c>
      <c r="K32">
        <v>0.63207916086846361</v>
      </c>
      <c r="M32">
        <v>0.64897679717462231</v>
      </c>
      <c r="S32">
        <f t="shared" si="21"/>
        <v>0.997749503302093</v>
      </c>
      <c r="T32">
        <f t="shared" si="19"/>
        <v>0.589158320633139</v>
      </c>
      <c r="U32">
        <f t="shared" si="19"/>
        <v>0.72198058973077572</v>
      </c>
      <c r="V32">
        <f t="shared" si="19"/>
        <v>0.12050952240915595</v>
      </c>
      <c r="W32">
        <f t="shared" si="19"/>
        <v>0.1515700420399646</v>
      </c>
      <c r="X32">
        <f t="shared" si="19"/>
        <v>0.53412907356498474</v>
      </c>
      <c r="Y32">
        <f t="shared" si="19"/>
        <v>0.23505264062212566</v>
      </c>
      <c r="Z32">
        <f t="shared" si="19"/>
        <v>0.14503950928142723</v>
      </c>
      <c r="AA32">
        <f t="shared" si="19"/>
        <v>0.24019341495327817</v>
      </c>
      <c r="AB32">
        <f t="shared" si="19"/>
        <v>0.63207916086846361</v>
      </c>
      <c r="BG32">
        <f>IF(BG20&gt;(1-0.000000000001),(1-0.000000000001),BG20)</f>
        <v>0.16088052735466371</v>
      </c>
      <c r="BH32">
        <f t="shared" ref="BH32:BJ32" si="23">IF(BH20&gt;(1-0.000000000001),(1-0.000000000001),BH20)</f>
        <v>0.17633580457528844</v>
      </c>
      <c r="BI32">
        <f t="shared" si="23"/>
        <v>0.16201529938348719</v>
      </c>
      <c r="BJ32">
        <f t="shared" si="23"/>
        <v>0.28059213205768824</v>
      </c>
      <c r="BM32">
        <f t="shared" si="22"/>
        <v>7.6247498447329925E-7</v>
      </c>
      <c r="BN32">
        <f t="shared" si="20"/>
        <v>2.7318453526903868E-7</v>
      </c>
      <c r="BO32">
        <f t="shared" si="20"/>
        <v>2.2051371645120221E-6</v>
      </c>
      <c r="BP32">
        <f t="shared" si="20"/>
        <v>1.8789560973800487E-6</v>
      </c>
      <c r="BQ32">
        <f t="shared" si="20"/>
        <v>5.1495250090196885E-8</v>
      </c>
      <c r="BR32">
        <f t="shared" si="20"/>
        <v>4.8803303574103599E-6</v>
      </c>
      <c r="BS32">
        <f t="shared" si="20"/>
        <v>1.8261710262105577E-6</v>
      </c>
      <c r="BT32">
        <f t="shared" si="20"/>
        <v>2.9655402961955222E-6</v>
      </c>
      <c r="BU32">
        <f t="shared" si="20"/>
        <v>3.8620181610033904E-6</v>
      </c>
      <c r="BV32">
        <f t="shared" si="20"/>
        <v>1.9976203280209058E-6</v>
      </c>
    </row>
    <row r="33" spans="1:62">
      <c r="A33">
        <v>32</v>
      </c>
      <c r="BG33">
        <f t="shared" ref="BG33:BJ41" si="24">IF(BG21&gt;(1-0.000000000001),(1-0.000000000001),BG21)</f>
        <v>4.1520169862239262E-2</v>
      </c>
      <c r="BH33">
        <f t="shared" si="24"/>
        <v>4.6273887474917168E-2</v>
      </c>
      <c r="BI33">
        <f t="shared" si="24"/>
        <v>7.479620939471926E-2</v>
      </c>
      <c r="BJ33">
        <f t="shared" si="24"/>
        <v>4.5082649307936318E-2</v>
      </c>
    </row>
    <row r="34" spans="1:62">
      <c r="BG34">
        <f t="shared" si="24"/>
        <v>8.7108149188573999E-2</v>
      </c>
      <c r="BH34">
        <f t="shared" si="24"/>
        <v>8.3798905499705326E-2</v>
      </c>
      <c r="BI34">
        <f t="shared" si="24"/>
        <v>0.12949558749243689</v>
      </c>
      <c r="BJ34">
        <f t="shared" si="24"/>
        <v>0.14856700563367067</v>
      </c>
    </row>
    <row r="35" spans="1:62">
      <c r="BG35">
        <f t="shared" si="24"/>
        <v>2.963677496947131E-2</v>
      </c>
      <c r="BH35">
        <f t="shared" si="24"/>
        <v>3.0020691151079571E-2</v>
      </c>
      <c r="BI35">
        <f t="shared" si="24"/>
        <v>4.9517935460396512E-2</v>
      </c>
      <c r="BJ35">
        <f t="shared" si="24"/>
        <v>2.9544268444145708E-2</v>
      </c>
    </row>
    <row r="36" spans="1:62">
      <c r="BG36">
        <f t="shared" si="24"/>
        <v>7.4192251831928041E-2</v>
      </c>
      <c r="BH36">
        <f t="shared" si="24"/>
        <v>9.071664109286201E-2</v>
      </c>
      <c r="BI36">
        <f t="shared" si="24"/>
        <v>5.1527208648420295E-2</v>
      </c>
      <c r="BJ36">
        <f t="shared" si="24"/>
        <v>6.2191574687641311E-2</v>
      </c>
    </row>
    <row r="37" spans="1:62">
      <c r="BG37">
        <f t="shared" si="24"/>
        <v>0.2029678507630574</v>
      </c>
      <c r="BH37">
        <f t="shared" si="24"/>
        <v>0.28395121297192721</v>
      </c>
      <c r="BI37">
        <f t="shared" si="24"/>
        <v>0.15248871211038012</v>
      </c>
      <c r="BJ37">
        <f t="shared" si="24"/>
        <v>0.17723496872850736</v>
      </c>
    </row>
    <row r="38" spans="1:62">
      <c r="BG38">
        <f t="shared" si="24"/>
        <v>8.7078783038326377E-2</v>
      </c>
      <c r="BH38">
        <f t="shared" si="24"/>
        <v>3.037419432321278E-2</v>
      </c>
      <c r="BI38">
        <f t="shared" si="24"/>
        <v>8.1843903098028498E-2</v>
      </c>
      <c r="BJ38">
        <f t="shared" si="24"/>
        <v>4.2738945913457269E-2</v>
      </c>
    </row>
    <row r="39" spans="1:62">
      <c r="BG39">
        <f t="shared" si="24"/>
        <v>0.13098978167471775</v>
      </c>
      <c r="BH39">
        <f t="shared" si="24"/>
        <v>7.981801966411875E-2</v>
      </c>
      <c r="BI39">
        <f t="shared" si="24"/>
        <v>0.12293983628088137</v>
      </c>
      <c r="BJ39">
        <f t="shared" si="24"/>
        <v>8.4195944377959284E-2</v>
      </c>
    </row>
    <row r="40" spans="1:62">
      <c r="BG40">
        <f t="shared" si="24"/>
        <v>4.5145144236803533E-2</v>
      </c>
      <c r="BH40">
        <f t="shared" si="24"/>
        <v>3.6869473206466018E-2</v>
      </c>
      <c r="BI40">
        <f t="shared" si="24"/>
        <v>6.051129770024654E-2</v>
      </c>
      <c r="BJ40">
        <f t="shared" si="24"/>
        <v>3.0644247682968136E-2</v>
      </c>
    </row>
    <row r="41" spans="1:62">
      <c r="BG41">
        <f t="shared" si="24"/>
        <v>0.14048056708021875</v>
      </c>
      <c r="BH41">
        <f t="shared" si="24"/>
        <v>0.14184117004042279</v>
      </c>
      <c r="BI41">
        <f t="shared" si="24"/>
        <v>0.11486401043100342</v>
      </c>
      <c r="BJ41">
        <f t="shared" si="24"/>
        <v>9.9208263166025615E-2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2.0842146875681014</v>
      </c>
      <c r="EN2" t="s">
        <v>10</v>
      </c>
    </row>
    <row r="3" spans="1:177">
      <c r="A3">
        <v>2</v>
      </c>
      <c r="C3" t="s">
        <v>106</v>
      </c>
      <c r="G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2.0842146875681014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2.2000287679908457</v>
      </c>
      <c r="O7">
        <v>3.072348054696509</v>
      </c>
      <c r="P7">
        <v>2.535519310130943</v>
      </c>
      <c r="Q7">
        <v>3.7559726553416706</v>
      </c>
      <c r="S7">
        <f>N7+$M23</f>
        <v>2.9933258789145474</v>
      </c>
      <c r="T7">
        <f t="shared" ref="T7:V16" si="0">O7+$M23</f>
        <v>3.8656451656202107</v>
      </c>
      <c r="U7">
        <f t="shared" si="0"/>
        <v>3.3288164210546447</v>
      </c>
      <c r="V7">
        <f t="shared" si="0"/>
        <v>4.5492697662653718</v>
      </c>
      <c r="AW7">
        <f>S7</f>
        <v>2.9933258789145474</v>
      </c>
      <c r="AX7">
        <f t="shared" ref="AX7:AZ16" si="1">T7</f>
        <v>3.8656451656202107</v>
      </c>
      <c r="AY7">
        <f t="shared" si="1"/>
        <v>3.3288164210546447</v>
      </c>
      <c r="AZ7">
        <f t="shared" si="1"/>
        <v>4.5492697662653718</v>
      </c>
      <c r="BB7">
        <f>EXP(AW7-AW$20)</f>
        <v>0.79319117890923796</v>
      </c>
      <c r="BC7">
        <f t="shared" ref="BC7:BE16" si="2">EXP(AX7-AX$20)</f>
        <v>0.62169694652633933</v>
      </c>
      <c r="BD7">
        <f t="shared" si="2"/>
        <v>1</v>
      </c>
      <c r="BE7">
        <f t="shared" si="2"/>
        <v>1</v>
      </c>
      <c r="BG7">
        <f>BB7/BB$20</f>
        <v>0.16090786501126506</v>
      </c>
      <c r="BH7">
        <f t="shared" ref="BH7:BJ16" si="3">BC7/BC$20</f>
        <v>0.17642611191927962</v>
      </c>
      <c r="BI7">
        <f t="shared" si="3"/>
        <v>0.16202493253149391</v>
      </c>
      <c r="BJ7">
        <f t="shared" si="3"/>
        <v>0.28063513174111965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1.7348531196110391</v>
      </c>
      <c r="BS7">
        <f t="shared" si="4"/>
        <v>0</v>
      </c>
      <c r="BT7">
        <f t="shared" si="4"/>
        <v>0</v>
      </c>
      <c r="BY7">
        <f>$BG$7-$BL$7</f>
        <v>0.16090786501126506</v>
      </c>
      <c r="BZ7">
        <f>$BH$7-$BM$7</f>
        <v>-0.82357388808072041</v>
      </c>
      <c r="CA7">
        <f>$BI$7-$BN$7</f>
        <v>0.16202493253149391</v>
      </c>
      <c r="CB7">
        <f>$BJ$7-$BO$7</f>
        <v>0.28063513174111965</v>
      </c>
      <c r="DT7">
        <f>BY7</f>
        <v>0.16090786501126506</v>
      </c>
      <c r="DU7">
        <f t="shared" ref="DU7:DW16" si="5">BZ7</f>
        <v>-0.82357388808072041</v>
      </c>
      <c r="DV7">
        <f t="shared" si="5"/>
        <v>0.16202493253149391</v>
      </c>
      <c r="DW7">
        <f t="shared" si="5"/>
        <v>0.28063513174111965</v>
      </c>
      <c r="DY7">
        <f t="array" ref="DY7:EH16">(1/4)*(MMULT($C$7:$F$16,$DT$23:$EC$26))</f>
        <v>7.7271000303033882E-2</v>
      </c>
      <c r="DZ7">
        <v>2.330608299583398E-2</v>
      </c>
      <c r="EA7">
        <v>-0.11882202211402458</v>
      </c>
      <c r="EB7">
        <v>1.571507499317849E-2</v>
      </c>
      <c r="EC7">
        <v>-0.13216453773808592</v>
      </c>
      <c r="ED7">
        <v>8.4896971894657627E-2</v>
      </c>
      <c r="EE7">
        <v>3.074151934054558E-2</v>
      </c>
      <c r="EF7">
        <v>-5.5346362376101271E-2</v>
      </c>
      <c r="EG7">
        <v>1.9704216016485841E-2</v>
      </c>
      <c r="EH7">
        <v>5.4698056684476373E-2</v>
      </c>
      <c r="EJ7">
        <f>(1/4)*SUM($DT$7:$DW$7)</f>
        <v>-5.5001489699210454E-2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1.5729800362396178</v>
      </c>
      <c r="O8">
        <v>2.4616530331142537</v>
      </c>
      <c r="P8">
        <v>2.4900843370131787</v>
      </c>
      <c r="Q8">
        <v>2.6549140886827547</v>
      </c>
      <c r="S8">
        <f t="shared" ref="S8:S16" si="6">N8+$M24</f>
        <v>1.6385762906287793</v>
      </c>
      <c r="T8">
        <f t="shared" si="0"/>
        <v>2.5272492875034152</v>
      </c>
      <c r="U8">
        <f t="shared" si="0"/>
        <v>2.5556805914023402</v>
      </c>
      <c r="V8">
        <f t="shared" si="0"/>
        <v>2.7205103430719162</v>
      </c>
      <c r="AW8">
        <f t="shared" ref="AW8:AW16" si="7">S8</f>
        <v>1.6385762906287793</v>
      </c>
      <c r="AX8">
        <f t="shared" si="1"/>
        <v>2.5272492875034152</v>
      </c>
      <c r="AY8">
        <f t="shared" si="1"/>
        <v>2.5556805914023402</v>
      </c>
      <c r="AZ8">
        <f t="shared" si="1"/>
        <v>2.7205103430719162</v>
      </c>
      <c r="BB8">
        <f t="shared" ref="BB8:BB16" si="8">EXP(AW8-AW$20)</f>
        <v>0.20465275961510429</v>
      </c>
      <c r="BC8">
        <f t="shared" si="2"/>
        <v>0.16304999501402559</v>
      </c>
      <c r="BD8">
        <f t="shared" si="2"/>
        <v>0.46156341232724707</v>
      </c>
      <c r="BE8">
        <f t="shared" si="2"/>
        <v>0.16061269661858321</v>
      </c>
      <c r="BG8">
        <f t="shared" ref="BG8:BG16" si="9">BB8/BB$20</f>
        <v>4.1516143262730565E-2</v>
      </c>
      <c r="BH8">
        <f t="shared" si="3"/>
        <v>4.6270577376181031E-2</v>
      </c>
      <c r="BI8">
        <f t="shared" si="3"/>
        <v>7.4784780741328313E-2</v>
      </c>
      <c r="BJ8">
        <f t="shared" si="3"/>
        <v>4.5073565274852581E-2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4.1516143262730565E-2</v>
      </c>
      <c r="BZ8">
        <f>$BH$8-$BM$8</f>
        <v>4.6270577376181031E-2</v>
      </c>
      <c r="CA8">
        <f>$BI$8-$BN$8</f>
        <v>7.4784780741328313E-2</v>
      </c>
      <c r="CB8">
        <f>$BJ$8-$BO$8</f>
        <v>4.5073565274852581E-2</v>
      </c>
      <c r="DT8">
        <f t="shared" ref="DT8:DT16" si="11">BY8</f>
        <v>4.1516143262730565E-2</v>
      </c>
      <c r="DU8">
        <f t="shared" si="5"/>
        <v>4.6270577376181031E-2</v>
      </c>
      <c r="DV8">
        <f t="shared" si="5"/>
        <v>7.4784780741328313E-2</v>
      </c>
      <c r="DW8">
        <f t="shared" si="5"/>
        <v>4.5073565274852581E-2</v>
      </c>
      <c r="DY8">
        <v>-0.10361447321580969</v>
      </c>
      <c r="DZ8">
        <v>1.843461178940764E-2</v>
      </c>
      <c r="EA8">
        <v>-0.11396230640905008</v>
      </c>
      <c r="EB8">
        <v>1.2059929259123074E-2</v>
      </c>
      <c r="EC8">
        <v>2.0841415571099541E-2</v>
      </c>
      <c r="ED8">
        <v>8.748082461549736E-2</v>
      </c>
      <c r="EE8">
        <v>1.5677571648385197E-2</v>
      </c>
      <c r="EF8">
        <v>2.1875349843611825E-3</v>
      </c>
      <c r="EG8">
        <v>1.3982843844201278E-2</v>
      </c>
      <c r="EH8">
        <v>4.6912047912784499E-2</v>
      </c>
      <c r="EJ8">
        <f>(1/4)*SUM($DT$8:$DW$8)</f>
        <v>5.1911266663773117E-2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2.2425804087944772</v>
      </c>
      <c r="O9">
        <v>2.984257633632017</v>
      </c>
      <c r="P9">
        <v>2.9676528879345532</v>
      </c>
      <c r="Q9">
        <v>3.776377607947893</v>
      </c>
      <c r="S9">
        <f t="shared" si="6"/>
        <v>2.3800880464437801</v>
      </c>
      <c r="T9">
        <f t="shared" si="0"/>
        <v>3.12176527128132</v>
      </c>
      <c r="U9">
        <f t="shared" si="0"/>
        <v>3.1051605255838561</v>
      </c>
      <c r="V9">
        <f t="shared" si="0"/>
        <v>3.913885245597196</v>
      </c>
      <c r="AW9">
        <f t="shared" si="7"/>
        <v>2.3800880464437801</v>
      </c>
      <c r="AX9">
        <f t="shared" si="1"/>
        <v>3.12176527128132</v>
      </c>
      <c r="AY9">
        <f t="shared" si="1"/>
        <v>3.1051605255838561</v>
      </c>
      <c r="AZ9">
        <f t="shared" si="1"/>
        <v>3.913885245597196</v>
      </c>
      <c r="BB9">
        <f t="shared" si="8"/>
        <v>0.42958792842135796</v>
      </c>
      <c r="BC9">
        <f t="shared" si="2"/>
        <v>0.29547163885374667</v>
      </c>
      <c r="BD9">
        <f t="shared" si="2"/>
        <v>0.79959022965542137</v>
      </c>
      <c r="BE9">
        <f t="shared" si="2"/>
        <v>0.52973175634159853</v>
      </c>
      <c r="BG9">
        <f t="shared" si="9"/>
        <v>8.7146804244531917E-2</v>
      </c>
      <c r="BH9">
        <f t="shared" si="3"/>
        <v>8.3849394333764107E-2</v>
      </c>
      <c r="BI9">
        <f t="shared" si="3"/>
        <v>0.12955355301276139</v>
      </c>
      <c r="BJ9">
        <f t="shared" si="3"/>
        <v>0.14866134122837918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1.9060844376055543</v>
      </c>
      <c r="BY9">
        <f>$BG$9-$BL$9</f>
        <v>8.7146804244531917E-2</v>
      </c>
      <c r="BZ9">
        <f>$BH$9-$BM$9</f>
        <v>8.3849394333764107E-2</v>
      </c>
      <c r="CA9">
        <f>$BI$9-$BN$9</f>
        <v>0.12955355301276139</v>
      </c>
      <c r="CB9">
        <f>$BJ$9-$BO$9</f>
        <v>-0.85133865877162085</v>
      </c>
      <c r="DT9">
        <f t="shared" si="11"/>
        <v>8.7146804244531917E-2</v>
      </c>
      <c r="DU9">
        <f t="shared" si="5"/>
        <v>8.3849394333764107E-2</v>
      </c>
      <c r="DV9">
        <f t="shared" si="5"/>
        <v>0.12955355301276139</v>
      </c>
      <c r="DW9">
        <f t="shared" si="5"/>
        <v>-0.85133865877162085</v>
      </c>
      <c r="DY9">
        <v>-0.10517439230425882</v>
      </c>
      <c r="DZ9">
        <v>3.161905352016308E-2</v>
      </c>
      <c r="EA9">
        <v>3.7660707265231214E-2</v>
      </c>
      <c r="EB9">
        <v>2.1215205295728085E-2</v>
      </c>
      <c r="EC9">
        <v>-0.14971252840241797</v>
      </c>
      <c r="ED9">
        <v>0.12847183791221767</v>
      </c>
      <c r="EE9">
        <v>3.8296903157633441E-2</v>
      </c>
      <c r="EF9">
        <v>-0.10864570666355285</v>
      </c>
      <c r="EG9">
        <v>2.756544904794735E-2</v>
      </c>
      <c r="EH9">
        <v>7.8703471171308839E-2</v>
      </c>
      <c r="EJ9">
        <f>(1/4)*SUM($DT$9:$DW$9)</f>
        <v>-0.13769722679514085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1.0117538634874232</v>
      </c>
      <c r="O10">
        <v>1.8049061202536603</v>
      </c>
      <c r="P10">
        <v>1.8535958809084623</v>
      </c>
      <c r="Q10">
        <v>2.008254241600119</v>
      </c>
      <c r="S10">
        <f t="shared" si="6"/>
        <v>1.3014611852101301</v>
      </c>
      <c r="T10">
        <f t="shared" si="0"/>
        <v>2.0946134419763669</v>
      </c>
      <c r="U10">
        <f t="shared" si="0"/>
        <v>2.1433032026311691</v>
      </c>
      <c r="V10">
        <f t="shared" si="0"/>
        <v>2.2979615633228256</v>
      </c>
      <c r="AW10">
        <f t="shared" si="7"/>
        <v>1.3014611852101301</v>
      </c>
      <c r="AX10">
        <f t="shared" si="1"/>
        <v>2.0946134419763669</v>
      </c>
      <c r="AY10">
        <f t="shared" si="1"/>
        <v>2.1433032026311691</v>
      </c>
      <c r="AZ10">
        <f t="shared" si="1"/>
        <v>2.2979615633228256</v>
      </c>
      <c r="BB10">
        <f t="shared" si="8"/>
        <v>0.14608659787289555</v>
      </c>
      <c r="BC10">
        <f t="shared" si="2"/>
        <v>0.10578630049636917</v>
      </c>
      <c r="BD10">
        <f t="shared" si="2"/>
        <v>0.30558930518532296</v>
      </c>
      <c r="BE10">
        <f t="shared" si="2"/>
        <v>0.10526143113668414</v>
      </c>
      <c r="BG10">
        <f t="shared" si="9"/>
        <v>2.9635330290500618E-2</v>
      </c>
      <c r="BH10">
        <f t="shared" si="3"/>
        <v>3.0020198418504312E-2</v>
      </c>
      <c r="BI10">
        <f t="shared" si="3"/>
        <v>4.9513086554998059E-2</v>
      </c>
      <c r="BJ10">
        <f t="shared" si="3"/>
        <v>2.9540055594302145E-2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2.9635330290500618E-2</v>
      </c>
      <c r="BZ10">
        <f>$BH$10-$BM$10</f>
        <v>3.0020198418504312E-2</v>
      </c>
      <c r="CA10">
        <f>$BI$10-$BN$10</f>
        <v>4.9513086554998059E-2</v>
      </c>
      <c r="CB10">
        <f>$BJ$10-$BO$10</f>
        <v>2.9540055594302145E-2</v>
      </c>
      <c r="DT10">
        <f t="shared" si="11"/>
        <v>2.9635330290500618E-2</v>
      </c>
      <c r="DU10">
        <f t="shared" si="5"/>
        <v>3.0020198418504312E-2</v>
      </c>
      <c r="DV10">
        <f t="shared" si="5"/>
        <v>4.9513086554998059E-2</v>
      </c>
      <c r="DW10">
        <f t="shared" si="5"/>
        <v>2.9540055594302145E-2</v>
      </c>
      <c r="DY10">
        <v>9.1850763341264796E-2</v>
      </c>
      <c r="DZ10">
        <v>2.7948503987038464E-2</v>
      </c>
      <c r="EA10">
        <v>-7.8909168246810532E-2</v>
      </c>
      <c r="EB10">
        <v>1.8643294906429117E-2</v>
      </c>
      <c r="EC10">
        <v>-5.6866369283885367E-2</v>
      </c>
      <c r="ED10">
        <v>7.8719486494486415E-2</v>
      </c>
      <c r="EE10">
        <v>3.3179077407407255E-2</v>
      </c>
      <c r="EF10">
        <v>-0.19086615643278984</v>
      </c>
      <c r="EG10">
        <v>2.2778910968615083E-2</v>
      </c>
      <c r="EH10">
        <v>5.3521656858244587E-2</v>
      </c>
      <c r="EJ10">
        <f>(1/4)*SUM($DT$10:$DW$10)</f>
        <v>3.4677167714576282E-2</v>
      </c>
      <c r="EN10" t="s">
        <v>17</v>
      </c>
      <c r="EU10">
        <f>0.98*Sheet93!EU10</f>
        <v>9.4119199999999988E-4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1.4151360800173987</v>
      </c>
      <c r="O11">
        <v>2.3963959849240526</v>
      </c>
      <c r="P11">
        <v>1.3790504419837726</v>
      </c>
      <c r="Q11">
        <v>2.2382637867144295</v>
      </c>
      <c r="S11">
        <f t="shared" si="6"/>
        <v>2.219754323989338</v>
      </c>
      <c r="T11">
        <f t="shared" si="0"/>
        <v>3.2010142288959917</v>
      </c>
      <c r="U11">
        <f t="shared" si="0"/>
        <v>2.1836686859557117</v>
      </c>
      <c r="V11">
        <f t="shared" si="0"/>
        <v>3.0428820306863686</v>
      </c>
      <c r="AW11">
        <f t="shared" si="7"/>
        <v>2.219754323989338</v>
      </c>
      <c r="AX11">
        <f t="shared" si="1"/>
        <v>3.2010142288959917</v>
      </c>
      <c r="AY11">
        <f t="shared" si="1"/>
        <v>2.1836686859557117</v>
      </c>
      <c r="AZ11">
        <f t="shared" si="1"/>
        <v>3.0428820306863686</v>
      </c>
      <c r="BB11">
        <f t="shared" si="8"/>
        <v>0.3659485393941202</v>
      </c>
      <c r="BC11">
        <f t="shared" si="2"/>
        <v>0.31984030138422082</v>
      </c>
      <c r="BD11">
        <f t="shared" si="2"/>
        <v>0.31817690842099389</v>
      </c>
      <c r="BE11">
        <f t="shared" si="2"/>
        <v>0.22170940621685478</v>
      </c>
      <c r="BG11">
        <f t="shared" si="9"/>
        <v>7.4236829333973964E-2</v>
      </c>
      <c r="BH11">
        <f t="shared" si="3"/>
        <v>9.0764770719230142E-2</v>
      </c>
      <c r="BI11">
        <f t="shared" si="3"/>
        <v>5.1552592119990859E-2</v>
      </c>
      <c r="BJ11">
        <f t="shared" si="3"/>
        <v>6.2219448421912446E-2</v>
      </c>
      <c r="BL11">
        <v>1</v>
      </c>
      <c r="BM11">
        <v>0</v>
      </c>
      <c r="BN11">
        <v>0</v>
      </c>
      <c r="BO11">
        <v>0</v>
      </c>
      <c r="BQ11">
        <f t="shared" si="10"/>
        <v>2.6004948997409225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-0.92576317066602609</v>
      </c>
      <c r="BZ11">
        <f>$BH$11-$BM$11</f>
        <v>9.0764770719230142E-2</v>
      </c>
      <c r="CA11">
        <f>$BI$11-$BN$11</f>
        <v>5.1552592119990859E-2</v>
      </c>
      <c r="CB11">
        <f>$BJ$11-$BO$11</f>
        <v>6.2219448421912446E-2</v>
      </c>
      <c r="DT11">
        <f t="shared" si="11"/>
        <v>-0.92576317066602609</v>
      </c>
      <c r="DU11">
        <f t="shared" si="5"/>
        <v>9.0764770719230142E-2</v>
      </c>
      <c r="DV11">
        <f t="shared" si="5"/>
        <v>5.1552592119990859E-2</v>
      </c>
      <c r="DW11">
        <f t="shared" si="5"/>
        <v>6.2219448421912446E-2</v>
      </c>
      <c r="DY11">
        <v>-5.9153916669684337E-2</v>
      </c>
      <c r="DZ11">
        <v>3.1039866727925469E-2</v>
      </c>
      <c r="EA11">
        <v>-0.12109686298533286</v>
      </c>
      <c r="EB11">
        <v>2.0558202678102797E-2</v>
      </c>
      <c r="EC11">
        <v>-4.0221877426532056E-2</v>
      </c>
      <c r="ED11">
        <v>0.12341681674573506</v>
      </c>
      <c r="EE11">
        <v>3.2459225758578923E-2</v>
      </c>
      <c r="EF11">
        <v>-8.4281001057717575E-2</v>
      </c>
      <c r="EG11">
        <v>2.4848124010583734E-2</v>
      </c>
      <c r="EH11">
        <v>7.2431422218340785E-2</v>
      </c>
      <c r="EJ11">
        <f>(1/4)*SUM($DT$11:$DW$11)</f>
        <v>-0.18030658985122316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2.3529639463691847</v>
      </c>
      <c r="O12">
        <v>3.4688947589949222</v>
      </c>
      <c r="P12">
        <v>2.3955083095416834</v>
      </c>
      <c r="Q12">
        <v>3.2169142181755492</v>
      </c>
      <c r="S12">
        <f t="shared" si="6"/>
        <v>3.2250168822039074</v>
      </c>
      <c r="T12">
        <f t="shared" si="0"/>
        <v>4.3409476948296444</v>
      </c>
      <c r="U12">
        <f t="shared" si="0"/>
        <v>3.267561245376406</v>
      </c>
      <c r="V12">
        <f t="shared" si="0"/>
        <v>4.0889671540102714</v>
      </c>
      <c r="AW12">
        <f t="shared" si="7"/>
        <v>3.2250168822039074</v>
      </c>
      <c r="AX12">
        <f t="shared" si="1"/>
        <v>4.3409476948296444</v>
      </c>
      <c r="AY12">
        <f t="shared" si="1"/>
        <v>3.267561245376406</v>
      </c>
      <c r="AZ12">
        <f t="shared" si="1"/>
        <v>4.0889671540102714</v>
      </c>
      <c r="BB12">
        <f t="shared" si="8"/>
        <v>1</v>
      </c>
      <c r="BC12">
        <f t="shared" si="2"/>
        <v>1</v>
      </c>
      <c r="BD12">
        <f t="shared" si="2"/>
        <v>0.94058319519576894</v>
      </c>
      <c r="BE12">
        <f t="shared" si="2"/>
        <v>0.63109264024107581</v>
      </c>
      <c r="BG12">
        <f t="shared" si="9"/>
        <v>0.20286138990166097</v>
      </c>
      <c r="BH12">
        <f t="shared" si="3"/>
        <v>0.28378153199085243</v>
      </c>
      <c r="BI12">
        <f t="shared" si="3"/>
        <v>0.15239792874185146</v>
      </c>
      <c r="BJ12">
        <f t="shared" si="3"/>
        <v>0.17710676623490532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0.20286138990166097</v>
      </c>
      <c r="BZ12">
        <f>$BH$12-$BM$12</f>
        <v>0.28378153199085243</v>
      </c>
      <c r="CA12">
        <f>$BI$12-$BN$12</f>
        <v>0.15239792874185146</v>
      </c>
      <c r="CB12">
        <f>$BJ$12-$BO$12</f>
        <v>0.17710676623490532</v>
      </c>
      <c r="DT12">
        <f t="shared" si="11"/>
        <v>0.20286138990166097</v>
      </c>
      <c r="DU12">
        <f t="shared" si="5"/>
        <v>0.28378153199085243</v>
      </c>
      <c r="DV12">
        <f t="shared" si="5"/>
        <v>0.15239792874185146</v>
      </c>
      <c r="DW12">
        <f t="shared" si="5"/>
        <v>0.17710676623490532</v>
      </c>
      <c r="DY12">
        <v>-0.10411029791139531</v>
      </c>
      <c r="DZ12">
        <v>1.3624103796604834E-2</v>
      </c>
      <c r="EA12">
        <v>-7.4543181103032763E-2</v>
      </c>
      <c r="EB12">
        <v>8.9027077350823571E-3</v>
      </c>
      <c r="EC12">
        <v>1.5012643215885987E-2</v>
      </c>
      <c r="ED12">
        <v>6.9277060555452061E-2</v>
      </c>
      <c r="EE12">
        <v>1.1163638408458949E-2</v>
      </c>
      <c r="EF12">
        <v>1.3799790506685413E-2</v>
      </c>
      <c r="EG12">
        <v>1.0398821862070765E-2</v>
      </c>
      <c r="EH12">
        <v>3.6474712934187713E-2</v>
      </c>
      <c r="EJ12">
        <f>(1/4)*SUM($DT$12:$DW$12)</f>
        <v>0.20403690421731754</v>
      </c>
      <c r="EN12">
        <f>Sheet93!FL12</f>
        <v>0.7932971109237017</v>
      </c>
      <c r="EO12">
        <f>Sheet93!FM12</f>
        <v>6.5596254389161446E-2</v>
      </c>
      <c r="EP12">
        <f>Sheet93!FN12</f>
        <v>0.13750763764930279</v>
      </c>
      <c r="EQ12">
        <f>Sheet93!FO12</f>
        <v>0.28970732172270675</v>
      </c>
      <c r="ER12">
        <f>Sheet93!FP12</f>
        <v>0.80461824397193937</v>
      </c>
      <c r="ES12">
        <f>Sheet93!FQ12</f>
        <v>0.87205293583472243</v>
      </c>
      <c r="ET12">
        <f>Sheet93!FR12</f>
        <v>0.41178255405932229</v>
      </c>
      <c r="EU12">
        <f>Sheet93!FS12</f>
        <v>5.5306349971945605E-2</v>
      </c>
      <c r="EV12">
        <f>Sheet93!FT12</f>
        <v>0.22613054750864978</v>
      </c>
      <c r="EW12">
        <f>Sheet93!FU12</f>
        <v>0.64885761297264899</v>
      </c>
      <c r="EZ12">
        <f>(1/4)*SUM($DT$7:$DW$7)</f>
        <v>-5.5001489699210454E-2</v>
      </c>
      <c r="FA12">
        <f>(1/4)*SUM($DT$8:$DW$8)</f>
        <v>5.1911266663773117E-2</v>
      </c>
      <c r="FB12">
        <f>(1/4)*SUM($DT$9:$DW$9)</f>
        <v>-0.13769722679514085</v>
      </c>
      <c r="FC12">
        <f>(1/4)*SUM($DT$10:$DW$10)</f>
        <v>3.4677167714576282E-2</v>
      </c>
      <c r="FD12">
        <f>(1/4)*SUM($DT$11:$DW$11)</f>
        <v>-0.18030658985122316</v>
      </c>
      <c r="FE12">
        <f>(1/4)*SUM($DT$12:$DW$12)</f>
        <v>0.20403690421731754</v>
      </c>
      <c r="FF12">
        <f>(1/4)*SUM($DT$13:$DW$13)</f>
        <v>6.0499560234375235E-2</v>
      </c>
      <c r="FG12">
        <f>(1/4)*SUM($DT$14:$DW$14)</f>
        <v>-0.14546315052412886</v>
      </c>
      <c r="FH12">
        <f>(1/4)*SUM($DT$15:$DW$15)</f>
        <v>4.3288146719145132E-2</v>
      </c>
      <c r="FI12">
        <f>(1/4)*SUM($DT$16:$DW$16)</f>
        <v>0.12405541132051599</v>
      </c>
      <c r="FL12">
        <f>EN12-($EU$10*EZ12)</f>
        <v>0.79334887788579467</v>
      </c>
      <c r="FM12">
        <f t="shared" ref="FM12:FU12" si="12">EO12-($EU$10*FA12)</f>
        <v>6.5547395920267634E-2</v>
      </c>
      <c r="FN12">
        <f t="shared" si="12"/>
        <v>0.13763723717758455</v>
      </c>
      <c r="FO12">
        <f t="shared" si="12"/>
        <v>0.28967468384987111</v>
      </c>
      <c r="FP12">
        <f t="shared" si="12"/>
        <v>0.80478794709185464</v>
      </c>
      <c r="FQ12">
        <f t="shared" si="12"/>
        <v>0.87186089793276833</v>
      </c>
      <c r="FR12">
        <f t="shared" si="12"/>
        <v>0.41172561235722616</v>
      </c>
      <c r="FS12">
        <f t="shared" si="12"/>
        <v>5.5443258725513714E-2</v>
      </c>
      <c r="FT12">
        <f t="shared" si="12"/>
        <v>0.22608980505126289</v>
      </c>
      <c r="FU12">
        <f t="shared" si="12"/>
        <v>0.64874085301195739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1.9674010726529891</v>
      </c>
      <c r="O13">
        <v>1.6944661091620437</v>
      </c>
      <c r="P13">
        <v>2.2339187643280849</v>
      </c>
      <c r="Q13">
        <v>2.255319254152989</v>
      </c>
      <c r="S13">
        <f t="shared" si="6"/>
        <v>2.3791836267123116</v>
      </c>
      <c r="T13">
        <f t="shared" si="0"/>
        <v>2.1062486632213657</v>
      </c>
      <c r="U13">
        <f t="shared" si="0"/>
        <v>2.645701318387407</v>
      </c>
      <c r="V13">
        <f t="shared" si="0"/>
        <v>2.667101808212311</v>
      </c>
      <c r="AW13">
        <f t="shared" si="7"/>
        <v>2.3791836267123116</v>
      </c>
      <c r="AX13">
        <f t="shared" si="1"/>
        <v>2.1062486632213657</v>
      </c>
      <c r="AY13">
        <f t="shared" si="1"/>
        <v>2.645701318387407</v>
      </c>
      <c r="AZ13">
        <f t="shared" si="1"/>
        <v>2.667101808212311</v>
      </c>
      <c r="BB13">
        <f t="shared" si="8"/>
        <v>0.42919957626564109</v>
      </c>
      <c r="BC13">
        <f t="shared" si="2"/>
        <v>0.10702433594862848</v>
      </c>
      <c r="BD13">
        <f t="shared" si="2"/>
        <v>0.50504128394236447</v>
      </c>
      <c r="BE13">
        <f t="shared" si="2"/>
        <v>0.15225965513925729</v>
      </c>
      <c r="BG13">
        <f t="shared" si="9"/>
        <v>8.7068022586451896E-2</v>
      </c>
      <c r="BH13">
        <f t="shared" si="3"/>
        <v>3.0371530015805448E-2</v>
      </c>
      <c r="BI13">
        <f t="shared" si="3"/>
        <v>8.1829279956380674E-2</v>
      </c>
      <c r="BJ13">
        <f t="shared" si="3"/>
        <v>4.272940837886291E-2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8.7068022586451896E-2</v>
      </c>
      <c r="BZ13">
        <f>$BH$13-$BM$13</f>
        <v>3.0371530015805448E-2</v>
      </c>
      <c r="CA13">
        <f>$BI$13-$BN$13</f>
        <v>8.1829279956380674E-2</v>
      </c>
      <c r="CB13">
        <f>$BJ$13-$BO$13</f>
        <v>4.272940837886291E-2</v>
      </c>
      <c r="DT13">
        <f t="shared" si="11"/>
        <v>8.7068022586451896E-2</v>
      </c>
      <c r="DU13">
        <f t="shared" si="5"/>
        <v>3.0371530015805448E-2</v>
      </c>
      <c r="DV13">
        <f t="shared" si="5"/>
        <v>8.1829279956380674E-2</v>
      </c>
      <c r="DW13">
        <f t="shared" si="5"/>
        <v>4.272940837886291E-2</v>
      </c>
      <c r="DY13">
        <v>5.2384096270004503E-2</v>
      </c>
      <c r="DZ13">
        <v>2.6870237642325261E-2</v>
      </c>
      <c r="EA13">
        <v>-5.5983270266898894E-2</v>
      </c>
      <c r="EB13">
        <v>1.7940350706174866E-2</v>
      </c>
      <c r="EC13">
        <v>-6.7436722566050641E-2</v>
      </c>
      <c r="ED13">
        <v>8.2450840659822611E-2</v>
      </c>
      <c r="EE13">
        <v>3.1931314442726393E-2</v>
      </c>
      <c r="EF13">
        <v>-0.16483943749724497</v>
      </c>
      <c r="EG13">
        <v>2.217432433361945E-2</v>
      </c>
      <c r="EH13">
        <v>5.4508266275521411E-2</v>
      </c>
      <c r="EJ13">
        <f>(1/4)*SUM($DT$13:$DW$13)</f>
        <v>6.0499560234375235E-2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2.7327475832175785</v>
      </c>
      <c r="O14">
        <v>3.0176005557893335</v>
      </c>
      <c r="P14">
        <v>2.9980888288442529</v>
      </c>
      <c r="Q14">
        <v>3.2904707159008635</v>
      </c>
      <c r="S14">
        <f t="shared" si="6"/>
        <v>2.788053933189524</v>
      </c>
      <c r="T14">
        <f t="shared" si="0"/>
        <v>3.072906905761279</v>
      </c>
      <c r="U14">
        <f t="shared" si="0"/>
        <v>3.0533951788161984</v>
      </c>
      <c r="V14">
        <f t="shared" si="0"/>
        <v>3.345777065872809</v>
      </c>
      <c r="AW14">
        <f t="shared" si="7"/>
        <v>2.788053933189524</v>
      </c>
      <c r="AX14">
        <f t="shared" si="1"/>
        <v>3.072906905761279</v>
      </c>
      <c r="AY14">
        <f t="shared" si="1"/>
        <v>3.0533951788161984</v>
      </c>
      <c r="AZ14">
        <f t="shared" si="1"/>
        <v>3.345777065872809</v>
      </c>
      <c r="BB14">
        <f t="shared" si="8"/>
        <v>0.64599536573223082</v>
      </c>
      <c r="BC14">
        <f t="shared" si="2"/>
        <v>0.2813823695010253</v>
      </c>
      <c r="BD14">
        <f t="shared" si="2"/>
        <v>0.75925222674520465</v>
      </c>
      <c r="BE14">
        <f t="shared" si="2"/>
        <v>0.30014406576051383</v>
      </c>
      <c r="BG14">
        <f t="shared" si="9"/>
        <v>0.13104751776247214</v>
      </c>
      <c r="BH14">
        <f t="shared" si="3"/>
        <v>7.9851119892217062E-2</v>
      </c>
      <c r="BI14">
        <f t="shared" si="3"/>
        <v>0.1230177908127783</v>
      </c>
      <c r="BJ14">
        <f t="shared" si="3"/>
        <v>8.4230969436017072E-2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2.0954262933148899</v>
      </c>
      <c r="BT14">
        <f t="shared" si="4"/>
        <v>0</v>
      </c>
      <c r="BY14">
        <f>$BG$14-$BL$14</f>
        <v>0.13104751776247214</v>
      </c>
      <c r="BZ14">
        <f>$BH$14-$BM$14</f>
        <v>7.9851119892217062E-2</v>
      </c>
      <c r="CA14">
        <f>$BI$14-$BN$14</f>
        <v>-0.8769822091872217</v>
      </c>
      <c r="CB14">
        <f>$BJ$14-$BO$14</f>
        <v>8.4230969436017072E-2</v>
      </c>
      <c r="DT14">
        <f t="shared" si="11"/>
        <v>0.13104751776247214</v>
      </c>
      <c r="DU14">
        <f t="shared" si="5"/>
        <v>7.9851119892217062E-2</v>
      </c>
      <c r="DV14">
        <f t="shared" si="5"/>
        <v>-0.8769822091872217</v>
      </c>
      <c r="DW14">
        <f t="shared" si="5"/>
        <v>8.4230969436017072E-2</v>
      </c>
      <c r="DY14">
        <v>-8.8132697072208221E-2</v>
      </c>
      <c r="DZ14">
        <v>1.0333550839352799E-2</v>
      </c>
      <c r="EA14">
        <v>-1.5538162551055675E-2</v>
      </c>
      <c r="EB14">
        <v>6.7980769846551648E-3</v>
      </c>
      <c r="EC14">
        <v>-4.872306124977274E-3</v>
      </c>
      <c r="ED14">
        <v>5.1134213377744916E-2</v>
      </c>
      <c r="EE14">
        <v>9.3627901225089988E-3</v>
      </c>
      <c r="EF14">
        <v>-5.1421440272241808E-3</v>
      </c>
      <c r="EG14">
        <v>8.3234106517392856E-3</v>
      </c>
      <c r="EH14">
        <v>2.7733267799464195E-2</v>
      </c>
      <c r="EJ14">
        <f>(1/4)*SUM($DT$14:$DW$14)</f>
        <v>-0.14546315052412886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1.4961728343368552</v>
      </c>
      <c r="O15">
        <v>2.0739542138441043</v>
      </c>
      <c r="P15">
        <v>2.1176414312477281</v>
      </c>
      <c r="Q15">
        <v>2.1083593963739</v>
      </c>
      <c r="S15">
        <f t="shared" si="6"/>
        <v>1.7223033818455049</v>
      </c>
      <c r="T15">
        <f t="shared" si="0"/>
        <v>2.3000847613527542</v>
      </c>
      <c r="U15">
        <f t="shared" si="0"/>
        <v>2.343771978756378</v>
      </c>
      <c r="V15">
        <f t="shared" si="0"/>
        <v>2.3344899438825499</v>
      </c>
      <c r="AW15">
        <f t="shared" si="7"/>
        <v>1.7223033818455049</v>
      </c>
      <c r="AX15">
        <f t="shared" si="1"/>
        <v>2.3000847613527542</v>
      </c>
      <c r="AY15">
        <f t="shared" si="1"/>
        <v>2.343771978756378</v>
      </c>
      <c r="AZ15">
        <f t="shared" si="1"/>
        <v>2.3344899438825499</v>
      </c>
      <c r="BB15">
        <f t="shared" si="8"/>
        <v>0.2225255170994648</v>
      </c>
      <c r="BC15">
        <f t="shared" si="2"/>
        <v>0.12991655315014117</v>
      </c>
      <c r="BD15">
        <f t="shared" si="2"/>
        <v>0.37342263080794069</v>
      </c>
      <c r="BE15">
        <f t="shared" si="2"/>
        <v>0.10917755005511411</v>
      </c>
      <c r="BG15">
        <f t="shared" si="9"/>
        <v>4.5141835687383253E-2</v>
      </c>
      <c r="BH15">
        <f t="shared" si="3"/>
        <v>3.6867918483918065E-2</v>
      </c>
      <c r="BI15">
        <f t="shared" si="3"/>
        <v>6.0503776562389554E-2</v>
      </c>
      <c r="BJ15">
        <f t="shared" si="3"/>
        <v>3.0639056142889629E-2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4.5141835687383253E-2</v>
      </c>
      <c r="BZ15">
        <f>$BH$15-$BM$15</f>
        <v>3.6867918483918065E-2</v>
      </c>
      <c r="CA15">
        <f>$BI$15-$BN$15</f>
        <v>6.0503776562389554E-2</v>
      </c>
      <c r="CB15">
        <f>$BJ$15-$BO$15</f>
        <v>3.0639056142889629E-2</v>
      </c>
      <c r="DT15">
        <f t="shared" si="11"/>
        <v>4.5141835687383253E-2</v>
      </c>
      <c r="DU15">
        <f t="shared" si="5"/>
        <v>3.6867918483918065E-2</v>
      </c>
      <c r="DV15">
        <f t="shared" si="5"/>
        <v>6.0503776562389554E-2</v>
      </c>
      <c r="DW15">
        <f t="shared" si="5"/>
        <v>3.0639056142889629E-2</v>
      </c>
      <c r="DY15">
        <v>-5.6083550824613602E-2</v>
      </c>
      <c r="DZ15">
        <v>2.666710907956147E-2</v>
      </c>
      <c r="EA15">
        <v>-0.11921308695323218</v>
      </c>
      <c r="EB15">
        <v>1.7931180237847604E-2</v>
      </c>
      <c r="EC15">
        <v>-0.16021735988727354</v>
      </c>
      <c r="ED15">
        <v>0.12712175504707257</v>
      </c>
      <c r="EE15">
        <v>3.2924784443569645E-2</v>
      </c>
      <c r="EF15">
        <v>3.3687185651546922E-2</v>
      </c>
      <c r="EG15">
        <v>2.2770412177664297E-2</v>
      </c>
      <c r="EH15">
        <v>7.4411571027856796E-2</v>
      </c>
      <c r="EJ15">
        <f>(1/4)*SUM($DT$15:$DW$15)</f>
        <v>4.3288146719145132E-2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2.2084043070309498</v>
      </c>
      <c r="O16">
        <v>2.9982807705281553</v>
      </c>
      <c r="P16">
        <v>2.3355941128814006</v>
      </c>
      <c r="Q16">
        <v>2.8601344336243146</v>
      </c>
      <c r="S16">
        <f t="shared" si="6"/>
        <v>2.8572619200035989</v>
      </c>
      <c r="T16">
        <f t="shared" si="0"/>
        <v>3.6471383835008044</v>
      </c>
      <c r="U16">
        <f t="shared" si="0"/>
        <v>2.9844517258540497</v>
      </c>
      <c r="V16">
        <f t="shared" si="0"/>
        <v>3.5089920465969637</v>
      </c>
      <c r="AW16">
        <f t="shared" si="7"/>
        <v>2.8572619200035989</v>
      </c>
      <c r="AX16">
        <f t="shared" si="1"/>
        <v>3.6471383835008044</v>
      </c>
      <c r="AY16">
        <f t="shared" si="1"/>
        <v>2.9844517258540497</v>
      </c>
      <c r="AZ16">
        <f t="shared" si="1"/>
        <v>3.5089920465969637</v>
      </c>
      <c r="BB16">
        <f t="shared" si="8"/>
        <v>0.69228679734033449</v>
      </c>
      <c r="BC16">
        <f t="shared" si="2"/>
        <v>0.49966904419565467</v>
      </c>
      <c r="BD16">
        <f t="shared" si="2"/>
        <v>0.70867043221084902</v>
      </c>
      <c r="BE16">
        <f t="shared" si="2"/>
        <v>0.35335653427111174</v>
      </c>
      <c r="BG16">
        <f t="shared" si="9"/>
        <v>0.14043826191902975</v>
      </c>
      <c r="BH16">
        <f t="shared" si="3"/>
        <v>0.14179684685024782</v>
      </c>
      <c r="BI16">
        <f t="shared" si="3"/>
        <v>0.11482227896602745</v>
      </c>
      <c r="BJ16">
        <f t="shared" si="3"/>
        <v>9.9164257546758894E-2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0.14043826191902975</v>
      </c>
      <c r="BZ16">
        <f>$BH$16-$BM$16</f>
        <v>0.14179684685024782</v>
      </c>
      <c r="CA16">
        <f>$BI$16-$BN$16</f>
        <v>0.11482227896602745</v>
      </c>
      <c r="CB16">
        <f>$BJ$16-$BO$16</f>
        <v>9.9164257546758894E-2</v>
      </c>
      <c r="DT16">
        <f t="shared" si="11"/>
        <v>0.14043826191902975</v>
      </c>
      <c r="DU16">
        <f t="shared" si="5"/>
        <v>0.14179684685024782</v>
      </c>
      <c r="DV16">
        <f t="shared" si="5"/>
        <v>0.11482227896602745</v>
      </c>
      <c r="DW16">
        <f t="shared" si="5"/>
        <v>9.9164257546758894E-2</v>
      </c>
      <c r="DY16">
        <v>-4.9498817017035922E-2</v>
      </c>
      <c r="DZ16">
        <v>2.804790050288021E-2</v>
      </c>
      <c r="EA16">
        <v>-0.14121780951264479</v>
      </c>
      <c r="EB16">
        <v>1.8532354047705105E-2</v>
      </c>
      <c r="EC16">
        <v>-2.0469484887158319E-2</v>
      </c>
      <c r="ED16">
        <v>0.11282779020654896</v>
      </c>
      <c r="EE16">
        <v>2.8437838627000438E-2</v>
      </c>
      <c r="EF16">
        <v>-6.4107173441350085E-2</v>
      </c>
      <c r="EG16">
        <v>2.2075899212799129E-2</v>
      </c>
      <c r="EH16">
        <v>6.5371502261255238E-2</v>
      </c>
      <c r="EJ16">
        <f>(1/4)*SUM($DT$16:$DW$16)</f>
        <v>0.12405541132051599</v>
      </c>
      <c r="EN16">
        <f>Sheet93!FL16</f>
        <v>0.62643273348343986</v>
      </c>
      <c r="EO16">
        <f>Sheet93!FM16</f>
        <v>0.14064347713852909</v>
      </c>
      <c r="EP16">
        <f>Sheet93!FN16</f>
        <v>0.45626824200069543</v>
      </c>
      <c r="EQ16">
        <f>Sheet93!FO16</f>
        <v>0.15774496716889599</v>
      </c>
      <c r="ER16">
        <f>Sheet93!FP16</f>
        <v>0.43331096448710793</v>
      </c>
      <c r="ES16">
        <f>Sheet93!FQ16</f>
        <v>0.51052327834363842</v>
      </c>
      <c r="ET16">
        <f>Sheet93!FR16</f>
        <v>0.75280908635291177</v>
      </c>
      <c r="EU16">
        <f>Sheet93!FS16</f>
        <v>0.95252817991198291</v>
      </c>
      <c r="EV16">
        <f>Sheet93!FT16</f>
        <v>0.38201725782828266</v>
      </c>
      <c r="EW16">
        <f>Sheet93!FU16</f>
        <v>0.39045352696990476</v>
      </c>
      <c r="EZ16">
        <f t="array" ref="EZ16:FI25">(1/4)*(MMULT($C$7:$F$16,$DT$23:$EC$26))</f>
        <v>7.7271000303033882E-2</v>
      </c>
      <c r="FA16">
        <v>2.330608299583398E-2</v>
      </c>
      <c r="FB16">
        <v>-0.11882202211402458</v>
      </c>
      <c r="FC16">
        <v>1.571507499317849E-2</v>
      </c>
      <c r="FD16">
        <v>-0.13216453773808592</v>
      </c>
      <c r="FE16">
        <v>8.4896971894657627E-2</v>
      </c>
      <c r="FF16">
        <v>3.074151934054558E-2</v>
      </c>
      <c r="FG16">
        <v>-5.5346362376101271E-2</v>
      </c>
      <c r="FH16">
        <v>1.9704216016485841E-2</v>
      </c>
      <c r="FI16">
        <v>5.4698056684476373E-2</v>
      </c>
      <c r="FL16">
        <f>EN16-($EU$10*EZ16)</f>
        <v>0.62636000663612268</v>
      </c>
      <c r="FM16">
        <f t="shared" ref="FM16:FU25" si="13">EO16-($EU$10*FA16)</f>
        <v>0.14062154163966209</v>
      </c>
      <c r="FN16">
        <f t="shared" si="13"/>
        <v>0.45638007633733296</v>
      </c>
      <c r="FO16">
        <f t="shared" si="13"/>
        <v>0.157730176266033</v>
      </c>
      <c r="FP16">
        <f t="shared" si="13"/>
        <v>0.43343535669271072</v>
      </c>
      <c r="FQ16">
        <f t="shared" si="13"/>
        <v>0.51044337399286699</v>
      </c>
      <c r="FR16">
        <f t="shared" si="13"/>
        <v>0.75278015268084064</v>
      </c>
      <c r="FS16">
        <f t="shared" si="13"/>
        <v>0.95258027146548041</v>
      </c>
      <c r="FT16">
        <f t="shared" si="13"/>
        <v>0.3819987123778017</v>
      </c>
      <c r="FU16">
        <f t="shared" si="13"/>
        <v>0.39040204559653779</v>
      </c>
    </row>
    <row r="17" spans="1:177">
      <c r="A17">
        <v>16</v>
      </c>
      <c r="BQ17">
        <f>SUM(BQ7:BQ16)</f>
        <v>2.6004948997409225</v>
      </c>
      <c r="BR17">
        <f t="shared" ref="BR17:BT17" si="14">SUM(BR7:BR16)</f>
        <v>1.7348531196110391</v>
      </c>
      <c r="BS17">
        <f t="shared" si="14"/>
        <v>2.0954262933148899</v>
      </c>
      <c r="BT17">
        <f t="shared" si="14"/>
        <v>1.9060844376055543</v>
      </c>
      <c r="EN17">
        <f>Sheet93!FL17</f>
        <v>0.24286198680450408</v>
      </c>
      <c r="EO17">
        <f>Sheet93!FM17</f>
        <v>0.91175137369331827</v>
      </c>
      <c r="EP17">
        <f>Sheet93!FN17</f>
        <v>0.61905187805011819</v>
      </c>
      <c r="EQ17">
        <f>Sheet93!FO17</f>
        <v>0.12334301761191092</v>
      </c>
      <c r="ER17">
        <f>Sheet93!FP17</f>
        <v>0.84815487884872343</v>
      </c>
      <c r="ES17">
        <f>Sheet93!FQ17</f>
        <v>0.57056058141243571</v>
      </c>
      <c r="ET17">
        <f>Sheet93!FR17</f>
        <v>3.852379921353985E-2</v>
      </c>
      <c r="EU17">
        <f>Sheet93!FS17</f>
        <v>0.4443722433752651</v>
      </c>
      <c r="EV17">
        <f>Sheet93!FT17</f>
        <v>0.88510026497532313</v>
      </c>
      <c r="EW17">
        <f>Sheet93!FU17</f>
        <v>0.23370031882725018</v>
      </c>
      <c r="EZ17">
        <v>-0.10361447321580969</v>
      </c>
      <c r="FA17">
        <v>1.843461178940764E-2</v>
      </c>
      <c r="FB17">
        <v>-0.11396230640905008</v>
      </c>
      <c r="FC17">
        <v>1.2059929259123074E-2</v>
      </c>
      <c r="FD17">
        <v>2.0841415571099541E-2</v>
      </c>
      <c r="FE17">
        <v>8.748082461549736E-2</v>
      </c>
      <c r="FF17">
        <v>1.5677571648385197E-2</v>
      </c>
      <c r="FG17">
        <v>2.1875349843611825E-3</v>
      </c>
      <c r="FH17">
        <v>1.3982843844201278E-2</v>
      </c>
      <c r="FI17">
        <v>4.6912047912784499E-2</v>
      </c>
      <c r="FL17">
        <f t="shared" ref="FL17:FL25" si="15">EN17-($EU$10*EZ17)</f>
        <v>0.24295950791777901</v>
      </c>
      <c r="FM17">
        <f t="shared" si="13"/>
        <v>0.91173402318417895</v>
      </c>
      <c r="FN17">
        <f t="shared" si="13"/>
        <v>0.61915913846121196</v>
      </c>
      <c r="FO17">
        <f t="shared" si="13"/>
        <v>0.12333166690297168</v>
      </c>
      <c r="FP17">
        <f t="shared" si="13"/>
        <v>0.84813526307511922</v>
      </c>
      <c r="FQ17">
        <f t="shared" si="13"/>
        <v>0.57047824516015422</v>
      </c>
      <c r="FR17">
        <f t="shared" si="13"/>
        <v>3.8509043608524966E-2</v>
      </c>
      <c r="FS17">
        <f t="shared" si="13"/>
        <v>0.44437018448483812</v>
      </c>
      <c r="FT17">
        <f t="shared" si="13"/>
        <v>0.88508710443455973</v>
      </c>
      <c r="FU17">
        <f t="shared" si="13"/>
        <v>0.23365616558305105</v>
      </c>
    </row>
    <row r="18" spans="1:177">
      <c r="A18">
        <v>17</v>
      </c>
      <c r="EN18">
        <f>Sheet93!FL18</f>
        <v>5.6119342750655235E-2</v>
      </c>
      <c r="EO18">
        <f>Sheet93!FM18</f>
        <v>0.55238530873243552</v>
      </c>
      <c r="EP18">
        <f>Sheet93!FN18</f>
        <v>2.7618648206235503E-2</v>
      </c>
      <c r="EQ18">
        <f>Sheet93!FO18</f>
        <v>1.0801362727236847E-2</v>
      </c>
      <c r="ER18">
        <f>Sheet93!FP18</f>
        <v>0.37389899127252224</v>
      </c>
      <c r="ES18">
        <f>Sheet93!FQ18</f>
        <v>0.79147871735989839</v>
      </c>
      <c r="ET18">
        <f>Sheet93!FR18</f>
        <v>0.49273528967987662</v>
      </c>
      <c r="EU18">
        <f>Sheet93!FS18</f>
        <v>0.86833974300305494</v>
      </c>
      <c r="EV18">
        <f>Sheet93!FT18</f>
        <v>0.72230146580673782</v>
      </c>
      <c r="EW18">
        <f>Sheet93!FU18</f>
        <v>0.66402335178451033</v>
      </c>
      <c r="EZ18">
        <v>-0.10517439230425882</v>
      </c>
      <c r="FA18">
        <v>3.161905352016308E-2</v>
      </c>
      <c r="FB18">
        <v>3.7660707265231214E-2</v>
      </c>
      <c r="FC18">
        <v>2.1215205295728085E-2</v>
      </c>
      <c r="FD18">
        <v>-0.14971252840241797</v>
      </c>
      <c r="FE18">
        <v>0.12847183791221767</v>
      </c>
      <c r="FF18">
        <v>3.8296903157633441E-2</v>
      </c>
      <c r="FG18">
        <v>-0.10864570666355285</v>
      </c>
      <c r="FH18">
        <v>2.756544904794735E-2</v>
      </c>
      <c r="FI18">
        <v>7.8703471171308839E-2</v>
      </c>
      <c r="FL18">
        <f t="shared" si="15"/>
        <v>5.6218332047296864E-2</v>
      </c>
      <c r="FM18">
        <f t="shared" si="13"/>
        <v>0.55235554913221474</v>
      </c>
      <c r="FN18">
        <f t="shared" si="13"/>
        <v>2.7583202249843126E-2</v>
      </c>
      <c r="FO18">
        <f t="shared" si="13"/>
        <v>1.078139514573415E-2</v>
      </c>
      <c r="FP18">
        <f t="shared" si="13"/>
        <v>0.37403989950655436</v>
      </c>
      <c r="FQ18">
        <f t="shared" si="13"/>
        <v>0.7913578006938301</v>
      </c>
      <c r="FR18">
        <f t="shared" si="13"/>
        <v>0.49269924494099987</v>
      </c>
      <c r="FS18">
        <f t="shared" si="13"/>
        <v>0.86844199947300105</v>
      </c>
      <c r="FT18">
        <f t="shared" si="13"/>
        <v>0.72227552142661744</v>
      </c>
      <c r="FU18">
        <f t="shared" si="13"/>
        <v>0.66394927670707171</v>
      </c>
    </row>
    <row r="19" spans="1:177">
      <c r="A19">
        <v>18</v>
      </c>
      <c r="BN19" t="s">
        <v>35</v>
      </c>
      <c r="BO19">
        <f>BS21</f>
        <v>1.8444030252063551E-4</v>
      </c>
      <c r="EN19">
        <f>Sheet93!FL19</f>
        <v>0.99135408212544396</v>
      </c>
      <c r="EO19">
        <f>Sheet93!FM19</f>
        <v>0.96695026734797085</v>
      </c>
      <c r="EP19">
        <f>Sheet93!FN19</f>
        <v>0.88301898202372653</v>
      </c>
      <c r="EQ19">
        <f>Sheet93!FO19</f>
        <v>0.92272021992527276</v>
      </c>
      <c r="ER19">
        <f>Sheet93!FP19</f>
        <v>0.35588019333282322</v>
      </c>
      <c r="ES19">
        <f>Sheet93!FQ19</f>
        <v>0.81166777586256156</v>
      </c>
      <c r="ET19">
        <f>Sheet93!FR19</f>
        <v>0.65057238670540019</v>
      </c>
      <c r="EU19">
        <f>Sheet93!FS19</f>
        <v>0.79225417192837988</v>
      </c>
      <c r="EV19">
        <f>Sheet93!FT19</f>
        <v>0.80871513677042073</v>
      </c>
      <c r="EW19">
        <f>Sheet93!FU19</f>
        <v>0.61296670205276205</v>
      </c>
      <c r="EZ19">
        <v>9.1850763341264796E-2</v>
      </c>
      <c r="FA19">
        <v>2.7948503987038464E-2</v>
      </c>
      <c r="FB19">
        <v>-7.8909168246810532E-2</v>
      </c>
      <c r="FC19">
        <v>1.8643294906429117E-2</v>
      </c>
      <c r="FD19">
        <v>-5.6866369283885367E-2</v>
      </c>
      <c r="FE19">
        <v>7.8719486494486415E-2</v>
      </c>
      <c r="FF19">
        <v>3.3179077407407255E-2</v>
      </c>
      <c r="FG19">
        <v>-0.19086615643278984</v>
      </c>
      <c r="FH19">
        <v>2.2778910968615083E-2</v>
      </c>
      <c r="FI19">
        <v>5.3521656858244587E-2</v>
      </c>
      <c r="FL19">
        <f t="shared" si="15"/>
        <v>0.99126763292179332</v>
      </c>
      <c r="FM19">
        <f t="shared" si="13"/>
        <v>0.96692396243960632</v>
      </c>
      <c r="FN19">
        <f t="shared" si="13"/>
        <v>0.88309325070160705</v>
      </c>
      <c r="FO19">
        <f t="shared" si="13"/>
        <v>0.92270267300525322</v>
      </c>
      <c r="FP19">
        <f t="shared" si="13"/>
        <v>0.35593371550466224</v>
      </c>
      <c r="FQ19">
        <f t="shared" si="13"/>
        <v>0.81159368571162882</v>
      </c>
      <c r="FR19">
        <f t="shared" si="13"/>
        <v>0.65054115882317698</v>
      </c>
      <c r="FS19">
        <f t="shared" si="13"/>
        <v>0.79243381362788512</v>
      </c>
      <c r="FT19">
        <f t="shared" si="13"/>
        <v>0.80869369744164832</v>
      </c>
      <c r="FU19">
        <f t="shared" si="13"/>
        <v>0.61291632789750028</v>
      </c>
    </row>
    <row r="20" spans="1:177">
      <c r="A20">
        <v>19</v>
      </c>
      <c r="AV20" t="s">
        <v>108</v>
      </c>
      <c r="AW20">
        <f>MAX(AW7:AW16)</f>
        <v>3.2250168822039074</v>
      </c>
      <c r="AX20">
        <f>MAX(AX7:AX16)</f>
        <v>4.3409476948296444</v>
      </c>
      <c r="AY20">
        <f>MAX(AY7:AY16)</f>
        <v>3.3288164210546447</v>
      </c>
      <c r="AZ20">
        <f>MAX(AZ7:AZ16)</f>
        <v>4.5492697662653718</v>
      </c>
      <c r="BB20">
        <f>SUM(BB7:BB16)</f>
        <v>4.9294742606503865</v>
      </c>
      <c r="BC20">
        <f t="shared" ref="BC20:BE20" si="16">SUM(BC7:BC16)</f>
        <v>3.523837485070151</v>
      </c>
      <c r="BD20">
        <f t="shared" si="16"/>
        <v>6.1718896244911132</v>
      </c>
      <c r="BE20">
        <f t="shared" si="16"/>
        <v>3.5633457357807941</v>
      </c>
      <c r="BG20">
        <f>IF(BG7&lt;0.000000000001,0.000000000001,BG7)</f>
        <v>0.16090786501126506</v>
      </c>
      <c r="BH20">
        <f t="shared" ref="BH20:BJ20" si="17">IF(BH7&lt;0.000000000001,0.000000000001,BH7)</f>
        <v>0.17642611191927962</v>
      </c>
      <c r="BI20">
        <f t="shared" si="17"/>
        <v>0.16202493253149391</v>
      </c>
      <c r="BJ20">
        <f t="shared" si="17"/>
        <v>0.28063513174111965</v>
      </c>
      <c r="EN20">
        <f>Sheet93!FL20</f>
        <v>0.63019441565366829</v>
      </c>
      <c r="EO20">
        <f>Sheet93!FM20</f>
        <v>0.29027096724556722</v>
      </c>
      <c r="EP20">
        <f>Sheet93!FN20</f>
        <v>0.7778090225169314</v>
      </c>
      <c r="EQ20">
        <f>Sheet93!FO20</f>
        <v>0.66128015826361974</v>
      </c>
      <c r="ER20">
        <f>Sheet93!FP20</f>
        <v>0.49855418309672628</v>
      </c>
      <c r="ES20">
        <f>Sheet93!FQ20</f>
        <v>0.45664714287875996</v>
      </c>
      <c r="ET20">
        <f>Sheet93!FR20</f>
        <v>0.32788868841104707</v>
      </c>
      <c r="EU20">
        <f>Sheet93!FS20</f>
        <v>0.54524766691338589</v>
      </c>
      <c r="EV20">
        <f>Sheet93!FT20</f>
        <v>0.38552860584027615</v>
      </c>
      <c r="EW20">
        <f>Sheet93!FU20</f>
        <v>0.10141464738221632</v>
      </c>
      <c r="EZ20">
        <v>-5.9153916669684337E-2</v>
      </c>
      <c r="FA20">
        <v>3.1039866727925469E-2</v>
      </c>
      <c r="FB20">
        <v>-0.12109686298533286</v>
      </c>
      <c r="FC20">
        <v>2.0558202678102797E-2</v>
      </c>
      <c r="FD20">
        <v>-4.0221877426532056E-2</v>
      </c>
      <c r="FE20">
        <v>0.12341681674573506</v>
      </c>
      <c r="FF20">
        <v>3.2459225758578923E-2</v>
      </c>
      <c r="FG20">
        <v>-8.4281001057717575E-2</v>
      </c>
      <c r="FH20">
        <v>2.4848124010583734E-2</v>
      </c>
      <c r="FI20">
        <v>7.2431422218340785E-2</v>
      </c>
      <c r="FL20">
        <f t="shared" si="15"/>
        <v>0.6302500908468065</v>
      </c>
      <c r="FM20">
        <f t="shared" si="13"/>
        <v>0.29024175277132186</v>
      </c>
      <c r="FN20">
        <f t="shared" si="13"/>
        <v>0.77792299791559827</v>
      </c>
      <c r="FO20">
        <f t="shared" si="13"/>
        <v>0.66126080904772477</v>
      </c>
      <c r="FP20">
        <f t="shared" si="13"/>
        <v>0.49859203960598514</v>
      </c>
      <c r="FQ20">
        <f t="shared" si="13"/>
        <v>0.45653098395817343</v>
      </c>
      <c r="FR20">
        <f t="shared" si="13"/>
        <v>0.32785813804743691</v>
      </c>
      <c r="FS20">
        <f t="shared" si="13"/>
        <v>0.54532699151733344</v>
      </c>
      <c r="FT20">
        <f t="shared" si="13"/>
        <v>0.38550521898474238</v>
      </c>
      <c r="FU20">
        <f t="shared" si="13"/>
        <v>0.1013464755070758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4.1516143262730565E-2</v>
      </c>
      <c r="BH21">
        <f t="shared" si="18"/>
        <v>4.6270577376181031E-2</v>
      </c>
      <c r="BI21">
        <f t="shared" si="18"/>
        <v>7.4784780741328313E-2</v>
      </c>
      <c r="BJ21">
        <f t="shared" si="18"/>
        <v>4.5073565274852581E-2</v>
      </c>
      <c r="BL21">
        <v>1.0000000000000001E-5</v>
      </c>
      <c r="BS21">
        <f>SUM(BM23:BV32)</f>
        <v>1.8444030252063551E-4</v>
      </c>
      <c r="EN21">
        <f>Sheet93!FL21</f>
        <v>0.94489140281649242</v>
      </c>
      <c r="EO21">
        <f>Sheet93!FM21</f>
        <v>0.50655737518520838</v>
      </c>
      <c r="EP21">
        <f>Sheet93!FN21</f>
        <v>0.45445319669735074</v>
      </c>
      <c r="EQ21">
        <f>Sheet93!FO21</f>
        <v>0.75260533331020418</v>
      </c>
      <c r="ER21">
        <f>Sheet93!FP21</f>
        <v>0.46179482207668016</v>
      </c>
      <c r="ES21">
        <f>Sheet93!FQ21</f>
        <v>0.95780427448807337</v>
      </c>
      <c r="ET21">
        <f>Sheet93!FR21</f>
        <v>0.35278367267678673</v>
      </c>
      <c r="EU21">
        <f>Sheet93!FS21</f>
        <v>0.86319488403646161</v>
      </c>
      <c r="EV21">
        <f>Sheet93!FT21</f>
        <v>0.139101275033892</v>
      </c>
      <c r="EW21">
        <f>Sheet93!FU21</f>
        <v>0.9879255190619225</v>
      </c>
      <c r="EZ21">
        <v>-0.10411029791139531</v>
      </c>
      <c r="FA21">
        <v>1.3624103796604834E-2</v>
      </c>
      <c r="FB21">
        <v>-7.4543181103032763E-2</v>
      </c>
      <c r="FC21">
        <v>8.9027077350823571E-3</v>
      </c>
      <c r="FD21">
        <v>1.5012643215885987E-2</v>
      </c>
      <c r="FE21">
        <v>6.9277060555452061E-2</v>
      </c>
      <c r="FF21">
        <v>1.1163638408458949E-2</v>
      </c>
      <c r="FG21">
        <v>1.3799790506685413E-2</v>
      </c>
      <c r="FH21">
        <v>1.0398821862070765E-2</v>
      </c>
      <c r="FI21">
        <v>3.6474712934187713E-2</v>
      </c>
      <c r="FL21">
        <f t="shared" si="15"/>
        <v>0.94498939059600429</v>
      </c>
      <c r="FM21">
        <f t="shared" si="13"/>
        <v>0.50654455228770789</v>
      </c>
      <c r="FN21">
        <f t="shared" si="13"/>
        <v>0.45452335614305944</v>
      </c>
      <c r="FO21">
        <f t="shared" si="13"/>
        <v>0.75259695415290562</v>
      </c>
      <c r="FP21">
        <f t="shared" si="13"/>
        <v>0.46178069229698648</v>
      </c>
      <c r="FQ21">
        <f t="shared" si="13"/>
        <v>0.95773907147289505</v>
      </c>
      <c r="FR21">
        <f t="shared" si="13"/>
        <v>0.35277316554962579</v>
      </c>
      <c r="FS21">
        <f t="shared" si="13"/>
        <v>0.86318189578403504</v>
      </c>
      <c r="FT21">
        <f t="shared" si="13"/>
        <v>0.13909148774594599</v>
      </c>
      <c r="FU21">
        <f t="shared" si="13"/>
        <v>0.98789118935390652</v>
      </c>
    </row>
    <row r="22" spans="1:177">
      <c r="A22">
        <v>21</v>
      </c>
      <c r="BG22">
        <f t="shared" si="18"/>
        <v>8.7146804244531917E-2</v>
      </c>
      <c r="BH22">
        <f t="shared" si="18"/>
        <v>8.3849394333764107E-2</v>
      </c>
      <c r="BI22">
        <f t="shared" si="18"/>
        <v>0.12955355301276139</v>
      </c>
      <c r="BJ22">
        <f t="shared" si="18"/>
        <v>0.14866134122837918</v>
      </c>
      <c r="EN22">
        <f>Sheet93!FL22</f>
        <v>0.23681703597482548</v>
      </c>
      <c r="EO22">
        <f>Sheet93!FM22</f>
        <v>0.55619032280297975</v>
      </c>
      <c r="EP22">
        <f>Sheet93!FN22</f>
        <v>0.99226132220567564</v>
      </c>
      <c r="EQ22">
        <f>Sheet93!FO22</f>
        <v>0.33649856089165681</v>
      </c>
      <c r="ER22">
        <f>Sheet93!FP22</f>
        <v>1.4862963930644105E-3</v>
      </c>
      <c r="ES22">
        <f>Sheet93!FQ22</f>
        <v>5.8090767452673372E-2</v>
      </c>
      <c r="ET22">
        <f>Sheet93!FR22</f>
        <v>0.6320080666758251</v>
      </c>
      <c r="EU22">
        <f>Sheet93!FS22</f>
        <v>0.73174556089635168</v>
      </c>
      <c r="EV22">
        <f>Sheet93!FT22</f>
        <v>0.2069545525636057</v>
      </c>
      <c r="EW22">
        <f>Sheet93!FU22</f>
        <v>0.60429372866540387</v>
      </c>
      <c r="EZ22">
        <v>5.2384096270004503E-2</v>
      </c>
      <c r="FA22">
        <v>2.6870237642325261E-2</v>
      </c>
      <c r="FB22">
        <v>-5.5983270266898894E-2</v>
      </c>
      <c r="FC22">
        <v>1.7940350706174866E-2</v>
      </c>
      <c r="FD22">
        <v>-6.7436722566050641E-2</v>
      </c>
      <c r="FE22">
        <v>8.2450840659822611E-2</v>
      </c>
      <c r="FF22">
        <v>3.1931314442726393E-2</v>
      </c>
      <c r="FG22">
        <v>-0.16483943749724497</v>
      </c>
      <c r="FH22">
        <v>2.217432433361945E-2</v>
      </c>
      <c r="FI22">
        <v>5.4508266275521411E-2</v>
      </c>
      <c r="FL22">
        <f t="shared" si="15"/>
        <v>0.23676773248248892</v>
      </c>
      <c r="FM22">
        <f t="shared" si="13"/>
        <v>0.55616503275027274</v>
      </c>
      <c r="FN22">
        <f t="shared" si="13"/>
        <v>0.9923140132117847</v>
      </c>
      <c r="FO22">
        <f t="shared" si="13"/>
        <v>0.33648167557709496</v>
      </c>
      <c r="FP22">
        <f t="shared" si="13"/>
        <v>1.5497672968497968E-3</v>
      </c>
      <c r="FQ22">
        <f t="shared" si="13"/>
        <v>5.8013165381051071E-2</v>
      </c>
      <c r="FR22">
        <f t="shared" si="13"/>
        <v>0.63197801317812208</v>
      </c>
      <c r="FS22">
        <f t="shared" si="13"/>
        <v>0.73190070645620864</v>
      </c>
      <c r="FT22">
        <f t="shared" si="13"/>
        <v>0.20693368226693751</v>
      </c>
      <c r="FU22">
        <f t="shared" si="13"/>
        <v>0.60424242592125144</v>
      </c>
    </row>
    <row r="23" spans="1:177">
      <c r="A23">
        <v>22</v>
      </c>
      <c r="B23">
        <f t="array" ref="B23:K32">TRANSPOSE(EN16:EW25)</f>
        <v>0.62643273348343986</v>
      </c>
      <c r="C23">
        <v>0.24286198680450408</v>
      </c>
      <c r="D23">
        <v>5.6119342750655235E-2</v>
      </c>
      <c r="E23">
        <v>0.99135408212544396</v>
      </c>
      <c r="F23">
        <v>0.63019441565366829</v>
      </c>
      <c r="G23">
        <v>0.94489140281649242</v>
      </c>
      <c r="H23">
        <v>0.23681703597482548</v>
      </c>
      <c r="I23">
        <v>0.67346862334988333</v>
      </c>
      <c r="J23">
        <v>0.96752378953985529</v>
      </c>
      <c r="K23">
        <v>0.99779706736146112</v>
      </c>
      <c r="M23">
        <f t="array" ref="M23:M32">TRANSPOSE(EN12:EW12)</f>
        <v>0.7932971109237017</v>
      </c>
      <c r="S23">
        <f>EN16</f>
        <v>0.62643273348343986</v>
      </c>
      <c r="T23">
        <f t="shared" ref="T23:AB32" si="19">EO16</f>
        <v>0.14064347713852909</v>
      </c>
      <c r="U23">
        <f t="shared" si="19"/>
        <v>0.45626824200069543</v>
      </c>
      <c r="V23">
        <f t="shared" si="19"/>
        <v>0.15774496716889599</v>
      </c>
      <c r="W23">
        <f t="shared" si="19"/>
        <v>0.43331096448710793</v>
      </c>
      <c r="X23">
        <f t="shared" si="19"/>
        <v>0.51052327834363842</v>
      </c>
      <c r="Y23">
        <f t="shared" si="19"/>
        <v>0.75280908635291177</v>
      </c>
      <c r="Z23">
        <f t="shared" si="19"/>
        <v>0.95252817991198291</v>
      </c>
      <c r="AA23">
        <f t="shared" si="19"/>
        <v>0.38201725782828266</v>
      </c>
      <c r="AB23">
        <f t="shared" si="19"/>
        <v>0.39045352696990476</v>
      </c>
      <c r="BG23">
        <f t="shared" si="18"/>
        <v>2.9635330290500618E-2</v>
      </c>
      <c r="BH23">
        <f t="shared" si="18"/>
        <v>3.0020198418504312E-2</v>
      </c>
      <c r="BI23">
        <f t="shared" si="18"/>
        <v>4.9513086554998059E-2</v>
      </c>
      <c r="BJ23">
        <f t="shared" si="18"/>
        <v>2.9540055594302145E-2</v>
      </c>
      <c r="BM23">
        <f>0.5*$BL$21*B23*B23</f>
        <v>1.9620898478976723E-6</v>
      </c>
      <c r="BN23">
        <f t="shared" ref="BN23:BV32" si="20">0.5*$BL$21*C23*C23</f>
        <v>2.949097231731556E-7</v>
      </c>
      <c r="BO23">
        <f t="shared" si="20"/>
        <v>1.5746903153827603E-8</v>
      </c>
      <c r="BP23">
        <f t="shared" si="20"/>
        <v>4.9139145807339079E-6</v>
      </c>
      <c r="BQ23">
        <f t="shared" si="20"/>
        <v>1.9857250076053423E-6</v>
      </c>
      <c r="BR23">
        <f t="shared" si="20"/>
        <v>4.464098815582595E-6</v>
      </c>
      <c r="BS23">
        <f t="shared" si="20"/>
        <v>2.8041154263950896E-7</v>
      </c>
      <c r="BT23">
        <f t="shared" si="20"/>
        <v>2.2677999331839355E-6</v>
      </c>
      <c r="BU23">
        <f t="shared" si="20"/>
        <v>4.6805114166278117E-6</v>
      </c>
      <c r="BV23">
        <f t="shared" si="20"/>
        <v>4.9779949381756616E-6</v>
      </c>
      <c r="BY23">
        <f>$BG$7-$BL$7</f>
        <v>0.16090786501126506</v>
      </c>
      <c r="BZ23">
        <f>$BG$8-$BL$8</f>
        <v>4.1516143262730565E-2</v>
      </c>
      <c r="CA23">
        <f>$BG$9-$BL$9</f>
        <v>8.7146804244531917E-2</v>
      </c>
      <c r="CB23">
        <f>$BG$10-$BL$10</f>
        <v>2.9635330290500618E-2</v>
      </c>
      <c r="CC23">
        <f>$BG$11-$BL$11</f>
        <v>-0.92576317066602609</v>
      </c>
      <c r="CD23">
        <f>$BG$12-$BL$12</f>
        <v>0.20286138990166097</v>
      </c>
      <c r="CE23">
        <f>$BG$13-$BL$13</f>
        <v>8.7068022586451896E-2</v>
      </c>
      <c r="CF23">
        <f>$BG$14-$BL$14</f>
        <v>0.13104751776247214</v>
      </c>
      <c r="CG23">
        <f>$BG$15-$BL$15</f>
        <v>4.5141835687383253E-2</v>
      </c>
      <c r="CH23">
        <f>$BG$16-$BL$16</f>
        <v>0.14043826191902975</v>
      </c>
      <c r="DT23">
        <f t="array" ref="DT23:EC26">TRANSPOSE(DT7:DW16)</f>
        <v>0.16090786501126506</v>
      </c>
      <c r="DU23">
        <v>4.1516143262730565E-2</v>
      </c>
      <c r="DV23">
        <v>8.7146804244531917E-2</v>
      </c>
      <c r="DW23">
        <v>2.9635330290500618E-2</v>
      </c>
      <c r="DX23">
        <v>-0.92576317066602609</v>
      </c>
      <c r="DY23">
        <v>0.20286138990166097</v>
      </c>
      <c r="DZ23">
        <v>8.7068022586451896E-2</v>
      </c>
      <c r="EA23">
        <v>0.13104751776247214</v>
      </c>
      <c r="EB23">
        <v>4.5141835687383253E-2</v>
      </c>
      <c r="EC23">
        <v>0.14043826191902975</v>
      </c>
      <c r="EN23">
        <f>Sheet93!FL23</f>
        <v>0.67346862334988333</v>
      </c>
      <c r="EO23">
        <f>Sheet93!FM23</f>
        <v>0.2111403443671129</v>
      </c>
      <c r="EP23">
        <f>Sheet93!FN23</f>
        <v>0.69477532104528927</v>
      </c>
      <c r="EQ23">
        <f>Sheet93!FO23</f>
        <v>0.96401462311255559</v>
      </c>
      <c r="ER23">
        <f>Sheet93!FP23</f>
        <v>0.53917019003394939</v>
      </c>
      <c r="ES23">
        <f>Sheet93!FQ23</f>
        <v>0.77866576885954542</v>
      </c>
      <c r="ET23">
        <f>Sheet93!FR23</f>
        <v>0.20355625908626587</v>
      </c>
      <c r="EU23">
        <f>Sheet93!FS23</f>
        <v>0.40127457503256581</v>
      </c>
      <c r="EV23">
        <f>Sheet93!FT23</f>
        <v>0.27402882463987438</v>
      </c>
      <c r="EW23">
        <f>Sheet93!FU23</f>
        <v>0.77010844763179476</v>
      </c>
      <c r="EZ23">
        <v>-8.8132697072208221E-2</v>
      </c>
      <c r="FA23">
        <v>1.0333550839352799E-2</v>
      </c>
      <c r="FB23">
        <v>-1.5538162551055675E-2</v>
      </c>
      <c r="FC23">
        <v>6.7980769846551648E-3</v>
      </c>
      <c r="FD23">
        <v>-4.872306124977274E-3</v>
      </c>
      <c r="FE23">
        <v>5.1134213377744916E-2</v>
      </c>
      <c r="FF23">
        <v>9.3627901225089988E-3</v>
      </c>
      <c r="FG23">
        <v>-5.1421440272241808E-3</v>
      </c>
      <c r="FH23">
        <v>8.3234106517392856E-3</v>
      </c>
      <c r="FI23">
        <v>2.7733267799464195E-2</v>
      </c>
      <c r="FL23">
        <f t="shared" si="15"/>
        <v>0.67355157313930614</v>
      </c>
      <c r="FM23">
        <f t="shared" si="13"/>
        <v>0.21113061851173132</v>
      </c>
      <c r="FN23">
        <f t="shared" si="13"/>
        <v>0.69478994543957706</v>
      </c>
      <c r="FO23">
        <f t="shared" si="13"/>
        <v>0.9640082248168822</v>
      </c>
      <c r="FP23">
        <f t="shared" si="13"/>
        <v>0.5391747758094958</v>
      </c>
      <c r="FQ23">
        <f t="shared" si="13"/>
        <v>0.778617641746988</v>
      </c>
      <c r="FR23">
        <f t="shared" si="13"/>
        <v>0.20354744690310489</v>
      </c>
      <c r="FS23">
        <f t="shared" si="13"/>
        <v>0.4012794147773871</v>
      </c>
      <c r="FT23">
        <f t="shared" si="13"/>
        <v>0.27402099071235625</v>
      </c>
      <c r="FU23">
        <f t="shared" si="13"/>
        <v>0.77008234530200803</v>
      </c>
    </row>
    <row r="24" spans="1:177">
      <c r="A24">
        <v>23</v>
      </c>
      <c r="B24">
        <v>0.14064347713852909</v>
      </c>
      <c r="C24">
        <v>0.91175137369331827</v>
      </c>
      <c r="D24">
        <v>0.55238530873243552</v>
      </c>
      <c r="E24">
        <v>0.96695026734797085</v>
      </c>
      <c r="F24">
        <v>0.29027096724556722</v>
      </c>
      <c r="G24">
        <v>0.50655737518520838</v>
      </c>
      <c r="H24">
        <v>0.55619032280297975</v>
      </c>
      <c r="I24">
        <v>0.2111403443671129</v>
      </c>
      <c r="J24">
        <v>0.26755262436331145</v>
      </c>
      <c r="K24">
        <v>0.58913137960390238</v>
      </c>
      <c r="M24">
        <v>6.5596254389161446E-2</v>
      </c>
      <c r="S24">
        <f t="shared" ref="S24:S32" si="21">EN17</f>
        <v>0.24286198680450408</v>
      </c>
      <c r="T24">
        <f t="shared" si="19"/>
        <v>0.91175137369331827</v>
      </c>
      <c r="U24">
        <f t="shared" si="19"/>
        <v>0.61905187805011819</v>
      </c>
      <c r="V24">
        <f t="shared" si="19"/>
        <v>0.12334301761191092</v>
      </c>
      <c r="W24">
        <f t="shared" si="19"/>
        <v>0.84815487884872343</v>
      </c>
      <c r="X24">
        <f t="shared" si="19"/>
        <v>0.57056058141243571</v>
      </c>
      <c r="Y24">
        <f t="shared" si="19"/>
        <v>3.852379921353985E-2</v>
      </c>
      <c r="Z24">
        <f t="shared" si="19"/>
        <v>0.4443722433752651</v>
      </c>
      <c r="AA24">
        <f t="shared" si="19"/>
        <v>0.88510026497532313</v>
      </c>
      <c r="AB24">
        <f t="shared" si="19"/>
        <v>0.23370031882725018</v>
      </c>
      <c r="BG24">
        <f t="shared" si="18"/>
        <v>7.4236829333973964E-2</v>
      </c>
      <c r="BH24">
        <f t="shared" si="18"/>
        <v>9.0764770719230142E-2</v>
      </c>
      <c r="BI24">
        <f t="shared" si="18"/>
        <v>5.1552592119990859E-2</v>
      </c>
      <c r="BJ24">
        <f t="shared" si="18"/>
        <v>6.2219448421912446E-2</v>
      </c>
      <c r="BM24">
        <f t="shared" ref="BM24:BM32" si="22">0.5*$BL$21*B24*B24</f>
        <v>9.8902938308079775E-8</v>
      </c>
      <c r="BN24">
        <f t="shared" si="20"/>
        <v>4.1564528371582646E-6</v>
      </c>
      <c r="BO24">
        <f t="shared" si="20"/>
        <v>1.5256476465171406E-6</v>
      </c>
      <c r="BP24">
        <f t="shared" si="20"/>
        <v>4.6749640976215619E-6</v>
      </c>
      <c r="BQ24">
        <f t="shared" si="20"/>
        <v>4.2128617212838586E-7</v>
      </c>
      <c r="BR24">
        <f t="shared" si="20"/>
        <v>1.2830018717726399E-6</v>
      </c>
      <c r="BS24">
        <f t="shared" si="20"/>
        <v>1.5467383758984143E-6</v>
      </c>
      <c r="BT24">
        <f t="shared" si="20"/>
        <v>2.2290122509731515E-7</v>
      </c>
      <c r="BU24">
        <f t="shared" si="20"/>
        <v>3.5792203401847626E-7</v>
      </c>
      <c r="BV24">
        <f t="shared" si="20"/>
        <v>1.7353789121699867E-6</v>
      </c>
      <c r="BY24">
        <f>$BH$7-$BM$7</f>
        <v>-0.82357388808072041</v>
      </c>
      <c r="BZ24">
        <f>$BH$8-$BM$8</f>
        <v>4.6270577376181031E-2</v>
      </c>
      <c r="CA24">
        <f>$BH$9-$BM$9</f>
        <v>8.3849394333764107E-2</v>
      </c>
      <c r="CB24">
        <f>$BH$10-$BM$10</f>
        <v>3.0020198418504312E-2</v>
      </c>
      <c r="CC24">
        <f>$BH$11-$BM$11</f>
        <v>9.0764770719230142E-2</v>
      </c>
      <c r="CD24">
        <f>$BH$12-$BM$12</f>
        <v>0.28378153199085243</v>
      </c>
      <c r="CE24">
        <f>$BH$13-$BM$13</f>
        <v>3.0371530015805448E-2</v>
      </c>
      <c r="CF24">
        <f>$BH$14-$BM$14</f>
        <v>7.9851119892217062E-2</v>
      </c>
      <c r="CG24">
        <f>$BH$15-$BM$15</f>
        <v>3.6867918483918065E-2</v>
      </c>
      <c r="CH24">
        <f>$BH$16-$BM$16</f>
        <v>0.14179684685024782</v>
      </c>
      <c r="DT24">
        <v>-0.82357388808072041</v>
      </c>
      <c r="DU24">
        <v>4.6270577376181031E-2</v>
      </c>
      <c r="DV24">
        <v>8.3849394333764107E-2</v>
      </c>
      <c r="DW24">
        <v>3.0020198418504312E-2</v>
      </c>
      <c r="DX24">
        <v>9.0764770719230142E-2</v>
      </c>
      <c r="DY24">
        <v>0.28378153199085243</v>
      </c>
      <c r="DZ24">
        <v>3.0371530015805448E-2</v>
      </c>
      <c r="EA24">
        <v>7.9851119892217062E-2</v>
      </c>
      <c r="EB24">
        <v>3.6867918483918065E-2</v>
      </c>
      <c r="EC24">
        <v>0.14179684685024782</v>
      </c>
      <c r="EN24">
        <f>Sheet93!FL24</f>
        <v>0.96752378953985529</v>
      </c>
      <c r="EO24">
        <f>Sheet93!FM24</f>
        <v>0.26755262436331145</v>
      </c>
      <c r="EP24">
        <f>Sheet93!FN24</f>
        <v>0.89270215278571896</v>
      </c>
      <c r="EQ24">
        <f>Sheet93!FO24</f>
        <v>0.12830407382975065</v>
      </c>
      <c r="ER24">
        <f>Sheet93!FP24</f>
        <v>0.5355040706700902</v>
      </c>
      <c r="ES24">
        <f>Sheet93!FQ24</f>
        <v>0.88681394101808997</v>
      </c>
      <c r="ET24">
        <f>Sheet93!FR24</f>
        <v>0.54453381000503975</v>
      </c>
      <c r="EU24">
        <f>Sheet93!FS24</f>
        <v>0.74428124316150579</v>
      </c>
      <c r="EV24">
        <f>Sheet93!FT24</f>
        <v>0.12066392160887572</v>
      </c>
      <c r="EW24">
        <f>Sheet93!FU24</f>
        <v>0.8787934788106897</v>
      </c>
      <c r="EZ24">
        <v>-5.6083550824613602E-2</v>
      </c>
      <c r="FA24">
        <v>2.666710907956147E-2</v>
      </c>
      <c r="FB24">
        <v>-0.11921308695323218</v>
      </c>
      <c r="FC24">
        <v>1.7931180237847604E-2</v>
      </c>
      <c r="FD24">
        <v>-0.16021735988727354</v>
      </c>
      <c r="FE24">
        <v>0.12712175504707257</v>
      </c>
      <c r="FF24">
        <v>3.2924784443569645E-2</v>
      </c>
      <c r="FG24">
        <v>3.3687185651546922E-2</v>
      </c>
      <c r="FH24">
        <v>2.2770412177664297E-2</v>
      </c>
      <c r="FI24">
        <v>7.4411571027856796E-2</v>
      </c>
      <c r="FL24">
        <f t="shared" si="15"/>
        <v>0.967576574929223</v>
      </c>
      <c r="FM24">
        <f t="shared" si="13"/>
        <v>0.26752752549358266</v>
      </c>
      <c r="FN24">
        <f t="shared" si="13"/>
        <v>0.89281435518945462</v>
      </c>
      <c r="FO24">
        <f t="shared" si="13"/>
        <v>0.12828719714636022</v>
      </c>
      <c r="FP24">
        <f t="shared" si="13"/>
        <v>0.53565486596747725</v>
      </c>
      <c r="FQ24">
        <f t="shared" si="13"/>
        <v>0.88669429503921371</v>
      </c>
      <c r="FR24">
        <f t="shared" si="13"/>
        <v>0.54450282146131979</v>
      </c>
      <c r="FS24">
        <f t="shared" si="13"/>
        <v>0.74424953705186803</v>
      </c>
      <c r="FT24">
        <f t="shared" si="13"/>
        <v>0.1206424902790974</v>
      </c>
      <c r="FU24">
        <f t="shared" si="13"/>
        <v>0.8787234432353308</v>
      </c>
    </row>
    <row r="25" spans="1:177">
      <c r="A25">
        <v>24</v>
      </c>
      <c r="B25">
        <v>0.45626824200069543</v>
      </c>
      <c r="C25">
        <v>0.61905187805011819</v>
      </c>
      <c r="D25">
        <v>2.7618648206235503E-2</v>
      </c>
      <c r="E25">
        <v>0.88301898202372653</v>
      </c>
      <c r="F25">
        <v>0.7778090225169314</v>
      </c>
      <c r="G25">
        <v>0.45445319669735074</v>
      </c>
      <c r="H25">
        <v>0.99226132220567564</v>
      </c>
      <c r="I25">
        <v>0.69477532104528927</v>
      </c>
      <c r="J25">
        <v>0.89270215278571896</v>
      </c>
      <c r="K25">
        <v>0.72211625061280227</v>
      </c>
      <c r="M25">
        <v>0.13750763764930279</v>
      </c>
      <c r="S25">
        <f t="shared" si="21"/>
        <v>5.6119342750655235E-2</v>
      </c>
      <c r="T25">
        <f t="shared" si="19"/>
        <v>0.55238530873243552</v>
      </c>
      <c r="U25">
        <f t="shared" si="19"/>
        <v>2.7618648206235503E-2</v>
      </c>
      <c r="V25">
        <f t="shared" si="19"/>
        <v>1.0801362727236847E-2</v>
      </c>
      <c r="W25">
        <f t="shared" si="19"/>
        <v>0.37389899127252224</v>
      </c>
      <c r="X25">
        <f t="shared" si="19"/>
        <v>0.79147871735989839</v>
      </c>
      <c r="Y25">
        <f t="shared" si="19"/>
        <v>0.49273528967987662</v>
      </c>
      <c r="Z25">
        <f t="shared" si="19"/>
        <v>0.86833974300305494</v>
      </c>
      <c r="AA25">
        <f t="shared" si="19"/>
        <v>0.72230146580673782</v>
      </c>
      <c r="AB25">
        <f t="shared" si="19"/>
        <v>0.66402335178451033</v>
      </c>
      <c r="BG25">
        <f t="shared" si="18"/>
        <v>0.20286138990166097</v>
      </c>
      <c r="BH25">
        <f t="shared" si="18"/>
        <v>0.28378153199085243</v>
      </c>
      <c r="BI25">
        <f t="shared" si="18"/>
        <v>0.15239792874185146</v>
      </c>
      <c r="BJ25">
        <f t="shared" si="18"/>
        <v>0.17710676623490532</v>
      </c>
      <c r="BM25">
        <f t="shared" si="22"/>
        <v>1.0409035432920259E-6</v>
      </c>
      <c r="BN25">
        <f t="shared" si="20"/>
        <v>1.9161261385868921E-6</v>
      </c>
      <c r="BO25">
        <f t="shared" si="20"/>
        <v>3.8139486436989786E-9</v>
      </c>
      <c r="BP25">
        <f t="shared" si="20"/>
        <v>3.8986126130710916E-6</v>
      </c>
      <c r="BQ25">
        <f t="shared" si="20"/>
        <v>3.024934377543722E-6</v>
      </c>
      <c r="BR25">
        <f t="shared" si="20"/>
        <v>1.0326385399422049E-6</v>
      </c>
      <c r="BS25">
        <f t="shared" si="20"/>
        <v>4.9229126577267792E-6</v>
      </c>
      <c r="BT25">
        <f t="shared" si="20"/>
        <v>2.4135637336679241E-6</v>
      </c>
      <c r="BU25">
        <f t="shared" si="20"/>
        <v>3.9845856679412863E-6</v>
      </c>
      <c r="BV25">
        <f t="shared" si="20"/>
        <v>2.6072593969954578E-6</v>
      </c>
      <c r="BY25">
        <f>$BI$7-$BN$7</f>
        <v>0.16202493253149391</v>
      </c>
      <c r="BZ25">
        <f>$BI$8-$BN$8</f>
        <v>7.4784780741328313E-2</v>
      </c>
      <c r="CA25">
        <f>$BI$9-$BN$9</f>
        <v>0.12955355301276139</v>
      </c>
      <c r="CB25">
        <f>$BI$10-$BN$10</f>
        <v>4.9513086554998059E-2</v>
      </c>
      <c r="CC25">
        <f>$BI$11-$BN$11</f>
        <v>5.1552592119990859E-2</v>
      </c>
      <c r="CD25">
        <f>$BI$12-$BN$12</f>
        <v>0.15239792874185146</v>
      </c>
      <c r="CE25">
        <f>$BI$13-$BN$13</f>
        <v>8.1829279956380674E-2</v>
      </c>
      <c r="CF25">
        <f>$BI$14-$BN$14</f>
        <v>-0.8769822091872217</v>
      </c>
      <c r="CG25">
        <f>$BI$15-$BN$15</f>
        <v>6.0503776562389554E-2</v>
      </c>
      <c r="CH25">
        <f>$BI$16-$BN$16</f>
        <v>0.11482227896602745</v>
      </c>
      <c r="DT25">
        <v>0.16202493253149391</v>
      </c>
      <c r="DU25">
        <v>7.4784780741328313E-2</v>
      </c>
      <c r="DV25">
        <v>0.12955355301276139</v>
      </c>
      <c r="DW25">
        <v>4.9513086554998059E-2</v>
      </c>
      <c r="DX25">
        <v>5.1552592119990859E-2</v>
      </c>
      <c r="DY25">
        <v>0.15239792874185146</v>
      </c>
      <c r="DZ25">
        <v>8.1829279956380674E-2</v>
      </c>
      <c r="EA25">
        <v>-0.8769822091872217</v>
      </c>
      <c r="EB25">
        <v>6.0503776562389554E-2</v>
      </c>
      <c r="EC25">
        <v>0.11482227896602745</v>
      </c>
      <c r="EN25">
        <f>Sheet93!FL25</f>
        <v>0.99779706736146112</v>
      </c>
      <c r="EO25">
        <f>Sheet93!FM25</f>
        <v>0.58913137960390238</v>
      </c>
      <c r="EP25">
        <f>Sheet93!FN25</f>
        <v>0.72211625061280227</v>
      </c>
      <c r="EQ25">
        <f>Sheet93!FO25</f>
        <v>0.12049172240128712</v>
      </c>
      <c r="ER25">
        <f>Sheet93!FP25</f>
        <v>0.15158971940382149</v>
      </c>
      <c r="ES25">
        <f>Sheet93!FQ25</f>
        <v>0.53402064542718353</v>
      </c>
      <c r="ET25">
        <f>Sheet93!FR25</f>
        <v>0.23502532437216195</v>
      </c>
      <c r="EU25">
        <f>Sheet93!FS25</f>
        <v>0.14510110194676443</v>
      </c>
      <c r="EV25">
        <f>Sheet93!FT25</f>
        <v>0.24017221095911703</v>
      </c>
      <c r="EW25">
        <f>Sheet93!FU25</f>
        <v>0.63201635531690636</v>
      </c>
      <c r="EZ25">
        <v>-4.9498817017035922E-2</v>
      </c>
      <c r="FA25">
        <v>2.804790050288021E-2</v>
      </c>
      <c r="FB25">
        <v>-0.14121780951264479</v>
      </c>
      <c r="FC25">
        <v>1.8532354047705105E-2</v>
      </c>
      <c r="FD25">
        <v>-2.0469484887158319E-2</v>
      </c>
      <c r="FE25">
        <v>0.11282779020654896</v>
      </c>
      <c r="FF25">
        <v>2.8437838627000438E-2</v>
      </c>
      <c r="FG25">
        <v>-6.4107173441350085E-2</v>
      </c>
      <c r="FH25">
        <v>2.2075899212799129E-2</v>
      </c>
      <c r="FI25">
        <v>6.5371502261255238E-2</v>
      </c>
      <c r="FL25">
        <f t="shared" si="15"/>
        <v>0.99784365525204699</v>
      </c>
      <c r="FM25">
        <f t="shared" si="13"/>
        <v>0.5891049811443323</v>
      </c>
      <c r="FN25">
        <f t="shared" si="13"/>
        <v>0.72224916368537306</v>
      </c>
      <c r="FO25">
        <f t="shared" si="13"/>
        <v>0.12047427989791626</v>
      </c>
      <c r="FP25">
        <f t="shared" si="13"/>
        <v>0.1516089851192414</v>
      </c>
      <c r="FQ25">
        <f t="shared" si="13"/>
        <v>0.53391445281366345</v>
      </c>
      <c r="FR25">
        <f t="shared" si="13"/>
        <v>0.23499855890594892</v>
      </c>
      <c r="FS25">
        <f t="shared" si="13"/>
        <v>0.14516143910555004</v>
      </c>
      <c r="FT25">
        <f t="shared" si="13"/>
        <v>0.24015143329938515</v>
      </c>
      <c r="FU25">
        <f t="shared" si="13"/>
        <v>0.63195482818195003</v>
      </c>
    </row>
    <row r="26" spans="1:177">
      <c r="A26">
        <v>25</v>
      </c>
      <c r="B26">
        <v>0.15774496716889599</v>
      </c>
      <c r="C26">
        <v>0.12334301761191092</v>
      </c>
      <c r="D26">
        <v>1.0801362727236847E-2</v>
      </c>
      <c r="E26">
        <v>0.92272021992527276</v>
      </c>
      <c r="F26">
        <v>0.66128015826361974</v>
      </c>
      <c r="G26">
        <v>0.75260533331020418</v>
      </c>
      <c r="H26">
        <v>0.33649856089165681</v>
      </c>
      <c r="I26">
        <v>0.96401462311255559</v>
      </c>
      <c r="J26">
        <v>0.12830407382975065</v>
      </c>
      <c r="K26">
        <v>0.12049172240128712</v>
      </c>
      <c r="M26">
        <v>0.28970732172270675</v>
      </c>
      <c r="S26">
        <f t="shared" si="21"/>
        <v>0.99135408212544396</v>
      </c>
      <c r="T26">
        <f t="shared" si="19"/>
        <v>0.96695026734797085</v>
      </c>
      <c r="U26">
        <f t="shared" si="19"/>
        <v>0.88301898202372653</v>
      </c>
      <c r="V26">
        <f t="shared" si="19"/>
        <v>0.92272021992527276</v>
      </c>
      <c r="W26">
        <f t="shared" si="19"/>
        <v>0.35588019333282322</v>
      </c>
      <c r="X26">
        <f t="shared" si="19"/>
        <v>0.81166777586256156</v>
      </c>
      <c r="Y26">
        <f t="shared" si="19"/>
        <v>0.65057238670540019</v>
      </c>
      <c r="Z26">
        <f t="shared" si="19"/>
        <v>0.79225417192837988</v>
      </c>
      <c r="AA26">
        <f t="shared" si="19"/>
        <v>0.80871513677042073</v>
      </c>
      <c r="AB26">
        <f t="shared" si="19"/>
        <v>0.61296670205276205</v>
      </c>
      <c r="BG26">
        <f t="shared" si="18"/>
        <v>8.7068022586451896E-2</v>
      </c>
      <c r="BH26">
        <f t="shared" si="18"/>
        <v>3.0371530015805448E-2</v>
      </c>
      <c r="BI26">
        <f t="shared" si="18"/>
        <v>8.1829279956380674E-2</v>
      </c>
      <c r="BJ26">
        <f t="shared" si="18"/>
        <v>4.272940837886291E-2</v>
      </c>
      <c r="BM26">
        <f t="shared" si="22"/>
        <v>1.244173733355804E-7</v>
      </c>
      <c r="BN26">
        <f t="shared" si="20"/>
        <v>7.6067499968060839E-8</v>
      </c>
      <c r="BO26">
        <f t="shared" si="20"/>
        <v>5.833471838267072E-10</v>
      </c>
      <c r="BP26">
        <f t="shared" si="20"/>
        <v>4.2570630212947191E-6</v>
      </c>
      <c r="BQ26">
        <f t="shared" si="20"/>
        <v>2.1864572385657899E-6</v>
      </c>
      <c r="BR26">
        <f t="shared" si="20"/>
        <v>2.8320739386348178E-6</v>
      </c>
      <c r="BS26">
        <f t="shared" si="20"/>
        <v>5.6615640741078041E-7</v>
      </c>
      <c r="BT26">
        <f t="shared" si="20"/>
        <v>4.6466209678742134E-6</v>
      </c>
      <c r="BU26">
        <f t="shared" si="20"/>
        <v>8.2309676806550533E-8</v>
      </c>
      <c r="BV26">
        <f t="shared" si="20"/>
        <v>7.2591275836144203E-8</v>
      </c>
      <c r="BY26">
        <f>$BJ$7-$BO$7</f>
        <v>0.28063513174111965</v>
      </c>
      <c r="BZ26">
        <f>$BJ$8-$BO$8</f>
        <v>4.5073565274852581E-2</v>
      </c>
      <c r="CA26">
        <f>$BJ$9-$BO$9</f>
        <v>-0.85133865877162085</v>
      </c>
      <c r="CB26">
        <f>$BJ$10-$BO$10</f>
        <v>2.9540055594302145E-2</v>
      </c>
      <c r="CC26">
        <f>$BJ$11-$BO$11</f>
        <v>6.2219448421912446E-2</v>
      </c>
      <c r="CD26">
        <f>$BJ$12-$BO$12</f>
        <v>0.17710676623490532</v>
      </c>
      <c r="CE26">
        <f>$BJ$13-$BO$13</f>
        <v>4.272940837886291E-2</v>
      </c>
      <c r="CF26">
        <f>$BJ$14-$BO$14</f>
        <v>8.4230969436017072E-2</v>
      </c>
      <c r="CG26">
        <f>$BJ$15-$BO$15</f>
        <v>3.0639056142889629E-2</v>
      </c>
      <c r="CH26">
        <f>$BJ$16-$BO$16</f>
        <v>9.9164257546758894E-2</v>
      </c>
      <c r="DT26">
        <v>0.28063513174111965</v>
      </c>
      <c r="DU26">
        <v>4.5073565274852581E-2</v>
      </c>
      <c r="DV26">
        <v>-0.85133865877162085</v>
      </c>
      <c r="DW26">
        <v>2.9540055594302145E-2</v>
      </c>
      <c r="DX26">
        <v>6.2219448421912446E-2</v>
      </c>
      <c r="DY26">
        <v>0.17710676623490532</v>
      </c>
      <c r="DZ26">
        <v>4.272940837886291E-2</v>
      </c>
      <c r="EA26">
        <v>8.4230969436017072E-2</v>
      </c>
      <c r="EB26">
        <v>3.0639056142889629E-2</v>
      </c>
      <c r="EC26">
        <v>9.9164257546758894E-2</v>
      </c>
    </row>
    <row r="27" spans="1:177">
      <c r="A27">
        <v>26</v>
      </c>
      <c r="B27">
        <v>0.43331096448710793</v>
      </c>
      <c r="C27">
        <v>0.84815487884872343</v>
      </c>
      <c r="D27">
        <v>0.37389899127252224</v>
      </c>
      <c r="E27">
        <v>0.35588019333282322</v>
      </c>
      <c r="F27">
        <v>0.49855418309672628</v>
      </c>
      <c r="G27">
        <v>0.46179482207668016</v>
      </c>
      <c r="H27">
        <v>1.4862963930644105E-3</v>
      </c>
      <c r="I27">
        <v>0.53917019003394939</v>
      </c>
      <c r="J27">
        <v>0.5355040706700902</v>
      </c>
      <c r="K27">
        <v>0.15158971940382149</v>
      </c>
      <c r="M27">
        <v>0.80461824397193937</v>
      </c>
      <c r="S27">
        <f t="shared" si="21"/>
        <v>0.63019441565366829</v>
      </c>
      <c r="T27">
        <f t="shared" si="19"/>
        <v>0.29027096724556722</v>
      </c>
      <c r="U27">
        <f t="shared" si="19"/>
        <v>0.7778090225169314</v>
      </c>
      <c r="V27">
        <f t="shared" si="19"/>
        <v>0.66128015826361974</v>
      </c>
      <c r="W27">
        <f t="shared" si="19"/>
        <v>0.49855418309672628</v>
      </c>
      <c r="X27">
        <f t="shared" si="19"/>
        <v>0.45664714287875996</v>
      </c>
      <c r="Y27">
        <f t="shared" si="19"/>
        <v>0.32788868841104707</v>
      </c>
      <c r="Z27">
        <f t="shared" si="19"/>
        <v>0.54524766691338589</v>
      </c>
      <c r="AA27">
        <f t="shared" si="19"/>
        <v>0.38552860584027615</v>
      </c>
      <c r="AB27">
        <f t="shared" si="19"/>
        <v>0.10141464738221632</v>
      </c>
      <c r="BG27">
        <f t="shared" si="18"/>
        <v>0.13104751776247214</v>
      </c>
      <c r="BH27">
        <f t="shared" si="18"/>
        <v>7.9851119892217062E-2</v>
      </c>
      <c r="BI27">
        <f t="shared" si="18"/>
        <v>0.1230177908127783</v>
      </c>
      <c r="BJ27">
        <f t="shared" si="18"/>
        <v>8.4230969436017072E-2</v>
      </c>
      <c r="BM27">
        <f t="shared" si="22"/>
        <v>9.3879195972373858E-7</v>
      </c>
      <c r="BN27">
        <f t="shared" si="20"/>
        <v>3.5968334925744641E-6</v>
      </c>
      <c r="BO27">
        <f t="shared" si="20"/>
        <v>6.9900227837304835E-7</v>
      </c>
      <c r="BP27">
        <f t="shared" si="20"/>
        <v>6.3325356003303823E-7</v>
      </c>
      <c r="BQ27">
        <f t="shared" si="20"/>
        <v>1.2427813674162204E-6</v>
      </c>
      <c r="BR27">
        <f t="shared" si="20"/>
        <v>1.0662722884841635E-6</v>
      </c>
      <c r="BS27">
        <f t="shared" si="20"/>
        <v>1.1045384840181384E-11</v>
      </c>
      <c r="BT27">
        <f t="shared" si="20"/>
        <v>1.4535224691062256E-6</v>
      </c>
      <c r="BU27">
        <f t="shared" si="20"/>
        <v>1.433823048521185E-6</v>
      </c>
      <c r="BV27">
        <f t="shared" si="20"/>
        <v>1.1489721514464666E-7</v>
      </c>
    </row>
    <row r="28" spans="1:177">
      <c r="A28">
        <v>27</v>
      </c>
      <c r="B28">
        <v>0.51052327834363842</v>
      </c>
      <c r="C28">
        <v>0.57056058141243571</v>
      </c>
      <c r="D28">
        <v>0.79147871735989839</v>
      </c>
      <c r="E28">
        <v>0.81166777586256156</v>
      </c>
      <c r="F28">
        <v>0.45664714287875996</v>
      </c>
      <c r="G28">
        <v>0.95780427448807337</v>
      </c>
      <c r="H28">
        <v>5.8090767452673372E-2</v>
      </c>
      <c r="I28">
        <v>0.77866576885954542</v>
      </c>
      <c r="J28">
        <v>0.88681394101808997</v>
      </c>
      <c r="K28">
        <v>0.53402064542718353</v>
      </c>
      <c r="M28">
        <v>0.87205293583472243</v>
      </c>
      <c r="S28">
        <f t="shared" si="21"/>
        <v>0.94489140281649242</v>
      </c>
      <c r="T28">
        <f t="shared" si="19"/>
        <v>0.50655737518520838</v>
      </c>
      <c r="U28">
        <f t="shared" si="19"/>
        <v>0.45445319669735074</v>
      </c>
      <c r="V28">
        <f t="shared" si="19"/>
        <v>0.75260533331020418</v>
      </c>
      <c r="W28">
        <f t="shared" si="19"/>
        <v>0.46179482207668016</v>
      </c>
      <c r="X28">
        <f t="shared" si="19"/>
        <v>0.95780427448807337</v>
      </c>
      <c r="Y28">
        <f t="shared" si="19"/>
        <v>0.35278367267678673</v>
      </c>
      <c r="Z28">
        <f t="shared" si="19"/>
        <v>0.86319488403646161</v>
      </c>
      <c r="AA28">
        <f t="shared" si="19"/>
        <v>0.139101275033892</v>
      </c>
      <c r="AB28">
        <f t="shared" si="19"/>
        <v>0.9879255190619225</v>
      </c>
      <c r="BG28">
        <f t="shared" si="18"/>
        <v>4.5141835687383253E-2</v>
      </c>
      <c r="BH28">
        <f t="shared" si="18"/>
        <v>3.6867918483918065E-2</v>
      </c>
      <c r="BI28">
        <f t="shared" si="18"/>
        <v>6.0503776562389554E-2</v>
      </c>
      <c r="BJ28">
        <f t="shared" si="18"/>
        <v>3.0639056142889629E-2</v>
      </c>
      <c r="BM28">
        <f t="shared" si="22"/>
        <v>1.3031700886536805E-6</v>
      </c>
      <c r="BN28">
        <f t="shared" si="20"/>
        <v>1.6276968853084834E-6</v>
      </c>
      <c r="BO28">
        <f t="shared" si="20"/>
        <v>3.1321928001683499E-6</v>
      </c>
      <c r="BP28">
        <f t="shared" si="20"/>
        <v>3.2940228918683878E-6</v>
      </c>
      <c r="BQ28">
        <f t="shared" si="20"/>
        <v>1.0426330654966732E-6</v>
      </c>
      <c r="BR28">
        <f t="shared" si="20"/>
        <v>4.5869451411381234E-6</v>
      </c>
      <c r="BS28">
        <f t="shared" si="20"/>
        <v>1.6872686316202883E-8</v>
      </c>
      <c r="BT28">
        <f t="shared" si="20"/>
        <v>3.0316018979681353E-6</v>
      </c>
      <c r="BU28">
        <f t="shared" si="20"/>
        <v>3.9321948299201827E-6</v>
      </c>
      <c r="BV28">
        <f t="shared" si="20"/>
        <v>1.4258902487123284E-6</v>
      </c>
    </row>
    <row r="29" spans="1:177">
      <c r="A29">
        <v>28</v>
      </c>
      <c r="B29">
        <v>0.75280908635291177</v>
      </c>
      <c r="C29">
        <v>3.852379921353985E-2</v>
      </c>
      <c r="D29">
        <v>0.49273528967987662</v>
      </c>
      <c r="E29">
        <v>0.65057238670540019</v>
      </c>
      <c r="F29">
        <v>0.32788868841104707</v>
      </c>
      <c r="G29">
        <v>0.35278367267678673</v>
      </c>
      <c r="H29">
        <v>0.6320080666758251</v>
      </c>
      <c r="I29">
        <v>0.20355625908626587</v>
      </c>
      <c r="J29">
        <v>0.54453381000503975</v>
      </c>
      <c r="K29">
        <v>0.23502532437216195</v>
      </c>
      <c r="M29">
        <v>0.41178255405932229</v>
      </c>
      <c r="S29">
        <f t="shared" si="21"/>
        <v>0.23681703597482548</v>
      </c>
      <c r="T29">
        <f t="shared" si="19"/>
        <v>0.55619032280297975</v>
      </c>
      <c r="U29">
        <f t="shared" si="19"/>
        <v>0.99226132220567564</v>
      </c>
      <c r="V29">
        <f t="shared" si="19"/>
        <v>0.33649856089165681</v>
      </c>
      <c r="W29">
        <f t="shared" si="19"/>
        <v>1.4862963930644105E-3</v>
      </c>
      <c r="X29">
        <f t="shared" si="19"/>
        <v>5.8090767452673372E-2</v>
      </c>
      <c r="Y29">
        <f t="shared" si="19"/>
        <v>0.6320080666758251</v>
      </c>
      <c r="Z29">
        <f t="shared" si="19"/>
        <v>0.73174556089635168</v>
      </c>
      <c r="AA29">
        <f t="shared" si="19"/>
        <v>0.2069545525636057</v>
      </c>
      <c r="AB29">
        <f t="shared" si="19"/>
        <v>0.60429372866540387</v>
      </c>
      <c r="BG29">
        <f t="shared" si="18"/>
        <v>0.14043826191902975</v>
      </c>
      <c r="BH29">
        <f t="shared" si="18"/>
        <v>0.14179684685024782</v>
      </c>
      <c r="BI29">
        <f t="shared" si="18"/>
        <v>0.11482227896602745</v>
      </c>
      <c r="BJ29">
        <f t="shared" si="18"/>
        <v>9.9164257546758894E-2</v>
      </c>
      <c r="BM29">
        <f t="shared" si="22"/>
        <v>2.8336076024775289E-6</v>
      </c>
      <c r="BN29">
        <f t="shared" si="20"/>
        <v>7.420415529225668E-9</v>
      </c>
      <c r="BO29">
        <f t="shared" si="20"/>
        <v>1.2139403284795597E-6</v>
      </c>
      <c r="BP29">
        <f t="shared" si="20"/>
        <v>2.1162221517178038E-6</v>
      </c>
      <c r="BQ29">
        <f t="shared" si="20"/>
        <v>5.3755495993958361E-7</v>
      </c>
      <c r="BR29">
        <f t="shared" si="20"/>
        <v>6.2228159853661105E-7</v>
      </c>
      <c r="BS29">
        <f t="shared" si="20"/>
        <v>1.997170981716571E-6</v>
      </c>
      <c r="BT29">
        <f t="shared" si="20"/>
        <v>2.0717575306597503E-7</v>
      </c>
      <c r="BU29">
        <f t="shared" si="20"/>
        <v>1.4825853511930239E-6</v>
      </c>
      <c r="BV29">
        <f t="shared" si="20"/>
        <v>2.7618451548119973E-7</v>
      </c>
    </row>
    <row r="30" spans="1:177">
      <c r="A30">
        <v>29</v>
      </c>
      <c r="B30">
        <v>0.95252817991198291</v>
      </c>
      <c r="C30">
        <v>0.4443722433752651</v>
      </c>
      <c r="D30">
        <v>0.86833974300305494</v>
      </c>
      <c r="E30">
        <v>0.79225417192837988</v>
      </c>
      <c r="F30">
        <v>0.54524766691338589</v>
      </c>
      <c r="G30">
        <v>0.86319488403646161</v>
      </c>
      <c r="H30">
        <v>0.73174556089635168</v>
      </c>
      <c r="I30">
        <v>0.40127457503256581</v>
      </c>
      <c r="J30">
        <v>0.74428124316150579</v>
      </c>
      <c r="K30">
        <v>0.14510110194676443</v>
      </c>
      <c r="M30">
        <v>5.5306349971945605E-2</v>
      </c>
      <c r="S30">
        <f t="shared" si="21"/>
        <v>0.67346862334988333</v>
      </c>
      <c r="T30">
        <f t="shared" si="19"/>
        <v>0.2111403443671129</v>
      </c>
      <c r="U30">
        <f t="shared" si="19"/>
        <v>0.69477532104528927</v>
      </c>
      <c r="V30">
        <f t="shared" si="19"/>
        <v>0.96401462311255559</v>
      </c>
      <c r="W30">
        <f t="shared" si="19"/>
        <v>0.53917019003394939</v>
      </c>
      <c r="X30">
        <f t="shared" si="19"/>
        <v>0.77866576885954542</v>
      </c>
      <c r="Y30">
        <f t="shared" si="19"/>
        <v>0.20355625908626587</v>
      </c>
      <c r="Z30">
        <f t="shared" si="19"/>
        <v>0.40127457503256581</v>
      </c>
      <c r="AA30">
        <f t="shared" si="19"/>
        <v>0.27402882463987438</v>
      </c>
      <c r="AB30">
        <f t="shared" si="19"/>
        <v>0.77010844763179476</v>
      </c>
      <c r="BM30">
        <f t="shared" si="22"/>
        <v>4.536549667632175E-6</v>
      </c>
      <c r="BN30">
        <f t="shared" si="20"/>
        <v>9.8733345341182929E-7</v>
      </c>
      <c r="BO30">
        <f t="shared" si="20"/>
        <v>3.770069546393058E-6</v>
      </c>
      <c r="BP30">
        <f t="shared" si="20"/>
        <v>3.1383333646896153E-6</v>
      </c>
      <c r="BQ30">
        <f t="shared" si="20"/>
        <v>1.4864750913724531E-6</v>
      </c>
      <c r="BR30">
        <f t="shared" si="20"/>
        <v>3.7255270391336022E-6</v>
      </c>
      <c r="BS30">
        <f t="shared" si="20"/>
        <v>2.677257829457582E-6</v>
      </c>
      <c r="BT30">
        <f t="shared" si="20"/>
        <v>8.0510642283783155E-7</v>
      </c>
      <c r="BU30">
        <f t="shared" si="20"/>
        <v>2.7697728446101829E-6</v>
      </c>
      <c r="BV30">
        <f t="shared" si="20"/>
        <v>1.0527164893082662E-7</v>
      </c>
    </row>
    <row r="31" spans="1:177">
      <c r="A31">
        <v>30</v>
      </c>
      <c r="B31">
        <v>0.38201725782828266</v>
      </c>
      <c r="C31">
        <v>0.88510026497532313</v>
      </c>
      <c r="D31">
        <v>0.72230146580673782</v>
      </c>
      <c r="E31">
        <v>0.80871513677042073</v>
      </c>
      <c r="F31">
        <v>0.38552860584027615</v>
      </c>
      <c r="G31">
        <v>0.139101275033892</v>
      </c>
      <c r="H31">
        <v>0.2069545525636057</v>
      </c>
      <c r="I31">
        <v>0.27402882463987438</v>
      </c>
      <c r="J31">
        <v>0.12066392160887572</v>
      </c>
      <c r="K31">
        <v>0.24017221095911703</v>
      </c>
      <c r="M31">
        <v>0.22613054750864978</v>
      </c>
      <c r="S31">
        <f t="shared" si="21"/>
        <v>0.96752378953985529</v>
      </c>
      <c r="T31">
        <f t="shared" si="19"/>
        <v>0.26755262436331145</v>
      </c>
      <c r="U31">
        <f t="shared" si="19"/>
        <v>0.89270215278571896</v>
      </c>
      <c r="V31">
        <f t="shared" si="19"/>
        <v>0.12830407382975065</v>
      </c>
      <c r="W31">
        <f t="shared" si="19"/>
        <v>0.5355040706700902</v>
      </c>
      <c r="X31">
        <f t="shared" si="19"/>
        <v>0.88681394101808997</v>
      </c>
      <c r="Y31">
        <f t="shared" si="19"/>
        <v>0.54453381000503975</v>
      </c>
      <c r="Z31">
        <f t="shared" si="19"/>
        <v>0.74428124316150579</v>
      </c>
      <c r="AA31">
        <f t="shared" si="19"/>
        <v>0.12066392160887572</v>
      </c>
      <c r="AB31">
        <f t="shared" si="19"/>
        <v>0.8787934788106897</v>
      </c>
      <c r="BM31">
        <f t="shared" si="22"/>
        <v>7.2968592639320292E-7</v>
      </c>
      <c r="BN31">
        <f t="shared" si="20"/>
        <v>3.917012395296936E-6</v>
      </c>
      <c r="BO31">
        <f t="shared" si="20"/>
        <v>2.6085970375328105E-6</v>
      </c>
      <c r="BP31">
        <f t="shared" si="20"/>
        <v>3.2701008622080018E-6</v>
      </c>
      <c r="BQ31">
        <f t="shared" si="20"/>
        <v>7.431615296057351E-7</v>
      </c>
      <c r="BR31">
        <f t="shared" si="20"/>
        <v>9.674582358027234E-8</v>
      </c>
      <c r="BS31">
        <f t="shared" si="20"/>
        <v>2.141509341340112E-7</v>
      </c>
      <c r="BT31">
        <f t="shared" si="20"/>
        <v>3.7545898366755515E-7</v>
      </c>
      <c r="BU31">
        <f t="shared" si="20"/>
        <v>7.279890989016453E-8</v>
      </c>
      <c r="BV31">
        <f t="shared" si="20"/>
        <v>2.8841345458495307E-7</v>
      </c>
    </row>
    <row r="32" spans="1:177">
      <c r="A32">
        <v>31</v>
      </c>
      <c r="B32">
        <v>0.39045352696990476</v>
      </c>
      <c r="C32">
        <v>0.23370031882725018</v>
      </c>
      <c r="D32">
        <v>0.66402335178451033</v>
      </c>
      <c r="E32">
        <v>0.61296670205276205</v>
      </c>
      <c r="F32">
        <v>0.10141464738221632</v>
      </c>
      <c r="G32">
        <v>0.9879255190619225</v>
      </c>
      <c r="H32">
        <v>0.60429372866540387</v>
      </c>
      <c r="I32">
        <v>0.77010844763179476</v>
      </c>
      <c r="J32">
        <v>0.8787934788106897</v>
      </c>
      <c r="K32">
        <v>0.63201635531690636</v>
      </c>
      <c r="M32">
        <v>0.64885761297264899</v>
      </c>
      <c r="S32">
        <f t="shared" si="21"/>
        <v>0.99779706736146112</v>
      </c>
      <c r="T32">
        <f t="shared" si="19"/>
        <v>0.58913137960390238</v>
      </c>
      <c r="U32">
        <f t="shared" si="19"/>
        <v>0.72211625061280227</v>
      </c>
      <c r="V32">
        <f t="shared" si="19"/>
        <v>0.12049172240128712</v>
      </c>
      <c r="W32">
        <f t="shared" si="19"/>
        <v>0.15158971940382149</v>
      </c>
      <c r="X32">
        <f t="shared" si="19"/>
        <v>0.53402064542718353</v>
      </c>
      <c r="Y32">
        <f t="shared" si="19"/>
        <v>0.23502532437216195</v>
      </c>
      <c r="Z32">
        <f t="shared" si="19"/>
        <v>0.14510110194676443</v>
      </c>
      <c r="AA32">
        <f t="shared" si="19"/>
        <v>0.24017221095911703</v>
      </c>
      <c r="AB32">
        <f t="shared" si="19"/>
        <v>0.63201635531690636</v>
      </c>
      <c r="BG32">
        <f>IF(BG20&gt;(1-0.000000000001),(1-0.000000000001),BG20)</f>
        <v>0.16090786501126506</v>
      </c>
      <c r="BH32">
        <f t="shared" ref="BH32:BJ32" si="23">IF(BH20&gt;(1-0.000000000001),(1-0.000000000001),BH20)</f>
        <v>0.17642611191927962</v>
      </c>
      <c r="BI32">
        <f t="shared" si="23"/>
        <v>0.16202493253149391</v>
      </c>
      <c r="BJ32">
        <f t="shared" si="23"/>
        <v>0.28063513174111965</v>
      </c>
      <c r="BM32">
        <f t="shared" si="22"/>
        <v>7.6226978361619081E-7</v>
      </c>
      <c r="BN32">
        <f t="shared" si="20"/>
        <v>2.7307919509979192E-7</v>
      </c>
      <c r="BO32">
        <f t="shared" si="20"/>
        <v>2.2046350585756783E-6</v>
      </c>
      <c r="BP32">
        <f t="shared" si="20"/>
        <v>1.878640889127198E-6</v>
      </c>
      <c r="BQ32">
        <f t="shared" si="20"/>
        <v>5.1424653518296387E-8</v>
      </c>
      <c r="BR32">
        <f t="shared" si="20"/>
        <v>4.8799841560688456E-6</v>
      </c>
      <c r="BS32">
        <f t="shared" si="20"/>
        <v>1.8258545525216838E-6</v>
      </c>
      <c r="BT32">
        <f t="shared" si="20"/>
        <v>2.9653351055692646E-6</v>
      </c>
      <c r="BU32">
        <f t="shared" si="20"/>
        <v>3.8613898920009709E-6</v>
      </c>
      <c r="BV32">
        <f t="shared" si="20"/>
        <v>1.9972233669403302E-6</v>
      </c>
    </row>
    <row r="33" spans="1:62">
      <c r="A33">
        <v>32</v>
      </c>
      <c r="BG33">
        <f t="shared" ref="BG33:BJ41" si="24">IF(BG21&gt;(1-0.000000000001),(1-0.000000000001),BG21)</f>
        <v>4.1516143262730565E-2</v>
      </c>
      <c r="BH33">
        <f t="shared" si="24"/>
        <v>4.6270577376181031E-2</v>
      </c>
      <c r="BI33">
        <f t="shared" si="24"/>
        <v>7.4784780741328313E-2</v>
      </c>
      <c r="BJ33">
        <f t="shared" si="24"/>
        <v>4.5073565274852581E-2</v>
      </c>
    </row>
    <row r="34" spans="1:62">
      <c r="BG34">
        <f t="shared" si="24"/>
        <v>8.7146804244531917E-2</v>
      </c>
      <c r="BH34">
        <f t="shared" si="24"/>
        <v>8.3849394333764107E-2</v>
      </c>
      <c r="BI34">
        <f t="shared" si="24"/>
        <v>0.12955355301276139</v>
      </c>
      <c r="BJ34">
        <f t="shared" si="24"/>
        <v>0.14866134122837918</v>
      </c>
    </row>
    <row r="35" spans="1:62">
      <c r="BG35">
        <f t="shared" si="24"/>
        <v>2.9635330290500618E-2</v>
      </c>
      <c r="BH35">
        <f t="shared" si="24"/>
        <v>3.0020198418504312E-2</v>
      </c>
      <c r="BI35">
        <f t="shared" si="24"/>
        <v>4.9513086554998059E-2</v>
      </c>
      <c r="BJ35">
        <f t="shared" si="24"/>
        <v>2.9540055594302145E-2</v>
      </c>
    </row>
    <row r="36" spans="1:62">
      <c r="BG36">
        <f t="shared" si="24"/>
        <v>7.4236829333973964E-2</v>
      </c>
      <c r="BH36">
        <f t="shared" si="24"/>
        <v>9.0764770719230142E-2</v>
      </c>
      <c r="BI36">
        <f t="shared" si="24"/>
        <v>5.1552592119990859E-2</v>
      </c>
      <c r="BJ36">
        <f t="shared" si="24"/>
        <v>6.2219448421912446E-2</v>
      </c>
    </row>
    <row r="37" spans="1:62">
      <c r="BG37">
        <f t="shared" si="24"/>
        <v>0.20286138990166097</v>
      </c>
      <c r="BH37">
        <f t="shared" si="24"/>
        <v>0.28378153199085243</v>
      </c>
      <c r="BI37">
        <f t="shared" si="24"/>
        <v>0.15239792874185146</v>
      </c>
      <c r="BJ37">
        <f t="shared" si="24"/>
        <v>0.17710676623490532</v>
      </c>
    </row>
    <row r="38" spans="1:62">
      <c r="BG38">
        <f t="shared" si="24"/>
        <v>8.7068022586451896E-2</v>
      </c>
      <c r="BH38">
        <f t="shared" si="24"/>
        <v>3.0371530015805448E-2</v>
      </c>
      <c r="BI38">
        <f t="shared" si="24"/>
        <v>8.1829279956380674E-2</v>
      </c>
      <c r="BJ38">
        <f t="shared" si="24"/>
        <v>4.272940837886291E-2</v>
      </c>
    </row>
    <row r="39" spans="1:62">
      <c r="BG39">
        <f t="shared" si="24"/>
        <v>0.13104751776247214</v>
      </c>
      <c r="BH39">
        <f t="shared" si="24"/>
        <v>7.9851119892217062E-2</v>
      </c>
      <c r="BI39">
        <f t="shared" si="24"/>
        <v>0.1230177908127783</v>
      </c>
      <c r="BJ39">
        <f t="shared" si="24"/>
        <v>8.4230969436017072E-2</v>
      </c>
    </row>
    <row r="40" spans="1:62">
      <c r="BG40">
        <f t="shared" si="24"/>
        <v>4.5141835687383253E-2</v>
      </c>
      <c r="BH40">
        <f t="shared" si="24"/>
        <v>3.6867918483918065E-2</v>
      </c>
      <c r="BI40">
        <f t="shared" si="24"/>
        <v>6.0503776562389554E-2</v>
      </c>
      <c r="BJ40">
        <f t="shared" si="24"/>
        <v>3.0639056142889629E-2</v>
      </c>
    </row>
    <row r="41" spans="1:62">
      <c r="BG41">
        <f t="shared" si="24"/>
        <v>0.14043826191902975</v>
      </c>
      <c r="BH41">
        <f t="shared" si="24"/>
        <v>0.14179684685024782</v>
      </c>
      <c r="BI41">
        <f t="shared" si="24"/>
        <v>0.11482227896602745</v>
      </c>
      <c r="BJ41">
        <f t="shared" si="24"/>
        <v>9.9164257546758894E-2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2.0836316318048276</v>
      </c>
      <c r="EN2" t="s">
        <v>10</v>
      </c>
    </row>
    <row r="3" spans="1:177">
      <c r="A3">
        <v>2</v>
      </c>
      <c r="C3" t="s">
        <v>106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2.0836316318048276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2.2000957256165998</v>
      </c>
      <c r="O7">
        <v>3.0727066351877355</v>
      </c>
      <c r="P7">
        <v>2.5355138596124389</v>
      </c>
      <c r="Q7">
        <v>3.756095606917651</v>
      </c>
      <c r="S7">
        <f>N7+$M23</f>
        <v>2.9934446035023945</v>
      </c>
      <c r="T7">
        <f t="shared" ref="T7:V16" si="0">O7+$M23</f>
        <v>3.8660555130735301</v>
      </c>
      <c r="U7">
        <f t="shared" si="0"/>
        <v>3.3288627374982336</v>
      </c>
      <c r="V7">
        <f t="shared" si="0"/>
        <v>4.5494444848034457</v>
      </c>
      <c r="AW7">
        <f>S7</f>
        <v>2.9934446035023945</v>
      </c>
      <c r="AX7">
        <f t="shared" ref="AX7:AZ16" si="1">T7</f>
        <v>3.8660555130735301</v>
      </c>
      <c r="AY7">
        <f t="shared" si="1"/>
        <v>3.3288627374982336</v>
      </c>
      <c r="AZ7">
        <f t="shared" si="1"/>
        <v>4.5494444848034457</v>
      </c>
      <c r="BB7">
        <f>EXP(AW7-AW$20)</f>
        <v>0.79373090834489435</v>
      </c>
      <c r="BC7">
        <f t="shared" ref="BC7:BE16" si="2">EXP(AX7-AX$20)</f>
        <v>0.6223730908844477</v>
      </c>
      <c r="BD7">
        <f t="shared" si="2"/>
        <v>1</v>
      </c>
      <c r="BE7">
        <f t="shared" si="2"/>
        <v>1</v>
      </c>
      <c r="BG7">
        <f>BB7/BB$20</f>
        <v>0.16093461429826073</v>
      </c>
      <c r="BH7">
        <f t="shared" ref="BH7:BJ16" si="3">BC7/BC$20</f>
        <v>0.17651457813680921</v>
      </c>
      <c r="BI7">
        <f t="shared" si="3"/>
        <v>0.16203432757583064</v>
      </c>
      <c r="BJ7">
        <f t="shared" si="3"/>
        <v>0.28067717946373266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1.7343518103436477</v>
      </c>
      <c r="BS7">
        <f t="shared" si="4"/>
        <v>0</v>
      </c>
      <c r="BT7">
        <f t="shared" si="4"/>
        <v>0</v>
      </c>
      <c r="BY7">
        <f>$BG$7-$BL$7</f>
        <v>0.16093461429826073</v>
      </c>
      <c r="BZ7">
        <f>$BH$7-$BM$7</f>
        <v>-0.82348542186319085</v>
      </c>
      <c r="CA7">
        <f>$BI$7-$BN$7</f>
        <v>0.16203432757583064</v>
      </c>
      <c r="CB7">
        <f>$BJ$7-$BO$7</f>
        <v>0.28067717946373266</v>
      </c>
      <c r="DT7">
        <f>BY7</f>
        <v>0.16093461429826073</v>
      </c>
      <c r="DU7">
        <f t="shared" ref="DU7:DW16" si="5">BZ7</f>
        <v>-0.82348542186319085</v>
      </c>
      <c r="DV7">
        <f t="shared" si="5"/>
        <v>0.16203432757583064</v>
      </c>
      <c r="DW7">
        <f t="shared" si="5"/>
        <v>0.28067717946373266</v>
      </c>
      <c r="DY7">
        <f t="array" ref="DY7:EH16">(1/4)*(MMULT($C$7:$F$16,$DT$23:$EC$26))</f>
        <v>7.7285232499038542E-2</v>
      </c>
      <c r="DZ7">
        <v>2.3302649201879452E-2</v>
      </c>
      <c r="EA7">
        <v>-0.11879290871760156</v>
      </c>
      <c r="EB7">
        <v>1.5713613638649888E-2</v>
      </c>
      <c r="EC7">
        <v>-0.13214922904307763</v>
      </c>
      <c r="ED7">
        <v>8.4845860838923759E-2</v>
      </c>
      <c r="EE7">
        <v>3.0736618419939046E-2</v>
      </c>
      <c r="EF7">
        <v>-5.5322567622707694E-2</v>
      </c>
      <c r="EG7">
        <v>1.9701995812859328E-2</v>
      </c>
      <c r="EH7">
        <v>5.4678734972096965E-2</v>
      </c>
      <c r="EJ7">
        <f>(1/4)*SUM($DT$7:$DW$7)</f>
        <v>-5.4959825131341719E-2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1.5728861974089843</v>
      </c>
      <c r="O8">
        <v>2.4615405486959228</v>
      </c>
      <c r="P8">
        <v>2.489971632174286</v>
      </c>
      <c r="Q8">
        <v>2.6547901803505196</v>
      </c>
      <c r="S8">
        <f t="shared" ref="S8:S16" si="6">N8+$M24</f>
        <v>1.638433593329252</v>
      </c>
      <c r="T8">
        <f t="shared" si="0"/>
        <v>2.5270879446161905</v>
      </c>
      <c r="U8">
        <f t="shared" si="0"/>
        <v>2.5555190280945537</v>
      </c>
      <c r="V8">
        <f t="shared" si="0"/>
        <v>2.7203375762707873</v>
      </c>
      <c r="AW8">
        <f t="shared" ref="AW8:AW16" si="7">S8</f>
        <v>1.638433593329252</v>
      </c>
      <c r="AX8">
        <f t="shared" si="1"/>
        <v>2.5270879446161905</v>
      </c>
      <c r="AY8">
        <f t="shared" si="1"/>
        <v>2.5555190280945537</v>
      </c>
      <c r="AZ8">
        <f t="shared" si="1"/>
        <v>2.7203375762707873</v>
      </c>
      <c r="BB8">
        <f t="shared" ref="BB8:BB16" si="8">EXP(AW8-AW$20)</f>
        <v>0.20473848611176484</v>
      </c>
      <c r="BC8">
        <f t="shared" si="2"/>
        <v>0.16313403589980099</v>
      </c>
      <c r="BD8">
        <f t="shared" si="2"/>
        <v>0.46146747261215604</v>
      </c>
      <c r="BE8">
        <f t="shared" si="2"/>
        <v>0.16055689575677062</v>
      </c>
      <c r="BG8">
        <f t="shared" ref="BG8:BG16" si="9">BB8/BB$20</f>
        <v>4.1512191282954761E-2</v>
      </c>
      <c r="BH8">
        <f t="shared" si="3"/>
        <v>4.6267320917887753E-2</v>
      </c>
      <c r="BI8">
        <f t="shared" si="3"/>
        <v>7.4773571622828744E-2</v>
      </c>
      <c r="BJ8">
        <f t="shared" si="3"/>
        <v>4.5064656644462922E-2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4.1512191282954761E-2</v>
      </c>
      <c r="BZ8">
        <f>$BH$8-$BM$8</f>
        <v>4.6267320917887753E-2</v>
      </c>
      <c r="CA8">
        <f>$BI$8-$BN$8</f>
        <v>7.4773571622828744E-2</v>
      </c>
      <c r="CB8">
        <f>$BJ$8-$BO$8</f>
        <v>4.5064656644462922E-2</v>
      </c>
      <c r="DT8">
        <f t="shared" ref="DT8:DT16" si="11">BY8</f>
        <v>4.1512191282954761E-2</v>
      </c>
      <c r="DU8">
        <f t="shared" si="5"/>
        <v>4.6267320917887753E-2</v>
      </c>
      <c r="DV8">
        <f t="shared" si="5"/>
        <v>7.4773571622828744E-2</v>
      </c>
      <c r="DW8">
        <f t="shared" si="5"/>
        <v>4.5064656644462922E-2</v>
      </c>
      <c r="DY8">
        <v>-0.10359075772139545</v>
      </c>
      <c r="DZ8">
        <v>1.8432216458977246E-2</v>
      </c>
      <c r="EA8">
        <v>-0.11393638202170286</v>
      </c>
      <c r="EB8">
        <v>1.2059025786231949E-2</v>
      </c>
      <c r="EC8">
        <v>2.0855684729192289E-2</v>
      </c>
      <c r="ED8">
        <v>8.742629035563812E-2</v>
      </c>
      <c r="EE8">
        <v>1.5675074816881716E-2</v>
      </c>
      <c r="EF8">
        <v>2.2018485312042084E-3</v>
      </c>
      <c r="EG8">
        <v>1.3981497735916183E-2</v>
      </c>
      <c r="EH8">
        <v>4.6895501329056621E-2</v>
      </c>
      <c r="EJ8">
        <f>(1/4)*SUM($DT$8:$DW$8)</f>
        <v>5.1904435117033548E-2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2.2428377585211563</v>
      </c>
      <c r="O9">
        <v>2.9846268516824628</v>
      </c>
      <c r="P9">
        <v>2.967949845347067</v>
      </c>
      <c r="Q9">
        <v>3.7768945659671296</v>
      </c>
      <c r="S9">
        <f t="shared" si="6"/>
        <v>2.3804749956987408</v>
      </c>
      <c r="T9">
        <f t="shared" si="0"/>
        <v>3.1222640888600472</v>
      </c>
      <c r="U9">
        <f t="shared" si="0"/>
        <v>3.1055870825246514</v>
      </c>
      <c r="V9">
        <f t="shared" si="0"/>
        <v>3.9145318031447141</v>
      </c>
      <c r="AW9">
        <f t="shared" si="7"/>
        <v>2.3804749956987408</v>
      </c>
      <c r="AX9">
        <f t="shared" si="1"/>
        <v>3.1222640888600472</v>
      </c>
      <c r="AY9">
        <f t="shared" si="1"/>
        <v>3.1055870825246514</v>
      </c>
      <c r="AZ9">
        <f t="shared" si="1"/>
        <v>3.9145318031447141</v>
      </c>
      <c r="BB9">
        <f t="shared" si="8"/>
        <v>0.42999556283031909</v>
      </c>
      <c r="BC9">
        <f t="shared" si="2"/>
        <v>0.29581915751550852</v>
      </c>
      <c r="BD9">
        <f t="shared" si="2"/>
        <v>0.79989432405274541</v>
      </c>
      <c r="BE9">
        <f t="shared" si="2"/>
        <v>0.52998176342569103</v>
      </c>
      <c r="BG9">
        <f t="shared" si="9"/>
        <v>8.7184673453577347E-2</v>
      </c>
      <c r="BH9">
        <f t="shared" si="3"/>
        <v>8.3898861564583635E-2</v>
      </c>
      <c r="BI9">
        <f t="shared" si="3"/>
        <v>0.12961033892961019</v>
      </c>
      <c r="BJ9">
        <f t="shared" si="3"/>
        <v>0.14875378652553817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1.9054627792465171</v>
      </c>
      <c r="BY9">
        <f>$BG$9-$BL$9</f>
        <v>8.7184673453577347E-2</v>
      </c>
      <c r="BZ9">
        <f>$BH$9-$BM$9</f>
        <v>8.3898861564583635E-2</v>
      </c>
      <c r="CA9">
        <f>$BI$9-$BN$9</f>
        <v>0.12961033892961019</v>
      </c>
      <c r="CB9">
        <f>$BJ$9-$BO$9</f>
        <v>-0.85124621347446183</v>
      </c>
      <c r="DT9">
        <f t="shared" si="11"/>
        <v>8.7184673453577347E-2</v>
      </c>
      <c r="DU9">
        <f t="shared" si="5"/>
        <v>8.3898861564583635E-2</v>
      </c>
      <c r="DV9">
        <f t="shared" si="5"/>
        <v>0.12961033892961019</v>
      </c>
      <c r="DW9">
        <f t="shared" si="5"/>
        <v>-0.85124621347446183</v>
      </c>
      <c r="DY9">
        <v>-0.10514831175394242</v>
      </c>
      <c r="DZ9">
        <v>3.1615467356806481E-2</v>
      </c>
      <c r="EA9">
        <v>3.769021760721751E-2</v>
      </c>
      <c r="EB9">
        <v>2.1213909232986133E-2</v>
      </c>
      <c r="EC9">
        <v>-0.14968937758469136</v>
      </c>
      <c r="ED9">
        <v>0.12839899624055245</v>
      </c>
      <c r="EE9">
        <v>3.829161906352125E-2</v>
      </c>
      <c r="EF9">
        <v>-0.10861401153350263</v>
      </c>
      <c r="EG9">
        <v>2.7563106785138482E-2</v>
      </c>
      <c r="EH9">
        <v>7.8678384585914127E-2</v>
      </c>
      <c r="EJ9">
        <f>(1/4)*SUM($DT$9:$DW$9)</f>
        <v>-0.13763808488167267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1.011691064464773</v>
      </c>
      <c r="O10">
        <v>1.8048314219223689</v>
      </c>
      <c r="P10">
        <v>1.8535207263396987</v>
      </c>
      <c r="Q10">
        <v>2.0081718330607705</v>
      </c>
      <c r="S10">
        <f t="shared" si="6"/>
        <v>1.3013657483146441</v>
      </c>
      <c r="T10">
        <f t="shared" si="0"/>
        <v>2.0945061057722398</v>
      </c>
      <c r="U10">
        <f t="shared" si="0"/>
        <v>2.1431954101895698</v>
      </c>
      <c r="V10">
        <f t="shared" si="0"/>
        <v>2.2978465169106417</v>
      </c>
      <c r="AW10">
        <f t="shared" si="7"/>
        <v>1.3013657483146441</v>
      </c>
      <c r="AX10">
        <f t="shared" si="1"/>
        <v>2.0945061057722398</v>
      </c>
      <c r="AY10">
        <f t="shared" si="1"/>
        <v>2.1431954101895698</v>
      </c>
      <c r="AZ10">
        <f t="shared" si="1"/>
        <v>2.2978465169106417</v>
      </c>
      <c r="BB10">
        <f t="shared" si="8"/>
        <v>0.14615469889942867</v>
      </c>
      <c r="BC10">
        <f t="shared" si="2"/>
        <v>0.10584654221295375</v>
      </c>
      <c r="BD10">
        <f t="shared" si="2"/>
        <v>0.305542214786793</v>
      </c>
      <c r="BE10">
        <f t="shared" si="2"/>
        <v>0.10523093448197096</v>
      </c>
      <c r="BG10">
        <f t="shared" si="9"/>
        <v>2.9633909739391701E-2</v>
      </c>
      <c r="BH10">
        <f t="shared" si="3"/>
        <v>3.0019706860090367E-2</v>
      </c>
      <c r="BI10">
        <f t="shared" si="3"/>
        <v>4.9508327319008019E-2</v>
      </c>
      <c r="BJ10">
        <f t="shared" si="3"/>
        <v>2.9535921882732456E-2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2.9633909739391701E-2</v>
      </c>
      <c r="BZ10">
        <f>$BH$10-$BM$10</f>
        <v>3.0019706860090367E-2</v>
      </c>
      <c r="CA10">
        <f>$BI$10-$BN$10</f>
        <v>4.9508327319008019E-2</v>
      </c>
      <c r="CB10">
        <f>$BJ$10-$BO$10</f>
        <v>2.9535921882732456E-2</v>
      </c>
      <c r="DT10">
        <f t="shared" si="11"/>
        <v>2.9633909739391701E-2</v>
      </c>
      <c r="DU10">
        <f t="shared" si="5"/>
        <v>3.0019706860090367E-2</v>
      </c>
      <c r="DV10">
        <f t="shared" si="5"/>
        <v>4.9508327319008019E-2</v>
      </c>
      <c r="DW10">
        <f t="shared" si="5"/>
        <v>2.9535921882732456E-2</v>
      </c>
      <c r="DY10">
        <v>9.186112450948096E-2</v>
      </c>
      <c r="DZ10">
        <v>2.7944208432181816E-2</v>
      </c>
      <c r="EA10">
        <v>-7.8879355224225789E-2</v>
      </c>
      <c r="EB10">
        <v>1.8641444170080582E-2</v>
      </c>
      <c r="EC10">
        <v>-5.685285024961071E-2</v>
      </c>
      <c r="ED10">
        <v>7.867168634001287E-2</v>
      </c>
      <c r="EE10">
        <v>3.3173401537535521E-2</v>
      </c>
      <c r="EF10">
        <v>-0.1908380350753606</v>
      </c>
      <c r="EG10">
        <v>2.2776135423623809E-2</v>
      </c>
      <c r="EH10">
        <v>5.350224013628159E-2</v>
      </c>
      <c r="EJ10">
        <f>(1/4)*SUM($DT$10:$DW$10)</f>
        <v>3.4674466450305634E-2</v>
      </c>
      <c r="EN10" t="s">
        <v>17</v>
      </c>
      <c r="EU10">
        <f>0.98*Sheet94!EU10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1.4155072480725219</v>
      </c>
      <c r="O11">
        <v>2.3966547033078465</v>
      </c>
      <c r="P11">
        <v>1.3793514515097371</v>
      </c>
      <c r="Q11">
        <v>2.2385577889668755</v>
      </c>
      <c r="S11">
        <f t="shared" si="6"/>
        <v>2.2202951951643763</v>
      </c>
      <c r="T11">
        <f t="shared" si="0"/>
        <v>3.2014426503997013</v>
      </c>
      <c r="U11">
        <f t="shared" si="0"/>
        <v>2.1841393986015918</v>
      </c>
      <c r="V11">
        <f t="shared" si="0"/>
        <v>3.0433457360587299</v>
      </c>
      <c r="AW11">
        <f t="shared" si="7"/>
        <v>2.2202951951643763</v>
      </c>
      <c r="AX11">
        <f t="shared" si="1"/>
        <v>3.2014426503997013</v>
      </c>
      <c r="AY11">
        <f t="shared" si="1"/>
        <v>2.1841393986015918</v>
      </c>
      <c r="AZ11">
        <f t="shared" si="1"/>
        <v>3.0433457360587299</v>
      </c>
      <c r="BB11">
        <f t="shared" si="8"/>
        <v>0.36635217191049768</v>
      </c>
      <c r="BC11">
        <f t="shared" si="2"/>
        <v>0.320193940033139</v>
      </c>
      <c r="BD11">
        <f t="shared" si="2"/>
        <v>0.31831197015039986</v>
      </c>
      <c r="BE11">
        <f t="shared" si="2"/>
        <v>0.22177348657503312</v>
      </c>
      <c r="BG11">
        <f t="shared" si="9"/>
        <v>7.4280521098375976E-2</v>
      </c>
      <c r="BH11">
        <f t="shared" si="3"/>
        <v>9.0811924671411998E-2</v>
      </c>
      <c r="BI11">
        <f t="shared" si="3"/>
        <v>5.1577466042657914E-2</v>
      </c>
      <c r="BJ11">
        <f t="shared" si="3"/>
        <v>6.2246756691718273E-2</v>
      </c>
      <c r="BL11">
        <v>1</v>
      </c>
      <c r="BM11">
        <v>0</v>
      </c>
      <c r="BN11">
        <v>0</v>
      </c>
      <c r="BO11">
        <v>0</v>
      </c>
      <c r="BQ11">
        <f t="shared" si="10"/>
        <v>2.5999065271967683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-0.92571947890162398</v>
      </c>
      <c r="BZ11">
        <f>$BH$11-$BM$11</f>
        <v>9.0811924671411998E-2</v>
      </c>
      <c r="CA11">
        <f>$BI$11-$BN$11</f>
        <v>5.1577466042657914E-2</v>
      </c>
      <c r="CB11">
        <f>$BJ$11-$BO$11</f>
        <v>6.2246756691718273E-2</v>
      </c>
      <c r="DT11">
        <f t="shared" si="11"/>
        <v>-0.92571947890162398</v>
      </c>
      <c r="DU11">
        <f t="shared" si="5"/>
        <v>9.0811924671411998E-2</v>
      </c>
      <c r="DV11">
        <f t="shared" si="5"/>
        <v>5.1577466042657914E-2</v>
      </c>
      <c r="DW11">
        <f t="shared" si="5"/>
        <v>6.2246756691718273E-2</v>
      </c>
      <c r="DY11">
        <v>-5.9126389080082463E-2</v>
      </c>
      <c r="DZ11">
        <v>3.1035655968618549E-2</v>
      </c>
      <c r="EA11">
        <v>-0.12105910865839553</v>
      </c>
      <c r="EB11">
        <v>2.0556530232117148E-2</v>
      </c>
      <c r="EC11">
        <v>-4.0201019760456702E-2</v>
      </c>
      <c r="ED11">
        <v>0.12334164640166526</v>
      </c>
      <c r="EE11">
        <v>3.2454056983194354E-2</v>
      </c>
      <c r="EF11">
        <v>-8.4253049373498395E-2</v>
      </c>
      <c r="EG11">
        <v>2.4845556055693153E-2</v>
      </c>
      <c r="EH11">
        <v>7.2406121231144649E-2</v>
      </c>
      <c r="EJ11">
        <f>(1/4)*SUM($DT$11:$DW$11)</f>
        <v>-0.18027083287395895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2.3525944871130005</v>
      </c>
      <c r="O12">
        <v>3.468410156633507</v>
      </c>
      <c r="P12">
        <v>2.395105265483279</v>
      </c>
      <c r="Q12">
        <v>3.216422236943004</v>
      </c>
      <c r="S12">
        <f t="shared" si="6"/>
        <v>3.2244553850457689</v>
      </c>
      <c r="T12">
        <f t="shared" si="0"/>
        <v>4.3402710545662755</v>
      </c>
      <c r="U12">
        <f t="shared" si="0"/>
        <v>3.2669661634160474</v>
      </c>
      <c r="V12">
        <f t="shared" si="0"/>
        <v>4.0882831348757724</v>
      </c>
      <c r="AW12">
        <f t="shared" si="7"/>
        <v>3.2244553850457689</v>
      </c>
      <c r="AX12">
        <f t="shared" si="1"/>
        <v>4.3402710545662755</v>
      </c>
      <c r="AY12">
        <f t="shared" si="1"/>
        <v>3.2669661634160474</v>
      </c>
      <c r="AZ12">
        <f t="shared" si="1"/>
        <v>4.0882831348757724</v>
      </c>
      <c r="BB12">
        <f t="shared" si="8"/>
        <v>1</v>
      </c>
      <c r="BC12">
        <f t="shared" si="2"/>
        <v>1</v>
      </c>
      <c r="BD12">
        <f t="shared" si="2"/>
        <v>0.93998010006839239</v>
      </c>
      <c r="BE12">
        <f t="shared" si="2"/>
        <v>0.63055092984287009</v>
      </c>
      <c r="BG12">
        <f t="shared" si="9"/>
        <v>0.20275714679405044</v>
      </c>
      <c r="BH12">
        <f t="shared" si="3"/>
        <v>0.2836153759250199</v>
      </c>
      <c r="BI12">
        <f t="shared" si="3"/>
        <v>0.15230904344924395</v>
      </c>
      <c r="BJ12">
        <f t="shared" si="3"/>
        <v>0.17698125649653074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0.20275714679405044</v>
      </c>
      <c r="BZ12">
        <f>$BH$12-$BM$12</f>
        <v>0.2836153759250199</v>
      </c>
      <c r="CA12">
        <f>$BI$12-$BN$12</f>
        <v>0.15230904344924395</v>
      </c>
      <c r="CB12">
        <f>$BJ$12-$BO$12</f>
        <v>0.17698125649653074</v>
      </c>
      <c r="DT12">
        <f t="shared" si="11"/>
        <v>0.20275714679405044</v>
      </c>
      <c r="DU12">
        <f t="shared" si="5"/>
        <v>0.2836153759250199</v>
      </c>
      <c r="DV12">
        <f t="shared" si="5"/>
        <v>0.15230904344924395</v>
      </c>
      <c r="DW12">
        <f t="shared" si="5"/>
        <v>0.17698125649653074</v>
      </c>
      <c r="DY12">
        <v>-0.10409079958617588</v>
      </c>
      <c r="DZ12">
        <v>1.3622462388344754E-2</v>
      </c>
      <c r="EA12">
        <v>-7.4524208543164161E-2</v>
      </c>
      <c r="EB12">
        <v>8.9021236746788281E-3</v>
      </c>
      <c r="EC12">
        <v>1.5024002358975039E-2</v>
      </c>
      <c r="ED12">
        <v>6.9234295476540614E-2</v>
      </c>
      <c r="EE12">
        <v>1.1161970257759984E-2</v>
      </c>
      <c r="EF12">
        <v>1.3810100386234869E-2</v>
      </c>
      <c r="EG12">
        <v>1.0397919769546087E-2</v>
      </c>
      <c r="EH12">
        <v>3.6462133817259899E-2</v>
      </c>
      <c r="EJ12">
        <f>(1/4)*SUM($DT$12:$DW$12)</f>
        <v>0.20391570566621126</v>
      </c>
      <c r="EN12">
        <f>Sheet94!FL12</f>
        <v>0.79334887788579467</v>
      </c>
      <c r="EO12">
        <f>Sheet94!FM12</f>
        <v>6.5547395920267634E-2</v>
      </c>
      <c r="EP12">
        <f>Sheet94!FN12</f>
        <v>0.13763723717758455</v>
      </c>
      <c r="EQ12">
        <f>Sheet94!FO12</f>
        <v>0.28967468384987111</v>
      </c>
      <c r="ER12">
        <f>Sheet94!FP12</f>
        <v>0.80478794709185464</v>
      </c>
      <c r="ES12">
        <f>Sheet94!FQ12</f>
        <v>0.87186089793276833</v>
      </c>
      <c r="ET12">
        <f>Sheet94!FR12</f>
        <v>0.41172561235722616</v>
      </c>
      <c r="EU12">
        <f>Sheet94!FS12</f>
        <v>5.5443258725513714E-2</v>
      </c>
      <c r="EV12">
        <f>Sheet94!FT12</f>
        <v>0.22608980505126289</v>
      </c>
      <c r="EW12">
        <f>Sheet94!FU12</f>
        <v>0.64874085301195739</v>
      </c>
      <c r="EZ12">
        <f>(1/4)*SUM($DT$7:$DW$7)</f>
        <v>-5.4959825131341719E-2</v>
      </c>
      <c r="FA12">
        <f>(1/4)*SUM($DT$8:$DW$8)</f>
        <v>5.1904435117033548E-2</v>
      </c>
      <c r="FB12">
        <f>(1/4)*SUM($DT$9:$DW$9)</f>
        <v>-0.13763808488167267</v>
      </c>
      <c r="FC12">
        <f>(1/4)*SUM($DT$10:$DW$10)</f>
        <v>3.4674466450305634E-2</v>
      </c>
      <c r="FD12">
        <f>(1/4)*SUM($DT$11:$DW$11)</f>
        <v>-0.18027083287395895</v>
      </c>
      <c r="FE12">
        <f>(1/4)*SUM($DT$12:$DW$12)</f>
        <v>0.20391570566621126</v>
      </c>
      <c r="FF12">
        <f>(1/4)*SUM($DT$13:$DW$13)</f>
        <v>6.0490343516705417E-2</v>
      </c>
      <c r="FG12">
        <f>(1/4)*SUM($DT$14:$DW$14)</f>
        <v>-0.14541322754544581</v>
      </c>
      <c r="FH12">
        <f>(1/4)*SUM($DT$15:$DW$15)</f>
        <v>4.3283832980806417E-2</v>
      </c>
      <c r="FI12">
        <f>(1/4)*SUM($DT$16:$DW$16)</f>
        <v>0.12401318670135694</v>
      </c>
      <c r="FL12">
        <f>EN12-($EU$10*EZ12)</f>
        <v>0.79339957107857495</v>
      </c>
      <c r="FM12">
        <f t="shared" ref="FM12:FU12" si="12">EO12-($EU$10*FA12)</f>
        <v>6.5499520921952895E-2</v>
      </c>
      <c r="FN12">
        <f t="shared" si="12"/>
        <v>0.13776419016468278</v>
      </c>
      <c r="FO12">
        <f t="shared" si="12"/>
        <v>0.28964270122605235</v>
      </c>
      <c r="FP12">
        <f t="shared" si="12"/>
        <v>0.80495422316827425</v>
      </c>
      <c r="FQ12">
        <f t="shared" si="12"/>
        <v>0.8716728125785379</v>
      </c>
      <c r="FR12">
        <f t="shared" si="12"/>
        <v>0.41166981799037888</v>
      </c>
      <c r="FS12">
        <f t="shared" si="12"/>
        <v>5.5577383256644471E-2</v>
      </c>
      <c r="FT12">
        <f t="shared" si="12"/>
        <v>0.22604988142187862</v>
      </c>
      <c r="FU12">
        <f t="shared" si="12"/>
        <v>0.64862646719712391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1.9672892609109838</v>
      </c>
      <c r="O13">
        <v>1.6943458531547337</v>
      </c>
      <c r="P13">
        <v>2.2337887895509954</v>
      </c>
      <c r="Q13">
        <v>2.2551822042342264</v>
      </c>
      <c r="S13">
        <f t="shared" si="6"/>
        <v>2.3790148732682099</v>
      </c>
      <c r="T13">
        <f t="shared" si="0"/>
        <v>2.1060714655119597</v>
      </c>
      <c r="U13">
        <f t="shared" si="0"/>
        <v>2.6455144019082217</v>
      </c>
      <c r="V13">
        <f t="shared" si="0"/>
        <v>2.6669078165914524</v>
      </c>
      <c r="AW13">
        <f t="shared" si="7"/>
        <v>2.3790148732682099</v>
      </c>
      <c r="AX13">
        <f t="shared" si="1"/>
        <v>2.1060714655119597</v>
      </c>
      <c r="AY13">
        <f t="shared" si="1"/>
        <v>2.6455144019082217</v>
      </c>
      <c r="AZ13">
        <f t="shared" si="1"/>
        <v>2.6669078165914524</v>
      </c>
      <c r="BB13">
        <f t="shared" si="8"/>
        <v>0.42936817480712819</v>
      </c>
      <c r="BC13">
        <f t="shared" si="2"/>
        <v>0.10707780180676181</v>
      </c>
      <c r="BD13">
        <f t="shared" si="2"/>
        <v>0.5049235054230371</v>
      </c>
      <c r="BE13">
        <f t="shared" si="2"/>
        <v>0.15220352580597546</v>
      </c>
      <c r="BG13">
        <f t="shared" si="9"/>
        <v>8.7057466048062401E-2</v>
      </c>
      <c r="BH13">
        <f t="shared" si="3"/>
        <v>3.0368911012649529E-2</v>
      </c>
      <c r="BI13">
        <f t="shared" si="3"/>
        <v>8.1814940678453088E-2</v>
      </c>
      <c r="BJ13">
        <f t="shared" si="3"/>
        <v>4.2720056327656637E-2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8.7057466048062401E-2</v>
      </c>
      <c r="BZ13">
        <f>$BH$13-$BM$13</f>
        <v>3.0368911012649529E-2</v>
      </c>
      <c r="CA13">
        <f>$BI$13-$BN$13</f>
        <v>8.1814940678453088E-2</v>
      </c>
      <c r="CB13">
        <f>$BJ$13-$BO$13</f>
        <v>4.2720056327656637E-2</v>
      </c>
      <c r="DT13">
        <f t="shared" si="11"/>
        <v>8.7057466048062401E-2</v>
      </c>
      <c r="DU13">
        <f t="shared" si="5"/>
        <v>3.0368911012649529E-2</v>
      </c>
      <c r="DV13">
        <f t="shared" si="5"/>
        <v>8.1814940678453088E-2</v>
      </c>
      <c r="DW13">
        <f t="shared" si="5"/>
        <v>4.2720056327656637E-2</v>
      </c>
      <c r="DY13">
        <v>5.2396579052963702E-2</v>
      </c>
      <c r="DZ13">
        <v>2.6866318823354687E-2</v>
      </c>
      <c r="EA13">
        <v>-5.5955221672828848E-2</v>
      </c>
      <c r="EB13">
        <v>1.7938704140641106E-2</v>
      </c>
      <c r="EC13">
        <v>-6.7422399146148962E-2</v>
      </c>
      <c r="ED13">
        <v>8.2401590315855422E-2</v>
      </c>
      <c r="EE13">
        <v>3.1926058058620185E-2</v>
      </c>
      <c r="EF13">
        <v>-0.16481247647935168</v>
      </c>
      <c r="EG13">
        <v>2.2171790782059921E-2</v>
      </c>
      <c r="EH13">
        <v>5.448905612483454E-2</v>
      </c>
      <c r="EJ13">
        <f>(1/4)*SUM($DT$13:$DW$13)</f>
        <v>6.0490343516705417E-2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2.7329947186688583</v>
      </c>
      <c r="O14">
        <v>3.0177785539572395</v>
      </c>
      <c r="P14">
        <v>2.9985611359211979</v>
      </c>
      <c r="Q14">
        <v>3.2907659287818483</v>
      </c>
      <c r="S14">
        <f t="shared" si="6"/>
        <v>2.7884379773943722</v>
      </c>
      <c r="T14">
        <f t="shared" si="0"/>
        <v>3.0732218126827533</v>
      </c>
      <c r="U14">
        <f t="shared" si="0"/>
        <v>3.0540043946467117</v>
      </c>
      <c r="V14">
        <f t="shared" si="0"/>
        <v>3.3462091875073621</v>
      </c>
      <c r="AW14">
        <f t="shared" si="7"/>
        <v>2.7884379773943722</v>
      </c>
      <c r="AX14">
        <f t="shared" si="1"/>
        <v>3.0732218126827533</v>
      </c>
      <c r="AY14">
        <f t="shared" si="1"/>
        <v>3.0540043946467117</v>
      </c>
      <c r="AZ14">
        <f t="shared" si="1"/>
        <v>3.3462091875073621</v>
      </c>
      <c r="BB14">
        <f t="shared" si="8"/>
        <v>0.64660646993745008</v>
      </c>
      <c r="BC14">
        <f t="shared" si="2"/>
        <v>0.28166151176586168</v>
      </c>
      <c r="BD14">
        <f t="shared" si="2"/>
        <v>0.75967972966743891</v>
      </c>
      <c r="BE14">
        <f t="shared" si="2"/>
        <v>0.30022133371650939</v>
      </c>
      <c r="BG14">
        <f t="shared" si="9"/>
        <v>0.13110408294309031</v>
      </c>
      <c r="BH14">
        <f t="shared" si="3"/>
        <v>7.9883535543084278E-2</v>
      </c>
      <c r="BI14">
        <f t="shared" si="3"/>
        <v>0.12309419416965227</v>
      </c>
      <c r="BJ14">
        <f t="shared" si="3"/>
        <v>8.4265277162389865E-2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2.094805410432377</v>
      </c>
      <c r="BT14">
        <f t="shared" si="4"/>
        <v>0</v>
      </c>
      <c r="BY14">
        <f>$BG$14-$BL$14</f>
        <v>0.13110408294309031</v>
      </c>
      <c r="BZ14">
        <f>$BH$14-$BM$14</f>
        <v>7.9883535543084278E-2</v>
      </c>
      <c r="CA14">
        <f>$BI$14-$BN$14</f>
        <v>-0.87690580583034772</v>
      </c>
      <c r="CB14">
        <f>$BJ$14-$BO$14</f>
        <v>8.4265277162389865E-2</v>
      </c>
      <c r="DT14">
        <f t="shared" si="11"/>
        <v>0.13110408294309031</v>
      </c>
      <c r="DU14">
        <f t="shared" si="5"/>
        <v>7.9883535543084278E-2</v>
      </c>
      <c r="DV14">
        <f t="shared" si="5"/>
        <v>-0.87690580583034772</v>
      </c>
      <c r="DW14">
        <f t="shared" si="5"/>
        <v>8.4265277162389865E-2</v>
      </c>
      <c r="DY14">
        <v>-8.8118961722350023E-2</v>
      </c>
      <c r="DZ14">
        <v>1.0332445050327562E-2</v>
      </c>
      <c r="EA14">
        <v>-1.55261899977494E-2</v>
      </c>
      <c r="EB14">
        <v>6.7977147210112263E-3</v>
      </c>
      <c r="EC14">
        <v>-4.8636818889679139E-3</v>
      </c>
      <c r="ED14">
        <v>5.1103794084670459E-2</v>
      </c>
      <c r="EE14">
        <v>9.361530392988298E-3</v>
      </c>
      <c r="EF14">
        <v>-5.1336228408976918E-3</v>
      </c>
      <c r="EG14">
        <v>8.322775498208413E-3</v>
      </c>
      <c r="EH14">
        <v>2.7724196702759055E-2</v>
      </c>
      <c r="EJ14">
        <f>(1/4)*SUM($DT$14:$DW$14)</f>
        <v>-0.14541322754544581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1.4960940930164792</v>
      </c>
      <c r="O15">
        <v>2.0738623841337933</v>
      </c>
      <c r="P15">
        <v>2.1175485400623058</v>
      </c>
      <c r="Q15">
        <v>2.108258811262405</v>
      </c>
      <c r="S15">
        <f t="shared" si="6"/>
        <v>1.7221838980677422</v>
      </c>
      <c r="T15">
        <f t="shared" si="0"/>
        <v>2.2999521891850563</v>
      </c>
      <c r="U15">
        <f t="shared" si="0"/>
        <v>2.3436383451135687</v>
      </c>
      <c r="V15">
        <f t="shared" si="0"/>
        <v>2.334348616313668</v>
      </c>
      <c r="AW15">
        <f t="shared" si="7"/>
        <v>1.7221838980677422</v>
      </c>
      <c r="AX15">
        <f t="shared" si="1"/>
        <v>2.2999521891850563</v>
      </c>
      <c r="AY15">
        <f t="shared" si="1"/>
        <v>2.3436383451135687</v>
      </c>
      <c r="AZ15">
        <f t="shared" si="1"/>
        <v>2.334348616313668</v>
      </c>
      <c r="BB15">
        <f t="shared" si="8"/>
        <v>0.22262389809675462</v>
      </c>
      <c r="BC15">
        <f t="shared" si="2"/>
        <v>0.12998725583360279</v>
      </c>
      <c r="BD15">
        <f t="shared" si="2"/>
        <v>0.37335543941899324</v>
      </c>
      <c r="BE15">
        <f t="shared" si="2"/>
        <v>0.10914305036748537</v>
      </c>
      <c r="BG15">
        <f t="shared" si="9"/>
        <v>4.5138586386267401E-2</v>
      </c>
      <c r="BH15">
        <f t="shared" si="3"/>
        <v>3.6866384428708994E-2</v>
      </c>
      <c r="BI15">
        <f t="shared" si="3"/>
        <v>6.0496397573035342E-2</v>
      </c>
      <c r="BJ15">
        <f t="shared" si="3"/>
        <v>3.0633963535213901E-2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4.5138586386267401E-2</v>
      </c>
      <c r="BZ15">
        <f>$BH$15-$BM$15</f>
        <v>3.6866384428708994E-2</v>
      </c>
      <c r="CA15">
        <f>$BI$15-$BN$15</f>
        <v>6.0496397573035342E-2</v>
      </c>
      <c r="CB15">
        <f>$BJ$15-$BO$15</f>
        <v>3.0633963535213901E-2</v>
      </c>
      <c r="DT15">
        <f t="shared" si="11"/>
        <v>4.5138586386267401E-2</v>
      </c>
      <c r="DU15">
        <f t="shared" si="5"/>
        <v>3.6866384428708994E-2</v>
      </c>
      <c r="DV15">
        <f t="shared" si="5"/>
        <v>6.0496397573035342E-2</v>
      </c>
      <c r="DW15">
        <f t="shared" si="5"/>
        <v>3.0633963535213901E-2</v>
      </c>
      <c r="DY15">
        <v>-5.6054727497497965E-2</v>
      </c>
      <c r="DZ15">
        <v>2.666382681527301E-2</v>
      </c>
      <c r="EA15">
        <v>-0.11917844043793399</v>
      </c>
      <c r="EB15">
        <v>1.7929931087450307E-2</v>
      </c>
      <c r="EC15">
        <v>-0.16019459893732679</v>
      </c>
      <c r="ED15">
        <v>0.12704632611299491</v>
      </c>
      <c r="EE15">
        <v>3.2920106835209829E-2</v>
      </c>
      <c r="EF15">
        <v>3.3712578536812789E-2</v>
      </c>
      <c r="EG15">
        <v>2.2768366578645963E-2</v>
      </c>
      <c r="EH15">
        <v>7.4386630906372014E-2</v>
      </c>
      <c r="EJ15">
        <f>(1/4)*SUM($DT$15:$DW$15)</f>
        <v>4.3283832980806417E-2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2.2081783463439635</v>
      </c>
      <c r="O16">
        <v>2.9980001262634417</v>
      </c>
      <c r="P16">
        <v>2.3353430588130539</v>
      </c>
      <c r="Q16">
        <v>2.8598412420300514</v>
      </c>
      <c r="S16">
        <f t="shared" si="6"/>
        <v>2.8569191993559206</v>
      </c>
      <c r="T16">
        <f t="shared" si="0"/>
        <v>3.6467409792753989</v>
      </c>
      <c r="U16">
        <f t="shared" si="0"/>
        <v>2.9840839118250111</v>
      </c>
      <c r="V16">
        <f t="shared" si="0"/>
        <v>3.5085820950420086</v>
      </c>
      <c r="AW16">
        <f t="shared" si="7"/>
        <v>2.8569191993559206</v>
      </c>
      <c r="AX16">
        <f t="shared" si="1"/>
        <v>3.6467409792753989</v>
      </c>
      <c r="AY16">
        <f t="shared" si="1"/>
        <v>2.9840839118250111</v>
      </c>
      <c r="AZ16">
        <f t="shared" si="1"/>
        <v>3.5085820950420086</v>
      </c>
      <c r="BB16">
        <f t="shared" si="8"/>
        <v>0.69243826999881997</v>
      </c>
      <c r="BC16">
        <f t="shared" si="2"/>
        <v>0.49980858928195054</v>
      </c>
      <c r="BD16">
        <f t="shared" si="2"/>
        <v>0.70837701095135641</v>
      </c>
      <c r="BE16">
        <f t="shared" si="2"/>
        <v>0.35314999765712124</v>
      </c>
      <c r="BG16">
        <f t="shared" si="9"/>
        <v>0.14039680795596907</v>
      </c>
      <c r="BH16">
        <f t="shared" si="3"/>
        <v>0.14175340093975428</v>
      </c>
      <c r="BI16">
        <f t="shared" si="3"/>
        <v>0.11478139263967986</v>
      </c>
      <c r="BJ16">
        <f t="shared" si="3"/>
        <v>9.912114527002458E-2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0.14039680795596907</v>
      </c>
      <c r="BZ16">
        <f>$BH$16-$BM$16</f>
        <v>0.14175340093975428</v>
      </c>
      <c r="CA16">
        <f>$BI$16-$BN$16</f>
        <v>0.11478139263967986</v>
      </c>
      <c r="CB16">
        <f>$BJ$16-$BO$16</f>
        <v>9.912114527002458E-2</v>
      </c>
      <c r="DT16">
        <f t="shared" si="11"/>
        <v>0.14039680795596907</v>
      </c>
      <c r="DU16">
        <f t="shared" si="5"/>
        <v>0.14175340093975428</v>
      </c>
      <c r="DV16">
        <f t="shared" si="5"/>
        <v>0.11478139263967986</v>
      </c>
      <c r="DW16">
        <f t="shared" si="5"/>
        <v>9.912114527002458E-2</v>
      </c>
      <c r="DY16">
        <v>-4.9472935661818998E-2</v>
      </c>
      <c r="DZ16">
        <v>2.8043992075372288E-2</v>
      </c>
      <c r="EA16">
        <v>-0.14118179717747989</v>
      </c>
      <c r="EB16">
        <v>1.8530784064808233E-2</v>
      </c>
      <c r="EC16">
        <v>-2.045064104230819E-2</v>
      </c>
      <c r="ED16">
        <v>0.11275813057204254</v>
      </c>
      <c r="EE16">
        <v>2.8433191966020309E-2</v>
      </c>
      <c r="EF16">
        <v>-6.4082552111970226E-2</v>
      </c>
      <c r="EG16">
        <v>2.2073547610244861E-2</v>
      </c>
      <c r="EH16">
        <v>6.5348279705089121E-2</v>
      </c>
      <c r="EJ16">
        <f>(1/4)*SUM($DT$16:$DW$16)</f>
        <v>0.12401318670135694</v>
      </c>
      <c r="EN16">
        <f>Sheet94!FL16</f>
        <v>0.62636000663612268</v>
      </c>
      <c r="EO16">
        <f>Sheet94!FM16</f>
        <v>0.14062154163966209</v>
      </c>
      <c r="EP16">
        <f>Sheet94!FN16</f>
        <v>0.45638007633733296</v>
      </c>
      <c r="EQ16">
        <f>Sheet94!FO16</f>
        <v>0.157730176266033</v>
      </c>
      <c r="ER16">
        <f>Sheet94!FP16</f>
        <v>0.43343535669271072</v>
      </c>
      <c r="ES16">
        <f>Sheet94!FQ16</f>
        <v>0.51044337399286699</v>
      </c>
      <c r="ET16">
        <f>Sheet94!FR16</f>
        <v>0.75278015268084064</v>
      </c>
      <c r="EU16">
        <f>Sheet94!FS16</f>
        <v>0.95258027146548041</v>
      </c>
      <c r="EV16">
        <f>Sheet94!FT16</f>
        <v>0.3819987123778017</v>
      </c>
      <c r="EW16">
        <f>Sheet94!FU16</f>
        <v>0.39040204559653779</v>
      </c>
      <c r="EZ16">
        <f t="array" ref="EZ16:FI25">(1/4)*(MMULT($C$7:$F$16,$DT$23:$EC$26))</f>
        <v>7.7285232499038542E-2</v>
      </c>
      <c r="FA16">
        <v>2.3302649201879452E-2</v>
      </c>
      <c r="FB16">
        <v>-0.11879290871760156</v>
      </c>
      <c r="FC16">
        <v>1.5713613638649888E-2</v>
      </c>
      <c r="FD16">
        <v>-0.13214922904307763</v>
      </c>
      <c r="FE16">
        <v>8.4845860838923759E-2</v>
      </c>
      <c r="FF16">
        <v>3.0736618419939046E-2</v>
      </c>
      <c r="FG16">
        <v>-5.5322567622707694E-2</v>
      </c>
      <c r="FH16">
        <v>1.9701995812859328E-2</v>
      </c>
      <c r="FI16">
        <v>5.4678734972096965E-2</v>
      </c>
      <c r="FL16">
        <f>EN16-($EU$10*EZ16)</f>
        <v>0.62628872119842738</v>
      </c>
      <c r="FM16">
        <f t="shared" ref="FM16:FU25" si="13">EO16-($EU$10*FA16)</f>
        <v>0.14060004801799464</v>
      </c>
      <c r="FN16">
        <f t="shared" si="13"/>
        <v>0.45648964713396789</v>
      </c>
      <c r="FO16">
        <f t="shared" si="13"/>
        <v>0.15771568252913418</v>
      </c>
      <c r="FP16">
        <f t="shared" si="13"/>
        <v>0.43355724693394859</v>
      </c>
      <c r="FQ16">
        <f t="shared" si="13"/>
        <v>0.51036511487232139</v>
      </c>
      <c r="FR16">
        <f t="shared" si="13"/>
        <v>0.75275180220266402</v>
      </c>
      <c r="FS16">
        <f t="shared" si="13"/>
        <v>0.95263129924038503</v>
      </c>
      <c r="FT16">
        <f t="shared" si="13"/>
        <v>0.38198053988417546</v>
      </c>
      <c r="FU16">
        <f t="shared" si="13"/>
        <v>0.39035161167237048</v>
      </c>
    </row>
    <row r="17" spans="1:177">
      <c r="A17">
        <v>16</v>
      </c>
      <c r="BQ17">
        <f>SUM(BQ7:BQ16)</f>
        <v>2.5999065271967683</v>
      </c>
      <c r="BR17">
        <f t="shared" ref="BR17:BT17" si="14">SUM(BR7:BR16)</f>
        <v>1.7343518103436477</v>
      </c>
      <c r="BS17">
        <f t="shared" si="14"/>
        <v>2.094805410432377</v>
      </c>
      <c r="BT17">
        <f t="shared" si="14"/>
        <v>1.9054627792465171</v>
      </c>
      <c r="EN17">
        <f>Sheet94!FL17</f>
        <v>0.24295950791777901</v>
      </c>
      <c r="EO17">
        <f>Sheet94!FM17</f>
        <v>0.91173402318417895</v>
      </c>
      <c r="EP17">
        <f>Sheet94!FN17</f>
        <v>0.61915913846121196</v>
      </c>
      <c r="EQ17">
        <f>Sheet94!FO17</f>
        <v>0.12333166690297168</v>
      </c>
      <c r="ER17">
        <f>Sheet94!FP17</f>
        <v>0.84813526307511922</v>
      </c>
      <c r="ES17">
        <f>Sheet94!FQ17</f>
        <v>0.57047824516015422</v>
      </c>
      <c r="ET17">
        <f>Sheet94!FR17</f>
        <v>3.8509043608524966E-2</v>
      </c>
      <c r="EU17">
        <f>Sheet94!FS17</f>
        <v>0.44437018448483812</v>
      </c>
      <c r="EV17">
        <f>Sheet94!FT17</f>
        <v>0.88508710443455973</v>
      </c>
      <c r="EW17">
        <f>Sheet94!FU17</f>
        <v>0.23365616558305105</v>
      </c>
      <c r="EZ17">
        <v>-0.10359075772139545</v>
      </c>
      <c r="FA17">
        <v>1.8432216458977246E-2</v>
      </c>
      <c r="FB17">
        <v>-0.11393638202170286</v>
      </c>
      <c r="FC17">
        <v>1.2059025786231949E-2</v>
      </c>
      <c r="FD17">
        <v>2.0855684729192289E-2</v>
      </c>
      <c r="FE17">
        <v>8.742629035563812E-2</v>
      </c>
      <c r="FF17">
        <v>1.5675074816881716E-2</v>
      </c>
      <c r="FG17">
        <v>2.2018485312042084E-3</v>
      </c>
      <c r="FH17">
        <v>1.3981497735916183E-2</v>
      </c>
      <c r="FI17">
        <v>4.6895501329056621E-2</v>
      </c>
      <c r="FL17">
        <f t="shared" ref="FL17:FL25" si="15">EN17-($EU$10*EZ17)</f>
        <v>0.2430550567343715</v>
      </c>
      <c r="FM17">
        <f t="shared" si="13"/>
        <v>0.91171702189459891</v>
      </c>
      <c r="FN17">
        <f t="shared" si="13"/>
        <v>0.61926422975225437</v>
      </c>
      <c r="FO17">
        <f t="shared" si="13"/>
        <v>0.12332054404154584</v>
      </c>
      <c r="FP17">
        <f t="shared" si="13"/>
        <v>0.84811602645557005</v>
      </c>
      <c r="FQ17">
        <f t="shared" si="13"/>
        <v>0.57039760593358324</v>
      </c>
      <c r="FR17">
        <f t="shared" si="13"/>
        <v>3.8494585418608257E-2</v>
      </c>
      <c r="FS17">
        <f t="shared" si="13"/>
        <v>0.44436815356985981</v>
      </c>
      <c r="FT17">
        <f t="shared" si="13"/>
        <v>0.88507420834621897</v>
      </c>
      <c r="FU17">
        <f t="shared" si="13"/>
        <v>0.23361291066577788</v>
      </c>
    </row>
    <row r="18" spans="1:177">
      <c r="A18">
        <v>17</v>
      </c>
      <c r="EN18">
        <f>Sheet94!FL18</f>
        <v>5.6218332047296864E-2</v>
      </c>
      <c r="EO18">
        <f>Sheet94!FM18</f>
        <v>0.55235554913221474</v>
      </c>
      <c r="EP18">
        <f>Sheet94!FN18</f>
        <v>2.7583202249843126E-2</v>
      </c>
      <c r="EQ18">
        <f>Sheet94!FO18</f>
        <v>1.078139514573415E-2</v>
      </c>
      <c r="ER18">
        <f>Sheet94!FP18</f>
        <v>0.37403989950655436</v>
      </c>
      <c r="ES18">
        <f>Sheet94!FQ18</f>
        <v>0.7913578006938301</v>
      </c>
      <c r="ET18">
        <f>Sheet94!FR18</f>
        <v>0.49269924494099987</v>
      </c>
      <c r="EU18">
        <f>Sheet94!FS18</f>
        <v>0.86844199947300105</v>
      </c>
      <c r="EV18">
        <f>Sheet94!FT18</f>
        <v>0.72227552142661744</v>
      </c>
      <c r="EW18">
        <f>Sheet94!FU18</f>
        <v>0.66394927670707171</v>
      </c>
      <c r="EZ18">
        <v>-0.10514831175394242</v>
      </c>
      <c r="FA18">
        <v>3.1615467356806481E-2</v>
      </c>
      <c r="FB18">
        <v>3.769021760721751E-2</v>
      </c>
      <c r="FC18">
        <v>2.1213909232986133E-2</v>
      </c>
      <c r="FD18">
        <v>-0.14968937758469136</v>
      </c>
      <c r="FE18">
        <v>0.12839899624055245</v>
      </c>
      <c r="FF18">
        <v>3.829161906352125E-2</v>
      </c>
      <c r="FG18">
        <v>-0.10861401153350263</v>
      </c>
      <c r="FH18">
        <v>2.7563106785138482E-2</v>
      </c>
      <c r="FI18">
        <v>7.8678384585914127E-2</v>
      </c>
      <c r="FL18">
        <f t="shared" si="15"/>
        <v>5.6315317502136454E-2</v>
      </c>
      <c r="FM18">
        <f t="shared" si="13"/>
        <v>0.55232638803176126</v>
      </c>
      <c r="FN18">
        <f t="shared" si="13"/>
        <v>2.7548437993178757E-2</v>
      </c>
      <c r="FO18">
        <f t="shared" si="13"/>
        <v>1.0761828111308514E-2</v>
      </c>
      <c r="FP18">
        <f t="shared" si="13"/>
        <v>0.37417796822232868</v>
      </c>
      <c r="FQ18">
        <f t="shared" si="13"/>
        <v>0.79123936954792184</v>
      </c>
      <c r="FR18">
        <f t="shared" si="13"/>
        <v>0.49266392597078085</v>
      </c>
      <c r="FS18">
        <f t="shared" si="13"/>
        <v>0.86854218157896945</v>
      </c>
      <c r="FT18">
        <f t="shared" si="13"/>
        <v>0.72225009809452811</v>
      </c>
      <c r="FU18">
        <f t="shared" si="13"/>
        <v>0.66387670627024942</v>
      </c>
    </row>
    <row r="19" spans="1:177">
      <c r="A19">
        <v>18</v>
      </c>
      <c r="BN19" t="s">
        <v>35</v>
      </c>
      <c r="BO19">
        <f>BS21</f>
        <v>1.8444145493564098E-4</v>
      </c>
      <c r="EN19">
        <f>Sheet94!FL19</f>
        <v>0.99126763292179332</v>
      </c>
      <c r="EO19">
        <f>Sheet94!FM19</f>
        <v>0.96692396243960632</v>
      </c>
      <c r="EP19">
        <f>Sheet94!FN19</f>
        <v>0.88309325070160705</v>
      </c>
      <c r="EQ19">
        <f>Sheet94!FO19</f>
        <v>0.92270267300525322</v>
      </c>
      <c r="ER19">
        <f>Sheet94!FP19</f>
        <v>0.35593371550466224</v>
      </c>
      <c r="ES19">
        <f>Sheet94!FQ19</f>
        <v>0.81159368571162882</v>
      </c>
      <c r="ET19">
        <f>Sheet94!FR19</f>
        <v>0.65054115882317698</v>
      </c>
      <c r="EU19">
        <f>Sheet94!FS19</f>
        <v>0.79243381362788512</v>
      </c>
      <c r="EV19">
        <f>Sheet94!FT19</f>
        <v>0.80869369744164832</v>
      </c>
      <c r="EW19">
        <f>Sheet94!FU19</f>
        <v>0.61291632789750028</v>
      </c>
      <c r="EZ19">
        <v>9.186112450948096E-2</v>
      </c>
      <c r="FA19">
        <v>2.7944208432181816E-2</v>
      </c>
      <c r="FB19">
        <v>-7.8879355224225789E-2</v>
      </c>
      <c r="FC19">
        <v>1.8641444170080582E-2</v>
      </c>
      <c r="FD19">
        <v>-5.685285024961071E-2</v>
      </c>
      <c r="FE19">
        <v>7.867168634001287E-2</v>
      </c>
      <c r="FF19">
        <v>3.3173401537535521E-2</v>
      </c>
      <c r="FG19">
        <v>-0.1908380350753606</v>
      </c>
      <c r="FH19">
        <v>2.2776135423623809E-2</v>
      </c>
      <c r="FI19">
        <v>5.350224013628159E-2</v>
      </c>
      <c r="FL19">
        <f t="shared" si="15"/>
        <v>0.99118290314540403</v>
      </c>
      <c r="FM19">
        <f t="shared" si="13"/>
        <v>0.96689818759149204</v>
      </c>
      <c r="FN19">
        <f t="shared" si="13"/>
        <v>0.88316600650734722</v>
      </c>
      <c r="FO19">
        <f t="shared" si="13"/>
        <v>0.92268547873069429</v>
      </c>
      <c r="FP19">
        <f t="shared" si="13"/>
        <v>0.35598615476353773</v>
      </c>
      <c r="FQ19">
        <f t="shared" si="13"/>
        <v>0.81152112145305533</v>
      </c>
      <c r="FR19">
        <f t="shared" si="13"/>
        <v>0.65051056073383984</v>
      </c>
      <c r="FS19">
        <f t="shared" si="13"/>
        <v>0.7926098365551556</v>
      </c>
      <c r="FT19">
        <f t="shared" si="13"/>
        <v>0.80867268945952575</v>
      </c>
      <c r="FU19">
        <f t="shared" si="13"/>
        <v>0.61286697913470989</v>
      </c>
    </row>
    <row r="20" spans="1:177">
      <c r="A20">
        <v>19</v>
      </c>
      <c r="AV20" t="s">
        <v>108</v>
      </c>
      <c r="AW20">
        <f>MAX(AW7:AW16)</f>
        <v>3.2244553850457689</v>
      </c>
      <c r="AX20">
        <f>MAX(AX7:AX16)</f>
        <v>4.3402710545662755</v>
      </c>
      <c r="AY20">
        <f>MAX(AY7:AY16)</f>
        <v>3.3288627374982336</v>
      </c>
      <c r="AZ20">
        <f>MAX(AZ7:AZ16)</f>
        <v>4.5494444848034457</v>
      </c>
      <c r="BB20">
        <f>SUM(BB7:BB16)</f>
        <v>4.9320086409370569</v>
      </c>
      <c r="BC20">
        <f t="shared" ref="BC20:BE20" si="16">SUM(BC7:BC16)</f>
        <v>3.5259019252340269</v>
      </c>
      <c r="BD20">
        <f t="shared" si="16"/>
        <v>6.1715317671313121</v>
      </c>
      <c r="BE20">
        <f t="shared" si="16"/>
        <v>3.5628119176294266</v>
      </c>
      <c r="BG20">
        <f>IF(BG7&lt;0.000000000001,0.000000000001,BG7)</f>
        <v>0.16093461429826073</v>
      </c>
      <c r="BH20">
        <f t="shared" ref="BH20:BJ20" si="17">IF(BH7&lt;0.000000000001,0.000000000001,BH7)</f>
        <v>0.17651457813680921</v>
      </c>
      <c r="BI20">
        <f t="shared" si="17"/>
        <v>0.16203432757583064</v>
      </c>
      <c r="BJ20">
        <f t="shared" si="17"/>
        <v>0.28067717946373266</v>
      </c>
      <c r="EN20">
        <f>Sheet94!FL20</f>
        <v>0.6302500908468065</v>
      </c>
      <c r="EO20">
        <f>Sheet94!FM20</f>
        <v>0.29024175277132186</v>
      </c>
      <c r="EP20">
        <f>Sheet94!FN20</f>
        <v>0.77792299791559827</v>
      </c>
      <c r="EQ20">
        <f>Sheet94!FO20</f>
        <v>0.66126080904772477</v>
      </c>
      <c r="ER20">
        <f>Sheet94!FP20</f>
        <v>0.49859203960598514</v>
      </c>
      <c r="ES20">
        <f>Sheet94!FQ20</f>
        <v>0.45653098395817343</v>
      </c>
      <c r="ET20">
        <f>Sheet94!FR20</f>
        <v>0.32785813804743691</v>
      </c>
      <c r="EU20">
        <f>Sheet94!FS20</f>
        <v>0.54532699151733344</v>
      </c>
      <c r="EV20">
        <f>Sheet94!FT20</f>
        <v>0.38550521898474238</v>
      </c>
      <c r="EW20">
        <f>Sheet94!FU20</f>
        <v>0.1013464755070758</v>
      </c>
      <c r="EZ20">
        <v>-5.9126389080082463E-2</v>
      </c>
      <c r="FA20">
        <v>3.1035655968618549E-2</v>
      </c>
      <c r="FB20">
        <v>-0.12105910865839553</v>
      </c>
      <c r="FC20">
        <v>2.0556530232117148E-2</v>
      </c>
      <c r="FD20">
        <v>-4.0201019760456702E-2</v>
      </c>
      <c r="FE20">
        <v>0.12334164640166526</v>
      </c>
      <c r="FF20">
        <v>3.2454056983194354E-2</v>
      </c>
      <c r="FG20">
        <v>-8.4253049373498395E-2</v>
      </c>
      <c r="FH20">
        <v>2.4845556055693153E-2</v>
      </c>
      <c r="FI20">
        <v>7.2406121231144649E-2</v>
      </c>
      <c r="FL20">
        <f t="shared" si="15"/>
        <v>0.63030462714550972</v>
      </c>
      <c r="FM20">
        <f t="shared" si="13"/>
        <v>0.29021312647043168</v>
      </c>
      <c r="FN20">
        <f t="shared" si="13"/>
        <v>0.7780346589829028</v>
      </c>
      <c r="FO20">
        <f t="shared" si="13"/>
        <v>0.66124184835875854</v>
      </c>
      <c r="FP20">
        <f t="shared" si="13"/>
        <v>0.49862911974661173</v>
      </c>
      <c r="FQ20">
        <f t="shared" si="13"/>
        <v>0.45641721755073056</v>
      </c>
      <c r="FR20">
        <f t="shared" si="13"/>
        <v>0.3278282034586128</v>
      </c>
      <c r="FS20">
        <f t="shared" si="13"/>
        <v>0.54540470384745843</v>
      </c>
      <c r="FT20">
        <f t="shared" si="13"/>
        <v>0.38548230223491914</v>
      </c>
      <c r="FU20">
        <f t="shared" si="13"/>
        <v>0.1012796904062631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4.1512191282954761E-2</v>
      </c>
      <c r="BH21">
        <f t="shared" si="18"/>
        <v>4.6267320917887753E-2</v>
      </c>
      <c r="BI21">
        <f t="shared" si="18"/>
        <v>7.4773571622828744E-2</v>
      </c>
      <c r="BJ21">
        <f t="shared" si="18"/>
        <v>4.5064656644462922E-2</v>
      </c>
      <c r="BL21">
        <v>1.0000000000000001E-5</v>
      </c>
      <c r="BS21">
        <f>SUM(BM23:BV32)</f>
        <v>1.8444145493564098E-4</v>
      </c>
      <c r="EN21">
        <f>Sheet94!FL21</f>
        <v>0.94498939059600429</v>
      </c>
      <c r="EO21">
        <f>Sheet94!FM21</f>
        <v>0.50654455228770789</v>
      </c>
      <c r="EP21">
        <f>Sheet94!FN21</f>
        <v>0.45452335614305944</v>
      </c>
      <c r="EQ21">
        <f>Sheet94!FO21</f>
        <v>0.75259695415290562</v>
      </c>
      <c r="ER21">
        <f>Sheet94!FP21</f>
        <v>0.46178069229698648</v>
      </c>
      <c r="ES21">
        <f>Sheet94!FQ21</f>
        <v>0.95773907147289505</v>
      </c>
      <c r="ET21">
        <f>Sheet94!FR21</f>
        <v>0.35277316554962579</v>
      </c>
      <c r="EU21">
        <f>Sheet94!FS21</f>
        <v>0.86318189578403504</v>
      </c>
      <c r="EV21">
        <f>Sheet94!FT21</f>
        <v>0.13909148774594599</v>
      </c>
      <c r="EW21">
        <f>Sheet94!FU21</f>
        <v>0.98789118935390652</v>
      </c>
      <c r="EZ21">
        <v>-0.10409079958617588</v>
      </c>
      <c r="FA21">
        <v>1.3622462388344754E-2</v>
      </c>
      <c r="FB21">
        <v>-7.4524208543164161E-2</v>
      </c>
      <c r="FC21">
        <v>8.9021236746788281E-3</v>
      </c>
      <c r="FD21">
        <v>1.5024002358975039E-2</v>
      </c>
      <c r="FE21">
        <v>6.9234295476540614E-2</v>
      </c>
      <c r="FF21">
        <v>1.1161970257759984E-2</v>
      </c>
      <c r="FG21">
        <v>1.3810100386234869E-2</v>
      </c>
      <c r="FH21">
        <v>1.0397919769546087E-2</v>
      </c>
      <c r="FI21">
        <v>3.6462133817259899E-2</v>
      </c>
      <c r="FL21">
        <f t="shared" si="15"/>
        <v>0.94508540063529156</v>
      </c>
      <c r="FM21">
        <f t="shared" si="13"/>
        <v>0.50653198736214011</v>
      </c>
      <c r="FN21">
        <f t="shared" si="13"/>
        <v>0.45459209490016883</v>
      </c>
      <c r="FO21">
        <f t="shared" si="13"/>
        <v>0.7525887431174717</v>
      </c>
      <c r="FP21">
        <f t="shared" si="13"/>
        <v>0.46176683463557477</v>
      </c>
      <c r="FQ21">
        <f t="shared" si="13"/>
        <v>0.95767521196316741</v>
      </c>
      <c r="FR21">
        <f t="shared" si="13"/>
        <v>0.35276287010365714</v>
      </c>
      <c r="FS21">
        <f t="shared" si="13"/>
        <v>0.86316915778715242</v>
      </c>
      <c r="FT21">
        <f t="shared" si="13"/>
        <v>0.13908189703582033</v>
      </c>
      <c r="FU21">
        <f t="shared" si="13"/>
        <v>0.98785755784262785</v>
      </c>
    </row>
    <row r="22" spans="1:177">
      <c r="A22">
        <v>21</v>
      </c>
      <c r="BG22">
        <f t="shared" si="18"/>
        <v>8.7184673453577347E-2</v>
      </c>
      <c r="BH22">
        <f t="shared" si="18"/>
        <v>8.3898861564583635E-2</v>
      </c>
      <c r="BI22">
        <f t="shared" si="18"/>
        <v>0.12961033892961019</v>
      </c>
      <c r="BJ22">
        <f t="shared" si="18"/>
        <v>0.14875378652553817</v>
      </c>
      <c r="EN22">
        <f>Sheet94!FL22</f>
        <v>0.23676773248248892</v>
      </c>
      <c r="EO22">
        <f>Sheet94!FM22</f>
        <v>0.55616503275027274</v>
      </c>
      <c r="EP22">
        <f>Sheet94!FN22</f>
        <v>0.9923140132117847</v>
      </c>
      <c r="EQ22">
        <f>Sheet94!FO22</f>
        <v>0.33648167557709496</v>
      </c>
      <c r="ER22">
        <f>Sheet94!FP22</f>
        <v>1.5497672968497968E-3</v>
      </c>
      <c r="ES22">
        <f>Sheet94!FQ22</f>
        <v>5.8013165381051071E-2</v>
      </c>
      <c r="ET22">
        <f>Sheet94!FR22</f>
        <v>0.63197801317812208</v>
      </c>
      <c r="EU22">
        <f>Sheet94!FS22</f>
        <v>0.73190070645620864</v>
      </c>
      <c r="EV22">
        <f>Sheet94!FT22</f>
        <v>0.20693368226693751</v>
      </c>
      <c r="EW22">
        <f>Sheet94!FU22</f>
        <v>0.60424242592125144</v>
      </c>
      <c r="EZ22">
        <v>5.2396579052963702E-2</v>
      </c>
      <c r="FA22">
        <v>2.6866318823354687E-2</v>
      </c>
      <c r="FB22">
        <v>-5.5955221672828848E-2</v>
      </c>
      <c r="FC22">
        <v>1.7938704140641106E-2</v>
      </c>
      <c r="FD22">
        <v>-6.7422399146148962E-2</v>
      </c>
      <c r="FE22">
        <v>8.2401590315855422E-2</v>
      </c>
      <c r="FF22">
        <v>3.1926058058620185E-2</v>
      </c>
      <c r="FG22">
        <v>-0.16481247647935168</v>
      </c>
      <c r="FH22">
        <v>2.2171790782059921E-2</v>
      </c>
      <c r="FI22">
        <v>5.448905612483454E-2</v>
      </c>
      <c r="FL22">
        <f t="shared" si="15"/>
        <v>0.23671940354627755</v>
      </c>
      <c r="FM22">
        <f t="shared" si="13"/>
        <v>0.55614025211321372</v>
      </c>
      <c r="FN22">
        <f t="shared" si="13"/>
        <v>0.99236562452664145</v>
      </c>
      <c r="FO22">
        <f t="shared" si="13"/>
        <v>0.33646512948756396</v>
      </c>
      <c r="FP22">
        <f t="shared" si="13"/>
        <v>1.6119555710930157E-3</v>
      </c>
      <c r="FQ22">
        <f t="shared" si="13"/>
        <v>5.7937160777810359E-2</v>
      </c>
      <c r="FR22">
        <f t="shared" si="13"/>
        <v>0.6319485655986945</v>
      </c>
      <c r="FS22">
        <f t="shared" si="13"/>
        <v>0.73205272423688394</v>
      </c>
      <c r="FT22">
        <f t="shared" si="13"/>
        <v>0.20691323171306997</v>
      </c>
      <c r="FU22">
        <f t="shared" si="13"/>
        <v>0.60419216695081346</v>
      </c>
    </row>
    <row r="23" spans="1:177">
      <c r="A23">
        <v>22</v>
      </c>
      <c r="B23">
        <f t="array" ref="B23:K32">TRANSPOSE(EN16:EW25)</f>
        <v>0.62636000663612268</v>
      </c>
      <c r="C23">
        <v>0.24295950791777901</v>
      </c>
      <c r="D23">
        <v>5.6218332047296864E-2</v>
      </c>
      <c r="E23">
        <v>0.99126763292179332</v>
      </c>
      <c r="F23">
        <v>0.6302500908468065</v>
      </c>
      <c r="G23">
        <v>0.94498939059600429</v>
      </c>
      <c r="H23">
        <v>0.23676773248248892</v>
      </c>
      <c r="I23">
        <v>0.67355157313930614</v>
      </c>
      <c r="J23">
        <v>0.967576574929223</v>
      </c>
      <c r="K23">
        <v>0.99784365525204699</v>
      </c>
      <c r="M23">
        <f t="array" ref="M23:M32">TRANSPOSE(EN12:EW12)</f>
        <v>0.79334887788579467</v>
      </c>
      <c r="S23">
        <f>EN16</f>
        <v>0.62636000663612268</v>
      </c>
      <c r="T23">
        <f t="shared" ref="T23:AB32" si="19">EO16</f>
        <v>0.14062154163966209</v>
      </c>
      <c r="U23">
        <f t="shared" si="19"/>
        <v>0.45638007633733296</v>
      </c>
      <c r="V23">
        <f t="shared" si="19"/>
        <v>0.157730176266033</v>
      </c>
      <c r="W23">
        <f t="shared" si="19"/>
        <v>0.43343535669271072</v>
      </c>
      <c r="X23">
        <f t="shared" si="19"/>
        <v>0.51044337399286699</v>
      </c>
      <c r="Y23">
        <f t="shared" si="19"/>
        <v>0.75278015268084064</v>
      </c>
      <c r="Z23">
        <f t="shared" si="19"/>
        <v>0.95258027146548041</v>
      </c>
      <c r="AA23">
        <f t="shared" si="19"/>
        <v>0.3819987123778017</v>
      </c>
      <c r="AB23">
        <f t="shared" si="19"/>
        <v>0.39040204559653779</v>
      </c>
      <c r="BG23">
        <f t="shared" si="18"/>
        <v>2.9633909739391701E-2</v>
      </c>
      <c r="BH23">
        <f t="shared" si="18"/>
        <v>3.0019706860090367E-2</v>
      </c>
      <c r="BI23">
        <f t="shared" si="18"/>
        <v>4.9508327319008019E-2</v>
      </c>
      <c r="BJ23">
        <f t="shared" si="18"/>
        <v>2.9535921882732456E-2</v>
      </c>
      <c r="BM23">
        <f>0.5*$BL$21*B23*B23</f>
        <v>1.9616342895660185E-6</v>
      </c>
      <c r="BN23">
        <f t="shared" ref="BN23:BV32" si="20">0.5*$BL$21*C23*C23</f>
        <v>2.9514661243824663E-7</v>
      </c>
      <c r="BO23">
        <f t="shared" si="20"/>
        <v>1.5802504290900628E-8</v>
      </c>
      <c r="BP23">
        <f t="shared" si="20"/>
        <v>4.9130576003918764E-6</v>
      </c>
      <c r="BQ23">
        <f t="shared" si="20"/>
        <v>1.9860758850620397E-6</v>
      </c>
      <c r="BR23">
        <f t="shared" si="20"/>
        <v>4.4650247416950383E-6</v>
      </c>
      <c r="BS23">
        <f t="shared" si="20"/>
        <v>2.8029479572449725E-7</v>
      </c>
      <c r="BT23">
        <f t="shared" si="20"/>
        <v>2.2683586083921707E-6</v>
      </c>
      <c r="BU23">
        <f t="shared" si="20"/>
        <v>4.6810221417588317E-6</v>
      </c>
      <c r="BV23">
        <f t="shared" si="20"/>
        <v>4.9784598016338297E-6</v>
      </c>
      <c r="BY23">
        <f>$BG$7-$BL$7</f>
        <v>0.16093461429826073</v>
      </c>
      <c r="BZ23">
        <f>$BG$8-$BL$8</f>
        <v>4.1512191282954761E-2</v>
      </c>
      <c r="CA23">
        <f>$BG$9-$BL$9</f>
        <v>8.7184673453577347E-2</v>
      </c>
      <c r="CB23">
        <f>$BG$10-$BL$10</f>
        <v>2.9633909739391701E-2</v>
      </c>
      <c r="CC23">
        <f>$BG$11-$BL$11</f>
        <v>-0.92571947890162398</v>
      </c>
      <c r="CD23">
        <f>$BG$12-$BL$12</f>
        <v>0.20275714679405044</v>
      </c>
      <c r="CE23">
        <f>$BG$13-$BL$13</f>
        <v>8.7057466048062401E-2</v>
      </c>
      <c r="CF23">
        <f>$BG$14-$BL$14</f>
        <v>0.13110408294309031</v>
      </c>
      <c r="CG23">
        <f>$BG$15-$BL$15</f>
        <v>4.5138586386267401E-2</v>
      </c>
      <c r="CH23">
        <f>$BG$16-$BL$16</f>
        <v>0.14039680795596907</v>
      </c>
      <c r="DT23">
        <f t="array" ref="DT23:EC26">TRANSPOSE(DT7:DW16)</f>
        <v>0.16093461429826073</v>
      </c>
      <c r="DU23">
        <v>4.1512191282954761E-2</v>
      </c>
      <c r="DV23">
        <v>8.7184673453577347E-2</v>
      </c>
      <c r="DW23">
        <v>2.9633909739391701E-2</v>
      </c>
      <c r="DX23">
        <v>-0.92571947890162398</v>
      </c>
      <c r="DY23">
        <v>0.20275714679405044</v>
      </c>
      <c r="DZ23">
        <v>8.7057466048062401E-2</v>
      </c>
      <c r="EA23">
        <v>0.13110408294309031</v>
      </c>
      <c r="EB23">
        <v>4.5138586386267401E-2</v>
      </c>
      <c r="EC23">
        <v>0.14039680795596907</v>
      </c>
      <c r="EN23">
        <f>Sheet94!FL23</f>
        <v>0.67355157313930614</v>
      </c>
      <c r="EO23">
        <f>Sheet94!FM23</f>
        <v>0.21113061851173132</v>
      </c>
      <c r="EP23">
        <f>Sheet94!FN23</f>
        <v>0.69478994543957706</v>
      </c>
      <c r="EQ23">
        <f>Sheet94!FO23</f>
        <v>0.9640082248168822</v>
      </c>
      <c r="ER23">
        <f>Sheet94!FP23</f>
        <v>0.5391747758094958</v>
      </c>
      <c r="ES23">
        <f>Sheet94!FQ23</f>
        <v>0.778617641746988</v>
      </c>
      <c r="ET23">
        <f>Sheet94!FR23</f>
        <v>0.20354744690310489</v>
      </c>
      <c r="EU23">
        <f>Sheet94!FS23</f>
        <v>0.4012794147773871</v>
      </c>
      <c r="EV23">
        <f>Sheet94!FT23</f>
        <v>0.27402099071235625</v>
      </c>
      <c r="EW23">
        <f>Sheet94!FU23</f>
        <v>0.77008234530200803</v>
      </c>
      <c r="EZ23">
        <v>-8.8118961722350023E-2</v>
      </c>
      <c r="FA23">
        <v>1.0332445050327562E-2</v>
      </c>
      <c r="FB23">
        <v>-1.55261899977494E-2</v>
      </c>
      <c r="FC23">
        <v>6.7977147210112263E-3</v>
      </c>
      <c r="FD23">
        <v>-4.8636818889679139E-3</v>
      </c>
      <c r="FE23">
        <v>5.1103794084670459E-2</v>
      </c>
      <c r="FF23">
        <v>9.361530392988298E-3</v>
      </c>
      <c r="FG23">
        <v>-5.1336228408976918E-3</v>
      </c>
      <c r="FH23">
        <v>8.322775498208413E-3</v>
      </c>
      <c r="FI23">
        <v>2.7724196702759055E-2</v>
      </c>
      <c r="FL23">
        <f t="shared" si="15"/>
        <v>0.67363285126389105</v>
      </c>
      <c r="FM23">
        <f t="shared" si="13"/>
        <v>0.21112108819340195</v>
      </c>
      <c r="FN23">
        <f t="shared" si="13"/>
        <v>0.69480426630287706</v>
      </c>
      <c r="FO23">
        <f t="shared" si="13"/>
        <v>0.96400195482126272</v>
      </c>
      <c r="FP23">
        <f t="shared" si="13"/>
        <v>0.53917926191481058</v>
      </c>
      <c r="FQ23">
        <f t="shared" si="13"/>
        <v>0.77857050523446913</v>
      </c>
      <c r="FR23">
        <f t="shared" si="13"/>
        <v>0.20353881212554154</v>
      </c>
      <c r="FS23">
        <f t="shared" si="13"/>
        <v>0.40128414986764099</v>
      </c>
      <c r="FT23">
        <f t="shared" si="13"/>
        <v>0.27401331404923385</v>
      </c>
      <c r="FU23">
        <f t="shared" si="13"/>
        <v>0.77005677338570788</v>
      </c>
    </row>
    <row r="24" spans="1:177">
      <c r="A24">
        <v>23</v>
      </c>
      <c r="B24">
        <v>0.14062154163966209</v>
      </c>
      <c r="C24">
        <v>0.91173402318417895</v>
      </c>
      <c r="D24">
        <v>0.55235554913221474</v>
      </c>
      <c r="E24">
        <v>0.96692396243960632</v>
      </c>
      <c r="F24">
        <v>0.29024175277132186</v>
      </c>
      <c r="G24">
        <v>0.50654455228770789</v>
      </c>
      <c r="H24">
        <v>0.55616503275027274</v>
      </c>
      <c r="I24">
        <v>0.21113061851173132</v>
      </c>
      <c r="J24">
        <v>0.26752752549358266</v>
      </c>
      <c r="K24">
        <v>0.5891049811443323</v>
      </c>
      <c r="M24">
        <v>6.5547395920267634E-2</v>
      </c>
      <c r="S24">
        <f t="shared" ref="S24:S32" si="21">EN17</f>
        <v>0.24295950791777901</v>
      </c>
      <c r="T24">
        <f t="shared" si="19"/>
        <v>0.91173402318417895</v>
      </c>
      <c r="U24">
        <f t="shared" si="19"/>
        <v>0.61915913846121196</v>
      </c>
      <c r="V24">
        <f t="shared" si="19"/>
        <v>0.12333166690297168</v>
      </c>
      <c r="W24">
        <f t="shared" si="19"/>
        <v>0.84813526307511922</v>
      </c>
      <c r="X24">
        <f t="shared" si="19"/>
        <v>0.57047824516015422</v>
      </c>
      <c r="Y24">
        <f t="shared" si="19"/>
        <v>3.8509043608524966E-2</v>
      </c>
      <c r="Z24">
        <f t="shared" si="19"/>
        <v>0.44437018448483812</v>
      </c>
      <c r="AA24">
        <f t="shared" si="19"/>
        <v>0.88508710443455973</v>
      </c>
      <c r="AB24">
        <f t="shared" si="19"/>
        <v>0.23365616558305105</v>
      </c>
      <c r="BG24">
        <f t="shared" si="18"/>
        <v>7.4280521098375976E-2</v>
      </c>
      <c r="BH24">
        <f t="shared" si="18"/>
        <v>9.0811924671411998E-2</v>
      </c>
      <c r="BI24">
        <f t="shared" si="18"/>
        <v>5.1577466042657914E-2</v>
      </c>
      <c r="BJ24">
        <f t="shared" si="18"/>
        <v>6.2246756691718273E-2</v>
      </c>
      <c r="BM24">
        <f t="shared" ref="BM24:BM32" si="22">0.5*$BL$21*B24*B24</f>
        <v>9.8872089865576105E-8</v>
      </c>
      <c r="BN24">
        <f t="shared" si="20"/>
        <v>4.1562946451580456E-6</v>
      </c>
      <c r="BO24">
        <f t="shared" si="20"/>
        <v>1.5254832632857527E-6</v>
      </c>
      <c r="BP24">
        <f t="shared" si="20"/>
        <v>4.6747097456995463E-6</v>
      </c>
      <c r="BQ24">
        <f t="shared" si="20"/>
        <v>4.2120137525884564E-7</v>
      </c>
      <c r="BR24">
        <f t="shared" si="20"/>
        <v>1.2829369172617724E-6</v>
      </c>
      <c r="BS24">
        <f t="shared" si="20"/>
        <v>1.5465977182705598E-6</v>
      </c>
      <c r="BT24">
        <f t="shared" si="20"/>
        <v>2.2288069036573115E-7</v>
      </c>
      <c r="BU24">
        <f t="shared" si="20"/>
        <v>3.5785488448359766E-7</v>
      </c>
      <c r="BV24">
        <f t="shared" si="20"/>
        <v>1.7352233940453206E-6</v>
      </c>
      <c r="BY24">
        <f>$BH$7-$BM$7</f>
        <v>-0.82348542186319085</v>
      </c>
      <c r="BZ24">
        <f>$BH$8-$BM$8</f>
        <v>4.6267320917887753E-2</v>
      </c>
      <c r="CA24">
        <f>$BH$9-$BM$9</f>
        <v>8.3898861564583635E-2</v>
      </c>
      <c r="CB24">
        <f>$BH$10-$BM$10</f>
        <v>3.0019706860090367E-2</v>
      </c>
      <c r="CC24">
        <f>$BH$11-$BM$11</f>
        <v>9.0811924671411998E-2</v>
      </c>
      <c r="CD24">
        <f>$BH$12-$BM$12</f>
        <v>0.2836153759250199</v>
      </c>
      <c r="CE24">
        <f>$BH$13-$BM$13</f>
        <v>3.0368911012649529E-2</v>
      </c>
      <c r="CF24">
        <f>$BH$14-$BM$14</f>
        <v>7.9883535543084278E-2</v>
      </c>
      <c r="CG24">
        <f>$BH$15-$BM$15</f>
        <v>3.6866384428708994E-2</v>
      </c>
      <c r="CH24">
        <f>$BH$16-$BM$16</f>
        <v>0.14175340093975428</v>
      </c>
      <c r="DT24">
        <v>-0.82348542186319085</v>
      </c>
      <c r="DU24">
        <v>4.6267320917887753E-2</v>
      </c>
      <c r="DV24">
        <v>8.3898861564583635E-2</v>
      </c>
      <c r="DW24">
        <v>3.0019706860090367E-2</v>
      </c>
      <c r="DX24">
        <v>9.0811924671411998E-2</v>
      </c>
      <c r="DY24">
        <v>0.2836153759250199</v>
      </c>
      <c r="DZ24">
        <v>3.0368911012649529E-2</v>
      </c>
      <c r="EA24">
        <v>7.9883535543084278E-2</v>
      </c>
      <c r="EB24">
        <v>3.6866384428708994E-2</v>
      </c>
      <c r="EC24">
        <v>0.14175340093975428</v>
      </c>
      <c r="EN24">
        <f>Sheet94!FL24</f>
        <v>0.967576574929223</v>
      </c>
      <c r="EO24">
        <f>Sheet94!FM24</f>
        <v>0.26752752549358266</v>
      </c>
      <c r="EP24">
        <f>Sheet94!FN24</f>
        <v>0.89281435518945462</v>
      </c>
      <c r="EQ24">
        <f>Sheet94!FO24</f>
        <v>0.12828719714636022</v>
      </c>
      <c r="ER24">
        <f>Sheet94!FP24</f>
        <v>0.53565486596747725</v>
      </c>
      <c r="ES24">
        <f>Sheet94!FQ24</f>
        <v>0.88669429503921371</v>
      </c>
      <c r="ET24">
        <f>Sheet94!FR24</f>
        <v>0.54450282146131979</v>
      </c>
      <c r="EU24">
        <f>Sheet94!FS24</f>
        <v>0.74424953705186803</v>
      </c>
      <c r="EV24">
        <f>Sheet94!FT24</f>
        <v>0.1206424902790974</v>
      </c>
      <c r="EW24">
        <f>Sheet94!FU24</f>
        <v>0.8787234432353308</v>
      </c>
      <c r="EZ24">
        <v>-5.6054727497497965E-2</v>
      </c>
      <c r="FA24">
        <v>2.666382681527301E-2</v>
      </c>
      <c r="FB24">
        <v>-0.11917844043793399</v>
      </c>
      <c r="FC24">
        <v>1.7929931087450307E-2</v>
      </c>
      <c r="FD24">
        <v>-0.16019459893732679</v>
      </c>
      <c r="FE24">
        <v>0.12704632611299491</v>
      </c>
      <c r="FF24">
        <v>3.2920106835209829E-2</v>
      </c>
      <c r="FG24">
        <v>3.3712578536812789E-2</v>
      </c>
      <c r="FH24">
        <v>2.2768366578645963E-2</v>
      </c>
      <c r="FI24">
        <v>7.4386630906372014E-2</v>
      </c>
      <c r="FL24">
        <f t="shared" si="15"/>
        <v>0.96762827802508422</v>
      </c>
      <c r="FM24">
        <f t="shared" si="13"/>
        <v>0.26750293162870448</v>
      </c>
      <c r="FN24">
        <f t="shared" si="13"/>
        <v>0.89292428158827308</v>
      </c>
      <c r="FO24">
        <f t="shared" si="13"/>
        <v>0.12827065914881416</v>
      </c>
      <c r="FP24">
        <f t="shared" si="13"/>
        <v>0.53580262436494097</v>
      </c>
      <c r="FQ24">
        <f t="shared" si="13"/>
        <v>0.8865771115531621</v>
      </c>
      <c r="FR24">
        <f t="shared" si="13"/>
        <v>0.54447245700295122</v>
      </c>
      <c r="FS24">
        <f t="shared" si="13"/>
        <v>0.74421844164283413</v>
      </c>
      <c r="FT24">
        <f t="shared" si="13"/>
        <v>0.12062148946271005</v>
      </c>
      <c r="FU24">
        <f t="shared" si="13"/>
        <v>0.87865483137545308</v>
      </c>
    </row>
    <row r="25" spans="1:177">
      <c r="A25">
        <v>24</v>
      </c>
      <c r="B25">
        <v>0.45638007633733296</v>
      </c>
      <c r="C25">
        <v>0.61915913846121196</v>
      </c>
      <c r="D25">
        <v>2.7583202249843126E-2</v>
      </c>
      <c r="E25">
        <v>0.88309325070160705</v>
      </c>
      <c r="F25">
        <v>0.77792299791559827</v>
      </c>
      <c r="G25">
        <v>0.45452335614305944</v>
      </c>
      <c r="H25">
        <v>0.9923140132117847</v>
      </c>
      <c r="I25">
        <v>0.69478994543957706</v>
      </c>
      <c r="J25">
        <v>0.89281435518945462</v>
      </c>
      <c r="K25">
        <v>0.72224916368537306</v>
      </c>
      <c r="M25">
        <v>0.13763723717758455</v>
      </c>
      <c r="S25">
        <f t="shared" si="21"/>
        <v>5.6218332047296864E-2</v>
      </c>
      <c r="T25">
        <f t="shared" si="19"/>
        <v>0.55235554913221474</v>
      </c>
      <c r="U25">
        <f t="shared" si="19"/>
        <v>2.7583202249843126E-2</v>
      </c>
      <c r="V25">
        <f t="shared" si="19"/>
        <v>1.078139514573415E-2</v>
      </c>
      <c r="W25">
        <f t="shared" si="19"/>
        <v>0.37403989950655436</v>
      </c>
      <c r="X25">
        <f t="shared" si="19"/>
        <v>0.7913578006938301</v>
      </c>
      <c r="Y25">
        <f t="shared" si="19"/>
        <v>0.49269924494099987</v>
      </c>
      <c r="Z25">
        <f t="shared" si="19"/>
        <v>0.86844199947300105</v>
      </c>
      <c r="AA25">
        <f t="shared" si="19"/>
        <v>0.72227552142661744</v>
      </c>
      <c r="AB25">
        <f t="shared" si="19"/>
        <v>0.66394927670707171</v>
      </c>
      <c r="BG25">
        <f t="shared" si="18"/>
        <v>0.20275714679405044</v>
      </c>
      <c r="BH25">
        <f t="shared" si="18"/>
        <v>0.2836153759250199</v>
      </c>
      <c r="BI25">
        <f t="shared" si="18"/>
        <v>0.15230904344924395</v>
      </c>
      <c r="BJ25">
        <f t="shared" si="18"/>
        <v>0.17698125649653074</v>
      </c>
      <c r="BM25">
        <f t="shared" si="22"/>
        <v>1.0414138703883494E-6</v>
      </c>
      <c r="BN25">
        <f t="shared" si="20"/>
        <v>1.9167901937001514E-6</v>
      </c>
      <c r="BO25">
        <f t="shared" si="20"/>
        <v>3.8041652317787549E-9</v>
      </c>
      <c r="BP25">
        <f t="shared" si="20"/>
        <v>3.8992684471736575E-6</v>
      </c>
      <c r="BQ25">
        <f t="shared" si="20"/>
        <v>3.0258209534299598E-6</v>
      </c>
      <c r="BR25">
        <f t="shared" si="20"/>
        <v>1.0329574063977522E-6</v>
      </c>
      <c r="BS25">
        <f t="shared" si="20"/>
        <v>4.9234355040823902E-6</v>
      </c>
      <c r="BT25">
        <f t="shared" si="20"/>
        <v>2.4136653414196525E-6</v>
      </c>
      <c r="BU25">
        <f t="shared" si="20"/>
        <v>3.9855873641618086E-6</v>
      </c>
      <c r="BV25">
        <f t="shared" si="20"/>
        <v>2.6082192722211043E-6</v>
      </c>
      <c r="BY25">
        <f>$BI$7-$BN$7</f>
        <v>0.16203432757583064</v>
      </c>
      <c r="BZ25">
        <f>$BI$8-$BN$8</f>
        <v>7.4773571622828744E-2</v>
      </c>
      <c r="CA25">
        <f>$BI$9-$BN$9</f>
        <v>0.12961033892961019</v>
      </c>
      <c r="CB25">
        <f>$BI$10-$BN$10</f>
        <v>4.9508327319008019E-2</v>
      </c>
      <c r="CC25">
        <f>$BI$11-$BN$11</f>
        <v>5.1577466042657914E-2</v>
      </c>
      <c r="CD25">
        <f>$BI$12-$BN$12</f>
        <v>0.15230904344924395</v>
      </c>
      <c r="CE25">
        <f>$BI$13-$BN$13</f>
        <v>8.1814940678453088E-2</v>
      </c>
      <c r="CF25">
        <f>$BI$14-$BN$14</f>
        <v>-0.87690580583034772</v>
      </c>
      <c r="CG25">
        <f>$BI$15-$BN$15</f>
        <v>6.0496397573035342E-2</v>
      </c>
      <c r="CH25">
        <f>$BI$16-$BN$16</f>
        <v>0.11478139263967986</v>
      </c>
      <c r="DT25">
        <v>0.16203432757583064</v>
      </c>
      <c r="DU25">
        <v>7.4773571622828744E-2</v>
      </c>
      <c r="DV25">
        <v>0.12961033892961019</v>
      </c>
      <c r="DW25">
        <v>4.9508327319008019E-2</v>
      </c>
      <c r="DX25">
        <v>5.1577466042657914E-2</v>
      </c>
      <c r="DY25">
        <v>0.15230904344924395</v>
      </c>
      <c r="DZ25">
        <v>8.1814940678453088E-2</v>
      </c>
      <c r="EA25">
        <v>-0.87690580583034772</v>
      </c>
      <c r="EB25">
        <v>6.0496397573035342E-2</v>
      </c>
      <c r="EC25">
        <v>0.11478139263967986</v>
      </c>
      <c r="EN25">
        <f>Sheet94!FL25</f>
        <v>0.99784365525204699</v>
      </c>
      <c r="EO25">
        <f>Sheet94!FM25</f>
        <v>0.5891049811443323</v>
      </c>
      <c r="EP25">
        <f>Sheet94!FN25</f>
        <v>0.72224916368537306</v>
      </c>
      <c r="EQ25">
        <f>Sheet94!FO25</f>
        <v>0.12047427989791626</v>
      </c>
      <c r="ER25">
        <f>Sheet94!FP25</f>
        <v>0.1516089851192414</v>
      </c>
      <c r="ES25">
        <f>Sheet94!FQ25</f>
        <v>0.53391445281366345</v>
      </c>
      <c r="ET25">
        <f>Sheet94!FR25</f>
        <v>0.23499855890594892</v>
      </c>
      <c r="EU25">
        <f>Sheet94!FS25</f>
        <v>0.14516143910555004</v>
      </c>
      <c r="EV25">
        <f>Sheet94!FT25</f>
        <v>0.24015143329938515</v>
      </c>
      <c r="EW25">
        <f>Sheet94!FU25</f>
        <v>0.63195482818195003</v>
      </c>
      <c r="EZ25">
        <v>-4.9472935661818998E-2</v>
      </c>
      <c r="FA25">
        <v>2.8043992075372288E-2</v>
      </c>
      <c r="FB25">
        <v>-0.14118179717747989</v>
      </c>
      <c r="FC25">
        <v>1.8530784064808233E-2</v>
      </c>
      <c r="FD25">
        <v>-2.045064104230819E-2</v>
      </c>
      <c r="FE25">
        <v>0.11275813057204254</v>
      </c>
      <c r="FF25">
        <v>2.8433191966020309E-2</v>
      </c>
      <c r="FG25">
        <v>-6.4082552111970226E-2</v>
      </c>
      <c r="FH25">
        <v>2.2073547610244861E-2</v>
      </c>
      <c r="FI25">
        <v>6.5348279705089121E-2</v>
      </c>
      <c r="FL25">
        <f t="shared" si="15"/>
        <v>0.99788928751268313</v>
      </c>
      <c r="FM25">
        <f t="shared" si="13"/>
        <v>0.58907911425896264</v>
      </c>
      <c r="FN25">
        <f t="shared" si="13"/>
        <v>0.72237938527986112</v>
      </c>
      <c r="FO25">
        <f t="shared" si="13"/>
        <v>0.12045718769271505</v>
      </c>
      <c r="FP25">
        <f t="shared" si="13"/>
        <v>0.1516278481393904</v>
      </c>
      <c r="FQ25">
        <f t="shared" si="13"/>
        <v>0.53381044830424262</v>
      </c>
      <c r="FR25">
        <f t="shared" si="13"/>
        <v>0.23497233303499229</v>
      </c>
      <c r="FS25">
        <f t="shared" si="13"/>
        <v>0.14522054681122967</v>
      </c>
      <c r="FT25">
        <f t="shared" si="13"/>
        <v>0.24013107336189121</v>
      </c>
      <c r="FU25">
        <f t="shared" si="13"/>
        <v>0.63189455300943931</v>
      </c>
    </row>
    <row r="26" spans="1:177">
      <c r="A26">
        <v>25</v>
      </c>
      <c r="B26">
        <v>0.157730176266033</v>
      </c>
      <c r="C26">
        <v>0.12333166690297168</v>
      </c>
      <c r="D26">
        <v>1.078139514573415E-2</v>
      </c>
      <c r="E26">
        <v>0.92270267300525322</v>
      </c>
      <c r="F26">
        <v>0.66126080904772477</v>
      </c>
      <c r="G26">
        <v>0.75259695415290562</v>
      </c>
      <c r="H26">
        <v>0.33648167557709496</v>
      </c>
      <c r="I26">
        <v>0.9640082248168822</v>
      </c>
      <c r="J26">
        <v>0.12828719714636022</v>
      </c>
      <c r="K26">
        <v>0.12047427989791626</v>
      </c>
      <c r="M26">
        <v>0.28967468384987111</v>
      </c>
      <c r="S26">
        <f t="shared" si="21"/>
        <v>0.99126763292179332</v>
      </c>
      <c r="T26">
        <f t="shared" si="19"/>
        <v>0.96692396243960632</v>
      </c>
      <c r="U26">
        <f t="shared" si="19"/>
        <v>0.88309325070160705</v>
      </c>
      <c r="V26">
        <f t="shared" si="19"/>
        <v>0.92270267300525322</v>
      </c>
      <c r="W26">
        <f t="shared" si="19"/>
        <v>0.35593371550466224</v>
      </c>
      <c r="X26">
        <f t="shared" si="19"/>
        <v>0.81159368571162882</v>
      </c>
      <c r="Y26">
        <f t="shared" si="19"/>
        <v>0.65054115882317698</v>
      </c>
      <c r="Z26">
        <f t="shared" si="19"/>
        <v>0.79243381362788512</v>
      </c>
      <c r="AA26">
        <f t="shared" si="19"/>
        <v>0.80869369744164832</v>
      </c>
      <c r="AB26">
        <f t="shared" si="19"/>
        <v>0.61291632789750028</v>
      </c>
      <c r="BG26">
        <f t="shared" si="18"/>
        <v>8.7057466048062401E-2</v>
      </c>
      <c r="BH26">
        <f t="shared" si="18"/>
        <v>3.0368911012649529E-2</v>
      </c>
      <c r="BI26">
        <f t="shared" si="18"/>
        <v>8.1814940678453088E-2</v>
      </c>
      <c r="BJ26">
        <f t="shared" si="18"/>
        <v>4.2720056327656637E-2</v>
      </c>
      <c r="BM26">
        <f t="shared" si="22"/>
        <v>1.2439404252456921E-7</v>
      </c>
      <c r="BN26">
        <f t="shared" si="20"/>
        <v>7.6053500305327796E-8</v>
      </c>
      <c r="BO26">
        <f t="shared" si="20"/>
        <v>5.8119240644229941E-10</v>
      </c>
      <c r="BP26">
        <f t="shared" si="20"/>
        <v>4.2569011138551966E-6</v>
      </c>
      <c r="BQ26">
        <f t="shared" si="20"/>
        <v>2.1863292879122576E-6</v>
      </c>
      <c r="BR26">
        <f t="shared" si="20"/>
        <v>2.8320108770011538E-6</v>
      </c>
      <c r="BS26">
        <f t="shared" si="20"/>
        <v>5.6609958999584696E-7</v>
      </c>
      <c r="BT26">
        <f t="shared" si="20"/>
        <v>4.646559287572983E-6</v>
      </c>
      <c r="BU26">
        <f t="shared" si="20"/>
        <v>8.2288024758345484E-8</v>
      </c>
      <c r="BV26">
        <f t="shared" si="20"/>
        <v>7.2570260584607341E-8</v>
      </c>
      <c r="BY26">
        <f>$BJ$7-$BO$7</f>
        <v>0.28067717946373266</v>
      </c>
      <c r="BZ26">
        <f>$BJ$8-$BO$8</f>
        <v>4.5064656644462922E-2</v>
      </c>
      <c r="CA26">
        <f>$BJ$9-$BO$9</f>
        <v>-0.85124621347446183</v>
      </c>
      <c r="CB26">
        <f>$BJ$10-$BO$10</f>
        <v>2.9535921882732456E-2</v>
      </c>
      <c r="CC26">
        <f>$BJ$11-$BO$11</f>
        <v>6.2246756691718273E-2</v>
      </c>
      <c r="CD26">
        <f>$BJ$12-$BO$12</f>
        <v>0.17698125649653074</v>
      </c>
      <c r="CE26">
        <f>$BJ$13-$BO$13</f>
        <v>4.2720056327656637E-2</v>
      </c>
      <c r="CF26">
        <f>$BJ$14-$BO$14</f>
        <v>8.4265277162389865E-2</v>
      </c>
      <c r="CG26">
        <f>$BJ$15-$BO$15</f>
        <v>3.0633963535213901E-2</v>
      </c>
      <c r="CH26">
        <f>$BJ$16-$BO$16</f>
        <v>9.912114527002458E-2</v>
      </c>
      <c r="DT26">
        <v>0.28067717946373266</v>
      </c>
      <c r="DU26">
        <v>4.5064656644462922E-2</v>
      </c>
      <c r="DV26">
        <v>-0.85124621347446183</v>
      </c>
      <c r="DW26">
        <v>2.9535921882732456E-2</v>
      </c>
      <c r="DX26">
        <v>6.2246756691718273E-2</v>
      </c>
      <c r="DY26">
        <v>0.17698125649653074</v>
      </c>
      <c r="DZ26">
        <v>4.2720056327656637E-2</v>
      </c>
      <c r="EA26">
        <v>8.4265277162389865E-2</v>
      </c>
      <c r="EB26">
        <v>3.0633963535213901E-2</v>
      </c>
      <c r="EC26">
        <v>9.912114527002458E-2</v>
      </c>
    </row>
    <row r="27" spans="1:177">
      <c r="A27">
        <v>26</v>
      </c>
      <c r="B27">
        <v>0.43343535669271072</v>
      </c>
      <c r="C27">
        <v>0.84813526307511922</v>
      </c>
      <c r="D27">
        <v>0.37403989950655436</v>
      </c>
      <c r="E27">
        <v>0.35593371550466224</v>
      </c>
      <c r="F27">
        <v>0.49859203960598514</v>
      </c>
      <c r="G27">
        <v>0.46178069229698648</v>
      </c>
      <c r="H27">
        <v>1.5497672968497968E-3</v>
      </c>
      <c r="I27">
        <v>0.5391747758094958</v>
      </c>
      <c r="J27">
        <v>0.53565486596747725</v>
      </c>
      <c r="K27">
        <v>0.1516089851192414</v>
      </c>
      <c r="M27">
        <v>0.80478794709185464</v>
      </c>
      <c r="S27">
        <f t="shared" si="21"/>
        <v>0.6302500908468065</v>
      </c>
      <c r="T27">
        <f t="shared" si="19"/>
        <v>0.29024175277132186</v>
      </c>
      <c r="U27">
        <f t="shared" si="19"/>
        <v>0.77792299791559827</v>
      </c>
      <c r="V27">
        <f t="shared" si="19"/>
        <v>0.66126080904772477</v>
      </c>
      <c r="W27">
        <f t="shared" si="19"/>
        <v>0.49859203960598514</v>
      </c>
      <c r="X27">
        <f t="shared" si="19"/>
        <v>0.45653098395817343</v>
      </c>
      <c r="Y27">
        <f t="shared" si="19"/>
        <v>0.32785813804743691</v>
      </c>
      <c r="Z27">
        <f t="shared" si="19"/>
        <v>0.54532699151733344</v>
      </c>
      <c r="AA27">
        <f t="shared" si="19"/>
        <v>0.38550521898474238</v>
      </c>
      <c r="AB27">
        <f t="shared" si="19"/>
        <v>0.1013464755070758</v>
      </c>
      <c r="BG27">
        <f t="shared" si="18"/>
        <v>0.13110408294309031</v>
      </c>
      <c r="BH27">
        <f t="shared" si="18"/>
        <v>7.9883535543084278E-2</v>
      </c>
      <c r="BI27">
        <f t="shared" si="18"/>
        <v>0.12309419416965227</v>
      </c>
      <c r="BJ27">
        <f t="shared" si="18"/>
        <v>8.4265277162389865E-2</v>
      </c>
      <c r="BM27">
        <f t="shared" si="22"/>
        <v>9.3933104215668702E-7</v>
      </c>
      <c r="BN27">
        <f t="shared" si="20"/>
        <v>3.5966671223575082E-6</v>
      </c>
      <c r="BO27">
        <f t="shared" si="20"/>
        <v>6.9952923211436648E-7</v>
      </c>
      <c r="BP27">
        <f t="shared" si="20"/>
        <v>6.3344404916476925E-7</v>
      </c>
      <c r="BQ27">
        <f t="shared" si="20"/>
        <v>1.2429701097922815E-6</v>
      </c>
      <c r="BR27">
        <f t="shared" si="20"/>
        <v>1.0662070388914206E-6</v>
      </c>
      <c r="BS27">
        <f t="shared" si="20"/>
        <v>1.2008893371925632E-11</v>
      </c>
      <c r="BT27">
        <f t="shared" si="20"/>
        <v>1.4535471943461004E-6</v>
      </c>
      <c r="BU27">
        <f t="shared" si="20"/>
        <v>1.4346306771731801E-6</v>
      </c>
      <c r="BV27">
        <f t="shared" si="20"/>
        <v>1.149264218444318E-7</v>
      </c>
    </row>
    <row r="28" spans="1:177">
      <c r="A28">
        <v>27</v>
      </c>
      <c r="B28">
        <v>0.51044337399286699</v>
      </c>
      <c r="C28">
        <v>0.57047824516015422</v>
      </c>
      <c r="D28">
        <v>0.7913578006938301</v>
      </c>
      <c r="E28">
        <v>0.81159368571162882</v>
      </c>
      <c r="F28">
        <v>0.45653098395817343</v>
      </c>
      <c r="G28">
        <v>0.95773907147289505</v>
      </c>
      <c r="H28">
        <v>5.8013165381051071E-2</v>
      </c>
      <c r="I28">
        <v>0.778617641746988</v>
      </c>
      <c r="J28">
        <v>0.88669429503921371</v>
      </c>
      <c r="K28">
        <v>0.53391445281366345</v>
      </c>
      <c r="M28">
        <v>0.87186089793276833</v>
      </c>
      <c r="S28">
        <f t="shared" si="21"/>
        <v>0.94498939059600429</v>
      </c>
      <c r="T28">
        <f t="shared" si="19"/>
        <v>0.50654455228770789</v>
      </c>
      <c r="U28">
        <f t="shared" si="19"/>
        <v>0.45452335614305944</v>
      </c>
      <c r="V28">
        <f t="shared" si="19"/>
        <v>0.75259695415290562</v>
      </c>
      <c r="W28">
        <f t="shared" si="19"/>
        <v>0.46178069229698648</v>
      </c>
      <c r="X28">
        <f t="shared" si="19"/>
        <v>0.95773907147289505</v>
      </c>
      <c r="Y28">
        <f t="shared" si="19"/>
        <v>0.35277316554962579</v>
      </c>
      <c r="Z28">
        <f t="shared" si="19"/>
        <v>0.86318189578403504</v>
      </c>
      <c r="AA28">
        <f t="shared" si="19"/>
        <v>0.13909148774594599</v>
      </c>
      <c r="AB28">
        <f t="shared" si="19"/>
        <v>0.98789118935390652</v>
      </c>
      <c r="BG28">
        <f t="shared" si="18"/>
        <v>4.5138586386267401E-2</v>
      </c>
      <c r="BH28">
        <f t="shared" si="18"/>
        <v>3.6866384428708994E-2</v>
      </c>
      <c r="BI28">
        <f t="shared" si="18"/>
        <v>6.0496397573035342E-2</v>
      </c>
      <c r="BJ28">
        <f t="shared" si="18"/>
        <v>3.0633963535213901E-2</v>
      </c>
      <c r="BM28">
        <f t="shared" si="22"/>
        <v>1.3027621902661095E-6</v>
      </c>
      <c r="BN28">
        <f t="shared" si="20"/>
        <v>1.6272271410050451E-6</v>
      </c>
      <c r="BO28">
        <f t="shared" si="20"/>
        <v>3.1312358435948792E-6</v>
      </c>
      <c r="BP28">
        <f t="shared" si="20"/>
        <v>3.2934215534349305E-6</v>
      </c>
      <c r="BQ28">
        <f t="shared" si="20"/>
        <v>1.0421026965690901E-6</v>
      </c>
      <c r="BR28">
        <f t="shared" si="20"/>
        <v>4.5863206451288158E-6</v>
      </c>
      <c r="BS28">
        <f t="shared" si="20"/>
        <v>1.6827636787645916E-8</v>
      </c>
      <c r="BT28">
        <f t="shared" si="20"/>
        <v>3.031227160198205E-6</v>
      </c>
      <c r="BU28">
        <f t="shared" si="20"/>
        <v>3.9311338642754411E-6</v>
      </c>
      <c r="BV28">
        <f t="shared" si="20"/>
        <v>1.4253232146165685E-6</v>
      </c>
    </row>
    <row r="29" spans="1:177">
      <c r="A29">
        <v>28</v>
      </c>
      <c r="B29">
        <v>0.75278015268084064</v>
      </c>
      <c r="C29">
        <v>3.8509043608524966E-2</v>
      </c>
      <c r="D29">
        <v>0.49269924494099987</v>
      </c>
      <c r="E29">
        <v>0.65054115882317698</v>
      </c>
      <c r="F29">
        <v>0.32785813804743691</v>
      </c>
      <c r="G29">
        <v>0.35277316554962579</v>
      </c>
      <c r="H29">
        <v>0.63197801317812208</v>
      </c>
      <c r="I29">
        <v>0.20354744690310489</v>
      </c>
      <c r="J29">
        <v>0.54450282146131979</v>
      </c>
      <c r="K29">
        <v>0.23499855890594892</v>
      </c>
      <c r="M29">
        <v>0.41172561235722616</v>
      </c>
      <c r="S29">
        <f t="shared" si="21"/>
        <v>0.23676773248248892</v>
      </c>
      <c r="T29">
        <f t="shared" si="19"/>
        <v>0.55616503275027274</v>
      </c>
      <c r="U29">
        <f t="shared" si="19"/>
        <v>0.9923140132117847</v>
      </c>
      <c r="V29">
        <f t="shared" si="19"/>
        <v>0.33648167557709496</v>
      </c>
      <c r="W29">
        <f t="shared" si="19"/>
        <v>1.5497672968497968E-3</v>
      </c>
      <c r="X29">
        <f t="shared" si="19"/>
        <v>5.8013165381051071E-2</v>
      </c>
      <c r="Y29">
        <f t="shared" si="19"/>
        <v>0.63197801317812208</v>
      </c>
      <c r="Z29">
        <f t="shared" si="19"/>
        <v>0.73190070645620864</v>
      </c>
      <c r="AA29">
        <f t="shared" si="19"/>
        <v>0.20693368226693751</v>
      </c>
      <c r="AB29">
        <f t="shared" si="19"/>
        <v>0.60424242592125144</v>
      </c>
      <c r="BG29">
        <f t="shared" si="18"/>
        <v>0.14039680795596907</v>
      </c>
      <c r="BH29">
        <f t="shared" si="18"/>
        <v>0.14175340093975428</v>
      </c>
      <c r="BI29">
        <f t="shared" si="18"/>
        <v>0.11478139263967986</v>
      </c>
      <c r="BJ29">
        <f t="shared" si="18"/>
        <v>9.912114527002458E-2</v>
      </c>
      <c r="BM29">
        <f t="shared" si="22"/>
        <v>2.8333897913509492E-6</v>
      </c>
      <c r="BN29">
        <f t="shared" si="20"/>
        <v>7.4147321982163881E-9</v>
      </c>
      <c r="BO29">
        <f t="shared" si="20"/>
        <v>1.213762729827157E-6</v>
      </c>
      <c r="BP29">
        <f t="shared" si="20"/>
        <v>2.1160189966150099E-6</v>
      </c>
      <c r="BQ29">
        <f t="shared" si="20"/>
        <v>5.3745479341966105E-7</v>
      </c>
      <c r="BR29">
        <f t="shared" si="20"/>
        <v>6.222445316595185E-7</v>
      </c>
      <c r="BS29">
        <f t="shared" si="20"/>
        <v>1.9969810457028335E-6</v>
      </c>
      <c r="BT29">
        <f t="shared" si="20"/>
        <v>2.0715781570386153E-7</v>
      </c>
      <c r="BU29">
        <f t="shared" si="20"/>
        <v>1.4824166128966895E-6</v>
      </c>
      <c r="BV29">
        <f t="shared" si="20"/>
        <v>2.7612161343936376E-7</v>
      </c>
    </row>
    <row r="30" spans="1:177">
      <c r="A30">
        <v>29</v>
      </c>
      <c r="B30">
        <v>0.95258027146548041</v>
      </c>
      <c r="C30">
        <v>0.44437018448483812</v>
      </c>
      <c r="D30">
        <v>0.86844199947300105</v>
      </c>
      <c r="E30">
        <v>0.79243381362788512</v>
      </c>
      <c r="F30">
        <v>0.54532699151733344</v>
      </c>
      <c r="G30">
        <v>0.86318189578403504</v>
      </c>
      <c r="H30">
        <v>0.73190070645620864</v>
      </c>
      <c r="I30">
        <v>0.4012794147773871</v>
      </c>
      <c r="J30">
        <v>0.74424953705186803</v>
      </c>
      <c r="K30">
        <v>0.14516143910555004</v>
      </c>
      <c r="M30">
        <v>5.5443258725513714E-2</v>
      </c>
      <c r="S30">
        <f t="shared" si="21"/>
        <v>0.67355157313930614</v>
      </c>
      <c r="T30">
        <f t="shared" si="19"/>
        <v>0.21113061851173132</v>
      </c>
      <c r="U30">
        <f t="shared" si="19"/>
        <v>0.69478994543957706</v>
      </c>
      <c r="V30">
        <f t="shared" si="19"/>
        <v>0.9640082248168822</v>
      </c>
      <c r="W30">
        <f t="shared" si="19"/>
        <v>0.5391747758094958</v>
      </c>
      <c r="X30">
        <f t="shared" si="19"/>
        <v>0.778617641746988</v>
      </c>
      <c r="Y30">
        <f t="shared" si="19"/>
        <v>0.20354744690310489</v>
      </c>
      <c r="Z30">
        <f t="shared" si="19"/>
        <v>0.4012794147773871</v>
      </c>
      <c r="AA30">
        <f t="shared" si="19"/>
        <v>0.27402099071235625</v>
      </c>
      <c r="AB30">
        <f t="shared" si="19"/>
        <v>0.77008234530200803</v>
      </c>
      <c r="BM30">
        <f t="shared" si="22"/>
        <v>4.5370458679262419E-6</v>
      </c>
      <c r="BN30">
        <f t="shared" si="20"/>
        <v>9.8732430429544522E-7</v>
      </c>
      <c r="BO30">
        <f t="shared" si="20"/>
        <v>3.77095753224332E-6</v>
      </c>
      <c r="BP30">
        <f t="shared" si="20"/>
        <v>3.1397567449041689E-6</v>
      </c>
      <c r="BQ30">
        <f t="shared" si="20"/>
        <v>1.4869076383867293E-6</v>
      </c>
      <c r="BR30">
        <f t="shared" si="20"/>
        <v>3.7254149260466038E-6</v>
      </c>
      <c r="BS30">
        <f t="shared" si="20"/>
        <v>2.6783932205554868E-6</v>
      </c>
      <c r="BT30">
        <f t="shared" si="20"/>
        <v>8.0512584362041147E-7</v>
      </c>
      <c r="BU30">
        <f t="shared" si="20"/>
        <v>2.7695368670095998E-6</v>
      </c>
      <c r="BV30">
        <f t="shared" si="20"/>
        <v>1.0535921701597158E-7</v>
      </c>
    </row>
    <row r="31" spans="1:177">
      <c r="A31">
        <v>30</v>
      </c>
      <c r="B31">
        <v>0.3819987123778017</v>
      </c>
      <c r="C31">
        <v>0.88508710443455973</v>
      </c>
      <c r="D31">
        <v>0.72227552142661744</v>
      </c>
      <c r="E31">
        <v>0.80869369744164832</v>
      </c>
      <c r="F31">
        <v>0.38550521898474238</v>
      </c>
      <c r="G31">
        <v>0.13909148774594599</v>
      </c>
      <c r="H31">
        <v>0.20693368226693751</v>
      </c>
      <c r="I31">
        <v>0.27402099071235625</v>
      </c>
      <c r="J31">
        <v>0.1206424902790974</v>
      </c>
      <c r="K31">
        <v>0.24015143329938515</v>
      </c>
      <c r="M31">
        <v>0.22608980505126289</v>
      </c>
      <c r="S31">
        <f t="shared" si="21"/>
        <v>0.967576574929223</v>
      </c>
      <c r="T31">
        <f t="shared" si="19"/>
        <v>0.26752752549358266</v>
      </c>
      <c r="U31">
        <f t="shared" si="19"/>
        <v>0.89281435518945462</v>
      </c>
      <c r="V31">
        <f t="shared" si="19"/>
        <v>0.12828719714636022</v>
      </c>
      <c r="W31">
        <f t="shared" si="19"/>
        <v>0.53565486596747725</v>
      </c>
      <c r="X31">
        <f t="shared" si="19"/>
        <v>0.88669429503921371</v>
      </c>
      <c r="Y31">
        <f t="shared" si="19"/>
        <v>0.54450282146131979</v>
      </c>
      <c r="Z31">
        <f t="shared" si="19"/>
        <v>0.74424953705186803</v>
      </c>
      <c r="AA31">
        <f t="shared" si="19"/>
        <v>0.1206424902790974</v>
      </c>
      <c r="AB31">
        <f t="shared" si="19"/>
        <v>0.8787234432353308</v>
      </c>
      <c r="BM31">
        <f t="shared" si="22"/>
        <v>7.2961508129149245E-7</v>
      </c>
      <c r="BN31">
        <f t="shared" si="20"/>
        <v>3.9168959121817666E-6</v>
      </c>
      <c r="BO31">
        <f t="shared" si="20"/>
        <v>2.6084096442604606E-6</v>
      </c>
      <c r="BP31">
        <f t="shared" si="20"/>
        <v>3.2699274814092218E-6</v>
      </c>
      <c r="BQ31">
        <f t="shared" si="20"/>
        <v>7.4307136932237093E-7</v>
      </c>
      <c r="BR31">
        <f t="shared" si="20"/>
        <v>9.673220981690323E-8</v>
      </c>
      <c r="BS31">
        <f t="shared" si="20"/>
        <v>2.1410774428276924E-7</v>
      </c>
      <c r="BT31">
        <f t="shared" si="20"/>
        <v>3.7543751675490617E-7</v>
      </c>
      <c r="BU31">
        <f t="shared" si="20"/>
        <v>7.2773052303710561E-8</v>
      </c>
      <c r="BV31">
        <f t="shared" si="20"/>
        <v>2.8836355457874521E-7</v>
      </c>
    </row>
    <row r="32" spans="1:177">
      <c r="A32">
        <v>31</v>
      </c>
      <c r="B32">
        <v>0.39040204559653779</v>
      </c>
      <c r="C32">
        <v>0.23365616558305105</v>
      </c>
      <c r="D32">
        <v>0.66394927670707171</v>
      </c>
      <c r="E32">
        <v>0.61291632789750028</v>
      </c>
      <c r="F32">
        <v>0.1013464755070758</v>
      </c>
      <c r="G32">
        <v>0.98789118935390652</v>
      </c>
      <c r="H32">
        <v>0.60424242592125144</v>
      </c>
      <c r="I32">
        <v>0.77008234530200803</v>
      </c>
      <c r="J32">
        <v>0.8787234432353308</v>
      </c>
      <c r="K32">
        <v>0.63195482818195003</v>
      </c>
      <c r="M32">
        <v>0.64874085301195739</v>
      </c>
      <c r="S32">
        <f t="shared" si="21"/>
        <v>0.99784365525204699</v>
      </c>
      <c r="T32">
        <f t="shared" si="19"/>
        <v>0.5891049811443323</v>
      </c>
      <c r="U32">
        <f t="shared" si="19"/>
        <v>0.72224916368537306</v>
      </c>
      <c r="V32">
        <f t="shared" si="19"/>
        <v>0.12047427989791626</v>
      </c>
      <c r="W32">
        <f t="shared" si="19"/>
        <v>0.1516089851192414</v>
      </c>
      <c r="X32">
        <f t="shared" si="19"/>
        <v>0.53391445281366345</v>
      </c>
      <c r="Y32">
        <f t="shared" si="19"/>
        <v>0.23499855890594892</v>
      </c>
      <c r="Z32">
        <f t="shared" si="19"/>
        <v>0.14516143910555004</v>
      </c>
      <c r="AA32">
        <f t="shared" si="19"/>
        <v>0.24015143329938515</v>
      </c>
      <c r="AB32">
        <f t="shared" si="19"/>
        <v>0.63195482818195003</v>
      </c>
      <c r="BG32">
        <f>IF(BG20&gt;(1-0.000000000001),(1-0.000000000001),BG20)</f>
        <v>0.16093461429826073</v>
      </c>
      <c r="BH32">
        <f t="shared" ref="BH32:BJ32" si="23">IF(BH20&gt;(1-0.000000000001),(1-0.000000000001),BH20)</f>
        <v>0.17651457813680921</v>
      </c>
      <c r="BI32">
        <f t="shared" si="23"/>
        <v>0.16203432757583064</v>
      </c>
      <c r="BJ32">
        <f t="shared" si="23"/>
        <v>0.28067717946373266</v>
      </c>
      <c r="BM32">
        <f t="shared" si="22"/>
        <v>7.6206878602980596E-7</v>
      </c>
      <c r="BN32">
        <f t="shared" si="20"/>
        <v>2.7297601857487089E-7</v>
      </c>
      <c r="BO32">
        <f t="shared" si="20"/>
        <v>2.2041432101992184E-6</v>
      </c>
      <c r="BP32">
        <f t="shared" si="20"/>
        <v>1.8783321250167806E-6</v>
      </c>
      <c r="BQ32">
        <f t="shared" si="20"/>
        <v>5.1355540488531578E-8</v>
      </c>
      <c r="BR32">
        <f t="shared" si="20"/>
        <v>4.8796450100153798E-6</v>
      </c>
      <c r="BS32">
        <f t="shared" si="20"/>
        <v>1.8255445464159952E-6</v>
      </c>
      <c r="BT32">
        <f t="shared" si="20"/>
        <v>2.9651340927292062E-6</v>
      </c>
      <c r="BU32">
        <f t="shared" si="20"/>
        <v>3.8607744484567786E-6</v>
      </c>
      <c r="BV32">
        <f t="shared" si="20"/>
        <v>1.99683452431239E-6</v>
      </c>
    </row>
    <row r="33" spans="1:62">
      <c r="A33">
        <v>32</v>
      </c>
      <c r="BG33">
        <f t="shared" ref="BG33:BJ41" si="24">IF(BG21&gt;(1-0.000000000001),(1-0.000000000001),BG21)</f>
        <v>4.1512191282954761E-2</v>
      </c>
      <c r="BH33">
        <f t="shared" si="24"/>
        <v>4.6267320917887753E-2</v>
      </c>
      <c r="BI33">
        <f t="shared" si="24"/>
        <v>7.4773571622828744E-2</v>
      </c>
      <c r="BJ33">
        <f t="shared" si="24"/>
        <v>4.5064656644462922E-2</v>
      </c>
    </row>
    <row r="34" spans="1:62">
      <c r="BG34">
        <f t="shared" si="24"/>
        <v>8.7184673453577347E-2</v>
      </c>
      <c r="BH34">
        <f t="shared" si="24"/>
        <v>8.3898861564583635E-2</v>
      </c>
      <c r="BI34">
        <f t="shared" si="24"/>
        <v>0.12961033892961019</v>
      </c>
      <c r="BJ34">
        <f t="shared" si="24"/>
        <v>0.14875378652553817</v>
      </c>
    </row>
    <row r="35" spans="1:62">
      <c r="BG35">
        <f t="shared" si="24"/>
        <v>2.9633909739391701E-2</v>
      </c>
      <c r="BH35">
        <f t="shared" si="24"/>
        <v>3.0019706860090367E-2</v>
      </c>
      <c r="BI35">
        <f t="shared" si="24"/>
        <v>4.9508327319008019E-2</v>
      </c>
      <c r="BJ35">
        <f t="shared" si="24"/>
        <v>2.9535921882732456E-2</v>
      </c>
    </row>
    <row r="36" spans="1:62">
      <c r="BG36">
        <f t="shared" si="24"/>
        <v>7.4280521098375976E-2</v>
      </c>
      <c r="BH36">
        <f t="shared" si="24"/>
        <v>9.0811924671411998E-2</v>
      </c>
      <c r="BI36">
        <f t="shared" si="24"/>
        <v>5.1577466042657914E-2</v>
      </c>
      <c r="BJ36">
        <f t="shared" si="24"/>
        <v>6.2246756691718273E-2</v>
      </c>
    </row>
    <row r="37" spans="1:62">
      <c r="BG37">
        <f t="shared" si="24"/>
        <v>0.20275714679405044</v>
      </c>
      <c r="BH37">
        <f t="shared" si="24"/>
        <v>0.2836153759250199</v>
      </c>
      <c r="BI37">
        <f t="shared" si="24"/>
        <v>0.15230904344924395</v>
      </c>
      <c r="BJ37">
        <f t="shared" si="24"/>
        <v>0.17698125649653074</v>
      </c>
    </row>
    <row r="38" spans="1:62">
      <c r="BG38">
        <f t="shared" si="24"/>
        <v>8.7057466048062401E-2</v>
      </c>
      <c r="BH38">
        <f t="shared" si="24"/>
        <v>3.0368911012649529E-2</v>
      </c>
      <c r="BI38">
        <f t="shared" si="24"/>
        <v>8.1814940678453088E-2</v>
      </c>
      <c r="BJ38">
        <f t="shared" si="24"/>
        <v>4.2720056327656637E-2</v>
      </c>
    </row>
    <row r="39" spans="1:62">
      <c r="BG39">
        <f t="shared" si="24"/>
        <v>0.13110408294309031</v>
      </c>
      <c r="BH39">
        <f t="shared" si="24"/>
        <v>7.9883535543084278E-2</v>
      </c>
      <c r="BI39">
        <f t="shared" si="24"/>
        <v>0.12309419416965227</v>
      </c>
      <c r="BJ39">
        <f t="shared" si="24"/>
        <v>8.4265277162389865E-2</v>
      </c>
    </row>
    <row r="40" spans="1:62">
      <c r="BG40">
        <f t="shared" si="24"/>
        <v>4.5138586386267401E-2</v>
      </c>
      <c r="BH40">
        <f t="shared" si="24"/>
        <v>3.6866384428708994E-2</v>
      </c>
      <c r="BI40">
        <f t="shared" si="24"/>
        <v>6.0496397573035342E-2</v>
      </c>
      <c r="BJ40">
        <f t="shared" si="24"/>
        <v>3.0633963535213901E-2</v>
      </c>
    </row>
    <row r="41" spans="1:62">
      <c r="BG41">
        <f t="shared" si="24"/>
        <v>0.14039680795596907</v>
      </c>
      <c r="BH41">
        <f t="shared" si="24"/>
        <v>0.14175340093975428</v>
      </c>
      <c r="BI41">
        <f t="shared" si="24"/>
        <v>0.11478139263967986</v>
      </c>
      <c r="BJ41">
        <f t="shared" si="24"/>
        <v>9.912114527002458E-2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activeCell="EX22" sqref="EX2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2.083060588342569</v>
      </c>
      <c r="EN2" t="s">
        <v>10</v>
      </c>
    </row>
    <row r="3" spans="1:177">
      <c r="A3">
        <v>2</v>
      </c>
      <c r="C3" t="s">
        <v>106</v>
      </c>
      <c r="G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2.083060588342569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2.2001612713710235</v>
      </c>
      <c r="O7">
        <v>3.0730579339738662</v>
      </c>
      <c r="P7">
        <v>2.535508443468486</v>
      </c>
      <c r="Q7">
        <v>3.7562159960595842</v>
      </c>
      <c r="S7">
        <f>N7+$M23</f>
        <v>2.9935608424495985</v>
      </c>
      <c r="T7">
        <f t="shared" ref="T7:V16" si="0">O7+$M23</f>
        <v>3.8664575050524412</v>
      </c>
      <c r="U7">
        <f t="shared" si="0"/>
        <v>3.3289080145470611</v>
      </c>
      <c r="V7">
        <f t="shared" si="0"/>
        <v>4.5496155671381588</v>
      </c>
      <c r="AW7">
        <f>S7</f>
        <v>2.9935608424495985</v>
      </c>
      <c r="AX7">
        <f t="shared" ref="AX7:AZ16" si="1">T7</f>
        <v>3.8664575050524412</v>
      </c>
      <c r="AY7">
        <f t="shared" si="1"/>
        <v>3.3289080145470611</v>
      </c>
      <c r="AZ7">
        <f t="shared" si="1"/>
        <v>4.5496155671381588</v>
      </c>
      <c r="BB7">
        <f>EXP(AW7-AW$20)</f>
        <v>0.79425985196795323</v>
      </c>
      <c r="BC7">
        <f t="shared" ref="BC7:BE16" si="2">EXP(AX7-AX$20)</f>
        <v>0.62303608598036397</v>
      </c>
      <c r="BD7">
        <f t="shared" si="2"/>
        <v>1</v>
      </c>
      <c r="BE7">
        <f t="shared" si="2"/>
        <v>1</v>
      </c>
      <c r="BG7">
        <f>BB7/BB$20</f>
        <v>0.16096078866580293</v>
      </c>
      <c r="BH7">
        <f t="shared" ref="BH7:BJ16" si="3">BC7/BC$20</f>
        <v>0.17660124143795375</v>
      </c>
      <c r="BI7">
        <f t="shared" si="3"/>
        <v>0.16204349112637384</v>
      </c>
      <c r="BJ7">
        <f t="shared" si="3"/>
        <v>0.28071829800028009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1.7338609611769982</v>
      </c>
      <c r="BS7">
        <f t="shared" si="4"/>
        <v>0</v>
      </c>
      <c r="BT7">
        <f t="shared" si="4"/>
        <v>0</v>
      </c>
      <c r="BY7">
        <f>$BG$7-$BL$7</f>
        <v>0.16096078866580293</v>
      </c>
      <c r="BZ7">
        <f>$BH$7-$BM$7</f>
        <v>-0.82339875856204625</v>
      </c>
      <c r="CA7">
        <f>$BI$7-$BN$7</f>
        <v>0.16204349112637384</v>
      </c>
      <c r="CB7">
        <f>$BJ$7-$BO$7</f>
        <v>0.28071829800028009</v>
      </c>
      <c r="DT7">
        <f>BY7</f>
        <v>0.16096078866580293</v>
      </c>
      <c r="DU7">
        <f t="shared" ref="DU7:DW16" si="5">BZ7</f>
        <v>-0.82339875856204625</v>
      </c>
      <c r="DV7">
        <f t="shared" si="5"/>
        <v>0.16204349112637384</v>
      </c>
      <c r="DW7">
        <f t="shared" si="5"/>
        <v>0.28071829800028009</v>
      </c>
      <c r="DY7">
        <f t="array" ref="DY7:EH16">(1/4)*(MMULT($C$7:$F$16,$DT$23:$EC$26))</f>
        <v>7.7299153015207331E-2</v>
      </c>
      <c r="DZ7">
        <v>2.3299280988109981E-2</v>
      </c>
      <c r="EA7">
        <v>-0.11876438244422777</v>
      </c>
      <c r="EB7">
        <v>1.5712179027240057E-2</v>
      </c>
      <c r="EC7">
        <v>-0.13213422736966868</v>
      </c>
      <c r="ED7">
        <v>8.4795817868214468E-2</v>
      </c>
      <c r="EE7">
        <v>3.0731811878346765E-2</v>
      </c>
      <c r="EF7">
        <v>-5.5299253686042105E-2</v>
      </c>
      <c r="EG7">
        <v>1.9699817103562202E-2</v>
      </c>
      <c r="EH7">
        <v>5.4659803619257749E-2</v>
      </c>
      <c r="EJ7">
        <f>(1/4)*SUM($DT$7:$DW$7)</f>
        <v>-5.4919045192397334E-2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1.5727942474826726</v>
      </c>
      <c r="O8">
        <v>2.4614303279427512</v>
      </c>
      <c r="P8">
        <v>2.4898611967083957</v>
      </c>
      <c r="Q8">
        <v>2.654668766815516</v>
      </c>
      <c r="S8">
        <f t="shared" ref="S8:S16" si="6">N8+$M24</f>
        <v>1.6382937684046255</v>
      </c>
      <c r="T8">
        <f t="shared" si="0"/>
        <v>2.5269298488647043</v>
      </c>
      <c r="U8">
        <f t="shared" si="0"/>
        <v>2.5553607176303488</v>
      </c>
      <c r="V8">
        <f t="shared" si="0"/>
        <v>2.7201682877374691</v>
      </c>
      <c r="AW8">
        <f t="shared" ref="AW8:AW16" si="7">S8</f>
        <v>1.6382937684046255</v>
      </c>
      <c r="AX8">
        <f t="shared" si="1"/>
        <v>2.5269298488647043</v>
      </c>
      <c r="AY8">
        <f t="shared" si="1"/>
        <v>2.5553607176303488</v>
      </c>
      <c r="AZ8">
        <f t="shared" si="1"/>
        <v>2.7201682877374691</v>
      </c>
      <c r="BB8">
        <f t="shared" ref="BB8:BB16" si="8">EXP(AW8-AW$20)</f>
        <v>0.20482246983582589</v>
      </c>
      <c r="BC8">
        <f t="shared" si="2"/>
        <v>0.1632163765240805</v>
      </c>
      <c r="BD8">
        <f t="shared" si="2"/>
        <v>0.46137353315983581</v>
      </c>
      <c r="BE8">
        <f t="shared" si="2"/>
        <v>0.16050225616618341</v>
      </c>
      <c r="BG8">
        <f t="shared" ref="BG8:BG16" si="9">BB8/BB$20</f>
        <v>4.150831267571406E-2</v>
      </c>
      <c r="BH8">
        <f t="shared" si="3"/>
        <v>4.6264117545938663E-2</v>
      </c>
      <c r="BI8">
        <f t="shared" si="3"/>
        <v>7.4762578026529594E-2</v>
      </c>
      <c r="BJ8">
        <f t="shared" si="3"/>
        <v>4.5055920176175969E-2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4.150831267571406E-2</v>
      </c>
      <c r="BZ8">
        <f>$BH$8-$BM$8</f>
        <v>4.6264117545938663E-2</v>
      </c>
      <c r="CA8">
        <f>$BI$8-$BN$8</f>
        <v>7.4762578026529594E-2</v>
      </c>
      <c r="CB8">
        <f>$BJ$8-$BO$8</f>
        <v>4.5055920176175969E-2</v>
      </c>
      <c r="DT8">
        <f t="shared" ref="DT8:DT16" si="11">BY8</f>
        <v>4.150831267571406E-2</v>
      </c>
      <c r="DU8">
        <f t="shared" si="5"/>
        <v>4.6264117545938663E-2</v>
      </c>
      <c r="DV8">
        <f t="shared" si="5"/>
        <v>7.4762578026529594E-2</v>
      </c>
      <c r="DW8">
        <f t="shared" si="5"/>
        <v>4.5055920176175969E-2</v>
      </c>
      <c r="DY8">
        <v>-0.10356753843156975</v>
      </c>
      <c r="DZ8">
        <v>1.8429865516581628E-2</v>
      </c>
      <c r="EA8">
        <v>-0.11391097950444058</v>
      </c>
      <c r="EB8">
        <v>1.2058137795362842E-2</v>
      </c>
      <c r="EC8">
        <v>2.0869664927803285E-2</v>
      </c>
      <c r="ED8">
        <v>8.7372893006719063E-2</v>
      </c>
      <c r="EE8">
        <v>1.5672625349853472E-2</v>
      </c>
      <c r="EF8">
        <v>2.2158693018723905E-3</v>
      </c>
      <c r="EG8">
        <v>1.3980175636925879E-2</v>
      </c>
      <c r="EH8">
        <v>4.687928640089177E-2</v>
      </c>
      <c r="EJ8">
        <f>(1/4)*SUM($DT$8:$DW$8)</f>
        <v>5.189773210608957E-2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2.2430898560597154</v>
      </c>
      <c r="O9">
        <v>2.9849885525076232</v>
      </c>
      <c r="P9">
        <v>2.968240740696646</v>
      </c>
      <c r="Q9">
        <v>3.7774010356000476</v>
      </c>
      <c r="S9">
        <f t="shared" si="6"/>
        <v>2.3808540462243983</v>
      </c>
      <c r="T9">
        <f t="shared" si="0"/>
        <v>3.1227527426723061</v>
      </c>
      <c r="U9">
        <f t="shared" si="0"/>
        <v>3.1060049308613289</v>
      </c>
      <c r="V9">
        <f t="shared" si="0"/>
        <v>3.9151652257647305</v>
      </c>
      <c r="AW9">
        <f t="shared" si="7"/>
        <v>2.3808540462243983</v>
      </c>
      <c r="AX9">
        <f t="shared" si="1"/>
        <v>3.1227527426723061</v>
      </c>
      <c r="AY9">
        <f t="shared" si="1"/>
        <v>3.1060049308613289</v>
      </c>
      <c r="AZ9">
        <f t="shared" si="1"/>
        <v>3.9151652257647305</v>
      </c>
      <c r="BB9">
        <f t="shared" si="8"/>
        <v>0.43039521058470087</v>
      </c>
      <c r="BC9">
        <f t="shared" si="2"/>
        <v>0.29615994930528888</v>
      </c>
      <c r="BD9">
        <f t="shared" si="2"/>
        <v>0.8001923972345083</v>
      </c>
      <c r="BE9">
        <f t="shared" si="2"/>
        <v>0.5302268519981933</v>
      </c>
      <c r="BG9">
        <f t="shared" si="9"/>
        <v>8.722177302812098E-2</v>
      </c>
      <c r="BH9">
        <f t="shared" si="3"/>
        <v>8.3947328073648464E-2</v>
      </c>
      <c r="BI9">
        <f t="shared" si="3"/>
        <v>0.12966596962066185</v>
      </c>
      <c r="BJ9">
        <f t="shared" si="3"/>
        <v>0.14884437944697923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1.9048539520788941</v>
      </c>
      <c r="BY9">
        <f>$BG$9-$BL$9</f>
        <v>8.722177302812098E-2</v>
      </c>
      <c r="BZ9">
        <f>$BH$9-$BM$9</f>
        <v>8.3947328073648464E-2</v>
      </c>
      <c r="CA9">
        <f>$BI$9-$BN$9</f>
        <v>0.12966596962066185</v>
      </c>
      <c r="CB9">
        <f>$BJ$9-$BO$9</f>
        <v>-0.85115562055302074</v>
      </c>
      <c r="DT9">
        <f t="shared" si="11"/>
        <v>8.722177302812098E-2</v>
      </c>
      <c r="DU9">
        <f t="shared" si="5"/>
        <v>8.3947328073648464E-2</v>
      </c>
      <c r="DV9">
        <f t="shared" si="5"/>
        <v>0.12966596962066185</v>
      </c>
      <c r="DW9">
        <f t="shared" si="5"/>
        <v>-0.85115562055302074</v>
      </c>
      <c r="DY9">
        <v>-0.1051227770461424</v>
      </c>
      <c r="DZ9">
        <v>3.161194768582036E-2</v>
      </c>
      <c r="EA9">
        <v>3.7719129549241684E-2</v>
      </c>
      <c r="EB9">
        <v>2.1212635155439589E-2</v>
      </c>
      <c r="EC9">
        <v>-0.14966669179759301</v>
      </c>
      <c r="ED9">
        <v>0.1283276704323687</v>
      </c>
      <c r="EE9">
        <v>3.8286435429497188E-2</v>
      </c>
      <c r="EF9">
        <v>-0.10858295684963207</v>
      </c>
      <c r="EG9">
        <v>2.7560806529368428E-2</v>
      </c>
      <c r="EH9">
        <v>7.865380091163153E-2</v>
      </c>
      <c r="EJ9">
        <f>(1/4)*SUM($DT$9:$DW$9)</f>
        <v>-0.13758013745764736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1.011629526236443</v>
      </c>
      <c r="O10">
        <v>1.8047582228935601</v>
      </c>
      <c r="P10">
        <v>1.8534470810747261</v>
      </c>
      <c r="Q10">
        <v>2.0080910793724329</v>
      </c>
      <c r="S10">
        <f t="shared" si="6"/>
        <v>1.3012722274624953</v>
      </c>
      <c r="T10">
        <f t="shared" si="0"/>
        <v>2.0944009241196127</v>
      </c>
      <c r="U10">
        <f t="shared" si="0"/>
        <v>2.1430897823007786</v>
      </c>
      <c r="V10">
        <f t="shared" si="0"/>
        <v>2.2977337805984854</v>
      </c>
      <c r="AW10">
        <f t="shared" si="7"/>
        <v>1.3012722274624953</v>
      </c>
      <c r="AX10">
        <f t="shared" si="1"/>
        <v>2.0944009241196127</v>
      </c>
      <c r="AY10">
        <f t="shared" si="1"/>
        <v>2.1430897823007786</v>
      </c>
      <c r="AZ10">
        <f t="shared" si="1"/>
        <v>2.2977337805984854</v>
      </c>
      <c r="BB10">
        <f t="shared" si="8"/>
        <v>0.14622142204538935</v>
      </c>
      <c r="BC10">
        <f t="shared" si="2"/>
        <v>0.10590557117401274</v>
      </c>
      <c r="BD10">
        <f t="shared" si="2"/>
        <v>0.30549611043670527</v>
      </c>
      <c r="BE10">
        <f t="shared" si="2"/>
        <v>0.10520107221847155</v>
      </c>
      <c r="BG10">
        <f t="shared" si="9"/>
        <v>2.9632513029515077E-2</v>
      </c>
      <c r="BH10">
        <f t="shared" si="3"/>
        <v>3.0019216808439692E-2</v>
      </c>
      <c r="BI10">
        <f t="shared" si="3"/>
        <v>4.9503656260691968E-2</v>
      </c>
      <c r="BJ10">
        <f t="shared" si="3"/>
        <v>2.9531865940973887E-2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2.9632513029515077E-2</v>
      </c>
      <c r="BZ10">
        <f>$BH$10-$BM$10</f>
        <v>3.0019216808439692E-2</v>
      </c>
      <c r="CA10">
        <f>$BI$10-$BN$10</f>
        <v>4.9503656260691968E-2</v>
      </c>
      <c r="CB10">
        <f>$BJ$10-$BO$10</f>
        <v>2.9531865940973887E-2</v>
      </c>
      <c r="DT10">
        <f t="shared" si="11"/>
        <v>2.9632513029515077E-2</v>
      </c>
      <c r="DU10">
        <f t="shared" si="5"/>
        <v>3.0019216808439692E-2</v>
      </c>
      <c r="DV10">
        <f t="shared" si="5"/>
        <v>4.9503656260691968E-2</v>
      </c>
      <c r="DW10">
        <f t="shared" si="5"/>
        <v>2.9531865940973887E-2</v>
      </c>
      <c r="DY10">
        <v>9.1871252263242595E-2</v>
      </c>
      <c r="DZ10">
        <v>2.7939995370048723E-2</v>
      </c>
      <c r="EA10">
        <v>-7.8850144725371343E-2</v>
      </c>
      <c r="EB10">
        <v>1.8639627678214199E-2</v>
      </c>
      <c r="EC10">
        <v>-5.6839602628233031E-2</v>
      </c>
      <c r="ED10">
        <v>7.8624885681038162E-2</v>
      </c>
      <c r="EE10">
        <v>3.3167835569429323E-2</v>
      </c>
      <c r="EF10">
        <v>-0.19081047784588392</v>
      </c>
      <c r="EG10">
        <v>2.2773412249457704E-2</v>
      </c>
      <c r="EH10">
        <v>5.34832163880576E-2</v>
      </c>
      <c r="EJ10">
        <f>(1/4)*SUM($DT$10:$DW$10)</f>
        <v>3.4671813009905156E-2</v>
      </c>
      <c r="EN10" t="s">
        <v>17</v>
      </c>
      <c r="EU10">
        <f>0.98*Sheet94!EU10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1.4158709288858082</v>
      </c>
      <c r="O11">
        <v>2.3969081657380391</v>
      </c>
      <c r="P11">
        <v>1.3796463723419112</v>
      </c>
      <c r="Q11">
        <v>2.2388458284369332</v>
      </c>
      <c r="S11">
        <f t="shared" si="6"/>
        <v>2.2208251520540827</v>
      </c>
      <c r="T11">
        <f t="shared" si="0"/>
        <v>3.2018623889063136</v>
      </c>
      <c r="U11">
        <f t="shared" si="0"/>
        <v>2.1846005955101857</v>
      </c>
      <c r="V11">
        <f t="shared" si="0"/>
        <v>3.0438000516052073</v>
      </c>
      <c r="AW11">
        <f t="shared" si="7"/>
        <v>2.2208251520540827</v>
      </c>
      <c r="AX11">
        <f t="shared" si="1"/>
        <v>3.2018623889063136</v>
      </c>
      <c r="AY11">
        <f t="shared" si="1"/>
        <v>2.1846005955101857</v>
      </c>
      <c r="AZ11">
        <f t="shared" si="1"/>
        <v>3.0438000516052073</v>
      </c>
      <c r="BB11">
        <f t="shared" si="8"/>
        <v>0.36674800846804234</v>
      </c>
      <c r="BC11">
        <f t="shared" si="2"/>
        <v>0.32054072131850014</v>
      </c>
      <c r="BD11">
        <f t="shared" si="2"/>
        <v>0.31844438995649144</v>
      </c>
      <c r="BE11">
        <f t="shared" si="2"/>
        <v>0.221836309088211</v>
      </c>
      <c r="BG11">
        <f t="shared" si="9"/>
        <v>7.4323344606130853E-2</v>
      </c>
      <c r="BH11">
        <f t="shared" si="3"/>
        <v>9.0858122972428262E-2</v>
      </c>
      <c r="BI11">
        <f t="shared" si="3"/>
        <v>5.1601840678158248E-2</v>
      </c>
      <c r="BJ11">
        <f t="shared" si="3"/>
        <v>6.2273511121906662E-2</v>
      </c>
      <c r="BL11">
        <v>1</v>
      </c>
      <c r="BM11">
        <v>0</v>
      </c>
      <c r="BN11">
        <v>0</v>
      </c>
      <c r="BO11">
        <v>0</v>
      </c>
      <c r="BQ11">
        <f t="shared" si="10"/>
        <v>2.5993301827155899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-0.92567665539386912</v>
      </c>
      <c r="BZ11">
        <f>$BH$11-$BM$11</f>
        <v>9.0858122972428262E-2</v>
      </c>
      <c r="CA11">
        <f>$BI$11-$BN$11</f>
        <v>5.1601840678158248E-2</v>
      </c>
      <c r="CB11">
        <f>$BJ$11-$BO$11</f>
        <v>6.2273511121906662E-2</v>
      </c>
      <c r="DT11">
        <f t="shared" si="11"/>
        <v>-0.92567665539386912</v>
      </c>
      <c r="DU11">
        <f t="shared" si="5"/>
        <v>9.0858122972428262E-2</v>
      </c>
      <c r="DV11">
        <f t="shared" si="5"/>
        <v>5.1601840678158248E-2</v>
      </c>
      <c r="DW11">
        <f t="shared" si="5"/>
        <v>6.2273511121906662E-2</v>
      </c>
      <c r="DY11">
        <v>-5.9099444406514809E-2</v>
      </c>
      <c r="DZ11">
        <v>3.103152440065211E-2</v>
      </c>
      <c r="EA11">
        <v>-0.12102211592953491</v>
      </c>
      <c r="EB11">
        <v>2.0554887420273903E-2</v>
      </c>
      <c r="EC11">
        <v>-4.0180582782125343E-2</v>
      </c>
      <c r="ED11">
        <v>0.12326804399351063</v>
      </c>
      <c r="EE11">
        <v>3.2448987175983823E-2</v>
      </c>
      <c r="EF11">
        <v>-8.4225663906861953E-2</v>
      </c>
      <c r="EG11">
        <v>2.484303508139311E-2</v>
      </c>
      <c r="EH11">
        <v>7.2381328953223412E-2</v>
      </c>
      <c r="EJ11">
        <f>(1/4)*SUM($DT$11:$DW$11)</f>
        <v>-0.18023579515534399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2.3522326316659878</v>
      </c>
      <c r="O12">
        <v>3.4679355314241223</v>
      </c>
      <c r="P12">
        <v>2.39471051859333</v>
      </c>
      <c r="Q12">
        <v>3.2159403879162367</v>
      </c>
      <c r="S12">
        <f t="shared" si="6"/>
        <v>3.2239054442445259</v>
      </c>
      <c r="T12">
        <f t="shared" si="0"/>
        <v>4.3396083440026603</v>
      </c>
      <c r="U12">
        <f t="shared" si="0"/>
        <v>3.266383331171868</v>
      </c>
      <c r="V12">
        <f t="shared" si="0"/>
        <v>4.0876132004947747</v>
      </c>
      <c r="AW12">
        <f t="shared" si="7"/>
        <v>3.2239054442445259</v>
      </c>
      <c r="AX12">
        <f t="shared" si="1"/>
        <v>4.3396083440026603</v>
      </c>
      <c r="AY12">
        <f t="shared" si="1"/>
        <v>3.266383331171868</v>
      </c>
      <c r="AZ12">
        <f t="shared" si="1"/>
        <v>4.0876132004947747</v>
      </c>
      <c r="BB12">
        <f t="shared" si="8"/>
        <v>1</v>
      </c>
      <c r="BC12">
        <f t="shared" si="2"/>
        <v>1</v>
      </c>
      <c r="BD12">
        <f t="shared" si="2"/>
        <v>0.9393898752145603</v>
      </c>
      <c r="BE12">
        <f t="shared" si="2"/>
        <v>0.63002084890547394</v>
      </c>
      <c r="BG12">
        <f t="shared" si="9"/>
        <v>0.20265507348380662</v>
      </c>
      <c r="BH12">
        <f t="shared" si="3"/>
        <v>0.28345266897352661</v>
      </c>
      <c r="BI12">
        <f t="shared" si="3"/>
        <v>0.15222201490853601</v>
      </c>
      <c r="BJ12">
        <f t="shared" si="3"/>
        <v>0.17685838040943627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0.20265507348380662</v>
      </c>
      <c r="BZ12">
        <f>$BH$12-$BM$12</f>
        <v>0.28345266897352661</v>
      </c>
      <c r="CA12">
        <f>$BI$12-$BN$12</f>
        <v>0.15222201490853601</v>
      </c>
      <c r="CB12">
        <f>$BJ$12-$BO$12</f>
        <v>0.17685838040943627</v>
      </c>
      <c r="DT12">
        <f t="shared" si="11"/>
        <v>0.20265507348380662</v>
      </c>
      <c r="DU12">
        <f t="shared" si="5"/>
        <v>0.28345266897352661</v>
      </c>
      <c r="DV12">
        <f t="shared" si="5"/>
        <v>0.15222201490853601</v>
      </c>
      <c r="DW12">
        <f t="shared" si="5"/>
        <v>0.17685838040943627</v>
      </c>
      <c r="DY12">
        <v>-0.10407170698508979</v>
      </c>
      <c r="DZ12">
        <v>1.362085102788339E-2</v>
      </c>
      <c r="EA12">
        <v>-7.4505618002596016E-2</v>
      </c>
      <c r="EB12">
        <v>8.9015492776956875E-3</v>
      </c>
      <c r="EC12">
        <v>1.5035131435971851E-2</v>
      </c>
      <c r="ED12">
        <v>6.919242130824331E-2</v>
      </c>
      <c r="EE12">
        <v>1.1160333487367915E-2</v>
      </c>
      <c r="EF12">
        <v>1.3820198702056346E-2</v>
      </c>
      <c r="EG12">
        <v>1.0397033419119206E-2</v>
      </c>
      <c r="EH12">
        <v>3.6449806329348092E-2</v>
      </c>
      <c r="EJ12">
        <f>(1/4)*SUM($DT$12:$DW$12)</f>
        <v>0.20379703444382638</v>
      </c>
      <c r="EN12">
        <f>Sheet95!FL12</f>
        <v>0.79339957107857495</v>
      </c>
      <c r="EO12">
        <f>Sheet95!FM12</f>
        <v>6.5499520921952895E-2</v>
      </c>
      <c r="EP12">
        <f>Sheet95!FN12</f>
        <v>0.13776419016468278</v>
      </c>
      <c r="EQ12">
        <f>Sheet95!FO12</f>
        <v>0.28964270122605235</v>
      </c>
      <c r="ER12">
        <f>Sheet95!FP12</f>
        <v>0.80495422316827425</v>
      </c>
      <c r="ES12">
        <f>Sheet95!FQ12</f>
        <v>0.8716728125785379</v>
      </c>
      <c r="ET12">
        <f>Sheet95!FR12</f>
        <v>0.41166981799037888</v>
      </c>
      <c r="EU12">
        <f>Sheet95!FS12</f>
        <v>5.5577383256644471E-2</v>
      </c>
      <c r="EV12">
        <f>Sheet95!FT12</f>
        <v>0.22604988142187862</v>
      </c>
      <c r="EW12">
        <f>Sheet95!FU12</f>
        <v>0.64862646719712391</v>
      </c>
      <c r="EZ12">
        <f>(1/4)*SUM($DT$7:$DW$7)</f>
        <v>-5.4919045192397334E-2</v>
      </c>
      <c r="FA12">
        <f>(1/4)*SUM($DT$8:$DW$8)</f>
        <v>5.189773210608957E-2</v>
      </c>
      <c r="FB12">
        <f>(1/4)*SUM($DT$9:$DW$9)</f>
        <v>-0.13758013745764736</v>
      </c>
      <c r="FC12">
        <f>(1/4)*SUM($DT$10:$DW$10)</f>
        <v>3.4671813009905156E-2</v>
      </c>
      <c r="FD12">
        <f>(1/4)*SUM($DT$11:$DW$11)</f>
        <v>-0.18023579515534399</v>
      </c>
      <c r="FE12">
        <f>(1/4)*SUM($DT$12:$DW$12)</f>
        <v>0.20379703444382638</v>
      </c>
      <c r="FF12">
        <f>(1/4)*SUM($DT$13:$DW$13)</f>
        <v>6.0481303195158279E-2</v>
      </c>
      <c r="FG12">
        <f>(1/4)*SUM($DT$14:$DW$14)</f>
        <v>-0.14536431448056347</v>
      </c>
      <c r="FH12">
        <f>(1/4)*SUM($DT$15:$DW$15)</f>
        <v>4.3279598202730286E-2</v>
      </c>
      <c r="FI12">
        <f>(1/4)*SUM($DT$16:$DW$16)</f>
        <v>0.12397181132824249</v>
      </c>
      <c r="FL12">
        <f>EN12-($EU$10*EZ12)</f>
        <v>0.79345022665723797</v>
      </c>
      <c r="FM12">
        <f t="shared" ref="FM12:FU12" si="12">EO12-($EU$10*FA12)</f>
        <v>6.5451652106282024E-2</v>
      </c>
      <c r="FN12">
        <f t="shared" si="12"/>
        <v>0.13789108970292213</v>
      </c>
      <c r="FO12">
        <f t="shared" si="12"/>
        <v>0.28961072104968255</v>
      </c>
      <c r="FP12">
        <f t="shared" si="12"/>
        <v>0.80512046692701777</v>
      </c>
      <c r="FQ12">
        <f t="shared" si="12"/>
        <v>0.87148483668286447</v>
      </c>
      <c r="FR12">
        <f t="shared" si="12"/>
        <v>0.41161403196203639</v>
      </c>
      <c r="FS12">
        <f t="shared" si="12"/>
        <v>5.571146267192157E-2</v>
      </c>
      <c r="FT12">
        <f t="shared" si="12"/>
        <v>0.22600996169851884</v>
      </c>
      <c r="FU12">
        <f t="shared" si="12"/>
        <v>0.64851211954561716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1.9671797020369175</v>
      </c>
      <c r="O13">
        <v>1.6942280199646702</v>
      </c>
      <c r="P13">
        <v>2.2336614344949983</v>
      </c>
      <c r="Q13">
        <v>2.2550479165447008</v>
      </c>
      <c r="S13">
        <f t="shared" si="6"/>
        <v>2.3788495200272965</v>
      </c>
      <c r="T13">
        <f t="shared" si="0"/>
        <v>2.105897837955049</v>
      </c>
      <c r="U13">
        <f t="shared" si="0"/>
        <v>2.6453312524853771</v>
      </c>
      <c r="V13">
        <f t="shared" si="0"/>
        <v>2.6667177345350797</v>
      </c>
      <c r="AW13">
        <f t="shared" si="7"/>
        <v>2.3788495200272965</v>
      </c>
      <c r="AX13">
        <f t="shared" si="1"/>
        <v>2.105897837955049</v>
      </c>
      <c r="AY13">
        <f t="shared" si="1"/>
        <v>2.6453312524853771</v>
      </c>
      <c r="AZ13">
        <f t="shared" si="1"/>
        <v>2.6667177345350797</v>
      </c>
      <c r="BB13">
        <f t="shared" si="8"/>
        <v>0.42953333622343781</v>
      </c>
      <c r="BC13">
        <f t="shared" si="2"/>
        <v>0.10713018454873108</v>
      </c>
      <c r="BD13">
        <f t="shared" si="2"/>
        <v>0.50480818070034017</v>
      </c>
      <c r="BE13">
        <f t="shared" si="2"/>
        <v>0.15214856523775414</v>
      </c>
      <c r="BG13">
        <f t="shared" si="9"/>
        <v>8.7047109816105403E-2</v>
      </c>
      <c r="BH13">
        <f t="shared" si="3"/>
        <v>3.0366336737964284E-2</v>
      </c>
      <c r="BI13">
        <f t="shared" si="3"/>
        <v>8.1800879949836494E-2</v>
      </c>
      <c r="BJ13">
        <f t="shared" si="3"/>
        <v>4.2710886276726923E-2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8.7047109816105403E-2</v>
      </c>
      <c r="BZ13">
        <f>$BH$13-$BM$13</f>
        <v>3.0366336737964284E-2</v>
      </c>
      <c r="CA13">
        <f>$BI$13-$BN$13</f>
        <v>8.1800879949836494E-2</v>
      </c>
      <c r="CB13">
        <f>$BJ$13-$BO$13</f>
        <v>4.2710886276726923E-2</v>
      </c>
      <c r="DT13">
        <f t="shared" si="11"/>
        <v>8.7047109816105403E-2</v>
      </c>
      <c r="DU13">
        <f t="shared" si="5"/>
        <v>3.0366336737964284E-2</v>
      </c>
      <c r="DV13">
        <f t="shared" si="5"/>
        <v>8.1800879949836494E-2</v>
      </c>
      <c r="DW13">
        <f t="shared" si="5"/>
        <v>4.2710886276726923E-2</v>
      </c>
      <c r="DY13">
        <v>5.2408787829119674E-2</v>
      </c>
      <c r="DZ13">
        <v>2.6862474858304609E-2</v>
      </c>
      <c r="EA13">
        <v>-5.5927740242692245E-2</v>
      </c>
      <c r="EB13">
        <v>1.7937087704143297E-2</v>
      </c>
      <c r="EC13">
        <v>-6.7408363361459694E-2</v>
      </c>
      <c r="ED13">
        <v>8.2353368577541816E-2</v>
      </c>
      <c r="EE13">
        <v>3.1920903142832108E-2</v>
      </c>
      <c r="EF13">
        <v>-0.16478605712200239</v>
      </c>
      <c r="EG13">
        <v>2.2169304664842199E-2</v>
      </c>
      <c r="EH13">
        <v>5.4470233949370644E-2</v>
      </c>
      <c r="EJ13">
        <f>(1/4)*SUM($DT$13:$DW$13)</f>
        <v>6.0481303195158279E-2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2.7332368220145171</v>
      </c>
      <c r="O14">
        <v>3.0179528925294625</v>
      </c>
      <c r="P14">
        <v>2.99902388992827</v>
      </c>
      <c r="Q14">
        <v>3.2910551251016509</v>
      </c>
      <c r="S14">
        <f t="shared" si="6"/>
        <v>2.7888142052711618</v>
      </c>
      <c r="T14">
        <f t="shared" si="0"/>
        <v>3.0735302757861072</v>
      </c>
      <c r="U14">
        <f t="shared" si="0"/>
        <v>3.0546012731849146</v>
      </c>
      <c r="V14">
        <f t="shared" si="0"/>
        <v>3.3466325083582955</v>
      </c>
      <c r="AW14">
        <f t="shared" si="7"/>
        <v>2.7888142052711618</v>
      </c>
      <c r="AX14">
        <f t="shared" si="1"/>
        <v>3.0735302757861072</v>
      </c>
      <c r="AY14">
        <f t="shared" si="1"/>
        <v>3.0546012731849146</v>
      </c>
      <c r="AZ14">
        <f t="shared" si="1"/>
        <v>3.3466325083582955</v>
      </c>
      <c r="BB14">
        <f t="shared" si="8"/>
        <v>0.64720561400832721</v>
      </c>
      <c r="BC14">
        <f t="shared" si="2"/>
        <v>0.28193518688060942</v>
      </c>
      <c r="BD14">
        <f t="shared" si="2"/>
        <v>0.76009888573069828</v>
      </c>
      <c r="BE14">
        <f t="shared" si="2"/>
        <v>0.30029707065174827</v>
      </c>
      <c r="BG14">
        <f t="shared" si="9"/>
        <v>0.13115950126598974</v>
      </c>
      <c r="BH14">
        <f t="shared" si="3"/>
        <v>7.991528119885874E-2</v>
      </c>
      <c r="BI14">
        <f t="shared" si="3"/>
        <v>0.12316907704506905</v>
      </c>
      <c r="BJ14">
        <f t="shared" si="3"/>
        <v>8.4298882567828637E-2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2.0941972573987937</v>
      </c>
      <c r="BT14">
        <f t="shared" si="4"/>
        <v>0</v>
      </c>
      <c r="BY14">
        <f>$BG$14-$BL$14</f>
        <v>0.13115950126598974</v>
      </c>
      <c r="BZ14">
        <f>$BH$14-$BM$14</f>
        <v>7.991528119885874E-2</v>
      </c>
      <c r="CA14">
        <f>$BI$14-$BN$14</f>
        <v>-0.87683092295493092</v>
      </c>
      <c r="CB14">
        <f>$BJ$14-$BO$14</f>
        <v>8.4298882567828637E-2</v>
      </c>
      <c r="DT14">
        <f t="shared" si="11"/>
        <v>0.13115950126598974</v>
      </c>
      <c r="DU14">
        <f t="shared" si="5"/>
        <v>7.991528119885874E-2</v>
      </c>
      <c r="DV14">
        <f t="shared" si="5"/>
        <v>-0.87683092295493092</v>
      </c>
      <c r="DW14">
        <f t="shared" si="5"/>
        <v>8.4298882567828637E-2</v>
      </c>
      <c r="DY14">
        <v>-8.8105510578740345E-2</v>
      </c>
      <c r="DZ14">
        <v>1.033135927300935E-2</v>
      </c>
      <c r="EA14">
        <v>-1.5514459227427974E-2</v>
      </c>
      <c r="EB14">
        <v>6.7973581815837384E-3</v>
      </c>
      <c r="EC14">
        <v>-4.8552319601789509E-3</v>
      </c>
      <c r="ED14">
        <v>5.1074007697462599E-2</v>
      </c>
      <c r="EE14">
        <v>9.3602942528170519E-3</v>
      </c>
      <c r="EF14">
        <v>-5.125275615094742E-3</v>
      </c>
      <c r="EG14">
        <v>8.3221512519086917E-3</v>
      </c>
      <c r="EH14">
        <v>2.7715306724660577E-2</v>
      </c>
      <c r="EJ14">
        <f>(1/4)*SUM($DT$14:$DW$14)</f>
        <v>-0.14536431448056347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1.4960169342206808</v>
      </c>
      <c r="O15">
        <v>2.0737723995379156</v>
      </c>
      <c r="P15">
        <v>2.1174575163900671</v>
      </c>
      <c r="Q15">
        <v>2.1081602481223563</v>
      </c>
      <c r="S15">
        <f t="shared" si="6"/>
        <v>1.7220668156425594</v>
      </c>
      <c r="T15">
        <f t="shared" si="0"/>
        <v>2.2998222809597944</v>
      </c>
      <c r="U15">
        <f t="shared" si="0"/>
        <v>2.3435073978119458</v>
      </c>
      <c r="V15">
        <f t="shared" si="0"/>
        <v>2.334210129544235</v>
      </c>
      <c r="AW15">
        <f t="shared" si="7"/>
        <v>1.7220668156425594</v>
      </c>
      <c r="AX15">
        <f t="shared" si="1"/>
        <v>2.2998222809597944</v>
      </c>
      <c r="AY15">
        <f t="shared" si="1"/>
        <v>2.3435073978119458</v>
      </c>
      <c r="AZ15">
        <f t="shared" si="1"/>
        <v>2.334210129544235</v>
      </c>
      <c r="BB15">
        <f t="shared" si="8"/>
        <v>0.2227202835748828</v>
      </c>
      <c r="BC15">
        <f t="shared" si="2"/>
        <v>0.13005653180102697</v>
      </c>
      <c r="BD15">
        <f t="shared" si="2"/>
        <v>0.37328965089613458</v>
      </c>
      <c r="BE15">
        <f t="shared" si="2"/>
        <v>0.10910926828037433</v>
      </c>
      <c r="BG15">
        <f t="shared" si="9"/>
        <v>4.513539543420212E-2</v>
      </c>
      <c r="BH15">
        <f t="shared" si="3"/>
        <v>3.6864871056441428E-2</v>
      </c>
      <c r="BI15">
        <f t="shared" si="3"/>
        <v>6.048915823255497E-2</v>
      </c>
      <c r="BJ15">
        <f t="shared" si="3"/>
        <v>3.0628968087722631E-2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4.513539543420212E-2</v>
      </c>
      <c r="BZ15">
        <f>$BH$15-$BM$15</f>
        <v>3.6864871056441428E-2</v>
      </c>
      <c r="CA15">
        <f>$BI$15-$BN$15</f>
        <v>6.048915823255497E-2</v>
      </c>
      <c r="CB15">
        <f>$BJ$15-$BO$15</f>
        <v>3.0628968087722631E-2</v>
      </c>
      <c r="DT15">
        <f t="shared" si="11"/>
        <v>4.513539543420212E-2</v>
      </c>
      <c r="DU15">
        <f t="shared" si="5"/>
        <v>3.6864871056441428E-2</v>
      </c>
      <c r="DV15">
        <f t="shared" si="5"/>
        <v>6.048915823255497E-2</v>
      </c>
      <c r="DW15">
        <f t="shared" si="5"/>
        <v>3.0628968087722631E-2</v>
      </c>
      <c r="DY15">
        <v>-5.6026511823997982E-2</v>
      </c>
      <c r="DZ15">
        <v>2.6660605619492621E-2</v>
      </c>
      <c r="EA15">
        <v>-0.11914449246914982</v>
      </c>
      <c r="EB15">
        <v>1.7928703460954425E-2</v>
      </c>
      <c r="EC15">
        <v>-0.16017229571146196</v>
      </c>
      <c r="ED15">
        <v>0.12697246959919417</v>
      </c>
      <c r="EE15">
        <v>3.2915518106405882E-2</v>
      </c>
      <c r="EF15">
        <v>3.3737453850707019E-2</v>
      </c>
      <c r="EG15">
        <v>2.2766357733373994E-2</v>
      </c>
      <c r="EH15">
        <v>7.4362191634481684E-2</v>
      </c>
      <c r="EJ15">
        <f>(1/4)*SUM($DT$15:$DW$15)</f>
        <v>4.3279598202730286E-2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2.2079569801635541</v>
      </c>
      <c r="O16">
        <v>2.9977251884270424</v>
      </c>
      <c r="P16">
        <v>2.3350971111172294</v>
      </c>
      <c r="Q16">
        <v>2.8595540145450244</v>
      </c>
      <c r="S16">
        <f t="shared" si="6"/>
        <v>2.8565834473606779</v>
      </c>
      <c r="T16">
        <f t="shared" si="0"/>
        <v>3.6463516556241662</v>
      </c>
      <c r="U16">
        <f t="shared" si="0"/>
        <v>2.9837235783143532</v>
      </c>
      <c r="V16">
        <f t="shared" si="0"/>
        <v>3.5081804817421482</v>
      </c>
      <c r="AW16">
        <f t="shared" si="7"/>
        <v>2.8565834473606779</v>
      </c>
      <c r="AX16">
        <f t="shared" si="1"/>
        <v>3.6463516556241662</v>
      </c>
      <c r="AY16">
        <f t="shared" si="1"/>
        <v>2.9837235783143532</v>
      </c>
      <c r="AZ16">
        <f t="shared" si="1"/>
        <v>3.5081804817421482</v>
      </c>
      <c r="BB16">
        <f t="shared" si="8"/>
        <v>0.6925865984096754</v>
      </c>
      <c r="BC16">
        <f t="shared" si="2"/>
        <v>0.49994524908860677</v>
      </c>
      <c r="BD16">
        <f t="shared" si="2"/>
        <v>0.70808974401880698</v>
      </c>
      <c r="BE16">
        <f t="shared" si="2"/>
        <v>0.35294780809717868</v>
      </c>
      <c r="BG16">
        <f t="shared" si="9"/>
        <v>0.14035618799461244</v>
      </c>
      <c r="BH16">
        <f t="shared" si="3"/>
        <v>0.14171081519480014</v>
      </c>
      <c r="BI16">
        <f t="shared" si="3"/>
        <v>0.11474133415158787</v>
      </c>
      <c r="BJ16">
        <f t="shared" si="3"/>
        <v>9.9078907971969485E-2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0.14035618799461244</v>
      </c>
      <c r="BZ16">
        <f>$BH$16-$BM$16</f>
        <v>0.14171081519480014</v>
      </c>
      <c r="CA16">
        <f>$BI$16-$BN$16</f>
        <v>0.11474133415158787</v>
      </c>
      <c r="CB16">
        <f>$BJ$16-$BO$16</f>
        <v>9.9078907971969485E-2</v>
      </c>
      <c r="DT16">
        <f t="shared" si="11"/>
        <v>0.14035618799461244</v>
      </c>
      <c r="DU16">
        <f t="shared" si="5"/>
        <v>0.14171081519480014</v>
      </c>
      <c r="DV16">
        <f t="shared" si="5"/>
        <v>0.11474133415158787</v>
      </c>
      <c r="DW16">
        <f t="shared" si="5"/>
        <v>9.9078907971969485E-2</v>
      </c>
      <c r="DY16">
        <v>-4.9447603047694105E-2</v>
      </c>
      <c r="DZ16">
        <v>2.8040157254812639E-2</v>
      </c>
      <c r="EA16">
        <v>-0.14114651066863376</v>
      </c>
      <c r="EB16">
        <v>1.8529242016843205E-2</v>
      </c>
      <c r="EC16">
        <v>-2.0432177607814316E-2</v>
      </c>
      <c r="ED16">
        <v>0.11268992447687264</v>
      </c>
      <c r="EE16">
        <v>2.8428634346510197E-2</v>
      </c>
      <c r="EF16">
        <v>-6.4058430132800298E-2</v>
      </c>
      <c r="EG16">
        <v>2.2071239114370249E-2</v>
      </c>
      <c r="EH16">
        <v>6.5325524247533531E-2</v>
      </c>
      <c r="EJ16">
        <f>(1/4)*SUM($DT$16:$DW$16)</f>
        <v>0.12397181132824249</v>
      </c>
      <c r="EN16">
        <f>Sheet95!FL16</f>
        <v>0.62628872119842738</v>
      </c>
      <c r="EO16">
        <f>Sheet95!FM16</f>
        <v>0.14060004801799464</v>
      </c>
      <c r="EP16">
        <f>Sheet95!FN16</f>
        <v>0.45648964713396789</v>
      </c>
      <c r="EQ16">
        <f>Sheet95!FO16</f>
        <v>0.15771568252913418</v>
      </c>
      <c r="ER16">
        <f>Sheet95!FP16</f>
        <v>0.43355724693394859</v>
      </c>
      <c r="ES16">
        <f>Sheet95!FQ16</f>
        <v>0.51036511487232139</v>
      </c>
      <c r="ET16">
        <f>Sheet95!FR16</f>
        <v>0.75275180220266402</v>
      </c>
      <c r="EU16">
        <f>Sheet95!FS16</f>
        <v>0.95263129924038503</v>
      </c>
      <c r="EV16">
        <f>Sheet95!FT16</f>
        <v>0.38198053988417546</v>
      </c>
      <c r="EW16">
        <f>Sheet95!FU16</f>
        <v>0.39035161167237048</v>
      </c>
      <c r="EZ16">
        <f t="array" ref="EZ16:FI25">(1/4)*(MMULT($C$7:$F$16,$DT$23:$EC$26))</f>
        <v>7.7299153015207331E-2</v>
      </c>
      <c r="FA16">
        <v>2.3299280988109981E-2</v>
      </c>
      <c r="FB16">
        <v>-0.11876438244422777</v>
      </c>
      <c r="FC16">
        <v>1.5712179027240057E-2</v>
      </c>
      <c r="FD16">
        <v>-0.13213422736966868</v>
      </c>
      <c r="FE16">
        <v>8.4795817868214468E-2</v>
      </c>
      <c r="FF16">
        <v>3.0731811878346765E-2</v>
      </c>
      <c r="FG16">
        <v>-5.5299253686042105E-2</v>
      </c>
      <c r="FH16">
        <v>1.9699817103562202E-2</v>
      </c>
      <c r="FI16">
        <v>5.4659803619257749E-2</v>
      </c>
      <c r="FL16">
        <f>EN16-($EU$10*EZ16)</f>
        <v>0.62621742292089122</v>
      </c>
      <c r="FM16">
        <f t="shared" ref="FM16:FU25" si="13">EO16-($EU$10*FA16)</f>
        <v>0.14057855750306031</v>
      </c>
      <c r="FN16">
        <f t="shared" si="13"/>
        <v>0.45659919161887652</v>
      </c>
      <c r="FO16">
        <f t="shared" si="13"/>
        <v>0.15770119011547523</v>
      </c>
      <c r="FP16">
        <f t="shared" si="13"/>
        <v>0.43367912333812059</v>
      </c>
      <c r="FQ16">
        <f t="shared" si="13"/>
        <v>0.51028690190981862</v>
      </c>
      <c r="FR16">
        <f t="shared" si="13"/>
        <v>0.75272345615788827</v>
      </c>
      <c r="FS16">
        <f t="shared" si="13"/>
        <v>0.95268230551125677</v>
      </c>
      <c r="FT16">
        <f t="shared" si="13"/>
        <v>0.38196236940012129</v>
      </c>
      <c r="FU16">
        <f t="shared" si="13"/>
        <v>0.39030119520988021</v>
      </c>
    </row>
    <row r="17" spans="1:177">
      <c r="A17">
        <v>16</v>
      </c>
      <c r="BQ17">
        <f>SUM(BQ7:BQ16)</f>
        <v>2.5993301827155899</v>
      </c>
      <c r="BR17">
        <f t="shared" ref="BR17:BT17" si="14">SUM(BR7:BR16)</f>
        <v>1.7338609611769982</v>
      </c>
      <c r="BS17">
        <f t="shared" si="14"/>
        <v>2.0941972573987937</v>
      </c>
      <c r="BT17">
        <f t="shared" si="14"/>
        <v>1.9048539520788941</v>
      </c>
      <c r="EN17">
        <f>Sheet95!FL17</f>
        <v>0.2430550567343715</v>
      </c>
      <c r="EO17">
        <f>Sheet95!FM17</f>
        <v>0.91171702189459891</v>
      </c>
      <c r="EP17">
        <f>Sheet95!FN17</f>
        <v>0.61926422975225437</v>
      </c>
      <c r="EQ17">
        <f>Sheet95!FO17</f>
        <v>0.12332054404154584</v>
      </c>
      <c r="ER17">
        <f>Sheet95!FP17</f>
        <v>0.84811602645557005</v>
      </c>
      <c r="ES17">
        <f>Sheet95!FQ17</f>
        <v>0.57039760593358324</v>
      </c>
      <c r="ET17">
        <f>Sheet95!FR17</f>
        <v>3.8494585418608257E-2</v>
      </c>
      <c r="EU17">
        <f>Sheet95!FS17</f>
        <v>0.44436815356985981</v>
      </c>
      <c r="EV17">
        <f>Sheet95!FT17</f>
        <v>0.88507420834621897</v>
      </c>
      <c r="EW17">
        <f>Sheet95!FU17</f>
        <v>0.23361291066577788</v>
      </c>
      <c r="EZ17">
        <v>-0.10356753843156975</v>
      </c>
      <c r="FA17">
        <v>1.8429865516581628E-2</v>
      </c>
      <c r="FB17">
        <v>-0.11391097950444058</v>
      </c>
      <c r="FC17">
        <v>1.2058137795362842E-2</v>
      </c>
      <c r="FD17">
        <v>2.0869664927803285E-2</v>
      </c>
      <c r="FE17">
        <v>8.7372893006719063E-2</v>
      </c>
      <c r="FF17">
        <v>1.5672625349853472E-2</v>
      </c>
      <c r="FG17">
        <v>2.2158693018723905E-3</v>
      </c>
      <c r="FH17">
        <v>1.3980175636925879E-2</v>
      </c>
      <c r="FI17">
        <v>4.687928640089177E-2</v>
      </c>
      <c r="FL17">
        <f t="shared" ref="FL17:FL25" si="15">EN17-($EU$10*EZ17)</f>
        <v>0.24315058413423035</v>
      </c>
      <c r="FM17">
        <f t="shared" si="13"/>
        <v>0.9117000227734533</v>
      </c>
      <c r="FN17">
        <f t="shared" si="13"/>
        <v>0.61936929761282367</v>
      </c>
      <c r="FO17">
        <f t="shared" si="13"/>
        <v>0.12330942199917451</v>
      </c>
      <c r="FP17">
        <f t="shared" si="13"/>
        <v>0.84809677694113073</v>
      </c>
      <c r="FQ17">
        <f t="shared" si="13"/>
        <v>0.57031701595902673</v>
      </c>
      <c r="FR17">
        <f t="shared" si="13"/>
        <v>3.8480129488001946E-2</v>
      </c>
      <c r="FS17">
        <f t="shared" si="13"/>
        <v>0.44436610972256907</v>
      </c>
      <c r="FT17">
        <f t="shared" si="13"/>
        <v>0.88506131347734029</v>
      </c>
      <c r="FU17">
        <f t="shared" si="13"/>
        <v>0.23356967070463819</v>
      </c>
    </row>
    <row r="18" spans="1:177">
      <c r="A18">
        <v>17</v>
      </c>
      <c r="EN18">
        <f>Sheet95!FL18</f>
        <v>5.6315317502136454E-2</v>
      </c>
      <c r="EO18">
        <f>Sheet95!FM18</f>
        <v>0.55232638803176126</v>
      </c>
      <c r="EP18">
        <f>Sheet95!FN18</f>
        <v>2.7548437993178757E-2</v>
      </c>
      <c r="EQ18">
        <f>Sheet95!FO18</f>
        <v>1.0761828111308514E-2</v>
      </c>
      <c r="ER18">
        <f>Sheet95!FP18</f>
        <v>0.37417796822232868</v>
      </c>
      <c r="ES18">
        <f>Sheet95!FQ18</f>
        <v>0.79123936954792184</v>
      </c>
      <c r="ET18">
        <f>Sheet95!FR18</f>
        <v>0.49266392597078085</v>
      </c>
      <c r="EU18">
        <f>Sheet95!FS18</f>
        <v>0.86854218157896945</v>
      </c>
      <c r="EV18">
        <f>Sheet95!FT18</f>
        <v>0.72225009809452811</v>
      </c>
      <c r="EW18">
        <f>Sheet95!FU18</f>
        <v>0.66387670627024942</v>
      </c>
      <c r="EZ18">
        <v>-0.1051227770461424</v>
      </c>
      <c r="FA18">
        <v>3.161194768582036E-2</v>
      </c>
      <c r="FB18">
        <v>3.7719129549241684E-2</v>
      </c>
      <c r="FC18">
        <v>2.1212635155439589E-2</v>
      </c>
      <c r="FD18">
        <v>-0.14966669179759301</v>
      </c>
      <c r="FE18">
        <v>0.1283276704323687</v>
      </c>
      <c r="FF18">
        <v>3.8286435429497188E-2</v>
      </c>
      <c r="FG18">
        <v>-0.10858295684963207</v>
      </c>
      <c r="FH18">
        <v>2.7560806529368428E-2</v>
      </c>
      <c r="FI18">
        <v>7.865380091163153E-2</v>
      </c>
      <c r="FL18">
        <f t="shared" si="15"/>
        <v>5.6412279404574592E-2</v>
      </c>
      <c r="FM18">
        <f t="shared" si="13"/>
        <v>0.55229723017774024</v>
      </c>
      <c r="FN18">
        <f t="shared" si="13"/>
        <v>2.7513647069059621E-2</v>
      </c>
      <c r="FO18">
        <f t="shared" si="13"/>
        <v>1.0742262252051439E-2</v>
      </c>
      <c r="FP18">
        <f t="shared" si="13"/>
        <v>0.37431601601345532</v>
      </c>
      <c r="FQ18">
        <f t="shared" si="13"/>
        <v>0.79112100419066811</v>
      </c>
      <c r="FR18">
        <f t="shared" si="13"/>
        <v>0.4926286117817808</v>
      </c>
      <c r="FS18">
        <f t="shared" si="13"/>
        <v>0.86864233504108623</v>
      </c>
      <c r="FT18">
        <f t="shared" si="13"/>
        <v>0.72222467688412151</v>
      </c>
      <c r="FU18">
        <f t="shared" si="13"/>
        <v>0.66380415850862551</v>
      </c>
    </row>
    <row r="19" spans="1:177">
      <c r="A19">
        <v>18</v>
      </c>
      <c r="BN19" t="s">
        <v>35</v>
      </c>
      <c r="BO19">
        <f>BS21</f>
        <v>1.8444258828776078E-4</v>
      </c>
      <c r="EN19">
        <f>Sheet95!FL19</f>
        <v>0.99118290314540403</v>
      </c>
      <c r="EO19">
        <f>Sheet95!FM19</f>
        <v>0.96689818759149204</v>
      </c>
      <c r="EP19">
        <f>Sheet95!FN19</f>
        <v>0.88316600650734722</v>
      </c>
      <c r="EQ19">
        <f>Sheet95!FO19</f>
        <v>0.92268547873069429</v>
      </c>
      <c r="ER19">
        <f>Sheet95!FP19</f>
        <v>0.35598615476353773</v>
      </c>
      <c r="ES19">
        <f>Sheet95!FQ19</f>
        <v>0.81152112145305533</v>
      </c>
      <c r="ET19">
        <f>Sheet95!FR19</f>
        <v>0.65051056073383984</v>
      </c>
      <c r="EU19">
        <f>Sheet95!FS19</f>
        <v>0.7926098365551556</v>
      </c>
      <c r="EV19">
        <f>Sheet95!FT19</f>
        <v>0.80867268945952575</v>
      </c>
      <c r="EW19">
        <f>Sheet95!FU19</f>
        <v>0.61286697913470989</v>
      </c>
      <c r="EZ19">
        <v>9.1871252263242595E-2</v>
      </c>
      <c r="FA19">
        <v>2.7939995370048723E-2</v>
      </c>
      <c r="FB19">
        <v>-7.8850144725371343E-2</v>
      </c>
      <c r="FC19">
        <v>1.8639627678214199E-2</v>
      </c>
      <c r="FD19">
        <v>-5.6839602628233031E-2</v>
      </c>
      <c r="FE19">
        <v>7.8624885681038162E-2</v>
      </c>
      <c r="FF19">
        <v>3.3167835569429323E-2</v>
      </c>
      <c r="FG19">
        <v>-0.19081047784588392</v>
      </c>
      <c r="FH19">
        <v>2.2773412249457704E-2</v>
      </c>
      <c r="FI19">
        <v>5.34832163880576E-2</v>
      </c>
      <c r="FL19">
        <f t="shared" si="15"/>
        <v>0.99109816402749706</v>
      </c>
      <c r="FM19">
        <f t="shared" si="13"/>
        <v>0.96687241662937218</v>
      </c>
      <c r="FN19">
        <f t="shared" si="13"/>
        <v>0.88323873537025333</v>
      </c>
      <c r="FO19">
        <f t="shared" si="13"/>
        <v>0.92266828613160967</v>
      </c>
      <c r="FP19">
        <f t="shared" si="13"/>
        <v>0.35603858180322906</v>
      </c>
      <c r="FQ19">
        <f t="shared" si="13"/>
        <v>0.81144860036191946</v>
      </c>
      <c r="FR19">
        <f t="shared" si="13"/>
        <v>0.65047996777837447</v>
      </c>
      <c r="FS19">
        <f t="shared" si="13"/>
        <v>0.79278583406451508</v>
      </c>
      <c r="FT19">
        <f t="shared" si="13"/>
        <v>0.80865168398917231</v>
      </c>
      <c r="FU19">
        <f t="shared" si="13"/>
        <v>0.61281764791881921</v>
      </c>
    </row>
    <row r="20" spans="1:177">
      <c r="A20">
        <v>19</v>
      </c>
      <c r="AV20" t="s">
        <v>108</v>
      </c>
      <c r="AW20">
        <f>MAX(AW7:AW16)</f>
        <v>3.2239054442445259</v>
      </c>
      <c r="AX20">
        <f>MAX(AX7:AX16)</f>
        <v>4.3396083440026603</v>
      </c>
      <c r="AY20">
        <f>MAX(AY7:AY16)</f>
        <v>3.3289080145470611</v>
      </c>
      <c r="AZ20">
        <f>MAX(AZ7:AZ16)</f>
        <v>4.5496155671381588</v>
      </c>
      <c r="BB20">
        <f>SUM(BB7:BB16)</f>
        <v>4.934492795118234</v>
      </c>
      <c r="BC20">
        <f t="shared" ref="BC20:BE20" si="16">SUM(BC7:BC16)</f>
        <v>3.5279258566212204</v>
      </c>
      <c r="BD20">
        <f t="shared" si="16"/>
        <v>6.1711827673480819</v>
      </c>
      <c r="BE20">
        <f t="shared" si="16"/>
        <v>3.5622900506435893</v>
      </c>
      <c r="BG20">
        <f>IF(BG7&lt;0.000000000001,0.000000000001,BG7)</f>
        <v>0.16096078866580293</v>
      </c>
      <c r="BH20">
        <f t="shared" ref="BH20:BJ20" si="17">IF(BH7&lt;0.000000000001,0.000000000001,BH7)</f>
        <v>0.17660124143795375</v>
      </c>
      <c r="BI20">
        <f t="shared" si="17"/>
        <v>0.16204349112637384</v>
      </c>
      <c r="BJ20">
        <f t="shared" si="17"/>
        <v>0.28071829800028009</v>
      </c>
      <c r="EN20">
        <f>Sheet95!FL20</f>
        <v>0.63030462714550972</v>
      </c>
      <c r="EO20">
        <f>Sheet95!FM20</f>
        <v>0.29021312647043168</v>
      </c>
      <c r="EP20">
        <f>Sheet95!FN20</f>
        <v>0.7780346589829028</v>
      </c>
      <c r="EQ20">
        <f>Sheet95!FO20</f>
        <v>0.66124184835875854</v>
      </c>
      <c r="ER20">
        <f>Sheet95!FP20</f>
        <v>0.49862911974661173</v>
      </c>
      <c r="ES20">
        <f>Sheet95!FQ20</f>
        <v>0.45641721755073056</v>
      </c>
      <c r="ET20">
        <f>Sheet95!FR20</f>
        <v>0.3278282034586128</v>
      </c>
      <c r="EU20">
        <f>Sheet95!FS20</f>
        <v>0.54540470384745843</v>
      </c>
      <c r="EV20">
        <f>Sheet95!FT20</f>
        <v>0.38548230223491914</v>
      </c>
      <c r="EW20">
        <f>Sheet95!FU20</f>
        <v>0.1012796904062631</v>
      </c>
      <c r="EZ20">
        <v>-5.9099444406514809E-2</v>
      </c>
      <c r="FA20">
        <v>3.103152440065211E-2</v>
      </c>
      <c r="FB20">
        <v>-0.12102211592953491</v>
      </c>
      <c r="FC20">
        <v>2.0554887420273903E-2</v>
      </c>
      <c r="FD20">
        <v>-4.0180582782125343E-2</v>
      </c>
      <c r="FE20">
        <v>0.12326804399351063</v>
      </c>
      <c r="FF20">
        <v>3.2448987175983823E-2</v>
      </c>
      <c r="FG20">
        <v>-8.4225663906861953E-2</v>
      </c>
      <c r="FH20">
        <v>2.484303508139311E-2</v>
      </c>
      <c r="FI20">
        <v>7.2381328953223412E-2</v>
      </c>
      <c r="FL20">
        <f t="shared" si="15"/>
        <v>0.63035913859130399</v>
      </c>
      <c r="FM20">
        <f t="shared" si="13"/>
        <v>0.29018450398036827</v>
      </c>
      <c r="FN20">
        <f t="shared" si="13"/>
        <v>0.77814628592929203</v>
      </c>
      <c r="FO20">
        <f t="shared" si="13"/>
        <v>0.66122288918506966</v>
      </c>
      <c r="FP20">
        <f t="shared" si="13"/>
        <v>0.4986661810368202</v>
      </c>
      <c r="FQ20">
        <f t="shared" si="13"/>
        <v>0.45630351903180544</v>
      </c>
      <c r="FR20">
        <f t="shared" si="13"/>
        <v>0.32779827354601743</v>
      </c>
      <c r="FS20">
        <f t="shared" si="13"/>
        <v>0.54548239091810102</v>
      </c>
      <c r="FT20">
        <f t="shared" si="13"/>
        <v>0.38545938781036232</v>
      </c>
      <c r="FU20">
        <f t="shared" si="13"/>
        <v>0.10121292817305816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4.150831267571406E-2</v>
      </c>
      <c r="BH21">
        <f t="shared" si="18"/>
        <v>4.6264117545938663E-2</v>
      </c>
      <c r="BI21">
        <f t="shared" si="18"/>
        <v>7.4762578026529594E-2</v>
      </c>
      <c r="BJ21">
        <f t="shared" si="18"/>
        <v>4.5055920176175969E-2</v>
      </c>
      <c r="BL21">
        <v>1.0000000000000001E-5</v>
      </c>
      <c r="BS21">
        <f>SUM(BM23:BV32)</f>
        <v>1.8444258828776078E-4</v>
      </c>
      <c r="EN21">
        <f>Sheet95!FL21</f>
        <v>0.94508540063529156</v>
      </c>
      <c r="EO21">
        <f>Sheet95!FM21</f>
        <v>0.50653198736214011</v>
      </c>
      <c r="EP21">
        <f>Sheet95!FN21</f>
        <v>0.45459209490016883</v>
      </c>
      <c r="EQ21">
        <f>Sheet95!FO21</f>
        <v>0.7525887431174717</v>
      </c>
      <c r="ER21">
        <f>Sheet95!FP21</f>
        <v>0.46176683463557477</v>
      </c>
      <c r="ES21">
        <f>Sheet95!FQ21</f>
        <v>0.95767521196316741</v>
      </c>
      <c r="ET21">
        <f>Sheet95!FR21</f>
        <v>0.35276287010365714</v>
      </c>
      <c r="EU21">
        <f>Sheet95!FS21</f>
        <v>0.86316915778715242</v>
      </c>
      <c r="EV21">
        <f>Sheet95!FT21</f>
        <v>0.13908189703582033</v>
      </c>
      <c r="EW21">
        <f>Sheet95!FU21</f>
        <v>0.98785755784262785</v>
      </c>
      <c r="EZ21">
        <v>-0.10407170698508979</v>
      </c>
      <c r="FA21">
        <v>1.362085102788339E-2</v>
      </c>
      <c r="FB21">
        <v>-7.4505618002596016E-2</v>
      </c>
      <c r="FC21">
        <v>8.9015492776956875E-3</v>
      </c>
      <c r="FD21">
        <v>1.5035131435971851E-2</v>
      </c>
      <c r="FE21">
        <v>6.919242130824331E-2</v>
      </c>
      <c r="FF21">
        <v>1.1160333487367915E-2</v>
      </c>
      <c r="FG21">
        <v>1.3820198702056346E-2</v>
      </c>
      <c r="FH21">
        <v>1.0397033419119206E-2</v>
      </c>
      <c r="FI21">
        <v>3.6449806329348092E-2</v>
      </c>
      <c r="FL21">
        <f t="shared" si="15"/>
        <v>0.94518139306417148</v>
      </c>
      <c r="FM21">
        <f t="shared" si="13"/>
        <v>0.50651942392283988</v>
      </c>
      <c r="FN21">
        <f t="shared" si="13"/>
        <v>0.45466081650995555</v>
      </c>
      <c r="FO21">
        <f t="shared" si="13"/>
        <v>0.75258053261184332</v>
      </c>
      <c r="FP21">
        <f t="shared" si="13"/>
        <v>0.4617529667090568</v>
      </c>
      <c r="FQ21">
        <f t="shared" si="13"/>
        <v>0.95761139107683935</v>
      </c>
      <c r="FR21">
        <f t="shared" si="13"/>
        <v>0.35275257616739342</v>
      </c>
      <c r="FS21">
        <f t="shared" si="13"/>
        <v>0.86315641047590475</v>
      </c>
      <c r="FT21">
        <f t="shared" si="13"/>
        <v>0.13907230714323607</v>
      </c>
      <c r="FU21">
        <f t="shared" si="13"/>
        <v>0.98782393770183152</v>
      </c>
    </row>
    <row r="22" spans="1:177">
      <c r="A22">
        <v>21</v>
      </c>
      <c r="BG22">
        <f t="shared" si="18"/>
        <v>8.722177302812098E-2</v>
      </c>
      <c r="BH22">
        <f t="shared" si="18"/>
        <v>8.3947328073648464E-2</v>
      </c>
      <c r="BI22">
        <f t="shared" si="18"/>
        <v>0.12966596962066185</v>
      </c>
      <c r="BJ22">
        <f t="shared" si="18"/>
        <v>0.14884437944697923</v>
      </c>
      <c r="EN22">
        <f>Sheet95!FL22</f>
        <v>0.23671940354627755</v>
      </c>
      <c r="EO22">
        <f>Sheet95!FM22</f>
        <v>0.55614025211321372</v>
      </c>
      <c r="EP22">
        <f>Sheet95!FN22</f>
        <v>0.99236562452664145</v>
      </c>
      <c r="EQ22">
        <f>Sheet95!FO22</f>
        <v>0.33646512948756396</v>
      </c>
      <c r="ER22">
        <f>Sheet95!FP22</f>
        <v>1.6119555710930157E-3</v>
      </c>
      <c r="ES22">
        <f>Sheet95!FQ22</f>
        <v>5.7937160777810359E-2</v>
      </c>
      <c r="ET22">
        <f>Sheet95!FR22</f>
        <v>0.6319485655986945</v>
      </c>
      <c r="EU22">
        <f>Sheet95!FS22</f>
        <v>0.73205272423688394</v>
      </c>
      <c r="EV22">
        <f>Sheet95!FT22</f>
        <v>0.20691323171306997</v>
      </c>
      <c r="EW22">
        <f>Sheet95!FU22</f>
        <v>0.60419216695081346</v>
      </c>
      <c r="EZ22">
        <v>5.2408787829119674E-2</v>
      </c>
      <c r="FA22">
        <v>2.6862474858304609E-2</v>
      </c>
      <c r="FB22">
        <v>-5.5927740242692245E-2</v>
      </c>
      <c r="FC22">
        <v>1.7937087704143297E-2</v>
      </c>
      <c r="FD22">
        <v>-6.7408363361459694E-2</v>
      </c>
      <c r="FE22">
        <v>8.2353368577541816E-2</v>
      </c>
      <c r="FF22">
        <v>3.1920903142832108E-2</v>
      </c>
      <c r="FG22">
        <v>-0.16478605712200239</v>
      </c>
      <c r="FH22">
        <v>2.2169304664842199E-2</v>
      </c>
      <c r="FI22">
        <v>5.4470233949370644E-2</v>
      </c>
      <c r="FL22">
        <f t="shared" si="15"/>
        <v>0.23667106334907978</v>
      </c>
      <c r="FM22">
        <f t="shared" si="13"/>
        <v>0.55611547502170566</v>
      </c>
      <c r="FN22">
        <f t="shared" si="13"/>
        <v>0.99241721049350207</v>
      </c>
      <c r="FO22">
        <f t="shared" si="13"/>
        <v>0.33644858488898255</v>
      </c>
      <c r="FP22">
        <f t="shared" si="13"/>
        <v>1.6741308991753366E-3</v>
      </c>
      <c r="FQ22">
        <f t="shared" si="13"/>
        <v>5.786120065276569E-2</v>
      </c>
      <c r="FR22">
        <f t="shared" si="13"/>
        <v>0.63191912277399709</v>
      </c>
      <c r="FS22">
        <f t="shared" si="13"/>
        <v>0.73220471764918527</v>
      </c>
      <c r="FT22">
        <f t="shared" si="13"/>
        <v>0.20689278345231779</v>
      </c>
      <c r="FU22">
        <f t="shared" si="13"/>
        <v>0.60414192534135081</v>
      </c>
    </row>
    <row r="23" spans="1:177">
      <c r="A23">
        <v>22</v>
      </c>
      <c r="B23">
        <f t="array" ref="B23:K32">TRANSPOSE(EN16:EW25)</f>
        <v>0.62628872119842738</v>
      </c>
      <c r="C23">
        <v>0.2430550567343715</v>
      </c>
      <c r="D23">
        <v>5.6315317502136454E-2</v>
      </c>
      <c r="E23">
        <v>0.99118290314540403</v>
      </c>
      <c r="F23">
        <v>0.63030462714550972</v>
      </c>
      <c r="G23">
        <v>0.94508540063529156</v>
      </c>
      <c r="H23">
        <v>0.23671940354627755</v>
      </c>
      <c r="I23">
        <v>0.67363285126389105</v>
      </c>
      <c r="J23">
        <v>0.96762827802508422</v>
      </c>
      <c r="K23">
        <v>0.99788928751268313</v>
      </c>
      <c r="M23">
        <f t="array" ref="M23:M32">TRANSPOSE(EN12:EW12)</f>
        <v>0.79339957107857495</v>
      </c>
      <c r="S23">
        <f>EN16</f>
        <v>0.62628872119842738</v>
      </c>
      <c r="T23">
        <f t="shared" ref="T23:AB32" si="19">EO16</f>
        <v>0.14060004801799464</v>
      </c>
      <c r="U23">
        <f t="shared" si="19"/>
        <v>0.45648964713396789</v>
      </c>
      <c r="V23">
        <f t="shared" si="19"/>
        <v>0.15771568252913418</v>
      </c>
      <c r="W23">
        <f t="shared" si="19"/>
        <v>0.43355724693394859</v>
      </c>
      <c r="X23">
        <f t="shared" si="19"/>
        <v>0.51036511487232139</v>
      </c>
      <c r="Y23">
        <f t="shared" si="19"/>
        <v>0.75275180220266402</v>
      </c>
      <c r="Z23">
        <f t="shared" si="19"/>
        <v>0.95263129924038503</v>
      </c>
      <c r="AA23">
        <f t="shared" si="19"/>
        <v>0.38198053988417546</v>
      </c>
      <c r="AB23">
        <f t="shared" si="19"/>
        <v>0.39035161167237048</v>
      </c>
      <c r="BG23">
        <f t="shared" si="18"/>
        <v>2.9632513029515077E-2</v>
      </c>
      <c r="BH23">
        <f t="shared" si="18"/>
        <v>3.0019216808439692E-2</v>
      </c>
      <c r="BI23">
        <f t="shared" si="18"/>
        <v>4.9503656260691968E-2</v>
      </c>
      <c r="BJ23">
        <f t="shared" si="18"/>
        <v>2.9531865940973887E-2</v>
      </c>
      <c r="BM23">
        <f>0.5*$BL$21*B23*B23</f>
        <v>1.9611878115018076E-6</v>
      </c>
      <c r="BN23">
        <f t="shared" ref="BN23:BV32" si="20">0.5*$BL$21*C23*C23</f>
        <v>2.9537880302074277E-7</v>
      </c>
      <c r="BO23">
        <f t="shared" si="20"/>
        <v>1.5857074926832181E-8</v>
      </c>
      <c r="BP23">
        <f t="shared" si="20"/>
        <v>4.9122177374387576E-6</v>
      </c>
      <c r="BQ23">
        <f t="shared" si="20"/>
        <v>1.9864196150052002E-6</v>
      </c>
      <c r="BR23">
        <f t="shared" si="20"/>
        <v>4.4659320724698485E-6</v>
      </c>
      <c r="BS23">
        <f t="shared" si="20"/>
        <v>2.8018038007652701E-7</v>
      </c>
      <c r="BT23">
        <f t="shared" si="20"/>
        <v>2.2689060915095981E-6</v>
      </c>
      <c r="BU23">
        <f t="shared" si="20"/>
        <v>4.6815224221689494E-6</v>
      </c>
      <c r="BV23">
        <f t="shared" si="20"/>
        <v>4.9789151506628524E-6</v>
      </c>
      <c r="BY23">
        <f>$BG$7-$BL$7</f>
        <v>0.16096078866580293</v>
      </c>
      <c r="BZ23">
        <f>$BG$8-$BL$8</f>
        <v>4.150831267571406E-2</v>
      </c>
      <c r="CA23">
        <f>$BG$9-$BL$9</f>
        <v>8.722177302812098E-2</v>
      </c>
      <c r="CB23">
        <f>$BG$10-$BL$10</f>
        <v>2.9632513029515077E-2</v>
      </c>
      <c r="CC23">
        <f>$BG$11-$BL$11</f>
        <v>-0.92567665539386912</v>
      </c>
      <c r="CD23">
        <f>$BG$12-$BL$12</f>
        <v>0.20265507348380662</v>
      </c>
      <c r="CE23">
        <f>$BG$13-$BL$13</f>
        <v>8.7047109816105403E-2</v>
      </c>
      <c r="CF23">
        <f>$BG$14-$BL$14</f>
        <v>0.13115950126598974</v>
      </c>
      <c r="CG23">
        <f>$BG$15-$BL$15</f>
        <v>4.513539543420212E-2</v>
      </c>
      <c r="CH23">
        <f>$BG$16-$BL$16</f>
        <v>0.14035618799461244</v>
      </c>
      <c r="DT23">
        <f t="array" ref="DT23:EC26">TRANSPOSE(DT7:DW16)</f>
        <v>0.16096078866580293</v>
      </c>
      <c r="DU23">
        <v>4.150831267571406E-2</v>
      </c>
      <c r="DV23">
        <v>8.722177302812098E-2</v>
      </c>
      <c r="DW23">
        <v>2.9632513029515077E-2</v>
      </c>
      <c r="DX23">
        <v>-0.92567665539386912</v>
      </c>
      <c r="DY23">
        <v>0.20265507348380662</v>
      </c>
      <c r="DZ23">
        <v>8.7047109816105403E-2</v>
      </c>
      <c r="EA23">
        <v>0.13115950126598974</v>
      </c>
      <c r="EB23">
        <v>4.513539543420212E-2</v>
      </c>
      <c r="EC23">
        <v>0.14035618799461244</v>
      </c>
      <c r="EN23">
        <f>Sheet95!FL23</f>
        <v>0.67363285126389105</v>
      </c>
      <c r="EO23">
        <f>Sheet95!FM23</f>
        <v>0.21112108819340195</v>
      </c>
      <c r="EP23">
        <f>Sheet95!FN23</f>
        <v>0.69480426630287706</v>
      </c>
      <c r="EQ23">
        <f>Sheet95!FO23</f>
        <v>0.96400195482126272</v>
      </c>
      <c r="ER23">
        <f>Sheet95!FP23</f>
        <v>0.53917926191481058</v>
      </c>
      <c r="ES23">
        <f>Sheet95!FQ23</f>
        <v>0.77857050523446913</v>
      </c>
      <c r="ET23">
        <f>Sheet95!FR23</f>
        <v>0.20353881212554154</v>
      </c>
      <c r="EU23">
        <f>Sheet95!FS23</f>
        <v>0.40128414986764099</v>
      </c>
      <c r="EV23">
        <f>Sheet95!FT23</f>
        <v>0.27401331404923385</v>
      </c>
      <c r="EW23">
        <f>Sheet95!FU23</f>
        <v>0.77005677338570788</v>
      </c>
      <c r="EZ23">
        <v>-8.8105510578740345E-2</v>
      </c>
      <c r="FA23">
        <v>1.033135927300935E-2</v>
      </c>
      <c r="FB23">
        <v>-1.5514459227427974E-2</v>
      </c>
      <c r="FC23">
        <v>6.7973581815837384E-3</v>
      </c>
      <c r="FD23">
        <v>-4.8552319601789509E-3</v>
      </c>
      <c r="FE23">
        <v>5.1074007697462599E-2</v>
      </c>
      <c r="FF23">
        <v>9.3602942528170519E-3</v>
      </c>
      <c r="FG23">
        <v>-5.125275615094742E-3</v>
      </c>
      <c r="FH23">
        <v>8.3221512519086917E-3</v>
      </c>
      <c r="FI23">
        <v>2.7715306724660577E-2</v>
      </c>
      <c r="FL23">
        <f t="shared" si="15"/>
        <v>0.67371411698156947</v>
      </c>
      <c r="FM23">
        <f t="shared" si="13"/>
        <v>0.211111558876559</v>
      </c>
      <c r="FN23">
        <f t="shared" si="13"/>
        <v>0.69481857634608801</v>
      </c>
      <c r="FO23">
        <f t="shared" si="13"/>
        <v>0.96399568515450396</v>
      </c>
      <c r="FP23">
        <f t="shared" si="13"/>
        <v>0.5391837402261801</v>
      </c>
      <c r="FQ23">
        <f t="shared" si="13"/>
        <v>0.77852339619596544</v>
      </c>
      <c r="FR23">
        <f t="shared" si="13"/>
        <v>0.2035301784881545</v>
      </c>
      <c r="FS23">
        <f t="shared" si="13"/>
        <v>0.40128887725867957</v>
      </c>
      <c r="FT23">
        <f t="shared" si="13"/>
        <v>0.27400563796189636</v>
      </c>
      <c r="FU23">
        <f t="shared" si="13"/>
        <v>0.77003120966924044</v>
      </c>
    </row>
    <row r="24" spans="1:177">
      <c r="A24">
        <v>23</v>
      </c>
      <c r="B24">
        <v>0.14060004801799464</v>
      </c>
      <c r="C24">
        <v>0.91171702189459891</v>
      </c>
      <c r="D24">
        <v>0.55232638803176126</v>
      </c>
      <c r="E24">
        <v>0.96689818759149204</v>
      </c>
      <c r="F24">
        <v>0.29021312647043168</v>
      </c>
      <c r="G24">
        <v>0.50653198736214011</v>
      </c>
      <c r="H24">
        <v>0.55614025211321372</v>
      </c>
      <c r="I24">
        <v>0.21112108819340195</v>
      </c>
      <c r="J24">
        <v>0.26750293162870448</v>
      </c>
      <c r="K24">
        <v>0.58907911425896264</v>
      </c>
      <c r="M24">
        <v>6.5499520921952895E-2</v>
      </c>
      <c r="S24">
        <f t="shared" ref="S24:S32" si="21">EN17</f>
        <v>0.2430550567343715</v>
      </c>
      <c r="T24">
        <f t="shared" si="19"/>
        <v>0.91171702189459891</v>
      </c>
      <c r="U24">
        <f t="shared" si="19"/>
        <v>0.61926422975225437</v>
      </c>
      <c r="V24">
        <f t="shared" si="19"/>
        <v>0.12332054404154584</v>
      </c>
      <c r="W24">
        <f t="shared" si="19"/>
        <v>0.84811602645557005</v>
      </c>
      <c r="X24">
        <f t="shared" si="19"/>
        <v>0.57039760593358324</v>
      </c>
      <c r="Y24">
        <f t="shared" si="19"/>
        <v>3.8494585418608257E-2</v>
      </c>
      <c r="Z24">
        <f t="shared" si="19"/>
        <v>0.44436815356985981</v>
      </c>
      <c r="AA24">
        <f t="shared" si="19"/>
        <v>0.88507420834621897</v>
      </c>
      <c r="AB24">
        <f t="shared" si="19"/>
        <v>0.23361291066577788</v>
      </c>
      <c r="BG24">
        <f t="shared" si="18"/>
        <v>7.4323344606130853E-2</v>
      </c>
      <c r="BH24">
        <f t="shared" si="18"/>
        <v>9.0858122972428262E-2</v>
      </c>
      <c r="BI24">
        <f t="shared" si="18"/>
        <v>5.1601840678158248E-2</v>
      </c>
      <c r="BJ24">
        <f t="shared" si="18"/>
        <v>6.2273511121906662E-2</v>
      </c>
      <c r="BM24">
        <f t="shared" ref="BM24:BM32" si="22">0.5*$BL$21*B24*B24</f>
        <v>9.8841867513311998E-8</v>
      </c>
      <c r="BN24">
        <f t="shared" si="20"/>
        <v>4.1561396400617831E-6</v>
      </c>
      <c r="BO24">
        <f t="shared" si="20"/>
        <v>1.5253221945810587E-6</v>
      </c>
      <c r="BP24">
        <f t="shared" si="20"/>
        <v>4.6744605258385607E-6</v>
      </c>
      <c r="BQ24">
        <f t="shared" si="20"/>
        <v>4.2111829387871394E-7</v>
      </c>
      <c r="BR24">
        <f t="shared" si="20"/>
        <v>1.2828732711051964E-6</v>
      </c>
      <c r="BS24">
        <f t="shared" si="20"/>
        <v>1.5464599001027448E-6</v>
      </c>
      <c r="BT24">
        <f t="shared" si="20"/>
        <v>2.2286056939983102E-7</v>
      </c>
      <c r="BU24">
        <f t="shared" si="20"/>
        <v>3.5778909214975671E-7</v>
      </c>
      <c r="BV24">
        <f t="shared" si="20"/>
        <v>1.7350710142806201E-6</v>
      </c>
      <c r="BY24">
        <f>$BH$7-$BM$7</f>
        <v>-0.82339875856204625</v>
      </c>
      <c r="BZ24">
        <f>$BH$8-$BM$8</f>
        <v>4.6264117545938663E-2</v>
      </c>
      <c r="CA24">
        <f>$BH$9-$BM$9</f>
        <v>8.3947328073648464E-2</v>
      </c>
      <c r="CB24">
        <f>$BH$10-$BM$10</f>
        <v>3.0019216808439692E-2</v>
      </c>
      <c r="CC24">
        <f>$BH$11-$BM$11</f>
        <v>9.0858122972428262E-2</v>
      </c>
      <c r="CD24">
        <f>$BH$12-$BM$12</f>
        <v>0.28345266897352661</v>
      </c>
      <c r="CE24">
        <f>$BH$13-$BM$13</f>
        <v>3.0366336737964284E-2</v>
      </c>
      <c r="CF24">
        <f>$BH$14-$BM$14</f>
        <v>7.991528119885874E-2</v>
      </c>
      <c r="CG24">
        <f>$BH$15-$BM$15</f>
        <v>3.6864871056441428E-2</v>
      </c>
      <c r="CH24">
        <f>$BH$16-$BM$16</f>
        <v>0.14171081519480014</v>
      </c>
      <c r="DT24">
        <v>-0.82339875856204625</v>
      </c>
      <c r="DU24">
        <v>4.6264117545938663E-2</v>
      </c>
      <c r="DV24">
        <v>8.3947328073648464E-2</v>
      </c>
      <c r="DW24">
        <v>3.0019216808439692E-2</v>
      </c>
      <c r="DX24">
        <v>9.0858122972428262E-2</v>
      </c>
      <c r="DY24">
        <v>0.28345266897352661</v>
      </c>
      <c r="DZ24">
        <v>3.0366336737964284E-2</v>
      </c>
      <c r="EA24">
        <v>7.991528119885874E-2</v>
      </c>
      <c r="EB24">
        <v>3.6864871056441428E-2</v>
      </c>
      <c r="EC24">
        <v>0.14171081519480014</v>
      </c>
      <c r="EN24">
        <f>Sheet95!FL24</f>
        <v>0.96762827802508422</v>
      </c>
      <c r="EO24">
        <f>Sheet95!FM24</f>
        <v>0.26750293162870448</v>
      </c>
      <c r="EP24">
        <f>Sheet95!FN24</f>
        <v>0.89292428158827308</v>
      </c>
      <c r="EQ24">
        <f>Sheet95!FO24</f>
        <v>0.12827065914881416</v>
      </c>
      <c r="ER24">
        <f>Sheet95!FP24</f>
        <v>0.53580262436494097</v>
      </c>
      <c r="ES24">
        <f>Sheet95!FQ24</f>
        <v>0.8865771115531621</v>
      </c>
      <c r="ET24">
        <f>Sheet95!FR24</f>
        <v>0.54447245700295122</v>
      </c>
      <c r="EU24">
        <f>Sheet95!FS24</f>
        <v>0.74421844164283413</v>
      </c>
      <c r="EV24">
        <f>Sheet95!FT24</f>
        <v>0.12062148946271005</v>
      </c>
      <c r="EW24">
        <f>Sheet95!FU24</f>
        <v>0.87865483137545308</v>
      </c>
      <c r="EZ24">
        <v>-5.6026511823997982E-2</v>
      </c>
      <c r="FA24">
        <v>2.6660605619492621E-2</v>
      </c>
      <c r="FB24">
        <v>-0.11914449246914982</v>
      </c>
      <c r="FC24">
        <v>1.7928703460954425E-2</v>
      </c>
      <c r="FD24">
        <v>-0.16017229571146196</v>
      </c>
      <c r="FE24">
        <v>0.12697246959919417</v>
      </c>
      <c r="FF24">
        <v>3.2915518106405882E-2</v>
      </c>
      <c r="FG24">
        <v>3.3737453850707019E-2</v>
      </c>
      <c r="FH24">
        <v>2.2766357733373994E-2</v>
      </c>
      <c r="FI24">
        <v>7.4362191634481684E-2</v>
      </c>
      <c r="FL24">
        <f t="shared" si="15"/>
        <v>0.96767995509570659</v>
      </c>
      <c r="FM24">
        <f t="shared" si="13"/>
        <v>0.26747834073495474</v>
      </c>
      <c r="FN24">
        <f t="shared" si="13"/>
        <v>0.89303417667456597</v>
      </c>
      <c r="FO24">
        <f t="shared" si="13"/>
        <v>0.1282541222835917</v>
      </c>
      <c r="FP24">
        <f t="shared" si="13"/>
        <v>0.53595036219061931</v>
      </c>
      <c r="FQ24">
        <f t="shared" si="13"/>
        <v>0.88645999619000726</v>
      </c>
      <c r="FR24">
        <f t="shared" si="13"/>
        <v>0.54444209677708</v>
      </c>
      <c r="FS24">
        <f t="shared" si="13"/>
        <v>0.7441873232896028</v>
      </c>
      <c r="FT24">
        <f t="shared" si="13"/>
        <v>0.12060049049921762</v>
      </c>
      <c r="FU24">
        <f t="shared" si="13"/>
        <v>0.87858624205758162</v>
      </c>
    </row>
    <row r="25" spans="1:177">
      <c r="A25">
        <v>24</v>
      </c>
      <c r="B25">
        <v>0.45648964713396789</v>
      </c>
      <c r="C25">
        <v>0.61926422975225437</v>
      </c>
      <c r="D25">
        <v>2.7548437993178757E-2</v>
      </c>
      <c r="E25">
        <v>0.88316600650734722</v>
      </c>
      <c r="F25">
        <v>0.7780346589829028</v>
      </c>
      <c r="G25">
        <v>0.45459209490016883</v>
      </c>
      <c r="H25">
        <v>0.99236562452664145</v>
      </c>
      <c r="I25">
        <v>0.69480426630287706</v>
      </c>
      <c r="J25">
        <v>0.89292428158827308</v>
      </c>
      <c r="K25">
        <v>0.72237938527986112</v>
      </c>
      <c r="M25">
        <v>0.13776419016468278</v>
      </c>
      <c r="S25">
        <f t="shared" si="21"/>
        <v>5.6315317502136454E-2</v>
      </c>
      <c r="T25">
        <f t="shared" si="19"/>
        <v>0.55232638803176126</v>
      </c>
      <c r="U25">
        <f t="shared" si="19"/>
        <v>2.7548437993178757E-2</v>
      </c>
      <c r="V25">
        <f t="shared" si="19"/>
        <v>1.0761828111308514E-2</v>
      </c>
      <c r="W25">
        <f t="shared" si="19"/>
        <v>0.37417796822232868</v>
      </c>
      <c r="X25">
        <f t="shared" si="19"/>
        <v>0.79123936954792184</v>
      </c>
      <c r="Y25">
        <f t="shared" si="19"/>
        <v>0.49266392597078085</v>
      </c>
      <c r="Z25">
        <f t="shared" si="19"/>
        <v>0.86854218157896945</v>
      </c>
      <c r="AA25">
        <f t="shared" si="19"/>
        <v>0.72225009809452811</v>
      </c>
      <c r="AB25">
        <f t="shared" si="19"/>
        <v>0.66387670627024942</v>
      </c>
      <c r="BG25">
        <f t="shared" si="18"/>
        <v>0.20265507348380662</v>
      </c>
      <c r="BH25">
        <f t="shared" si="18"/>
        <v>0.28345266897352661</v>
      </c>
      <c r="BI25">
        <f t="shared" si="18"/>
        <v>0.15222201490853601</v>
      </c>
      <c r="BJ25">
        <f t="shared" si="18"/>
        <v>0.17685838040943627</v>
      </c>
      <c r="BM25">
        <f t="shared" si="22"/>
        <v>1.0419139897024728E-6</v>
      </c>
      <c r="BN25">
        <f t="shared" si="20"/>
        <v>1.9174409312532645E-6</v>
      </c>
      <c r="BO25">
        <f t="shared" si="20"/>
        <v>3.7945821793200738E-9</v>
      </c>
      <c r="BP25">
        <f t="shared" si="20"/>
        <v>3.8999109752506788E-6</v>
      </c>
      <c r="BQ25">
        <f t="shared" si="20"/>
        <v>3.0266896528932097E-6</v>
      </c>
      <c r="BR25">
        <f t="shared" si="20"/>
        <v>1.0332698637286207E-6</v>
      </c>
      <c r="BS25">
        <f t="shared" si="20"/>
        <v>4.9239476637107557E-6</v>
      </c>
      <c r="BT25">
        <f t="shared" si="20"/>
        <v>2.4137648423633964E-6</v>
      </c>
      <c r="BU25">
        <f t="shared" si="20"/>
        <v>3.9865688632496684E-6</v>
      </c>
      <c r="BV25">
        <f t="shared" si="20"/>
        <v>2.6091598813865503E-6</v>
      </c>
      <c r="BY25">
        <f>$BI$7-$BN$7</f>
        <v>0.16204349112637384</v>
      </c>
      <c r="BZ25">
        <f>$BI$8-$BN$8</f>
        <v>7.4762578026529594E-2</v>
      </c>
      <c r="CA25">
        <f>$BI$9-$BN$9</f>
        <v>0.12966596962066185</v>
      </c>
      <c r="CB25">
        <f>$BI$10-$BN$10</f>
        <v>4.9503656260691968E-2</v>
      </c>
      <c r="CC25">
        <f>$BI$11-$BN$11</f>
        <v>5.1601840678158248E-2</v>
      </c>
      <c r="CD25">
        <f>$BI$12-$BN$12</f>
        <v>0.15222201490853601</v>
      </c>
      <c r="CE25">
        <f>$BI$13-$BN$13</f>
        <v>8.1800879949836494E-2</v>
      </c>
      <c r="CF25">
        <f>$BI$14-$BN$14</f>
        <v>-0.87683092295493092</v>
      </c>
      <c r="CG25">
        <f>$BI$15-$BN$15</f>
        <v>6.048915823255497E-2</v>
      </c>
      <c r="CH25">
        <f>$BI$16-$BN$16</f>
        <v>0.11474133415158787</v>
      </c>
      <c r="DT25">
        <v>0.16204349112637384</v>
      </c>
      <c r="DU25">
        <v>7.4762578026529594E-2</v>
      </c>
      <c r="DV25">
        <v>0.12966596962066185</v>
      </c>
      <c r="DW25">
        <v>4.9503656260691968E-2</v>
      </c>
      <c r="DX25">
        <v>5.1601840678158248E-2</v>
      </c>
      <c r="DY25">
        <v>0.15222201490853601</v>
      </c>
      <c r="DZ25">
        <v>8.1800879949836494E-2</v>
      </c>
      <c r="EA25">
        <v>-0.87683092295493092</v>
      </c>
      <c r="EB25">
        <v>6.048915823255497E-2</v>
      </c>
      <c r="EC25">
        <v>0.11474133415158787</v>
      </c>
      <c r="EN25">
        <f>Sheet95!FL25</f>
        <v>0.99788928751268313</v>
      </c>
      <c r="EO25">
        <f>Sheet95!FM25</f>
        <v>0.58907911425896264</v>
      </c>
      <c r="EP25">
        <f>Sheet95!FN25</f>
        <v>0.72237938527986112</v>
      </c>
      <c r="EQ25">
        <f>Sheet95!FO25</f>
        <v>0.12045718769271505</v>
      </c>
      <c r="ER25">
        <f>Sheet95!FP25</f>
        <v>0.1516278481393904</v>
      </c>
      <c r="ES25">
        <f>Sheet95!FQ25</f>
        <v>0.53381044830424262</v>
      </c>
      <c r="ET25">
        <f>Sheet95!FR25</f>
        <v>0.23497233303499229</v>
      </c>
      <c r="EU25">
        <f>Sheet95!FS25</f>
        <v>0.14522054681122967</v>
      </c>
      <c r="EV25">
        <f>Sheet95!FT25</f>
        <v>0.24013107336189121</v>
      </c>
      <c r="EW25">
        <f>Sheet95!FU25</f>
        <v>0.63189455300943931</v>
      </c>
      <c r="EZ25">
        <v>-4.9447603047694105E-2</v>
      </c>
      <c r="FA25">
        <v>2.8040157254812639E-2</v>
      </c>
      <c r="FB25">
        <v>-0.14114651066863376</v>
      </c>
      <c r="FC25">
        <v>1.8529242016843205E-2</v>
      </c>
      <c r="FD25">
        <v>-2.0432177607814316E-2</v>
      </c>
      <c r="FE25">
        <v>0.11268992447687264</v>
      </c>
      <c r="FF25">
        <v>2.8428634346510197E-2</v>
      </c>
      <c r="FG25">
        <v>-6.4058430132800298E-2</v>
      </c>
      <c r="FH25">
        <v>2.2071239114370249E-2</v>
      </c>
      <c r="FI25">
        <v>6.5325524247533531E-2</v>
      </c>
      <c r="FL25">
        <f t="shared" si="15"/>
        <v>0.99793489640732269</v>
      </c>
      <c r="FM25">
        <f t="shared" si="13"/>
        <v>0.58905325091070937</v>
      </c>
      <c r="FN25">
        <f t="shared" si="13"/>
        <v>0.72250957432719698</v>
      </c>
      <c r="FO25">
        <f t="shared" si="13"/>
        <v>0.12044009690984978</v>
      </c>
      <c r="FP25">
        <f t="shared" si="13"/>
        <v>0.15164669412945531</v>
      </c>
      <c r="FQ25">
        <f t="shared" si="13"/>
        <v>0.53370650670595232</v>
      </c>
      <c r="FR25">
        <f t="shared" si="13"/>
        <v>0.2349461113678388</v>
      </c>
      <c r="FS25">
        <f t="shared" si="13"/>
        <v>0.14527963226756374</v>
      </c>
      <c r="FT25">
        <f t="shared" si="13"/>
        <v>0.24011071555368038</v>
      </c>
      <c r="FU25">
        <f t="shared" si="13"/>
        <v>0.63183429882583808</v>
      </c>
    </row>
    <row r="26" spans="1:177">
      <c r="A26">
        <v>25</v>
      </c>
      <c r="B26">
        <v>0.15771568252913418</v>
      </c>
      <c r="C26">
        <v>0.12332054404154584</v>
      </c>
      <c r="D26">
        <v>1.0761828111308514E-2</v>
      </c>
      <c r="E26">
        <v>0.92268547873069429</v>
      </c>
      <c r="F26">
        <v>0.66124184835875854</v>
      </c>
      <c r="G26">
        <v>0.7525887431174717</v>
      </c>
      <c r="H26">
        <v>0.33646512948756396</v>
      </c>
      <c r="I26">
        <v>0.96400195482126272</v>
      </c>
      <c r="J26">
        <v>0.12827065914881416</v>
      </c>
      <c r="K26">
        <v>0.12045718769271505</v>
      </c>
      <c r="M26">
        <v>0.28964270122605235</v>
      </c>
      <c r="S26">
        <f t="shared" si="21"/>
        <v>0.99118290314540403</v>
      </c>
      <c r="T26">
        <f t="shared" si="19"/>
        <v>0.96689818759149204</v>
      </c>
      <c r="U26">
        <f t="shared" si="19"/>
        <v>0.88316600650734722</v>
      </c>
      <c r="V26">
        <f t="shared" si="19"/>
        <v>0.92268547873069429</v>
      </c>
      <c r="W26">
        <f t="shared" si="19"/>
        <v>0.35598615476353773</v>
      </c>
      <c r="X26">
        <f t="shared" si="19"/>
        <v>0.81152112145305533</v>
      </c>
      <c r="Y26">
        <f t="shared" si="19"/>
        <v>0.65051056073383984</v>
      </c>
      <c r="Z26">
        <f t="shared" si="19"/>
        <v>0.7926098365551556</v>
      </c>
      <c r="AA26">
        <f t="shared" si="19"/>
        <v>0.80867268945952575</v>
      </c>
      <c r="AB26">
        <f t="shared" si="19"/>
        <v>0.61286697913470989</v>
      </c>
      <c r="BG26">
        <f t="shared" si="18"/>
        <v>8.7047109816105403E-2</v>
      </c>
      <c r="BH26">
        <f t="shared" si="18"/>
        <v>3.0366336737964284E-2</v>
      </c>
      <c r="BI26">
        <f t="shared" si="18"/>
        <v>8.1800879949836494E-2</v>
      </c>
      <c r="BJ26">
        <f t="shared" si="18"/>
        <v>4.2710886276726923E-2</v>
      </c>
      <c r="BM26">
        <f t="shared" si="22"/>
        <v>1.2437118257815321E-7</v>
      </c>
      <c r="BN26">
        <f t="shared" si="20"/>
        <v>7.6039782913514248E-8</v>
      </c>
      <c r="BO26">
        <f t="shared" si="20"/>
        <v>5.7908472148675093E-10</v>
      </c>
      <c r="BP26">
        <f t="shared" si="20"/>
        <v>4.2567424633024533E-6</v>
      </c>
      <c r="BQ26">
        <f t="shared" si="20"/>
        <v>2.1862039101045373E-6</v>
      </c>
      <c r="BR26">
        <f t="shared" si="20"/>
        <v>2.8319490813356792E-6</v>
      </c>
      <c r="BS26">
        <f t="shared" si="20"/>
        <v>5.6604391680541602E-7</v>
      </c>
      <c r="BT26">
        <f t="shared" si="20"/>
        <v>4.64649884449608E-6</v>
      </c>
      <c r="BU26">
        <f t="shared" si="20"/>
        <v>8.2266809992356325E-8</v>
      </c>
      <c r="BV26">
        <f t="shared" si="20"/>
        <v>7.2549670334189906E-8</v>
      </c>
      <c r="BY26">
        <f>$BJ$7-$BO$7</f>
        <v>0.28071829800028009</v>
      </c>
      <c r="BZ26">
        <f>$BJ$8-$BO$8</f>
        <v>4.5055920176175969E-2</v>
      </c>
      <c r="CA26">
        <f>$BJ$9-$BO$9</f>
        <v>-0.85115562055302074</v>
      </c>
      <c r="CB26">
        <f>$BJ$10-$BO$10</f>
        <v>2.9531865940973887E-2</v>
      </c>
      <c r="CC26">
        <f>$BJ$11-$BO$11</f>
        <v>6.2273511121906662E-2</v>
      </c>
      <c r="CD26">
        <f>$BJ$12-$BO$12</f>
        <v>0.17685838040943627</v>
      </c>
      <c r="CE26">
        <f>$BJ$13-$BO$13</f>
        <v>4.2710886276726923E-2</v>
      </c>
      <c r="CF26">
        <f>$BJ$14-$BO$14</f>
        <v>8.4298882567828637E-2</v>
      </c>
      <c r="CG26">
        <f>$BJ$15-$BO$15</f>
        <v>3.0628968087722631E-2</v>
      </c>
      <c r="CH26">
        <f>$BJ$16-$BO$16</f>
        <v>9.9078907971969485E-2</v>
      </c>
      <c r="DT26">
        <v>0.28071829800028009</v>
      </c>
      <c r="DU26">
        <v>4.5055920176175969E-2</v>
      </c>
      <c r="DV26">
        <v>-0.85115562055302074</v>
      </c>
      <c r="DW26">
        <v>2.9531865940973887E-2</v>
      </c>
      <c r="DX26">
        <v>6.2273511121906662E-2</v>
      </c>
      <c r="DY26">
        <v>0.17685838040943627</v>
      </c>
      <c r="DZ26">
        <v>4.2710886276726923E-2</v>
      </c>
      <c r="EA26">
        <v>8.4298882567828637E-2</v>
      </c>
      <c r="EB26">
        <v>3.0628968087722631E-2</v>
      </c>
      <c r="EC26">
        <v>9.9078907971969485E-2</v>
      </c>
    </row>
    <row r="27" spans="1:177">
      <c r="A27">
        <v>26</v>
      </c>
      <c r="B27">
        <v>0.43355724693394859</v>
      </c>
      <c r="C27">
        <v>0.84811602645557005</v>
      </c>
      <c r="D27">
        <v>0.37417796822232868</v>
      </c>
      <c r="E27">
        <v>0.35598615476353773</v>
      </c>
      <c r="F27">
        <v>0.49862911974661173</v>
      </c>
      <c r="G27">
        <v>0.46176683463557477</v>
      </c>
      <c r="H27">
        <v>1.6119555710930157E-3</v>
      </c>
      <c r="I27">
        <v>0.53917926191481058</v>
      </c>
      <c r="J27">
        <v>0.53580262436494097</v>
      </c>
      <c r="K27">
        <v>0.1516278481393904</v>
      </c>
      <c r="M27">
        <v>0.80495422316827425</v>
      </c>
      <c r="S27">
        <f t="shared" si="21"/>
        <v>0.63030462714550972</v>
      </c>
      <c r="T27">
        <f t="shared" si="19"/>
        <v>0.29021312647043168</v>
      </c>
      <c r="U27">
        <f t="shared" si="19"/>
        <v>0.7780346589829028</v>
      </c>
      <c r="V27">
        <f t="shared" si="19"/>
        <v>0.66124184835875854</v>
      </c>
      <c r="W27">
        <f t="shared" si="19"/>
        <v>0.49862911974661173</v>
      </c>
      <c r="X27">
        <f t="shared" si="19"/>
        <v>0.45641721755073056</v>
      </c>
      <c r="Y27">
        <f t="shared" si="19"/>
        <v>0.3278282034586128</v>
      </c>
      <c r="Z27">
        <f t="shared" si="19"/>
        <v>0.54540470384745843</v>
      </c>
      <c r="AA27">
        <f t="shared" si="19"/>
        <v>0.38548230223491914</v>
      </c>
      <c r="AB27">
        <f t="shared" si="19"/>
        <v>0.1012796904062631</v>
      </c>
      <c r="BG27">
        <f t="shared" si="18"/>
        <v>0.13115950126598974</v>
      </c>
      <c r="BH27">
        <f t="shared" si="18"/>
        <v>7.991528119885874E-2</v>
      </c>
      <c r="BI27">
        <f t="shared" si="18"/>
        <v>0.12316907704506905</v>
      </c>
      <c r="BJ27">
        <f t="shared" si="18"/>
        <v>8.4298882567828637E-2</v>
      </c>
      <c r="BM27">
        <f t="shared" si="22"/>
        <v>9.3985943184472447E-7</v>
      </c>
      <c r="BN27">
        <f t="shared" si="20"/>
        <v>3.5965039716539263E-6</v>
      </c>
      <c r="BO27">
        <f t="shared" si="20"/>
        <v>7.0004575951495013E-7</v>
      </c>
      <c r="BP27">
        <f t="shared" si="20"/>
        <v>6.3363071191664728E-7</v>
      </c>
      <c r="BQ27">
        <f t="shared" si="20"/>
        <v>1.2431549952964043E-6</v>
      </c>
      <c r="BR27">
        <f t="shared" si="20"/>
        <v>1.0661430478467914E-6</v>
      </c>
      <c r="BS27">
        <f t="shared" si="20"/>
        <v>1.2992003815889054E-11</v>
      </c>
      <c r="BT27">
        <f t="shared" si="20"/>
        <v>1.4535713823949997E-6</v>
      </c>
      <c r="BU27">
        <f t="shared" si="20"/>
        <v>1.4354222613817902E-6</v>
      </c>
      <c r="BV27">
        <f t="shared" si="20"/>
        <v>1.1495502165691019E-7</v>
      </c>
    </row>
    <row r="28" spans="1:177">
      <c r="A28">
        <v>27</v>
      </c>
      <c r="B28">
        <v>0.51036511487232139</v>
      </c>
      <c r="C28">
        <v>0.57039760593358324</v>
      </c>
      <c r="D28">
        <v>0.79123936954792184</v>
      </c>
      <c r="E28">
        <v>0.81152112145305533</v>
      </c>
      <c r="F28">
        <v>0.45641721755073056</v>
      </c>
      <c r="G28">
        <v>0.95767521196316741</v>
      </c>
      <c r="H28">
        <v>5.7937160777810359E-2</v>
      </c>
      <c r="I28">
        <v>0.77857050523446913</v>
      </c>
      <c r="J28">
        <v>0.8865771115531621</v>
      </c>
      <c r="K28">
        <v>0.53381044830424262</v>
      </c>
      <c r="M28">
        <v>0.8716728125785379</v>
      </c>
      <c r="S28">
        <f t="shared" si="21"/>
        <v>0.94508540063529156</v>
      </c>
      <c r="T28">
        <f t="shared" si="19"/>
        <v>0.50653198736214011</v>
      </c>
      <c r="U28">
        <f t="shared" si="19"/>
        <v>0.45459209490016883</v>
      </c>
      <c r="V28">
        <f t="shared" si="19"/>
        <v>0.7525887431174717</v>
      </c>
      <c r="W28">
        <f t="shared" si="19"/>
        <v>0.46176683463557477</v>
      </c>
      <c r="X28">
        <f t="shared" si="19"/>
        <v>0.95767521196316741</v>
      </c>
      <c r="Y28">
        <f t="shared" si="19"/>
        <v>0.35276287010365714</v>
      </c>
      <c r="Z28">
        <f t="shared" si="19"/>
        <v>0.86316915778715242</v>
      </c>
      <c r="AA28">
        <f t="shared" si="19"/>
        <v>0.13908189703582033</v>
      </c>
      <c r="AB28">
        <f t="shared" si="19"/>
        <v>0.98785755784262785</v>
      </c>
      <c r="BG28">
        <f t="shared" si="18"/>
        <v>4.513539543420212E-2</v>
      </c>
      <c r="BH28">
        <f t="shared" si="18"/>
        <v>3.6864871056441428E-2</v>
      </c>
      <c r="BI28">
        <f t="shared" si="18"/>
        <v>6.048915823255497E-2</v>
      </c>
      <c r="BJ28">
        <f t="shared" si="18"/>
        <v>3.0628968087722631E-2</v>
      </c>
      <c r="BM28">
        <f t="shared" si="22"/>
        <v>1.3023627523931893E-6</v>
      </c>
      <c r="BN28">
        <f t="shared" si="20"/>
        <v>1.6267671442738168E-6</v>
      </c>
      <c r="BO28">
        <f t="shared" si="20"/>
        <v>3.1302986996129642E-6</v>
      </c>
      <c r="BP28">
        <f t="shared" si="20"/>
        <v>3.2928326528221229E-6</v>
      </c>
      <c r="BQ28">
        <f t="shared" si="20"/>
        <v>1.0415833823837546E-6</v>
      </c>
      <c r="BR28">
        <f t="shared" si="20"/>
        <v>4.5857090580434888E-6</v>
      </c>
      <c r="BS28">
        <f t="shared" si="20"/>
        <v>1.6783572994969236E-8</v>
      </c>
      <c r="BT28">
        <f t="shared" si="20"/>
        <v>3.030860158105283E-6</v>
      </c>
      <c r="BU28">
        <f t="shared" si="20"/>
        <v>3.9300948736497406E-6</v>
      </c>
      <c r="BV28">
        <f t="shared" si="20"/>
        <v>1.4247679735938826E-6</v>
      </c>
    </row>
    <row r="29" spans="1:177">
      <c r="A29">
        <v>28</v>
      </c>
      <c r="B29">
        <v>0.75275180220266402</v>
      </c>
      <c r="C29">
        <v>3.8494585418608257E-2</v>
      </c>
      <c r="D29">
        <v>0.49266392597078085</v>
      </c>
      <c r="E29">
        <v>0.65051056073383984</v>
      </c>
      <c r="F29">
        <v>0.3278282034586128</v>
      </c>
      <c r="G29">
        <v>0.35276287010365714</v>
      </c>
      <c r="H29">
        <v>0.6319485655986945</v>
      </c>
      <c r="I29">
        <v>0.20353881212554154</v>
      </c>
      <c r="J29">
        <v>0.54447245700295122</v>
      </c>
      <c r="K29">
        <v>0.23497233303499229</v>
      </c>
      <c r="M29">
        <v>0.41166981799037888</v>
      </c>
      <c r="S29">
        <f t="shared" si="21"/>
        <v>0.23671940354627755</v>
      </c>
      <c r="T29">
        <f t="shared" si="19"/>
        <v>0.55614025211321372</v>
      </c>
      <c r="U29">
        <f t="shared" si="19"/>
        <v>0.99236562452664145</v>
      </c>
      <c r="V29">
        <f t="shared" si="19"/>
        <v>0.33646512948756396</v>
      </c>
      <c r="W29">
        <f t="shared" si="19"/>
        <v>1.6119555710930157E-3</v>
      </c>
      <c r="X29">
        <f t="shared" si="19"/>
        <v>5.7937160777810359E-2</v>
      </c>
      <c r="Y29">
        <f t="shared" si="19"/>
        <v>0.6319485655986945</v>
      </c>
      <c r="Z29">
        <f t="shared" si="19"/>
        <v>0.73205272423688394</v>
      </c>
      <c r="AA29">
        <f t="shared" si="19"/>
        <v>0.20691323171306997</v>
      </c>
      <c r="AB29">
        <f t="shared" si="19"/>
        <v>0.60419216695081346</v>
      </c>
      <c r="BG29">
        <f t="shared" si="18"/>
        <v>0.14035618799461244</v>
      </c>
      <c r="BH29">
        <f t="shared" si="18"/>
        <v>0.14171081519480014</v>
      </c>
      <c r="BI29">
        <f t="shared" si="18"/>
        <v>0.11474133415158787</v>
      </c>
      <c r="BJ29">
        <f t="shared" si="18"/>
        <v>9.9078907971969485E-2</v>
      </c>
      <c r="BM29">
        <f t="shared" si="22"/>
        <v>2.8331763785967935E-6</v>
      </c>
      <c r="BN29">
        <f t="shared" si="20"/>
        <v>7.4091655327526384E-9</v>
      </c>
      <c r="BO29">
        <f t="shared" si="20"/>
        <v>1.2135887197647151E-6</v>
      </c>
      <c r="BP29">
        <f t="shared" si="20"/>
        <v>2.1158199481312741E-6</v>
      </c>
      <c r="BQ29">
        <f t="shared" si="20"/>
        <v>5.3735665491450825E-7</v>
      </c>
      <c r="BR29">
        <f t="shared" si="20"/>
        <v>6.222082126188485E-7</v>
      </c>
      <c r="BS29">
        <f t="shared" si="20"/>
        <v>1.9967949478112374E-6</v>
      </c>
      <c r="BT29">
        <f t="shared" si="20"/>
        <v>2.071402402073825E-7</v>
      </c>
      <c r="BU29">
        <f t="shared" si="20"/>
        <v>1.482251282174153E-6</v>
      </c>
      <c r="BV29">
        <f t="shared" si="20"/>
        <v>2.7605998645953666E-7</v>
      </c>
    </row>
    <row r="30" spans="1:177">
      <c r="A30">
        <v>29</v>
      </c>
      <c r="B30">
        <v>0.95263129924038503</v>
      </c>
      <c r="C30">
        <v>0.44436815356985981</v>
      </c>
      <c r="D30">
        <v>0.86854218157896945</v>
      </c>
      <c r="E30">
        <v>0.7926098365551556</v>
      </c>
      <c r="F30">
        <v>0.54540470384745843</v>
      </c>
      <c r="G30">
        <v>0.86316915778715242</v>
      </c>
      <c r="H30">
        <v>0.73205272423688394</v>
      </c>
      <c r="I30">
        <v>0.40128414986764099</v>
      </c>
      <c r="J30">
        <v>0.74421844164283413</v>
      </c>
      <c r="K30">
        <v>0.14522054681122967</v>
      </c>
      <c r="M30">
        <v>5.5577383256644471E-2</v>
      </c>
      <c r="S30">
        <f t="shared" si="21"/>
        <v>0.67363285126389105</v>
      </c>
      <c r="T30">
        <f t="shared" si="19"/>
        <v>0.21112108819340195</v>
      </c>
      <c r="U30">
        <f t="shared" si="19"/>
        <v>0.69480426630287706</v>
      </c>
      <c r="V30">
        <f t="shared" si="19"/>
        <v>0.96400195482126272</v>
      </c>
      <c r="W30">
        <f t="shared" si="19"/>
        <v>0.53917926191481058</v>
      </c>
      <c r="X30">
        <f t="shared" si="19"/>
        <v>0.77857050523446913</v>
      </c>
      <c r="Y30">
        <f t="shared" si="19"/>
        <v>0.20353881212554154</v>
      </c>
      <c r="Z30">
        <f t="shared" si="19"/>
        <v>0.40128414986764099</v>
      </c>
      <c r="AA30">
        <f t="shared" si="19"/>
        <v>0.27401331404923385</v>
      </c>
      <c r="AB30">
        <f t="shared" si="19"/>
        <v>0.77005677338570788</v>
      </c>
      <c r="BM30">
        <f t="shared" si="22"/>
        <v>4.5375319614621204E-6</v>
      </c>
      <c r="BN30">
        <f t="shared" si="20"/>
        <v>9.8731527953543272E-7</v>
      </c>
      <c r="BO30">
        <f t="shared" si="20"/>
        <v>3.7718276059097783E-6</v>
      </c>
      <c r="BP30">
        <f t="shared" si="20"/>
        <v>3.1411517650199531E-6</v>
      </c>
      <c r="BQ30">
        <f t="shared" si="20"/>
        <v>1.4873314548946691E-6</v>
      </c>
      <c r="BR30">
        <f t="shared" si="20"/>
        <v>3.72530497477491E-6</v>
      </c>
      <c r="BS30">
        <f t="shared" si="20"/>
        <v>2.6795059553132167E-6</v>
      </c>
      <c r="BT30">
        <f t="shared" si="20"/>
        <v>8.0514484467497691E-7</v>
      </c>
      <c r="BU30">
        <f t="shared" si="20"/>
        <v>2.7693054444064426E-6</v>
      </c>
      <c r="BV30">
        <f t="shared" si="20"/>
        <v>1.0544503608076275E-7</v>
      </c>
    </row>
    <row r="31" spans="1:177">
      <c r="A31">
        <v>30</v>
      </c>
      <c r="B31">
        <v>0.38198053988417546</v>
      </c>
      <c r="C31">
        <v>0.88507420834621897</v>
      </c>
      <c r="D31">
        <v>0.72225009809452811</v>
      </c>
      <c r="E31">
        <v>0.80867268945952575</v>
      </c>
      <c r="F31">
        <v>0.38548230223491914</v>
      </c>
      <c r="G31">
        <v>0.13908189703582033</v>
      </c>
      <c r="H31">
        <v>0.20691323171306997</v>
      </c>
      <c r="I31">
        <v>0.27401331404923385</v>
      </c>
      <c r="J31">
        <v>0.12062148946271005</v>
      </c>
      <c r="K31">
        <v>0.24013107336189121</v>
      </c>
      <c r="M31">
        <v>0.22604988142187862</v>
      </c>
      <c r="S31">
        <f t="shared" si="21"/>
        <v>0.96762827802508422</v>
      </c>
      <c r="T31">
        <f t="shared" si="19"/>
        <v>0.26750293162870448</v>
      </c>
      <c r="U31">
        <f t="shared" si="19"/>
        <v>0.89292428158827308</v>
      </c>
      <c r="V31">
        <f t="shared" si="19"/>
        <v>0.12827065914881416</v>
      </c>
      <c r="W31">
        <f t="shared" si="19"/>
        <v>0.53580262436494097</v>
      </c>
      <c r="X31">
        <f t="shared" si="19"/>
        <v>0.8865771115531621</v>
      </c>
      <c r="Y31">
        <f t="shared" si="19"/>
        <v>0.54447245700295122</v>
      </c>
      <c r="Z31">
        <f t="shared" si="19"/>
        <v>0.74421844164283413</v>
      </c>
      <c r="AA31">
        <f t="shared" si="19"/>
        <v>0.12062148946271005</v>
      </c>
      <c r="AB31">
        <f t="shared" si="19"/>
        <v>0.87865483137545308</v>
      </c>
      <c r="BM31">
        <f t="shared" si="22"/>
        <v>7.2954566425103083E-7</v>
      </c>
      <c r="BN31">
        <f t="shared" si="20"/>
        <v>3.916781771398432E-6</v>
      </c>
      <c r="BO31">
        <f t="shared" si="20"/>
        <v>2.6082260209877774E-6</v>
      </c>
      <c r="BP31">
        <f t="shared" si="20"/>
        <v>3.2697575933885131E-6</v>
      </c>
      <c r="BQ31">
        <f t="shared" si="20"/>
        <v>7.4298302668166773E-7</v>
      </c>
      <c r="BR31">
        <f t="shared" si="20"/>
        <v>9.6718870415412644E-8</v>
      </c>
      <c r="BS31">
        <f t="shared" si="20"/>
        <v>2.1406542728973293E-7</v>
      </c>
      <c r="BT31">
        <f t="shared" si="20"/>
        <v>3.7541648138122026E-7</v>
      </c>
      <c r="BU31">
        <f t="shared" si="20"/>
        <v>7.2747718601013373E-8</v>
      </c>
      <c r="BV31">
        <f t="shared" si="20"/>
        <v>2.8831466196966991E-7</v>
      </c>
    </row>
    <row r="32" spans="1:177">
      <c r="A32">
        <v>31</v>
      </c>
      <c r="B32">
        <v>0.39035161167237048</v>
      </c>
      <c r="C32">
        <v>0.23361291066577788</v>
      </c>
      <c r="D32">
        <v>0.66387670627024942</v>
      </c>
      <c r="E32">
        <v>0.61286697913470989</v>
      </c>
      <c r="F32">
        <v>0.1012796904062631</v>
      </c>
      <c r="G32">
        <v>0.98785755784262785</v>
      </c>
      <c r="H32">
        <v>0.60419216695081346</v>
      </c>
      <c r="I32">
        <v>0.77005677338570788</v>
      </c>
      <c r="J32">
        <v>0.87865483137545308</v>
      </c>
      <c r="K32">
        <v>0.63189455300943931</v>
      </c>
      <c r="M32">
        <v>0.64862646719712391</v>
      </c>
      <c r="S32">
        <f t="shared" si="21"/>
        <v>0.99788928751268313</v>
      </c>
      <c r="T32">
        <f t="shared" si="19"/>
        <v>0.58907911425896264</v>
      </c>
      <c r="U32">
        <f t="shared" si="19"/>
        <v>0.72237938527986112</v>
      </c>
      <c r="V32">
        <f t="shared" si="19"/>
        <v>0.12045718769271505</v>
      </c>
      <c r="W32">
        <f t="shared" si="19"/>
        <v>0.1516278481393904</v>
      </c>
      <c r="X32">
        <f t="shared" si="19"/>
        <v>0.53381044830424262</v>
      </c>
      <c r="Y32">
        <f t="shared" si="19"/>
        <v>0.23497233303499229</v>
      </c>
      <c r="Z32">
        <f t="shared" si="19"/>
        <v>0.14522054681122967</v>
      </c>
      <c r="AA32">
        <f t="shared" si="19"/>
        <v>0.24013107336189121</v>
      </c>
      <c r="AB32">
        <f t="shared" si="19"/>
        <v>0.63189455300943931</v>
      </c>
      <c r="BG32">
        <f>IF(BG20&gt;(1-0.000000000001),(1-0.000000000001),BG20)</f>
        <v>0.16096078866580293</v>
      </c>
      <c r="BH32">
        <f t="shared" ref="BH32:BJ32" si="23">IF(BH20&gt;(1-0.000000000001),(1-0.000000000001),BH20)</f>
        <v>0.17660124143795375</v>
      </c>
      <c r="BI32">
        <f t="shared" si="23"/>
        <v>0.16204349112637384</v>
      </c>
      <c r="BJ32">
        <f t="shared" si="23"/>
        <v>0.28071829800028009</v>
      </c>
      <c r="BM32">
        <f t="shared" si="22"/>
        <v>7.6187190367608571E-7</v>
      </c>
      <c r="BN32">
        <f t="shared" si="20"/>
        <v>2.7287496014868358E-7</v>
      </c>
      <c r="BO32">
        <f t="shared" si="20"/>
        <v>2.2036614056411754E-6</v>
      </c>
      <c r="BP32">
        <f t="shared" si="20"/>
        <v>1.8780296705685248E-6</v>
      </c>
      <c r="BQ32">
        <f t="shared" si="20"/>
        <v>5.1287878443942518E-8</v>
      </c>
      <c r="BR32">
        <f t="shared" si="20"/>
        <v>4.8793127729340048E-6</v>
      </c>
      <c r="BS32">
        <f t="shared" si="20"/>
        <v>1.8252408730235984E-6</v>
      </c>
      <c r="BT32">
        <f t="shared" si="20"/>
        <v>2.9649371711860373E-6</v>
      </c>
      <c r="BU32">
        <f t="shared" si="20"/>
        <v>3.8601715634971298E-6</v>
      </c>
      <c r="BV32">
        <f t="shared" si="20"/>
        <v>1.9964536306149959E-6</v>
      </c>
    </row>
    <row r="33" spans="1:62">
      <c r="A33">
        <v>32</v>
      </c>
      <c r="BG33">
        <f t="shared" ref="BG33:BJ41" si="24">IF(BG21&gt;(1-0.000000000001),(1-0.000000000001),BG21)</f>
        <v>4.150831267571406E-2</v>
      </c>
      <c r="BH33">
        <f t="shared" si="24"/>
        <v>4.6264117545938663E-2</v>
      </c>
      <c r="BI33">
        <f t="shared" si="24"/>
        <v>7.4762578026529594E-2</v>
      </c>
      <c r="BJ33">
        <f t="shared" si="24"/>
        <v>4.5055920176175969E-2</v>
      </c>
    </row>
    <row r="34" spans="1:62">
      <c r="BG34">
        <f t="shared" si="24"/>
        <v>8.722177302812098E-2</v>
      </c>
      <c r="BH34">
        <f t="shared" si="24"/>
        <v>8.3947328073648464E-2</v>
      </c>
      <c r="BI34">
        <f t="shared" si="24"/>
        <v>0.12966596962066185</v>
      </c>
      <c r="BJ34">
        <f t="shared" si="24"/>
        <v>0.14884437944697923</v>
      </c>
    </row>
    <row r="35" spans="1:62">
      <c r="BG35">
        <f t="shared" si="24"/>
        <v>2.9632513029515077E-2</v>
      </c>
      <c r="BH35">
        <f t="shared" si="24"/>
        <v>3.0019216808439692E-2</v>
      </c>
      <c r="BI35">
        <f t="shared" si="24"/>
        <v>4.9503656260691968E-2</v>
      </c>
      <c r="BJ35">
        <f t="shared" si="24"/>
        <v>2.9531865940973887E-2</v>
      </c>
    </row>
    <row r="36" spans="1:62">
      <c r="BG36">
        <f t="shared" si="24"/>
        <v>7.4323344606130853E-2</v>
      </c>
      <c r="BH36">
        <f t="shared" si="24"/>
        <v>9.0858122972428262E-2</v>
      </c>
      <c r="BI36">
        <f t="shared" si="24"/>
        <v>5.1601840678158248E-2</v>
      </c>
      <c r="BJ36">
        <f t="shared" si="24"/>
        <v>6.2273511121906662E-2</v>
      </c>
    </row>
    <row r="37" spans="1:62">
      <c r="BG37">
        <f t="shared" si="24"/>
        <v>0.20265507348380662</v>
      </c>
      <c r="BH37">
        <f t="shared" si="24"/>
        <v>0.28345266897352661</v>
      </c>
      <c r="BI37">
        <f t="shared" si="24"/>
        <v>0.15222201490853601</v>
      </c>
      <c r="BJ37">
        <f t="shared" si="24"/>
        <v>0.17685838040943627</v>
      </c>
    </row>
    <row r="38" spans="1:62">
      <c r="BG38">
        <f t="shared" si="24"/>
        <v>8.7047109816105403E-2</v>
      </c>
      <c r="BH38">
        <f t="shared" si="24"/>
        <v>3.0366336737964284E-2</v>
      </c>
      <c r="BI38">
        <f t="shared" si="24"/>
        <v>8.1800879949836494E-2</v>
      </c>
      <c r="BJ38">
        <f t="shared" si="24"/>
        <v>4.2710886276726923E-2</v>
      </c>
    </row>
    <row r="39" spans="1:62">
      <c r="BG39">
        <f t="shared" si="24"/>
        <v>0.13115950126598974</v>
      </c>
      <c r="BH39">
        <f t="shared" si="24"/>
        <v>7.991528119885874E-2</v>
      </c>
      <c r="BI39">
        <f t="shared" si="24"/>
        <v>0.12316907704506905</v>
      </c>
      <c r="BJ39">
        <f t="shared" si="24"/>
        <v>8.4298882567828637E-2</v>
      </c>
    </row>
    <row r="40" spans="1:62">
      <c r="BG40">
        <f t="shared" si="24"/>
        <v>4.513539543420212E-2</v>
      </c>
      <c r="BH40">
        <f t="shared" si="24"/>
        <v>3.6864871056441428E-2</v>
      </c>
      <c r="BI40">
        <f t="shared" si="24"/>
        <v>6.048915823255497E-2</v>
      </c>
      <c r="BJ40">
        <f t="shared" si="24"/>
        <v>3.0628968087722631E-2</v>
      </c>
    </row>
    <row r="41" spans="1:62">
      <c r="BG41">
        <f t="shared" si="24"/>
        <v>0.14035618799461244</v>
      </c>
      <c r="BH41">
        <f t="shared" si="24"/>
        <v>0.14171081519480014</v>
      </c>
      <c r="BI41">
        <f t="shared" si="24"/>
        <v>0.11474133415158787</v>
      </c>
      <c r="BJ41">
        <f t="shared" si="24"/>
        <v>9.9078907971969485E-2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U77"/>
  <sheetViews>
    <sheetView topLeftCell="FC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2.0862229980532332</v>
      </c>
      <c r="EN2" t="s">
        <v>10</v>
      </c>
    </row>
    <row r="3" spans="1:177">
      <c r="A3">
        <v>2</v>
      </c>
      <c r="C3" t="s">
        <v>112</v>
      </c>
      <c r="H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2.0860385613244938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7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1.7364221590022071</v>
      </c>
      <c r="BS7">
        <f t="shared" si="4"/>
        <v>0</v>
      </c>
      <c r="BT7">
        <f t="shared" si="4"/>
        <v>0</v>
      </c>
      <c r="BY7">
        <f>$BG$7-$BL$7</f>
        <v>0.16082403138379037</v>
      </c>
      <c r="BZ7">
        <f>$BH$7-$BM$7</f>
        <v>-0.82385049054312576</v>
      </c>
      <c r="CA7">
        <f>$BI$7-$BN$7</f>
        <v>0.16199529124967374</v>
      </c>
      <c r="CB7">
        <f>$BJ$7-$BO$7</f>
        <v>0.28050318254843237</v>
      </c>
      <c r="DT7">
        <f>BY7</f>
        <v>0.16082403138379037</v>
      </c>
      <c r="DU7">
        <f t="shared" ref="DU7:DW7" si="5">BZ7</f>
        <v>-0.82385049054312576</v>
      </c>
      <c r="DV7">
        <f t="shared" si="5"/>
        <v>0.16199529124967374</v>
      </c>
      <c r="DW7">
        <f t="shared" si="5"/>
        <v>0.28050318254843237</v>
      </c>
      <c r="DY7">
        <f t="array" ref="DY7:EH16">(1/4)*(MMULT($C$7:$F$16,$DT$23:$EC$26))</f>
        <v>7.7226357341150825E-2</v>
      </c>
      <c r="DZ7">
        <v>2.331678995092442E-2</v>
      </c>
      <c r="EA7">
        <v>-0.11891300810294803</v>
      </c>
      <c r="EB7">
        <v>1.571962389841023E-2</v>
      </c>
      <c r="EC7">
        <v>-0.1322123696055918</v>
      </c>
      <c r="ED7">
        <v>8.5056954292391948E-2</v>
      </c>
      <c r="EE7">
        <v>3.0756806147168546E-2</v>
      </c>
      <c r="EF7">
        <v>-5.5420732760344413E-2</v>
      </c>
      <c r="EG7">
        <v>1.9711132818300892E-2</v>
      </c>
      <c r="EH7">
        <v>5.475844602053738E-2</v>
      </c>
      <c r="EJ7">
        <f>(1/4)*SUM($DT$7:$DW$7)</f>
        <v>-5.5131996340307313E-2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6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7">S8</f>
        <v>1.6390222167212729</v>
      </c>
      <c r="AX8">
        <f t="shared" ref="AX8:AX16" si="8">T8</f>
        <v>2.527753476936291</v>
      </c>
      <c r="AY8">
        <f t="shared" ref="AY8:AY16" si="9">U8</f>
        <v>2.5561854781162587</v>
      </c>
      <c r="AZ8">
        <f t="shared" ref="AZ8:AZ16" si="10">V8</f>
        <v>2.721050239840622</v>
      </c>
      <c r="BB8">
        <f t="shared" ref="BB8:BB16" si="11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12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3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4.1528451980956643E-2</v>
      </c>
      <c r="BZ8">
        <f>$BH$8-$BM$8</f>
        <v>4.6280670749052455E-2</v>
      </c>
      <c r="CA8">
        <f>$BI$8-$BN$8</f>
        <v>7.4819741680556037E-2</v>
      </c>
      <c r="CB8">
        <f>$BJ$8-$BO$8</f>
        <v>4.510135681299883E-2</v>
      </c>
      <c r="DT8">
        <f t="shared" ref="DT8:DT16" si="14">BY8</f>
        <v>4.1528451980956643E-2</v>
      </c>
      <c r="DU8">
        <f t="shared" ref="DU8:DU16" si="15">BZ8</f>
        <v>4.6280670749052455E-2</v>
      </c>
      <c r="DV8">
        <f t="shared" ref="DV8:DV16" si="16">CA8</f>
        <v>7.4819741680556037E-2</v>
      </c>
      <c r="DW8">
        <f t="shared" ref="DW8:DW16" si="17">CB8</f>
        <v>4.510135681299883E-2</v>
      </c>
      <c r="DY8">
        <v>-0.10368870892104799</v>
      </c>
      <c r="DZ8">
        <v>1.8442071647290847E-2</v>
      </c>
      <c r="EA8">
        <v>-0.11404331976052114</v>
      </c>
      <c r="EB8">
        <v>1.2062734587619023E-2</v>
      </c>
      <c r="EC8">
        <v>2.0796813233979652E-2</v>
      </c>
      <c r="ED8">
        <v>8.7651503848415122E-2</v>
      </c>
      <c r="EE8">
        <v>1.5685354906909175E-2</v>
      </c>
      <c r="EF8">
        <v>2.1427745200329074E-3</v>
      </c>
      <c r="EG8">
        <v>1.3987029848460024E-2</v>
      </c>
      <c r="EH8">
        <v>4.6963746088862446E-2</v>
      </c>
      <c r="EJ8">
        <f>(1/4)*SUM($DT$8:$DW$8)</f>
        <v>5.1932555305890984E-2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6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7"/>
        <v>2.3788781081305572</v>
      </c>
      <c r="AX9">
        <f t="shared" si="8"/>
        <v>3.1202056587439597</v>
      </c>
      <c r="AY9">
        <f t="shared" si="9"/>
        <v>3.1038267302536977</v>
      </c>
      <c r="AZ9">
        <f t="shared" si="10"/>
        <v>3.9118639664977892</v>
      </c>
      <c r="BB9">
        <f t="shared" si="11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12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3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  <c r="BY9">
        <f>$BG$9-$BL$9</f>
        <v>8.7028414922918698E-2</v>
      </c>
      <c r="BZ9">
        <f>$BH$9-$BM$9</f>
        <v>8.3694777267371206E-2</v>
      </c>
      <c r="CA9">
        <f>$BI$9-$BN$9</f>
        <v>0.12937601747193977</v>
      </c>
      <c r="CB9">
        <f>$BJ$9-$BO$9</f>
        <v>-0.85162749203677679</v>
      </c>
      <c r="DT9">
        <f t="shared" si="14"/>
        <v>8.7028414922918698E-2</v>
      </c>
      <c r="DU9">
        <f t="shared" si="15"/>
        <v>8.3694777267371206E-2</v>
      </c>
      <c r="DV9">
        <f t="shared" si="16"/>
        <v>0.12937601747193977</v>
      </c>
      <c r="DW9">
        <f t="shared" si="17"/>
        <v>-0.85162749203677679</v>
      </c>
      <c r="DY9">
        <v>-0.10525603226043795</v>
      </c>
      <c r="DZ9">
        <v>3.1630222285744518E-2</v>
      </c>
      <c r="EA9">
        <v>3.7568459017870717E-2</v>
      </c>
      <c r="EB9">
        <v>2.1219228148676113E-2</v>
      </c>
      <c r="EC9">
        <v>-0.14978486775463992</v>
      </c>
      <c r="ED9">
        <v>0.12869979693021957</v>
      </c>
      <c r="EE9">
        <v>3.8313376513227783E-2</v>
      </c>
      <c r="EF9">
        <v>-0.108744769550277</v>
      </c>
      <c r="EG9">
        <v>2.7572734343521744E-2</v>
      </c>
      <c r="EH9">
        <v>7.8781852326094498E-2</v>
      </c>
      <c r="EJ9">
        <f>(1/4)*SUM($DT$9:$DW$9)</f>
        <v>-0.13788207059363677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6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7"/>
        <v>1.3017593901655176</v>
      </c>
      <c r="AX10">
        <f t="shared" si="8"/>
        <v>2.0949488252684261</v>
      </c>
      <c r="AY10">
        <f t="shared" si="9"/>
        <v>2.1436400171048029</v>
      </c>
      <c r="AZ10">
        <f t="shared" si="10"/>
        <v>2.298321043177916</v>
      </c>
      <c r="BB10">
        <f t="shared" si="11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12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0</v>
      </c>
      <c r="BM10">
        <v>0</v>
      </c>
      <c r="BN10">
        <v>0</v>
      </c>
      <c r="BO10">
        <v>0</v>
      </c>
      <c r="BQ10">
        <f t="shared" si="13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2.9639737842656284E-2</v>
      </c>
      <c r="BZ10">
        <f>$BH$10-$BM$10</f>
        <v>3.0021678694139516E-2</v>
      </c>
      <c r="CA10">
        <f>$BI$10-$BN$10</f>
        <v>4.9527908330705188E-2</v>
      </c>
      <c r="CB10">
        <f>$BJ$10-$BO$10</f>
        <v>2.9552937123020529E-2</v>
      </c>
      <c r="DT10">
        <f t="shared" si="14"/>
        <v>2.9639737842656284E-2</v>
      </c>
      <c r="DU10">
        <f t="shared" si="15"/>
        <v>3.0021678694139516E-2</v>
      </c>
      <c r="DV10">
        <f t="shared" si="16"/>
        <v>4.9527908330705188E-2</v>
      </c>
      <c r="DW10">
        <f t="shared" si="17"/>
        <v>2.9552937123020529E-2</v>
      </c>
      <c r="DY10">
        <v>9.1818219551134977E-2</v>
      </c>
      <c r="DZ10">
        <v>2.7961901037311308E-2</v>
      </c>
      <c r="EA10">
        <v>-7.9002349298865071E-2</v>
      </c>
      <c r="EB10">
        <v>1.8649058382137949E-2</v>
      </c>
      <c r="EC10">
        <v>-5.6908611254984434E-2</v>
      </c>
      <c r="ED10">
        <v>7.8869109469616797E-2</v>
      </c>
      <c r="EE10">
        <v>3.3196785405353535E-2</v>
      </c>
      <c r="EF10">
        <v>-0.19095402226013028</v>
      </c>
      <c r="EG10">
        <v>2.2787561190021906E-2</v>
      </c>
      <c r="EH10">
        <v>5.3582347778403344E-2</v>
      </c>
      <c r="EJ10">
        <f>(1/4)*SUM($DT$10:$DW$10)</f>
        <v>3.4685565497630383E-2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6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7"/>
        <v>2.2180639323799607</v>
      </c>
      <c r="AX11">
        <f t="shared" si="8"/>
        <v>3.1996750263059681</v>
      </c>
      <c r="AY11">
        <f t="shared" si="9"/>
        <v>2.1821974475465247</v>
      </c>
      <c r="AZ11">
        <f t="shared" si="10"/>
        <v>3.0414325893005563</v>
      </c>
      <c r="BB11">
        <f t="shared" si="11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12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1</v>
      </c>
      <c r="BM11">
        <v>0</v>
      </c>
      <c r="BN11">
        <v>0</v>
      </c>
      <c r="BO11">
        <v>0</v>
      </c>
      <c r="BQ11">
        <f t="shared" si="13"/>
        <v>2.6023347810936226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-0.92589963204912884</v>
      </c>
      <c r="BZ11">
        <f>$BH$11-$BM$11</f>
        <v>9.0617372568489757E-2</v>
      </c>
      <c r="CA11">
        <f>$BI$11-$BN$11</f>
        <v>5.1474870946421836E-2</v>
      </c>
      <c r="CB11">
        <f>$BJ$11-$BO$11</f>
        <v>6.2134083068361573E-2</v>
      </c>
      <c r="DT11">
        <f t="shared" si="14"/>
        <v>-0.92589963204912884</v>
      </c>
      <c r="DU11">
        <f t="shared" si="15"/>
        <v>9.0617372568489757E-2</v>
      </c>
      <c r="DV11">
        <f t="shared" si="16"/>
        <v>5.1474870946421836E-2</v>
      </c>
      <c r="DW11">
        <f t="shared" si="17"/>
        <v>6.2134083068361573E-2</v>
      </c>
      <c r="DY11">
        <v>-5.9240131472986166E-2</v>
      </c>
      <c r="DZ11">
        <v>3.1052988174683639E-2</v>
      </c>
      <c r="EA11">
        <v>-0.12121485526773385</v>
      </c>
      <c r="EB11">
        <v>2.0563402199077128E-2</v>
      </c>
      <c r="EC11">
        <v>-4.028706279043763E-2</v>
      </c>
      <c r="ED11">
        <v>0.12365208744042006</v>
      </c>
      <c r="EE11">
        <v>3.2475344260257728E-2</v>
      </c>
      <c r="EF11">
        <v>-8.4368373223616094E-2</v>
      </c>
      <c r="EG11">
        <v>2.4856117449739992E-2</v>
      </c>
      <c r="EH11">
        <v>7.251048323059521E-2</v>
      </c>
      <c r="EJ11">
        <f>(1/4)*SUM($DT$11:$DW$11)</f>
        <v>-0.1804183263664639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6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7"/>
        <v>3.2267732393176032</v>
      </c>
      <c r="AX12">
        <f t="shared" si="8"/>
        <v>4.3430642418810885</v>
      </c>
      <c r="AY12">
        <f t="shared" si="9"/>
        <v>3.2694226696511328</v>
      </c>
      <c r="AZ12">
        <f t="shared" si="10"/>
        <v>4.091106803356201</v>
      </c>
      <c r="BB12">
        <f t="shared" si="11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12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3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0.20318762328649792</v>
      </c>
      <c r="BZ12">
        <f>$BH$12-$BM$12</f>
        <v>0.28430146181450178</v>
      </c>
      <c r="CA12">
        <f>$BI$12-$BN$12</f>
        <v>0.15267614335595914</v>
      </c>
      <c r="CB12">
        <f>$BJ$12-$BO$12</f>
        <v>0.17749969562355186</v>
      </c>
      <c r="DT12">
        <f t="shared" si="14"/>
        <v>0.20318762328649792</v>
      </c>
      <c r="DU12">
        <f t="shared" si="15"/>
        <v>0.28430146181450178</v>
      </c>
      <c r="DV12">
        <f t="shared" si="16"/>
        <v>0.15267614335595914</v>
      </c>
      <c r="DW12">
        <f t="shared" si="17"/>
        <v>0.17749969562355186</v>
      </c>
      <c r="DY12">
        <v>-0.10417131784312386</v>
      </c>
      <c r="DZ12">
        <v>1.3629213230888143E-2</v>
      </c>
      <c r="EA12">
        <v>-7.4602470704519142E-2</v>
      </c>
      <c r="EB12">
        <v>8.9045189744880824E-3</v>
      </c>
      <c r="EC12">
        <v>1.4977136723652716E-2</v>
      </c>
      <c r="ED12">
        <v>6.9410900783245924E-2</v>
      </c>
      <c r="EE12">
        <v>1.1168836698792135E-2</v>
      </c>
      <c r="EF12">
        <v>1.3767545550931489E-2</v>
      </c>
      <c r="EG12">
        <v>1.0401624792049299E-2</v>
      </c>
      <c r="EH12">
        <v>3.6514011793595223E-2</v>
      </c>
      <c r="EJ12">
        <f>(1/4)*SUM($DT$12:$DW$12)</f>
        <v>0.20441623102012765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-5.5131996340307313E-2</v>
      </c>
      <c r="FA12">
        <f>(1/4)*SUM($DT$8:$DW$8)</f>
        <v>5.1932555305890984E-2</v>
      </c>
      <c r="FB12">
        <f>(1/4)*SUM($DT$9:$DW$9)</f>
        <v>-0.13788207059363677</v>
      </c>
      <c r="FC12">
        <f>(1/4)*SUM($DT$10:$DW$10)</f>
        <v>3.4685565497630383E-2</v>
      </c>
      <c r="FD12">
        <f>(1/4)*SUM($DT$11:$DW$11)</f>
        <v>-0.1804183263664639</v>
      </c>
      <c r="FE12">
        <f>(1/4)*SUM($DT$12:$DW$12)</f>
        <v>0.20441623102012765</v>
      </c>
      <c r="FF12">
        <f>(1/4)*SUM($DT$13:$DW$13)</f>
        <v>6.0528301466584104E-2</v>
      </c>
      <c r="FG12">
        <f>(1/4)*SUM($DT$14:$DW$14)</f>
        <v>-0.14561919203889134</v>
      </c>
      <c r="FH12">
        <f>(1/4)*SUM($DT$15:$DW$15)</f>
        <v>4.3301574644372787E-2</v>
      </c>
      <c r="FI12">
        <f>(1/4)*SUM($DT$16:$DW$16)</f>
        <v>0.12418735740469346</v>
      </c>
      <c r="FL12">
        <f>EN12-($EU$10*EZ12)</f>
        <v>0.79319026080609845</v>
      </c>
      <c r="FM12">
        <f t="shared" ref="FM12:FU12" si="18">EO12-($EU$10*FA12)</f>
        <v>6.5697003474262994E-2</v>
      </c>
      <c r="FN12">
        <f t="shared" si="18"/>
        <v>0.1372402724516141</v>
      </c>
      <c r="FO12">
        <f t="shared" si="18"/>
        <v>0.28977461737768045</v>
      </c>
      <c r="FP12">
        <f t="shared" si="18"/>
        <v>0.80426826976215327</v>
      </c>
      <c r="FQ12">
        <f t="shared" si="18"/>
        <v>0.87244921312434476</v>
      </c>
      <c r="FR12">
        <f t="shared" si="18"/>
        <v>0.41189997502640535</v>
      </c>
      <c r="FS12">
        <f t="shared" si="18"/>
        <v>5.5023943437195376E-2</v>
      </c>
      <c r="FT12">
        <f t="shared" si="18"/>
        <v>0.22621455674066371</v>
      </c>
      <c r="FU12">
        <f t="shared" si="18"/>
        <v>0.64909845680368261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6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7"/>
        <v>2.3797109999416945</v>
      </c>
      <c r="AX13">
        <f t="shared" si="8"/>
        <v>2.1068024244132157</v>
      </c>
      <c r="AY13">
        <f t="shared" si="9"/>
        <v>2.6462854590153797</v>
      </c>
      <c r="AZ13">
        <f t="shared" si="10"/>
        <v>2.667708059108985</v>
      </c>
      <c r="BB13">
        <f t="shared" si="11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12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3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8.7100930371613913E-2</v>
      </c>
      <c r="BZ13">
        <f>$BH$13-$BM$13</f>
        <v>3.0379661137625472E-2</v>
      </c>
      <c r="CA13">
        <f>$BI$13-$BN$13</f>
        <v>8.1874022689534309E-2</v>
      </c>
      <c r="CB13">
        <f>$BJ$13-$BO$13</f>
        <v>4.2758591667562719E-2</v>
      </c>
      <c r="DT13">
        <f t="shared" si="14"/>
        <v>8.7100930371613913E-2</v>
      </c>
      <c r="DU13">
        <f t="shared" si="15"/>
        <v>3.0379661137625472E-2</v>
      </c>
      <c r="DV13">
        <f t="shared" si="16"/>
        <v>8.1874022689534309E-2</v>
      </c>
      <c r="DW13">
        <f t="shared" si="17"/>
        <v>4.2758591667562719E-2</v>
      </c>
      <c r="DY13">
        <v>5.234493654797024E-2</v>
      </c>
      <c r="DZ13">
        <v>2.6882457033766835E-2</v>
      </c>
      <c r="EA13">
        <v>-5.6070938557924221E-2</v>
      </c>
      <c r="EB13">
        <v>1.7945476115639437E-2</v>
      </c>
      <c r="EC13">
        <v>-6.7481478428373043E-2</v>
      </c>
      <c r="ED13">
        <v>8.2604994890859429E-2</v>
      </c>
      <c r="EE13">
        <v>3.1947711628281805E-2</v>
      </c>
      <c r="EF13">
        <v>-0.16492368319329295</v>
      </c>
      <c r="EG13">
        <v>2.218221789665431E-2</v>
      </c>
      <c r="EH13">
        <v>5.456830606641818E-2</v>
      </c>
      <c r="EJ13">
        <f>(1/4)*SUM($DT$13:$DW$13)</f>
        <v>6.0528301466584104E-2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6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7"/>
        <v>2.7868532319673616</v>
      </c>
      <c r="AX14">
        <f t="shared" si="8"/>
        <v>3.0719221298672119</v>
      </c>
      <c r="AY14">
        <f t="shared" si="9"/>
        <v>3.0514908972510129</v>
      </c>
      <c r="AZ14">
        <f t="shared" si="10"/>
        <v>3.3444260126265681</v>
      </c>
      <c r="BB14">
        <f t="shared" si="11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12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3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  <c r="BY14">
        <f>$BG$14-$BL$14</f>
        <v>0.13087069798503509</v>
      </c>
      <c r="BZ14">
        <f>$BH$14-$BM$14</f>
        <v>7.9749705465258725E-2</v>
      </c>
      <c r="CA14">
        <f>$BI$14-$BN$14</f>
        <v>-0.87722085215113166</v>
      </c>
      <c r="CB14">
        <f>$BJ$14-$BO$14</f>
        <v>8.41236805452725E-2</v>
      </c>
      <c r="DT14">
        <f t="shared" si="14"/>
        <v>0.13087069798503509</v>
      </c>
      <c r="DU14">
        <f t="shared" si="15"/>
        <v>7.9749705465258725E-2</v>
      </c>
      <c r="DV14">
        <f t="shared" si="16"/>
        <v>-0.87722085215113166</v>
      </c>
      <c r="DW14">
        <f t="shared" si="17"/>
        <v>8.41236805452725E-2</v>
      </c>
      <c r="DY14">
        <v>-8.8175671140082318E-2</v>
      </c>
      <c r="DZ14">
        <v>1.0336991442693632E-2</v>
      </c>
      <c r="EA14">
        <v>-1.5575581723985148E-2</v>
      </c>
      <c r="EB14">
        <v>6.7991986132789114E-3</v>
      </c>
      <c r="EC14">
        <v>-4.8992613897675327E-3</v>
      </c>
      <c r="ED14">
        <v>5.1229410081756445E-2</v>
      </c>
      <c r="EE14">
        <v>9.3667149740611459E-3</v>
      </c>
      <c r="EF14">
        <v>-5.1687887369363372E-3</v>
      </c>
      <c r="EG14">
        <v>8.3253829897448721E-3</v>
      </c>
      <c r="EH14">
        <v>2.7761604889236364E-2</v>
      </c>
      <c r="EJ14">
        <f>(1/4)*SUM($DT$14:$DW$14)</f>
        <v>-0.14561919203889134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6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7"/>
        <v>1.722676741221419</v>
      </c>
      <c r="AX15">
        <f t="shared" si="8"/>
        <v>2.3004990158897201</v>
      </c>
      <c r="AY15">
        <f t="shared" si="9"/>
        <v>2.3441895572596541</v>
      </c>
      <c r="AZ15">
        <f t="shared" si="10"/>
        <v>2.3349315629832752</v>
      </c>
      <c r="BB15">
        <f t="shared" si="11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12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3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4.5151942704838015E-2</v>
      </c>
      <c r="BZ15">
        <f>$BH$15-$BM$15</f>
        <v>3.6872644492678866E-2</v>
      </c>
      <c r="CA15">
        <f>$BI$15-$BN$15</f>
        <v>6.0526776597512086E-2</v>
      </c>
      <c r="CB15">
        <f>$BJ$15-$BO$15</f>
        <v>3.0654934782462187E-2</v>
      </c>
      <c r="DT15">
        <f t="shared" si="14"/>
        <v>4.5151942704838015E-2</v>
      </c>
      <c r="DU15">
        <f t="shared" si="15"/>
        <v>3.6872644492678866E-2</v>
      </c>
      <c r="DV15">
        <f t="shared" si="16"/>
        <v>6.0526776597512086E-2</v>
      </c>
      <c r="DW15">
        <f t="shared" si="17"/>
        <v>3.0654934782462187E-2</v>
      </c>
      <c r="DY15">
        <v>-5.6173805830246434E-2</v>
      </c>
      <c r="DZ15">
        <v>2.6677332776399637E-2</v>
      </c>
      <c r="EA15">
        <v>-0.11932136411823663</v>
      </c>
      <c r="EB15">
        <v>1.7935059701019451E-2</v>
      </c>
      <c r="EC15">
        <v>-0.16028848451070909</v>
      </c>
      <c r="ED15">
        <v>0.12735782902291559</v>
      </c>
      <c r="EE15">
        <v>3.2939366716726134E-2</v>
      </c>
      <c r="EF15">
        <v>3.3607790682785292E-2</v>
      </c>
      <c r="EG15">
        <v>2.2776775182312109E-2</v>
      </c>
      <c r="EH15">
        <v>7.4489500377033988E-2</v>
      </c>
      <c r="EJ15">
        <f>(1/4)*SUM($DT$15:$DW$15)</f>
        <v>4.3301574644372787E-2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6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7"/>
        <v>2.8583333803219286</v>
      </c>
      <c r="AX16">
        <f t="shared" si="8"/>
        <v>3.6483808032226674</v>
      </c>
      <c r="AY16">
        <f t="shared" si="9"/>
        <v>2.9856016474222073</v>
      </c>
      <c r="AZ16">
        <f t="shared" si="10"/>
        <v>3.5102737105054773</v>
      </c>
      <c r="BB16">
        <f t="shared" si="11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12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3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0.1405678015708218</v>
      </c>
      <c r="BZ16">
        <f>$BH$16-$BM$16</f>
        <v>0.14193251835400819</v>
      </c>
      <c r="CA16">
        <f>$BI$16-$BN$16</f>
        <v>0.11495007982882964</v>
      </c>
      <c r="CB16">
        <f>$BJ$16-$BO$16</f>
        <v>9.9299029865114199E-2</v>
      </c>
      <c r="DT16">
        <f t="shared" si="14"/>
        <v>0.1405678015708218</v>
      </c>
      <c r="DU16">
        <f t="shared" si="15"/>
        <v>0.14193251835400819</v>
      </c>
      <c r="DV16">
        <f t="shared" si="16"/>
        <v>0.11495007982882964</v>
      </c>
      <c r="DW16">
        <f t="shared" si="17"/>
        <v>9.9299029865114199E-2</v>
      </c>
      <c r="DY16">
        <v>-4.9579880471676177E-2</v>
      </c>
      <c r="DZ16">
        <v>2.80600805065656E-2</v>
      </c>
      <c r="EA16">
        <v>-0.14133035341639805</v>
      </c>
      <c r="EB16">
        <v>1.8537235791447209E-2</v>
      </c>
      <c r="EC16">
        <v>-2.0528378821998372E-2</v>
      </c>
      <c r="ED16">
        <v>0.1130458169463643</v>
      </c>
      <c r="EE16">
        <v>2.8452329414723435E-2</v>
      </c>
      <c r="EF16">
        <v>-6.4184139447016952E-2</v>
      </c>
      <c r="EG16">
        <v>2.2083219757847352E-2</v>
      </c>
      <c r="EH16">
        <v>6.5444069740141664E-2</v>
      </c>
      <c r="EJ16">
        <f>(1/4)*SUM($DT$16:$DW$16)</f>
        <v>0.12418735740469346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>EZ68+($EV$10*EN16)</f>
        <v>7.7232623939687564E-2</v>
      </c>
      <c r="FA16">
        <f t="shared" ref="FA16:FI25" si="19">FA68+($EV$10*EO16)</f>
        <v>2.3318197071197838E-2</v>
      </c>
      <c r="FB16">
        <f t="shared" si="19"/>
        <v>-0.11890844891615435</v>
      </c>
      <c r="FC16">
        <f t="shared" si="19"/>
        <v>1.5721201810257216E-2</v>
      </c>
      <c r="FD16">
        <f t="shared" si="19"/>
        <v>-0.13220804038305067</v>
      </c>
      <c r="FE16">
        <f t="shared" si="19"/>
        <v>8.5062062024621243E-2</v>
      </c>
      <c r="FF16">
        <f t="shared" si="19"/>
        <v>3.0764335142255472E-2</v>
      </c>
      <c r="FG16">
        <f t="shared" si="19"/>
        <v>-5.5411209107407586E-2</v>
      </c>
      <c r="FH16">
        <f t="shared" si="19"/>
        <v>1.9714953570397601E-2</v>
      </c>
      <c r="FI16">
        <f t="shared" si="19"/>
        <v>5.4762352165332526E-2</v>
      </c>
      <c r="FL16">
        <f>EN16-($EU$10*EZ16)</f>
        <v>0.62658262104951346</v>
      </c>
      <c r="FM16">
        <f t="shared" ref="FM16:FU25" si="20">EO16-($EU$10*FA16)</f>
        <v>0.14068870914456949</v>
      </c>
      <c r="FN16">
        <f t="shared" si="20"/>
        <v>0.45603758781733861</v>
      </c>
      <c r="FO16">
        <f t="shared" si="20"/>
        <v>0.1577754634966827</v>
      </c>
      <c r="FP16">
        <f t="shared" si="20"/>
        <v>0.43305446215296428</v>
      </c>
      <c r="FQ16">
        <f t="shared" si="20"/>
        <v>0.51068816086749635</v>
      </c>
      <c r="FR16">
        <f t="shared" si="20"/>
        <v>0.75286874435744044</v>
      </c>
      <c r="FS16">
        <f t="shared" si="20"/>
        <v>0.9524207048921115</v>
      </c>
      <c r="FT16">
        <f t="shared" si="20"/>
        <v>0.38205549471752914</v>
      </c>
      <c r="FU16">
        <f t="shared" si="20"/>
        <v>0.39055971716242582</v>
      </c>
    </row>
    <row r="17" spans="1:177">
      <c r="A17">
        <v>16</v>
      </c>
      <c r="BQ17">
        <f>SUM(BQ7:BQ16)</f>
        <v>2.6023347810936226</v>
      </c>
      <c r="BR17">
        <f t="shared" ref="BR17:BT17" si="21">SUM(BR7:BR16)</f>
        <v>1.7364221590022071</v>
      </c>
      <c r="BS17">
        <f t="shared" si="21"/>
        <v>2.0973680834787047</v>
      </c>
      <c r="BT17">
        <f t="shared" si="21"/>
        <v>1.9080292217234396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f t="shared" ref="EZ17:EZ25" si="22">EZ69+($EV$10*EN17)</f>
        <v>-0.10368628334931476</v>
      </c>
      <c r="FA17">
        <f t="shared" si="19"/>
        <v>1.8451189703225426E-2</v>
      </c>
      <c r="FB17">
        <f t="shared" si="19"/>
        <v>-0.11403713259427641</v>
      </c>
      <c r="FC17">
        <f t="shared" si="19"/>
        <v>1.2063968372460354E-2</v>
      </c>
      <c r="FD17">
        <f t="shared" si="19"/>
        <v>2.0805295394714818E-2</v>
      </c>
      <c r="FE17">
        <f t="shared" si="19"/>
        <v>8.7657212029860404E-2</v>
      </c>
      <c r="FF17">
        <f t="shared" si="19"/>
        <v>1.5685740606037266E-2</v>
      </c>
      <c r="FG17">
        <f t="shared" si="19"/>
        <v>2.1472183059115958E-3</v>
      </c>
      <c r="FH17">
        <f t="shared" si="19"/>
        <v>1.3995881262343444E-2</v>
      </c>
      <c r="FI17">
        <f t="shared" si="19"/>
        <v>4.6966084472466051E-2</v>
      </c>
      <c r="FL17">
        <f t="shared" ref="FL17:FL25" si="23">EN17-($EU$10*EZ17)</f>
        <v>0.24266085960671177</v>
      </c>
      <c r="FM17">
        <f t="shared" si="20"/>
        <v>0.91178714226809943</v>
      </c>
      <c r="FN17">
        <f t="shared" si="20"/>
        <v>0.61883066160566269</v>
      </c>
      <c r="FO17">
        <f t="shared" si="20"/>
        <v>0.12336642016473491</v>
      </c>
      <c r="FP17">
        <f t="shared" si="20"/>
        <v>0.84819526822099811</v>
      </c>
      <c r="FQ17">
        <f t="shared" si="20"/>
        <v>0.57073048731615872</v>
      </c>
      <c r="FR17">
        <f t="shared" si="20"/>
        <v>3.8554227068522545E-2</v>
      </c>
      <c r="FS17">
        <f t="shared" si="20"/>
        <v>0.44437644065051252</v>
      </c>
      <c r="FT17">
        <f t="shared" si="20"/>
        <v>0.88512739246069105</v>
      </c>
      <c r="FU17">
        <f t="shared" si="20"/>
        <v>0.23379139427609336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f t="shared" si="22"/>
        <v>-0.10525547416115821</v>
      </c>
      <c r="FA18">
        <f t="shared" si="19"/>
        <v>3.1635747068777559E-2</v>
      </c>
      <c r="FB18">
        <f t="shared" si="19"/>
        <v>3.7568736309919956E-2</v>
      </c>
      <c r="FC18">
        <f t="shared" si="19"/>
        <v>2.1219336786194233E-2</v>
      </c>
      <c r="FD18">
        <f t="shared" si="19"/>
        <v>-0.14978113316829247</v>
      </c>
      <c r="FE18">
        <f t="shared" si="19"/>
        <v>0.12870771549944671</v>
      </c>
      <c r="FF18">
        <f t="shared" si="19"/>
        <v>3.8318304992529778E-2</v>
      </c>
      <c r="FG18">
        <f t="shared" si="19"/>
        <v>-0.10873608934940721</v>
      </c>
      <c r="FH18">
        <f t="shared" si="19"/>
        <v>2.7579958168857201E-2</v>
      </c>
      <c r="FI18">
        <f t="shared" si="19"/>
        <v>7.8788494875345769E-2</v>
      </c>
      <c r="FL18">
        <f t="shared" si="23"/>
        <v>5.5915183447365437E-2</v>
      </c>
      <c r="FM18">
        <f t="shared" si="20"/>
        <v>0.55244666755698801</v>
      </c>
      <c r="FN18">
        <f t="shared" si="20"/>
        <v>2.7691636187820969E-2</v>
      </c>
      <c r="FO18">
        <f t="shared" si="20"/>
        <v>1.084253247507464E-2</v>
      </c>
      <c r="FP18">
        <f t="shared" si="20"/>
        <v>0.37360841587746124</v>
      </c>
      <c r="FQ18">
        <f t="shared" si="20"/>
        <v>0.79172821499909718</v>
      </c>
      <c r="FR18">
        <f t="shared" si="20"/>
        <v>0.4928096118946857</v>
      </c>
      <c r="FS18">
        <f t="shared" si="20"/>
        <v>0.86812882306780892</v>
      </c>
      <c r="FT18">
        <f t="shared" si="20"/>
        <v>0.7223549535875835</v>
      </c>
      <c r="FU18">
        <f t="shared" si="20"/>
        <v>0.66417613663225572</v>
      </c>
    </row>
    <row r="19" spans="1:177">
      <c r="A19">
        <v>18</v>
      </c>
      <c r="BN19" t="s">
        <v>35</v>
      </c>
      <c r="BO19">
        <f>BS21</f>
        <v>1.8443672873939319E-4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f t="shared" si="22"/>
        <v>9.1828135792098656E-2</v>
      </c>
      <c r="FA19">
        <f t="shared" si="19"/>
        <v>2.7971571362045308E-2</v>
      </c>
      <c r="FB19">
        <f t="shared" si="19"/>
        <v>-7.8993521431116598E-2</v>
      </c>
      <c r="FC19">
        <f t="shared" si="19"/>
        <v>1.8658286132637692E-2</v>
      </c>
      <c r="FD19">
        <f t="shared" si="19"/>
        <v>-5.6905054125977919E-2</v>
      </c>
      <c r="FE19">
        <f t="shared" si="19"/>
        <v>7.8877228464975468E-2</v>
      </c>
      <c r="FF19">
        <f t="shared" si="19"/>
        <v>3.3203292105165406E-2</v>
      </c>
      <c r="FG19">
        <f t="shared" si="19"/>
        <v>-0.19094610533236195</v>
      </c>
      <c r="FH19">
        <f t="shared" si="19"/>
        <v>2.2795649011350356E-2</v>
      </c>
      <c r="FI19">
        <f t="shared" si="19"/>
        <v>5.3588479020364357E-2</v>
      </c>
      <c r="FL19">
        <f t="shared" si="23"/>
        <v>0.99153226823229013</v>
      </c>
      <c r="FM19">
        <f t="shared" si="20"/>
        <v>0.96700450182877007</v>
      </c>
      <c r="FN19">
        <f t="shared" si="20"/>
        <v>0.88286576836824526</v>
      </c>
      <c r="FO19">
        <f t="shared" si="20"/>
        <v>0.92275639168823742</v>
      </c>
      <c r="FP19">
        <f t="shared" si="20"/>
        <v>0.35576980570577815</v>
      </c>
      <c r="FQ19">
        <f t="shared" si="20"/>
        <v>0.81182065863844532</v>
      </c>
      <c r="FR19">
        <f t="shared" si="20"/>
        <v>0.6506367778951595</v>
      </c>
      <c r="FS19">
        <f t="shared" si="20"/>
        <v>0.79188372293882947</v>
      </c>
      <c r="FT19">
        <f t="shared" si="20"/>
        <v>0.80875933719596182</v>
      </c>
      <c r="FU19">
        <f t="shared" si="20"/>
        <v>0.61307060762204546</v>
      </c>
    </row>
    <row r="20" spans="1:177">
      <c r="A20">
        <v>19</v>
      </c>
      <c r="AV20" t="s">
        <v>67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24">SUM(BC7:BC16)</f>
        <v>3.5173930996263048</v>
      </c>
      <c r="BD20">
        <f t="shared" si="24"/>
        <v>6.1730189333636822</v>
      </c>
      <c r="BE20">
        <f t="shared" si="24"/>
        <v>3.5650219399109222</v>
      </c>
      <c r="BG20">
        <f>IF(BG7&lt;0.000000000001,0.000000000001,BG7)</f>
        <v>0.16082403138379037</v>
      </c>
      <c r="BH20">
        <f t="shared" ref="BH20:BJ20" si="25">IF(BH7&lt;0.000000000001,0.000000000001,BH7)</f>
        <v>0.17614950945687421</v>
      </c>
      <c r="BI20">
        <f t="shared" si="25"/>
        <v>0.16199529124967374</v>
      </c>
      <c r="BJ20">
        <f t="shared" si="25"/>
        <v>0.28050318254843237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f t="shared" si="22"/>
        <v>-5.9233831269880848E-2</v>
      </c>
      <c r="FA20">
        <f t="shared" si="19"/>
        <v>3.1055891797309679E-2</v>
      </c>
      <c r="FB20">
        <f t="shared" si="19"/>
        <v>-0.12120708074055382</v>
      </c>
      <c r="FC20">
        <f t="shared" si="19"/>
        <v>2.0570015605255169E-2</v>
      </c>
      <c r="FD20">
        <f t="shared" si="19"/>
        <v>-4.0282078432568563E-2</v>
      </c>
      <c r="FE20">
        <f t="shared" si="19"/>
        <v>0.12365665754540776</v>
      </c>
      <c r="FF20">
        <f t="shared" si="19"/>
        <v>3.2478624101888995E-2</v>
      </c>
      <c r="FG20">
        <f t="shared" si="19"/>
        <v>-8.4362923226858205E-2</v>
      </c>
      <c r="FH20">
        <f t="shared" si="19"/>
        <v>2.4859973466589431E-2</v>
      </c>
      <c r="FI20">
        <f t="shared" si="19"/>
        <v>7.2511499508392432E-2</v>
      </c>
      <c r="FL20">
        <f t="shared" si="23"/>
        <v>0.6300795443632079</v>
      </c>
      <c r="FM20">
        <f t="shared" si="20"/>
        <v>0.29033120671213863</v>
      </c>
      <c r="FN20">
        <f t="shared" si="20"/>
        <v>0.77757392508373657</v>
      </c>
      <c r="FO20">
        <f t="shared" si="20"/>
        <v>0.66132004778862097</v>
      </c>
      <c r="FP20">
        <f t="shared" si="20"/>
        <v>0.49847606898503793</v>
      </c>
      <c r="FQ20">
        <f t="shared" si="20"/>
        <v>0.45688684211350916</v>
      </c>
      <c r="FR20">
        <f t="shared" si="20"/>
        <v>0.32795168450269668</v>
      </c>
      <c r="FS20">
        <f t="shared" si="20"/>
        <v>0.54508403871226563</v>
      </c>
      <c r="FT20">
        <f t="shared" si="20"/>
        <v>0.38557682497053125</v>
      </c>
      <c r="FU20">
        <f t="shared" si="20"/>
        <v>0.10155526822209858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6">IF(BG8&lt;0.000000000001,0.000000000001,BG8)</f>
        <v>4.1528451980956643E-2</v>
      </c>
      <c r="BH21">
        <f t="shared" si="26"/>
        <v>4.6280670749052455E-2</v>
      </c>
      <c r="BI21">
        <f t="shared" si="26"/>
        <v>7.4819741680556037E-2</v>
      </c>
      <c r="BJ21">
        <f t="shared" si="26"/>
        <v>4.510135681299883E-2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f t="shared" si="22"/>
        <v>-0.10416187199155079</v>
      </c>
      <c r="FA21">
        <f t="shared" si="19"/>
        <v>1.363427920534337E-2</v>
      </c>
      <c r="FB21">
        <f t="shared" si="19"/>
        <v>-7.4597928365582128E-2</v>
      </c>
      <c r="FC21">
        <f t="shared" si="19"/>
        <v>8.9120452896319542E-3</v>
      </c>
      <c r="FD21">
        <f t="shared" si="19"/>
        <v>1.4981755112609237E-2</v>
      </c>
      <c r="FE21">
        <f t="shared" si="19"/>
        <v>6.9420480865636527E-2</v>
      </c>
      <c r="FF21">
        <f t="shared" si="19"/>
        <v>1.1172364863876478E-2</v>
      </c>
      <c r="FG21">
        <f t="shared" si="19"/>
        <v>1.3776177904908879E-2</v>
      </c>
      <c r="FH21">
        <f t="shared" si="19"/>
        <v>1.0403016110621595E-2</v>
      </c>
      <c r="FI21">
        <f t="shared" si="19"/>
        <v>3.652389212205872E-2</v>
      </c>
      <c r="FL21">
        <f t="shared" si="23"/>
        <v>0.94468931917926746</v>
      </c>
      <c r="FM21">
        <f t="shared" si="20"/>
        <v>0.5065838112434039</v>
      </c>
      <c r="FN21">
        <f t="shared" si="20"/>
        <v>0.45430849163020154</v>
      </c>
      <c r="FO21">
        <f t="shared" si="20"/>
        <v>0.75262260234188794</v>
      </c>
      <c r="FP21">
        <f t="shared" si="20"/>
        <v>0.46182391389699651</v>
      </c>
      <c r="FQ21">
        <f t="shared" si="20"/>
        <v>0.95793881857902485</v>
      </c>
      <c r="FR21">
        <f t="shared" si="20"/>
        <v>0.35280533606935355</v>
      </c>
      <c r="FS21">
        <f t="shared" si="20"/>
        <v>0.86322162156118343</v>
      </c>
      <c r="FT21">
        <f t="shared" si="20"/>
        <v>0.1391214542134597</v>
      </c>
      <c r="FU21">
        <f t="shared" si="20"/>
        <v>0.98799632245717572</v>
      </c>
    </row>
    <row r="22" spans="1:177">
      <c r="A22">
        <v>21</v>
      </c>
      <c r="BG22">
        <f t="shared" si="26"/>
        <v>8.7028414922918698E-2</v>
      </c>
      <c r="BH22">
        <f t="shared" si="26"/>
        <v>8.3694777267371206E-2</v>
      </c>
      <c r="BI22">
        <f t="shared" si="26"/>
        <v>0.12937601747193977</v>
      </c>
      <c r="BJ22">
        <f t="shared" si="26"/>
        <v>0.14837250796322318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f t="shared" si="22"/>
        <v>5.2347306257864795E-2</v>
      </c>
      <c r="FA22">
        <f t="shared" si="19"/>
        <v>2.6888019727326958E-2</v>
      </c>
      <c r="FB22">
        <f t="shared" si="19"/>
        <v>-5.6061017592552762E-2</v>
      </c>
      <c r="FC22">
        <f t="shared" si="19"/>
        <v>1.7948841628866966E-2</v>
      </c>
      <c r="FD22">
        <f t="shared" si="19"/>
        <v>-6.7481465549195874E-2</v>
      </c>
      <c r="FE22">
        <f t="shared" si="19"/>
        <v>8.2605578225939572E-2</v>
      </c>
      <c r="FF22">
        <f t="shared" si="19"/>
        <v>3.1954032648178463E-2</v>
      </c>
      <c r="FG22">
        <f t="shared" si="19"/>
        <v>-0.16491637058627431</v>
      </c>
      <c r="FH22">
        <f t="shared" si="19"/>
        <v>2.2184288094348595E-2</v>
      </c>
      <c r="FI22">
        <f t="shared" si="19"/>
        <v>5.4574350607642833E-2</v>
      </c>
      <c r="FL22">
        <f t="shared" si="23"/>
        <v>0.23691864214946784</v>
      </c>
      <c r="FM22">
        <f t="shared" si="20"/>
        <v>0.55624246799259625</v>
      </c>
      <c r="FN22">
        <f t="shared" si="20"/>
        <v>0.99215259816384038</v>
      </c>
      <c r="FO22">
        <f t="shared" si="20"/>
        <v>0.33653337391120275</v>
      </c>
      <c r="FP22">
        <f t="shared" si="20"/>
        <v>1.3553991827099428E-3</v>
      </c>
      <c r="FQ22">
        <f t="shared" si="20"/>
        <v>5.8250902435437832E-2</v>
      </c>
      <c r="FR22">
        <f t="shared" si="20"/>
        <v>0.63207003563319664</v>
      </c>
      <c r="FS22">
        <f t="shared" si="20"/>
        <v>0.73142561823492358</v>
      </c>
      <c r="FT22">
        <f t="shared" si="20"/>
        <v>0.20699758514037842</v>
      </c>
      <c r="FU22">
        <f t="shared" si="20"/>
        <v>0.60439954811484597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7">EO16</f>
        <v>0.14071202734164068</v>
      </c>
      <c r="U23">
        <f t="shared" si="27"/>
        <v>0.45591867936842245</v>
      </c>
      <c r="V23">
        <f t="shared" si="27"/>
        <v>0.15779118469849296</v>
      </c>
      <c r="W23">
        <f t="shared" si="27"/>
        <v>0.43292225411258123</v>
      </c>
      <c r="X23">
        <f t="shared" si="27"/>
        <v>0.51077322292952099</v>
      </c>
      <c r="Y23">
        <f t="shared" si="27"/>
        <v>0.75289950869258271</v>
      </c>
      <c r="Z23">
        <f t="shared" si="27"/>
        <v>0.95236529368300404</v>
      </c>
      <c r="AA23">
        <f t="shared" si="27"/>
        <v>0.38207520967109954</v>
      </c>
      <c r="AB23">
        <f t="shared" si="27"/>
        <v>0.39061447951459116</v>
      </c>
      <c r="BG23">
        <f t="shared" si="26"/>
        <v>2.9639737842656284E-2</v>
      </c>
      <c r="BH23">
        <f t="shared" si="26"/>
        <v>3.0021678694139516E-2</v>
      </c>
      <c r="BI23">
        <f t="shared" si="26"/>
        <v>4.9527908330705188E-2</v>
      </c>
      <c r="BJ23">
        <f t="shared" si="26"/>
        <v>2.9552937123020529E-2</v>
      </c>
      <c r="BM23">
        <f>0.5*$BL$21*B23*B23</f>
        <v>1.9635128610301687E-6</v>
      </c>
      <c r="BN23">
        <f t="shared" ref="BN23:BV32" si="28">0.5*$BL$21*C23*C23</f>
        <v>2.941699116530985E-7</v>
      </c>
      <c r="BO23">
        <f t="shared" si="28"/>
        <v>1.5573740301871247E-8</v>
      </c>
      <c r="BP23">
        <f t="shared" si="28"/>
        <v>4.9165917424890789E-6</v>
      </c>
      <c r="BQ23">
        <f t="shared" si="28"/>
        <v>1.984627958413798E-6</v>
      </c>
      <c r="BR23">
        <f t="shared" si="28"/>
        <v>4.461205597026056E-6</v>
      </c>
      <c r="BS23">
        <f t="shared" si="28"/>
        <v>2.807762492181283E-7</v>
      </c>
      <c r="BT23">
        <f t="shared" si="28"/>
        <v>2.2660544391102204E-6</v>
      </c>
      <c r="BU23">
        <f t="shared" si="28"/>
        <v>4.6789143168160951E-6</v>
      </c>
      <c r="BV23">
        <f t="shared" si="28"/>
        <v>4.9765412024051772E-6</v>
      </c>
      <c r="BY23">
        <f>$BG$7-$BL$7</f>
        <v>0.16082403138379037</v>
      </c>
      <c r="BZ23">
        <f>$BG$8-$BL$8</f>
        <v>4.1528451980956643E-2</v>
      </c>
      <c r="CA23">
        <f>$BG$9-$BL$9</f>
        <v>8.7028414922918698E-2</v>
      </c>
      <c r="CB23">
        <f>$BG$10-$BL$10</f>
        <v>2.9639737842656284E-2</v>
      </c>
      <c r="CC23">
        <f>$BG$11-$BL$11</f>
        <v>-0.92589963204912884</v>
      </c>
      <c r="CD23">
        <f>$BG$12-$BL$12</f>
        <v>0.20318762328649792</v>
      </c>
      <c r="CE23">
        <f>$BG$13-$BL$13</f>
        <v>8.7100930371613913E-2</v>
      </c>
      <c r="CF23">
        <f>$BG$14-$BL$14</f>
        <v>0.13087069798503509</v>
      </c>
      <c r="CG23">
        <f>$BG$15-$BL$15</f>
        <v>4.5151942704838015E-2</v>
      </c>
      <c r="CH23">
        <f>$BG$16-$BL$16</f>
        <v>0.1405678015708218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0.16082403138379037</v>
      </c>
      <c r="DU23">
        <v>4.1528451980956643E-2</v>
      </c>
      <c r="DV23">
        <v>8.7028414922918698E-2</v>
      </c>
      <c r="DW23">
        <v>2.9639737842656284E-2</v>
      </c>
      <c r="DX23">
        <v>-0.92589963204912884</v>
      </c>
      <c r="DY23">
        <v>0.20318762328649792</v>
      </c>
      <c r="DZ23">
        <v>8.7100930371613913E-2</v>
      </c>
      <c r="EA23">
        <v>0.13087069798503509</v>
      </c>
      <c r="EB23">
        <v>4.5151942704838015E-2</v>
      </c>
      <c r="EC23">
        <v>0.1405678015708218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f t="shared" si="22"/>
        <v>-8.8168939046144895E-2</v>
      </c>
      <c r="FA23">
        <f t="shared" si="19"/>
        <v>1.0339103150052528E-2</v>
      </c>
      <c r="FB23">
        <f t="shared" si="19"/>
        <v>-1.5568634428392342E-2</v>
      </c>
      <c r="FC23">
        <f t="shared" si="19"/>
        <v>6.8088389594227142E-3</v>
      </c>
      <c r="FD23">
        <f t="shared" si="19"/>
        <v>-4.8938698316608742E-3</v>
      </c>
      <c r="FE23">
        <f t="shared" si="19"/>
        <v>5.1237198244861157E-2</v>
      </c>
      <c r="FF23">
        <f t="shared" si="19"/>
        <v>9.3687508120324677E-3</v>
      </c>
      <c r="FG23">
        <f t="shared" si="19"/>
        <v>-5.1647761429078811E-3</v>
      </c>
      <c r="FH23">
        <f t="shared" si="19"/>
        <v>8.3281235227715428E-3</v>
      </c>
      <c r="FI23">
        <f t="shared" si="19"/>
        <v>2.7769306789737217E-2</v>
      </c>
      <c r="FL23">
        <f t="shared" si="23"/>
        <v>0.67329756268072893</v>
      </c>
      <c r="FM23">
        <f t="shared" si="20"/>
        <v>0.211160396786396</v>
      </c>
      <c r="FN23">
        <f t="shared" si="20"/>
        <v>0.69474512791504106</v>
      </c>
      <c r="FO23">
        <f t="shared" si="20"/>
        <v>0.96402780554131506</v>
      </c>
      <c r="FP23">
        <f t="shared" si="20"/>
        <v>0.53916070453569553</v>
      </c>
      <c r="FQ23">
        <f t="shared" si="20"/>
        <v>0.77876507327262723</v>
      </c>
      <c r="FR23">
        <f t="shared" si="20"/>
        <v>0.20357442838131012</v>
      </c>
      <c r="FS23">
        <f t="shared" si="20"/>
        <v>0.40126456762178647</v>
      </c>
      <c r="FT23">
        <f t="shared" si="20"/>
        <v>0.27404497454351567</v>
      </c>
      <c r="FU23">
        <f t="shared" si="20"/>
        <v>0.77016228077839111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9">EN17</f>
        <v>0.24255717332336246</v>
      </c>
      <c r="T24">
        <f t="shared" si="27"/>
        <v>0.91180559345780265</v>
      </c>
      <c r="U24">
        <f t="shared" si="27"/>
        <v>0.61871662447306841</v>
      </c>
      <c r="V24">
        <f t="shared" si="27"/>
        <v>0.12337848413310737</v>
      </c>
      <c r="W24">
        <f t="shared" si="27"/>
        <v>0.84821607351639283</v>
      </c>
      <c r="X24">
        <f t="shared" si="27"/>
        <v>0.57081814452818858</v>
      </c>
      <c r="Y24">
        <f t="shared" si="27"/>
        <v>3.8569912809128581E-2</v>
      </c>
      <c r="Z24">
        <f t="shared" si="27"/>
        <v>0.44437858786881845</v>
      </c>
      <c r="AA24">
        <f t="shared" si="27"/>
        <v>0.88514138834195344</v>
      </c>
      <c r="AB24">
        <f t="shared" si="27"/>
        <v>0.23383836036056582</v>
      </c>
      <c r="BG24">
        <f t="shared" si="26"/>
        <v>7.4100367950871202E-2</v>
      </c>
      <c r="BH24">
        <f t="shared" si="26"/>
        <v>9.0617372568489757E-2</v>
      </c>
      <c r="BI24">
        <f t="shared" si="26"/>
        <v>5.1474870946421836E-2</v>
      </c>
      <c r="BJ24">
        <f t="shared" si="26"/>
        <v>6.2134083068361573E-2</v>
      </c>
      <c r="BM24">
        <f t="shared" ref="BM24:BM32" si="30">0.5*$BL$21*B24*B24</f>
        <v>9.8999373192973179E-8</v>
      </c>
      <c r="BN24">
        <f t="shared" si="28"/>
        <v>4.156947201304679E-6</v>
      </c>
      <c r="BO24">
        <f t="shared" si="28"/>
        <v>1.526161378108647E-6</v>
      </c>
      <c r="BP24">
        <f t="shared" si="28"/>
        <v>4.6757590230518862E-6</v>
      </c>
      <c r="BQ24">
        <f t="shared" si="28"/>
        <v>4.2155121772238531E-7</v>
      </c>
      <c r="BR24">
        <f t="shared" si="28"/>
        <v>1.2832048590501651E-6</v>
      </c>
      <c r="BS24">
        <f t="shared" si="28"/>
        <v>1.5471779821918256E-6</v>
      </c>
      <c r="BT24">
        <f t="shared" si="28"/>
        <v>2.2296539848066208E-7</v>
      </c>
      <c r="BU24">
        <f t="shared" si="28"/>
        <v>3.581319117043802E-7</v>
      </c>
      <c r="BV24">
        <f t="shared" si="28"/>
        <v>1.7358649556335555E-6</v>
      </c>
      <c r="BY24">
        <f>$BH$7-$BM$7</f>
        <v>-0.82385049054312576</v>
      </c>
      <c r="BZ24">
        <f>$BH$8-$BM$8</f>
        <v>4.6280670749052455E-2</v>
      </c>
      <c r="CA24">
        <f>$BH$9-$BM$9</f>
        <v>8.3694777267371206E-2</v>
      </c>
      <c r="CB24">
        <f>$BH$10-$BM$10</f>
        <v>3.0021678694139516E-2</v>
      </c>
      <c r="CC24">
        <f>$BH$11-$BM$11</f>
        <v>9.0617372568489757E-2</v>
      </c>
      <c r="CD24">
        <f>$BH$12-$BM$12</f>
        <v>0.28430146181450178</v>
      </c>
      <c r="CE24">
        <f>$BH$13-$BM$13</f>
        <v>3.0379661137625472E-2</v>
      </c>
      <c r="CF24">
        <f>$BH$14-$BM$14</f>
        <v>7.9749705465258725E-2</v>
      </c>
      <c r="CG24">
        <f>$BH$15-$BM$15</f>
        <v>3.6872644492678866E-2</v>
      </c>
      <c r="CH24">
        <f>$BH$16-$BM$16</f>
        <v>0.14193251835400819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-0.82385049054312576</v>
      </c>
      <c r="DU24">
        <v>4.6280670749052455E-2</v>
      </c>
      <c r="DV24">
        <v>8.3694777267371206E-2</v>
      </c>
      <c r="DW24">
        <v>3.0021678694139516E-2</v>
      </c>
      <c r="DX24">
        <v>9.0617372568489757E-2</v>
      </c>
      <c r="DY24">
        <v>0.28430146181450178</v>
      </c>
      <c r="DZ24">
        <v>3.0379661137625472E-2</v>
      </c>
      <c r="EA24">
        <v>7.9749705465258725E-2</v>
      </c>
      <c r="EB24">
        <v>3.6872644492678866E-2</v>
      </c>
      <c r="EC24">
        <v>0.14193251835400819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f t="shared" si="22"/>
        <v>-5.6164132243200444E-2</v>
      </c>
      <c r="FA24">
        <f t="shared" si="19"/>
        <v>2.6680009086963472E-2</v>
      </c>
      <c r="FB24">
        <f t="shared" si="19"/>
        <v>-0.11931244060417293</v>
      </c>
      <c r="FC24">
        <f t="shared" si="19"/>
        <v>1.7936343269082299E-2</v>
      </c>
      <c r="FD24">
        <f t="shared" si="19"/>
        <v>-0.16028313418242793</v>
      </c>
      <c r="FE24">
        <f t="shared" si="19"/>
        <v>0.12736670090484045</v>
      </c>
      <c r="FF24">
        <f t="shared" si="19"/>
        <v>3.2944813023232516E-2</v>
      </c>
      <c r="FG24">
        <f t="shared" si="19"/>
        <v>3.3615234484198668E-2</v>
      </c>
      <c r="FH24">
        <f t="shared" si="19"/>
        <v>2.277798249119423E-2</v>
      </c>
      <c r="FI24">
        <f t="shared" si="19"/>
        <v>7.4498290501347611E-2</v>
      </c>
      <c r="FL24">
        <f t="shared" si="23"/>
        <v>0.96741486873112104</v>
      </c>
      <c r="FM24">
        <f t="shared" si="20"/>
        <v>0.26760437637427831</v>
      </c>
      <c r="FN24">
        <f t="shared" si="20"/>
        <v>0.89247071881101425</v>
      </c>
      <c r="FO24">
        <f t="shared" si="20"/>
        <v>0.12833886994168808</v>
      </c>
      <c r="FP24">
        <f t="shared" si="20"/>
        <v>0.53519311125196767</v>
      </c>
      <c r="FQ24">
        <f t="shared" si="20"/>
        <v>0.88706082578631473</v>
      </c>
      <c r="FR24">
        <f t="shared" si="20"/>
        <v>0.54459770582547873</v>
      </c>
      <c r="FS24">
        <f t="shared" si="20"/>
        <v>0.74434652610286256</v>
      </c>
      <c r="FT24">
        <f t="shared" si="20"/>
        <v>0.12070811022944769</v>
      </c>
      <c r="FU24">
        <f t="shared" si="20"/>
        <v>0.87893793307202361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9"/>
        <v>5.5809927973204276E-2</v>
      </c>
      <c r="T25">
        <f t="shared" si="27"/>
        <v>0.55247830330405678</v>
      </c>
      <c r="U25">
        <f t="shared" si="27"/>
        <v>2.772920492413089E-2</v>
      </c>
      <c r="V25">
        <f t="shared" si="27"/>
        <v>1.0863751811860833E-2</v>
      </c>
      <c r="W25">
        <f t="shared" si="27"/>
        <v>0.37345863474429297</v>
      </c>
      <c r="X25">
        <f t="shared" si="27"/>
        <v>0.79185692271459662</v>
      </c>
      <c r="Y25">
        <f t="shared" si="27"/>
        <v>0.49284793019967821</v>
      </c>
      <c r="Z25">
        <f t="shared" si="27"/>
        <v>0.86802008697845956</v>
      </c>
      <c r="AA25">
        <f t="shared" si="27"/>
        <v>0.72238253354575233</v>
      </c>
      <c r="AB25">
        <f t="shared" si="27"/>
        <v>0.66425492512713102</v>
      </c>
      <c r="BG25">
        <f t="shared" si="26"/>
        <v>0.20318762328649792</v>
      </c>
      <c r="BH25">
        <f t="shared" si="26"/>
        <v>0.28430146181450178</v>
      </c>
      <c r="BI25">
        <f t="shared" si="26"/>
        <v>0.15267614335595914</v>
      </c>
      <c r="BJ25">
        <f t="shared" si="26"/>
        <v>0.17749969562355186</v>
      </c>
      <c r="BM25">
        <f t="shared" si="30"/>
        <v>1.039309210985232E-6</v>
      </c>
      <c r="BN25">
        <f t="shared" si="28"/>
        <v>1.9140513069967399E-6</v>
      </c>
      <c r="BO25">
        <f t="shared" si="28"/>
        <v>3.8445440286222244E-9</v>
      </c>
      <c r="BP25">
        <f t="shared" si="28"/>
        <v>3.8965624492221985E-6</v>
      </c>
      <c r="BQ25">
        <f t="shared" si="28"/>
        <v>3.0221636436512303E-6</v>
      </c>
      <c r="BR25">
        <f t="shared" si="28"/>
        <v>1.0316421509376543E-6</v>
      </c>
      <c r="BS25">
        <f t="shared" si="28"/>
        <v>4.9212776950878812E-6</v>
      </c>
      <c r="BT25">
        <f t="shared" si="28"/>
        <v>2.4132458026911716E-6</v>
      </c>
      <c r="BU25">
        <f t="shared" si="28"/>
        <v>3.9814551622562441E-6</v>
      </c>
      <c r="BV25">
        <f t="shared" si="28"/>
        <v>2.6042601741427474E-6</v>
      </c>
      <c r="BY25">
        <f>$BI$7-$BN$7</f>
        <v>0.16199529124967374</v>
      </c>
      <c r="BZ25">
        <f>$BI$8-$BN$8</f>
        <v>7.4819741680556037E-2</v>
      </c>
      <c r="CA25">
        <f>$BI$9-$BN$9</f>
        <v>0.12937601747193977</v>
      </c>
      <c r="CB25">
        <f>$BI$10-$BN$10</f>
        <v>4.9527908330705188E-2</v>
      </c>
      <c r="CC25">
        <f>$BI$11-$BN$11</f>
        <v>5.1474870946421836E-2</v>
      </c>
      <c r="CD25">
        <f>$BI$12-$BN$12</f>
        <v>0.15267614335595914</v>
      </c>
      <c r="CE25">
        <f>$BI$13-$BN$13</f>
        <v>8.1874022689534309E-2</v>
      </c>
      <c r="CF25">
        <f>$BI$14-$BN$14</f>
        <v>-0.87722085215113166</v>
      </c>
      <c r="CG25">
        <f>$BI$15-$BN$15</f>
        <v>6.0526776597512086E-2</v>
      </c>
      <c r="CH25">
        <f>$BI$16-$BN$16</f>
        <v>0.11495007982882964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0.16199529124967374</v>
      </c>
      <c r="DU25">
        <v>7.4819741680556037E-2</v>
      </c>
      <c r="DV25">
        <v>0.12937601747193977</v>
      </c>
      <c r="DW25">
        <v>4.9527908330705188E-2</v>
      </c>
      <c r="DX25">
        <v>5.1474870946421836E-2</v>
      </c>
      <c r="DY25">
        <v>0.15267614335595914</v>
      </c>
      <c r="DZ25">
        <v>8.1874022689534309E-2</v>
      </c>
      <c r="EA25">
        <v>-0.87722085215113166</v>
      </c>
      <c r="EB25">
        <v>6.0526776597512086E-2</v>
      </c>
      <c r="EC25">
        <v>0.11495007982882964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f t="shared" si="22"/>
        <v>-4.9569903958054266E-2</v>
      </c>
      <c r="FA25">
        <f t="shared" si="19"/>
        <v>2.8065972645320982E-2</v>
      </c>
      <c r="FB25">
        <f t="shared" si="19"/>
        <v>-0.14132313640846658</v>
      </c>
      <c r="FC25">
        <f t="shared" si="19"/>
        <v>1.8538441253692337E-2</v>
      </c>
      <c r="FD25">
        <f t="shared" si="19"/>
        <v>-2.0526863527843546E-2</v>
      </c>
      <c r="FE25">
        <f t="shared" si="19"/>
        <v>0.11305116047467979</v>
      </c>
      <c r="FF25">
        <f t="shared" si="19"/>
        <v>2.8454680504437526E-2</v>
      </c>
      <c r="FG25">
        <f t="shared" si="19"/>
        <v>-6.4182690322513503E-2</v>
      </c>
      <c r="FH25">
        <f t="shared" si="19"/>
        <v>2.208562212922028E-2</v>
      </c>
      <c r="FI25">
        <f t="shared" si="19"/>
        <v>6.5450391827301044E-2</v>
      </c>
      <c r="FL25">
        <f t="shared" si="23"/>
        <v>0.99770093209469624</v>
      </c>
      <c r="FM25">
        <f t="shared" si="20"/>
        <v>0.58918580956552546</v>
      </c>
      <c r="FN25">
        <f t="shared" si="20"/>
        <v>0.72184211628309014</v>
      </c>
      <c r="FO25">
        <f t="shared" si="20"/>
        <v>0.12052768607159466</v>
      </c>
      <c r="FP25">
        <f t="shared" si="20"/>
        <v>0.15154994234596833</v>
      </c>
      <c r="FQ25">
        <f t="shared" si="20"/>
        <v>0.53423978038941222</v>
      </c>
      <c r="FR25">
        <f t="shared" si="20"/>
        <v>0.23508051672859259</v>
      </c>
      <c r="FS25">
        <f t="shared" si="20"/>
        <v>0.14497663303513877</v>
      </c>
      <c r="FT25">
        <f t="shared" si="20"/>
        <v>0.24021505167078563</v>
      </c>
      <c r="FU25">
        <f t="shared" si="20"/>
        <v>0.6321432655459861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9"/>
        <v>0.99162409636808224</v>
      </c>
      <c r="T26">
        <f t="shared" si="27"/>
        <v>0.9670324734001321</v>
      </c>
      <c r="U26">
        <f t="shared" si="27"/>
        <v>0.88278677484681412</v>
      </c>
      <c r="V26">
        <f t="shared" si="27"/>
        <v>0.9227750499743701</v>
      </c>
      <c r="W26">
        <f t="shared" si="27"/>
        <v>0.35571290065165218</v>
      </c>
      <c r="X26">
        <f t="shared" si="27"/>
        <v>0.81189953586691033</v>
      </c>
      <c r="Y26">
        <f t="shared" si="27"/>
        <v>0.65066998118726471</v>
      </c>
      <c r="Z26">
        <f t="shared" si="27"/>
        <v>0.79169277683349715</v>
      </c>
      <c r="AA26">
        <f t="shared" si="27"/>
        <v>0.80878213284497313</v>
      </c>
      <c r="AB26">
        <f t="shared" si="27"/>
        <v>0.61312419610106583</v>
      </c>
      <c r="BG26">
        <f t="shared" si="26"/>
        <v>8.7100930371613913E-2</v>
      </c>
      <c r="BH26">
        <f t="shared" si="26"/>
        <v>3.0379661137625472E-2</v>
      </c>
      <c r="BI26">
        <f t="shared" si="26"/>
        <v>8.1874022689534309E-2</v>
      </c>
      <c r="BJ26">
        <f t="shared" si="26"/>
        <v>4.2758591667562719E-2</v>
      </c>
      <c r="BM26">
        <f t="shared" si="30"/>
        <v>1.2449028984276961E-7</v>
      </c>
      <c r="BN26">
        <f t="shared" si="28"/>
        <v>7.6111251734917135E-8</v>
      </c>
      <c r="BO26">
        <f t="shared" si="28"/>
        <v>5.9010551714854769E-10</v>
      </c>
      <c r="BP26">
        <f t="shared" si="28"/>
        <v>4.2575689642760059E-6</v>
      </c>
      <c r="BQ26">
        <f t="shared" si="28"/>
        <v>2.1868570637883784E-6</v>
      </c>
      <c r="BR26">
        <f t="shared" si="28"/>
        <v>2.8322709822436816E-6</v>
      </c>
      <c r="BS26">
        <f t="shared" si="28"/>
        <v>5.6633396423340326E-7</v>
      </c>
      <c r="BT26">
        <f t="shared" si="28"/>
        <v>4.6468136886166229E-6</v>
      </c>
      <c r="BU26">
        <f t="shared" si="28"/>
        <v>8.2377348598370096E-8</v>
      </c>
      <c r="BV26">
        <f t="shared" si="28"/>
        <v>7.2656961221510211E-8</v>
      </c>
      <c r="BY26">
        <f>$BJ$7-$BO$7</f>
        <v>0.28050318254843237</v>
      </c>
      <c r="BZ26">
        <f>$BJ$8-$BO$8</f>
        <v>4.510135681299883E-2</v>
      </c>
      <c r="CA26">
        <f>$BJ$9-$BO$9</f>
        <v>-0.85162749203677679</v>
      </c>
      <c r="CB26">
        <f>$BJ$10-$BO$10</f>
        <v>2.9552937123020529E-2</v>
      </c>
      <c r="CC26">
        <f>$BJ$11-$BO$11</f>
        <v>6.2134083068361573E-2</v>
      </c>
      <c r="CD26">
        <f>$BJ$12-$BO$12</f>
        <v>0.17749969562355186</v>
      </c>
      <c r="CE26">
        <f>$BJ$13-$BO$13</f>
        <v>4.2758591667562719E-2</v>
      </c>
      <c r="CF26">
        <f>$BJ$14-$BO$14</f>
        <v>8.41236805452725E-2</v>
      </c>
      <c r="CG26">
        <f>$BJ$15-$BO$15</f>
        <v>3.0654934782462187E-2</v>
      </c>
      <c r="CH26">
        <f>$BJ$16-$BO$16</f>
        <v>9.9299029865114199E-2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0.28050318254843237</v>
      </c>
      <c r="DU26">
        <v>4.510135681299883E-2</v>
      </c>
      <c r="DV26">
        <v>-0.85162749203677679</v>
      </c>
      <c r="DW26">
        <v>2.9552937123020529E-2</v>
      </c>
      <c r="DX26">
        <v>6.2134083068361573E-2</v>
      </c>
      <c r="DY26">
        <v>0.17749969562355186</v>
      </c>
      <c r="DZ26">
        <v>4.2758591667562719E-2</v>
      </c>
      <c r="EA26">
        <v>8.41236805452725E-2</v>
      </c>
      <c r="EB26">
        <v>3.0654934782462187E-2</v>
      </c>
      <c r="EC26">
        <v>9.9299029865114199E-2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9"/>
        <v>0.63002031053193797</v>
      </c>
      <c r="T27">
        <f t="shared" si="27"/>
        <v>0.29036226260393594</v>
      </c>
      <c r="U27">
        <f t="shared" si="27"/>
        <v>0.77745271800299598</v>
      </c>
      <c r="V27">
        <f t="shared" si="27"/>
        <v>0.66134061780422626</v>
      </c>
      <c r="W27">
        <f t="shared" si="27"/>
        <v>0.49843578690660539</v>
      </c>
      <c r="X27">
        <f t="shared" si="27"/>
        <v>0.4570104987710546</v>
      </c>
      <c r="Y27">
        <f t="shared" si="27"/>
        <v>0.32798416312679857</v>
      </c>
      <c r="Z27">
        <f t="shared" si="27"/>
        <v>0.54499967578903874</v>
      </c>
      <c r="AA27">
        <f t="shared" si="27"/>
        <v>0.38560168494399782</v>
      </c>
      <c r="AB27">
        <f t="shared" si="27"/>
        <v>0.10162777972160697</v>
      </c>
      <c r="BG27">
        <f t="shared" si="26"/>
        <v>0.13087069798503509</v>
      </c>
      <c r="BH27">
        <f t="shared" si="26"/>
        <v>7.9749705465258725E-2</v>
      </c>
      <c r="BI27">
        <f t="shared" si="26"/>
        <v>0.12277914784886838</v>
      </c>
      <c r="BJ27">
        <f t="shared" si="26"/>
        <v>8.41236805452725E-2</v>
      </c>
      <c r="BM27">
        <f t="shared" si="30"/>
        <v>9.3710839052959183E-7</v>
      </c>
      <c r="BN27">
        <f t="shared" si="28"/>
        <v>3.5973525368578341E-6</v>
      </c>
      <c r="BO27">
        <f t="shared" si="28"/>
        <v>6.973567593253562E-7</v>
      </c>
      <c r="BP27">
        <f t="shared" si="28"/>
        <v>6.3265833845006096E-7</v>
      </c>
      <c r="BQ27">
        <f t="shared" si="28"/>
        <v>1.2421911683460349E-6</v>
      </c>
      <c r="BR27">
        <f t="shared" si="28"/>
        <v>1.0664758276857987E-6</v>
      </c>
      <c r="BS27">
        <f t="shared" si="28"/>
        <v>8.2936602308827503E-12</v>
      </c>
      <c r="BT27">
        <f t="shared" si="28"/>
        <v>1.4534449408738241E-6</v>
      </c>
      <c r="BU27">
        <f t="shared" si="28"/>
        <v>1.4313006358185773E-6</v>
      </c>
      <c r="BV27">
        <f t="shared" si="28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9"/>
        <v>0.94458515730727588</v>
      </c>
      <c r="T28">
        <f t="shared" si="27"/>
        <v>0.50659744552260921</v>
      </c>
      <c r="U28">
        <f t="shared" si="27"/>
        <v>0.45423389370183598</v>
      </c>
      <c r="V28">
        <f t="shared" si="27"/>
        <v>0.75263151438717757</v>
      </c>
      <c r="W28">
        <f t="shared" si="27"/>
        <v>0.46183889565210912</v>
      </c>
      <c r="X28">
        <f t="shared" si="27"/>
        <v>0.95800823905989052</v>
      </c>
      <c r="Y28">
        <f t="shared" si="27"/>
        <v>0.35281650843421741</v>
      </c>
      <c r="Z28">
        <f t="shared" si="27"/>
        <v>0.86323539773908831</v>
      </c>
      <c r="AA28">
        <f t="shared" si="27"/>
        <v>0.13913185722957033</v>
      </c>
      <c r="AB28">
        <f t="shared" si="27"/>
        <v>0.98803284634929778</v>
      </c>
      <c r="BG28">
        <f t="shared" si="26"/>
        <v>4.5151942704838015E-2</v>
      </c>
      <c r="BH28">
        <f t="shared" si="26"/>
        <v>3.6872644492678866E-2</v>
      </c>
      <c r="BI28">
        <f t="shared" si="26"/>
        <v>6.0526776597512086E-2</v>
      </c>
      <c r="BJ28">
        <f t="shared" si="26"/>
        <v>3.0654934782462187E-2</v>
      </c>
      <c r="BM28">
        <f t="shared" si="30"/>
        <v>1.304446426309051E-6</v>
      </c>
      <c r="BN28">
        <f t="shared" si="28"/>
        <v>1.6291667706130199E-6</v>
      </c>
      <c r="BO28">
        <f t="shared" si="28"/>
        <v>3.1351869302551533E-6</v>
      </c>
      <c r="BP28">
        <f t="shared" si="28"/>
        <v>3.2959042817045224E-6</v>
      </c>
      <c r="BQ28">
        <f t="shared" si="28"/>
        <v>1.0442929799348406E-6</v>
      </c>
      <c r="BR28">
        <f t="shared" si="28"/>
        <v>4.5888989305331619E-6</v>
      </c>
      <c r="BS28">
        <f t="shared" si="28"/>
        <v>1.7013990785900878E-8</v>
      </c>
      <c r="BT28">
        <f t="shared" si="28"/>
        <v>3.0327742272773095E-6</v>
      </c>
      <c r="BU28">
        <f t="shared" si="28"/>
        <v>3.9355144444436997E-6</v>
      </c>
      <c r="BV28">
        <f t="shared" si="28"/>
        <v>1.4276647429269091E-6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9"/>
        <v>0.2369709894557257</v>
      </c>
      <c r="T29">
        <f t="shared" si="27"/>
        <v>0.55626935601232352</v>
      </c>
      <c r="U29">
        <f t="shared" si="27"/>
        <v>0.99209653714624779</v>
      </c>
      <c r="V29">
        <f t="shared" si="27"/>
        <v>0.33655132275283162</v>
      </c>
      <c r="W29">
        <f t="shared" si="27"/>
        <v>1.287917717160747E-3</v>
      </c>
      <c r="X29">
        <f t="shared" si="27"/>
        <v>5.8333508013663771E-2</v>
      </c>
      <c r="Y29">
        <f t="shared" si="27"/>
        <v>0.63210198966584485</v>
      </c>
      <c r="Z29">
        <f t="shared" si="27"/>
        <v>0.73126070186433734</v>
      </c>
      <c r="AA29">
        <f t="shared" si="27"/>
        <v>0.20701976942847278</v>
      </c>
      <c r="AB29">
        <f t="shared" si="27"/>
        <v>0.6044541224654536</v>
      </c>
      <c r="BG29">
        <f t="shared" si="26"/>
        <v>0.1405678015708218</v>
      </c>
      <c r="BH29">
        <f t="shared" si="26"/>
        <v>0.14193251835400819</v>
      </c>
      <c r="BI29">
        <f t="shared" si="26"/>
        <v>0.11495007982882964</v>
      </c>
      <c r="BJ29">
        <f t="shared" si="26"/>
        <v>9.9299029865114199E-2</v>
      </c>
      <c r="BM29">
        <f t="shared" si="30"/>
        <v>2.8342883509476626E-6</v>
      </c>
      <c r="BN29">
        <f t="shared" si="28"/>
        <v>7.4381908705189056E-9</v>
      </c>
      <c r="BO29">
        <f t="shared" si="28"/>
        <v>1.2144954115105345E-6</v>
      </c>
      <c r="BP29">
        <f t="shared" si="28"/>
        <v>2.1168571220911773E-6</v>
      </c>
      <c r="BQ29">
        <f t="shared" si="28"/>
        <v>5.3786805630993214E-7</v>
      </c>
      <c r="BR29">
        <f t="shared" si="28"/>
        <v>6.2239744311856111E-7</v>
      </c>
      <c r="BS29">
        <f t="shared" si="28"/>
        <v>1.9977646266975994E-6</v>
      </c>
      <c r="BT29">
        <f t="shared" si="28"/>
        <v>2.0723181227366538E-7</v>
      </c>
      <c r="BU29">
        <f t="shared" si="28"/>
        <v>1.4831127280745896E-6</v>
      </c>
      <c r="BV29">
        <f t="shared" si="28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9"/>
        <v>0.67320939374168276</v>
      </c>
      <c r="T30">
        <f t="shared" si="27"/>
        <v>0.21117073588954605</v>
      </c>
      <c r="U30">
        <f t="shared" si="27"/>
        <v>0.69472955928061264</v>
      </c>
      <c r="V30">
        <f t="shared" si="27"/>
        <v>0.96403461438027449</v>
      </c>
      <c r="W30">
        <f t="shared" si="27"/>
        <v>0.53915581066586382</v>
      </c>
      <c r="X30">
        <f t="shared" si="27"/>
        <v>0.77881631047087208</v>
      </c>
      <c r="Y30">
        <f t="shared" si="27"/>
        <v>0.20358379713212216</v>
      </c>
      <c r="Z30">
        <f t="shared" si="27"/>
        <v>0.40125940284564354</v>
      </c>
      <c r="AA30">
        <f t="shared" si="27"/>
        <v>0.27405330266703842</v>
      </c>
      <c r="AB30">
        <f t="shared" si="27"/>
        <v>0.77019005008518082</v>
      </c>
      <c r="BM30">
        <f t="shared" si="30"/>
        <v>4.5349982630595726E-6</v>
      </c>
      <c r="BN30">
        <f t="shared" si="28"/>
        <v>9.8736164678142607E-7</v>
      </c>
      <c r="BO30">
        <f t="shared" si="28"/>
        <v>3.7672943569904629E-6</v>
      </c>
      <c r="BP30">
        <f t="shared" si="28"/>
        <v>3.1338872644516673E-6</v>
      </c>
      <c r="BQ30">
        <f t="shared" si="28"/>
        <v>1.4851232330507869E-6</v>
      </c>
      <c r="BR30">
        <f t="shared" si="28"/>
        <v>3.7258767595488107E-6</v>
      </c>
      <c r="BS30">
        <f t="shared" si="28"/>
        <v>2.6737110704556165E-6</v>
      </c>
      <c r="BT30">
        <f t="shared" si="28"/>
        <v>8.050455418602123E-7</v>
      </c>
      <c r="BU30">
        <f t="shared" si="28"/>
        <v>2.7705089740870421E-6</v>
      </c>
      <c r="BV30">
        <f t="shared" si="28"/>
        <v>1.049980913246942E-7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9"/>
        <v>0.96735870459887785</v>
      </c>
      <c r="T31">
        <f t="shared" si="27"/>
        <v>0.26763105638336526</v>
      </c>
      <c r="U31">
        <f t="shared" si="27"/>
        <v>0.89235140637041011</v>
      </c>
      <c r="V31">
        <f t="shared" si="27"/>
        <v>0.12835680628495716</v>
      </c>
      <c r="W31">
        <f t="shared" si="27"/>
        <v>0.53503282811778519</v>
      </c>
      <c r="X31">
        <f t="shared" si="27"/>
        <v>0.88718819248721958</v>
      </c>
      <c r="Y31">
        <f t="shared" si="27"/>
        <v>0.54463065063850191</v>
      </c>
      <c r="Z31">
        <f t="shared" si="27"/>
        <v>0.74438014133734676</v>
      </c>
      <c r="AA31">
        <f t="shared" si="27"/>
        <v>0.12073088821193889</v>
      </c>
      <c r="AB31">
        <f t="shared" si="27"/>
        <v>0.87901243136252494</v>
      </c>
      <c r="BM31">
        <f t="shared" si="30"/>
        <v>7.2990732922607341E-7</v>
      </c>
      <c r="BN31">
        <f t="shared" si="28"/>
        <v>3.9173763867796045E-6</v>
      </c>
      <c r="BO31">
        <f t="shared" si="28"/>
        <v>2.6091826238598999E-6</v>
      </c>
      <c r="BP31">
        <f t="shared" si="28"/>
        <v>3.2706426920463191E-6</v>
      </c>
      <c r="BQ31">
        <f t="shared" si="28"/>
        <v>7.4344329715825073E-7</v>
      </c>
      <c r="BR31">
        <f t="shared" si="28"/>
        <v>9.6788368480747715E-8</v>
      </c>
      <c r="BS31">
        <f t="shared" si="28"/>
        <v>2.1428592467109018E-7</v>
      </c>
      <c r="BT31">
        <f t="shared" si="28"/>
        <v>3.7552606351355691E-7</v>
      </c>
      <c r="BU31">
        <f t="shared" si="28"/>
        <v>7.2879736842218435E-8</v>
      </c>
      <c r="BV31">
        <f t="shared" si="28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9"/>
        <v>0.99765136219073813</v>
      </c>
      <c r="T32">
        <f t="shared" si="27"/>
        <v>0.58921387553817084</v>
      </c>
      <c r="U32">
        <f t="shared" si="27"/>
        <v>0.72170079314668167</v>
      </c>
      <c r="V32">
        <f t="shared" si="27"/>
        <v>0.12054622451284835</v>
      </c>
      <c r="W32">
        <f t="shared" si="27"/>
        <v>0.15152941548244048</v>
      </c>
      <c r="X32">
        <f t="shared" si="27"/>
        <v>0.53435283154988689</v>
      </c>
      <c r="Y32">
        <f t="shared" si="27"/>
        <v>0.23510897140909703</v>
      </c>
      <c r="Z32">
        <f t="shared" si="27"/>
        <v>0.14491245034481626</v>
      </c>
      <c r="AA32">
        <f t="shared" si="27"/>
        <v>0.24023713729291485</v>
      </c>
      <c r="AB32">
        <f t="shared" si="27"/>
        <v>0.63220871593781336</v>
      </c>
      <c r="BG32">
        <f>IF(BG20&gt;(1-0.000000000001),(1-0.000000000001),BG20)</f>
        <v>0.16082403138379037</v>
      </c>
      <c r="BH32">
        <f t="shared" ref="BH32:BJ32" si="31">IF(BH20&gt;(1-0.000000000001),(1-0.000000000001),BH20)</f>
        <v>0.17614950945687421</v>
      </c>
      <c r="BI32">
        <f t="shared" si="31"/>
        <v>0.16199529124967374</v>
      </c>
      <c r="BJ32">
        <f t="shared" si="31"/>
        <v>0.28050318254843237</v>
      </c>
      <c r="BM32">
        <f t="shared" si="30"/>
        <v>7.6289835803227493E-7</v>
      </c>
      <c r="BN32">
        <f t="shared" si="28"/>
        <v>2.7340189388058925E-7</v>
      </c>
      <c r="BO32">
        <f t="shared" si="28"/>
        <v>2.2061730277782524E-6</v>
      </c>
      <c r="BP32">
        <f t="shared" si="28"/>
        <v>1.8796063992228914E-6</v>
      </c>
      <c r="BQ32">
        <f t="shared" si="28"/>
        <v>5.1641028055717346E-8</v>
      </c>
      <c r="BR32">
        <f t="shared" si="28"/>
        <v>4.8810445273254756E-6</v>
      </c>
      <c r="BS32">
        <f t="shared" si="28"/>
        <v>1.8268239308274081E-6</v>
      </c>
      <c r="BT32">
        <f t="shared" si="28"/>
        <v>2.9659635662510667E-6</v>
      </c>
      <c r="BU32">
        <f t="shared" si="28"/>
        <v>3.8633142724492883E-6</v>
      </c>
      <c r="BV32">
        <f t="shared" si="28"/>
        <v>1.9984393025386942E-6</v>
      </c>
    </row>
    <row r="33" spans="1:62">
      <c r="A33">
        <v>32</v>
      </c>
      <c r="BG33">
        <f t="shared" ref="BG33:BJ41" si="32">IF(BG21&gt;(1-0.000000000001),(1-0.000000000001),BG21)</f>
        <v>4.1528451980956643E-2</v>
      </c>
      <c r="BH33">
        <f t="shared" si="32"/>
        <v>4.6280670749052455E-2</v>
      </c>
      <c r="BI33">
        <f t="shared" si="32"/>
        <v>7.4819741680556037E-2</v>
      </c>
      <c r="BJ33">
        <f t="shared" si="32"/>
        <v>4.510135681299883E-2</v>
      </c>
    </row>
    <row r="34" spans="1:62">
      <c r="A34">
        <v>33</v>
      </c>
      <c r="BG34">
        <f t="shared" si="32"/>
        <v>8.7028414922918698E-2</v>
      </c>
      <c r="BH34">
        <f t="shared" si="32"/>
        <v>8.3694777267371206E-2</v>
      </c>
      <c r="BI34">
        <f t="shared" si="32"/>
        <v>0.12937601747193977</v>
      </c>
      <c r="BJ34">
        <f t="shared" si="32"/>
        <v>0.14837250796322318</v>
      </c>
    </row>
    <row r="35" spans="1:62">
      <c r="A35">
        <v>34</v>
      </c>
      <c r="BG35">
        <f t="shared" si="32"/>
        <v>2.9639737842656284E-2</v>
      </c>
      <c r="BH35">
        <f t="shared" si="32"/>
        <v>3.0021678694139516E-2</v>
      </c>
      <c r="BI35">
        <f t="shared" si="32"/>
        <v>4.9527908330705188E-2</v>
      </c>
      <c r="BJ35">
        <f t="shared" si="32"/>
        <v>2.9552937123020529E-2</v>
      </c>
    </row>
    <row r="36" spans="1:62">
      <c r="A36">
        <v>35</v>
      </c>
      <c r="BG36">
        <f t="shared" si="32"/>
        <v>7.4100367950871202E-2</v>
      </c>
      <c r="BH36">
        <f t="shared" si="32"/>
        <v>9.0617372568489757E-2</v>
      </c>
      <c r="BI36">
        <f t="shared" si="32"/>
        <v>5.1474870946421836E-2</v>
      </c>
      <c r="BJ36">
        <f t="shared" si="32"/>
        <v>6.2134083068361573E-2</v>
      </c>
    </row>
    <row r="37" spans="1:62">
      <c r="A37">
        <v>36</v>
      </c>
      <c r="BG37">
        <f t="shared" si="32"/>
        <v>0.20318762328649792</v>
      </c>
      <c r="BH37">
        <f t="shared" si="32"/>
        <v>0.28430146181450178</v>
      </c>
      <c r="BI37">
        <f t="shared" si="32"/>
        <v>0.15267614335595914</v>
      </c>
      <c r="BJ37">
        <f t="shared" si="32"/>
        <v>0.17749969562355186</v>
      </c>
    </row>
    <row r="38" spans="1:62">
      <c r="A38">
        <v>37</v>
      </c>
      <c r="BG38">
        <f t="shared" si="32"/>
        <v>8.7100930371613913E-2</v>
      </c>
      <c r="BH38">
        <f t="shared" si="32"/>
        <v>3.0379661137625472E-2</v>
      </c>
      <c r="BI38">
        <f t="shared" si="32"/>
        <v>8.1874022689534309E-2</v>
      </c>
      <c r="BJ38">
        <f t="shared" si="32"/>
        <v>4.2758591667562719E-2</v>
      </c>
    </row>
    <row r="39" spans="1:62">
      <c r="A39">
        <v>38</v>
      </c>
      <c r="BG39">
        <f t="shared" si="32"/>
        <v>0.13087069798503509</v>
      </c>
      <c r="BH39">
        <f t="shared" si="32"/>
        <v>7.9749705465258725E-2</v>
      </c>
      <c r="BI39">
        <f t="shared" si="32"/>
        <v>0.12277914784886838</v>
      </c>
      <c r="BJ39">
        <f t="shared" si="32"/>
        <v>8.41236805452725E-2</v>
      </c>
    </row>
    <row r="40" spans="1:62">
      <c r="A40">
        <v>39</v>
      </c>
      <c r="BG40">
        <f t="shared" si="32"/>
        <v>4.5151942704838015E-2</v>
      </c>
      <c r="BH40">
        <f t="shared" si="32"/>
        <v>3.6872644492678866E-2</v>
      </c>
      <c r="BI40">
        <f t="shared" si="32"/>
        <v>6.0526776597512086E-2</v>
      </c>
      <c r="BJ40">
        <f t="shared" si="32"/>
        <v>3.0654934782462187E-2</v>
      </c>
    </row>
    <row r="41" spans="1:62">
      <c r="A41">
        <v>40</v>
      </c>
      <c r="BG41">
        <f t="shared" si="32"/>
        <v>0.1405678015708218</v>
      </c>
      <c r="BH41">
        <f t="shared" si="32"/>
        <v>0.14193251835400819</v>
      </c>
      <c r="BI41">
        <f t="shared" si="32"/>
        <v>0.11495007982882964</v>
      </c>
      <c r="BJ41">
        <f t="shared" si="32"/>
        <v>9.9299029865114199E-2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7.7226357341150825E-2</v>
      </c>
      <c r="FA68">
        <v>2.331678995092442E-2</v>
      </c>
      <c r="FB68">
        <v>-0.11891300810294803</v>
      </c>
      <c r="FC68">
        <v>1.571962389841023E-2</v>
      </c>
      <c r="FD68">
        <v>-0.1322123696055918</v>
      </c>
      <c r="FE68">
        <v>8.5056954292391948E-2</v>
      </c>
      <c r="FF68">
        <v>3.0756806147168546E-2</v>
      </c>
      <c r="FG68">
        <v>-5.5420732760344413E-2</v>
      </c>
      <c r="FH68">
        <v>1.9711132818300892E-2</v>
      </c>
      <c r="FI68">
        <v>5.475844602053738E-2</v>
      </c>
    </row>
    <row r="69" spans="156:165">
      <c r="EZ69">
        <v>-0.10368870892104799</v>
      </c>
      <c r="FA69">
        <v>1.8442071647290847E-2</v>
      </c>
      <c r="FB69">
        <v>-0.11404331976052114</v>
      </c>
      <c r="FC69">
        <v>1.2062734587619023E-2</v>
      </c>
      <c r="FD69">
        <v>2.0796813233979652E-2</v>
      </c>
      <c r="FE69">
        <v>8.7651503848415122E-2</v>
      </c>
      <c r="FF69">
        <v>1.5685354906909175E-2</v>
      </c>
      <c r="FG69">
        <v>2.1427745200329074E-3</v>
      </c>
      <c r="FH69">
        <v>1.3987029848460024E-2</v>
      </c>
      <c r="FI69">
        <v>4.6963746088862446E-2</v>
      </c>
    </row>
    <row r="70" spans="156:165">
      <c r="EZ70">
        <v>-0.10525603226043795</v>
      </c>
      <c r="FA70">
        <v>3.1630222285744518E-2</v>
      </c>
      <c r="FB70">
        <v>3.7568459017870717E-2</v>
      </c>
      <c r="FC70">
        <v>2.1219228148676113E-2</v>
      </c>
      <c r="FD70">
        <v>-0.14978486775463992</v>
      </c>
      <c r="FE70">
        <v>0.12869979693021957</v>
      </c>
      <c r="FF70">
        <v>3.8313376513227783E-2</v>
      </c>
      <c r="FG70">
        <v>-0.108744769550277</v>
      </c>
      <c r="FH70">
        <v>2.7572734343521744E-2</v>
      </c>
      <c r="FI70">
        <v>7.8781852326094498E-2</v>
      </c>
    </row>
    <row r="71" spans="156:165">
      <c r="EZ71">
        <v>9.1818219551134977E-2</v>
      </c>
      <c r="FA71">
        <v>2.7961901037311308E-2</v>
      </c>
      <c r="FB71">
        <v>-7.9002349298865071E-2</v>
      </c>
      <c r="FC71">
        <v>1.8649058382137949E-2</v>
      </c>
      <c r="FD71">
        <v>-5.6908611254984434E-2</v>
      </c>
      <c r="FE71">
        <v>7.8869109469616797E-2</v>
      </c>
      <c r="FF71">
        <v>3.3196785405353535E-2</v>
      </c>
      <c r="FG71">
        <v>-0.19095402226013028</v>
      </c>
      <c r="FH71">
        <v>2.2787561190021906E-2</v>
      </c>
      <c r="FI71">
        <v>5.3582347778403344E-2</v>
      </c>
    </row>
    <row r="72" spans="156:165">
      <c r="EZ72">
        <v>-5.9240131472986166E-2</v>
      </c>
      <c r="FA72">
        <v>3.1052988174683639E-2</v>
      </c>
      <c r="FB72">
        <v>-0.12121485526773385</v>
      </c>
      <c r="FC72">
        <v>2.0563402199077128E-2</v>
      </c>
      <c r="FD72">
        <v>-4.028706279043763E-2</v>
      </c>
      <c r="FE72">
        <v>0.12365208744042006</v>
      </c>
      <c r="FF72">
        <v>3.2475344260257728E-2</v>
      </c>
      <c r="FG72">
        <v>-8.4368373223616094E-2</v>
      </c>
      <c r="FH72">
        <v>2.4856117449739992E-2</v>
      </c>
      <c r="FI72">
        <v>7.251048323059521E-2</v>
      </c>
    </row>
    <row r="73" spans="156:165">
      <c r="EZ73">
        <v>-0.10417131784312386</v>
      </c>
      <c r="FA73">
        <v>1.3629213230888143E-2</v>
      </c>
      <c r="FB73">
        <v>-7.4602470704519142E-2</v>
      </c>
      <c r="FC73">
        <v>8.9045189744880824E-3</v>
      </c>
      <c r="FD73">
        <v>1.4977136723652716E-2</v>
      </c>
      <c r="FE73">
        <v>6.9410900783245924E-2</v>
      </c>
      <c r="FF73">
        <v>1.1168836698792135E-2</v>
      </c>
      <c r="FG73">
        <v>1.3767545550931489E-2</v>
      </c>
      <c r="FH73">
        <v>1.0401624792049299E-2</v>
      </c>
      <c r="FI73">
        <v>3.6514011793595223E-2</v>
      </c>
    </row>
    <row r="74" spans="156:165">
      <c r="EZ74">
        <v>5.234493654797024E-2</v>
      </c>
      <c r="FA74">
        <v>2.6882457033766835E-2</v>
      </c>
      <c r="FB74">
        <v>-5.6070938557924221E-2</v>
      </c>
      <c r="FC74">
        <v>1.7945476115639437E-2</v>
      </c>
      <c r="FD74">
        <v>-6.7481478428373043E-2</v>
      </c>
      <c r="FE74">
        <v>8.2604994890859429E-2</v>
      </c>
      <c r="FF74">
        <v>3.1947711628281805E-2</v>
      </c>
      <c r="FG74">
        <v>-0.16492368319329295</v>
      </c>
      <c r="FH74">
        <v>2.218221789665431E-2</v>
      </c>
      <c r="FI74">
        <v>5.456830606641818E-2</v>
      </c>
    </row>
    <row r="75" spans="156:165">
      <c r="EZ75">
        <v>-8.8175671140082318E-2</v>
      </c>
      <c r="FA75">
        <v>1.0336991442693632E-2</v>
      </c>
      <c r="FB75">
        <v>-1.5575581723985148E-2</v>
      </c>
      <c r="FC75">
        <v>6.7991986132789114E-3</v>
      </c>
      <c r="FD75">
        <v>-4.8992613897675327E-3</v>
      </c>
      <c r="FE75">
        <v>5.1229410081756445E-2</v>
      </c>
      <c r="FF75">
        <v>9.3667149740611459E-3</v>
      </c>
      <c r="FG75">
        <v>-5.1687887369363372E-3</v>
      </c>
      <c r="FH75">
        <v>8.3253829897448721E-3</v>
      </c>
      <c r="FI75">
        <v>2.7761604889236364E-2</v>
      </c>
    </row>
    <row r="76" spans="156:165">
      <c r="EZ76">
        <v>-5.6173805830246434E-2</v>
      </c>
      <c r="FA76">
        <v>2.6677332776399637E-2</v>
      </c>
      <c r="FB76">
        <v>-0.11932136411823663</v>
      </c>
      <c r="FC76">
        <v>1.7935059701019451E-2</v>
      </c>
      <c r="FD76">
        <v>-0.16028848451070909</v>
      </c>
      <c r="FE76">
        <v>0.12735782902291559</v>
      </c>
      <c r="FF76">
        <v>3.2939366716726134E-2</v>
      </c>
      <c r="FG76">
        <v>3.3607790682785292E-2</v>
      </c>
      <c r="FH76">
        <v>2.2776775182312109E-2</v>
      </c>
      <c r="FI76">
        <v>7.4489500377033988E-2</v>
      </c>
    </row>
    <row r="77" spans="156:165">
      <c r="EZ77">
        <v>-4.9579880471676177E-2</v>
      </c>
      <c r="FA77">
        <v>2.80600805065656E-2</v>
      </c>
      <c r="FB77">
        <v>-0.14133035341639805</v>
      </c>
      <c r="FC77">
        <v>1.8537235791447209E-2</v>
      </c>
      <c r="FD77">
        <v>-2.0528378821998372E-2</v>
      </c>
      <c r="FE77">
        <v>0.1130458169463643</v>
      </c>
      <c r="FF77">
        <v>2.8452329414723435E-2</v>
      </c>
      <c r="FG77">
        <v>-6.4184139447016952E-2</v>
      </c>
      <c r="FH77">
        <v>2.2083219757847352E-2</v>
      </c>
      <c r="FI77">
        <v>6.5444069740141664E-2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2.0856023221889415</v>
      </c>
      <c r="EN2" t="s">
        <v>10</v>
      </c>
    </row>
    <row r="3" spans="1:177">
      <c r="A3">
        <v>2</v>
      </c>
      <c r="C3" t="s">
        <v>112</v>
      </c>
      <c r="H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2.0854178842529949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2.1998904664368979</v>
      </c>
      <c r="O7">
        <v>3.071608401096336</v>
      </c>
      <c r="P7">
        <v>2.535530278515945</v>
      </c>
      <c r="Q7">
        <v>3.7557187988204337</v>
      </c>
      <c r="S7">
        <f>N7+$M23</f>
        <v>2.9930807272429965</v>
      </c>
      <c r="T7">
        <f t="shared" ref="T7:V16" si="0">O7+$M23</f>
        <v>3.8647986619024346</v>
      </c>
      <c r="U7">
        <f t="shared" si="0"/>
        <v>3.3287205393220436</v>
      </c>
      <c r="V7">
        <f t="shared" si="0"/>
        <v>4.5489090596265322</v>
      </c>
      <c r="AW7">
        <f>S7</f>
        <v>2.9930807272429965</v>
      </c>
      <c r="AX7">
        <f t="shared" ref="AX7:AZ16" si="1">T7</f>
        <v>3.8647986619024346</v>
      </c>
      <c r="AY7">
        <f t="shared" si="1"/>
        <v>3.3287205393220436</v>
      </c>
      <c r="AZ7">
        <f t="shared" si="1"/>
        <v>4.5489090596265322</v>
      </c>
      <c r="BB7">
        <f>EXP(AW7-AW$20)</f>
        <v>0.79207848088493904</v>
      </c>
      <c r="BC7">
        <f t="shared" ref="BC7:BE16" si="2">EXP(AX7-AX$20)</f>
        <v>0.62030419750683685</v>
      </c>
      <c r="BD7">
        <f t="shared" si="2"/>
        <v>1</v>
      </c>
      <c r="BE7">
        <f t="shared" si="2"/>
        <v>1</v>
      </c>
      <c r="BG7">
        <f>BB7/BB$20</f>
        <v>0.16085258742536379</v>
      </c>
      <c r="BH7">
        <f t="shared" ref="BH7:BJ16" si="3">BC7/BC$20</f>
        <v>0.17624361685464016</v>
      </c>
      <c r="BI7">
        <f t="shared" si="3"/>
        <v>0.16200542117926417</v>
      </c>
      <c r="BJ7">
        <f t="shared" si="3"/>
        <v>0.28054815552178919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1.7358880543731632</v>
      </c>
      <c r="BS7">
        <f t="shared" si="4"/>
        <v>0</v>
      </c>
      <c r="BT7">
        <f t="shared" si="4"/>
        <v>0</v>
      </c>
      <c r="BY7">
        <f>$BG$7-$BL$7</f>
        <v>0.16085258742536379</v>
      </c>
      <c r="BZ7">
        <f>$BH$7-$BM$7</f>
        <v>-0.82375638314535982</v>
      </c>
      <c r="CA7">
        <f>$BI$7-$BN$7</f>
        <v>0.16200542117926417</v>
      </c>
      <c r="CB7">
        <f>$BJ$7-$BO$7</f>
        <v>0.28054815552178919</v>
      </c>
      <c r="DT7">
        <f>BY7</f>
        <v>0.16085258742536379</v>
      </c>
      <c r="DU7">
        <f t="shared" ref="DU7:DW16" si="5">BZ7</f>
        <v>-0.82375638314535982</v>
      </c>
      <c r="DV7">
        <f t="shared" si="5"/>
        <v>0.16200542117926417</v>
      </c>
      <c r="DW7">
        <f t="shared" si="5"/>
        <v>0.28054815552178919</v>
      </c>
      <c r="DY7">
        <f t="array" ref="DY7:EH16">(1/4)*(MMULT($C$7:$F$16,$DT$23:$EC$26))</f>
        <v>7.7241570266460308E-2</v>
      </c>
      <c r="DZ7">
        <v>2.3313152226785601E-2</v>
      </c>
      <c r="EA7">
        <v>-0.11888205946963819</v>
      </c>
      <c r="EB7">
        <v>1.5718079835001609E-2</v>
      </c>
      <c r="EC7">
        <v>-0.13219610126180348</v>
      </c>
      <c r="ED7">
        <v>8.5002493885382294E-2</v>
      </c>
      <c r="EE7">
        <v>3.0751611520184075E-2</v>
      </c>
      <c r="EF7">
        <v>-5.5395434815368086E-2</v>
      </c>
      <c r="EG7">
        <v>1.9708783921564658E-2</v>
      </c>
      <c r="EH7">
        <v>5.4737903891431273E-2</v>
      </c>
      <c r="EJ7">
        <f>(1/4)*SUM($DT$7:$DW$7)</f>
        <v>-5.508755475473566E-2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1.5731735218716867</v>
      </c>
      <c r="O8">
        <v>2.4618849563602545</v>
      </c>
      <c r="P8">
        <v>2.4903167186422124</v>
      </c>
      <c r="Q8">
        <v>2.6551695706364562</v>
      </c>
      <c r="S8">
        <f t="shared" ref="S8:S16" si="6">N8+$M24</f>
        <v>1.6388705253459497</v>
      </c>
      <c r="T8">
        <f t="shared" si="0"/>
        <v>2.5275819598345173</v>
      </c>
      <c r="U8">
        <f t="shared" si="0"/>
        <v>2.5560137221164752</v>
      </c>
      <c r="V8">
        <f t="shared" si="0"/>
        <v>2.720866574110719</v>
      </c>
      <c r="AW8">
        <f t="shared" ref="AW8:AW16" si="7">S8</f>
        <v>1.6388705253459497</v>
      </c>
      <c r="AX8">
        <f t="shared" si="1"/>
        <v>2.5275819598345173</v>
      </c>
      <c r="AY8">
        <f t="shared" si="1"/>
        <v>2.5560137221164752</v>
      </c>
      <c r="AZ8">
        <f t="shared" si="1"/>
        <v>2.720866574110719</v>
      </c>
      <c r="BB8">
        <f t="shared" ref="BB8:BB16" si="8">EXP(AW8-AW$20)</f>
        <v>0.20447593208372258</v>
      </c>
      <c r="BC8">
        <f t="shared" si="2"/>
        <v>0.16287667132453307</v>
      </c>
      <c r="BD8">
        <f t="shared" si="2"/>
        <v>0.46176147125792888</v>
      </c>
      <c r="BE8">
        <f t="shared" si="2"/>
        <v>0.16072788719959663</v>
      </c>
      <c r="BG8">
        <f t="shared" ref="BG8:BG16" si="9">BB8/BB$20</f>
        <v>4.1524272576037267E-2</v>
      </c>
      <c r="BH8">
        <f t="shared" si="3"/>
        <v>4.6277251985166148E-2</v>
      </c>
      <c r="BI8">
        <f t="shared" si="3"/>
        <v>7.480786163549745E-2</v>
      </c>
      <c r="BJ8">
        <f t="shared" si="3"/>
        <v>4.5091912294761019E-2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4.1524272576037267E-2</v>
      </c>
      <c r="BZ8">
        <f>$BH$8-$BM$8</f>
        <v>4.6277251985166148E-2</v>
      </c>
      <c r="CA8">
        <f>$BI$8-$BN$8</f>
        <v>7.480786163549745E-2</v>
      </c>
      <c r="CB8">
        <f>$BJ$8-$BO$8</f>
        <v>4.5091912294761019E-2</v>
      </c>
      <c r="DT8">
        <f t="shared" ref="DT8:DT16" si="11">BY8</f>
        <v>4.1524272576037267E-2</v>
      </c>
      <c r="DU8">
        <f t="shared" si="5"/>
        <v>4.6277251985166148E-2</v>
      </c>
      <c r="DV8">
        <f t="shared" si="5"/>
        <v>7.480786163549745E-2</v>
      </c>
      <c r="DW8">
        <f t="shared" si="5"/>
        <v>4.5091912294761019E-2</v>
      </c>
      <c r="DY8">
        <v>-0.10366343762524942</v>
      </c>
      <c r="DZ8">
        <v>1.8439538706008139E-2</v>
      </c>
      <c r="EA8">
        <v>-0.11401576430881274</v>
      </c>
      <c r="EB8">
        <v>1.2061783592471271E-2</v>
      </c>
      <c r="EC8">
        <v>2.0811986278369939E-2</v>
      </c>
      <c r="ED8">
        <v>8.7593404984704526E-2</v>
      </c>
      <c r="EE8">
        <v>1.568271096750163E-2</v>
      </c>
      <c r="EF8">
        <v>2.1580043908480187E-3</v>
      </c>
      <c r="EG8">
        <v>1.3985609660147932E-2</v>
      </c>
      <c r="EH8">
        <v>4.6946163354010743E-2</v>
      </c>
      <c r="EJ8">
        <f>(1/4)*SUM($DT$8:$DW$8)</f>
        <v>5.1925324622865462E-2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2.2420494813508292</v>
      </c>
      <c r="O9">
        <v>2.9834959764287725</v>
      </c>
      <c r="P9">
        <v>2.9670402387485697</v>
      </c>
      <c r="Q9">
        <v>3.775311302822641</v>
      </c>
      <c r="S9">
        <f t="shared" si="6"/>
        <v>2.3792897538024431</v>
      </c>
      <c r="T9">
        <f t="shared" si="0"/>
        <v>3.1207362488803865</v>
      </c>
      <c r="U9">
        <f t="shared" si="0"/>
        <v>3.1042805112001837</v>
      </c>
      <c r="V9">
        <f t="shared" si="0"/>
        <v>3.912551575274255</v>
      </c>
      <c r="AW9">
        <f t="shared" si="7"/>
        <v>2.3792897538024431</v>
      </c>
      <c r="AX9">
        <f t="shared" si="1"/>
        <v>3.1207362488803865</v>
      </c>
      <c r="AY9">
        <f t="shared" si="1"/>
        <v>3.1042805112001837</v>
      </c>
      <c r="AZ9">
        <f t="shared" si="1"/>
        <v>3.912551575274255</v>
      </c>
      <c r="BB9">
        <f t="shared" si="8"/>
        <v>0.42874807363523831</v>
      </c>
      <c r="BC9">
        <f t="shared" si="2"/>
        <v>0.29475590873994539</v>
      </c>
      <c r="BD9">
        <f t="shared" si="2"/>
        <v>0.79896349060426097</v>
      </c>
      <c r="BE9">
        <f t="shared" si="2"/>
        <v>0.52921659723655323</v>
      </c>
      <c r="BG9">
        <f t="shared" si="9"/>
        <v>8.7068691628660322E-2</v>
      </c>
      <c r="BH9">
        <f t="shared" si="3"/>
        <v>8.3747373715025761E-2</v>
      </c>
      <c r="BI9">
        <f t="shared" si="3"/>
        <v>0.12943641680219836</v>
      </c>
      <c r="BJ9">
        <f t="shared" si="3"/>
        <v>0.14847074022623261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1.9073673756670149</v>
      </c>
      <c r="BY9">
        <f>$BG$9-$BL$9</f>
        <v>8.7068691628660322E-2</v>
      </c>
      <c r="BZ9">
        <f>$BH$9-$BM$9</f>
        <v>8.3747373715025761E-2</v>
      </c>
      <c r="CA9">
        <f>$BI$9-$BN$9</f>
        <v>0.12943641680219836</v>
      </c>
      <c r="CB9">
        <f>$BJ$9-$BO$9</f>
        <v>-0.85152925977376737</v>
      </c>
      <c r="DT9">
        <f t="shared" si="11"/>
        <v>8.7068691628660322E-2</v>
      </c>
      <c r="DU9">
        <f t="shared" si="5"/>
        <v>8.3747373715025761E-2</v>
      </c>
      <c r="DV9">
        <f t="shared" si="5"/>
        <v>0.12943641680219836</v>
      </c>
      <c r="DW9">
        <f t="shared" si="5"/>
        <v>-0.85152925977376737</v>
      </c>
      <c r="DY9">
        <v>-0.1052282400544354</v>
      </c>
      <c r="DZ9">
        <v>3.1626429933763849E-2</v>
      </c>
      <c r="EA9">
        <v>3.7599840768790527E-2</v>
      </c>
      <c r="EB9">
        <v>2.1217864676183834E-2</v>
      </c>
      <c r="EC9">
        <v>-0.14976026329671471</v>
      </c>
      <c r="ED9">
        <v>0.12862220320148052</v>
      </c>
      <c r="EE9">
        <v>3.830778017295268E-2</v>
      </c>
      <c r="EF9">
        <v>-0.10871107218208827</v>
      </c>
      <c r="EG9">
        <v>2.7570262343423323E-2</v>
      </c>
      <c r="EH9">
        <v>7.8755194436643708E-2</v>
      </c>
      <c r="EJ9">
        <f>(1/4)*SUM($DT$9:$DW$9)</f>
        <v>-0.13781919440697071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1.0118833380160555</v>
      </c>
      <c r="O10">
        <v>1.8050601206358223</v>
      </c>
      <c r="P10">
        <v>1.8537508242603542</v>
      </c>
      <c r="Q10">
        <v>2.0084241400005318</v>
      </c>
      <c r="S10">
        <f t="shared" si="6"/>
        <v>1.301657955393736</v>
      </c>
      <c r="T10">
        <f t="shared" si="0"/>
        <v>2.0948347380135028</v>
      </c>
      <c r="U10">
        <f t="shared" si="0"/>
        <v>2.1435254416380345</v>
      </c>
      <c r="V10">
        <f t="shared" si="0"/>
        <v>2.2981987573782123</v>
      </c>
      <c r="AW10">
        <f t="shared" si="7"/>
        <v>1.301657955393736</v>
      </c>
      <c r="AX10">
        <f t="shared" si="1"/>
        <v>2.0948347380135028</v>
      </c>
      <c r="AY10">
        <f t="shared" si="1"/>
        <v>2.1435254416380345</v>
      </c>
      <c r="AZ10">
        <f t="shared" si="1"/>
        <v>2.2981987573782123</v>
      </c>
      <c r="BB10">
        <f t="shared" si="8"/>
        <v>0.14594614839853307</v>
      </c>
      <c r="BC10">
        <f t="shared" si="2"/>
        <v>0.10566207975045337</v>
      </c>
      <c r="BD10">
        <f t="shared" si="2"/>
        <v>0.30568653494564318</v>
      </c>
      <c r="BE10">
        <f t="shared" si="2"/>
        <v>0.10532438583789035</v>
      </c>
      <c r="BG10">
        <f t="shared" si="9"/>
        <v>2.9638244392704769E-2</v>
      </c>
      <c r="BH10">
        <f t="shared" si="3"/>
        <v>3.002118504832153E-2</v>
      </c>
      <c r="BI10">
        <f t="shared" si="3"/>
        <v>4.952287584269878E-2</v>
      </c>
      <c r="BJ10">
        <f t="shared" si="3"/>
        <v>2.954856217828539E-2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2.9638244392704769E-2</v>
      </c>
      <c r="BZ10">
        <f>$BH$10-$BM$10</f>
        <v>3.002118504832153E-2</v>
      </c>
      <c r="CA10">
        <f>$BI$10-$BN$10</f>
        <v>4.952287584269878E-2</v>
      </c>
      <c r="CB10">
        <f>$BJ$10-$BO$10</f>
        <v>2.954856217828539E-2</v>
      </c>
      <c r="DT10">
        <f t="shared" si="11"/>
        <v>2.9638244392704769E-2</v>
      </c>
      <c r="DU10">
        <f t="shared" si="5"/>
        <v>3.002118504832153E-2</v>
      </c>
      <c r="DV10">
        <f t="shared" si="5"/>
        <v>4.952287584269878E-2</v>
      </c>
      <c r="DW10">
        <f t="shared" si="5"/>
        <v>2.954856217828539E-2</v>
      </c>
      <c r="DY10">
        <v>9.1829316767228802E-2</v>
      </c>
      <c r="DZ10">
        <v>2.7957348771370003E-2</v>
      </c>
      <c r="EA10">
        <v>-7.8970652613026798E-2</v>
      </c>
      <c r="EB10">
        <v>1.8647101576692793E-2</v>
      </c>
      <c r="EC10">
        <v>-5.68942437656507E-2</v>
      </c>
      <c r="ED10">
        <v>7.8818174949866482E-2</v>
      </c>
      <c r="EE10">
        <v>3.319076732233233E-2</v>
      </c>
      <c r="EF10">
        <v>-0.19092413832062968</v>
      </c>
      <c r="EG10">
        <v>2.2784623024506206E-2</v>
      </c>
      <c r="EH10">
        <v>5.3561702287310588E-2</v>
      </c>
      <c r="EJ10">
        <f>(1/4)*SUM($DT$10:$DW$10)</f>
        <v>3.4682716865502616E-2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1.4143706427727889</v>
      </c>
      <c r="O11">
        <v>2.3958623110918595</v>
      </c>
      <c r="P11">
        <v>1.3784296317551874</v>
      </c>
      <c r="Q11">
        <v>2.2376573680538532</v>
      </c>
      <c r="S11">
        <f t="shared" si="6"/>
        <v>2.2186389125349422</v>
      </c>
      <c r="T11">
        <f t="shared" si="0"/>
        <v>3.2001305808540126</v>
      </c>
      <c r="U11">
        <f t="shared" si="0"/>
        <v>2.1826979015173409</v>
      </c>
      <c r="V11">
        <f t="shared" si="0"/>
        <v>3.0419256378160062</v>
      </c>
      <c r="AW11">
        <f t="shared" si="7"/>
        <v>2.2186389125349422</v>
      </c>
      <c r="AX11">
        <f t="shared" si="1"/>
        <v>3.2001305808540126</v>
      </c>
      <c r="AY11">
        <f t="shared" si="1"/>
        <v>2.1826979015173409</v>
      </c>
      <c r="AZ11">
        <f t="shared" si="1"/>
        <v>3.0419256378160062</v>
      </c>
      <c r="BB11">
        <f t="shared" si="8"/>
        <v>0.36511729722738967</v>
      </c>
      <c r="BC11">
        <f t="shared" si="2"/>
        <v>0.31911192962382284</v>
      </c>
      <c r="BD11">
        <f t="shared" si="2"/>
        <v>0.31789865632240899</v>
      </c>
      <c r="BE11">
        <f t="shared" si="2"/>
        <v>0.22157737630427699</v>
      </c>
      <c r="BG11">
        <f t="shared" si="9"/>
        <v>7.414677129867972E-2</v>
      </c>
      <c r="BH11">
        <f t="shared" si="3"/>
        <v>9.0667515848538244E-2</v>
      </c>
      <c r="BI11">
        <f t="shared" si="3"/>
        <v>5.1501305709834022E-2</v>
      </c>
      <c r="BJ11">
        <f t="shared" si="3"/>
        <v>6.21631242275223E-2</v>
      </c>
      <c r="BL11">
        <v>1</v>
      </c>
      <c r="BM11">
        <v>0</v>
      </c>
      <c r="BN11">
        <v>0</v>
      </c>
      <c r="BO11">
        <v>0</v>
      </c>
      <c r="BQ11">
        <f t="shared" si="10"/>
        <v>2.6017087541826291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-0.92585322870132025</v>
      </c>
      <c r="BZ11">
        <f>$BH$11-$BM$11</f>
        <v>9.0667515848538244E-2</v>
      </c>
      <c r="CA11">
        <f>$BI$11-$BN$11</f>
        <v>5.1501305709834022E-2</v>
      </c>
      <c r="CB11">
        <f>$BJ$11-$BO$11</f>
        <v>6.21631242275223E-2</v>
      </c>
      <c r="DT11">
        <f t="shared" si="11"/>
        <v>-0.92585322870132025</v>
      </c>
      <c r="DU11">
        <f t="shared" si="5"/>
        <v>9.0667515848538244E-2</v>
      </c>
      <c r="DV11">
        <f t="shared" si="5"/>
        <v>5.1501305709834022E-2</v>
      </c>
      <c r="DW11">
        <f t="shared" si="5"/>
        <v>6.21631242275223E-2</v>
      </c>
      <c r="DY11">
        <v>-5.9210774424620909E-2</v>
      </c>
      <c r="DZ11">
        <v>3.1048531516237352E-2</v>
      </c>
      <c r="EA11">
        <v>-0.12117472024458484</v>
      </c>
      <c r="EB11">
        <v>2.0561638423220441E-2</v>
      </c>
      <c r="EC11">
        <v>-4.0264889599938694E-2</v>
      </c>
      <c r="ED11">
        <v>0.12357200093682721</v>
      </c>
      <c r="EE11">
        <v>3.2469867718200818E-2</v>
      </c>
      <c r="EF11">
        <v>-8.4338650923807906E-2</v>
      </c>
      <c r="EG11">
        <v>2.4853404108404829E-2</v>
      </c>
      <c r="EH11">
        <v>7.2483592490061755E-2</v>
      </c>
      <c r="EJ11">
        <f>(1/4)*SUM($DT$11:$DW$11)</f>
        <v>-0.1803803207288564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2.3537263141692151</v>
      </c>
      <c r="O12">
        <v>3.4698947289060382</v>
      </c>
      <c r="P12">
        <v>2.3963399872855402</v>
      </c>
      <c r="Q12">
        <v>3.2179294275665122</v>
      </c>
      <c r="S12">
        <f t="shared" si="6"/>
        <v>3.2261755272935599</v>
      </c>
      <c r="T12">
        <f t="shared" si="0"/>
        <v>4.3423439420303831</v>
      </c>
      <c r="U12">
        <f t="shared" si="0"/>
        <v>3.2687892004098851</v>
      </c>
      <c r="V12">
        <f t="shared" si="0"/>
        <v>4.0903786406908571</v>
      </c>
      <c r="AW12">
        <f t="shared" si="7"/>
        <v>3.2261755272935599</v>
      </c>
      <c r="AX12">
        <f t="shared" si="1"/>
        <v>4.3423439420303831</v>
      </c>
      <c r="AY12">
        <f t="shared" si="1"/>
        <v>3.2687892004098851</v>
      </c>
      <c r="AZ12">
        <f t="shared" si="1"/>
        <v>4.0903786406908571</v>
      </c>
      <c r="BB12">
        <f t="shared" si="8"/>
        <v>1</v>
      </c>
      <c r="BC12">
        <f t="shared" si="2"/>
        <v>1</v>
      </c>
      <c r="BD12">
        <f t="shared" si="2"/>
        <v>0.94182919838156742</v>
      </c>
      <c r="BE12">
        <f t="shared" si="2"/>
        <v>0.63221205001433578</v>
      </c>
      <c r="BG12">
        <f t="shared" si="9"/>
        <v>0.20307657802501261</v>
      </c>
      <c r="BH12">
        <f t="shared" si="3"/>
        <v>0.28412449498650644</v>
      </c>
      <c r="BI12">
        <f t="shared" si="3"/>
        <v>0.15258143596273457</v>
      </c>
      <c r="BJ12">
        <f t="shared" si="3"/>
        <v>0.17736592453017103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0.20307657802501261</v>
      </c>
      <c r="BZ12">
        <f>$BH$12-$BM$12</f>
        <v>0.28412449498650644</v>
      </c>
      <c r="CA12">
        <f>$BI$12-$BN$12</f>
        <v>0.15258143596273457</v>
      </c>
      <c r="CB12">
        <f>$BJ$12-$BO$12</f>
        <v>0.17736592453017103</v>
      </c>
      <c r="DT12">
        <f t="shared" si="11"/>
        <v>0.20307657802501261</v>
      </c>
      <c r="DU12">
        <f t="shared" si="5"/>
        <v>0.28412449498650644</v>
      </c>
      <c r="DV12">
        <f t="shared" si="5"/>
        <v>0.15258143596273457</v>
      </c>
      <c r="DW12">
        <f t="shared" si="5"/>
        <v>0.17736592453017103</v>
      </c>
      <c r="DY12">
        <v>-0.1041505479593719</v>
      </c>
      <c r="DZ12">
        <v>1.3627478788106067E-2</v>
      </c>
      <c r="EA12">
        <v>-7.4582304135139638E-2</v>
      </c>
      <c r="EB12">
        <v>8.9039053805480065E-3</v>
      </c>
      <c r="EC12">
        <v>1.4989215528987566E-2</v>
      </c>
      <c r="ED12">
        <v>6.9365342538971739E-2</v>
      </c>
      <c r="EE12">
        <v>1.1167071176989323E-2</v>
      </c>
      <c r="EF12">
        <v>1.3778517758289323E-2</v>
      </c>
      <c r="EG12">
        <v>1.0400674248385368E-2</v>
      </c>
      <c r="EH12">
        <v>3.6500646674234208E-2</v>
      </c>
      <c r="EJ12">
        <f>(1/4)*SUM($DT$12:$DW$12)</f>
        <v>0.20428710837610614</v>
      </c>
      <c r="EN12">
        <f>Sheet97!FL12</f>
        <v>0.79319026080609845</v>
      </c>
      <c r="EO12">
        <f>Sheet97!FM12</f>
        <v>6.5697003474262994E-2</v>
      </c>
      <c r="EP12">
        <f>Sheet97!FN12</f>
        <v>0.1372402724516141</v>
      </c>
      <c r="EQ12">
        <f>Sheet97!FO12</f>
        <v>0.28977461737768045</v>
      </c>
      <c r="ER12">
        <f>Sheet97!FP12</f>
        <v>0.80426826976215327</v>
      </c>
      <c r="ES12">
        <f>Sheet97!FQ12</f>
        <v>0.87244921312434476</v>
      </c>
      <c r="ET12">
        <f>Sheet97!FR12</f>
        <v>0.41189997502640535</v>
      </c>
      <c r="EU12">
        <f>Sheet97!FS12</f>
        <v>5.5023943437195376E-2</v>
      </c>
      <c r="EV12">
        <f>Sheet97!FT12</f>
        <v>0.22621455674066371</v>
      </c>
      <c r="EW12">
        <f>Sheet97!FU12</f>
        <v>0.64909845680368261</v>
      </c>
      <c r="EZ12">
        <f>(1/4)*SUM($DT$7:$DW$7)</f>
        <v>-5.508755475473566E-2</v>
      </c>
      <c r="FA12">
        <f>(1/4)*SUM($DT$8:$DW$8)</f>
        <v>5.1925324622865462E-2</v>
      </c>
      <c r="FB12">
        <f>(1/4)*SUM($DT$9:$DW$9)</f>
        <v>-0.13781919440697071</v>
      </c>
      <c r="FC12">
        <f>(1/4)*SUM($DT$10:$DW$10)</f>
        <v>3.4682716865502616E-2</v>
      </c>
      <c r="FD12">
        <f>(1/4)*SUM($DT$11:$DW$11)</f>
        <v>-0.1803803207288564</v>
      </c>
      <c r="FE12">
        <f>(1/4)*SUM($DT$12:$DW$12)</f>
        <v>0.20428710837610614</v>
      </c>
      <c r="FF12">
        <f>(1/4)*SUM($DT$13:$DW$13)</f>
        <v>6.051853616999589E-2</v>
      </c>
      <c r="FG12">
        <f>(1/4)*SUM($DT$14:$DW$14)</f>
        <v>-0.14556611139494979</v>
      </c>
      <c r="FH12">
        <f>(1/4)*SUM($DT$15:$DW$15)</f>
        <v>4.3297016534383989E-2</v>
      </c>
      <c r="FI12">
        <f>(1/4)*SUM($DT$16:$DW$16)</f>
        <v>0.12414247871665859</v>
      </c>
      <c r="FL12">
        <f>EN12-($EU$10*EZ12)</f>
        <v>0.79324534836085314</v>
      </c>
      <c r="FM12">
        <f t="shared" ref="FM12:FU12" si="12">EO12-($EU$10*FA12)</f>
        <v>6.5645078149640129E-2</v>
      </c>
      <c r="FN12">
        <f t="shared" si="12"/>
        <v>0.13737809164602108</v>
      </c>
      <c r="FO12">
        <f t="shared" si="12"/>
        <v>0.28973993466081494</v>
      </c>
      <c r="FP12">
        <f t="shared" si="12"/>
        <v>0.80444865008288213</v>
      </c>
      <c r="FQ12">
        <f t="shared" si="12"/>
        <v>0.8722449260159687</v>
      </c>
      <c r="FR12">
        <f t="shared" si="12"/>
        <v>0.41183945649023534</v>
      </c>
      <c r="FS12">
        <f t="shared" si="12"/>
        <v>5.5169509548590324E-2</v>
      </c>
      <c r="FT12">
        <f t="shared" si="12"/>
        <v>0.22617125972412933</v>
      </c>
      <c r="FU12">
        <f t="shared" si="12"/>
        <v>0.648974314324966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1.9676316226863337</v>
      </c>
      <c r="O13">
        <v>1.694714074417482</v>
      </c>
      <c r="P13">
        <v>2.2341867690317825</v>
      </c>
      <c r="Q13">
        <v>2.2556018483059495</v>
      </c>
      <c r="S13">
        <f t="shared" si="6"/>
        <v>2.3795315977127389</v>
      </c>
      <c r="T13">
        <f t="shared" si="0"/>
        <v>2.1066140494438872</v>
      </c>
      <c r="U13">
        <f t="shared" si="0"/>
        <v>2.6460867440581879</v>
      </c>
      <c r="V13">
        <f t="shared" si="0"/>
        <v>2.6675018233323549</v>
      </c>
      <c r="AW13">
        <f t="shared" si="7"/>
        <v>2.3795315977127389</v>
      </c>
      <c r="AX13">
        <f t="shared" si="1"/>
        <v>2.1066140494438872</v>
      </c>
      <c r="AY13">
        <f t="shared" si="1"/>
        <v>2.6460867440581879</v>
      </c>
      <c r="AZ13">
        <f t="shared" si="1"/>
        <v>2.6675018233323549</v>
      </c>
      <c r="BB13">
        <f t="shared" si="8"/>
        <v>0.42885177628531979</v>
      </c>
      <c r="BC13">
        <f t="shared" si="2"/>
        <v>0.1069140655834528</v>
      </c>
      <c r="BD13">
        <f t="shared" si="2"/>
        <v>0.50528442255885386</v>
      </c>
      <c r="BE13">
        <f t="shared" si="2"/>
        <v>0.15237552643924349</v>
      </c>
      <c r="BG13">
        <f t="shared" si="9"/>
        <v>8.7089751207970995E-2</v>
      </c>
      <c r="BH13">
        <f t="shared" si="3"/>
        <v>3.0376904890852756E-2</v>
      </c>
      <c r="BI13">
        <f t="shared" si="3"/>
        <v>8.1858815691968415E-2</v>
      </c>
      <c r="BJ13">
        <f t="shared" si="3"/>
        <v>4.2748672889191375E-2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8.7089751207970995E-2</v>
      </c>
      <c r="BZ13">
        <f>$BH$13-$BM$13</f>
        <v>3.0376904890852756E-2</v>
      </c>
      <c r="CA13">
        <f>$BI$13-$BN$13</f>
        <v>8.1858815691968415E-2</v>
      </c>
      <c r="CB13">
        <f>$BJ$13-$BO$13</f>
        <v>4.2748672889191375E-2</v>
      </c>
      <c r="DT13">
        <f t="shared" si="11"/>
        <v>8.7089751207970995E-2</v>
      </c>
      <c r="DU13">
        <f t="shared" si="5"/>
        <v>3.0376904890852756E-2</v>
      </c>
      <c r="DV13">
        <f t="shared" si="5"/>
        <v>8.1858815691968415E-2</v>
      </c>
      <c r="DW13">
        <f t="shared" si="5"/>
        <v>4.2748672889191375E-2</v>
      </c>
      <c r="DY13">
        <v>5.2358281721928482E-2</v>
      </c>
      <c r="DZ13">
        <v>2.6878305399428398E-2</v>
      </c>
      <c r="EA13">
        <v>-5.604111674743803E-2</v>
      </c>
      <c r="EB13">
        <v>1.7943736344496284E-2</v>
      </c>
      <c r="EC13">
        <v>-6.7466255845880591E-2</v>
      </c>
      <c r="ED13">
        <v>8.2552519162644028E-2</v>
      </c>
      <c r="EE13">
        <v>3.1942139387190455E-2</v>
      </c>
      <c r="EF13">
        <v>-0.16489502957932259</v>
      </c>
      <c r="EG13">
        <v>2.2179537172274829E-2</v>
      </c>
      <c r="EH13">
        <v>5.4547882984678761E-2</v>
      </c>
      <c r="EJ13">
        <f>(1/4)*SUM($DT$13:$DW$13)</f>
        <v>6.051853616999589E-2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2.7322377604274384</v>
      </c>
      <c r="O14">
        <v>3.0172332330645415</v>
      </c>
      <c r="P14">
        <v>2.9971147233358075</v>
      </c>
      <c r="Q14">
        <v>3.2898616945833346</v>
      </c>
      <c r="S14">
        <f t="shared" si="6"/>
        <v>2.7872617038646337</v>
      </c>
      <c r="T14">
        <f t="shared" si="0"/>
        <v>3.0722571765017368</v>
      </c>
      <c r="U14">
        <f t="shared" si="0"/>
        <v>3.0521386667730028</v>
      </c>
      <c r="V14">
        <f t="shared" si="0"/>
        <v>3.3448856380205298</v>
      </c>
      <c r="AW14">
        <f t="shared" si="7"/>
        <v>2.7872617038646337</v>
      </c>
      <c r="AX14">
        <f t="shared" si="1"/>
        <v>3.0722571765017368</v>
      </c>
      <c r="AY14">
        <f t="shared" si="1"/>
        <v>3.0521386667730028</v>
      </c>
      <c r="AZ14">
        <f t="shared" si="1"/>
        <v>3.3448856380205298</v>
      </c>
      <c r="BB14">
        <f t="shared" si="8"/>
        <v>0.64473633840272482</v>
      </c>
      <c r="BC14">
        <f t="shared" si="2"/>
        <v>0.28080725633131132</v>
      </c>
      <c r="BD14">
        <f t="shared" si="2"/>
        <v>0.7583715267798582</v>
      </c>
      <c r="BE14">
        <f t="shared" si="2"/>
        <v>0.29998481520028997</v>
      </c>
      <c r="BG14">
        <f t="shared" si="9"/>
        <v>0.13093084933120189</v>
      </c>
      <c r="BH14">
        <f t="shared" si="3"/>
        <v>7.9784219893680286E-2</v>
      </c>
      <c r="BI14">
        <f t="shared" si="3"/>
        <v>0.12286029860633255</v>
      </c>
      <c r="BJ14">
        <f t="shared" si="3"/>
        <v>8.4160186588986136E-2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2.0967073527891715</v>
      </c>
      <c r="BT14">
        <f t="shared" si="4"/>
        <v>0</v>
      </c>
      <c r="BY14">
        <f>$BG$14-$BL$14</f>
        <v>0.13093084933120189</v>
      </c>
      <c r="BZ14">
        <f>$BH$14-$BM$14</f>
        <v>7.9784219893680286E-2</v>
      </c>
      <c r="CA14">
        <f>$BI$14-$BN$14</f>
        <v>-0.87713970139366748</v>
      </c>
      <c r="CB14">
        <f>$BJ$14-$BO$14</f>
        <v>8.4160186588986136E-2</v>
      </c>
      <c r="DT14">
        <f t="shared" si="11"/>
        <v>0.13093084933120189</v>
      </c>
      <c r="DU14">
        <f t="shared" si="5"/>
        <v>7.9784219893680286E-2</v>
      </c>
      <c r="DV14">
        <f t="shared" si="5"/>
        <v>-0.87713970139366748</v>
      </c>
      <c r="DW14">
        <f t="shared" si="5"/>
        <v>8.4160186588986136E-2</v>
      </c>
      <c r="DY14">
        <v>-8.816104544397077E-2</v>
      </c>
      <c r="DZ14">
        <v>1.0335823760022162E-2</v>
      </c>
      <c r="EA14">
        <v>-1.5562853276546624E-2</v>
      </c>
      <c r="EB14">
        <v>6.7988189557060099E-3</v>
      </c>
      <c r="EC14">
        <v>-4.8900920130338227E-3</v>
      </c>
      <c r="ED14">
        <v>5.1197006708827396E-2</v>
      </c>
      <c r="EE14">
        <v>9.3653820673374501E-3</v>
      </c>
      <c r="EF14">
        <v>-5.1597231955676452E-3</v>
      </c>
      <c r="EG14">
        <v>8.3247143204068161E-3</v>
      </c>
      <c r="EH14">
        <v>2.7751968116819063E-2</v>
      </c>
      <c r="EJ14">
        <f>(1/4)*SUM($DT$14:$DW$14)</f>
        <v>-0.14556611139494979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1.4963351806884455</v>
      </c>
      <c r="O15">
        <v>2.0741435406358528</v>
      </c>
      <c r="P15">
        <v>2.1178329497956572</v>
      </c>
      <c r="Q15">
        <v>2.1085667790031439</v>
      </c>
      <c r="S15">
        <f t="shared" si="6"/>
        <v>1.7225497374291092</v>
      </c>
      <c r="T15">
        <f t="shared" si="0"/>
        <v>2.3003580973765168</v>
      </c>
      <c r="U15">
        <f t="shared" si="0"/>
        <v>2.3440475065363211</v>
      </c>
      <c r="V15">
        <f t="shared" si="0"/>
        <v>2.3347813357438074</v>
      </c>
      <c r="AW15">
        <f t="shared" si="7"/>
        <v>1.7225497374291092</v>
      </c>
      <c r="AX15">
        <f t="shared" si="1"/>
        <v>2.3003580973765168</v>
      </c>
      <c r="AY15">
        <f t="shared" si="1"/>
        <v>2.3440475065363211</v>
      </c>
      <c r="AZ15">
        <f t="shared" si="1"/>
        <v>2.3347813357438074</v>
      </c>
      <c r="BB15">
        <f t="shared" si="8"/>
        <v>0.22232260197812828</v>
      </c>
      <c r="BC15">
        <f t="shared" si="2"/>
        <v>0.1297707502776928</v>
      </c>
      <c r="BD15">
        <f t="shared" si="2"/>
        <v>0.37356134928430829</v>
      </c>
      <c r="BE15">
        <f t="shared" si="2"/>
        <v>0.1092487677897146</v>
      </c>
      <c r="BG15">
        <f t="shared" si="9"/>
        <v>4.5148513227335194E-2</v>
      </c>
      <c r="BH15">
        <f t="shared" si="3"/>
        <v>3.6871048886669505E-2</v>
      </c>
      <c r="BI15">
        <f t="shared" si="3"/>
        <v>6.0518963727098578E-2</v>
      </c>
      <c r="BJ15">
        <f t="shared" si="3"/>
        <v>3.064954029643268E-2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4.5148513227335194E-2</v>
      </c>
      <c r="BZ15">
        <f>$BH$15-$BM$15</f>
        <v>3.6871048886669505E-2</v>
      </c>
      <c r="CA15">
        <f>$BI$15-$BN$15</f>
        <v>6.0518963727098578E-2</v>
      </c>
      <c r="CB15">
        <f>$BJ$15-$BO$15</f>
        <v>3.064954029643268E-2</v>
      </c>
      <c r="DT15">
        <f t="shared" si="11"/>
        <v>4.5148513227335194E-2</v>
      </c>
      <c r="DU15">
        <f t="shared" si="5"/>
        <v>3.6871048886669505E-2</v>
      </c>
      <c r="DV15">
        <f t="shared" si="5"/>
        <v>6.0518963727098578E-2</v>
      </c>
      <c r="DW15">
        <f t="shared" si="5"/>
        <v>3.064954029643268E-2</v>
      </c>
      <c r="DY15">
        <v>-5.6143076070616152E-2</v>
      </c>
      <c r="DZ15">
        <v>2.6673861132325796E-2</v>
      </c>
      <c r="EA15">
        <v>-0.11928453404096345</v>
      </c>
      <c r="EB15">
        <v>1.7933744460046058E-2</v>
      </c>
      <c r="EC15">
        <v>-0.16026429260879313</v>
      </c>
      <c r="ED15">
        <v>0.12727747005658735</v>
      </c>
      <c r="EE15">
        <v>3.2934412920528192E-2</v>
      </c>
      <c r="EF15">
        <v>3.3634802860809027E-2</v>
      </c>
      <c r="EG15">
        <v>2.277461609076523E-2</v>
      </c>
      <c r="EH15">
        <v>7.4462995199311155E-2</v>
      </c>
      <c r="EJ15">
        <f>(1/4)*SUM($DT$15:$DW$15)</f>
        <v>4.3297016534383989E-2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2.208870379715941</v>
      </c>
      <c r="O16">
        <v>2.9988596325745198</v>
      </c>
      <c r="P16">
        <v>2.3361119503764605</v>
      </c>
      <c r="Q16">
        <v>2.8607391870718231</v>
      </c>
      <c r="S16">
        <f t="shared" si="6"/>
        <v>2.8579688365196239</v>
      </c>
      <c r="T16">
        <f t="shared" si="0"/>
        <v>3.6479580893782027</v>
      </c>
      <c r="U16">
        <f t="shared" si="0"/>
        <v>2.9852104071801433</v>
      </c>
      <c r="V16">
        <f t="shared" si="0"/>
        <v>3.5098376438755059</v>
      </c>
      <c r="AW16">
        <f t="shared" si="7"/>
        <v>2.8579688365196239</v>
      </c>
      <c r="AX16">
        <f t="shared" si="1"/>
        <v>3.6479580893782027</v>
      </c>
      <c r="AY16">
        <f t="shared" si="1"/>
        <v>2.9852104071801433</v>
      </c>
      <c r="AZ16">
        <f t="shared" si="1"/>
        <v>3.5098376438755059</v>
      </c>
      <c r="BB16">
        <f t="shared" si="8"/>
        <v>0.69197414223576958</v>
      </c>
      <c r="BC16">
        <f t="shared" si="2"/>
        <v>0.49938104737269406</v>
      </c>
      <c r="BD16">
        <f t="shared" si="2"/>
        <v>0.70927629461995167</v>
      </c>
      <c r="BE16">
        <f t="shared" si="2"/>
        <v>0.35378304684280776</v>
      </c>
      <c r="BG16">
        <f t="shared" si="9"/>
        <v>0.14052374088703343</v>
      </c>
      <c r="BH16">
        <f t="shared" si="3"/>
        <v>0.14188638789059935</v>
      </c>
      <c r="BI16">
        <f t="shared" si="3"/>
        <v>0.11490660484237314</v>
      </c>
      <c r="BJ16">
        <f t="shared" si="3"/>
        <v>9.925318124662845E-2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0.14052374088703343</v>
      </c>
      <c r="BZ16">
        <f>$BH$16-$BM$16</f>
        <v>0.14188638789059935</v>
      </c>
      <c r="CA16">
        <f>$BI$16-$BN$16</f>
        <v>0.11490660484237314</v>
      </c>
      <c r="CB16">
        <f>$BJ$16-$BO$16</f>
        <v>9.925318124662845E-2</v>
      </c>
      <c r="DT16">
        <f t="shared" si="11"/>
        <v>0.14052374088703343</v>
      </c>
      <c r="DU16">
        <f t="shared" si="5"/>
        <v>0.14188638789059935</v>
      </c>
      <c r="DV16">
        <f t="shared" si="5"/>
        <v>0.11490660484237314</v>
      </c>
      <c r="DW16">
        <f t="shared" si="5"/>
        <v>9.925318124662845E-2</v>
      </c>
      <c r="DY16">
        <v>-4.9552276771961806E-2</v>
      </c>
      <c r="DZ16">
        <v>2.8055943494426444E-2</v>
      </c>
      <c r="EA16">
        <v>-0.14129207237412972</v>
      </c>
      <c r="EB16">
        <v>1.8535579676004169E-2</v>
      </c>
      <c r="EC16">
        <v>-2.0508345308206659E-2</v>
      </c>
      <c r="ED16">
        <v>0.11297159970150956</v>
      </c>
      <c r="EE16">
        <v>2.84474058482088E-2</v>
      </c>
      <c r="EF16">
        <v>-6.4157956431992277E-2</v>
      </c>
      <c r="EG16">
        <v>2.208073473501504E-2</v>
      </c>
      <c r="EH16">
        <v>6.5419387431126519E-2</v>
      </c>
      <c r="EJ16">
        <f>(1/4)*SUM($DT$16:$DW$16)</f>
        <v>0.12414247871665859</v>
      </c>
      <c r="EN16">
        <f>Sheet97!FL16</f>
        <v>0.62658262104951346</v>
      </c>
      <c r="EO16">
        <f>Sheet97!FM16</f>
        <v>0.14068870914456949</v>
      </c>
      <c r="EP16">
        <f>Sheet97!FN16</f>
        <v>0.45603758781733861</v>
      </c>
      <c r="EQ16">
        <f>Sheet97!FO16</f>
        <v>0.1577754634966827</v>
      </c>
      <c r="ER16">
        <f>Sheet97!FP16</f>
        <v>0.43305446215296428</v>
      </c>
      <c r="ES16">
        <f>Sheet97!FQ16</f>
        <v>0.51068816086749635</v>
      </c>
      <c r="ET16">
        <f>Sheet97!FR16</f>
        <v>0.75286874435744044</v>
      </c>
      <c r="EU16">
        <f>Sheet97!FS16</f>
        <v>0.9524207048921115</v>
      </c>
      <c r="EV16">
        <f>Sheet97!FT16</f>
        <v>0.38205549471752914</v>
      </c>
      <c r="EW16">
        <f>Sheet97!FU16</f>
        <v>0.39055971716242582</v>
      </c>
      <c r="EZ16">
        <f>EZ68+($EV$10*EN16)</f>
        <v>7.7247836092670802E-2</v>
      </c>
      <c r="FA16">
        <f t="shared" ref="FA16:FI25" si="13">FA68+($EV$10*EO16)</f>
        <v>2.3314559113877045E-2</v>
      </c>
      <c r="FB16">
        <f t="shared" si="13"/>
        <v>-0.11887749909376001</v>
      </c>
      <c r="FC16">
        <f t="shared" si="13"/>
        <v>1.5719657589636577E-2</v>
      </c>
      <c r="FD16">
        <f t="shared" si="13"/>
        <v>-0.13219177071718194</v>
      </c>
      <c r="FE16">
        <f t="shared" si="13"/>
        <v>8.5007600766990973E-2</v>
      </c>
      <c r="FF16">
        <f t="shared" si="13"/>
        <v>3.0759140207627649E-2</v>
      </c>
      <c r="FG16">
        <f t="shared" si="13"/>
        <v>-5.5385910608319162E-2</v>
      </c>
      <c r="FH16">
        <f t="shared" si="13"/>
        <v>1.9712604476511835E-2</v>
      </c>
      <c r="FI16">
        <f t="shared" si="13"/>
        <v>5.4741809488602897E-2</v>
      </c>
      <c r="FL16">
        <f>EN16-($EU$10*EZ16)</f>
        <v>0.62650537321342081</v>
      </c>
      <c r="FM16">
        <f t="shared" ref="FM16:FU25" si="14">EO16-($EU$10*FA16)</f>
        <v>0.1406653945854556</v>
      </c>
      <c r="FN16">
        <f t="shared" si="14"/>
        <v>0.45615646531643239</v>
      </c>
      <c r="FO16">
        <f t="shared" si="14"/>
        <v>0.15775974383909305</v>
      </c>
      <c r="FP16">
        <f t="shared" si="14"/>
        <v>0.43318665392368144</v>
      </c>
      <c r="FQ16">
        <f t="shared" si="14"/>
        <v>0.51060315326672934</v>
      </c>
      <c r="FR16">
        <f t="shared" si="14"/>
        <v>0.75283798521723277</v>
      </c>
      <c r="FS16">
        <f t="shared" si="14"/>
        <v>0.95247609080271978</v>
      </c>
      <c r="FT16">
        <f t="shared" si="14"/>
        <v>0.38203578211305261</v>
      </c>
      <c r="FU16">
        <f t="shared" si="14"/>
        <v>0.39050497535293721</v>
      </c>
    </row>
    <row r="17" spans="1:177">
      <c r="A17">
        <v>16</v>
      </c>
      <c r="BQ17">
        <f>SUM(BQ7:BQ16)</f>
        <v>2.6017087541826291</v>
      </c>
      <c r="BR17">
        <f t="shared" ref="BR17:BT17" si="15">SUM(BR7:BR16)</f>
        <v>1.7358880543731632</v>
      </c>
      <c r="BS17">
        <f t="shared" si="15"/>
        <v>2.0967073527891715</v>
      </c>
      <c r="BT17">
        <f t="shared" si="15"/>
        <v>1.9073673756670149</v>
      </c>
      <c r="EN17">
        <f>Sheet97!FL17</f>
        <v>0.24266085960671177</v>
      </c>
      <c r="EO17">
        <f>Sheet97!FM17</f>
        <v>0.91178714226809943</v>
      </c>
      <c r="EP17">
        <f>Sheet97!FN17</f>
        <v>0.61883066160566269</v>
      </c>
      <c r="EQ17">
        <f>Sheet97!FO17</f>
        <v>0.12336642016473491</v>
      </c>
      <c r="ER17">
        <f>Sheet97!FP17</f>
        <v>0.84819526822099811</v>
      </c>
      <c r="ES17">
        <f>Sheet97!FQ17</f>
        <v>0.57073048731615872</v>
      </c>
      <c r="ET17">
        <f>Sheet97!FR17</f>
        <v>3.8554227068522545E-2</v>
      </c>
      <c r="EU17">
        <f>Sheet97!FS17</f>
        <v>0.44437644065051252</v>
      </c>
      <c r="EV17">
        <f>Sheet97!FT17</f>
        <v>0.88512739246069105</v>
      </c>
      <c r="EW17">
        <f>Sheet97!FU17</f>
        <v>0.23379139427609336</v>
      </c>
      <c r="EZ17">
        <f t="shared" ref="EZ17:EZ25" si="16">EZ69+($EV$10*EN17)</f>
        <v>-0.10366101101665336</v>
      </c>
      <c r="FA17">
        <f t="shared" si="13"/>
        <v>1.8448656577430819E-2</v>
      </c>
      <c r="FB17">
        <f t="shared" si="13"/>
        <v>-0.11400957600219669</v>
      </c>
      <c r="FC17">
        <f t="shared" si="13"/>
        <v>1.2063017256672918E-2</v>
      </c>
      <c r="FD17">
        <f t="shared" si="13"/>
        <v>2.0820468231052148E-2</v>
      </c>
      <c r="FE17">
        <f t="shared" si="13"/>
        <v>8.7599112289577688E-2</v>
      </c>
      <c r="FF17">
        <f t="shared" si="13"/>
        <v>1.5683096509772315E-2</v>
      </c>
      <c r="FG17">
        <f t="shared" si="13"/>
        <v>2.1624481552545236E-3</v>
      </c>
      <c r="FH17">
        <f t="shared" si="13"/>
        <v>1.399446093407254E-2</v>
      </c>
      <c r="FI17">
        <f t="shared" si="13"/>
        <v>4.6948501267953503E-2</v>
      </c>
      <c r="FL17">
        <f t="shared" ref="FL17:FL25" si="17">EN17-($EU$10*EZ17)</f>
        <v>0.24276452061772844</v>
      </c>
      <c r="FM17">
        <f t="shared" si="14"/>
        <v>0.91176869361152202</v>
      </c>
      <c r="FN17">
        <f t="shared" si="14"/>
        <v>0.61894467118166485</v>
      </c>
      <c r="FO17">
        <f t="shared" si="14"/>
        <v>0.12335435714747824</v>
      </c>
      <c r="FP17">
        <f t="shared" si="14"/>
        <v>0.84817444775276707</v>
      </c>
      <c r="FQ17">
        <f t="shared" si="14"/>
        <v>0.5706428882038691</v>
      </c>
      <c r="FR17">
        <f t="shared" si="14"/>
        <v>3.853854397201277E-2</v>
      </c>
      <c r="FS17">
        <f t="shared" si="14"/>
        <v>0.44437427820235725</v>
      </c>
      <c r="FT17">
        <f t="shared" si="14"/>
        <v>0.88511339799975697</v>
      </c>
      <c r="FU17">
        <f t="shared" si="14"/>
        <v>0.23374444577482539</v>
      </c>
    </row>
    <row r="18" spans="1:177">
      <c r="A18">
        <v>17</v>
      </c>
      <c r="EN18">
        <f>Sheet97!FL18</f>
        <v>5.5915183447365437E-2</v>
      </c>
      <c r="EO18">
        <f>Sheet97!FM18</f>
        <v>0.55244666755698801</v>
      </c>
      <c r="EP18">
        <f>Sheet97!FN18</f>
        <v>2.7691636187820969E-2</v>
      </c>
      <c r="EQ18">
        <f>Sheet97!FO18</f>
        <v>1.084253247507464E-2</v>
      </c>
      <c r="ER18">
        <f>Sheet97!FP18</f>
        <v>0.37360841587746124</v>
      </c>
      <c r="ES18">
        <f>Sheet97!FQ18</f>
        <v>0.79172821499909718</v>
      </c>
      <c r="ET18">
        <f>Sheet97!FR18</f>
        <v>0.4928096118946857</v>
      </c>
      <c r="EU18">
        <f>Sheet97!FS18</f>
        <v>0.86812882306780892</v>
      </c>
      <c r="EV18">
        <f>Sheet97!FT18</f>
        <v>0.7223549535875835</v>
      </c>
      <c r="EW18">
        <f>Sheet97!FU18</f>
        <v>0.66417613663225572</v>
      </c>
      <c r="EZ18">
        <f t="shared" si="16"/>
        <v>-0.10522768090260093</v>
      </c>
      <c r="FA18">
        <f t="shared" si="13"/>
        <v>3.1631954400439422E-2</v>
      </c>
      <c r="FB18">
        <f t="shared" si="13"/>
        <v>3.7600117685152402E-2</v>
      </c>
      <c r="FC18">
        <f t="shared" si="13"/>
        <v>2.1217973101508584E-2</v>
      </c>
      <c r="FD18">
        <f t="shared" si="13"/>
        <v>-0.14975652721255595</v>
      </c>
      <c r="FE18">
        <f t="shared" si="13"/>
        <v>0.12863012048363051</v>
      </c>
      <c r="FF18">
        <f t="shared" si="13"/>
        <v>3.8312708269071627E-2</v>
      </c>
      <c r="FG18">
        <f t="shared" si="13"/>
        <v>-0.1087023908938576</v>
      </c>
      <c r="FH18">
        <f t="shared" si="13"/>
        <v>2.7577485892959198E-2</v>
      </c>
      <c r="FI18">
        <f t="shared" si="13"/>
        <v>7.8761836198010027E-2</v>
      </c>
      <c r="FL18">
        <f t="shared" si="17"/>
        <v>5.6020411128268034E-2</v>
      </c>
      <c r="FM18">
        <f t="shared" si="14"/>
        <v>0.55241503560258753</v>
      </c>
      <c r="FN18">
        <f t="shared" si="14"/>
        <v>2.7654036070135817E-2</v>
      </c>
      <c r="FO18">
        <f t="shared" si="14"/>
        <v>1.0821314501973132E-2</v>
      </c>
      <c r="FP18">
        <f t="shared" si="14"/>
        <v>0.37375817240467379</v>
      </c>
      <c r="FQ18">
        <f t="shared" si="14"/>
        <v>0.79159958487861359</v>
      </c>
      <c r="FR18">
        <f t="shared" si="14"/>
        <v>0.4927712991864166</v>
      </c>
      <c r="FS18">
        <f t="shared" si="14"/>
        <v>0.86823752545870281</v>
      </c>
      <c r="FT18">
        <f t="shared" si="14"/>
        <v>0.72232737610169051</v>
      </c>
      <c r="FU18">
        <f t="shared" si="14"/>
        <v>0.66409737479605768</v>
      </c>
    </row>
    <row r="19" spans="1:177">
      <c r="A19">
        <v>18</v>
      </c>
      <c r="BN19" t="s">
        <v>35</v>
      </c>
      <c r="BO19">
        <f>BS21</f>
        <v>1.8443793594660984E-4</v>
      </c>
      <c r="EN19">
        <f>Sheet97!FL19</f>
        <v>0.99153226823229013</v>
      </c>
      <c r="EO19">
        <f>Sheet97!FM19</f>
        <v>0.96700450182877007</v>
      </c>
      <c r="EP19">
        <f>Sheet97!FN19</f>
        <v>0.88286576836824526</v>
      </c>
      <c r="EQ19">
        <f>Sheet97!FO19</f>
        <v>0.92275639168823742</v>
      </c>
      <c r="ER19">
        <f>Sheet97!FP19</f>
        <v>0.35576980570577815</v>
      </c>
      <c r="ES19">
        <f>Sheet97!FQ19</f>
        <v>0.81182065863844532</v>
      </c>
      <c r="ET19">
        <f>Sheet97!FR19</f>
        <v>0.6506367778951595</v>
      </c>
      <c r="EU19">
        <f>Sheet97!FS19</f>
        <v>0.79188372293882947</v>
      </c>
      <c r="EV19">
        <f>Sheet97!FT19</f>
        <v>0.80875933719596182</v>
      </c>
      <c r="EW19">
        <f>Sheet97!FU19</f>
        <v>0.61307060762204546</v>
      </c>
      <c r="EZ19">
        <f t="shared" si="16"/>
        <v>9.1839232089911127E-2</v>
      </c>
      <c r="FA19">
        <f t="shared" si="13"/>
        <v>2.796701881638829E-2</v>
      </c>
      <c r="FB19">
        <f t="shared" si="13"/>
        <v>-7.8961823955343111E-2</v>
      </c>
      <c r="FC19">
        <f t="shared" si="13"/>
        <v>1.8656329140609676E-2</v>
      </c>
      <c r="FD19">
        <f t="shared" si="13"/>
        <v>-5.6890686067593642E-2</v>
      </c>
      <c r="FE19">
        <f t="shared" si="13"/>
        <v>7.882629315645287E-2</v>
      </c>
      <c r="FF19">
        <f t="shared" si="13"/>
        <v>3.319727369011128E-2</v>
      </c>
      <c r="FG19">
        <f t="shared" si="13"/>
        <v>-0.19091621948340029</v>
      </c>
      <c r="FH19">
        <f t="shared" si="13"/>
        <v>2.2792710617878166E-2</v>
      </c>
      <c r="FI19">
        <f t="shared" si="13"/>
        <v>5.3567832993386806E-2</v>
      </c>
      <c r="FL19">
        <f t="shared" si="17"/>
        <v>0.99144042900020024</v>
      </c>
      <c r="FM19">
        <f t="shared" si="14"/>
        <v>0.96697653480995371</v>
      </c>
      <c r="FN19">
        <f t="shared" si="14"/>
        <v>0.88294473019220066</v>
      </c>
      <c r="FO19">
        <f t="shared" si="14"/>
        <v>0.92273773535909676</v>
      </c>
      <c r="FP19">
        <f t="shared" si="14"/>
        <v>0.35582669639184572</v>
      </c>
      <c r="FQ19">
        <f t="shared" si="14"/>
        <v>0.81174183234528885</v>
      </c>
      <c r="FR19">
        <f t="shared" si="14"/>
        <v>0.65060358062146939</v>
      </c>
      <c r="FS19">
        <f t="shared" si="14"/>
        <v>0.79207463915831289</v>
      </c>
      <c r="FT19">
        <f t="shared" si="14"/>
        <v>0.80873654448534393</v>
      </c>
      <c r="FU19">
        <f t="shared" si="14"/>
        <v>0.61301703978905209</v>
      </c>
    </row>
    <row r="20" spans="1:177">
      <c r="A20">
        <v>19</v>
      </c>
      <c r="AV20" t="s">
        <v>67</v>
      </c>
      <c r="AW20">
        <f>MAX(AW7:AW16)</f>
        <v>3.2261755272935599</v>
      </c>
      <c r="AX20">
        <f>MAX(AX7:AX16)</f>
        <v>4.3423439420303831</v>
      </c>
      <c r="AY20">
        <f>MAX(AY7:AY16)</f>
        <v>3.3287205393220436</v>
      </c>
      <c r="AZ20">
        <f>MAX(AZ7:AZ16)</f>
        <v>4.5489090596265322</v>
      </c>
      <c r="BB20">
        <f>SUM(BB7:BB16)</f>
        <v>4.9242507911317652</v>
      </c>
      <c r="BC20">
        <f t="shared" ref="BC20:BE20" si="18">SUM(BC7:BC16)</f>
        <v>3.5195839065107419</v>
      </c>
      <c r="BD20">
        <f t="shared" si="18"/>
        <v>6.1726329447547812</v>
      </c>
      <c r="BE20">
        <f t="shared" si="18"/>
        <v>3.5644504528647083</v>
      </c>
      <c r="BG20">
        <f>IF(BG7&lt;0.000000000001,0.000000000001,BG7)</f>
        <v>0.16085258742536379</v>
      </c>
      <c r="BH20">
        <f t="shared" ref="BH20:BJ20" si="19">IF(BH7&lt;0.000000000001,0.000000000001,BH7)</f>
        <v>0.17624361685464016</v>
      </c>
      <c r="BI20">
        <f t="shared" si="19"/>
        <v>0.16200542117926417</v>
      </c>
      <c r="BJ20">
        <f t="shared" si="19"/>
        <v>0.28054815552178919</v>
      </c>
      <c r="EN20">
        <f>Sheet97!FL20</f>
        <v>0.6300795443632079</v>
      </c>
      <c r="EO20">
        <f>Sheet97!FM20</f>
        <v>0.29033120671213863</v>
      </c>
      <c r="EP20">
        <f>Sheet97!FN20</f>
        <v>0.77757392508373657</v>
      </c>
      <c r="EQ20">
        <f>Sheet97!FO20</f>
        <v>0.66132004778862097</v>
      </c>
      <c r="ER20">
        <f>Sheet97!FP20</f>
        <v>0.49847606898503793</v>
      </c>
      <c r="ES20">
        <f>Sheet97!FQ20</f>
        <v>0.45688684211350916</v>
      </c>
      <c r="ET20">
        <f>Sheet97!FR20</f>
        <v>0.32795168450269668</v>
      </c>
      <c r="EU20">
        <f>Sheet97!FS20</f>
        <v>0.54508403871226563</v>
      </c>
      <c r="EV20">
        <f>Sheet97!FT20</f>
        <v>0.38557682497053125</v>
      </c>
      <c r="EW20">
        <f>Sheet97!FU20</f>
        <v>0.10155526822209858</v>
      </c>
      <c r="EZ20">
        <f t="shared" si="16"/>
        <v>-5.9204473629177273E-2</v>
      </c>
      <c r="FA20">
        <f t="shared" si="13"/>
        <v>3.1051434828304473E-2</v>
      </c>
      <c r="FB20">
        <f t="shared" si="13"/>
        <v>-0.121166944505334</v>
      </c>
      <c r="FC20">
        <f t="shared" si="13"/>
        <v>2.0568251623698328E-2</v>
      </c>
      <c r="FD20">
        <f t="shared" si="13"/>
        <v>-4.0259904839248843E-2</v>
      </c>
      <c r="FE20">
        <f t="shared" si="13"/>
        <v>0.12357656980524835</v>
      </c>
      <c r="FF20">
        <f t="shared" si="13"/>
        <v>3.2473147235045845E-2</v>
      </c>
      <c r="FG20">
        <f t="shared" si="13"/>
        <v>-8.4333200083420781E-2</v>
      </c>
      <c r="FH20">
        <f t="shared" si="13"/>
        <v>2.4857259876654533E-2</v>
      </c>
      <c r="FI20">
        <f t="shared" si="13"/>
        <v>7.2484608042743981E-2</v>
      </c>
      <c r="FL20">
        <f t="shared" si="17"/>
        <v>0.63013874883683707</v>
      </c>
      <c r="FM20">
        <f t="shared" si="14"/>
        <v>0.29030015527731035</v>
      </c>
      <c r="FN20">
        <f t="shared" si="14"/>
        <v>0.77769509202824194</v>
      </c>
      <c r="FO20">
        <f t="shared" si="14"/>
        <v>0.6612994795369973</v>
      </c>
      <c r="FP20">
        <f t="shared" si="14"/>
        <v>0.49851632888987718</v>
      </c>
      <c r="FQ20">
        <f t="shared" si="14"/>
        <v>0.45676326554370389</v>
      </c>
      <c r="FR20">
        <f t="shared" si="14"/>
        <v>0.32791921135546165</v>
      </c>
      <c r="FS20">
        <f t="shared" si="14"/>
        <v>0.54516837191234901</v>
      </c>
      <c r="FT20">
        <f t="shared" si="14"/>
        <v>0.38555196771065459</v>
      </c>
      <c r="FU20">
        <f t="shared" si="14"/>
        <v>0.10148278361405584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4.1524272576037267E-2</v>
      </c>
      <c r="BH21">
        <f t="shared" si="20"/>
        <v>4.6277251985166148E-2</v>
      </c>
      <c r="BI21">
        <f t="shared" si="20"/>
        <v>7.480786163549745E-2</v>
      </c>
      <c r="BJ21">
        <f t="shared" si="20"/>
        <v>4.5091912294761019E-2</v>
      </c>
      <c r="BL21">
        <v>1.0000000000000001E-5</v>
      </c>
      <c r="BS21">
        <f>SUM(BM23:BV32)</f>
        <v>1.8443793594660984E-4</v>
      </c>
      <c r="EN21">
        <f>Sheet97!FL21</f>
        <v>0.94468931917926746</v>
      </c>
      <c r="EO21">
        <f>Sheet97!FM21</f>
        <v>0.5065838112434039</v>
      </c>
      <c r="EP21">
        <f>Sheet97!FN21</f>
        <v>0.45430849163020154</v>
      </c>
      <c r="EQ21">
        <f>Sheet97!FO21</f>
        <v>0.75262260234188794</v>
      </c>
      <c r="ER21">
        <f>Sheet97!FP21</f>
        <v>0.46182391389699651</v>
      </c>
      <c r="ES21">
        <f>Sheet97!FQ21</f>
        <v>0.95793881857902485</v>
      </c>
      <c r="ET21">
        <f>Sheet97!FR21</f>
        <v>0.35280533606935355</v>
      </c>
      <c r="EU21">
        <f>Sheet97!FS21</f>
        <v>0.86322162156118343</v>
      </c>
      <c r="EV21">
        <f>Sheet97!FT21</f>
        <v>0.1391214542134597</v>
      </c>
      <c r="EW21">
        <f>Sheet97!FU21</f>
        <v>0.98799632245717572</v>
      </c>
      <c r="EZ21">
        <f t="shared" si="16"/>
        <v>-0.1041411010661801</v>
      </c>
      <c r="FA21">
        <f t="shared" si="13"/>
        <v>1.3632544626218501E-2</v>
      </c>
      <c r="FB21">
        <f t="shared" si="13"/>
        <v>-7.4577761050223332E-2</v>
      </c>
      <c r="FC21">
        <f t="shared" si="13"/>
        <v>8.9114316065714259E-3</v>
      </c>
      <c r="FD21">
        <f t="shared" si="13"/>
        <v>1.4993833768126536E-2</v>
      </c>
      <c r="FE21">
        <f t="shared" si="13"/>
        <v>6.9374921927157523E-2</v>
      </c>
      <c r="FF21">
        <f t="shared" si="13"/>
        <v>1.1170599230350017E-2</v>
      </c>
      <c r="FG21">
        <f t="shared" si="13"/>
        <v>1.3787149974504934E-2</v>
      </c>
      <c r="FH21">
        <f t="shared" si="13"/>
        <v>1.0402065462927502E-2</v>
      </c>
      <c r="FI21">
        <f t="shared" si="13"/>
        <v>3.6510526637458782E-2</v>
      </c>
      <c r="FL21">
        <f t="shared" si="17"/>
        <v>0.94479346028033362</v>
      </c>
      <c r="FM21">
        <f t="shared" si="14"/>
        <v>0.50657017869877774</v>
      </c>
      <c r="FN21">
        <f t="shared" si="14"/>
        <v>0.45438306939125178</v>
      </c>
      <c r="FO21">
        <f t="shared" si="14"/>
        <v>0.75261369091028141</v>
      </c>
      <c r="FP21">
        <f t="shared" si="14"/>
        <v>0.46180892006322838</v>
      </c>
      <c r="FQ21">
        <f t="shared" si="14"/>
        <v>0.9578694436570977</v>
      </c>
      <c r="FR21">
        <f t="shared" si="14"/>
        <v>0.35279416547012321</v>
      </c>
      <c r="FS21">
        <f t="shared" si="14"/>
        <v>0.86320783441120896</v>
      </c>
      <c r="FT21">
        <f t="shared" si="14"/>
        <v>0.13911105214799677</v>
      </c>
      <c r="FU21">
        <f t="shared" si="14"/>
        <v>0.98795981193053828</v>
      </c>
    </row>
    <row r="22" spans="1:177">
      <c r="A22">
        <v>21</v>
      </c>
      <c r="BG22">
        <f t="shared" si="20"/>
        <v>8.7068691628660322E-2</v>
      </c>
      <c r="BH22">
        <f t="shared" si="20"/>
        <v>8.3747373715025761E-2</v>
      </c>
      <c r="BI22">
        <f t="shared" si="20"/>
        <v>0.12943641680219836</v>
      </c>
      <c r="BJ22">
        <f t="shared" si="20"/>
        <v>0.14847074022623261</v>
      </c>
      <c r="EN22">
        <f>Sheet97!FL22</f>
        <v>0.23691864214946784</v>
      </c>
      <c r="EO22">
        <f>Sheet97!FM22</f>
        <v>0.55624246799259625</v>
      </c>
      <c r="EP22">
        <f>Sheet97!FN22</f>
        <v>0.99215259816384038</v>
      </c>
      <c r="EQ22">
        <f>Sheet97!FO22</f>
        <v>0.33653337391120275</v>
      </c>
      <c r="ER22">
        <f>Sheet97!FP22</f>
        <v>1.3553991827099428E-3</v>
      </c>
      <c r="ES22">
        <f>Sheet97!FQ22</f>
        <v>5.8250902435437832E-2</v>
      </c>
      <c r="ET22">
        <f>Sheet97!FR22</f>
        <v>0.63207003563319664</v>
      </c>
      <c r="EU22">
        <f>Sheet97!FS22</f>
        <v>0.73142561823492358</v>
      </c>
      <c r="EV22">
        <f>Sheet97!FT22</f>
        <v>0.20699758514037842</v>
      </c>
      <c r="EW22">
        <f>Sheet97!FU22</f>
        <v>0.60439954811484597</v>
      </c>
      <c r="EZ22">
        <f t="shared" si="16"/>
        <v>5.2360650908349973E-2</v>
      </c>
      <c r="FA22">
        <f t="shared" si="13"/>
        <v>2.6883867824108326E-2</v>
      </c>
      <c r="FB22">
        <f t="shared" si="13"/>
        <v>-5.6031195221456394E-2</v>
      </c>
      <c r="FC22">
        <f t="shared" si="13"/>
        <v>1.7947101678235395E-2</v>
      </c>
      <c r="FD22">
        <f t="shared" si="13"/>
        <v>-6.7466242291888759E-2</v>
      </c>
      <c r="FE22">
        <f t="shared" si="13"/>
        <v>8.2553101671668377E-2</v>
      </c>
      <c r="FF22">
        <f t="shared" si="13"/>
        <v>3.1948460087546787E-2</v>
      </c>
      <c r="FG22">
        <f t="shared" si="13"/>
        <v>-0.16488771532314023</v>
      </c>
      <c r="FH22">
        <f t="shared" si="13"/>
        <v>2.2181607148126233E-2</v>
      </c>
      <c r="FI22">
        <f t="shared" si="13"/>
        <v>5.4553926980159907E-2</v>
      </c>
      <c r="FL22">
        <f t="shared" si="17"/>
        <v>0.23686628149855948</v>
      </c>
      <c r="FM22">
        <f t="shared" si="14"/>
        <v>0.55621558412477212</v>
      </c>
      <c r="FN22">
        <f t="shared" si="14"/>
        <v>0.99220862935906184</v>
      </c>
      <c r="FO22">
        <f t="shared" si="14"/>
        <v>0.33651542680952451</v>
      </c>
      <c r="FP22">
        <f t="shared" si="14"/>
        <v>1.4228654250018316E-3</v>
      </c>
      <c r="FQ22">
        <f t="shared" si="14"/>
        <v>5.8168349333766162E-2</v>
      </c>
      <c r="FR22">
        <f t="shared" si="14"/>
        <v>0.63203808717310905</v>
      </c>
      <c r="FS22">
        <f t="shared" si="14"/>
        <v>0.73159050595024677</v>
      </c>
      <c r="FT22">
        <f t="shared" si="14"/>
        <v>0.2069754035332303</v>
      </c>
      <c r="FU22">
        <f t="shared" si="14"/>
        <v>0.6043449941878658</v>
      </c>
    </row>
    <row r="23" spans="1:177">
      <c r="A23">
        <v>22</v>
      </c>
      <c r="B23">
        <f t="array" ref="B23:K32">TRANSPOSE(EN16:EW25)</f>
        <v>0.62658262104951346</v>
      </c>
      <c r="C23">
        <v>0.24266085960671177</v>
      </c>
      <c r="D23">
        <v>5.5915183447365437E-2</v>
      </c>
      <c r="E23">
        <v>0.99153226823229013</v>
      </c>
      <c r="F23">
        <v>0.6300795443632079</v>
      </c>
      <c r="G23">
        <v>0.94468931917926746</v>
      </c>
      <c r="H23">
        <v>0.23691864214946784</v>
      </c>
      <c r="I23">
        <v>0.67329756268072893</v>
      </c>
      <c r="J23">
        <v>0.96741486873112104</v>
      </c>
      <c r="K23">
        <v>0.99770093209469624</v>
      </c>
      <c r="M23">
        <f t="array" ref="M23:M32">TRANSPOSE(EN12:EW12)</f>
        <v>0.79319026080609845</v>
      </c>
      <c r="S23">
        <f>EN16</f>
        <v>0.62658262104951346</v>
      </c>
      <c r="T23">
        <f t="shared" ref="T23:AB32" si="21">EO16</f>
        <v>0.14068870914456949</v>
      </c>
      <c r="U23">
        <f t="shared" si="21"/>
        <v>0.45603758781733861</v>
      </c>
      <c r="V23">
        <f t="shared" si="21"/>
        <v>0.1577754634966827</v>
      </c>
      <c r="W23">
        <f t="shared" si="21"/>
        <v>0.43305446215296428</v>
      </c>
      <c r="X23">
        <f t="shared" si="21"/>
        <v>0.51068816086749635</v>
      </c>
      <c r="Y23">
        <f t="shared" si="21"/>
        <v>0.75286874435744044</v>
      </c>
      <c r="Z23">
        <f t="shared" si="21"/>
        <v>0.9524207048921115</v>
      </c>
      <c r="AA23">
        <f t="shared" si="21"/>
        <v>0.38205549471752914</v>
      </c>
      <c r="AB23">
        <f t="shared" si="21"/>
        <v>0.39055971716242582</v>
      </c>
      <c r="BG23">
        <f t="shared" si="20"/>
        <v>2.9638244392704769E-2</v>
      </c>
      <c r="BH23">
        <f t="shared" si="20"/>
        <v>3.002118504832153E-2</v>
      </c>
      <c r="BI23">
        <f t="shared" si="20"/>
        <v>4.952287584269878E-2</v>
      </c>
      <c r="BJ23">
        <f t="shared" si="20"/>
        <v>2.954856217828539E-2</v>
      </c>
      <c r="BM23">
        <f>0.5*$BL$21*B23*B23</f>
        <v>1.9630289050063911E-6</v>
      </c>
      <c r="BN23">
        <f t="shared" ref="BN23:BV32" si="22">0.5*$BL$21*C23*C23</f>
        <v>2.9442146392534143E-7</v>
      </c>
      <c r="BO23">
        <f t="shared" si="22"/>
        <v>1.5632538699762651E-8</v>
      </c>
      <c r="BP23">
        <f t="shared" si="22"/>
        <v>4.9156811947293508E-6</v>
      </c>
      <c r="BQ23">
        <f t="shared" si="22"/>
        <v>1.9850011611247382E-6</v>
      </c>
      <c r="BR23">
        <f t="shared" si="22"/>
        <v>4.4621895488569399E-6</v>
      </c>
      <c r="BS23">
        <f t="shared" si="22"/>
        <v>2.8065221498973804E-7</v>
      </c>
      <c r="BT23">
        <f t="shared" si="22"/>
        <v>2.266648039559051E-6</v>
      </c>
      <c r="BU23">
        <f t="shared" si="22"/>
        <v>4.6794576412102613E-6</v>
      </c>
      <c r="BV23">
        <f t="shared" si="22"/>
        <v>4.9770357495131283E-6</v>
      </c>
      <c r="BY23">
        <f>$BG$7-$BL$7</f>
        <v>0.16085258742536379</v>
      </c>
      <c r="BZ23">
        <f>$BG$8-$BL$8</f>
        <v>4.1524272576037267E-2</v>
      </c>
      <c r="CA23">
        <f>$BG$9-$BL$9</f>
        <v>8.7068691628660322E-2</v>
      </c>
      <c r="CB23">
        <f>$BG$10-$BL$10</f>
        <v>2.9638244392704769E-2</v>
      </c>
      <c r="CC23">
        <f>$BG$11-$BL$11</f>
        <v>-0.92585322870132025</v>
      </c>
      <c r="CD23">
        <f>$BG$12-$BL$12</f>
        <v>0.20307657802501261</v>
      </c>
      <c r="CE23">
        <f>$BG$13-$BL$13</f>
        <v>8.7089751207970995E-2</v>
      </c>
      <c r="CF23">
        <f>$BG$14-$BL$14</f>
        <v>0.13093084933120189</v>
      </c>
      <c r="CG23">
        <f>$BG$15-$BL$15</f>
        <v>4.5148513227335194E-2</v>
      </c>
      <c r="CH23">
        <f>$BG$16-$BL$16</f>
        <v>0.14052374088703343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0.16085258742536379</v>
      </c>
      <c r="DU23">
        <v>4.1524272576037267E-2</v>
      </c>
      <c r="DV23">
        <v>8.7068691628660322E-2</v>
      </c>
      <c r="DW23">
        <v>2.9638244392704769E-2</v>
      </c>
      <c r="DX23">
        <v>-0.92585322870132025</v>
      </c>
      <c r="DY23">
        <v>0.20307657802501261</v>
      </c>
      <c r="DZ23">
        <v>8.7089751207970995E-2</v>
      </c>
      <c r="EA23">
        <v>0.13093084933120189</v>
      </c>
      <c r="EB23">
        <v>4.5148513227335194E-2</v>
      </c>
      <c r="EC23">
        <v>0.14052374088703343</v>
      </c>
      <c r="EN23">
        <f>Sheet97!FL23</f>
        <v>0.67329756268072893</v>
      </c>
      <c r="EO23">
        <f>Sheet97!FM23</f>
        <v>0.211160396786396</v>
      </c>
      <c r="EP23">
        <f>Sheet97!FN23</f>
        <v>0.69474512791504106</v>
      </c>
      <c r="EQ23">
        <f>Sheet97!FO23</f>
        <v>0.96402780554131506</v>
      </c>
      <c r="ER23">
        <f>Sheet97!FP23</f>
        <v>0.53916070453569553</v>
      </c>
      <c r="ES23">
        <f>Sheet97!FQ23</f>
        <v>0.77876507327262723</v>
      </c>
      <c r="ET23">
        <f>Sheet97!FR23</f>
        <v>0.20357442838131012</v>
      </c>
      <c r="EU23">
        <f>Sheet97!FS23</f>
        <v>0.40126456762178647</v>
      </c>
      <c r="EV23">
        <f>Sheet97!FT23</f>
        <v>0.27404497454351567</v>
      </c>
      <c r="EW23">
        <f>Sheet97!FU23</f>
        <v>0.77016228077839111</v>
      </c>
      <c r="EZ23">
        <f t="shared" si="16"/>
        <v>-8.8154312468343959E-2</v>
      </c>
      <c r="FA23">
        <f t="shared" si="13"/>
        <v>1.0337935363990027E-2</v>
      </c>
      <c r="FB23">
        <f t="shared" si="13"/>
        <v>-1.5555905825267474E-2</v>
      </c>
      <c r="FC23">
        <f t="shared" si="13"/>
        <v>6.8084592337614228E-3</v>
      </c>
      <c r="FD23">
        <f t="shared" si="13"/>
        <v>-4.8847004059884656E-3</v>
      </c>
      <c r="FE23">
        <f t="shared" si="13"/>
        <v>5.1204794359560123E-2</v>
      </c>
      <c r="FF23">
        <f t="shared" si="13"/>
        <v>9.3674178116212627E-3</v>
      </c>
      <c r="FG23">
        <f t="shared" si="13"/>
        <v>-5.1557105498914275E-3</v>
      </c>
      <c r="FH23">
        <f t="shared" si="13"/>
        <v>8.3274547701522508E-3</v>
      </c>
      <c r="FI23">
        <f t="shared" si="13"/>
        <v>2.7759669739626847E-2</v>
      </c>
      <c r="FL23">
        <f t="shared" si="17"/>
        <v>0.67338571699319727</v>
      </c>
      <c r="FM23">
        <f t="shared" si="14"/>
        <v>0.21115005885103202</v>
      </c>
      <c r="FN23">
        <f t="shared" si="14"/>
        <v>0.69476068382086631</v>
      </c>
      <c r="FO23">
        <f t="shared" si="14"/>
        <v>0.96402099708208133</v>
      </c>
      <c r="FP23">
        <f t="shared" si="14"/>
        <v>0.53916558923610147</v>
      </c>
      <c r="FQ23">
        <f t="shared" si="14"/>
        <v>0.77871386847826762</v>
      </c>
      <c r="FR23">
        <f t="shared" si="14"/>
        <v>0.2035650609634985</v>
      </c>
      <c r="FS23">
        <f t="shared" si="14"/>
        <v>0.40126972333233635</v>
      </c>
      <c r="FT23">
        <f t="shared" si="14"/>
        <v>0.27403664708874553</v>
      </c>
      <c r="FU23">
        <f t="shared" si="14"/>
        <v>0.77013452110865144</v>
      </c>
    </row>
    <row r="24" spans="1:177">
      <c r="A24">
        <v>23</v>
      </c>
      <c r="B24">
        <v>0.14068870914456949</v>
      </c>
      <c r="C24">
        <v>0.91178714226809943</v>
      </c>
      <c r="D24">
        <v>0.55244666755698801</v>
      </c>
      <c r="E24">
        <v>0.96700450182877007</v>
      </c>
      <c r="F24">
        <v>0.29033120671213863</v>
      </c>
      <c r="G24">
        <v>0.5065838112434039</v>
      </c>
      <c r="H24">
        <v>0.55624246799259625</v>
      </c>
      <c r="I24">
        <v>0.211160396786396</v>
      </c>
      <c r="J24">
        <v>0.26760437637427831</v>
      </c>
      <c r="K24">
        <v>0.58918580956552546</v>
      </c>
      <c r="M24">
        <v>6.5697003474262994E-2</v>
      </c>
      <c r="S24">
        <f t="shared" ref="S24:S32" si="23">EN17</f>
        <v>0.24266085960671177</v>
      </c>
      <c r="T24">
        <f t="shared" si="21"/>
        <v>0.91178714226809943</v>
      </c>
      <c r="U24">
        <f t="shared" si="21"/>
        <v>0.61883066160566269</v>
      </c>
      <c r="V24">
        <f t="shared" si="21"/>
        <v>0.12336642016473491</v>
      </c>
      <c r="W24">
        <f t="shared" si="21"/>
        <v>0.84819526822099811</v>
      </c>
      <c r="X24">
        <f t="shared" si="21"/>
        <v>0.57073048731615872</v>
      </c>
      <c r="Y24">
        <f t="shared" si="21"/>
        <v>3.8554227068522545E-2</v>
      </c>
      <c r="Z24">
        <f t="shared" si="21"/>
        <v>0.44437644065051252</v>
      </c>
      <c r="AA24">
        <f t="shared" si="21"/>
        <v>0.88512739246069105</v>
      </c>
      <c r="AB24">
        <f t="shared" si="21"/>
        <v>0.23379139427609336</v>
      </c>
      <c r="BG24">
        <f t="shared" si="20"/>
        <v>7.414677129867972E-2</v>
      </c>
      <c r="BH24">
        <f t="shared" si="20"/>
        <v>9.0667515848538244E-2</v>
      </c>
      <c r="BI24">
        <f t="shared" si="20"/>
        <v>5.1501305709834022E-2</v>
      </c>
      <c r="BJ24">
        <f t="shared" si="20"/>
        <v>6.21631242275223E-2</v>
      </c>
      <c r="BM24">
        <f t="shared" ref="BM24:BM32" si="24">0.5*$BL$21*B24*B24</f>
        <v>9.8966564403826368E-8</v>
      </c>
      <c r="BN24">
        <f t="shared" si="22"/>
        <v>4.1567789640271373E-6</v>
      </c>
      <c r="BO24">
        <f t="shared" si="22"/>
        <v>1.5259866024741063E-6</v>
      </c>
      <c r="BP24">
        <f t="shared" si="22"/>
        <v>4.6754885327855391E-6</v>
      </c>
      <c r="BQ24">
        <f t="shared" si="22"/>
        <v>4.2146104795463292E-7</v>
      </c>
      <c r="BR24">
        <f t="shared" si="22"/>
        <v>1.2831357890694634E-6</v>
      </c>
      <c r="BS24">
        <f t="shared" si="22"/>
        <v>1.5470284159924723E-6</v>
      </c>
      <c r="BT24">
        <f t="shared" si="22"/>
        <v>2.2294356585494103E-7</v>
      </c>
      <c r="BU24">
        <f t="shared" si="22"/>
        <v>3.5806051127333205E-7</v>
      </c>
      <c r="BV24">
        <f t="shared" si="22"/>
        <v>1.7356995909669183E-6</v>
      </c>
      <c r="BY24">
        <f>$BH$7-$BM$7</f>
        <v>-0.82375638314535982</v>
      </c>
      <c r="BZ24">
        <f>$BH$8-$BM$8</f>
        <v>4.6277251985166148E-2</v>
      </c>
      <c r="CA24">
        <f>$BH$9-$BM$9</f>
        <v>8.3747373715025761E-2</v>
      </c>
      <c r="CB24">
        <f>$BH$10-$BM$10</f>
        <v>3.002118504832153E-2</v>
      </c>
      <c r="CC24">
        <f>$BH$11-$BM$11</f>
        <v>9.0667515848538244E-2</v>
      </c>
      <c r="CD24">
        <f>$BH$12-$BM$12</f>
        <v>0.28412449498650644</v>
      </c>
      <c r="CE24">
        <f>$BH$13-$BM$13</f>
        <v>3.0376904890852756E-2</v>
      </c>
      <c r="CF24">
        <f>$BH$14-$BM$14</f>
        <v>7.9784219893680286E-2</v>
      </c>
      <c r="CG24">
        <f>$BH$15-$BM$15</f>
        <v>3.6871048886669505E-2</v>
      </c>
      <c r="CH24">
        <f>$BH$16-$BM$16</f>
        <v>0.14188638789059935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-0.82375638314535982</v>
      </c>
      <c r="DU24">
        <v>4.6277251985166148E-2</v>
      </c>
      <c r="DV24">
        <v>8.3747373715025761E-2</v>
      </c>
      <c r="DW24">
        <v>3.002118504832153E-2</v>
      </c>
      <c r="DX24">
        <v>9.0667515848538244E-2</v>
      </c>
      <c r="DY24">
        <v>0.28412449498650644</v>
      </c>
      <c r="DZ24">
        <v>3.0376904890852756E-2</v>
      </c>
      <c r="EA24">
        <v>7.9784219893680286E-2</v>
      </c>
      <c r="EB24">
        <v>3.6871048886669505E-2</v>
      </c>
      <c r="EC24">
        <v>0.14188638789059935</v>
      </c>
      <c r="EN24">
        <f>Sheet97!FL24</f>
        <v>0.96741486873112104</v>
      </c>
      <c r="EO24">
        <f>Sheet97!FM24</f>
        <v>0.26760437637427831</v>
      </c>
      <c r="EP24">
        <f>Sheet97!FN24</f>
        <v>0.89247071881101425</v>
      </c>
      <c r="EQ24">
        <f>Sheet97!FO24</f>
        <v>0.12833886994168808</v>
      </c>
      <c r="ER24">
        <f>Sheet97!FP24</f>
        <v>0.53519311125196767</v>
      </c>
      <c r="ES24">
        <f>Sheet97!FQ24</f>
        <v>0.88706082578631473</v>
      </c>
      <c r="ET24">
        <f>Sheet97!FR24</f>
        <v>0.54459770582547873</v>
      </c>
      <c r="EU24">
        <f>Sheet97!FS24</f>
        <v>0.74434652610286256</v>
      </c>
      <c r="EV24">
        <f>Sheet97!FT24</f>
        <v>0.12070811022944769</v>
      </c>
      <c r="EW24">
        <f>Sheet97!FU24</f>
        <v>0.87893793307202361</v>
      </c>
      <c r="EZ24">
        <f t="shared" si="16"/>
        <v>-5.6133401921928838E-2</v>
      </c>
      <c r="FA24">
        <f t="shared" si="13"/>
        <v>2.6676537176089539E-2</v>
      </c>
      <c r="FB24">
        <f t="shared" si="13"/>
        <v>-0.11927560933377535</v>
      </c>
      <c r="FC24">
        <f t="shared" si="13"/>
        <v>1.7935027848745476E-2</v>
      </c>
      <c r="FD24">
        <f t="shared" si="13"/>
        <v>-0.16025894067768062</v>
      </c>
      <c r="FE24">
        <f t="shared" si="13"/>
        <v>0.1272863406648452</v>
      </c>
      <c r="FF24">
        <f t="shared" si="13"/>
        <v>3.2939858897586445E-2</v>
      </c>
      <c r="FG24">
        <f t="shared" si="13"/>
        <v>3.3642246326070054E-2</v>
      </c>
      <c r="FH24">
        <f t="shared" si="13"/>
        <v>2.2775823171867524E-2</v>
      </c>
      <c r="FI24">
        <f t="shared" si="13"/>
        <v>7.447178457864187E-2</v>
      </c>
      <c r="FL24">
        <f t="shared" si="17"/>
        <v>0.96747100213304293</v>
      </c>
      <c r="FM24">
        <f t="shared" si="14"/>
        <v>0.26757769983710222</v>
      </c>
      <c r="FN24">
        <f t="shared" si="14"/>
        <v>0.89258999442034803</v>
      </c>
      <c r="FO24">
        <f t="shared" si="14"/>
        <v>0.12832093491383934</v>
      </c>
      <c r="FP24">
        <f t="shared" si="14"/>
        <v>0.53535337019264539</v>
      </c>
      <c r="FQ24">
        <f t="shared" si="14"/>
        <v>0.8869335394456499</v>
      </c>
      <c r="FR24">
        <f t="shared" si="14"/>
        <v>0.5445647659665811</v>
      </c>
      <c r="FS24">
        <f t="shared" si="14"/>
        <v>0.74431288385653649</v>
      </c>
      <c r="FT24">
        <f t="shared" si="14"/>
        <v>0.12068533440627582</v>
      </c>
      <c r="FU24">
        <f t="shared" si="14"/>
        <v>0.87886346128744497</v>
      </c>
    </row>
    <row r="25" spans="1:177">
      <c r="A25">
        <v>24</v>
      </c>
      <c r="B25">
        <v>0.45603758781733861</v>
      </c>
      <c r="C25">
        <v>0.61883066160566269</v>
      </c>
      <c r="D25">
        <v>2.7691636187820969E-2</v>
      </c>
      <c r="E25">
        <v>0.88286576836824526</v>
      </c>
      <c r="F25">
        <v>0.77757392508373657</v>
      </c>
      <c r="G25">
        <v>0.45430849163020154</v>
      </c>
      <c r="H25">
        <v>0.99215259816384038</v>
      </c>
      <c r="I25">
        <v>0.69474512791504106</v>
      </c>
      <c r="J25">
        <v>0.89247071881101425</v>
      </c>
      <c r="K25">
        <v>0.72184211628309014</v>
      </c>
      <c r="M25">
        <v>0.1372402724516141</v>
      </c>
      <c r="S25">
        <f t="shared" si="23"/>
        <v>5.5915183447365437E-2</v>
      </c>
      <c r="T25">
        <f t="shared" si="21"/>
        <v>0.55244666755698801</v>
      </c>
      <c r="U25">
        <f t="shared" si="21"/>
        <v>2.7691636187820969E-2</v>
      </c>
      <c r="V25">
        <f t="shared" si="21"/>
        <v>1.084253247507464E-2</v>
      </c>
      <c r="W25">
        <f t="shared" si="21"/>
        <v>0.37360841587746124</v>
      </c>
      <c r="X25">
        <f t="shared" si="21"/>
        <v>0.79172821499909718</v>
      </c>
      <c r="Y25">
        <f t="shared" si="21"/>
        <v>0.4928096118946857</v>
      </c>
      <c r="Z25">
        <f t="shared" si="21"/>
        <v>0.86812882306780892</v>
      </c>
      <c r="AA25">
        <f t="shared" si="21"/>
        <v>0.7223549535875835</v>
      </c>
      <c r="AB25">
        <f t="shared" si="21"/>
        <v>0.66417613663225572</v>
      </c>
      <c r="BG25">
        <f t="shared" si="20"/>
        <v>0.20307657802501261</v>
      </c>
      <c r="BH25">
        <f t="shared" si="20"/>
        <v>0.28412449498650644</v>
      </c>
      <c r="BI25">
        <f t="shared" si="20"/>
        <v>0.15258143596273457</v>
      </c>
      <c r="BJ25">
        <f t="shared" si="20"/>
        <v>0.17736592453017103</v>
      </c>
      <c r="BM25">
        <f t="shared" si="24"/>
        <v>1.0398514075112841E-6</v>
      </c>
      <c r="BN25">
        <f t="shared" si="22"/>
        <v>1.9147569387165112E-6</v>
      </c>
      <c r="BO25">
        <f t="shared" si="22"/>
        <v>3.8341335737931797E-9</v>
      </c>
      <c r="BP25">
        <f t="shared" si="22"/>
        <v>3.8972598247822611E-6</v>
      </c>
      <c r="BQ25">
        <f t="shared" si="22"/>
        <v>3.023106044850642E-6</v>
      </c>
      <c r="BR25">
        <f t="shared" si="22"/>
        <v>1.0319810278365447E-6</v>
      </c>
      <c r="BS25">
        <f t="shared" si="22"/>
        <v>4.9218338902162957E-6</v>
      </c>
      <c r="BT25">
        <f t="shared" si="22"/>
        <v>2.4133539638084341E-6</v>
      </c>
      <c r="BU25">
        <f t="shared" si="22"/>
        <v>3.9825199196752423E-6</v>
      </c>
      <c r="BV25">
        <f t="shared" si="22"/>
        <v>2.6052802042002513E-6</v>
      </c>
      <c r="BY25">
        <f>$BI$7-$BN$7</f>
        <v>0.16200542117926417</v>
      </c>
      <c r="BZ25">
        <f>$BI$8-$BN$8</f>
        <v>7.480786163549745E-2</v>
      </c>
      <c r="CA25">
        <f>$BI$9-$BN$9</f>
        <v>0.12943641680219836</v>
      </c>
      <c r="CB25">
        <f>$BI$10-$BN$10</f>
        <v>4.952287584269878E-2</v>
      </c>
      <c r="CC25">
        <f>$BI$11-$BN$11</f>
        <v>5.1501305709834022E-2</v>
      </c>
      <c r="CD25">
        <f>$BI$12-$BN$12</f>
        <v>0.15258143596273457</v>
      </c>
      <c r="CE25">
        <f>$BI$13-$BN$13</f>
        <v>8.1858815691968415E-2</v>
      </c>
      <c r="CF25">
        <f>$BI$14-$BN$14</f>
        <v>-0.87713970139366748</v>
      </c>
      <c r="CG25">
        <f>$BI$15-$BN$15</f>
        <v>6.0518963727098578E-2</v>
      </c>
      <c r="CH25">
        <f>$BI$16-$BN$16</f>
        <v>0.11490660484237314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0.16200542117926417</v>
      </c>
      <c r="DU25">
        <v>7.480786163549745E-2</v>
      </c>
      <c r="DV25">
        <v>0.12943641680219836</v>
      </c>
      <c r="DW25">
        <v>4.952287584269878E-2</v>
      </c>
      <c r="DX25">
        <v>5.1501305709834022E-2</v>
      </c>
      <c r="DY25">
        <v>0.15258143596273457</v>
      </c>
      <c r="DZ25">
        <v>8.1858815691968415E-2</v>
      </c>
      <c r="EA25">
        <v>-0.87713970139366748</v>
      </c>
      <c r="EB25">
        <v>6.0518963727098578E-2</v>
      </c>
      <c r="EC25">
        <v>0.11490660484237314</v>
      </c>
      <c r="EN25">
        <f>Sheet97!FL25</f>
        <v>0.99770093209469624</v>
      </c>
      <c r="EO25">
        <f>Sheet97!FM25</f>
        <v>0.58918580956552546</v>
      </c>
      <c r="EP25">
        <f>Sheet97!FN25</f>
        <v>0.72184211628309014</v>
      </c>
      <c r="EQ25">
        <f>Sheet97!FO25</f>
        <v>0.12052768607159466</v>
      </c>
      <c r="ER25">
        <f>Sheet97!FP25</f>
        <v>0.15154994234596833</v>
      </c>
      <c r="ES25">
        <f>Sheet97!FQ25</f>
        <v>0.53423978038941222</v>
      </c>
      <c r="ET25">
        <f>Sheet97!FR25</f>
        <v>0.23508051672859259</v>
      </c>
      <c r="EU25">
        <f>Sheet97!FS25</f>
        <v>0.14497663303513877</v>
      </c>
      <c r="EV25">
        <f>Sheet97!FT25</f>
        <v>0.24021505167078563</v>
      </c>
      <c r="EW25">
        <f>Sheet97!FU25</f>
        <v>0.6321432655459861</v>
      </c>
      <c r="EZ25">
        <f t="shared" si="16"/>
        <v>-4.9542299762640858E-2</v>
      </c>
      <c r="FA25">
        <f t="shared" si="13"/>
        <v>2.8061835352522099E-2</v>
      </c>
      <c r="FB25">
        <f t="shared" si="13"/>
        <v>-0.14128485395296689</v>
      </c>
      <c r="FC25">
        <f t="shared" si="13"/>
        <v>1.8536784952864885E-2</v>
      </c>
      <c r="FD25">
        <f t="shared" si="13"/>
        <v>-2.0506829808783201E-2</v>
      </c>
      <c r="FE25">
        <f t="shared" si="13"/>
        <v>0.11297694209931346</v>
      </c>
      <c r="FF25">
        <f t="shared" si="13"/>
        <v>2.8449756653376086E-2</v>
      </c>
      <c r="FG25">
        <f t="shared" si="13"/>
        <v>-6.415650666566193E-2</v>
      </c>
      <c r="FH25">
        <f t="shared" si="13"/>
        <v>2.2083136885531748E-2</v>
      </c>
      <c r="FI25">
        <f t="shared" si="13"/>
        <v>6.5425708863781976E-2</v>
      </c>
      <c r="FL25">
        <f t="shared" si="17"/>
        <v>0.99775047439445885</v>
      </c>
      <c r="FM25">
        <f t="shared" si="14"/>
        <v>0.58915774773017293</v>
      </c>
      <c r="FN25">
        <f t="shared" si="14"/>
        <v>0.72198340113704307</v>
      </c>
      <c r="FO25">
        <f t="shared" si="14"/>
        <v>0.12050914928664179</v>
      </c>
      <c r="FP25">
        <f t="shared" si="14"/>
        <v>0.15157044917577711</v>
      </c>
      <c r="FQ25">
        <f t="shared" si="14"/>
        <v>0.53412680344731289</v>
      </c>
      <c r="FR25">
        <f t="shared" si="14"/>
        <v>0.23505206697193923</v>
      </c>
      <c r="FS25">
        <f t="shared" si="14"/>
        <v>0.14504078954180444</v>
      </c>
      <c r="FT25">
        <f t="shared" si="14"/>
        <v>0.2401929685339001</v>
      </c>
      <c r="FU25">
        <f t="shared" si="14"/>
        <v>0.63207783983712229</v>
      </c>
    </row>
    <row r="26" spans="1:177">
      <c r="A26">
        <v>25</v>
      </c>
      <c r="B26">
        <v>0.1577754634966827</v>
      </c>
      <c r="C26">
        <v>0.12336642016473491</v>
      </c>
      <c r="D26">
        <v>1.084253247507464E-2</v>
      </c>
      <c r="E26">
        <v>0.92275639168823742</v>
      </c>
      <c r="F26">
        <v>0.66132004778862097</v>
      </c>
      <c r="G26">
        <v>0.75262260234188794</v>
      </c>
      <c r="H26">
        <v>0.33653337391120275</v>
      </c>
      <c r="I26">
        <v>0.96402780554131506</v>
      </c>
      <c r="J26">
        <v>0.12833886994168808</v>
      </c>
      <c r="K26">
        <v>0.12052768607159466</v>
      </c>
      <c r="M26">
        <v>0.28977461737768045</v>
      </c>
      <c r="S26">
        <f t="shared" si="23"/>
        <v>0.99153226823229013</v>
      </c>
      <c r="T26">
        <f t="shared" si="21"/>
        <v>0.96700450182877007</v>
      </c>
      <c r="U26">
        <f t="shared" si="21"/>
        <v>0.88286576836824526</v>
      </c>
      <c r="V26">
        <f t="shared" si="21"/>
        <v>0.92275639168823742</v>
      </c>
      <c r="W26">
        <f t="shared" si="21"/>
        <v>0.35576980570577815</v>
      </c>
      <c r="X26">
        <f t="shared" si="21"/>
        <v>0.81182065863844532</v>
      </c>
      <c r="Y26">
        <f t="shared" si="21"/>
        <v>0.6506367778951595</v>
      </c>
      <c r="Z26">
        <f t="shared" si="21"/>
        <v>0.79188372293882947</v>
      </c>
      <c r="AA26">
        <f t="shared" si="21"/>
        <v>0.80875933719596182</v>
      </c>
      <c r="AB26">
        <f t="shared" si="21"/>
        <v>0.61307060762204546</v>
      </c>
      <c r="BG26">
        <f t="shared" si="20"/>
        <v>8.7089751207970995E-2</v>
      </c>
      <c r="BH26">
        <f t="shared" si="20"/>
        <v>3.0376904890852756E-2</v>
      </c>
      <c r="BI26">
        <f t="shared" si="20"/>
        <v>8.1858815691968415E-2</v>
      </c>
      <c r="BJ26">
        <f t="shared" si="20"/>
        <v>4.2748672889191375E-2</v>
      </c>
      <c r="BM26">
        <f t="shared" si="24"/>
        <v>1.2446548440796527E-7</v>
      </c>
      <c r="BN26">
        <f t="shared" si="22"/>
        <v>7.6096368121309564E-8</v>
      </c>
      <c r="BO26">
        <f t="shared" si="22"/>
        <v>5.8780255236524093E-10</v>
      </c>
      <c r="BP26">
        <f t="shared" si="22"/>
        <v>4.2573967920074796E-6</v>
      </c>
      <c r="BQ26">
        <f t="shared" si="22"/>
        <v>2.18672102803572E-6</v>
      </c>
      <c r="BR26">
        <f t="shared" si="22"/>
        <v>2.8322039077793779E-6</v>
      </c>
      <c r="BS26">
        <f t="shared" si="22"/>
        <v>5.6627355878028706E-7</v>
      </c>
      <c r="BT26">
        <f t="shared" si="22"/>
        <v>4.6467480492840178E-6</v>
      </c>
      <c r="BU26">
        <f t="shared" si="22"/>
        <v>8.2354327689547651E-8</v>
      </c>
      <c r="BV26">
        <f t="shared" si="22"/>
        <v>7.2634615548864361E-8</v>
      </c>
      <c r="BY26">
        <f>$BJ$7-$BO$7</f>
        <v>0.28054815552178919</v>
      </c>
      <c r="BZ26">
        <f>$BJ$8-$BO$8</f>
        <v>4.5091912294761019E-2</v>
      </c>
      <c r="CA26">
        <f>$BJ$9-$BO$9</f>
        <v>-0.85152925977376737</v>
      </c>
      <c r="CB26">
        <f>$BJ$10-$BO$10</f>
        <v>2.954856217828539E-2</v>
      </c>
      <c r="CC26">
        <f>$BJ$11-$BO$11</f>
        <v>6.21631242275223E-2</v>
      </c>
      <c r="CD26">
        <f>$BJ$12-$BO$12</f>
        <v>0.17736592453017103</v>
      </c>
      <c r="CE26">
        <f>$BJ$13-$BO$13</f>
        <v>4.2748672889191375E-2</v>
      </c>
      <c r="CF26">
        <f>$BJ$14-$BO$14</f>
        <v>8.4160186588986136E-2</v>
      </c>
      <c r="CG26">
        <f>$BJ$15-$BO$15</f>
        <v>3.064954029643268E-2</v>
      </c>
      <c r="CH26">
        <f>$BJ$16-$BO$16</f>
        <v>9.925318124662845E-2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0.28054815552178919</v>
      </c>
      <c r="DU26">
        <v>4.5091912294761019E-2</v>
      </c>
      <c r="DV26">
        <v>-0.85152925977376737</v>
      </c>
      <c r="DW26">
        <v>2.954856217828539E-2</v>
      </c>
      <c r="DX26">
        <v>6.21631242275223E-2</v>
      </c>
      <c r="DY26">
        <v>0.17736592453017103</v>
      </c>
      <c r="DZ26">
        <v>4.2748672889191375E-2</v>
      </c>
      <c r="EA26">
        <v>8.4160186588986136E-2</v>
      </c>
      <c r="EB26">
        <v>3.064954029643268E-2</v>
      </c>
      <c r="EC26">
        <v>9.925318124662845E-2</v>
      </c>
    </row>
    <row r="27" spans="1:177">
      <c r="A27">
        <v>26</v>
      </c>
      <c r="B27">
        <v>0.43305446215296428</v>
      </c>
      <c r="C27">
        <v>0.84819526822099811</v>
      </c>
      <c r="D27">
        <v>0.37360841587746124</v>
      </c>
      <c r="E27">
        <v>0.35576980570577815</v>
      </c>
      <c r="F27">
        <v>0.49847606898503793</v>
      </c>
      <c r="G27">
        <v>0.46182391389699651</v>
      </c>
      <c r="H27">
        <v>1.3553991827099428E-3</v>
      </c>
      <c r="I27">
        <v>0.53916070453569553</v>
      </c>
      <c r="J27">
        <v>0.53519311125196767</v>
      </c>
      <c r="K27">
        <v>0.15154994234596833</v>
      </c>
      <c r="M27">
        <v>0.80426826976215327</v>
      </c>
      <c r="S27">
        <f t="shared" si="23"/>
        <v>0.6300795443632079</v>
      </c>
      <c r="T27">
        <f t="shared" si="21"/>
        <v>0.29033120671213863</v>
      </c>
      <c r="U27">
        <f t="shared" si="21"/>
        <v>0.77757392508373657</v>
      </c>
      <c r="V27">
        <f t="shared" si="21"/>
        <v>0.66132004778862097</v>
      </c>
      <c r="W27">
        <f t="shared" si="21"/>
        <v>0.49847606898503793</v>
      </c>
      <c r="X27">
        <f t="shared" si="21"/>
        <v>0.45688684211350916</v>
      </c>
      <c r="Y27">
        <f t="shared" si="21"/>
        <v>0.32795168450269668</v>
      </c>
      <c r="Z27">
        <f t="shared" si="21"/>
        <v>0.54508403871226563</v>
      </c>
      <c r="AA27">
        <f t="shared" si="21"/>
        <v>0.38557682497053125</v>
      </c>
      <c r="AB27">
        <f t="shared" si="21"/>
        <v>0.10155526822209858</v>
      </c>
      <c r="BG27">
        <f t="shared" si="20"/>
        <v>0.13093084933120189</v>
      </c>
      <c r="BH27">
        <f t="shared" si="20"/>
        <v>7.9784219893680286E-2</v>
      </c>
      <c r="BI27">
        <f t="shared" si="20"/>
        <v>0.12286029860633255</v>
      </c>
      <c r="BJ27">
        <f t="shared" si="20"/>
        <v>8.4160186588986136E-2</v>
      </c>
      <c r="BM27">
        <f t="shared" si="24"/>
        <v>9.3768083595296593E-7</v>
      </c>
      <c r="BN27">
        <f t="shared" si="22"/>
        <v>3.5971760651624549E-6</v>
      </c>
      <c r="BO27">
        <f t="shared" si="22"/>
        <v>6.9791624207233023E-7</v>
      </c>
      <c r="BP27">
        <f t="shared" si="22"/>
        <v>6.3286077325963573E-7</v>
      </c>
      <c r="BQ27">
        <f t="shared" si="22"/>
        <v>1.2423919567538816E-6</v>
      </c>
      <c r="BR27">
        <f t="shared" si="22"/>
        <v>1.0664066372357023E-6</v>
      </c>
      <c r="BS27">
        <f t="shared" si="22"/>
        <v>9.1855347224539068E-12</v>
      </c>
      <c r="BT27">
        <f t="shared" si="22"/>
        <v>1.4534713265771381E-6</v>
      </c>
      <c r="BU27">
        <f t="shared" si="22"/>
        <v>1.4321583316578053E-6</v>
      </c>
      <c r="BV27">
        <f t="shared" si="22"/>
        <v>1.1483692512533163E-7</v>
      </c>
    </row>
    <row r="28" spans="1:177">
      <c r="A28">
        <v>27</v>
      </c>
      <c r="B28">
        <v>0.51068816086749635</v>
      </c>
      <c r="C28">
        <v>0.57073048731615872</v>
      </c>
      <c r="D28">
        <v>0.79172821499909718</v>
      </c>
      <c r="E28">
        <v>0.81182065863844532</v>
      </c>
      <c r="F28">
        <v>0.45688684211350916</v>
      </c>
      <c r="G28">
        <v>0.95793881857902485</v>
      </c>
      <c r="H28">
        <v>5.8250902435437832E-2</v>
      </c>
      <c r="I28">
        <v>0.77876507327262723</v>
      </c>
      <c r="J28">
        <v>0.88706082578631473</v>
      </c>
      <c r="K28">
        <v>0.53423978038941222</v>
      </c>
      <c r="M28">
        <v>0.87244921312434476</v>
      </c>
      <c r="S28">
        <f t="shared" si="23"/>
        <v>0.94468931917926746</v>
      </c>
      <c r="T28">
        <f t="shared" si="21"/>
        <v>0.5065838112434039</v>
      </c>
      <c r="U28">
        <f t="shared" si="21"/>
        <v>0.45430849163020154</v>
      </c>
      <c r="V28">
        <f t="shared" si="21"/>
        <v>0.75262260234188794</v>
      </c>
      <c r="W28">
        <f t="shared" si="21"/>
        <v>0.46182391389699651</v>
      </c>
      <c r="X28">
        <f t="shared" si="21"/>
        <v>0.95793881857902485</v>
      </c>
      <c r="Y28">
        <f t="shared" si="21"/>
        <v>0.35280533606935355</v>
      </c>
      <c r="Z28">
        <f t="shared" si="21"/>
        <v>0.86322162156118343</v>
      </c>
      <c r="AA28">
        <f t="shared" si="21"/>
        <v>0.1391214542134597</v>
      </c>
      <c r="AB28">
        <f t="shared" si="21"/>
        <v>0.98799632245717572</v>
      </c>
      <c r="BG28">
        <f t="shared" si="20"/>
        <v>4.5148513227335194E-2</v>
      </c>
      <c r="BH28">
        <f t="shared" si="20"/>
        <v>3.6871048886669505E-2</v>
      </c>
      <c r="BI28">
        <f t="shared" si="20"/>
        <v>6.0518963727098578E-2</v>
      </c>
      <c r="BJ28">
        <f t="shared" si="20"/>
        <v>3.064954029643268E-2</v>
      </c>
      <c r="BM28">
        <f t="shared" si="24"/>
        <v>1.3040119882511292E-6</v>
      </c>
      <c r="BN28">
        <f t="shared" si="22"/>
        <v>1.6286664457607001E-6</v>
      </c>
      <c r="BO28">
        <f t="shared" si="22"/>
        <v>3.1341678321282833E-6</v>
      </c>
      <c r="BP28">
        <f t="shared" si="22"/>
        <v>3.2952639089607962E-6</v>
      </c>
      <c r="BQ28">
        <f t="shared" si="22"/>
        <v>1.0437279324822732E-6</v>
      </c>
      <c r="BR28">
        <f t="shared" si="22"/>
        <v>4.5882339007028892E-6</v>
      </c>
      <c r="BS28">
        <f t="shared" si="22"/>
        <v>1.6965838172714487E-8</v>
      </c>
      <c r="BT28">
        <f t="shared" si="22"/>
        <v>3.0323751967466026E-6</v>
      </c>
      <c r="BU28">
        <f t="shared" si="22"/>
        <v>3.9343845432234934E-6</v>
      </c>
      <c r="BV28">
        <f t="shared" si="22"/>
        <v>1.4270607147526371E-6</v>
      </c>
    </row>
    <row r="29" spans="1:177">
      <c r="A29">
        <v>28</v>
      </c>
      <c r="B29">
        <v>0.75286874435744044</v>
      </c>
      <c r="C29">
        <v>3.8554227068522545E-2</v>
      </c>
      <c r="D29">
        <v>0.4928096118946857</v>
      </c>
      <c r="E29">
        <v>0.6506367778951595</v>
      </c>
      <c r="F29">
        <v>0.32795168450269668</v>
      </c>
      <c r="G29">
        <v>0.35280533606935355</v>
      </c>
      <c r="H29">
        <v>0.63207003563319664</v>
      </c>
      <c r="I29">
        <v>0.20357442838131012</v>
      </c>
      <c r="J29">
        <v>0.54459770582547873</v>
      </c>
      <c r="K29">
        <v>0.23508051672859259</v>
      </c>
      <c r="M29">
        <v>0.41189997502640535</v>
      </c>
      <c r="S29">
        <f t="shared" si="23"/>
        <v>0.23691864214946784</v>
      </c>
      <c r="T29">
        <f t="shared" si="21"/>
        <v>0.55624246799259625</v>
      </c>
      <c r="U29">
        <f t="shared" si="21"/>
        <v>0.99215259816384038</v>
      </c>
      <c r="V29">
        <f t="shared" si="21"/>
        <v>0.33653337391120275</v>
      </c>
      <c r="W29">
        <f t="shared" si="21"/>
        <v>1.3553991827099428E-3</v>
      </c>
      <c r="X29">
        <f t="shared" si="21"/>
        <v>5.8250902435437832E-2</v>
      </c>
      <c r="Y29">
        <f t="shared" si="21"/>
        <v>0.63207003563319664</v>
      </c>
      <c r="Z29">
        <f t="shared" si="21"/>
        <v>0.73142561823492358</v>
      </c>
      <c r="AA29">
        <f t="shared" si="21"/>
        <v>0.20699758514037842</v>
      </c>
      <c r="AB29">
        <f t="shared" si="21"/>
        <v>0.60439954811484597</v>
      </c>
      <c r="BG29">
        <f t="shared" si="20"/>
        <v>0.14052374088703343</v>
      </c>
      <c r="BH29">
        <f t="shared" si="20"/>
        <v>0.14188638789059935</v>
      </c>
      <c r="BI29">
        <f t="shared" si="20"/>
        <v>0.11490660484237314</v>
      </c>
      <c r="BJ29">
        <f t="shared" si="20"/>
        <v>9.925318124662845E-2</v>
      </c>
      <c r="BM29">
        <f t="shared" si="24"/>
        <v>2.8340567311517455E-6</v>
      </c>
      <c r="BN29">
        <f t="shared" si="22"/>
        <v>7.4321421242559835E-9</v>
      </c>
      <c r="BO29">
        <f t="shared" si="22"/>
        <v>1.2143065678789538E-6</v>
      </c>
      <c r="BP29">
        <f t="shared" si="22"/>
        <v>2.1166410837489756E-6</v>
      </c>
      <c r="BQ29">
        <f t="shared" si="22"/>
        <v>5.3776153684078161E-7</v>
      </c>
      <c r="BR29">
        <f t="shared" si="22"/>
        <v>6.2235802579504752E-7</v>
      </c>
      <c r="BS29">
        <f t="shared" si="22"/>
        <v>1.9975626497267527E-6</v>
      </c>
      <c r="BT29">
        <f t="shared" si="22"/>
        <v>2.0721273945388583E-7</v>
      </c>
      <c r="BU29">
        <f t="shared" si="22"/>
        <v>1.4829333059518734E-6</v>
      </c>
      <c r="BV29">
        <f t="shared" si="22"/>
        <v>2.7631424672691051E-7</v>
      </c>
    </row>
    <row r="30" spans="1:177">
      <c r="A30">
        <v>29</v>
      </c>
      <c r="B30">
        <v>0.9524207048921115</v>
      </c>
      <c r="C30">
        <v>0.44437644065051252</v>
      </c>
      <c r="D30">
        <v>0.86812882306780892</v>
      </c>
      <c r="E30">
        <v>0.79188372293882947</v>
      </c>
      <c r="F30">
        <v>0.54508403871226563</v>
      </c>
      <c r="G30">
        <v>0.86322162156118343</v>
      </c>
      <c r="H30">
        <v>0.73142561823492358</v>
      </c>
      <c r="I30">
        <v>0.40126456762178647</v>
      </c>
      <c r="J30">
        <v>0.74434652610286256</v>
      </c>
      <c r="K30">
        <v>0.14497663303513877</v>
      </c>
      <c r="M30">
        <v>5.5023943437195376E-2</v>
      </c>
      <c r="S30">
        <f t="shared" si="23"/>
        <v>0.67329756268072893</v>
      </c>
      <c r="T30">
        <f t="shared" si="21"/>
        <v>0.211160396786396</v>
      </c>
      <c r="U30">
        <f t="shared" si="21"/>
        <v>0.69474512791504106</v>
      </c>
      <c r="V30">
        <f t="shared" si="21"/>
        <v>0.96402780554131506</v>
      </c>
      <c r="W30">
        <f t="shared" si="21"/>
        <v>0.53916070453569553</v>
      </c>
      <c r="X30">
        <f t="shared" si="21"/>
        <v>0.77876507327262723</v>
      </c>
      <c r="Y30">
        <f t="shared" si="21"/>
        <v>0.20357442838131012</v>
      </c>
      <c r="Z30">
        <f t="shared" si="21"/>
        <v>0.40126456762178647</v>
      </c>
      <c r="AA30">
        <f t="shared" si="21"/>
        <v>0.27404497454351567</v>
      </c>
      <c r="AB30">
        <f t="shared" si="21"/>
        <v>0.77016228077839111</v>
      </c>
      <c r="BM30">
        <f t="shared" si="24"/>
        <v>4.5355259955359334E-6</v>
      </c>
      <c r="BN30">
        <f t="shared" si="22"/>
        <v>9.873521050260925E-7</v>
      </c>
      <c r="BO30">
        <f t="shared" si="22"/>
        <v>3.7682382672054955E-6</v>
      </c>
      <c r="BP30">
        <f t="shared" si="22"/>
        <v>3.1353991532773041E-6</v>
      </c>
      <c r="BQ30">
        <f t="shared" si="22"/>
        <v>1.4855830462943735E-6</v>
      </c>
      <c r="BR30">
        <f t="shared" si="22"/>
        <v>3.7257578396535956E-6</v>
      </c>
      <c r="BS30">
        <f t="shared" si="22"/>
        <v>2.6749171750517009E-6</v>
      </c>
      <c r="BT30">
        <f t="shared" si="22"/>
        <v>8.0506626614349633E-7</v>
      </c>
      <c r="BU30">
        <f t="shared" si="22"/>
        <v>2.7702587546069974E-6</v>
      </c>
      <c r="BV30">
        <f t="shared" si="22"/>
        <v>1.0509112063102647E-7</v>
      </c>
    </row>
    <row r="31" spans="1:177">
      <c r="A31">
        <v>30</v>
      </c>
      <c r="B31">
        <v>0.38205549471752914</v>
      </c>
      <c r="C31">
        <v>0.88512739246069105</v>
      </c>
      <c r="D31">
        <v>0.7223549535875835</v>
      </c>
      <c r="E31">
        <v>0.80875933719596182</v>
      </c>
      <c r="F31">
        <v>0.38557682497053125</v>
      </c>
      <c r="G31">
        <v>0.1391214542134597</v>
      </c>
      <c r="H31">
        <v>0.20699758514037842</v>
      </c>
      <c r="I31">
        <v>0.27404497454351567</v>
      </c>
      <c r="J31">
        <v>0.12070811022944769</v>
      </c>
      <c r="K31">
        <v>0.24021505167078563</v>
      </c>
      <c r="M31">
        <v>0.22621455674066371</v>
      </c>
      <c r="S31">
        <f t="shared" si="23"/>
        <v>0.96741486873112104</v>
      </c>
      <c r="T31">
        <f t="shared" si="21"/>
        <v>0.26760437637427831</v>
      </c>
      <c r="U31">
        <f t="shared" si="21"/>
        <v>0.89247071881101425</v>
      </c>
      <c r="V31">
        <f t="shared" si="21"/>
        <v>0.12833886994168808</v>
      </c>
      <c r="W31">
        <f t="shared" si="21"/>
        <v>0.53519311125196767</v>
      </c>
      <c r="X31">
        <f t="shared" si="21"/>
        <v>0.88706082578631473</v>
      </c>
      <c r="Y31">
        <f t="shared" si="21"/>
        <v>0.54459770582547873</v>
      </c>
      <c r="Z31">
        <f t="shared" si="21"/>
        <v>0.74434652610286256</v>
      </c>
      <c r="AA31">
        <f t="shared" si="21"/>
        <v>0.12070811022944769</v>
      </c>
      <c r="AB31">
        <f t="shared" si="21"/>
        <v>0.87893793307202361</v>
      </c>
      <c r="BM31">
        <f t="shared" si="24"/>
        <v>7.2983200521927972E-7</v>
      </c>
      <c r="BN31">
        <f t="shared" si="22"/>
        <v>3.9172525044213119E-6</v>
      </c>
      <c r="BO31">
        <f t="shared" si="22"/>
        <v>2.6089833948625998E-6</v>
      </c>
      <c r="BP31">
        <f t="shared" si="22"/>
        <v>3.2704583275082579E-6</v>
      </c>
      <c r="BQ31">
        <f t="shared" si="22"/>
        <v>7.4334743977177859E-7</v>
      </c>
      <c r="BR31">
        <f t="shared" si="22"/>
        <v>9.6773895112338823E-8</v>
      </c>
      <c r="BS31">
        <f t="shared" si="22"/>
        <v>2.1424000126974105E-7</v>
      </c>
      <c r="BT31">
        <f t="shared" si="22"/>
        <v>3.7550324036278076E-7</v>
      </c>
      <c r="BU31">
        <f t="shared" si="22"/>
        <v>7.2852239375822473E-8</v>
      </c>
      <c r="BV31">
        <f t="shared" si="22"/>
        <v>2.8851635524599108E-7</v>
      </c>
    </row>
    <row r="32" spans="1:177">
      <c r="A32">
        <v>31</v>
      </c>
      <c r="B32">
        <v>0.39055971716242582</v>
      </c>
      <c r="C32">
        <v>0.23379139427609336</v>
      </c>
      <c r="D32">
        <v>0.66417613663225572</v>
      </c>
      <c r="E32">
        <v>0.61307060762204546</v>
      </c>
      <c r="F32">
        <v>0.10155526822209858</v>
      </c>
      <c r="G32">
        <v>0.98799632245717572</v>
      </c>
      <c r="H32">
        <v>0.60439954811484597</v>
      </c>
      <c r="I32">
        <v>0.77016228077839111</v>
      </c>
      <c r="J32">
        <v>0.87893793307202361</v>
      </c>
      <c r="K32">
        <v>0.6321432655459861</v>
      </c>
      <c r="M32">
        <v>0.64909845680368261</v>
      </c>
      <c r="S32">
        <f t="shared" si="23"/>
        <v>0.99770093209469624</v>
      </c>
      <c r="T32">
        <f t="shared" si="21"/>
        <v>0.58918580956552546</v>
      </c>
      <c r="U32">
        <f t="shared" si="21"/>
        <v>0.72184211628309014</v>
      </c>
      <c r="V32">
        <f t="shared" si="21"/>
        <v>0.12052768607159466</v>
      </c>
      <c r="W32">
        <f t="shared" si="21"/>
        <v>0.15154994234596833</v>
      </c>
      <c r="X32">
        <f t="shared" si="21"/>
        <v>0.53423978038941222</v>
      </c>
      <c r="Y32">
        <f t="shared" si="21"/>
        <v>0.23508051672859259</v>
      </c>
      <c r="Z32">
        <f t="shared" si="21"/>
        <v>0.14497663303513877</v>
      </c>
      <c r="AA32">
        <f t="shared" si="21"/>
        <v>0.24021505167078563</v>
      </c>
      <c r="AB32">
        <f t="shared" si="21"/>
        <v>0.6321432655459861</v>
      </c>
      <c r="BG32">
        <f>IF(BG20&gt;(1-0.000000000001),(1-0.000000000001),BG20)</f>
        <v>0.16085258742536379</v>
      </c>
      <c r="BH32">
        <f t="shared" ref="BH32:BJ32" si="25">IF(BH20&gt;(1-0.000000000001),(1-0.000000000001),BH20)</f>
        <v>0.17624361685464016</v>
      </c>
      <c r="BI32">
        <f t="shared" si="25"/>
        <v>0.16200542117926417</v>
      </c>
      <c r="BJ32">
        <f t="shared" si="25"/>
        <v>0.28054815552178919</v>
      </c>
      <c r="BM32">
        <f t="shared" si="24"/>
        <v>7.6268446334997039E-7</v>
      </c>
      <c r="BN32">
        <f t="shared" si="22"/>
        <v>2.732920801877987E-7</v>
      </c>
      <c r="BO32">
        <f t="shared" si="22"/>
        <v>2.2056497023587445E-6</v>
      </c>
      <c r="BP32">
        <f t="shared" si="22"/>
        <v>1.8792778496503201E-6</v>
      </c>
      <c r="BQ32">
        <f t="shared" si="22"/>
        <v>5.1567362518311938E-8</v>
      </c>
      <c r="BR32">
        <f t="shared" si="22"/>
        <v>4.880683665944518E-6</v>
      </c>
      <c r="BS32">
        <f t="shared" si="22"/>
        <v>1.8264940688071503E-6</v>
      </c>
      <c r="BT32">
        <f t="shared" si="22"/>
        <v>2.9657496936688668E-6</v>
      </c>
      <c r="BU32">
        <f t="shared" si="22"/>
        <v>3.8626594509646057E-6</v>
      </c>
      <c r="BV32">
        <f t="shared" si="22"/>
        <v>1.9980255408757157E-6</v>
      </c>
    </row>
    <row r="33" spans="1:62">
      <c r="A33">
        <v>32</v>
      </c>
      <c r="BG33">
        <f t="shared" ref="BG33:BJ41" si="26">IF(BG21&gt;(1-0.000000000001),(1-0.000000000001),BG21)</f>
        <v>4.1524272576037267E-2</v>
      </c>
      <c r="BH33">
        <f t="shared" si="26"/>
        <v>4.6277251985166148E-2</v>
      </c>
      <c r="BI33">
        <f t="shared" si="26"/>
        <v>7.480786163549745E-2</v>
      </c>
      <c r="BJ33">
        <f t="shared" si="26"/>
        <v>4.5091912294761019E-2</v>
      </c>
    </row>
    <row r="34" spans="1:62">
      <c r="A34">
        <v>33</v>
      </c>
      <c r="BG34">
        <f t="shared" si="26"/>
        <v>8.7068691628660322E-2</v>
      </c>
      <c r="BH34">
        <f t="shared" si="26"/>
        <v>8.3747373715025761E-2</v>
      </c>
      <c r="BI34">
        <f t="shared" si="26"/>
        <v>0.12943641680219836</v>
      </c>
      <c r="BJ34">
        <f t="shared" si="26"/>
        <v>0.14847074022623261</v>
      </c>
    </row>
    <row r="35" spans="1:62">
      <c r="A35">
        <v>34</v>
      </c>
      <c r="BG35">
        <f t="shared" si="26"/>
        <v>2.9638244392704769E-2</v>
      </c>
      <c r="BH35">
        <f t="shared" si="26"/>
        <v>3.002118504832153E-2</v>
      </c>
      <c r="BI35">
        <f t="shared" si="26"/>
        <v>4.952287584269878E-2</v>
      </c>
      <c r="BJ35">
        <f t="shared" si="26"/>
        <v>2.954856217828539E-2</v>
      </c>
    </row>
    <row r="36" spans="1:62">
      <c r="A36">
        <v>35</v>
      </c>
      <c r="BG36">
        <f t="shared" si="26"/>
        <v>7.414677129867972E-2</v>
      </c>
      <c r="BH36">
        <f t="shared" si="26"/>
        <v>9.0667515848538244E-2</v>
      </c>
      <c r="BI36">
        <f t="shared" si="26"/>
        <v>5.1501305709834022E-2</v>
      </c>
      <c r="BJ36">
        <f t="shared" si="26"/>
        <v>6.21631242275223E-2</v>
      </c>
    </row>
    <row r="37" spans="1:62">
      <c r="A37">
        <v>36</v>
      </c>
      <c r="BG37">
        <f t="shared" si="26"/>
        <v>0.20307657802501261</v>
      </c>
      <c r="BH37">
        <f t="shared" si="26"/>
        <v>0.28412449498650644</v>
      </c>
      <c r="BI37">
        <f t="shared" si="26"/>
        <v>0.15258143596273457</v>
      </c>
      <c r="BJ37">
        <f t="shared" si="26"/>
        <v>0.17736592453017103</v>
      </c>
    </row>
    <row r="38" spans="1:62">
      <c r="A38">
        <v>37</v>
      </c>
      <c r="BG38">
        <f t="shared" si="26"/>
        <v>8.7089751207970995E-2</v>
      </c>
      <c r="BH38">
        <f t="shared" si="26"/>
        <v>3.0376904890852756E-2</v>
      </c>
      <c r="BI38">
        <f t="shared" si="26"/>
        <v>8.1858815691968415E-2</v>
      </c>
      <c r="BJ38">
        <f t="shared" si="26"/>
        <v>4.2748672889191375E-2</v>
      </c>
    </row>
    <row r="39" spans="1:62">
      <c r="A39">
        <v>38</v>
      </c>
      <c r="BG39">
        <f t="shared" si="26"/>
        <v>0.13093084933120189</v>
      </c>
      <c r="BH39">
        <f t="shared" si="26"/>
        <v>7.9784219893680286E-2</v>
      </c>
      <c r="BI39">
        <f t="shared" si="26"/>
        <v>0.12286029860633255</v>
      </c>
      <c r="BJ39">
        <f t="shared" si="26"/>
        <v>8.4160186588986136E-2</v>
      </c>
    </row>
    <row r="40" spans="1:62">
      <c r="A40">
        <v>39</v>
      </c>
      <c r="BG40">
        <f t="shared" si="26"/>
        <v>4.5148513227335194E-2</v>
      </c>
      <c r="BH40">
        <f t="shared" si="26"/>
        <v>3.6871048886669505E-2</v>
      </c>
      <c r="BI40">
        <f t="shared" si="26"/>
        <v>6.0518963727098578E-2</v>
      </c>
      <c r="BJ40">
        <f t="shared" si="26"/>
        <v>3.064954029643268E-2</v>
      </c>
    </row>
    <row r="41" spans="1:62">
      <c r="A41">
        <v>40</v>
      </c>
      <c r="BG41">
        <f t="shared" si="26"/>
        <v>0.14052374088703343</v>
      </c>
      <c r="BH41">
        <f t="shared" si="26"/>
        <v>0.14188638789059935</v>
      </c>
      <c r="BI41">
        <f t="shared" si="26"/>
        <v>0.11490660484237314</v>
      </c>
      <c r="BJ41">
        <f t="shared" si="26"/>
        <v>9.925318124662845E-2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7.7241570266460308E-2</v>
      </c>
      <c r="FA68">
        <v>2.3313152226785601E-2</v>
      </c>
      <c r="FB68">
        <v>-0.11888205946963819</v>
      </c>
      <c r="FC68">
        <v>1.5718079835001609E-2</v>
      </c>
      <c r="FD68">
        <v>-0.13219610126180348</v>
      </c>
      <c r="FE68">
        <v>8.5002493885382294E-2</v>
      </c>
      <c r="FF68">
        <v>3.0751611520184075E-2</v>
      </c>
      <c r="FG68">
        <v>-5.5395434815368086E-2</v>
      </c>
      <c r="FH68">
        <v>1.9708783921564658E-2</v>
      </c>
      <c r="FI68">
        <v>5.4737903891431273E-2</v>
      </c>
    </row>
    <row r="69" spans="156:165">
      <c r="EZ69">
        <v>-0.10366343762524942</v>
      </c>
      <c r="FA69">
        <v>1.8439538706008139E-2</v>
      </c>
      <c r="FB69">
        <v>-0.11401576430881274</v>
      </c>
      <c r="FC69">
        <v>1.2061783592471271E-2</v>
      </c>
      <c r="FD69">
        <v>2.0811986278369939E-2</v>
      </c>
      <c r="FE69">
        <v>8.7593404984704526E-2</v>
      </c>
      <c r="FF69">
        <v>1.568271096750163E-2</v>
      </c>
      <c r="FG69">
        <v>2.1580043908480187E-3</v>
      </c>
      <c r="FH69">
        <v>1.3985609660147932E-2</v>
      </c>
      <c r="FI69">
        <v>4.6946163354010743E-2</v>
      </c>
    </row>
    <row r="70" spans="156:165">
      <c r="EZ70">
        <v>-0.1052282400544354</v>
      </c>
      <c r="FA70">
        <v>3.1626429933763849E-2</v>
      </c>
      <c r="FB70">
        <v>3.7599840768790527E-2</v>
      </c>
      <c r="FC70">
        <v>2.1217864676183834E-2</v>
      </c>
      <c r="FD70">
        <v>-0.14976026329671471</v>
      </c>
      <c r="FE70">
        <v>0.12862220320148052</v>
      </c>
      <c r="FF70">
        <v>3.830778017295268E-2</v>
      </c>
      <c r="FG70">
        <v>-0.10871107218208827</v>
      </c>
      <c r="FH70">
        <v>2.7570262343423323E-2</v>
      </c>
      <c r="FI70">
        <v>7.8755194436643708E-2</v>
      </c>
    </row>
    <row r="71" spans="156:165">
      <c r="EZ71">
        <v>9.1829316767228802E-2</v>
      </c>
      <c r="FA71">
        <v>2.7957348771370003E-2</v>
      </c>
      <c r="FB71">
        <v>-7.8970652613026798E-2</v>
      </c>
      <c r="FC71">
        <v>1.8647101576692793E-2</v>
      </c>
      <c r="FD71">
        <v>-5.68942437656507E-2</v>
      </c>
      <c r="FE71">
        <v>7.8818174949866482E-2</v>
      </c>
      <c r="FF71">
        <v>3.319076732233233E-2</v>
      </c>
      <c r="FG71">
        <v>-0.19092413832062968</v>
      </c>
      <c r="FH71">
        <v>2.2784623024506206E-2</v>
      </c>
      <c r="FI71">
        <v>5.3561702287310588E-2</v>
      </c>
    </row>
    <row r="72" spans="156:165">
      <c r="EZ72">
        <v>-5.9210774424620909E-2</v>
      </c>
      <c r="FA72">
        <v>3.1048531516237352E-2</v>
      </c>
      <c r="FB72">
        <v>-0.12117472024458484</v>
      </c>
      <c r="FC72">
        <v>2.0561638423220441E-2</v>
      </c>
      <c r="FD72">
        <v>-4.0264889599938694E-2</v>
      </c>
      <c r="FE72">
        <v>0.12357200093682721</v>
      </c>
      <c r="FF72">
        <v>3.2469867718200818E-2</v>
      </c>
      <c r="FG72">
        <v>-8.4338650923807906E-2</v>
      </c>
      <c r="FH72">
        <v>2.4853404108404829E-2</v>
      </c>
      <c r="FI72">
        <v>7.2483592490061755E-2</v>
      </c>
    </row>
    <row r="73" spans="156:165">
      <c r="EZ73">
        <v>-0.1041505479593719</v>
      </c>
      <c r="FA73">
        <v>1.3627478788106067E-2</v>
      </c>
      <c r="FB73">
        <v>-7.4582304135139638E-2</v>
      </c>
      <c r="FC73">
        <v>8.9039053805480065E-3</v>
      </c>
      <c r="FD73">
        <v>1.4989215528987566E-2</v>
      </c>
      <c r="FE73">
        <v>6.9365342538971739E-2</v>
      </c>
      <c r="FF73">
        <v>1.1167071176989323E-2</v>
      </c>
      <c r="FG73">
        <v>1.3778517758289323E-2</v>
      </c>
      <c r="FH73">
        <v>1.0400674248385368E-2</v>
      </c>
      <c r="FI73">
        <v>3.6500646674234208E-2</v>
      </c>
    </row>
    <row r="74" spans="156:165">
      <c r="EZ74">
        <v>5.2358281721928482E-2</v>
      </c>
      <c r="FA74">
        <v>2.6878305399428398E-2</v>
      </c>
      <c r="FB74">
        <v>-5.604111674743803E-2</v>
      </c>
      <c r="FC74">
        <v>1.7943736344496284E-2</v>
      </c>
      <c r="FD74">
        <v>-6.7466255845880591E-2</v>
      </c>
      <c r="FE74">
        <v>8.2552519162644028E-2</v>
      </c>
      <c r="FF74">
        <v>3.1942139387190455E-2</v>
      </c>
      <c r="FG74">
        <v>-0.16489502957932259</v>
      </c>
      <c r="FH74">
        <v>2.2179537172274829E-2</v>
      </c>
      <c r="FI74">
        <v>5.4547882984678761E-2</v>
      </c>
    </row>
    <row r="75" spans="156:165">
      <c r="EZ75">
        <v>-8.816104544397077E-2</v>
      </c>
      <c r="FA75">
        <v>1.0335823760022162E-2</v>
      </c>
      <c r="FB75">
        <v>-1.5562853276546624E-2</v>
      </c>
      <c r="FC75">
        <v>6.7988189557060099E-3</v>
      </c>
      <c r="FD75">
        <v>-4.8900920130338227E-3</v>
      </c>
      <c r="FE75">
        <v>5.1197006708827396E-2</v>
      </c>
      <c r="FF75">
        <v>9.3653820673374501E-3</v>
      </c>
      <c r="FG75">
        <v>-5.1597231955676452E-3</v>
      </c>
      <c r="FH75">
        <v>8.3247143204068161E-3</v>
      </c>
      <c r="FI75">
        <v>2.7751968116819063E-2</v>
      </c>
    </row>
    <row r="76" spans="156:165">
      <c r="EZ76">
        <v>-5.6143076070616152E-2</v>
      </c>
      <c r="FA76">
        <v>2.6673861132325796E-2</v>
      </c>
      <c r="FB76">
        <v>-0.11928453404096345</v>
      </c>
      <c r="FC76">
        <v>1.7933744460046058E-2</v>
      </c>
      <c r="FD76">
        <v>-0.16026429260879313</v>
      </c>
      <c r="FE76">
        <v>0.12727747005658735</v>
      </c>
      <c r="FF76">
        <v>3.2934412920528192E-2</v>
      </c>
      <c r="FG76">
        <v>3.3634802860809027E-2</v>
      </c>
      <c r="FH76">
        <v>2.277461609076523E-2</v>
      </c>
      <c r="FI76">
        <v>7.4462995199311155E-2</v>
      </c>
    </row>
    <row r="77" spans="156:165">
      <c r="EZ77">
        <v>-4.9552276771961806E-2</v>
      </c>
      <c r="FA77">
        <v>2.8055943494426444E-2</v>
      </c>
      <c r="FB77">
        <v>-0.14129207237412972</v>
      </c>
      <c r="FC77">
        <v>1.8535579676004169E-2</v>
      </c>
      <c r="FD77">
        <v>-2.0508345308206659E-2</v>
      </c>
      <c r="FE77">
        <v>0.11297159970150956</v>
      </c>
      <c r="FF77">
        <v>2.84474058482088E-2</v>
      </c>
      <c r="FG77">
        <v>-6.4157956431992277E-2</v>
      </c>
      <c r="FH77">
        <v>2.208073473501504E-2</v>
      </c>
      <c r="FI77">
        <v>6.5419387431126519E-2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2.0849820540594961</v>
      </c>
      <c r="EN2" t="s">
        <v>10</v>
      </c>
    </row>
    <row r="3" spans="1:177">
      <c r="A3">
        <v>2</v>
      </c>
      <c r="C3" t="s">
        <v>112</v>
      </c>
      <c r="H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2.0847976149116905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2.199961748605717</v>
      </c>
      <c r="O7">
        <v>3.0719896023483826</v>
      </c>
      <c r="P7">
        <v>2.5355246292802098</v>
      </c>
      <c r="Q7">
        <v>3.7558496267401522</v>
      </c>
      <c r="S7">
        <f>N7+$M23</f>
        <v>2.9932070969665703</v>
      </c>
      <c r="T7">
        <f t="shared" ref="T7:V16" si="0">O7+$M23</f>
        <v>3.8652349507092358</v>
      </c>
      <c r="U7">
        <f t="shared" si="0"/>
        <v>3.3287699776410631</v>
      </c>
      <c r="V7">
        <f t="shared" si="0"/>
        <v>4.5490949751010055</v>
      </c>
      <c r="AW7">
        <f>S7</f>
        <v>2.9932070969665703</v>
      </c>
      <c r="AX7">
        <f t="shared" ref="AX7:AZ16" si="1">T7</f>
        <v>3.8652349507092358</v>
      </c>
      <c r="AY7">
        <f t="shared" si="1"/>
        <v>3.3287699776410631</v>
      </c>
      <c r="AZ7">
        <f t="shared" si="1"/>
        <v>4.5490949751010055</v>
      </c>
      <c r="BB7">
        <f>EXP(AW7-AW$20)</f>
        <v>0.79265191929371759</v>
      </c>
      <c r="BC7">
        <f t="shared" ref="BC7:BE16" si="2">EXP(AX7-AX$20)</f>
        <v>0.62102176466186243</v>
      </c>
      <c r="BD7">
        <f t="shared" si="2"/>
        <v>1</v>
      </c>
      <c r="BE7">
        <f t="shared" si="2"/>
        <v>1</v>
      </c>
      <c r="BG7">
        <f>BB7/BB$20</f>
        <v>0.16088109714239371</v>
      </c>
      <c r="BH7">
        <f t="shared" ref="BH7:BJ16" si="3">BC7/BC$20</f>
        <v>0.17633768560685367</v>
      </c>
      <c r="BI7">
        <f t="shared" si="3"/>
        <v>0.16201550044266069</v>
      </c>
      <c r="BJ7">
        <f t="shared" si="3"/>
        <v>0.28059302595872099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1.7353544540160892</v>
      </c>
      <c r="BS7">
        <f t="shared" si="4"/>
        <v>0</v>
      </c>
      <c r="BT7">
        <f t="shared" si="4"/>
        <v>0</v>
      </c>
      <c r="BY7">
        <f>$BG$7-$BL$7</f>
        <v>0.16088109714239371</v>
      </c>
      <c r="BZ7">
        <f>$BH$7-$BM$7</f>
        <v>-0.8236623143931463</v>
      </c>
      <c r="CA7">
        <f>$BI$7-$BN$7</f>
        <v>0.16201550044266069</v>
      </c>
      <c r="CB7">
        <f>$BJ$7-$BO$7</f>
        <v>0.28059302595872099</v>
      </c>
      <c r="DT7">
        <f>BY7</f>
        <v>0.16088109714239371</v>
      </c>
      <c r="DU7">
        <f t="shared" ref="DU7:DW16" si="5">BZ7</f>
        <v>-0.8236623143931463</v>
      </c>
      <c r="DV7">
        <f t="shared" si="5"/>
        <v>0.16201550044266069</v>
      </c>
      <c r="DW7">
        <f t="shared" si="5"/>
        <v>0.28059302595872099</v>
      </c>
      <c r="DY7">
        <f t="array" ref="DY7:EH16">(1/4)*(MMULT($C$7:$F$16,$DT$23:$EC$26))</f>
        <v>7.7256751792562306E-2</v>
      </c>
      <c r="DZ7">
        <v>2.3309510871432411E-2</v>
      </c>
      <c r="EA7">
        <v>-0.11885111633068325</v>
      </c>
      <c r="EB7">
        <v>1.5716532865493071E-2</v>
      </c>
      <c r="EC7">
        <v>-0.1321798338573576</v>
      </c>
      <c r="ED7">
        <v>8.4948086693032998E-2</v>
      </c>
      <c r="EE7">
        <v>3.0746412620396707E-2</v>
      </c>
      <c r="EF7">
        <v>-5.5370142488612481E-2</v>
      </c>
      <c r="EG7">
        <v>1.9706431618341715E-2</v>
      </c>
      <c r="EH7">
        <v>5.471736621539415E-2</v>
      </c>
      <c r="EJ7">
        <f>(1/4)*SUM($DT$7:$DW$7)</f>
        <v>-5.5043172712342728E-2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1.5730737769699699</v>
      </c>
      <c r="O8">
        <v>2.461765387844844</v>
      </c>
      <c r="P8">
        <v>2.4901969127356662</v>
      </c>
      <c r="Q8">
        <v>2.6550378565490989</v>
      </c>
      <c r="S8">
        <f t="shared" ref="S8:S16" si="6">N8+$M24</f>
        <v>1.6387188551196099</v>
      </c>
      <c r="T8">
        <f t="shared" si="0"/>
        <v>2.527410465994484</v>
      </c>
      <c r="U8">
        <f t="shared" si="0"/>
        <v>2.5558419908853063</v>
      </c>
      <c r="V8">
        <f t="shared" si="0"/>
        <v>2.7206829346987389</v>
      </c>
      <c r="AW8">
        <f t="shared" ref="AW8:AW16" si="7">S8</f>
        <v>1.6387188551196099</v>
      </c>
      <c r="AX8">
        <f t="shared" si="1"/>
        <v>2.527410465994484</v>
      </c>
      <c r="AY8">
        <f t="shared" si="1"/>
        <v>2.5558419908853063</v>
      </c>
      <c r="AZ8">
        <f t="shared" si="1"/>
        <v>2.7206829346987389</v>
      </c>
      <c r="BB8">
        <f t="shared" ref="BB8:BB16" si="8">EXP(AW8-AW$20)</f>
        <v>0.20456708011182942</v>
      </c>
      <c r="BC8">
        <f t="shared" si="2"/>
        <v>0.16296600884534451</v>
      </c>
      <c r="BD8">
        <f t="shared" si="2"/>
        <v>0.46165935497395905</v>
      </c>
      <c r="BE8">
        <f t="shared" si="2"/>
        <v>0.16066850039751004</v>
      </c>
      <c r="BG8">
        <f t="shared" ref="BG8:BG16" si="9">BB8/BB$20</f>
        <v>4.1520086543071731E-2</v>
      </c>
      <c r="BH8">
        <f t="shared" si="3"/>
        <v>4.6273819159979059E-2</v>
      </c>
      <c r="BI8">
        <f t="shared" si="3"/>
        <v>7.4795971430141911E-2</v>
      </c>
      <c r="BJ8">
        <f t="shared" si="3"/>
        <v>4.5082460702787305E-2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4.1520086543071731E-2</v>
      </c>
      <c r="BZ8">
        <f>$BH$8-$BM$8</f>
        <v>4.6273819159979059E-2</v>
      </c>
      <c r="CA8">
        <f>$BI$8-$BN$8</f>
        <v>7.4795971430141911E-2</v>
      </c>
      <c r="CB8">
        <f>$BJ$8-$BO$8</f>
        <v>4.5082460702787305E-2</v>
      </c>
      <c r="DT8">
        <f t="shared" ref="DT8:DT16" si="11">BY8</f>
        <v>4.1520086543071731E-2</v>
      </c>
      <c r="DU8">
        <f t="shared" si="5"/>
        <v>4.6273819159979059E-2</v>
      </c>
      <c r="DV8">
        <f t="shared" si="5"/>
        <v>7.4795971430141911E-2</v>
      </c>
      <c r="DW8">
        <f t="shared" si="5"/>
        <v>4.5082460702787305E-2</v>
      </c>
      <c r="DY8">
        <v>-0.10363819169984029</v>
      </c>
      <c r="DZ8">
        <v>1.8437001646002225E-2</v>
      </c>
      <c r="EA8">
        <v>-0.11398821265114792</v>
      </c>
      <c r="EB8">
        <v>1.2060829573907934E-2</v>
      </c>
      <c r="EC8">
        <v>2.0827155220660296E-2</v>
      </c>
      <c r="ED8">
        <v>8.7535359715554761E-2</v>
      </c>
      <c r="EE8">
        <v>1.5680064012319743E-2</v>
      </c>
      <c r="EF8">
        <v>2.173226768933131E-3</v>
      </c>
      <c r="EG8">
        <v>1.398418606645466E-2</v>
      </c>
      <c r="EH8">
        <v>4.692858134715544E-2</v>
      </c>
      <c r="EJ8">
        <f>(1/4)*SUM($DT$8:$DW$8)</f>
        <v>5.1918084458994998E-2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2.2423231237013326</v>
      </c>
      <c r="O9">
        <v>2.9838885313572194</v>
      </c>
      <c r="P9">
        <v>2.9673559959452933</v>
      </c>
      <c r="Q9">
        <v>3.7758608575367045</v>
      </c>
      <c r="S9">
        <f t="shared" si="6"/>
        <v>2.3797012153473536</v>
      </c>
      <c r="T9">
        <f t="shared" si="0"/>
        <v>3.1212666230032404</v>
      </c>
      <c r="U9">
        <f t="shared" si="0"/>
        <v>3.1047340875913143</v>
      </c>
      <c r="V9">
        <f t="shared" si="0"/>
        <v>3.9132389491827255</v>
      </c>
      <c r="AW9">
        <f t="shared" si="7"/>
        <v>2.3797012153473536</v>
      </c>
      <c r="AX9">
        <f t="shared" si="1"/>
        <v>3.1212666230032404</v>
      </c>
      <c r="AY9">
        <f t="shared" si="1"/>
        <v>3.1047340875913143</v>
      </c>
      <c r="AZ9">
        <f t="shared" si="1"/>
        <v>3.9132389491827255</v>
      </c>
      <c r="BB9">
        <f t="shared" si="8"/>
        <v>0.42918081144373849</v>
      </c>
      <c r="BC9">
        <f t="shared" si="2"/>
        <v>0.29512464761279184</v>
      </c>
      <c r="BD9">
        <f t="shared" si="2"/>
        <v>0.79928644742421873</v>
      </c>
      <c r="BE9">
        <f t="shared" si="2"/>
        <v>0.52948204391232356</v>
      </c>
      <c r="BG9">
        <f t="shared" si="9"/>
        <v>8.710895430500562E-2</v>
      </c>
      <c r="BH9">
        <f t="shared" si="3"/>
        <v>8.3799957242905787E-2</v>
      </c>
      <c r="BI9">
        <f t="shared" si="3"/>
        <v>0.12949679377647122</v>
      </c>
      <c r="BJ9">
        <f t="shared" si="3"/>
        <v>0.14856896889216725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1.9067059915725659</v>
      </c>
      <c r="BY9">
        <f>$BG$9-$BL$9</f>
        <v>8.710895430500562E-2</v>
      </c>
      <c r="BZ9">
        <f>$BH$9-$BM$9</f>
        <v>8.3799957242905787E-2</v>
      </c>
      <c r="CA9">
        <f>$BI$9-$BN$9</f>
        <v>0.12949679377647122</v>
      </c>
      <c r="CB9">
        <f>$BJ$9-$BO$9</f>
        <v>-0.8514310311078328</v>
      </c>
      <c r="DT9">
        <f t="shared" si="11"/>
        <v>8.710895430500562E-2</v>
      </c>
      <c r="DU9">
        <f t="shared" si="5"/>
        <v>8.3799957242905787E-2</v>
      </c>
      <c r="DV9">
        <f t="shared" si="5"/>
        <v>0.12949679377647122</v>
      </c>
      <c r="DW9">
        <f t="shared" si="5"/>
        <v>-0.8514310311078328</v>
      </c>
      <c r="DY9">
        <v>-0.10520047591199268</v>
      </c>
      <c r="DZ9">
        <v>3.1622631462293577E-2</v>
      </c>
      <c r="EA9">
        <v>3.7631213165190885E-2</v>
      </c>
      <c r="EB9">
        <v>2.1216496607091909E-2</v>
      </c>
      <c r="EC9">
        <v>-0.14973566109668651</v>
      </c>
      <c r="ED9">
        <v>0.12854467788852619</v>
      </c>
      <c r="EE9">
        <v>3.8302177714818364E-2</v>
      </c>
      <c r="EF9">
        <v>-0.10867738227526962</v>
      </c>
      <c r="EG9">
        <v>2.7567784689347383E-2</v>
      </c>
      <c r="EH9">
        <v>7.8728537756680483E-2</v>
      </c>
      <c r="EJ9">
        <f>(1/4)*SUM($DT$9:$DW$9)</f>
        <v>-0.13775633144586255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1.0118165943147257</v>
      </c>
      <c r="O10">
        <v>1.8049807250405583</v>
      </c>
      <c r="P10">
        <v>1.8536709414689936</v>
      </c>
      <c r="Q10">
        <v>2.0083365474074157</v>
      </c>
      <c r="S10">
        <f t="shared" si="6"/>
        <v>1.3015565289755406</v>
      </c>
      <c r="T10">
        <f t="shared" si="0"/>
        <v>2.0947206597013732</v>
      </c>
      <c r="U10">
        <f t="shared" si="0"/>
        <v>2.1434108761298085</v>
      </c>
      <c r="V10">
        <f t="shared" si="0"/>
        <v>2.2980764820682307</v>
      </c>
      <c r="AW10">
        <f t="shared" si="7"/>
        <v>1.3015565289755406</v>
      </c>
      <c r="AX10">
        <f t="shared" si="1"/>
        <v>2.0947206597013732</v>
      </c>
      <c r="AY10">
        <f t="shared" si="1"/>
        <v>2.1434108761298085</v>
      </c>
      <c r="AZ10">
        <f t="shared" si="1"/>
        <v>2.2980764820682307</v>
      </c>
      <c r="BB10">
        <f t="shared" si="8"/>
        <v>0.14601854229410763</v>
      </c>
      <c r="BC10">
        <f t="shared" si="2"/>
        <v>0.10572610533079402</v>
      </c>
      <c r="BD10">
        <f t="shared" si="2"/>
        <v>0.3056364052948144</v>
      </c>
      <c r="BE10">
        <f t="shared" si="2"/>
        <v>0.10529193083422014</v>
      </c>
      <c r="BG10">
        <f t="shared" si="9"/>
        <v>2.9636745607505708E-2</v>
      </c>
      <c r="BH10">
        <f t="shared" si="3"/>
        <v>3.0020681694480987E-2</v>
      </c>
      <c r="BI10">
        <f t="shared" si="3"/>
        <v>4.9517835157335224E-2</v>
      </c>
      <c r="BJ10">
        <f t="shared" si="3"/>
        <v>2.9544181481810185E-2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2.9636745607505708E-2</v>
      </c>
      <c r="BZ10">
        <f>$BH$10-$BM$10</f>
        <v>3.0020681694480987E-2</v>
      </c>
      <c r="CA10">
        <f>$BI$10-$BN$10</f>
        <v>4.9517835157335224E-2</v>
      </c>
      <c r="CB10">
        <f>$BJ$10-$BO$10</f>
        <v>2.9544181481810185E-2</v>
      </c>
      <c r="DT10">
        <f t="shared" si="11"/>
        <v>2.9636745607505708E-2</v>
      </c>
      <c r="DU10">
        <f t="shared" si="5"/>
        <v>3.0020681694480987E-2</v>
      </c>
      <c r="DV10">
        <f t="shared" si="5"/>
        <v>4.9517835157335224E-2</v>
      </c>
      <c r="DW10">
        <f t="shared" si="5"/>
        <v>2.9544181481810185E-2</v>
      </c>
      <c r="DY10">
        <v>9.1840383551589022E-2</v>
      </c>
      <c r="DZ10">
        <v>2.7952792493606216E-2</v>
      </c>
      <c r="EA10">
        <v>-7.8938963051729455E-2</v>
      </c>
      <c r="EB10">
        <v>1.8645141529361055E-2</v>
      </c>
      <c r="EC10">
        <v>-5.6879877436081236E-2</v>
      </c>
      <c r="ED10">
        <v>7.8767290902239218E-2</v>
      </c>
      <c r="EE10">
        <v>3.3184744990167339E-2</v>
      </c>
      <c r="EF10">
        <v>-0.19089425624393766</v>
      </c>
      <c r="EG10">
        <v>2.2781681181053292E-2</v>
      </c>
      <c r="EH10">
        <v>5.3541062083732188E-2</v>
      </c>
      <c r="EJ10">
        <f>(1/4)*SUM($DT$10:$DW$10)</f>
        <v>3.4679860985283029E-2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1.4147651309870515</v>
      </c>
      <c r="O11">
        <v>2.3961373532824859</v>
      </c>
      <c r="P11">
        <v>1.3787495884572616</v>
      </c>
      <c r="Q11">
        <v>2.2379699028885458</v>
      </c>
      <c r="S11">
        <f t="shared" si="6"/>
        <v>2.2192137810699335</v>
      </c>
      <c r="T11">
        <f t="shared" si="0"/>
        <v>3.2005860033653679</v>
      </c>
      <c r="U11">
        <f t="shared" si="0"/>
        <v>2.1831982385401436</v>
      </c>
      <c r="V11">
        <f t="shared" si="0"/>
        <v>3.0424185529714278</v>
      </c>
      <c r="AW11">
        <f t="shared" si="7"/>
        <v>2.2192137810699335</v>
      </c>
      <c r="AX11">
        <f t="shared" si="1"/>
        <v>3.2005860033653679</v>
      </c>
      <c r="AY11">
        <f t="shared" si="1"/>
        <v>2.1831982385401436</v>
      </c>
      <c r="AZ11">
        <f t="shared" si="1"/>
        <v>3.0424185529714278</v>
      </c>
      <c r="BB11">
        <f t="shared" si="8"/>
        <v>0.36554553995669109</v>
      </c>
      <c r="BC11">
        <f t="shared" si="2"/>
        <v>0.31948719083802513</v>
      </c>
      <c r="BD11">
        <f t="shared" si="2"/>
        <v>0.31804202873526771</v>
      </c>
      <c r="BE11">
        <f t="shared" si="2"/>
        <v>0.22164541093087778</v>
      </c>
      <c r="BG11">
        <f t="shared" si="9"/>
        <v>7.4193181259363528E-2</v>
      </c>
      <c r="BH11">
        <f t="shared" si="3"/>
        <v>9.0717644725523558E-2</v>
      </c>
      <c r="BI11">
        <f t="shared" si="3"/>
        <v>5.1527738447343471E-2</v>
      </c>
      <c r="BJ11">
        <f t="shared" si="3"/>
        <v>6.2192156542959162E-2</v>
      </c>
      <c r="BL11">
        <v>1</v>
      </c>
      <c r="BM11">
        <v>0</v>
      </c>
      <c r="BN11">
        <v>0</v>
      </c>
      <c r="BO11">
        <v>0</v>
      </c>
      <c r="BQ11">
        <f t="shared" si="10"/>
        <v>2.601083029805646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-0.92580681874063653</v>
      </c>
      <c r="BZ11">
        <f>$BH$11-$BM$11</f>
        <v>9.0717644725523558E-2</v>
      </c>
      <c r="CA11">
        <f>$BI$11-$BN$11</f>
        <v>5.1527738447343471E-2</v>
      </c>
      <c r="CB11">
        <f>$BJ$11-$BO$11</f>
        <v>6.2192156542959162E-2</v>
      </c>
      <c r="DT11">
        <f t="shared" si="11"/>
        <v>-0.92580681874063653</v>
      </c>
      <c r="DU11">
        <f t="shared" si="5"/>
        <v>9.0717644725523558E-2</v>
      </c>
      <c r="DV11">
        <f t="shared" si="5"/>
        <v>5.1527738447343471E-2</v>
      </c>
      <c r="DW11">
        <f t="shared" si="5"/>
        <v>6.2192156542959162E-2</v>
      </c>
      <c r="DY11">
        <v>-5.9181454910616021E-2</v>
      </c>
      <c r="DZ11">
        <v>3.104406897342165E-2</v>
      </c>
      <c r="EA11">
        <v>-0.12113459258939055</v>
      </c>
      <c r="EB11">
        <v>2.0559870188255461E-2</v>
      </c>
      <c r="EC11">
        <v>-4.0242720443680338E-2</v>
      </c>
      <c r="ED11">
        <v>0.12349198926442108</v>
      </c>
      <c r="EE11">
        <v>3.2464386005537582E-2</v>
      </c>
      <c r="EF11">
        <v>-8.4308936849398025E-2</v>
      </c>
      <c r="EG11">
        <v>2.4850685645825647E-2</v>
      </c>
      <c r="EH11">
        <v>7.2456704715623488E-2</v>
      </c>
      <c r="EJ11">
        <f>(1/4)*SUM($DT$11:$DW$11)</f>
        <v>-0.18034231975620257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2.35333326628301</v>
      </c>
      <c r="O12">
        <v>3.4693791745914102</v>
      </c>
      <c r="P12">
        <v>2.3959112072141444</v>
      </c>
      <c r="Q12">
        <v>3.2174060190950922</v>
      </c>
      <c r="S12">
        <f t="shared" si="6"/>
        <v>3.2255781922989786</v>
      </c>
      <c r="T12">
        <f t="shared" si="0"/>
        <v>4.3416241006073788</v>
      </c>
      <c r="U12">
        <f t="shared" si="0"/>
        <v>3.268156133230113</v>
      </c>
      <c r="V12">
        <f t="shared" si="0"/>
        <v>4.0896509451110612</v>
      </c>
      <c r="AW12">
        <f t="shared" si="7"/>
        <v>3.2255781922989786</v>
      </c>
      <c r="AX12">
        <f t="shared" si="1"/>
        <v>4.3416241006073788</v>
      </c>
      <c r="AY12">
        <f t="shared" si="1"/>
        <v>3.268156133230113</v>
      </c>
      <c r="AZ12">
        <f t="shared" si="1"/>
        <v>4.0896509451110612</v>
      </c>
      <c r="BB12">
        <f t="shared" si="8"/>
        <v>1</v>
      </c>
      <c r="BC12">
        <f t="shared" si="2"/>
        <v>1</v>
      </c>
      <c r="BD12">
        <f t="shared" si="2"/>
        <v>0.94118661408335169</v>
      </c>
      <c r="BE12">
        <f t="shared" si="2"/>
        <v>0.63163471786547476</v>
      </c>
      <c r="BG12">
        <f t="shared" si="9"/>
        <v>0.20296563122656003</v>
      </c>
      <c r="BH12">
        <f t="shared" si="3"/>
        <v>0.28394767404467225</v>
      </c>
      <c r="BI12">
        <f t="shared" si="3"/>
        <v>0.15248682029064758</v>
      </c>
      <c r="BJ12">
        <f t="shared" si="3"/>
        <v>0.17723229678645655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0.20296563122656003</v>
      </c>
      <c r="BZ12">
        <f>$BH$12-$BM$12</f>
        <v>0.28394767404467225</v>
      </c>
      <c r="CA12">
        <f>$BI$12-$BN$12</f>
        <v>0.15248682029064758</v>
      </c>
      <c r="CB12">
        <f>$BJ$12-$BO$12</f>
        <v>0.17723229678645655</v>
      </c>
      <c r="DT12">
        <f t="shared" si="11"/>
        <v>0.20296563122656003</v>
      </c>
      <c r="DU12">
        <f t="shared" si="5"/>
        <v>0.28394767404467225</v>
      </c>
      <c r="DV12">
        <f t="shared" si="5"/>
        <v>0.15248682029064758</v>
      </c>
      <c r="DW12">
        <f t="shared" si="5"/>
        <v>0.17723229678645655</v>
      </c>
      <c r="DY12">
        <v>-0.10412979632209458</v>
      </c>
      <c r="DZ12">
        <v>1.3625741092393815E-2</v>
      </c>
      <c r="EA12">
        <v>-7.4562140448688766E-2</v>
      </c>
      <c r="EB12">
        <v>8.9032894296961866E-3</v>
      </c>
      <c r="EC12">
        <v>1.5001291027912936E-2</v>
      </c>
      <c r="ED12">
        <v>6.9319825571700924E-2</v>
      </c>
      <c r="EE12">
        <v>1.1165303332150777E-2</v>
      </c>
      <c r="EF12">
        <v>1.3789483779681384E-2</v>
      </c>
      <c r="EG12">
        <v>1.0399721017219964E-2</v>
      </c>
      <c r="EH12">
        <v>3.6487281520027351E-2</v>
      </c>
      <c r="EJ12">
        <f>(1/4)*SUM($DT$12:$DW$12)</f>
        <v>0.20415810558708411</v>
      </c>
      <c r="EN12">
        <f>Sheet98!FL12</f>
        <v>0.79324534836085314</v>
      </c>
      <c r="EO12">
        <f>Sheet98!FM12</f>
        <v>6.5645078149640129E-2</v>
      </c>
      <c r="EP12">
        <f>Sheet98!FN12</f>
        <v>0.13737809164602108</v>
      </c>
      <c r="EQ12">
        <f>Sheet98!FO12</f>
        <v>0.28973993466081494</v>
      </c>
      <c r="ER12">
        <f>Sheet98!FP12</f>
        <v>0.80444865008288213</v>
      </c>
      <c r="ES12">
        <f>Sheet98!FQ12</f>
        <v>0.8722449260159687</v>
      </c>
      <c r="ET12">
        <f>Sheet98!FR12</f>
        <v>0.41183945649023534</v>
      </c>
      <c r="EU12">
        <f>Sheet98!FS12</f>
        <v>5.5169509548590324E-2</v>
      </c>
      <c r="EV12">
        <f>Sheet98!FT12</f>
        <v>0.22617125972412933</v>
      </c>
      <c r="EW12">
        <f>Sheet98!FU12</f>
        <v>0.648974314324966</v>
      </c>
      <c r="EZ12">
        <f>(1/4)*SUM($DT$7:$DW$7)</f>
        <v>-5.5043172712342728E-2</v>
      </c>
      <c r="FA12">
        <f>(1/4)*SUM($DT$8:$DW$8)</f>
        <v>5.1918084458994998E-2</v>
      </c>
      <c r="FB12">
        <f>(1/4)*SUM($DT$9:$DW$9)</f>
        <v>-0.13775633144586255</v>
      </c>
      <c r="FC12">
        <f>(1/4)*SUM($DT$10:$DW$10)</f>
        <v>3.4679860985283029E-2</v>
      </c>
      <c r="FD12">
        <f>(1/4)*SUM($DT$11:$DW$11)</f>
        <v>-0.18034231975620257</v>
      </c>
      <c r="FE12">
        <f>(1/4)*SUM($DT$12:$DW$12)</f>
        <v>0.20415810558708411</v>
      </c>
      <c r="FF12">
        <f>(1/4)*SUM($DT$13:$DW$13)</f>
        <v>6.0508761562959097E-2</v>
      </c>
      <c r="FG12">
        <f>(1/4)*SUM($DT$14:$DW$14)</f>
        <v>-0.14551304384230099</v>
      </c>
      <c r="FH12">
        <f>(1/4)*SUM($DT$15:$DW$15)</f>
        <v>4.3292449869924546E-2</v>
      </c>
      <c r="FI12">
        <f>(1/4)*SUM($DT$16:$DW$16)</f>
        <v>0.12409760529246305</v>
      </c>
      <c r="FL12">
        <f>EN12-($EU$10*EZ12)</f>
        <v>0.79330039153356546</v>
      </c>
      <c r="FM12">
        <f t="shared" ref="FM12:FU12" si="12">EO12-($EU$10*FA12)</f>
        <v>6.5593160065181136E-2</v>
      </c>
      <c r="FN12">
        <f t="shared" si="12"/>
        <v>0.13751584797746694</v>
      </c>
      <c r="FO12">
        <f t="shared" si="12"/>
        <v>0.28970525479982967</v>
      </c>
      <c r="FP12">
        <f t="shared" si="12"/>
        <v>0.8046289924026383</v>
      </c>
      <c r="FQ12">
        <f t="shared" si="12"/>
        <v>0.87204076791038165</v>
      </c>
      <c r="FR12">
        <f t="shared" si="12"/>
        <v>0.41177894772867241</v>
      </c>
      <c r="FS12">
        <f t="shared" si="12"/>
        <v>5.5315022592432622E-2</v>
      </c>
      <c r="FT12">
        <f t="shared" si="12"/>
        <v>0.22612796727425941</v>
      </c>
      <c r="FU12">
        <f t="shared" si="12"/>
        <v>0.64885021671967358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1.9675127678666144</v>
      </c>
      <c r="O13">
        <v>1.694586248073596</v>
      </c>
      <c r="P13">
        <v>2.2340486056161288</v>
      </c>
      <c r="Q13">
        <v>2.255456165221716</v>
      </c>
      <c r="S13">
        <f t="shared" si="6"/>
        <v>2.3793522243568499</v>
      </c>
      <c r="T13">
        <f t="shared" si="0"/>
        <v>2.1064257045638315</v>
      </c>
      <c r="U13">
        <f t="shared" si="0"/>
        <v>2.6458880621063643</v>
      </c>
      <c r="V13">
        <f t="shared" si="0"/>
        <v>2.6672956217119514</v>
      </c>
      <c r="AW13">
        <f t="shared" si="7"/>
        <v>2.3793522243568499</v>
      </c>
      <c r="AX13">
        <f t="shared" si="1"/>
        <v>2.1064257045638315</v>
      </c>
      <c r="AY13">
        <f t="shared" si="1"/>
        <v>2.6458880621063643</v>
      </c>
      <c r="AZ13">
        <f t="shared" si="1"/>
        <v>2.6672956217119514</v>
      </c>
      <c r="BB13">
        <f t="shared" si="8"/>
        <v>0.42903105734018399</v>
      </c>
      <c r="BC13">
        <f t="shared" si="2"/>
        <v>0.10697090514337974</v>
      </c>
      <c r="BD13">
        <f t="shared" si="2"/>
        <v>0.50515906680337086</v>
      </c>
      <c r="BE13">
        <f t="shared" si="2"/>
        <v>0.15231578910326657</v>
      </c>
      <c r="BG13">
        <f t="shared" si="9"/>
        <v>8.707855936884891E-2</v>
      </c>
      <c r="BH13">
        <f t="shared" si="3"/>
        <v>3.0374139705915949E-2</v>
      </c>
      <c r="BI13">
        <f t="shared" si="3"/>
        <v>8.1843599011295592E-2</v>
      </c>
      <c r="BJ13">
        <f t="shared" si="3"/>
        <v>4.2738748165775942E-2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8.707855936884891E-2</v>
      </c>
      <c r="BZ13">
        <f>$BH$13-$BM$13</f>
        <v>3.0374139705915949E-2</v>
      </c>
      <c r="CA13">
        <f>$BI$13-$BN$13</f>
        <v>8.1843599011295592E-2</v>
      </c>
      <c r="CB13">
        <f>$BJ$13-$BO$13</f>
        <v>4.2738748165775942E-2</v>
      </c>
      <c r="DT13">
        <f t="shared" si="11"/>
        <v>8.707855936884891E-2</v>
      </c>
      <c r="DU13">
        <f t="shared" si="5"/>
        <v>3.0374139705915949E-2</v>
      </c>
      <c r="DV13">
        <f t="shared" si="5"/>
        <v>8.1843599011295592E-2</v>
      </c>
      <c r="DW13">
        <f t="shared" si="5"/>
        <v>4.2738748165775942E-2</v>
      </c>
      <c r="DY13">
        <v>5.2371598617618677E-2</v>
      </c>
      <c r="DZ13">
        <v>2.6874149634399491E-2</v>
      </c>
      <c r="EA13">
        <v>-5.6011301985488704E-2</v>
      </c>
      <c r="EB13">
        <v>1.7941993295588772E-2</v>
      </c>
      <c r="EC13">
        <v>-6.7451034574665364E-2</v>
      </c>
      <c r="ED13">
        <v>8.2500094015237571E-2</v>
      </c>
      <c r="EE13">
        <v>3.1936562848687941E-2</v>
      </c>
      <c r="EF13">
        <v>-0.16486637868959772</v>
      </c>
      <c r="EG13">
        <v>2.2176852658969497E-2</v>
      </c>
      <c r="EH13">
        <v>5.4527464179249821E-2</v>
      </c>
      <c r="EJ13">
        <f>(1/4)*SUM($DT$13:$DW$13)</f>
        <v>6.0508761562959097E-2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2.732500510078661</v>
      </c>
      <c r="O14">
        <v>3.0174225456271824</v>
      </c>
      <c r="P14">
        <v>2.9976167504221518</v>
      </c>
      <c r="Q14">
        <v>3.2901755713141418</v>
      </c>
      <c r="S14">
        <f t="shared" si="6"/>
        <v>2.7876700196272512</v>
      </c>
      <c r="T14">
        <f t="shared" si="0"/>
        <v>3.0725920551757726</v>
      </c>
      <c r="U14">
        <f t="shared" si="0"/>
        <v>3.052786259970742</v>
      </c>
      <c r="V14">
        <f t="shared" si="0"/>
        <v>3.3453450808627321</v>
      </c>
      <c r="AW14">
        <f t="shared" si="7"/>
        <v>2.7876700196272512</v>
      </c>
      <c r="AX14">
        <f t="shared" si="1"/>
        <v>3.0725920551757726</v>
      </c>
      <c r="AY14">
        <f t="shared" si="1"/>
        <v>3.052786259970742</v>
      </c>
      <c r="AZ14">
        <f t="shared" si="1"/>
        <v>3.3453450808627321</v>
      </c>
      <c r="BB14">
        <f t="shared" si="8"/>
        <v>0.64538504412065989</v>
      </c>
      <c r="BC14">
        <f t="shared" si="2"/>
        <v>0.28110358563272281</v>
      </c>
      <c r="BD14">
        <f t="shared" si="2"/>
        <v>0.75882528610413136</v>
      </c>
      <c r="BE14">
        <f t="shared" si="2"/>
        <v>0.3000668804801887</v>
      </c>
      <c r="BG14">
        <f t="shared" si="9"/>
        <v>0.13099098286413102</v>
      </c>
      <c r="BH14">
        <f t="shared" si="3"/>
        <v>7.9818709306028995E-2</v>
      </c>
      <c r="BI14">
        <f t="shared" si="3"/>
        <v>0.12294145847670603</v>
      </c>
      <c r="BJ14">
        <f t="shared" si="3"/>
        <v>8.4196673983930007E-2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2.0960469842524612</v>
      </c>
      <c r="BT14">
        <f t="shared" si="4"/>
        <v>0</v>
      </c>
      <c r="BY14">
        <f>$BG$14-$BL$14</f>
        <v>0.13099098286413102</v>
      </c>
      <c r="BZ14">
        <f>$BH$14-$BM$14</f>
        <v>7.9818709306028995E-2</v>
      </c>
      <c r="CA14">
        <f>$BI$14-$BN$14</f>
        <v>-0.87705854152329399</v>
      </c>
      <c r="CB14">
        <f>$BJ$14-$BO$14</f>
        <v>8.4196673983930007E-2</v>
      </c>
      <c r="DT14">
        <f t="shared" si="11"/>
        <v>0.13099098286413102</v>
      </c>
      <c r="DU14">
        <f t="shared" si="5"/>
        <v>7.9818709306028995E-2</v>
      </c>
      <c r="DV14">
        <f t="shared" si="5"/>
        <v>-0.87705854152329399</v>
      </c>
      <c r="DW14">
        <f t="shared" si="5"/>
        <v>8.4196673983930007E-2</v>
      </c>
      <c r="DY14">
        <v>-8.8146430735029771E-2</v>
      </c>
      <c r="DZ14">
        <v>1.033465361713435E-2</v>
      </c>
      <c r="EA14">
        <v>-1.5550127472087557E-2</v>
      </c>
      <c r="EB14">
        <v>6.7984375223212237E-3</v>
      </c>
      <c r="EC14">
        <v>-4.8809247201918159E-3</v>
      </c>
      <c r="ED14">
        <v>5.1164631749425586E-2</v>
      </c>
      <c r="EE14">
        <v>9.3640472811862881E-3</v>
      </c>
      <c r="EF14">
        <v>-5.1506617230463597E-3</v>
      </c>
      <c r="EG14">
        <v>8.3240435533479731E-3</v>
      </c>
      <c r="EH14">
        <v>2.7742330926940079E-2</v>
      </c>
      <c r="EJ14">
        <f>(1/4)*SUM($DT$14:$DW$14)</f>
        <v>-0.14551304384230099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1.4962514872910422</v>
      </c>
      <c r="O15">
        <v>2.0740459334509223</v>
      </c>
      <c r="P15">
        <v>2.1177342117548212</v>
      </c>
      <c r="Q15">
        <v>2.1084598651055115</v>
      </c>
      <c r="S15">
        <f t="shared" si="6"/>
        <v>1.7224227470151714</v>
      </c>
      <c r="T15">
        <f t="shared" si="0"/>
        <v>2.3002171931750515</v>
      </c>
      <c r="U15">
        <f t="shared" si="0"/>
        <v>2.3439054714789505</v>
      </c>
      <c r="V15">
        <f t="shared" si="0"/>
        <v>2.3346311248296407</v>
      </c>
      <c r="AW15">
        <f t="shared" si="7"/>
        <v>1.7224227470151714</v>
      </c>
      <c r="AX15">
        <f t="shared" si="1"/>
        <v>2.3002171931750515</v>
      </c>
      <c r="AY15">
        <f t="shared" si="1"/>
        <v>2.3439054714789505</v>
      </c>
      <c r="AZ15">
        <f t="shared" si="1"/>
        <v>2.3346311248296407</v>
      </c>
      <c r="BB15">
        <f t="shared" si="8"/>
        <v>0.2224271948045296</v>
      </c>
      <c r="BC15">
        <f t="shared" si="2"/>
        <v>0.12984590114701433</v>
      </c>
      <c r="BD15">
        <f t="shared" si="2"/>
        <v>0.37348982907879807</v>
      </c>
      <c r="BE15">
        <f t="shared" si="2"/>
        <v>0.10921205256675741</v>
      </c>
      <c r="BG15">
        <f t="shared" si="9"/>
        <v>4.5145075995454385E-2</v>
      </c>
      <c r="BH15">
        <f t="shared" si="3"/>
        <v>3.6869441614929159E-2</v>
      </c>
      <c r="BI15">
        <f t="shared" si="3"/>
        <v>6.0511141568445281E-2</v>
      </c>
      <c r="BJ15">
        <f t="shared" si="3"/>
        <v>3.0644140300869361E-2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4.5145075995454385E-2</v>
      </c>
      <c r="BZ15">
        <f>$BH$15-$BM$15</f>
        <v>3.6869441614929159E-2</v>
      </c>
      <c r="CA15">
        <f>$BI$15-$BN$15</f>
        <v>6.0511141568445281E-2</v>
      </c>
      <c r="CB15">
        <f>$BJ$15-$BO$15</f>
        <v>3.0644140300869361E-2</v>
      </c>
      <c r="DT15">
        <f t="shared" si="11"/>
        <v>4.5145075995454385E-2</v>
      </c>
      <c r="DU15">
        <f t="shared" si="5"/>
        <v>3.6869441614929159E-2</v>
      </c>
      <c r="DV15">
        <f t="shared" si="5"/>
        <v>6.0511141568445281E-2</v>
      </c>
      <c r="DW15">
        <f t="shared" si="5"/>
        <v>3.0644140300869361E-2</v>
      </c>
      <c r="DY15">
        <v>-5.6112382468764259E-2</v>
      </c>
      <c r="DZ15">
        <v>2.6670384130699585E-2</v>
      </c>
      <c r="EA15">
        <v>-0.11924771030819295</v>
      </c>
      <c r="EB15">
        <v>1.7932425177313176E-2</v>
      </c>
      <c r="EC15">
        <v>-0.16024010353983525</v>
      </c>
      <c r="ED15">
        <v>0.12719718511362024</v>
      </c>
      <c r="EE15">
        <v>3.2929453647804717E-2</v>
      </c>
      <c r="EF15">
        <v>3.366180386837514E-2</v>
      </c>
      <c r="EG15">
        <v>2.2772452138063618E-2</v>
      </c>
      <c r="EH15">
        <v>7.4436492240915975E-2</v>
      </c>
      <c r="EJ15">
        <f>(1/4)*SUM($DT$15:$DW$15)</f>
        <v>4.3292449869924546E-2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2.2086301100358199</v>
      </c>
      <c r="O16">
        <v>2.9985612138673083</v>
      </c>
      <c r="P16">
        <v>2.3358449957863043</v>
      </c>
      <c r="Q16">
        <v>2.8604274233564988</v>
      </c>
      <c r="S16">
        <f t="shared" si="6"/>
        <v>2.8576044243607859</v>
      </c>
      <c r="T16">
        <f t="shared" si="0"/>
        <v>3.6475355281922743</v>
      </c>
      <c r="U16">
        <f t="shared" si="0"/>
        <v>2.9848193101112703</v>
      </c>
      <c r="V16">
        <f t="shared" si="0"/>
        <v>3.5094017376814648</v>
      </c>
      <c r="AW16">
        <f t="shared" si="7"/>
        <v>2.8576044243607859</v>
      </c>
      <c r="AX16">
        <f t="shared" si="1"/>
        <v>3.6475355281922743</v>
      </c>
      <c r="AY16">
        <f t="shared" si="1"/>
        <v>2.9848193101112703</v>
      </c>
      <c r="AZ16">
        <f t="shared" si="1"/>
        <v>3.5094017376814648</v>
      </c>
      <c r="BB16">
        <f t="shared" si="8"/>
        <v>0.69213533758755064</v>
      </c>
      <c r="BC16">
        <f t="shared" si="2"/>
        <v>0.4995295255575698</v>
      </c>
      <c r="BD16">
        <f t="shared" si="2"/>
        <v>0.70896390212740457</v>
      </c>
      <c r="BE16">
        <f t="shared" si="2"/>
        <v>0.35356312526141653</v>
      </c>
      <c r="BG16">
        <f t="shared" si="9"/>
        <v>0.14047968568766545</v>
      </c>
      <c r="BH16">
        <f t="shared" si="3"/>
        <v>0.14184024689871061</v>
      </c>
      <c r="BI16">
        <f t="shared" si="3"/>
        <v>0.11486314139895297</v>
      </c>
      <c r="BJ16">
        <f t="shared" si="3"/>
        <v>9.9207347184523162E-2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0.14047968568766545</v>
      </c>
      <c r="BZ16">
        <f>$BH$16-$BM$16</f>
        <v>0.14184024689871061</v>
      </c>
      <c r="CA16">
        <f>$BI$16-$BN$16</f>
        <v>0.11486314139895297</v>
      </c>
      <c r="CB16">
        <f>$BJ$16-$BO$16</f>
        <v>9.9207347184523162E-2</v>
      </c>
      <c r="DT16">
        <f t="shared" si="11"/>
        <v>0.14047968568766545</v>
      </c>
      <c r="DU16">
        <f t="shared" si="5"/>
        <v>0.14184024689871061</v>
      </c>
      <c r="DV16">
        <f t="shared" si="5"/>
        <v>0.11486314139895297</v>
      </c>
      <c r="DW16">
        <f t="shared" si="5"/>
        <v>9.9207347184523162E-2</v>
      </c>
      <c r="DY16">
        <v>-4.9524709161800906E-2</v>
      </c>
      <c r="DZ16">
        <v>2.8051801138311787E-2</v>
      </c>
      <c r="EA16">
        <v>-0.14125379762803053</v>
      </c>
      <c r="EB16">
        <v>1.8533919510001259E-2</v>
      </c>
      <c r="EC16">
        <v>-2.0488315834763259E-2</v>
      </c>
      <c r="ED16">
        <v>0.11289745244346708</v>
      </c>
      <c r="EE16">
        <v>2.8442477714844216E-2</v>
      </c>
      <c r="EF16">
        <v>-6.413178135465622E-2</v>
      </c>
      <c r="EG16">
        <v>2.2078245120263067E-2</v>
      </c>
      <c r="EH16">
        <v>6.5394708052363512E-2</v>
      </c>
      <c r="EJ16">
        <f>(1/4)*SUM($DT$16:$DW$16)</f>
        <v>0.12409760529246305</v>
      </c>
      <c r="EN16">
        <f>Sheet98!FL16</f>
        <v>0.62650537321342081</v>
      </c>
      <c r="EO16">
        <f>Sheet98!FM16</f>
        <v>0.1406653945854556</v>
      </c>
      <c r="EP16">
        <f>Sheet98!FN16</f>
        <v>0.45615646531643239</v>
      </c>
      <c r="EQ16">
        <f>Sheet98!FO16</f>
        <v>0.15775974383909305</v>
      </c>
      <c r="ER16">
        <f>Sheet98!FP16</f>
        <v>0.43318665392368144</v>
      </c>
      <c r="ES16">
        <f>Sheet98!FQ16</f>
        <v>0.51060315326672934</v>
      </c>
      <c r="ET16">
        <f>Sheet98!FR16</f>
        <v>0.75283798521723277</v>
      </c>
      <c r="EU16">
        <f>Sheet98!FS16</f>
        <v>0.95247609080271978</v>
      </c>
      <c r="EV16">
        <f>Sheet98!FT16</f>
        <v>0.38203578211305261</v>
      </c>
      <c r="EW16">
        <f>Sheet98!FU16</f>
        <v>0.39050497535293721</v>
      </c>
      <c r="EZ16">
        <f>EZ68+($EV$10*EN16)</f>
        <v>7.7263016846294441E-2</v>
      </c>
      <c r="FA16">
        <f t="shared" ref="FA16:FI25" si="13">FA68+($EV$10*EO16)</f>
        <v>2.3310917525378266E-2</v>
      </c>
      <c r="FB16">
        <f t="shared" si="13"/>
        <v>-0.11884655476603009</v>
      </c>
      <c r="FC16">
        <f t="shared" si="13"/>
        <v>1.5718110462931461E-2</v>
      </c>
      <c r="FD16">
        <f t="shared" si="13"/>
        <v>-0.13217550199081837</v>
      </c>
      <c r="FE16">
        <f t="shared" si="13"/>
        <v>8.4953192724565668E-2</v>
      </c>
      <c r="FF16">
        <f t="shared" si="13"/>
        <v>3.0753941000248881E-2</v>
      </c>
      <c r="FG16">
        <f t="shared" si="13"/>
        <v>-5.5360617727704453E-2</v>
      </c>
      <c r="FH16">
        <f t="shared" si="13"/>
        <v>1.9710251976162847E-2</v>
      </c>
      <c r="FI16">
        <f t="shared" si="13"/>
        <v>5.4721271265147677E-2</v>
      </c>
      <c r="FL16">
        <f>EN16-($EU$10*EZ16)</f>
        <v>0.62642811019657452</v>
      </c>
      <c r="FM16">
        <f t="shared" ref="FM16:FU25" si="14">EO16-($EU$10*FA16)</f>
        <v>0.14064208366793021</v>
      </c>
      <c r="FN16">
        <f t="shared" si="14"/>
        <v>0.45627531187119841</v>
      </c>
      <c r="FO16">
        <f t="shared" si="14"/>
        <v>0.15774402572863011</v>
      </c>
      <c r="FP16">
        <f t="shared" si="14"/>
        <v>0.43331882942567224</v>
      </c>
      <c r="FQ16">
        <f t="shared" si="14"/>
        <v>0.51051820007400472</v>
      </c>
      <c r="FR16">
        <f t="shared" si="14"/>
        <v>0.7528072312762325</v>
      </c>
      <c r="FS16">
        <f t="shared" si="14"/>
        <v>0.95253145142044748</v>
      </c>
      <c r="FT16">
        <f t="shared" si="14"/>
        <v>0.38201607186107644</v>
      </c>
      <c r="FU16">
        <f t="shared" si="14"/>
        <v>0.39045025408167205</v>
      </c>
    </row>
    <row r="17" spans="1:177">
      <c r="A17">
        <v>16</v>
      </c>
      <c r="BQ17">
        <f>SUM(BQ7:BQ16)</f>
        <v>2.601083029805646</v>
      </c>
      <c r="BR17">
        <f t="shared" ref="BR17:BT17" si="15">SUM(BR7:BR16)</f>
        <v>1.7353544540160892</v>
      </c>
      <c r="BS17">
        <f t="shared" si="15"/>
        <v>2.0960469842524612</v>
      </c>
      <c r="BT17">
        <f t="shared" si="15"/>
        <v>1.9067059915725659</v>
      </c>
      <c r="EN17">
        <f>Sheet98!FL17</f>
        <v>0.24276452061772844</v>
      </c>
      <c r="EO17">
        <f>Sheet98!FM17</f>
        <v>0.91176869361152202</v>
      </c>
      <c r="EP17">
        <f>Sheet98!FN17</f>
        <v>0.61894467118166485</v>
      </c>
      <c r="EQ17">
        <f>Sheet98!FO17</f>
        <v>0.12335435714747824</v>
      </c>
      <c r="ER17">
        <f>Sheet98!FP17</f>
        <v>0.84817444775276707</v>
      </c>
      <c r="ES17">
        <f>Sheet98!FQ17</f>
        <v>0.5706428882038691</v>
      </c>
      <c r="ET17">
        <f>Sheet98!FR17</f>
        <v>3.853854397201277E-2</v>
      </c>
      <c r="EU17">
        <f>Sheet98!FS17</f>
        <v>0.44437427820235725</v>
      </c>
      <c r="EV17">
        <f>Sheet98!FT17</f>
        <v>0.88511339799975697</v>
      </c>
      <c r="EW17">
        <f>Sheet98!FU17</f>
        <v>0.23374444577482539</v>
      </c>
      <c r="EZ17">
        <f t="shared" ref="EZ17:EZ25" si="16">EZ69+($EV$10*EN17)</f>
        <v>-0.10363576405463411</v>
      </c>
      <c r="FA17">
        <f t="shared" si="13"/>
        <v>1.844611933293834E-2</v>
      </c>
      <c r="FB17">
        <f t="shared" si="13"/>
        <v>-0.11398202320443611</v>
      </c>
      <c r="FC17">
        <f t="shared" si="13"/>
        <v>1.2062063117479408E-2</v>
      </c>
      <c r="FD17">
        <f t="shared" si="13"/>
        <v>2.0835636965137825E-2</v>
      </c>
      <c r="FE17">
        <f t="shared" si="13"/>
        <v>8.7541066144436797E-2</v>
      </c>
      <c r="FF17">
        <f t="shared" si="13"/>
        <v>1.5680449397759463E-2</v>
      </c>
      <c r="FG17">
        <f t="shared" si="13"/>
        <v>2.1776705117151547E-3</v>
      </c>
      <c r="FH17">
        <f t="shared" si="13"/>
        <v>1.3993037200434658E-2</v>
      </c>
      <c r="FI17">
        <f t="shared" si="13"/>
        <v>4.6930918791613187E-2</v>
      </c>
      <c r="FL17">
        <f t="shared" ref="FL17:FL25" si="17">EN17-($EU$10*EZ17)</f>
        <v>0.24286815638178308</v>
      </c>
      <c r="FM17">
        <f t="shared" si="14"/>
        <v>0.91175024749218903</v>
      </c>
      <c r="FN17">
        <f t="shared" si="14"/>
        <v>0.6190586532048693</v>
      </c>
      <c r="FO17">
        <f t="shared" si="14"/>
        <v>0.12334229508436076</v>
      </c>
      <c r="FP17">
        <f t="shared" si="14"/>
        <v>0.84815361211580198</v>
      </c>
      <c r="FQ17">
        <f t="shared" si="14"/>
        <v>0.57055534713772471</v>
      </c>
      <c r="FR17">
        <f t="shared" si="14"/>
        <v>3.8522863522615011E-2</v>
      </c>
      <c r="FS17">
        <f t="shared" si="14"/>
        <v>0.44437210053184556</v>
      </c>
      <c r="FT17">
        <f t="shared" si="14"/>
        <v>0.88509940496255657</v>
      </c>
      <c r="FU17">
        <f t="shared" si="14"/>
        <v>0.23369751485603377</v>
      </c>
    </row>
    <row r="18" spans="1:177">
      <c r="A18">
        <v>17</v>
      </c>
      <c r="EN18">
        <f>Sheet98!FL18</f>
        <v>5.6020411128268034E-2</v>
      </c>
      <c r="EO18">
        <f>Sheet98!FM18</f>
        <v>0.55241503560258753</v>
      </c>
      <c r="EP18">
        <f>Sheet98!FN18</f>
        <v>2.7654036070135817E-2</v>
      </c>
      <c r="EQ18">
        <f>Sheet98!FO18</f>
        <v>1.0821314501973132E-2</v>
      </c>
      <c r="ER18">
        <f>Sheet98!FP18</f>
        <v>0.37375817240467379</v>
      </c>
      <c r="ES18">
        <f>Sheet98!FQ18</f>
        <v>0.79159958487861359</v>
      </c>
      <c r="ET18">
        <f>Sheet98!FR18</f>
        <v>0.4927712991864166</v>
      </c>
      <c r="EU18">
        <f>Sheet98!FS18</f>
        <v>0.86823752545870281</v>
      </c>
      <c r="EV18">
        <f>Sheet98!FT18</f>
        <v>0.72232737610169051</v>
      </c>
      <c r="EW18">
        <f>Sheet98!FU18</f>
        <v>0.66409737479605768</v>
      </c>
      <c r="EZ18">
        <f t="shared" si="16"/>
        <v>-0.1051999157078814</v>
      </c>
      <c r="FA18">
        <f t="shared" si="13"/>
        <v>3.1628155612649603E-2</v>
      </c>
      <c r="FB18">
        <f t="shared" si="13"/>
        <v>3.7631489705551587E-2</v>
      </c>
      <c r="FC18">
        <f t="shared" si="13"/>
        <v>2.121660482023693E-2</v>
      </c>
      <c r="FD18">
        <f t="shared" si="13"/>
        <v>-0.14973192351496248</v>
      </c>
      <c r="FE18">
        <f t="shared" si="13"/>
        <v>0.12855259388437498</v>
      </c>
      <c r="FF18">
        <f t="shared" si="13"/>
        <v>3.8307105427810226E-2</v>
      </c>
      <c r="FG18">
        <f t="shared" si="13"/>
        <v>-0.10866869990001503</v>
      </c>
      <c r="FH18">
        <f t="shared" si="13"/>
        <v>2.7575007963108401E-2</v>
      </c>
      <c r="FI18">
        <f t="shared" si="13"/>
        <v>7.8735178730428443E-2</v>
      </c>
      <c r="FL18">
        <f t="shared" si="17"/>
        <v>5.6125611043975919E-2</v>
      </c>
      <c r="FM18">
        <f t="shared" si="14"/>
        <v>0.55238340744697489</v>
      </c>
      <c r="FN18">
        <f t="shared" si="14"/>
        <v>2.7616404580430267E-2</v>
      </c>
      <c r="FO18">
        <f t="shared" si="14"/>
        <v>1.0800097897152895E-2</v>
      </c>
      <c r="FP18">
        <f t="shared" si="14"/>
        <v>0.37390790432818877</v>
      </c>
      <c r="FQ18">
        <f t="shared" si="14"/>
        <v>0.79147103228472926</v>
      </c>
      <c r="FR18">
        <f t="shared" si="14"/>
        <v>0.49273299208098881</v>
      </c>
      <c r="FS18">
        <f t="shared" si="14"/>
        <v>0.86834619415860281</v>
      </c>
      <c r="FT18">
        <f t="shared" si="14"/>
        <v>0.72229980109372738</v>
      </c>
      <c r="FU18">
        <f t="shared" si="14"/>
        <v>0.66401863961732721</v>
      </c>
    </row>
    <row r="19" spans="1:177">
      <c r="A19">
        <v>18</v>
      </c>
      <c r="BN19" t="s">
        <v>35</v>
      </c>
      <c r="BO19">
        <f>BS21</f>
        <v>1.8443914780566471E-4</v>
      </c>
      <c r="EN19">
        <f>Sheet98!FL19</f>
        <v>0.99144042900020024</v>
      </c>
      <c r="EO19">
        <f>Sheet98!FM19</f>
        <v>0.96697653480995371</v>
      </c>
      <c r="EP19">
        <f>Sheet98!FN19</f>
        <v>0.88294473019220066</v>
      </c>
      <c r="EQ19">
        <f>Sheet98!FO19</f>
        <v>0.92273773535909676</v>
      </c>
      <c r="ER19">
        <f>Sheet98!FP19</f>
        <v>0.35582669639184572</v>
      </c>
      <c r="ES19">
        <f>Sheet98!FQ19</f>
        <v>0.81174183234528885</v>
      </c>
      <c r="ET19">
        <f>Sheet98!FR19</f>
        <v>0.65060358062146939</v>
      </c>
      <c r="EU19">
        <f>Sheet98!FS19</f>
        <v>0.79207463915831289</v>
      </c>
      <c r="EV19">
        <f>Sheet98!FT19</f>
        <v>0.80873654448534393</v>
      </c>
      <c r="EW19">
        <f>Sheet98!FU19</f>
        <v>0.61301703978905209</v>
      </c>
      <c r="EZ19">
        <f t="shared" si="16"/>
        <v>9.1850297955879026E-2</v>
      </c>
      <c r="FA19">
        <f t="shared" si="13"/>
        <v>2.7962462258954317E-2</v>
      </c>
      <c r="FB19">
        <f t="shared" si="13"/>
        <v>-7.8930133604427535E-2</v>
      </c>
      <c r="FC19">
        <f t="shared" si="13"/>
        <v>1.8654368906714645E-2</v>
      </c>
      <c r="FD19">
        <f t="shared" si="13"/>
        <v>-5.6876319169117319E-2</v>
      </c>
      <c r="FE19">
        <f t="shared" si="13"/>
        <v>7.8775408320562665E-2</v>
      </c>
      <c r="FF19">
        <f t="shared" si="13"/>
        <v>3.3191251025973555E-2</v>
      </c>
      <c r="FG19">
        <f t="shared" si="13"/>
        <v>-0.19088633549754608</v>
      </c>
      <c r="FH19">
        <f t="shared" si="13"/>
        <v>2.2789768546498144E-2</v>
      </c>
      <c r="FI19">
        <f t="shared" si="13"/>
        <v>5.3547192254130078E-2</v>
      </c>
      <c r="FL19">
        <f t="shared" si="17"/>
        <v>0.99134857870224435</v>
      </c>
      <c r="FM19">
        <f t="shared" si="14"/>
        <v>0.96694857234769471</v>
      </c>
      <c r="FN19">
        <f t="shared" si="14"/>
        <v>0.88302366032580504</v>
      </c>
      <c r="FO19">
        <f t="shared" si="14"/>
        <v>0.92271908099019007</v>
      </c>
      <c r="FP19">
        <f t="shared" si="14"/>
        <v>0.35588357271101484</v>
      </c>
      <c r="FQ19">
        <f t="shared" si="14"/>
        <v>0.81166305693696827</v>
      </c>
      <c r="FR19">
        <f t="shared" si="14"/>
        <v>0.65057038937044342</v>
      </c>
      <c r="FS19">
        <f t="shared" si="14"/>
        <v>0.79226552549381046</v>
      </c>
      <c r="FT19">
        <f t="shared" si="14"/>
        <v>0.80871375471679741</v>
      </c>
      <c r="FU19">
        <f t="shared" si="14"/>
        <v>0.61296349259679794</v>
      </c>
    </row>
    <row r="20" spans="1:177">
      <c r="A20">
        <v>19</v>
      </c>
      <c r="AV20" t="s">
        <v>67</v>
      </c>
      <c r="AW20">
        <f>MAX(AW7:AW16)</f>
        <v>3.2255781922989786</v>
      </c>
      <c r="AX20">
        <f>MAX(AX7:AX16)</f>
        <v>4.3416241006073788</v>
      </c>
      <c r="AY20">
        <f>MAX(AY7:AY16)</f>
        <v>3.3287699776410631</v>
      </c>
      <c r="AZ20">
        <f>MAX(AZ7:AZ16)</f>
        <v>4.5490949751010055</v>
      </c>
      <c r="BB20">
        <f>SUM(BB7:BB16)</f>
        <v>4.9269425269530078</v>
      </c>
      <c r="BC20">
        <f t="shared" ref="BC20:BE20" si="18">SUM(BC7:BC16)</f>
        <v>3.5217756347695044</v>
      </c>
      <c r="BD20">
        <f t="shared" si="18"/>
        <v>6.1722489346253164</v>
      </c>
      <c r="BE20">
        <f t="shared" si="18"/>
        <v>3.5638804513520359</v>
      </c>
      <c r="BG20">
        <f>IF(BG7&lt;0.000000000001,0.000000000001,BG7)</f>
        <v>0.16088109714239371</v>
      </c>
      <c r="BH20">
        <f t="shared" ref="BH20:BJ20" si="19">IF(BH7&lt;0.000000000001,0.000000000001,BH7)</f>
        <v>0.17633768560685367</v>
      </c>
      <c r="BI20">
        <f t="shared" si="19"/>
        <v>0.16201550044266069</v>
      </c>
      <c r="BJ20">
        <f t="shared" si="19"/>
        <v>0.28059302595872099</v>
      </c>
      <c r="EN20">
        <f>Sheet98!FL20</f>
        <v>0.63013874883683707</v>
      </c>
      <c r="EO20">
        <f>Sheet98!FM20</f>
        <v>0.29030015527731035</v>
      </c>
      <c r="EP20">
        <f>Sheet98!FN20</f>
        <v>0.77769509202824194</v>
      </c>
      <c r="EQ20">
        <f>Sheet98!FO20</f>
        <v>0.6612994795369973</v>
      </c>
      <c r="ER20">
        <f>Sheet98!FP20</f>
        <v>0.49851632888987718</v>
      </c>
      <c r="ES20">
        <f>Sheet98!FQ20</f>
        <v>0.45676326554370389</v>
      </c>
      <c r="ET20">
        <f>Sheet98!FR20</f>
        <v>0.32791921135546165</v>
      </c>
      <c r="EU20">
        <f>Sheet98!FS20</f>
        <v>0.54516837191234901</v>
      </c>
      <c r="EV20">
        <f>Sheet98!FT20</f>
        <v>0.38555196771065459</v>
      </c>
      <c r="EW20">
        <f>Sheet98!FU20</f>
        <v>0.10148278361405584</v>
      </c>
      <c r="EZ20">
        <f t="shared" si="16"/>
        <v>-5.9175153523127653E-2</v>
      </c>
      <c r="FA20">
        <f t="shared" si="13"/>
        <v>3.1046971974974424E-2</v>
      </c>
      <c r="FB20">
        <f t="shared" si="13"/>
        <v>-0.12112681563847026</v>
      </c>
      <c r="FC20">
        <f t="shared" si="13"/>
        <v>2.0566483183050831E-2</v>
      </c>
      <c r="FD20">
        <f t="shared" si="13"/>
        <v>-4.0237735280391443E-2</v>
      </c>
      <c r="FE20">
        <f t="shared" si="13"/>
        <v>0.12349655689707652</v>
      </c>
      <c r="FF20">
        <f t="shared" si="13"/>
        <v>3.2467665197651138E-2</v>
      </c>
      <c r="FG20">
        <f t="shared" si="13"/>
        <v>-8.4303485165678899E-2</v>
      </c>
      <c r="FH20">
        <f t="shared" si="13"/>
        <v>2.4854541165502755E-2</v>
      </c>
      <c r="FI20">
        <f t="shared" si="13"/>
        <v>7.2457719543459628E-2</v>
      </c>
      <c r="FL20">
        <f t="shared" si="17"/>
        <v>0.63019792399036023</v>
      </c>
      <c r="FM20">
        <f t="shared" si="14"/>
        <v>0.29026910830533537</v>
      </c>
      <c r="FN20">
        <f t="shared" si="14"/>
        <v>0.77781621884388041</v>
      </c>
      <c r="FO20">
        <f t="shared" si="14"/>
        <v>0.66127891305381425</v>
      </c>
      <c r="FP20">
        <f t="shared" si="14"/>
        <v>0.49855656662515757</v>
      </c>
      <c r="FQ20">
        <f t="shared" si="14"/>
        <v>0.4566397689868068</v>
      </c>
      <c r="FR20">
        <f t="shared" si="14"/>
        <v>0.32788674369026399</v>
      </c>
      <c r="FS20">
        <f t="shared" si="14"/>
        <v>0.54525267539751465</v>
      </c>
      <c r="FT20">
        <f t="shared" si="14"/>
        <v>0.38552711316948907</v>
      </c>
      <c r="FU20">
        <f t="shared" si="14"/>
        <v>0.10141032589451238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4.1520086543071731E-2</v>
      </c>
      <c r="BH21">
        <f t="shared" si="20"/>
        <v>4.6273819159979059E-2</v>
      </c>
      <c r="BI21">
        <f t="shared" si="20"/>
        <v>7.4795971430141911E-2</v>
      </c>
      <c r="BJ21">
        <f t="shared" si="20"/>
        <v>4.5082460702787305E-2</v>
      </c>
      <c r="BL21">
        <v>1.0000000000000001E-5</v>
      </c>
      <c r="BS21">
        <f>SUM(BM23:BV32)</f>
        <v>1.8443914780566471E-4</v>
      </c>
      <c r="EN21">
        <f>Sheet98!FL21</f>
        <v>0.94479346028033362</v>
      </c>
      <c r="EO21">
        <f>Sheet98!FM21</f>
        <v>0.50657017869877774</v>
      </c>
      <c r="EP21">
        <f>Sheet98!FN21</f>
        <v>0.45438306939125178</v>
      </c>
      <c r="EQ21">
        <f>Sheet98!FO21</f>
        <v>0.75261369091028141</v>
      </c>
      <c r="ER21">
        <f>Sheet98!FP21</f>
        <v>0.46180892006322838</v>
      </c>
      <c r="ES21">
        <f>Sheet98!FQ21</f>
        <v>0.9578694436570977</v>
      </c>
      <c r="ET21">
        <f>Sheet98!FR21</f>
        <v>0.35279416547012321</v>
      </c>
      <c r="EU21">
        <f>Sheet98!FS21</f>
        <v>0.86320783441120896</v>
      </c>
      <c r="EV21">
        <f>Sheet98!FT21</f>
        <v>0.13911105214799677</v>
      </c>
      <c r="EW21">
        <f>Sheet98!FU21</f>
        <v>0.98795981193053828</v>
      </c>
      <c r="EZ21">
        <f t="shared" si="16"/>
        <v>-0.10412034838749178</v>
      </c>
      <c r="FA21">
        <f t="shared" si="13"/>
        <v>1.3630806794180803E-2</v>
      </c>
      <c r="FB21">
        <f t="shared" si="13"/>
        <v>-7.4557596617994853E-2</v>
      </c>
      <c r="FC21">
        <f t="shared" si="13"/>
        <v>8.9108155666052895E-3</v>
      </c>
      <c r="FD21">
        <f t="shared" si="13"/>
        <v>1.5005909117113568E-2</v>
      </c>
      <c r="FE21">
        <f t="shared" si="13"/>
        <v>6.9329404266137498E-2</v>
      </c>
      <c r="FF21">
        <f t="shared" si="13"/>
        <v>1.1168831273805479E-2</v>
      </c>
      <c r="FG21">
        <f t="shared" si="13"/>
        <v>1.3798115858025496E-2</v>
      </c>
      <c r="FH21">
        <f t="shared" si="13"/>
        <v>1.0401112127741445E-2</v>
      </c>
      <c r="FI21">
        <f t="shared" si="13"/>
        <v>3.6497161118146659E-2</v>
      </c>
      <c r="FL21">
        <f t="shared" si="17"/>
        <v>0.94489758062872109</v>
      </c>
      <c r="FM21">
        <f t="shared" si="14"/>
        <v>0.50655654789198357</v>
      </c>
      <c r="FN21">
        <f t="shared" si="14"/>
        <v>0.45445762698786979</v>
      </c>
      <c r="FO21">
        <f t="shared" si="14"/>
        <v>0.75260478009471476</v>
      </c>
      <c r="FP21">
        <f t="shared" si="14"/>
        <v>0.46179391415411125</v>
      </c>
      <c r="FQ21">
        <f t="shared" si="14"/>
        <v>0.95780011425283151</v>
      </c>
      <c r="FR21">
        <f t="shared" si="14"/>
        <v>0.35278299663884943</v>
      </c>
      <c r="FS21">
        <f t="shared" si="14"/>
        <v>0.86319403629535096</v>
      </c>
      <c r="FT21">
        <f t="shared" si="14"/>
        <v>0.13910065103586902</v>
      </c>
      <c r="FU21">
        <f t="shared" si="14"/>
        <v>0.98792331476942008</v>
      </c>
    </row>
    <row r="22" spans="1:177">
      <c r="A22">
        <v>21</v>
      </c>
      <c r="BG22">
        <f t="shared" si="20"/>
        <v>8.710895430500562E-2</v>
      </c>
      <c r="BH22">
        <f t="shared" si="20"/>
        <v>8.3799957242905787E-2</v>
      </c>
      <c r="BI22">
        <f t="shared" si="20"/>
        <v>0.12949679377647122</v>
      </c>
      <c r="BJ22">
        <f t="shared" si="20"/>
        <v>0.14856896889216725</v>
      </c>
      <c r="EN22">
        <f>Sheet98!FL22</f>
        <v>0.23686628149855948</v>
      </c>
      <c r="EO22">
        <f>Sheet98!FM22</f>
        <v>0.55621558412477212</v>
      </c>
      <c r="EP22">
        <f>Sheet98!FN22</f>
        <v>0.99220862935906184</v>
      </c>
      <c r="EQ22">
        <f>Sheet98!FO22</f>
        <v>0.33651542680952451</v>
      </c>
      <c r="ER22">
        <f>Sheet98!FP22</f>
        <v>1.4228654250018316E-3</v>
      </c>
      <c r="ES22">
        <f>Sheet98!FQ22</f>
        <v>5.8168349333766162E-2</v>
      </c>
      <c r="ET22">
        <f>Sheet98!FR22</f>
        <v>0.63203808717310905</v>
      </c>
      <c r="EU22">
        <f>Sheet98!FS22</f>
        <v>0.73159050595024677</v>
      </c>
      <c r="EV22">
        <f>Sheet98!FT22</f>
        <v>0.2069754035332303</v>
      </c>
      <c r="EW22">
        <f>Sheet98!FU22</f>
        <v>0.6043449941878658</v>
      </c>
      <c r="EZ22">
        <f t="shared" si="16"/>
        <v>5.2373967280433663E-2</v>
      </c>
      <c r="FA22">
        <f t="shared" si="13"/>
        <v>2.6879711790240738E-2</v>
      </c>
      <c r="FB22">
        <f t="shared" si="13"/>
        <v>-5.6001379899195111E-2</v>
      </c>
      <c r="FC22">
        <f t="shared" si="13"/>
        <v>1.7945358449856869E-2</v>
      </c>
      <c r="FD22">
        <f t="shared" si="13"/>
        <v>-6.7451020346011109E-2</v>
      </c>
      <c r="FE22">
        <f t="shared" si="13"/>
        <v>8.2500675698730902E-2</v>
      </c>
      <c r="FF22">
        <f t="shared" si="13"/>
        <v>3.1942883229559675E-2</v>
      </c>
      <c r="FG22">
        <f t="shared" si="13"/>
        <v>-0.16485906278453821</v>
      </c>
      <c r="FH22">
        <f t="shared" si="13"/>
        <v>2.2178922413004828E-2</v>
      </c>
      <c r="FI22">
        <f t="shared" si="13"/>
        <v>5.4533507629191701E-2</v>
      </c>
      <c r="FL22">
        <f t="shared" si="17"/>
        <v>0.23681390753127904</v>
      </c>
      <c r="FM22">
        <f t="shared" si="14"/>
        <v>0.55618870441298185</v>
      </c>
      <c r="FN22">
        <f t="shared" si="14"/>
        <v>0.99226463073896098</v>
      </c>
      <c r="FO22">
        <f t="shared" si="14"/>
        <v>0.33649748145107466</v>
      </c>
      <c r="FP22">
        <f t="shared" si="14"/>
        <v>1.4903164453478428E-3</v>
      </c>
      <c r="FQ22">
        <f t="shared" si="14"/>
        <v>5.8085848658067429E-2</v>
      </c>
      <c r="FR22">
        <f t="shared" si="14"/>
        <v>0.63200614428987945</v>
      </c>
      <c r="FS22">
        <f t="shared" si="14"/>
        <v>0.73175536501303129</v>
      </c>
      <c r="FT22">
        <f t="shared" si="14"/>
        <v>0.20695322461081728</v>
      </c>
      <c r="FU22">
        <f t="shared" si="14"/>
        <v>0.60429046068023662</v>
      </c>
    </row>
    <row r="23" spans="1:177">
      <c r="A23">
        <v>22</v>
      </c>
      <c r="B23">
        <f t="array" ref="B23:K32">TRANSPOSE(EN16:EW25)</f>
        <v>0.62650537321342081</v>
      </c>
      <c r="C23">
        <v>0.24276452061772844</v>
      </c>
      <c r="D23">
        <v>5.6020411128268034E-2</v>
      </c>
      <c r="E23">
        <v>0.99144042900020024</v>
      </c>
      <c r="F23">
        <v>0.63013874883683707</v>
      </c>
      <c r="G23">
        <v>0.94479346028033362</v>
      </c>
      <c r="H23">
        <v>0.23686628149855948</v>
      </c>
      <c r="I23">
        <v>0.67338571699319727</v>
      </c>
      <c r="J23">
        <v>0.96747100213304293</v>
      </c>
      <c r="K23">
        <v>0.99775047439445885</v>
      </c>
      <c r="M23">
        <f t="array" ref="M23:M32">TRANSPOSE(EN12:EW12)</f>
        <v>0.79324534836085314</v>
      </c>
      <c r="S23">
        <f>EN16</f>
        <v>0.62650537321342081</v>
      </c>
      <c r="T23">
        <f t="shared" ref="T23:AB32" si="21">EO16</f>
        <v>0.1406653945854556</v>
      </c>
      <c r="U23">
        <f t="shared" si="21"/>
        <v>0.45615646531643239</v>
      </c>
      <c r="V23">
        <f t="shared" si="21"/>
        <v>0.15775974383909305</v>
      </c>
      <c r="W23">
        <f t="shared" si="21"/>
        <v>0.43318665392368144</v>
      </c>
      <c r="X23">
        <f t="shared" si="21"/>
        <v>0.51060315326672934</v>
      </c>
      <c r="Y23">
        <f t="shared" si="21"/>
        <v>0.75283798521723277</v>
      </c>
      <c r="Z23">
        <f t="shared" si="21"/>
        <v>0.95247609080271978</v>
      </c>
      <c r="AA23">
        <f t="shared" si="21"/>
        <v>0.38203578211305261</v>
      </c>
      <c r="AB23">
        <f t="shared" si="21"/>
        <v>0.39050497535293721</v>
      </c>
      <c r="BG23">
        <f t="shared" si="20"/>
        <v>2.9636745607505708E-2</v>
      </c>
      <c r="BH23">
        <f t="shared" si="20"/>
        <v>3.0020681694480987E-2</v>
      </c>
      <c r="BI23">
        <f t="shared" si="20"/>
        <v>4.9517835157335224E-2</v>
      </c>
      <c r="BJ23">
        <f t="shared" si="20"/>
        <v>2.9544181481810185E-2</v>
      </c>
      <c r="BM23">
        <f>0.5*$BL$21*B23*B23</f>
        <v>1.9625449133264389E-6</v>
      </c>
      <c r="BN23">
        <f t="shared" ref="BN23:BV32" si="22">0.5*$BL$21*C23*C23</f>
        <v>2.9467306235377752E-7</v>
      </c>
      <c r="BO23">
        <f t="shared" si="22"/>
        <v>1.5691432314900886E-8</v>
      </c>
      <c r="BP23">
        <f t="shared" si="22"/>
        <v>4.914770621280506E-6</v>
      </c>
      <c r="BQ23">
        <f t="shared" si="22"/>
        <v>1.9853742139282723E-6</v>
      </c>
      <c r="BR23">
        <f t="shared" si="22"/>
        <v>4.4631734129424322E-6</v>
      </c>
      <c r="BS23">
        <f t="shared" si="22"/>
        <v>2.8052817655477417E-7</v>
      </c>
      <c r="BT23">
        <f t="shared" si="22"/>
        <v>2.2672416192522121E-6</v>
      </c>
      <c r="BU23">
        <f t="shared" si="22"/>
        <v>4.6800006998415723E-6</v>
      </c>
      <c r="BV23">
        <f t="shared" si="22"/>
        <v>4.9775300457718383E-6</v>
      </c>
      <c r="BY23">
        <f>$BG$7-$BL$7</f>
        <v>0.16088109714239371</v>
      </c>
      <c r="BZ23">
        <f>$BG$8-$BL$8</f>
        <v>4.1520086543071731E-2</v>
      </c>
      <c r="CA23">
        <f>$BG$9-$BL$9</f>
        <v>8.710895430500562E-2</v>
      </c>
      <c r="CB23">
        <f>$BG$10-$BL$10</f>
        <v>2.9636745607505708E-2</v>
      </c>
      <c r="CC23">
        <f>$BG$11-$BL$11</f>
        <v>-0.92580681874063653</v>
      </c>
      <c r="CD23">
        <f>$BG$12-$BL$12</f>
        <v>0.20296563122656003</v>
      </c>
      <c r="CE23">
        <f>$BG$13-$BL$13</f>
        <v>8.707855936884891E-2</v>
      </c>
      <c r="CF23">
        <f>$BG$14-$BL$14</f>
        <v>0.13099098286413102</v>
      </c>
      <c r="CG23">
        <f>$BG$15-$BL$15</f>
        <v>4.5145075995454385E-2</v>
      </c>
      <c r="CH23">
        <f>$BG$16-$BL$16</f>
        <v>0.14047968568766545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0.16088109714239371</v>
      </c>
      <c r="DU23">
        <v>4.1520086543071731E-2</v>
      </c>
      <c r="DV23">
        <v>8.710895430500562E-2</v>
      </c>
      <c r="DW23">
        <v>2.9636745607505708E-2</v>
      </c>
      <c r="DX23">
        <v>-0.92580681874063653</v>
      </c>
      <c r="DY23">
        <v>0.20296563122656003</v>
      </c>
      <c r="DZ23">
        <v>8.707855936884891E-2</v>
      </c>
      <c r="EA23">
        <v>0.13099098286413102</v>
      </c>
      <c r="EB23">
        <v>4.5145075995454385E-2</v>
      </c>
      <c r="EC23">
        <v>0.14047968568766545</v>
      </c>
      <c r="EN23">
        <f>Sheet98!FL23</f>
        <v>0.67338571699319727</v>
      </c>
      <c r="EO23">
        <f>Sheet98!FM23</f>
        <v>0.21115005885103202</v>
      </c>
      <c r="EP23">
        <f>Sheet98!FN23</f>
        <v>0.69476068382086631</v>
      </c>
      <c r="EQ23">
        <f>Sheet98!FO23</f>
        <v>0.96402099708208133</v>
      </c>
      <c r="ER23">
        <f>Sheet98!FP23</f>
        <v>0.53916558923610147</v>
      </c>
      <c r="ES23">
        <f>Sheet98!FQ23</f>
        <v>0.77871386847826762</v>
      </c>
      <c r="ET23">
        <f>Sheet98!FR23</f>
        <v>0.2035650609634985</v>
      </c>
      <c r="EU23">
        <f>Sheet98!FS23</f>
        <v>0.40126972333233635</v>
      </c>
      <c r="EV23">
        <f>Sheet98!FT23</f>
        <v>0.27403664708874553</v>
      </c>
      <c r="EW23">
        <f>Sheet98!FU23</f>
        <v>0.77013452110865144</v>
      </c>
      <c r="EZ23">
        <f t="shared" si="16"/>
        <v>-8.8139696877859844E-2</v>
      </c>
      <c r="FA23">
        <f t="shared" si="13"/>
        <v>1.033676511772286E-2</v>
      </c>
      <c r="FB23">
        <f t="shared" si="13"/>
        <v>-1.5543179865249349E-2</v>
      </c>
      <c r="FC23">
        <f t="shared" si="13"/>
        <v>6.8080777322920448E-3</v>
      </c>
      <c r="FD23">
        <f t="shared" si="13"/>
        <v>-4.8755330642994551E-3</v>
      </c>
      <c r="FE23">
        <f t="shared" si="13"/>
        <v>5.1172418888110367E-2</v>
      </c>
      <c r="FF23">
        <f t="shared" si="13"/>
        <v>9.3660829317959229E-3</v>
      </c>
      <c r="FG23">
        <f t="shared" si="13"/>
        <v>-5.1466490258130363E-3</v>
      </c>
      <c r="FH23">
        <f t="shared" si="13"/>
        <v>8.3267839198188608E-3</v>
      </c>
      <c r="FI23">
        <f t="shared" si="13"/>
        <v>2.7750032272151167E-2</v>
      </c>
      <c r="FL23">
        <f t="shared" si="17"/>
        <v>0.67347385669007509</v>
      </c>
      <c r="FM23">
        <f t="shared" si="14"/>
        <v>0.21113972208591431</v>
      </c>
      <c r="FN23">
        <f t="shared" si="14"/>
        <v>0.69477622700073161</v>
      </c>
      <c r="FO23">
        <f t="shared" si="14"/>
        <v>0.96401418900434899</v>
      </c>
      <c r="FP23">
        <f t="shared" si="14"/>
        <v>0.53917046476916575</v>
      </c>
      <c r="FQ23">
        <f t="shared" si="14"/>
        <v>0.77866269605937954</v>
      </c>
      <c r="FR23">
        <f t="shared" si="14"/>
        <v>0.20355569488056671</v>
      </c>
      <c r="FS23">
        <f t="shared" si="14"/>
        <v>0.40127486998136214</v>
      </c>
      <c r="FT23">
        <f t="shared" si="14"/>
        <v>0.27402832030482571</v>
      </c>
      <c r="FU23">
        <f t="shared" si="14"/>
        <v>0.77010677107637926</v>
      </c>
    </row>
    <row r="24" spans="1:177">
      <c r="A24">
        <v>23</v>
      </c>
      <c r="B24">
        <v>0.1406653945854556</v>
      </c>
      <c r="C24">
        <v>0.91176869361152202</v>
      </c>
      <c r="D24">
        <v>0.55241503560258753</v>
      </c>
      <c r="E24">
        <v>0.96697653480995371</v>
      </c>
      <c r="F24">
        <v>0.29030015527731035</v>
      </c>
      <c r="G24">
        <v>0.50657017869877774</v>
      </c>
      <c r="H24">
        <v>0.55621558412477212</v>
      </c>
      <c r="I24">
        <v>0.21115005885103202</v>
      </c>
      <c r="J24">
        <v>0.26757769983710222</v>
      </c>
      <c r="K24">
        <v>0.58915774773017293</v>
      </c>
      <c r="M24">
        <v>6.5645078149640129E-2</v>
      </c>
      <c r="S24">
        <f t="shared" ref="S24:S32" si="23">EN17</f>
        <v>0.24276452061772844</v>
      </c>
      <c r="T24">
        <f t="shared" si="21"/>
        <v>0.91176869361152202</v>
      </c>
      <c r="U24">
        <f t="shared" si="21"/>
        <v>0.61894467118166485</v>
      </c>
      <c r="V24">
        <f t="shared" si="21"/>
        <v>0.12335435714747824</v>
      </c>
      <c r="W24">
        <f t="shared" si="21"/>
        <v>0.84817444775276707</v>
      </c>
      <c r="X24">
        <f t="shared" si="21"/>
        <v>0.5706428882038691</v>
      </c>
      <c r="Y24">
        <f t="shared" si="21"/>
        <v>3.853854397201277E-2</v>
      </c>
      <c r="Z24">
        <f t="shared" si="21"/>
        <v>0.44437427820235725</v>
      </c>
      <c r="AA24">
        <f t="shared" si="21"/>
        <v>0.88511339799975697</v>
      </c>
      <c r="AB24">
        <f t="shared" si="21"/>
        <v>0.23374444577482539</v>
      </c>
      <c r="BG24">
        <f t="shared" si="20"/>
        <v>7.4193181259363528E-2</v>
      </c>
      <c r="BH24">
        <f t="shared" si="20"/>
        <v>9.0717644725523558E-2</v>
      </c>
      <c r="BI24">
        <f t="shared" si="20"/>
        <v>5.1527738447343471E-2</v>
      </c>
      <c r="BJ24">
        <f t="shared" si="20"/>
        <v>6.2192156542959162E-2</v>
      </c>
      <c r="BM24">
        <f t="shared" ref="BM24:BM32" si="24">0.5*$BL$21*B24*B24</f>
        <v>9.8933766169409623E-8</v>
      </c>
      <c r="BN24">
        <f t="shared" si="22"/>
        <v>4.1566107532503072E-6</v>
      </c>
      <c r="BO24">
        <f t="shared" si="22"/>
        <v>1.5258118577990403E-6</v>
      </c>
      <c r="BP24">
        <f t="shared" si="22"/>
        <v>4.6752180943653282E-6</v>
      </c>
      <c r="BQ24">
        <f t="shared" si="22"/>
        <v>4.2137090077015253E-7</v>
      </c>
      <c r="BR24">
        <f t="shared" si="22"/>
        <v>1.2830667297345581E-6</v>
      </c>
      <c r="BS24">
        <f t="shared" si="22"/>
        <v>1.5468788801163074E-6</v>
      </c>
      <c r="BT24">
        <f t="shared" si="22"/>
        <v>2.2292173676397145E-7</v>
      </c>
      <c r="BU24">
        <f t="shared" si="22"/>
        <v>3.5798912725057193E-7</v>
      </c>
      <c r="BV24">
        <f t="shared" si="22"/>
        <v>1.7355342585524507E-6</v>
      </c>
      <c r="BY24">
        <f>$BH$7-$BM$7</f>
        <v>-0.8236623143931463</v>
      </c>
      <c r="BZ24">
        <f>$BH$8-$BM$8</f>
        <v>4.6273819159979059E-2</v>
      </c>
      <c r="CA24">
        <f>$BH$9-$BM$9</f>
        <v>8.3799957242905787E-2</v>
      </c>
      <c r="CB24">
        <f>$BH$10-$BM$10</f>
        <v>3.0020681694480987E-2</v>
      </c>
      <c r="CC24">
        <f>$BH$11-$BM$11</f>
        <v>9.0717644725523558E-2</v>
      </c>
      <c r="CD24">
        <f>$BH$12-$BM$12</f>
        <v>0.28394767404467225</v>
      </c>
      <c r="CE24">
        <f>$BH$13-$BM$13</f>
        <v>3.0374139705915949E-2</v>
      </c>
      <c r="CF24">
        <f>$BH$14-$BM$14</f>
        <v>7.9818709306028995E-2</v>
      </c>
      <c r="CG24">
        <f>$BH$15-$BM$15</f>
        <v>3.6869441614929159E-2</v>
      </c>
      <c r="CH24">
        <f>$BH$16-$BM$16</f>
        <v>0.14184024689871061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-0.8236623143931463</v>
      </c>
      <c r="DU24">
        <v>4.6273819159979059E-2</v>
      </c>
      <c r="DV24">
        <v>8.3799957242905787E-2</v>
      </c>
      <c r="DW24">
        <v>3.0020681694480987E-2</v>
      </c>
      <c r="DX24">
        <v>9.0717644725523558E-2</v>
      </c>
      <c r="DY24">
        <v>0.28394767404467225</v>
      </c>
      <c r="DZ24">
        <v>3.0374139705915949E-2</v>
      </c>
      <c r="EA24">
        <v>7.9818709306028995E-2</v>
      </c>
      <c r="EB24">
        <v>3.6869441614929159E-2</v>
      </c>
      <c r="EC24">
        <v>0.14184024689871061</v>
      </c>
      <c r="EN24">
        <f>Sheet98!FL24</f>
        <v>0.96747100213304293</v>
      </c>
      <c r="EO24">
        <f>Sheet98!FM24</f>
        <v>0.26757769983710222</v>
      </c>
      <c r="EP24">
        <f>Sheet98!FN24</f>
        <v>0.89258999442034803</v>
      </c>
      <c r="EQ24">
        <f>Sheet98!FO24</f>
        <v>0.12832093491383934</v>
      </c>
      <c r="ER24">
        <f>Sheet98!FP24</f>
        <v>0.53535337019264539</v>
      </c>
      <c r="ES24">
        <f>Sheet98!FQ24</f>
        <v>0.8869335394456499</v>
      </c>
      <c r="ET24">
        <f>Sheet98!FR24</f>
        <v>0.5445647659665811</v>
      </c>
      <c r="EU24">
        <f>Sheet98!FS24</f>
        <v>0.74431288385653649</v>
      </c>
      <c r="EV24">
        <f>Sheet98!FT24</f>
        <v>0.12068533440627582</v>
      </c>
      <c r="EW24">
        <f>Sheet98!FU24</f>
        <v>0.87886346128744497</v>
      </c>
      <c r="EZ24">
        <f t="shared" si="16"/>
        <v>-5.6102707758742931E-2</v>
      </c>
      <c r="FA24">
        <f t="shared" si="13"/>
        <v>2.6673059907697957E-2</v>
      </c>
      <c r="FB24">
        <f t="shared" si="13"/>
        <v>-0.11923878440824874</v>
      </c>
      <c r="FC24">
        <f t="shared" si="13"/>
        <v>1.7933708386662316E-2</v>
      </c>
      <c r="FD24">
        <f t="shared" si="13"/>
        <v>-0.16023475000613333</v>
      </c>
      <c r="FE24">
        <f t="shared" si="13"/>
        <v>0.1272060544490147</v>
      </c>
      <c r="FF24">
        <f t="shared" si="13"/>
        <v>3.2934899295464386E-2</v>
      </c>
      <c r="FG24">
        <f t="shared" si="13"/>
        <v>3.3669246997213707E-2</v>
      </c>
      <c r="FH24">
        <f t="shared" si="13"/>
        <v>2.277365899140768E-2</v>
      </c>
      <c r="FI24">
        <f t="shared" si="13"/>
        <v>7.4445280875528846E-2</v>
      </c>
      <c r="FL24">
        <f t="shared" si="17"/>
        <v>0.96752710484080173</v>
      </c>
      <c r="FM24">
        <f t="shared" si="14"/>
        <v>0.2675510267771945</v>
      </c>
      <c r="FN24">
        <f t="shared" si="14"/>
        <v>0.89270923320475626</v>
      </c>
      <c r="FO24">
        <f t="shared" si="14"/>
        <v>0.12830300120545268</v>
      </c>
      <c r="FP24">
        <f t="shared" si="14"/>
        <v>0.53551360494265154</v>
      </c>
      <c r="FQ24">
        <f t="shared" si="14"/>
        <v>0.88680633339120085</v>
      </c>
      <c r="FR24">
        <f t="shared" si="14"/>
        <v>0.54453183106728564</v>
      </c>
      <c r="FS24">
        <f t="shared" si="14"/>
        <v>0.74427921460953927</v>
      </c>
      <c r="FT24">
        <f t="shared" si="14"/>
        <v>0.12066256074728442</v>
      </c>
      <c r="FU24">
        <f t="shared" si="14"/>
        <v>0.87878901600656945</v>
      </c>
    </row>
    <row r="25" spans="1:177">
      <c r="A25">
        <v>24</v>
      </c>
      <c r="B25">
        <v>0.45615646531643239</v>
      </c>
      <c r="C25">
        <v>0.61894467118166485</v>
      </c>
      <c r="D25">
        <v>2.7654036070135817E-2</v>
      </c>
      <c r="E25">
        <v>0.88294473019220066</v>
      </c>
      <c r="F25">
        <v>0.77769509202824194</v>
      </c>
      <c r="G25">
        <v>0.45438306939125178</v>
      </c>
      <c r="H25">
        <v>0.99220862935906184</v>
      </c>
      <c r="I25">
        <v>0.69476068382086631</v>
      </c>
      <c r="J25">
        <v>0.89258999442034803</v>
      </c>
      <c r="K25">
        <v>0.72198340113704307</v>
      </c>
      <c r="M25">
        <v>0.13737809164602108</v>
      </c>
      <c r="S25">
        <f t="shared" si="23"/>
        <v>5.6020411128268034E-2</v>
      </c>
      <c r="T25">
        <f t="shared" si="21"/>
        <v>0.55241503560258753</v>
      </c>
      <c r="U25">
        <f t="shared" si="21"/>
        <v>2.7654036070135817E-2</v>
      </c>
      <c r="V25">
        <f t="shared" si="21"/>
        <v>1.0821314501973132E-2</v>
      </c>
      <c r="W25">
        <f t="shared" si="21"/>
        <v>0.37375817240467379</v>
      </c>
      <c r="X25">
        <f t="shared" si="21"/>
        <v>0.79159958487861359</v>
      </c>
      <c r="Y25">
        <f t="shared" si="21"/>
        <v>0.4927712991864166</v>
      </c>
      <c r="Z25">
        <f t="shared" si="21"/>
        <v>0.86823752545870281</v>
      </c>
      <c r="AA25">
        <f t="shared" si="21"/>
        <v>0.72232737610169051</v>
      </c>
      <c r="AB25">
        <f t="shared" si="21"/>
        <v>0.66409737479605768</v>
      </c>
      <c r="BG25">
        <f t="shared" si="20"/>
        <v>0.20296563122656003</v>
      </c>
      <c r="BH25">
        <f t="shared" si="20"/>
        <v>0.28394767404467225</v>
      </c>
      <c r="BI25">
        <f t="shared" si="20"/>
        <v>0.15248682029064758</v>
      </c>
      <c r="BJ25">
        <f t="shared" si="20"/>
        <v>0.17723229678645655</v>
      </c>
      <c r="BM25">
        <f t="shared" si="24"/>
        <v>1.0403936042499081E-6</v>
      </c>
      <c r="BN25">
        <f t="shared" si="22"/>
        <v>1.9154625299208964E-6</v>
      </c>
      <c r="BO25">
        <f t="shared" si="22"/>
        <v>3.8237285548418648E-9</v>
      </c>
      <c r="BP25">
        <f t="shared" si="22"/>
        <v>3.8979569828708903E-6</v>
      </c>
      <c r="BQ25">
        <f t="shared" si="22"/>
        <v>3.0240482808240788E-6</v>
      </c>
      <c r="BR25">
        <f t="shared" si="22"/>
        <v>1.0323198687470756E-6</v>
      </c>
      <c r="BS25">
        <f t="shared" si="22"/>
        <v>4.9223898208729416E-6</v>
      </c>
      <c r="BT25">
        <f t="shared" si="22"/>
        <v>2.4134620389161889E-6</v>
      </c>
      <c r="BU25">
        <f t="shared" si="22"/>
        <v>3.9835844906965844E-6</v>
      </c>
      <c r="BV25">
        <f t="shared" si="22"/>
        <v>2.6063001575870624E-6</v>
      </c>
      <c r="BY25">
        <f>$BI$7-$BN$7</f>
        <v>0.16201550044266069</v>
      </c>
      <c r="BZ25">
        <f>$BI$8-$BN$8</f>
        <v>7.4795971430141911E-2</v>
      </c>
      <c r="CA25">
        <f>$BI$9-$BN$9</f>
        <v>0.12949679377647122</v>
      </c>
      <c r="CB25">
        <f>$BI$10-$BN$10</f>
        <v>4.9517835157335224E-2</v>
      </c>
      <c r="CC25">
        <f>$BI$11-$BN$11</f>
        <v>5.1527738447343471E-2</v>
      </c>
      <c r="CD25">
        <f>$BI$12-$BN$12</f>
        <v>0.15248682029064758</v>
      </c>
      <c r="CE25">
        <f>$BI$13-$BN$13</f>
        <v>8.1843599011295592E-2</v>
      </c>
      <c r="CF25">
        <f>$BI$14-$BN$14</f>
        <v>-0.87705854152329399</v>
      </c>
      <c r="CG25">
        <f>$BI$15-$BN$15</f>
        <v>6.0511141568445281E-2</v>
      </c>
      <c r="CH25">
        <f>$BI$16-$BN$16</f>
        <v>0.11486314139895297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0.16201550044266069</v>
      </c>
      <c r="DU25">
        <v>7.4795971430141911E-2</v>
      </c>
      <c r="DV25">
        <v>0.12949679377647122</v>
      </c>
      <c r="DW25">
        <v>4.9517835157335224E-2</v>
      </c>
      <c r="DX25">
        <v>5.1527738447343471E-2</v>
      </c>
      <c r="DY25">
        <v>0.15248682029064758</v>
      </c>
      <c r="DZ25">
        <v>8.1843599011295592E-2</v>
      </c>
      <c r="EA25">
        <v>-0.87705854152329399</v>
      </c>
      <c r="EB25">
        <v>6.0511141568445281E-2</v>
      </c>
      <c r="EC25">
        <v>0.11486314139895297</v>
      </c>
      <c r="EN25">
        <f>Sheet98!FL25</f>
        <v>0.99775047439445885</v>
      </c>
      <c r="EO25">
        <f>Sheet98!FM25</f>
        <v>0.58915774773017293</v>
      </c>
      <c r="EP25">
        <f>Sheet98!FN25</f>
        <v>0.72198340113704307</v>
      </c>
      <c r="EQ25">
        <f>Sheet98!FO25</f>
        <v>0.12050914928664179</v>
      </c>
      <c r="ER25">
        <f>Sheet98!FP25</f>
        <v>0.15157044917577711</v>
      </c>
      <c r="ES25">
        <f>Sheet98!FQ25</f>
        <v>0.53412680344731289</v>
      </c>
      <c r="ET25">
        <f>Sheet98!FR25</f>
        <v>0.23505206697193923</v>
      </c>
      <c r="EU25">
        <f>Sheet98!FS25</f>
        <v>0.14504078954180444</v>
      </c>
      <c r="EV25">
        <f>Sheet98!FT25</f>
        <v>0.2401929685339001</v>
      </c>
      <c r="EW25">
        <f>Sheet98!FU25</f>
        <v>0.63207783983712229</v>
      </c>
      <c r="EZ25">
        <f t="shared" si="16"/>
        <v>-4.9514731657056964E-2</v>
      </c>
      <c r="FA25">
        <f t="shared" si="13"/>
        <v>2.805769271578909E-2</v>
      </c>
      <c r="FB25">
        <f t="shared" si="13"/>
        <v>-0.14124657779401917</v>
      </c>
      <c r="FC25">
        <f t="shared" si="13"/>
        <v>1.8535124601494125E-2</v>
      </c>
      <c r="FD25">
        <f t="shared" si="13"/>
        <v>-2.0486800130271501E-2</v>
      </c>
      <c r="FE25">
        <f t="shared" si="13"/>
        <v>0.11290279371150155</v>
      </c>
      <c r="FF25">
        <f t="shared" si="13"/>
        <v>2.8444828235513937E-2</v>
      </c>
      <c r="FG25">
        <f t="shared" si="13"/>
        <v>-6.4130330946760808E-2</v>
      </c>
      <c r="FH25">
        <f t="shared" si="13"/>
        <v>2.2080647049948405E-2</v>
      </c>
      <c r="FI25">
        <f t="shared" si="13"/>
        <v>6.540102883076189E-2</v>
      </c>
      <c r="FL25">
        <f t="shared" si="17"/>
        <v>0.99779998912611589</v>
      </c>
      <c r="FM25">
        <f t="shared" si="14"/>
        <v>0.58912969003745719</v>
      </c>
      <c r="FN25">
        <f t="shared" si="14"/>
        <v>0.72212464771483709</v>
      </c>
      <c r="FO25">
        <f t="shared" si="14"/>
        <v>0.12049061416204029</v>
      </c>
      <c r="FP25">
        <f t="shared" si="14"/>
        <v>0.15159093597590739</v>
      </c>
      <c r="FQ25">
        <f t="shared" si="14"/>
        <v>0.53401390065360144</v>
      </c>
      <c r="FR25">
        <f t="shared" si="14"/>
        <v>0.2350236221437037</v>
      </c>
      <c r="FS25">
        <f t="shared" si="14"/>
        <v>0.1451049198727512</v>
      </c>
      <c r="FT25">
        <f t="shared" si="14"/>
        <v>0.24017088788685015</v>
      </c>
      <c r="FU25">
        <f t="shared" si="14"/>
        <v>0.6320124388082915</v>
      </c>
    </row>
    <row r="26" spans="1:177">
      <c r="A26">
        <v>25</v>
      </c>
      <c r="B26">
        <v>0.15775974383909305</v>
      </c>
      <c r="C26">
        <v>0.12335435714747824</v>
      </c>
      <c r="D26">
        <v>1.0821314501973132E-2</v>
      </c>
      <c r="E26">
        <v>0.92273773535909676</v>
      </c>
      <c r="F26">
        <v>0.6612994795369973</v>
      </c>
      <c r="G26">
        <v>0.75261369091028141</v>
      </c>
      <c r="H26">
        <v>0.33651542680952451</v>
      </c>
      <c r="I26">
        <v>0.96402099708208133</v>
      </c>
      <c r="J26">
        <v>0.12832093491383934</v>
      </c>
      <c r="K26">
        <v>0.12050914928664179</v>
      </c>
      <c r="M26">
        <v>0.28973993466081494</v>
      </c>
      <c r="S26">
        <f t="shared" si="23"/>
        <v>0.99144042900020024</v>
      </c>
      <c r="T26">
        <f t="shared" si="21"/>
        <v>0.96697653480995371</v>
      </c>
      <c r="U26">
        <f t="shared" si="21"/>
        <v>0.88294473019220066</v>
      </c>
      <c r="V26">
        <f t="shared" si="21"/>
        <v>0.92273773535909676</v>
      </c>
      <c r="W26">
        <f t="shared" si="21"/>
        <v>0.35582669639184572</v>
      </c>
      <c r="X26">
        <f t="shared" si="21"/>
        <v>0.81174183234528885</v>
      </c>
      <c r="Y26">
        <f t="shared" si="21"/>
        <v>0.65060358062146939</v>
      </c>
      <c r="Z26">
        <f t="shared" si="21"/>
        <v>0.79207463915831289</v>
      </c>
      <c r="AA26">
        <f t="shared" si="21"/>
        <v>0.80873654448534393</v>
      </c>
      <c r="AB26">
        <f t="shared" si="21"/>
        <v>0.61301703978905209</v>
      </c>
      <c r="BG26">
        <f t="shared" si="20"/>
        <v>8.707855936884891E-2</v>
      </c>
      <c r="BH26">
        <f t="shared" si="20"/>
        <v>3.0374139705915949E-2</v>
      </c>
      <c r="BI26">
        <f t="shared" si="20"/>
        <v>8.1843599011295592E-2</v>
      </c>
      <c r="BJ26">
        <f t="shared" si="20"/>
        <v>4.2738748165775942E-2</v>
      </c>
      <c r="BM26">
        <f t="shared" si="24"/>
        <v>1.2444068388088129E-7</v>
      </c>
      <c r="BN26">
        <f t="shared" si="22"/>
        <v>7.6081487136338077E-8</v>
      </c>
      <c r="BO26">
        <f t="shared" si="22"/>
        <v>5.8550423775307012E-10</v>
      </c>
      <c r="BP26">
        <f t="shared" si="22"/>
        <v>4.257224641278172E-6</v>
      </c>
      <c r="BQ26">
        <f t="shared" si="22"/>
        <v>2.1865850081795178E-6</v>
      </c>
      <c r="BR26">
        <f t="shared" si="22"/>
        <v>2.8321368387279833E-6</v>
      </c>
      <c r="BS26">
        <f t="shared" si="22"/>
        <v>5.6621316240398227E-7</v>
      </c>
      <c r="BT26">
        <f t="shared" si="22"/>
        <v>4.6466824140756518E-6</v>
      </c>
      <c r="BU26">
        <f t="shared" si="22"/>
        <v>8.2331311685808962E-8</v>
      </c>
      <c r="BV26">
        <f t="shared" si="22"/>
        <v>7.2612275308950589E-8</v>
      </c>
      <c r="BY26">
        <f>$BJ$7-$BO$7</f>
        <v>0.28059302595872099</v>
      </c>
      <c r="BZ26">
        <f>$BJ$8-$BO$8</f>
        <v>4.5082460702787305E-2</v>
      </c>
      <c r="CA26">
        <f>$BJ$9-$BO$9</f>
        <v>-0.8514310311078328</v>
      </c>
      <c r="CB26">
        <f>$BJ$10-$BO$10</f>
        <v>2.9544181481810185E-2</v>
      </c>
      <c r="CC26">
        <f>$BJ$11-$BO$11</f>
        <v>6.2192156542959162E-2</v>
      </c>
      <c r="CD26">
        <f>$BJ$12-$BO$12</f>
        <v>0.17723229678645655</v>
      </c>
      <c r="CE26">
        <f>$BJ$13-$BO$13</f>
        <v>4.2738748165775942E-2</v>
      </c>
      <c r="CF26">
        <f>$BJ$14-$BO$14</f>
        <v>8.4196673983930007E-2</v>
      </c>
      <c r="CG26">
        <f>$BJ$15-$BO$15</f>
        <v>3.0644140300869361E-2</v>
      </c>
      <c r="CH26">
        <f>$BJ$16-$BO$16</f>
        <v>9.9207347184523162E-2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0.28059302595872099</v>
      </c>
      <c r="DU26">
        <v>4.5082460702787305E-2</v>
      </c>
      <c r="DV26">
        <v>-0.8514310311078328</v>
      </c>
      <c r="DW26">
        <v>2.9544181481810185E-2</v>
      </c>
      <c r="DX26">
        <v>6.2192156542959162E-2</v>
      </c>
      <c r="DY26">
        <v>0.17723229678645655</v>
      </c>
      <c r="DZ26">
        <v>4.2738748165775942E-2</v>
      </c>
      <c r="EA26">
        <v>8.4196673983930007E-2</v>
      </c>
      <c r="EB26">
        <v>3.0644140300869361E-2</v>
      </c>
      <c r="EC26">
        <v>9.9207347184523162E-2</v>
      </c>
    </row>
    <row r="27" spans="1:177">
      <c r="A27">
        <v>26</v>
      </c>
      <c r="B27">
        <v>0.43318665392368144</v>
      </c>
      <c r="C27">
        <v>0.84817444775276707</v>
      </c>
      <c r="D27">
        <v>0.37375817240467379</v>
      </c>
      <c r="E27">
        <v>0.35582669639184572</v>
      </c>
      <c r="F27">
        <v>0.49851632888987718</v>
      </c>
      <c r="G27">
        <v>0.46180892006322838</v>
      </c>
      <c r="H27">
        <v>1.4228654250018316E-3</v>
      </c>
      <c r="I27">
        <v>0.53916558923610147</v>
      </c>
      <c r="J27">
        <v>0.53535337019264539</v>
      </c>
      <c r="K27">
        <v>0.15157044917577711</v>
      </c>
      <c r="M27">
        <v>0.80444865008288213</v>
      </c>
      <c r="S27">
        <f t="shared" si="23"/>
        <v>0.63013874883683707</v>
      </c>
      <c r="T27">
        <f t="shared" si="21"/>
        <v>0.29030015527731035</v>
      </c>
      <c r="U27">
        <f t="shared" si="21"/>
        <v>0.77769509202824194</v>
      </c>
      <c r="V27">
        <f t="shared" si="21"/>
        <v>0.6612994795369973</v>
      </c>
      <c r="W27">
        <f t="shared" si="21"/>
        <v>0.49851632888987718</v>
      </c>
      <c r="X27">
        <f t="shared" si="21"/>
        <v>0.45676326554370389</v>
      </c>
      <c r="Y27">
        <f t="shared" si="21"/>
        <v>0.32791921135546165</v>
      </c>
      <c r="Z27">
        <f t="shared" si="21"/>
        <v>0.54516837191234901</v>
      </c>
      <c r="AA27">
        <f t="shared" si="21"/>
        <v>0.38555196771065459</v>
      </c>
      <c r="AB27">
        <f t="shared" si="21"/>
        <v>0.10148278361405584</v>
      </c>
      <c r="BG27">
        <f t="shared" si="20"/>
        <v>0.13099098286413102</v>
      </c>
      <c r="BH27">
        <f t="shared" si="20"/>
        <v>7.9818709306028995E-2</v>
      </c>
      <c r="BI27">
        <f t="shared" si="20"/>
        <v>0.12294145847670603</v>
      </c>
      <c r="BJ27">
        <f t="shared" si="20"/>
        <v>8.4196673983930007E-2</v>
      </c>
      <c r="BM27">
        <f t="shared" si="24"/>
        <v>9.3825338568797686E-7</v>
      </c>
      <c r="BN27">
        <f t="shared" si="22"/>
        <v>3.5969994691035571E-6</v>
      </c>
      <c r="BO27">
        <f t="shared" si="22"/>
        <v>6.9847585719640931E-7</v>
      </c>
      <c r="BP27">
        <f t="shared" si="22"/>
        <v>6.330631893256738E-7</v>
      </c>
      <c r="BQ27">
        <f t="shared" si="22"/>
        <v>1.2425926508492011E-6</v>
      </c>
      <c r="BR27">
        <f t="shared" si="22"/>
        <v>1.0663373932498265E-6</v>
      </c>
      <c r="BS27">
        <f t="shared" si="22"/>
        <v>1.0122730088328215E-11</v>
      </c>
      <c r="BT27">
        <f t="shared" si="22"/>
        <v>1.4534976630815625E-6</v>
      </c>
      <c r="BU27">
        <f t="shared" si="22"/>
        <v>1.4330161548831181E-6</v>
      </c>
      <c r="BV27">
        <f t="shared" si="22"/>
        <v>1.1486800531673416E-7</v>
      </c>
    </row>
    <row r="28" spans="1:177">
      <c r="A28">
        <v>27</v>
      </c>
      <c r="B28">
        <v>0.51060315326672934</v>
      </c>
      <c r="C28">
        <v>0.5706428882038691</v>
      </c>
      <c r="D28">
        <v>0.79159958487861359</v>
      </c>
      <c r="E28">
        <v>0.81174183234528885</v>
      </c>
      <c r="F28">
        <v>0.45676326554370389</v>
      </c>
      <c r="G28">
        <v>0.9578694436570977</v>
      </c>
      <c r="H28">
        <v>5.8168349333766162E-2</v>
      </c>
      <c r="I28">
        <v>0.77871386847826762</v>
      </c>
      <c r="J28">
        <v>0.8869335394456499</v>
      </c>
      <c r="K28">
        <v>0.53412680344731289</v>
      </c>
      <c r="M28">
        <v>0.8722449260159687</v>
      </c>
      <c r="S28">
        <f t="shared" si="23"/>
        <v>0.94479346028033362</v>
      </c>
      <c r="T28">
        <f t="shared" si="21"/>
        <v>0.50657017869877774</v>
      </c>
      <c r="U28">
        <f t="shared" si="21"/>
        <v>0.45438306939125178</v>
      </c>
      <c r="V28">
        <f t="shared" si="21"/>
        <v>0.75261369091028141</v>
      </c>
      <c r="W28">
        <f t="shared" si="21"/>
        <v>0.46180892006322838</v>
      </c>
      <c r="X28">
        <f t="shared" si="21"/>
        <v>0.9578694436570977</v>
      </c>
      <c r="Y28">
        <f t="shared" si="21"/>
        <v>0.35279416547012321</v>
      </c>
      <c r="Z28">
        <f t="shared" si="21"/>
        <v>0.86320783441120896</v>
      </c>
      <c r="AA28">
        <f t="shared" si="21"/>
        <v>0.13911105214799677</v>
      </c>
      <c r="AB28">
        <f t="shared" si="21"/>
        <v>0.98795981193053828</v>
      </c>
      <c r="BG28">
        <f t="shared" si="20"/>
        <v>4.5145075995454385E-2</v>
      </c>
      <c r="BH28">
        <f t="shared" si="20"/>
        <v>3.6869441614929159E-2</v>
      </c>
      <c r="BI28">
        <f t="shared" si="20"/>
        <v>6.0511141568445281E-2</v>
      </c>
      <c r="BJ28">
        <f t="shared" si="20"/>
        <v>3.0644140300869361E-2</v>
      </c>
      <c r="BM28">
        <f t="shared" si="24"/>
        <v>1.3035779006296356E-6</v>
      </c>
      <c r="BN28">
        <f t="shared" si="22"/>
        <v>1.6281665292882673E-6</v>
      </c>
      <c r="BO28">
        <f t="shared" si="22"/>
        <v>3.1331495138999666E-6</v>
      </c>
      <c r="BP28">
        <f t="shared" si="22"/>
        <v>3.2946240118964354E-6</v>
      </c>
      <c r="BQ28">
        <f t="shared" si="22"/>
        <v>1.0431634037507407E-6</v>
      </c>
      <c r="BR28">
        <f t="shared" si="22"/>
        <v>4.5875693554597896E-6</v>
      </c>
      <c r="BS28">
        <f t="shared" si="22"/>
        <v>1.6917784321075274E-8</v>
      </c>
      <c r="BT28">
        <f t="shared" si="22"/>
        <v>3.0319764448019442E-6</v>
      </c>
      <c r="BU28">
        <f t="shared" si="22"/>
        <v>3.9332555169679419E-6</v>
      </c>
      <c r="BV28">
        <f t="shared" si="22"/>
        <v>1.4264572108042222E-6</v>
      </c>
    </row>
    <row r="29" spans="1:177">
      <c r="A29">
        <v>28</v>
      </c>
      <c r="B29">
        <v>0.75283798521723277</v>
      </c>
      <c r="C29">
        <v>3.853854397201277E-2</v>
      </c>
      <c r="D29">
        <v>0.4927712991864166</v>
      </c>
      <c r="E29">
        <v>0.65060358062146939</v>
      </c>
      <c r="F29">
        <v>0.32791921135546165</v>
      </c>
      <c r="G29">
        <v>0.35279416547012321</v>
      </c>
      <c r="H29">
        <v>0.63203808717310905</v>
      </c>
      <c r="I29">
        <v>0.2035650609634985</v>
      </c>
      <c r="J29">
        <v>0.5445647659665811</v>
      </c>
      <c r="K29">
        <v>0.23505206697193923</v>
      </c>
      <c r="M29">
        <v>0.41183945649023534</v>
      </c>
      <c r="S29">
        <f t="shared" si="23"/>
        <v>0.23686628149855948</v>
      </c>
      <c r="T29">
        <f t="shared" si="21"/>
        <v>0.55621558412477212</v>
      </c>
      <c r="U29">
        <f t="shared" si="21"/>
        <v>0.99220862935906184</v>
      </c>
      <c r="V29">
        <f t="shared" si="21"/>
        <v>0.33651542680952451</v>
      </c>
      <c r="W29">
        <f t="shared" si="21"/>
        <v>1.4228654250018316E-3</v>
      </c>
      <c r="X29">
        <f t="shared" si="21"/>
        <v>5.8168349333766162E-2</v>
      </c>
      <c r="Y29">
        <f t="shared" si="21"/>
        <v>0.63203808717310905</v>
      </c>
      <c r="Z29">
        <f t="shared" si="21"/>
        <v>0.73159050595024677</v>
      </c>
      <c r="AA29">
        <f t="shared" si="21"/>
        <v>0.2069754035332303</v>
      </c>
      <c r="AB29">
        <f t="shared" si="21"/>
        <v>0.6043449941878658</v>
      </c>
      <c r="BG29">
        <f t="shared" si="20"/>
        <v>0.14047968568766545</v>
      </c>
      <c r="BH29">
        <f t="shared" si="20"/>
        <v>0.14184024689871061</v>
      </c>
      <c r="BI29">
        <f t="shared" si="20"/>
        <v>0.11486314139895297</v>
      </c>
      <c r="BJ29">
        <f t="shared" si="20"/>
        <v>9.9207347184523162E-2</v>
      </c>
      <c r="BM29">
        <f t="shared" si="24"/>
        <v>2.833825159929712E-6</v>
      </c>
      <c r="BN29">
        <f t="shared" si="22"/>
        <v>7.4260968574138098E-9</v>
      </c>
      <c r="BO29">
        <f t="shared" si="22"/>
        <v>1.2141177665093446E-6</v>
      </c>
      <c r="BP29">
        <f t="shared" si="22"/>
        <v>2.1164250955873842E-6</v>
      </c>
      <c r="BQ29">
        <f t="shared" si="22"/>
        <v>5.3765504587993968E-7</v>
      </c>
      <c r="BR29">
        <f t="shared" si="22"/>
        <v>6.2231861594880346E-7</v>
      </c>
      <c r="BS29">
        <f t="shared" si="22"/>
        <v>1.9973607181872131E-6</v>
      </c>
      <c r="BT29">
        <f t="shared" si="22"/>
        <v>2.0719367022536433E-7</v>
      </c>
      <c r="BU29">
        <f t="shared" si="22"/>
        <v>1.4827539216611863E-6</v>
      </c>
      <c r="BV29">
        <f t="shared" si="22"/>
        <v>2.7624737093890504E-7</v>
      </c>
    </row>
    <row r="30" spans="1:177">
      <c r="A30">
        <v>29</v>
      </c>
      <c r="B30">
        <v>0.95247609080271978</v>
      </c>
      <c r="C30">
        <v>0.44437427820235725</v>
      </c>
      <c r="D30">
        <v>0.86823752545870281</v>
      </c>
      <c r="E30">
        <v>0.79207463915831289</v>
      </c>
      <c r="F30">
        <v>0.54516837191234901</v>
      </c>
      <c r="G30">
        <v>0.86320783441120896</v>
      </c>
      <c r="H30">
        <v>0.73159050595024677</v>
      </c>
      <c r="I30">
        <v>0.40126972333233635</v>
      </c>
      <c r="J30">
        <v>0.74431288385653649</v>
      </c>
      <c r="K30">
        <v>0.14504078954180444</v>
      </c>
      <c r="M30">
        <v>5.5169509548590324E-2</v>
      </c>
      <c r="S30">
        <f t="shared" si="23"/>
        <v>0.67338571699319727</v>
      </c>
      <c r="T30">
        <f t="shared" si="21"/>
        <v>0.21115005885103202</v>
      </c>
      <c r="U30">
        <f t="shared" si="21"/>
        <v>0.69476068382086631</v>
      </c>
      <c r="V30">
        <f t="shared" si="21"/>
        <v>0.96402099708208133</v>
      </c>
      <c r="W30">
        <f t="shared" si="21"/>
        <v>0.53916558923610147</v>
      </c>
      <c r="X30">
        <f t="shared" si="21"/>
        <v>0.77871386847826762</v>
      </c>
      <c r="Y30">
        <f t="shared" si="21"/>
        <v>0.2035650609634985</v>
      </c>
      <c r="Z30">
        <f t="shared" si="21"/>
        <v>0.40126972333233635</v>
      </c>
      <c r="AA30">
        <f t="shared" si="21"/>
        <v>0.27403664708874553</v>
      </c>
      <c r="AB30">
        <f t="shared" si="21"/>
        <v>0.77013452110865144</v>
      </c>
      <c r="BM30">
        <f t="shared" si="24"/>
        <v>4.5360535177541544E-6</v>
      </c>
      <c r="BN30">
        <f t="shared" si="22"/>
        <v>9.8734249563933004E-7</v>
      </c>
      <c r="BO30">
        <f t="shared" si="22"/>
        <v>3.7691820030732581E-6</v>
      </c>
      <c r="BP30">
        <f t="shared" si="22"/>
        <v>3.1369111699888582E-6</v>
      </c>
      <c r="BQ30">
        <f t="shared" si="22"/>
        <v>1.4860427686678065E-6</v>
      </c>
      <c r="BR30">
        <f t="shared" si="22"/>
        <v>3.7256388269444459E-6</v>
      </c>
      <c r="BS30">
        <f t="shared" si="22"/>
        <v>2.6761233419826903E-6</v>
      </c>
      <c r="BT30">
        <f t="shared" si="22"/>
        <v>8.0508695431604878E-7</v>
      </c>
      <c r="BU30">
        <f t="shared" si="22"/>
        <v>2.7700083453741703E-6</v>
      </c>
      <c r="BV30">
        <f t="shared" si="22"/>
        <v>1.0518415315455005E-7</v>
      </c>
    </row>
    <row r="31" spans="1:177">
      <c r="A31">
        <v>30</v>
      </c>
      <c r="B31">
        <v>0.38203578211305261</v>
      </c>
      <c r="C31">
        <v>0.88511339799975697</v>
      </c>
      <c r="D31">
        <v>0.72232737610169051</v>
      </c>
      <c r="E31">
        <v>0.80873654448534393</v>
      </c>
      <c r="F31">
        <v>0.38555196771065459</v>
      </c>
      <c r="G31">
        <v>0.13911105214799677</v>
      </c>
      <c r="H31">
        <v>0.2069754035332303</v>
      </c>
      <c r="I31">
        <v>0.27403664708874553</v>
      </c>
      <c r="J31">
        <v>0.12068533440627582</v>
      </c>
      <c r="K31">
        <v>0.2401929685339001</v>
      </c>
      <c r="M31">
        <v>0.22617125972412933</v>
      </c>
      <c r="S31">
        <f t="shared" si="23"/>
        <v>0.96747100213304293</v>
      </c>
      <c r="T31">
        <f t="shared" si="21"/>
        <v>0.26757769983710222</v>
      </c>
      <c r="U31">
        <f t="shared" si="21"/>
        <v>0.89258999442034803</v>
      </c>
      <c r="V31">
        <f t="shared" si="21"/>
        <v>0.12832093491383934</v>
      </c>
      <c r="W31">
        <f t="shared" si="21"/>
        <v>0.53535337019264539</v>
      </c>
      <c r="X31">
        <f t="shared" si="21"/>
        <v>0.8869335394456499</v>
      </c>
      <c r="Y31">
        <f t="shared" si="21"/>
        <v>0.5445647659665811</v>
      </c>
      <c r="Z31">
        <f t="shared" si="21"/>
        <v>0.74431288385653649</v>
      </c>
      <c r="AA31">
        <f t="shared" si="21"/>
        <v>0.12068533440627582</v>
      </c>
      <c r="AB31">
        <f t="shared" si="21"/>
        <v>0.87886346128744497</v>
      </c>
      <c r="BM31">
        <f t="shared" si="24"/>
        <v>7.2975669407365906E-7</v>
      </c>
      <c r="BN31">
        <f t="shared" si="22"/>
        <v>3.9171286365933807E-6</v>
      </c>
      <c r="BO31">
        <f t="shared" si="22"/>
        <v>2.6087841913297654E-6</v>
      </c>
      <c r="BP31">
        <f t="shared" si="22"/>
        <v>3.2702739919304734E-6</v>
      </c>
      <c r="BQ31">
        <f t="shared" si="22"/>
        <v>7.4325159902778831E-7</v>
      </c>
      <c r="BR31">
        <f t="shared" si="22"/>
        <v>9.6759424148613376E-8</v>
      </c>
      <c r="BS31">
        <f t="shared" si="22"/>
        <v>2.1419408833871762E-7</v>
      </c>
      <c r="BT31">
        <f t="shared" si="22"/>
        <v>3.7548041973820839E-7</v>
      </c>
      <c r="BU31">
        <f t="shared" si="22"/>
        <v>7.2824749703773121E-8</v>
      </c>
      <c r="BV31">
        <f t="shared" si="22"/>
        <v>2.8846331066563562E-7</v>
      </c>
    </row>
    <row r="32" spans="1:177">
      <c r="A32">
        <v>31</v>
      </c>
      <c r="B32">
        <v>0.39050497535293721</v>
      </c>
      <c r="C32">
        <v>0.23374444577482539</v>
      </c>
      <c r="D32">
        <v>0.66409737479605768</v>
      </c>
      <c r="E32">
        <v>0.61301703978905209</v>
      </c>
      <c r="F32">
        <v>0.10148278361405584</v>
      </c>
      <c r="G32">
        <v>0.98795981193053828</v>
      </c>
      <c r="H32">
        <v>0.6043449941878658</v>
      </c>
      <c r="I32">
        <v>0.77013452110865144</v>
      </c>
      <c r="J32">
        <v>0.87886346128744497</v>
      </c>
      <c r="K32">
        <v>0.63207783983712229</v>
      </c>
      <c r="M32">
        <v>0.648974314324966</v>
      </c>
      <c r="S32">
        <f t="shared" si="23"/>
        <v>0.99775047439445885</v>
      </c>
      <c r="T32">
        <f t="shared" si="21"/>
        <v>0.58915774773017293</v>
      </c>
      <c r="U32">
        <f t="shared" si="21"/>
        <v>0.72198340113704307</v>
      </c>
      <c r="V32">
        <f t="shared" si="21"/>
        <v>0.12050914928664179</v>
      </c>
      <c r="W32">
        <f t="shared" si="21"/>
        <v>0.15157044917577711</v>
      </c>
      <c r="X32">
        <f t="shared" si="21"/>
        <v>0.53412680344731289</v>
      </c>
      <c r="Y32">
        <f t="shared" si="21"/>
        <v>0.23505206697193923</v>
      </c>
      <c r="Z32">
        <f t="shared" si="21"/>
        <v>0.14504078954180444</v>
      </c>
      <c r="AA32">
        <f t="shared" si="21"/>
        <v>0.2401929685339001</v>
      </c>
      <c r="AB32">
        <f t="shared" si="21"/>
        <v>0.63207783983712229</v>
      </c>
      <c r="BG32">
        <f>IF(BG20&gt;(1-0.000000000001),(1-0.000000000001),BG20)</f>
        <v>0.16088109714239371</v>
      </c>
      <c r="BH32">
        <f t="shared" ref="BH32:BJ32" si="25">IF(BH20&gt;(1-0.000000000001),(1-0.000000000001),BH20)</f>
        <v>0.17633768560685367</v>
      </c>
      <c r="BI32">
        <f t="shared" si="25"/>
        <v>0.16201550044266069</v>
      </c>
      <c r="BJ32">
        <f t="shared" si="25"/>
        <v>0.28059302595872099</v>
      </c>
      <c r="BM32">
        <f t="shared" si="24"/>
        <v>7.6247067887699054E-7</v>
      </c>
      <c r="BN32">
        <f t="shared" si="22"/>
        <v>2.7318232965290146E-7</v>
      </c>
      <c r="BO32">
        <f t="shared" si="22"/>
        <v>2.2051266160550777E-6</v>
      </c>
      <c r="BP32">
        <f t="shared" si="22"/>
        <v>1.8789494553586616E-6</v>
      </c>
      <c r="BQ32">
        <f t="shared" si="22"/>
        <v>5.1493776850286407E-8</v>
      </c>
      <c r="BR32">
        <f t="shared" si="22"/>
        <v>4.8803229499491231E-6</v>
      </c>
      <c r="BS32">
        <f t="shared" si="22"/>
        <v>1.8261643599996581E-6</v>
      </c>
      <c r="BT32">
        <f t="shared" si="22"/>
        <v>2.9655359030162594E-6</v>
      </c>
      <c r="BU32">
        <f t="shared" si="22"/>
        <v>3.8620049179307414E-6</v>
      </c>
      <c r="BV32">
        <f t="shared" si="22"/>
        <v>1.9976119780658142E-6</v>
      </c>
    </row>
    <row r="33" spans="1:62">
      <c r="A33">
        <v>32</v>
      </c>
      <c r="BG33">
        <f t="shared" ref="BG33:BJ41" si="26">IF(BG21&gt;(1-0.000000000001),(1-0.000000000001),BG21)</f>
        <v>4.1520086543071731E-2</v>
      </c>
      <c r="BH33">
        <f t="shared" si="26"/>
        <v>4.6273819159979059E-2</v>
      </c>
      <c r="BI33">
        <f t="shared" si="26"/>
        <v>7.4795971430141911E-2</v>
      </c>
      <c r="BJ33">
        <f t="shared" si="26"/>
        <v>4.5082460702787305E-2</v>
      </c>
    </row>
    <row r="34" spans="1:62">
      <c r="A34">
        <v>33</v>
      </c>
      <c r="BG34">
        <f t="shared" si="26"/>
        <v>8.710895430500562E-2</v>
      </c>
      <c r="BH34">
        <f t="shared" si="26"/>
        <v>8.3799957242905787E-2</v>
      </c>
      <c r="BI34">
        <f t="shared" si="26"/>
        <v>0.12949679377647122</v>
      </c>
      <c r="BJ34">
        <f t="shared" si="26"/>
        <v>0.14856896889216725</v>
      </c>
    </row>
    <row r="35" spans="1:62">
      <c r="A35">
        <v>34</v>
      </c>
      <c r="BG35">
        <f t="shared" si="26"/>
        <v>2.9636745607505708E-2</v>
      </c>
      <c r="BH35">
        <f t="shared" si="26"/>
        <v>3.0020681694480987E-2</v>
      </c>
      <c r="BI35">
        <f t="shared" si="26"/>
        <v>4.9517835157335224E-2</v>
      </c>
      <c r="BJ35">
        <f t="shared" si="26"/>
        <v>2.9544181481810185E-2</v>
      </c>
    </row>
    <row r="36" spans="1:62">
      <c r="A36">
        <v>35</v>
      </c>
      <c r="BG36">
        <f t="shared" si="26"/>
        <v>7.4193181259363528E-2</v>
      </c>
      <c r="BH36">
        <f t="shared" si="26"/>
        <v>9.0717644725523558E-2</v>
      </c>
      <c r="BI36">
        <f t="shared" si="26"/>
        <v>5.1527738447343471E-2</v>
      </c>
      <c r="BJ36">
        <f t="shared" si="26"/>
        <v>6.2192156542959162E-2</v>
      </c>
    </row>
    <row r="37" spans="1:62">
      <c r="A37">
        <v>36</v>
      </c>
      <c r="BG37">
        <f t="shared" si="26"/>
        <v>0.20296563122656003</v>
      </c>
      <c r="BH37">
        <f t="shared" si="26"/>
        <v>0.28394767404467225</v>
      </c>
      <c r="BI37">
        <f t="shared" si="26"/>
        <v>0.15248682029064758</v>
      </c>
      <c r="BJ37">
        <f t="shared" si="26"/>
        <v>0.17723229678645655</v>
      </c>
    </row>
    <row r="38" spans="1:62">
      <c r="A38">
        <v>37</v>
      </c>
      <c r="BG38">
        <f t="shared" si="26"/>
        <v>8.707855936884891E-2</v>
      </c>
      <c r="BH38">
        <f t="shared" si="26"/>
        <v>3.0374139705915949E-2</v>
      </c>
      <c r="BI38">
        <f t="shared" si="26"/>
        <v>8.1843599011295592E-2</v>
      </c>
      <c r="BJ38">
        <f t="shared" si="26"/>
        <v>4.2738748165775942E-2</v>
      </c>
    </row>
    <row r="39" spans="1:62">
      <c r="A39">
        <v>38</v>
      </c>
      <c r="BG39">
        <f t="shared" si="26"/>
        <v>0.13099098286413102</v>
      </c>
      <c r="BH39">
        <f t="shared" si="26"/>
        <v>7.9818709306028995E-2</v>
      </c>
      <c r="BI39">
        <f t="shared" si="26"/>
        <v>0.12294145847670603</v>
      </c>
      <c r="BJ39">
        <f t="shared" si="26"/>
        <v>8.4196673983930007E-2</v>
      </c>
    </row>
    <row r="40" spans="1:62">
      <c r="A40">
        <v>39</v>
      </c>
      <c r="BG40">
        <f t="shared" si="26"/>
        <v>4.5145075995454385E-2</v>
      </c>
      <c r="BH40">
        <f t="shared" si="26"/>
        <v>3.6869441614929159E-2</v>
      </c>
      <c r="BI40">
        <f t="shared" si="26"/>
        <v>6.0511141568445281E-2</v>
      </c>
      <c r="BJ40">
        <f t="shared" si="26"/>
        <v>3.0644140300869361E-2</v>
      </c>
    </row>
    <row r="41" spans="1:62">
      <c r="A41">
        <v>40</v>
      </c>
      <c r="BG41">
        <f t="shared" si="26"/>
        <v>0.14047968568766545</v>
      </c>
      <c r="BH41">
        <f t="shared" si="26"/>
        <v>0.14184024689871061</v>
      </c>
      <c r="BI41">
        <f t="shared" si="26"/>
        <v>0.11486314139895297</v>
      </c>
      <c r="BJ41">
        <f t="shared" si="26"/>
        <v>9.9207347184523162E-2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7.7256751792562306E-2</v>
      </c>
      <c r="FA68">
        <v>2.3309510871432411E-2</v>
      </c>
      <c r="FB68">
        <v>-0.11885111633068325</v>
      </c>
      <c r="FC68">
        <v>1.5716532865493071E-2</v>
      </c>
      <c r="FD68">
        <v>-0.1321798338573576</v>
      </c>
      <c r="FE68">
        <v>8.4948086693032998E-2</v>
      </c>
      <c r="FF68">
        <v>3.0746412620396707E-2</v>
      </c>
      <c r="FG68">
        <v>-5.5370142488612481E-2</v>
      </c>
      <c r="FH68">
        <v>1.9706431618341715E-2</v>
      </c>
      <c r="FI68">
        <v>5.471736621539415E-2</v>
      </c>
    </row>
    <row r="69" spans="156:165">
      <c r="EZ69">
        <v>-0.10363819169984029</v>
      </c>
      <c r="FA69">
        <v>1.8437001646002225E-2</v>
      </c>
      <c r="FB69">
        <v>-0.11398821265114792</v>
      </c>
      <c r="FC69">
        <v>1.2060829573907934E-2</v>
      </c>
      <c r="FD69">
        <v>2.0827155220660296E-2</v>
      </c>
      <c r="FE69">
        <v>8.7535359715554761E-2</v>
      </c>
      <c r="FF69">
        <v>1.5680064012319743E-2</v>
      </c>
      <c r="FG69">
        <v>2.173226768933131E-3</v>
      </c>
      <c r="FH69">
        <v>1.398418606645466E-2</v>
      </c>
      <c r="FI69">
        <v>4.692858134715544E-2</v>
      </c>
    </row>
    <row r="70" spans="156:165">
      <c r="EZ70">
        <v>-0.10520047591199268</v>
      </c>
      <c r="FA70">
        <v>3.1622631462293577E-2</v>
      </c>
      <c r="FB70">
        <v>3.7631213165190885E-2</v>
      </c>
      <c r="FC70">
        <v>2.1216496607091909E-2</v>
      </c>
      <c r="FD70">
        <v>-0.14973566109668651</v>
      </c>
      <c r="FE70">
        <v>0.12854467788852619</v>
      </c>
      <c r="FF70">
        <v>3.8302177714818364E-2</v>
      </c>
      <c r="FG70">
        <v>-0.10867738227526962</v>
      </c>
      <c r="FH70">
        <v>2.7567784689347383E-2</v>
      </c>
      <c r="FI70">
        <v>7.8728537756680483E-2</v>
      </c>
    </row>
    <row r="71" spans="156:165">
      <c r="EZ71">
        <v>9.1840383551589022E-2</v>
      </c>
      <c r="FA71">
        <v>2.7952792493606216E-2</v>
      </c>
      <c r="FB71">
        <v>-7.8938963051729455E-2</v>
      </c>
      <c r="FC71">
        <v>1.8645141529361055E-2</v>
      </c>
      <c r="FD71">
        <v>-5.6879877436081236E-2</v>
      </c>
      <c r="FE71">
        <v>7.8767290902239218E-2</v>
      </c>
      <c r="FF71">
        <v>3.3184744990167339E-2</v>
      </c>
      <c r="FG71">
        <v>-0.19089425624393766</v>
      </c>
      <c r="FH71">
        <v>2.2781681181053292E-2</v>
      </c>
      <c r="FI71">
        <v>5.3541062083732188E-2</v>
      </c>
    </row>
    <row r="72" spans="156:165">
      <c r="EZ72">
        <v>-5.9181454910616021E-2</v>
      </c>
      <c r="FA72">
        <v>3.104406897342165E-2</v>
      </c>
      <c r="FB72">
        <v>-0.12113459258939055</v>
      </c>
      <c r="FC72">
        <v>2.0559870188255461E-2</v>
      </c>
      <c r="FD72">
        <v>-4.0242720443680338E-2</v>
      </c>
      <c r="FE72">
        <v>0.12349198926442108</v>
      </c>
      <c r="FF72">
        <v>3.2464386005537582E-2</v>
      </c>
      <c r="FG72">
        <v>-8.4308936849398025E-2</v>
      </c>
      <c r="FH72">
        <v>2.4850685645825647E-2</v>
      </c>
      <c r="FI72">
        <v>7.2456704715623488E-2</v>
      </c>
    </row>
    <row r="73" spans="156:165">
      <c r="EZ73">
        <v>-0.10412979632209458</v>
      </c>
      <c r="FA73">
        <v>1.3625741092393815E-2</v>
      </c>
      <c r="FB73">
        <v>-7.4562140448688766E-2</v>
      </c>
      <c r="FC73">
        <v>8.9032894296961866E-3</v>
      </c>
      <c r="FD73">
        <v>1.5001291027912936E-2</v>
      </c>
      <c r="FE73">
        <v>6.9319825571700924E-2</v>
      </c>
      <c r="FF73">
        <v>1.1165303332150777E-2</v>
      </c>
      <c r="FG73">
        <v>1.3789483779681384E-2</v>
      </c>
      <c r="FH73">
        <v>1.0399721017219964E-2</v>
      </c>
      <c r="FI73">
        <v>3.6487281520027351E-2</v>
      </c>
    </row>
    <row r="74" spans="156:165">
      <c r="EZ74">
        <v>5.2371598617618677E-2</v>
      </c>
      <c r="FA74">
        <v>2.6874149634399491E-2</v>
      </c>
      <c r="FB74">
        <v>-5.6011301985488704E-2</v>
      </c>
      <c r="FC74">
        <v>1.7941993295588772E-2</v>
      </c>
      <c r="FD74">
        <v>-6.7451034574665364E-2</v>
      </c>
      <c r="FE74">
        <v>8.2500094015237571E-2</v>
      </c>
      <c r="FF74">
        <v>3.1936562848687941E-2</v>
      </c>
      <c r="FG74">
        <v>-0.16486637868959772</v>
      </c>
      <c r="FH74">
        <v>2.2176852658969497E-2</v>
      </c>
      <c r="FI74">
        <v>5.4527464179249821E-2</v>
      </c>
    </row>
    <row r="75" spans="156:165">
      <c r="EZ75">
        <v>-8.8146430735029771E-2</v>
      </c>
      <c r="FA75">
        <v>1.033465361713435E-2</v>
      </c>
      <c r="FB75">
        <v>-1.5550127472087557E-2</v>
      </c>
      <c r="FC75">
        <v>6.7984375223212237E-3</v>
      </c>
      <c r="FD75">
        <v>-4.8809247201918159E-3</v>
      </c>
      <c r="FE75">
        <v>5.1164631749425586E-2</v>
      </c>
      <c r="FF75">
        <v>9.3640472811862881E-3</v>
      </c>
      <c r="FG75">
        <v>-5.1506617230463597E-3</v>
      </c>
      <c r="FH75">
        <v>8.3240435533479731E-3</v>
      </c>
      <c r="FI75">
        <v>2.7742330926940079E-2</v>
      </c>
    </row>
    <row r="76" spans="156:165">
      <c r="EZ76">
        <v>-5.6112382468764259E-2</v>
      </c>
      <c r="FA76">
        <v>2.6670384130699585E-2</v>
      </c>
      <c r="FB76">
        <v>-0.11924771030819295</v>
      </c>
      <c r="FC76">
        <v>1.7932425177313176E-2</v>
      </c>
      <c r="FD76">
        <v>-0.16024010353983525</v>
      </c>
      <c r="FE76">
        <v>0.12719718511362024</v>
      </c>
      <c r="FF76">
        <v>3.2929453647804717E-2</v>
      </c>
      <c r="FG76">
        <v>3.366180386837514E-2</v>
      </c>
      <c r="FH76">
        <v>2.2772452138063618E-2</v>
      </c>
      <c r="FI76">
        <v>7.4436492240915975E-2</v>
      </c>
    </row>
    <row r="77" spans="156:165">
      <c r="EZ77">
        <v>-4.9524709161800906E-2</v>
      </c>
      <c r="FA77">
        <v>2.8051801138311787E-2</v>
      </c>
      <c r="FB77">
        <v>-0.14125379762803053</v>
      </c>
      <c r="FC77">
        <v>1.8533919510001259E-2</v>
      </c>
      <c r="FD77">
        <v>-2.0488315834763259E-2</v>
      </c>
      <c r="FE77">
        <v>0.11289745244346708</v>
      </c>
      <c r="FF77">
        <v>2.8442477714844216E-2</v>
      </c>
      <c r="FG77">
        <v>-6.413178135465622E-2</v>
      </c>
      <c r="FH77">
        <v>2.2078245120263067E-2</v>
      </c>
      <c r="FI77">
        <v>6.5394708052363512E-2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2.0843621932656777</v>
      </c>
      <c r="EN2" t="s">
        <v>10</v>
      </c>
    </row>
    <row r="3" spans="1:177">
      <c r="A3">
        <v>2</v>
      </c>
      <c r="C3" t="s">
        <v>112</v>
      </c>
      <c r="H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2.0841777529013656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2.2000329467865658</v>
      </c>
      <c r="O7">
        <v>3.0723706765035765</v>
      </c>
      <c r="P7">
        <v>2.5355188938144195</v>
      </c>
      <c r="Q7">
        <v>3.7559803352344776</v>
      </c>
      <c r="S7">
        <f>N7+$M23</f>
        <v>2.9933333383201313</v>
      </c>
      <c r="T7">
        <f t="shared" ref="T7:V16" si="0">O7+$M23</f>
        <v>3.865671068037142</v>
      </c>
      <c r="U7">
        <f t="shared" si="0"/>
        <v>3.328819285347985</v>
      </c>
      <c r="V7">
        <f t="shared" si="0"/>
        <v>4.5492807267680426</v>
      </c>
      <c r="AW7">
        <f>S7</f>
        <v>2.9933333383201313</v>
      </c>
      <c r="AX7">
        <f t="shared" ref="AX7:AZ16" si="1">T7</f>
        <v>3.865671068037142</v>
      </c>
      <c r="AY7">
        <f t="shared" si="1"/>
        <v>3.328819285347985</v>
      </c>
      <c r="AZ7">
        <f t="shared" si="1"/>
        <v>4.5492807267680426</v>
      </c>
      <c r="BB7">
        <f>EXP(AW7-AW$20)</f>
        <v>0.79322537223499634</v>
      </c>
      <c r="BC7">
        <f t="shared" ref="BC7:BE16" si="2">EXP(AX7-AX$20)</f>
        <v>0.62173977052191798</v>
      </c>
      <c r="BD7">
        <f t="shared" si="2"/>
        <v>1</v>
      </c>
      <c r="BE7">
        <f t="shared" si="2"/>
        <v>1</v>
      </c>
      <c r="BG7">
        <f>BB7/BB$20</f>
        <v>0.16090956057673741</v>
      </c>
      <c r="BH7">
        <f t="shared" ref="BH7:BJ16" si="3">BC7/BC$20</f>
        <v>0.17643171571497607</v>
      </c>
      <c r="BI7">
        <f t="shared" si="3"/>
        <v>0.16202552909847892</v>
      </c>
      <c r="BJ7">
        <f t="shared" si="3"/>
        <v>0.28063779397265232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1.7348213572679192</v>
      </c>
      <c r="BS7">
        <f t="shared" si="4"/>
        <v>0</v>
      </c>
      <c r="BT7">
        <f t="shared" si="4"/>
        <v>0</v>
      </c>
      <c r="BY7">
        <f>$BG$7-$BL$7</f>
        <v>0.16090956057673741</v>
      </c>
      <c r="BZ7">
        <f>$BH$7-$BM$7</f>
        <v>-0.82356828428502393</v>
      </c>
      <c r="CA7">
        <f>$BI$7-$BN$7</f>
        <v>0.16202552909847892</v>
      </c>
      <c r="CB7">
        <f>$BJ$7-$BO$7</f>
        <v>0.28063779397265232</v>
      </c>
      <c r="DT7">
        <f>BY7</f>
        <v>0.16090956057673741</v>
      </c>
      <c r="DU7">
        <f t="shared" ref="DU7:DW16" si="5">BZ7</f>
        <v>-0.82356828428502393</v>
      </c>
      <c r="DV7">
        <f t="shared" si="5"/>
        <v>0.16202552909847892</v>
      </c>
      <c r="DW7">
        <f t="shared" si="5"/>
        <v>0.28063779397265232</v>
      </c>
      <c r="DY7">
        <f t="array" ref="DY7:EH16">(1/4)*(MMULT($C$7:$F$16,$DT$23:$EC$26))</f>
        <v>7.7271901952199823E-2</v>
      </c>
      <c r="DZ7">
        <v>2.3305865894180121E-2</v>
      </c>
      <c r="EA7">
        <v>-0.11882017869640599</v>
      </c>
      <c r="EB7">
        <v>1.5714982995654238E-2</v>
      </c>
      <c r="EC7">
        <v>-0.13216356739387131</v>
      </c>
      <c r="ED7">
        <v>8.4893732649410525E-2</v>
      </c>
      <c r="EE7">
        <v>3.0741209459627609E-2</v>
      </c>
      <c r="EF7">
        <v>-5.5344855784852126E-2</v>
      </c>
      <c r="EG7">
        <v>1.9704075915983162E-2</v>
      </c>
      <c r="EH7">
        <v>5.4696833008073958E-2</v>
      </c>
      <c r="EJ7">
        <f>(1/4)*SUM($DT$7:$DW$7)</f>
        <v>-5.499885015928882E-2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1.572974046004576</v>
      </c>
      <c r="O8">
        <v>2.4616458353844561</v>
      </c>
      <c r="P8">
        <v>2.4900771243876174</v>
      </c>
      <c r="Q8">
        <v>2.6549061615732521</v>
      </c>
      <c r="S8">
        <f t="shared" ref="S8:S16" si="6">N8+$M24</f>
        <v>1.6385672060697571</v>
      </c>
      <c r="T8">
        <f t="shared" si="0"/>
        <v>2.5272389954496375</v>
      </c>
      <c r="U8">
        <f t="shared" si="0"/>
        <v>2.5556702844527988</v>
      </c>
      <c r="V8">
        <f t="shared" si="0"/>
        <v>2.7204993216384334</v>
      </c>
      <c r="AW8">
        <f t="shared" ref="AW8:AW16" si="7">S8</f>
        <v>1.6385672060697571</v>
      </c>
      <c r="AX8">
        <f t="shared" si="1"/>
        <v>2.5272389954496375</v>
      </c>
      <c r="AY8">
        <f t="shared" si="1"/>
        <v>2.5556702844527988</v>
      </c>
      <c r="AZ8">
        <f t="shared" si="1"/>
        <v>2.7204993216384334</v>
      </c>
      <c r="BB8">
        <f t="shared" ref="BB8:BB16" si="8">EXP(AW8-AW$20)</f>
        <v>0.20465819601393978</v>
      </c>
      <c r="BC8">
        <f t="shared" si="2"/>
        <v>0.16305532448570634</v>
      </c>
      <c r="BD8">
        <f t="shared" si="2"/>
        <v>0.46155733300347418</v>
      </c>
      <c r="BE8">
        <f t="shared" si="2"/>
        <v>0.16060916607934489</v>
      </c>
      <c r="BG8">
        <f t="shared" ref="BG8:BG16" si="9">BB8/BB$20</f>
        <v>4.1515893895631414E-2</v>
      </c>
      <c r="BH8">
        <f t="shared" si="3"/>
        <v>4.627037229953293E-2</v>
      </c>
      <c r="BI8">
        <f t="shared" si="3"/>
        <v>7.478407108917072E-2</v>
      </c>
      <c r="BJ8">
        <f t="shared" si="3"/>
        <v>4.5073002060294694E-2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4.1515893895631414E-2</v>
      </c>
      <c r="BZ8">
        <f>$BH$8-$BM$8</f>
        <v>4.627037229953293E-2</v>
      </c>
      <c r="CA8">
        <f>$BI$8-$BN$8</f>
        <v>7.478407108917072E-2</v>
      </c>
      <c r="CB8">
        <f>$BJ$8-$BO$8</f>
        <v>4.5073002060294694E-2</v>
      </c>
      <c r="DT8">
        <f t="shared" ref="DT8:DT16" si="11">BY8</f>
        <v>4.1515893895631414E-2</v>
      </c>
      <c r="DU8">
        <f t="shared" si="5"/>
        <v>4.627037229953293E-2</v>
      </c>
      <c r="DV8">
        <f t="shared" si="5"/>
        <v>7.478407108917072E-2</v>
      </c>
      <c r="DW8">
        <f t="shared" si="5"/>
        <v>4.5073002060294694E-2</v>
      </c>
      <c r="DY8">
        <v>-0.10361297112448624</v>
      </c>
      <c r="DZ8">
        <v>1.8434460476690017E-2</v>
      </c>
      <c r="EA8">
        <v>-0.11396066479785663</v>
      </c>
      <c r="EB8">
        <v>1.2059872537543093E-2</v>
      </c>
      <c r="EC8">
        <v>2.0842320058453614E-2</v>
      </c>
      <c r="ED8">
        <v>8.747736798380501E-2</v>
      </c>
      <c r="EE8">
        <v>1.56774140492098E-2</v>
      </c>
      <c r="EF8">
        <v>2.1884416522140807E-3</v>
      </c>
      <c r="EG8">
        <v>1.398275907418476E-2</v>
      </c>
      <c r="EH8">
        <v>4.6911000090242516E-2</v>
      </c>
      <c r="EJ8">
        <f>(1/4)*SUM($DT$8:$DW$8)</f>
        <v>5.1910834836157438E-2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2.2425966448264565</v>
      </c>
      <c r="O9">
        <v>2.9842809331774784</v>
      </c>
      <c r="P9">
        <v>2.9676716114933654</v>
      </c>
      <c r="Q9">
        <v>3.7764102402901467</v>
      </c>
      <c r="S9">
        <f t="shared" si="6"/>
        <v>2.3801124928039235</v>
      </c>
      <c r="T9">
        <f t="shared" si="0"/>
        <v>3.1217967811549454</v>
      </c>
      <c r="U9">
        <f t="shared" si="0"/>
        <v>3.1051874594708324</v>
      </c>
      <c r="V9">
        <f t="shared" si="0"/>
        <v>3.9139260882676137</v>
      </c>
      <c r="AW9">
        <f t="shared" si="7"/>
        <v>2.3801124928039235</v>
      </c>
      <c r="AX9">
        <f t="shared" si="1"/>
        <v>3.1217967811549454</v>
      </c>
      <c r="AY9">
        <f t="shared" si="1"/>
        <v>3.1051874594708324</v>
      </c>
      <c r="AZ9">
        <f t="shared" si="1"/>
        <v>3.9139260882676137</v>
      </c>
      <c r="BB9">
        <f t="shared" si="8"/>
        <v>0.42961374510348688</v>
      </c>
      <c r="BC9">
        <f t="shared" si="2"/>
        <v>0.29549364862102884</v>
      </c>
      <c r="BD9">
        <f t="shared" si="2"/>
        <v>0.7996094756989458</v>
      </c>
      <c r="BE9">
        <f t="shared" si="2"/>
        <v>0.52974758611131512</v>
      </c>
      <c r="BG9">
        <f t="shared" si="9"/>
        <v>8.7149202940332585E-2</v>
      </c>
      <c r="BH9">
        <f t="shared" si="3"/>
        <v>8.3852527827393511E-2</v>
      </c>
      <c r="BI9">
        <f t="shared" si="3"/>
        <v>0.129557148372279</v>
      </c>
      <c r="BJ9">
        <f t="shared" si="3"/>
        <v>0.14866719392861716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1.9060450690314237</v>
      </c>
      <c r="BY9">
        <f>$BG$9-$BL$9</f>
        <v>8.7149202940332585E-2</v>
      </c>
      <c r="BZ9">
        <f>$BH$9-$BM$9</f>
        <v>8.3852527827393511E-2</v>
      </c>
      <c r="CA9">
        <f>$BI$9-$BN$9</f>
        <v>0.129557148372279</v>
      </c>
      <c r="CB9">
        <f>$BJ$9-$BO$9</f>
        <v>-0.85133280607138284</v>
      </c>
      <c r="DT9">
        <f t="shared" si="11"/>
        <v>8.7149202940332585E-2</v>
      </c>
      <c r="DU9">
        <f t="shared" si="5"/>
        <v>8.3852527827393511E-2</v>
      </c>
      <c r="DV9">
        <f t="shared" si="5"/>
        <v>0.129557148372279</v>
      </c>
      <c r="DW9">
        <f t="shared" si="5"/>
        <v>-0.85133280607138284</v>
      </c>
      <c r="DY9">
        <v>-0.10517273981199154</v>
      </c>
      <c r="DZ9">
        <v>3.1618826884163301E-2</v>
      </c>
      <c r="EA9">
        <v>3.7662576195298031E-2</v>
      </c>
      <c r="EB9">
        <v>2.1215123949158345E-2</v>
      </c>
      <c r="EC9">
        <v>-0.14971106115849914</v>
      </c>
      <c r="ED9">
        <v>0.12846722091815746</v>
      </c>
      <c r="EE9">
        <v>3.8296569153370118E-2</v>
      </c>
      <c r="EF9">
        <v>-0.10864369983673031</v>
      </c>
      <c r="EG9">
        <v>2.7565301391787801E-2</v>
      </c>
      <c r="EH9">
        <v>7.8701882315285979E-2</v>
      </c>
      <c r="EJ9">
        <f>(1/4)*SUM($DT$9:$DW$9)</f>
        <v>-0.13769348173284443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1.0117498561321709</v>
      </c>
      <c r="O10">
        <v>1.8049013355574135</v>
      </c>
      <c r="P10">
        <v>1.853591065803462</v>
      </c>
      <c r="Q10">
        <v>2.0082489624739304</v>
      </c>
      <c r="S10">
        <f t="shared" si="6"/>
        <v>1.3014551109320007</v>
      </c>
      <c r="T10">
        <f t="shared" si="0"/>
        <v>2.0946065903572433</v>
      </c>
      <c r="U10">
        <f t="shared" si="0"/>
        <v>2.1432963206032918</v>
      </c>
      <c r="V10">
        <f t="shared" si="0"/>
        <v>2.2979542172737601</v>
      </c>
      <c r="AW10">
        <f t="shared" si="7"/>
        <v>1.3014551109320007</v>
      </c>
      <c r="AX10">
        <f t="shared" si="1"/>
        <v>2.0946065903572433</v>
      </c>
      <c r="AY10">
        <f t="shared" si="1"/>
        <v>2.1432963206032918</v>
      </c>
      <c r="AZ10">
        <f t="shared" si="1"/>
        <v>2.2979542172737601</v>
      </c>
      <c r="BB10">
        <f t="shared" si="8"/>
        <v>0.14609091829341031</v>
      </c>
      <c r="BC10">
        <f t="shared" si="2"/>
        <v>0.10579012220344348</v>
      </c>
      <c r="BD10">
        <f t="shared" si="2"/>
        <v>0.305586326828308</v>
      </c>
      <c r="BE10">
        <f t="shared" si="2"/>
        <v>0.10525950418048721</v>
      </c>
      <c r="BG10">
        <f t="shared" si="9"/>
        <v>2.9635241495881613E-2</v>
      </c>
      <c r="BH10">
        <f t="shared" si="3"/>
        <v>3.002016864770039E-2</v>
      </c>
      <c r="BI10">
        <f t="shared" si="3"/>
        <v>4.9512786289617305E-2</v>
      </c>
      <c r="BJ10">
        <f t="shared" si="3"/>
        <v>2.9539795047867107E-2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2.9635241495881613E-2</v>
      </c>
      <c r="BZ10">
        <f>$BH$10-$BM$10</f>
        <v>3.002016864770039E-2</v>
      </c>
      <c r="CA10">
        <f>$BI$10-$BN$10</f>
        <v>4.9512786289617305E-2</v>
      </c>
      <c r="CB10">
        <f>$BJ$10-$BO$10</f>
        <v>2.9539795047867107E-2</v>
      </c>
      <c r="DT10">
        <f t="shared" si="11"/>
        <v>2.9635241495881613E-2</v>
      </c>
      <c r="DU10">
        <f t="shared" si="5"/>
        <v>3.002016864770039E-2</v>
      </c>
      <c r="DV10">
        <f t="shared" si="5"/>
        <v>4.9512786289617305E-2</v>
      </c>
      <c r="DW10">
        <f t="shared" si="5"/>
        <v>2.9539795047867107E-2</v>
      </c>
      <c r="DY10">
        <v>9.185141993771323E-2</v>
      </c>
      <c r="DZ10">
        <v>2.7948232214387105E-2</v>
      </c>
      <c r="EA10">
        <v>-7.8907280625911652E-2</v>
      </c>
      <c r="EB10">
        <v>1.8643178246514888E-2</v>
      </c>
      <c r="EC10">
        <v>-5.6865512267940885E-2</v>
      </c>
      <c r="ED10">
        <v>7.8716457261997552E-2</v>
      </c>
      <c r="EE10">
        <v>3.3178718421080895E-2</v>
      </c>
      <c r="EF10">
        <v>-0.19086437603649692</v>
      </c>
      <c r="EG10">
        <v>2.277873566766624E-2</v>
      </c>
      <c r="EH10">
        <v>5.3520427180989587E-2</v>
      </c>
      <c r="EJ10">
        <f>(1/4)*SUM($DT$10:$DW$10)</f>
        <v>3.4676997870266603E-2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1.4151595455952091</v>
      </c>
      <c r="O11">
        <v>2.3964123014580947</v>
      </c>
      <c r="P11">
        <v>1.3790694662265282</v>
      </c>
      <c r="Q11">
        <v>2.2382823423836973</v>
      </c>
      <c r="S11">
        <f t="shared" si="6"/>
        <v>2.2197885379978475</v>
      </c>
      <c r="T11">
        <f t="shared" si="0"/>
        <v>3.2010412938607331</v>
      </c>
      <c r="U11">
        <f t="shared" si="0"/>
        <v>2.1836984586291663</v>
      </c>
      <c r="V11">
        <f t="shared" si="0"/>
        <v>3.0429113347863357</v>
      </c>
      <c r="AW11">
        <f t="shared" si="7"/>
        <v>2.2197885379978475</v>
      </c>
      <c r="AX11">
        <f t="shared" si="1"/>
        <v>3.2010412938607331</v>
      </c>
      <c r="AY11">
        <f t="shared" si="1"/>
        <v>2.1836984586291663</v>
      </c>
      <c r="AZ11">
        <f t="shared" si="1"/>
        <v>3.0429113347863357</v>
      </c>
      <c r="BB11">
        <f t="shared" si="8"/>
        <v>0.36597410626786031</v>
      </c>
      <c r="BC11">
        <f t="shared" si="2"/>
        <v>0.31986270461644001</v>
      </c>
      <c r="BD11">
        <f t="shared" si="2"/>
        <v>0.31818547016138005</v>
      </c>
      <c r="BE11">
        <f t="shared" si="2"/>
        <v>0.22171347320222068</v>
      </c>
      <c r="BG11">
        <f t="shared" si="9"/>
        <v>7.423959782842092E-2</v>
      </c>
      <c r="BH11">
        <f t="shared" si="3"/>
        <v>9.0767759188603581E-2</v>
      </c>
      <c r="BI11">
        <f t="shared" si="3"/>
        <v>5.1554169154345873E-2</v>
      </c>
      <c r="BJ11">
        <f t="shared" si="3"/>
        <v>6.2221180013485977E-2</v>
      </c>
      <c r="BL11">
        <v>1</v>
      </c>
      <c r="BM11">
        <v>0</v>
      </c>
      <c r="BN11">
        <v>0</v>
      </c>
      <c r="BO11">
        <v>0</v>
      </c>
      <c r="BQ11">
        <f t="shared" si="10"/>
        <v>2.6004576077006951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-0.92576040217157907</v>
      </c>
      <c r="BZ11">
        <f>$BH$11-$BM$11</f>
        <v>9.0767759188603581E-2</v>
      </c>
      <c r="CA11">
        <f>$BI$11-$BN$11</f>
        <v>5.1554169154345873E-2</v>
      </c>
      <c r="CB11">
        <f>$BJ$11-$BO$11</f>
        <v>6.2221180013485977E-2</v>
      </c>
      <c r="DT11">
        <f t="shared" si="11"/>
        <v>-0.92576040217157907</v>
      </c>
      <c r="DU11">
        <f t="shared" si="5"/>
        <v>9.0767759188603581E-2</v>
      </c>
      <c r="DV11">
        <f t="shared" si="5"/>
        <v>5.1554169154345873E-2</v>
      </c>
      <c r="DW11">
        <f t="shared" si="5"/>
        <v>6.2221180013485977E-2</v>
      </c>
      <c r="DY11">
        <v>-5.9152172897317438E-2</v>
      </c>
      <c r="DZ11">
        <v>3.1039600560003908E-2</v>
      </c>
      <c r="EA11">
        <v>-0.12109447231675391</v>
      </c>
      <c r="EB11">
        <v>2.0558097502493017E-2</v>
      </c>
      <c r="EC11">
        <v>-4.0220555324875895E-2</v>
      </c>
      <c r="ED11">
        <v>0.12341205233880435</v>
      </c>
      <c r="EE11">
        <v>3.2458899135959347E-2</v>
      </c>
      <c r="EF11">
        <v>-8.4279231005725069E-2</v>
      </c>
      <c r="EG11">
        <v>2.484796207237934E-2</v>
      </c>
      <c r="EH11">
        <v>7.2429819935032336E-2</v>
      </c>
      <c r="EJ11">
        <f>(1/4)*SUM($DT$11:$DW$11)</f>
        <v>-0.18030432345378591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2.3529404660730084</v>
      </c>
      <c r="O12">
        <v>3.4688639492798012</v>
      </c>
      <c r="P12">
        <v>2.3954826998243965</v>
      </c>
      <c r="Q12">
        <v>3.2168829482687613</v>
      </c>
      <c r="S12">
        <f t="shared" si="6"/>
        <v>3.2249812339833901</v>
      </c>
      <c r="T12">
        <f t="shared" si="0"/>
        <v>4.3409047171901829</v>
      </c>
      <c r="U12">
        <f t="shared" si="0"/>
        <v>3.2675234677347782</v>
      </c>
      <c r="V12">
        <f t="shared" si="0"/>
        <v>4.088923716179143</v>
      </c>
      <c r="AW12">
        <f t="shared" si="7"/>
        <v>3.2249812339833901</v>
      </c>
      <c r="AX12">
        <f t="shared" si="1"/>
        <v>4.3409047171901829</v>
      </c>
      <c r="AY12">
        <f t="shared" si="1"/>
        <v>3.2675234677347782</v>
      </c>
      <c r="AZ12">
        <f t="shared" si="1"/>
        <v>4.088923716179143</v>
      </c>
      <c r="BB12">
        <f t="shared" si="8"/>
        <v>1</v>
      </c>
      <c r="BC12">
        <f t="shared" si="2"/>
        <v>1</v>
      </c>
      <c r="BD12">
        <f t="shared" si="2"/>
        <v>0.94054496885151928</v>
      </c>
      <c r="BE12">
        <f t="shared" si="2"/>
        <v>0.63105831078671482</v>
      </c>
      <c r="BG12">
        <f t="shared" si="9"/>
        <v>0.20285478277549004</v>
      </c>
      <c r="BH12">
        <f t="shared" si="3"/>
        <v>0.28377099886479978</v>
      </c>
      <c r="BI12">
        <f t="shared" si="3"/>
        <v>0.15239229621907976</v>
      </c>
      <c r="BJ12">
        <f t="shared" si="3"/>
        <v>0.17709881220729207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0.20285478277549004</v>
      </c>
      <c r="BZ12">
        <f>$BH$12-$BM$12</f>
        <v>0.28377099886479978</v>
      </c>
      <c r="CA12">
        <f>$BI$12-$BN$12</f>
        <v>0.15239229621907976</v>
      </c>
      <c r="CB12">
        <f>$BJ$12-$BO$12</f>
        <v>0.17709881220729207</v>
      </c>
      <c r="DT12">
        <f t="shared" si="11"/>
        <v>0.20285478277549004</v>
      </c>
      <c r="DU12">
        <f t="shared" si="5"/>
        <v>0.28377099886479978</v>
      </c>
      <c r="DV12">
        <f t="shared" si="5"/>
        <v>0.15239229621907976</v>
      </c>
      <c r="DW12">
        <f t="shared" si="5"/>
        <v>0.17709881220729207</v>
      </c>
      <c r="DY12">
        <v>-0.10410906291802077</v>
      </c>
      <c r="DZ12">
        <v>1.3624000150925592E-2</v>
      </c>
      <c r="EA12">
        <v>-7.4541979652876456E-2</v>
      </c>
      <c r="EB12">
        <v>8.9026711261907133E-3</v>
      </c>
      <c r="EC12">
        <v>1.501336321841434E-2</v>
      </c>
      <c r="ED12">
        <v>6.9274349838873192E-2</v>
      </c>
      <c r="EE12">
        <v>1.1163533170055088E-2</v>
      </c>
      <c r="EF12">
        <v>1.3800443613706982E-2</v>
      </c>
      <c r="EG12">
        <v>1.0398765103765065E-2</v>
      </c>
      <c r="EH12">
        <v>3.6473916348966268E-2</v>
      </c>
      <c r="EJ12">
        <f>(1/4)*SUM($DT$12:$DW$12)</f>
        <v>0.20402922251666541</v>
      </c>
      <c r="EN12">
        <f>Sheet99!FL12</f>
        <v>0.79330039153356546</v>
      </c>
      <c r="EO12">
        <f>Sheet99!FM12</f>
        <v>6.5593160065181136E-2</v>
      </c>
      <c r="EP12">
        <f>Sheet99!FN12</f>
        <v>0.13751584797746694</v>
      </c>
      <c r="EQ12">
        <f>Sheet99!FO12</f>
        <v>0.28970525479982967</v>
      </c>
      <c r="ER12">
        <f>Sheet99!FP12</f>
        <v>0.8046289924026383</v>
      </c>
      <c r="ES12">
        <f>Sheet99!FQ12</f>
        <v>0.87204076791038165</v>
      </c>
      <c r="ET12">
        <f>Sheet99!FR12</f>
        <v>0.41177894772867241</v>
      </c>
      <c r="EU12">
        <f>Sheet99!FS12</f>
        <v>5.5315022592432622E-2</v>
      </c>
      <c r="EV12">
        <f>Sheet99!FT12</f>
        <v>0.22612796727425941</v>
      </c>
      <c r="EW12">
        <f>Sheet99!FU12</f>
        <v>0.64885021671967358</v>
      </c>
      <c r="EZ12">
        <f>(1/4)*SUM($DT$7:$DW$7)</f>
        <v>-5.499885015928882E-2</v>
      </c>
      <c r="FA12">
        <f>(1/4)*SUM($DT$8:$DW$8)</f>
        <v>5.1910834836157438E-2</v>
      </c>
      <c r="FB12">
        <f>(1/4)*SUM($DT$9:$DW$9)</f>
        <v>-0.13769348173284443</v>
      </c>
      <c r="FC12">
        <f>(1/4)*SUM($DT$10:$DW$10)</f>
        <v>3.4676997870266603E-2</v>
      </c>
      <c r="FD12">
        <f>(1/4)*SUM($DT$11:$DW$11)</f>
        <v>-0.18030432345378591</v>
      </c>
      <c r="FE12">
        <f>(1/4)*SUM($DT$12:$DW$12)</f>
        <v>0.20402922251666541</v>
      </c>
      <c r="FF12">
        <f>(1/4)*SUM($DT$13:$DW$13)</f>
        <v>6.0498977669559903E-2</v>
      </c>
      <c r="FG12">
        <f>(1/4)*SUM($DT$14:$DW$14)</f>
        <v>-0.14545998939102164</v>
      </c>
      <c r="FH12">
        <f>(1/4)*SUM($DT$15:$DW$15)</f>
        <v>4.3287874668086403E-2</v>
      </c>
      <c r="FI12">
        <f>(1/4)*SUM($DT$16:$DW$16)</f>
        <v>0.1240527371762051</v>
      </c>
      <c r="FL12">
        <f>EN12-($EU$10*EZ12)</f>
        <v>0.79335539038372471</v>
      </c>
      <c r="FM12">
        <f t="shared" ref="FM12:FU12" si="12">EO12-($EU$10*FA12)</f>
        <v>6.5541249230344975E-2</v>
      </c>
      <c r="FN12">
        <f t="shared" si="12"/>
        <v>0.13765354145919978</v>
      </c>
      <c r="FO12">
        <f t="shared" si="12"/>
        <v>0.28967057780195943</v>
      </c>
      <c r="FP12">
        <f t="shared" si="12"/>
        <v>0.80480929672609214</v>
      </c>
      <c r="FQ12">
        <f t="shared" si="12"/>
        <v>0.87183673868786504</v>
      </c>
      <c r="FR12">
        <f t="shared" si="12"/>
        <v>0.41171844875100283</v>
      </c>
      <c r="FS12">
        <f t="shared" si="12"/>
        <v>5.5460482581823643E-2</v>
      </c>
      <c r="FT12">
        <f t="shared" si="12"/>
        <v>0.22608467939959132</v>
      </c>
      <c r="FU12">
        <f t="shared" si="12"/>
        <v>0.64872616398249738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1.9673939321728111</v>
      </c>
      <c r="O13">
        <v>1.6944584420750324</v>
      </c>
      <c r="P13">
        <v>2.2339104654607662</v>
      </c>
      <c r="Q13">
        <v>2.2553105065510635</v>
      </c>
      <c r="S13">
        <f t="shared" si="6"/>
        <v>2.3791728799014837</v>
      </c>
      <c r="T13">
        <f t="shared" si="0"/>
        <v>2.106237389803705</v>
      </c>
      <c r="U13">
        <f t="shared" si="0"/>
        <v>2.6456894131894386</v>
      </c>
      <c r="V13">
        <f t="shared" si="0"/>
        <v>2.6670894542797359</v>
      </c>
      <c r="AW13">
        <f t="shared" si="7"/>
        <v>2.3791728799014837</v>
      </c>
      <c r="AX13">
        <f t="shared" si="1"/>
        <v>2.106237389803705</v>
      </c>
      <c r="AY13">
        <f t="shared" si="1"/>
        <v>2.6456894131894386</v>
      </c>
      <c r="AZ13">
        <f t="shared" si="1"/>
        <v>2.6670894542797359</v>
      </c>
      <c r="BB13">
        <f t="shared" si="8"/>
        <v>0.42921026407319834</v>
      </c>
      <c r="BC13">
        <f t="shared" si="2"/>
        <v>0.10702772912570221</v>
      </c>
      <c r="BD13">
        <f t="shared" si="2"/>
        <v>0.5050338247945948</v>
      </c>
      <c r="BE13">
        <f t="shared" si="2"/>
        <v>0.15225610533276801</v>
      </c>
      <c r="BG13">
        <f t="shared" si="9"/>
        <v>8.7067354883579376E-2</v>
      </c>
      <c r="BH13">
        <f t="shared" si="3"/>
        <v>3.037136560023174E-2</v>
      </c>
      <c r="BI13">
        <f t="shared" si="3"/>
        <v>8.1828372674972713E-2</v>
      </c>
      <c r="BJ13">
        <f t="shared" si="3"/>
        <v>4.27288175194558E-2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8.7067354883579376E-2</v>
      </c>
      <c r="BZ13">
        <f>$BH$13-$BM$13</f>
        <v>3.037136560023174E-2</v>
      </c>
      <c r="CA13">
        <f>$BI$13-$BN$13</f>
        <v>8.1828372674972713E-2</v>
      </c>
      <c r="CB13">
        <f>$BJ$13-$BO$13</f>
        <v>4.27288175194558E-2</v>
      </c>
      <c r="DT13">
        <f t="shared" si="11"/>
        <v>8.7067354883579376E-2</v>
      </c>
      <c r="DU13">
        <f t="shared" si="5"/>
        <v>3.037136560023174E-2</v>
      </c>
      <c r="DV13">
        <f t="shared" si="5"/>
        <v>8.1828372674972713E-2</v>
      </c>
      <c r="DW13">
        <f t="shared" si="5"/>
        <v>4.27288175194558E-2</v>
      </c>
      <c r="DY13">
        <v>5.2384887264496117E-2</v>
      </c>
      <c r="DZ13">
        <v>2.6869989748856512E-2</v>
      </c>
      <c r="EA13">
        <v>-5.5981494282532206E-2</v>
      </c>
      <c r="EB13">
        <v>1.7940246975148771E-2</v>
      </c>
      <c r="EC13">
        <v>-6.7435814616677067E-2</v>
      </c>
      <c r="ED13">
        <v>8.2447719386257959E-2</v>
      </c>
      <c r="EE13">
        <v>3.1930982024632973E-2</v>
      </c>
      <c r="EF13">
        <v>-0.16483773053022494</v>
      </c>
      <c r="EG13">
        <v>2.2174164364682905E-2</v>
      </c>
      <c r="EH13">
        <v>5.4507049665359006E-2</v>
      </c>
      <c r="EJ13">
        <f>(1/4)*SUM($DT$13:$DW$13)</f>
        <v>6.0498977669559903E-2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2.7327631567014166</v>
      </c>
      <c r="O14">
        <v>3.0176117433477727</v>
      </c>
      <c r="P14">
        <v>2.9981186542877629</v>
      </c>
      <c r="Q14">
        <v>3.2904893186095547</v>
      </c>
      <c r="S14">
        <f t="shared" si="6"/>
        <v>2.7880781792938492</v>
      </c>
      <c r="T14">
        <f t="shared" si="0"/>
        <v>3.0729267659402053</v>
      </c>
      <c r="U14">
        <f t="shared" si="0"/>
        <v>3.0534336768801955</v>
      </c>
      <c r="V14">
        <f t="shared" si="0"/>
        <v>3.3458043412019873</v>
      </c>
      <c r="AW14">
        <f t="shared" si="7"/>
        <v>2.7880781792938492</v>
      </c>
      <c r="AX14">
        <f t="shared" si="1"/>
        <v>3.0729267659402053</v>
      </c>
      <c r="AY14">
        <f t="shared" si="1"/>
        <v>3.0534336768801955</v>
      </c>
      <c r="AZ14">
        <f t="shared" si="1"/>
        <v>3.3458043412019873</v>
      </c>
      <c r="BB14">
        <f t="shared" si="8"/>
        <v>0.64603405834723515</v>
      </c>
      <c r="BC14">
        <f t="shared" si="2"/>
        <v>0.28140005151080116</v>
      </c>
      <c r="BD14">
        <f t="shared" si="2"/>
        <v>0.75927928224696517</v>
      </c>
      <c r="BE14">
        <f t="shared" si="2"/>
        <v>0.3001489625988194</v>
      </c>
      <c r="BG14">
        <f t="shared" si="9"/>
        <v>0.13105109857159666</v>
      </c>
      <c r="BH14">
        <f t="shared" si="3"/>
        <v>7.9853173697826157E-2</v>
      </c>
      <c r="BI14">
        <f t="shared" si="3"/>
        <v>0.12302262743957784</v>
      </c>
      <c r="BJ14">
        <f t="shared" si="3"/>
        <v>8.4233142726912805E-2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2.0953869776054259</v>
      </c>
      <c r="BT14">
        <f t="shared" si="4"/>
        <v>0</v>
      </c>
      <c r="BY14">
        <f>$BG$14-$BL$14</f>
        <v>0.13105109857159666</v>
      </c>
      <c r="BZ14">
        <f>$BH$14-$BM$14</f>
        <v>7.9853173697826157E-2</v>
      </c>
      <c r="CA14">
        <f>$BI$14-$BN$14</f>
        <v>-0.87697737256042219</v>
      </c>
      <c r="CB14">
        <f>$BJ$14-$BO$14</f>
        <v>8.4233142726912805E-2</v>
      </c>
      <c r="DT14">
        <f t="shared" si="11"/>
        <v>0.13105109857159666</v>
      </c>
      <c r="DU14">
        <f t="shared" si="5"/>
        <v>7.9853173697826157E-2</v>
      </c>
      <c r="DV14">
        <f t="shared" si="5"/>
        <v>-0.87697737256042219</v>
      </c>
      <c r="DW14">
        <f t="shared" si="5"/>
        <v>8.4233142726912805E-2</v>
      </c>
      <c r="DY14">
        <v>-8.8131827006556196E-2</v>
      </c>
      <c r="DZ14">
        <v>1.0333481019130248E-2</v>
      </c>
      <c r="EA14">
        <v>-1.5537404315639047E-2</v>
      </c>
      <c r="EB14">
        <v>6.7980543161468929E-3</v>
      </c>
      <c r="EC14">
        <v>-4.8717595128893376E-3</v>
      </c>
      <c r="ED14">
        <v>5.1132285175310682E-2</v>
      </c>
      <c r="EE14">
        <v>9.3627106199684878E-3</v>
      </c>
      <c r="EF14">
        <v>-5.1416043208284863E-3</v>
      </c>
      <c r="EG14">
        <v>8.3233706924320944E-3</v>
      </c>
      <c r="EH14">
        <v>2.773269333292468E-2</v>
      </c>
      <c r="EJ14">
        <f>(1/4)*SUM($DT$14:$DW$14)</f>
        <v>-0.14545998939102164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1.4961678027302701</v>
      </c>
      <c r="O15">
        <v>2.0739483360406425</v>
      </c>
      <c r="P15">
        <v>2.1176354848403807</v>
      </c>
      <c r="Q15">
        <v>2.1083529629964999</v>
      </c>
      <c r="S15">
        <f t="shared" si="6"/>
        <v>1.7222957700045294</v>
      </c>
      <c r="T15">
        <f t="shared" si="0"/>
        <v>2.3000763033149019</v>
      </c>
      <c r="U15">
        <f t="shared" si="0"/>
        <v>2.34376345211464</v>
      </c>
      <c r="V15">
        <f t="shared" si="0"/>
        <v>2.3344809302707592</v>
      </c>
      <c r="AW15">
        <f t="shared" si="7"/>
        <v>1.7222957700045294</v>
      </c>
      <c r="AX15">
        <f t="shared" si="1"/>
        <v>2.3000763033149019</v>
      </c>
      <c r="AY15">
        <f t="shared" si="1"/>
        <v>2.34376345211464</v>
      </c>
      <c r="AZ15">
        <f t="shared" si="1"/>
        <v>2.3344809302707592</v>
      </c>
      <c r="BB15">
        <f t="shared" si="8"/>
        <v>0.22253175599677755</v>
      </c>
      <c r="BC15">
        <f t="shared" si="2"/>
        <v>0.12992103789520371</v>
      </c>
      <c r="BD15">
        <f t="shared" si="2"/>
        <v>0.37341837719922272</v>
      </c>
      <c r="BE15">
        <f t="shared" si="2"/>
        <v>0.10917536935201155</v>
      </c>
      <c r="BG15">
        <f t="shared" si="9"/>
        <v>4.5141631023374665E-2</v>
      </c>
      <c r="BH15">
        <f t="shared" si="3"/>
        <v>3.6867822697073456E-2</v>
      </c>
      <c r="BI15">
        <f t="shared" si="3"/>
        <v>6.0503310140799432E-2</v>
      </c>
      <c r="BJ15">
        <f t="shared" si="3"/>
        <v>3.063873481109804E-2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4.5141631023374665E-2</v>
      </c>
      <c r="BZ15">
        <f>$BH$15-$BM$15</f>
        <v>3.6867822697073456E-2</v>
      </c>
      <c r="CA15">
        <f>$BI$15-$BN$15</f>
        <v>6.0503310140799432E-2</v>
      </c>
      <c r="CB15">
        <f>$BJ$15-$BO$15</f>
        <v>3.063873481109804E-2</v>
      </c>
      <c r="DT15">
        <f t="shared" si="11"/>
        <v>4.5141631023374665E-2</v>
      </c>
      <c r="DU15">
        <f t="shared" si="5"/>
        <v>3.6867822697073456E-2</v>
      </c>
      <c r="DV15">
        <f t="shared" si="5"/>
        <v>6.0503310140799432E-2</v>
      </c>
      <c r="DW15">
        <f t="shared" si="5"/>
        <v>3.063873481109804E-2</v>
      </c>
      <c r="DY15">
        <v>-5.6081724993765326E-2</v>
      </c>
      <c r="DZ15">
        <v>2.6666901783698065E-2</v>
      </c>
      <c r="EA15">
        <v>-0.11921089293289774</v>
      </c>
      <c r="EB15">
        <v>1.7931101860237865E-2</v>
      </c>
      <c r="EC15">
        <v>-0.16021591730698315</v>
      </c>
      <c r="ED15">
        <v>0.12711697411194367</v>
      </c>
      <c r="EE15">
        <v>3.2924488912311332E-2</v>
      </c>
      <c r="EF15">
        <v>3.3688793701107035E-2</v>
      </c>
      <c r="EG15">
        <v>2.2770283333809323E-2</v>
      </c>
      <c r="EH15">
        <v>7.4409991530538983E-2</v>
      </c>
      <c r="EJ15">
        <f>(1/4)*SUM($DT$15:$DW$15)</f>
        <v>4.3287874668086403E-2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2.2083899271097756</v>
      </c>
      <c r="O16">
        <v>2.9982629029320735</v>
      </c>
      <c r="P16">
        <v>2.3355781394757384</v>
      </c>
      <c r="Q16">
        <v>2.8601157751836972</v>
      </c>
      <c r="S16">
        <f t="shared" si="6"/>
        <v>2.8572401438294492</v>
      </c>
      <c r="T16">
        <f t="shared" si="0"/>
        <v>3.6471131196517472</v>
      </c>
      <c r="U16">
        <f t="shared" si="0"/>
        <v>2.9844283561954121</v>
      </c>
      <c r="V16">
        <f t="shared" si="0"/>
        <v>3.5089659919033709</v>
      </c>
      <c r="AW16">
        <f t="shared" si="7"/>
        <v>2.8572401438294492</v>
      </c>
      <c r="AX16">
        <f t="shared" si="1"/>
        <v>3.6471131196517472</v>
      </c>
      <c r="AY16">
        <f t="shared" si="1"/>
        <v>2.9844283561954121</v>
      </c>
      <c r="AZ16">
        <f t="shared" si="1"/>
        <v>3.5089659919033709</v>
      </c>
      <c r="BB16">
        <f t="shared" si="8"/>
        <v>0.6922964008414968</v>
      </c>
      <c r="BC16">
        <f t="shared" si="2"/>
        <v>0.4996778953067682</v>
      </c>
      <c r="BD16">
        <f t="shared" si="2"/>
        <v>0.70865184122862079</v>
      </c>
      <c r="BE16">
        <f t="shared" si="2"/>
        <v>0.35334345495171293</v>
      </c>
      <c r="BG16">
        <f t="shared" si="9"/>
        <v>0.14043563600895542</v>
      </c>
      <c r="BH16">
        <f t="shared" si="3"/>
        <v>0.14179409546186247</v>
      </c>
      <c r="BI16">
        <f t="shared" si="3"/>
        <v>0.11481968952167855</v>
      </c>
      <c r="BJ16">
        <f t="shared" si="3"/>
        <v>9.9161527712323977E-2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0.14043563600895542</v>
      </c>
      <c r="BZ16">
        <f>$BH$16-$BM$16</f>
        <v>0.14179409546186247</v>
      </c>
      <c r="CA16">
        <f>$BI$16-$BN$16</f>
        <v>0.11481968952167855</v>
      </c>
      <c r="CB16">
        <f>$BJ$16-$BO$16</f>
        <v>9.9161527712323977E-2</v>
      </c>
      <c r="DT16">
        <f t="shared" si="11"/>
        <v>0.14043563600895542</v>
      </c>
      <c r="DU16">
        <f t="shared" si="5"/>
        <v>0.14179409546186247</v>
      </c>
      <c r="DV16">
        <f t="shared" si="5"/>
        <v>0.11481968952167855</v>
      </c>
      <c r="DW16">
        <f t="shared" si="5"/>
        <v>9.9161527712323977E-2</v>
      </c>
      <c r="DY16">
        <v>-4.9497177608319065E-2</v>
      </c>
      <c r="DZ16">
        <v>2.8047653450960809E-2</v>
      </c>
      <c r="EA16">
        <v>-0.14121552919196184</v>
      </c>
      <c r="EB16">
        <v>1.8532255301125504E-2</v>
      </c>
      <c r="EC16">
        <v>-2.0468290404497859E-2</v>
      </c>
      <c r="ED16">
        <v>0.11282337509284669</v>
      </c>
      <c r="EE16">
        <v>2.8437545026974032E-2</v>
      </c>
      <c r="EF16">
        <v>-6.4105614219499368E-2</v>
      </c>
      <c r="EG16">
        <v>2.2075750923050346E-2</v>
      </c>
      <c r="EH16">
        <v>6.5370031629320743E-2</v>
      </c>
      <c r="EJ16">
        <f>(1/4)*SUM($DT$16:$DW$16)</f>
        <v>0.1240527371762051</v>
      </c>
      <c r="EN16">
        <f>Sheet99!FL16</f>
        <v>0.62642811019657452</v>
      </c>
      <c r="EO16">
        <f>Sheet99!FM16</f>
        <v>0.14064208366793021</v>
      </c>
      <c r="EP16">
        <f>Sheet99!FN16</f>
        <v>0.45627531187119841</v>
      </c>
      <c r="EQ16">
        <f>Sheet99!FO16</f>
        <v>0.15774402572863011</v>
      </c>
      <c r="ER16">
        <f>Sheet99!FP16</f>
        <v>0.43331882942567224</v>
      </c>
      <c r="ES16">
        <f>Sheet99!FQ16</f>
        <v>0.51051820007400472</v>
      </c>
      <c r="ET16">
        <f>Sheet99!FR16</f>
        <v>0.7528072312762325</v>
      </c>
      <c r="EU16">
        <f>Sheet99!FS16</f>
        <v>0.95253145142044748</v>
      </c>
      <c r="EV16">
        <f>Sheet99!FT16</f>
        <v>0.38201607186107644</v>
      </c>
      <c r="EW16">
        <f>Sheet99!FU16</f>
        <v>0.39045025408167205</v>
      </c>
      <c r="EZ16">
        <f>EZ68+($EV$10*EN16)</f>
        <v>7.727816623330179E-2</v>
      </c>
      <c r="FA16">
        <f t="shared" ref="FA16:FI25" si="13">FA68+($EV$10*EO16)</f>
        <v>2.3307272315016801E-2</v>
      </c>
      <c r="FB16">
        <f t="shared" si="13"/>
        <v>-0.11881561594328728</v>
      </c>
      <c r="FC16">
        <f t="shared" si="13"/>
        <v>1.5716560435911523E-2</v>
      </c>
      <c r="FD16">
        <f t="shared" si="13"/>
        <v>-0.13215923420557704</v>
      </c>
      <c r="FE16">
        <f t="shared" si="13"/>
        <v>8.4898837831411264E-2</v>
      </c>
      <c r="FF16">
        <f t="shared" si="13"/>
        <v>3.0748737531940372E-2</v>
      </c>
      <c r="FG16">
        <f t="shared" si="13"/>
        <v>-5.5335330470337923E-2</v>
      </c>
      <c r="FH16">
        <f t="shared" si="13"/>
        <v>1.9707896076701772E-2</v>
      </c>
      <c r="FI16">
        <f t="shared" si="13"/>
        <v>5.4700737510614772E-2</v>
      </c>
      <c r="FL16">
        <f>EN16-($EU$10*EZ16)</f>
        <v>0.62635083203034125</v>
      </c>
      <c r="FM16">
        <f t="shared" ref="FM16:FU25" si="14">EO16-($EU$10*FA16)</f>
        <v>0.14061877639561521</v>
      </c>
      <c r="FN16">
        <f t="shared" si="14"/>
        <v>0.4563941274871417</v>
      </c>
      <c r="FO16">
        <f t="shared" si="14"/>
        <v>0.15772830916819419</v>
      </c>
      <c r="FP16">
        <f t="shared" si="14"/>
        <v>0.4334509886598778</v>
      </c>
      <c r="FQ16">
        <f t="shared" si="14"/>
        <v>0.51043330123617336</v>
      </c>
      <c r="FR16">
        <f t="shared" si="14"/>
        <v>0.75277648253870055</v>
      </c>
      <c r="FS16">
        <f t="shared" si="14"/>
        <v>0.95258678675091779</v>
      </c>
      <c r="FT16">
        <f t="shared" si="14"/>
        <v>0.38199636396499975</v>
      </c>
      <c r="FU16">
        <f t="shared" si="14"/>
        <v>0.39039555334416143</v>
      </c>
    </row>
    <row r="17" spans="1:177">
      <c r="A17">
        <v>16</v>
      </c>
      <c r="BQ17">
        <f>SUM(BQ7:BQ16)</f>
        <v>2.6004576077006951</v>
      </c>
      <c r="BR17">
        <f t="shared" ref="BR17:BT17" si="15">SUM(BR7:BR16)</f>
        <v>1.7348213572679192</v>
      </c>
      <c r="BS17">
        <f t="shared" si="15"/>
        <v>2.0953869776054259</v>
      </c>
      <c r="BT17">
        <f t="shared" si="15"/>
        <v>1.9060450690314237</v>
      </c>
      <c r="EN17">
        <f>Sheet99!FL17</f>
        <v>0.24286815638178308</v>
      </c>
      <c r="EO17">
        <f>Sheet99!FM17</f>
        <v>0.91175024749218903</v>
      </c>
      <c r="EP17">
        <f>Sheet99!FN17</f>
        <v>0.6190586532048693</v>
      </c>
      <c r="EQ17">
        <f>Sheet99!FO17</f>
        <v>0.12334229508436076</v>
      </c>
      <c r="ER17">
        <f>Sheet99!FP17</f>
        <v>0.84815361211580198</v>
      </c>
      <c r="ES17">
        <f>Sheet99!FQ17</f>
        <v>0.57055534713772471</v>
      </c>
      <c r="ET17">
        <f>Sheet99!FR17</f>
        <v>3.8522863522615011E-2</v>
      </c>
      <c r="EU17">
        <f>Sheet99!FS17</f>
        <v>0.44437210053184556</v>
      </c>
      <c r="EV17">
        <f>Sheet99!FT17</f>
        <v>0.88509940496255657</v>
      </c>
      <c r="EW17">
        <f>Sheet99!FU17</f>
        <v>0.23369751485603377</v>
      </c>
      <c r="EZ17">
        <f t="shared" ref="EZ17:EZ25" si="16">EZ69+($EV$10*EN17)</f>
        <v>-0.10361054244292242</v>
      </c>
      <c r="FA17">
        <f t="shared" si="13"/>
        <v>1.8443577979164939E-2</v>
      </c>
      <c r="FB17">
        <f t="shared" si="13"/>
        <v>-0.11395447421132458</v>
      </c>
      <c r="FC17">
        <f t="shared" si="13"/>
        <v>1.2061105960493937E-2</v>
      </c>
      <c r="FD17">
        <f t="shared" si="13"/>
        <v>2.0850801594574774E-2</v>
      </c>
      <c r="FE17">
        <f t="shared" si="13"/>
        <v>8.7483073537276385E-2</v>
      </c>
      <c r="FF17">
        <f t="shared" si="13"/>
        <v>1.5677799277845027E-2</v>
      </c>
      <c r="FG17">
        <f t="shared" si="13"/>
        <v>2.1928853732193993E-3</v>
      </c>
      <c r="FH17">
        <f t="shared" si="13"/>
        <v>1.3991610068234385E-2</v>
      </c>
      <c r="FI17">
        <f t="shared" si="13"/>
        <v>4.6913337065391074E-2</v>
      </c>
      <c r="FL17">
        <f t="shared" ref="FL17:FL25" si="17">EN17-($EU$10*EZ17)</f>
        <v>0.24297176692422601</v>
      </c>
      <c r="FM17">
        <f t="shared" si="14"/>
        <v>0.91173180391420983</v>
      </c>
      <c r="FN17">
        <f t="shared" si="14"/>
        <v>0.61917260767908067</v>
      </c>
      <c r="FO17">
        <f t="shared" si="14"/>
        <v>0.12333023397840026</v>
      </c>
      <c r="FP17">
        <f t="shared" si="14"/>
        <v>0.84813276131420745</v>
      </c>
      <c r="FQ17">
        <f t="shared" si="14"/>
        <v>0.57046786406418748</v>
      </c>
      <c r="FR17">
        <f t="shared" si="14"/>
        <v>3.8507185723337167E-2</v>
      </c>
      <c r="FS17">
        <f t="shared" si="14"/>
        <v>0.44436990764647233</v>
      </c>
      <c r="FT17">
        <f t="shared" si="14"/>
        <v>0.88508541335248836</v>
      </c>
      <c r="FU17">
        <f t="shared" si="14"/>
        <v>0.23365060151896838</v>
      </c>
    </row>
    <row r="18" spans="1:177">
      <c r="A18">
        <v>17</v>
      </c>
      <c r="EN18">
        <f>Sheet99!FL18</f>
        <v>5.6125611043975919E-2</v>
      </c>
      <c r="EO18">
        <f>Sheet99!FM18</f>
        <v>0.55238340744697489</v>
      </c>
      <c r="EP18">
        <f>Sheet99!FN18</f>
        <v>2.7616404580430267E-2</v>
      </c>
      <c r="EQ18">
        <f>Sheet99!FO18</f>
        <v>1.0800097897152895E-2</v>
      </c>
      <c r="ER18">
        <f>Sheet99!FP18</f>
        <v>0.37390790432818877</v>
      </c>
      <c r="ES18">
        <f>Sheet99!FQ18</f>
        <v>0.79147103228472926</v>
      </c>
      <c r="ET18">
        <f>Sheet99!FR18</f>
        <v>0.49273299208098881</v>
      </c>
      <c r="EU18">
        <f>Sheet99!FS18</f>
        <v>0.86834619415860281</v>
      </c>
      <c r="EV18">
        <f>Sheet99!FT18</f>
        <v>0.72229980109372738</v>
      </c>
      <c r="EW18">
        <f>Sheet99!FU18</f>
        <v>0.66401863961732721</v>
      </c>
      <c r="EZ18">
        <f t="shared" si="16"/>
        <v>-0.10517217855588111</v>
      </c>
      <c r="FA18">
        <f t="shared" si="13"/>
        <v>3.162435071823777E-2</v>
      </c>
      <c r="FB18">
        <f t="shared" si="13"/>
        <v>3.7662852359343836E-2</v>
      </c>
      <c r="FC18">
        <f t="shared" si="13"/>
        <v>2.1215231950137317E-2</v>
      </c>
      <c r="FD18">
        <f t="shared" si="13"/>
        <v>-0.14970732207945586</v>
      </c>
      <c r="FE18">
        <f t="shared" si="13"/>
        <v>0.12847513562848031</v>
      </c>
      <c r="FF18">
        <f t="shared" si="13"/>
        <v>3.8301496483290925E-2</v>
      </c>
      <c r="FG18">
        <f t="shared" si="13"/>
        <v>-0.10863501637478871</v>
      </c>
      <c r="FH18">
        <f t="shared" si="13"/>
        <v>2.7572524389798739E-2</v>
      </c>
      <c r="FI18">
        <f t="shared" si="13"/>
        <v>7.8708522501682157E-2</v>
      </c>
      <c r="FL18">
        <f t="shared" si="17"/>
        <v>5.6230783222531798E-2</v>
      </c>
      <c r="FM18">
        <f t="shared" si="14"/>
        <v>0.55235178309625665</v>
      </c>
      <c r="FN18">
        <f t="shared" si="14"/>
        <v>2.7578741728070923E-2</v>
      </c>
      <c r="FO18">
        <f t="shared" si="14"/>
        <v>1.0778882665202758E-2</v>
      </c>
      <c r="FP18">
        <f t="shared" si="14"/>
        <v>0.37405761165026824</v>
      </c>
      <c r="FQ18">
        <f t="shared" si="14"/>
        <v>0.79134255714910073</v>
      </c>
      <c r="FR18">
        <f t="shared" si="14"/>
        <v>0.49269469058450549</v>
      </c>
      <c r="FS18">
        <f t="shared" si="14"/>
        <v>0.86845482917497763</v>
      </c>
      <c r="FT18">
        <f t="shared" si="14"/>
        <v>0.72227222856933759</v>
      </c>
      <c r="FU18">
        <f t="shared" si="14"/>
        <v>0.66393993109482552</v>
      </c>
    </row>
    <row r="19" spans="1:177">
      <c r="A19">
        <v>18</v>
      </c>
      <c r="BN19" t="s">
        <v>35</v>
      </c>
      <c r="BO19">
        <f>BS21</f>
        <v>1.8444036431196714E-4</v>
      </c>
      <c r="EN19">
        <f>Sheet99!FL19</f>
        <v>0.99134857870224435</v>
      </c>
      <c r="EO19">
        <f>Sheet99!FM19</f>
        <v>0.96694857234769471</v>
      </c>
      <c r="EP19">
        <f>Sheet99!FN19</f>
        <v>0.88302366032580504</v>
      </c>
      <c r="EQ19">
        <f>Sheet99!FO19</f>
        <v>0.92271908099019007</v>
      </c>
      <c r="ER19">
        <f>Sheet99!FP19</f>
        <v>0.35588357271101484</v>
      </c>
      <c r="ES19">
        <f>Sheet99!FQ19</f>
        <v>0.81166305693696827</v>
      </c>
      <c r="ET19">
        <f>Sheet99!FR19</f>
        <v>0.65057038937044342</v>
      </c>
      <c r="EU19">
        <f>Sheet99!FS19</f>
        <v>0.79226552549381046</v>
      </c>
      <c r="EV19">
        <f>Sheet99!FT19</f>
        <v>0.80871375471679741</v>
      </c>
      <c r="EW19">
        <f>Sheet99!FU19</f>
        <v>0.61296349259679794</v>
      </c>
      <c r="EZ19">
        <f t="shared" si="16"/>
        <v>9.1861333423500252E-2</v>
      </c>
      <c r="FA19">
        <f t="shared" si="13"/>
        <v>2.7957901700110581E-2</v>
      </c>
      <c r="FB19">
        <f t="shared" si="13"/>
        <v>-7.88984503893084E-2</v>
      </c>
      <c r="FC19">
        <f t="shared" si="13"/>
        <v>1.8652405437324791E-2</v>
      </c>
      <c r="FD19">
        <f t="shared" si="13"/>
        <v>-5.6861953432213772E-2</v>
      </c>
      <c r="FE19">
        <f t="shared" si="13"/>
        <v>7.8724573892566915E-2</v>
      </c>
      <c r="FF19">
        <f t="shared" si="13"/>
        <v>3.3185224124974599E-2</v>
      </c>
      <c r="FG19">
        <f t="shared" si="13"/>
        <v>-0.19085645338124199</v>
      </c>
      <c r="FH19">
        <f t="shared" si="13"/>
        <v>2.2786822805213408E-2</v>
      </c>
      <c r="FI19">
        <f t="shared" si="13"/>
        <v>5.3526556815915553E-2</v>
      </c>
      <c r="FL19">
        <f t="shared" si="17"/>
        <v>0.99125671736882082</v>
      </c>
      <c r="FM19">
        <f t="shared" si="14"/>
        <v>0.96692061444599464</v>
      </c>
      <c r="FN19">
        <f t="shared" si="14"/>
        <v>0.88310255877619437</v>
      </c>
      <c r="FO19">
        <f t="shared" si="14"/>
        <v>0.92270042858475276</v>
      </c>
      <c r="FP19">
        <f t="shared" si="14"/>
        <v>0.35594043466444708</v>
      </c>
      <c r="FQ19">
        <f t="shared" si="14"/>
        <v>0.8115843323630757</v>
      </c>
      <c r="FR19">
        <f t="shared" si="14"/>
        <v>0.65053720414631844</v>
      </c>
      <c r="FS19">
        <f t="shared" si="14"/>
        <v>0.7924563819471917</v>
      </c>
      <c r="FT19">
        <f t="shared" si="14"/>
        <v>0.8086909678939922</v>
      </c>
      <c r="FU19">
        <f t="shared" si="14"/>
        <v>0.61290996603998205</v>
      </c>
    </row>
    <row r="20" spans="1:177">
      <c r="A20">
        <v>19</v>
      </c>
      <c r="AV20" t="s">
        <v>67</v>
      </c>
      <c r="AW20">
        <f>MAX(AW7:AW16)</f>
        <v>3.2249812339833901</v>
      </c>
      <c r="AX20">
        <f>MAX(AX7:AX16)</f>
        <v>4.3409047171901829</v>
      </c>
      <c r="AY20">
        <f>MAX(AY7:AY16)</f>
        <v>3.328819285347985</v>
      </c>
      <c r="AZ20">
        <f>MAX(AZ7:AZ16)</f>
        <v>4.5492807267680426</v>
      </c>
      <c r="BB20">
        <f>SUM(BB7:BB16)</f>
        <v>4.9296348171724009</v>
      </c>
      <c r="BC20">
        <f t="shared" ref="BC20:BE20" si="18">SUM(BC7:BC16)</f>
        <v>3.5239682842870117</v>
      </c>
      <c r="BD20">
        <f t="shared" si="18"/>
        <v>6.17186690001303</v>
      </c>
      <c r="BE20">
        <f t="shared" si="18"/>
        <v>3.5633119325953948</v>
      </c>
      <c r="BG20">
        <f>IF(BG7&lt;0.000000000001,0.000000000001,BG7)</f>
        <v>0.16090956057673741</v>
      </c>
      <c r="BH20">
        <f t="shared" ref="BH20:BJ20" si="19">IF(BH7&lt;0.000000000001,0.000000000001,BH7)</f>
        <v>0.17643171571497607</v>
      </c>
      <c r="BI20">
        <f t="shared" si="19"/>
        <v>0.16202552909847892</v>
      </c>
      <c r="BJ20">
        <f t="shared" si="19"/>
        <v>0.28063779397265232</v>
      </c>
      <c r="EN20">
        <f>Sheet99!FL20</f>
        <v>0.63019792399036023</v>
      </c>
      <c r="EO20">
        <f>Sheet99!FM20</f>
        <v>0.29026910830533537</v>
      </c>
      <c r="EP20">
        <f>Sheet99!FN20</f>
        <v>0.77781621884388041</v>
      </c>
      <c r="EQ20">
        <f>Sheet99!FO20</f>
        <v>0.66127891305381425</v>
      </c>
      <c r="ER20">
        <f>Sheet99!FP20</f>
        <v>0.49855656662515757</v>
      </c>
      <c r="ES20">
        <f>Sheet99!FQ20</f>
        <v>0.4566397689868068</v>
      </c>
      <c r="ET20">
        <f>Sheet99!FR20</f>
        <v>0.32788674369026399</v>
      </c>
      <c r="EU20">
        <f>Sheet99!FS20</f>
        <v>0.54525267539751465</v>
      </c>
      <c r="EV20">
        <f>Sheet99!FT20</f>
        <v>0.38552711316948907</v>
      </c>
      <c r="EW20">
        <f>Sheet99!FU20</f>
        <v>0.10141032589451238</v>
      </c>
      <c r="EZ20">
        <f t="shared" si="16"/>
        <v>-5.9145870918077534E-2</v>
      </c>
      <c r="FA20">
        <f t="shared" si="13"/>
        <v>3.1042503251086963E-2</v>
      </c>
      <c r="FB20">
        <f t="shared" si="13"/>
        <v>-0.12108669415456547</v>
      </c>
      <c r="FC20">
        <f t="shared" si="13"/>
        <v>2.0564710291623555E-2</v>
      </c>
      <c r="FD20">
        <f t="shared" si="13"/>
        <v>-4.0215569759209646E-2</v>
      </c>
      <c r="FE20">
        <f t="shared" si="13"/>
        <v>0.12341661873649422</v>
      </c>
      <c r="FF20">
        <f t="shared" si="13"/>
        <v>3.246217800339625E-2</v>
      </c>
      <c r="FG20">
        <f t="shared" si="13"/>
        <v>-8.4273778478971093E-2</v>
      </c>
      <c r="FH20">
        <f t="shared" si="13"/>
        <v>2.4851817343511034E-2</v>
      </c>
      <c r="FI20">
        <f t="shared" si="13"/>
        <v>7.2430834038291286E-2</v>
      </c>
      <c r="FL20">
        <f t="shared" si="17"/>
        <v>0.63025706986127827</v>
      </c>
      <c r="FM20">
        <f t="shared" si="14"/>
        <v>0.29023806580208428</v>
      </c>
      <c r="FN20">
        <f t="shared" si="14"/>
        <v>0.77793730553803497</v>
      </c>
      <c r="FO20">
        <f t="shared" si="14"/>
        <v>0.6612583483435226</v>
      </c>
      <c r="FP20">
        <f t="shared" si="14"/>
        <v>0.49859678219491677</v>
      </c>
      <c r="FQ20">
        <f t="shared" si="14"/>
        <v>0.45651635236807031</v>
      </c>
      <c r="FR20">
        <f t="shared" si="14"/>
        <v>0.32785428151226059</v>
      </c>
      <c r="FS20">
        <f t="shared" si="14"/>
        <v>0.54533694917599362</v>
      </c>
      <c r="FT20">
        <f t="shared" si="14"/>
        <v>0.38550226135214555</v>
      </c>
      <c r="FU20">
        <f t="shared" si="14"/>
        <v>0.10133789506047408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4.1515893895631414E-2</v>
      </c>
      <c r="BH21">
        <f t="shared" si="20"/>
        <v>4.627037229953293E-2</v>
      </c>
      <c r="BI21">
        <f t="shared" si="20"/>
        <v>7.478407108917072E-2</v>
      </c>
      <c r="BJ21">
        <f t="shared" si="20"/>
        <v>4.5073002060294694E-2</v>
      </c>
      <c r="BL21">
        <v>1.0000000000000001E-5</v>
      </c>
      <c r="BS21">
        <f>SUM(BM23:BV32)</f>
        <v>1.8444036431196714E-4</v>
      </c>
      <c r="EN21">
        <f>Sheet99!FL21</f>
        <v>0.94489758062872109</v>
      </c>
      <c r="EO21">
        <f>Sheet99!FM21</f>
        <v>0.50655654789198357</v>
      </c>
      <c r="EP21">
        <f>Sheet99!FN21</f>
        <v>0.45445762698786979</v>
      </c>
      <c r="EQ21">
        <f>Sheet99!FO21</f>
        <v>0.75260478009471476</v>
      </c>
      <c r="ER21">
        <f>Sheet99!FP21</f>
        <v>0.46179391415411125</v>
      </c>
      <c r="ES21">
        <f>Sheet99!FQ21</f>
        <v>0.95780011425283151</v>
      </c>
      <c r="ET21">
        <f>Sheet99!FR21</f>
        <v>0.35278299663884943</v>
      </c>
      <c r="EU21">
        <f>Sheet99!FS21</f>
        <v>0.86319403629535096</v>
      </c>
      <c r="EV21">
        <f>Sheet99!FT21</f>
        <v>0.13910065103586902</v>
      </c>
      <c r="EW21">
        <f>Sheet99!FU21</f>
        <v>0.98792331476942008</v>
      </c>
      <c r="EZ21">
        <f t="shared" si="16"/>
        <v>-0.10409961394221448</v>
      </c>
      <c r="FA21">
        <f t="shared" si="13"/>
        <v>1.3629065716404511E-2</v>
      </c>
      <c r="FB21">
        <f t="shared" si="13"/>
        <v>-7.4537435076606581E-2</v>
      </c>
      <c r="FC21">
        <f t="shared" si="13"/>
        <v>8.9101971739916613E-3</v>
      </c>
      <c r="FD21">
        <f t="shared" si="13"/>
        <v>1.5017981157555881E-2</v>
      </c>
      <c r="FE21">
        <f t="shared" si="13"/>
        <v>6.9283927840015719E-2</v>
      </c>
      <c r="FF21">
        <f t="shared" si="13"/>
        <v>1.1167061000021477E-2</v>
      </c>
      <c r="FG21">
        <f t="shared" si="13"/>
        <v>1.3809075554069935E-2</v>
      </c>
      <c r="FH21">
        <f t="shared" si="13"/>
        <v>1.0400156110275423E-2</v>
      </c>
      <c r="FI21">
        <f t="shared" si="13"/>
        <v>3.6483795582113961E-2</v>
      </c>
      <c r="FL21">
        <f t="shared" si="17"/>
        <v>0.94500168024266329</v>
      </c>
      <c r="FM21">
        <f t="shared" si="14"/>
        <v>0.50654291882626712</v>
      </c>
      <c r="FN21">
        <f t="shared" si="14"/>
        <v>0.45453216442294642</v>
      </c>
      <c r="FO21">
        <f t="shared" si="14"/>
        <v>0.75259586989754079</v>
      </c>
      <c r="FP21">
        <f t="shared" si="14"/>
        <v>0.4617788961729537</v>
      </c>
      <c r="FQ21">
        <f t="shared" si="14"/>
        <v>0.95773083032499151</v>
      </c>
      <c r="FR21">
        <f t="shared" si="14"/>
        <v>0.35277182957784942</v>
      </c>
      <c r="FS21">
        <f t="shared" si="14"/>
        <v>0.86318022721979693</v>
      </c>
      <c r="FT21">
        <f t="shared" si="14"/>
        <v>0.13909025087975874</v>
      </c>
      <c r="FU21">
        <f t="shared" si="14"/>
        <v>0.987886830973838</v>
      </c>
    </row>
    <row r="22" spans="1:177">
      <c r="A22">
        <v>21</v>
      </c>
      <c r="BG22">
        <f t="shared" si="20"/>
        <v>8.7149202940332585E-2</v>
      </c>
      <c r="BH22">
        <f t="shared" si="20"/>
        <v>8.3852527827393511E-2</v>
      </c>
      <c r="BI22">
        <f t="shared" si="20"/>
        <v>0.129557148372279</v>
      </c>
      <c r="BJ22">
        <f t="shared" si="20"/>
        <v>0.14866719392861716</v>
      </c>
      <c r="EN22">
        <f>Sheet99!FL22</f>
        <v>0.23681390753127904</v>
      </c>
      <c r="EO22">
        <f>Sheet99!FM22</f>
        <v>0.55618870441298185</v>
      </c>
      <c r="EP22">
        <f>Sheet99!FN22</f>
        <v>0.99226463073896098</v>
      </c>
      <c r="EQ22">
        <f>Sheet99!FO22</f>
        <v>0.33649748145107466</v>
      </c>
      <c r="ER22">
        <f>Sheet99!FP22</f>
        <v>1.4903164453478428E-3</v>
      </c>
      <c r="ES22">
        <f>Sheet99!FQ22</f>
        <v>5.8085848658067429E-2</v>
      </c>
      <c r="ET22">
        <f>Sheet99!FR22</f>
        <v>0.63200614428987945</v>
      </c>
      <c r="EU22">
        <f>Sheet99!FS22</f>
        <v>0.73175536501303129</v>
      </c>
      <c r="EV22">
        <f>Sheet99!FT22</f>
        <v>0.20695322461081728</v>
      </c>
      <c r="EW22">
        <f>Sheet99!FU22</f>
        <v>0.60429046068023662</v>
      </c>
      <c r="EZ22">
        <f t="shared" si="16"/>
        <v>5.2387255403571427E-2</v>
      </c>
      <c r="FA22">
        <f t="shared" si="13"/>
        <v>2.6875551635900642E-2</v>
      </c>
      <c r="FB22">
        <f t="shared" si="13"/>
        <v>-5.5971571636224814E-2</v>
      </c>
      <c r="FC22">
        <f t="shared" si="13"/>
        <v>1.794361194996328E-2</v>
      </c>
      <c r="FD22">
        <f t="shared" si="13"/>
        <v>-6.7435799713512615E-2</v>
      </c>
      <c r="FE22">
        <f t="shared" si="13"/>
        <v>8.2448300244744546E-2</v>
      </c>
      <c r="FF22">
        <f t="shared" si="13"/>
        <v>3.1937302086075869E-2</v>
      </c>
      <c r="FG22">
        <f t="shared" si="13"/>
        <v>-0.1648304129765748</v>
      </c>
      <c r="FH22">
        <f t="shared" si="13"/>
        <v>2.2176233896929014E-2</v>
      </c>
      <c r="FI22">
        <f t="shared" si="13"/>
        <v>5.451309256996581E-2</v>
      </c>
      <c r="FL22">
        <f t="shared" si="17"/>
        <v>0.23676152027587546</v>
      </c>
      <c r="FM22">
        <f t="shared" si="14"/>
        <v>0.55616182886134591</v>
      </c>
      <c r="FN22">
        <f t="shared" si="14"/>
        <v>0.99232060231059716</v>
      </c>
      <c r="FO22">
        <f t="shared" si="14"/>
        <v>0.33647953783912471</v>
      </c>
      <c r="FP22">
        <f t="shared" si="14"/>
        <v>1.5577522450613555E-3</v>
      </c>
      <c r="FQ22">
        <f t="shared" si="14"/>
        <v>5.8003400357822685E-2</v>
      </c>
      <c r="FR22">
        <f t="shared" si="14"/>
        <v>0.63197420698779339</v>
      </c>
      <c r="FS22">
        <f t="shared" si="14"/>
        <v>0.73192019542600784</v>
      </c>
      <c r="FT22">
        <f t="shared" si="14"/>
        <v>0.20693104837692033</v>
      </c>
      <c r="FU22">
        <f t="shared" si="14"/>
        <v>0.60423594758766663</v>
      </c>
    </row>
    <row r="23" spans="1:177">
      <c r="A23">
        <v>22</v>
      </c>
      <c r="B23">
        <f t="array" ref="B23:K32">TRANSPOSE(EN16:EW25)</f>
        <v>0.62642811019657452</v>
      </c>
      <c r="C23">
        <v>0.24286815638178308</v>
      </c>
      <c r="D23">
        <v>5.6125611043975919E-2</v>
      </c>
      <c r="E23">
        <v>0.99134857870224435</v>
      </c>
      <c r="F23">
        <v>0.63019792399036023</v>
      </c>
      <c r="G23">
        <v>0.94489758062872109</v>
      </c>
      <c r="H23">
        <v>0.23681390753127904</v>
      </c>
      <c r="I23">
        <v>0.67347385669007509</v>
      </c>
      <c r="J23">
        <v>0.96752710484080173</v>
      </c>
      <c r="K23">
        <v>0.99779998912611589</v>
      </c>
      <c r="M23">
        <f t="array" ref="M23:M32">TRANSPOSE(EN12:EW12)</f>
        <v>0.79330039153356546</v>
      </c>
      <c r="S23">
        <f>EN16</f>
        <v>0.62642811019657452</v>
      </c>
      <c r="T23">
        <f t="shared" ref="T23:AB32" si="21">EO16</f>
        <v>0.14064208366793021</v>
      </c>
      <c r="U23">
        <f t="shared" si="21"/>
        <v>0.45627531187119841</v>
      </c>
      <c r="V23">
        <f t="shared" si="21"/>
        <v>0.15774402572863011</v>
      </c>
      <c r="W23">
        <f t="shared" si="21"/>
        <v>0.43331882942567224</v>
      </c>
      <c r="X23">
        <f t="shared" si="21"/>
        <v>0.51051820007400472</v>
      </c>
      <c r="Y23">
        <f t="shared" si="21"/>
        <v>0.7528072312762325</v>
      </c>
      <c r="Z23">
        <f t="shared" si="21"/>
        <v>0.95253145142044748</v>
      </c>
      <c r="AA23">
        <f t="shared" si="21"/>
        <v>0.38201607186107644</v>
      </c>
      <c r="AB23">
        <f t="shared" si="21"/>
        <v>0.39045025408167205</v>
      </c>
      <c r="BG23">
        <f t="shared" si="20"/>
        <v>2.9635241495881613E-2</v>
      </c>
      <c r="BH23">
        <f t="shared" si="20"/>
        <v>3.002016864770039E-2</v>
      </c>
      <c r="BI23">
        <f t="shared" si="20"/>
        <v>4.9512786289617305E-2</v>
      </c>
      <c r="BJ23">
        <f t="shared" si="20"/>
        <v>2.9539795047867107E-2</v>
      </c>
      <c r="BM23">
        <f>0.5*$BL$21*B23*B23</f>
        <v>1.9620608862222585E-6</v>
      </c>
      <c r="BN23">
        <f t="shared" ref="BN23:BV32" si="22">0.5*$BL$21*C23*C23</f>
        <v>2.9492470692143121E-7</v>
      </c>
      <c r="BO23">
        <f t="shared" si="22"/>
        <v>1.5750421075298361E-8</v>
      </c>
      <c r="BP23">
        <f t="shared" si="22"/>
        <v>4.9138600224748006E-6</v>
      </c>
      <c r="BQ23">
        <f t="shared" si="22"/>
        <v>1.9857471170087994E-6</v>
      </c>
      <c r="BR23">
        <f t="shared" si="22"/>
        <v>4.4641571893900527E-6</v>
      </c>
      <c r="BS23">
        <f t="shared" si="22"/>
        <v>2.804041340011659E-7</v>
      </c>
      <c r="BT23">
        <f t="shared" si="22"/>
        <v>2.267835178225019E-6</v>
      </c>
      <c r="BU23">
        <f t="shared" si="22"/>
        <v>4.6805434930081193E-6</v>
      </c>
      <c r="BV23">
        <f t="shared" si="22"/>
        <v>4.9780240915003854E-6</v>
      </c>
      <c r="BY23">
        <f>$BG$7-$BL$7</f>
        <v>0.16090956057673741</v>
      </c>
      <c r="BZ23">
        <f>$BG$8-$BL$8</f>
        <v>4.1515893895631414E-2</v>
      </c>
      <c r="CA23">
        <f>$BG$9-$BL$9</f>
        <v>8.7149202940332585E-2</v>
      </c>
      <c r="CB23">
        <f>$BG$10-$BL$10</f>
        <v>2.9635241495881613E-2</v>
      </c>
      <c r="CC23">
        <f>$BG$11-$BL$11</f>
        <v>-0.92576040217157907</v>
      </c>
      <c r="CD23">
        <f>$BG$12-$BL$12</f>
        <v>0.20285478277549004</v>
      </c>
      <c r="CE23">
        <f>$BG$13-$BL$13</f>
        <v>8.7067354883579376E-2</v>
      </c>
      <c r="CF23">
        <f>$BG$14-$BL$14</f>
        <v>0.13105109857159666</v>
      </c>
      <c r="CG23">
        <f>$BG$15-$BL$15</f>
        <v>4.5141631023374665E-2</v>
      </c>
      <c r="CH23">
        <f>$BG$16-$BL$16</f>
        <v>0.14043563600895542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0.16090956057673741</v>
      </c>
      <c r="DU23">
        <v>4.1515893895631414E-2</v>
      </c>
      <c r="DV23">
        <v>8.7149202940332585E-2</v>
      </c>
      <c r="DW23">
        <v>2.9635241495881613E-2</v>
      </c>
      <c r="DX23">
        <v>-0.92576040217157907</v>
      </c>
      <c r="DY23">
        <v>0.20285478277549004</v>
      </c>
      <c r="DZ23">
        <v>8.7067354883579376E-2</v>
      </c>
      <c r="EA23">
        <v>0.13105109857159666</v>
      </c>
      <c r="EB23">
        <v>4.5141631023374665E-2</v>
      </c>
      <c r="EC23">
        <v>0.14043563600895542</v>
      </c>
      <c r="EN23">
        <f>Sheet99!FL23</f>
        <v>0.67347385669007509</v>
      </c>
      <c r="EO23">
        <f>Sheet99!FM23</f>
        <v>0.21113972208591431</v>
      </c>
      <c r="EP23">
        <f>Sheet99!FN23</f>
        <v>0.69477622700073161</v>
      </c>
      <c r="EQ23">
        <f>Sheet99!FO23</f>
        <v>0.96401418900434899</v>
      </c>
      <c r="ER23">
        <f>Sheet99!FP23</f>
        <v>0.53917046476916575</v>
      </c>
      <c r="ES23">
        <f>Sheet99!FQ23</f>
        <v>0.77866269605937954</v>
      </c>
      <c r="ET23">
        <f>Sheet99!FR23</f>
        <v>0.20355569488056671</v>
      </c>
      <c r="EU23">
        <f>Sheet99!FS23</f>
        <v>0.40127486998136214</v>
      </c>
      <c r="EV23">
        <f>Sheet99!FT23</f>
        <v>0.27402832030482571</v>
      </c>
      <c r="EW23">
        <f>Sheet99!FU23</f>
        <v>0.77010677107637926</v>
      </c>
      <c r="EZ23">
        <f t="shared" si="16"/>
        <v>-8.81250922679893E-2</v>
      </c>
      <c r="FA23">
        <f t="shared" si="13"/>
        <v>1.0335592416351107E-2</v>
      </c>
      <c r="FB23">
        <f t="shared" si="13"/>
        <v>-1.553045655336904E-2</v>
      </c>
      <c r="FC23">
        <f t="shared" si="13"/>
        <v>6.8076944580369361E-3</v>
      </c>
      <c r="FD23">
        <f t="shared" si="13"/>
        <v>-4.8663678082416463E-3</v>
      </c>
      <c r="FE23">
        <f t="shared" si="13"/>
        <v>5.1140071802271279E-2</v>
      </c>
      <c r="FF23">
        <f t="shared" si="13"/>
        <v>9.3647461769172935E-3</v>
      </c>
      <c r="FG23">
        <f t="shared" si="13"/>
        <v>-5.1375915721286729E-3</v>
      </c>
      <c r="FH23">
        <f t="shared" si="13"/>
        <v>8.3261109756351433E-3</v>
      </c>
      <c r="FI23">
        <f t="shared" si="13"/>
        <v>2.7740394400635443E-2</v>
      </c>
      <c r="FL23">
        <f t="shared" si="17"/>
        <v>0.67356198178234306</v>
      </c>
      <c r="FM23">
        <f t="shared" si="14"/>
        <v>0.21112938649349797</v>
      </c>
      <c r="FN23">
        <f t="shared" si="14"/>
        <v>0.69479175745728494</v>
      </c>
      <c r="FO23">
        <f t="shared" si="14"/>
        <v>0.96400738130989094</v>
      </c>
      <c r="FP23">
        <f t="shared" si="14"/>
        <v>0.53917533113697402</v>
      </c>
      <c r="FQ23">
        <f t="shared" si="14"/>
        <v>0.77861155598757725</v>
      </c>
      <c r="FR23">
        <f t="shared" si="14"/>
        <v>0.2035463301343898</v>
      </c>
      <c r="FS23">
        <f t="shared" si="14"/>
        <v>0.40128000757293425</v>
      </c>
      <c r="FT23">
        <f t="shared" si="14"/>
        <v>0.27401999419385009</v>
      </c>
      <c r="FU23">
        <f t="shared" si="14"/>
        <v>0.77007903068197858</v>
      </c>
    </row>
    <row r="24" spans="1:177">
      <c r="A24">
        <v>23</v>
      </c>
      <c r="B24">
        <v>0.14064208366793021</v>
      </c>
      <c r="C24">
        <v>0.91175024749218903</v>
      </c>
      <c r="D24">
        <v>0.55238340744697489</v>
      </c>
      <c r="E24">
        <v>0.96694857234769471</v>
      </c>
      <c r="F24">
        <v>0.29026910830533537</v>
      </c>
      <c r="G24">
        <v>0.50655654789198357</v>
      </c>
      <c r="H24">
        <v>0.55618870441298185</v>
      </c>
      <c r="I24">
        <v>0.21113972208591431</v>
      </c>
      <c r="J24">
        <v>0.2675510267771945</v>
      </c>
      <c r="K24">
        <v>0.58912969003745719</v>
      </c>
      <c r="M24">
        <v>6.5593160065181136E-2</v>
      </c>
      <c r="S24">
        <f t="shared" ref="S24:S32" si="23">EN17</f>
        <v>0.24286815638178308</v>
      </c>
      <c r="T24">
        <f t="shared" si="21"/>
        <v>0.91175024749218903</v>
      </c>
      <c r="U24">
        <f t="shared" si="21"/>
        <v>0.6190586532048693</v>
      </c>
      <c r="V24">
        <f t="shared" si="21"/>
        <v>0.12334229508436076</v>
      </c>
      <c r="W24">
        <f t="shared" si="21"/>
        <v>0.84815361211580198</v>
      </c>
      <c r="X24">
        <f t="shared" si="21"/>
        <v>0.57055534713772471</v>
      </c>
      <c r="Y24">
        <f t="shared" si="21"/>
        <v>3.8522863522615011E-2</v>
      </c>
      <c r="Z24">
        <f t="shared" si="21"/>
        <v>0.44437210053184556</v>
      </c>
      <c r="AA24">
        <f t="shared" si="21"/>
        <v>0.88509940496255657</v>
      </c>
      <c r="AB24">
        <f t="shared" si="21"/>
        <v>0.23369751485603377</v>
      </c>
      <c r="BG24">
        <f t="shared" si="20"/>
        <v>7.423959782842092E-2</v>
      </c>
      <c r="BH24">
        <f t="shared" si="20"/>
        <v>9.0767759188603581E-2</v>
      </c>
      <c r="BI24">
        <f t="shared" si="20"/>
        <v>5.1554169154345873E-2</v>
      </c>
      <c r="BJ24">
        <f t="shared" si="20"/>
        <v>6.2221180013485977E-2</v>
      </c>
      <c r="BM24">
        <f t="shared" ref="BM24:BM32" si="24">0.5*$BL$21*B24*B24</f>
        <v>9.8900978492285417E-8</v>
      </c>
      <c r="BN24">
        <f t="shared" si="22"/>
        <v>4.15644256901034E-6</v>
      </c>
      <c r="BO24">
        <f t="shared" si="22"/>
        <v>1.5256371441136535E-6</v>
      </c>
      <c r="BP24">
        <f t="shared" si="22"/>
        <v>4.674947707826225E-6</v>
      </c>
      <c r="BQ24">
        <f t="shared" si="22"/>
        <v>4.2128077618187262E-7</v>
      </c>
      <c r="BR24">
        <f t="shared" si="22"/>
        <v>1.2829976810612174E-6</v>
      </c>
      <c r="BS24">
        <f t="shared" si="22"/>
        <v>1.5467293745829566E-6</v>
      </c>
      <c r="BT24">
        <f t="shared" si="22"/>
        <v>2.2289991121258567E-7</v>
      </c>
      <c r="BU24">
        <f t="shared" si="22"/>
        <v>3.579177596476553E-7</v>
      </c>
      <c r="BV24">
        <f t="shared" si="22"/>
        <v>1.735368958418152E-6</v>
      </c>
      <c r="BY24">
        <f>$BH$7-$BM$7</f>
        <v>-0.82356828428502393</v>
      </c>
      <c r="BZ24">
        <f>$BH$8-$BM$8</f>
        <v>4.627037229953293E-2</v>
      </c>
      <c r="CA24">
        <f>$BH$9-$BM$9</f>
        <v>8.3852527827393511E-2</v>
      </c>
      <c r="CB24">
        <f>$BH$10-$BM$10</f>
        <v>3.002016864770039E-2</v>
      </c>
      <c r="CC24">
        <f>$BH$11-$BM$11</f>
        <v>9.0767759188603581E-2</v>
      </c>
      <c r="CD24">
        <f>$BH$12-$BM$12</f>
        <v>0.28377099886479978</v>
      </c>
      <c r="CE24">
        <f>$BH$13-$BM$13</f>
        <v>3.037136560023174E-2</v>
      </c>
      <c r="CF24">
        <f>$BH$14-$BM$14</f>
        <v>7.9853173697826157E-2</v>
      </c>
      <c r="CG24">
        <f>$BH$15-$BM$15</f>
        <v>3.6867822697073456E-2</v>
      </c>
      <c r="CH24">
        <f>$BH$16-$BM$16</f>
        <v>0.14179409546186247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-0.82356828428502393</v>
      </c>
      <c r="DU24">
        <v>4.627037229953293E-2</v>
      </c>
      <c r="DV24">
        <v>8.3852527827393511E-2</v>
      </c>
      <c r="DW24">
        <v>3.002016864770039E-2</v>
      </c>
      <c r="DX24">
        <v>9.0767759188603581E-2</v>
      </c>
      <c r="DY24">
        <v>0.28377099886479978</v>
      </c>
      <c r="DZ24">
        <v>3.037136560023174E-2</v>
      </c>
      <c r="EA24">
        <v>7.9853173697826157E-2</v>
      </c>
      <c r="EB24">
        <v>3.6867822697073456E-2</v>
      </c>
      <c r="EC24">
        <v>0.14179409546186247</v>
      </c>
      <c r="EN24">
        <f>Sheet99!FL24</f>
        <v>0.96752710484080173</v>
      </c>
      <c r="EO24">
        <f>Sheet99!FM24</f>
        <v>0.2675510267771945</v>
      </c>
      <c r="EP24">
        <f>Sheet99!FN24</f>
        <v>0.89270923320475626</v>
      </c>
      <c r="EQ24">
        <f>Sheet99!FO24</f>
        <v>0.12830300120545268</v>
      </c>
      <c r="ER24">
        <f>Sheet99!FP24</f>
        <v>0.53551360494265154</v>
      </c>
      <c r="ES24">
        <f>Sheet99!FQ24</f>
        <v>0.88680633339120085</v>
      </c>
      <c r="ET24">
        <f>Sheet99!FR24</f>
        <v>0.54453183106728564</v>
      </c>
      <c r="EU24">
        <f>Sheet99!FS24</f>
        <v>0.74427921460953927</v>
      </c>
      <c r="EV24">
        <f>Sheet99!FT24</f>
        <v>0.12066256074728442</v>
      </c>
      <c r="EW24">
        <f>Sheet99!FU24</f>
        <v>0.87878901600656945</v>
      </c>
      <c r="EZ24">
        <f t="shared" si="16"/>
        <v>-5.607204972271692E-2</v>
      </c>
      <c r="FA24">
        <f t="shared" si="13"/>
        <v>2.6669577293965838E-2</v>
      </c>
      <c r="FB24">
        <f t="shared" si="13"/>
        <v>-0.11920196584056569</v>
      </c>
      <c r="FC24">
        <f t="shared" si="13"/>
        <v>1.7932384890249918E-2</v>
      </c>
      <c r="FD24">
        <f t="shared" si="13"/>
        <v>-0.16021056217093371</v>
      </c>
      <c r="FE24">
        <f t="shared" si="13"/>
        <v>0.12712584217527759</v>
      </c>
      <c r="FF24">
        <f t="shared" si="13"/>
        <v>3.2929934230622009E-2</v>
      </c>
      <c r="FG24">
        <f t="shared" si="13"/>
        <v>3.369623649325313E-2</v>
      </c>
      <c r="FH24">
        <f t="shared" si="13"/>
        <v>2.2771489959416795E-2</v>
      </c>
      <c r="FI24">
        <f t="shared" si="13"/>
        <v>7.4418779420699049E-2</v>
      </c>
      <c r="FL24">
        <f t="shared" si="17"/>
        <v>0.96758317689052442</v>
      </c>
      <c r="FM24">
        <f t="shared" si="14"/>
        <v>0.26752435719990053</v>
      </c>
      <c r="FN24">
        <f t="shared" si="14"/>
        <v>0.89282843517059685</v>
      </c>
      <c r="FO24">
        <f t="shared" si="14"/>
        <v>0.12828506882056243</v>
      </c>
      <c r="FP24">
        <f t="shared" si="14"/>
        <v>0.53567381550482251</v>
      </c>
      <c r="FQ24">
        <f t="shared" si="14"/>
        <v>0.88667920754902563</v>
      </c>
      <c r="FR24">
        <f t="shared" si="14"/>
        <v>0.54449890113305499</v>
      </c>
      <c r="FS24">
        <f t="shared" si="14"/>
        <v>0.74424551837304598</v>
      </c>
      <c r="FT24">
        <f t="shared" si="14"/>
        <v>0.12063978925732501</v>
      </c>
      <c r="FU24">
        <f t="shared" si="14"/>
        <v>0.87871459722714873</v>
      </c>
    </row>
    <row r="25" spans="1:177">
      <c r="A25">
        <v>24</v>
      </c>
      <c r="B25">
        <v>0.45627531187119841</v>
      </c>
      <c r="C25">
        <v>0.6190586532048693</v>
      </c>
      <c r="D25">
        <v>2.7616404580430267E-2</v>
      </c>
      <c r="E25">
        <v>0.88302366032580504</v>
      </c>
      <c r="F25">
        <v>0.77781621884388041</v>
      </c>
      <c r="G25">
        <v>0.45445762698786979</v>
      </c>
      <c r="H25">
        <v>0.99226463073896098</v>
      </c>
      <c r="I25">
        <v>0.69477622700073161</v>
      </c>
      <c r="J25">
        <v>0.89270923320475626</v>
      </c>
      <c r="K25">
        <v>0.72212464771483709</v>
      </c>
      <c r="M25">
        <v>0.13751584797746694</v>
      </c>
      <c r="S25">
        <f t="shared" si="23"/>
        <v>5.6125611043975919E-2</v>
      </c>
      <c r="T25">
        <f t="shared" si="21"/>
        <v>0.55238340744697489</v>
      </c>
      <c r="U25">
        <f t="shared" si="21"/>
        <v>2.7616404580430267E-2</v>
      </c>
      <c r="V25">
        <f t="shared" si="21"/>
        <v>1.0800097897152895E-2</v>
      </c>
      <c r="W25">
        <f t="shared" si="21"/>
        <v>0.37390790432818877</v>
      </c>
      <c r="X25">
        <f t="shared" si="21"/>
        <v>0.79147103228472926</v>
      </c>
      <c r="Y25">
        <f t="shared" si="21"/>
        <v>0.49273299208098881</v>
      </c>
      <c r="Z25">
        <f t="shared" si="21"/>
        <v>0.86834619415860281</v>
      </c>
      <c r="AA25">
        <f t="shared" si="21"/>
        <v>0.72229980109372738</v>
      </c>
      <c r="AB25">
        <f t="shared" si="21"/>
        <v>0.66401863961732721</v>
      </c>
      <c r="BG25">
        <f t="shared" si="20"/>
        <v>0.20285478277549004</v>
      </c>
      <c r="BH25">
        <f t="shared" si="20"/>
        <v>0.28377099886479978</v>
      </c>
      <c r="BI25">
        <f t="shared" si="20"/>
        <v>0.15239229621907976</v>
      </c>
      <c r="BJ25">
        <f t="shared" si="20"/>
        <v>0.17709881220729207</v>
      </c>
      <c r="BM25">
        <f t="shared" si="24"/>
        <v>1.040935801115797E-6</v>
      </c>
      <c r="BN25">
        <f t="shared" si="22"/>
        <v>1.9161680805391333E-6</v>
      </c>
      <c r="BO25">
        <f t="shared" si="22"/>
        <v>3.8133290097500496E-9</v>
      </c>
      <c r="BP25">
        <f t="shared" si="22"/>
        <v>3.8986539234759142E-6</v>
      </c>
      <c r="BQ25">
        <f t="shared" si="22"/>
        <v>3.0249903514829567E-6</v>
      </c>
      <c r="BR25">
        <f t="shared" si="22"/>
        <v>1.032658673637229E-6</v>
      </c>
      <c r="BS25">
        <f t="shared" si="22"/>
        <v>4.9229454870776334E-6</v>
      </c>
      <c r="BT25">
        <f t="shared" si="22"/>
        <v>2.4135700280268609E-6</v>
      </c>
      <c r="BU25">
        <f t="shared" si="22"/>
        <v>3.9846488752451198E-6</v>
      </c>
      <c r="BV25">
        <f t="shared" si="22"/>
        <v>2.607320034186388E-6</v>
      </c>
      <c r="BY25">
        <f>$BI$7-$BN$7</f>
        <v>0.16202552909847892</v>
      </c>
      <c r="BZ25">
        <f>$BI$8-$BN$8</f>
        <v>7.478407108917072E-2</v>
      </c>
      <c r="CA25">
        <f>$BI$9-$BN$9</f>
        <v>0.129557148372279</v>
      </c>
      <c r="CB25">
        <f>$BI$10-$BN$10</f>
        <v>4.9512786289617305E-2</v>
      </c>
      <c r="CC25">
        <f>$BI$11-$BN$11</f>
        <v>5.1554169154345873E-2</v>
      </c>
      <c r="CD25">
        <f>$BI$12-$BN$12</f>
        <v>0.15239229621907976</v>
      </c>
      <c r="CE25">
        <f>$BI$13-$BN$13</f>
        <v>8.1828372674972713E-2</v>
      </c>
      <c r="CF25">
        <f>$BI$14-$BN$14</f>
        <v>-0.87697737256042219</v>
      </c>
      <c r="CG25">
        <f>$BI$15-$BN$15</f>
        <v>6.0503310140799432E-2</v>
      </c>
      <c r="CH25">
        <f>$BI$16-$BN$16</f>
        <v>0.11481968952167855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0.16202552909847892</v>
      </c>
      <c r="DU25">
        <v>7.478407108917072E-2</v>
      </c>
      <c r="DV25">
        <v>0.129557148372279</v>
      </c>
      <c r="DW25">
        <v>4.9512786289617305E-2</v>
      </c>
      <c r="DX25">
        <v>5.1554169154345873E-2</v>
      </c>
      <c r="DY25">
        <v>0.15239229621907976</v>
      </c>
      <c r="DZ25">
        <v>8.1828372674972713E-2</v>
      </c>
      <c r="EA25">
        <v>-0.87697737256042219</v>
      </c>
      <c r="EB25">
        <v>6.0503310140799432E-2</v>
      </c>
      <c r="EC25">
        <v>0.11481968952167855</v>
      </c>
      <c r="EN25">
        <f>Sheet99!FL25</f>
        <v>0.99779998912611589</v>
      </c>
      <c r="EO25">
        <f>Sheet99!FM25</f>
        <v>0.58912969003745719</v>
      </c>
      <c r="EP25">
        <f>Sheet99!FN25</f>
        <v>0.72212464771483709</v>
      </c>
      <c r="EQ25">
        <f>Sheet99!FO25</f>
        <v>0.12049061416204029</v>
      </c>
      <c r="ER25">
        <f>Sheet99!FP25</f>
        <v>0.15159093597590739</v>
      </c>
      <c r="ES25">
        <f>Sheet99!FQ25</f>
        <v>0.53401390065360144</v>
      </c>
      <c r="ET25">
        <f>Sheet99!FR25</f>
        <v>0.2350236221437037</v>
      </c>
      <c r="EU25">
        <f>Sheet99!FS25</f>
        <v>0.1451049198727512</v>
      </c>
      <c r="EV25">
        <f>Sheet99!FT25</f>
        <v>0.24017088788685015</v>
      </c>
      <c r="EW25">
        <f>Sheet99!FU25</f>
        <v>0.6320124388082915</v>
      </c>
      <c r="EZ25">
        <f t="shared" si="16"/>
        <v>-4.9487199608427804E-2</v>
      </c>
      <c r="FA25">
        <f t="shared" si="13"/>
        <v>2.8053544747861182E-2</v>
      </c>
      <c r="FB25">
        <f t="shared" si="13"/>
        <v>-0.1412083079454847</v>
      </c>
      <c r="FC25">
        <f t="shared" si="13"/>
        <v>1.8533460207267125E-2</v>
      </c>
      <c r="FD25">
        <f t="shared" si="13"/>
        <v>-2.0466774495138101E-2</v>
      </c>
      <c r="FE25">
        <f t="shared" si="13"/>
        <v>0.11282871523185323</v>
      </c>
      <c r="FF25">
        <f t="shared" si="13"/>
        <v>2.8439895263195469E-2</v>
      </c>
      <c r="FG25">
        <f t="shared" si="13"/>
        <v>-6.410416317030064E-2</v>
      </c>
      <c r="FH25">
        <f t="shared" si="13"/>
        <v>2.2078152631929214E-2</v>
      </c>
      <c r="FI25">
        <f t="shared" si="13"/>
        <v>6.5376351753708831E-2</v>
      </c>
      <c r="FL25">
        <f t="shared" si="17"/>
        <v>0.99784947632572429</v>
      </c>
      <c r="FM25">
        <f t="shared" si="14"/>
        <v>0.5891016364927093</v>
      </c>
      <c r="FN25">
        <f t="shared" si="14"/>
        <v>0.72226585602278259</v>
      </c>
      <c r="FO25">
        <f t="shared" si="14"/>
        <v>0.12047208070183303</v>
      </c>
      <c r="FP25">
        <f t="shared" si="14"/>
        <v>0.15161140275040252</v>
      </c>
      <c r="FQ25">
        <f t="shared" si="14"/>
        <v>0.53390107193836955</v>
      </c>
      <c r="FR25">
        <f t="shared" si="14"/>
        <v>0.23499518224844052</v>
      </c>
      <c r="FS25">
        <f t="shared" si="14"/>
        <v>0.1451690240359215</v>
      </c>
      <c r="FT25">
        <f t="shared" si="14"/>
        <v>0.24014880973421823</v>
      </c>
      <c r="FU25">
        <f t="shared" si="14"/>
        <v>0.63194706245653776</v>
      </c>
    </row>
    <row r="26" spans="1:177">
      <c r="A26">
        <v>25</v>
      </c>
      <c r="B26">
        <v>0.15774402572863011</v>
      </c>
      <c r="C26">
        <v>0.12334229508436076</v>
      </c>
      <c r="D26">
        <v>1.0800097897152895E-2</v>
      </c>
      <c r="E26">
        <v>0.92271908099019007</v>
      </c>
      <c r="F26">
        <v>0.66127891305381425</v>
      </c>
      <c r="G26">
        <v>0.75260478009471476</v>
      </c>
      <c r="H26">
        <v>0.33649748145107466</v>
      </c>
      <c r="I26">
        <v>0.96401418900434899</v>
      </c>
      <c r="J26">
        <v>0.12830300120545268</v>
      </c>
      <c r="K26">
        <v>0.12049061416204029</v>
      </c>
      <c r="M26">
        <v>0.28970525479982967</v>
      </c>
      <c r="S26">
        <f t="shared" si="23"/>
        <v>0.99134857870224435</v>
      </c>
      <c r="T26">
        <f t="shared" si="21"/>
        <v>0.96694857234769471</v>
      </c>
      <c r="U26">
        <f t="shared" si="21"/>
        <v>0.88302366032580504</v>
      </c>
      <c r="V26">
        <f t="shared" si="21"/>
        <v>0.92271908099019007</v>
      </c>
      <c r="W26">
        <f t="shared" si="21"/>
        <v>0.35588357271101484</v>
      </c>
      <c r="X26">
        <f t="shared" si="21"/>
        <v>0.81166305693696827</v>
      </c>
      <c r="Y26">
        <f t="shared" si="21"/>
        <v>0.65057038937044342</v>
      </c>
      <c r="Z26">
        <f t="shared" si="21"/>
        <v>0.79226552549381046</v>
      </c>
      <c r="AA26">
        <f t="shared" si="21"/>
        <v>0.80871375471679741</v>
      </c>
      <c r="AB26">
        <f t="shared" si="21"/>
        <v>0.61296349259679794</v>
      </c>
      <c r="BG26">
        <f t="shared" si="20"/>
        <v>8.7067354883579376E-2</v>
      </c>
      <c r="BH26">
        <f t="shared" si="20"/>
        <v>3.037136560023174E-2</v>
      </c>
      <c r="BI26">
        <f t="shared" si="20"/>
        <v>8.1828372674972713E-2</v>
      </c>
      <c r="BJ26">
        <f t="shared" si="20"/>
        <v>4.27288175194558E-2</v>
      </c>
      <c r="BM26">
        <f t="shared" si="24"/>
        <v>1.2441588826537361E-7</v>
      </c>
      <c r="BN26">
        <f t="shared" si="22"/>
        <v>7.6066608783387629E-8</v>
      </c>
      <c r="BO26">
        <f t="shared" si="22"/>
        <v>5.8321057294043202E-10</v>
      </c>
      <c r="BP26">
        <f t="shared" si="22"/>
        <v>4.2570525121169049E-6</v>
      </c>
      <c r="BQ26">
        <f t="shared" si="22"/>
        <v>2.1864490042481703E-6</v>
      </c>
      <c r="BR26">
        <f t="shared" si="22"/>
        <v>2.8320697751070702E-6</v>
      </c>
      <c r="BS26">
        <f t="shared" si="22"/>
        <v>5.6615277511458173E-7</v>
      </c>
      <c r="BT26">
        <f t="shared" si="22"/>
        <v>4.6466167830085645E-6</v>
      </c>
      <c r="BU26">
        <f t="shared" si="22"/>
        <v>8.2308300591631974E-8</v>
      </c>
      <c r="BV26">
        <f t="shared" si="22"/>
        <v>7.2589940505728324E-8</v>
      </c>
      <c r="BY26">
        <f>$BJ$7-$BO$7</f>
        <v>0.28063779397265232</v>
      </c>
      <c r="BZ26">
        <f>$BJ$8-$BO$8</f>
        <v>4.5073002060294694E-2</v>
      </c>
      <c r="CA26">
        <f>$BJ$9-$BO$9</f>
        <v>-0.85133280607138284</v>
      </c>
      <c r="CB26">
        <f>$BJ$10-$BO$10</f>
        <v>2.9539795047867107E-2</v>
      </c>
      <c r="CC26">
        <f>$BJ$11-$BO$11</f>
        <v>6.2221180013485977E-2</v>
      </c>
      <c r="CD26">
        <f>$BJ$12-$BO$12</f>
        <v>0.17709881220729207</v>
      </c>
      <c r="CE26">
        <f>$BJ$13-$BO$13</f>
        <v>4.27288175194558E-2</v>
      </c>
      <c r="CF26">
        <f>$BJ$14-$BO$14</f>
        <v>8.4233142726912805E-2</v>
      </c>
      <c r="CG26">
        <f>$BJ$15-$BO$15</f>
        <v>3.063873481109804E-2</v>
      </c>
      <c r="CH26">
        <f>$BJ$16-$BO$16</f>
        <v>9.9161527712323977E-2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0.28063779397265232</v>
      </c>
      <c r="DU26">
        <v>4.5073002060294694E-2</v>
      </c>
      <c r="DV26">
        <v>-0.85133280607138284</v>
      </c>
      <c r="DW26">
        <v>2.9539795047867107E-2</v>
      </c>
      <c r="DX26">
        <v>6.2221180013485977E-2</v>
      </c>
      <c r="DY26">
        <v>0.17709881220729207</v>
      </c>
      <c r="DZ26">
        <v>4.27288175194558E-2</v>
      </c>
      <c r="EA26">
        <v>8.4233142726912805E-2</v>
      </c>
      <c r="EB26">
        <v>3.063873481109804E-2</v>
      </c>
      <c r="EC26">
        <v>9.9161527712323977E-2</v>
      </c>
    </row>
    <row r="27" spans="1:177">
      <c r="A27">
        <v>26</v>
      </c>
      <c r="B27">
        <v>0.43331882942567224</v>
      </c>
      <c r="C27">
        <v>0.84815361211580198</v>
      </c>
      <c r="D27">
        <v>0.37390790432818877</v>
      </c>
      <c r="E27">
        <v>0.35588357271101484</v>
      </c>
      <c r="F27">
        <v>0.49855656662515757</v>
      </c>
      <c r="G27">
        <v>0.46179391415411125</v>
      </c>
      <c r="H27">
        <v>1.4903164453478428E-3</v>
      </c>
      <c r="I27">
        <v>0.53917046476916575</v>
      </c>
      <c r="J27">
        <v>0.53551360494265154</v>
      </c>
      <c r="K27">
        <v>0.15159093597590739</v>
      </c>
      <c r="M27">
        <v>0.8046289924026383</v>
      </c>
      <c r="S27">
        <f t="shared" si="23"/>
        <v>0.63019792399036023</v>
      </c>
      <c r="T27">
        <f t="shared" si="21"/>
        <v>0.29026910830533537</v>
      </c>
      <c r="U27">
        <f t="shared" si="21"/>
        <v>0.77781621884388041</v>
      </c>
      <c r="V27">
        <f t="shared" si="21"/>
        <v>0.66127891305381425</v>
      </c>
      <c r="W27">
        <f t="shared" si="21"/>
        <v>0.49855656662515757</v>
      </c>
      <c r="X27">
        <f t="shared" si="21"/>
        <v>0.4566397689868068</v>
      </c>
      <c r="Y27">
        <f t="shared" si="21"/>
        <v>0.32788674369026399</v>
      </c>
      <c r="Z27">
        <f t="shared" si="21"/>
        <v>0.54525267539751465</v>
      </c>
      <c r="AA27">
        <f t="shared" si="21"/>
        <v>0.38552711316948907</v>
      </c>
      <c r="AB27">
        <f t="shared" si="21"/>
        <v>0.10141032589451238</v>
      </c>
      <c r="BG27">
        <f t="shared" si="20"/>
        <v>0.13105109857159666</v>
      </c>
      <c r="BH27">
        <f t="shared" si="20"/>
        <v>7.9853173697826157E-2</v>
      </c>
      <c r="BI27">
        <f t="shared" si="20"/>
        <v>0.12302262743957784</v>
      </c>
      <c r="BJ27">
        <f t="shared" si="20"/>
        <v>8.4233142726912805E-2</v>
      </c>
      <c r="BM27">
        <f t="shared" si="24"/>
        <v>9.388260396741742E-7</v>
      </c>
      <c r="BN27">
        <f t="shared" si="22"/>
        <v>3.5968227487254117E-6</v>
      </c>
      <c r="BO27">
        <f t="shared" si="22"/>
        <v>6.9903560459548987E-7</v>
      </c>
      <c r="BP27">
        <f t="shared" si="22"/>
        <v>6.3326558662778104E-7</v>
      </c>
      <c r="BQ27">
        <f t="shared" si="22"/>
        <v>1.2427932506253262E-6</v>
      </c>
      <c r="BR27">
        <f t="shared" si="22"/>
        <v>1.0662680957488735E-6</v>
      </c>
      <c r="BS27">
        <f t="shared" si="22"/>
        <v>1.1105215536371149E-11</v>
      </c>
      <c r="BT27">
        <f t="shared" si="22"/>
        <v>1.4535239503969912E-6</v>
      </c>
      <c r="BU27">
        <f t="shared" si="22"/>
        <v>1.4338741053933716E-6</v>
      </c>
      <c r="BV27">
        <f t="shared" si="22"/>
        <v>1.1489905935025828E-7</v>
      </c>
    </row>
    <row r="28" spans="1:177">
      <c r="A28">
        <v>27</v>
      </c>
      <c r="B28">
        <v>0.51051820007400472</v>
      </c>
      <c r="C28">
        <v>0.57055534713772471</v>
      </c>
      <c r="D28">
        <v>0.79147103228472926</v>
      </c>
      <c r="E28">
        <v>0.81166305693696827</v>
      </c>
      <c r="F28">
        <v>0.4566397689868068</v>
      </c>
      <c r="G28">
        <v>0.95780011425283151</v>
      </c>
      <c r="H28">
        <v>5.8085848658067429E-2</v>
      </c>
      <c r="I28">
        <v>0.77866269605937954</v>
      </c>
      <c r="J28">
        <v>0.88680633339120085</v>
      </c>
      <c r="K28">
        <v>0.53401390065360144</v>
      </c>
      <c r="M28">
        <v>0.87204076791038165</v>
      </c>
      <c r="S28">
        <f t="shared" si="23"/>
        <v>0.94489758062872109</v>
      </c>
      <c r="T28">
        <f t="shared" si="21"/>
        <v>0.50655654789198357</v>
      </c>
      <c r="U28">
        <f t="shared" si="21"/>
        <v>0.45445762698786979</v>
      </c>
      <c r="V28">
        <f t="shared" si="21"/>
        <v>0.75260478009471476</v>
      </c>
      <c r="W28">
        <f t="shared" si="21"/>
        <v>0.46179391415411125</v>
      </c>
      <c r="X28">
        <f t="shared" si="21"/>
        <v>0.95780011425283151</v>
      </c>
      <c r="Y28">
        <f t="shared" si="21"/>
        <v>0.35278299663884943</v>
      </c>
      <c r="Z28">
        <f t="shared" si="21"/>
        <v>0.86319403629535096</v>
      </c>
      <c r="AA28">
        <f t="shared" si="21"/>
        <v>0.13910065103586902</v>
      </c>
      <c r="AB28">
        <f t="shared" si="21"/>
        <v>0.98792331476942008</v>
      </c>
      <c r="BG28">
        <f t="shared" si="20"/>
        <v>4.5141631023374665E-2</v>
      </c>
      <c r="BH28">
        <f t="shared" si="20"/>
        <v>3.6867822697073456E-2</v>
      </c>
      <c r="BI28">
        <f t="shared" si="20"/>
        <v>6.0503310140799432E-2</v>
      </c>
      <c r="BJ28">
        <f t="shared" si="20"/>
        <v>3.063873481109804E-2</v>
      </c>
      <c r="BM28">
        <f t="shared" si="24"/>
        <v>1.3031441630340076E-6</v>
      </c>
      <c r="BN28">
        <f t="shared" si="22"/>
        <v>1.6276670207372478E-6</v>
      </c>
      <c r="BO28">
        <f t="shared" si="22"/>
        <v>3.1321319747292752E-6</v>
      </c>
      <c r="BP28">
        <f t="shared" si="22"/>
        <v>3.2939845899813216E-6</v>
      </c>
      <c r="BQ28">
        <f t="shared" si="22"/>
        <v>1.0425993931016215E-6</v>
      </c>
      <c r="BR28">
        <f t="shared" si="22"/>
        <v>4.586905294313686E-6</v>
      </c>
      <c r="BS28">
        <f t="shared" si="22"/>
        <v>1.6869829071639568E-8</v>
      </c>
      <c r="BT28">
        <f t="shared" si="22"/>
        <v>3.0315779711723087E-6</v>
      </c>
      <c r="BU28">
        <f t="shared" si="22"/>
        <v>3.9321273647137283E-6</v>
      </c>
      <c r="BV28">
        <f t="shared" si="22"/>
        <v>1.4258542304563726E-6</v>
      </c>
    </row>
    <row r="29" spans="1:177">
      <c r="A29">
        <v>28</v>
      </c>
      <c r="B29">
        <v>0.7528072312762325</v>
      </c>
      <c r="C29">
        <v>3.8522863522615011E-2</v>
      </c>
      <c r="D29">
        <v>0.49273299208098881</v>
      </c>
      <c r="E29">
        <v>0.65057038937044342</v>
      </c>
      <c r="F29">
        <v>0.32788674369026399</v>
      </c>
      <c r="G29">
        <v>0.35278299663884943</v>
      </c>
      <c r="H29">
        <v>0.63200614428987945</v>
      </c>
      <c r="I29">
        <v>0.20355569488056671</v>
      </c>
      <c r="J29">
        <v>0.54453183106728564</v>
      </c>
      <c r="K29">
        <v>0.2350236221437037</v>
      </c>
      <c r="M29">
        <v>0.41177894772867241</v>
      </c>
      <c r="S29">
        <f t="shared" si="23"/>
        <v>0.23681390753127904</v>
      </c>
      <c r="T29">
        <f t="shared" si="21"/>
        <v>0.55618870441298185</v>
      </c>
      <c r="U29">
        <f t="shared" si="21"/>
        <v>0.99226463073896098</v>
      </c>
      <c r="V29">
        <f t="shared" si="21"/>
        <v>0.33649748145107466</v>
      </c>
      <c r="W29">
        <f t="shared" si="21"/>
        <v>1.4903164453478428E-3</v>
      </c>
      <c r="X29">
        <f t="shared" si="21"/>
        <v>5.8085848658067429E-2</v>
      </c>
      <c r="Y29">
        <f t="shared" si="21"/>
        <v>0.63200614428987945</v>
      </c>
      <c r="Z29">
        <f t="shared" si="21"/>
        <v>0.73175536501303129</v>
      </c>
      <c r="AA29">
        <f t="shared" si="21"/>
        <v>0.20695322461081728</v>
      </c>
      <c r="AB29">
        <f t="shared" si="21"/>
        <v>0.60429046068023662</v>
      </c>
      <c r="BG29">
        <f t="shared" si="20"/>
        <v>0.14043563600895542</v>
      </c>
      <c r="BH29">
        <f t="shared" si="20"/>
        <v>0.14179409546186247</v>
      </c>
      <c r="BI29">
        <f t="shared" si="20"/>
        <v>0.11481968952167855</v>
      </c>
      <c r="BJ29">
        <f t="shared" si="20"/>
        <v>9.9161527712323977E-2</v>
      </c>
      <c r="BM29">
        <f t="shared" si="24"/>
        <v>2.8335936373089353E-6</v>
      </c>
      <c r="BN29">
        <f t="shared" si="22"/>
        <v>7.4200550699101122E-9</v>
      </c>
      <c r="BO29">
        <f t="shared" si="22"/>
        <v>1.2139290074254189E-6</v>
      </c>
      <c r="BP29">
        <f t="shared" si="22"/>
        <v>2.1162091576280519E-6</v>
      </c>
      <c r="BQ29">
        <f t="shared" si="22"/>
        <v>5.3754858343902447E-7</v>
      </c>
      <c r="BR29">
        <f t="shared" si="22"/>
        <v>6.2227921358743232E-7</v>
      </c>
      <c r="BS29">
        <f t="shared" si="22"/>
        <v>1.9971588321007997E-6</v>
      </c>
      <c r="BT29">
        <f t="shared" si="22"/>
        <v>2.071746045915519E-7</v>
      </c>
      <c r="BU29">
        <f t="shared" si="22"/>
        <v>1.4825745752274546E-6</v>
      </c>
      <c r="BV29">
        <f t="shared" si="22"/>
        <v>2.7618051482773207E-7</v>
      </c>
    </row>
    <row r="30" spans="1:177">
      <c r="A30">
        <v>29</v>
      </c>
      <c r="B30">
        <v>0.95253145142044748</v>
      </c>
      <c r="C30">
        <v>0.44437210053184556</v>
      </c>
      <c r="D30">
        <v>0.86834619415860281</v>
      </c>
      <c r="E30">
        <v>0.79226552549381046</v>
      </c>
      <c r="F30">
        <v>0.54525267539751465</v>
      </c>
      <c r="G30">
        <v>0.86319403629535096</v>
      </c>
      <c r="H30">
        <v>0.73175536501303129</v>
      </c>
      <c r="I30">
        <v>0.40127486998136214</v>
      </c>
      <c r="J30">
        <v>0.74427921460953927</v>
      </c>
      <c r="K30">
        <v>0.1451049198727512</v>
      </c>
      <c r="M30">
        <v>5.5315022592432622E-2</v>
      </c>
      <c r="S30">
        <f t="shared" si="23"/>
        <v>0.67347385669007509</v>
      </c>
      <c r="T30">
        <f t="shared" si="21"/>
        <v>0.21113972208591431</v>
      </c>
      <c r="U30">
        <f t="shared" si="21"/>
        <v>0.69477622700073161</v>
      </c>
      <c r="V30">
        <f t="shared" si="21"/>
        <v>0.96401418900434899</v>
      </c>
      <c r="W30">
        <f t="shared" si="21"/>
        <v>0.53917046476916575</v>
      </c>
      <c r="X30">
        <f t="shared" si="21"/>
        <v>0.77866269605937954</v>
      </c>
      <c r="Y30">
        <f t="shared" si="21"/>
        <v>0.20355569488056671</v>
      </c>
      <c r="Z30">
        <f t="shared" si="21"/>
        <v>0.40127486998136214</v>
      </c>
      <c r="AA30">
        <f t="shared" si="21"/>
        <v>0.27402832030482571</v>
      </c>
      <c r="AB30">
        <f t="shared" si="21"/>
        <v>0.77010677107637926</v>
      </c>
      <c r="BM30">
        <f t="shared" si="24"/>
        <v>4.5365808297257223E-6</v>
      </c>
      <c r="BN30">
        <f t="shared" si="22"/>
        <v>9.8733281865542339E-7</v>
      </c>
      <c r="BO30">
        <f t="shared" si="22"/>
        <v>3.7701255645486496E-6</v>
      </c>
      <c r="BP30">
        <f t="shared" si="22"/>
        <v>3.1384233144299187E-6</v>
      </c>
      <c r="BQ30">
        <f t="shared" si="22"/>
        <v>1.4865024001407376E-6</v>
      </c>
      <c r="BR30">
        <f t="shared" si="22"/>
        <v>3.7255197214792987E-6</v>
      </c>
      <c r="BS30">
        <f t="shared" si="22"/>
        <v>2.6773295711267737E-6</v>
      </c>
      <c r="BT30">
        <f t="shared" si="22"/>
        <v>8.0510760639279553E-7</v>
      </c>
      <c r="BU30">
        <f t="shared" si="22"/>
        <v>2.7697577464989634E-6</v>
      </c>
      <c r="BV30">
        <f t="shared" si="22"/>
        <v>1.0527718885638774E-7</v>
      </c>
    </row>
    <row r="31" spans="1:177">
      <c r="A31">
        <v>30</v>
      </c>
      <c r="B31">
        <v>0.38201607186107644</v>
      </c>
      <c r="C31">
        <v>0.88509940496255657</v>
      </c>
      <c r="D31">
        <v>0.72229980109372738</v>
      </c>
      <c r="E31">
        <v>0.80871375471679741</v>
      </c>
      <c r="F31">
        <v>0.38552711316948907</v>
      </c>
      <c r="G31">
        <v>0.13910065103586902</v>
      </c>
      <c r="H31">
        <v>0.20695322461081728</v>
      </c>
      <c r="I31">
        <v>0.27402832030482571</v>
      </c>
      <c r="J31">
        <v>0.12066256074728442</v>
      </c>
      <c r="K31">
        <v>0.24017088788685015</v>
      </c>
      <c r="M31">
        <v>0.22612796727425941</v>
      </c>
      <c r="S31">
        <f t="shared" si="23"/>
        <v>0.96752710484080173</v>
      </c>
      <c r="T31">
        <f t="shared" si="21"/>
        <v>0.2675510267771945</v>
      </c>
      <c r="U31">
        <f t="shared" si="21"/>
        <v>0.89270923320475626</v>
      </c>
      <c r="V31">
        <f t="shared" si="21"/>
        <v>0.12830300120545268</v>
      </c>
      <c r="W31">
        <f t="shared" si="21"/>
        <v>0.53551360494265154</v>
      </c>
      <c r="X31">
        <f t="shared" si="21"/>
        <v>0.88680633339120085</v>
      </c>
      <c r="Y31">
        <f t="shared" si="21"/>
        <v>0.54453183106728564</v>
      </c>
      <c r="Z31">
        <f t="shared" si="21"/>
        <v>0.74427921460953927</v>
      </c>
      <c r="AA31">
        <f t="shared" si="21"/>
        <v>0.12066256074728442</v>
      </c>
      <c r="AB31">
        <f t="shared" si="21"/>
        <v>0.87878901600656945</v>
      </c>
      <c r="BM31">
        <f t="shared" si="24"/>
        <v>7.296813958008356E-7</v>
      </c>
      <c r="BN31">
        <f t="shared" si="22"/>
        <v>3.9170047833253589E-6</v>
      </c>
      <c r="BO31">
        <f t="shared" si="22"/>
        <v>2.6085850133001911E-6</v>
      </c>
      <c r="BP31">
        <f t="shared" si="22"/>
        <v>3.2700896853407021E-6</v>
      </c>
      <c r="BQ31">
        <f t="shared" si="22"/>
        <v>7.4315577494400024E-7</v>
      </c>
      <c r="BR31">
        <f t="shared" si="22"/>
        <v>9.6744955593013053E-8</v>
      </c>
      <c r="BS31">
        <f t="shared" si="22"/>
        <v>2.1414818588407696E-7</v>
      </c>
      <c r="BT31">
        <f t="shared" si="22"/>
        <v>3.7545760164542077E-7</v>
      </c>
      <c r="BU31">
        <f t="shared" si="22"/>
        <v>7.2797267830460525E-8</v>
      </c>
      <c r="BV31">
        <f t="shared" si="22"/>
        <v>2.8841027694178975E-7</v>
      </c>
    </row>
    <row r="32" spans="1:177">
      <c r="A32">
        <v>31</v>
      </c>
      <c r="B32">
        <v>0.39045025408167205</v>
      </c>
      <c r="C32">
        <v>0.23369751485603377</v>
      </c>
      <c r="D32">
        <v>0.66401863961732721</v>
      </c>
      <c r="E32">
        <v>0.61296349259679794</v>
      </c>
      <c r="F32">
        <v>0.10141032589451238</v>
      </c>
      <c r="G32">
        <v>0.98792331476942008</v>
      </c>
      <c r="H32">
        <v>0.60429046068023662</v>
      </c>
      <c r="I32">
        <v>0.77010677107637926</v>
      </c>
      <c r="J32">
        <v>0.87878901600656945</v>
      </c>
      <c r="K32">
        <v>0.6320124388082915</v>
      </c>
      <c r="M32">
        <v>0.64885021671967358</v>
      </c>
      <c r="S32">
        <f t="shared" si="23"/>
        <v>0.99779998912611589</v>
      </c>
      <c r="T32">
        <f t="shared" si="21"/>
        <v>0.58912969003745719</v>
      </c>
      <c r="U32">
        <f t="shared" si="21"/>
        <v>0.72212464771483709</v>
      </c>
      <c r="V32">
        <f t="shared" si="21"/>
        <v>0.12049061416204029</v>
      </c>
      <c r="W32">
        <f t="shared" si="21"/>
        <v>0.15159093597590739</v>
      </c>
      <c r="X32">
        <f t="shared" si="21"/>
        <v>0.53401390065360144</v>
      </c>
      <c r="Y32">
        <f t="shared" si="21"/>
        <v>0.2350236221437037</v>
      </c>
      <c r="Z32">
        <f t="shared" si="21"/>
        <v>0.1451049198727512</v>
      </c>
      <c r="AA32">
        <f t="shared" si="21"/>
        <v>0.24017088788685015</v>
      </c>
      <c r="AB32">
        <f t="shared" si="21"/>
        <v>0.6320124388082915</v>
      </c>
      <c r="BG32">
        <f>IF(BG20&gt;(1-0.000000000001),(1-0.000000000001),BG20)</f>
        <v>0.16090956057673741</v>
      </c>
      <c r="BH32">
        <f t="shared" ref="BH32:BJ32" si="25">IF(BH20&gt;(1-0.000000000001),(1-0.000000000001),BH20)</f>
        <v>0.17643171571497607</v>
      </c>
      <c r="BI32">
        <f t="shared" si="25"/>
        <v>0.16202552909847892</v>
      </c>
      <c r="BJ32">
        <f t="shared" si="25"/>
        <v>0.28063779397265232</v>
      </c>
      <c r="BM32">
        <f t="shared" si="24"/>
        <v>7.6225700456221143E-7</v>
      </c>
      <c r="BN32">
        <f t="shared" si="22"/>
        <v>2.7307264224943066E-7</v>
      </c>
      <c r="BO32">
        <f t="shared" si="22"/>
        <v>2.2046037687962298E-6</v>
      </c>
      <c r="BP32">
        <f t="shared" si="22"/>
        <v>1.8786212162823241E-6</v>
      </c>
      <c r="BQ32">
        <f t="shared" si="22"/>
        <v>5.1420270990156045E-8</v>
      </c>
      <c r="BR32">
        <f t="shared" si="22"/>
        <v>4.8799623793249937E-6</v>
      </c>
      <c r="BS32">
        <f t="shared" si="22"/>
        <v>1.8258348043456631E-6</v>
      </c>
      <c r="BT32">
        <f t="shared" si="22"/>
        <v>2.9653221942884347E-6</v>
      </c>
      <c r="BU32">
        <f t="shared" si="22"/>
        <v>3.8613506732689729E-6</v>
      </c>
      <c r="BV32">
        <f t="shared" si="22"/>
        <v>1.9971986140420221E-6</v>
      </c>
    </row>
    <row r="33" spans="1:62">
      <c r="A33">
        <v>32</v>
      </c>
      <c r="BG33">
        <f t="shared" ref="BG33:BJ41" si="26">IF(BG21&gt;(1-0.000000000001),(1-0.000000000001),BG21)</f>
        <v>4.1515893895631414E-2</v>
      </c>
      <c r="BH33">
        <f t="shared" si="26"/>
        <v>4.627037229953293E-2</v>
      </c>
      <c r="BI33">
        <f t="shared" si="26"/>
        <v>7.478407108917072E-2</v>
      </c>
      <c r="BJ33">
        <f t="shared" si="26"/>
        <v>4.5073002060294694E-2</v>
      </c>
    </row>
    <row r="34" spans="1:62">
      <c r="A34">
        <v>33</v>
      </c>
      <c r="BG34">
        <f t="shared" si="26"/>
        <v>8.7149202940332585E-2</v>
      </c>
      <c r="BH34">
        <f t="shared" si="26"/>
        <v>8.3852527827393511E-2</v>
      </c>
      <c r="BI34">
        <f t="shared" si="26"/>
        <v>0.129557148372279</v>
      </c>
      <c r="BJ34">
        <f t="shared" si="26"/>
        <v>0.14866719392861716</v>
      </c>
    </row>
    <row r="35" spans="1:62">
      <c r="A35">
        <v>34</v>
      </c>
      <c r="BG35">
        <f t="shared" si="26"/>
        <v>2.9635241495881613E-2</v>
      </c>
      <c r="BH35">
        <f t="shared" si="26"/>
        <v>3.002016864770039E-2</v>
      </c>
      <c r="BI35">
        <f t="shared" si="26"/>
        <v>4.9512786289617305E-2</v>
      </c>
      <c r="BJ35">
        <f t="shared" si="26"/>
        <v>2.9539795047867107E-2</v>
      </c>
    </row>
    <row r="36" spans="1:62">
      <c r="A36">
        <v>35</v>
      </c>
      <c r="BG36">
        <f t="shared" si="26"/>
        <v>7.423959782842092E-2</v>
      </c>
      <c r="BH36">
        <f t="shared" si="26"/>
        <v>9.0767759188603581E-2</v>
      </c>
      <c r="BI36">
        <f t="shared" si="26"/>
        <v>5.1554169154345873E-2</v>
      </c>
      <c r="BJ36">
        <f t="shared" si="26"/>
        <v>6.2221180013485977E-2</v>
      </c>
    </row>
    <row r="37" spans="1:62">
      <c r="A37">
        <v>36</v>
      </c>
      <c r="BG37">
        <f t="shared" si="26"/>
        <v>0.20285478277549004</v>
      </c>
      <c r="BH37">
        <f t="shared" si="26"/>
        <v>0.28377099886479978</v>
      </c>
      <c r="BI37">
        <f t="shared" si="26"/>
        <v>0.15239229621907976</v>
      </c>
      <c r="BJ37">
        <f t="shared" si="26"/>
        <v>0.17709881220729207</v>
      </c>
    </row>
    <row r="38" spans="1:62">
      <c r="A38">
        <v>37</v>
      </c>
      <c r="BG38">
        <f t="shared" si="26"/>
        <v>8.7067354883579376E-2</v>
      </c>
      <c r="BH38">
        <f t="shared" si="26"/>
        <v>3.037136560023174E-2</v>
      </c>
      <c r="BI38">
        <f t="shared" si="26"/>
        <v>8.1828372674972713E-2</v>
      </c>
      <c r="BJ38">
        <f t="shared" si="26"/>
        <v>4.27288175194558E-2</v>
      </c>
    </row>
    <row r="39" spans="1:62">
      <c r="A39">
        <v>38</v>
      </c>
      <c r="BG39">
        <f t="shared" si="26"/>
        <v>0.13105109857159666</v>
      </c>
      <c r="BH39">
        <f t="shared" si="26"/>
        <v>7.9853173697826157E-2</v>
      </c>
      <c r="BI39">
        <f t="shared" si="26"/>
        <v>0.12302262743957784</v>
      </c>
      <c r="BJ39">
        <f t="shared" si="26"/>
        <v>8.4233142726912805E-2</v>
      </c>
    </row>
    <row r="40" spans="1:62">
      <c r="A40">
        <v>39</v>
      </c>
      <c r="BG40">
        <f t="shared" si="26"/>
        <v>4.5141631023374665E-2</v>
      </c>
      <c r="BH40">
        <f t="shared" si="26"/>
        <v>3.6867822697073456E-2</v>
      </c>
      <c r="BI40">
        <f t="shared" si="26"/>
        <v>6.0503310140799432E-2</v>
      </c>
      <c r="BJ40">
        <f t="shared" si="26"/>
        <v>3.063873481109804E-2</v>
      </c>
    </row>
    <row r="41" spans="1:62">
      <c r="A41">
        <v>40</v>
      </c>
      <c r="BG41">
        <f t="shared" si="26"/>
        <v>0.14043563600895542</v>
      </c>
      <c r="BH41">
        <f t="shared" si="26"/>
        <v>0.14179409546186247</v>
      </c>
      <c r="BI41">
        <f t="shared" si="26"/>
        <v>0.11481968952167855</v>
      </c>
      <c r="BJ41">
        <f t="shared" si="26"/>
        <v>9.9161527712323977E-2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7.7271901952199823E-2</v>
      </c>
      <c r="FA68">
        <v>2.3305865894180121E-2</v>
      </c>
      <c r="FB68">
        <v>-0.11882017869640599</v>
      </c>
      <c r="FC68">
        <v>1.5714982995654238E-2</v>
      </c>
      <c r="FD68">
        <v>-0.13216356739387131</v>
      </c>
      <c r="FE68">
        <v>8.4893732649410525E-2</v>
      </c>
      <c r="FF68">
        <v>3.0741209459627609E-2</v>
      </c>
      <c r="FG68">
        <v>-5.5344855784852126E-2</v>
      </c>
      <c r="FH68">
        <v>1.9704075915983162E-2</v>
      </c>
      <c r="FI68">
        <v>5.4696833008073958E-2</v>
      </c>
    </row>
    <row r="69" spans="156:165">
      <c r="EZ69">
        <v>-0.10361297112448624</v>
      </c>
      <c r="FA69">
        <v>1.8434460476690017E-2</v>
      </c>
      <c r="FB69">
        <v>-0.11396066479785663</v>
      </c>
      <c r="FC69">
        <v>1.2059872537543093E-2</v>
      </c>
      <c r="FD69">
        <v>2.0842320058453614E-2</v>
      </c>
      <c r="FE69">
        <v>8.747736798380501E-2</v>
      </c>
      <c r="FF69">
        <v>1.56774140492098E-2</v>
      </c>
      <c r="FG69">
        <v>2.1884416522140807E-3</v>
      </c>
      <c r="FH69">
        <v>1.398275907418476E-2</v>
      </c>
      <c r="FI69">
        <v>4.6911000090242516E-2</v>
      </c>
    </row>
    <row r="70" spans="156:165">
      <c r="EZ70">
        <v>-0.10517273981199154</v>
      </c>
      <c r="FA70">
        <v>3.1618826884163301E-2</v>
      </c>
      <c r="FB70">
        <v>3.7662576195298031E-2</v>
      </c>
      <c r="FC70">
        <v>2.1215123949158345E-2</v>
      </c>
      <c r="FD70">
        <v>-0.14971106115849914</v>
      </c>
      <c r="FE70">
        <v>0.12846722091815746</v>
      </c>
      <c r="FF70">
        <v>3.8296569153370118E-2</v>
      </c>
      <c r="FG70">
        <v>-0.10864369983673031</v>
      </c>
      <c r="FH70">
        <v>2.7565301391787801E-2</v>
      </c>
      <c r="FI70">
        <v>7.8701882315285979E-2</v>
      </c>
    </row>
    <row r="71" spans="156:165">
      <c r="EZ71">
        <v>9.185141993771323E-2</v>
      </c>
      <c r="FA71">
        <v>2.7948232214387105E-2</v>
      </c>
      <c r="FB71">
        <v>-7.8907280625911652E-2</v>
      </c>
      <c r="FC71">
        <v>1.8643178246514888E-2</v>
      </c>
      <c r="FD71">
        <v>-5.6865512267940885E-2</v>
      </c>
      <c r="FE71">
        <v>7.8716457261997552E-2</v>
      </c>
      <c r="FF71">
        <v>3.3178718421080895E-2</v>
      </c>
      <c r="FG71">
        <v>-0.19086437603649692</v>
      </c>
      <c r="FH71">
        <v>2.277873566766624E-2</v>
      </c>
      <c r="FI71">
        <v>5.3520427180989587E-2</v>
      </c>
    </row>
    <row r="72" spans="156:165">
      <c r="EZ72">
        <v>-5.9152172897317438E-2</v>
      </c>
      <c r="FA72">
        <v>3.1039600560003908E-2</v>
      </c>
      <c r="FB72">
        <v>-0.12109447231675391</v>
      </c>
      <c r="FC72">
        <v>2.0558097502493017E-2</v>
      </c>
      <c r="FD72">
        <v>-4.0220555324875895E-2</v>
      </c>
      <c r="FE72">
        <v>0.12341205233880435</v>
      </c>
      <c r="FF72">
        <v>3.2458899135959347E-2</v>
      </c>
      <c r="FG72">
        <v>-8.4279231005725069E-2</v>
      </c>
      <c r="FH72">
        <v>2.484796207237934E-2</v>
      </c>
      <c r="FI72">
        <v>7.2429819935032336E-2</v>
      </c>
    </row>
    <row r="73" spans="156:165">
      <c r="EZ73">
        <v>-0.10410906291802077</v>
      </c>
      <c r="FA73">
        <v>1.3624000150925592E-2</v>
      </c>
      <c r="FB73">
        <v>-7.4541979652876456E-2</v>
      </c>
      <c r="FC73">
        <v>8.9026711261907133E-3</v>
      </c>
      <c r="FD73">
        <v>1.501336321841434E-2</v>
      </c>
      <c r="FE73">
        <v>6.9274349838873192E-2</v>
      </c>
      <c r="FF73">
        <v>1.1163533170055088E-2</v>
      </c>
      <c r="FG73">
        <v>1.3800443613706982E-2</v>
      </c>
      <c r="FH73">
        <v>1.0398765103765065E-2</v>
      </c>
      <c r="FI73">
        <v>3.6473916348966268E-2</v>
      </c>
    </row>
    <row r="74" spans="156:165">
      <c r="EZ74">
        <v>5.2384887264496117E-2</v>
      </c>
      <c r="FA74">
        <v>2.6869989748856512E-2</v>
      </c>
      <c r="FB74">
        <v>-5.5981494282532206E-2</v>
      </c>
      <c r="FC74">
        <v>1.7940246975148771E-2</v>
      </c>
      <c r="FD74">
        <v>-6.7435814616677067E-2</v>
      </c>
      <c r="FE74">
        <v>8.2447719386257959E-2</v>
      </c>
      <c r="FF74">
        <v>3.1930982024632973E-2</v>
      </c>
      <c r="FG74">
        <v>-0.16483773053022494</v>
      </c>
      <c r="FH74">
        <v>2.2174164364682905E-2</v>
      </c>
      <c r="FI74">
        <v>5.4507049665359006E-2</v>
      </c>
    </row>
    <row r="75" spans="156:165">
      <c r="EZ75">
        <v>-8.8131827006556196E-2</v>
      </c>
      <c r="FA75">
        <v>1.0333481019130248E-2</v>
      </c>
      <c r="FB75">
        <v>-1.5537404315639047E-2</v>
      </c>
      <c r="FC75">
        <v>6.7980543161468929E-3</v>
      </c>
      <c r="FD75">
        <v>-4.8717595128893376E-3</v>
      </c>
      <c r="FE75">
        <v>5.1132285175310682E-2</v>
      </c>
      <c r="FF75">
        <v>9.3627106199684878E-3</v>
      </c>
      <c r="FG75">
        <v>-5.1416043208284863E-3</v>
      </c>
      <c r="FH75">
        <v>8.3233706924320944E-3</v>
      </c>
      <c r="FI75">
        <v>2.773269333292468E-2</v>
      </c>
    </row>
    <row r="76" spans="156:165">
      <c r="EZ76">
        <v>-5.6081724993765326E-2</v>
      </c>
      <c r="FA76">
        <v>2.6666901783698065E-2</v>
      </c>
      <c r="FB76">
        <v>-0.11921089293289774</v>
      </c>
      <c r="FC76">
        <v>1.7931101860237865E-2</v>
      </c>
      <c r="FD76">
        <v>-0.16021591730698315</v>
      </c>
      <c r="FE76">
        <v>0.12711697411194367</v>
      </c>
      <c r="FF76">
        <v>3.2924488912311332E-2</v>
      </c>
      <c r="FG76">
        <v>3.3688793701107035E-2</v>
      </c>
      <c r="FH76">
        <v>2.2770283333809323E-2</v>
      </c>
      <c r="FI76">
        <v>7.4409991530538983E-2</v>
      </c>
    </row>
    <row r="77" spans="156:165">
      <c r="EZ77">
        <v>-4.9497177608319065E-2</v>
      </c>
      <c r="FA77">
        <v>2.8047653450960809E-2</v>
      </c>
      <c r="FB77">
        <v>-0.14121552919196184</v>
      </c>
      <c r="FC77">
        <v>1.8532255301125504E-2</v>
      </c>
      <c r="FD77">
        <v>-2.0468290404497859E-2</v>
      </c>
      <c r="FE77">
        <v>0.11282337509284669</v>
      </c>
      <c r="FF77">
        <v>2.8437545026974032E-2</v>
      </c>
      <c r="FG77">
        <v>-6.4105614219499368E-2</v>
      </c>
      <c r="FH77">
        <v>2.2075750923050346E-2</v>
      </c>
      <c r="FI77">
        <v>6.5370031629320743E-2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2.0837427394087649</v>
      </c>
      <c r="EN2" t="s">
        <v>10</v>
      </c>
    </row>
    <row r="3" spans="1:177">
      <c r="A3">
        <v>2</v>
      </c>
      <c r="C3" t="s">
        <v>112</v>
      </c>
      <c r="H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2.0835582978233038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2.2001040610950993</v>
      </c>
      <c r="O7">
        <v>3.0727516237043875</v>
      </c>
      <c r="P7">
        <v>2.535513072252336</v>
      </c>
      <c r="Q7">
        <v>3.7561109244671429</v>
      </c>
      <c r="S7">
        <f>N7+$M23</f>
        <v>2.9934594514788238</v>
      </c>
      <c r="T7">
        <f t="shared" ref="T7:V16" si="0">O7+$M23</f>
        <v>3.8661070140881124</v>
      </c>
      <c r="U7">
        <f t="shared" si="0"/>
        <v>3.328868462636061</v>
      </c>
      <c r="V7">
        <f t="shared" si="0"/>
        <v>4.5494663148508678</v>
      </c>
      <c r="AW7">
        <f>S7</f>
        <v>2.9934594514788238</v>
      </c>
      <c r="AX7">
        <f t="shared" ref="AX7:AZ16" si="1">T7</f>
        <v>3.8661070140881124</v>
      </c>
      <c r="AY7">
        <f t="shared" si="1"/>
        <v>3.328868462636061</v>
      </c>
      <c r="AZ7">
        <f t="shared" si="1"/>
        <v>4.5494663148508678</v>
      </c>
      <c r="BB7">
        <f>EXP(AW7-AW$20)</f>
        <v>0.79379883955674857</v>
      </c>
      <c r="BC7">
        <f t="shared" ref="BC7:BE16" si="2">EXP(AX7-AX$20)</f>
        <v>0.62245821507778054</v>
      </c>
      <c r="BD7">
        <f t="shared" si="2"/>
        <v>1</v>
      </c>
      <c r="BE7">
        <f t="shared" si="2"/>
        <v>1</v>
      </c>
      <c r="BG7">
        <f>BB7/BB$20</f>
        <v>0.16093797777025634</v>
      </c>
      <c r="BH7">
        <f t="shared" ref="BH7:BJ16" si="3">BC7/BC$20</f>
        <v>0.17652570718057084</v>
      </c>
      <c r="BI7">
        <f t="shared" si="3"/>
        <v>0.16203550720531673</v>
      </c>
      <c r="BJ7">
        <f t="shared" si="3"/>
        <v>0.2806824596769924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1.7342887634664037</v>
      </c>
      <c r="BS7">
        <f t="shared" si="4"/>
        <v>0</v>
      </c>
      <c r="BT7">
        <f t="shared" si="4"/>
        <v>0</v>
      </c>
      <c r="BY7">
        <f>$BG$7-$BL$7</f>
        <v>0.16093797777025634</v>
      </c>
      <c r="BZ7">
        <f>$BH$7-$BM$7</f>
        <v>-0.82347429281942919</v>
      </c>
      <c r="CA7">
        <f>$BI$7-$BN$7</f>
        <v>0.16203550720531673</v>
      </c>
      <c r="CB7">
        <f>$BJ$7-$BO$7</f>
        <v>0.2806824596769924</v>
      </c>
      <c r="DT7">
        <f>BY7</f>
        <v>0.16093797777025634</v>
      </c>
      <c r="DU7">
        <f t="shared" ref="DU7:DW16" si="5">BZ7</f>
        <v>-0.82347429281942919</v>
      </c>
      <c r="DV7">
        <f t="shared" si="5"/>
        <v>0.16203550720531673</v>
      </c>
      <c r="DW7">
        <f t="shared" si="5"/>
        <v>0.2806824596769924</v>
      </c>
      <c r="DY7">
        <f t="array" ref="DY7:EH16">(1/4)*(MMULT($C$7:$F$16,$DT$23:$EC$26))</f>
        <v>7.7287020778113835E-2</v>
      </c>
      <c r="DZ7">
        <v>2.3302217304328854E-2</v>
      </c>
      <c r="EA7">
        <v>-0.11878924657711776</v>
      </c>
      <c r="EB7">
        <v>1.571343023124672E-2</v>
      </c>
      <c r="EC7">
        <v>-0.13214730187295975</v>
      </c>
      <c r="ED7">
        <v>8.4839431688672168E-2</v>
      </c>
      <c r="EE7">
        <v>3.0736002049677962E-2</v>
      </c>
      <c r="EF7">
        <v>-5.531957470885393E-2</v>
      </c>
      <c r="EG7">
        <v>1.9701716821829359E-2</v>
      </c>
      <c r="EH7">
        <v>5.4676304285062524E-2</v>
      </c>
      <c r="EJ7">
        <f>(1/4)*SUM($DT$7:$DW$7)</f>
        <v>-5.4954587041715949E-2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1.5728743289934843</v>
      </c>
      <c r="O8">
        <v>2.4615262990030033</v>
      </c>
      <c r="P8">
        <v>2.4899573536185846</v>
      </c>
      <c r="Q8">
        <v>2.6547744857331317</v>
      </c>
      <c r="S8">
        <f t="shared" ref="S8:S16" si="6">N8+$M24</f>
        <v>1.6384155782238292</v>
      </c>
      <c r="T8">
        <f t="shared" si="0"/>
        <v>2.5270675482333482</v>
      </c>
      <c r="U8">
        <f t="shared" si="0"/>
        <v>2.5554986028489295</v>
      </c>
      <c r="V8">
        <f t="shared" si="0"/>
        <v>2.7203157349634766</v>
      </c>
      <c r="AW8">
        <f t="shared" ref="AW8:AW16" si="7">S8</f>
        <v>1.6384155782238292</v>
      </c>
      <c r="AX8">
        <f t="shared" si="1"/>
        <v>2.5270675482333482</v>
      </c>
      <c r="AY8">
        <f t="shared" si="1"/>
        <v>2.5554986028489295</v>
      </c>
      <c r="AZ8">
        <f t="shared" si="1"/>
        <v>2.7203157349634766</v>
      </c>
      <c r="BB8">
        <f t="shared" ref="BB8:BB16" si="8">EXP(AW8-AW$20)</f>
        <v>0.20474927978824006</v>
      </c>
      <c r="BC8">
        <f t="shared" si="2"/>
        <v>0.16314461823014981</v>
      </c>
      <c r="BD8">
        <f t="shared" si="2"/>
        <v>0.46145540521858103</v>
      </c>
      <c r="BE8">
        <f t="shared" si="2"/>
        <v>0.160549884172725</v>
      </c>
      <c r="BG8">
        <f t="shared" ref="BG8:BG16" si="9">BB8/BB$20</f>
        <v>4.1511694647268435E-2</v>
      </c>
      <c r="BH8">
        <f t="shared" si="3"/>
        <v>4.6266911429842371E-2</v>
      </c>
      <c r="BI8">
        <f t="shared" si="3"/>
        <v>7.4772160637227747E-2</v>
      </c>
      <c r="BJ8">
        <f t="shared" si="3"/>
        <v>4.5063536390456689E-2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4.1511694647268435E-2</v>
      </c>
      <c r="BZ8">
        <f>$BH$8-$BM$8</f>
        <v>4.6266911429842371E-2</v>
      </c>
      <c r="CA8">
        <f>$BI$8-$BN$8</f>
        <v>7.4772160637227747E-2</v>
      </c>
      <c r="CB8">
        <f>$BJ$8-$BO$8</f>
        <v>4.5063536390456689E-2</v>
      </c>
      <c r="DT8">
        <f t="shared" ref="DT8:DT16" si="11">BY8</f>
        <v>4.1511694647268435E-2</v>
      </c>
      <c r="DU8">
        <f t="shared" si="5"/>
        <v>4.6266911429842371E-2</v>
      </c>
      <c r="DV8">
        <f t="shared" si="5"/>
        <v>7.4772160637227747E-2</v>
      </c>
      <c r="DW8">
        <f t="shared" si="5"/>
        <v>4.5063536390456689E-2</v>
      </c>
      <c r="DY8">
        <v>-0.10358777587883664</v>
      </c>
      <c r="DZ8">
        <v>1.8431915207475152E-2</v>
      </c>
      <c r="EA8">
        <v>-0.11393312075925671</v>
      </c>
      <c r="EB8">
        <v>1.2058912488984178E-2</v>
      </c>
      <c r="EC8">
        <v>2.0857480789359242E-2</v>
      </c>
      <c r="ED8">
        <v>8.7419429732352921E-2</v>
      </c>
      <c r="EE8">
        <v>1.5674761086005767E-2</v>
      </c>
      <c r="EF8">
        <v>2.2036490386271937E-3</v>
      </c>
      <c r="EG8">
        <v>1.3981328690134263E-2</v>
      </c>
      <c r="EH8">
        <v>4.6893419605154585E-2</v>
      </c>
      <c r="EJ8">
        <f>(1/4)*SUM($DT$8:$DW$8)</f>
        <v>5.1903575776198807E-2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2.2428700447516516</v>
      </c>
      <c r="O9">
        <v>2.9846731819188026</v>
      </c>
      <c r="P9">
        <v>2.9679870854233523</v>
      </c>
      <c r="Q9">
        <v>3.7769594511142177</v>
      </c>
      <c r="S9">
        <f t="shared" si="6"/>
        <v>2.3805235862108516</v>
      </c>
      <c r="T9">
        <f t="shared" si="0"/>
        <v>3.1223267233780025</v>
      </c>
      <c r="U9">
        <f t="shared" si="0"/>
        <v>3.1056406268825523</v>
      </c>
      <c r="V9">
        <f t="shared" si="0"/>
        <v>3.9146129925734177</v>
      </c>
      <c r="AW9">
        <f t="shared" si="7"/>
        <v>2.3805235862108516</v>
      </c>
      <c r="AX9">
        <f t="shared" si="1"/>
        <v>3.1223267233780025</v>
      </c>
      <c r="AY9">
        <f t="shared" si="1"/>
        <v>3.1056406268825523</v>
      </c>
      <c r="AZ9">
        <f t="shared" si="1"/>
        <v>3.9146129925734177</v>
      </c>
      <c r="BB9">
        <f t="shared" si="8"/>
        <v>0.4300468744934402</v>
      </c>
      <c r="BC9">
        <f t="shared" si="2"/>
        <v>0.29586291173196128</v>
      </c>
      <c r="BD9">
        <f t="shared" si="2"/>
        <v>0.7999325752900277</v>
      </c>
      <c r="BE9">
        <f t="shared" si="2"/>
        <v>0.53001322374898185</v>
      </c>
      <c r="BG9">
        <f t="shared" si="9"/>
        <v>8.7189437523038385E-2</v>
      </c>
      <c r="BH9">
        <f t="shared" si="3"/>
        <v>8.3905085444909891E-2</v>
      </c>
      <c r="BI9">
        <f t="shared" si="3"/>
        <v>0.12961748056717487</v>
      </c>
      <c r="BJ9">
        <f t="shared" si="3"/>
        <v>0.14876541530319637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1.905384607635457</v>
      </c>
      <c r="BY9">
        <f>$BG$9-$BL$9</f>
        <v>8.7189437523038385E-2</v>
      </c>
      <c r="BZ9">
        <f>$BH$9-$BM$9</f>
        <v>8.3905085444909891E-2</v>
      </c>
      <c r="CA9">
        <f>$BI$9-$BN$9</f>
        <v>0.12961748056717487</v>
      </c>
      <c r="CB9">
        <f>$BJ$9-$BO$9</f>
        <v>-0.85123458469680369</v>
      </c>
      <c r="DT9">
        <f t="shared" si="11"/>
        <v>8.7189437523038385E-2</v>
      </c>
      <c r="DU9">
        <f t="shared" si="5"/>
        <v>8.3905085444909891E-2</v>
      </c>
      <c r="DV9">
        <f t="shared" si="5"/>
        <v>0.12961748056717487</v>
      </c>
      <c r="DW9">
        <f t="shared" si="5"/>
        <v>-0.85123458469680369</v>
      </c>
      <c r="DY9">
        <v>-0.10514503173329512</v>
      </c>
      <c r="DZ9">
        <v>3.1615016212185758E-2</v>
      </c>
      <c r="EA9">
        <v>3.7693929847356117E-2</v>
      </c>
      <c r="EB9">
        <v>2.1213746710132729E-2</v>
      </c>
      <c r="EC9">
        <v>-0.14968646348608944</v>
      </c>
      <c r="ED9">
        <v>0.12838983221725841</v>
      </c>
      <c r="EE9">
        <v>3.8290954503131719E-2</v>
      </c>
      <c r="EF9">
        <v>-0.10861002487336613</v>
      </c>
      <c r="EG9">
        <v>2.7562812461225921E-2</v>
      </c>
      <c r="EH9">
        <v>7.8675228141460038E-2</v>
      </c>
      <c r="EJ9">
        <f>(1/4)*SUM($DT$9:$DW$9)</f>
        <v>-0.13763064529042013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1.0116831234821873</v>
      </c>
      <c r="O10">
        <v>1.8048219522043116</v>
      </c>
      <c r="P10">
        <v>1.8535111972796501</v>
      </c>
      <c r="Q10">
        <v>2.0081613852185831</v>
      </c>
      <c r="S10">
        <f t="shared" si="6"/>
        <v>1.3013537012841467</v>
      </c>
      <c r="T10">
        <f t="shared" si="0"/>
        <v>2.0944925300062711</v>
      </c>
      <c r="U10">
        <f t="shared" si="0"/>
        <v>2.1431817750816093</v>
      </c>
      <c r="V10">
        <f t="shared" si="0"/>
        <v>2.2978319630205424</v>
      </c>
      <c r="AW10">
        <f t="shared" si="7"/>
        <v>1.3013537012841467</v>
      </c>
      <c r="AX10">
        <f t="shared" si="1"/>
        <v>2.0944925300062711</v>
      </c>
      <c r="AY10">
        <f t="shared" si="1"/>
        <v>2.1431817750816093</v>
      </c>
      <c r="AZ10">
        <f t="shared" si="1"/>
        <v>2.2978319630205424</v>
      </c>
      <c r="BB10">
        <f t="shared" si="8"/>
        <v>0.14616327638848553</v>
      </c>
      <c r="BC10">
        <f t="shared" si="2"/>
        <v>0.10585413035289246</v>
      </c>
      <c r="BD10">
        <f t="shared" si="2"/>
        <v>0.30553629947167732</v>
      </c>
      <c r="BE10">
        <f t="shared" si="2"/>
        <v>0.10522710583587647</v>
      </c>
      <c r="BG10">
        <f t="shared" si="9"/>
        <v>2.963373206664438E-2</v>
      </c>
      <c r="BH10">
        <f t="shared" si="3"/>
        <v>3.0019645923049995E-2</v>
      </c>
      <c r="BI10">
        <f t="shared" si="3"/>
        <v>4.9507729254528787E-2</v>
      </c>
      <c r="BJ10">
        <f t="shared" si="3"/>
        <v>2.9535402890705009E-2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2.963373206664438E-2</v>
      </c>
      <c r="BZ10">
        <f>$BH$10-$BM$10</f>
        <v>3.0019645923049995E-2</v>
      </c>
      <c r="CA10">
        <f>$BI$10-$BN$10</f>
        <v>4.9507729254528787E-2</v>
      </c>
      <c r="CB10">
        <f>$BJ$10-$BO$10</f>
        <v>2.9535402890705009E-2</v>
      </c>
      <c r="DT10">
        <f t="shared" si="11"/>
        <v>2.963373206664438E-2</v>
      </c>
      <c r="DU10">
        <f t="shared" si="5"/>
        <v>3.0019645923049995E-2</v>
      </c>
      <c r="DV10">
        <f t="shared" si="5"/>
        <v>4.9507729254528787E-2</v>
      </c>
      <c r="DW10">
        <f t="shared" si="5"/>
        <v>2.9535402890705009E-2</v>
      </c>
      <c r="DY10">
        <v>9.1862425959093025E-2</v>
      </c>
      <c r="DZ10">
        <v>2.7943667944063076E-2</v>
      </c>
      <c r="EA10">
        <v>-7.8875605346499303E-2</v>
      </c>
      <c r="EB10">
        <v>1.8641211734517684E-2</v>
      </c>
      <c r="EC10">
        <v>-5.6851148262893059E-2</v>
      </c>
      <c r="ED10">
        <v>7.8665673964499208E-2</v>
      </c>
      <c r="EE10">
        <v>3.3172687627274558E-2</v>
      </c>
      <c r="EF10">
        <v>-0.19083449770474481</v>
      </c>
      <c r="EG10">
        <v>2.2775786492336404E-2</v>
      </c>
      <c r="EH10">
        <v>5.3499797592353182E-2</v>
      </c>
      <c r="EJ10">
        <f>(1/4)*SUM($DT$10:$DW$10)</f>
        <v>3.4674127533732044E-2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1.4155538866055186</v>
      </c>
      <c r="O11">
        <v>2.3966871556347344</v>
      </c>
      <c r="P11">
        <v>1.3793892650725654</v>
      </c>
      <c r="Q11">
        <v>2.2385946865541699</v>
      </c>
      <c r="S11">
        <f t="shared" si="6"/>
        <v>2.2203631833316106</v>
      </c>
      <c r="T11">
        <f t="shared" si="0"/>
        <v>3.2014964523608267</v>
      </c>
      <c r="U11">
        <f t="shared" si="0"/>
        <v>2.1841985617986577</v>
      </c>
      <c r="V11">
        <f t="shared" si="0"/>
        <v>3.0434039832802622</v>
      </c>
      <c r="AW11">
        <f t="shared" si="7"/>
        <v>2.2203631833316106</v>
      </c>
      <c r="AX11">
        <f t="shared" si="1"/>
        <v>3.2014964523608267</v>
      </c>
      <c r="AY11">
        <f t="shared" si="1"/>
        <v>2.1841985617986577</v>
      </c>
      <c r="AZ11">
        <f t="shared" si="1"/>
        <v>3.0434039832802622</v>
      </c>
      <c r="BB11">
        <f t="shared" si="8"/>
        <v>0.3664029962544964</v>
      </c>
      <c r="BC11">
        <f t="shared" si="2"/>
        <v>0.32023847095413033</v>
      </c>
      <c r="BD11">
        <f t="shared" si="2"/>
        <v>0.31832898057881515</v>
      </c>
      <c r="BE11">
        <f t="shared" si="2"/>
        <v>0.22178156308576769</v>
      </c>
      <c r="BG11">
        <f t="shared" si="9"/>
        <v>7.4286021001351982E-2</v>
      </c>
      <c r="BH11">
        <f t="shared" si="3"/>
        <v>9.0817859226966252E-2</v>
      </c>
      <c r="BI11">
        <f t="shared" si="3"/>
        <v>5.1580597826239735E-2</v>
      </c>
      <c r="BJ11">
        <f t="shared" si="3"/>
        <v>6.2250194637921336E-2</v>
      </c>
      <c r="BL11">
        <v>1</v>
      </c>
      <c r="BM11">
        <v>0</v>
      </c>
      <c r="BN11">
        <v>0</v>
      </c>
      <c r="BO11">
        <v>0</v>
      </c>
      <c r="BQ11">
        <f t="shared" si="10"/>
        <v>2.5998324876061476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-0.92571397899864805</v>
      </c>
      <c r="BZ11">
        <f>$BH$11-$BM$11</f>
        <v>9.0817859226966252E-2</v>
      </c>
      <c r="CA11">
        <f>$BI$11-$BN$11</f>
        <v>5.1580597826239735E-2</v>
      </c>
      <c r="CB11">
        <f>$BJ$11-$BO$11</f>
        <v>6.2250194637921336E-2</v>
      </c>
      <c r="DT11">
        <f t="shared" si="11"/>
        <v>-0.92571397899864805</v>
      </c>
      <c r="DU11">
        <f t="shared" si="5"/>
        <v>9.0817859226966252E-2</v>
      </c>
      <c r="DV11">
        <f t="shared" si="5"/>
        <v>5.1580597826239735E-2</v>
      </c>
      <c r="DW11">
        <f t="shared" si="5"/>
        <v>6.2250194637921336E-2</v>
      </c>
      <c r="DY11">
        <v>-5.9122928351057681E-2</v>
      </c>
      <c r="DZ11">
        <v>3.1035126289731388E-2</v>
      </c>
      <c r="EA11">
        <v>-0.12105435944126014</v>
      </c>
      <c r="EB11">
        <v>2.0556320374233689E-2</v>
      </c>
      <c r="EC11">
        <v>-4.0198394246731869E-2</v>
      </c>
      <c r="ED11">
        <v>0.12333219007567939</v>
      </c>
      <c r="EE11">
        <v>3.245340712313545E-2</v>
      </c>
      <c r="EF11">
        <v>-8.4249533398114806E-2</v>
      </c>
      <c r="EG11">
        <v>2.4845233398429204E-2</v>
      </c>
      <c r="EH11">
        <v>7.240293817595532E-2</v>
      </c>
      <c r="EJ11">
        <f>(1/4)*SUM($DT$11:$DW$11)</f>
        <v>-0.18026633182688018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2.3525479133088618</v>
      </c>
      <c r="O12">
        <v>3.4683490526695064</v>
      </c>
      <c r="P12">
        <v>2.3950544648594136</v>
      </c>
      <c r="Q12">
        <v>3.2163602147700612</v>
      </c>
      <c r="S12">
        <f t="shared" si="6"/>
        <v>3.224384651996727</v>
      </c>
      <c r="T12">
        <f t="shared" si="0"/>
        <v>4.3401857913573716</v>
      </c>
      <c r="U12">
        <f t="shared" si="0"/>
        <v>3.2668912035472788</v>
      </c>
      <c r="V12">
        <f t="shared" si="0"/>
        <v>4.0881969534579259</v>
      </c>
      <c r="AW12">
        <f t="shared" si="7"/>
        <v>3.224384651996727</v>
      </c>
      <c r="AX12">
        <f t="shared" si="1"/>
        <v>4.3401857913573716</v>
      </c>
      <c r="AY12">
        <f t="shared" si="1"/>
        <v>3.2668912035472788</v>
      </c>
      <c r="AZ12">
        <f t="shared" si="1"/>
        <v>4.0881969534579259</v>
      </c>
      <c r="BB12">
        <f t="shared" si="8"/>
        <v>1</v>
      </c>
      <c r="BC12">
        <f t="shared" si="2"/>
        <v>1</v>
      </c>
      <c r="BD12">
        <f t="shared" si="2"/>
        <v>0.93990426082740419</v>
      </c>
      <c r="BE12">
        <f t="shared" si="2"/>
        <v>0.63048282679103262</v>
      </c>
      <c r="BG12">
        <f t="shared" si="9"/>
        <v>0.20274403255631226</v>
      </c>
      <c r="BH12">
        <f t="shared" si="3"/>
        <v>0.2835944693227524</v>
      </c>
      <c r="BI12">
        <f t="shared" si="3"/>
        <v>0.15229786362760675</v>
      </c>
      <c r="BJ12">
        <f t="shared" si="3"/>
        <v>0.1769654706078102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0.20274403255631226</v>
      </c>
      <c r="BZ12">
        <f>$BH$12-$BM$12</f>
        <v>0.2835944693227524</v>
      </c>
      <c r="CA12">
        <f>$BI$12-$BN$12</f>
        <v>0.15229786362760675</v>
      </c>
      <c r="CB12">
        <f>$BJ$12-$BO$12</f>
        <v>0.1769654706078102</v>
      </c>
      <c r="DT12">
        <f t="shared" si="11"/>
        <v>0.20274403255631226</v>
      </c>
      <c r="DU12">
        <f t="shared" si="5"/>
        <v>0.2835944693227524</v>
      </c>
      <c r="DV12">
        <f t="shared" si="5"/>
        <v>0.15229786362760675</v>
      </c>
      <c r="DW12">
        <f t="shared" si="5"/>
        <v>0.1769654706078102</v>
      </c>
      <c r="DY12">
        <v>-0.10408834773386416</v>
      </c>
      <c r="DZ12">
        <v>1.3622255970865915E-2</v>
      </c>
      <c r="EA12">
        <v>-7.452182175540327E-2</v>
      </c>
      <c r="EB12">
        <v>8.9020504742848821E-3</v>
      </c>
      <c r="EC12">
        <v>1.5025432098482845E-2</v>
      </c>
      <c r="ED12">
        <v>6.9228915297968541E-2</v>
      </c>
      <c r="EE12">
        <v>1.1161760696472133E-2</v>
      </c>
      <c r="EF12">
        <v>1.3811397258974085E-2</v>
      </c>
      <c r="EG12">
        <v>1.0397806513226415E-2</v>
      </c>
      <c r="EH12">
        <v>3.6460551178992592E-2</v>
      </c>
      <c r="EJ12">
        <f>(1/4)*SUM($DT$12:$DW$12)</f>
        <v>0.20390045902862042</v>
      </c>
      <c r="EN12">
        <f>Sheet100!FL12</f>
        <v>0.79335539038372471</v>
      </c>
      <c r="EO12">
        <f>Sheet100!FM12</f>
        <v>6.5541249230344975E-2</v>
      </c>
      <c r="EP12">
        <f>Sheet100!FN12</f>
        <v>0.13765354145919978</v>
      </c>
      <c r="EQ12">
        <f>Sheet100!FO12</f>
        <v>0.28967057780195943</v>
      </c>
      <c r="ER12">
        <f>Sheet100!FP12</f>
        <v>0.80480929672609214</v>
      </c>
      <c r="ES12">
        <f>Sheet100!FQ12</f>
        <v>0.87183673868786504</v>
      </c>
      <c r="ET12">
        <f>Sheet100!FR12</f>
        <v>0.41171844875100283</v>
      </c>
      <c r="EU12">
        <f>Sheet100!FS12</f>
        <v>5.5460482581823643E-2</v>
      </c>
      <c r="EV12">
        <f>Sheet100!FT12</f>
        <v>0.22608467939959132</v>
      </c>
      <c r="EW12">
        <f>Sheet100!FU12</f>
        <v>0.64872616398249738</v>
      </c>
      <c r="EZ12">
        <f>(1/4)*SUM($DT$7:$DW$7)</f>
        <v>-5.4954587041715949E-2</v>
      </c>
      <c r="FA12">
        <f>(1/4)*SUM($DT$8:$DW$8)</f>
        <v>5.1903575776198807E-2</v>
      </c>
      <c r="FB12">
        <f>(1/4)*SUM($DT$9:$DW$9)</f>
        <v>-0.13763064529042013</v>
      </c>
      <c r="FC12">
        <f>(1/4)*SUM($DT$10:$DW$10)</f>
        <v>3.4674127533732044E-2</v>
      </c>
      <c r="FD12">
        <f>(1/4)*SUM($DT$11:$DW$11)</f>
        <v>-0.18026633182688018</v>
      </c>
      <c r="FE12">
        <f>(1/4)*SUM($DT$12:$DW$12)</f>
        <v>0.20390045902862042</v>
      </c>
      <c r="FF12">
        <f>(1/4)*SUM($DT$13:$DW$13)</f>
        <v>6.0489184513846231E-2</v>
      </c>
      <c r="FG12">
        <f>(1/4)*SUM($DT$14:$DW$14)</f>
        <v>-0.1454069480511678</v>
      </c>
      <c r="FH12">
        <f>(1/4)*SUM($DT$15:$DW$15)</f>
        <v>4.3283290945939086E-2</v>
      </c>
      <c r="FI12">
        <f>(1/4)*SUM($DT$16:$DW$16)</f>
        <v>0.12400787441184741</v>
      </c>
      <c r="FL12">
        <f>EN12-($EU$10*EZ12)</f>
        <v>0.79341034497076646</v>
      </c>
      <c r="FM12">
        <f t="shared" ref="FM12:FU12" si="12">EO12-($EU$10*FA12)</f>
        <v>6.5489345654568779E-2</v>
      </c>
      <c r="FN12">
        <f t="shared" si="12"/>
        <v>0.13779117210449021</v>
      </c>
      <c r="FO12">
        <f t="shared" si="12"/>
        <v>0.28963590367442571</v>
      </c>
      <c r="FP12">
        <f t="shared" si="12"/>
        <v>0.80498956305791902</v>
      </c>
      <c r="FQ12">
        <f t="shared" si="12"/>
        <v>0.87163283822883642</v>
      </c>
      <c r="FR12">
        <f t="shared" si="12"/>
        <v>0.41165795956648898</v>
      </c>
      <c r="FS12">
        <f t="shared" si="12"/>
        <v>5.5605889529874809E-2</v>
      </c>
      <c r="FT12">
        <f t="shared" si="12"/>
        <v>0.22604139610864538</v>
      </c>
      <c r="FU12">
        <f t="shared" si="12"/>
        <v>0.64860215610808558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1.9672751156230217</v>
      </c>
      <c r="O13">
        <v>1.6943306564430829</v>
      </c>
      <c r="P13">
        <v>2.2337723485858607</v>
      </c>
      <c r="Q13">
        <v>2.2551648723165814</v>
      </c>
      <c r="S13">
        <f t="shared" si="6"/>
        <v>2.3789935643740243</v>
      </c>
      <c r="T13">
        <f t="shared" si="0"/>
        <v>2.1060491051940859</v>
      </c>
      <c r="U13">
        <f t="shared" si="0"/>
        <v>2.6454907973368638</v>
      </c>
      <c r="V13">
        <f t="shared" si="0"/>
        <v>2.6668833210675844</v>
      </c>
      <c r="AW13">
        <f t="shared" si="7"/>
        <v>2.3789935643740243</v>
      </c>
      <c r="AX13">
        <f t="shared" si="1"/>
        <v>2.1060491051940859</v>
      </c>
      <c r="AY13">
        <f t="shared" si="1"/>
        <v>2.6454907973368638</v>
      </c>
      <c r="AZ13">
        <f t="shared" si="1"/>
        <v>2.6668833210675844</v>
      </c>
      <c r="BB13">
        <f t="shared" si="8"/>
        <v>0.42938939649071778</v>
      </c>
      <c r="BC13">
        <f t="shared" si="2"/>
        <v>0.10708453752190637</v>
      </c>
      <c r="BD13">
        <f t="shared" si="2"/>
        <v>0.50490869638063574</v>
      </c>
      <c r="BE13">
        <f t="shared" si="2"/>
        <v>0.15219647505400646</v>
      </c>
      <c r="BG13">
        <f t="shared" si="9"/>
        <v>8.7056137781449369E-2</v>
      </c>
      <c r="BH13">
        <f t="shared" si="3"/>
        <v>3.0368582591197405E-2</v>
      </c>
      <c r="BI13">
        <f t="shared" si="3"/>
        <v>8.1813136710411585E-2</v>
      </c>
      <c r="BJ13">
        <f t="shared" si="3"/>
        <v>4.2718880972326553E-2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8.7056137781449369E-2</v>
      </c>
      <c r="BZ13">
        <f>$BH$13-$BM$13</f>
        <v>3.0368582591197405E-2</v>
      </c>
      <c r="CA13">
        <f>$BI$13-$BN$13</f>
        <v>8.1813136710411585E-2</v>
      </c>
      <c r="CB13">
        <f>$BJ$13-$BO$13</f>
        <v>4.2718880972326553E-2</v>
      </c>
      <c r="DT13">
        <f t="shared" si="11"/>
        <v>8.7056137781449369E-2</v>
      </c>
      <c r="DU13">
        <f t="shared" si="5"/>
        <v>3.0368582591197405E-2</v>
      </c>
      <c r="DV13">
        <f t="shared" si="5"/>
        <v>8.1813136710411585E-2</v>
      </c>
      <c r="DW13">
        <f t="shared" si="5"/>
        <v>4.2718880972326553E-2</v>
      </c>
      <c r="DY13">
        <v>5.2398147692014604E-2</v>
      </c>
      <c r="DZ13">
        <v>2.6865825752960048E-2</v>
      </c>
      <c r="EA13">
        <v>-5.5951693649011619E-2</v>
      </c>
      <c r="EB13">
        <v>1.7938497389399951E-2</v>
      </c>
      <c r="EC13">
        <v>-6.7420595973863059E-2</v>
      </c>
      <c r="ED13">
        <v>8.2395395213410466E-2</v>
      </c>
      <c r="EE13">
        <v>3.1925396926864587E-2</v>
      </c>
      <c r="EF13">
        <v>-0.16480908510730422</v>
      </c>
      <c r="EG13">
        <v>2.2171472297348473E-2</v>
      </c>
      <c r="EH13">
        <v>5.4486639458180733E-2</v>
      </c>
      <c r="EJ13">
        <f>(1/4)*SUM($DT$13:$DW$13)</f>
        <v>6.0489184513846231E-2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2.7330257003212641</v>
      </c>
      <c r="O14">
        <v>3.0178008262641289</v>
      </c>
      <c r="P14">
        <v>2.9986204349555385</v>
      </c>
      <c r="Q14">
        <v>3.2908029365053175</v>
      </c>
      <c r="S14">
        <f t="shared" si="6"/>
        <v>2.7884861829030876</v>
      </c>
      <c r="T14">
        <f t="shared" si="0"/>
        <v>3.0732613088459524</v>
      </c>
      <c r="U14">
        <f t="shared" si="0"/>
        <v>3.054080917537362</v>
      </c>
      <c r="V14">
        <f t="shared" si="0"/>
        <v>3.346263419087141</v>
      </c>
      <c r="AW14">
        <f t="shared" si="7"/>
        <v>2.7884861829030876</v>
      </c>
      <c r="AX14">
        <f t="shared" si="1"/>
        <v>3.0732613088459524</v>
      </c>
      <c r="AY14">
        <f t="shared" si="1"/>
        <v>3.054080917537362</v>
      </c>
      <c r="AZ14">
        <f t="shared" si="1"/>
        <v>3.346263419087141</v>
      </c>
      <c r="BB14">
        <f t="shared" si="8"/>
        <v>0.64668338095217293</v>
      </c>
      <c r="BC14">
        <f t="shared" si="2"/>
        <v>0.28169665387132309</v>
      </c>
      <c r="BD14">
        <f t="shared" si="2"/>
        <v>0.75973351518908905</v>
      </c>
      <c r="BE14">
        <f t="shared" si="2"/>
        <v>0.30023106150536477</v>
      </c>
      <c r="BG14">
        <f t="shared" si="9"/>
        <v>0.13111119644139343</v>
      </c>
      <c r="BH14">
        <f t="shared" si="3"/>
        <v>7.9887613064632934E-2</v>
      </c>
      <c r="BI14">
        <f t="shared" si="3"/>
        <v>0.12310380547454225</v>
      </c>
      <c r="BJ14">
        <f t="shared" si="3"/>
        <v>8.426959281476018E-2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2.0947273325852072</v>
      </c>
      <c r="BT14">
        <f t="shared" si="4"/>
        <v>0</v>
      </c>
      <c r="BY14">
        <f>$BG$14-$BL$14</f>
        <v>0.13111119644139343</v>
      </c>
      <c r="BZ14">
        <f>$BH$14-$BM$14</f>
        <v>7.9887613064632934E-2</v>
      </c>
      <c r="CA14">
        <f>$BI$14-$BN$14</f>
        <v>-0.87689619452545775</v>
      </c>
      <c r="CB14">
        <f>$BJ$14-$BO$14</f>
        <v>8.426959281476018E-2</v>
      </c>
      <c r="DT14">
        <f t="shared" si="11"/>
        <v>0.13111119644139343</v>
      </c>
      <c r="DU14">
        <f t="shared" si="5"/>
        <v>7.9887613064632934E-2</v>
      </c>
      <c r="DV14">
        <f t="shared" si="5"/>
        <v>-0.87689619452545775</v>
      </c>
      <c r="DW14">
        <f t="shared" si="5"/>
        <v>8.426959281476018E-2</v>
      </c>
      <c r="DY14">
        <v>-8.8117234251834695E-2</v>
      </c>
      <c r="DZ14">
        <v>1.0332305971103486E-2</v>
      </c>
      <c r="EA14">
        <v>-1.5524683812225146E-2</v>
      </c>
      <c r="EB14">
        <v>6.7976693402022285E-3</v>
      </c>
      <c r="EC14">
        <v>-4.8625963927700928E-3</v>
      </c>
      <c r="ED14">
        <v>5.1099966958267774E-2</v>
      </c>
      <c r="EE14">
        <v>9.3613720880386976E-3</v>
      </c>
      <c r="EF14">
        <v>-5.1325509903636943E-3</v>
      </c>
      <c r="EG14">
        <v>8.3226957415185945E-3</v>
      </c>
      <c r="EH14">
        <v>2.7723055348062832E-2</v>
      </c>
      <c r="EJ14">
        <f>(1/4)*SUM($DT$14:$DW$14)</f>
        <v>-0.1454069480511678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1.4960841270224647</v>
      </c>
      <c r="O15">
        <v>2.0738507484259956</v>
      </c>
      <c r="P15">
        <v>2.117536769070838</v>
      </c>
      <c r="Q15">
        <v>2.1082460726974954</v>
      </c>
      <c r="S15">
        <f t="shared" si="6"/>
        <v>1.7221688064220562</v>
      </c>
      <c r="T15">
        <f t="shared" si="0"/>
        <v>2.299935427825587</v>
      </c>
      <c r="U15">
        <f t="shared" si="0"/>
        <v>2.3436214484704294</v>
      </c>
      <c r="V15">
        <f t="shared" si="0"/>
        <v>2.3343307520970868</v>
      </c>
      <c r="AW15">
        <f t="shared" si="7"/>
        <v>1.7221688064220562</v>
      </c>
      <c r="AX15">
        <f t="shared" si="1"/>
        <v>2.299935427825587</v>
      </c>
      <c r="AY15">
        <f t="shared" si="1"/>
        <v>2.3436214484704294</v>
      </c>
      <c r="AZ15">
        <f t="shared" si="1"/>
        <v>2.3343307520970868</v>
      </c>
      <c r="BB15">
        <f t="shared" si="8"/>
        <v>0.22263628554748965</v>
      </c>
      <c r="BC15">
        <f t="shared" si="2"/>
        <v>0.12999616050602011</v>
      </c>
      <c r="BD15">
        <f t="shared" si="2"/>
        <v>0.37334699354955064</v>
      </c>
      <c r="BE15">
        <f t="shared" si="2"/>
        <v>0.1091387181004136</v>
      </c>
      <c r="BG15">
        <f t="shared" si="9"/>
        <v>4.5138178325256677E-2</v>
      </c>
      <c r="BH15">
        <f t="shared" si="3"/>
        <v>3.6866192152700122E-2</v>
      </c>
      <c r="BI15">
        <f t="shared" si="3"/>
        <v>6.0495469463381558E-2</v>
      </c>
      <c r="BJ15">
        <f t="shared" si="3"/>
        <v>3.0633323842417983E-2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4.5138178325256677E-2</v>
      </c>
      <c r="BZ15">
        <f>$BH$15-$BM$15</f>
        <v>3.6866192152700122E-2</v>
      </c>
      <c r="CA15">
        <f>$BI$15-$BN$15</f>
        <v>6.0495469463381558E-2</v>
      </c>
      <c r="CB15">
        <f>$BJ$15-$BO$15</f>
        <v>3.0633323842417983E-2</v>
      </c>
      <c r="DT15">
        <f t="shared" si="11"/>
        <v>4.5138178325256677E-2</v>
      </c>
      <c r="DU15">
        <f t="shared" si="5"/>
        <v>3.6866192152700122E-2</v>
      </c>
      <c r="DV15">
        <f t="shared" si="5"/>
        <v>6.0495469463381558E-2</v>
      </c>
      <c r="DW15">
        <f t="shared" si="5"/>
        <v>3.0633323842417983E-2</v>
      </c>
      <c r="DY15">
        <v>-5.6051103614678341E-2</v>
      </c>
      <c r="DZ15">
        <v>2.6663414103480748E-2</v>
      </c>
      <c r="EA15">
        <v>-0.11917408192803466</v>
      </c>
      <c r="EB15">
        <v>1.7929774516228146E-2</v>
      </c>
      <c r="EC15">
        <v>-0.16019173391337821</v>
      </c>
      <c r="ED15">
        <v>0.12703683696958087</v>
      </c>
      <c r="EE15">
        <v>3.2919518727782031E-2</v>
      </c>
      <c r="EF15">
        <v>3.3715772354642459E-2</v>
      </c>
      <c r="EG15">
        <v>2.2768109687591988E-2</v>
      </c>
      <c r="EH15">
        <v>7.4383493096784936E-2</v>
      </c>
      <c r="EJ15">
        <f>(1/4)*SUM($DT$15:$DW$15)</f>
        <v>4.3283290945939086E-2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2.2081498309270224</v>
      </c>
      <c r="O16">
        <v>2.9979646997608245</v>
      </c>
      <c r="P16">
        <v>2.335311381429761</v>
      </c>
      <c r="Q16">
        <v>2.859804242538583</v>
      </c>
      <c r="S16">
        <f t="shared" si="6"/>
        <v>2.8568759949095197</v>
      </c>
      <c r="T16">
        <f t="shared" si="0"/>
        <v>3.6466908637433217</v>
      </c>
      <c r="U16">
        <f t="shared" si="0"/>
        <v>2.9840375454122583</v>
      </c>
      <c r="V16">
        <f t="shared" si="0"/>
        <v>3.5085304065210803</v>
      </c>
      <c r="AW16">
        <f t="shared" si="7"/>
        <v>2.8568759949095197</v>
      </c>
      <c r="AX16">
        <f t="shared" si="1"/>
        <v>3.6466908637433217</v>
      </c>
      <c r="AY16">
        <f t="shared" si="1"/>
        <v>2.9840375454122583</v>
      </c>
      <c r="AZ16">
        <f t="shared" si="1"/>
        <v>3.5085304065210803</v>
      </c>
      <c r="BB16">
        <f t="shared" si="8"/>
        <v>0.6924573321191837</v>
      </c>
      <c r="BC16">
        <f t="shared" si="2"/>
        <v>0.49982615670144709</v>
      </c>
      <c r="BD16">
        <f t="shared" si="2"/>
        <v>0.70834011145554499</v>
      </c>
      <c r="BE16">
        <f t="shared" si="2"/>
        <v>0.35312403552924143</v>
      </c>
      <c r="BG16">
        <f t="shared" si="9"/>
        <v>0.14039159188702893</v>
      </c>
      <c r="BH16">
        <f t="shared" si="3"/>
        <v>0.14174793366337776</v>
      </c>
      <c r="BI16">
        <f t="shared" si="3"/>
        <v>0.11477624923356983</v>
      </c>
      <c r="BJ16">
        <f t="shared" si="3"/>
        <v>9.911572286341315E-2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0.14039159188702893</v>
      </c>
      <c r="BZ16">
        <f>$BH$16-$BM$16</f>
        <v>0.14174793366337776</v>
      </c>
      <c r="CA16">
        <f>$BI$16-$BN$16</f>
        <v>0.11477624923356983</v>
      </c>
      <c r="CB16">
        <f>$BJ$16-$BO$16</f>
        <v>9.911572286341315E-2</v>
      </c>
      <c r="DT16">
        <f t="shared" si="11"/>
        <v>0.14039159188702893</v>
      </c>
      <c r="DU16">
        <f t="shared" si="5"/>
        <v>0.14174793366337776</v>
      </c>
      <c r="DV16">
        <f t="shared" si="5"/>
        <v>0.11477624923356983</v>
      </c>
      <c r="DW16">
        <f t="shared" si="5"/>
        <v>9.911572286341315E-2</v>
      </c>
      <c r="DY16">
        <v>-4.9469682078629909E-2</v>
      </c>
      <c r="DZ16">
        <v>2.8043500445093791E-2</v>
      </c>
      <c r="EA16">
        <v>-0.1411772670797688</v>
      </c>
      <c r="EB16">
        <v>1.8530587057054262E-2</v>
      </c>
      <c r="EC16">
        <v>-2.0448269020233809E-2</v>
      </c>
      <c r="ED16">
        <v>0.11274936757035181</v>
      </c>
      <c r="EE16">
        <v>2.8432607796922499E-2</v>
      </c>
      <c r="EF16">
        <v>-6.4079455031000362E-2</v>
      </c>
      <c r="EG16">
        <v>2.2073252152823186E-2</v>
      </c>
      <c r="EH16">
        <v>6.5345358187387265E-2</v>
      </c>
      <c r="EJ16">
        <f>(1/4)*SUM($DT$16:$DW$16)</f>
        <v>0.12400787441184741</v>
      </c>
      <c r="EN16">
        <f>Sheet100!FL16</f>
        <v>0.62635083203034125</v>
      </c>
      <c r="EO16">
        <f>Sheet100!FM16</f>
        <v>0.14061877639561521</v>
      </c>
      <c r="EP16">
        <f>Sheet100!FN16</f>
        <v>0.4563941274871417</v>
      </c>
      <c r="EQ16">
        <f>Sheet100!FO16</f>
        <v>0.15772830916819419</v>
      </c>
      <c r="ER16">
        <f>Sheet100!FP16</f>
        <v>0.4334509886598778</v>
      </c>
      <c r="ES16">
        <f>Sheet100!FQ16</f>
        <v>0.51043330123617336</v>
      </c>
      <c r="ET16">
        <f>Sheet100!FR16</f>
        <v>0.75277648253870055</v>
      </c>
      <c r="EU16">
        <f>Sheet100!FS16</f>
        <v>0.95258678675091779</v>
      </c>
      <c r="EV16">
        <f>Sheet100!FT16</f>
        <v>0.38199636396499975</v>
      </c>
      <c r="EW16">
        <f>Sheet100!FU16</f>
        <v>0.39039555334416143</v>
      </c>
      <c r="EZ16">
        <f>EZ68+($EV$10*EN16)</f>
        <v>7.7293284286434144E-2</v>
      </c>
      <c r="FA16">
        <f t="shared" ref="FA16:FI25" si="13">FA68+($EV$10*EO16)</f>
        <v>2.330362349209281E-2</v>
      </c>
      <c r="FB16">
        <f t="shared" si="13"/>
        <v>-0.11878468263584288</v>
      </c>
      <c r="FC16">
        <f t="shared" si="13"/>
        <v>1.5715007514338401E-2</v>
      </c>
      <c r="FD16">
        <f t="shared" si="13"/>
        <v>-0.13214296736307315</v>
      </c>
      <c r="FE16">
        <f t="shared" si="13"/>
        <v>8.4844536021684527E-2</v>
      </c>
      <c r="FF16">
        <f t="shared" si="13"/>
        <v>3.0743529814503349E-2</v>
      </c>
      <c r="FG16">
        <f t="shared" si="13"/>
        <v>-5.531004884098642E-2</v>
      </c>
      <c r="FH16">
        <f t="shared" si="13"/>
        <v>1.9705536785469008E-2</v>
      </c>
      <c r="FI16">
        <f t="shared" si="13"/>
        <v>5.4680208240595968E-2</v>
      </c>
      <c r="FL16">
        <f>EN16-($EU$10*EZ16)</f>
        <v>0.62627353874605485</v>
      </c>
      <c r="FM16">
        <f t="shared" ref="FM16:FU25" si="14">EO16-($EU$10*FA16)</f>
        <v>0.14059547277212311</v>
      </c>
      <c r="FN16">
        <f t="shared" si="14"/>
        <v>0.45651291216977752</v>
      </c>
      <c r="FO16">
        <f t="shared" si="14"/>
        <v>0.15771259416067984</v>
      </c>
      <c r="FP16">
        <f t="shared" si="14"/>
        <v>0.43358313162724088</v>
      </c>
      <c r="FQ16">
        <f t="shared" si="14"/>
        <v>0.51034845670015172</v>
      </c>
      <c r="FR16">
        <f t="shared" si="14"/>
        <v>0.75274573900888608</v>
      </c>
      <c r="FS16">
        <f t="shared" si="14"/>
        <v>0.95264209679975875</v>
      </c>
      <c r="FT16">
        <f t="shared" si="14"/>
        <v>0.38197665842821427</v>
      </c>
      <c r="FU16">
        <f t="shared" si="14"/>
        <v>0.39034087313592081</v>
      </c>
    </row>
    <row r="17" spans="1:177">
      <c r="A17">
        <v>16</v>
      </c>
      <c r="BQ17">
        <f>SUM(BQ7:BQ16)</f>
        <v>2.5998324876061476</v>
      </c>
      <c r="BR17">
        <f t="shared" ref="BR17:BT17" si="15">SUM(BR7:BR16)</f>
        <v>1.7342887634664037</v>
      </c>
      <c r="BS17">
        <f t="shared" si="15"/>
        <v>2.0947273325852072</v>
      </c>
      <c r="BT17">
        <f t="shared" si="15"/>
        <v>1.905384607635457</v>
      </c>
      <c r="EN17">
        <f>Sheet100!FL17</f>
        <v>0.24297176692422601</v>
      </c>
      <c r="EO17">
        <f>Sheet100!FM17</f>
        <v>0.91173180391420983</v>
      </c>
      <c r="EP17">
        <f>Sheet100!FN17</f>
        <v>0.61917260767908067</v>
      </c>
      <c r="EQ17">
        <f>Sheet100!FO17</f>
        <v>0.12333023397840026</v>
      </c>
      <c r="ER17">
        <f>Sheet100!FP17</f>
        <v>0.84813276131420745</v>
      </c>
      <c r="ES17">
        <f>Sheet100!FQ17</f>
        <v>0.57046786406418748</v>
      </c>
      <c r="ET17">
        <f>Sheet100!FR17</f>
        <v>3.8507185723337167E-2</v>
      </c>
      <c r="EU17">
        <f>Sheet100!FS17</f>
        <v>0.44436990764647233</v>
      </c>
      <c r="EV17">
        <f>Sheet100!FT17</f>
        <v>0.88508541335248836</v>
      </c>
      <c r="EW17">
        <f>Sheet100!FU17</f>
        <v>0.23365060151896838</v>
      </c>
      <c r="EZ17">
        <f t="shared" ref="EZ17:EZ25" si="16">EZ69+($EV$10*EN17)</f>
        <v>-0.10358534616116739</v>
      </c>
      <c r="FA17">
        <f t="shared" si="13"/>
        <v>1.8441032525514295E-2</v>
      </c>
      <c r="FB17">
        <f t="shared" si="13"/>
        <v>-0.11392692903317993</v>
      </c>
      <c r="FC17">
        <f t="shared" si="13"/>
        <v>1.2060145791323961E-2</v>
      </c>
      <c r="FD17">
        <f t="shared" si="13"/>
        <v>2.0865962116972385E-2</v>
      </c>
      <c r="FE17">
        <f t="shared" si="13"/>
        <v>8.742513441099356E-2</v>
      </c>
      <c r="FF17">
        <f t="shared" si="13"/>
        <v>1.5675146157863001E-2</v>
      </c>
      <c r="FG17">
        <f t="shared" si="13"/>
        <v>2.2080927377036586E-3</v>
      </c>
      <c r="FH17">
        <f t="shared" si="13"/>
        <v>1.3990179544267789E-2</v>
      </c>
      <c r="FI17">
        <f t="shared" si="13"/>
        <v>4.6895756111169772E-2</v>
      </c>
      <c r="FL17">
        <f t="shared" ref="FL17:FL25" si="17">EN17-($EU$10*EZ17)</f>
        <v>0.24307535227038718</v>
      </c>
      <c r="FM17">
        <f t="shared" si="14"/>
        <v>0.91171336288168436</v>
      </c>
      <c r="FN17">
        <f t="shared" si="14"/>
        <v>0.61928653460811389</v>
      </c>
      <c r="FO17">
        <f t="shared" si="14"/>
        <v>0.12331817383260894</v>
      </c>
      <c r="FP17">
        <f t="shared" si="14"/>
        <v>0.84811189535209053</v>
      </c>
      <c r="FQ17">
        <f t="shared" si="14"/>
        <v>0.57038043892977652</v>
      </c>
      <c r="FR17">
        <f t="shared" si="14"/>
        <v>3.8491510577179304E-2</v>
      </c>
      <c r="FS17">
        <f t="shared" si="14"/>
        <v>0.44436769955373462</v>
      </c>
      <c r="FT17">
        <f t="shared" si="14"/>
        <v>0.88507142317294407</v>
      </c>
      <c r="FU17">
        <f t="shared" si="14"/>
        <v>0.23360370576285722</v>
      </c>
    </row>
    <row r="18" spans="1:177">
      <c r="A18">
        <v>17</v>
      </c>
      <c r="EN18">
        <f>Sheet100!FL18</f>
        <v>5.6230783222531798E-2</v>
      </c>
      <c r="EO18">
        <f>Sheet100!FM18</f>
        <v>0.55235178309625665</v>
      </c>
      <c r="EP18">
        <f>Sheet100!FN18</f>
        <v>2.7578741728070923E-2</v>
      </c>
      <c r="EQ18">
        <f>Sheet100!FO18</f>
        <v>1.0778882665202758E-2</v>
      </c>
      <c r="ER18">
        <f>Sheet100!FP18</f>
        <v>0.37405761165026824</v>
      </c>
      <c r="ES18">
        <f>Sheet100!FQ18</f>
        <v>0.79134255714910073</v>
      </c>
      <c r="ET18">
        <f>Sheet100!FR18</f>
        <v>0.49269469058450549</v>
      </c>
      <c r="EU18">
        <f>Sheet100!FS18</f>
        <v>0.86845482917497763</v>
      </c>
      <c r="EV18">
        <f>Sheet100!FT18</f>
        <v>0.72227222856933759</v>
      </c>
      <c r="EW18">
        <f>Sheet100!FU18</f>
        <v>0.66393993109482552</v>
      </c>
      <c r="EZ18">
        <f t="shared" si="16"/>
        <v>-0.10514446942546289</v>
      </c>
      <c r="FA18">
        <f t="shared" si="13"/>
        <v>3.1620539730016724E-2</v>
      </c>
      <c r="FB18">
        <f t="shared" si="13"/>
        <v>3.7694205634773395E-2</v>
      </c>
      <c r="FC18">
        <f t="shared" si="13"/>
        <v>2.1213854498959381E-2</v>
      </c>
      <c r="FD18">
        <f t="shared" si="13"/>
        <v>-0.14968272290997295</v>
      </c>
      <c r="FE18">
        <f t="shared" si="13"/>
        <v>0.12839774564282991</v>
      </c>
      <c r="FF18">
        <f t="shared" si="13"/>
        <v>3.8295881450037567E-2</v>
      </c>
      <c r="FG18">
        <f t="shared" si="13"/>
        <v>-0.10860134032507437</v>
      </c>
      <c r="FH18">
        <f t="shared" si="13"/>
        <v>2.7570035183511615E-2</v>
      </c>
      <c r="FI18">
        <f t="shared" si="13"/>
        <v>7.8681867540770986E-2</v>
      </c>
      <c r="FL18">
        <f t="shared" si="17"/>
        <v>5.6335927691957263E-2</v>
      </c>
      <c r="FM18">
        <f t="shared" si="14"/>
        <v>0.55232016255652661</v>
      </c>
      <c r="FN18">
        <f t="shared" si="14"/>
        <v>2.7541047522436149E-2</v>
      </c>
      <c r="FO18">
        <f t="shared" si="14"/>
        <v>1.0757668810703799E-2</v>
      </c>
      <c r="FP18">
        <f t="shared" si="14"/>
        <v>0.37420729437317823</v>
      </c>
      <c r="FQ18">
        <f t="shared" si="14"/>
        <v>0.79121415940345785</v>
      </c>
      <c r="FR18">
        <f t="shared" si="14"/>
        <v>0.49265639470305544</v>
      </c>
      <c r="FS18">
        <f t="shared" si="14"/>
        <v>0.86856343051530271</v>
      </c>
      <c r="FT18">
        <f t="shared" si="14"/>
        <v>0.72224465853415409</v>
      </c>
      <c r="FU18">
        <f t="shared" si="14"/>
        <v>0.66386124922728473</v>
      </c>
    </row>
    <row r="19" spans="1:177">
      <c r="A19">
        <v>18</v>
      </c>
      <c r="BN19" t="s">
        <v>35</v>
      </c>
      <c r="BO19">
        <f>BS21</f>
        <v>1.8444158546093253E-4</v>
      </c>
      <c r="EN19">
        <f>Sheet100!FL19</f>
        <v>0.99125671736882082</v>
      </c>
      <c r="EO19">
        <f>Sheet100!FM19</f>
        <v>0.96692061444599464</v>
      </c>
      <c r="EP19">
        <f>Sheet100!FN19</f>
        <v>0.88310255877619437</v>
      </c>
      <c r="EQ19">
        <f>Sheet100!FO19</f>
        <v>0.92270042858475276</v>
      </c>
      <c r="ER19">
        <f>Sheet100!FP19</f>
        <v>0.35594043466444708</v>
      </c>
      <c r="ES19">
        <f>Sheet100!FQ19</f>
        <v>0.8115843323630757</v>
      </c>
      <c r="ET19">
        <f>Sheet100!FR19</f>
        <v>0.65053720414631844</v>
      </c>
      <c r="EU19">
        <f>Sheet100!FS19</f>
        <v>0.7924563819471917</v>
      </c>
      <c r="EV19">
        <f>Sheet100!FT19</f>
        <v>0.8086909678939922</v>
      </c>
      <c r="EW19">
        <f>Sheet100!FU19</f>
        <v>0.61290996603998205</v>
      </c>
      <c r="EZ19">
        <f t="shared" si="16"/>
        <v>9.1872338526266709E-2</v>
      </c>
      <c r="FA19">
        <f t="shared" si="13"/>
        <v>2.7953337150207536E-2</v>
      </c>
      <c r="FB19">
        <f t="shared" si="13"/>
        <v>-7.8866774320911534E-2</v>
      </c>
      <c r="FC19">
        <f t="shared" si="13"/>
        <v>1.8650438738803531E-2</v>
      </c>
      <c r="FD19">
        <f t="shared" si="13"/>
        <v>-5.6847588858546412E-2</v>
      </c>
      <c r="FE19">
        <f t="shared" si="13"/>
        <v>7.8673789807822844E-2</v>
      </c>
      <c r="FF19">
        <f t="shared" si="13"/>
        <v>3.3179192999316022E-2</v>
      </c>
      <c r="FG19">
        <f t="shared" si="13"/>
        <v>-0.19082657314092533</v>
      </c>
      <c r="FH19">
        <f t="shared" si="13"/>
        <v>2.2783873402015344E-2</v>
      </c>
      <c r="FI19">
        <f t="shared" si="13"/>
        <v>5.3505926692013581E-2</v>
      </c>
      <c r="FL19">
        <f t="shared" si="17"/>
        <v>0.99116484503029456</v>
      </c>
      <c r="FM19">
        <f t="shared" si="14"/>
        <v>0.96689266110884442</v>
      </c>
      <c r="FN19">
        <f t="shared" si="14"/>
        <v>0.88318142555051526</v>
      </c>
      <c r="FO19">
        <f t="shared" si="14"/>
        <v>0.92268177814601393</v>
      </c>
      <c r="FP19">
        <f t="shared" si="14"/>
        <v>0.35599728225330562</v>
      </c>
      <c r="FQ19">
        <f t="shared" si="14"/>
        <v>0.81150565857326784</v>
      </c>
      <c r="FR19">
        <f t="shared" si="14"/>
        <v>0.65050402495331916</v>
      </c>
      <c r="FS19">
        <f t="shared" si="14"/>
        <v>0.79264720852033266</v>
      </c>
      <c r="FT19">
        <f t="shared" si="14"/>
        <v>0.80866818402059015</v>
      </c>
      <c r="FU19">
        <f t="shared" si="14"/>
        <v>0.61285646011328998</v>
      </c>
    </row>
    <row r="20" spans="1:177">
      <c r="A20">
        <v>19</v>
      </c>
      <c r="AV20" t="s">
        <v>67</v>
      </c>
      <c r="AW20">
        <f>MAX(AW7:AW16)</f>
        <v>3.224384651996727</v>
      </c>
      <c r="AX20">
        <f>MAX(AX7:AX16)</f>
        <v>4.3401857913573716</v>
      </c>
      <c r="AY20">
        <f>MAX(AY7:AY16)</f>
        <v>3.328868462636061</v>
      </c>
      <c r="AZ20">
        <f>MAX(AZ7:AZ16)</f>
        <v>4.5494663148508678</v>
      </c>
      <c r="BB20">
        <f>SUM(BB7:BB16)</f>
        <v>4.9323276615909739</v>
      </c>
      <c r="BC20">
        <f t="shared" ref="BC20:BE20" si="18">SUM(BC7:BC16)</f>
        <v>3.526161854947611</v>
      </c>
      <c r="BD20">
        <f t="shared" si="18"/>
        <v>6.1714868379613268</v>
      </c>
      <c r="BE20">
        <f t="shared" si="18"/>
        <v>3.5627448938234103</v>
      </c>
      <c r="BG20">
        <f>IF(BG7&lt;0.000000000001,0.000000000001,BG7)</f>
        <v>0.16093797777025634</v>
      </c>
      <c r="BH20">
        <f t="shared" ref="BH20:BJ20" si="19">IF(BH7&lt;0.000000000001,0.000000000001,BH7)</f>
        <v>0.17652570718057084</v>
      </c>
      <c r="BI20">
        <f t="shared" si="19"/>
        <v>0.16203550720531673</v>
      </c>
      <c r="BJ20">
        <f t="shared" si="19"/>
        <v>0.2806824596769924</v>
      </c>
      <c r="EN20">
        <f>Sheet100!FL20</f>
        <v>0.63025706986127827</v>
      </c>
      <c r="EO20">
        <f>Sheet100!FM20</f>
        <v>0.29023806580208428</v>
      </c>
      <c r="EP20">
        <f>Sheet100!FN20</f>
        <v>0.77793730553803497</v>
      </c>
      <c r="EQ20">
        <f>Sheet100!FO20</f>
        <v>0.6612583483435226</v>
      </c>
      <c r="ER20">
        <f>Sheet100!FP20</f>
        <v>0.49859678219491677</v>
      </c>
      <c r="ES20">
        <f>Sheet100!FQ20</f>
        <v>0.45651635236807031</v>
      </c>
      <c r="ET20">
        <f>Sheet100!FR20</f>
        <v>0.32785428151226059</v>
      </c>
      <c r="EU20">
        <f>Sheet100!FS20</f>
        <v>0.54533694917599362</v>
      </c>
      <c r="EV20">
        <f>Sheet100!FT20</f>
        <v>0.38550226135214555</v>
      </c>
      <c r="EW20">
        <f>Sheet100!FU20</f>
        <v>0.10133789506047408</v>
      </c>
      <c r="EZ20">
        <f t="shared" si="16"/>
        <v>-5.9116625780359068E-2</v>
      </c>
      <c r="FA20">
        <f t="shared" si="13"/>
        <v>3.1038028670389409E-2</v>
      </c>
      <c r="FB20">
        <f t="shared" si="13"/>
        <v>-0.12104658006820476</v>
      </c>
      <c r="FC20">
        <f t="shared" si="13"/>
        <v>2.0562932957717123E-2</v>
      </c>
      <c r="FD20">
        <f t="shared" si="13"/>
        <v>-4.0193408278909923E-2</v>
      </c>
      <c r="FE20">
        <f t="shared" si="13"/>
        <v>0.12333675523920307</v>
      </c>
      <c r="FF20">
        <f t="shared" si="13"/>
        <v>3.2456685665950571E-2</v>
      </c>
      <c r="FG20">
        <f t="shared" si="13"/>
        <v>-8.4244080028623047E-2</v>
      </c>
      <c r="FH20">
        <f t="shared" si="13"/>
        <v>2.4849088421042727E-2</v>
      </c>
      <c r="FI20">
        <f t="shared" si="13"/>
        <v>7.2403951554905921E-2</v>
      </c>
      <c r="FL20">
        <f t="shared" si="17"/>
        <v>0.63031618648705867</v>
      </c>
      <c r="FM20">
        <f t="shared" si="14"/>
        <v>0.29020702777341389</v>
      </c>
      <c r="FN20">
        <f t="shared" si="14"/>
        <v>0.77805835211810315</v>
      </c>
      <c r="FO20">
        <f t="shared" si="14"/>
        <v>0.66123778541056488</v>
      </c>
      <c r="FP20">
        <f t="shared" si="14"/>
        <v>0.4986369756031957</v>
      </c>
      <c r="FQ20">
        <f t="shared" si="14"/>
        <v>0.45639301561283113</v>
      </c>
      <c r="FR20">
        <f t="shared" si="14"/>
        <v>0.32782182482659467</v>
      </c>
      <c r="FS20">
        <f t="shared" si="14"/>
        <v>0.54542119325602223</v>
      </c>
      <c r="FT20">
        <f t="shared" si="14"/>
        <v>0.38547741226372451</v>
      </c>
      <c r="FU20">
        <f t="shared" si="14"/>
        <v>0.10126549110891918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4.1511694647268435E-2</v>
      </c>
      <c r="BH21">
        <f t="shared" si="20"/>
        <v>4.6266911429842371E-2</v>
      </c>
      <c r="BI21">
        <f t="shared" si="20"/>
        <v>7.4772160637227747E-2</v>
      </c>
      <c r="BJ21">
        <f t="shared" si="20"/>
        <v>4.5063536390456689E-2</v>
      </c>
      <c r="BL21">
        <v>1.0000000000000001E-5</v>
      </c>
      <c r="BS21">
        <f>SUM(BM23:BV32)</f>
        <v>1.8444158546093253E-4</v>
      </c>
      <c r="EN21">
        <f>Sheet100!FL21</f>
        <v>0.94500168024266329</v>
      </c>
      <c r="EO21">
        <f>Sheet100!FM21</f>
        <v>0.50654291882626712</v>
      </c>
      <c r="EP21">
        <f>Sheet100!FN21</f>
        <v>0.45453216442294642</v>
      </c>
      <c r="EQ21">
        <f>Sheet100!FO21</f>
        <v>0.75259586989754079</v>
      </c>
      <c r="ER21">
        <f>Sheet100!FP21</f>
        <v>0.4617788961729537</v>
      </c>
      <c r="ES21">
        <f>Sheet100!FQ21</f>
        <v>0.95773083032499151</v>
      </c>
      <c r="ET21">
        <f>Sheet100!FR21</f>
        <v>0.35277182957784942</v>
      </c>
      <c r="EU21">
        <f>Sheet100!FS21</f>
        <v>0.86318022721979693</v>
      </c>
      <c r="EV21">
        <f>Sheet100!FT21</f>
        <v>0.13909025087975874</v>
      </c>
      <c r="EW21">
        <f>Sheet100!FU21</f>
        <v>0.987886830973838</v>
      </c>
      <c r="EZ21">
        <f t="shared" si="16"/>
        <v>-0.10407889771706173</v>
      </c>
      <c r="FA21">
        <f t="shared" si="13"/>
        <v>1.3627321400054179E-2</v>
      </c>
      <c r="FB21">
        <f t="shared" si="13"/>
        <v>-7.4517276433759036E-2</v>
      </c>
      <c r="FC21">
        <f t="shared" si="13"/>
        <v>8.9095764329838577E-3</v>
      </c>
      <c r="FD21">
        <f t="shared" si="13"/>
        <v>1.5030049887444575E-2</v>
      </c>
      <c r="FE21">
        <f t="shared" si="13"/>
        <v>6.9238492606271795E-2</v>
      </c>
      <c r="FF21">
        <f t="shared" si="13"/>
        <v>1.1165288414767912E-2</v>
      </c>
      <c r="FG21">
        <f t="shared" si="13"/>
        <v>1.3820029061246283E-2</v>
      </c>
      <c r="FH21">
        <f t="shared" si="13"/>
        <v>1.0399197415735213E-2</v>
      </c>
      <c r="FI21">
        <f t="shared" si="13"/>
        <v>3.6470430047302334E-2</v>
      </c>
      <c r="FL21">
        <f t="shared" si="17"/>
        <v>0.94510575914038031</v>
      </c>
      <c r="FM21">
        <f t="shared" si="14"/>
        <v>0.50652929150486703</v>
      </c>
      <c r="FN21">
        <f t="shared" si="14"/>
        <v>0.45460668169938018</v>
      </c>
      <c r="FO21">
        <f t="shared" si="14"/>
        <v>0.75258696032110783</v>
      </c>
      <c r="FP21">
        <f t="shared" si="14"/>
        <v>0.46176386612306625</v>
      </c>
      <c r="FQ21">
        <f t="shared" si="14"/>
        <v>0.9576615918323852</v>
      </c>
      <c r="FR21">
        <f t="shared" si="14"/>
        <v>0.35276066428943464</v>
      </c>
      <c r="FS21">
        <f t="shared" si="14"/>
        <v>0.86316640719073567</v>
      </c>
      <c r="FT21">
        <f t="shared" si="14"/>
        <v>0.13907985168234299</v>
      </c>
      <c r="FU21">
        <f t="shared" si="14"/>
        <v>0.98785036054379072</v>
      </c>
    </row>
    <row r="22" spans="1:177">
      <c r="A22">
        <v>21</v>
      </c>
      <c r="BG22">
        <f t="shared" si="20"/>
        <v>8.7189437523038385E-2</v>
      </c>
      <c r="BH22">
        <f t="shared" si="20"/>
        <v>8.3905085444909891E-2</v>
      </c>
      <c r="BI22">
        <f t="shared" si="20"/>
        <v>0.12961748056717487</v>
      </c>
      <c r="BJ22">
        <f t="shared" si="20"/>
        <v>0.14876541530319637</v>
      </c>
      <c r="EN22">
        <f>Sheet100!FL22</f>
        <v>0.23676152027587546</v>
      </c>
      <c r="EO22">
        <f>Sheet100!FM22</f>
        <v>0.55616182886134591</v>
      </c>
      <c r="EP22">
        <f>Sheet100!FN22</f>
        <v>0.99232060231059716</v>
      </c>
      <c r="EQ22">
        <f>Sheet100!FO22</f>
        <v>0.33647953783912471</v>
      </c>
      <c r="ER22">
        <f>Sheet100!FP22</f>
        <v>1.5577522450613555E-3</v>
      </c>
      <c r="ES22">
        <f>Sheet100!FQ22</f>
        <v>5.8003400357822685E-2</v>
      </c>
      <c r="ET22">
        <f>Sheet100!FR22</f>
        <v>0.63197420698779339</v>
      </c>
      <c r="EU22">
        <f>Sheet100!FS22</f>
        <v>0.73192019542600784</v>
      </c>
      <c r="EV22">
        <f>Sheet100!FT22</f>
        <v>0.20693104837692033</v>
      </c>
      <c r="EW22">
        <f>Sheet100!FU22</f>
        <v>0.60423594758766663</v>
      </c>
      <c r="EZ22">
        <f t="shared" si="16"/>
        <v>5.2400515307217364E-2</v>
      </c>
      <c r="FA22">
        <f t="shared" si="13"/>
        <v>2.687138737124866E-2</v>
      </c>
      <c r="FB22">
        <f t="shared" si="13"/>
        <v>-5.5941770442988516E-2</v>
      </c>
      <c r="FC22">
        <f t="shared" si="13"/>
        <v>1.7941862184778341E-2</v>
      </c>
      <c r="FD22">
        <f t="shared" si="13"/>
        <v>-6.7420580396340607E-2</v>
      </c>
      <c r="FE22">
        <f t="shared" si="13"/>
        <v>8.2395975247414044E-2</v>
      </c>
      <c r="FF22">
        <f t="shared" si="13"/>
        <v>3.1931716668934462E-2</v>
      </c>
      <c r="FG22">
        <f t="shared" si="13"/>
        <v>-0.16480176590534995</v>
      </c>
      <c r="FH22">
        <f t="shared" si="13"/>
        <v>2.2173541607832241E-2</v>
      </c>
      <c r="FI22">
        <f t="shared" si="13"/>
        <v>5.449268181765661E-2</v>
      </c>
      <c r="FL22">
        <f t="shared" si="17"/>
        <v>0.23670911976056824</v>
      </c>
      <c r="FM22">
        <f t="shared" si="14"/>
        <v>0.55613495747397468</v>
      </c>
      <c r="FN22">
        <f t="shared" si="14"/>
        <v>0.99237654408104015</v>
      </c>
      <c r="FO22">
        <f t="shared" si="14"/>
        <v>0.33646159597693992</v>
      </c>
      <c r="FP22">
        <f t="shared" si="14"/>
        <v>1.6251728254576962E-3</v>
      </c>
      <c r="FQ22">
        <f t="shared" si="14"/>
        <v>5.7921004382575268E-2</v>
      </c>
      <c r="FR22">
        <f t="shared" si="14"/>
        <v>0.63194227527112445</v>
      </c>
      <c r="FS22">
        <f t="shared" si="14"/>
        <v>0.73208499719191322</v>
      </c>
      <c r="FT22">
        <f t="shared" si="14"/>
        <v>0.20690887483531251</v>
      </c>
      <c r="FU22">
        <f t="shared" si="14"/>
        <v>0.60418145490584896</v>
      </c>
    </row>
    <row r="23" spans="1:177">
      <c r="A23">
        <v>22</v>
      </c>
      <c r="B23">
        <f t="array" ref="B23:K32">TRANSPOSE(EN16:EW25)</f>
        <v>0.62635083203034125</v>
      </c>
      <c r="C23">
        <v>0.24297176692422601</v>
      </c>
      <c r="D23">
        <v>5.6230783222531798E-2</v>
      </c>
      <c r="E23">
        <v>0.99125671736882082</v>
      </c>
      <c r="F23">
        <v>0.63025706986127827</v>
      </c>
      <c r="G23">
        <v>0.94500168024266329</v>
      </c>
      <c r="H23">
        <v>0.23676152027587546</v>
      </c>
      <c r="I23">
        <v>0.67356198178234306</v>
      </c>
      <c r="J23">
        <v>0.96758317689052442</v>
      </c>
      <c r="K23">
        <v>0.99784947632572429</v>
      </c>
      <c r="M23">
        <f t="array" ref="M23:M32">TRANSPOSE(EN12:EW12)</f>
        <v>0.79335539038372471</v>
      </c>
      <c r="S23">
        <f>EN16</f>
        <v>0.62635083203034125</v>
      </c>
      <c r="T23">
        <f t="shared" ref="T23:AB32" si="21">EO16</f>
        <v>0.14061877639561521</v>
      </c>
      <c r="U23">
        <f t="shared" si="21"/>
        <v>0.4563941274871417</v>
      </c>
      <c r="V23">
        <f t="shared" si="21"/>
        <v>0.15772830916819419</v>
      </c>
      <c r="W23">
        <f t="shared" si="21"/>
        <v>0.4334509886598778</v>
      </c>
      <c r="X23">
        <f t="shared" si="21"/>
        <v>0.51043330123617336</v>
      </c>
      <c r="Y23">
        <f t="shared" si="21"/>
        <v>0.75277648253870055</v>
      </c>
      <c r="Z23">
        <f t="shared" si="21"/>
        <v>0.95258678675091779</v>
      </c>
      <c r="AA23">
        <f t="shared" si="21"/>
        <v>0.38199636396499975</v>
      </c>
      <c r="AB23">
        <f t="shared" si="21"/>
        <v>0.39039555334416143</v>
      </c>
      <c r="BG23">
        <f t="shared" si="20"/>
        <v>2.963373206664438E-2</v>
      </c>
      <c r="BH23">
        <f t="shared" si="20"/>
        <v>3.0019645923049995E-2</v>
      </c>
      <c r="BI23">
        <f t="shared" si="20"/>
        <v>4.9507729254528787E-2</v>
      </c>
      <c r="BJ23">
        <f t="shared" si="20"/>
        <v>2.9535402890705009E-2</v>
      </c>
      <c r="BM23">
        <f>0.5*$BL$21*B23*B23</f>
        <v>1.9615768239255041E-6</v>
      </c>
      <c r="BN23">
        <f t="shared" ref="BN23:BV32" si="22">0.5*$BL$21*C23*C23</f>
        <v>2.9517639761140202E-7</v>
      </c>
      <c r="BO23">
        <f t="shared" si="22"/>
        <v>1.5809504909096819E-8</v>
      </c>
      <c r="BP23">
        <f t="shared" si="22"/>
        <v>4.9129493986440524E-6</v>
      </c>
      <c r="BQ23">
        <f t="shared" si="22"/>
        <v>1.9861198705506212E-6</v>
      </c>
      <c r="BR23">
        <f t="shared" si="22"/>
        <v>4.4651408783072842E-6</v>
      </c>
      <c r="BS23">
        <f t="shared" si="22"/>
        <v>2.80280087416719E-7</v>
      </c>
      <c r="BT23">
        <f t="shared" si="22"/>
        <v>2.2684287165127871E-6</v>
      </c>
      <c r="BU23">
        <f t="shared" si="22"/>
        <v>4.6810860210077994E-6</v>
      </c>
      <c r="BV23">
        <f t="shared" si="22"/>
        <v>4.9785178870176107E-6</v>
      </c>
      <c r="BY23">
        <f>$BG$7-$BL$7</f>
        <v>0.16093797777025634</v>
      </c>
      <c r="BZ23">
        <f>$BG$8-$BL$8</f>
        <v>4.1511694647268435E-2</v>
      </c>
      <c r="CA23">
        <f>$BG$9-$BL$9</f>
        <v>8.7189437523038385E-2</v>
      </c>
      <c r="CB23">
        <f>$BG$10-$BL$10</f>
        <v>2.963373206664438E-2</v>
      </c>
      <c r="CC23">
        <f>$BG$11-$BL$11</f>
        <v>-0.92571397899864805</v>
      </c>
      <c r="CD23">
        <f>$BG$12-$BL$12</f>
        <v>0.20274403255631226</v>
      </c>
      <c r="CE23">
        <f>$BG$13-$BL$13</f>
        <v>8.7056137781449369E-2</v>
      </c>
      <c r="CF23">
        <f>$BG$14-$BL$14</f>
        <v>0.13111119644139343</v>
      </c>
      <c r="CG23">
        <f>$BG$15-$BL$15</f>
        <v>4.5138178325256677E-2</v>
      </c>
      <c r="CH23">
        <f>$BG$16-$BL$16</f>
        <v>0.14039159188702893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0.16093797777025634</v>
      </c>
      <c r="DU23">
        <v>4.1511694647268435E-2</v>
      </c>
      <c r="DV23">
        <v>8.7189437523038385E-2</v>
      </c>
      <c r="DW23">
        <v>2.963373206664438E-2</v>
      </c>
      <c r="DX23">
        <v>-0.92571397899864805</v>
      </c>
      <c r="DY23">
        <v>0.20274403255631226</v>
      </c>
      <c r="DZ23">
        <v>8.7056137781449369E-2</v>
      </c>
      <c r="EA23">
        <v>0.13111119644139343</v>
      </c>
      <c r="EB23">
        <v>4.5138178325256677E-2</v>
      </c>
      <c r="EC23">
        <v>0.14039159188702893</v>
      </c>
      <c r="EN23">
        <f>Sheet100!FL23</f>
        <v>0.67356198178234306</v>
      </c>
      <c r="EO23">
        <f>Sheet100!FM23</f>
        <v>0.21112938649349797</v>
      </c>
      <c r="EP23">
        <f>Sheet100!FN23</f>
        <v>0.69479175745728494</v>
      </c>
      <c r="EQ23">
        <f>Sheet100!FO23</f>
        <v>0.96400738130989094</v>
      </c>
      <c r="ER23">
        <f>Sheet100!FP23</f>
        <v>0.53917533113697402</v>
      </c>
      <c r="ES23">
        <f>Sheet100!FQ23</f>
        <v>0.77861155598757725</v>
      </c>
      <c r="ET23">
        <f>Sheet100!FR23</f>
        <v>0.2035463301343898</v>
      </c>
      <c r="EU23">
        <f>Sheet100!FS23</f>
        <v>0.40128000757293425</v>
      </c>
      <c r="EV23">
        <f>Sheet100!FT23</f>
        <v>0.27401999419385009</v>
      </c>
      <c r="EW23">
        <f>Sheet100!FU23</f>
        <v>0.77007903068197858</v>
      </c>
      <c r="EZ23">
        <f t="shared" si="16"/>
        <v>-8.8110498632016865E-2</v>
      </c>
      <c r="FA23">
        <f t="shared" si="13"/>
        <v>1.0334417264968421E-2</v>
      </c>
      <c r="FB23">
        <f t="shared" si="13"/>
        <v>-1.5517735894650574E-2</v>
      </c>
      <c r="FC23">
        <f t="shared" si="13"/>
        <v>6.8073094140153273E-3</v>
      </c>
      <c r="FD23">
        <f t="shared" si="13"/>
        <v>-4.8572046394587233E-3</v>
      </c>
      <c r="FE23">
        <f t="shared" si="13"/>
        <v>5.1107753073827651E-2</v>
      </c>
      <c r="FF23">
        <f t="shared" si="13"/>
        <v>9.363407551340042E-3</v>
      </c>
      <c r="FG23">
        <f t="shared" si="13"/>
        <v>-5.1285381902879653E-3</v>
      </c>
      <c r="FH23">
        <f t="shared" si="13"/>
        <v>8.3254359414605336E-3</v>
      </c>
      <c r="FI23">
        <f t="shared" si="13"/>
        <v>2.7730756138369651E-2</v>
      </c>
      <c r="FL23">
        <f t="shared" si="17"/>
        <v>0.67365009228097505</v>
      </c>
      <c r="FM23">
        <f t="shared" si="14"/>
        <v>0.21111905207623299</v>
      </c>
      <c r="FN23">
        <f t="shared" si="14"/>
        <v>0.69480727519317964</v>
      </c>
      <c r="FO23">
        <f t="shared" si="14"/>
        <v>0.9640005740004769</v>
      </c>
      <c r="FP23">
        <f t="shared" si="14"/>
        <v>0.53918018834161352</v>
      </c>
      <c r="FQ23">
        <f t="shared" si="14"/>
        <v>0.77856044823450343</v>
      </c>
      <c r="FR23">
        <f t="shared" si="14"/>
        <v>0.20353696672683846</v>
      </c>
      <c r="FS23">
        <f t="shared" si="14"/>
        <v>0.40128513611112454</v>
      </c>
      <c r="FT23">
        <f t="shared" si="14"/>
        <v>0.27401166875790861</v>
      </c>
      <c r="FU23">
        <f t="shared" si="14"/>
        <v>0.7700512999258402</v>
      </c>
    </row>
    <row r="24" spans="1:177">
      <c r="A24">
        <v>23</v>
      </c>
      <c r="B24">
        <v>0.14061877639561521</v>
      </c>
      <c r="C24">
        <v>0.91173180391420983</v>
      </c>
      <c r="D24">
        <v>0.55235178309625665</v>
      </c>
      <c r="E24">
        <v>0.96692061444599464</v>
      </c>
      <c r="F24">
        <v>0.29023806580208428</v>
      </c>
      <c r="G24">
        <v>0.50654291882626712</v>
      </c>
      <c r="H24">
        <v>0.55616182886134591</v>
      </c>
      <c r="I24">
        <v>0.21112938649349797</v>
      </c>
      <c r="J24">
        <v>0.26752435719990053</v>
      </c>
      <c r="K24">
        <v>0.5891016364927093</v>
      </c>
      <c r="M24">
        <v>6.5541249230344975E-2</v>
      </c>
      <c r="S24">
        <f t="shared" ref="S24:S32" si="23">EN17</f>
        <v>0.24297176692422601</v>
      </c>
      <c r="T24">
        <f t="shared" si="21"/>
        <v>0.91173180391420983</v>
      </c>
      <c r="U24">
        <f t="shared" si="21"/>
        <v>0.61917260767908067</v>
      </c>
      <c r="V24">
        <f t="shared" si="21"/>
        <v>0.12333023397840026</v>
      </c>
      <c r="W24">
        <f t="shared" si="21"/>
        <v>0.84813276131420745</v>
      </c>
      <c r="X24">
        <f t="shared" si="21"/>
        <v>0.57046786406418748</v>
      </c>
      <c r="Y24">
        <f t="shared" si="21"/>
        <v>3.8507185723337167E-2</v>
      </c>
      <c r="Z24">
        <f t="shared" si="21"/>
        <v>0.44436990764647233</v>
      </c>
      <c r="AA24">
        <f t="shared" si="21"/>
        <v>0.88508541335248836</v>
      </c>
      <c r="AB24">
        <f t="shared" si="21"/>
        <v>0.23365060151896838</v>
      </c>
      <c r="BG24">
        <f t="shared" si="20"/>
        <v>7.4286021001351982E-2</v>
      </c>
      <c r="BH24">
        <f t="shared" si="20"/>
        <v>9.0817859226966252E-2</v>
      </c>
      <c r="BI24">
        <f t="shared" si="20"/>
        <v>5.1580597826239735E-2</v>
      </c>
      <c r="BJ24">
        <f t="shared" si="20"/>
        <v>6.2250194637921336E-2</v>
      </c>
      <c r="BM24">
        <f t="shared" ref="BM24:BM32" si="24">0.5*$BL$21*B24*B24</f>
        <v>9.8868201375000144E-8</v>
      </c>
      <c r="BN24">
        <f t="shared" si="22"/>
        <v>4.1562744113432965E-6</v>
      </c>
      <c r="BO24">
        <f t="shared" si="22"/>
        <v>1.5254624614480708E-6</v>
      </c>
      <c r="BP24">
        <f t="shared" si="22"/>
        <v>4.6746773732030993E-6</v>
      </c>
      <c r="BQ24">
        <f t="shared" si="22"/>
        <v>4.2119067420267501E-7</v>
      </c>
      <c r="BR24">
        <f t="shared" si="22"/>
        <v>1.2829286430651714E-6</v>
      </c>
      <c r="BS24">
        <f t="shared" si="22"/>
        <v>1.5465798994119854E-6</v>
      </c>
      <c r="BT24">
        <f t="shared" si="22"/>
        <v>2.2287808920560422E-7</v>
      </c>
      <c r="BU24">
        <f t="shared" si="22"/>
        <v>3.5784640847609989E-7</v>
      </c>
      <c r="BV24">
        <f t="shared" si="22"/>
        <v>1.7352036905919411E-6</v>
      </c>
      <c r="BY24">
        <f>$BH$7-$BM$7</f>
        <v>-0.82347429281942919</v>
      </c>
      <c r="BZ24">
        <f>$BH$8-$BM$8</f>
        <v>4.6266911429842371E-2</v>
      </c>
      <c r="CA24">
        <f>$BH$9-$BM$9</f>
        <v>8.3905085444909891E-2</v>
      </c>
      <c r="CB24">
        <f>$BH$10-$BM$10</f>
        <v>3.0019645923049995E-2</v>
      </c>
      <c r="CC24">
        <f>$BH$11-$BM$11</f>
        <v>9.0817859226966252E-2</v>
      </c>
      <c r="CD24">
        <f>$BH$12-$BM$12</f>
        <v>0.2835944693227524</v>
      </c>
      <c r="CE24">
        <f>$BH$13-$BM$13</f>
        <v>3.0368582591197405E-2</v>
      </c>
      <c r="CF24">
        <f>$BH$14-$BM$14</f>
        <v>7.9887613064632934E-2</v>
      </c>
      <c r="CG24">
        <f>$BH$15-$BM$15</f>
        <v>3.6866192152700122E-2</v>
      </c>
      <c r="CH24">
        <f>$BH$16-$BM$16</f>
        <v>0.14174793366337776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-0.82347429281942919</v>
      </c>
      <c r="DU24">
        <v>4.6266911429842371E-2</v>
      </c>
      <c r="DV24">
        <v>8.3905085444909891E-2</v>
      </c>
      <c r="DW24">
        <v>3.0019645923049995E-2</v>
      </c>
      <c r="DX24">
        <v>9.0817859226966252E-2</v>
      </c>
      <c r="DY24">
        <v>0.2835944693227524</v>
      </c>
      <c r="DZ24">
        <v>3.0368582591197405E-2</v>
      </c>
      <c r="EA24">
        <v>7.9887613064632934E-2</v>
      </c>
      <c r="EB24">
        <v>3.6866192152700122E-2</v>
      </c>
      <c r="EC24">
        <v>0.14174793366337776</v>
      </c>
      <c r="EN24">
        <f>Sheet100!FL24</f>
        <v>0.96758317689052442</v>
      </c>
      <c r="EO24">
        <f>Sheet100!FM24</f>
        <v>0.26752435719990053</v>
      </c>
      <c r="EP24">
        <f>Sheet100!FN24</f>
        <v>0.89282843517059685</v>
      </c>
      <c r="EQ24">
        <f>Sheet100!FO24</f>
        <v>0.12828506882056243</v>
      </c>
      <c r="ER24">
        <f>Sheet100!FP24</f>
        <v>0.53567381550482251</v>
      </c>
      <c r="ES24">
        <f>Sheet100!FQ24</f>
        <v>0.88667920754902563</v>
      </c>
      <c r="ET24">
        <f>Sheet100!FR24</f>
        <v>0.54449890113305499</v>
      </c>
      <c r="EU24">
        <f>Sheet100!FS24</f>
        <v>0.74424551837304598</v>
      </c>
      <c r="EV24">
        <f>Sheet100!FT24</f>
        <v>0.12063978925732501</v>
      </c>
      <c r="EW24">
        <f>Sheet100!FU24</f>
        <v>0.87871459722714873</v>
      </c>
      <c r="EZ24">
        <f t="shared" si="16"/>
        <v>-5.6041427782909436E-2</v>
      </c>
      <c r="FA24">
        <f t="shared" si="13"/>
        <v>2.6666089347052748E-2</v>
      </c>
      <c r="FB24">
        <f t="shared" si="13"/>
        <v>-0.11916515364368296</v>
      </c>
      <c r="FC24">
        <f t="shared" si="13"/>
        <v>1.7931057366916352E-2</v>
      </c>
      <c r="FD24">
        <f t="shared" si="13"/>
        <v>-0.16018637717522316</v>
      </c>
      <c r="FE24">
        <f t="shared" si="13"/>
        <v>0.12704570376165636</v>
      </c>
      <c r="FF24">
        <f t="shared" si="13"/>
        <v>3.2924963716793362E-2</v>
      </c>
      <c r="FG24">
        <f t="shared" si="13"/>
        <v>3.3723214809826187E-2</v>
      </c>
      <c r="FH24">
        <f t="shared" si="13"/>
        <v>2.2769316085484562E-2</v>
      </c>
      <c r="FI24">
        <f t="shared" si="13"/>
        <v>7.4392280242757208E-2</v>
      </c>
      <c r="FL24">
        <f t="shared" si="17"/>
        <v>0.96763921831830735</v>
      </c>
      <c r="FM24">
        <f t="shared" si="14"/>
        <v>0.26749769111055349</v>
      </c>
      <c r="FN24">
        <f t="shared" si="14"/>
        <v>0.89294760032424048</v>
      </c>
      <c r="FO24">
        <f t="shared" si="14"/>
        <v>0.12826713776319551</v>
      </c>
      <c r="FP24">
        <f t="shared" si="14"/>
        <v>0.5358340018819977</v>
      </c>
      <c r="FQ24">
        <f t="shared" si="14"/>
        <v>0.88655216184526398</v>
      </c>
      <c r="FR24">
        <f t="shared" si="14"/>
        <v>0.54446597616933823</v>
      </c>
      <c r="FS24">
        <f t="shared" si="14"/>
        <v>0.7442117951582361</v>
      </c>
      <c r="FT24">
        <f t="shared" si="14"/>
        <v>0.12061701994123952</v>
      </c>
      <c r="FU24">
        <f t="shared" si="14"/>
        <v>0.87864020494690598</v>
      </c>
    </row>
    <row r="25" spans="1:177">
      <c r="A25">
        <v>24</v>
      </c>
      <c r="B25">
        <v>0.4563941274871417</v>
      </c>
      <c r="C25">
        <v>0.61917260767908067</v>
      </c>
      <c r="D25">
        <v>2.7578741728070923E-2</v>
      </c>
      <c r="E25">
        <v>0.88310255877619437</v>
      </c>
      <c r="F25">
        <v>0.77793730553803497</v>
      </c>
      <c r="G25">
        <v>0.45453216442294642</v>
      </c>
      <c r="H25">
        <v>0.99232060231059716</v>
      </c>
      <c r="I25">
        <v>0.69479175745728494</v>
      </c>
      <c r="J25">
        <v>0.89282843517059685</v>
      </c>
      <c r="K25">
        <v>0.72226585602278259</v>
      </c>
      <c r="M25">
        <v>0.13765354145919978</v>
      </c>
      <c r="S25">
        <f t="shared" si="23"/>
        <v>5.6230783222531798E-2</v>
      </c>
      <c r="T25">
        <f t="shared" si="21"/>
        <v>0.55235178309625665</v>
      </c>
      <c r="U25">
        <f t="shared" si="21"/>
        <v>2.7578741728070923E-2</v>
      </c>
      <c r="V25">
        <f t="shared" si="21"/>
        <v>1.0778882665202758E-2</v>
      </c>
      <c r="W25">
        <f t="shared" si="21"/>
        <v>0.37405761165026824</v>
      </c>
      <c r="X25">
        <f t="shared" si="21"/>
        <v>0.79134255714910073</v>
      </c>
      <c r="Y25">
        <f t="shared" si="21"/>
        <v>0.49269469058450549</v>
      </c>
      <c r="Z25">
        <f t="shared" si="21"/>
        <v>0.86845482917497763</v>
      </c>
      <c r="AA25">
        <f t="shared" si="21"/>
        <v>0.72227222856933759</v>
      </c>
      <c r="AB25">
        <f t="shared" si="21"/>
        <v>0.66393993109482552</v>
      </c>
      <c r="BG25">
        <f t="shared" si="20"/>
        <v>0.20274403255631226</v>
      </c>
      <c r="BH25">
        <f t="shared" si="20"/>
        <v>0.2835944693227524</v>
      </c>
      <c r="BI25">
        <f t="shared" si="20"/>
        <v>0.15229786362760675</v>
      </c>
      <c r="BJ25">
        <f t="shared" si="20"/>
        <v>0.1769654706078102</v>
      </c>
      <c r="BM25">
        <f t="shared" si="24"/>
        <v>1.0414779980237469E-6</v>
      </c>
      <c r="BN25">
        <f t="shared" si="22"/>
        <v>1.9168735905005638E-6</v>
      </c>
      <c r="BO25">
        <f t="shared" si="22"/>
        <v>3.8029349765182021E-9</v>
      </c>
      <c r="BP25">
        <f t="shared" si="22"/>
        <v>3.8993506465853093E-6</v>
      </c>
      <c r="BQ25">
        <f t="shared" si="22"/>
        <v>3.0259322567388904E-6</v>
      </c>
      <c r="BR25">
        <f t="shared" si="22"/>
        <v>1.0329974424750421E-6</v>
      </c>
      <c r="BS25">
        <f t="shared" si="22"/>
        <v>4.9235008888503324E-6</v>
      </c>
      <c r="BT25">
        <f t="shared" si="22"/>
        <v>2.4136779311529135E-6</v>
      </c>
      <c r="BU25">
        <f t="shared" si="22"/>
        <v>3.9857130732458836E-6</v>
      </c>
      <c r="BV25">
        <f t="shared" si="22"/>
        <v>2.6083398338816148E-6</v>
      </c>
      <c r="BY25">
        <f>$BI$7-$BN$7</f>
        <v>0.16203550720531673</v>
      </c>
      <c r="BZ25">
        <f>$BI$8-$BN$8</f>
        <v>7.4772160637227747E-2</v>
      </c>
      <c r="CA25">
        <f>$BI$9-$BN$9</f>
        <v>0.12961748056717487</v>
      </c>
      <c r="CB25">
        <f>$BI$10-$BN$10</f>
        <v>4.9507729254528787E-2</v>
      </c>
      <c r="CC25">
        <f>$BI$11-$BN$11</f>
        <v>5.1580597826239735E-2</v>
      </c>
      <c r="CD25">
        <f>$BI$12-$BN$12</f>
        <v>0.15229786362760675</v>
      </c>
      <c r="CE25">
        <f>$BI$13-$BN$13</f>
        <v>8.1813136710411585E-2</v>
      </c>
      <c r="CF25">
        <f>$BI$14-$BN$14</f>
        <v>-0.87689619452545775</v>
      </c>
      <c r="CG25">
        <f>$BI$15-$BN$15</f>
        <v>6.0495469463381558E-2</v>
      </c>
      <c r="CH25">
        <f>$BI$16-$BN$16</f>
        <v>0.11477624923356983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0.16203550720531673</v>
      </c>
      <c r="DU25">
        <v>7.4772160637227747E-2</v>
      </c>
      <c r="DV25">
        <v>0.12961748056717487</v>
      </c>
      <c r="DW25">
        <v>4.9507729254528787E-2</v>
      </c>
      <c r="DX25">
        <v>5.1580597826239735E-2</v>
      </c>
      <c r="DY25">
        <v>0.15229786362760675</v>
      </c>
      <c r="DZ25">
        <v>8.1813136710411585E-2</v>
      </c>
      <c r="EA25">
        <v>-0.87689619452545775</v>
      </c>
      <c r="EB25">
        <v>6.0495469463381558E-2</v>
      </c>
      <c r="EC25">
        <v>0.11477624923356983</v>
      </c>
      <c r="EN25">
        <f>Sheet100!FL25</f>
        <v>0.99784947632572429</v>
      </c>
      <c r="EO25">
        <f>Sheet100!FM25</f>
        <v>0.5891016364927093</v>
      </c>
      <c r="EP25">
        <f>Sheet100!FN25</f>
        <v>0.72226585602278259</v>
      </c>
      <c r="EQ25">
        <f>Sheet100!FO25</f>
        <v>0.12047208070183303</v>
      </c>
      <c r="ER25">
        <f>Sheet100!FP25</f>
        <v>0.15161140275040252</v>
      </c>
      <c r="ES25">
        <f>Sheet100!FQ25</f>
        <v>0.53390107193836955</v>
      </c>
      <c r="ET25">
        <f>Sheet100!FR25</f>
        <v>0.23499518224844052</v>
      </c>
      <c r="EU25">
        <f>Sheet100!FS25</f>
        <v>0.1451690240359215</v>
      </c>
      <c r="EV25">
        <f>Sheet100!FT25</f>
        <v>0.24014880973421823</v>
      </c>
      <c r="EW25">
        <f>Sheet100!FU25</f>
        <v>0.63194706245653776</v>
      </c>
      <c r="EZ25">
        <f t="shared" si="16"/>
        <v>-4.945970358386665E-2</v>
      </c>
      <c r="FA25">
        <f t="shared" si="13"/>
        <v>2.8049391461458718E-2</v>
      </c>
      <c r="FB25">
        <f t="shared" si="13"/>
        <v>-0.14117004442120856</v>
      </c>
      <c r="FC25">
        <f t="shared" si="13"/>
        <v>1.8531791777861281E-2</v>
      </c>
      <c r="FD25">
        <f t="shared" si="13"/>
        <v>-2.0446752906206307E-2</v>
      </c>
      <c r="FE25">
        <f t="shared" si="13"/>
        <v>0.11275470658107119</v>
      </c>
      <c r="FF25">
        <f t="shared" si="13"/>
        <v>2.8434957748744983E-2</v>
      </c>
      <c r="FG25">
        <f t="shared" si="13"/>
        <v>-6.4078003340759998E-2</v>
      </c>
      <c r="FH25">
        <f t="shared" si="13"/>
        <v>2.2075653640920529E-2</v>
      </c>
      <c r="FI25">
        <f t="shared" si="13"/>
        <v>6.5351677658011836E-2</v>
      </c>
      <c r="FL25">
        <f t="shared" si="17"/>
        <v>0.99789893602930813</v>
      </c>
      <c r="FM25">
        <f t="shared" si="14"/>
        <v>0.5890735871012478</v>
      </c>
      <c r="FN25">
        <f t="shared" si="14"/>
        <v>0.72240702606720375</v>
      </c>
      <c r="FO25">
        <f t="shared" si="14"/>
        <v>0.12045354891005516</v>
      </c>
      <c r="FP25">
        <f t="shared" si="14"/>
        <v>0.15163184950330874</v>
      </c>
      <c r="FQ25">
        <f t="shared" si="14"/>
        <v>0.53378831723178843</v>
      </c>
      <c r="FR25">
        <f t="shared" si="14"/>
        <v>0.23496674729069178</v>
      </c>
      <c r="FS25">
        <f t="shared" si="14"/>
        <v>0.14523310203926226</v>
      </c>
      <c r="FT25">
        <f t="shared" si="14"/>
        <v>0.2401267340805773</v>
      </c>
      <c r="FU25">
        <f t="shared" si="14"/>
        <v>0.63188171077887978</v>
      </c>
    </row>
    <row r="26" spans="1:177">
      <c r="A26">
        <v>25</v>
      </c>
      <c r="B26">
        <v>0.15772830916819419</v>
      </c>
      <c r="C26">
        <v>0.12333023397840026</v>
      </c>
      <c r="D26">
        <v>1.0778882665202758E-2</v>
      </c>
      <c r="E26">
        <v>0.92270042858475276</v>
      </c>
      <c r="F26">
        <v>0.6612583483435226</v>
      </c>
      <c r="G26">
        <v>0.75259586989754079</v>
      </c>
      <c r="H26">
        <v>0.33647953783912471</v>
      </c>
      <c r="I26">
        <v>0.96400738130989094</v>
      </c>
      <c r="J26">
        <v>0.12828506882056243</v>
      </c>
      <c r="K26">
        <v>0.12047208070183303</v>
      </c>
      <c r="M26">
        <v>0.28967057780195943</v>
      </c>
      <c r="S26">
        <f t="shared" si="23"/>
        <v>0.99125671736882082</v>
      </c>
      <c r="T26">
        <f t="shared" si="21"/>
        <v>0.96692061444599464</v>
      </c>
      <c r="U26">
        <f t="shared" si="21"/>
        <v>0.88310255877619437</v>
      </c>
      <c r="V26">
        <f t="shared" si="21"/>
        <v>0.92270042858475276</v>
      </c>
      <c r="W26">
        <f t="shared" si="21"/>
        <v>0.35594043466444708</v>
      </c>
      <c r="X26">
        <f t="shared" si="21"/>
        <v>0.8115843323630757</v>
      </c>
      <c r="Y26">
        <f t="shared" si="21"/>
        <v>0.65053720414631844</v>
      </c>
      <c r="Z26">
        <f t="shared" si="21"/>
        <v>0.7924563819471917</v>
      </c>
      <c r="AA26">
        <f t="shared" si="21"/>
        <v>0.8086909678939922</v>
      </c>
      <c r="AB26">
        <f t="shared" si="21"/>
        <v>0.61290996603998205</v>
      </c>
      <c r="BG26">
        <f t="shared" si="20"/>
        <v>8.7056137781449369E-2</v>
      </c>
      <c r="BH26">
        <f t="shared" si="20"/>
        <v>3.0368582591197405E-2</v>
      </c>
      <c r="BI26">
        <f t="shared" si="20"/>
        <v>8.1813136710411585E-2</v>
      </c>
      <c r="BJ26">
        <f t="shared" si="20"/>
        <v>4.2718880972326553E-2</v>
      </c>
      <c r="BM26">
        <f t="shared" si="24"/>
        <v>1.2439109756528726E-7</v>
      </c>
      <c r="BN26">
        <f t="shared" si="22"/>
        <v>7.6051733065834772E-8</v>
      </c>
      <c r="BO26">
        <f t="shared" si="22"/>
        <v>5.8092155755104258E-10</v>
      </c>
      <c r="BP26">
        <f t="shared" si="22"/>
        <v>4.2568804045524327E-6</v>
      </c>
      <c r="BQ26">
        <f t="shared" si="22"/>
        <v>2.1863130162700175E-6</v>
      </c>
      <c r="BR26">
        <f t="shared" si="22"/>
        <v>2.8320027169341811E-6</v>
      </c>
      <c r="BS26">
        <f t="shared" si="22"/>
        <v>5.6609239692215484E-7</v>
      </c>
      <c r="BT26">
        <f t="shared" si="22"/>
        <v>4.6465511560997677E-6</v>
      </c>
      <c r="BU26">
        <f t="shared" si="22"/>
        <v>8.2285294411482193E-8</v>
      </c>
      <c r="BV26">
        <f t="shared" si="22"/>
        <v>7.2567611143144859E-8</v>
      </c>
      <c r="BY26">
        <f>$BJ$7-$BO$7</f>
        <v>0.2806824596769924</v>
      </c>
      <c r="BZ26">
        <f>$BJ$8-$BO$8</f>
        <v>4.5063536390456689E-2</v>
      </c>
      <c r="CA26">
        <f>$BJ$9-$BO$9</f>
        <v>-0.85123458469680369</v>
      </c>
      <c r="CB26">
        <f>$BJ$10-$BO$10</f>
        <v>2.9535402890705009E-2</v>
      </c>
      <c r="CC26">
        <f>$BJ$11-$BO$11</f>
        <v>6.2250194637921336E-2</v>
      </c>
      <c r="CD26">
        <f>$BJ$12-$BO$12</f>
        <v>0.1769654706078102</v>
      </c>
      <c r="CE26">
        <f>$BJ$13-$BO$13</f>
        <v>4.2718880972326553E-2</v>
      </c>
      <c r="CF26">
        <f>$BJ$14-$BO$14</f>
        <v>8.426959281476018E-2</v>
      </c>
      <c r="CG26">
        <f>$BJ$15-$BO$15</f>
        <v>3.0633323842417983E-2</v>
      </c>
      <c r="CH26">
        <f>$BJ$16-$BO$16</f>
        <v>9.911572286341315E-2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0.2806824596769924</v>
      </c>
      <c r="DU26">
        <v>4.5063536390456689E-2</v>
      </c>
      <c r="DV26">
        <v>-0.85123458469680369</v>
      </c>
      <c r="DW26">
        <v>2.9535402890705009E-2</v>
      </c>
      <c r="DX26">
        <v>6.2250194637921336E-2</v>
      </c>
      <c r="DY26">
        <v>0.1769654706078102</v>
      </c>
      <c r="DZ26">
        <v>4.2718880972326553E-2</v>
      </c>
      <c r="EA26">
        <v>8.426959281476018E-2</v>
      </c>
      <c r="EB26">
        <v>3.0633323842417983E-2</v>
      </c>
      <c r="EC26">
        <v>9.911572286341315E-2</v>
      </c>
    </row>
    <row r="27" spans="1:177">
      <c r="A27">
        <v>26</v>
      </c>
      <c r="B27">
        <v>0.4334509886598778</v>
      </c>
      <c r="C27">
        <v>0.84813276131420745</v>
      </c>
      <c r="D27">
        <v>0.37405761165026824</v>
      </c>
      <c r="E27">
        <v>0.35594043466444708</v>
      </c>
      <c r="F27">
        <v>0.49859678219491677</v>
      </c>
      <c r="G27">
        <v>0.4617788961729537</v>
      </c>
      <c r="H27">
        <v>1.5577522450613555E-3</v>
      </c>
      <c r="I27">
        <v>0.53917533113697402</v>
      </c>
      <c r="J27">
        <v>0.53567381550482251</v>
      </c>
      <c r="K27">
        <v>0.15161140275040252</v>
      </c>
      <c r="M27">
        <v>0.80480929672609214</v>
      </c>
      <c r="S27">
        <f t="shared" si="23"/>
        <v>0.63025706986127827</v>
      </c>
      <c r="T27">
        <f t="shared" si="21"/>
        <v>0.29023806580208428</v>
      </c>
      <c r="U27">
        <f t="shared" si="21"/>
        <v>0.77793730553803497</v>
      </c>
      <c r="V27">
        <f t="shared" si="21"/>
        <v>0.6612583483435226</v>
      </c>
      <c r="W27">
        <f t="shared" si="21"/>
        <v>0.49859678219491677</v>
      </c>
      <c r="X27">
        <f t="shared" si="21"/>
        <v>0.45651635236807031</v>
      </c>
      <c r="Y27">
        <f t="shared" si="21"/>
        <v>0.32785428151226059</v>
      </c>
      <c r="Z27">
        <f t="shared" si="21"/>
        <v>0.54533694917599362</v>
      </c>
      <c r="AA27">
        <f t="shared" si="21"/>
        <v>0.38550226135214555</v>
      </c>
      <c r="AB27">
        <f t="shared" si="21"/>
        <v>0.10133789506047408</v>
      </c>
      <c r="BG27">
        <f t="shared" si="20"/>
        <v>0.13111119644139343</v>
      </c>
      <c r="BH27">
        <f t="shared" si="20"/>
        <v>7.9887613064632934E-2</v>
      </c>
      <c r="BI27">
        <f t="shared" si="20"/>
        <v>0.12310380547454225</v>
      </c>
      <c r="BJ27">
        <f t="shared" si="20"/>
        <v>8.426959281476018E-2</v>
      </c>
      <c r="BM27">
        <f t="shared" si="24"/>
        <v>9.3939879785112754E-7</v>
      </c>
      <c r="BN27">
        <f t="shared" si="22"/>
        <v>3.5966459040723121E-6</v>
      </c>
      <c r="BO27">
        <f t="shared" si="22"/>
        <v>6.995954841675145E-7</v>
      </c>
      <c r="BP27">
        <f t="shared" si="22"/>
        <v>6.3346796514557764E-7</v>
      </c>
      <c r="BQ27">
        <f t="shared" si="22"/>
        <v>1.2429937560756265E-6</v>
      </c>
      <c r="BR27">
        <f t="shared" si="22"/>
        <v>1.0661987447535579E-6</v>
      </c>
      <c r="BS27">
        <f t="shared" si="22"/>
        <v>1.2132960284968468E-11</v>
      </c>
      <c r="BT27">
        <f t="shared" si="22"/>
        <v>1.453550188533328E-6</v>
      </c>
      <c r="BU27">
        <f t="shared" si="22"/>
        <v>1.4347321830874733E-6</v>
      </c>
      <c r="BV27">
        <f t="shared" si="22"/>
        <v>1.1493008721972382E-7</v>
      </c>
    </row>
    <row r="28" spans="1:177">
      <c r="A28">
        <v>27</v>
      </c>
      <c r="B28">
        <v>0.51043330123617336</v>
      </c>
      <c r="C28">
        <v>0.57046786406418748</v>
      </c>
      <c r="D28">
        <v>0.79134255714910073</v>
      </c>
      <c r="E28">
        <v>0.8115843323630757</v>
      </c>
      <c r="F28">
        <v>0.45651635236807031</v>
      </c>
      <c r="G28">
        <v>0.95773083032499151</v>
      </c>
      <c r="H28">
        <v>5.8003400357822685E-2</v>
      </c>
      <c r="I28">
        <v>0.77861155598757725</v>
      </c>
      <c r="J28">
        <v>0.88667920754902563</v>
      </c>
      <c r="K28">
        <v>0.53390107193836955</v>
      </c>
      <c r="M28">
        <v>0.87183673868786504</v>
      </c>
      <c r="S28">
        <f t="shared" si="23"/>
        <v>0.94500168024266329</v>
      </c>
      <c r="T28">
        <f t="shared" si="21"/>
        <v>0.50654291882626712</v>
      </c>
      <c r="U28">
        <f t="shared" si="21"/>
        <v>0.45453216442294642</v>
      </c>
      <c r="V28">
        <f t="shared" si="21"/>
        <v>0.75259586989754079</v>
      </c>
      <c r="W28">
        <f t="shared" si="21"/>
        <v>0.4617788961729537</v>
      </c>
      <c r="X28">
        <f t="shared" si="21"/>
        <v>0.95773083032499151</v>
      </c>
      <c r="Y28">
        <f t="shared" si="21"/>
        <v>0.35277182957784942</v>
      </c>
      <c r="Z28">
        <f t="shared" si="21"/>
        <v>0.86318022721979693</v>
      </c>
      <c r="AA28">
        <f t="shared" si="21"/>
        <v>0.13909025087975874</v>
      </c>
      <c r="AB28">
        <f t="shared" si="21"/>
        <v>0.987886830973838</v>
      </c>
      <c r="BG28">
        <f t="shared" si="20"/>
        <v>4.5138178325256677E-2</v>
      </c>
      <c r="BH28">
        <f t="shared" si="20"/>
        <v>3.6866192152700122E-2</v>
      </c>
      <c r="BI28">
        <f t="shared" si="20"/>
        <v>6.0495469463381558E-2</v>
      </c>
      <c r="BJ28">
        <f t="shared" si="20"/>
        <v>3.0633323842417983E-2</v>
      </c>
      <c r="BM28">
        <f t="shared" si="24"/>
        <v>1.3027107750542906E-6</v>
      </c>
      <c r="BN28">
        <f t="shared" si="22"/>
        <v>1.6271679196497815E-6</v>
      </c>
      <c r="BO28">
        <f t="shared" si="22"/>
        <v>3.1311152137763891E-6</v>
      </c>
      <c r="BP28">
        <f t="shared" si="22"/>
        <v>3.2933456426860967E-6</v>
      </c>
      <c r="BQ28">
        <f t="shared" si="22"/>
        <v>1.0420358998972409E-6</v>
      </c>
      <c r="BR28">
        <f t="shared" si="22"/>
        <v>4.5862417167749881E-6</v>
      </c>
      <c r="BS28">
        <f t="shared" si="22"/>
        <v>1.6821972265349324E-8</v>
      </c>
      <c r="BT28">
        <f t="shared" si="22"/>
        <v>3.031179775586981E-6</v>
      </c>
      <c r="BU28">
        <f t="shared" si="22"/>
        <v>3.9310000854988409E-6</v>
      </c>
      <c r="BV28">
        <f t="shared" si="22"/>
        <v>1.4252517730847005E-6</v>
      </c>
    </row>
    <row r="29" spans="1:177">
      <c r="A29">
        <v>28</v>
      </c>
      <c r="B29">
        <v>0.75277648253870055</v>
      </c>
      <c r="C29">
        <v>3.8507185723337167E-2</v>
      </c>
      <c r="D29">
        <v>0.49269469058450549</v>
      </c>
      <c r="E29">
        <v>0.65053720414631844</v>
      </c>
      <c r="F29">
        <v>0.32785428151226059</v>
      </c>
      <c r="G29">
        <v>0.35277182957784942</v>
      </c>
      <c r="H29">
        <v>0.63197420698779339</v>
      </c>
      <c r="I29">
        <v>0.2035463301343898</v>
      </c>
      <c r="J29">
        <v>0.54449890113305499</v>
      </c>
      <c r="K29">
        <v>0.23499518224844052</v>
      </c>
      <c r="M29">
        <v>0.41171844875100283</v>
      </c>
      <c r="S29">
        <f t="shared" si="23"/>
        <v>0.23676152027587546</v>
      </c>
      <c r="T29">
        <f t="shared" si="21"/>
        <v>0.55616182886134591</v>
      </c>
      <c r="U29">
        <f t="shared" si="21"/>
        <v>0.99232060231059716</v>
      </c>
      <c r="V29">
        <f t="shared" si="21"/>
        <v>0.33647953783912471</v>
      </c>
      <c r="W29">
        <f t="shared" si="21"/>
        <v>1.5577522450613555E-3</v>
      </c>
      <c r="X29">
        <f t="shared" si="21"/>
        <v>5.8003400357822685E-2</v>
      </c>
      <c r="Y29">
        <f t="shared" si="21"/>
        <v>0.63197420698779339</v>
      </c>
      <c r="Z29">
        <f t="shared" si="21"/>
        <v>0.73192019542600784</v>
      </c>
      <c r="AA29">
        <f t="shared" si="21"/>
        <v>0.20693104837692033</v>
      </c>
      <c r="AB29">
        <f t="shared" si="21"/>
        <v>0.60423594758766663</v>
      </c>
      <c r="BG29">
        <f t="shared" si="20"/>
        <v>0.14039159188702893</v>
      </c>
      <c r="BH29">
        <f t="shared" si="20"/>
        <v>0.14174793366337776</v>
      </c>
      <c r="BI29">
        <f t="shared" si="20"/>
        <v>0.11477624923356983</v>
      </c>
      <c r="BJ29">
        <f t="shared" si="20"/>
        <v>9.911572286341315E-2</v>
      </c>
      <c r="BM29">
        <f t="shared" si="24"/>
        <v>2.8333621633166928E-6</v>
      </c>
      <c r="BN29">
        <f t="shared" si="22"/>
        <v>7.4140167616579095E-9</v>
      </c>
      <c r="BO29">
        <f t="shared" si="22"/>
        <v>1.2137402906508082E-6</v>
      </c>
      <c r="BP29">
        <f t="shared" si="22"/>
        <v>2.1159932698925442E-6</v>
      </c>
      <c r="BQ29">
        <f t="shared" si="22"/>
        <v>5.3744214952960316E-7</v>
      </c>
      <c r="BR29">
        <f t="shared" si="22"/>
        <v>6.2223981871851621E-7</v>
      </c>
      <c r="BS29">
        <f t="shared" si="22"/>
        <v>1.9969569914892518E-6</v>
      </c>
      <c r="BT29">
        <f t="shared" si="22"/>
        <v>2.0715554255589005E-7</v>
      </c>
      <c r="BU29">
        <f t="shared" si="22"/>
        <v>1.4823952666755221E-6</v>
      </c>
      <c r="BV29">
        <f t="shared" si="22"/>
        <v>2.7611367839988886E-7</v>
      </c>
    </row>
    <row r="30" spans="1:177">
      <c r="A30">
        <v>29</v>
      </c>
      <c r="B30">
        <v>0.95258678675091779</v>
      </c>
      <c r="C30">
        <v>0.44436990764647233</v>
      </c>
      <c r="D30">
        <v>0.86845482917497763</v>
      </c>
      <c r="E30">
        <v>0.7924563819471917</v>
      </c>
      <c r="F30">
        <v>0.54533694917599362</v>
      </c>
      <c r="G30">
        <v>0.86318022721979693</v>
      </c>
      <c r="H30">
        <v>0.73192019542600784</v>
      </c>
      <c r="I30">
        <v>0.40128000757293425</v>
      </c>
      <c r="J30">
        <v>0.74424551837304598</v>
      </c>
      <c r="K30">
        <v>0.1451690240359215</v>
      </c>
      <c r="M30">
        <v>5.5460482581823643E-2</v>
      </c>
      <c r="S30">
        <f t="shared" si="23"/>
        <v>0.67356198178234306</v>
      </c>
      <c r="T30">
        <f t="shared" si="21"/>
        <v>0.21112938649349797</v>
      </c>
      <c r="U30">
        <f t="shared" si="21"/>
        <v>0.69479175745728494</v>
      </c>
      <c r="V30">
        <f t="shared" si="21"/>
        <v>0.96400738130989094</v>
      </c>
      <c r="W30">
        <f t="shared" si="21"/>
        <v>0.53917533113697402</v>
      </c>
      <c r="X30">
        <f t="shared" si="21"/>
        <v>0.77861155598757725</v>
      </c>
      <c r="Y30">
        <f t="shared" si="21"/>
        <v>0.2035463301343898</v>
      </c>
      <c r="Z30">
        <f t="shared" si="21"/>
        <v>0.40128000757293425</v>
      </c>
      <c r="AA30">
        <f t="shared" si="21"/>
        <v>0.27401999419385009</v>
      </c>
      <c r="AB30">
        <f t="shared" si="21"/>
        <v>0.77007903068197858</v>
      </c>
      <c r="BM30">
        <f t="shared" si="24"/>
        <v>4.5371079314621931E-6</v>
      </c>
      <c r="BN30">
        <f t="shared" si="22"/>
        <v>9.873230741086719E-7</v>
      </c>
      <c r="BO30">
        <f t="shared" si="22"/>
        <v>3.7710689515866977E-6</v>
      </c>
      <c r="BP30">
        <f t="shared" si="22"/>
        <v>3.1399355864441671E-6</v>
      </c>
      <c r="BQ30">
        <f t="shared" si="22"/>
        <v>1.4869619406829014E-6</v>
      </c>
      <c r="BR30">
        <f t="shared" si="22"/>
        <v>3.7254005233161011E-6</v>
      </c>
      <c r="BS30">
        <f t="shared" si="22"/>
        <v>2.6785358623622278E-6</v>
      </c>
      <c r="BT30">
        <f t="shared" si="22"/>
        <v>8.0512822238867093E-7</v>
      </c>
      <c r="BU30">
        <f t="shared" si="22"/>
        <v>2.7695069580918196E-6</v>
      </c>
      <c r="BV30">
        <f t="shared" si="22"/>
        <v>1.0537022769770977E-7</v>
      </c>
    </row>
    <row r="31" spans="1:177">
      <c r="A31">
        <v>30</v>
      </c>
      <c r="B31">
        <v>0.38199636396499975</v>
      </c>
      <c r="C31">
        <v>0.88508541335248836</v>
      </c>
      <c r="D31">
        <v>0.72227222856933759</v>
      </c>
      <c r="E31">
        <v>0.8086909678939922</v>
      </c>
      <c r="F31">
        <v>0.38550226135214555</v>
      </c>
      <c r="G31">
        <v>0.13909025087975874</v>
      </c>
      <c r="H31">
        <v>0.20693104837692033</v>
      </c>
      <c r="I31">
        <v>0.27401999419385009</v>
      </c>
      <c r="J31">
        <v>0.12063978925732501</v>
      </c>
      <c r="K31">
        <v>0.24014880973421823</v>
      </c>
      <c r="M31">
        <v>0.22608467939959132</v>
      </c>
      <c r="S31">
        <f t="shared" si="23"/>
        <v>0.96758317689052442</v>
      </c>
      <c r="T31">
        <f t="shared" si="21"/>
        <v>0.26752435719990053</v>
      </c>
      <c r="U31">
        <f t="shared" si="21"/>
        <v>0.89282843517059685</v>
      </c>
      <c r="V31">
        <f t="shared" si="21"/>
        <v>0.12828506882056243</v>
      </c>
      <c r="W31">
        <f t="shared" si="21"/>
        <v>0.53567381550482251</v>
      </c>
      <c r="X31">
        <f t="shared" si="21"/>
        <v>0.88667920754902563</v>
      </c>
      <c r="Y31">
        <f t="shared" si="21"/>
        <v>0.54449890113305499</v>
      </c>
      <c r="Z31">
        <f t="shared" si="21"/>
        <v>0.74424551837304598</v>
      </c>
      <c r="AA31">
        <f t="shared" si="21"/>
        <v>0.12063978925732501</v>
      </c>
      <c r="AB31">
        <f t="shared" si="21"/>
        <v>0.87871459722714873</v>
      </c>
      <c r="BM31">
        <f t="shared" si="24"/>
        <v>7.2960611041240277E-7</v>
      </c>
      <c r="BN31">
        <f t="shared" si="22"/>
        <v>3.9168809446467258E-6</v>
      </c>
      <c r="BO31">
        <f t="shared" si="22"/>
        <v>2.6083858608125873E-6</v>
      </c>
      <c r="BP31">
        <f t="shared" si="22"/>
        <v>3.2699054077666102E-6</v>
      </c>
      <c r="BQ31">
        <f t="shared" si="22"/>
        <v>7.4305996753808972E-7</v>
      </c>
      <c r="BR31">
        <f t="shared" si="22"/>
        <v>9.6730489448971144E-8</v>
      </c>
      <c r="BS31">
        <f t="shared" si="22"/>
        <v>2.1410229391185675E-7</v>
      </c>
      <c r="BT31">
        <f t="shared" si="22"/>
        <v>3.7543478608998822E-7</v>
      </c>
      <c r="BU31">
        <f t="shared" si="22"/>
        <v>7.2769793760258947E-8</v>
      </c>
      <c r="BV31">
        <f t="shared" si="22"/>
        <v>2.8835725408380874E-7</v>
      </c>
    </row>
    <row r="32" spans="1:177">
      <c r="A32">
        <v>31</v>
      </c>
      <c r="B32">
        <v>0.39039555334416143</v>
      </c>
      <c r="C32">
        <v>0.23365060151896838</v>
      </c>
      <c r="D32">
        <v>0.66393993109482552</v>
      </c>
      <c r="E32">
        <v>0.61290996603998205</v>
      </c>
      <c r="F32">
        <v>0.10133789506047408</v>
      </c>
      <c r="G32">
        <v>0.987886830973838</v>
      </c>
      <c r="H32">
        <v>0.60423594758766663</v>
      </c>
      <c r="I32">
        <v>0.77007903068197858</v>
      </c>
      <c r="J32">
        <v>0.87871459722714873</v>
      </c>
      <c r="K32">
        <v>0.63194706245653776</v>
      </c>
      <c r="M32">
        <v>0.64872616398249738</v>
      </c>
      <c r="S32">
        <f t="shared" si="23"/>
        <v>0.99784947632572429</v>
      </c>
      <c r="T32">
        <f t="shared" si="21"/>
        <v>0.5891016364927093</v>
      </c>
      <c r="U32">
        <f t="shared" si="21"/>
        <v>0.72226585602278259</v>
      </c>
      <c r="V32">
        <f t="shared" si="21"/>
        <v>0.12047208070183303</v>
      </c>
      <c r="W32">
        <f t="shared" si="21"/>
        <v>0.15161140275040252</v>
      </c>
      <c r="X32">
        <f t="shared" si="21"/>
        <v>0.53390107193836955</v>
      </c>
      <c r="Y32">
        <f t="shared" si="21"/>
        <v>0.23499518224844052</v>
      </c>
      <c r="Z32">
        <f t="shared" si="21"/>
        <v>0.1451690240359215</v>
      </c>
      <c r="AA32">
        <f t="shared" si="21"/>
        <v>0.24014880973421823</v>
      </c>
      <c r="AB32">
        <f t="shared" si="21"/>
        <v>0.63194706245653776</v>
      </c>
      <c r="BG32">
        <f>IF(BG20&gt;(1-0.000000000001),(1-0.000000000001),BG20)</f>
        <v>0.16093797777025634</v>
      </c>
      <c r="BH32">
        <f t="shared" ref="BH32:BJ32" si="25">IF(BH20&gt;(1-0.000000000001),(1-0.000000000001),BH20)</f>
        <v>0.17652570718057084</v>
      </c>
      <c r="BI32">
        <f t="shared" si="25"/>
        <v>0.16203550720531673</v>
      </c>
      <c r="BJ32">
        <f t="shared" si="25"/>
        <v>0.2806824596769924</v>
      </c>
      <c r="BM32">
        <f t="shared" si="24"/>
        <v>7.6204344035447005E-7</v>
      </c>
      <c r="BN32">
        <f t="shared" si="22"/>
        <v>2.7296301795087878E-7</v>
      </c>
      <c r="BO32">
        <f t="shared" si="22"/>
        <v>2.2040811605110083E-6</v>
      </c>
      <c r="BP32">
        <f t="shared" si="22"/>
        <v>1.87829313235566E-6</v>
      </c>
      <c r="BQ32">
        <f t="shared" si="22"/>
        <v>5.1346844876438291E-8</v>
      </c>
      <c r="BR32">
        <f t="shared" si="22"/>
        <v>4.8796019540576617E-6</v>
      </c>
      <c r="BS32">
        <f t="shared" si="22"/>
        <v>1.8255054017858273E-6</v>
      </c>
      <c r="BT32">
        <f t="shared" si="22"/>
        <v>2.9651085674804786E-6</v>
      </c>
      <c r="BU32">
        <f t="shared" si="22"/>
        <v>3.8606967169003508E-6</v>
      </c>
      <c r="BV32">
        <f t="shared" si="22"/>
        <v>1.9967854487372361E-6</v>
      </c>
    </row>
    <row r="33" spans="1:62">
      <c r="A33">
        <v>32</v>
      </c>
      <c r="BG33">
        <f t="shared" ref="BG33:BJ41" si="26">IF(BG21&gt;(1-0.000000000001),(1-0.000000000001),BG21)</f>
        <v>4.1511694647268435E-2</v>
      </c>
      <c r="BH33">
        <f t="shared" si="26"/>
        <v>4.6266911429842371E-2</v>
      </c>
      <c r="BI33">
        <f t="shared" si="26"/>
        <v>7.4772160637227747E-2</v>
      </c>
      <c r="BJ33">
        <f t="shared" si="26"/>
        <v>4.5063536390456689E-2</v>
      </c>
    </row>
    <row r="34" spans="1:62">
      <c r="A34">
        <v>33</v>
      </c>
      <c r="BG34">
        <f t="shared" si="26"/>
        <v>8.7189437523038385E-2</v>
      </c>
      <c r="BH34">
        <f t="shared" si="26"/>
        <v>8.3905085444909891E-2</v>
      </c>
      <c r="BI34">
        <f t="shared" si="26"/>
        <v>0.12961748056717487</v>
      </c>
      <c r="BJ34">
        <f t="shared" si="26"/>
        <v>0.14876541530319637</v>
      </c>
    </row>
    <row r="35" spans="1:62">
      <c r="A35">
        <v>34</v>
      </c>
      <c r="BG35">
        <f t="shared" si="26"/>
        <v>2.963373206664438E-2</v>
      </c>
      <c r="BH35">
        <f t="shared" si="26"/>
        <v>3.0019645923049995E-2</v>
      </c>
      <c r="BI35">
        <f t="shared" si="26"/>
        <v>4.9507729254528787E-2</v>
      </c>
      <c r="BJ35">
        <f t="shared" si="26"/>
        <v>2.9535402890705009E-2</v>
      </c>
    </row>
    <row r="36" spans="1:62">
      <c r="A36">
        <v>35</v>
      </c>
      <c r="BG36">
        <f t="shared" si="26"/>
        <v>7.4286021001351982E-2</v>
      </c>
      <c r="BH36">
        <f t="shared" si="26"/>
        <v>9.0817859226966252E-2</v>
      </c>
      <c r="BI36">
        <f t="shared" si="26"/>
        <v>5.1580597826239735E-2</v>
      </c>
      <c r="BJ36">
        <f t="shared" si="26"/>
        <v>6.2250194637921336E-2</v>
      </c>
    </row>
    <row r="37" spans="1:62">
      <c r="A37">
        <v>36</v>
      </c>
      <c r="BG37">
        <f t="shared" si="26"/>
        <v>0.20274403255631226</v>
      </c>
      <c r="BH37">
        <f t="shared" si="26"/>
        <v>0.2835944693227524</v>
      </c>
      <c r="BI37">
        <f t="shared" si="26"/>
        <v>0.15229786362760675</v>
      </c>
      <c r="BJ37">
        <f t="shared" si="26"/>
        <v>0.1769654706078102</v>
      </c>
    </row>
    <row r="38" spans="1:62">
      <c r="A38">
        <v>37</v>
      </c>
      <c r="BG38">
        <f t="shared" si="26"/>
        <v>8.7056137781449369E-2</v>
      </c>
      <c r="BH38">
        <f t="shared" si="26"/>
        <v>3.0368582591197405E-2</v>
      </c>
      <c r="BI38">
        <f t="shared" si="26"/>
        <v>8.1813136710411585E-2</v>
      </c>
      <c r="BJ38">
        <f t="shared" si="26"/>
        <v>4.2718880972326553E-2</v>
      </c>
    </row>
    <row r="39" spans="1:62">
      <c r="A39">
        <v>38</v>
      </c>
      <c r="BG39">
        <f t="shared" si="26"/>
        <v>0.13111119644139343</v>
      </c>
      <c r="BH39">
        <f t="shared" si="26"/>
        <v>7.9887613064632934E-2</v>
      </c>
      <c r="BI39">
        <f t="shared" si="26"/>
        <v>0.12310380547454225</v>
      </c>
      <c r="BJ39">
        <f t="shared" si="26"/>
        <v>8.426959281476018E-2</v>
      </c>
    </row>
    <row r="40" spans="1:62">
      <c r="A40">
        <v>39</v>
      </c>
      <c r="BG40">
        <f t="shared" si="26"/>
        <v>4.5138178325256677E-2</v>
      </c>
      <c r="BH40">
        <f t="shared" si="26"/>
        <v>3.6866192152700122E-2</v>
      </c>
      <c r="BI40">
        <f t="shared" si="26"/>
        <v>6.0495469463381558E-2</v>
      </c>
      <c r="BJ40">
        <f t="shared" si="26"/>
        <v>3.0633323842417983E-2</v>
      </c>
    </row>
    <row r="41" spans="1:62">
      <c r="A41">
        <v>40</v>
      </c>
      <c r="BG41">
        <f t="shared" si="26"/>
        <v>0.14039159188702893</v>
      </c>
      <c r="BH41">
        <f t="shared" si="26"/>
        <v>0.14174793366337776</v>
      </c>
      <c r="BI41">
        <f t="shared" si="26"/>
        <v>0.11477624923356983</v>
      </c>
      <c r="BJ41">
        <f t="shared" si="26"/>
        <v>9.911572286341315E-2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7.7287020778113835E-2</v>
      </c>
      <c r="FA68">
        <v>2.3302217304328854E-2</v>
      </c>
      <c r="FB68">
        <v>-0.11878924657711776</v>
      </c>
      <c r="FC68">
        <v>1.571343023124672E-2</v>
      </c>
      <c r="FD68">
        <v>-0.13214730187295975</v>
      </c>
      <c r="FE68">
        <v>8.4839431688672168E-2</v>
      </c>
      <c r="FF68">
        <v>3.0736002049677962E-2</v>
      </c>
      <c r="FG68">
        <v>-5.531957470885393E-2</v>
      </c>
      <c r="FH68">
        <v>1.9701716821829359E-2</v>
      </c>
      <c r="FI68">
        <v>5.4676304285062524E-2</v>
      </c>
    </row>
    <row r="69" spans="156:165">
      <c r="EZ69">
        <v>-0.10358777587883664</v>
      </c>
      <c r="FA69">
        <v>1.8431915207475152E-2</v>
      </c>
      <c r="FB69">
        <v>-0.11393312075925671</v>
      </c>
      <c r="FC69">
        <v>1.2058912488984178E-2</v>
      </c>
      <c r="FD69">
        <v>2.0857480789359242E-2</v>
      </c>
      <c r="FE69">
        <v>8.7419429732352921E-2</v>
      </c>
      <c r="FF69">
        <v>1.5674761086005767E-2</v>
      </c>
      <c r="FG69">
        <v>2.2036490386271937E-3</v>
      </c>
      <c r="FH69">
        <v>1.3981328690134263E-2</v>
      </c>
      <c r="FI69">
        <v>4.6893419605154585E-2</v>
      </c>
    </row>
    <row r="70" spans="156:165">
      <c r="EZ70">
        <v>-0.10514503173329512</v>
      </c>
      <c r="FA70">
        <v>3.1615016212185758E-2</v>
      </c>
      <c r="FB70">
        <v>3.7693929847356117E-2</v>
      </c>
      <c r="FC70">
        <v>2.1213746710132729E-2</v>
      </c>
      <c r="FD70">
        <v>-0.14968646348608944</v>
      </c>
      <c r="FE70">
        <v>0.12838983221725841</v>
      </c>
      <c r="FF70">
        <v>3.8290954503131719E-2</v>
      </c>
      <c r="FG70">
        <v>-0.10861002487336613</v>
      </c>
      <c r="FH70">
        <v>2.7562812461225921E-2</v>
      </c>
      <c r="FI70">
        <v>7.8675228141460038E-2</v>
      </c>
    </row>
    <row r="71" spans="156:165">
      <c r="EZ71">
        <v>9.1862425959093025E-2</v>
      </c>
      <c r="FA71">
        <v>2.7943667944063076E-2</v>
      </c>
      <c r="FB71">
        <v>-7.8875605346499303E-2</v>
      </c>
      <c r="FC71">
        <v>1.8641211734517684E-2</v>
      </c>
      <c r="FD71">
        <v>-5.6851148262893059E-2</v>
      </c>
      <c r="FE71">
        <v>7.8665673964499208E-2</v>
      </c>
      <c r="FF71">
        <v>3.3172687627274558E-2</v>
      </c>
      <c r="FG71">
        <v>-0.19083449770474481</v>
      </c>
      <c r="FH71">
        <v>2.2775786492336404E-2</v>
      </c>
      <c r="FI71">
        <v>5.3499797592353182E-2</v>
      </c>
    </row>
    <row r="72" spans="156:165">
      <c r="EZ72">
        <v>-5.9122928351057681E-2</v>
      </c>
      <c r="FA72">
        <v>3.1035126289731388E-2</v>
      </c>
      <c r="FB72">
        <v>-0.12105435944126014</v>
      </c>
      <c r="FC72">
        <v>2.0556320374233689E-2</v>
      </c>
      <c r="FD72">
        <v>-4.0198394246731869E-2</v>
      </c>
      <c r="FE72">
        <v>0.12333219007567939</v>
      </c>
      <c r="FF72">
        <v>3.245340712313545E-2</v>
      </c>
      <c r="FG72">
        <v>-8.4249533398114806E-2</v>
      </c>
      <c r="FH72">
        <v>2.4845233398429204E-2</v>
      </c>
      <c r="FI72">
        <v>7.240293817595532E-2</v>
      </c>
    </row>
    <row r="73" spans="156:165">
      <c r="EZ73">
        <v>-0.10408834773386416</v>
      </c>
      <c r="FA73">
        <v>1.3622255970865915E-2</v>
      </c>
      <c r="FB73">
        <v>-7.452182175540327E-2</v>
      </c>
      <c r="FC73">
        <v>8.9020504742848821E-3</v>
      </c>
      <c r="FD73">
        <v>1.5025432098482845E-2</v>
      </c>
      <c r="FE73">
        <v>6.9228915297968541E-2</v>
      </c>
      <c r="FF73">
        <v>1.1161760696472133E-2</v>
      </c>
      <c r="FG73">
        <v>1.3811397258974085E-2</v>
      </c>
      <c r="FH73">
        <v>1.0397806513226415E-2</v>
      </c>
      <c r="FI73">
        <v>3.6460551178992592E-2</v>
      </c>
    </row>
    <row r="74" spans="156:165">
      <c r="EZ74">
        <v>5.2398147692014604E-2</v>
      </c>
      <c r="FA74">
        <v>2.6865825752960048E-2</v>
      </c>
      <c r="FB74">
        <v>-5.5951693649011619E-2</v>
      </c>
      <c r="FC74">
        <v>1.7938497389399951E-2</v>
      </c>
      <c r="FD74">
        <v>-6.7420595973863059E-2</v>
      </c>
      <c r="FE74">
        <v>8.2395395213410466E-2</v>
      </c>
      <c r="FF74">
        <v>3.1925396926864587E-2</v>
      </c>
      <c r="FG74">
        <v>-0.16480908510730422</v>
      </c>
      <c r="FH74">
        <v>2.2171472297348473E-2</v>
      </c>
      <c r="FI74">
        <v>5.4486639458180733E-2</v>
      </c>
    </row>
    <row r="75" spans="156:165">
      <c r="EZ75">
        <v>-8.8117234251834695E-2</v>
      </c>
      <c r="FA75">
        <v>1.0332305971103486E-2</v>
      </c>
      <c r="FB75">
        <v>-1.5524683812225146E-2</v>
      </c>
      <c r="FC75">
        <v>6.7976693402022285E-3</v>
      </c>
      <c r="FD75">
        <v>-4.8625963927700928E-3</v>
      </c>
      <c r="FE75">
        <v>5.1099966958267774E-2</v>
      </c>
      <c r="FF75">
        <v>9.3613720880386976E-3</v>
      </c>
      <c r="FG75">
        <v>-5.1325509903636943E-3</v>
      </c>
      <c r="FH75">
        <v>8.3226957415185945E-3</v>
      </c>
      <c r="FI75">
        <v>2.7723055348062832E-2</v>
      </c>
    </row>
    <row r="76" spans="156:165">
      <c r="EZ76">
        <v>-5.6051103614678341E-2</v>
      </c>
      <c r="FA76">
        <v>2.6663414103480748E-2</v>
      </c>
      <c r="FB76">
        <v>-0.11917408192803466</v>
      </c>
      <c r="FC76">
        <v>1.7929774516228146E-2</v>
      </c>
      <c r="FD76">
        <v>-0.16019173391337821</v>
      </c>
      <c r="FE76">
        <v>0.12703683696958087</v>
      </c>
      <c r="FF76">
        <v>3.2919518727782031E-2</v>
      </c>
      <c r="FG76">
        <v>3.3715772354642459E-2</v>
      </c>
      <c r="FH76">
        <v>2.2768109687591988E-2</v>
      </c>
      <c r="FI76">
        <v>7.4383493096784936E-2</v>
      </c>
    </row>
    <row r="77" spans="156:165">
      <c r="EZ77">
        <v>-4.9469682078629909E-2</v>
      </c>
      <c r="FA77">
        <v>2.8043500445093791E-2</v>
      </c>
      <c r="FB77">
        <v>-0.1411772670797688</v>
      </c>
      <c r="FC77">
        <v>1.8530587057054262E-2</v>
      </c>
      <c r="FD77">
        <v>-2.0448269020233809E-2</v>
      </c>
      <c r="FE77">
        <v>0.11274936757035181</v>
      </c>
      <c r="FF77">
        <v>2.8432607796922499E-2</v>
      </c>
      <c r="FG77">
        <v>-6.4079455031000362E-2</v>
      </c>
      <c r="FH77">
        <v>2.2073252152823186E-2</v>
      </c>
      <c r="FI77">
        <v>6.5345358187387265E-2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activeCell="EY20" sqref="EY20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2.0831236920905303</v>
      </c>
      <c r="EN2" t="s">
        <v>10</v>
      </c>
    </row>
    <row r="3" spans="1:177">
      <c r="A3">
        <v>2</v>
      </c>
      <c r="C3" t="s">
        <v>112</v>
      </c>
      <c r="H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2.0829392492792822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2.2001750916468668</v>
      </c>
      <c r="O7">
        <v>3.0731324440931682</v>
      </c>
      <c r="P7">
        <v>2.5355071647275942</v>
      </c>
      <c r="Q7">
        <v>3.7562413946017346</v>
      </c>
      <c r="S7">
        <f>N7+$M23</f>
        <v>2.9935854366176331</v>
      </c>
      <c r="T7">
        <f t="shared" ref="T7:V16" si="0">O7+$M23</f>
        <v>3.8665427890639346</v>
      </c>
      <c r="U7">
        <f t="shared" si="0"/>
        <v>3.3289175096983605</v>
      </c>
      <c r="V7">
        <f t="shared" si="0"/>
        <v>4.5496517395725009</v>
      </c>
      <c r="AW7">
        <f>S7</f>
        <v>2.9935854366176331</v>
      </c>
      <c r="AX7">
        <f t="shared" ref="AX7:AZ16" si="1">T7</f>
        <v>3.8665427890639346</v>
      </c>
      <c r="AY7">
        <f t="shared" si="1"/>
        <v>3.3289175096983605</v>
      </c>
      <c r="AZ7">
        <f t="shared" si="1"/>
        <v>4.5496517395725009</v>
      </c>
      <c r="BB7">
        <f>EXP(AW7-AW$20)</f>
        <v>0.79437232110727629</v>
      </c>
      <c r="BC7">
        <f t="shared" ref="BC7:BE16" si="2">EXP(AX7-AX$20)</f>
        <v>0.6231770983203373</v>
      </c>
      <c r="BD7">
        <f t="shared" si="2"/>
        <v>1</v>
      </c>
      <c r="BE7">
        <f t="shared" si="2"/>
        <v>1</v>
      </c>
      <c r="BG7">
        <f>BB7/BB$20</f>
        <v>0.16096634876481536</v>
      </c>
      <c r="BH7">
        <f t="shared" ref="BH7:BJ16" si="3">BC7/BC$20</f>
        <v>0.17661966000530463</v>
      </c>
      <c r="BI7">
        <f t="shared" si="3"/>
        <v>0.16204543482175482</v>
      </c>
      <c r="BJ7">
        <f t="shared" si="3"/>
        <v>0.28072702318513482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1.7337566719501019</v>
      </c>
      <c r="BS7">
        <f t="shared" si="4"/>
        <v>0</v>
      </c>
      <c r="BT7">
        <f t="shared" si="4"/>
        <v>0</v>
      </c>
      <c r="BY7">
        <f>$BG$7-$BL$7</f>
        <v>0.16096634876481536</v>
      </c>
      <c r="BZ7">
        <f>$BH$7-$BM$7</f>
        <v>-0.8233803399946954</v>
      </c>
      <c r="CA7">
        <f>$BI$7-$BN$7</f>
        <v>0.16204543482175482</v>
      </c>
      <c r="CB7">
        <f>$BJ$7-$BO$7</f>
        <v>0.28072702318513482</v>
      </c>
      <c r="DT7">
        <f>BY7</f>
        <v>0.16096634876481536</v>
      </c>
      <c r="DU7">
        <f t="shared" ref="DU7:DW16" si="5">BZ7</f>
        <v>-0.8233803399946954</v>
      </c>
      <c r="DV7">
        <f t="shared" si="5"/>
        <v>0.16204543482175482</v>
      </c>
      <c r="DW7">
        <f t="shared" si="5"/>
        <v>0.28072702318513482</v>
      </c>
      <c r="DY7">
        <f t="array" ref="DY7:EH16">(1/4)*(MMULT($C$7:$F$16,$DT$23:$EC$26))</f>
        <v>7.7302108303043154E-2</v>
      </c>
      <c r="DZ7">
        <v>2.329856511116361E-2</v>
      </c>
      <c r="EA7">
        <v>-0.1187583199831186</v>
      </c>
      <c r="EB7">
        <v>1.5711874578024108E-2</v>
      </c>
      <c r="EC7">
        <v>-0.13213103729623624</v>
      </c>
      <c r="ED7">
        <v>8.4785183745066259E-2</v>
      </c>
      <c r="EE7">
        <v>3.0730790402328997E-2</v>
      </c>
      <c r="EF7">
        <v>-5.5294299265376989E-2</v>
      </c>
      <c r="EG7">
        <v>1.9699354343209925E-2</v>
      </c>
      <c r="EH7">
        <v>5.4655780061895795E-2</v>
      </c>
      <c r="EJ7">
        <f>(1/4)*SUM($DT$7:$DW$7)</f>
        <v>-5.4910383305747615E-2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1.5727746259546338</v>
      </c>
      <c r="O8">
        <v>2.4614067787243434</v>
      </c>
      <c r="P8">
        <v>2.4898376004490355</v>
      </c>
      <c r="Q8">
        <v>2.6546428290528938</v>
      </c>
      <c r="S8">
        <f t="shared" ref="S8:S16" si="6">N8+$M24</f>
        <v>1.6382639716092027</v>
      </c>
      <c r="T8">
        <f t="shared" si="0"/>
        <v>2.5268961243789123</v>
      </c>
      <c r="U8">
        <f t="shared" si="0"/>
        <v>2.5553269461036043</v>
      </c>
      <c r="V8">
        <f t="shared" si="0"/>
        <v>2.7201321747074627</v>
      </c>
      <c r="AW8">
        <f t="shared" ref="AW8:AW16" si="7">S8</f>
        <v>1.6382639716092027</v>
      </c>
      <c r="AX8">
        <f t="shared" si="1"/>
        <v>2.5268961243789123</v>
      </c>
      <c r="AY8">
        <f t="shared" si="1"/>
        <v>2.5553269461036043</v>
      </c>
      <c r="AZ8">
        <f t="shared" si="1"/>
        <v>2.7201321747074627</v>
      </c>
      <c r="BB8">
        <f t="shared" ref="BB8:BB16" si="8">EXP(AW8-AW$20)</f>
        <v>0.2048403314329591</v>
      </c>
      <c r="BC8">
        <f t="shared" si="2"/>
        <v>0.16323389006326036</v>
      </c>
      <c r="BD8">
        <f t="shared" si="2"/>
        <v>0.46135357149155926</v>
      </c>
      <c r="BE8">
        <f t="shared" si="2"/>
        <v>0.16049065460538461</v>
      </c>
      <c r="BG8">
        <f t="shared" ref="BG8:BG16" si="9">BB8/BB$20</f>
        <v>4.1507488811515753E-2</v>
      </c>
      <c r="BH8">
        <f t="shared" si="3"/>
        <v>4.6263436576894891E-2</v>
      </c>
      <c r="BI8">
        <f t="shared" si="3"/>
        <v>7.4760240098919267E-2</v>
      </c>
      <c r="BJ8">
        <f t="shared" si="3"/>
        <v>4.5054063716403268E-2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4.1507488811515753E-2</v>
      </c>
      <c r="BZ8">
        <f>$BH$8-$BM$8</f>
        <v>4.6263436576894891E-2</v>
      </c>
      <c r="CA8">
        <f>$BI$8-$BN$8</f>
        <v>7.4760240098919267E-2</v>
      </c>
      <c r="CB8">
        <f>$BJ$8-$BO$8</f>
        <v>4.5054063716403268E-2</v>
      </c>
      <c r="DT8">
        <f t="shared" ref="DT8:DT16" si="11">BY8</f>
        <v>4.1507488811515753E-2</v>
      </c>
      <c r="DU8">
        <f t="shared" si="5"/>
        <v>4.6263436576894891E-2</v>
      </c>
      <c r="DV8">
        <f t="shared" si="5"/>
        <v>7.4760240098919267E-2</v>
      </c>
      <c r="DW8">
        <f t="shared" si="5"/>
        <v>4.5054063716403268E-2</v>
      </c>
      <c r="DY8">
        <v>-0.10356260594252439</v>
      </c>
      <c r="DZ8">
        <v>1.8429365847748017E-2</v>
      </c>
      <c r="EA8">
        <v>-0.11390558054565381</v>
      </c>
      <c r="EB8">
        <v>1.2057949433831993E-2</v>
      </c>
      <c r="EC8">
        <v>2.087263741099301E-2</v>
      </c>
      <c r="ED8">
        <v>8.7361544904154584E-2</v>
      </c>
      <c r="EE8">
        <v>1.5672105130529339E-2</v>
      </c>
      <c r="EF8">
        <v>2.2188489261193468E-3</v>
      </c>
      <c r="EG8">
        <v>1.3979894921090689E-2</v>
      </c>
      <c r="EH8">
        <v>4.6875839913711227E-2</v>
      </c>
      <c r="EJ8">
        <f>(1/4)*SUM($DT$8:$DW$8)</f>
        <v>5.1896307300933295E-2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2.2431433235024123</v>
      </c>
      <c r="O9">
        <v>2.9850652776105018</v>
      </c>
      <c r="P9">
        <v>2.9683024177658734</v>
      </c>
      <c r="Q9">
        <v>3.7775084900402254</v>
      </c>
      <c r="S9">
        <f t="shared" si="6"/>
        <v>2.3809344956069025</v>
      </c>
      <c r="T9">
        <f t="shared" si="0"/>
        <v>3.122856449714992</v>
      </c>
      <c r="U9">
        <f t="shared" si="0"/>
        <v>3.1060935898703637</v>
      </c>
      <c r="V9">
        <f t="shared" si="0"/>
        <v>3.9152996621447156</v>
      </c>
      <c r="AW9">
        <f t="shared" si="7"/>
        <v>2.3809344956069025</v>
      </c>
      <c r="AX9">
        <f t="shared" si="1"/>
        <v>3.122856449714992</v>
      </c>
      <c r="AY9">
        <f t="shared" si="1"/>
        <v>3.1060935898703637</v>
      </c>
      <c r="AZ9">
        <f t="shared" si="1"/>
        <v>3.9152996621447156</v>
      </c>
      <c r="BB9">
        <f t="shared" si="8"/>
        <v>0.43048019949246552</v>
      </c>
      <c r="BC9">
        <f t="shared" si="2"/>
        <v>0.29623243691272361</v>
      </c>
      <c r="BD9">
        <f t="shared" si="2"/>
        <v>0.80025574605903949</v>
      </c>
      <c r="BE9">
        <f t="shared" si="2"/>
        <v>0.53027895674072334</v>
      </c>
      <c r="BG9">
        <f t="shared" si="9"/>
        <v>8.7229658041539218E-2</v>
      </c>
      <c r="BH9">
        <f t="shared" si="3"/>
        <v>8.3957630071914702E-2</v>
      </c>
      <c r="BI9">
        <f t="shared" si="3"/>
        <v>0.12967779033874488</v>
      </c>
      <c r="BJ9">
        <f t="shared" si="3"/>
        <v>0.14886363298354216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1.9047246069770771</v>
      </c>
      <c r="BY9">
        <f>$BG$9-$BL$9</f>
        <v>8.7229658041539218E-2</v>
      </c>
      <c r="BZ9">
        <f>$BH$9-$BM$9</f>
        <v>8.3957630071914702E-2</v>
      </c>
      <c r="CA9">
        <f>$BI$9-$BN$9</f>
        <v>0.12967779033874488</v>
      </c>
      <c r="CB9">
        <f>$BJ$9-$BO$9</f>
        <v>-0.85113636701645778</v>
      </c>
      <c r="DT9">
        <f t="shared" si="11"/>
        <v>8.7229658041539218E-2</v>
      </c>
      <c r="DU9">
        <f t="shared" si="5"/>
        <v>8.3957630071914702E-2</v>
      </c>
      <c r="DV9">
        <f t="shared" si="5"/>
        <v>0.12967779033874488</v>
      </c>
      <c r="DW9">
        <f t="shared" si="5"/>
        <v>-0.85113636701645778</v>
      </c>
      <c r="DY9">
        <v>-0.10511735165474795</v>
      </c>
      <c r="DZ9">
        <v>3.1611199459156906E-2</v>
      </c>
      <c r="EA9">
        <v>3.7725274109627248E-2</v>
      </c>
      <c r="EB9">
        <v>2.1212364897756245E-2</v>
      </c>
      <c r="EC9">
        <v>-0.14966186808338694</v>
      </c>
      <c r="ED9">
        <v>0.12831251171279598</v>
      </c>
      <c r="EE9">
        <v>3.828533377860549E-2</v>
      </c>
      <c r="EF9">
        <v>-0.10857635739205894</v>
      </c>
      <c r="EG9">
        <v>2.7560317908130634E-2</v>
      </c>
      <c r="EH9">
        <v>7.8648575264121348E-2</v>
      </c>
      <c r="EJ9">
        <f>(1/4)*SUM($DT$9:$DW$9)</f>
        <v>-0.13756782214106475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1.0116163963785449</v>
      </c>
      <c r="O10">
        <v>1.8047425749991455</v>
      </c>
      <c r="P10">
        <v>1.8534313359134187</v>
      </c>
      <c r="Q10">
        <v>2.008073815659845</v>
      </c>
      <c r="S10">
        <f t="shared" si="6"/>
        <v>1.3012523000529708</v>
      </c>
      <c r="T10">
        <f t="shared" si="0"/>
        <v>2.0943784786735713</v>
      </c>
      <c r="U10">
        <f t="shared" si="0"/>
        <v>2.1430672395878445</v>
      </c>
      <c r="V10">
        <f t="shared" si="0"/>
        <v>2.2977097193342706</v>
      </c>
      <c r="AW10">
        <f t="shared" si="7"/>
        <v>1.3012523000529708</v>
      </c>
      <c r="AX10">
        <f t="shared" si="1"/>
        <v>2.0943784786735713</v>
      </c>
      <c r="AY10">
        <f t="shared" si="1"/>
        <v>2.1430672395878445</v>
      </c>
      <c r="AZ10">
        <f t="shared" si="1"/>
        <v>2.2977097193342706</v>
      </c>
      <c r="BB10">
        <f t="shared" si="8"/>
        <v>0.14623561657141007</v>
      </c>
      <c r="BC10">
        <f t="shared" si="2"/>
        <v>0.10591812976366612</v>
      </c>
      <c r="BD10">
        <f t="shared" si="2"/>
        <v>0.30548632315057794</v>
      </c>
      <c r="BE10">
        <f t="shared" si="2"/>
        <v>0.10519473575963577</v>
      </c>
      <c r="BG10">
        <f t="shared" si="9"/>
        <v>2.9632217328595181E-2</v>
      </c>
      <c r="BH10">
        <f t="shared" si="3"/>
        <v>3.0019113535587928E-2</v>
      </c>
      <c r="BI10">
        <f t="shared" si="3"/>
        <v>4.9502664067034512E-2</v>
      </c>
      <c r="BJ10">
        <f t="shared" si="3"/>
        <v>2.9531005024549403E-2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2.9632217328595181E-2</v>
      </c>
      <c r="BZ10">
        <f>$BH$10-$BM$10</f>
        <v>3.0019113535587928E-2</v>
      </c>
      <c r="CA10">
        <f>$BI$10-$BN$10</f>
        <v>4.9502664067034512E-2</v>
      </c>
      <c r="CB10">
        <f>$BJ$10-$BO$10</f>
        <v>2.9531005024549403E-2</v>
      </c>
      <c r="DT10">
        <f t="shared" si="11"/>
        <v>2.9632217328595181E-2</v>
      </c>
      <c r="DU10">
        <f t="shared" si="5"/>
        <v>3.0019113535587928E-2</v>
      </c>
      <c r="DV10">
        <f t="shared" si="5"/>
        <v>4.9502664067034512E-2</v>
      </c>
      <c r="DW10">
        <f t="shared" si="5"/>
        <v>2.9531005024549403E-2</v>
      </c>
      <c r="DY10">
        <v>9.1873401649213871E-2</v>
      </c>
      <c r="DZ10">
        <v>2.7939099692967734E-2</v>
      </c>
      <c r="EA10">
        <v>-7.8843937224405358E-2</v>
      </c>
      <c r="EB10">
        <v>1.8639241999724103E-2</v>
      </c>
      <c r="EC10">
        <v>-5.6836785422599609E-2</v>
      </c>
      <c r="ED10">
        <v>7.8614940945197359E-2</v>
      </c>
      <c r="EE10">
        <v>3.316665262092907E-2</v>
      </c>
      <c r="EF10">
        <v>-0.1908046212551131</v>
      </c>
      <c r="EG10">
        <v>2.2772833663043463E-2</v>
      </c>
      <c r="EH10">
        <v>5.3479173331042525E-2</v>
      </c>
      <c r="EJ10">
        <f>(1/4)*SUM($DT$10:$DW$10)</f>
        <v>3.4671249988941756E-2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1.4159481540262469</v>
      </c>
      <c r="O11">
        <v>2.3969619158284652</v>
      </c>
      <c r="P11">
        <v>1.3797089850049624</v>
      </c>
      <c r="Q11">
        <v>2.2389069354148385</v>
      </c>
      <c r="S11">
        <f t="shared" si="6"/>
        <v>2.220937717084166</v>
      </c>
      <c r="T11">
        <f t="shared" si="0"/>
        <v>3.2019514788863841</v>
      </c>
      <c r="U11">
        <f t="shared" si="0"/>
        <v>2.1846985480628813</v>
      </c>
      <c r="V11">
        <f t="shared" si="0"/>
        <v>3.0438964984727575</v>
      </c>
      <c r="AW11">
        <f t="shared" si="7"/>
        <v>2.220937717084166</v>
      </c>
      <c r="AX11">
        <f t="shared" si="1"/>
        <v>3.2019514788863841</v>
      </c>
      <c r="AY11">
        <f t="shared" si="1"/>
        <v>2.1846985480628813</v>
      </c>
      <c r="AZ11">
        <f t="shared" si="1"/>
        <v>3.0438964984727575</v>
      </c>
      <c r="BB11">
        <f t="shared" si="8"/>
        <v>0.3668322100101607</v>
      </c>
      <c r="BC11">
        <f t="shared" si="2"/>
        <v>0.320614489846062</v>
      </c>
      <c r="BD11">
        <f t="shared" si="2"/>
        <v>0.31847255996562068</v>
      </c>
      <c r="BE11">
        <f t="shared" si="2"/>
        <v>0.22184968054898085</v>
      </c>
      <c r="BG11">
        <f t="shared" si="9"/>
        <v>7.4332450773658576E-2</v>
      </c>
      <c r="BH11">
        <f t="shared" si="3"/>
        <v>9.0867944829829531E-2</v>
      </c>
      <c r="BI11">
        <f t="shared" si="3"/>
        <v>5.1607024458426395E-2</v>
      </c>
      <c r="BJ11">
        <f t="shared" si="3"/>
        <v>6.2279200415088505E-2</v>
      </c>
      <c r="BL11">
        <v>1</v>
      </c>
      <c r="BM11">
        <v>0</v>
      </c>
      <c r="BN11">
        <v>0</v>
      </c>
      <c r="BO11">
        <v>0</v>
      </c>
      <c r="BQ11">
        <f t="shared" si="10"/>
        <v>2.5992076692607213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-0.92566754922634142</v>
      </c>
      <c r="BZ11">
        <f>$BH$11-$BM$11</f>
        <v>9.0867944829829531E-2</v>
      </c>
      <c r="CA11">
        <f>$BI$11-$BN$11</f>
        <v>5.1607024458426395E-2</v>
      </c>
      <c r="CB11">
        <f>$BJ$11-$BO$11</f>
        <v>6.2279200415088505E-2</v>
      </c>
      <c r="DT11">
        <f t="shared" si="11"/>
        <v>-0.92566754922634142</v>
      </c>
      <c r="DU11">
        <f t="shared" si="5"/>
        <v>9.0867944829829531E-2</v>
      </c>
      <c r="DV11">
        <f t="shared" si="5"/>
        <v>5.1607024458426395E-2</v>
      </c>
      <c r="DW11">
        <f t="shared" si="5"/>
        <v>6.2279200415088505E-2</v>
      </c>
      <c r="DY11">
        <v>-5.909372123815583E-2</v>
      </c>
      <c r="DZ11">
        <v>3.1030646176331222E-2</v>
      </c>
      <c r="EA11">
        <v>-0.12101425397747666</v>
      </c>
      <c r="EB11">
        <v>2.0554538811767841E-2</v>
      </c>
      <c r="EC11">
        <v>-4.0176237212447882E-2</v>
      </c>
      <c r="ED11">
        <v>0.12325240239084817</v>
      </c>
      <c r="EE11">
        <v>3.2447909980713355E-2</v>
      </c>
      <c r="EF11">
        <v>-8.4219844031879931E-2</v>
      </c>
      <c r="EG11">
        <v>2.4842499634324937E-2</v>
      </c>
      <c r="EH11">
        <v>7.2376059465974807E-2</v>
      </c>
      <c r="EJ11">
        <f>(1/4)*SUM($DT$11:$DW$11)</f>
        <v>-0.18022834488074926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2.3521556077604844</v>
      </c>
      <c r="O12">
        <v>3.4678344844591473</v>
      </c>
      <c r="P12">
        <v>2.3946265020626152</v>
      </c>
      <c r="Q12">
        <v>3.2158378182819036</v>
      </c>
      <c r="S12">
        <f t="shared" si="6"/>
        <v>3.2237884459893209</v>
      </c>
      <c r="T12">
        <f t="shared" si="0"/>
        <v>4.3394673226879839</v>
      </c>
      <c r="U12">
        <f t="shared" si="0"/>
        <v>3.2662593402914517</v>
      </c>
      <c r="V12">
        <f t="shared" si="0"/>
        <v>4.0874706565107397</v>
      </c>
      <c r="AW12">
        <f t="shared" si="7"/>
        <v>3.2237884459893209</v>
      </c>
      <c r="AX12">
        <f t="shared" si="1"/>
        <v>4.3394673226879839</v>
      </c>
      <c r="AY12">
        <f t="shared" si="1"/>
        <v>3.2662593402914517</v>
      </c>
      <c r="AZ12">
        <f t="shared" si="1"/>
        <v>4.0874706565107397</v>
      </c>
      <c r="BB12">
        <f t="shared" si="8"/>
        <v>1</v>
      </c>
      <c r="BC12">
        <f t="shared" si="2"/>
        <v>1</v>
      </c>
      <c r="BD12">
        <f t="shared" si="2"/>
        <v>0.93926448815678054</v>
      </c>
      <c r="BE12">
        <f t="shared" si="2"/>
        <v>0.62990826389654919</v>
      </c>
      <c r="BG12">
        <f t="shared" si="9"/>
        <v>0.20263338045369486</v>
      </c>
      <c r="BH12">
        <f t="shared" si="3"/>
        <v>0.2834180852944555</v>
      </c>
      <c r="BI12">
        <f t="shared" si="3"/>
        <v>0.15220352239599849</v>
      </c>
      <c r="BJ12">
        <f t="shared" si="3"/>
        <v>0.17683227180339459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0.20263338045369486</v>
      </c>
      <c r="BZ12">
        <f>$BH$12-$BM$12</f>
        <v>0.2834180852944555</v>
      </c>
      <c r="CA12">
        <f>$BI$12-$BN$12</f>
        <v>0.15220352239599849</v>
      </c>
      <c r="CB12">
        <f>$BJ$12-$BO$12</f>
        <v>0.17683227180339459</v>
      </c>
      <c r="DT12">
        <f t="shared" si="11"/>
        <v>0.20263338045369486</v>
      </c>
      <c r="DU12">
        <f t="shared" si="5"/>
        <v>0.2834180852944555</v>
      </c>
      <c r="DV12">
        <f t="shared" si="5"/>
        <v>0.15220352239599849</v>
      </c>
      <c r="DW12">
        <f t="shared" si="5"/>
        <v>0.17683227180339459</v>
      </c>
      <c r="DY12">
        <v>-0.10406765075632307</v>
      </c>
      <c r="DZ12">
        <v>1.3620508559369606E-2</v>
      </c>
      <c r="EA12">
        <v>-7.4501666763960236E-2</v>
      </c>
      <c r="EB12">
        <v>8.9014274782271939E-3</v>
      </c>
      <c r="EC12">
        <v>1.5037497666115059E-2</v>
      </c>
      <c r="ED12">
        <v>6.9183521906507311E-2</v>
      </c>
      <c r="EE12">
        <v>1.1159985917163081E-2</v>
      </c>
      <c r="EF12">
        <v>1.3822344714099368E-2</v>
      </c>
      <c r="EG12">
        <v>1.0396845250803526E-2</v>
      </c>
      <c r="EH12">
        <v>3.644718602799818E-2</v>
      </c>
      <c r="EJ12">
        <f>(1/4)*SUM($DT$12:$DW$12)</f>
        <v>0.20377181498688585</v>
      </c>
      <c r="EN12">
        <f>Sheet101!FL12</f>
        <v>0.79341034497076646</v>
      </c>
      <c r="EO12">
        <f>Sheet101!FM12</f>
        <v>6.5489345654568779E-2</v>
      </c>
      <c r="EP12">
        <f>Sheet101!FN12</f>
        <v>0.13779117210449021</v>
      </c>
      <c r="EQ12">
        <f>Sheet101!FO12</f>
        <v>0.28963590367442571</v>
      </c>
      <c r="ER12">
        <f>Sheet101!FP12</f>
        <v>0.80498956305791902</v>
      </c>
      <c r="ES12">
        <f>Sheet101!FQ12</f>
        <v>0.87163283822883642</v>
      </c>
      <c r="ET12">
        <f>Sheet101!FR12</f>
        <v>0.41165795956648898</v>
      </c>
      <c r="EU12">
        <f>Sheet101!FS12</f>
        <v>5.5605889529874809E-2</v>
      </c>
      <c r="EV12">
        <f>Sheet101!FT12</f>
        <v>0.22604139610864538</v>
      </c>
      <c r="EW12">
        <f>Sheet101!FU12</f>
        <v>0.64860215610808558</v>
      </c>
      <c r="EZ12">
        <f>(1/4)*SUM($DT$7:$DW$7)</f>
        <v>-5.4910383305747615E-2</v>
      </c>
      <c r="FA12">
        <f>(1/4)*SUM($DT$8:$DW$8)</f>
        <v>5.1896307300933295E-2</v>
      </c>
      <c r="FB12">
        <f>(1/4)*SUM($DT$9:$DW$9)</f>
        <v>-0.13756782214106475</v>
      </c>
      <c r="FC12">
        <f>(1/4)*SUM($DT$10:$DW$10)</f>
        <v>3.4671249988941756E-2</v>
      </c>
      <c r="FD12">
        <f>(1/4)*SUM($DT$11:$DW$11)</f>
        <v>-0.18022834488074926</v>
      </c>
      <c r="FE12">
        <f>(1/4)*SUM($DT$12:$DW$12)</f>
        <v>0.20377181498688585</v>
      </c>
      <c r="FF12">
        <f>(1/4)*SUM($DT$13:$DW$13)</f>
        <v>6.0479382119827778E-2</v>
      </c>
      <c r="FG12">
        <f>(1/4)*SUM($DT$14:$DW$14)</f>
        <v>-0.14535391983277443</v>
      </c>
      <c r="FH12">
        <f>(1/4)*SUM($DT$15:$DW$15)</f>
        <v>4.32786987205298E-2</v>
      </c>
      <c r="FI12">
        <f>(1/4)*SUM($DT$16:$DW$16)</f>
        <v>0.12396301704321756</v>
      </c>
      <c r="FL12">
        <f>EN12-($EU$10*EZ12)</f>
        <v>0.7934652553540722</v>
      </c>
      <c r="FM12">
        <f t="shared" ref="FM12:FU12" si="12">EO12-($EU$10*FA12)</f>
        <v>6.5437449347267848E-2</v>
      </c>
      <c r="FN12">
        <f t="shared" si="12"/>
        <v>0.13792873992663127</v>
      </c>
      <c r="FO12">
        <f t="shared" si="12"/>
        <v>0.28960123242443675</v>
      </c>
      <c r="FP12">
        <f t="shared" si="12"/>
        <v>0.80516979140279976</v>
      </c>
      <c r="FQ12">
        <f t="shared" si="12"/>
        <v>0.87142906641384954</v>
      </c>
      <c r="FR12">
        <f t="shared" si="12"/>
        <v>0.41159748018436915</v>
      </c>
      <c r="FS12">
        <f t="shared" si="12"/>
        <v>5.5751243449707583E-2</v>
      </c>
      <c r="FT12">
        <f t="shared" si="12"/>
        <v>0.22599811740992484</v>
      </c>
      <c r="FU12">
        <f t="shared" si="12"/>
        <v>0.64847819309104238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1.9671563182352985</v>
      </c>
      <c r="O13">
        <v>1.6942028911989855</v>
      </c>
      <c r="P13">
        <v>2.2336342550115242</v>
      </c>
      <c r="Q13">
        <v>2.2550192625408019</v>
      </c>
      <c r="S13">
        <f t="shared" si="6"/>
        <v>2.3788142778017876</v>
      </c>
      <c r="T13">
        <f t="shared" si="0"/>
        <v>2.1058608507654744</v>
      </c>
      <c r="U13">
        <f t="shared" si="0"/>
        <v>2.6452922145780131</v>
      </c>
      <c r="V13">
        <f t="shared" si="0"/>
        <v>2.6666772221072907</v>
      </c>
      <c r="AW13">
        <f t="shared" si="7"/>
        <v>2.3788142778017876</v>
      </c>
      <c r="AX13">
        <f t="shared" si="1"/>
        <v>2.1058608507654744</v>
      </c>
      <c r="AY13">
        <f t="shared" si="1"/>
        <v>2.6452922145780131</v>
      </c>
      <c r="AZ13">
        <f t="shared" si="1"/>
        <v>2.6666772221072907</v>
      </c>
      <c r="BB13">
        <f t="shared" si="8"/>
        <v>0.42956845459917942</v>
      </c>
      <c r="BC13">
        <f t="shared" si="2"/>
        <v>0.10714133032351301</v>
      </c>
      <c r="BD13">
        <f t="shared" si="2"/>
        <v>0.50478368140981</v>
      </c>
      <c r="BE13">
        <f t="shared" si="2"/>
        <v>0.15213689819335399</v>
      </c>
      <c r="BG13">
        <f t="shared" si="9"/>
        <v>8.7044908091701262E-2</v>
      </c>
      <c r="BH13">
        <f t="shared" si="3"/>
        <v>3.0365790696190841E-2</v>
      </c>
      <c r="BI13">
        <f t="shared" si="3"/>
        <v>8.1797891144978818E-2</v>
      </c>
      <c r="BJ13">
        <f t="shared" si="3"/>
        <v>4.270893854644018E-2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8.7044908091701262E-2</v>
      </c>
      <c r="BZ13">
        <f>$BH$13-$BM$13</f>
        <v>3.0365790696190841E-2</v>
      </c>
      <c r="CA13">
        <f>$BI$13-$BN$13</f>
        <v>8.1797891144978818E-2</v>
      </c>
      <c r="CB13">
        <f>$BJ$13-$BO$13</f>
        <v>4.270893854644018E-2</v>
      </c>
      <c r="DT13">
        <f t="shared" si="11"/>
        <v>8.7044908091701262E-2</v>
      </c>
      <c r="DU13">
        <f t="shared" si="5"/>
        <v>3.0365790696190841E-2</v>
      </c>
      <c r="DV13">
        <f t="shared" si="5"/>
        <v>8.1797891144978818E-2</v>
      </c>
      <c r="DW13">
        <f t="shared" si="5"/>
        <v>4.270893854644018E-2</v>
      </c>
      <c r="DY13">
        <v>5.2411379929626516E-2</v>
      </c>
      <c r="DZ13">
        <v>2.6861657656854887E-2</v>
      </c>
      <c r="EA13">
        <v>-5.5921900095357011E-2</v>
      </c>
      <c r="EB13">
        <v>1.793674454455782E-2</v>
      </c>
      <c r="EC13">
        <v>-6.7405378648168257E-2</v>
      </c>
      <c r="ED13">
        <v>8.2343121434487965E-2</v>
      </c>
      <c r="EE13">
        <v>3.191980756720221E-2</v>
      </c>
      <c r="EF13">
        <v>-0.16478044242692902</v>
      </c>
      <c r="EG13">
        <v>2.2168776464888521E-2</v>
      </c>
      <c r="EH13">
        <v>5.4466233572836392E-2</v>
      </c>
      <c r="EJ13">
        <f>(1/4)*SUM($DT$13:$DW$13)</f>
        <v>6.0479382119827778E-2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2.7332881409637855</v>
      </c>
      <c r="O14">
        <v>3.0179897944140883</v>
      </c>
      <c r="P14">
        <v>2.9991220924484017</v>
      </c>
      <c r="Q14">
        <v>3.2911164250371985</v>
      </c>
      <c r="S14">
        <f t="shared" si="6"/>
        <v>2.7888940304936605</v>
      </c>
      <c r="T14">
        <f t="shared" si="0"/>
        <v>3.0735956839439633</v>
      </c>
      <c r="U14">
        <f t="shared" si="0"/>
        <v>3.0547279819782767</v>
      </c>
      <c r="V14">
        <f t="shared" si="0"/>
        <v>3.3467223145670735</v>
      </c>
      <c r="AW14">
        <f t="shared" si="7"/>
        <v>2.7888940304936605</v>
      </c>
      <c r="AX14">
        <f t="shared" si="1"/>
        <v>3.0735956839439633</v>
      </c>
      <c r="AY14">
        <f t="shared" si="1"/>
        <v>3.0547279819782767</v>
      </c>
      <c r="AZ14">
        <f t="shared" si="1"/>
        <v>3.3467223145670735</v>
      </c>
      <c r="BB14">
        <f t="shared" si="8"/>
        <v>0.64733301180509317</v>
      </c>
      <c r="BC14">
        <f t="shared" si="2"/>
        <v>0.28199339262000889</v>
      </c>
      <c r="BD14">
        <f t="shared" si="2"/>
        <v>0.76018798491114026</v>
      </c>
      <c r="BE14">
        <f t="shared" si="2"/>
        <v>0.30031317714902162</v>
      </c>
      <c r="BG14">
        <f t="shared" si="9"/>
        <v>0.13117127646133758</v>
      </c>
      <c r="BH14">
        <f t="shared" si="3"/>
        <v>7.9922027402050552E-2</v>
      </c>
      <c r="BI14">
        <f t="shared" si="3"/>
        <v>0.12318499256119932</v>
      </c>
      <c r="BJ14">
        <f t="shared" si="3"/>
        <v>8.4306024244314895E-2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2.0940680489292292</v>
      </c>
      <c r="BT14">
        <f t="shared" si="4"/>
        <v>0</v>
      </c>
      <c r="BY14">
        <f>$BG$14-$BL$14</f>
        <v>0.13117127646133758</v>
      </c>
      <c r="BZ14">
        <f>$BH$14-$BM$14</f>
        <v>7.9922027402050552E-2</v>
      </c>
      <c r="CA14">
        <f>$BI$14-$BN$14</f>
        <v>-0.8768150074388007</v>
      </c>
      <c r="CB14">
        <f>$BJ$14-$BO$14</f>
        <v>8.4306024244314895E-2</v>
      </c>
      <c r="DT14">
        <f t="shared" si="11"/>
        <v>0.13117127646133758</v>
      </c>
      <c r="DU14">
        <f t="shared" si="5"/>
        <v>7.9922027402050552E-2</v>
      </c>
      <c r="DV14">
        <f t="shared" si="5"/>
        <v>-0.8768150074388007</v>
      </c>
      <c r="DW14">
        <f t="shared" si="5"/>
        <v>8.4306024244314895E-2</v>
      </c>
      <c r="DY14">
        <v>-8.8102652464137551E-2</v>
      </c>
      <c r="DZ14">
        <v>1.0331128478141272E-2</v>
      </c>
      <c r="EA14">
        <v>-1.5511965966862815E-2</v>
      </c>
      <c r="EB14">
        <v>6.7972825975033237E-3</v>
      </c>
      <c r="EC14">
        <v>-4.8534353614736146E-3</v>
      </c>
      <c r="ED14">
        <v>5.1067677070107356E-2</v>
      </c>
      <c r="EE14">
        <v>9.360031689745401E-3</v>
      </c>
      <c r="EF14">
        <v>-5.1235017330952667E-3</v>
      </c>
      <c r="EG14">
        <v>8.3220187044625634E-3</v>
      </c>
      <c r="EH14">
        <v>2.7713416985609338E-2</v>
      </c>
      <c r="EJ14">
        <f>(1/4)*SUM($DT$14:$DW$14)</f>
        <v>-0.14535391983277443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1.4960004601839301</v>
      </c>
      <c r="O15">
        <v>2.0737531706279215</v>
      </c>
      <c r="P15">
        <v>2.1174380644646598</v>
      </c>
      <c r="Q15">
        <v>2.1081391942298411</v>
      </c>
      <c r="S15">
        <f t="shared" si="6"/>
        <v>1.7220418562925754</v>
      </c>
      <c r="T15">
        <f t="shared" si="0"/>
        <v>2.2997945667365669</v>
      </c>
      <c r="U15">
        <f t="shared" si="0"/>
        <v>2.3434794605733051</v>
      </c>
      <c r="V15">
        <f t="shared" si="0"/>
        <v>2.3341805903384865</v>
      </c>
      <c r="AW15">
        <f t="shared" si="7"/>
        <v>1.7220418562925754</v>
      </c>
      <c r="AX15">
        <f t="shared" si="1"/>
        <v>2.2997945667365669</v>
      </c>
      <c r="AY15">
        <f t="shared" si="1"/>
        <v>2.3434794605733051</v>
      </c>
      <c r="AZ15">
        <f t="shared" si="1"/>
        <v>2.3341805903384865</v>
      </c>
      <c r="BB15">
        <f t="shared" si="8"/>
        <v>0.22274078344933207</v>
      </c>
      <c r="BC15">
        <f t="shared" si="2"/>
        <v>0.13007126896326601</v>
      </c>
      <c r="BD15">
        <f t="shared" si="2"/>
        <v>0.37327567803388206</v>
      </c>
      <c r="BE15">
        <f t="shared" si="2"/>
        <v>0.10910209876696936</v>
      </c>
      <c r="BG15">
        <f t="shared" si="9"/>
        <v>4.513471791524256E-2</v>
      </c>
      <c r="BH15">
        <f t="shared" si="3"/>
        <v>3.6864550001388989E-2</v>
      </c>
      <c r="BI15">
        <f t="shared" si="3"/>
        <v>6.0487619555385778E-2</v>
      </c>
      <c r="BJ15">
        <f t="shared" si="3"/>
        <v>3.0627907410101875E-2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4.513471791524256E-2</v>
      </c>
      <c r="BZ15">
        <f>$BH$15-$BM$15</f>
        <v>3.6864550001388989E-2</v>
      </c>
      <c r="CA15">
        <f>$BI$15-$BN$15</f>
        <v>6.0487619555385778E-2</v>
      </c>
      <c r="CB15">
        <f>$BJ$15-$BO$15</f>
        <v>3.0627907410101875E-2</v>
      </c>
      <c r="DT15">
        <f t="shared" si="11"/>
        <v>4.513471791524256E-2</v>
      </c>
      <c r="DU15">
        <f t="shared" si="5"/>
        <v>3.6864550001388989E-2</v>
      </c>
      <c r="DV15">
        <f t="shared" si="5"/>
        <v>6.0487619555385778E-2</v>
      </c>
      <c r="DW15">
        <f t="shared" si="5"/>
        <v>3.0627907410101875E-2</v>
      </c>
      <c r="DY15">
        <v>-5.6020518300546829E-2</v>
      </c>
      <c r="DZ15">
        <v>2.6659921102189642E-2</v>
      </c>
      <c r="EA15">
        <v>-0.11913727730654468</v>
      </c>
      <c r="EB15">
        <v>1.7928443152683018E-2</v>
      </c>
      <c r="EC15">
        <v>-0.16016755336215499</v>
      </c>
      <c r="ED15">
        <v>0.12695677360464885</v>
      </c>
      <c r="EE15">
        <v>3.2914543107929239E-2</v>
      </c>
      <c r="EF15">
        <v>3.3742739824633855E-2</v>
      </c>
      <c r="EG15">
        <v>2.276593120898885E-2</v>
      </c>
      <c r="EH15">
        <v>7.4356996968173106E-2</v>
      </c>
      <c r="EJ15">
        <f>(1/4)*SUM($DT$15:$DW$15)</f>
        <v>4.32786987205298E-2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2.2079098214766919</v>
      </c>
      <c r="O16">
        <v>2.9976666043454498</v>
      </c>
      <c r="P16">
        <v>2.3350447216332824</v>
      </c>
      <c r="Q16">
        <v>2.8594928254062082</v>
      </c>
      <c r="S16">
        <f t="shared" si="6"/>
        <v>2.8565119775847774</v>
      </c>
      <c r="T16">
        <f t="shared" si="0"/>
        <v>3.6462687604535353</v>
      </c>
      <c r="U16">
        <f t="shared" si="0"/>
        <v>2.9836468777413678</v>
      </c>
      <c r="V16">
        <f t="shared" si="0"/>
        <v>3.5080949815142937</v>
      </c>
      <c r="AW16">
        <f t="shared" si="7"/>
        <v>2.8565119775847774</v>
      </c>
      <c r="AX16">
        <f t="shared" si="1"/>
        <v>3.6462687604535353</v>
      </c>
      <c r="AY16">
        <f t="shared" si="1"/>
        <v>2.9836468777413678</v>
      </c>
      <c r="AZ16">
        <f t="shared" si="1"/>
        <v>3.5080949815142937</v>
      </c>
      <c r="BB16">
        <f t="shared" si="8"/>
        <v>0.69261813154210994</v>
      </c>
      <c r="BC16">
        <f t="shared" si="2"/>
        <v>0.4999743098227562</v>
      </c>
      <c r="BD16">
        <f t="shared" si="2"/>
        <v>0.7080287123408352</v>
      </c>
      <c r="BE16">
        <f t="shared" si="2"/>
        <v>0.35290486661020654</v>
      </c>
      <c r="BG16">
        <f t="shared" si="9"/>
        <v>0.14034755335789964</v>
      </c>
      <c r="BH16">
        <f t="shared" si="3"/>
        <v>0.14170176158638242</v>
      </c>
      <c r="BI16">
        <f t="shared" si="3"/>
        <v>0.1147328205575578</v>
      </c>
      <c r="BJ16">
        <f t="shared" si="3"/>
        <v>9.906993267103037E-2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0.14034755335789964</v>
      </c>
      <c r="BZ16">
        <f>$BH$16-$BM$16</f>
        <v>0.14170176158638242</v>
      </c>
      <c r="CA16">
        <f>$BI$16-$BN$16</f>
        <v>0.1147328205575578</v>
      </c>
      <c r="CB16">
        <f>$BJ$16-$BO$16</f>
        <v>9.906993267103037E-2</v>
      </c>
      <c r="DT16">
        <f t="shared" si="11"/>
        <v>0.14034755335789964</v>
      </c>
      <c r="DU16">
        <f t="shared" si="5"/>
        <v>0.14170176158638242</v>
      </c>
      <c r="DV16">
        <f t="shared" si="5"/>
        <v>0.1147328205575578</v>
      </c>
      <c r="DW16">
        <f t="shared" si="5"/>
        <v>9.906993267103037E-2</v>
      </c>
      <c r="DY16">
        <v>-4.9442222539835191E-2</v>
      </c>
      <c r="DZ16">
        <v>2.8039342133412068E-2</v>
      </c>
      <c r="EA16">
        <v>-0.14113901130528042</v>
      </c>
      <c r="EB16">
        <v>1.8528914785455264E-2</v>
      </c>
      <c r="EC16">
        <v>-2.0428251684788075E-2</v>
      </c>
      <c r="ED16">
        <v>0.11267542979677966</v>
      </c>
      <c r="EE16">
        <v>2.8427666036993825E-2</v>
      </c>
      <c r="EF16">
        <v>-6.4053303793625879E-2</v>
      </c>
      <c r="EG16">
        <v>2.2070748819015308E-2</v>
      </c>
      <c r="EH16">
        <v>6.5320687751873469E-2</v>
      </c>
      <c r="EJ16">
        <f>(1/4)*SUM($DT$16:$DW$16)</f>
        <v>0.12396301704321756</v>
      </c>
      <c r="EN16">
        <f>Sheet101!FL16</f>
        <v>0.62627353874605485</v>
      </c>
      <c r="EO16">
        <f>Sheet101!FM16</f>
        <v>0.14059547277212311</v>
      </c>
      <c r="EP16">
        <f>Sheet101!FN16</f>
        <v>0.45651291216977752</v>
      </c>
      <c r="EQ16">
        <f>Sheet101!FO16</f>
        <v>0.15771259416067984</v>
      </c>
      <c r="ER16">
        <f>Sheet101!FP16</f>
        <v>0.43358313162724088</v>
      </c>
      <c r="ES16">
        <f>Sheet101!FQ16</f>
        <v>0.51034845670015172</v>
      </c>
      <c r="ET16">
        <f>Sheet101!FR16</f>
        <v>0.75274573900888608</v>
      </c>
      <c r="EU16">
        <f>Sheet101!FS16</f>
        <v>0.95264209679975875</v>
      </c>
      <c r="EV16">
        <f>Sheet101!FT16</f>
        <v>0.38197665842821427</v>
      </c>
      <c r="EW16">
        <f>Sheet101!FU16</f>
        <v>0.39034087313592081</v>
      </c>
      <c r="EZ16">
        <f>EZ68+($EV$10*EN16)</f>
        <v>7.7308371038430621E-2</v>
      </c>
      <c r="FA16">
        <f t="shared" ref="FA16:FI25" si="13">FA68+($EV$10*EO16)</f>
        <v>2.329997106589133E-2</v>
      </c>
      <c r="FB16">
        <f t="shared" si="13"/>
        <v>-0.1187537548539969</v>
      </c>
      <c r="FC16">
        <f t="shared" si="13"/>
        <v>1.5713451703965715E-2</v>
      </c>
      <c r="FD16">
        <f t="shared" si="13"/>
        <v>-0.13212670146491998</v>
      </c>
      <c r="FE16">
        <f t="shared" si="13"/>
        <v>8.4790287229633263E-2</v>
      </c>
      <c r="FF16">
        <f t="shared" si="13"/>
        <v>3.0738317859719085E-2</v>
      </c>
      <c r="FG16">
        <f t="shared" si="13"/>
        <v>-5.528477284440899E-2</v>
      </c>
      <c r="FH16">
        <f t="shared" si="13"/>
        <v>1.9703174109794205E-2</v>
      </c>
      <c r="FI16">
        <f t="shared" si="13"/>
        <v>5.4659683470627156E-2</v>
      </c>
      <c r="FL16">
        <f>EN16-($EU$10*EZ16)</f>
        <v>0.62619623037501637</v>
      </c>
      <c r="FM16">
        <f t="shared" ref="FM16:FU25" si="14">EO16-($EU$10*FA16)</f>
        <v>0.14057217280105722</v>
      </c>
      <c r="FN16">
        <f t="shared" si="14"/>
        <v>0.4566316659246315</v>
      </c>
      <c r="FO16">
        <f t="shared" si="14"/>
        <v>0.15769688070897589</v>
      </c>
      <c r="FP16">
        <f t="shared" si="14"/>
        <v>0.43371525832870578</v>
      </c>
      <c r="FQ16">
        <f t="shared" si="14"/>
        <v>0.51026366641292209</v>
      </c>
      <c r="FR16">
        <f t="shared" si="14"/>
        <v>0.75271500069102637</v>
      </c>
      <c r="FS16">
        <f t="shared" si="14"/>
        <v>0.9526973815726032</v>
      </c>
      <c r="FT16">
        <f t="shared" si="14"/>
        <v>0.38195695525410445</v>
      </c>
      <c r="FU16">
        <f t="shared" si="14"/>
        <v>0.39028621345245018</v>
      </c>
    </row>
    <row r="17" spans="1:177">
      <c r="A17">
        <v>16</v>
      </c>
      <c r="BQ17">
        <f>SUM(BQ7:BQ16)</f>
        <v>2.5992076692607213</v>
      </c>
      <c r="BR17">
        <f t="shared" ref="BR17:BT17" si="15">SUM(BR7:BR16)</f>
        <v>1.7337566719501019</v>
      </c>
      <c r="BS17">
        <f t="shared" si="15"/>
        <v>2.0940680489292292</v>
      </c>
      <c r="BT17">
        <f t="shared" si="15"/>
        <v>1.9047246069770771</v>
      </c>
      <c r="EN17">
        <f>Sheet101!FL17</f>
        <v>0.24307535227038718</v>
      </c>
      <c r="EO17">
        <f>Sheet101!FM17</f>
        <v>0.91171336288168436</v>
      </c>
      <c r="EP17">
        <f>Sheet101!FN17</f>
        <v>0.61928653460811389</v>
      </c>
      <c r="EQ17">
        <f>Sheet101!FO17</f>
        <v>0.12331817383260894</v>
      </c>
      <c r="ER17">
        <f>Sheet101!FP17</f>
        <v>0.84811189535209053</v>
      </c>
      <c r="ES17">
        <f>Sheet101!FQ17</f>
        <v>0.57038043892977652</v>
      </c>
      <c r="ET17">
        <f>Sheet101!FR17</f>
        <v>3.8491510577179304E-2</v>
      </c>
      <c r="EU17">
        <f>Sheet101!FS17</f>
        <v>0.44436769955373462</v>
      </c>
      <c r="EV17">
        <f>Sheet101!FT17</f>
        <v>0.88507142317294407</v>
      </c>
      <c r="EW17">
        <f>Sheet101!FU17</f>
        <v>0.23360370576285722</v>
      </c>
      <c r="EZ17">
        <f t="shared" ref="EZ17:EZ25" si="16">EZ69+($EV$10*EN17)</f>
        <v>-0.10356017518900169</v>
      </c>
      <c r="FA17">
        <f t="shared" si="13"/>
        <v>1.8438482981376833E-2</v>
      </c>
      <c r="FB17">
        <f t="shared" si="13"/>
        <v>-0.11389938768030773</v>
      </c>
      <c r="FC17">
        <f t="shared" si="13"/>
        <v>1.2059182615570319E-2</v>
      </c>
      <c r="FD17">
        <f t="shared" si="13"/>
        <v>2.0881118529946532E-2</v>
      </c>
      <c r="FE17">
        <f t="shared" si="13"/>
        <v>8.7367248708543885E-2</v>
      </c>
      <c r="FF17">
        <f t="shared" si="13"/>
        <v>1.5672490045635111E-2</v>
      </c>
      <c r="FG17">
        <f t="shared" si="13"/>
        <v>2.2232926031148844E-3</v>
      </c>
      <c r="FH17">
        <f t="shared" si="13"/>
        <v>1.3988745635322418E-2</v>
      </c>
      <c r="FI17">
        <f t="shared" si="13"/>
        <v>4.6878175950768854E-2</v>
      </c>
      <c r="FL17">
        <f t="shared" ref="FL17:FL25" si="17">EN17-($EU$10*EZ17)</f>
        <v>0.24317891244557618</v>
      </c>
      <c r="FM17">
        <f t="shared" si="14"/>
        <v>0.91169492439870303</v>
      </c>
      <c r="FN17">
        <f t="shared" si="14"/>
        <v>0.61940043399579425</v>
      </c>
      <c r="FO17">
        <f t="shared" si="14"/>
        <v>0.12330611464999337</v>
      </c>
      <c r="FP17">
        <f t="shared" si="14"/>
        <v>0.84809101423356059</v>
      </c>
      <c r="FQ17">
        <f t="shared" si="14"/>
        <v>0.57029307168106802</v>
      </c>
      <c r="FR17">
        <f t="shared" si="14"/>
        <v>3.8475838087133667E-2</v>
      </c>
      <c r="FS17">
        <f t="shared" si="14"/>
        <v>0.44436547626113149</v>
      </c>
      <c r="FT17">
        <f t="shared" si="14"/>
        <v>0.88505743442730878</v>
      </c>
      <c r="FU17">
        <f t="shared" si="14"/>
        <v>0.23355682758690643</v>
      </c>
    </row>
    <row r="18" spans="1:177">
      <c r="A18">
        <v>17</v>
      </c>
      <c r="EN18">
        <f>Sheet101!FL18</f>
        <v>5.6335927691957263E-2</v>
      </c>
      <c r="EO18">
        <f>Sheet101!FM18</f>
        <v>0.55232016255652661</v>
      </c>
      <c r="EP18">
        <f>Sheet101!FN18</f>
        <v>2.7541047522436149E-2</v>
      </c>
      <c r="EQ18">
        <f>Sheet101!FO18</f>
        <v>1.0757668810703799E-2</v>
      </c>
      <c r="ER18">
        <f>Sheet101!FP18</f>
        <v>0.37420729437317823</v>
      </c>
      <c r="ES18">
        <f>Sheet101!FQ18</f>
        <v>0.79121415940345785</v>
      </c>
      <c r="ET18">
        <f>Sheet101!FR18</f>
        <v>0.49265639470305544</v>
      </c>
      <c r="EU18">
        <f>Sheet101!FS18</f>
        <v>0.86856343051530271</v>
      </c>
      <c r="EV18">
        <f>Sheet101!FT18</f>
        <v>0.72224465853415409</v>
      </c>
      <c r="EW18">
        <f>Sheet101!FU18</f>
        <v>0.66386124922728473</v>
      </c>
      <c r="EZ18">
        <f t="shared" si="16"/>
        <v>-0.10511678829547103</v>
      </c>
      <c r="FA18">
        <f t="shared" si="13"/>
        <v>3.161672266078247E-2</v>
      </c>
      <c r="FB18">
        <f t="shared" si="13"/>
        <v>3.7725549520102472E-2</v>
      </c>
      <c r="FC18">
        <f t="shared" si="13"/>
        <v>2.1212472474444351E-2</v>
      </c>
      <c r="FD18">
        <f t="shared" si="13"/>
        <v>-0.1496581260104432</v>
      </c>
      <c r="FE18">
        <f t="shared" si="13"/>
        <v>0.12832042385439002</v>
      </c>
      <c r="FF18">
        <f t="shared" si="13"/>
        <v>3.8290260342552521E-2</v>
      </c>
      <c r="FG18">
        <f t="shared" si="13"/>
        <v>-0.10856767175775378</v>
      </c>
      <c r="FH18">
        <f t="shared" si="13"/>
        <v>2.7567540354715977E-2</v>
      </c>
      <c r="FI18">
        <f t="shared" si="13"/>
        <v>7.8655213876613617E-2</v>
      </c>
      <c r="FL18">
        <f t="shared" si="17"/>
        <v>5.6441044480252736E-2</v>
      </c>
      <c r="FM18">
        <f t="shared" si="14"/>
        <v>0.55228854583386577</v>
      </c>
      <c r="FN18">
        <f t="shared" si="14"/>
        <v>2.7503321972916047E-2</v>
      </c>
      <c r="FO18">
        <f t="shared" si="14"/>
        <v>1.0736456338229354E-2</v>
      </c>
      <c r="FP18">
        <f t="shared" si="14"/>
        <v>0.37435695249918866</v>
      </c>
      <c r="FQ18">
        <f t="shared" si="14"/>
        <v>0.7910858389796035</v>
      </c>
      <c r="FR18">
        <f t="shared" si="14"/>
        <v>0.49261810444271287</v>
      </c>
      <c r="FS18">
        <f t="shared" si="14"/>
        <v>0.86867199818706042</v>
      </c>
      <c r="FT18">
        <f t="shared" si="14"/>
        <v>0.72221709099379938</v>
      </c>
      <c r="FU18">
        <f t="shared" si="14"/>
        <v>0.66378259401340811</v>
      </c>
    </row>
    <row r="19" spans="1:177">
      <c r="A19">
        <v>18</v>
      </c>
      <c r="BN19" t="s">
        <v>35</v>
      </c>
      <c r="BO19">
        <f>BS21</f>
        <v>1.8444281124798155E-4</v>
      </c>
      <c r="EN19">
        <f>Sheet101!FL19</f>
        <v>0.99116484503029456</v>
      </c>
      <c r="EO19">
        <f>Sheet101!FM19</f>
        <v>0.96689266110884442</v>
      </c>
      <c r="EP19">
        <f>Sheet101!FN19</f>
        <v>0.88318142555051526</v>
      </c>
      <c r="EQ19">
        <f>Sheet101!FO19</f>
        <v>0.92268177814601393</v>
      </c>
      <c r="ER19">
        <f>Sheet101!FP19</f>
        <v>0.35599728225330562</v>
      </c>
      <c r="ES19">
        <f>Sheet101!FQ19</f>
        <v>0.81150565857326784</v>
      </c>
      <c r="ET19">
        <f>Sheet101!FR19</f>
        <v>0.65050402495331916</v>
      </c>
      <c r="EU19">
        <f>Sheet101!FS19</f>
        <v>0.79264720852033266</v>
      </c>
      <c r="EV19">
        <f>Sheet101!FT19</f>
        <v>0.80866818402059015</v>
      </c>
      <c r="EW19">
        <f>Sheet101!FU19</f>
        <v>0.61285646011328998</v>
      </c>
      <c r="EZ19">
        <f t="shared" si="16"/>
        <v>9.1883313297664179E-2</v>
      </c>
      <c r="FA19">
        <f t="shared" si="13"/>
        <v>2.7948768619578821E-2</v>
      </c>
      <c r="FB19">
        <f t="shared" si="13"/>
        <v>-7.8835105410149847E-2</v>
      </c>
      <c r="FC19">
        <f t="shared" si="13"/>
        <v>1.8648468817505565E-2</v>
      </c>
      <c r="FD19">
        <f t="shared" si="13"/>
        <v>-5.6833225449777078E-2</v>
      </c>
      <c r="FE19">
        <f t="shared" si="13"/>
        <v>7.8623056001783098E-2</v>
      </c>
      <c r="FF19">
        <f t="shared" si="13"/>
        <v>3.31731576611786E-2</v>
      </c>
      <c r="FG19">
        <f t="shared" si="13"/>
        <v>-0.19079669478302791</v>
      </c>
      <c r="FH19">
        <f t="shared" si="13"/>
        <v>2.278092034488367E-2</v>
      </c>
      <c r="FI19">
        <f t="shared" si="13"/>
        <v>5.3485301895643655E-2</v>
      </c>
      <c r="FL19">
        <f t="shared" si="17"/>
        <v>0.99107296171699688</v>
      </c>
      <c r="FM19">
        <f t="shared" si="14"/>
        <v>0.96686471234022486</v>
      </c>
      <c r="FN19">
        <f t="shared" si="14"/>
        <v>0.88326026065592544</v>
      </c>
      <c r="FO19">
        <f t="shared" si="14"/>
        <v>0.92266312967719644</v>
      </c>
      <c r="FP19">
        <f t="shared" si="14"/>
        <v>0.35605411547875543</v>
      </c>
      <c r="FQ19">
        <f t="shared" si="14"/>
        <v>0.81142703551726603</v>
      </c>
      <c r="FR19">
        <f t="shared" si="14"/>
        <v>0.650470851795658</v>
      </c>
      <c r="FS19">
        <f t="shared" si="14"/>
        <v>0.79283800521511572</v>
      </c>
      <c r="FT19">
        <f t="shared" si="14"/>
        <v>0.80864540310024524</v>
      </c>
      <c r="FU19">
        <f t="shared" si="14"/>
        <v>0.61280297481139434</v>
      </c>
    </row>
    <row r="20" spans="1:177">
      <c r="A20">
        <v>19</v>
      </c>
      <c r="AV20" t="s">
        <v>67</v>
      </c>
      <c r="AW20">
        <f>MAX(AW7:AW16)</f>
        <v>3.2237884459893209</v>
      </c>
      <c r="AX20">
        <f>MAX(AX7:AX16)</f>
        <v>4.3394673226879839</v>
      </c>
      <c r="AY20">
        <f>MAX(AY7:AY16)</f>
        <v>3.3289175096983605</v>
      </c>
      <c r="AZ20">
        <f>MAX(AZ7:AZ16)</f>
        <v>4.5496517395725009</v>
      </c>
      <c r="BB20">
        <f>SUM(BB7:BB16)</f>
        <v>4.9350210600099862</v>
      </c>
      <c r="BC20">
        <f t="shared" ref="BC20:BE20" si="18">SUM(BC7:BC16)</f>
        <v>3.5283563466355936</v>
      </c>
      <c r="BD20">
        <f t="shared" si="18"/>
        <v>6.1711087455192448</v>
      </c>
      <c r="BE20">
        <f t="shared" si="18"/>
        <v>3.5621793322708251</v>
      </c>
      <c r="BG20">
        <f>IF(BG7&lt;0.000000000001,0.000000000001,BG7)</f>
        <v>0.16096634876481536</v>
      </c>
      <c r="BH20">
        <f t="shared" ref="BH20:BJ20" si="19">IF(BH7&lt;0.000000000001,0.000000000001,BH7)</f>
        <v>0.17661966000530463</v>
      </c>
      <c r="BI20">
        <f t="shared" si="19"/>
        <v>0.16204543482175482</v>
      </c>
      <c r="BJ20">
        <f t="shared" si="19"/>
        <v>0.28072702318513482</v>
      </c>
      <c r="EN20">
        <f>Sheet101!FL20</f>
        <v>0.63031618648705867</v>
      </c>
      <c r="EO20">
        <f>Sheet101!FM20</f>
        <v>0.29020702777341389</v>
      </c>
      <c r="EP20">
        <f>Sheet101!FN20</f>
        <v>0.77805835211810315</v>
      </c>
      <c r="EQ20">
        <f>Sheet101!FO20</f>
        <v>0.66123778541056488</v>
      </c>
      <c r="ER20">
        <f>Sheet101!FP20</f>
        <v>0.4986369756031957</v>
      </c>
      <c r="ES20">
        <f>Sheet101!FQ20</f>
        <v>0.45639301561283113</v>
      </c>
      <c r="ET20">
        <f>Sheet101!FR20</f>
        <v>0.32782182482659467</v>
      </c>
      <c r="EU20">
        <f>Sheet101!FS20</f>
        <v>0.54542119325602223</v>
      </c>
      <c r="EV20">
        <f>Sheet101!FT20</f>
        <v>0.38547741226372451</v>
      </c>
      <c r="EW20">
        <f>Sheet101!FU20</f>
        <v>0.10126549110891918</v>
      </c>
      <c r="EZ20">
        <f t="shared" si="16"/>
        <v>-5.9087418076290962E-2</v>
      </c>
      <c r="FA20">
        <f t="shared" si="13"/>
        <v>3.1033548246608957E-2</v>
      </c>
      <c r="FB20">
        <f t="shared" si="13"/>
        <v>-0.12100647339395548</v>
      </c>
      <c r="FC20">
        <f t="shared" si="13"/>
        <v>2.0561151189621946E-2</v>
      </c>
      <c r="FD20">
        <f t="shared" si="13"/>
        <v>-4.0171250842691852E-2</v>
      </c>
      <c r="FE20">
        <f t="shared" si="13"/>
        <v>0.1232569663210043</v>
      </c>
      <c r="FF20">
        <f t="shared" si="13"/>
        <v>3.2451188198961624E-2</v>
      </c>
      <c r="FG20">
        <f t="shared" si="13"/>
        <v>-8.4214389819947374E-2</v>
      </c>
      <c r="FH20">
        <f t="shared" si="13"/>
        <v>2.4846354408447575E-2</v>
      </c>
      <c r="FI20">
        <f t="shared" si="13"/>
        <v>7.2377072120885899E-2</v>
      </c>
      <c r="FL20">
        <f t="shared" si="17"/>
        <v>0.63037527390513493</v>
      </c>
      <c r="FM20">
        <f t="shared" si="14"/>
        <v>0.29017599422516727</v>
      </c>
      <c r="FN20">
        <f t="shared" si="14"/>
        <v>0.77817935859149712</v>
      </c>
      <c r="FO20">
        <f t="shared" si="14"/>
        <v>0.66121722425937524</v>
      </c>
      <c r="FP20">
        <f t="shared" si="14"/>
        <v>0.49867714685403841</v>
      </c>
      <c r="FQ20">
        <f t="shared" si="14"/>
        <v>0.45626975864651015</v>
      </c>
      <c r="FR20">
        <f t="shared" si="14"/>
        <v>0.32778937363839572</v>
      </c>
      <c r="FS20">
        <f t="shared" si="14"/>
        <v>0.54550540764584221</v>
      </c>
      <c r="FT20">
        <f t="shared" si="14"/>
        <v>0.38545256590931604</v>
      </c>
      <c r="FU20">
        <f t="shared" si="14"/>
        <v>0.10119311403679829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4.1507488811515753E-2</v>
      </c>
      <c r="BH21">
        <f t="shared" si="20"/>
        <v>4.6263436576894891E-2</v>
      </c>
      <c r="BI21">
        <f t="shared" si="20"/>
        <v>7.4760240098919267E-2</v>
      </c>
      <c r="BJ21">
        <f t="shared" si="20"/>
        <v>4.5054063716403268E-2</v>
      </c>
      <c r="BL21">
        <v>1.0000000000000001E-5</v>
      </c>
      <c r="BS21">
        <f>SUM(BM23:BV32)</f>
        <v>1.8444281124798155E-4</v>
      </c>
      <c r="EN21">
        <f>Sheet101!FL21</f>
        <v>0.94510575914038031</v>
      </c>
      <c r="EO21">
        <f>Sheet101!FM21</f>
        <v>0.50652929150486703</v>
      </c>
      <c r="EP21">
        <f>Sheet101!FN21</f>
        <v>0.45460668169938018</v>
      </c>
      <c r="EQ21">
        <f>Sheet101!FO21</f>
        <v>0.75258696032110783</v>
      </c>
      <c r="ER21">
        <f>Sheet101!FP21</f>
        <v>0.46176386612306625</v>
      </c>
      <c r="ES21">
        <f>Sheet101!FQ21</f>
        <v>0.9576615918323852</v>
      </c>
      <c r="ET21">
        <f>Sheet101!FR21</f>
        <v>0.35276066428943464</v>
      </c>
      <c r="EU21">
        <f>Sheet101!FS21</f>
        <v>0.86316640719073567</v>
      </c>
      <c r="EV21">
        <f>Sheet101!FT21</f>
        <v>0.13907985168234299</v>
      </c>
      <c r="EW21">
        <f>Sheet101!FU21</f>
        <v>0.98785036054379072</v>
      </c>
      <c r="EZ21">
        <f t="shared" si="16"/>
        <v>-0.10405819969873167</v>
      </c>
      <c r="FA21">
        <f t="shared" si="13"/>
        <v>1.3625573852284655E-2</v>
      </c>
      <c r="FB21">
        <f t="shared" si="13"/>
        <v>-7.4497120697143246E-2</v>
      </c>
      <c r="FC21">
        <f t="shared" si="13"/>
        <v>8.9089533478304058E-3</v>
      </c>
      <c r="FD21">
        <f t="shared" si="13"/>
        <v>1.5042115304776289E-2</v>
      </c>
      <c r="FE21">
        <f t="shared" si="13"/>
        <v>6.9193098522425639E-2</v>
      </c>
      <c r="FF21">
        <f t="shared" si="13"/>
        <v>1.1163513523805974E-2</v>
      </c>
      <c r="FG21">
        <f t="shared" si="13"/>
        <v>1.3830976378171276E-2</v>
      </c>
      <c r="FH21">
        <f t="shared" si="13"/>
        <v>1.039823604932035E-2</v>
      </c>
      <c r="FI21">
        <f t="shared" si="13"/>
        <v>3.645706453160362E-2</v>
      </c>
      <c r="FL21">
        <f t="shared" si="17"/>
        <v>0.94520981734007903</v>
      </c>
      <c r="FM21">
        <f t="shared" si="14"/>
        <v>0.50651566593101471</v>
      </c>
      <c r="FN21">
        <f t="shared" si="14"/>
        <v>0.4546811788200773</v>
      </c>
      <c r="FO21">
        <f t="shared" si="14"/>
        <v>0.75257805136776001</v>
      </c>
      <c r="FP21">
        <f t="shared" si="14"/>
        <v>0.46174882400776146</v>
      </c>
      <c r="FQ21">
        <f t="shared" si="14"/>
        <v>0.95759239873386282</v>
      </c>
      <c r="FR21">
        <f t="shared" si="14"/>
        <v>0.35274950077591083</v>
      </c>
      <c r="FS21">
        <f t="shared" si="14"/>
        <v>0.86315257621435748</v>
      </c>
      <c r="FT21">
        <f t="shared" si="14"/>
        <v>0.13906945344629368</v>
      </c>
      <c r="FU21">
        <f t="shared" si="14"/>
        <v>0.98781390347925913</v>
      </c>
    </row>
    <row r="22" spans="1:177">
      <c r="A22">
        <v>21</v>
      </c>
      <c r="BG22">
        <f t="shared" si="20"/>
        <v>8.7229658041539218E-2</v>
      </c>
      <c r="BH22">
        <f t="shared" si="20"/>
        <v>8.3957630071914702E-2</v>
      </c>
      <c r="BI22">
        <f t="shared" si="20"/>
        <v>0.12967779033874488</v>
      </c>
      <c r="BJ22">
        <f t="shared" si="20"/>
        <v>0.14886363298354216</v>
      </c>
      <c r="EN22">
        <f>Sheet101!FL22</f>
        <v>0.23670911976056824</v>
      </c>
      <c r="EO22">
        <f>Sheet101!FM22</f>
        <v>0.55613495747397468</v>
      </c>
      <c r="EP22">
        <f>Sheet101!FN22</f>
        <v>0.99237654408104015</v>
      </c>
      <c r="EQ22">
        <f>Sheet101!FO22</f>
        <v>0.33646159597693992</v>
      </c>
      <c r="ER22">
        <f>Sheet101!FP22</f>
        <v>1.6251728254576962E-3</v>
      </c>
      <c r="ES22">
        <f>Sheet101!FQ22</f>
        <v>5.7921004382575268E-2</v>
      </c>
      <c r="ET22">
        <f>Sheet101!FR22</f>
        <v>0.63194227527112445</v>
      </c>
      <c r="EU22">
        <f>Sheet101!FS22</f>
        <v>0.73208499719191322</v>
      </c>
      <c r="EV22">
        <f>Sheet101!FT22</f>
        <v>0.20690887483531251</v>
      </c>
      <c r="EW22">
        <f>Sheet101!FU22</f>
        <v>0.60418145490584896</v>
      </c>
      <c r="EZ22">
        <f t="shared" si="16"/>
        <v>5.2413747020824124E-2</v>
      </c>
      <c r="FA22">
        <f t="shared" si="13"/>
        <v>2.6867219006429625E-2</v>
      </c>
      <c r="FB22">
        <f t="shared" si="13"/>
        <v>-5.5911976329916201E-2</v>
      </c>
      <c r="FC22">
        <f t="shared" si="13"/>
        <v>1.7940109160517588E-2</v>
      </c>
      <c r="FD22">
        <f t="shared" si="13"/>
        <v>-6.7405362396440002E-2</v>
      </c>
      <c r="FE22">
        <f t="shared" si="13"/>
        <v>8.2343700644531795E-2</v>
      </c>
      <c r="FF22">
        <f t="shared" si="13"/>
        <v>3.1926126989954923E-2</v>
      </c>
      <c r="FG22">
        <f t="shared" si="13"/>
        <v>-0.16477312157695709</v>
      </c>
      <c r="FH22">
        <f t="shared" si="13"/>
        <v>2.2170845553636874E-2</v>
      </c>
      <c r="FI22">
        <f t="shared" si="13"/>
        <v>5.4472275387385451E-2</v>
      </c>
      <c r="FL22">
        <f t="shared" si="17"/>
        <v>0.23665670601354741</v>
      </c>
      <c r="FM22">
        <f t="shared" si="14"/>
        <v>0.55610809025496821</v>
      </c>
      <c r="FN22">
        <f t="shared" si="14"/>
        <v>0.99243245605737007</v>
      </c>
      <c r="FO22">
        <f t="shared" si="14"/>
        <v>0.33644365586777941</v>
      </c>
      <c r="FP22">
        <f t="shared" si="14"/>
        <v>1.6925781878541362E-3</v>
      </c>
      <c r="FQ22">
        <f t="shared" si="14"/>
        <v>5.7838660681930734E-2</v>
      </c>
      <c r="FR22">
        <f t="shared" si="14"/>
        <v>0.63191034914413446</v>
      </c>
      <c r="FS22">
        <f t="shared" si="14"/>
        <v>0.73224977031349014</v>
      </c>
      <c r="FT22">
        <f t="shared" si="14"/>
        <v>0.20688670398975886</v>
      </c>
      <c r="FU22">
        <f t="shared" si="14"/>
        <v>0.60412698263046161</v>
      </c>
    </row>
    <row r="23" spans="1:177">
      <c r="A23">
        <v>22</v>
      </c>
      <c r="B23">
        <f t="array" ref="B23:K32">TRANSPOSE(EN16:EW25)</f>
        <v>0.62627353874605485</v>
      </c>
      <c r="C23">
        <v>0.24307535227038718</v>
      </c>
      <c r="D23">
        <v>5.6335927691957263E-2</v>
      </c>
      <c r="E23">
        <v>0.99116484503029456</v>
      </c>
      <c r="F23">
        <v>0.63031618648705867</v>
      </c>
      <c r="G23">
        <v>0.94510575914038031</v>
      </c>
      <c r="H23">
        <v>0.23670911976056824</v>
      </c>
      <c r="I23">
        <v>0.67365009228097505</v>
      </c>
      <c r="J23">
        <v>0.96763921831830735</v>
      </c>
      <c r="K23">
        <v>0.99789893602930813</v>
      </c>
      <c r="M23">
        <f t="array" ref="M23:M32">TRANSPOSE(EN12:EW12)</f>
        <v>0.79341034497076646</v>
      </c>
      <c r="S23">
        <f>EN16</f>
        <v>0.62627353874605485</v>
      </c>
      <c r="T23">
        <f t="shared" ref="T23:AB32" si="21">EO16</f>
        <v>0.14059547277212311</v>
      </c>
      <c r="U23">
        <f t="shared" si="21"/>
        <v>0.45651291216977752</v>
      </c>
      <c r="V23">
        <f t="shared" si="21"/>
        <v>0.15771259416067984</v>
      </c>
      <c r="W23">
        <f t="shared" si="21"/>
        <v>0.43358313162724088</v>
      </c>
      <c r="X23">
        <f t="shared" si="21"/>
        <v>0.51034845670015172</v>
      </c>
      <c r="Y23">
        <f t="shared" si="21"/>
        <v>0.75274573900888608</v>
      </c>
      <c r="Z23">
        <f t="shared" si="21"/>
        <v>0.95264209679975875</v>
      </c>
      <c r="AA23">
        <f t="shared" si="21"/>
        <v>0.38197665842821427</v>
      </c>
      <c r="AB23">
        <f t="shared" si="21"/>
        <v>0.39034087313592081</v>
      </c>
      <c r="BG23">
        <f t="shared" si="20"/>
        <v>2.9632217328595181E-2</v>
      </c>
      <c r="BH23">
        <f t="shared" si="20"/>
        <v>3.0019113535587928E-2</v>
      </c>
      <c r="BI23">
        <f t="shared" si="20"/>
        <v>4.9502664067034512E-2</v>
      </c>
      <c r="BJ23">
        <f t="shared" si="20"/>
        <v>2.9531005024549403E-2</v>
      </c>
      <c r="BM23">
        <f>0.5*$BL$21*B23*B23</f>
        <v>1.9610927266675312E-6</v>
      </c>
      <c r="BN23">
        <f t="shared" ref="BN23:BV32" si="22">0.5*$BL$21*C23*C23</f>
        <v>2.9542813440686412E-7</v>
      </c>
      <c r="BO23">
        <f t="shared" si="22"/>
        <v>1.5868683744567189E-8</v>
      </c>
      <c r="BP23">
        <f t="shared" si="22"/>
        <v>4.9120387501196399E-6</v>
      </c>
      <c r="BQ23">
        <f t="shared" si="22"/>
        <v>1.9864924747379427E-6</v>
      </c>
      <c r="BR23">
        <f t="shared" si="22"/>
        <v>4.4661244798015734E-6</v>
      </c>
      <c r="BS23">
        <f t="shared" si="22"/>
        <v>2.8015603688911525E-7</v>
      </c>
      <c r="BT23">
        <f t="shared" si="22"/>
        <v>2.2690222341508313E-6</v>
      </c>
      <c r="BU23">
        <f t="shared" si="22"/>
        <v>4.6816282841383246E-6</v>
      </c>
      <c r="BV23">
        <f t="shared" si="22"/>
        <v>4.9790114326421264E-6</v>
      </c>
      <c r="BY23">
        <f>$BG$7-$BL$7</f>
        <v>0.16096634876481536</v>
      </c>
      <c r="BZ23">
        <f>$BG$8-$BL$8</f>
        <v>4.1507488811515753E-2</v>
      </c>
      <c r="CA23">
        <f>$BG$9-$BL$9</f>
        <v>8.7229658041539218E-2</v>
      </c>
      <c r="CB23">
        <f>$BG$10-$BL$10</f>
        <v>2.9632217328595181E-2</v>
      </c>
      <c r="CC23">
        <f>$BG$11-$BL$11</f>
        <v>-0.92566754922634142</v>
      </c>
      <c r="CD23">
        <f>$BG$12-$BL$12</f>
        <v>0.20263338045369486</v>
      </c>
      <c r="CE23">
        <f>$BG$13-$BL$13</f>
        <v>8.7044908091701262E-2</v>
      </c>
      <c r="CF23">
        <f>$BG$14-$BL$14</f>
        <v>0.13117127646133758</v>
      </c>
      <c r="CG23">
        <f>$BG$15-$BL$15</f>
        <v>4.513471791524256E-2</v>
      </c>
      <c r="CH23">
        <f>$BG$16-$BL$16</f>
        <v>0.14034755335789964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0.16096634876481536</v>
      </c>
      <c r="DU23">
        <v>4.1507488811515753E-2</v>
      </c>
      <c r="DV23">
        <v>8.7229658041539218E-2</v>
      </c>
      <c r="DW23">
        <v>2.9632217328595181E-2</v>
      </c>
      <c r="DX23">
        <v>-0.92566754922634142</v>
      </c>
      <c r="DY23">
        <v>0.20263338045369486</v>
      </c>
      <c r="DZ23">
        <v>8.7044908091701262E-2</v>
      </c>
      <c r="EA23">
        <v>0.13117127646133758</v>
      </c>
      <c r="EB23">
        <v>4.513471791524256E-2</v>
      </c>
      <c r="EC23">
        <v>0.14034755335789964</v>
      </c>
      <c r="EN23">
        <f>Sheet101!FL23</f>
        <v>0.67365009228097505</v>
      </c>
      <c r="EO23">
        <f>Sheet101!FM23</f>
        <v>0.21111905207623299</v>
      </c>
      <c r="EP23">
        <f>Sheet101!FN23</f>
        <v>0.69480727519317964</v>
      </c>
      <c r="EQ23">
        <f>Sheet101!FO23</f>
        <v>0.9640005740004769</v>
      </c>
      <c r="ER23">
        <f>Sheet101!FP23</f>
        <v>0.53918018834161352</v>
      </c>
      <c r="ES23">
        <f>Sheet101!FQ23</f>
        <v>0.77856044823450343</v>
      </c>
      <c r="ET23">
        <f>Sheet101!FR23</f>
        <v>0.20353696672683846</v>
      </c>
      <c r="EU23">
        <f>Sheet101!FS23</f>
        <v>0.40128513611112454</v>
      </c>
      <c r="EV23">
        <f>Sheet101!FT23</f>
        <v>0.27401166875790861</v>
      </c>
      <c r="EW23">
        <f>Sheet101!FU23</f>
        <v>0.7700512999258402</v>
      </c>
      <c r="EZ23">
        <f t="shared" si="16"/>
        <v>-8.8095915963214741E-2</v>
      </c>
      <c r="FA23">
        <f t="shared" si="13"/>
        <v>1.0333239668662035E-2</v>
      </c>
      <c r="FB23">
        <f t="shared" si="13"/>
        <v>-1.5505017894110882E-2</v>
      </c>
      <c r="FC23">
        <f t="shared" si="13"/>
        <v>6.8069226032433285E-3</v>
      </c>
      <c r="FD23">
        <f t="shared" si="13"/>
        <v>-4.8480435595901986E-3</v>
      </c>
      <c r="FE23">
        <f t="shared" si="13"/>
        <v>5.1075462674589699E-2</v>
      </c>
      <c r="FF23">
        <f t="shared" si="13"/>
        <v>9.3620670594126692E-3</v>
      </c>
      <c r="FG23">
        <f t="shared" si="13"/>
        <v>-5.1194888817341555E-3</v>
      </c>
      <c r="FH23">
        <f t="shared" si="13"/>
        <v>8.3247588211501425E-3</v>
      </c>
      <c r="FI23">
        <f t="shared" si="13"/>
        <v>2.7721117498608595E-2</v>
      </c>
      <c r="FL23">
        <f t="shared" si="17"/>
        <v>0.67373818819693831</v>
      </c>
      <c r="FM23">
        <f t="shared" si="14"/>
        <v>0.21110871883656432</v>
      </c>
      <c r="FN23">
        <f t="shared" si="14"/>
        <v>0.6948227802110738</v>
      </c>
      <c r="FO23">
        <f t="shared" si="14"/>
        <v>0.96399376707787365</v>
      </c>
      <c r="FP23">
        <f t="shared" si="14"/>
        <v>0.53918503638517312</v>
      </c>
      <c r="FQ23">
        <f t="shared" si="14"/>
        <v>0.77850937277182886</v>
      </c>
      <c r="FR23">
        <f t="shared" si="14"/>
        <v>0.20352760465977904</v>
      </c>
      <c r="FS23">
        <f t="shared" si="14"/>
        <v>0.40129025560000625</v>
      </c>
      <c r="FT23">
        <f t="shared" si="14"/>
        <v>0.27400334399908743</v>
      </c>
      <c r="FU23">
        <f t="shared" si="14"/>
        <v>0.7700235788083416</v>
      </c>
    </row>
    <row r="24" spans="1:177">
      <c r="A24">
        <v>23</v>
      </c>
      <c r="B24">
        <v>0.14059547277212311</v>
      </c>
      <c r="C24">
        <v>0.91171336288168436</v>
      </c>
      <c r="D24">
        <v>0.55232016255652661</v>
      </c>
      <c r="E24">
        <v>0.96689266110884442</v>
      </c>
      <c r="F24">
        <v>0.29020702777341389</v>
      </c>
      <c r="G24">
        <v>0.50652929150486703</v>
      </c>
      <c r="H24">
        <v>0.55613495747397468</v>
      </c>
      <c r="I24">
        <v>0.21111905207623299</v>
      </c>
      <c r="J24">
        <v>0.26749769111055349</v>
      </c>
      <c r="K24">
        <v>0.5890735871012478</v>
      </c>
      <c r="M24">
        <v>6.5489345654568779E-2</v>
      </c>
      <c r="S24">
        <f t="shared" ref="S24:S32" si="23">EN17</f>
        <v>0.24307535227038718</v>
      </c>
      <c r="T24">
        <f t="shared" si="21"/>
        <v>0.91171336288168436</v>
      </c>
      <c r="U24">
        <f t="shared" si="21"/>
        <v>0.61928653460811389</v>
      </c>
      <c r="V24">
        <f t="shared" si="21"/>
        <v>0.12331817383260894</v>
      </c>
      <c r="W24">
        <f t="shared" si="21"/>
        <v>0.84811189535209053</v>
      </c>
      <c r="X24">
        <f t="shared" si="21"/>
        <v>0.57038043892977652</v>
      </c>
      <c r="Y24">
        <f t="shared" si="21"/>
        <v>3.8491510577179304E-2</v>
      </c>
      <c r="Z24">
        <f t="shared" si="21"/>
        <v>0.44436769955373462</v>
      </c>
      <c r="AA24">
        <f t="shared" si="21"/>
        <v>0.88507142317294407</v>
      </c>
      <c r="AB24">
        <f t="shared" si="21"/>
        <v>0.23360370576285722</v>
      </c>
      <c r="BG24">
        <f t="shared" si="20"/>
        <v>7.4332450773658576E-2</v>
      </c>
      <c r="BH24">
        <f t="shared" si="20"/>
        <v>9.0867944829829531E-2</v>
      </c>
      <c r="BI24">
        <f t="shared" si="20"/>
        <v>5.1607024458426395E-2</v>
      </c>
      <c r="BJ24">
        <f t="shared" si="20"/>
        <v>6.2279200415088505E-2</v>
      </c>
      <c r="BM24">
        <f t="shared" ref="BM24:BM32" si="24">0.5*$BL$21*B24*B24</f>
        <v>9.8835434820084075E-8</v>
      </c>
      <c r="BN24">
        <f t="shared" si="22"/>
        <v>4.1561062802851501E-6</v>
      </c>
      <c r="BO24">
        <f t="shared" si="22"/>
        <v>1.5252878098323401E-6</v>
      </c>
      <c r="BP24">
        <f t="shared" si="22"/>
        <v>4.6744070905307133E-6</v>
      </c>
      <c r="BQ24">
        <f t="shared" si="22"/>
        <v>4.2110059484539517E-7</v>
      </c>
      <c r="BR24">
        <f t="shared" si="22"/>
        <v>1.282859615762113E-6</v>
      </c>
      <c r="BS24">
        <f t="shared" si="22"/>
        <v>1.5464304546228981E-6</v>
      </c>
      <c r="BT24">
        <f t="shared" si="22"/>
        <v>2.2285627074783593E-7</v>
      </c>
      <c r="BU24">
        <f t="shared" si="22"/>
        <v>3.5777507374738549E-7</v>
      </c>
      <c r="BV24">
        <f t="shared" si="22"/>
        <v>1.7350384551016568E-6</v>
      </c>
      <c r="BY24">
        <f>$BH$7-$BM$7</f>
        <v>-0.8233803399946954</v>
      </c>
      <c r="BZ24">
        <f>$BH$8-$BM$8</f>
        <v>4.6263436576894891E-2</v>
      </c>
      <c r="CA24">
        <f>$BH$9-$BM$9</f>
        <v>8.3957630071914702E-2</v>
      </c>
      <c r="CB24">
        <f>$BH$10-$BM$10</f>
        <v>3.0019113535587928E-2</v>
      </c>
      <c r="CC24">
        <f>$BH$11-$BM$11</f>
        <v>9.0867944829829531E-2</v>
      </c>
      <c r="CD24">
        <f>$BH$12-$BM$12</f>
        <v>0.2834180852944555</v>
      </c>
      <c r="CE24">
        <f>$BH$13-$BM$13</f>
        <v>3.0365790696190841E-2</v>
      </c>
      <c r="CF24">
        <f>$BH$14-$BM$14</f>
        <v>7.9922027402050552E-2</v>
      </c>
      <c r="CG24">
        <f>$BH$15-$BM$15</f>
        <v>3.6864550001388989E-2</v>
      </c>
      <c r="CH24">
        <f>$BH$16-$BM$16</f>
        <v>0.14170176158638242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-0.8233803399946954</v>
      </c>
      <c r="DU24">
        <v>4.6263436576894891E-2</v>
      </c>
      <c r="DV24">
        <v>8.3957630071914702E-2</v>
      </c>
      <c r="DW24">
        <v>3.0019113535587928E-2</v>
      </c>
      <c r="DX24">
        <v>9.0867944829829531E-2</v>
      </c>
      <c r="DY24">
        <v>0.2834180852944555</v>
      </c>
      <c r="DZ24">
        <v>3.0365790696190841E-2</v>
      </c>
      <c r="EA24">
        <v>7.9922027402050552E-2</v>
      </c>
      <c r="EB24">
        <v>3.6864550001388989E-2</v>
      </c>
      <c r="EC24">
        <v>0.14170176158638242</v>
      </c>
      <c r="EN24">
        <f>Sheet101!FL24</f>
        <v>0.96763921831830735</v>
      </c>
      <c r="EO24">
        <f>Sheet101!FM24</f>
        <v>0.26749769111055349</v>
      </c>
      <c r="EP24">
        <f>Sheet101!FN24</f>
        <v>0.89294760032424048</v>
      </c>
      <c r="EQ24">
        <f>Sheet101!FO24</f>
        <v>0.12826713776319551</v>
      </c>
      <c r="ER24">
        <f>Sheet101!FP24</f>
        <v>0.5358340018819977</v>
      </c>
      <c r="ES24">
        <f>Sheet101!FQ24</f>
        <v>0.88655216184526398</v>
      </c>
      <c r="ET24">
        <f>Sheet101!FR24</f>
        <v>0.54446597616933823</v>
      </c>
      <c r="EU24">
        <f>Sheet101!FS24</f>
        <v>0.7442117951582361</v>
      </c>
      <c r="EV24">
        <f>Sheet101!FT24</f>
        <v>0.12061701994123952</v>
      </c>
      <c r="EW24">
        <f>Sheet101!FU24</f>
        <v>0.87864020494690598</v>
      </c>
      <c r="EZ24">
        <f t="shared" si="16"/>
        <v>-5.6010841908363647E-2</v>
      </c>
      <c r="FA24">
        <f t="shared" si="13"/>
        <v>2.6662596079100747E-2</v>
      </c>
      <c r="FB24">
        <f t="shared" si="13"/>
        <v>-0.11912834783054144</v>
      </c>
      <c r="FC24">
        <f t="shared" si="13"/>
        <v>1.792972582406065E-2</v>
      </c>
      <c r="FD24">
        <f t="shared" si="13"/>
        <v>-0.16016219502213616</v>
      </c>
      <c r="FE24">
        <f t="shared" si="13"/>
        <v>0.12696563912626729</v>
      </c>
      <c r="FF24">
        <f t="shared" si="13"/>
        <v>3.2919987767690929E-2</v>
      </c>
      <c r="FG24">
        <f t="shared" si="13"/>
        <v>3.3750181942585437E-2</v>
      </c>
      <c r="FH24">
        <f t="shared" si="13"/>
        <v>2.2767137379188264E-2</v>
      </c>
      <c r="FI24">
        <f t="shared" si="13"/>
        <v>7.436578337022258E-2</v>
      </c>
      <c r="FL24">
        <f t="shared" si="17"/>
        <v>0.96769522916021566</v>
      </c>
      <c r="FM24">
        <f t="shared" si="14"/>
        <v>0.26747102851447441</v>
      </c>
      <c r="FN24">
        <f t="shared" si="14"/>
        <v>0.89306672867207104</v>
      </c>
      <c r="FO24">
        <f t="shared" si="14"/>
        <v>0.12824920803737144</v>
      </c>
      <c r="FP24">
        <f t="shared" si="14"/>
        <v>0.53599416407701983</v>
      </c>
      <c r="FQ24">
        <f t="shared" si="14"/>
        <v>0.88642519620613769</v>
      </c>
      <c r="FR24">
        <f t="shared" si="14"/>
        <v>0.54443305618157056</v>
      </c>
      <c r="FS24">
        <f t="shared" si="14"/>
        <v>0.74417804497629347</v>
      </c>
      <c r="FT24">
        <f t="shared" si="14"/>
        <v>0.12059425280386034</v>
      </c>
      <c r="FU24">
        <f t="shared" si="14"/>
        <v>0.87856583916353581</v>
      </c>
    </row>
    <row r="25" spans="1:177">
      <c r="A25">
        <v>24</v>
      </c>
      <c r="B25">
        <v>0.45651291216977752</v>
      </c>
      <c r="C25">
        <v>0.61928653460811389</v>
      </c>
      <c r="D25">
        <v>2.7541047522436149E-2</v>
      </c>
      <c r="E25">
        <v>0.88318142555051526</v>
      </c>
      <c r="F25">
        <v>0.77805835211810315</v>
      </c>
      <c r="G25">
        <v>0.45460668169938018</v>
      </c>
      <c r="H25">
        <v>0.99237654408104015</v>
      </c>
      <c r="I25">
        <v>0.69480727519317964</v>
      </c>
      <c r="J25">
        <v>0.89294760032424048</v>
      </c>
      <c r="K25">
        <v>0.72240702606720375</v>
      </c>
      <c r="M25">
        <v>0.13779117210449021</v>
      </c>
      <c r="S25">
        <f t="shared" si="23"/>
        <v>5.6335927691957263E-2</v>
      </c>
      <c r="T25">
        <f t="shared" si="21"/>
        <v>0.55232016255652661</v>
      </c>
      <c r="U25">
        <f t="shared" si="21"/>
        <v>2.7541047522436149E-2</v>
      </c>
      <c r="V25">
        <f t="shared" si="21"/>
        <v>1.0757668810703799E-2</v>
      </c>
      <c r="W25">
        <f t="shared" si="21"/>
        <v>0.37420729437317823</v>
      </c>
      <c r="X25">
        <f t="shared" si="21"/>
        <v>0.79121415940345785</v>
      </c>
      <c r="Y25">
        <f t="shared" si="21"/>
        <v>0.49265639470305544</v>
      </c>
      <c r="Z25">
        <f t="shared" si="21"/>
        <v>0.86856343051530271</v>
      </c>
      <c r="AA25">
        <f t="shared" si="21"/>
        <v>0.72224465853415409</v>
      </c>
      <c r="AB25">
        <f t="shared" si="21"/>
        <v>0.66386124922728473</v>
      </c>
      <c r="BG25">
        <f t="shared" si="20"/>
        <v>0.20263338045369486</v>
      </c>
      <c r="BH25">
        <f t="shared" si="20"/>
        <v>0.2834180852944555</v>
      </c>
      <c r="BI25">
        <f t="shared" si="20"/>
        <v>0.15220352239599849</v>
      </c>
      <c r="BJ25">
        <f t="shared" si="20"/>
        <v>0.17683227180339459</v>
      </c>
      <c r="BM25">
        <f t="shared" si="24"/>
        <v>1.042020194888655E-6</v>
      </c>
      <c r="BN25">
        <f t="shared" si="22"/>
        <v>1.9175790597346334E-6</v>
      </c>
      <c r="BO25">
        <f t="shared" si="22"/>
        <v>3.7925464931654324E-9</v>
      </c>
      <c r="BP25">
        <f t="shared" si="22"/>
        <v>3.9000471521872018E-6</v>
      </c>
      <c r="BQ25">
        <f t="shared" si="22"/>
        <v>3.0268739965036914E-6</v>
      </c>
      <c r="BR25">
        <f t="shared" si="22"/>
        <v>1.0333361752286078E-6</v>
      </c>
      <c r="BS25">
        <f t="shared" si="22"/>
        <v>4.9240560262111437E-6</v>
      </c>
      <c r="BT25">
        <f t="shared" si="22"/>
        <v>2.4137857483068543E-6</v>
      </c>
      <c r="BU25">
        <f t="shared" si="22"/>
        <v>3.9867770846240981E-6</v>
      </c>
      <c r="BV25">
        <f t="shared" si="22"/>
        <v>2.6093595565563081E-6</v>
      </c>
      <c r="BY25">
        <f>$BI$7-$BN$7</f>
        <v>0.16204543482175482</v>
      </c>
      <c r="BZ25">
        <f>$BI$8-$BN$8</f>
        <v>7.4760240098919267E-2</v>
      </c>
      <c r="CA25">
        <f>$BI$9-$BN$9</f>
        <v>0.12967779033874488</v>
      </c>
      <c r="CB25">
        <f>$BI$10-$BN$10</f>
        <v>4.9502664067034512E-2</v>
      </c>
      <c r="CC25">
        <f>$BI$11-$BN$11</f>
        <v>5.1607024458426395E-2</v>
      </c>
      <c r="CD25">
        <f>$BI$12-$BN$12</f>
        <v>0.15220352239599849</v>
      </c>
      <c r="CE25">
        <f>$BI$13-$BN$13</f>
        <v>8.1797891144978818E-2</v>
      </c>
      <c r="CF25">
        <f>$BI$14-$BN$14</f>
        <v>-0.8768150074388007</v>
      </c>
      <c r="CG25">
        <f>$BI$15-$BN$15</f>
        <v>6.0487619555385778E-2</v>
      </c>
      <c r="CH25">
        <f>$BI$16-$BN$16</f>
        <v>0.1147328205575578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0.16204543482175482</v>
      </c>
      <c r="DU25">
        <v>7.4760240098919267E-2</v>
      </c>
      <c r="DV25">
        <v>0.12967779033874488</v>
      </c>
      <c r="DW25">
        <v>4.9502664067034512E-2</v>
      </c>
      <c r="DX25">
        <v>5.1607024458426395E-2</v>
      </c>
      <c r="DY25">
        <v>0.15220352239599849</v>
      </c>
      <c r="DZ25">
        <v>8.1797891144978818E-2</v>
      </c>
      <c r="EA25">
        <v>-0.8768150074388007</v>
      </c>
      <c r="EB25">
        <v>6.0487619555385778E-2</v>
      </c>
      <c r="EC25">
        <v>0.1147328205575578</v>
      </c>
      <c r="EN25">
        <f>Sheet101!FL25</f>
        <v>0.99789893602930813</v>
      </c>
      <c r="EO25">
        <f>Sheet101!FM25</f>
        <v>0.5890735871012478</v>
      </c>
      <c r="EP25">
        <f>Sheet101!FN25</f>
        <v>0.72240702606720375</v>
      </c>
      <c r="EQ25">
        <f>Sheet101!FO25</f>
        <v>0.12045354891005516</v>
      </c>
      <c r="ER25">
        <f>Sheet101!FP25</f>
        <v>0.15163184950330874</v>
      </c>
      <c r="ES25">
        <f>Sheet101!FQ25</f>
        <v>0.53378831723178843</v>
      </c>
      <c r="ET25">
        <f>Sheet101!FR25</f>
        <v>0.23496674729069178</v>
      </c>
      <c r="EU25">
        <f>Sheet101!FS25</f>
        <v>0.14523310203926226</v>
      </c>
      <c r="EV25">
        <f>Sheet101!FT25</f>
        <v>0.2401267340805773</v>
      </c>
      <c r="EW25">
        <f>Sheet101!FU25</f>
        <v>0.63188171077887978</v>
      </c>
      <c r="EZ25">
        <f t="shared" si="16"/>
        <v>-4.9432243550474896E-2</v>
      </c>
      <c r="FA25">
        <f t="shared" si="13"/>
        <v>2.8045232869283079E-2</v>
      </c>
      <c r="FB25">
        <f t="shared" si="13"/>
        <v>-0.14113178723501976</v>
      </c>
      <c r="FC25">
        <f t="shared" si="13"/>
        <v>1.8530119320944366E-2</v>
      </c>
      <c r="FD25">
        <f t="shared" si="13"/>
        <v>-2.0426735366293042E-2</v>
      </c>
      <c r="FE25">
        <f t="shared" si="13"/>
        <v>0.11268076767995198</v>
      </c>
      <c r="FF25">
        <f t="shared" si="13"/>
        <v>2.8430015704466731E-2</v>
      </c>
      <c r="FG25">
        <f t="shared" si="13"/>
        <v>-6.4051851462605489E-2</v>
      </c>
      <c r="FH25">
        <f t="shared" si="13"/>
        <v>2.2073150086356113E-2</v>
      </c>
      <c r="FI25">
        <f t="shared" si="13"/>
        <v>6.5327006568981258E-2</v>
      </c>
      <c r="FL25">
        <f t="shared" si="17"/>
        <v>0.9979483682728586</v>
      </c>
      <c r="FM25">
        <f t="shared" si="14"/>
        <v>0.58904554186837854</v>
      </c>
      <c r="FN25">
        <f t="shared" si="14"/>
        <v>0.72254815785443882</v>
      </c>
      <c r="FO25">
        <f t="shared" si="14"/>
        <v>0.12043501879073422</v>
      </c>
      <c r="FP25">
        <f t="shared" si="14"/>
        <v>0.15165227623867503</v>
      </c>
      <c r="FQ25">
        <f t="shared" si="14"/>
        <v>0.53367563646410843</v>
      </c>
      <c r="FR25">
        <f t="shared" si="14"/>
        <v>0.23493831727498732</v>
      </c>
      <c r="FS25">
        <f t="shared" si="14"/>
        <v>0.14529715389072487</v>
      </c>
      <c r="FT25">
        <f t="shared" si="14"/>
        <v>0.24010466093049096</v>
      </c>
      <c r="FU25">
        <f t="shared" si="14"/>
        <v>0.63181638377231075</v>
      </c>
    </row>
    <row r="26" spans="1:177">
      <c r="A26">
        <v>25</v>
      </c>
      <c r="B26">
        <v>0.15771259416067984</v>
      </c>
      <c r="C26">
        <v>0.12331817383260894</v>
      </c>
      <c r="D26">
        <v>1.0757668810703799E-2</v>
      </c>
      <c r="E26">
        <v>0.92268177814601393</v>
      </c>
      <c r="F26">
        <v>0.66123778541056488</v>
      </c>
      <c r="G26">
        <v>0.75258696032110783</v>
      </c>
      <c r="H26">
        <v>0.33646159597693992</v>
      </c>
      <c r="I26">
        <v>0.9640005740004769</v>
      </c>
      <c r="J26">
        <v>0.12826713776319551</v>
      </c>
      <c r="K26">
        <v>0.12045354891005516</v>
      </c>
      <c r="M26">
        <v>0.28963590367442571</v>
      </c>
      <c r="S26">
        <f t="shared" si="23"/>
        <v>0.99116484503029456</v>
      </c>
      <c r="T26">
        <f t="shared" si="21"/>
        <v>0.96689266110884442</v>
      </c>
      <c r="U26">
        <f t="shared" si="21"/>
        <v>0.88318142555051526</v>
      </c>
      <c r="V26">
        <f t="shared" si="21"/>
        <v>0.92268177814601393</v>
      </c>
      <c r="W26">
        <f t="shared" si="21"/>
        <v>0.35599728225330562</v>
      </c>
      <c r="X26">
        <f t="shared" si="21"/>
        <v>0.81150565857326784</v>
      </c>
      <c r="Y26">
        <f t="shared" si="21"/>
        <v>0.65050402495331916</v>
      </c>
      <c r="Z26">
        <f t="shared" si="21"/>
        <v>0.79264720852033266</v>
      </c>
      <c r="AA26">
        <f t="shared" si="21"/>
        <v>0.80866818402059015</v>
      </c>
      <c r="AB26">
        <f t="shared" si="21"/>
        <v>0.61285646011328998</v>
      </c>
      <c r="BG26">
        <f t="shared" si="20"/>
        <v>8.7044908091701262E-2</v>
      </c>
      <c r="BH26">
        <f t="shared" si="20"/>
        <v>3.0365790696190841E-2</v>
      </c>
      <c r="BI26">
        <f t="shared" si="20"/>
        <v>8.1797891144978818E-2</v>
      </c>
      <c r="BJ26">
        <f t="shared" si="20"/>
        <v>4.270893854644018E-2</v>
      </c>
      <c r="BM26">
        <f t="shared" si="24"/>
        <v>1.2436631178445654E-7</v>
      </c>
      <c r="BN26">
        <f t="shared" si="22"/>
        <v>7.6036859987047797E-8</v>
      </c>
      <c r="BO26">
        <f t="shared" si="22"/>
        <v>5.7863719120394646E-10</v>
      </c>
      <c r="BP26">
        <f t="shared" si="22"/>
        <v>4.2567083186134511E-6</v>
      </c>
      <c r="BQ26">
        <f t="shared" si="22"/>
        <v>2.1861770442733414E-6</v>
      </c>
      <c r="BR26">
        <f t="shared" si="22"/>
        <v>2.8319356642268241E-6</v>
      </c>
      <c r="BS26">
        <f t="shared" si="22"/>
        <v>5.6603202783674784E-7</v>
      </c>
      <c r="BT26">
        <f t="shared" si="22"/>
        <v>4.6464855333662446E-6</v>
      </c>
      <c r="BU26">
        <f t="shared" si="22"/>
        <v>8.2262293149812894E-8</v>
      </c>
      <c r="BV26">
        <f t="shared" si="22"/>
        <v>7.2545287225135257E-8</v>
      </c>
      <c r="BY26">
        <f>$BJ$7-$BO$7</f>
        <v>0.28072702318513482</v>
      </c>
      <c r="BZ26">
        <f>$BJ$8-$BO$8</f>
        <v>4.5054063716403268E-2</v>
      </c>
      <c r="CA26">
        <f>$BJ$9-$BO$9</f>
        <v>-0.85113636701645778</v>
      </c>
      <c r="CB26">
        <f>$BJ$10-$BO$10</f>
        <v>2.9531005024549403E-2</v>
      </c>
      <c r="CC26">
        <f>$BJ$11-$BO$11</f>
        <v>6.2279200415088505E-2</v>
      </c>
      <c r="CD26">
        <f>$BJ$12-$BO$12</f>
        <v>0.17683227180339459</v>
      </c>
      <c r="CE26">
        <f>$BJ$13-$BO$13</f>
        <v>4.270893854644018E-2</v>
      </c>
      <c r="CF26">
        <f>$BJ$14-$BO$14</f>
        <v>8.4306024244314895E-2</v>
      </c>
      <c r="CG26">
        <f>$BJ$15-$BO$15</f>
        <v>3.0627907410101875E-2</v>
      </c>
      <c r="CH26">
        <f>$BJ$16-$BO$16</f>
        <v>9.906993267103037E-2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0.28072702318513482</v>
      </c>
      <c r="DU26">
        <v>4.5054063716403268E-2</v>
      </c>
      <c r="DV26">
        <v>-0.85113636701645778</v>
      </c>
      <c r="DW26">
        <v>2.9531005024549403E-2</v>
      </c>
      <c r="DX26">
        <v>6.2279200415088505E-2</v>
      </c>
      <c r="DY26">
        <v>0.17683227180339459</v>
      </c>
      <c r="DZ26">
        <v>4.270893854644018E-2</v>
      </c>
      <c r="EA26">
        <v>8.4306024244314895E-2</v>
      </c>
      <c r="EB26">
        <v>3.0627907410101875E-2</v>
      </c>
      <c r="EC26">
        <v>9.906993267103037E-2</v>
      </c>
    </row>
    <row r="27" spans="1:177">
      <c r="A27">
        <v>26</v>
      </c>
      <c r="B27">
        <v>0.43358313162724088</v>
      </c>
      <c r="C27">
        <v>0.84811189535209053</v>
      </c>
      <c r="D27">
        <v>0.37420729437317823</v>
      </c>
      <c r="E27">
        <v>0.35599728225330562</v>
      </c>
      <c r="F27">
        <v>0.4986369756031957</v>
      </c>
      <c r="G27">
        <v>0.46176386612306625</v>
      </c>
      <c r="H27">
        <v>1.6251728254576962E-3</v>
      </c>
      <c r="I27">
        <v>0.53918018834161352</v>
      </c>
      <c r="J27">
        <v>0.5358340018819977</v>
      </c>
      <c r="K27">
        <v>0.15163184950330874</v>
      </c>
      <c r="M27">
        <v>0.80498956305791902</v>
      </c>
      <c r="S27">
        <f t="shared" si="23"/>
        <v>0.63031618648705867</v>
      </c>
      <c r="T27">
        <f t="shared" si="21"/>
        <v>0.29020702777341389</v>
      </c>
      <c r="U27">
        <f t="shared" si="21"/>
        <v>0.77805835211810315</v>
      </c>
      <c r="V27">
        <f t="shared" si="21"/>
        <v>0.66123778541056488</v>
      </c>
      <c r="W27">
        <f t="shared" si="21"/>
        <v>0.4986369756031957</v>
      </c>
      <c r="X27">
        <f t="shared" si="21"/>
        <v>0.45639301561283113</v>
      </c>
      <c r="Y27">
        <f t="shared" si="21"/>
        <v>0.32782182482659467</v>
      </c>
      <c r="Z27">
        <f t="shared" si="21"/>
        <v>0.54542119325602223</v>
      </c>
      <c r="AA27">
        <f t="shared" si="21"/>
        <v>0.38547741226372451</v>
      </c>
      <c r="AB27">
        <f t="shared" si="21"/>
        <v>0.10126549110891918</v>
      </c>
      <c r="BG27">
        <f t="shared" si="20"/>
        <v>0.13117127646133758</v>
      </c>
      <c r="BH27">
        <f t="shared" si="20"/>
        <v>7.9922027402050552E-2</v>
      </c>
      <c r="BI27">
        <f t="shared" si="20"/>
        <v>0.12318499256119932</v>
      </c>
      <c r="BJ27">
        <f t="shared" si="20"/>
        <v>8.4306024244314895E-2</v>
      </c>
      <c r="BM27">
        <f t="shared" si="24"/>
        <v>9.3997166015842651E-7</v>
      </c>
      <c r="BN27">
        <f t="shared" si="22"/>
        <v>3.5964689351885773E-6</v>
      </c>
      <c r="BO27">
        <f t="shared" si="22"/>
        <v>7.0015549581047237E-7</v>
      </c>
      <c r="BP27">
        <f t="shared" si="22"/>
        <v>6.3367032485869881E-7</v>
      </c>
      <c r="BQ27">
        <f t="shared" si="22"/>
        <v>1.2431941671935099E-6</v>
      </c>
      <c r="BR27">
        <f t="shared" si="22"/>
        <v>1.0661293402846054E-6</v>
      </c>
      <c r="BS27">
        <f t="shared" si="22"/>
        <v>1.3205933563030756E-11</v>
      </c>
      <c r="BT27">
        <f t="shared" si="22"/>
        <v>1.4535763775004892E-6</v>
      </c>
      <c r="BU27">
        <f t="shared" si="22"/>
        <v>1.4355903878643836E-6</v>
      </c>
      <c r="BV27">
        <f t="shared" si="22"/>
        <v>1.1496108891897036E-7</v>
      </c>
    </row>
    <row r="28" spans="1:177">
      <c r="A28">
        <v>27</v>
      </c>
      <c r="B28">
        <v>0.51034845670015172</v>
      </c>
      <c r="C28">
        <v>0.57038043892977652</v>
      </c>
      <c r="D28">
        <v>0.79121415940345785</v>
      </c>
      <c r="E28">
        <v>0.81150565857326784</v>
      </c>
      <c r="F28">
        <v>0.45639301561283113</v>
      </c>
      <c r="G28">
        <v>0.9576615918323852</v>
      </c>
      <c r="H28">
        <v>5.7921004382575268E-2</v>
      </c>
      <c r="I28">
        <v>0.77856044823450343</v>
      </c>
      <c r="J28">
        <v>0.88655216184526398</v>
      </c>
      <c r="K28">
        <v>0.53378831723178843</v>
      </c>
      <c r="M28">
        <v>0.87163283822883642</v>
      </c>
      <c r="S28">
        <f t="shared" si="23"/>
        <v>0.94510575914038031</v>
      </c>
      <c r="T28">
        <f t="shared" si="21"/>
        <v>0.50652929150486703</v>
      </c>
      <c r="U28">
        <f t="shared" si="21"/>
        <v>0.45460668169938018</v>
      </c>
      <c r="V28">
        <f t="shared" si="21"/>
        <v>0.75258696032110783</v>
      </c>
      <c r="W28">
        <f t="shared" si="21"/>
        <v>0.46176386612306625</v>
      </c>
      <c r="X28">
        <f t="shared" si="21"/>
        <v>0.9576615918323852</v>
      </c>
      <c r="Y28">
        <f t="shared" si="21"/>
        <v>0.35276066428943464</v>
      </c>
      <c r="Z28">
        <f t="shared" si="21"/>
        <v>0.86316640719073567</v>
      </c>
      <c r="AA28">
        <f t="shared" si="21"/>
        <v>0.13907985168234299</v>
      </c>
      <c r="AB28">
        <f t="shared" si="21"/>
        <v>0.98785036054379072</v>
      </c>
      <c r="BG28">
        <f t="shared" si="20"/>
        <v>4.513471791524256E-2</v>
      </c>
      <c r="BH28">
        <f t="shared" si="20"/>
        <v>3.6864550001388989E-2</v>
      </c>
      <c r="BI28">
        <f t="shared" si="20"/>
        <v>6.0487619555385778E-2</v>
      </c>
      <c r="BJ28">
        <f t="shared" si="20"/>
        <v>3.0627907410101875E-2</v>
      </c>
      <c r="BM28">
        <f t="shared" si="24"/>
        <v>1.3022777362811333E-6</v>
      </c>
      <c r="BN28">
        <f t="shared" si="22"/>
        <v>1.6266692255686228E-6</v>
      </c>
      <c r="BO28">
        <f t="shared" si="22"/>
        <v>3.1300992302026025E-6</v>
      </c>
      <c r="BP28">
        <f t="shared" si="22"/>
        <v>3.2927071694821662E-6</v>
      </c>
      <c r="BQ28">
        <f t="shared" si="22"/>
        <v>1.0414729235008699E-6</v>
      </c>
      <c r="BR28">
        <f t="shared" si="22"/>
        <v>4.5855786223546903E-6</v>
      </c>
      <c r="BS28">
        <f t="shared" si="22"/>
        <v>1.6774213743431517E-8</v>
      </c>
      <c r="BT28">
        <f t="shared" si="22"/>
        <v>3.0307818577755544E-6</v>
      </c>
      <c r="BU28">
        <f t="shared" si="22"/>
        <v>3.9298736783625562E-6</v>
      </c>
      <c r="BV28">
        <f t="shared" si="22"/>
        <v>1.424649838065722E-6</v>
      </c>
    </row>
    <row r="29" spans="1:177">
      <c r="A29">
        <v>28</v>
      </c>
      <c r="B29">
        <v>0.75274573900888608</v>
      </c>
      <c r="C29">
        <v>3.8491510577179304E-2</v>
      </c>
      <c r="D29">
        <v>0.49265639470305544</v>
      </c>
      <c r="E29">
        <v>0.65050402495331916</v>
      </c>
      <c r="F29">
        <v>0.32782182482659467</v>
      </c>
      <c r="G29">
        <v>0.35276066428943464</v>
      </c>
      <c r="H29">
        <v>0.63194227527112445</v>
      </c>
      <c r="I29">
        <v>0.20353696672683846</v>
      </c>
      <c r="J29">
        <v>0.54446597616933823</v>
      </c>
      <c r="K29">
        <v>0.23496674729069178</v>
      </c>
      <c r="M29">
        <v>0.41165795956648898</v>
      </c>
      <c r="S29">
        <f t="shared" si="23"/>
        <v>0.23670911976056824</v>
      </c>
      <c r="T29">
        <f t="shared" si="21"/>
        <v>0.55613495747397468</v>
      </c>
      <c r="U29">
        <f t="shared" si="21"/>
        <v>0.99237654408104015</v>
      </c>
      <c r="V29">
        <f t="shared" si="21"/>
        <v>0.33646159597693992</v>
      </c>
      <c r="W29">
        <f t="shared" si="21"/>
        <v>1.6251728254576962E-3</v>
      </c>
      <c r="X29">
        <f t="shared" si="21"/>
        <v>5.7921004382575268E-2</v>
      </c>
      <c r="Y29">
        <f t="shared" si="21"/>
        <v>0.63194227527112445</v>
      </c>
      <c r="Z29">
        <f t="shared" si="21"/>
        <v>0.73208499719191322</v>
      </c>
      <c r="AA29">
        <f t="shared" si="21"/>
        <v>0.20690887483531251</v>
      </c>
      <c r="AB29">
        <f t="shared" si="21"/>
        <v>0.60418145490584896</v>
      </c>
      <c r="BG29">
        <f t="shared" si="20"/>
        <v>0.14034755335789964</v>
      </c>
      <c r="BH29">
        <f t="shared" si="20"/>
        <v>0.14170176158638242</v>
      </c>
      <c r="BI29">
        <f t="shared" si="20"/>
        <v>0.1147328205575578</v>
      </c>
      <c r="BJ29">
        <f t="shared" si="20"/>
        <v>9.906993267103037E-2</v>
      </c>
      <c r="BM29">
        <f t="shared" si="24"/>
        <v>2.8331307379801705E-6</v>
      </c>
      <c r="BN29">
        <f t="shared" si="22"/>
        <v>7.4079819325655317E-9</v>
      </c>
      <c r="BO29">
        <f t="shared" si="22"/>
        <v>1.213551616209064E-6</v>
      </c>
      <c r="BP29">
        <f t="shared" si="22"/>
        <v>2.1157774324023428E-6</v>
      </c>
      <c r="BQ29">
        <f t="shared" si="22"/>
        <v>5.3733574416319264E-7</v>
      </c>
      <c r="BR29">
        <f t="shared" si="22"/>
        <v>6.2220043134961605E-7</v>
      </c>
      <c r="BS29">
        <f t="shared" si="22"/>
        <v>1.9967551963742287E-6</v>
      </c>
      <c r="BT29">
        <f t="shared" si="22"/>
        <v>2.0713648412181074E-7</v>
      </c>
      <c r="BU29">
        <f t="shared" si="22"/>
        <v>1.482215996030152E-6</v>
      </c>
      <c r="BV29">
        <f t="shared" si="22"/>
        <v>2.7604686166183908E-7</v>
      </c>
    </row>
    <row r="30" spans="1:177">
      <c r="A30">
        <v>29</v>
      </c>
      <c r="B30">
        <v>0.95264209679975875</v>
      </c>
      <c r="C30">
        <v>0.44436769955373462</v>
      </c>
      <c r="D30">
        <v>0.86856343051530271</v>
      </c>
      <c r="E30">
        <v>0.79264720852033266</v>
      </c>
      <c r="F30">
        <v>0.54542119325602223</v>
      </c>
      <c r="G30">
        <v>0.86316640719073567</v>
      </c>
      <c r="H30">
        <v>0.73208499719191322</v>
      </c>
      <c r="I30">
        <v>0.40128513611112454</v>
      </c>
      <c r="J30">
        <v>0.7442117951582361</v>
      </c>
      <c r="K30">
        <v>0.14523310203926226</v>
      </c>
      <c r="M30">
        <v>5.5605889529874809E-2</v>
      </c>
      <c r="S30">
        <f t="shared" si="23"/>
        <v>0.67365009228097505</v>
      </c>
      <c r="T30">
        <f t="shared" si="21"/>
        <v>0.21111905207623299</v>
      </c>
      <c r="U30">
        <f t="shared" si="21"/>
        <v>0.69480727519317964</v>
      </c>
      <c r="V30">
        <f t="shared" si="21"/>
        <v>0.9640005740004769</v>
      </c>
      <c r="W30">
        <f t="shared" si="21"/>
        <v>0.53918018834161352</v>
      </c>
      <c r="X30">
        <f t="shared" si="21"/>
        <v>0.77856044823450343</v>
      </c>
      <c r="Y30">
        <f t="shared" si="21"/>
        <v>0.20353696672683846</v>
      </c>
      <c r="Z30">
        <f t="shared" si="21"/>
        <v>0.40128513611112454</v>
      </c>
      <c r="AA30">
        <f t="shared" si="21"/>
        <v>0.27401166875790861</v>
      </c>
      <c r="AB30">
        <f t="shared" si="21"/>
        <v>0.7700512999258402</v>
      </c>
      <c r="BM30">
        <f t="shared" si="24"/>
        <v>4.537634822975205E-6</v>
      </c>
      <c r="BN30">
        <f t="shared" si="22"/>
        <v>9.8731326203339098E-7</v>
      </c>
      <c r="BO30">
        <f t="shared" si="22"/>
        <v>3.7720121641425558E-6</v>
      </c>
      <c r="BP30">
        <f t="shared" si="22"/>
        <v>3.1414479858753785E-6</v>
      </c>
      <c r="BQ30">
        <f t="shared" si="22"/>
        <v>1.4874213902641157E-6</v>
      </c>
      <c r="BR30">
        <f t="shared" si="22"/>
        <v>3.7252812325128143E-6</v>
      </c>
      <c r="BS30">
        <f t="shared" si="22"/>
        <v>2.6797422155674183E-6</v>
      </c>
      <c r="BT30">
        <f t="shared" si="22"/>
        <v>8.0514880231861888E-7</v>
      </c>
      <c r="BU30">
        <f t="shared" si="22"/>
        <v>2.7692559802632221E-6</v>
      </c>
      <c r="BV30">
        <f t="shared" si="22"/>
        <v>1.0546326963973383E-7</v>
      </c>
    </row>
    <row r="31" spans="1:177">
      <c r="A31">
        <v>30</v>
      </c>
      <c r="B31">
        <v>0.38197665842821427</v>
      </c>
      <c r="C31">
        <v>0.88507142317294407</v>
      </c>
      <c r="D31">
        <v>0.72224465853415409</v>
      </c>
      <c r="E31">
        <v>0.80866818402059015</v>
      </c>
      <c r="F31">
        <v>0.38547741226372451</v>
      </c>
      <c r="G31">
        <v>0.13907985168234299</v>
      </c>
      <c r="H31">
        <v>0.20690887483531251</v>
      </c>
      <c r="I31">
        <v>0.27401166875790861</v>
      </c>
      <c r="J31">
        <v>0.12061701994123952</v>
      </c>
      <c r="K31">
        <v>0.2401267340805773</v>
      </c>
      <c r="M31">
        <v>0.22604139610864538</v>
      </c>
      <c r="S31">
        <f t="shared" si="23"/>
        <v>0.96763921831830735</v>
      </c>
      <c r="T31">
        <f t="shared" si="21"/>
        <v>0.26749769111055349</v>
      </c>
      <c r="U31">
        <f t="shared" si="21"/>
        <v>0.89294760032424048</v>
      </c>
      <c r="V31">
        <f t="shared" si="21"/>
        <v>0.12826713776319551</v>
      </c>
      <c r="W31">
        <f t="shared" si="21"/>
        <v>0.5358340018819977</v>
      </c>
      <c r="X31">
        <f t="shared" si="21"/>
        <v>0.88655216184526398</v>
      </c>
      <c r="Y31">
        <f t="shared" si="21"/>
        <v>0.54446597616933823</v>
      </c>
      <c r="Z31">
        <f t="shared" si="21"/>
        <v>0.7442117951582361</v>
      </c>
      <c r="AA31">
        <f t="shared" si="21"/>
        <v>0.12061701994123952</v>
      </c>
      <c r="AB31">
        <f t="shared" si="21"/>
        <v>0.87864020494690598</v>
      </c>
      <c r="BM31">
        <f t="shared" si="24"/>
        <v>7.2953083791992332E-7</v>
      </c>
      <c r="BN31">
        <f t="shared" si="22"/>
        <v>3.9167571205869039E-6</v>
      </c>
      <c r="BO31">
        <f t="shared" si="22"/>
        <v>2.6081867339055844E-6</v>
      </c>
      <c r="BP31">
        <f t="shared" si="22"/>
        <v>3.2697211592357953E-6</v>
      </c>
      <c r="BQ31">
        <f t="shared" si="22"/>
        <v>7.4296417682768723E-7</v>
      </c>
      <c r="BR31">
        <f t="shared" si="22"/>
        <v>9.6716025719912627E-8</v>
      </c>
      <c r="BS31">
        <f t="shared" si="22"/>
        <v>2.1405641242807511E-7</v>
      </c>
      <c r="BT31">
        <f t="shared" si="22"/>
        <v>3.7541197307746917E-7</v>
      </c>
      <c r="BU31">
        <f t="shared" si="22"/>
        <v>7.2742327497526876E-8</v>
      </c>
      <c r="BV31">
        <f t="shared" si="22"/>
        <v>2.8830424210102148E-7</v>
      </c>
    </row>
    <row r="32" spans="1:177">
      <c r="A32">
        <v>31</v>
      </c>
      <c r="B32">
        <v>0.39034087313592081</v>
      </c>
      <c r="C32">
        <v>0.23360370576285722</v>
      </c>
      <c r="D32">
        <v>0.66386124922728473</v>
      </c>
      <c r="E32">
        <v>0.61285646011328998</v>
      </c>
      <c r="F32">
        <v>0.10126549110891918</v>
      </c>
      <c r="G32">
        <v>0.98785036054379072</v>
      </c>
      <c r="H32">
        <v>0.60418145490584896</v>
      </c>
      <c r="I32">
        <v>0.7700512999258402</v>
      </c>
      <c r="J32">
        <v>0.87864020494690598</v>
      </c>
      <c r="K32">
        <v>0.63188171077887978</v>
      </c>
      <c r="M32">
        <v>0.64860215610808558</v>
      </c>
      <c r="S32">
        <f t="shared" si="23"/>
        <v>0.99789893602930813</v>
      </c>
      <c r="T32">
        <f t="shared" si="21"/>
        <v>0.5890735871012478</v>
      </c>
      <c r="U32">
        <f t="shared" si="21"/>
        <v>0.72240702606720375</v>
      </c>
      <c r="V32">
        <f t="shared" si="21"/>
        <v>0.12045354891005516</v>
      </c>
      <c r="W32">
        <f t="shared" si="21"/>
        <v>0.15163184950330874</v>
      </c>
      <c r="X32">
        <f t="shared" si="21"/>
        <v>0.53378831723178843</v>
      </c>
      <c r="Y32">
        <f t="shared" si="21"/>
        <v>0.23496674729069178</v>
      </c>
      <c r="Z32">
        <f t="shared" si="21"/>
        <v>0.14523310203926226</v>
      </c>
      <c r="AA32">
        <f t="shared" si="21"/>
        <v>0.2401267340805773</v>
      </c>
      <c r="AB32">
        <f t="shared" si="21"/>
        <v>0.63188171077887978</v>
      </c>
      <c r="BG32">
        <f>IF(BG20&gt;(1-0.000000000001),(1-0.000000000001),BG20)</f>
        <v>0.16096634876481536</v>
      </c>
      <c r="BH32">
        <f t="shared" ref="BH32:BJ32" si="25">IF(BH20&gt;(1-0.000000000001),(1-0.000000000001),BH20)</f>
        <v>0.17661966000530463</v>
      </c>
      <c r="BI32">
        <f t="shared" si="25"/>
        <v>0.16204543482175482</v>
      </c>
      <c r="BJ32">
        <f t="shared" si="25"/>
        <v>0.28072702318513482</v>
      </c>
      <c r="BM32">
        <f t="shared" si="24"/>
        <v>7.6182998620256517E-7</v>
      </c>
      <c r="BN32">
        <f t="shared" si="22"/>
        <v>2.728534567306979E-7</v>
      </c>
      <c r="BO32">
        <f t="shared" si="22"/>
        <v>2.2035587911280554E-6</v>
      </c>
      <c r="BP32">
        <f t="shared" si="22"/>
        <v>1.8779652035129631E-6</v>
      </c>
      <c r="BQ32">
        <f t="shared" si="22"/>
        <v>5.1273498447652947E-8</v>
      </c>
      <c r="BR32">
        <f t="shared" si="22"/>
        <v>4.879241674132487E-6</v>
      </c>
      <c r="BS32">
        <f t="shared" si="22"/>
        <v>1.8251761522607422E-6</v>
      </c>
      <c r="BT32">
        <f t="shared" si="22"/>
        <v>2.9648950225873819E-6</v>
      </c>
      <c r="BU32">
        <f t="shared" si="22"/>
        <v>3.8600430487457047E-6</v>
      </c>
      <c r="BV32">
        <f t="shared" si="22"/>
        <v>1.9963724820842196E-6</v>
      </c>
    </row>
    <row r="33" spans="1:62">
      <c r="A33">
        <v>32</v>
      </c>
      <c r="BG33">
        <f t="shared" ref="BG33:BJ41" si="26">IF(BG21&gt;(1-0.000000000001),(1-0.000000000001),BG21)</f>
        <v>4.1507488811515753E-2</v>
      </c>
      <c r="BH33">
        <f t="shared" si="26"/>
        <v>4.6263436576894891E-2</v>
      </c>
      <c r="BI33">
        <f t="shared" si="26"/>
        <v>7.4760240098919267E-2</v>
      </c>
      <c r="BJ33">
        <f t="shared" si="26"/>
        <v>4.5054063716403268E-2</v>
      </c>
    </row>
    <row r="34" spans="1:62">
      <c r="A34">
        <v>33</v>
      </c>
      <c r="BG34">
        <f t="shared" si="26"/>
        <v>8.7229658041539218E-2</v>
      </c>
      <c r="BH34">
        <f t="shared" si="26"/>
        <v>8.3957630071914702E-2</v>
      </c>
      <c r="BI34">
        <f t="shared" si="26"/>
        <v>0.12967779033874488</v>
      </c>
      <c r="BJ34">
        <f t="shared" si="26"/>
        <v>0.14886363298354216</v>
      </c>
    </row>
    <row r="35" spans="1:62">
      <c r="A35">
        <v>34</v>
      </c>
      <c r="BG35">
        <f t="shared" si="26"/>
        <v>2.9632217328595181E-2</v>
      </c>
      <c r="BH35">
        <f t="shared" si="26"/>
        <v>3.0019113535587928E-2</v>
      </c>
      <c r="BI35">
        <f t="shared" si="26"/>
        <v>4.9502664067034512E-2</v>
      </c>
      <c r="BJ35">
        <f t="shared" si="26"/>
        <v>2.9531005024549403E-2</v>
      </c>
    </row>
    <row r="36" spans="1:62">
      <c r="A36">
        <v>35</v>
      </c>
      <c r="BG36">
        <f t="shared" si="26"/>
        <v>7.4332450773658576E-2</v>
      </c>
      <c r="BH36">
        <f t="shared" si="26"/>
        <v>9.0867944829829531E-2</v>
      </c>
      <c r="BI36">
        <f t="shared" si="26"/>
        <v>5.1607024458426395E-2</v>
      </c>
      <c r="BJ36">
        <f t="shared" si="26"/>
        <v>6.2279200415088505E-2</v>
      </c>
    </row>
    <row r="37" spans="1:62">
      <c r="A37">
        <v>36</v>
      </c>
      <c r="BG37">
        <f t="shared" si="26"/>
        <v>0.20263338045369486</v>
      </c>
      <c r="BH37">
        <f t="shared" si="26"/>
        <v>0.2834180852944555</v>
      </c>
      <c r="BI37">
        <f t="shared" si="26"/>
        <v>0.15220352239599849</v>
      </c>
      <c r="BJ37">
        <f t="shared" si="26"/>
        <v>0.17683227180339459</v>
      </c>
    </row>
    <row r="38" spans="1:62">
      <c r="A38">
        <v>37</v>
      </c>
      <c r="BG38">
        <f t="shared" si="26"/>
        <v>8.7044908091701262E-2</v>
      </c>
      <c r="BH38">
        <f t="shared" si="26"/>
        <v>3.0365790696190841E-2</v>
      </c>
      <c r="BI38">
        <f t="shared" si="26"/>
        <v>8.1797891144978818E-2</v>
      </c>
      <c r="BJ38">
        <f t="shared" si="26"/>
        <v>4.270893854644018E-2</v>
      </c>
    </row>
    <row r="39" spans="1:62">
      <c r="A39">
        <v>38</v>
      </c>
      <c r="BG39">
        <f t="shared" si="26"/>
        <v>0.13117127646133758</v>
      </c>
      <c r="BH39">
        <f t="shared" si="26"/>
        <v>7.9922027402050552E-2</v>
      </c>
      <c r="BI39">
        <f t="shared" si="26"/>
        <v>0.12318499256119932</v>
      </c>
      <c r="BJ39">
        <f t="shared" si="26"/>
        <v>8.4306024244314895E-2</v>
      </c>
    </row>
    <row r="40" spans="1:62">
      <c r="A40">
        <v>39</v>
      </c>
      <c r="BG40">
        <f t="shared" si="26"/>
        <v>4.513471791524256E-2</v>
      </c>
      <c r="BH40">
        <f t="shared" si="26"/>
        <v>3.6864550001388989E-2</v>
      </c>
      <c r="BI40">
        <f t="shared" si="26"/>
        <v>6.0487619555385778E-2</v>
      </c>
      <c r="BJ40">
        <f t="shared" si="26"/>
        <v>3.0627907410101875E-2</v>
      </c>
    </row>
    <row r="41" spans="1:62">
      <c r="A41">
        <v>40</v>
      </c>
      <c r="BG41">
        <f t="shared" si="26"/>
        <v>0.14034755335789964</v>
      </c>
      <c r="BH41">
        <f t="shared" si="26"/>
        <v>0.14170176158638242</v>
      </c>
      <c r="BI41">
        <f t="shared" si="26"/>
        <v>0.1147328205575578</v>
      </c>
      <c r="BJ41">
        <f t="shared" si="26"/>
        <v>9.906993267103037E-2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7.7302108303043154E-2</v>
      </c>
      <c r="FA68">
        <v>2.329856511116361E-2</v>
      </c>
      <c r="FB68">
        <v>-0.1187583199831186</v>
      </c>
      <c r="FC68">
        <v>1.5711874578024108E-2</v>
      </c>
      <c r="FD68">
        <v>-0.13213103729623624</v>
      </c>
      <c r="FE68">
        <v>8.4785183745066259E-2</v>
      </c>
      <c r="FF68">
        <v>3.0730790402328997E-2</v>
      </c>
      <c r="FG68">
        <v>-5.5294299265376989E-2</v>
      </c>
      <c r="FH68">
        <v>1.9699354343209925E-2</v>
      </c>
      <c r="FI68">
        <v>5.4655780061895795E-2</v>
      </c>
    </row>
    <row r="69" spans="156:165">
      <c r="EZ69">
        <v>-0.10356260594252439</v>
      </c>
      <c r="FA69">
        <v>1.8429365847748017E-2</v>
      </c>
      <c r="FB69">
        <v>-0.11390558054565381</v>
      </c>
      <c r="FC69">
        <v>1.2057949433831993E-2</v>
      </c>
      <c r="FD69">
        <v>2.087263741099301E-2</v>
      </c>
      <c r="FE69">
        <v>8.7361544904154584E-2</v>
      </c>
      <c r="FF69">
        <v>1.5672105130529339E-2</v>
      </c>
      <c r="FG69">
        <v>2.2188489261193468E-3</v>
      </c>
      <c r="FH69">
        <v>1.3979894921090689E-2</v>
      </c>
      <c r="FI69">
        <v>4.6875839913711227E-2</v>
      </c>
    </row>
    <row r="70" spans="156:165">
      <c r="EZ70">
        <v>-0.10511735165474795</v>
      </c>
      <c r="FA70">
        <v>3.1611199459156906E-2</v>
      </c>
      <c r="FB70">
        <v>3.7725274109627248E-2</v>
      </c>
      <c r="FC70">
        <v>2.1212364897756245E-2</v>
      </c>
      <c r="FD70">
        <v>-0.14966186808338694</v>
      </c>
      <c r="FE70">
        <v>0.12831251171279598</v>
      </c>
      <c r="FF70">
        <v>3.828533377860549E-2</v>
      </c>
      <c r="FG70">
        <v>-0.10857635739205894</v>
      </c>
      <c r="FH70">
        <v>2.7560317908130634E-2</v>
      </c>
      <c r="FI70">
        <v>7.8648575264121348E-2</v>
      </c>
    </row>
    <row r="71" spans="156:165">
      <c r="EZ71">
        <v>9.1873401649213871E-2</v>
      </c>
      <c r="FA71">
        <v>2.7939099692967734E-2</v>
      </c>
      <c r="FB71">
        <v>-7.8843937224405358E-2</v>
      </c>
      <c r="FC71">
        <v>1.8639241999724103E-2</v>
      </c>
      <c r="FD71">
        <v>-5.6836785422599609E-2</v>
      </c>
      <c r="FE71">
        <v>7.8614940945197359E-2</v>
      </c>
      <c r="FF71">
        <v>3.316665262092907E-2</v>
      </c>
      <c r="FG71">
        <v>-0.1908046212551131</v>
      </c>
      <c r="FH71">
        <v>2.2772833663043463E-2</v>
      </c>
      <c r="FI71">
        <v>5.3479173331042525E-2</v>
      </c>
    </row>
    <row r="72" spans="156:165">
      <c r="EZ72">
        <v>-5.909372123815583E-2</v>
      </c>
      <c r="FA72">
        <v>3.1030646176331222E-2</v>
      </c>
      <c r="FB72">
        <v>-0.12101425397747666</v>
      </c>
      <c r="FC72">
        <v>2.0554538811767841E-2</v>
      </c>
      <c r="FD72">
        <v>-4.0176237212447882E-2</v>
      </c>
      <c r="FE72">
        <v>0.12325240239084817</v>
      </c>
      <c r="FF72">
        <v>3.2447909980713355E-2</v>
      </c>
      <c r="FG72">
        <v>-8.4219844031879931E-2</v>
      </c>
      <c r="FH72">
        <v>2.4842499634324937E-2</v>
      </c>
      <c r="FI72">
        <v>7.2376059465974807E-2</v>
      </c>
    </row>
    <row r="73" spans="156:165">
      <c r="EZ73">
        <v>-0.10406765075632307</v>
      </c>
      <c r="FA73">
        <v>1.3620508559369606E-2</v>
      </c>
      <c r="FB73">
        <v>-7.4501666763960236E-2</v>
      </c>
      <c r="FC73">
        <v>8.9014274782271939E-3</v>
      </c>
      <c r="FD73">
        <v>1.5037497666115059E-2</v>
      </c>
      <c r="FE73">
        <v>6.9183521906507311E-2</v>
      </c>
      <c r="FF73">
        <v>1.1159985917163081E-2</v>
      </c>
      <c r="FG73">
        <v>1.3822344714099368E-2</v>
      </c>
      <c r="FH73">
        <v>1.0396845250803526E-2</v>
      </c>
      <c r="FI73">
        <v>3.644718602799818E-2</v>
      </c>
    </row>
    <row r="74" spans="156:165">
      <c r="EZ74">
        <v>5.2411379929626516E-2</v>
      </c>
      <c r="FA74">
        <v>2.6861657656854887E-2</v>
      </c>
      <c r="FB74">
        <v>-5.5921900095357011E-2</v>
      </c>
      <c r="FC74">
        <v>1.793674454455782E-2</v>
      </c>
      <c r="FD74">
        <v>-6.7405378648168257E-2</v>
      </c>
      <c r="FE74">
        <v>8.2343121434487965E-2</v>
      </c>
      <c r="FF74">
        <v>3.191980756720221E-2</v>
      </c>
      <c r="FG74">
        <v>-0.16478044242692902</v>
      </c>
      <c r="FH74">
        <v>2.2168776464888521E-2</v>
      </c>
      <c r="FI74">
        <v>5.4466233572836392E-2</v>
      </c>
    </row>
    <row r="75" spans="156:165">
      <c r="EZ75">
        <v>-8.8102652464137551E-2</v>
      </c>
      <c r="FA75">
        <v>1.0331128478141272E-2</v>
      </c>
      <c r="FB75">
        <v>-1.5511965966862815E-2</v>
      </c>
      <c r="FC75">
        <v>6.7972825975033237E-3</v>
      </c>
      <c r="FD75">
        <v>-4.8534353614736146E-3</v>
      </c>
      <c r="FE75">
        <v>5.1067677070107356E-2</v>
      </c>
      <c r="FF75">
        <v>9.360031689745401E-3</v>
      </c>
      <c r="FG75">
        <v>-5.1235017330952667E-3</v>
      </c>
      <c r="FH75">
        <v>8.3220187044625634E-3</v>
      </c>
      <c r="FI75">
        <v>2.7713416985609338E-2</v>
      </c>
    </row>
    <row r="76" spans="156:165">
      <c r="EZ76">
        <v>-5.6020518300546829E-2</v>
      </c>
      <c r="FA76">
        <v>2.6659921102189642E-2</v>
      </c>
      <c r="FB76">
        <v>-0.11913727730654468</v>
      </c>
      <c r="FC76">
        <v>1.7928443152683018E-2</v>
      </c>
      <c r="FD76">
        <v>-0.16016755336215499</v>
      </c>
      <c r="FE76">
        <v>0.12695677360464885</v>
      </c>
      <c r="FF76">
        <v>3.2914543107929239E-2</v>
      </c>
      <c r="FG76">
        <v>3.3742739824633855E-2</v>
      </c>
      <c r="FH76">
        <v>2.276593120898885E-2</v>
      </c>
      <c r="FI76">
        <v>7.4356996968173106E-2</v>
      </c>
    </row>
    <row r="77" spans="156:165">
      <c r="EZ77">
        <v>-4.9442222539835191E-2</v>
      </c>
      <c r="FA77">
        <v>2.8039342133412068E-2</v>
      </c>
      <c r="FB77">
        <v>-0.14113901130528042</v>
      </c>
      <c r="FC77">
        <v>1.8528914785455264E-2</v>
      </c>
      <c r="FD77">
        <v>-2.0428251684788075E-2</v>
      </c>
      <c r="FE77">
        <v>0.11267542979677966</v>
      </c>
      <c r="FF77">
        <v>2.8427666036993825E-2</v>
      </c>
      <c r="FG77">
        <v>-6.4053303793625879E-2</v>
      </c>
      <c r="FH77">
        <v>2.2070748819015308E-2</v>
      </c>
      <c r="FI77">
        <v>6.5320687751873469E-2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BV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5.7703415792042794</v>
      </c>
    </row>
    <row r="3" spans="1:74">
      <c r="A3">
        <v>2</v>
      </c>
      <c r="C3" t="s">
        <v>113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5.7699975051180212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7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6">-( BM7*LN(BH20))</f>
        <v>6.7437828356643355</v>
      </c>
      <c r="BS7">
        <f t="shared" si="6"/>
        <v>0</v>
      </c>
      <c r="BT7">
        <f t="shared" si="6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7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8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9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0">AH8</f>
        <v>14.464256546688816</v>
      </c>
      <c r="AX8">
        <f t="shared" ref="AX8:AX16" si="11">AI8</f>
        <v>17.935747844250024</v>
      </c>
      <c r="AY8">
        <f t="shared" ref="AY8:AY16" si="12">AJ8</f>
        <v>16.53860864745425</v>
      </c>
      <c r="AZ8">
        <f t="shared" ref="AZ8:AZ16" si="13">AK8</f>
        <v>19.266237289062722</v>
      </c>
      <c r="BB8">
        <f t="shared" ref="BB8:BB16" si="14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5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6">-( BL8*LN(BG21))</f>
        <v>0</v>
      </c>
      <c r="BR8">
        <f t="shared" si="6"/>
        <v>0</v>
      </c>
      <c r="BS8">
        <f t="shared" si="6"/>
        <v>0</v>
      </c>
      <c r="BT8">
        <f t="shared" si="6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7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8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9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0"/>
        <v>10.610280796374088</v>
      </c>
      <c r="AX9">
        <f t="shared" si="11"/>
        <v>14.064346657415909</v>
      </c>
      <c r="AY9">
        <f t="shared" si="12"/>
        <v>12.962299184520015</v>
      </c>
      <c r="AZ9">
        <f t="shared" si="13"/>
        <v>14.921233864338134</v>
      </c>
      <c r="BB9">
        <f t="shared" si="14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5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7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8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9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0"/>
        <v>9.0537554293448679</v>
      </c>
      <c r="AX10">
        <f t="shared" si="11"/>
        <v>11.523400647335386</v>
      </c>
      <c r="AY10">
        <f t="shared" si="12"/>
        <v>10.527831297731769</v>
      </c>
      <c r="AZ10">
        <f t="shared" si="13"/>
        <v>12.521630145276475</v>
      </c>
      <c r="BB10">
        <f t="shared" si="14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5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1</v>
      </c>
      <c r="BM10">
        <v>0</v>
      </c>
      <c r="BN10">
        <v>0</v>
      </c>
      <c r="BO10">
        <v>0</v>
      </c>
      <c r="BQ10">
        <f t="shared" si="16"/>
        <v>6.3758681455584894</v>
      </c>
      <c r="BR10">
        <f t="shared" si="6"/>
        <v>0</v>
      </c>
      <c r="BS10">
        <f t="shared" si="6"/>
        <v>0</v>
      </c>
      <c r="BT10">
        <f t="shared" si="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7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8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9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0"/>
        <v>13.752132948768503</v>
      </c>
      <c r="AX11">
        <f t="shared" si="11"/>
        <v>16.778172291976635</v>
      </c>
      <c r="AY11">
        <f t="shared" si="12"/>
        <v>15.577464444091499</v>
      </c>
      <c r="AZ11">
        <f t="shared" si="13"/>
        <v>18.476752730050514</v>
      </c>
      <c r="BB11">
        <f t="shared" si="14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5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0</v>
      </c>
      <c r="BM11">
        <v>0</v>
      </c>
      <c r="BN11">
        <v>0</v>
      </c>
      <c r="BO11">
        <v>0</v>
      </c>
      <c r="BQ11">
        <f t="shared" si="16"/>
        <v>0</v>
      </c>
      <c r="BR11">
        <f t="shared" si="6"/>
        <v>0</v>
      </c>
      <c r="BS11">
        <f t="shared" si="6"/>
        <v>0</v>
      </c>
      <c r="BT11">
        <f t="shared" si="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7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8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9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0"/>
        <v>13.661864358128023</v>
      </c>
      <c r="AX12">
        <f t="shared" si="11"/>
        <v>17.957361451727927</v>
      </c>
      <c r="AY12">
        <f t="shared" si="12"/>
        <v>16.167826419421335</v>
      </c>
      <c r="AZ12">
        <f t="shared" si="13"/>
        <v>18.880006655419376</v>
      </c>
      <c r="BB12">
        <f t="shared" si="14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5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6"/>
        <v>0</v>
      </c>
      <c r="BS12">
        <f t="shared" si="6"/>
        <v>0</v>
      </c>
      <c r="BT12">
        <f t="shared" si="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7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8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9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0"/>
        <v>13.767016254789681</v>
      </c>
      <c r="AX13">
        <f t="shared" si="11"/>
        <v>17.802319598348198</v>
      </c>
      <c r="AY13">
        <f t="shared" si="12"/>
        <v>16.462815828296431</v>
      </c>
      <c r="AZ13">
        <f t="shared" si="13"/>
        <v>19.434884424043648</v>
      </c>
      <c r="BB13">
        <f t="shared" si="14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5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6"/>
        <v>0</v>
      </c>
      <c r="BS13">
        <f t="shared" si="6"/>
        <v>0</v>
      </c>
      <c r="BT13">
        <f t="shared" si="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7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8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9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0"/>
        <v>11.627255856153027</v>
      </c>
      <c r="AX14">
        <f t="shared" si="11"/>
        <v>15.071803500819641</v>
      </c>
      <c r="AY14">
        <f t="shared" si="12"/>
        <v>13.311837131517947</v>
      </c>
      <c r="AZ14">
        <f t="shared" si="13"/>
        <v>15.659987345815646</v>
      </c>
      <c r="BB14">
        <f t="shared" si="14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5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7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8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9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0"/>
        <v>12.079454483119658</v>
      </c>
      <c r="AX15">
        <f t="shared" si="11"/>
        <v>14.94806309147452</v>
      </c>
      <c r="AY15">
        <f t="shared" si="12"/>
        <v>14.424282824293854</v>
      </c>
      <c r="AZ15">
        <f t="shared" si="13"/>
        <v>16.20747862532545</v>
      </c>
      <c r="BB15">
        <f t="shared" si="14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5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6"/>
        <v>0</v>
      </c>
      <c r="BS15">
        <f t="shared" si="6"/>
        <v>0</v>
      </c>
      <c r="BT15">
        <f t="shared" si="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7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8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9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0"/>
        <v>9.1722473416619223</v>
      </c>
      <c r="AX16">
        <f t="shared" si="11"/>
        <v>11.69249399164385</v>
      </c>
      <c r="AY16">
        <f t="shared" si="12"/>
        <v>10.36568396551316</v>
      </c>
      <c r="AZ16">
        <f t="shared" si="13"/>
        <v>12.379245427486648</v>
      </c>
      <c r="BB16">
        <f t="shared" si="14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5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6"/>
        <v>0</v>
      </c>
      <c r="BS16">
        <f t="shared" si="6"/>
        <v>0</v>
      </c>
      <c r="BT16">
        <f t="shared" si="6"/>
        <v>0</v>
      </c>
    </row>
    <row r="17" spans="1:74">
      <c r="A17">
        <v>16</v>
      </c>
      <c r="BQ17">
        <f>SUM(BQ7:BQ16)</f>
        <v>6.3758681455584894</v>
      </c>
      <c r="BR17">
        <f t="shared" ref="BR17:BT17" si="17">SUM(BR7:BR16)</f>
        <v>6.7437828356643355</v>
      </c>
      <c r="BS17">
        <f t="shared" si="17"/>
        <v>4.3890361307719372</v>
      </c>
      <c r="BT17">
        <f t="shared" si="17"/>
        <v>5.5713029084773211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</f>
        <v>3.4407408625834193E-4</v>
      </c>
    </row>
    <row r="20" spans="1:74">
      <c r="A20">
        <v>19</v>
      </c>
      <c r="AV20" t="s">
        <v>114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18">SUM(BC7:BC16)</f>
        <v>3.2754264213172379</v>
      </c>
      <c r="BD20">
        <f t="shared" si="18"/>
        <v>3.1971654322711927</v>
      </c>
      <c r="BE20">
        <f t="shared" si="18"/>
        <v>2.8796027447173786</v>
      </c>
      <c r="BG20">
        <f>IF(BG7&lt;0.000000000001,0.000000000001,BG7)</f>
        <v>2.8686041681612864E-3</v>
      </c>
      <c r="BH20">
        <f t="shared" ref="BH20:BJ20" si="19">IF(BH7&lt;0.000000000001,0.000000000001,BH7)</f>
        <v>1.178181847862626E-3</v>
      </c>
      <c r="BI20">
        <f t="shared" si="19"/>
        <v>1.4362072757481464E-3</v>
      </c>
      <c r="BJ20">
        <f t="shared" si="19"/>
        <v>5.6580939707842116E-4</v>
      </c>
    </row>
    <row r="21" spans="1:74">
      <c r="A21">
        <v>20</v>
      </c>
      <c r="B21" t="s">
        <v>20</v>
      </c>
      <c r="M21" t="s">
        <v>58</v>
      </c>
      <c r="BG21">
        <f t="shared" ref="BG21:BJ29" si="20">IF(BG8&lt;0.000000000001,0.000000000001,BG8)</f>
        <v>0.38084339381369564</v>
      </c>
      <c r="BH21">
        <f t="shared" si="20"/>
        <v>0.29877584378889172</v>
      </c>
      <c r="BI21">
        <f t="shared" si="20"/>
        <v>0.31277705867400896</v>
      </c>
      <c r="BJ21">
        <f t="shared" si="20"/>
        <v>0.29337621488546961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0"/>
        <v>8.0720905473732427E-3</v>
      </c>
      <c r="BH22">
        <f t="shared" si="20"/>
        <v>6.2232508759013025E-3</v>
      </c>
      <c r="BI22">
        <f t="shared" si="20"/>
        <v>8.7511157034990683E-3</v>
      </c>
      <c r="BJ22">
        <f t="shared" si="20"/>
        <v>3.8055189582091344E-3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0"/>
        <v>1.7021414476470357E-3</v>
      </c>
      <c r="BH23">
        <f t="shared" si="20"/>
        <v>4.9034130427873539E-4</v>
      </c>
      <c r="BI23">
        <f t="shared" si="20"/>
        <v>7.6698603462097882E-4</v>
      </c>
      <c r="BJ23">
        <f t="shared" si="20"/>
        <v>3.4536572583240344E-4</v>
      </c>
      <c r="BM23">
        <f>0.5*$BL$21*B23*B23</f>
        <v>1.9635128610301687E-6</v>
      </c>
      <c r="BN23">
        <f t="shared" ref="BN23:BV32" si="21">0.5*$BL$21*C23*C23</f>
        <v>2.941699116530985E-7</v>
      </c>
      <c r="BO23">
        <f t="shared" si="21"/>
        <v>1.5573740301871247E-8</v>
      </c>
      <c r="BP23">
        <f t="shared" si="21"/>
        <v>4.9165917424890789E-6</v>
      </c>
      <c r="BQ23">
        <f t="shared" si="21"/>
        <v>1.984627958413798E-6</v>
      </c>
      <c r="BR23">
        <f t="shared" si="21"/>
        <v>4.461205597026056E-6</v>
      </c>
      <c r="BS23">
        <f t="shared" si="21"/>
        <v>2.807762492181283E-7</v>
      </c>
      <c r="BT23">
        <f t="shared" si="21"/>
        <v>2.2660544391102204E-6</v>
      </c>
      <c r="BU23">
        <f t="shared" si="21"/>
        <v>4.6789143168160951E-6</v>
      </c>
      <c r="BV23">
        <f t="shared" si="21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0"/>
        <v>0.18684224530963828</v>
      </c>
      <c r="BH24">
        <f t="shared" si="20"/>
        <v>9.3889452563439516E-2</v>
      </c>
      <c r="BI24">
        <f t="shared" si="20"/>
        <v>0.11962315910631169</v>
      </c>
      <c r="BJ24">
        <f t="shared" si="20"/>
        <v>0.13321591543512684</v>
      </c>
      <c r="BM24">
        <f t="shared" ref="BM24:BM32" si="22">0.5*$BL$21*B24*B24</f>
        <v>9.8999373192973179E-8</v>
      </c>
      <c r="BN24">
        <f t="shared" si="21"/>
        <v>4.156947201304679E-6</v>
      </c>
      <c r="BO24">
        <f t="shared" si="21"/>
        <v>1.526161378108647E-6</v>
      </c>
      <c r="BP24">
        <f t="shared" si="21"/>
        <v>4.6757590230518862E-6</v>
      </c>
      <c r="BQ24">
        <f t="shared" si="21"/>
        <v>4.2155121772238531E-7</v>
      </c>
      <c r="BR24">
        <f t="shared" si="21"/>
        <v>1.2832048590501651E-6</v>
      </c>
      <c r="BS24">
        <f t="shared" si="21"/>
        <v>1.5471779821918256E-6</v>
      </c>
      <c r="BT24">
        <f t="shared" si="21"/>
        <v>2.2296539848066208E-7</v>
      </c>
      <c r="BU24">
        <f t="shared" si="21"/>
        <v>3.581319117043802E-7</v>
      </c>
      <c r="BV24">
        <f t="shared" si="21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0"/>
        <v>0.17071509607925522</v>
      </c>
      <c r="BH25">
        <f t="shared" si="20"/>
        <v>0.30530375937977638</v>
      </c>
      <c r="BI25">
        <f t="shared" si="20"/>
        <v>0.21587692121979002</v>
      </c>
      <c r="BJ25">
        <f t="shared" si="20"/>
        <v>0.19938251419595698</v>
      </c>
      <c r="BM25">
        <f t="shared" si="22"/>
        <v>1.039309210985232E-6</v>
      </c>
      <c r="BN25">
        <f t="shared" si="21"/>
        <v>1.9140513069967399E-6</v>
      </c>
      <c r="BO25">
        <f t="shared" si="21"/>
        <v>3.8445440286222244E-9</v>
      </c>
      <c r="BP25">
        <f t="shared" si="21"/>
        <v>3.8965624492221985E-6</v>
      </c>
      <c r="BQ25">
        <f t="shared" si="21"/>
        <v>3.0221636436512303E-6</v>
      </c>
      <c r="BR25">
        <f t="shared" si="21"/>
        <v>1.0316421509376543E-6</v>
      </c>
      <c r="BS25">
        <f t="shared" si="21"/>
        <v>4.9212776950878812E-6</v>
      </c>
      <c r="BT25">
        <f t="shared" si="21"/>
        <v>2.4132458026911716E-6</v>
      </c>
      <c r="BU25">
        <f t="shared" si="21"/>
        <v>3.9814551622562441E-6</v>
      </c>
      <c r="BV25">
        <f t="shared" si="21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0"/>
        <v>0.18964387264660393</v>
      </c>
      <c r="BH26">
        <f t="shared" si="20"/>
        <v>0.26145583023650054</v>
      </c>
      <c r="BI26">
        <f t="shared" si="20"/>
        <v>0.28994691224211588</v>
      </c>
      <c r="BJ26">
        <f t="shared" si="20"/>
        <v>0.34727012322602363</v>
      </c>
      <c r="BM26">
        <f t="shared" si="22"/>
        <v>1.2449028984276961E-7</v>
      </c>
      <c r="BN26">
        <f t="shared" si="21"/>
        <v>7.6111251734917135E-8</v>
      </c>
      <c r="BO26">
        <f t="shared" si="21"/>
        <v>5.9010551714854769E-10</v>
      </c>
      <c r="BP26">
        <f t="shared" si="21"/>
        <v>4.2575689642760059E-6</v>
      </c>
      <c r="BQ26">
        <f t="shared" si="21"/>
        <v>2.1868570637883784E-6</v>
      </c>
      <c r="BR26">
        <f t="shared" si="21"/>
        <v>2.8322709822436816E-6</v>
      </c>
      <c r="BS26">
        <f t="shared" si="21"/>
        <v>5.6633396423340326E-7</v>
      </c>
      <c r="BT26">
        <f t="shared" si="21"/>
        <v>4.6468136886166229E-6</v>
      </c>
      <c r="BU26">
        <f t="shared" si="21"/>
        <v>8.2377348598370096E-8</v>
      </c>
      <c r="BV26">
        <f t="shared" si="21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0"/>
        <v>2.2317866817024856E-2</v>
      </c>
      <c r="BH27">
        <f t="shared" si="20"/>
        <v>1.7043165321942839E-2</v>
      </c>
      <c r="BI27">
        <f t="shared" si="20"/>
        <v>1.2412687664006579E-2</v>
      </c>
      <c r="BJ27">
        <f t="shared" si="20"/>
        <v>7.9661861454722593E-3</v>
      </c>
      <c r="BM27">
        <f t="shared" si="22"/>
        <v>9.3710839052959183E-7</v>
      </c>
      <c r="BN27">
        <f t="shared" si="21"/>
        <v>3.5973525368578341E-6</v>
      </c>
      <c r="BO27">
        <f t="shared" si="21"/>
        <v>6.973567593253562E-7</v>
      </c>
      <c r="BP27">
        <f t="shared" si="21"/>
        <v>6.3265833845006096E-7</v>
      </c>
      <c r="BQ27">
        <f t="shared" si="21"/>
        <v>1.2421911683460349E-6</v>
      </c>
      <c r="BR27">
        <f t="shared" si="21"/>
        <v>1.0664758276857987E-6</v>
      </c>
      <c r="BS27">
        <f t="shared" si="21"/>
        <v>8.2936602308827503E-12</v>
      </c>
      <c r="BT27">
        <f t="shared" si="21"/>
        <v>1.4534449408738241E-6</v>
      </c>
      <c r="BU27">
        <f t="shared" si="21"/>
        <v>1.4313006358185773E-6</v>
      </c>
      <c r="BV27">
        <f t="shared" si="21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0"/>
        <v>3.5078422126368386E-2</v>
      </c>
      <c r="BH28">
        <f t="shared" si="20"/>
        <v>1.5059497467680472E-2</v>
      </c>
      <c r="BI28">
        <f t="shared" si="20"/>
        <v>3.7756771647019065E-2</v>
      </c>
      <c r="BJ28">
        <f t="shared" si="20"/>
        <v>1.3772820643059524E-2</v>
      </c>
      <c r="BM28">
        <f t="shared" si="22"/>
        <v>1.304446426309051E-6</v>
      </c>
      <c r="BN28">
        <f t="shared" si="21"/>
        <v>1.6291667706130199E-6</v>
      </c>
      <c r="BO28">
        <f t="shared" si="21"/>
        <v>3.1351869302551533E-6</v>
      </c>
      <c r="BP28">
        <f t="shared" si="21"/>
        <v>3.2959042817045224E-6</v>
      </c>
      <c r="BQ28">
        <f t="shared" si="21"/>
        <v>1.0442929799348406E-6</v>
      </c>
      <c r="BR28">
        <f t="shared" si="21"/>
        <v>4.5888989305331619E-6</v>
      </c>
      <c r="BS28">
        <f t="shared" si="21"/>
        <v>1.7013990785900878E-8</v>
      </c>
      <c r="BT28">
        <f t="shared" si="21"/>
        <v>3.0327742272773095E-6</v>
      </c>
      <c r="BU28">
        <f t="shared" si="21"/>
        <v>3.9355144444436997E-6</v>
      </c>
      <c r="BV28">
        <f t="shared" si="21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0"/>
        <v>1.9162670442319724E-3</v>
      </c>
      <c r="BH29">
        <f t="shared" si="20"/>
        <v>5.8067721372596481E-4</v>
      </c>
      <c r="BI29">
        <f t="shared" si="20"/>
        <v>6.5218043287977535E-4</v>
      </c>
      <c r="BJ29">
        <f t="shared" si="20"/>
        <v>2.9953138777106191E-4</v>
      </c>
      <c r="BM29">
        <f t="shared" si="22"/>
        <v>2.8342883509476626E-6</v>
      </c>
      <c r="BN29">
        <f t="shared" si="21"/>
        <v>7.4381908705189056E-9</v>
      </c>
      <c r="BO29">
        <f t="shared" si="21"/>
        <v>1.2144954115105345E-6</v>
      </c>
      <c r="BP29">
        <f t="shared" si="21"/>
        <v>2.1168571220911773E-6</v>
      </c>
      <c r="BQ29">
        <f t="shared" si="21"/>
        <v>5.3786805630993214E-7</v>
      </c>
      <c r="BR29">
        <f t="shared" si="21"/>
        <v>6.2239744311856111E-7</v>
      </c>
      <c r="BS29">
        <f t="shared" si="21"/>
        <v>1.9977646266975994E-6</v>
      </c>
      <c r="BT29">
        <f t="shared" si="21"/>
        <v>2.0723181227366538E-7</v>
      </c>
      <c r="BU29">
        <f t="shared" si="21"/>
        <v>1.4831127280745896E-6</v>
      </c>
      <c r="BV29">
        <f t="shared" si="21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2"/>
        <v>4.5349982630595726E-6</v>
      </c>
      <c r="BN30">
        <f t="shared" si="21"/>
        <v>9.8736164678142607E-7</v>
      </c>
      <c r="BO30">
        <f t="shared" si="21"/>
        <v>3.7672943569904629E-6</v>
      </c>
      <c r="BP30">
        <f t="shared" si="21"/>
        <v>3.1338872644516673E-6</v>
      </c>
      <c r="BQ30">
        <f t="shared" si="21"/>
        <v>1.4851232330507869E-6</v>
      </c>
      <c r="BR30">
        <f t="shared" si="21"/>
        <v>3.7258767595488107E-6</v>
      </c>
      <c r="BS30">
        <f t="shared" si="21"/>
        <v>2.6737110704556165E-6</v>
      </c>
      <c r="BT30">
        <f t="shared" si="21"/>
        <v>8.050455418602123E-7</v>
      </c>
      <c r="BU30">
        <f t="shared" si="21"/>
        <v>2.7705089740870421E-6</v>
      </c>
      <c r="BV30">
        <f t="shared" si="21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2"/>
        <v>7.2990732922607341E-7</v>
      </c>
      <c r="BN31">
        <f t="shared" si="21"/>
        <v>3.9173763867796045E-6</v>
      </c>
      <c r="BO31">
        <f t="shared" si="21"/>
        <v>2.6091826238598999E-6</v>
      </c>
      <c r="BP31">
        <f t="shared" si="21"/>
        <v>3.2706426920463191E-6</v>
      </c>
      <c r="BQ31">
        <f t="shared" si="21"/>
        <v>7.4344329715825073E-7</v>
      </c>
      <c r="BR31">
        <f t="shared" si="21"/>
        <v>9.6788368480747715E-8</v>
      </c>
      <c r="BS31">
        <f t="shared" si="21"/>
        <v>2.1428592467109018E-7</v>
      </c>
      <c r="BT31">
        <f t="shared" si="21"/>
        <v>3.7552606351355691E-7</v>
      </c>
      <c r="BU31">
        <f t="shared" si="21"/>
        <v>7.2879736842218435E-8</v>
      </c>
      <c r="BV31">
        <f t="shared" si="21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2"/>
        <v>7.6289835803227493E-7</v>
      </c>
      <c r="BN32">
        <f t="shared" si="21"/>
        <v>2.7340189388058925E-7</v>
      </c>
      <c r="BO32">
        <f t="shared" si="21"/>
        <v>2.2061730277782524E-6</v>
      </c>
      <c r="BP32">
        <f t="shared" si="21"/>
        <v>1.8796063992228914E-6</v>
      </c>
      <c r="BQ32">
        <f t="shared" si="21"/>
        <v>5.1641028055717346E-8</v>
      </c>
      <c r="BR32">
        <f t="shared" si="21"/>
        <v>4.8810445273254756E-6</v>
      </c>
      <c r="BS32">
        <f t="shared" si="21"/>
        <v>1.8268239308274081E-6</v>
      </c>
      <c r="BT32">
        <f t="shared" si="21"/>
        <v>2.9659635662510667E-6</v>
      </c>
      <c r="BU32">
        <f t="shared" si="21"/>
        <v>3.8633142724492883E-6</v>
      </c>
      <c r="BV32">
        <f t="shared" si="21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3">0.5*$BL$21*C36*C36</f>
        <v>1.8025024714668984E-7</v>
      </c>
      <c r="BO36">
        <f t="shared" si="23"/>
        <v>1.9901641738215775E-6</v>
      </c>
      <c r="BP36">
        <f t="shared" si="23"/>
        <v>6.0642095522265502E-7</v>
      </c>
      <c r="BQ36">
        <f t="shared" si="23"/>
        <v>3.0836899288026671E-7</v>
      </c>
      <c r="BR36">
        <f t="shared" si="23"/>
        <v>3.7784918881049344E-6</v>
      </c>
      <c r="BS36">
        <f t="shared" si="23"/>
        <v>4.5530980385410392E-7</v>
      </c>
      <c r="BT36">
        <f t="shared" si="23"/>
        <v>1.8849212786250321E-7</v>
      </c>
      <c r="BU36">
        <f t="shared" si="23"/>
        <v>2.3155138348665508E-6</v>
      </c>
      <c r="BV36">
        <f t="shared" si="23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4">0.5*$BL$21*B37*B37</f>
        <v>1.4225275638424542E-6</v>
      </c>
      <c r="BN37">
        <f t="shared" si="23"/>
        <v>3.7702757094312318E-7</v>
      </c>
      <c r="BO37">
        <f t="shared" si="23"/>
        <v>5.9419762923936975E-7</v>
      </c>
      <c r="BP37">
        <f t="shared" si="23"/>
        <v>2.9542611368598713E-6</v>
      </c>
      <c r="BQ37">
        <f t="shared" si="23"/>
        <v>4.2137535128847684E-6</v>
      </c>
      <c r="BR37">
        <f t="shared" si="23"/>
        <v>6.913044701248842E-8</v>
      </c>
      <c r="BS37">
        <f t="shared" si="23"/>
        <v>4.6406177388569304E-6</v>
      </c>
      <c r="BT37">
        <f t="shared" si="23"/>
        <v>3.6905932046161684E-6</v>
      </c>
      <c r="BU37">
        <f t="shared" si="23"/>
        <v>3.9159161243207563E-7</v>
      </c>
      <c r="BV37">
        <f t="shared" si="23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4"/>
        <v>2.1617168345723014E-8</v>
      </c>
      <c r="BN38">
        <f t="shared" si="23"/>
        <v>3.6112996191470115E-6</v>
      </c>
      <c r="BO38">
        <f t="shared" si="23"/>
        <v>1.4907412528558426E-6</v>
      </c>
      <c r="BP38">
        <f t="shared" si="23"/>
        <v>4.8822944056935876E-6</v>
      </c>
      <c r="BQ38">
        <f t="shared" si="23"/>
        <v>8.0222419034998893E-7</v>
      </c>
      <c r="BR38">
        <f t="shared" si="23"/>
        <v>3.0491231093873449E-7</v>
      </c>
      <c r="BS38">
        <f t="shared" si="23"/>
        <v>4.6283746248723679E-8</v>
      </c>
      <c r="BT38">
        <f t="shared" si="23"/>
        <v>2.3873060825009089E-6</v>
      </c>
      <c r="BU38">
        <f t="shared" si="23"/>
        <v>6.6400094593642072E-9</v>
      </c>
      <c r="BV38">
        <f t="shared" si="23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4"/>
        <v>2.3593306794395661E-6</v>
      </c>
      <c r="BN39">
        <f t="shared" si="23"/>
        <v>7.8095858258667081E-8</v>
      </c>
      <c r="BO39">
        <f t="shared" si="23"/>
        <v>5.4698416482286726E-7</v>
      </c>
      <c r="BP39">
        <f t="shared" si="23"/>
        <v>9.2804606077766439E-7</v>
      </c>
      <c r="BQ39">
        <f t="shared" si="23"/>
        <v>3.4823258383846716E-7</v>
      </c>
      <c r="BR39">
        <f t="shared" si="23"/>
        <v>2.753418798824778E-7</v>
      </c>
      <c r="BS39">
        <f t="shared" si="23"/>
        <v>1.1115460828324813E-7</v>
      </c>
      <c r="BT39">
        <f t="shared" si="23"/>
        <v>2.733389447416605E-6</v>
      </c>
      <c r="BU39">
        <f t="shared" si="23"/>
        <v>8.10555532055066E-7</v>
      </c>
      <c r="BV39">
        <f t="shared" si="23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4"/>
        <v>2.7039209424211469E-6</v>
      </c>
      <c r="BN40">
        <f t="shared" si="23"/>
        <v>1.7361545204126038E-9</v>
      </c>
      <c r="BO40">
        <f t="shared" si="23"/>
        <v>2.4922662337141704E-6</v>
      </c>
      <c r="BP40">
        <f t="shared" si="23"/>
        <v>8.4062913124063682E-7</v>
      </c>
      <c r="BQ40">
        <f t="shared" si="23"/>
        <v>1.44104978245917E-6</v>
      </c>
      <c r="BR40">
        <f t="shared" si="23"/>
        <v>2.7217035193520704E-6</v>
      </c>
      <c r="BS40">
        <f t="shared" si="23"/>
        <v>4.9419206218584868E-6</v>
      </c>
      <c r="BT40">
        <f t="shared" si="23"/>
        <v>4.3508985213566476E-6</v>
      </c>
      <c r="BU40">
        <f t="shared" si="23"/>
        <v>4.1410676220670955E-7</v>
      </c>
      <c r="BV40">
        <f t="shared" si="23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4"/>
        <v>1.2265917700083071E-6</v>
      </c>
      <c r="BN41">
        <f t="shared" si="23"/>
        <v>3.1527607908828264E-6</v>
      </c>
      <c r="BO41">
        <f t="shared" si="23"/>
        <v>4.9040105503965873E-7</v>
      </c>
      <c r="BP41">
        <f t="shared" si="23"/>
        <v>3.8360953958734332E-6</v>
      </c>
      <c r="BQ41">
        <f t="shared" si="23"/>
        <v>3.8808185448611222E-6</v>
      </c>
      <c r="BR41">
        <f t="shared" si="23"/>
        <v>5.8322601195523251E-7</v>
      </c>
      <c r="BS41">
        <f t="shared" si="23"/>
        <v>5.6597561690137052E-8</v>
      </c>
      <c r="BT41">
        <f t="shared" si="23"/>
        <v>3.6073356078633733E-6</v>
      </c>
      <c r="BU41">
        <f t="shared" si="23"/>
        <v>1.4692483373977232E-6</v>
      </c>
      <c r="BV41">
        <f t="shared" si="23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4"/>
        <v>3.2775135023022163E-6</v>
      </c>
      <c r="BN42">
        <f t="shared" si="23"/>
        <v>1.0570597082229282E-6</v>
      </c>
      <c r="BO42">
        <f t="shared" si="23"/>
        <v>4.5236620967769987E-6</v>
      </c>
      <c r="BP42">
        <f t="shared" si="23"/>
        <v>1.6721657216201436E-6</v>
      </c>
      <c r="BQ42">
        <f t="shared" si="23"/>
        <v>2.7103035770563123E-6</v>
      </c>
      <c r="BR42">
        <f t="shared" si="23"/>
        <v>4.7365690014928177E-8</v>
      </c>
      <c r="BS42">
        <f t="shared" si="23"/>
        <v>5.0627414344141728E-7</v>
      </c>
      <c r="BT42">
        <f t="shared" si="23"/>
        <v>7.7392194431044996E-7</v>
      </c>
      <c r="BU42">
        <f t="shared" si="23"/>
        <v>4.7324986651068953E-6</v>
      </c>
      <c r="BV42">
        <f t="shared" si="23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4"/>
        <v>1.2463707337633515E-6</v>
      </c>
      <c r="BN43">
        <f t="shared" si="23"/>
        <v>1.4896257864441262E-7</v>
      </c>
      <c r="BO43">
        <f t="shared" si="23"/>
        <v>1.62215065513761E-7</v>
      </c>
      <c r="BP43">
        <f t="shared" si="23"/>
        <v>3.2525380706911539E-6</v>
      </c>
      <c r="BQ43">
        <f t="shared" si="23"/>
        <v>5.2095318947732207E-8</v>
      </c>
      <c r="BR43">
        <f t="shared" si="23"/>
        <v>4.6767035873774015E-6</v>
      </c>
      <c r="BS43">
        <f t="shared" si="23"/>
        <v>2.3495173299633567E-7</v>
      </c>
      <c r="BT43">
        <f t="shared" si="23"/>
        <v>1.3118149007550714E-6</v>
      </c>
      <c r="BU43">
        <f t="shared" si="23"/>
        <v>6.2396166171937854E-7</v>
      </c>
      <c r="BV43">
        <f t="shared" si="23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4"/>
        <v>1.0499594293697495E-7</v>
      </c>
      <c r="BN44">
        <f t="shared" si="23"/>
        <v>4.5974264779467995E-6</v>
      </c>
      <c r="BO44">
        <f t="shared" si="23"/>
        <v>8.509785149796211E-7</v>
      </c>
      <c r="BP44">
        <f t="shared" si="23"/>
        <v>4.0364847886401202E-7</v>
      </c>
      <c r="BQ44">
        <f t="shared" si="23"/>
        <v>1.2877143194269594E-6</v>
      </c>
      <c r="BR44">
        <f t="shared" si="23"/>
        <v>1.2013565937399638E-7</v>
      </c>
      <c r="BS44">
        <f t="shared" si="23"/>
        <v>4.0509658207404711E-6</v>
      </c>
      <c r="BT44">
        <f t="shared" si="23"/>
        <v>4.064519704081112E-6</v>
      </c>
      <c r="BU44">
        <f t="shared" si="23"/>
        <v>1.6387405672230553E-6</v>
      </c>
      <c r="BV44">
        <f t="shared" si="23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4"/>
        <v>4.5583879297377189E-7</v>
      </c>
      <c r="BN45">
        <f t="shared" si="23"/>
        <v>5.396440307838708E-7</v>
      </c>
      <c r="BO45">
        <f t="shared" si="23"/>
        <v>7.4460168145146834E-7</v>
      </c>
      <c r="BP45">
        <f t="shared" si="23"/>
        <v>1.9882532868964788E-7</v>
      </c>
      <c r="BQ45">
        <f t="shared" si="23"/>
        <v>2.7395113763125983E-6</v>
      </c>
      <c r="BR45">
        <f t="shared" si="23"/>
        <v>1.9182927427661435E-6</v>
      </c>
      <c r="BS45">
        <f t="shared" si="23"/>
        <v>1.797148651171747E-6</v>
      </c>
      <c r="BT45">
        <f t="shared" si="23"/>
        <v>2.2971091871048383E-8</v>
      </c>
      <c r="BU45">
        <f t="shared" si="23"/>
        <v>2.8281627505969155E-7</v>
      </c>
      <c r="BV45">
        <f t="shared" si="23"/>
        <v>9.649900070720219E-8</v>
      </c>
    </row>
    <row r="46" spans="1:74">
      <c r="A46">
        <v>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BV46"/>
  <sheetViews>
    <sheetView workbookViewId="0">
      <selection activeCell="BV2" sqref="BV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3.4134517558373245</v>
      </c>
    </row>
    <row r="3" spans="1:74">
      <c r="A3">
        <v>2</v>
      </c>
      <c r="C3" t="s">
        <v>115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3.4131076817510664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16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W7">
        <f>AH7</f>
        <v>3.8342047814272449</v>
      </c>
      <c r="AX7">
        <f t="shared" ref="AX7:AZ7" si="3">AI7</f>
        <v>3.9991727640571066</v>
      </c>
      <c r="AY7">
        <f t="shared" si="3"/>
        <v>3.9711069140579052</v>
      </c>
      <c r="AZ7">
        <f t="shared" si="3"/>
        <v>4.034267345037378</v>
      </c>
      <c r="BB7">
        <f>EXP(AW7-AW$20)</f>
        <v>0.11413660654102015</v>
      </c>
      <c r="BC7">
        <f t="shared" ref="BC7:BE16" si="4">EXP(AX7-AX$20)</f>
        <v>0.10189097053154085</v>
      </c>
      <c r="BD7">
        <f t="shared" si="4"/>
        <v>0.10412090716092356</v>
      </c>
      <c r="BE7">
        <f t="shared" si="4"/>
        <v>9.9395545607398231E-2</v>
      </c>
      <c r="BG7">
        <f>BB7/BB$20</f>
        <v>2.7319512939061982E-2</v>
      </c>
      <c r="BH7">
        <f t="shared" ref="BH7:BJ16" si="5">BC7/BC$20</f>
        <v>2.5275902994618193E-2</v>
      </c>
      <c r="BI7">
        <f t="shared" si="5"/>
        <v>2.5697759211607444E-2</v>
      </c>
      <c r="BJ7">
        <f t="shared" si="5"/>
        <v>2.4700872282900591E-2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6">-( BM7*LN(BH20))</f>
        <v>3.6779037879237513</v>
      </c>
      <c r="BS7">
        <f t="shared" si="6"/>
        <v>0</v>
      </c>
      <c r="BT7">
        <f t="shared" si="6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7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8" xml:space="preserve"> 1/(1+EXP(-S8))</f>
        <v>0.83740184637199899</v>
      </c>
      <c r="Y8">
        <f t="shared" si="1"/>
        <v>0.92606468361922911</v>
      </c>
      <c r="Z8">
        <f t="shared" si="1"/>
        <v>0.92798796312816301</v>
      </c>
      <c r="AA8">
        <f t="shared" si="1"/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9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W8">
        <f t="shared" ref="AW8:AW16" si="10">AH8</f>
        <v>5.7934634362906881</v>
      </c>
      <c r="AX8">
        <f t="shared" ref="AX8:AX16" si="11">AI8</f>
        <v>6.016505472012315</v>
      </c>
      <c r="AY8">
        <f t="shared" ref="AY8:AY16" si="12">AJ8</f>
        <v>5.9731922349542552</v>
      </c>
      <c r="AZ8">
        <f t="shared" ref="AZ8:AZ16" si="13">AK8</f>
        <v>6.0889781750432768</v>
      </c>
      <c r="BB8">
        <f t="shared" ref="BB8:BB16" si="14">EXP(AW8-AW$20)</f>
        <v>0.80969261570350715</v>
      </c>
      <c r="BC8">
        <f t="shared" si="4"/>
        <v>0.76604126050848409</v>
      </c>
      <c r="BD8">
        <f t="shared" si="4"/>
        <v>0.77096125056741305</v>
      </c>
      <c r="BE8">
        <f t="shared" si="4"/>
        <v>0.77574055649043883</v>
      </c>
      <c r="BG8">
        <f t="shared" ref="BG8:BG16" si="15">BB8/BB$20</f>
        <v>0.19380642689271593</v>
      </c>
      <c r="BH8">
        <f t="shared" si="5"/>
        <v>0.19003042653807845</v>
      </c>
      <c r="BI8">
        <f t="shared" si="5"/>
        <v>0.19027856286289196</v>
      </c>
      <c r="BJ8">
        <f t="shared" si="5"/>
        <v>0.19277995098716305</v>
      </c>
      <c r="BL8">
        <v>0</v>
      </c>
      <c r="BM8">
        <v>0</v>
      </c>
      <c r="BN8">
        <v>0</v>
      </c>
      <c r="BO8">
        <v>0</v>
      </c>
      <c r="BQ8">
        <f t="shared" ref="BQ8:BQ16" si="16">-( BL8*LN(BG21))</f>
        <v>0</v>
      </c>
      <c r="BR8">
        <f t="shared" si="6"/>
        <v>0</v>
      </c>
      <c r="BS8">
        <f t="shared" si="6"/>
        <v>0</v>
      </c>
      <c r="BT8">
        <f t="shared" si="6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7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8"/>
        <v>0.91520240819850818</v>
      </c>
      <c r="Y9">
        <f t="shared" si="1"/>
        <v>0.95771855683010221</v>
      </c>
      <c r="Z9">
        <f t="shared" si="1"/>
        <v>0.95705031823575193</v>
      </c>
      <c r="AA9">
        <f t="shared" si="1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9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W9">
        <f t="shared" si="10"/>
        <v>4.5182586886519749</v>
      </c>
      <c r="AX9">
        <f t="shared" si="11"/>
        <v>4.7826123064988257</v>
      </c>
      <c r="AY9">
        <f t="shared" si="12"/>
        <v>4.7433435698250292</v>
      </c>
      <c r="AZ9">
        <f t="shared" si="13"/>
        <v>4.8292696012968301</v>
      </c>
      <c r="BB9">
        <f t="shared" si="14"/>
        <v>0.2262068715031538</v>
      </c>
      <c r="BC9">
        <f t="shared" si="4"/>
        <v>0.22303815771903612</v>
      </c>
      <c r="BD9">
        <f t="shared" si="4"/>
        <v>0.22538035654681343</v>
      </c>
      <c r="BE9">
        <f t="shared" si="4"/>
        <v>0.22010606770856725</v>
      </c>
      <c r="BG9">
        <f t="shared" si="15"/>
        <v>5.4144430434894072E-2</v>
      </c>
      <c r="BH9">
        <f t="shared" si="5"/>
        <v>5.5328659734962454E-2</v>
      </c>
      <c r="BI9">
        <f t="shared" si="5"/>
        <v>5.5625429046779265E-2</v>
      </c>
      <c r="BJ9">
        <f t="shared" si="5"/>
        <v>5.46987476545037E-2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6"/>
        <v>0</v>
      </c>
      <c r="BS9">
        <f t="shared" si="6"/>
        <v>0</v>
      </c>
      <c r="BT9">
        <f t="shared" si="6"/>
        <v>2.9059144646151269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7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8"/>
        <v>0.78613093661636801</v>
      </c>
      <c r="Y10">
        <f t="shared" si="1"/>
        <v>0.89041126111191926</v>
      </c>
      <c r="Z10">
        <f t="shared" si="1"/>
        <v>0.89507296320154539</v>
      </c>
      <c r="AA10">
        <f t="shared" si="1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9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W10">
        <f t="shared" si="10"/>
        <v>3.4286749545666382</v>
      </c>
      <c r="AX10">
        <f t="shared" si="11"/>
        <v>3.5790247928474361</v>
      </c>
      <c r="AY10">
        <f t="shared" si="12"/>
        <v>3.5493149079861608</v>
      </c>
      <c r="AZ10">
        <f t="shared" si="13"/>
        <v>3.6143372506356468</v>
      </c>
      <c r="BB10">
        <f t="shared" si="14"/>
        <v>7.6086146667508806E-2</v>
      </c>
      <c r="BC10">
        <f t="shared" si="4"/>
        <v>6.6937232639485394E-2</v>
      </c>
      <c r="BD10">
        <f t="shared" si="4"/>
        <v>6.8289825429936155E-2</v>
      </c>
      <c r="BE10">
        <f t="shared" si="4"/>
        <v>6.5312092666455865E-2</v>
      </c>
      <c r="BG10">
        <f t="shared" si="15"/>
        <v>1.8211829940986746E-2</v>
      </c>
      <c r="BH10">
        <f t="shared" si="5"/>
        <v>1.6604994437658123E-2</v>
      </c>
      <c r="BI10">
        <f t="shared" si="5"/>
        <v>1.6854400699649455E-2</v>
      </c>
      <c r="BJ10">
        <f t="shared" si="5"/>
        <v>1.6230764161759535E-2</v>
      </c>
      <c r="BL10">
        <v>1</v>
      </c>
      <c r="BM10">
        <v>0</v>
      </c>
      <c r="BN10">
        <v>0</v>
      </c>
      <c r="BO10">
        <v>0</v>
      </c>
      <c r="BQ10">
        <f t="shared" si="16"/>
        <v>4.0056838992982708</v>
      </c>
      <c r="BR10">
        <f t="shared" si="6"/>
        <v>0</v>
      </c>
      <c r="BS10">
        <f t="shared" si="6"/>
        <v>0</v>
      </c>
      <c r="BT10">
        <f t="shared" si="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7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8"/>
        <v>0.90185997040880539</v>
      </c>
      <c r="Y11">
        <f t="shared" si="1"/>
        <v>0.96082204603664556</v>
      </c>
      <c r="Z11">
        <f t="shared" si="1"/>
        <v>0.89863940559083022</v>
      </c>
      <c r="AA11">
        <f t="shared" si="1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9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W11">
        <f t="shared" si="10"/>
        <v>5.1647976933973183</v>
      </c>
      <c r="AX11">
        <f t="shared" si="11"/>
        <v>5.3165540412657926</v>
      </c>
      <c r="AY11">
        <f t="shared" si="12"/>
        <v>5.2986822851659667</v>
      </c>
      <c r="AZ11">
        <f t="shared" si="13"/>
        <v>5.3951654371265452</v>
      </c>
      <c r="BB11">
        <f t="shared" si="14"/>
        <v>0.43181141171079412</v>
      </c>
      <c r="BC11">
        <f t="shared" si="4"/>
        <v>0.38042330849376205</v>
      </c>
      <c r="BD11">
        <f t="shared" si="4"/>
        <v>0.39273228215456818</v>
      </c>
      <c r="BE11">
        <f t="shared" si="4"/>
        <v>0.38761221421578734</v>
      </c>
      <c r="BG11">
        <f t="shared" si="15"/>
        <v>0.10335752750129223</v>
      </c>
      <c r="BH11">
        <f t="shared" si="5"/>
        <v>9.437090050490296E-2</v>
      </c>
      <c r="BI11">
        <f t="shared" si="5"/>
        <v>9.6929040445594666E-2</v>
      </c>
      <c r="BJ11">
        <f t="shared" si="5"/>
        <v>9.6325843780305453E-2</v>
      </c>
      <c r="BL11">
        <v>0</v>
      </c>
      <c r="BM11">
        <v>0</v>
      </c>
      <c r="BN11">
        <v>0</v>
      </c>
      <c r="BO11">
        <v>0</v>
      </c>
      <c r="BQ11">
        <f t="shared" si="16"/>
        <v>0</v>
      </c>
      <c r="BR11">
        <f t="shared" si="6"/>
        <v>0</v>
      </c>
      <c r="BS11">
        <f t="shared" si="6"/>
        <v>0</v>
      </c>
      <c r="BT11">
        <f t="shared" si="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7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8"/>
        <v>0.9618294634792558</v>
      </c>
      <c r="Y12">
        <f t="shared" si="1"/>
        <v>0.98717010330862864</v>
      </c>
      <c r="Z12">
        <f t="shared" si="1"/>
        <v>0.96336480142032233</v>
      </c>
      <c r="AA12">
        <f t="shared" si="1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9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W12">
        <f t="shared" si="10"/>
        <v>5.8638214474300696</v>
      </c>
      <c r="AX12">
        <f t="shared" si="11"/>
        <v>6.1716576054702017</v>
      </c>
      <c r="AY12">
        <f t="shared" si="12"/>
        <v>6.0996714734353237</v>
      </c>
      <c r="AZ12">
        <f t="shared" si="13"/>
        <v>6.2153009472748524</v>
      </c>
      <c r="BB12">
        <f t="shared" si="14"/>
        <v>0.86871290787539979</v>
      </c>
      <c r="BC12">
        <f t="shared" si="4"/>
        <v>0.89461026616882111</v>
      </c>
      <c r="BD12">
        <f t="shared" si="4"/>
        <v>0.87490678750205275</v>
      </c>
      <c r="BE12">
        <f t="shared" si="4"/>
        <v>0.8801927363696409</v>
      </c>
      <c r="BG12">
        <f t="shared" si="15"/>
        <v>0.20793340757421841</v>
      </c>
      <c r="BH12">
        <f t="shared" si="5"/>
        <v>0.22192429994248611</v>
      </c>
      <c r="BI12">
        <f t="shared" si="5"/>
        <v>0.2159330394910989</v>
      </c>
      <c r="BJ12">
        <f t="shared" si="5"/>
        <v>0.21873745178964057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6"/>
        <v>0</v>
      </c>
      <c r="BS12">
        <f t="shared" si="6"/>
        <v>0</v>
      </c>
      <c r="BT12">
        <f t="shared" si="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7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8"/>
        <v>0.91526702405106319</v>
      </c>
      <c r="Y13">
        <f t="shared" si="1"/>
        <v>0.89156258248116693</v>
      </c>
      <c r="Z13">
        <f t="shared" si="1"/>
        <v>0.93378167735671014</v>
      </c>
      <c r="AA13">
        <f t="shared" si="1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9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W13">
        <f t="shared" si="10"/>
        <v>6.0045640264154665</v>
      </c>
      <c r="AX13">
        <f t="shared" si="11"/>
        <v>6.2830247178109397</v>
      </c>
      <c r="AY13">
        <f t="shared" si="12"/>
        <v>6.2333094003034999</v>
      </c>
      <c r="AZ13">
        <f t="shared" si="13"/>
        <v>6.3429153241639451</v>
      </c>
      <c r="BB13">
        <f t="shared" si="14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5"/>
        <v>0.23935802690299435</v>
      </c>
      <c r="BH13">
        <f t="shared" si="5"/>
        <v>0.24806813462233057</v>
      </c>
      <c r="BI13">
        <f t="shared" si="5"/>
        <v>0.24680690854806323</v>
      </c>
      <c r="BJ13">
        <f t="shared" si="5"/>
        <v>0.24851085762400654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6"/>
        <v>0</v>
      </c>
      <c r="BS13">
        <f t="shared" si="6"/>
        <v>0</v>
      </c>
      <c r="BT13">
        <f t="shared" si="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7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8"/>
        <v>0.94196124918164914</v>
      </c>
      <c r="Y14">
        <f t="shared" si="1"/>
        <v>0.95571958757922015</v>
      </c>
      <c r="Z14">
        <f t="shared" si="1"/>
        <v>0.95484684918055718</v>
      </c>
      <c r="AA14">
        <f t="shared" si="1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9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W14">
        <f t="shared" si="10"/>
        <v>4.4127689813989655</v>
      </c>
      <c r="AX14">
        <f t="shared" si="11"/>
        <v>4.6095772288918244</v>
      </c>
      <c r="AY14">
        <f t="shared" si="12"/>
        <v>4.5695298199828658</v>
      </c>
      <c r="AZ14">
        <f t="shared" si="13"/>
        <v>4.6442538958177551</v>
      </c>
      <c r="BB14">
        <f t="shared" si="14"/>
        <v>0.20355988442782583</v>
      </c>
      <c r="BC14">
        <f t="shared" si="4"/>
        <v>0.18759920335658384</v>
      </c>
      <c r="BD14">
        <f t="shared" si="4"/>
        <v>0.18942169093404054</v>
      </c>
      <c r="BE14">
        <f t="shared" si="4"/>
        <v>0.18292822277650037</v>
      </c>
      <c r="BG14">
        <f t="shared" si="15"/>
        <v>4.8723692293245954E-2</v>
      </c>
      <c r="BH14">
        <f t="shared" si="5"/>
        <v>4.6537384433303006E-2</v>
      </c>
      <c r="BI14">
        <f t="shared" si="5"/>
        <v>4.675058195137724E-2</v>
      </c>
      <c r="BJ14">
        <f t="shared" si="5"/>
        <v>4.5459649525823438E-2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6"/>
        <v>0</v>
      </c>
      <c r="BS14">
        <f t="shared" si="6"/>
        <v>3.0629285751671169</v>
      </c>
      <c r="BT14">
        <f t="shared" si="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7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8"/>
        <v>0.84847329632076895</v>
      </c>
      <c r="Y15">
        <f t="shared" si="1"/>
        <v>0.90891835883345218</v>
      </c>
      <c r="Z15">
        <f t="shared" si="1"/>
        <v>0.91247127315941001</v>
      </c>
      <c r="AA15">
        <f t="shared" si="1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9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W15">
        <f t="shared" si="10"/>
        <v>4.9271100267114454</v>
      </c>
      <c r="AX15">
        <f t="shared" si="11"/>
        <v>5.1353940995372778</v>
      </c>
      <c r="AY15">
        <f t="shared" si="12"/>
        <v>5.1303199972808198</v>
      </c>
      <c r="AZ15">
        <f t="shared" si="13"/>
        <v>5.2076862959730379</v>
      </c>
      <c r="BB15">
        <f t="shared" si="14"/>
        <v>0.34046123753747443</v>
      </c>
      <c r="BC15">
        <f t="shared" si="4"/>
        <v>0.31738789225131214</v>
      </c>
      <c r="BD15">
        <f t="shared" si="4"/>
        <v>0.33187748374959897</v>
      </c>
      <c r="BE15">
        <f t="shared" si="4"/>
        <v>0.32134851503670492</v>
      </c>
      <c r="BG15">
        <f t="shared" si="15"/>
        <v>8.1492130053921558E-2</v>
      </c>
      <c r="BH15">
        <f t="shared" si="5"/>
        <v>7.8733822382496252E-2</v>
      </c>
      <c r="BI15">
        <f t="shared" si="5"/>
        <v>8.1909655780948609E-2</v>
      </c>
      <c r="BJ15">
        <f t="shared" si="5"/>
        <v>7.9858595067972507E-2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6"/>
        <v>0</v>
      </c>
      <c r="BS15">
        <f t="shared" si="6"/>
        <v>0</v>
      </c>
      <c r="BT15">
        <f t="shared" si="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7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8"/>
        <v>0.94574785067271527</v>
      </c>
      <c r="Y16">
        <f t="shared" si="1"/>
        <v>0.97462728651218378</v>
      </c>
      <c r="Z16">
        <f t="shared" si="1"/>
        <v>0.95191940226240002</v>
      </c>
      <c r="AA16">
        <f t="shared" si="1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9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W16">
        <f t="shared" si="10"/>
        <v>3.7712647016430316</v>
      </c>
      <c r="AX16">
        <f t="shared" si="11"/>
        <v>3.9102560711776553</v>
      </c>
      <c r="AY16">
        <f t="shared" si="12"/>
        <v>3.8694854532938869</v>
      </c>
      <c r="AZ16">
        <f t="shared" si="13"/>
        <v>3.9496733132411763</v>
      </c>
      <c r="BB16">
        <f t="shared" si="14"/>
        <v>0.10717424353211744</v>
      </c>
      <c r="BC16">
        <f t="shared" si="4"/>
        <v>9.3222269133321739E-2</v>
      </c>
      <c r="BD16">
        <f t="shared" si="4"/>
        <v>9.405985472026801E-2</v>
      </c>
      <c r="BE16">
        <f t="shared" si="4"/>
        <v>9.1333100464629446E-2</v>
      </c>
      <c r="BG16">
        <f t="shared" si="15"/>
        <v>2.5653015466668636E-2</v>
      </c>
      <c r="BH16">
        <f t="shared" si="5"/>
        <v>2.3125474409163987E-2</v>
      </c>
      <c r="BI16">
        <f t="shared" si="5"/>
        <v>2.3214621961989299E-2</v>
      </c>
      <c r="BJ16">
        <f t="shared" si="5"/>
        <v>2.2697267125924615E-2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6"/>
        <v>0</v>
      </c>
      <c r="BS16">
        <f t="shared" si="6"/>
        <v>0</v>
      </c>
      <c r="BT16">
        <f t="shared" si="6"/>
        <v>0</v>
      </c>
    </row>
    <row r="17" spans="1:74">
      <c r="A17">
        <v>16</v>
      </c>
      <c r="BQ17">
        <f>SUM(BQ7:BQ16)</f>
        <v>4.0056838992982708</v>
      </c>
      <c r="BR17">
        <f t="shared" ref="BR17:BT17" si="17">SUM(BR7:BR16)</f>
        <v>3.6779037879237513</v>
      </c>
      <c r="BS17">
        <f t="shared" si="17"/>
        <v>3.0629285751671169</v>
      </c>
      <c r="BT17">
        <f t="shared" si="17"/>
        <v>2.9059144646151269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</f>
        <v>3.4407408625834193E-4</v>
      </c>
    </row>
    <row r="20" spans="1:74">
      <c r="A20">
        <v>19</v>
      </c>
      <c r="AV20" t="s">
        <v>114</v>
      </c>
      <c r="AW20">
        <f>MAX(AW7:AW16)</f>
        <v>6.0045640264154665</v>
      </c>
      <c r="AX20">
        <f>MAX(AX7:AX16)</f>
        <v>6.2830247178109397</v>
      </c>
      <c r="AY20">
        <f>MAX(AY7:AY16)</f>
        <v>6.2333094003034999</v>
      </c>
      <c r="AZ20">
        <f>MAX(AZ7:AZ16)</f>
        <v>6.3429153241639451</v>
      </c>
      <c r="BB20">
        <f>SUM(BB7:BB16)</f>
        <v>4.177841925498802</v>
      </c>
      <c r="BC20">
        <f t="shared" ref="BC20:BE20" si="18">SUM(BC7:BC16)</f>
        <v>4.031150560802347</v>
      </c>
      <c r="BD20">
        <f t="shared" si="18"/>
        <v>4.0517504387656142</v>
      </c>
      <c r="BE20">
        <f t="shared" si="18"/>
        <v>4.023969051336123</v>
      </c>
      <c r="BG20">
        <f>IF(BG7&lt;0.000000000001,0.000000000001,BG7)</f>
        <v>2.7319512939061982E-2</v>
      </c>
      <c r="BH20">
        <f t="shared" ref="BH20:BJ20" si="19">IF(BH7&lt;0.000000000001,0.000000000001,BH7)</f>
        <v>2.5275902994618193E-2</v>
      </c>
      <c r="BI20">
        <f t="shared" si="19"/>
        <v>2.5697759211607444E-2</v>
      </c>
      <c r="BJ20">
        <f t="shared" si="19"/>
        <v>2.4700872282900591E-2</v>
      </c>
    </row>
    <row r="21" spans="1:74">
      <c r="A21">
        <v>20</v>
      </c>
      <c r="B21" t="s">
        <v>20</v>
      </c>
      <c r="M21" t="s">
        <v>58</v>
      </c>
      <c r="BG21">
        <f t="shared" ref="BG21:BJ29" si="20">IF(BG8&lt;0.000000000001,0.000000000001,BG8)</f>
        <v>0.19380642689271593</v>
      </c>
      <c r="BH21">
        <f t="shared" si="20"/>
        <v>0.19003042653807845</v>
      </c>
      <c r="BI21">
        <f t="shared" si="20"/>
        <v>0.19027856286289196</v>
      </c>
      <c r="BJ21">
        <f t="shared" si="20"/>
        <v>0.19277995098716305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0"/>
        <v>5.4144430434894072E-2</v>
      </c>
      <c r="BH22">
        <f t="shared" si="20"/>
        <v>5.5328659734962454E-2</v>
      </c>
      <c r="BI22">
        <f t="shared" si="20"/>
        <v>5.5625429046779265E-2</v>
      </c>
      <c r="BJ22">
        <f t="shared" si="20"/>
        <v>5.46987476545037E-2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0"/>
        <v>1.8211829940986746E-2</v>
      </c>
      <c r="BH23">
        <f t="shared" si="20"/>
        <v>1.6604994437658123E-2</v>
      </c>
      <c r="BI23">
        <f t="shared" si="20"/>
        <v>1.6854400699649455E-2</v>
      </c>
      <c r="BJ23">
        <f t="shared" si="20"/>
        <v>1.6230764161759535E-2</v>
      </c>
      <c r="BM23">
        <f>0.5*$BL$21*B23*B23</f>
        <v>1.9635128610301687E-6</v>
      </c>
      <c r="BN23">
        <f t="shared" ref="BN23:BV32" si="21">0.5*$BL$21*C23*C23</f>
        <v>2.941699116530985E-7</v>
      </c>
      <c r="BO23">
        <f t="shared" si="21"/>
        <v>1.5573740301871247E-8</v>
      </c>
      <c r="BP23">
        <f t="shared" si="21"/>
        <v>4.9165917424890789E-6</v>
      </c>
      <c r="BQ23">
        <f t="shared" si="21"/>
        <v>1.984627958413798E-6</v>
      </c>
      <c r="BR23">
        <f t="shared" si="21"/>
        <v>4.461205597026056E-6</v>
      </c>
      <c r="BS23">
        <f t="shared" si="21"/>
        <v>2.807762492181283E-7</v>
      </c>
      <c r="BT23">
        <f t="shared" si="21"/>
        <v>2.2660544391102204E-6</v>
      </c>
      <c r="BU23">
        <f t="shared" si="21"/>
        <v>4.6789143168160951E-6</v>
      </c>
      <c r="BV23">
        <f t="shared" si="21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0"/>
        <v>0.10335752750129223</v>
      </c>
      <c r="BH24">
        <f t="shared" si="20"/>
        <v>9.437090050490296E-2</v>
      </c>
      <c r="BI24">
        <f t="shared" si="20"/>
        <v>9.6929040445594666E-2</v>
      </c>
      <c r="BJ24">
        <f t="shared" si="20"/>
        <v>9.6325843780305453E-2</v>
      </c>
      <c r="BM24">
        <f t="shared" ref="BM24:BM32" si="22">0.5*$BL$21*B24*B24</f>
        <v>9.8999373192973179E-8</v>
      </c>
      <c r="BN24">
        <f t="shared" si="21"/>
        <v>4.156947201304679E-6</v>
      </c>
      <c r="BO24">
        <f t="shared" si="21"/>
        <v>1.526161378108647E-6</v>
      </c>
      <c r="BP24">
        <f t="shared" si="21"/>
        <v>4.6757590230518862E-6</v>
      </c>
      <c r="BQ24">
        <f t="shared" si="21"/>
        <v>4.2155121772238531E-7</v>
      </c>
      <c r="BR24">
        <f t="shared" si="21"/>
        <v>1.2832048590501651E-6</v>
      </c>
      <c r="BS24">
        <f t="shared" si="21"/>
        <v>1.5471779821918256E-6</v>
      </c>
      <c r="BT24">
        <f t="shared" si="21"/>
        <v>2.2296539848066208E-7</v>
      </c>
      <c r="BU24">
        <f t="shared" si="21"/>
        <v>3.581319117043802E-7</v>
      </c>
      <c r="BV24">
        <f t="shared" si="21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0"/>
        <v>0.20793340757421841</v>
      </c>
      <c r="BH25">
        <f t="shared" si="20"/>
        <v>0.22192429994248611</v>
      </c>
      <c r="BI25">
        <f t="shared" si="20"/>
        <v>0.2159330394910989</v>
      </c>
      <c r="BJ25">
        <f t="shared" si="20"/>
        <v>0.21873745178964057</v>
      </c>
      <c r="BM25">
        <f t="shared" si="22"/>
        <v>1.039309210985232E-6</v>
      </c>
      <c r="BN25">
        <f t="shared" si="21"/>
        <v>1.9140513069967399E-6</v>
      </c>
      <c r="BO25">
        <f t="shared" si="21"/>
        <v>3.8445440286222244E-9</v>
      </c>
      <c r="BP25">
        <f t="shared" si="21"/>
        <v>3.8965624492221985E-6</v>
      </c>
      <c r="BQ25">
        <f t="shared" si="21"/>
        <v>3.0221636436512303E-6</v>
      </c>
      <c r="BR25">
        <f t="shared" si="21"/>
        <v>1.0316421509376543E-6</v>
      </c>
      <c r="BS25">
        <f t="shared" si="21"/>
        <v>4.9212776950878812E-6</v>
      </c>
      <c r="BT25">
        <f t="shared" si="21"/>
        <v>2.4132458026911716E-6</v>
      </c>
      <c r="BU25">
        <f t="shared" si="21"/>
        <v>3.9814551622562441E-6</v>
      </c>
      <c r="BV25">
        <f t="shared" si="21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0"/>
        <v>0.23935802690299435</v>
      </c>
      <c r="BH26">
        <f t="shared" si="20"/>
        <v>0.24806813462233057</v>
      </c>
      <c r="BI26">
        <f t="shared" si="20"/>
        <v>0.24680690854806323</v>
      </c>
      <c r="BJ26">
        <f t="shared" si="20"/>
        <v>0.24851085762400654</v>
      </c>
      <c r="BM26">
        <f t="shared" si="22"/>
        <v>1.2449028984276961E-7</v>
      </c>
      <c r="BN26">
        <f t="shared" si="21"/>
        <v>7.6111251734917135E-8</v>
      </c>
      <c r="BO26">
        <f t="shared" si="21"/>
        <v>5.9010551714854769E-10</v>
      </c>
      <c r="BP26">
        <f t="shared" si="21"/>
        <v>4.2575689642760059E-6</v>
      </c>
      <c r="BQ26">
        <f t="shared" si="21"/>
        <v>2.1868570637883784E-6</v>
      </c>
      <c r="BR26">
        <f t="shared" si="21"/>
        <v>2.8322709822436816E-6</v>
      </c>
      <c r="BS26">
        <f t="shared" si="21"/>
        <v>5.6633396423340326E-7</v>
      </c>
      <c r="BT26">
        <f t="shared" si="21"/>
        <v>4.6468136886166229E-6</v>
      </c>
      <c r="BU26">
        <f t="shared" si="21"/>
        <v>8.2377348598370096E-8</v>
      </c>
      <c r="BV26">
        <f t="shared" si="21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0"/>
        <v>4.8723692293245954E-2</v>
      </c>
      <c r="BH27">
        <f t="shared" si="20"/>
        <v>4.6537384433303006E-2</v>
      </c>
      <c r="BI27">
        <f t="shared" si="20"/>
        <v>4.675058195137724E-2</v>
      </c>
      <c r="BJ27">
        <f t="shared" si="20"/>
        <v>4.5459649525823438E-2</v>
      </c>
      <c r="BM27">
        <f t="shared" si="22"/>
        <v>9.3710839052959183E-7</v>
      </c>
      <c r="BN27">
        <f t="shared" si="21"/>
        <v>3.5973525368578341E-6</v>
      </c>
      <c r="BO27">
        <f t="shared" si="21"/>
        <v>6.973567593253562E-7</v>
      </c>
      <c r="BP27">
        <f t="shared" si="21"/>
        <v>6.3265833845006096E-7</v>
      </c>
      <c r="BQ27">
        <f t="shared" si="21"/>
        <v>1.2421911683460349E-6</v>
      </c>
      <c r="BR27">
        <f t="shared" si="21"/>
        <v>1.0664758276857987E-6</v>
      </c>
      <c r="BS27">
        <f t="shared" si="21"/>
        <v>8.2936602308827503E-12</v>
      </c>
      <c r="BT27">
        <f t="shared" si="21"/>
        <v>1.4534449408738241E-6</v>
      </c>
      <c r="BU27">
        <f t="shared" si="21"/>
        <v>1.4313006358185773E-6</v>
      </c>
      <c r="BV27">
        <f t="shared" si="21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0"/>
        <v>8.1492130053921558E-2</v>
      </c>
      <c r="BH28">
        <f t="shared" si="20"/>
        <v>7.8733822382496252E-2</v>
      </c>
      <c r="BI28">
        <f t="shared" si="20"/>
        <v>8.1909655780948609E-2</v>
      </c>
      <c r="BJ28">
        <f t="shared" si="20"/>
        <v>7.9858595067972507E-2</v>
      </c>
      <c r="BM28">
        <f t="shared" si="22"/>
        <v>1.304446426309051E-6</v>
      </c>
      <c r="BN28">
        <f t="shared" si="21"/>
        <v>1.6291667706130199E-6</v>
      </c>
      <c r="BO28">
        <f t="shared" si="21"/>
        <v>3.1351869302551533E-6</v>
      </c>
      <c r="BP28">
        <f t="shared" si="21"/>
        <v>3.2959042817045224E-6</v>
      </c>
      <c r="BQ28">
        <f t="shared" si="21"/>
        <v>1.0442929799348406E-6</v>
      </c>
      <c r="BR28">
        <f t="shared" si="21"/>
        <v>4.5888989305331619E-6</v>
      </c>
      <c r="BS28">
        <f t="shared" si="21"/>
        <v>1.7013990785900878E-8</v>
      </c>
      <c r="BT28">
        <f t="shared" si="21"/>
        <v>3.0327742272773095E-6</v>
      </c>
      <c r="BU28">
        <f t="shared" si="21"/>
        <v>3.9355144444436997E-6</v>
      </c>
      <c r="BV28">
        <f t="shared" si="21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0"/>
        <v>2.5653015466668636E-2</v>
      </c>
      <c r="BH29">
        <f t="shared" si="20"/>
        <v>2.3125474409163987E-2</v>
      </c>
      <c r="BI29">
        <f t="shared" si="20"/>
        <v>2.3214621961989299E-2</v>
      </c>
      <c r="BJ29">
        <f t="shared" si="20"/>
        <v>2.2697267125924615E-2</v>
      </c>
      <c r="BM29">
        <f t="shared" si="22"/>
        <v>2.8342883509476626E-6</v>
      </c>
      <c r="BN29">
        <f t="shared" si="21"/>
        <v>7.4381908705189056E-9</v>
      </c>
      <c r="BO29">
        <f t="shared" si="21"/>
        <v>1.2144954115105345E-6</v>
      </c>
      <c r="BP29">
        <f t="shared" si="21"/>
        <v>2.1168571220911773E-6</v>
      </c>
      <c r="BQ29">
        <f t="shared" si="21"/>
        <v>5.3786805630993214E-7</v>
      </c>
      <c r="BR29">
        <f t="shared" si="21"/>
        <v>6.2239744311856111E-7</v>
      </c>
      <c r="BS29">
        <f t="shared" si="21"/>
        <v>1.9977646266975994E-6</v>
      </c>
      <c r="BT29">
        <f t="shared" si="21"/>
        <v>2.0723181227366538E-7</v>
      </c>
      <c r="BU29">
        <f t="shared" si="21"/>
        <v>1.4831127280745896E-6</v>
      </c>
      <c r="BV29">
        <f t="shared" si="21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2"/>
        <v>4.5349982630595726E-6</v>
      </c>
      <c r="BN30">
        <f t="shared" si="21"/>
        <v>9.8736164678142607E-7</v>
      </c>
      <c r="BO30">
        <f t="shared" si="21"/>
        <v>3.7672943569904629E-6</v>
      </c>
      <c r="BP30">
        <f t="shared" si="21"/>
        <v>3.1338872644516673E-6</v>
      </c>
      <c r="BQ30">
        <f t="shared" si="21"/>
        <v>1.4851232330507869E-6</v>
      </c>
      <c r="BR30">
        <f t="shared" si="21"/>
        <v>3.7258767595488107E-6</v>
      </c>
      <c r="BS30">
        <f t="shared" si="21"/>
        <v>2.6737110704556165E-6</v>
      </c>
      <c r="BT30">
        <f t="shared" si="21"/>
        <v>8.050455418602123E-7</v>
      </c>
      <c r="BU30">
        <f t="shared" si="21"/>
        <v>2.7705089740870421E-6</v>
      </c>
      <c r="BV30">
        <f t="shared" si="21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2"/>
        <v>7.2990732922607341E-7</v>
      </c>
      <c r="BN31">
        <f t="shared" si="21"/>
        <v>3.9173763867796045E-6</v>
      </c>
      <c r="BO31">
        <f t="shared" si="21"/>
        <v>2.6091826238598999E-6</v>
      </c>
      <c r="BP31">
        <f t="shared" si="21"/>
        <v>3.2706426920463191E-6</v>
      </c>
      <c r="BQ31">
        <f t="shared" si="21"/>
        <v>7.4344329715825073E-7</v>
      </c>
      <c r="BR31">
        <f t="shared" si="21"/>
        <v>9.6788368480747715E-8</v>
      </c>
      <c r="BS31">
        <f t="shared" si="21"/>
        <v>2.1428592467109018E-7</v>
      </c>
      <c r="BT31">
        <f t="shared" si="21"/>
        <v>3.7552606351355691E-7</v>
      </c>
      <c r="BU31">
        <f t="shared" si="21"/>
        <v>7.2879736842218435E-8</v>
      </c>
      <c r="BV31">
        <f t="shared" si="21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2"/>
        <v>7.6289835803227493E-7</v>
      </c>
      <c r="BN32">
        <f t="shared" si="21"/>
        <v>2.7340189388058925E-7</v>
      </c>
      <c r="BO32">
        <f t="shared" si="21"/>
        <v>2.2061730277782524E-6</v>
      </c>
      <c r="BP32">
        <f t="shared" si="21"/>
        <v>1.8796063992228914E-6</v>
      </c>
      <c r="BQ32">
        <f t="shared" si="21"/>
        <v>5.1641028055717346E-8</v>
      </c>
      <c r="BR32">
        <f t="shared" si="21"/>
        <v>4.8810445273254756E-6</v>
      </c>
      <c r="BS32">
        <f t="shared" si="21"/>
        <v>1.8268239308274081E-6</v>
      </c>
      <c r="BT32">
        <f t="shared" si="21"/>
        <v>2.9659635662510667E-6</v>
      </c>
      <c r="BU32">
        <f t="shared" si="21"/>
        <v>3.8633142724492883E-6</v>
      </c>
      <c r="BV32">
        <f t="shared" si="21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3">0.5*$BL$21*C36*C36</f>
        <v>1.8025024714668984E-7</v>
      </c>
      <c r="BO36">
        <f t="shared" si="23"/>
        <v>1.9901641738215775E-6</v>
      </c>
      <c r="BP36">
        <f t="shared" si="23"/>
        <v>6.0642095522265502E-7</v>
      </c>
      <c r="BQ36">
        <f t="shared" si="23"/>
        <v>3.0836899288026671E-7</v>
      </c>
      <c r="BR36">
        <f t="shared" si="23"/>
        <v>3.7784918881049344E-6</v>
      </c>
      <c r="BS36">
        <f t="shared" si="23"/>
        <v>4.5530980385410392E-7</v>
      </c>
      <c r="BT36">
        <f t="shared" si="23"/>
        <v>1.8849212786250321E-7</v>
      </c>
      <c r="BU36">
        <f t="shared" si="23"/>
        <v>2.3155138348665508E-6</v>
      </c>
      <c r="BV36">
        <f t="shared" si="23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4">0.5*$BL$21*B37*B37</f>
        <v>1.4225275638424542E-6</v>
      </c>
      <c r="BN37">
        <f t="shared" si="23"/>
        <v>3.7702757094312318E-7</v>
      </c>
      <c r="BO37">
        <f t="shared" si="23"/>
        <v>5.9419762923936975E-7</v>
      </c>
      <c r="BP37">
        <f t="shared" si="23"/>
        <v>2.9542611368598713E-6</v>
      </c>
      <c r="BQ37">
        <f t="shared" si="23"/>
        <v>4.2137535128847684E-6</v>
      </c>
      <c r="BR37">
        <f t="shared" si="23"/>
        <v>6.913044701248842E-8</v>
      </c>
      <c r="BS37">
        <f t="shared" si="23"/>
        <v>4.6406177388569304E-6</v>
      </c>
      <c r="BT37">
        <f t="shared" si="23"/>
        <v>3.6905932046161684E-6</v>
      </c>
      <c r="BU37">
        <f t="shared" si="23"/>
        <v>3.9159161243207563E-7</v>
      </c>
      <c r="BV37">
        <f t="shared" si="23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4"/>
        <v>2.1617168345723014E-8</v>
      </c>
      <c r="BN38">
        <f t="shared" si="23"/>
        <v>3.6112996191470115E-6</v>
      </c>
      <c r="BO38">
        <f t="shared" si="23"/>
        <v>1.4907412528558426E-6</v>
      </c>
      <c r="BP38">
        <f t="shared" si="23"/>
        <v>4.8822944056935876E-6</v>
      </c>
      <c r="BQ38">
        <f t="shared" si="23"/>
        <v>8.0222419034998893E-7</v>
      </c>
      <c r="BR38">
        <f t="shared" si="23"/>
        <v>3.0491231093873449E-7</v>
      </c>
      <c r="BS38">
        <f t="shared" si="23"/>
        <v>4.6283746248723679E-8</v>
      </c>
      <c r="BT38">
        <f t="shared" si="23"/>
        <v>2.3873060825009089E-6</v>
      </c>
      <c r="BU38">
        <f t="shared" si="23"/>
        <v>6.6400094593642072E-9</v>
      </c>
      <c r="BV38">
        <f t="shared" si="23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4"/>
        <v>2.3593306794395661E-6</v>
      </c>
      <c r="BN39">
        <f t="shared" si="23"/>
        <v>7.8095858258667081E-8</v>
      </c>
      <c r="BO39">
        <f t="shared" si="23"/>
        <v>5.4698416482286726E-7</v>
      </c>
      <c r="BP39">
        <f t="shared" si="23"/>
        <v>9.2804606077766439E-7</v>
      </c>
      <c r="BQ39">
        <f t="shared" si="23"/>
        <v>3.4823258383846716E-7</v>
      </c>
      <c r="BR39">
        <f t="shared" si="23"/>
        <v>2.753418798824778E-7</v>
      </c>
      <c r="BS39">
        <f t="shared" si="23"/>
        <v>1.1115460828324813E-7</v>
      </c>
      <c r="BT39">
        <f t="shared" si="23"/>
        <v>2.733389447416605E-6</v>
      </c>
      <c r="BU39">
        <f t="shared" si="23"/>
        <v>8.10555532055066E-7</v>
      </c>
      <c r="BV39">
        <f t="shared" si="23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4"/>
        <v>2.7039209424211469E-6</v>
      </c>
      <c r="BN40">
        <f t="shared" si="23"/>
        <v>1.7361545204126038E-9</v>
      </c>
      <c r="BO40">
        <f t="shared" si="23"/>
        <v>2.4922662337141704E-6</v>
      </c>
      <c r="BP40">
        <f t="shared" si="23"/>
        <v>8.4062913124063682E-7</v>
      </c>
      <c r="BQ40">
        <f t="shared" si="23"/>
        <v>1.44104978245917E-6</v>
      </c>
      <c r="BR40">
        <f t="shared" si="23"/>
        <v>2.7217035193520704E-6</v>
      </c>
      <c r="BS40">
        <f t="shared" si="23"/>
        <v>4.9419206218584868E-6</v>
      </c>
      <c r="BT40">
        <f t="shared" si="23"/>
        <v>4.3508985213566476E-6</v>
      </c>
      <c r="BU40">
        <f t="shared" si="23"/>
        <v>4.1410676220670955E-7</v>
      </c>
      <c r="BV40">
        <f t="shared" si="23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4"/>
        <v>1.2265917700083071E-6</v>
      </c>
      <c r="BN41">
        <f t="shared" si="23"/>
        <v>3.1527607908828264E-6</v>
      </c>
      <c r="BO41">
        <f t="shared" si="23"/>
        <v>4.9040105503965873E-7</v>
      </c>
      <c r="BP41">
        <f t="shared" si="23"/>
        <v>3.8360953958734332E-6</v>
      </c>
      <c r="BQ41">
        <f t="shared" si="23"/>
        <v>3.8808185448611222E-6</v>
      </c>
      <c r="BR41">
        <f t="shared" si="23"/>
        <v>5.8322601195523251E-7</v>
      </c>
      <c r="BS41">
        <f t="shared" si="23"/>
        <v>5.6597561690137052E-8</v>
      </c>
      <c r="BT41">
        <f t="shared" si="23"/>
        <v>3.6073356078633733E-6</v>
      </c>
      <c r="BU41">
        <f t="shared" si="23"/>
        <v>1.4692483373977232E-6</v>
      </c>
      <c r="BV41">
        <f t="shared" si="23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4"/>
        <v>3.2775135023022163E-6</v>
      </c>
      <c r="BN42">
        <f t="shared" si="23"/>
        <v>1.0570597082229282E-6</v>
      </c>
      <c r="BO42">
        <f t="shared" si="23"/>
        <v>4.5236620967769987E-6</v>
      </c>
      <c r="BP42">
        <f t="shared" si="23"/>
        <v>1.6721657216201436E-6</v>
      </c>
      <c r="BQ42">
        <f t="shared" si="23"/>
        <v>2.7103035770563123E-6</v>
      </c>
      <c r="BR42">
        <f t="shared" si="23"/>
        <v>4.7365690014928177E-8</v>
      </c>
      <c r="BS42">
        <f t="shared" si="23"/>
        <v>5.0627414344141728E-7</v>
      </c>
      <c r="BT42">
        <f t="shared" si="23"/>
        <v>7.7392194431044996E-7</v>
      </c>
      <c r="BU42">
        <f t="shared" si="23"/>
        <v>4.7324986651068953E-6</v>
      </c>
      <c r="BV42">
        <f t="shared" si="23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4"/>
        <v>1.2463707337633515E-6</v>
      </c>
      <c r="BN43">
        <f t="shared" si="23"/>
        <v>1.4896257864441262E-7</v>
      </c>
      <c r="BO43">
        <f t="shared" si="23"/>
        <v>1.62215065513761E-7</v>
      </c>
      <c r="BP43">
        <f t="shared" si="23"/>
        <v>3.2525380706911539E-6</v>
      </c>
      <c r="BQ43">
        <f t="shared" si="23"/>
        <v>5.2095318947732207E-8</v>
      </c>
      <c r="BR43">
        <f t="shared" si="23"/>
        <v>4.6767035873774015E-6</v>
      </c>
      <c r="BS43">
        <f t="shared" si="23"/>
        <v>2.3495173299633567E-7</v>
      </c>
      <c r="BT43">
        <f t="shared" si="23"/>
        <v>1.3118149007550714E-6</v>
      </c>
      <c r="BU43">
        <f t="shared" si="23"/>
        <v>6.2396166171937854E-7</v>
      </c>
      <c r="BV43">
        <f t="shared" si="23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4"/>
        <v>1.0499594293697495E-7</v>
      </c>
      <c r="BN44">
        <f t="shared" si="23"/>
        <v>4.5974264779467995E-6</v>
      </c>
      <c r="BO44">
        <f t="shared" si="23"/>
        <v>8.509785149796211E-7</v>
      </c>
      <c r="BP44">
        <f t="shared" si="23"/>
        <v>4.0364847886401202E-7</v>
      </c>
      <c r="BQ44">
        <f t="shared" si="23"/>
        <v>1.2877143194269594E-6</v>
      </c>
      <c r="BR44">
        <f t="shared" si="23"/>
        <v>1.2013565937399638E-7</v>
      </c>
      <c r="BS44">
        <f t="shared" si="23"/>
        <v>4.0509658207404711E-6</v>
      </c>
      <c r="BT44">
        <f t="shared" si="23"/>
        <v>4.064519704081112E-6</v>
      </c>
      <c r="BU44">
        <f t="shared" si="23"/>
        <v>1.6387405672230553E-6</v>
      </c>
      <c r="BV44">
        <f t="shared" si="23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4"/>
        <v>4.5583879297377189E-7</v>
      </c>
      <c r="BN45">
        <f t="shared" si="23"/>
        <v>5.396440307838708E-7</v>
      </c>
      <c r="BO45">
        <f t="shared" si="23"/>
        <v>7.4460168145146834E-7</v>
      </c>
      <c r="BP45">
        <f t="shared" si="23"/>
        <v>1.9882532868964788E-7</v>
      </c>
      <c r="BQ45">
        <f t="shared" si="23"/>
        <v>2.7395113763125983E-6</v>
      </c>
      <c r="BR45">
        <f t="shared" si="23"/>
        <v>1.9182927427661435E-6</v>
      </c>
      <c r="BS45">
        <f t="shared" si="23"/>
        <v>1.797148651171747E-6</v>
      </c>
      <c r="BT45">
        <f t="shared" si="23"/>
        <v>2.2971091871048383E-8</v>
      </c>
      <c r="BU45">
        <f t="shared" si="23"/>
        <v>2.8281627505969155E-7</v>
      </c>
      <c r="BV45">
        <f t="shared" si="23"/>
        <v>9.649900070720219E-8</v>
      </c>
    </row>
    <row r="46" spans="1:74">
      <c r="A46">
        <v>45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BV46"/>
  <sheetViews>
    <sheetView topLeftCell="BG1" workbookViewId="0">
      <selection activeCell="BO20" sqref="BO20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2.3152991336068434</v>
      </c>
    </row>
    <row r="3" spans="1:74">
      <c r="A3">
        <v>2</v>
      </c>
      <c r="C3" t="s">
        <v>113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2.315114696878104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7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4">-( BM7*LN(BH20))</f>
        <v>1.7364221590022071</v>
      </c>
      <c r="BS7">
        <f t="shared" si="4"/>
        <v>0</v>
      </c>
      <c r="BT7">
        <f t="shared" si="4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5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6">S8</f>
        <v>1.6390222167212729</v>
      </c>
      <c r="AX8">
        <f t="shared" ref="AX8:AX16" si="7">T8</f>
        <v>2.527753476936291</v>
      </c>
      <c r="AY8">
        <f t="shared" ref="AY8:AY16" si="8">U8</f>
        <v>2.5561854781162587</v>
      </c>
      <c r="AZ8">
        <f t="shared" ref="AZ8:AZ16" si="9">V8</f>
        <v>2.721050239840622</v>
      </c>
      <c r="BB8">
        <f t="shared" ref="BB8:BB16" si="10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11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2">-( BL8*LN(BG21))</f>
        <v>0</v>
      </c>
      <c r="BR8">
        <f t="shared" si="4"/>
        <v>0</v>
      </c>
      <c r="BS8">
        <f t="shared" si="4"/>
        <v>0</v>
      </c>
      <c r="BT8">
        <f t="shared" si="4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5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6"/>
        <v>2.3788781081305572</v>
      </c>
      <c r="AX9">
        <f t="shared" si="7"/>
        <v>3.1202056587439597</v>
      </c>
      <c r="AY9">
        <f t="shared" si="8"/>
        <v>3.1038267302536977</v>
      </c>
      <c r="AZ9">
        <f t="shared" si="9"/>
        <v>3.9118639664977892</v>
      </c>
      <c r="BB9">
        <f t="shared" si="10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11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2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5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6"/>
        <v>1.3017593901655176</v>
      </c>
      <c r="AX10">
        <f t="shared" si="7"/>
        <v>2.0949488252684261</v>
      </c>
      <c r="AY10">
        <f t="shared" si="8"/>
        <v>2.1436400171048029</v>
      </c>
      <c r="AZ10">
        <f t="shared" si="9"/>
        <v>2.298321043177916</v>
      </c>
      <c r="BB10">
        <f t="shared" si="10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11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1</v>
      </c>
      <c r="BM10">
        <v>0</v>
      </c>
      <c r="BN10">
        <v>0</v>
      </c>
      <c r="BO10">
        <v>0</v>
      </c>
      <c r="BQ10">
        <f t="shared" si="12"/>
        <v>3.5186393233080659</v>
      </c>
      <c r="BR10">
        <f t="shared" si="4"/>
        <v>0</v>
      </c>
      <c r="BS10">
        <f t="shared" si="4"/>
        <v>0</v>
      </c>
      <c r="BT10">
        <f t="shared" si="4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5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6"/>
        <v>2.2180639323799607</v>
      </c>
      <c r="AX11">
        <f t="shared" si="7"/>
        <v>3.1996750263059681</v>
      </c>
      <c r="AY11">
        <f t="shared" si="8"/>
        <v>2.1821974475465247</v>
      </c>
      <c r="AZ11">
        <f t="shared" si="9"/>
        <v>3.0414325893005563</v>
      </c>
      <c r="BB11">
        <f t="shared" si="10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11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0</v>
      </c>
      <c r="BM11">
        <v>0</v>
      </c>
      <c r="BN11">
        <v>0</v>
      </c>
      <c r="BO11">
        <v>0</v>
      </c>
      <c r="BQ11">
        <f t="shared" si="12"/>
        <v>0</v>
      </c>
      <c r="BR11">
        <f t="shared" si="4"/>
        <v>0</v>
      </c>
      <c r="BS11">
        <f t="shared" si="4"/>
        <v>0</v>
      </c>
      <c r="BT11">
        <f t="shared" si="4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5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6"/>
        <v>3.2267732393176032</v>
      </c>
      <c r="AX12">
        <f t="shared" si="7"/>
        <v>4.3430642418810885</v>
      </c>
      <c r="AY12">
        <f t="shared" si="8"/>
        <v>3.2694226696511328</v>
      </c>
      <c r="AZ12">
        <f t="shared" si="9"/>
        <v>4.091106803356201</v>
      </c>
      <c r="BB12">
        <f t="shared" si="10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11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2"/>
        <v>0</v>
      </c>
      <c r="BR12">
        <f t="shared" si="4"/>
        <v>0</v>
      </c>
      <c r="BS12">
        <f t="shared" si="4"/>
        <v>0</v>
      </c>
      <c r="BT12">
        <f t="shared" si="4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5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6"/>
        <v>2.3797109999416945</v>
      </c>
      <c r="AX13">
        <f t="shared" si="7"/>
        <v>2.1068024244132157</v>
      </c>
      <c r="AY13">
        <f t="shared" si="8"/>
        <v>2.6462854590153797</v>
      </c>
      <c r="AZ13">
        <f t="shared" si="9"/>
        <v>2.667708059108985</v>
      </c>
      <c r="BB13">
        <f t="shared" si="10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11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2"/>
        <v>0</v>
      </c>
      <c r="BR13">
        <f t="shared" si="4"/>
        <v>0</v>
      </c>
      <c r="BS13">
        <f t="shared" si="4"/>
        <v>0</v>
      </c>
      <c r="BT13">
        <f t="shared" si="4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5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6"/>
        <v>2.7868532319673616</v>
      </c>
      <c r="AX14">
        <f t="shared" si="7"/>
        <v>3.0719221298672119</v>
      </c>
      <c r="AY14">
        <f t="shared" si="8"/>
        <v>3.0514908972510129</v>
      </c>
      <c r="AZ14">
        <f t="shared" si="9"/>
        <v>3.3444260126265681</v>
      </c>
      <c r="BB14">
        <f t="shared" si="10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11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2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5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6"/>
        <v>1.722676741221419</v>
      </c>
      <c r="AX15">
        <f t="shared" si="7"/>
        <v>2.3004990158897201</v>
      </c>
      <c r="AY15">
        <f t="shared" si="8"/>
        <v>2.3441895572596541</v>
      </c>
      <c r="AZ15">
        <f t="shared" si="9"/>
        <v>2.3349315629832752</v>
      </c>
      <c r="BB15">
        <f t="shared" si="10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11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2"/>
        <v>0</v>
      </c>
      <c r="BR15">
        <f t="shared" si="4"/>
        <v>0</v>
      </c>
      <c r="BS15">
        <f t="shared" si="4"/>
        <v>0</v>
      </c>
      <c r="BT15">
        <f t="shared" si="4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5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6"/>
        <v>2.8583333803219286</v>
      </c>
      <c r="AX16">
        <f t="shared" si="7"/>
        <v>3.6483808032226674</v>
      </c>
      <c r="AY16">
        <f t="shared" si="8"/>
        <v>2.9856016474222073</v>
      </c>
      <c r="AZ16">
        <f t="shared" si="9"/>
        <v>3.5102737105054773</v>
      </c>
      <c r="BB16">
        <f t="shared" si="10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11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2"/>
        <v>0</v>
      </c>
      <c r="BR16">
        <f t="shared" si="4"/>
        <v>0</v>
      </c>
      <c r="BS16">
        <f t="shared" si="4"/>
        <v>0</v>
      </c>
      <c r="BT16">
        <f t="shared" si="4"/>
        <v>0</v>
      </c>
    </row>
    <row r="17" spans="1:74">
      <c r="A17">
        <v>16</v>
      </c>
      <c r="BQ17">
        <f>SUM(BQ7:BQ16)</f>
        <v>3.5186393233080659</v>
      </c>
      <c r="BR17">
        <f t="shared" ref="BR17:BT17" si="13">SUM(BR7:BR16)</f>
        <v>1.7364221590022071</v>
      </c>
      <c r="BS17">
        <f t="shared" si="13"/>
        <v>2.0973680834787047</v>
      </c>
      <c r="BT17">
        <f t="shared" si="13"/>
        <v>1.9080292217234396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</f>
        <v>1.8443672873939319E-4</v>
      </c>
    </row>
    <row r="20" spans="1:74">
      <c r="A20">
        <v>19</v>
      </c>
      <c r="AV20" t="s">
        <v>114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14">SUM(BC7:BC16)</f>
        <v>3.5173930996263048</v>
      </c>
      <c r="BD20">
        <f t="shared" si="14"/>
        <v>6.1730189333636822</v>
      </c>
      <c r="BE20">
        <f t="shared" si="14"/>
        <v>3.5650219399109222</v>
      </c>
      <c r="BG20">
        <f>IF(BG7&lt;0.000000000001,0.000000000001,BG7)</f>
        <v>0.16082403138379037</v>
      </c>
      <c r="BH20">
        <f t="shared" ref="BH20:BJ20" si="15">IF(BH7&lt;0.000000000001,0.000000000001,BH7)</f>
        <v>0.17614950945687421</v>
      </c>
      <c r="BI20">
        <f t="shared" si="15"/>
        <v>0.16199529124967374</v>
      </c>
      <c r="BJ20">
        <f t="shared" si="15"/>
        <v>0.28050318254843237</v>
      </c>
    </row>
    <row r="21" spans="1:74">
      <c r="A21">
        <v>20</v>
      </c>
      <c r="B21" t="s">
        <v>20</v>
      </c>
      <c r="M21" t="s">
        <v>58</v>
      </c>
      <c r="BG21">
        <f t="shared" ref="BG21:BJ29" si="16">IF(BG8&lt;0.000000000001,0.000000000001,BG8)</f>
        <v>4.1528451980956643E-2</v>
      </c>
      <c r="BH21">
        <f t="shared" si="16"/>
        <v>4.6280670749052455E-2</v>
      </c>
      <c r="BI21">
        <f t="shared" si="16"/>
        <v>7.4819741680556037E-2</v>
      </c>
      <c r="BJ21">
        <f t="shared" si="16"/>
        <v>4.510135681299883E-2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16"/>
        <v>8.7028414922918698E-2</v>
      </c>
      <c r="BH22">
        <f t="shared" si="16"/>
        <v>8.3694777267371206E-2</v>
      </c>
      <c r="BI22">
        <f t="shared" si="16"/>
        <v>0.12937601747193977</v>
      </c>
      <c r="BJ22">
        <f t="shared" si="16"/>
        <v>0.14837250796322318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16"/>
        <v>2.9639737842656284E-2</v>
      </c>
      <c r="BH23">
        <f t="shared" si="16"/>
        <v>3.0021678694139516E-2</v>
      </c>
      <c r="BI23">
        <f t="shared" si="16"/>
        <v>4.9527908330705188E-2</v>
      </c>
      <c r="BJ23">
        <f t="shared" si="16"/>
        <v>2.9552937123020529E-2</v>
      </c>
      <c r="BM23">
        <f>0.5*$BL$21*B23*B23</f>
        <v>1.9635128610301687E-6</v>
      </c>
      <c r="BN23">
        <f t="shared" ref="BN23:BV32" si="17">0.5*$BL$21*C23*C23</f>
        <v>2.941699116530985E-7</v>
      </c>
      <c r="BO23">
        <f t="shared" si="17"/>
        <v>1.5573740301871247E-8</v>
      </c>
      <c r="BP23">
        <f t="shared" si="17"/>
        <v>4.9165917424890789E-6</v>
      </c>
      <c r="BQ23">
        <f t="shared" si="17"/>
        <v>1.984627958413798E-6</v>
      </c>
      <c r="BR23">
        <f t="shared" si="17"/>
        <v>4.461205597026056E-6</v>
      </c>
      <c r="BS23">
        <f t="shared" si="17"/>
        <v>2.807762492181283E-7</v>
      </c>
      <c r="BT23">
        <f t="shared" si="17"/>
        <v>2.2660544391102204E-6</v>
      </c>
      <c r="BU23">
        <f t="shared" si="17"/>
        <v>4.6789143168160951E-6</v>
      </c>
      <c r="BV23">
        <f t="shared" si="17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16"/>
        <v>7.4100367950871202E-2</v>
      </c>
      <c r="BH24">
        <f t="shared" si="16"/>
        <v>9.0617372568489757E-2</v>
      </c>
      <c r="BI24">
        <f t="shared" si="16"/>
        <v>5.1474870946421836E-2</v>
      </c>
      <c r="BJ24">
        <f t="shared" si="16"/>
        <v>6.2134083068361573E-2</v>
      </c>
      <c r="BM24">
        <f t="shared" ref="BM24:BM32" si="18">0.5*$BL$21*B24*B24</f>
        <v>9.8999373192973179E-8</v>
      </c>
      <c r="BN24">
        <f t="shared" si="17"/>
        <v>4.156947201304679E-6</v>
      </c>
      <c r="BO24">
        <f t="shared" si="17"/>
        <v>1.526161378108647E-6</v>
      </c>
      <c r="BP24">
        <f t="shared" si="17"/>
        <v>4.6757590230518862E-6</v>
      </c>
      <c r="BQ24">
        <f t="shared" si="17"/>
        <v>4.2155121772238531E-7</v>
      </c>
      <c r="BR24">
        <f t="shared" si="17"/>
        <v>1.2832048590501651E-6</v>
      </c>
      <c r="BS24">
        <f t="shared" si="17"/>
        <v>1.5471779821918256E-6</v>
      </c>
      <c r="BT24">
        <f t="shared" si="17"/>
        <v>2.2296539848066208E-7</v>
      </c>
      <c r="BU24">
        <f t="shared" si="17"/>
        <v>3.581319117043802E-7</v>
      </c>
      <c r="BV24">
        <f t="shared" si="17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16"/>
        <v>0.20318762328649792</v>
      </c>
      <c r="BH25">
        <f t="shared" si="16"/>
        <v>0.28430146181450178</v>
      </c>
      <c r="BI25">
        <f t="shared" si="16"/>
        <v>0.15267614335595914</v>
      </c>
      <c r="BJ25">
        <f t="shared" si="16"/>
        <v>0.17749969562355186</v>
      </c>
      <c r="BM25">
        <f t="shared" si="18"/>
        <v>1.039309210985232E-6</v>
      </c>
      <c r="BN25">
        <f t="shared" si="17"/>
        <v>1.9140513069967399E-6</v>
      </c>
      <c r="BO25">
        <f t="shared" si="17"/>
        <v>3.8445440286222244E-9</v>
      </c>
      <c r="BP25">
        <f t="shared" si="17"/>
        <v>3.8965624492221985E-6</v>
      </c>
      <c r="BQ25">
        <f t="shared" si="17"/>
        <v>3.0221636436512303E-6</v>
      </c>
      <c r="BR25">
        <f t="shared" si="17"/>
        <v>1.0316421509376543E-6</v>
      </c>
      <c r="BS25">
        <f t="shared" si="17"/>
        <v>4.9212776950878812E-6</v>
      </c>
      <c r="BT25">
        <f t="shared" si="17"/>
        <v>2.4132458026911716E-6</v>
      </c>
      <c r="BU25">
        <f t="shared" si="17"/>
        <v>3.9814551622562441E-6</v>
      </c>
      <c r="BV25">
        <f t="shared" si="17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16"/>
        <v>8.7100930371613913E-2</v>
      </c>
      <c r="BH26">
        <f t="shared" si="16"/>
        <v>3.0379661137625472E-2</v>
      </c>
      <c r="BI26">
        <f t="shared" si="16"/>
        <v>8.1874022689534309E-2</v>
      </c>
      <c r="BJ26">
        <f t="shared" si="16"/>
        <v>4.2758591667562719E-2</v>
      </c>
      <c r="BM26">
        <f t="shared" si="18"/>
        <v>1.2449028984276961E-7</v>
      </c>
      <c r="BN26">
        <f t="shared" si="17"/>
        <v>7.6111251734917135E-8</v>
      </c>
      <c r="BO26">
        <f t="shared" si="17"/>
        <v>5.9010551714854769E-10</v>
      </c>
      <c r="BP26">
        <f t="shared" si="17"/>
        <v>4.2575689642760059E-6</v>
      </c>
      <c r="BQ26">
        <f t="shared" si="17"/>
        <v>2.1868570637883784E-6</v>
      </c>
      <c r="BR26">
        <f t="shared" si="17"/>
        <v>2.8322709822436816E-6</v>
      </c>
      <c r="BS26">
        <f t="shared" si="17"/>
        <v>5.6633396423340326E-7</v>
      </c>
      <c r="BT26">
        <f t="shared" si="17"/>
        <v>4.6468136886166229E-6</v>
      </c>
      <c r="BU26">
        <f t="shared" si="17"/>
        <v>8.2377348598370096E-8</v>
      </c>
      <c r="BV26">
        <f t="shared" si="17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16"/>
        <v>0.13087069798503509</v>
      </c>
      <c r="BH27">
        <f t="shared" si="16"/>
        <v>7.9749705465258725E-2</v>
      </c>
      <c r="BI27">
        <f t="shared" si="16"/>
        <v>0.12277914784886838</v>
      </c>
      <c r="BJ27">
        <f t="shared" si="16"/>
        <v>8.41236805452725E-2</v>
      </c>
      <c r="BM27">
        <f t="shared" si="18"/>
        <v>9.3710839052959183E-7</v>
      </c>
      <c r="BN27">
        <f t="shared" si="17"/>
        <v>3.5973525368578341E-6</v>
      </c>
      <c r="BO27">
        <f t="shared" si="17"/>
        <v>6.973567593253562E-7</v>
      </c>
      <c r="BP27">
        <f t="shared" si="17"/>
        <v>6.3265833845006096E-7</v>
      </c>
      <c r="BQ27">
        <f t="shared" si="17"/>
        <v>1.2421911683460349E-6</v>
      </c>
      <c r="BR27">
        <f t="shared" si="17"/>
        <v>1.0664758276857987E-6</v>
      </c>
      <c r="BS27">
        <f t="shared" si="17"/>
        <v>8.2936602308827503E-12</v>
      </c>
      <c r="BT27">
        <f t="shared" si="17"/>
        <v>1.4534449408738241E-6</v>
      </c>
      <c r="BU27">
        <f t="shared" si="17"/>
        <v>1.4313006358185773E-6</v>
      </c>
      <c r="BV27">
        <f t="shared" si="17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16"/>
        <v>4.5151942704838015E-2</v>
      </c>
      <c r="BH28">
        <f t="shared" si="16"/>
        <v>3.6872644492678866E-2</v>
      </c>
      <c r="BI28">
        <f t="shared" si="16"/>
        <v>6.0526776597512086E-2</v>
      </c>
      <c r="BJ28">
        <f t="shared" si="16"/>
        <v>3.0654934782462187E-2</v>
      </c>
      <c r="BM28">
        <f t="shared" si="18"/>
        <v>1.304446426309051E-6</v>
      </c>
      <c r="BN28">
        <f t="shared" si="17"/>
        <v>1.6291667706130199E-6</v>
      </c>
      <c r="BO28">
        <f t="shared" si="17"/>
        <v>3.1351869302551533E-6</v>
      </c>
      <c r="BP28">
        <f t="shared" si="17"/>
        <v>3.2959042817045224E-6</v>
      </c>
      <c r="BQ28">
        <f t="shared" si="17"/>
        <v>1.0442929799348406E-6</v>
      </c>
      <c r="BR28">
        <f t="shared" si="17"/>
        <v>4.5888989305331619E-6</v>
      </c>
      <c r="BS28">
        <f t="shared" si="17"/>
        <v>1.7013990785900878E-8</v>
      </c>
      <c r="BT28">
        <f t="shared" si="17"/>
        <v>3.0327742272773095E-6</v>
      </c>
      <c r="BU28">
        <f t="shared" si="17"/>
        <v>3.9355144444436997E-6</v>
      </c>
      <c r="BV28">
        <f t="shared" si="17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16"/>
        <v>0.1405678015708218</v>
      </c>
      <c r="BH29">
        <f t="shared" si="16"/>
        <v>0.14193251835400819</v>
      </c>
      <c r="BI29">
        <f t="shared" si="16"/>
        <v>0.11495007982882964</v>
      </c>
      <c r="BJ29">
        <f t="shared" si="16"/>
        <v>9.9299029865114199E-2</v>
      </c>
      <c r="BM29">
        <f t="shared" si="18"/>
        <v>2.8342883509476626E-6</v>
      </c>
      <c r="BN29">
        <f t="shared" si="17"/>
        <v>7.4381908705189056E-9</v>
      </c>
      <c r="BO29">
        <f t="shared" si="17"/>
        <v>1.2144954115105345E-6</v>
      </c>
      <c r="BP29">
        <f t="shared" si="17"/>
        <v>2.1168571220911773E-6</v>
      </c>
      <c r="BQ29">
        <f t="shared" si="17"/>
        <v>5.3786805630993214E-7</v>
      </c>
      <c r="BR29">
        <f t="shared" si="17"/>
        <v>6.2239744311856111E-7</v>
      </c>
      <c r="BS29">
        <f t="shared" si="17"/>
        <v>1.9977646266975994E-6</v>
      </c>
      <c r="BT29">
        <f t="shared" si="17"/>
        <v>2.0723181227366538E-7</v>
      </c>
      <c r="BU29">
        <f t="shared" si="17"/>
        <v>1.4831127280745896E-6</v>
      </c>
      <c r="BV29">
        <f t="shared" si="17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18"/>
        <v>4.5349982630595726E-6</v>
      </c>
      <c r="BN30">
        <f t="shared" si="17"/>
        <v>9.8736164678142607E-7</v>
      </c>
      <c r="BO30">
        <f t="shared" si="17"/>
        <v>3.7672943569904629E-6</v>
      </c>
      <c r="BP30">
        <f t="shared" si="17"/>
        <v>3.1338872644516673E-6</v>
      </c>
      <c r="BQ30">
        <f t="shared" si="17"/>
        <v>1.4851232330507869E-6</v>
      </c>
      <c r="BR30">
        <f t="shared" si="17"/>
        <v>3.7258767595488107E-6</v>
      </c>
      <c r="BS30">
        <f t="shared" si="17"/>
        <v>2.6737110704556165E-6</v>
      </c>
      <c r="BT30">
        <f t="shared" si="17"/>
        <v>8.050455418602123E-7</v>
      </c>
      <c r="BU30">
        <f t="shared" si="17"/>
        <v>2.7705089740870421E-6</v>
      </c>
      <c r="BV30">
        <f t="shared" si="17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18"/>
        <v>7.2990732922607341E-7</v>
      </c>
      <c r="BN31">
        <f t="shared" si="17"/>
        <v>3.9173763867796045E-6</v>
      </c>
      <c r="BO31">
        <f t="shared" si="17"/>
        <v>2.6091826238598999E-6</v>
      </c>
      <c r="BP31">
        <f t="shared" si="17"/>
        <v>3.2706426920463191E-6</v>
      </c>
      <c r="BQ31">
        <f t="shared" si="17"/>
        <v>7.4344329715825073E-7</v>
      </c>
      <c r="BR31">
        <f t="shared" si="17"/>
        <v>9.6788368480747715E-8</v>
      </c>
      <c r="BS31">
        <f t="shared" si="17"/>
        <v>2.1428592467109018E-7</v>
      </c>
      <c r="BT31">
        <f t="shared" si="17"/>
        <v>3.7552606351355691E-7</v>
      </c>
      <c r="BU31">
        <f t="shared" si="17"/>
        <v>7.2879736842218435E-8</v>
      </c>
      <c r="BV31">
        <f t="shared" si="17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18"/>
        <v>7.6289835803227493E-7</v>
      </c>
      <c r="BN32">
        <f t="shared" si="17"/>
        <v>2.7340189388058925E-7</v>
      </c>
      <c r="BO32">
        <f t="shared" si="17"/>
        <v>2.2061730277782524E-6</v>
      </c>
      <c r="BP32">
        <f t="shared" si="17"/>
        <v>1.8796063992228914E-6</v>
      </c>
      <c r="BQ32">
        <f t="shared" si="17"/>
        <v>5.1641028055717346E-8</v>
      </c>
      <c r="BR32">
        <f t="shared" si="17"/>
        <v>4.8810445273254756E-6</v>
      </c>
      <c r="BS32">
        <f t="shared" si="17"/>
        <v>1.8268239308274081E-6</v>
      </c>
      <c r="BT32">
        <f t="shared" si="17"/>
        <v>2.9659635662510667E-6</v>
      </c>
      <c r="BU32">
        <f t="shared" si="17"/>
        <v>3.8633142724492883E-6</v>
      </c>
      <c r="BV32">
        <f t="shared" si="17"/>
        <v>1.9984393025386942E-6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BV58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3.5013832094574422</v>
      </c>
    </row>
    <row r="3" spans="1:74">
      <c r="A3">
        <v>2</v>
      </c>
      <c r="C3" t="s">
        <v>87</v>
      </c>
      <c r="BM3" t="s">
        <v>116</v>
      </c>
      <c r="BN3">
        <f>0/4</f>
        <v>0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3.5008667226822627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7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6">-( BM7*LN(BH20))</f>
        <v>0</v>
      </c>
      <c r="BS7">
        <f t="shared" si="6"/>
        <v>0</v>
      </c>
      <c r="BT7">
        <f t="shared" si="6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7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8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9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0">AH8</f>
        <v>14.464256546688816</v>
      </c>
      <c r="AX8">
        <f t="shared" ref="AX8:AX16" si="11">AI8</f>
        <v>17.935747844250024</v>
      </c>
      <c r="AY8">
        <f t="shared" ref="AY8:AY16" si="12">AJ8</f>
        <v>16.53860864745425</v>
      </c>
      <c r="AZ8">
        <f t="shared" ref="AZ8:AZ16" si="13">AK8</f>
        <v>19.266237289062722</v>
      </c>
      <c r="BB8">
        <f t="shared" ref="BB8:BB16" si="14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5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6">-( BL8*LN(BG21))</f>
        <v>0</v>
      </c>
      <c r="BR8">
        <f t="shared" si="6"/>
        <v>0</v>
      </c>
      <c r="BS8">
        <f t="shared" si="6"/>
        <v>0</v>
      </c>
      <c r="BT8">
        <f t="shared" si="6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7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8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9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0"/>
        <v>10.610280796374088</v>
      </c>
      <c r="AX9">
        <f t="shared" si="11"/>
        <v>14.064346657415909</v>
      </c>
      <c r="AY9">
        <f t="shared" si="12"/>
        <v>12.962299184520015</v>
      </c>
      <c r="AZ9">
        <f t="shared" si="13"/>
        <v>14.921233864338134</v>
      </c>
      <c r="BB9">
        <f t="shared" si="14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5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7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8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9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0"/>
        <v>9.0537554293448679</v>
      </c>
      <c r="AX10">
        <f t="shared" si="11"/>
        <v>11.523400647335386</v>
      </c>
      <c r="AY10">
        <f t="shared" si="12"/>
        <v>10.527831297731769</v>
      </c>
      <c r="AZ10">
        <f t="shared" si="13"/>
        <v>12.521630145276475</v>
      </c>
      <c r="BB10">
        <f t="shared" si="14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5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6"/>
        <v>0</v>
      </c>
      <c r="BS10">
        <f t="shared" si="6"/>
        <v>0</v>
      </c>
      <c r="BT10">
        <f t="shared" si="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7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8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9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0"/>
        <v>13.752132948768503</v>
      </c>
      <c r="AX11">
        <f t="shared" si="11"/>
        <v>16.778172291976635</v>
      </c>
      <c r="AY11">
        <f t="shared" si="12"/>
        <v>15.577464444091499</v>
      </c>
      <c r="AZ11">
        <f t="shared" si="13"/>
        <v>18.476752730050514</v>
      </c>
      <c r="BB11">
        <f t="shared" si="14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5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1</v>
      </c>
      <c r="BM11">
        <v>1</v>
      </c>
      <c r="BN11">
        <v>0</v>
      </c>
      <c r="BO11">
        <v>0</v>
      </c>
      <c r="BQ11">
        <f t="shared" si="16"/>
        <v>1.6774906261348541</v>
      </c>
      <c r="BR11">
        <f t="shared" si="6"/>
        <v>2.3656372253449374</v>
      </c>
      <c r="BS11">
        <f t="shared" si="6"/>
        <v>0</v>
      </c>
      <c r="BT11">
        <f t="shared" si="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7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8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9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0"/>
        <v>13.661864358128023</v>
      </c>
      <c r="AX12">
        <f t="shared" si="11"/>
        <v>17.957361451727927</v>
      </c>
      <c r="AY12">
        <f t="shared" si="12"/>
        <v>16.167826419421335</v>
      </c>
      <c r="AZ12">
        <f t="shared" si="13"/>
        <v>18.880006655419376</v>
      </c>
      <c r="BB12">
        <f t="shared" si="14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5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6"/>
        <v>0</v>
      </c>
      <c r="BS12">
        <f t="shared" si="6"/>
        <v>0</v>
      </c>
      <c r="BT12">
        <f t="shared" si="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7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8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9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0"/>
        <v>13.767016254789681</v>
      </c>
      <c r="AX13">
        <f t="shared" si="11"/>
        <v>17.802319598348198</v>
      </c>
      <c r="AY13">
        <f t="shared" si="12"/>
        <v>16.462815828296431</v>
      </c>
      <c r="AZ13">
        <f t="shared" si="13"/>
        <v>19.434884424043648</v>
      </c>
      <c r="BB13">
        <f t="shared" si="14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5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6"/>
        <v>0</v>
      </c>
      <c r="BS13">
        <f t="shared" si="6"/>
        <v>0</v>
      </c>
      <c r="BT13">
        <f t="shared" si="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7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8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9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0"/>
        <v>11.627255856153027</v>
      </c>
      <c r="AX14">
        <f t="shared" si="11"/>
        <v>15.071803500819641</v>
      </c>
      <c r="AY14">
        <f t="shared" si="12"/>
        <v>13.311837131517947</v>
      </c>
      <c r="AZ14">
        <f t="shared" si="13"/>
        <v>15.659987345815646</v>
      </c>
      <c r="BB14">
        <f t="shared" si="14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5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7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8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9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0"/>
        <v>12.079454483119658</v>
      </c>
      <c r="AX15">
        <f t="shared" si="11"/>
        <v>14.94806309147452</v>
      </c>
      <c r="AY15">
        <f t="shared" si="12"/>
        <v>14.424282824293854</v>
      </c>
      <c r="AZ15">
        <f t="shared" si="13"/>
        <v>16.20747862532545</v>
      </c>
      <c r="BB15">
        <f t="shared" si="14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5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6"/>
        <v>0</v>
      </c>
      <c r="BS15">
        <f t="shared" si="6"/>
        <v>0</v>
      </c>
      <c r="BT15">
        <f t="shared" si="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7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8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9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0"/>
        <v>9.1722473416619223</v>
      </c>
      <c r="AX16">
        <f t="shared" si="11"/>
        <v>11.69249399164385</v>
      </c>
      <c r="AY16">
        <f t="shared" si="12"/>
        <v>10.36568396551316</v>
      </c>
      <c r="AZ16">
        <f t="shared" si="13"/>
        <v>12.379245427486648</v>
      </c>
      <c r="BB16">
        <f t="shared" si="14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5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6"/>
        <v>0</v>
      </c>
      <c r="BS16">
        <f t="shared" si="6"/>
        <v>0</v>
      </c>
      <c r="BT16">
        <f t="shared" si="6"/>
        <v>0</v>
      </c>
    </row>
    <row r="17" spans="1:74">
      <c r="A17">
        <v>16</v>
      </c>
      <c r="BQ17">
        <f>SUM(BQ7:BQ16)</f>
        <v>1.6774906261348541</v>
      </c>
      <c r="BR17">
        <f t="shared" ref="BR17:BT17" si="17">SUM(BR7:BR16)</f>
        <v>2.3656372253449374</v>
      </c>
      <c r="BS17">
        <f t="shared" si="17"/>
        <v>4.3890361307719372</v>
      </c>
      <c r="BT17">
        <f t="shared" si="17"/>
        <v>5.5713029084773211</v>
      </c>
    </row>
    <row r="18" spans="1:74">
      <c r="A18">
        <v>17</v>
      </c>
      <c r="BG18">
        <f>MATCH(MAX(BG7:BG16),BG7:BG16,0)</f>
        <v>2</v>
      </c>
      <c r="BH18">
        <f t="shared" ref="BH18:BJ18" si="18">MATCH(MAX(BH7:BH16),BH7:BH16,0)</f>
        <v>6</v>
      </c>
      <c r="BI18">
        <f t="shared" si="18"/>
        <v>2</v>
      </c>
      <c r="BJ18">
        <f t="shared" si="18"/>
        <v>7</v>
      </c>
      <c r="BL18">
        <f>MATCH(MAX(BL7:BL16),BL7:BL16,0)</f>
        <v>5</v>
      </c>
      <c r="BM18">
        <f t="shared" ref="BM18:BO18" si="19">MATCH(MAX(BM7:BM16),BM7:BM16,0)</f>
        <v>5</v>
      </c>
      <c r="BN18">
        <f t="shared" si="19"/>
        <v>8</v>
      </c>
      <c r="BO18">
        <f t="shared" si="19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114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20">SUM(BC7:BC16)</f>
        <v>3.2754264213172379</v>
      </c>
      <c r="BD20">
        <f t="shared" si="20"/>
        <v>3.1971654322711927</v>
      </c>
      <c r="BE20">
        <f t="shared" si="20"/>
        <v>2.8796027447173786</v>
      </c>
      <c r="BG20">
        <f>IF(BG7&lt;0.000000000001,0.000000000001,BG7)</f>
        <v>2.8686041681612864E-3</v>
      </c>
      <c r="BH20">
        <f t="shared" ref="BH20:BJ20" si="21">IF(BH7&lt;0.000000000001,0.000000000001,BH7)</f>
        <v>1.178181847862626E-3</v>
      </c>
      <c r="BI20">
        <f t="shared" si="21"/>
        <v>1.4362072757481464E-3</v>
      </c>
      <c r="BJ20">
        <f t="shared" si="21"/>
        <v>5.6580939707842116E-4</v>
      </c>
    </row>
    <row r="21" spans="1:74">
      <c r="A21">
        <v>20</v>
      </c>
      <c r="B21" t="s">
        <v>20</v>
      </c>
      <c r="M21" t="s">
        <v>58</v>
      </c>
      <c r="BG21">
        <f t="shared" ref="BG21:BJ29" si="22">IF(BG8&lt;0.000000000001,0.000000000001,BG8)</f>
        <v>0.38084339381369564</v>
      </c>
      <c r="BH21">
        <f t="shared" si="22"/>
        <v>0.29877584378889172</v>
      </c>
      <c r="BI21">
        <f t="shared" si="22"/>
        <v>0.31277705867400896</v>
      </c>
      <c r="BJ21">
        <f t="shared" si="22"/>
        <v>0.29337621488546961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2"/>
        <v>8.0720905473732427E-3</v>
      </c>
      <c r="BH22">
        <f t="shared" si="22"/>
        <v>6.2232508759013025E-3</v>
      </c>
      <c r="BI22">
        <f t="shared" si="22"/>
        <v>8.7511157034990683E-3</v>
      </c>
      <c r="BJ22">
        <f t="shared" si="22"/>
        <v>3.8055189582091344E-3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2"/>
        <v>1.7021414476470357E-3</v>
      </c>
      <c r="BH23">
        <f t="shared" si="22"/>
        <v>4.9034130427873539E-4</v>
      </c>
      <c r="BI23">
        <f t="shared" si="22"/>
        <v>7.6698603462097882E-4</v>
      </c>
      <c r="BJ23">
        <f t="shared" si="22"/>
        <v>3.4536572583240344E-4</v>
      </c>
      <c r="BM23">
        <f>0.5*$BL$21*B23*B23</f>
        <v>1.9635128610301687E-6</v>
      </c>
      <c r="BN23">
        <f t="shared" ref="BN23:BV32" si="23">0.5*$BL$21*C23*C23</f>
        <v>2.941699116530985E-7</v>
      </c>
      <c r="BO23">
        <f t="shared" si="23"/>
        <v>1.5573740301871247E-8</v>
      </c>
      <c r="BP23">
        <f t="shared" si="23"/>
        <v>4.9165917424890789E-6</v>
      </c>
      <c r="BQ23">
        <f t="shared" si="23"/>
        <v>1.984627958413798E-6</v>
      </c>
      <c r="BR23">
        <f t="shared" si="23"/>
        <v>4.461205597026056E-6</v>
      </c>
      <c r="BS23">
        <f t="shared" si="23"/>
        <v>2.807762492181283E-7</v>
      </c>
      <c r="BT23">
        <f t="shared" si="23"/>
        <v>2.2660544391102204E-6</v>
      </c>
      <c r="BU23">
        <f t="shared" si="23"/>
        <v>4.6789143168160951E-6</v>
      </c>
      <c r="BV23">
        <f t="shared" si="23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2"/>
        <v>0.18684224530963828</v>
      </c>
      <c r="BH24">
        <f t="shared" si="22"/>
        <v>9.3889452563439516E-2</v>
      </c>
      <c r="BI24">
        <f t="shared" si="22"/>
        <v>0.11962315910631169</v>
      </c>
      <c r="BJ24">
        <f t="shared" si="22"/>
        <v>0.13321591543512684</v>
      </c>
      <c r="BM24">
        <f t="shared" ref="BM24:BM32" si="24">0.5*$BL$21*B24*B24</f>
        <v>9.8999373192973179E-8</v>
      </c>
      <c r="BN24">
        <f t="shared" si="23"/>
        <v>4.156947201304679E-6</v>
      </c>
      <c r="BO24">
        <f t="shared" si="23"/>
        <v>1.526161378108647E-6</v>
      </c>
      <c r="BP24">
        <f t="shared" si="23"/>
        <v>4.6757590230518862E-6</v>
      </c>
      <c r="BQ24">
        <f t="shared" si="23"/>
        <v>4.2155121772238531E-7</v>
      </c>
      <c r="BR24">
        <f t="shared" si="23"/>
        <v>1.2832048590501651E-6</v>
      </c>
      <c r="BS24">
        <f t="shared" si="23"/>
        <v>1.5471779821918256E-6</v>
      </c>
      <c r="BT24">
        <f t="shared" si="23"/>
        <v>2.2296539848066208E-7</v>
      </c>
      <c r="BU24">
        <f t="shared" si="23"/>
        <v>3.581319117043802E-7</v>
      </c>
      <c r="BV24">
        <f t="shared" si="23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2"/>
        <v>0.17071509607925522</v>
      </c>
      <c r="BH25">
        <f t="shared" si="22"/>
        <v>0.30530375937977638</v>
      </c>
      <c r="BI25">
        <f t="shared" si="22"/>
        <v>0.21587692121979002</v>
      </c>
      <c r="BJ25">
        <f t="shared" si="22"/>
        <v>0.19938251419595698</v>
      </c>
      <c r="BM25">
        <f t="shared" si="24"/>
        <v>1.039309210985232E-6</v>
      </c>
      <c r="BN25">
        <f t="shared" si="23"/>
        <v>1.9140513069967399E-6</v>
      </c>
      <c r="BO25">
        <f t="shared" si="23"/>
        <v>3.8445440286222244E-9</v>
      </c>
      <c r="BP25">
        <f t="shared" si="23"/>
        <v>3.8965624492221985E-6</v>
      </c>
      <c r="BQ25">
        <f t="shared" si="23"/>
        <v>3.0221636436512303E-6</v>
      </c>
      <c r="BR25">
        <f t="shared" si="23"/>
        <v>1.0316421509376543E-6</v>
      </c>
      <c r="BS25">
        <f t="shared" si="23"/>
        <v>4.9212776950878812E-6</v>
      </c>
      <c r="BT25">
        <f t="shared" si="23"/>
        <v>2.4132458026911716E-6</v>
      </c>
      <c r="BU25">
        <f t="shared" si="23"/>
        <v>3.9814551622562441E-6</v>
      </c>
      <c r="BV25">
        <f t="shared" si="23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2"/>
        <v>0.18964387264660393</v>
      </c>
      <c r="BH26">
        <f t="shared" si="22"/>
        <v>0.26145583023650054</v>
      </c>
      <c r="BI26">
        <f t="shared" si="22"/>
        <v>0.28994691224211588</v>
      </c>
      <c r="BJ26">
        <f t="shared" si="22"/>
        <v>0.34727012322602363</v>
      </c>
      <c r="BM26">
        <f t="shared" si="24"/>
        <v>1.2449028984276961E-7</v>
      </c>
      <c r="BN26">
        <f t="shared" si="23"/>
        <v>7.6111251734917135E-8</v>
      </c>
      <c r="BO26">
        <f t="shared" si="23"/>
        <v>5.9010551714854769E-10</v>
      </c>
      <c r="BP26">
        <f t="shared" si="23"/>
        <v>4.2575689642760059E-6</v>
      </c>
      <c r="BQ26">
        <f t="shared" si="23"/>
        <v>2.1868570637883784E-6</v>
      </c>
      <c r="BR26">
        <f t="shared" si="23"/>
        <v>2.8322709822436816E-6</v>
      </c>
      <c r="BS26">
        <f t="shared" si="23"/>
        <v>5.6633396423340326E-7</v>
      </c>
      <c r="BT26">
        <f t="shared" si="23"/>
        <v>4.6468136886166229E-6</v>
      </c>
      <c r="BU26">
        <f t="shared" si="23"/>
        <v>8.2377348598370096E-8</v>
      </c>
      <c r="BV26">
        <f t="shared" si="23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2"/>
        <v>2.2317866817024856E-2</v>
      </c>
      <c r="BH27">
        <f t="shared" si="22"/>
        <v>1.7043165321942839E-2</v>
      </c>
      <c r="BI27">
        <f t="shared" si="22"/>
        <v>1.2412687664006579E-2</v>
      </c>
      <c r="BJ27">
        <f t="shared" si="22"/>
        <v>7.9661861454722593E-3</v>
      </c>
      <c r="BM27">
        <f t="shared" si="24"/>
        <v>9.3710839052959183E-7</v>
      </c>
      <c r="BN27">
        <f t="shared" si="23"/>
        <v>3.5973525368578341E-6</v>
      </c>
      <c r="BO27">
        <f t="shared" si="23"/>
        <v>6.973567593253562E-7</v>
      </c>
      <c r="BP27">
        <f t="shared" si="23"/>
        <v>6.3265833845006096E-7</v>
      </c>
      <c r="BQ27">
        <f t="shared" si="23"/>
        <v>1.2421911683460349E-6</v>
      </c>
      <c r="BR27">
        <f t="shared" si="23"/>
        <v>1.0664758276857987E-6</v>
      </c>
      <c r="BS27">
        <f t="shared" si="23"/>
        <v>8.2936602308827503E-12</v>
      </c>
      <c r="BT27">
        <f t="shared" si="23"/>
        <v>1.4534449408738241E-6</v>
      </c>
      <c r="BU27">
        <f t="shared" si="23"/>
        <v>1.4313006358185773E-6</v>
      </c>
      <c r="BV27">
        <f t="shared" si="23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2"/>
        <v>3.5078422126368386E-2</v>
      </c>
      <c r="BH28">
        <f t="shared" si="22"/>
        <v>1.5059497467680472E-2</v>
      </c>
      <c r="BI28">
        <f t="shared" si="22"/>
        <v>3.7756771647019065E-2</v>
      </c>
      <c r="BJ28">
        <f t="shared" si="22"/>
        <v>1.3772820643059524E-2</v>
      </c>
      <c r="BM28">
        <f t="shared" si="24"/>
        <v>1.304446426309051E-6</v>
      </c>
      <c r="BN28">
        <f t="shared" si="23"/>
        <v>1.6291667706130199E-6</v>
      </c>
      <c r="BO28">
        <f t="shared" si="23"/>
        <v>3.1351869302551533E-6</v>
      </c>
      <c r="BP28">
        <f t="shared" si="23"/>
        <v>3.2959042817045224E-6</v>
      </c>
      <c r="BQ28">
        <f t="shared" si="23"/>
        <v>1.0442929799348406E-6</v>
      </c>
      <c r="BR28">
        <f t="shared" si="23"/>
        <v>4.5888989305331619E-6</v>
      </c>
      <c r="BS28">
        <f t="shared" si="23"/>
        <v>1.7013990785900878E-8</v>
      </c>
      <c r="BT28">
        <f t="shared" si="23"/>
        <v>3.0327742272773095E-6</v>
      </c>
      <c r="BU28">
        <f t="shared" si="23"/>
        <v>3.9355144444436997E-6</v>
      </c>
      <c r="BV28">
        <f t="shared" si="23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2"/>
        <v>1.9162670442319724E-3</v>
      </c>
      <c r="BH29">
        <f t="shared" si="22"/>
        <v>5.8067721372596481E-4</v>
      </c>
      <c r="BI29">
        <f t="shared" si="22"/>
        <v>6.5218043287977535E-4</v>
      </c>
      <c r="BJ29">
        <f t="shared" si="22"/>
        <v>2.9953138777106191E-4</v>
      </c>
      <c r="BM29">
        <f t="shared" si="24"/>
        <v>2.8342883509476626E-6</v>
      </c>
      <c r="BN29">
        <f t="shared" si="23"/>
        <v>7.4381908705189056E-9</v>
      </c>
      <c r="BO29">
        <f t="shared" si="23"/>
        <v>1.2144954115105345E-6</v>
      </c>
      <c r="BP29">
        <f t="shared" si="23"/>
        <v>2.1168571220911773E-6</v>
      </c>
      <c r="BQ29">
        <f t="shared" si="23"/>
        <v>5.3786805630993214E-7</v>
      </c>
      <c r="BR29">
        <f t="shared" si="23"/>
        <v>6.2239744311856111E-7</v>
      </c>
      <c r="BS29">
        <f t="shared" si="23"/>
        <v>1.9977646266975994E-6</v>
      </c>
      <c r="BT29">
        <f t="shared" si="23"/>
        <v>2.0723181227366538E-7</v>
      </c>
      <c r="BU29">
        <f t="shared" si="23"/>
        <v>1.4831127280745896E-6</v>
      </c>
      <c r="BV29">
        <f t="shared" si="23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4"/>
        <v>4.5349982630595726E-6</v>
      </c>
      <c r="BN30">
        <f t="shared" si="23"/>
        <v>9.8736164678142607E-7</v>
      </c>
      <c r="BO30">
        <f t="shared" si="23"/>
        <v>3.7672943569904629E-6</v>
      </c>
      <c r="BP30">
        <f t="shared" si="23"/>
        <v>3.1338872644516673E-6</v>
      </c>
      <c r="BQ30">
        <f t="shared" si="23"/>
        <v>1.4851232330507869E-6</v>
      </c>
      <c r="BR30">
        <f t="shared" si="23"/>
        <v>3.7258767595488107E-6</v>
      </c>
      <c r="BS30">
        <f t="shared" si="23"/>
        <v>2.6737110704556165E-6</v>
      </c>
      <c r="BT30">
        <f t="shared" si="23"/>
        <v>8.050455418602123E-7</v>
      </c>
      <c r="BU30">
        <f t="shared" si="23"/>
        <v>2.7705089740870421E-6</v>
      </c>
      <c r="BV30">
        <f t="shared" si="23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4"/>
        <v>7.2990732922607341E-7</v>
      </c>
      <c r="BN31">
        <f t="shared" si="23"/>
        <v>3.9173763867796045E-6</v>
      </c>
      <c r="BO31">
        <f t="shared" si="23"/>
        <v>2.6091826238598999E-6</v>
      </c>
      <c r="BP31">
        <f t="shared" si="23"/>
        <v>3.2706426920463191E-6</v>
      </c>
      <c r="BQ31">
        <f t="shared" si="23"/>
        <v>7.4344329715825073E-7</v>
      </c>
      <c r="BR31">
        <f t="shared" si="23"/>
        <v>9.6788368480747715E-8</v>
      </c>
      <c r="BS31">
        <f t="shared" si="23"/>
        <v>2.1428592467109018E-7</v>
      </c>
      <c r="BT31">
        <f t="shared" si="23"/>
        <v>3.7552606351355691E-7</v>
      </c>
      <c r="BU31">
        <f t="shared" si="23"/>
        <v>7.2879736842218435E-8</v>
      </c>
      <c r="BV31">
        <f t="shared" si="23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4"/>
        <v>7.6289835803227493E-7</v>
      </c>
      <c r="BN32">
        <f t="shared" si="23"/>
        <v>2.7340189388058925E-7</v>
      </c>
      <c r="BO32">
        <f t="shared" si="23"/>
        <v>2.2061730277782524E-6</v>
      </c>
      <c r="BP32">
        <f t="shared" si="23"/>
        <v>1.8796063992228914E-6</v>
      </c>
      <c r="BQ32">
        <f t="shared" si="23"/>
        <v>5.1641028055717346E-8</v>
      </c>
      <c r="BR32">
        <f t="shared" si="23"/>
        <v>4.8810445273254756E-6</v>
      </c>
      <c r="BS32">
        <f t="shared" si="23"/>
        <v>1.8268239308274081E-6</v>
      </c>
      <c r="BT32">
        <f t="shared" si="23"/>
        <v>2.9659635662510667E-6</v>
      </c>
      <c r="BU32">
        <f t="shared" si="23"/>
        <v>3.8633142724492883E-6</v>
      </c>
      <c r="BV32">
        <f t="shared" si="23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5">0.5*$BL$21*C36*C36</f>
        <v>1.8025024714668984E-7</v>
      </c>
      <c r="BO36">
        <f t="shared" si="25"/>
        <v>1.9901641738215775E-6</v>
      </c>
      <c r="BP36">
        <f t="shared" si="25"/>
        <v>6.0642095522265502E-7</v>
      </c>
      <c r="BQ36">
        <f t="shared" si="25"/>
        <v>3.0836899288026671E-7</v>
      </c>
      <c r="BR36">
        <f t="shared" si="25"/>
        <v>3.7784918881049344E-6</v>
      </c>
      <c r="BS36">
        <f t="shared" si="25"/>
        <v>4.5530980385410392E-7</v>
      </c>
      <c r="BT36">
        <f t="shared" si="25"/>
        <v>1.8849212786250321E-7</v>
      </c>
      <c r="BU36">
        <f t="shared" si="25"/>
        <v>2.3155138348665508E-6</v>
      </c>
      <c r="BV36">
        <f t="shared" si="25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6">0.5*$BL$21*B37*B37</f>
        <v>1.4225275638424542E-6</v>
      </c>
      <c r="BN37">
        <f t="shared" si="25"/>
        <v>3.7702757094312318E-7</v>
      </c>
      <c r="BO37">
        <f t="shared" si="25"/>
        <v>5.9419762923936975E-7</v>
      </c>
      <c r="BP37">
        <f t="shared" si="25"/>
        <v>2.9542611368598713E-6</v>
      </c>
      <c r="BQ37">
        <f t="shared" si="25"/>
        <v>4.2137535128847684E-6</v>
      </c>
      <c r="BR37">
        <f t="shared" si="25"/>
        <v>6.913044701248842E-8</v>
      </c>
      <c r="BS37">
        <f t="shared" si="25"/>
        <v>4.6406177388569304E-6</v>
      </c>
      <c r="BT37">
        <f t="shared" si="25"/>
        <v>3.6905932046161684E-6</v>
      </c>
      <c r="BU37">
        <f t="shared" si="25"/>
        <v>3.9159161243207563E-7</v>
      </c>
      <c r="BV37">
        <f t="shared" si="25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6"/>
        <v>2.1617168345723014E-8</v>
      </c>
      <c r="BN38">
        <f t="shared" si="25"/>
        <v>3.6112996191470115E-6</v>
      </c>
      <c r="BO38">
        <f t="shared" si="25"/>
        <v>1.4907412528558426E-6</v>
      </c>
      <c r="BP38">
        <f t="shared" si="25"/>
        <v>4.8822944056935876E-6</v>
      </c>
      <c r="BQ38">
        <f t="shared" si="25"/>
        <v>8.0222419034998893E-7</v>
      </c>
      <c r="BR38">
        <f t="shared" si="25"/>
        <v>3.0491231093873449E-7</v>
      </c>
      <c r="BS38">
        <f t="shared" si="25"/>
        <v>4.6283746248723679E-8</v>
      </c>
      <c r="BT38">
        <f t="shared" si="25"/>
        <v>2.3873060825009089E-6</v>
      </c>
      <c r="BU38">
        <f t="shared" si="25"/>
        <v>6.6400094593642072E-9</v>
      </c>
      <c r="BV38">
        <f t="shared" si="25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6"/>
        <v>2.3593306794395661E-6</v>
      </c>
      <c r="BN39">
        <f t="shared" si="25"/>
        <v>7.8095858258667081E-8</v>
      </c>
      <c r="BO39">
        <f t="shared" si="25"/>
        <v>5.4698416482286726E-7</v>
      </c>
      <c r="BP39">
        <f t="shared" si="25"/>
        <v>9.2804606077766439E-7</v>
      </c>
      <c r="BQ39">
        <f t="shared" si="25"/>
        <v>3.4823258383846716E-7</v>
      </c>
      <c r="BR39">
        <f t="shared" si="25"/>
        <v>2.753418798824778E-7</v>
      </c>
      <c r="BS39">
        <f t="shared" si="25"/>
        <v>1.1115460828324813E-7</v>
      </c>
      <c r="BT39">
        <f t="shared" si="25"/>
        <v>2.733389447416605E-6</v>
      </c>
      <c r="BU39">
        <f t="shared" si="25"/>
        <v>8.10555532055066E-7</v>
      </c>
      <c r="BV39">
        <f t="shared" si="25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6"/>
        <v>2.7039209424211469E-6</v>
      </c>
      <c r="BN40">
        <f t="shared" si="25"/>
        <v>1.7361545204126038E-9</v>
      </c>
      <c r="BO40">
        <f t="shared" si="25"/>
        <v>2.4922662337141704E-6</v>
      </c>
      <c r="BP40">
        <f t="shared" si="25"/>
        <v>8.4062913124063682E-7</v>
      </c>
      <c r="BQ40">
        <f t="shared" si="25"/>
        <v>1.44104978245917E-6</v>
      </c>
      <c r="BR40">
        <f t="shared" si="25"/>
        <v>2.7217035193520704E-6</v>
      </c>
      <c r="BS40">
        <f t="shared" si="25"/>
        <v>4.9419206218584868E-6</v>
      </c>
      <c r="BT40">
        <f t="shared" si="25"/>
        <v>4.3508985213566476E-6</v>
      </c>
      <c r="BU40">
        <f t="shared" si="25"/>
        <v>4.1410676220670955E-7</v>
      </c>
      <c r="BV40">
        <f t="shared" si="25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6"/>
        <v>1.2265917700083071E-6</v>
      </c>
      <c r="BN41">
        <f t="shared" si="25"/>
        <v>3.1527607908828264E-6</v>
      </c>
      <c r="BO41">
        <f t="shared" si="25"/>
        <v>4.9040105503965873E-7</v>
      </c>
      <c r="BP41">
        <f t="shared" si="25"/>
        <v>3.8360953958734332E-6</v>
      </c>
      <c r="BQ41">
        <f t="shared" si="25"/>
        <v>3.8808185448611222E-6</v>
      </c>
      <c r="BR41">
        <f t="shared" si="25"/>
        <v>5.8322601195523251E-7</v>
      </c>
      <c r="BS41">
        <f t="shared" si="25"/>
        <v>5.6597561690137052E-8</v>
      </c>
      <c r="BT41">
        <f t="shared" si="25"/>
        <v>3.6073356078633733E-6</v>
      </c>
      <c r="BU41">
        <f t="shared" si="25"/>
        <v>1.4692483373977232E-6</v>
      </c>
      <c r="BV41">
        <f t="shared" si="25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6"/>
        <v>3.2775135023022163E-6</v>
      </c>
      <c r="BN42">
        <f t="shared" si="25"/>
        <v>1.0570597082229282E-6</v>
      </c>
      <c r="BO42">
        <f t="shared" si="25"/>
        <v>4.5236620967769987E-6</v>
      </c>
      <c r="BP42">
        <f t="shared" si="25"/>
        <v>1.6721657216201436E-6</v>
      </c>
      <c r="BQ42">
        <f t="shared" si="25"/>
        <v>2.7103035770563123E-6</v>
      </c>
      <c r="BR42">
        <f t="shared" si="25"/>
        <v>4.7365690014928177E-8</v>
      </c>
      <c r="BS42">
        <f t="shared" si="25"/>
        <v>5.0627414344141728E-7</v>
      </c>
      <c r="BT42">
        <f t="shared" si="25"/>
        <v>7.7392194431044996E-7</v>
      </c>
      <c r="BU42">
        <f t="shared" si="25"/>
        <v>4.7324986651068953E-6</v>
      </c>
      <c r="BV42">
        <f t="shared" si="25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6"/>
        <v>1.2463707337633515E-6</v>
      </c>
      <c r="BN43">
        <f t="shared" si="25"/>
        <v>1.4896257864441262E-7</v>
      </c>
      <c r="BO43">
        <f t="shared" si="25"/>
        <v>1.62215065513761E-7</v>
      </c>
      <c r="BP43">
        <f t="shared" si="25"/>
        <v>3.2525380706911539E-6</v>
      </c>
      <c r="BQ43">
        <f t="shared" si="25"/>
        <v>5.2095318947732207E-8</v>
      </c>
      <c r="BR43">
        <f t="shared" si="25"/>
        <v>4.6767035873774015E-6</v>
      </c>
      <c r="BS43">
        <f t="shared" si="25"/>
        <v>2.3495173299633567E-7</v>
      </c>
      <c r="BT43">
        <f t="shared" si="25"/>
        <v>1.3118149007550714E-6</v>
      </c>
      <c r="BU43">
        <f t="shared" si="25"/>
        <v>6.2396166171937854E-7</v>
      </c>
      <c r="BV43">
        <f t="shared" si="25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6"/>
        <v>1.0499594293697495E-7</v>
      </c>
      <c r="BN44">
        <f t="shared" si="25"/>
        <v>4.5974264779467995E-6</v>
      </c>
      <c r="BO44">
        <f t="shared" si="25"/>
        <v>8.509785149796211E-7</v>
      </c>
      <c r="BP44">
        <f t="shared" si="25"/>
        <v>4.0364847886401202E-7</v>
      </c>
      <c r="BQ44">
        <f t="shared" si="25"/>
        <v>1.2877143194269594E-6</v>
      </c>
      <c r="BR44">
        <f t="shared" si="25"/>
        <v>1.2013565937399638E-7</v>
      </c>
      <c r="BS44">
        <f t="shared" si="25"/>
        <v>4.0509658207404711E-6</v>
      </c>
      <c r="BT44">
        <f t="shared" si="25"/>
        <v>4.064519704081112E-6</v>
      </c>
      <c r="BU44">
        <f t="shared" si="25"/>
        <v>1.6387405672230553E-6</v>
      </c>
      <c r="BV44">
        <f t="shared" si="25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6"/>
        <v>4.5583879297377189E-7</v>
      </c>
      <c r="BN45">
        <f t="shared" si="25"/>
        <v>5.396440307838708E-7</v>
      </c>
      <c r="BO45">
        <f t="shared" si="25"/>
        <v>7.4460168145146834E-7</v>
      </c>
      <c r="BP45">
        <f t="shared" si="25"/>
        <v>1.9882532868964788E-7</v>
      </c>
      <c r="BQ45">
        <f t="shared" si="25"/>
        <v>2.7395113763125983E-6</v>
      </c>
      <c r="BR45">
        <f t="shared" si="25"/>
        <v>1.9182927427661435E-6</v>
      </c>
      <c r="BS45">
        <f t="shared" si="25"/>
        <v>1.797148651171747E-6</v>
      </c>
      <c r="BT45">
        <f t="shared" si="25"/>
        <v>2.2971091871048383E-8</v>
      </c>
      <c r="BU45">
        <f t="shared" si="25"/>
        <v>2.8281627505969155E-7</v>
      </c>
      <c r="BV45">
        <f t="shared" si="25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7">0.5*$BL$21*C49*C49</f>
        <v>5.5949759156418081E-8</v>
      </c>
      <c r="BO49">
        <f t="shared" si="27"/>
        <v>3.4824136800022149E-7</v>
      </c>
      <c r="BP49">
        <f t="shared" si="27"/>
        <v>2.4850849823129059E-8</v>
      </c>
      <c r="BQ49">
        <f t="shared" si="27"/>
        <v>3.840601219784541E-6</v>
      </c>
      <c r="BR49">
        <f t="shared" si="27"/>
        <v>1.8785982466895425E-6</v>
      </c>
      <c r="BS49">
        <f t="shared" si="27"/>
        <v>2.9812892488715403E-6</v>
      </c>
      <c r="BT49">
        <f t="shared" si="27"/>
        <v>1.3353408939646946E-7</v>
      </c>
      <c r="BU49">
        <f t="shared" si="27"/>
        <v>1.6266935753052608E-6</v>
      </c>
      <c r="BV49">
        <f t="shared" si="27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8">0.5*$BL$21*B50*B50</f>
        <v>6.4924094299396419E-7</v>
      </c>
      <c r="BN50">
        <f t="shared" si="27"/>
        <v>2.177243010392444E-6</v>
      </c>
      <c r="BO50">
        <f t="shared" si="27"/>
        <v>1.6863905317779425E-6</v>
      </c>
      <c r="BP50">
        <f t="shared" si="27"/>
        <v>4.7963255284480741E-6</v>
      </c>
      <c r="BQ50">
        <f t="shared" si="27"/>
        <v>2.5580897792260977E-6</v>
      </c>
      <c r="BR50">
        <f t="shared" si="27"/>
        <v>2.5221592545813975E-6</v>
      </c>
      <c r="BS50">
        <f t="shared" si="27"/>
        <v>2.1633750520699628E-6</v>
      </c>
      <c r="BT50">
        <f t="shared" si="27"/>
        <v>3.4272543632220695E-6</v>
      </c>
      <c r="BU50">
        <f t="shared" si="27"/>
        <v>3.1839136979682319E-8</v>
      </c>
      <c r="BV50">
        <f t="shared" si="27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8"/>
        <v>2.1104834346237676E-7</v>
      </c>
      <c r="BN51">
        <f t="shared" si="27"/>
        <v>1.6738891174490014E-6</v>
      </c>
      <c r="BO51">
        <f t="shared" si="27"/>
        <v>1.1579717642978518E-6</v>
      </c>
      <c r="BP51">
        <f t="shared" si="27"/>
        <v>4.5089173771328291E-6</v>
      </c>
      <c r="BQ51">
        <f t="shared" si="27"/>
        <v>3.5133573905982072E-6</v>
      </c>
      <c r="BR51">
        <f t="shared" si="27"/>
        <v>2.045878452863783E-6</v>
      </c>
      <c r="BS51">
        <f t="shared" si="27"/>
        <v>1.2414206173827636E-8</v>
      </c>
      <c r="BT51">
        <f t="shared" si="27"/>
        <v>1.3847530982629112E-6</v>
      </c>
      <c r="BU51">
        <f t="shared" si="27"/>
        <v>2.3398445185023442E-7</v>
      </c>
      <c r="BV51">
        <f t="shared" si="27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8"/>
        <v>3.8360357072092255E-7</v>
      </c>
      <c r="BN52">
        <f t="shared" si="27"/>
        <v>4.8087863413917035E-6</v>
      </c>
      <c r="BO52">
        <f t="shared" si="27"/>
        <v>6.4507752836447431E-9</v>
      </c>
      <c r="BP52">
        <f t="shared" si="27"/>
        <v>4.175295877634527E-9</v>
      </c>
      <c r="BQ52">
        <f t="shared" si="27"/>
        <v>4.4865602456319442E-6</v>
      </c>
      <c r="BR52">
        <f t="shared" si="27"/>
        <v>4.680817462774893E-6</v>
      </c>
      <c r="BS52">
        <f t="shared" si="27"/>
        <v>2.1887183533197586E-6</v>
      </c>
      <c r="BT52">
        <f t="shared" si="27"/>
        <v>5.0963982983019734E-7</v>
      </c>
      <c r="BU52">
        <f t="shared" si="27"/>
        <v>7.3507689581425457E-7</v>
      </c>
      <c r="BV52">
        <f t="shared" si="27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8"/>
        <v>1.2171821020975524E-6</v>
      </c>
      <c r="BN53">
        <f t="shared" si="27"/>
        <v>3.5531164850829841E-6</v>
      </c>
      <c r="BO53">
        <f t="shared" si="27"/>
        <v>7.5780344890449099E-7</v>
      </c>
      <c r="BP53">
        <f t="shared" si="27"/>
        <v>2.1889988252912574E-6</v>
      </c>
      <c r="BQ53">
        <f t="shared" si="27"/>
        <v>4.3927937796055941E-7</v>
      </c>
      <c r="BR53">
        <f t="shared" si="27"/>
        <v>4.0956893906423147E-6</v>
      </c>
      <c r="BS53">
        <f t="shared" si="27"/>
        <v>3.1904589077344685E-6</v>
      </c>
      <c r="BT53">
        <f t="shared" si="27"/>
        <v>3.5941997383594104E-6</v>
      </c>
      <c r="BU53">
        <f t="shared" si="27"/>
        <v>3.5855494668614523E-6</v>
      </c>
      <c r="BV53">
        <f t="shared" si="27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8"/>
        <v>1.7079181233112162E-6</v>
      </c>
      <c r="BN54">
        <f t="shared" si="27"/>
        <v>1.5794729695149884E-6</v>
      </c>
      <c r="BO54">
        <f t="shared" si="27"/>
        <v>4.2164958284512321E-6</v>
      </c>
      <c r="BP54">
        <f t="shared" si="27"/>
        <v>1.0040055675227339E-6</v>
      </c>
      <c r="BQ54">
        <f t="shared" si="27"/>
        <v>6.2032876217960905E-7</v>
      </c>
      <c r="BR54">
        <f t="shared" si="27"/>
        <v>4.5191336423062952E-8</v>
      </c>
      <c r="BS54">
        <f t="shared" si="27"/>
        <v>1.4342725974875778E-6</v>
      </c>
      <c r="BT54">
        <f t="shared" si="27"/>
        <v>1.1122196831814786E-6</v>
      </c>
      <c r="BU54">
        <f t="shared" si="27"/>
        <v>2.9311119441807915E-6</v>
      </c>
      <c r="BV54">
        <f t="shared" si="27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8"/>
        <v>3.0195672970917543E-9</v>
      </c>
      <c r="BN55">
        <f t="shared" si="27"/>
        <v>2.8240402306087914E-6</v>
      </c>
      <c r="BO55">
        <f t="shared" si="27"/>
        <v>5.6795717757837467E-8</v>
      </c>
      <c r="BP55">
        <f t="shared" si="27"/>
        <v>1.0174368860514089E-6</v>
      </c>
      <c r="BQ55">
        <f t="shared" si="27"/>
        <v>4.0178482683016632E-7</v>
      </c>
      <c r="BR55">
        <f t="shared" si="27"/>
        <v>1.3340569010165458E-6</v>
      </c>
      <c r="BS55">
        <f t="shared" si="27"/>
        <v>3.1491963430271863E-7</v>
      </c>
      <c r="BT55">
        <f t="shared" si="27"/>
        <v>2.3687138601932313E-7</v>
      </c>
      <c r="BU55">
        <f t="shared" si="27"/>
        <v>1.7540474471553031E-7</v>
      </c>
      <c r="BV55">
        <f t="shared" si="27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8"/>
        <v>8.6590731480381097E-7</v>
      </c>
      <c r="BN56">
        <f t="shared" si="27"/>
        <v>3.1790225456300688E-6</v>
      </c>
      <c r="BO56">
        <f t="shared" si="27"/>
        <v>3.4570088140590434E-6</v>
      </c>
      <c r="BP56">
        <f t="shared" si="27"/>
        <v>3.7150012814791796E-6</v>
      </c>
      <c r="BQ56">
        <f t="shared" si="27"/>
        <v>1.9561907663025324E-7</v>
      </c>
      <c r="BR56">
        <f t="shared" si="27"/>
        <v>8.7306028985166516E-7</v>
      </c>
      <c r="BS56">
        <f t="shared" si="27"/>
        <v>1.5505145286024555E-7</v>
      </c>
      <c r="BT56">
        <f t="shared" si="27"/>
        <v>2.1907451191119966E-7</v>
      </c>
      <c r="BU56">
        <f t="shared" si="27"/>
        <v>9.1820604707760301E-7</v>
      </c>
      <c r="BV56">
        <f t="shared" si="27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8"/>
        <v>6.2695268279462816E-7</v>
      </c>
      <c r="BN57">
        <f t="shared" si="27"/>
        <v>1.9166792880077487E-6</v>
      </c>
      <c r="BO57">
        <f t="shared" si="27"/>
        <v>3.1772100573262354E-6</v>
      </c>
      <c r="BP57">
        <f t="shared" si="27"/>
        <v>3.453211584520107E-7</v>
      </c>
      <c r="BQ57">
        <f t="shared" si="27"/>
        <v>1.5072811639789981E-6</v>
      </c>
      <c r="BR57">
        <f t="shared" si="27"/>
        <v>3.9166746010009204E-8</v>
      </c>
      <c r="BS57">
        <f t="shared" si="27"/>
        <v>1.1028246904775225E-6</v>
      </c>
      <c r="BT57">
        <f t="shared" si="27"/>
        <v>1.9467015603488413E-6</v>
      </c>
      <c r="BU57">
        <f t="shared" si="27"/>
        <v>3.7869767912701553E-6</v>
      </c>
      <c r="BV57">
        <f t="shared" si="27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8"/>
        <v>5.4621488950690736E-7</v>
      </c>
      <c r="BN58">
        <f t="shared" si="27"/>
        <v>2.4037476382387453E-6</v>
      </c>
      <c r="BO58">
        <f t="shared" si="27"/>
        <v>2.4189800034956283E-7</v>
      </c>
      <c r="BP58">
        <f t="shared" si="27"/>
        <v>3.2473951978214883E-8</v>
      </c>
      <c r="BQ58">
        <f t="shared" si="27"/>
        <v>3.083387703087509E-6</v>
      </c>
      <c r="BR58">
        <f t="shared" si="27"/>
        <v>1.1915336147217044E-6</v>
      </c>
      <c r="BS58">
        <f t="shared" si="27"/>
        <v>2.0830627663895119E-7</v>
      </c>
      <c r="BT58">
        <f t="shared" si="27"/>
        <v>3.8496617265625011E-6</v>
      </c>
      <c r="BU58">
        <f t="shared" si="27"/>
        <v>2.8866388091830193E-6</v>
      </c>
      <c r="BV58">
        <f t="shared" si="27"/>
        <v>3.7026113030204842E-6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V138"/>
  <sheetViews>
    <sheetView topLeftCell="BD1" workbookViewId="0">
      <selection activeCell="BN4" sqref="BN4"/>
    </sheetView>
  </sheetViews>
  <sheetFormatPr defaultRowHeight="15"/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2.6502481645164044</v>
      </c>
    </row>
    <row r="3" spans="1:74">
      <c r="A3">
        <v>2</v>
      </c>
      <c r="C3" t="s">
        <v>88</v>
      </c>
      <c r="BM3" t="s">
        <v>116</v>
      </c>
      <c r="BN3">
        <f>0/4</f>
        <v>0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2.649731677741225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16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W7">
        <f>AH7</f>
        <v>3.8342047814272449</v>
      </c>
      <c r="AX7">
        <f t="shared" ref="AX7:AZ7" si="3">AI7</f>
        <v>3.9991727640571066</v>
      </c>
      <c r="AY7">
        <f t="shared" si="3"/>
        <v>3.9711069140579052</v>
      </c>
      <c r="AZ7">
        <f t="shared" si="3"/>
        <v>4.034267345037378</v>
      </c>
      <c r="BB7">
        <f>EXP(AW7-AW$20)</f>
        <v>0.11413660654102015</v>
      </c>
      <c r="BC7">
        <f t="shared" ref="BC7:BE16" si="4">EXP(AX7-AX$20)</f>
        <v>0.10189097053154085</v>
      </c>
      <c r="BD7">
        <f t="shared" si="4"/>
        <v>0.10412090716092356</v>
      </c>
      <c r="BE7">
        <f t="shared" si="4"/>
        <v>9.9395545607398231E-2</v>
      </c>
      <c r="BG7">
        <f>BB7/BB$20</f>
        <v>2.7319512939061982E-2</v>
      </c>
      <c r="BH7">
        <f t="shared" ref="BH7:BJ16" si="5">BC7/BC$20</f>
        <v>2.5275902994618193E-2</v>
      </c>
      <c r="BI7">
        <f t="shared" si="5"/>
        <v>2.5697759211607444E-2</v>
      </c>
      <c r="BJ7">
        <f t="shared" si="5"/>
        <v>2.4700872282900591E-2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6">-( BM7*LN(BH20))</f>
        <v>0</v>
      </c>
      <c r="BS7">
        <f t="shared" si="6"/>
        <v>0</v>
      </c>
      <c r="BT7">
        <f t="shared" si="6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7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8" xml:space="preserve"> 1/(1+EXP(-S8))</f>
        <v>0.83740184637199899</v>
      </c>
      <c r="Y8">
        <f t="shared" si="1"/>
        <v>0.92606468361922911</v>
      </c>
      <c r="Z8">
        <f t="shared" si="1"/>
        <v>0.92798796312816301</v>
      </c>
      <c r="AA8">
        <f t="shared" si="1"/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9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W8">
        <f t="shared" ref="AW8:AW16" si="10">AH8</f>
        <v>5.7934634362906881</v>
      </c>
      <c r="AX8">
        <f t="shared" ref="AX8:AX16" si="11">AI8</f>
        <v>6.016505472012315</v>
      </c>
      <c r="AY8">
        <f t="shared" ref="AY8:AY16" si="12">AJ8</f>
        <v>5.9731922349542552</v>
      </c>
      <c r="AZ8">
        <f t="shared" ref="AZ8:AZ16" si="13">AK8</f>
        <v>6.0889781750432768</v>
      </c>
      <c r="BB8">
        <f t="shared" ref="BB8:BB16" si="14">EXP(AW8-AW$20)</f>
        <v>0.80969261570350715</v>
      </c>
      <c r="BC8">
        <f t="shared" si="4"/>
        <v>0.76604126050848409</v>
      </c>
      <c r="BD8">
        <f t="shared" si="4"/>
        <v>0.77096125056741305</v>
      </c>
      <c r="BE8">
        <f t="shared" si="4"/>
        <v>0.77574055649043883</v>
      </c>
      <c r="BG8">
        <f t="shared" ref="BG8:BG16" si="15">BB8/BB$20</f>
        <v>0.19380642689271593</v>
      </c>
      <c r="BH8">
        <f t="shared" si="5"/>
        <v>0.19003042653807845</v>
      </c>
      <c r="BI8">
        <f t="shared" si="5"/>
        <v>0.19027856286289196</v>
      </c>
      <c r="BJ8">
        <f t="shared" si="5"/>
        <v>0.19277995098716305</v>
      </c>
      <c r="BL8">
        <v>0</v>
      </c>
      <c r="BM8">
        <v>0</v>
      </c>
      <c r="BN8">
        <v>0</v>
      </c>
      <c r="BO8">
        <v>0</v>
      </c>
      <c r="BQ8">
        <f t="shared" ref="BQ8:BQ16" si="16">-( BL8*LN(BG21))</f>
        <v>0</v>
      </c>
      <c r="BR8">
        <f t="shared" si="6"/>
        <v>0</v>
      </c>
      <c r="BS8">
        <f t="shared" si="6"/>
        <v>0</v>
      </c>
      <c r="BT8">
        <f t="shared" si="6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7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8"/>
        <v>0.91520240819850818</v>
      </c>
      <c r="Y9">
        <f t="shared" si="1"/>
        <v>0.95771855683010221</v>
      </c>
      <c r="Z9">
        <f t="shared" si="1"/>
        <v>0.95705031823575193</v>
      </c>
      <c r="AA9">
        <f t="shared" si="1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9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W9">
        <f t="shared" si="10"/>
        <v>4.5182586886519749</v>
      </c>
      <c r="AX9">
        <f t="shared" si="11"/>
        <v>4.7826123064988257</v>
      </c>
      <c r="AY9">
        <f t="shared" si="12"/>
        <v>4.7433435698250292</v>
      </c>
      <c r="AZ9">
        <f t="shared" si="13"/>
        <v>4.8292696012968301</v>
      </c>
      <c r="BB9">
        <f t="shared" si="14"/>
        <v>0.2262068715031538</v>
      </c>
      <c r="BC9">
        <f t="shared" si="4"/>
        <v>0.22303815771903612</v>
      </c>
      <c r="BD9">
        <f t="shared" si="4"/>
        <v>0.22538035654681343</v>
      </c>
      <c r="BE9">
        <f t="shared" si="4"/>
        <v>0.22010606770856725</v>
      </c>
      <c r="BG9">
        <f t="shared" si="15"/>
        <v>5.4144430434894072E-2</v>
      </c>
      <c r="BH9">
        <f t="shared" si="5"/>
        <v>5.5328659734962454E-2</v>
      </c>
      <c r="BI9">
        <f t="shared" si="5"/>
        <v>5.5625429046779265E-2</v>
      </c>
      <c r="BJ9">
        <f t="shared" si="5"/>
        <v>5.46987476545037E-2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6"/>
        <v>0</v>
      </c>
      <c r="BS9">
        <f t="shared" si="6"/>
        <v>0</v>
      </c>
      <c r="BT9">
        <f t="shared" si="6"/>
        <v>2.9059144646151269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7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8"/>
        <v>0.78613093661636801</v>
      </c>
      <c r="Y10">
        <f t="shared" si="1"/>
        <v>0.89041126111191926</v>
      </c>
      <c r="Z10">
        <f t="shared" si="1"/>
        <v>0.89507296320154539</v>
      </c>
      <c r="AA10">
        <f t="shared" si="1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9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W10">
        <f t="shared" si="10"/>
        <v>3.4286749545666382</v>
      </c>
      <c r="AX10">
        <f t="shared" si="11"/>
        <v>3.5790247928474361</v>
      </c>
      <c r="AY10">
        <f t="shared" si="12"/>
        <v>3.5493149079861608</v>
      </c>
      <c r="AZ10">
        <f t="shared" si="13"/>
        <v>3.6143372506356468</v>
      </c>
      <c r="BB10">
        <f t="shared" si="14"/>
        <v>7.6086146667508806E-2</v>
      </c>
      <c r="BC10">
        <f t="shared" si="4"/>
        <v>6.6937232639485394E-2</v>
      </c>
      <c r="BD10">
        <f t="shared" si="4"/>
        <v>6.8289825429936155E-2</v>
      </c>
      <c r="BE10">
        <f t="shared" si="4"/>
        <v>6.5312092666455865E-2</v>
      </c>
      <c r="BG10">
        <f t="shared" si="15"/>
        <v>1.8211829940986746E-2</v>
      </c>
      <c r="BH10">
        <f t="shared" si="5"/>
        <v>1.6604994437658123E-2</v>
      </c>
      <c r="BI10">
        <f t="shared" si="5"/>
        <v>1.6854400699649455E-2</v>
      </c>
      <c r="BJ10">
        <f t="shared" si="5"/>
        <v>1.6230764161759535E-2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6"/>
        <v>0</v>
      </c>
      <c r="BS10">
        <f t="shared" si="6"/>
        <v>0</v>
      </c>
      <c r="BT10">
        <f t="shared" si="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7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8"/>
        <v>0.90185997040880539</v>
      </c>
      <c r="Y11">
        <f t="shared" si="1"/>
        <v>0.96082204603664556</v>
      </c>
      <c r="Z11">
        <f t="shared" si="1"/>
        <v>0.89863940559083022</v>
      </c>
      <c r="AA11">
        <f t="shared" si="1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9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W11">
        <f t="shared" si="10"/>
        <v>5.1647976933973183</v>
      </c>
      <c r="AX11">
        <f t="shared" si="11"/>
        <v>5.3165540412657926</v>
      </c>
      <c r="AY11">
        <f t="shared" si="12"/>
        <v>5.2986822851659667</v>
      </c>
      <c r="AZ11">
        <f t="shared" si="13"/>
        <v>5.3951654371265452</v>
      </c>
      <c r="BB11">
        <f t="shared" si="14"/>
        <v>0.43181141171079412</v>
      </c>
      <c r="BC11">
        <f t="shared" si="4"/>
        <v>0.38042330849376205</v>
      </c>
      <c r="BD11">
        <f t="shared" si="4"/>
        <v>0.39273228215456818</v>
      </c>
      <c r="BE11">
        <f t="shared" si="4"/>
        <v>0.38761221421578734</v>
      </c>
      <c r="BG11">
        <f t="shared" si="15"/>
        <v>0.10335752750129223</v>
      </c>
      <c r="BH11">
        <f t="shared" si="5"/>
        <v>9.437090050490296E-2</v>
      </c>
      <c r="BI11">
        <f t="shared" si="5"/>
        <v>9.6929040445594666E-2</v>
      </c>
      <c r="BJ11">
        <f t="shared" si="5"/>
        <v>9.6325843780305453E-2</v>
      </c>
      <c r="BL11">
        <v>1</v>
      </c>
      <c r="BM11">
        <v>1</v>
      </c>
      <c r="BN11">
        <v>0</v>
      </c>
      <c r="BO11">
        <v>0</v>
      </c>
      <c r="BQ11">
        <f t="shared" si="16"/>
        <v>2.2695611604675903</v>
      </c>
      <c r="BR11">
        <f t="shared" si="6"/>
        <v>2.3605225107150654</v>
      </c>
      <c r="BS11">
        <f t="shared" si="6"/>
        <v>0</v>
      </c>
      <c r="BT11">
        <f t="shared" si="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7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8"/>
        <v>0.9618294634792558</v>
      </c>
      <c r="Y12">
        <f t="shared" si="1"/>
        <v>0.98717010330862864</v>
      </c>
      <c r="Z12">
        <f t="shared" si="1"/>
        <v>0.96336480142032233</v>
      </c>
      <c r="AA12">
        <f t="shared" si="1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9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W12">
        <f t="shared" si="10"/>
        <v>5.8638214474300696</v>
      </c>
      <c r="AX12">
        <f t="shared" si="11"/>
        <v>6.1716576054702017</v>
      </c>
      <c r="AY12">
        <f t="shared" si="12"/>
        <v>6.0996714734353237</v>
      </c>
      <c r="AZ12">
        <f t="shared" si="13"/>
        <v>6.2153009472748524</v>
      </c>
      <c r="BB12">
        <f t="shared" si="14"/>
        <v>0.86871290787539979</v>
      </c>
      <c r="BC12">
        <f t="shared" si="4"/>
        <v>0.89461026616882111</v>
      </c>
      <c r="BD12">
        <f t="shared" si="4"/>
        <v>0.87490678750205275</v>
      </c>
      <c r="BE12">
        <f t="shared" si="4"/>
        <v>0.8801927363696409</v>
      </c>
      <c r="BG12">
        <f t="shared" si="15"/>
        <v>0.20793340757421841</v>
      </c>
      <c r="BH12">
        <f t="shared" si="5"/>
        <v>0.22192429994248611</v>
      </c>
      <c r="BI12">
        <f t="shared" si="5"/>
        <v>0.2159330394910989</v>
      </c>
      <c r="BJ12">
        <f t="shared" si="5"/>
        <v>0.21873745178964057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6"/>
        <v>0</v>
      </c>
      <c r="BS12">
        <f t="shared" si="6"/>
        <v>0</v>
      </c>
      <c r="BT12">
        <f t="shared" si="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7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8"/>
        <v>0.91526702405106319</v>
      </c>
      <c r="Y13">
        <f t="shared" si="1"/>
        <v>0.89156258248116693</v>
      </c>
      <c r="Z13">
        <f t="shared" si="1"/>
        <v>0.93378167735671014</v>
      </c>
      <c r="AA13">
        <f t="shared" si="1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9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W13">
        <f t="shared" si="10"/>
        <v>6.0045640264154665</v>
      </c>
      <c r="AX13">
        <f t="shared" si="11"/>
        <v>6.2830247178109397</v>
      </c>
      <c r="AY13">
        <f t="shared" si="12"/>
        <v>6.2333094003034999</v>
      </c>
      <c r="AZ13">
        <f t="shared" si="13"/>
        <v>6.3429153241639451</v>
      </c>
      <c r="BB13">
        <f t="shared" si="14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5"/>
        <v>0.23935802690299435</v>
      </c>
      <c r="BH13">
        <f t="shared" si="5"/>
        <v>0.24806813462233057</v>
      </c>
      <c r="BI13">
        <f t="shared" si="5"/>
        <v>0.24680690854806323</v>
      </c>
      <c r="BJ13">
        <f t="shared" si="5"/>
        <v>0.24851085762400654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6"/>
        <v>0</v>
      </c>
      <c r="BS13">
        <f t="shared" si="6"/>
        <v>0</v>
      </c>
      <c r="BT13">
        <f t="shared" si="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7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8"/>
        <v>0.94196124918164914</v>
      </c>
      <c r="Y14">
        <f t="shared" si="1"/>
        <v>0.95571958757922015</v>
      </c>
      <c r="Z14">
        <f t="shared" si="1"/>
        <v>0.95484684918055718</v>
      </c>
      <c r="AA14">
        <f t="shared" si="1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9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W14">
        <f t="shared" si="10"/>
        <v>4.4127689813989655</v>
      </c>
      <c r="AX14">
        <f t="shared" si="11"/>
        <v>4.6095772288918244</v>
      </c>
      <c r="AY14">
        <f t="shared" si="12"/>
        <v>4.5695298199828658</v>
      </c>
      <c r="AZ14">
        <f t="shared" si="13"/>
        <v>4.6442538958177551</v>
      </c>
      <c r="BB14">
        <f t="shared" si="14"/>
        <v>0.20355988442782583</v>
      </c>
      <c r="BC14">
        <f t="shared" si="4"/>
        <v>0.18759920335658384</v>
      </c>
      <c r="BD14">
        <f t="shared" si="4"/>
        <v>0.18942169093404054</v>
      </c>
      <c r="BE14">
        <f t="shared" si="4"/>
        <v>0.18292822277650037</v>
      </c>
      <c r="BG14">
        <f t="shared" si="15"/>
        <v>4.8723692293245954E-2</v>
      </c>
      <c r="BH14">
        <f t="shared" si="5"/>
        <v>4.6537384433303006E-2</v>
      </c>
      <c r="BI14">
        <f t="shared" si="5"/>
        <v>4.675058195137724E-2</v>
      </c>
      <c r="BJ14">
        <f t="shared" si="5"/>
        <v>4.5459649525823438E-2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6"/>
        <v>0</v>
      </c>
      <c r="BS14">
        <f t="shared" si="6"/>
        <v>3.0629285751671169</v>
      </c>
      <c r="BT14">
        <f t="shared" si="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7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8"/>
        <v>0.84847329632076895</v>
      </c>
      <c r="Y15">
        <f t="shared" si="1"/>
        <v>0.90891835883345218</v>
      </c>
      <c r="Z15">
        <f t="shared" si="1"/>
        <v>0.91247127315941001</v>
      </c>
      <c r="AA15">
        <f t="shared" si="1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9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W15">
        <f t="shared" si="10"/>
        <v>4.9271100267114454</v>
      </c>
      <c r="AX15">
        <f t="shared" si="11"/>
        <v>5.1353940995372778</v>
      </c>
      <c r="AY15">
        <f t="shared" si="12"/>
        <v>5.1303199972808198</v>
      </c>
      <c r="AZ15">
        <f t="shared" si="13"/>
        <v>5.2076862959730379</v>
      </c>
      <c r="BB15">
        <f t="shared" si="14"/>
        <v>0.34046123753747443</v>
      </c>
      <c r="BC15">
        <f t="shared" si="4"/>
        <v>0.31738789225131214</v>
      </c>
      <c r="BD15">
        <f t="shared" si="4"/>
        <v>0.33187748374959897</v>
      </c>
      <c r="BE15">
        <f t="shared" si="4"/>
        <v>0.32134851503670492</v>
      </c>
      <c r="BG15">
        <f t="shared" si="15"/>
        <v>8.1492130053921558E-2</v>
      </c>
      <c r="BH15">
        <f t="shared" si="5"/>
        <v>7.8733822382496252E-2</v>
      </c>
      <c r="BI15">
        <f t="shared" si="5"/>
        <v>8.1909655780948609E-2</v>
      </c>
      <c r="BJ15">
        <f t="shared" si="5"/>
        <v>7.9858595067972507E-2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6"/>
        <v>0</v>
      </c>
      <c r="BS15">
        <f t="shared" si="6"/>
        <v>0</v>
      </c>
      <c r="BT15">
        <f t="shared" si="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7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8"/>
        <v>0.94574785067271527</v>
      </c>
      <c r="Y16">
        <f t="shared" si="1"/>
        <v>0.97462728651218378</v>
      </c>
      <c r="Z16">
        <f t="shared" si="1"/>
        <v>0.95191940226240002</v>
      </c>
      <c r="AA16">
        <f t="shared" si="1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9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W16">
        <f t="shared" si="10"/>
        <v>3.7712647016430316</v>
      </c>
      <c r="AX16">
        <f t="shared" si="11"/>
        <v>3.9102560711776553</v>
      </c>
      <c r="AY16">
        <f t="shared" si="12"/>
        <v>3.8694854532938869</v>
      </c>
      <c r="AZ16">
        <f t="shared" si="13"/>
        <v>3.9496733132411763</v>
      </c>
      <c r="BB16">
        <f t="shared" si="14"/>
        <v>0.10717424353211744</v>
      </c>
      <c r="BC16">
        <f t="shared" si="4"/>
        <v>9.3222269133321739E-2</v>
      </c>
      <c r="BD16">
        <f t="shared" si="4"/>
        <v>9.405985472026801E-2</v>
      </c>
      <c r="BE16">
        <f t="shared" si="4"/>
        <v>9.1333100464629446E-2</v>
      </c>
      <c r="BG16">
        <f t="shared" si="15"/>
        <v>2.5653015466668636E-2</v>
      </c>
      <c r="BH16">
        <f t="shared" si="5"/>
        <v>2.3125474409163987E-2</v>
      </c>
      <c r="BI16">
        <f t="shared" si="5"/>
        <v>2.3214621961989299E-2</v>
      </c>
      <c r="BJ16">
        <f t="shared" si="5"/>
        <v>2.2697267125924615E-2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6"/>
        <v>0</v>
      </c>
      <c r="BS16">
        <f t="shared" si="6"/>
        <v>0</v>
      </c>
      <c r="BT16">
        <f t="shared" si="6"/>
        <v>0</v>
      </c>
    </row>
    <row r="17" spans="1:74">
      <c r="A17">
        <v>16</v>
      </c>
      <c r="BQ17">
        <f>SUM(BQ7:BQ16)</f>
        <v>2.2695611604675903</v>
      </c>
      <c r="BR17">
        <f t="shared" ref="BR17:BT17" si="17">SUM(BR7:BR16)</f>
        <v>2.3605225107150654</v>
      </c>
      <c r="BS17">
        <f t="shared" si="17"/>
        <v>3.0629285751671169</v>
      </c>
      <c r="BT17">
        <f t="shared" si="17"/>
        <v>2.9059144646151269</v>
      </c>
    </row>
    <row r="18" spans="1:74">
      <c r="A18">
        <v>17</v>
      </c>
      <c r="BG18">
        <f>MATCH(MAX(BG7:BG16),BG7:BG16,0)</f>
        <v>7</v>
      </c>
      <c r="BH18">
        <f t="shared" ref="BH18:BJ18" si="18">MATCH(MAX(BH7:BH16),BH7:BH16,0)</f>
        <v>7</v>
      </c>
      <c r="BI18">
        <f t="shared" si="18"/>
        <v>7</v>
      </c>
      <c r="BJ18">
        <f t="shared" si="18"/>
        <v>7</v>
      </c>
      <c r="BL18">
        <f>MATCH(MAX(BL7:BL16),BL7:BL16,0)</f>
        <v>5</v>
      </c>
      <c r="BM18">
        <f t="shared" ref="BM18:BO18" si="19">MATCH(MAX(BM7:BM16),BM7:BM16,0)</f>
        <v>5</v>
      </c>
      <c r="BN18">
        <f t="shared" si="19"/>
        <v>8</v>
      </c>
      <c r="BO18">
        <f t="shared" si="19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6.0045640264154665</v>
      </c>
      <c r="AX20">
        <f>MAX(AX7:AX16)</f>
        <v>6.2830247178109397</v>
      </c>
      <c r="AY20">
        <f>MAX(AY7:AY16)</f>
        <v>6.2333094003034999</v>
      </c>
      <c r="AZ20">
        <f>MAX(AZ7:AZ16)</f>
        <v>6.3429153241639451</v>
      </c>
      <c r="BB20">
        <f>SUM(BB7:BB16)</f>
        <v>4.177841925498802</v>
      </c>
      <c r="BC20">
        <f t="shared" ref="BC20:BE20" si="20">SUM(BC7:BC16)</f>
        <v>4.031150560802347</v>
      </c>
      <c r="BD20">
        <f t="shared" si="20"/>
        <v>4.0517504387656142</v>
      </c>
      <c r="BE20">
        <f t="shared" si="20"/>
        <v>4.023969051336123</v>
      </c>
      <c r="BG20">
        <f>IF(BG7&lt;0.000000000001,0.000000000001,BG7)</f>
        <v>2.7319512939061982E-2</v>
      </c>
      <c r="BH20">
        <f t="shared" ref="BH20:BJ20" si="21">IF(BH7&lt;0.000000000001,0.000000000001,BH7)</f>
        <v>2.5275902994618193E-2</v>
      </c>
      <c r="BI20">
        <f t="shared" si="21"/>
        <v>2.5697759211607444E-2</v>
      </c>
      <c r="BJ20">
        <f t="shared" si="21"/>
        <v>2.4700872282900591E-2</v>
      </c>
    </row>
    <row r="21" spans="1:74">
      <c r="A21">
        <v>20</v>
      </c>
      <c r="B21" t="s">
        <v>20</v>
      </c>
      <c r="M21" t="s">
        <v>58</v>
      </c>
      <c r="BG21">
        <f t="shared" ref="BG21:BJ29" si="22">IF(BG8&lt;0.000000000001,0.000000000001,BG8)</f>
        <v>0.19380642689271593</v>
      </c>
      <c r="BH21">
        <f t="shared" si="22"/>
        <v>0.19003042653807845</v>
      </c>
      <c r="BI21">
        <f t="shared" si="22"/>
        <v>0.19027856286289196</v>
      </c>
      <c r="BJ21">
        <f t="shared" si="22"/>
        <v>0.19277995098716305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2"/>
        <v>5.4144430434894072E-2</v>
      </c>
      <c r="BH22">
        <f t="shared" si="22"/>
        <v>5.5328659734962454E-2</v>
      </c>
      <c r="BI22">
        <f t="shared" si="22"/>
        <v>5.5625429046779265E-2</v>
      </c>
      <c r="BJ22">
        <f t="shared" si="22"/>
        <v>5.46987476545037E-2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2"/>
        <v>1.8211829940986746E-2</v>
      </c>
      <c r="BH23">
        <f t="shared" si="22"/>
        <v>1.6604994437658123E-2</v>
      </c>
      <c r="BI23">
        <f t="shared" si="22"/>
        <v>1.6854400699649455E-2</v>
      </c>
      <c r="BJ23">
        <f t="shared" si="22"/>
        <v>1.6230764161759535E-2</v>
      </c>
      <c r="BM23">
        <f>0.5*$BL$21*B23*B23</f>
        <v>1.9635128610301687E-6</v>
      </c>
      <c r="BN23">
        <f t="shared" ref="BN23:BV32" si="23">0.5*$BL$21*C23*C23</f>
        <v>2.941699116530985E-7</v>
      </c>
      <c r="BO23">
        <f t="shared" si="23"/>
        <v>1.5573740301871247E-8</v>
      </c>
      <c r="BP23">
        <f t="shared" si="23"/>
        <v>4.9165917424890789E-6</v>
      </c>
      <c r="BQ23">
        <f t="shared" si="23"/>
        <v>1.984627958413798E-6</v>
      </c>
      <c r="BR23">
        <f t="shared" si="23"/>
        <v>4.461205597026056E-6</v>
      </c>
      <c r="BS23">
        <f t="shared" si="23"/>
        <v>2.807762492181283E-7</v>
      </c>
      <c r="BT23">
        <f t="shared" si="23"/>
        <v>2.2660544391102204E-6</v>
      </c>
      <c r="BU23">
        <f t="shared" si="23"/>
        <v>4.6789143168160951E-6</v>
      </c>
      <c r="BV23">
        <f t="shared" si="23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2"/>
        <v>0.10335752750129223</v>
      </c>
      <c r="BH24">
        <f t="shared" si="22"/>
        <v>9.437090050490296E-2</v>
      </c>
      <c r="BI24">
        <f t="shared" si="22"/>
        <v>9.6929040445594666E-2</v>
      </c>
      <c r="BJ24">
        <f t="shared" si="22"/>
        <v>9.6325843780305453E-2</v>
      </c>
      <c r="BM24">
        <f t="shared" ref="BM24:BM32" si="24">0.5*$BL$21*B24*B24</f>
        <v>9.8999373192973179E-8</v>
      </c>
      <c r="BN24">
        <f t="shared" si="23"/>
        <v>4.156947201304679E-6</v>
      </c>
      <c r="BO24">
        <f t="shared" si="23"/>
        <v>1.526161378108647E-6</v>
      </c>
      <c r="BP24">
        <f t="shared" si="23"/>
        <v>4.6757590230518862E-6</v>
      </c>
      <c r="BQ24">
        <f t="shared" si="23"/>
        <v>4.2155121772238531E-7</v>
      </c>
      <c r="BR24">
        <f t="shared" si="23"/>
        <v>1.2832048590501651E-6</v>
      </c>
      <c r="BS24">
        <f t="shared" si="23"/>
        <v>1.5471779821918256E-6</v>
      </c>
      <c r="BT24">
        <f t="shared" si="23"/>
        <v>2.2296539848066208E-7</v>
      </c>
      <c r="BU24">
        <f t="shared" si="23"/>
        <v>3.581319117043802E-7</v>
      </c>
      <c r="BV24">
        <f t="shared" si="23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2"/>
        <v>0.20793340757421841</v>
      </c>
      <c r="BH25">
        <f t="shared" si="22"/>
        <v>0.22192429994248611</v>
      </c>
      <c r="BI25">
        <f t="shared" si="22"/>
        <v>0.2159330394910989</v>
      </c>
      <c r="BJ25">
        <f t="shared" si="22"/>
        <v>0.21873745178964057</v>
      </c>
      <c r="BM25">
        <f t="shared" si="24"/>
        <v>1.039309210985232E-6</v>
      </c>
      <c r="BN25">
        <f t="shared" si="23"/>
        <v>1.9140513069967399E-6</v>
      </c>
      <c r="BO25">
        <f t="shared" si="23"/>
        <v>3.8445440286222244E-9</v>
      </c>
      <c r="BP25">
        <f t="shared" si="23"/>
        <v>3.8965624492221985E-6</v>
      </c>
      <c r="BQ25">
        <f t="shared" si="23"/>
        <v>3.0221636436512303E-6</v>
      </c>
      <c r="BR25">
        <f t="shared" si="23"/>
        <v>1.0316421509376543E-6</v>
      </c>
      <c r="BS25">
        <f t="shared" si="23"/>
        <v>4.9212776950878812E-6</v>
      </c>
      <c r="BT25">
        <f t="shared" si="23"/>
        <v>2.4132458026911716E-6</v>
      </c>
      <c r="BU25">
        <f t="shared" si="23"/>
        <v>3.9814551622562441E-6</v>
      </c>
      <c r="BV25">
        <f t="shared" si="23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2"/>
        <v>0.23935802690299435</v>
      </c>
      <c r="BH26">
        <f t="shared" si="22"/>
        <v>0.24806813462233057</v>
      </c>
      <c r="BI26">
        <f t="shared" si="22"/>
        <v>0.24680690854806323</v>
      </c>
      <c r="BJ26">
        <f t="shared" si="22"/>
        <v>0.24851085762400654</v>
      </c>
      <c r="BM26">
        <f t="shared" si="24"/>
        <v>1.2449028984276961E-7</v>
      </c>
      <c r="BN26">
        <f t="shared" si="23"/>
        <v>7.6111251734917135E-8</v>
      </c>
      <c r="BO26">
        <f t="shared" si="23"/>
        <v>5.9010551714854769E-10</v>
      </c>
      <c r="BP26">
        <f t="shared" si="23"/>
        <v>4.2575689642760059E-6</v>
      </c>
      <c r="BQ26">
        <f t="shared" si="23"/>
        <v>2.1868570637883784E-6</v>
      </c>
      <c r="BR26">
        <f t="shared" si="23"/>
        <v>2.8322709822436816E-6</v>
      </c>
      <c r="BS26">
        <f t="shared" si="23"/>
        <v>5.6633396423340326E-7</v>
      </c>
      <c r="BT26">
        <f t="shared" si="23"/>
        <v>4.6468136886166229E-6</v>
      </c>
      <c r="BU26">
        <f t="shared" si="23"/>
        <v>8.2377348598370096E-8</v>
      </c>
      <c r="BV26">
        <f t="shared" si="23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2"/>
        <v>4.8723692293245954E-2</v>
      </c>
      <c r="BH27">
        <f t="shared" si="22"/>
        <v>4.6537384433303006E-2</v>
      </c>
      <c r="BI27">
        <f t="shared" si="22"/>
        <v>4.675058195137724E-2</v>
      </c>
      <c r="BJ27">
        <f t="shared" si="22"/>
        <v>4.5459649525823438E-2</v>
      </c>
      <c r="BM27">
        <f t="shared" si="24"/>
        <v>9.3710839052959183E-7</v>
      </c>
      <c r="BN27">
        <f t="shared" si="23"/>
        <v>3.5973525368578341E-6</v>
      </c>
      <c r="BO27">
        <f t="shared" si="23"/>
        <v>6.973567593253562E-7</v>
      </c>
      <c r="BP27">
        <f t="shared" si="23"/>
        <v>6.3265833845006096E-7</v>
      </c>
      <c r="BQ27">
        <f t="shared" si="23"/>
        <v>1.2421911683460349E-6</v>
      </c>
      <c r="BR27">
        <f t="shared" si="23"/>
        <v>1.0664758276857987E-6</v>
      </c>
      <c r="BS27">
        <f t="shared" si="23"/>
        <v>8.2936602308827503E-12</v>
      </c>
      <c r="BT27">
        <f t="shared" si="23"/>
        <v>1.4534449408738241E-6</v>
      </c>
      <c r="BU27">
        <f t="shared" si="23"/>
        <v>1.4313006358185773E-6</v>
      </c>
      <c r="BV27">
        <f t="shared" si="23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2"/>
        <v>8.1492130053921558E-2</v>
      </c>
      <c r="BH28">
        <f t="shared" si="22"/>
        <v>7.8733822382496252E-2</v>
      </c>
      <c r="BI28">
        <f t="shared" si="22"/>
        <v>8.1909655780948609E-2</v>
      </c>
      <c r="BJ28">
        <f t="shared" si="22"/>
        <v>7.9858595067972507E-2</v>
      </c>
      <c r="BM28">
        <f t="shared" si="24"/>
        <v>1.304446426309051E-6</v>
      </c>
      <c r="BN28">
        <f t="shared" si="23"/>
        <v>1.6291667706130199E-6</v>
      </c>
      <c r="BO28">
        <f t="shared" si="23"/>
        <v>3.1351869302551533E-6</v>
      </c>
      <c r="BP28">
        <f t="shared" si="23"/>
        <v>3.2959042817045224E-6</v>
      </c>
      <c r="BQ28">
        <f t="shared" si="23"/>
        <v>1.0442929799348406E-6</v>
      </c>
      <c r="BR28">
        <f t="shared" si="23"/>
        <v>4.5888989305331619E-6</v>
      </c>
      <c r="BS28">
        <f t="shared" si="23"/>
        <v>1.7013990785900878E-8</v>
      </c>
      <c r="BT28">
        <f t="shared" si="23"/>
        <v>3.0327742272773095E-6</v>
      </c>
      <c r="BU28">
        <f t="shared" si="23"/>
        <v>3.9355144444436997E-6</v>
      </c>
      <c r="BV28">
        <f t="shared" si="23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2"/>
        <v>2.5653015466668636E-2</v>
      </c>
      <c r="BH29">
        <f t="shared" si="22"/>
        <v>2.3125474409163987E-2</v>
      </c>
      <c r="BI29">
        <f t="shared" si="22"/>
        <v>2.3214621961989299E-2</v>
      </c>
      <c r="BJ29">
        <f t="shared" si="22"/>
        <v>2.2697267125924615E-2</v>
      </c>
      <c r="BM29">
        <f t="shared" si="24"/>
        <v>2.8342883509476626E-6</v>
      </c>
      <c r="BN29">
        <f t="shared" si="23"/>
        <v>7.4381908705189056E-9</v>
      </c>
      <c r="BO29">
        <f t="shared" si="23"/>
        <v>1.2144954115105345E-6</v>
      </c>
      <c r="BP29">
        <f t="shared" si="23"/>
        <v>2.1168571220911773E-6</v>
      </c>
      <c r="BQ29">
        <f t="shared" si="23"/>
        <v>5.3786805630993214E-7</v>
      </c>
      <c r="BR29">
        <f t="shared" si="23"/>
        <v>6.2239744311856111E-7</v>
      </c>
      <c r="BS29">
        <f t="shared" si="23"/>
        <v>1.9977646266975994E-6</v>
      </c>
      <c r="BT29">
        <f t="shared" si="23"/>
        <v>2.0723181227366538E-7</v>
      </c>
      <c r="BU29">
        <f t="shared" si="23"/>
        <v>1.4831127280745896E-6</v>
      </c>
      <c r="BV29">
        <f t="shared" si="23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4"/>
        <v>4.5349982630595726E-6</v>
      </c>
      <c r="BN30">
        <f t="shared" si="23"/>
        <v>9.8736164678142607E-7</v>
      </c>
      <c r="BO30">
        <f t="shared" si="23"/>
        <v>3.7672943569904629E-6</v>
      </c>
      <c r="BP30">
        <f t="shared" si="23"/>
        <v>3.1338872644516673E-6</v>
      </c>
      <c r="BQ30">
        <f t="shared" si="23"/>
        <v>1.4851232330507869E-6</v>
      </c>
      <c r="BR30">
        <f t="shared" si="23"/>
        <v>3.7258767595488107E-6</v>
      </c>
      <c r="BS30">
        <f t="shared" si="23"/>
        <v>2.6737110704556165E-6</v>
      </c>
      <c r="BT30">
        <f t="shared" si="23"/>
        <v>8.050455418602123E-7</v>
      </c>
      <c r="BU30">
        <f t="shared" si="23"/>
        <v>2.7705089740870421E-6</v>
      </c>
      <c r="BV30">
        <f t="shared" si="23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4"/>
        <v>7.2990732922607341E-7</v>
      </c>
      <c r="BN31">
        <f t="shared" si="23"/>
        <v>3.9173763867796045E-6</v>
      </c>
      <c r="BO31">
        <f t="shared" si="23"/>
        <v>2.6091826238598999E-6</v>
      </c>
      <c r="BP31">
        <f t="shared" si="23"/>
        <v>3.2706426920463191E-6</v>
      </c>
      <c r="BQ31">
        <f t="shared" si="23"/>
        <v>7.4344329715825073E-7</v>
      </c>
      <c r="BR31">
        <f t="shared" si="23"/>
        <v>9.6788368480747715E-8</v>
      </c>
      <c r="BS31">
        <f t="shared" si="23"/>
        <v>2.1428592467109018E-7</v>
      </c>
      <c r="BT31">
        <f t="shared" si="23"/>
        <v>3.7552606351355691E-7</v>
      </c>
      <c r="BU31">
        <f t="shared" si="23"/>
        <v>7.2879736842218435E-8</v>
      </c>
      <c r="BV31">
        <f t="shared" si="23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4"/>
        <v>7.6289835803227493E-7</v>
      </c>
      <c r="BN32">
        <f t="shared" si="23"/>
        <v>2.7340189388058925E-7</v>
      </c>
      <c r="BO32">
        <f t="shared" si="23"/>
        <v>2.2061730277782524E-6</v>
      </c>
      <c r="BP32">
        <f t="shared" si="23"/>
        <v>1.8796063992228914E-6</v>
      </c>
      <c r="BQ32">
        <f t="shared" si="23"/>
        <v>5.1641028055717346E-8</v>
      </c>
      <c r="BR32">
        <f t="shared" si="23"/>
        <v>4.8810445273254756E-6</v>
      </c>
      <c r="BS32">
        <f t="shared" si="23"/>
        <v>1.8268239308274081E-6</v>
      </c>
      <c r="BT32">
        <f t="shared" si="23"/>
        <v>2.9659635662510667E-6</v>
      </c>
      <c r="BU32">
        <f t="shared" si="23"/>
        <v>3.8633142724492883E-6</v>
      </c>
      <c r="BV32">
        <f t="shared" si="23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5">0.5*$BL$21*C36*C36</f>
        <v>1.8025024714668984E-7</v>
      </c>
      <c r="BO36">
        <f t="shared" si="25"/>
        <v>1.9901641738215775E-6</v>
      </c>
      <c r="BP36">
        <f t="shared" si="25"/>
        <v>6.0642095522265502E-7</v>
      </c>
      <c r="BQ36">
        <f t="shared" si="25"/>
        <v>3.0836899288026671E-7</v>
      </c>
      <c r="BR36">
        <f t="shared" si="25"/>
        <v>3.7784918881049344E-6</v>
      </c>
      <c r="BS36">
        <f t="shared" si="25"/>
        <v>4.5530980385410392E-7</v>
      </c>
      <c r="BT36">
        <f t="shared" si="25"/>
        <v>1.8849212786250321E-7</v>
      </c>
      <c r="BU36">
        <f t="shared" si="25"/>
        <v>2.3155138348665508E-6</v>
      </c>
      <c r="BV36">
        <f t="shared" si="25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6">0.5*$BL$21*B37*B37</f>
        <v>1.4225275638424542E-6</v>
      </c>
      <c r="BN37">
        <f t="shared" si="25"/>
        <v>3.7702757094312318E-7</v>
      </c>
      <c r="BO37">
        <f t="shared" si="25"/>
        <v>5.9419762923936975E-7</v>
      </c>
      <c r="BP37">
        <f t="shared" si="25"/>
        <v>2.9542611368598713E-6</v>
      </c>
      <c r="BQ37">
        <f t="shared" si="25"/>
        <v>4.2137535128847684E-6</v>
      </c>
      <c r="BR37">
        <f t="shared" si="25"/>
        <v>6.913044701248842E-8</v>
      </c>
      <c r="BS37">
        <f t="shared" si="25"/>
        <v>4.6406177388569304E-6</v>
      </c>
      <c r="BT37">
        <f t="shared" si="25"/>
        <v>3.6905932046161684E-6</v>
      </c>
      <c r="BU37">
        <f t="shared" si="25"/>
        <v>3.9159161243207563E-7</v>
      </c>
      <c r="BV37">
        <f t="shared" si="25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6"/>
        <v>2.1617168345723014E-8</v>
      </c>
      <c r="BN38">
        <f t="shared" si="25"/>
        <v>3.6112996191470115E-6</v>
      </c>
      <c r="BO38">
        <f t="shared" si="25"/>
        <v>1.4907412528558426E-6</v>
      </c>
      <c r="BP38">
        <f t="shared" si="25"/>
        <v>4.8822944056935876E-6</v>
      </c>
      <c r="BQ38">
        <f t="shared" si="25"/>
        <v>8.0222419034998893E-7</v>
      </c>
      <c r="BR38">
        <f t="shared" si="25"/>
        <v>3.0491231093873449E-7</v>
      </c>
      <c r="BS38">
        <f t="shared" si="25"/>
        <v>4.6283746248723679E-8</v>
      </c>
      <c r="BT38">
        <f t="shared" si="25"/>
        <v>2.3873060825009089E-6</v>
      </c>
      <c r="BU38">
        <f t="shared" si="25"/>
        <v>6.6400094593642072E-9</v>
      </c>
      <c r="BV38">
        <f t="shared" si="25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6"/>
        <v>2.3593306794395661E-6</v>
      </c>
      <c r="BN39">
        <f t="shared" si="25"/>
        <v>7.8095858258667081E-8</v>
      </c>
      <c r="BO39">
        <f t="shared" si="25"/>
        <v>5.4698416482286726E-7</v>
      </c>
      <c r="BP39">
        <f t="shared" si="25"/>
        <v>9.2804606077766439E-7</v>
      </c>
      <c r="BQ39">
        <f t="shared" si="25"/>
        <v>3.4823258383846716E-7</v>
      </c>
      <c r="BR39">
        <f t="shared" si="25"/>
        <v>2.753418798824778E-7</v>
      </c>
      <c r="BS39">
        <f t="shared" si="25"/>
        <v>1.1115460828324813E-7</v>
      </c>
      <c r="BT39">
        <f t="shared" si="25"/>
        <v>2.733389447416605E-6</v>
      </c>
      <c r="BU39">
        <f t="shared" si="25"/>
        <v>8.10555532055066E-7</v>
      </c>
      <c r="BV39">
        <f t="shared" si="25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6"/>
        <v>2.7039209424211469E-6</v>
      </c>
      <c r="BN40">
        <f t="shared" si="25"/>
        <v>1.7361545204126038E-9</v>
      </c>
      <c r="BO40">
        <f t="shared" si="25"/>
        <v>2.4922662337141704E-6</v>
      </c>
      <c r="BP40">
        <f t="shared" si="25"/>
        <v>8.4062913124063682E-7</v>
      </c>
      <c r="BQ40">
        <f t="shared" si="25"/>
        <v>1.44104978245917E-6</v>
      </c>
      <c r="BR40">
        <f t="shared" si="25"/>
        <v>2.7217035193520704E-6</v>
      </c>
      <c r="BS40">
        <f t="shared" si="25"/>
        <v>4.9419206218584868E-6</v>
      </c>
      <c r="BT40">
        <f t="shared" si="25"/>
        <v>4.3508985213566476E-6</v>
      </c>
      <c r="BU40">
        <f t="shared" si="25"/>
        <v>4.1410676220670955E-7</v>
      </c>
      <c r="BV40">
        <f t="shared" si="25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6"/>
        <v>1.2265917700083071E-6</v>
      </c>
      <c r="BN41">
        <f t="shared" si="25"/>
        <v>3.1527607908828264E-6</v>
      </c>
      <c r="BO41">
        <f t="shared" si="25"/>
        <v>4.9040105503965873E-7</v>
      </c>
      <c r="BP41">
        <f t="shared" si="25"/>
        <v>3.8360953958734332E-6</v>
      </c>
      <c r="BQ41">
        <f t="shared" si="25"/>
        <v>3.8808185448611222E-6</v>
      </c>
      <c r="BR41">
        <f t="shared" si="25"/>
        <v>5.8322601195523251E-7</v>
      </c>
      <c r="BS41">
        <f t="shared" si="25"/>
        <v>5.6597561690137052E-8</v>
      </c>
      <c r="BT41">
        <f t="shared" si="25"/>
        <v>3.6073356078633733E-6</v>
      </c>
      <c r="BU41">
        <f t="shared" si="25"/>
        <v>1.4692483373977232E-6</v>
      </c>
      <c r="BV41">
        <f t="shared" si="25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6"/>
        <v>3.2775135023022163E-6</v>
      </c>
      <c r="BN42">
        <f t="shared" si="25"/>
        <v>1.0570597082229282E-6</v>
      </c>
      <c r="BO42">
        <f t="shared" si="25"/>
        <v>4.5236620967769987E-6</v>
      </c>
      <c r="BP42">
        <f t="shared" si="25"/>
        <v>1.6721657216201436E-6</v>
      </c>
      <c r="BQ42">
        <f t="shared" si="25"/>
        <v>2.7103035770563123E-6</v>
      </c>
      <c r="BR42">
        <f t="shared" si="25"/>
        <v>4.7365690014928177E-8</v>
      </c>
      <c r="BS42">
        <f t="shared" si="25"/>
        <v>5.0627414344141728E-7</v>
      </c>
      <c r="BT42">
        <f t="shared" si="25"/>
        <v>7.7392194431044996E-7</v>
      </c>
      <c r="BU42">
        <f t="shared" si="25"/>
        <v>4.7324986651068953E-6</v>
      </c>
      <c r="BV42">
        <f t="shared" si="25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6"/>
        <v>1.2463707337633515E-6</v>
      </c>
      <c r="BN43">
        <f t="shared" si="25"/>
        <v>1.4896257864441262E-7</v>
      </c>
      <c r="BO43">
        <f t="shared" si="25"/>
        <v>1.62215065513761E-7</v>
      </c>
      <c r="BP43">
        <f t="shared" si="25"/>
        <v>3.2525380706911539E-6</v>
      </c>
      <c r="BQ43">
        <f t="shared" si="25"/>
        <v>5.2095318947732207E-8</v>
      </c>
      <c r="BR43">
        <f t="shared" si="25"/>
        <v>4.6767035873774015E-6</v>
      </c>
      <c r="BS43">
        <f t="shared" si="25"/>
        <v>2.3495173299633567E-7</v>
      </c>
      <c r="BT43">
        <f t="shared" si="25"/>
        <v>1.3118149007550714E-6</v>
      </c>
      <c r="BU43">
        <f t="shared" si="25"/>
        <v>6.2396166171937854E-7</v>
      </c>
      <c r="BV43">
        <f t="shared" si="25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6"/>
        <v>1.0499594293697495E-7</v>
      </c>
      <c r="BN44">
        <f t="shared" si="25"/>
        <v>4.5974264779467995E-6</v>
      </c>
      <c r="BO44">
        <f t="shared" si="25"/>
        <v>8.509785149796211E-7</v>
      </c>
      <c r="BP44">
        <f t="shared" si="25"/>
        <v>4.0364847886401202E-7</v>
      </c>
      <c r="BQ44">
        <f t="shared" si="25"/>
        <v>1.2877143194269594E-6</v>
      </c>
      <c r="BR44">
        <f t="shared" si="25"/>
        <v>1.2013565937399638E-7</v>
      </c>
      <c r="BS44">
        <f t="shared" si="25"/>
        <v>4.0509658207404711E-6</v>
      </c>
      <c r="BT44">
        <f t="shared" si="25"/>
        <v>4.064519704081112E-6</v>
      </c>
      <c r="BU44">
        <f t="shared" si="25"/>
        <v>1.6387405672230553E-6</v>
      </c>
      <c r="BV44">
        <f t="shared" si="25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6"/>
        <v>4.5583879297377189E-7</v>
      </c>
      <c r="BN45">
        <f t="shared" si="25"/>
        <v>5.396440307838708E-7</v>
      </c>
      <c r="BO45">
        <f t="shared" si="25"/>
        <v>7.4460168145146834E-7</v>
      </c>
      <c r="BP45">
        <f t="shared" si="25"/>
        <v>1.9882532868964788E-7</v>
      </c>
      <c r="BQ45">
        <f t="shared" si="25"/>
        <v>2.7395113763125983E-6</v>
      </c>
      <c r="BR45">
        <f t="shared" si="25"/>
        <v>1.9182927427661435E-6</v>
      </c>
      <c r="BS45">
        <f t="shared" si="25"/>
        <v>1.797148651171747E-6</v>
      </c>
      <c r="BT45">
        <f t="shared" si="25"/>
        <v>2.2971091871048383E-8</v>
      </c>
      <c r="BU45">
        <f t="shared" si="25"/>
        <v>2.8281627505969155E-7</v>
      </c>
      <c r="BV45">
        <f t="shared" si="25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7">0.5*$BL$21*C49*C49</f>
        <v>5.5949759156418081E-8</v>
      </c>
      <c r="BO49">
        <f t="shared" si="27"/>
        <v>3.4824136800022149E-7</v>
      </c>
      <c r="BP49">
        <f t="shared" si="27"/>
        <v>2.4850849823129059E-8</v>
      </c>
      <c r="BQ49">
        <f t="shared" si="27"/>
        <v>3.840601219784541E-6</v>
      </c>
      <c r="BR49">
        <f t="shared" si="27"/>
        <v>1.8785982466895425E-6</v>
      </c>
      <c r="BS49">
        <f t="shared" si="27"/>
        <v>2.9812892488715403E-6</v>
      </c>
      <c r="BT49">
        <f t="shared" si="27"/>
        <v>1.3353408939646946E-7</v>
      </c>
      <c r="BU49">
        <f t="shared" si="27"/>
        <v>1.6266935753052608E-6</v>
      </c>
      <c r="BV49">
        <f t="shared" si="27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8">0.5*$BL$21*B50*B50</f>
        <v>6.4924094299396419E-7</v>
      </c>
      <c r="BN50">
        <f t="shared" si="27"/>
        <v>2.177243010392444E-6</v>
      </c>
      <c r="BO50">
        <f t="shared" si="27"/>
        <v>1.6863905317779425E-6</v>
      </c>
      <c r="BP50">
        <f t="shared" si="27"/>
        <v>4.7963255284480741E-6</v>
      </c>
      <c r="BQ50">
        <f t="shared" si="27"/>
        <v>2.5580897792260977E-6</v>
      </c>
      <c r="BR50">
        <f t="shared" si="27"/>
        <v>2.5221592545813975E-6</v>
      </c>
      <c r="BS50">
        <f t="shared" si="27"/>
        <v>2.1633750520699628E-6</v>
      </c>
      <c r="BT50">
        <f t="shared" si="27"/>
        <v>3.4272543632220695E-6</v>
      </c>
      <c r="BU50">
        <f t="shared" si="27"/>
        <v>3.1839136979682319E-8</v>
      </c>
      <c r="BV50">
        <f t="shared" si="27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8"/>
        <v>2.1104834346237676E-7</v>
      </c>
      <c r="BN51">
        <f t="shared" si="27"/>
        <v>1.6738891174490014E-6</v>
      </c>
      <c r="BO51">
        <f t="shared" si="27"/>
        <v>1.1579717642978518E-6</v>
      </c>
      <c r="BP51">
        <f t="shared" si="27"/>
        <v>4.5089173771328291E-6</v>
      </c>
      <c r="BQ51">
        <f t="shared" si="27"/>
        <v>3.5133573905982072E-6</v>
      </c>
      <c r="BR51">
        <f t="shared" si="27"/>
        <v>2.045878452863783E-6</v>
      </c>
      <c r="BS51">
        <f t="shared" si="27"/>
        <v>1.2414206173827636E-8</v>
      </c>
      <c r="BT51">
        <f t="shared" si="27"/>
        <v>1.3847530982629112E-6</v>
      </c>
      <c r="BU51">
        <f t="shared" si="27"/>
        <v>2.3398445185023442E-7</v>
      </c>
      <c r="BV51">
        <f t="shared" si="27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8"/>
        <v>3.8360357072092255E-7</v>
      </c>
      <c r="BN52">
        <f t="shared" si="27"/>
        <v>4.8087863413917035E-6</v>
      </c>
      <c r="BO52">
        <f t="shared" si="27"/>
        <v>6.4507752836447431E-9</v>
      </c>
      <c r="BP52">
        <f t="shared" si="27"/>
        <v>4.175295877634527E-9</v>
      </c>
      <c r="BQ52">
        <f t="shared" si="27"/>
        <v>4.4865602456319442E-6</v>
      </c>
      <c r="BR52">
        <f t="shared" si="27"/>
        <v>4.680817462774893E-6</v>
      </c>
      <c r="BS52">
        <f t="shared" si="27"/>
        <v>2.1887183533197586E-6</v>
      </c>
      <c r="BT52">
        <f t="shared" si="27"/>
        <v>5.0963982983019734E-7</v>
      </c>
      <c r="BU52">
        <f t="shared" si="27"/>
        <v>7.3507689581425457E-7</v>
      </c>
      <c r="BV52">
        <f t="shared" si="27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8"/>
        <v>1.2171821020975524E-6</v>
      </c>
      <c r="BN53">
        <f t="shared" si="27"/>
        <v>3.5531164850829841E-6</v>
      </c>
      <c r="BO53">
        <f t="shared" si="27"/>
        <v>7.5780344890449099E-7</v>
      </c>
      <c r="BP53">
        <f t="shared" si="27"/>
        <v>2.1889988252912574E-6</v>
      </c>
      <c r="BQ53">
        <f t="shared" si="27"/>
        <v>4.3927937796055941E-7</v>
      </c>
      <c r="BR53">
        <f t="shared" si="27"/>
        <v>4.0956893906423147E-6</v>
      </c>
      <c r="BS53">
        <f t="shared" si="27"/>
        <v>3.1904589077344685E-6</v>
      </c>
      <c r="BT53">
        <f t="shared" si="27"/>
        <v>3.5941997383594104E-6</v>
      </c>
      <c r="BU53">
        <f t="shared" si="27"/>
        <v>3.5855494668614523E-6</v>
      </c>
      <c r="BV53">
        <f t="shared" si="27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8"/>
        <v>1.7079181233112162E-6</v>
      </c>
      <c r="BN54">
        <f t="shared" si="27"/>
        <v>1.5794729695149884E-6</v>
      </c>
      <c r="BO54">
        <f t="shared" si="27"/>
        <v>4.2164958284512321E-6</v>
      </c>
      <c r="BP54">
        <f t="shared" si="27"/>
        <v>1.0040055675227339E-6</v>
      </c>
      <c r="BQ54">
        <f t="shared" si="27"/>
        <v>6.2032876217960905E-7</v>
      </c>
      <c r="BR54">
        <f t="shared" si="27"/>
        <v>4.5191336423062952E-8</v>
      </c>
      <c r="BS54">
        <f t="shared" si="27"/>
        <v>1.4342725974875778E-6</v>
      </c>
      <c r="BT54">
        <f t="shared" si="27"/>
        <v>1.1122196831814786E-6</v>
      </c>
      <c r="BU54">
        <f t="shared" si="27"/>
        <v>2.9311119441807915E-6</v>
      </c>
      <c r="BV54">
        <f t="shared" si="27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8"/>
        <v>3.0195672970917543E-9</v>
      </c>
      <c r="BN55">
        <f t="shared" si="27"/>
        <v>2.8240402306087914E-6</v>
      </c>
      <c r="BO55">
        <f t="shared" si="27"/>
        <v>5.6795717757837467E-8</v>
      </c>
      <c r="BP55">
        <f t="shared" si="27"/>
        <v>1.0174368860514089E-6</v>
      </c>
      <c r="BQ55">
        <f t="shared" si="27"/>
        <v>4.0178482683016632E-7</v>
      </c>
      <c r="BR55">
        <f t="shared" si="27"/>
        <v>1.3340569010165458E-6</v>
      </c>
      <c r="BS55">
        <f t="shared" si="27"/>
        <v>3.1491963430271863E-7</v>
      </c>
      <c r="BT55">
        <f t="shared" si="27"/>
        <v>2.3687138601932313E-7</v>
      </c>
      <c r="BU55">
        <f t="shared" si="27"/>
        <v>1.7540474471553031E-7</v>
      </c>
      <c r="BV55">
        <f t="shared" si="27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8"/>
        <v>8.6590731480381097E-7</v>
      </c>
      <c r="BN56">
        <f t="shared" si="27"/>
        <v>3.1790225456300688E-6</v>
      </c>
      <c r="BO56">
        <f t="shared" si="27"/>
        <v>3.4570088140590434E-6</v>
      </c>
      <c r="BP56">
        <f t="shared" si="27"/>
        <v>3.7150012814791796E-6</v>
      </c>
      <c r="BQ56">
        <f t="shared" si="27"/>
        <v>1.9561907663025324E-7</v>
      </c>
      <c r="BR56">
        <f t="shared" si="27"/>
        <v>8.7306028985166516E-7</v>
      </c>
      <c r="BS56">
        <f t="shared" si="27"/>
        <v>1.5505145286024555E-7</v>
      </c>
      <c r="BT56">
        <f t="shared" si="27"/>
        <v>2.1907451191119966E-7</v>
      </c>
      <c r="BU56">
        <f t="shared" si="27"/>
        <v>9.1820604707760301E-7</v>
      </c>
      <c r="BV56">
        <f t="shared" si="27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8"/>
        <v>6.2695268279462816E-7</v>
      </c>
      <c r="BN57">
        <f t="shared" si="27"/>
        <v>1.9166792880077487E-6</v>
      </c>
      <c r="BO57">
        <f t="shared" si="27"/>
        <v>3.1772100573262354E-6</v>
      </c>
      <c r="BP57">
        <f t="shared" si="27"/>
        <v>3.453211584520107E-7</v>
      </c>
      <c r="BQ57">
        <f t="shared" si="27"/>
        <v>1.5072811639789981E-6</v>
      </c>
      <c r="BR57">
        <f t="shared" si="27"/>
        <v>3.9166746010009204E-8</v>
      </c>
      <c r="BS57">
        <f t="shared" si="27"/>
        <v>1.1028246904775225E-6</v>
      </c>
      <c r="BT57">
        <f t="shared" si="27"/>
        <v>1.9467015603488413E-6</v>
      </c>
      <c r="BU57">
        <f t="shared" si="27"/>
        <v>3.7869767912701553E-6</v>
      </c>
      <c r="BV57">
        <f t="shared" si="27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8"/>
        <v>5.4621488950690736E-7</v>
      </c>
      <c r="BN58">
        <f t="shared" si="27"/>
        <v>2.4037476382387453E-6</v>
      </c>
      <c r="BO58">
        <f t="shared" si="27"/>
        <v>2.4189800034956283E-7</v>
      </c>
      <c r="BP58">
        <f t="shared" si="27"/>
        <v>3.2473951978214883E-8</v>
      </c>
      <c r="BQ58">
        <f t="shared" si="27"/>
        <v>3.083387703087509E-6</v>
      </c>
      <c r="BR58">
        <f t="shared" si="27"/>
        <v>1.1915336147217044E-6</v>
      </c>
      <c r="BS58">
        <f t="shared" si="27"/>
        <v>2.0830627663895119E-7</v>
      </c>
      <c r="BT58">
        <f t="shared" si="27"/>
        <v>3.8496617265625011E-6</v>
      </c>
      <c r="BU58">
        <f t="shared" si="27"/>
        <v>2.8866388091830193E-6</v>
      </c>
      <c r="BV58">
        <f t="shared" si="27"/>
        <v>3.7026113030204842E-6</v>
      </c>
    </row>
    <row r="97" spans="6:7">
      <c r="F97">
        <v>0.98</v>
      </c>
      <c r="G97">
        <v>1E-3</v>
      </c>
    </row>
    <row r="98" spans="6:7">
      <c r="G98">
        <f>G97*$F$97</f>
        <v>9.7999999999999997E-4</v>
      </c>
    </row>
    <row r="99" spans="6:7">
      <c r="G99">
        <f t="shared" ref="G99:G138" si="29">G98*$F$97</f>
        <v>9.6039999999999993E-4</v>
      </c>
    </row>
    <row r="100" spans="6:7">
      <c r="G100">
        <f t="shared" si="29"/>
        <v>9.4119199999999988E-4</v>
      </c>
    </row>
    <row r="101" spans="6:7">
      <c r="G101">
        <f t="shared" si="29"/>
        <v>9.2236815999999981E-4</v>
      </c>
    </row>
    <row r="102" spans="6:7">
      <c r="G102">
        <f t="shared" si="29"/>
        <v>9.0392079679999979E-4</v>
      </c>
    </row>
    <row r="103" spans="6:7">
      <c r="G103">
        <f t="shared" si="29"/>
        <v>8.8584238086399981E-4</v>
      </c>
    </row>
    <row r="104" spans="6:7">
      <c r="G104">
        <f t="shared" si="29"/>
        <v>8.6812553324671976E-4</v>
      </c>
    </row>
    <row r="105" spans="6:7">
      <c r="G105">
        <f t="shared" si="29"/>
        <v>8.5076302258178533E-4</v>
      </c>
    </row>
    <row r="106" spans="6:7">
      <c r="G106">
        <f t="shared" si="29"/>
        <v>8.337477621301496E-4</v>
      </c>
    </row>
    <row r="107" spans="6:7">
      <c r="G107">
        <f t="shared" si="29"/>
        <v>8.1707280688754654E-4</v>
      </c>
    </row>
    <row r="108" spans="6:7">
      <c r="G108">
        <f t="shared" si="29"/>
        <v>8.0073135074979558E-4</v>
      </c>
    </row>
    <row r="109" spans="6:7">
      <c r="G109">
        <f t="shared" si="29"/>
        <v>7.8471672373479971E-4</v>
      </c>
    </row>
    <row r="110" spans="6:7">
      <c r="G110">
        <f t="shared" si="29"/>
        <v>7.6902238926010371E-4</v>
      </c>
    </row>
    <row r="111" spans="6:7">
      <c r="G111">
        <f t="shared" si="29"/>
        <v>7.5364194147490161E-4</v>
      </c>
    </row>
    <row r="112" spans="6:7">
      <c r="G112">
        <f t="shared" si="29"/>
        <v>7.3856910264540358E-4</v>
      </c>
    </row>
    <row r="113" spans="7:7">
      <c r="G113">
        <f t="shared" si="29"/>
        <v>7.2379772059249549E-4</v>
      </c>
    </row>
    <row r="114" spans="7:7">
      <c r="G114">
        <f t="shared" si="29"/>
        <v>7.0932176618064557E-4</v>
      </c>
    </row>
    <row r="115" spans="7:7">
      <c r="G115">
        <f t="shared" si="29"/>
        <v>6.9513533085703268E-4</v>
      </c>
    </row>
    <row r="116" spans="7:7">
      <c r="G116">
        <f t="shared" si="29"/>
        <v>6.8123262423989202E-4</v>
      </c>
    </row>
    <row r="117" spans="7:7">
      <c r="G117">
        <f t="shared" si="29"/>
        <v>6.6760797175509422E-4</v>
      </c>
    </row>
    <row r="118" spans="7:7">
      <c r="G118">
        <f t="shared" si="29"/>
        <v>6.5425581231999238E-4</v>
      </c>
    </row>
    <row r="119" spans="7:7">
      <c r="G119">
        <f t="shared" si="29"/>
        <v>6.4117069607359247E-4</v>
      </c>
    </row>
    <row r="120" spans="7:7">
      <c r="G120">
        <f t="shared" si="29"/>
        <v>6.2834728215212059E-4</v>
      </c>
    </row>
    <row r="121" spans="7:7">
      <c r="G121">
        <f t="shared" si="29"/>
        <v>6.1578033650907821E-4</v>
      </c>
    </row>
    <row r="122" spans="7:7">
      <c r="G122">
        <f t="shared" si="29"/>
        <v>6.0346472977889666E-4</v>
      </c>
    </row>
    <row r="123" spans="7:7">
      <c r="G123">
        <f t="shared" si="29"/>
        <v>5.9139543518331873E-4</v>
      </c>
    </row>
    <row r="124" spans="7:7">
      <c r="G124">
        <f t="shared" si="29"/>
        <v>5.7956752647965232E-4</v>
      </c>
    </row>
    <row r="125" spans="7:7">
      <c r="G125">
        <f t="shared" si="29"/>
        <v>5.679761759500593E-4</v>
      </c>
    </row>
    <row r="126" spans="7:7">
      <c r="G126">
        <f t="shared" si="29"/>
        <v>5.5661665243105808E-4</v>
      </c>
    </row>
    <row r="127" spans="7:7">
      <c r="G127">
        <f t="shared" si="29"/>
        <v>5.4548431938243689E-4</v>
      </c>
    </row>
    <row r="128" spans="7:7">
      <c r="G128">
        <f t="shared" si="29"/>
        <v>5.345746329947881E-4</v>
      </c>
    </row>
    <row r="129" spans="7:7">
      <c r="G129">
        <f t="shared" si="29"/>
        <v>5.2388314033489231E-4</v>
      </c>
    </row>
    <row r="130" spans="7:7">
      <c r="G130">
        <f t="shared" si="29"/>
        <v>5.1340547752819449E-4</v>
      </c>
    </row>
    <row r="131" spans="7:7">
      <c r="G131">
        <f t="shared" si="29"/>
        <v>5.0313736797763053E-4</v>
      </c>
    </row>
    <row r="132" spans="7:7">
      <c r="G132">
        <f t="shared" si="29"/>
        <v>4.930746206180779E-4</v>
      </c>
    </row>
    <row r="133" spans="7:7">
      <c r="G133">
        <f t="shared" si="29"/>
        <v>4.8321312820571636E-4</v>
      </c>
    </row>
    <row r="134" spans="7:7">
      <c r="G134">
        <f t="shared" si="29"/>
        <v>4.7354886564160203E-4</v>
      </c>
    </row>
    <row r="135" spans="7:7">
      <c r="G135">
        <f t="shared" si="29"/>
        <v>4.6407788832877E-4</v>
      </c>
    </row>
    <row r="136" spans="7:7">
      <c r="G136">
        <f t="shared" si="29"/>
        <v>4.5479633056219457E-4</v>
      </c>
    </row>
    <row r="137" spans="7:7">
      <c r="G137">
        <f t="shared" si="29"/>
        <v>4.457004039509507E-4</v>
      </c>
    </row>
    <row r="138" spans="7:7">
      <c r="G138">
        <f t="shared" si="29"/>
        <v>4.3678639587193169E-4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BV58"/>
  <sheetViews>
    <sheetView tabSelected="1" workbookViewId="0">
      <selection activeCell="R45" sqref="R4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2.2527268418768323</v>
      </c>
    </row>
    <row r="3" spans="1:74">
      <c r="A3">
        <v>2</v>
      </c>
      <c r="C3" t="s">
        <v>117</v>
      </c>
      <c r="BM3" t="s">
        <v>116</v>
      </c>
      <c r="BN3">
        <f>0/4</f>
        <v>0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2.2522103551016528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7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4">-( BM7*LN(BH20))</f>
        <v>0</v>
      </c>
      <c r="BS7">
        <f t="shared" si="4"/>
        <v>0</v>
      </c>
      <c r="BT7">
        <f t="shared" si="4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5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6">S8</f>
        <v>1.6390222167212729</v>
      </c>
      <c r="AX8">
        <f t="shared" ref="AX8:AX16" si="7">T8</f>
        <v>2.527753476936291</v>
      </c>
      <c r="AY8">
        <f t="shared" ref="AY8:AY16" si="8">U8</f>
        <v>2.5561854781162587</v>
      </c>
      <c r="AZ8">
        <f t="shared" ref="AZ8:AZ16" si="9">V8</f>
        <v>2.721050239840622</v>
      </c>
      <c r="BB8">
        <f t="shared" ref="BB8:BB16" si="10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11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2">-( BL8*LN(BG21))</f>
        <v>0</v>
      </c>
      <c r="BR8">
        <f t="shared" si="4"/>
        <v>0</v>
      </c>
      <c r="BS8">
        <f t="shared" si="4"/>
        <v>0</v>
      </c>
      <c r="BT8">
        <f t="shared" si="4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5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6"/>
        <v>2.3788781081305572</v>
      </c>
      <c r="AX9">
        <f t="shared" si="7"/>
        <v>3.1202056587439597</v>
      </c>
      <c r="AY9">
        <f t="shared" si="8"/>
        <v>3.1038267302536977</v>
      </c>
      <c r="AZ9">
        <f t="shared" si="9"/>
        <v>3.9118639664977892</v>
      </c>
      <c r="BB9">
        <f t="shared" si="10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11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2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5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6"/>
        <v>1.3017593901655176</v>
      </c>
      <c r="AX10">
        <f t="shared" si="7"/>
        <v>2.0949488252684261</v>
      </c>
      <c r="AY10">
        <f t="shared" si="8"/>
        <v>2.1436400171048029</v>
      </c>
      <c r="AZ10">
        <f t="shared" si="9"/>
        <v>2.298321043177916</v>
      </c>
      <c r="BB10">
        <f t="shared" si="10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11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0</v>
      </c>
      <c r="BM10">
        <v>0</v>
      </c>
      <c r="BN10">
        <v>0</v>
      </c>
      <c r="BO10">
        <v>0</v>
      </c>
      <c r="BQ10">
        <f t="shared" si="12"/>
        <v>0</v>
      </c>
      <c r="BR10">
        <f t="shared" si="4"/>
        <v>0</v>
      </c>
      <c r="BS10">
        <f t="shared" si="4"/>
        <v>0</v>
      </c>
      <c r="BT10">
        <f t="shared" si="4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5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6"/>
        <v>2.2180639323799607</v>
      </c>
      <c r="AX11">
        <f t="shared" si="7"/>
        <v>3.1996750263059681</v>
      </c>
      <c r="AY11">
        <f t="shared" si="8"/>
        <v>2.1821974475465247</v>
      </c>
      <c r="AZ11">
        <f t="shared" si="9"/>
        <v>3.0414325893005563</v>
      </c>
      <c r="BB11">
        <f t="shared" si="10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11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1</v>
      </c>
      <c r="BM11">
        <v>1</v>
      </c>
      <c r="BN11">
        <v>0</v>
      </c>
      <c r="BO11">
        <v>0</v>
      </c>
      <c r="BQ11">
        <f t="shared" si="12"/>
        <v>2.6023347810936226</v>
      </c>
      <c r="BR11">
        <f t="shared" si="4"/>
        <v>2.4011093341108429</v>
      </c>
      <c r="BS11">
        <f t="shared" si="4"/>
        <v>0</v>
      </c>
      <c r="BT11">
        <f t="shared" si="4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5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6"/>
        <v>3.2267732393176032</v>
      </c>
      <c r="AX12">
        <f t="shared" si="7"/>
        <v>4.3430642418810885</v>
      </c>
      <c r="AY12">
        <f t="shared" si="8"/>
        <v>3.2694226696511328</v>
      </c>
      <c r="AZ12">
        <f t="shared" si="9"/>
        <v>4.091106803356201</v>
      </c>
      <c r="BB12">
        <f t="shared" si="10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11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2"/>
        <v>0</v>
      </c>
      <c r="BR12">
        <f t="shared" si="4"/>
        <v>0</v>
      </c>
      <c r="BS12">
        <f t="shared" si="4"/>
        <v>0</v>
      </c>
      <c r="BT12">
        <f t="shared" si="4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5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6"/>
        <v>2.3797109999416945</v>
      </c>
      <c r="AX13">
        <f t="shared" si="7"/>
        <v>2.1068024244132157</v>
      </c>
      <c r="AY13">
        <f t="shared" si="8"/>
        <v>2.6462854590153797</v>
      </c>
      <c r="AZ13">
        <f t="shared" si="9"/>
        <v>2.667708059108985</v>
      </c>
      <c r="BB13">
        <f t="shared" si="10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11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2"/>
        <v>0</v>
      </c>
      <c r="BR13">
        <f t="shared" si="4"/>
        <v>0</v>
      </c>
      <c r="BS13">
        <f t="shared" si="4"/>
        <v>0</v>
      </c>
      <c r="BT13">
        <f t="shared" si="4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5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6"/>
        <v>2.7868532319673616</v>
      </c>
      <c r="AX14">
        <f t="shared" si="7"/>
        <v>3.0719221298672119</v>
      </c>
      <c r="AY14">
        <f t="shared" si="8"/>
        <v>3.0514908972510129</v>
      </c>
      <c r="AZ14">
        <f t="shared" si="9"/>
        <v>3.3444260126265681</v>
      </c>
      <c r="BB14">
        <f t="shared" si="10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11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2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5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6"/>
        <v>1.722676741221419</v>
      </c>
      <c r="AX15">
        <f t="shared" si="7"/>
        <v>2.3004990158897201</v>
      </c>
      <c r="AY15">
        <f t="shared" si="8"/>
        <v>2.3441895572596541</v>
      </c>
      <c r="AZ15">
        <f t="shared" si="9"/>
        <v>2.3349315629832752</v>
      </c>
      <c r="BB15">
        <f t="shared" si="10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11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2"/>
        <v>0</v>
      </c>
      <c r="BR15">
        <f t="shared" si="4"/>
        <v>0</v>
      </c>
      <c r="BS15">
        <f t="shared" si="4"/>
        <v>0</v>
      </c>
      <c r="BT15">
        <f t="shared" si="4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5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6"/>
        <v>2.8583333803219286</v>
      </c>
      <c r="AX16">
        <f t="shared" si="7"/>
        <v>3.6483808032226674</v>
      </c>
      <c r="AY16">
        <f t="shared" si="8"/>
        <v>2.9856016474222073</v>
      </c>
      <c r="AZ16">
        <f t="shared" si="9"/>
        <v>3.5102737105054773</v>
      </c>
      <c r="BB16">
        <f t="shared" si="10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11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2"/>
        <v>0</v>
      </c>
      <c r="BR16">
        <f t="shared" si="4"/>
        <v>0</v>
      </c>
      <c r="BS16">
        <f t="shared" si="4"/>
        <v>0</v>
      </c>
      <c r="BT16">
        <f t="shared" si="4"/>
        <v>0</v>
      </c>
    </row>
    <row r="17" spans="1:74">
      <c r="A17">
        <v>16</v>
      </c>
      <c r="BQ17">
        <f>SUM(BQ7:BQ16)</f>
        <v>2.6023347810936226</v>
      </c>
      <c r="BR17">
        <f t="shared" ref="BR17:BT17" si="13">SUM(BR7:BR16)</f>
        <v>2.4011093341108429</v>
      </c>
      <c r="BS17">
        <f t="shared" si="13"/>
        <v>2.0973680834787047</v>
      </c>
      <c r="BT17">
        <f t="shared" si="13"/>
        <v>1.9080292217234396</v>
      </c>
    </row>
    <row r="18" spans="1:74">
      <c r="A18">
        <v>17</v>
      </c>
      <c r="BG18">
        <f>MATCH(MAX(BG7:BG16),BG7:BG16,0)</f>
        <v>6</v>
      </c>
      <c r="BH18">
        <f t="shared" ref="BH18:BJ18" si="14">MATCH(MAX(BH7:BH16),BH7:BH16,0)</f>
        <v>6</v>
      </c>
      <c r="BI18">
        <f t="shared" si="14"/>
        <v>1</v>
      </c>
      <c r="BJ18">
        <f t="shared" si="14"/>
        <v>1</v>
      </c>
      <c r="BL18">
        <f>MATCH(MAX(BL7:BL16),BL7:BL16,0)</f>
        <v>5</v>
      </c>
      <c r="BM18">
        <f t="shared" ref="BM18:BO18" si="15">MATCH(MAX(BM7:BM16),BM7:BM16,0)</f>
        <v>5</v>
      </c>
      <c r="BN18">
        <f t="shared" si="15"/>
        <v>8</v>
      </c>
      <c r="BO18">
        <f t="shared" si="15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108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16">SUM(BC7:BC16)</f>
        <v>3.5173930996263048</v>
      </c>
      <c r="BD20">
        <f t="shared" si="16"/>
        <v>6.1730189333636822</v>
      </c>
      <c r="BE20">
        <f t="shared" si="16"/>
        <v>3.5650219399109222</v>
      </c>
      <c r="BG20">
        <f>IF(BG7&lt;0.000000000001,0.000000000001,BG7)</f>
        <v>0.16082403138379037</v>
      </c>
      <c r="BH20">
        <f t="shared" ref="BH20:BJ20" si="17">IF(BH7&lt;0.000000000001,0.000000000001,BH7)</f>
        <v>0.17614950945687421</v>
      </c>
      <c r="BI20">
        <f t="shared" si="17"/>
        <v>0.16199529124967374</v>
      </c>
      <c r="BJ20">
        <f t="shared" si="17"/>
        <v>0.28050318254843237</v>
      </c>
    </row>
    <row r="21" spans="1:74">
      <c r="A21">
        <v>20</v>
      </c>
      <c r="B21" t="s">
        <v>20</v>
      </c>
      <c r="M21" t="s">
        <v>58</v>
      </c>
      <c r="BG21">
        <f t="shared" ref="BG21:BJ29" si="18">IF(BG8&lt;0.000000000001,0.000000000001,BG8)</f>
        <v>4.1528451980956643E-2</v>
      </c>
      <c r="BH21">
        <f t="shared" si="18"/>
        <v>4.6280670749052455E-2</v>
      </c>
      <c r="BI21">
        <f t="shared" si="18"/>
        <v>7.4819741680556037E-2</v>
      </c>
      <c r="BJ21">
        <f t="shared" si="18"/>
        <v>4.510135681299883E-2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18"/>
        <v>8.7028414922918698E-2</v>
      </c>
      <c r="BH22">
        <f t="shared" si="18"/>
        <v>8.3694777267371206E-2</v>
      </c>
      <c r="BI22">
        <f t="shared" si="18"/>
        <v>0.12937601747193977</v>
      </c>
      <c r="BJ22">
        <f t="shared" si="18"/>
        <v>0.14837250796322318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18"/>
        <v>2.9639737842656284E-2</v>
      </c>
      <c r="BH23">
        <f t="shared" si="18"/>
        <v>3.0021678694139516E-2</v>
      </c>
      <c r="BI23">
        <f t="shared" si="18"/>
        <v>4.9527908330705188E-2</v>
      </c>
      <c r="BJ23">
        <f t="shared" si="18"/>
        <v>2.9552937123020529E-2</v>
      </c>
      <c r="BM23">
        <f>0.5*$BL$21*B23*B23</f>
        <v>1.9635128610301687E-6</v>
      </c>
      <c r="BN23">
        <f t="shared" ref="BN23:BV32" si="19">0.5*$BL$21*C23*C23</f>
        <v>2.941699116530985E-7</v>
      </c>
      <c r="BO23">
        <f t="shared" si="19"/>
        <v>1.5573740301871247E-8</v>
      </c>
      <c r="BP23">
        <f t="shared" si="19"/>
        <v>4.9165917424890789E-6</v>
      </c>
      <c r="BQ23">
        <f t="shared" si="19"/>
        <v>1.984627958413798E-6</v>
      </c>
      <c r="BR23">
        <f t="shared" si="19"/>
        <v>4.461205597026056E-6</v>
      </c>
      <c r="BS23">
        <f t="shared" si="19"/>
        <v>2.807762492181283E-7</v>
      </c>
      <c r="BT23">
        <f t="shared" si="19"/>
        <v>2.2660544391102204E-6</v>
      </c>
      <c r="BU23">
        <f t="shared" si="19"/>
        <v>4.6789143168160951E-6</v>
      </c>
      <c r="BV23">
        <f t="shared" si="19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18"/>
        <v>7.4100367950871202E-2</v>
      </c>
      <c r="BH24">
        <f t="shared" si="18"/>
        <v>9.0617372568489757E-2</v>
      </c>
      <c r="BI24">
        <f t="shared" si="18"/>
        <v>5.1474870946421836E-2</v>
      </c>
      <c r="BJ24">
        <f t="shared" si="18"/>
        <v>6.2134083068361573E-2</v>
      </c>
      <c r="BM24">
        <f t="shared" ref="BM24:BM32" si="20">0.5*$BL$21*B24*B24</f>
        <v>9.8999373192973179E-8</v>
      </c>
      <c r="BN24">
        <f t="shared" si="19"/>
        <v>4.156947201304679E-6</v>
      </c>
      <c r="BO24">
        <f t="shared" si="19"/>
        <v>1.526161378108647E-6</v>
      </c>
      <c r="BP24">
        <f t="shared" si="19"/>
        <v>4.6757590230518862E-6</v>
      </c>
      <c r="BQ24">
        <f t="shared" si="19"/>
        <v>4.2155121772238531E-7</v>
      </c>
      <c r="BR24">
        <f t="shared" si="19"/>
        <v>1.2832048590501651E-6</v>
      </c>
      <c r="BS24">
        <f t="shared" si="19"/>
        <v>1.5471779821918256E-6</v>
      </c>
      <c r="BT24">
        <f t="shared" si="19"/>
        <v>2.2296539848066208E-7</v>
      </c>
      <c r="BU24">
        <f t="shared" si="19"/>
        <v>3.581319117043802E-7</v>
      </c>
      <c r="BV24">
        <f t="shared" si="19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18"/>
        <v>0.20318762328649792</v>
      </c>
      <c r="BH25">
        <f t="shared" si="18"/>
        <v>0.28430146181450178</v>
      </c>
      <c r="BI25">
        <f t="shared" si="18"/>
        <v>0.15267614335595914</v>
      </c>
      <c r="BJ25">
        <f t="shared" si="18"/>
        <v>0.17749969562355186</v>
      </c>
      <c r="BM25">
        <f t="shared" si="20"/>
        <v>1.039309210985232E-6</v>
      </c>
      <c r="BN25">
        <f t="shared" si="19"/>
        <v>1.9140513069967399E-6</v>
      </c>
      <c r="BO25">
        <f t="shared" si="19"/>
        <v>3.8445440286222244E-9</v>
      </c>
      <c r="BP25">
        <f t="shared" si="19"/>
        <v>3.8965624492221985E-6</v>
      </c>
      <c r="BQ25">
        <f t="shared" si="19"/>
        <v>3.0221636436512303E-6</v>
      </c>
      <c r="BR25">
        <f t="shared" si="19"/>
        <v>1.0316421509376543E-6</v>
      </c>
      <c r="BS25">
        <f t="shared" si="19"/>
        <v>4.9212776950878812E-6</v>
      </c>
      <c r="BT25">
        <f t="shared" si="19"/>
        <v>2.4132458026911716E-6</v>
      </c>
      <c r="BU25">
        <f t="shared" si="19"/>
        <v>3.9814551622562441E-6</v>
      </c>
      <c r="BV25">
        <f t="shared" si="19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18"/>
        <v>8.7100930371613913E-2</v>
      </c>
      <c r="BH26">
        <f t="shared" si="18"/>
        <v>3.0379661137625472E-2</v>
      </c>
      <c r="BI26">
        <f t="shared" si="18"/>
        <v>8.1874022689534309E-2</v>
      </c>
      <c r="BJ26">
        <f t="shared" si="18"/>
        <v>4.2758591667562719E-2</v>
      </c>
      <c r="BM26">
        <f t="shared" si="20"/>
        <v>1.2449028984276961E-7</v>
      </c>
      <c r="BN26">
        <f t="shared" si="19"/>
        <v>7.6111251734917135E-8</v>
      </c>
      <c r="BO26">
        <f t="shared" si="19"/>
        <v>5.9010551714854769E-10</v>
      </c>
      <c r="BP26">
        <f t="shared" si="19"/>
        <v>4.2575689642760059E-6</v>
      </c>
      <c r="BQ26">
        <f t="shared" si="19"/>
        <v>2.1868570637883784E-6</v>
      </c>
      <c r="BR26">
        <f t="shared" si="19"/>
        <v>2.8322709822436816E-6</v>
      </c>
      <c r="BS26">
        <f t="shared" si="19"/>
        <v>5.6633396423340326E-7</v>
      </c>
      <c r="BT26">
        <f t="shared" si="19"/>
        <v>4.6468136886166229E-6</v>
      </c>
      <c r="BU26">
        <f t="shared" si="19"/>
        <v>8.2377348598370096E-8</v>
      </c>
      <c r="BV26">
        <f t="shared" si="19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18"/>
        <v>0.13087069798503509</v>
      </c>
      <c r="BH27">
        <f t="shared" si="18"/>
        <v>7.9749705465258725E-2</v>
      </c>
      <c r="BI27">
        <f t="shared" si="18"/>
        <v>0.12277914784886838</v>
      </c>
      <c r="BJ27">
        <f t="shared" si="18"/>
        <v>8.41236805452725E-2</v>
      </c>
      <c r="BM27">
        <f t="shared" si="20"/>
        <v>9.3710839052959183E-7</v>
      </c>
      <c r="BN27">
        <f t="shared" si="19"/>
        <v>3.5973525368578341E-6</v>
      </c>
      <c r="BO27">
        <f t="shared" si="19"/>
        <v>6.973567593253562E-7</v>
      </c>
      <c r="BP27">
        <f t="shared" si="19"/>
        <v>6.3265833845006096E-7</v>
      </c>
      <c r="BQ27">
        <f t="shared" si="19"/>
        <v>1.2421911683460349E-6</v>
      </c>
      <c r="BR27">
        <f t="shared" si="19"/>
        <v>1.0664758276857987E-6</v>
      </c>
      <c r="BS27">
        <f t="shared" si="19"/>
        <v>8.2936602308827503E-12</v>
      </c>
      <c r="BT27">
        <f t="shared" si="19"/>
        <v>1.4534449408738241E-6</v>
      </c>
      <c r="BU27">
        <f t="shared" si="19"/>
        <v>1.4313006358185773E-6</v>
      </c>
      <c r="BV27">
        <f t="shared" si="19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18"/>
        <v>4.5151942704838015E-2</v>
      </c>
      <c r="BH28">
        <f t="shared" si="18"/>
        <v>3.6872644492678866E-2</v>
      </c>
      <c r="BI28">
        <f t="shared" si="18"/>
        <v>6.0526776597512086E-2</v>
      </c>
      <c r="BJ28">
        <f t="shared" si="18"/>
        <v>3.0654934782462187E-2</v>
      </c>
      <c r="BM28">
        <f t="shared" si="20"/>
        <v>1.304446426309051E-6</v>
      </c>
      <c r="BN28">
        <f t="shared" si="19"/>
        <v>1.6291667706130199E-6</v>
      </c>
      <c r="BO28">
        <f t="shared" si="19"/>
        <v>3.1351869302551533E-6</v>
      </c>
      <c r="BP28">
        <f t="shared" si="19"/>
        <v>3.2959042817045224E-6</v>
      </c>
      <c r="BQ28">
        <f t="shared" si="19"/>
        <v>1.0442929799348406E-6</v>
      </c>
      <c r="BR28">
        <f t="shared" si="19"/>
        <v>4.5888989305331619E-6</v>
      </c>
      <c r="BS28">
        <f t="shared" si="19"/>
        <v>1.7013990785900878E-8</v>
      </c>
      <c r="BT28">
        <f t="shared" si="19"/>
        <v>3.0327742272773095E-6</v>
      </c>
      <c r="BU28">
        <f t="shared" si="19"/>
        <v>3.9355144444436997E-6</v>
      </c>
      <c r="BV28">
        <f t="shared" si="19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18"/>
        <v>0.1405678015708218</v>
      </c>
      <c r="BH29">
        <f t="shared" si="18"/>
        <v>0.14193251835400819</v>
      </c>
      <c r="BI29">
        <f t="shared" si="18"/>
        <v>0.11495007982882964</v>
      </c>
      <c r="BJ29">
        <f t="shared" si="18"/>
        <v>9.9299029865114199E-2</v>
      </c>
      <c r="BM29">
        <f t="shared" si="20"/>
        <v>2.8342883509476626E-6</v>
      </c>
      <c r="BN29">
        <f t="shared" si="19"/>
        <v>7.4381908705189056E-9</v>
      </c>
      <c r="BO29">
        <f t="shared" si="19"/>
        <v>1.2144954115105345E-6</v>
      </c>
      <c r="BP29">
        <f t="shared" si="19"/>
        <v>2.1168571220911773E-6</v>
      </c>
      <c r="BQ29">
        <f t="shared" si="19"/>
        <v>5.3786805630993214E-7</v>
      </c>
      <c r="BR29">
        <f t="shared" si="19"/>
        <v>6.2239744311856111E-7</v>
      </c>
      <c r="BS29">
        <f t="shared" si="19"/>
        <v>1.9977646266975994E-6</v>
      </c>
      <c r="BT29">
        <f t="shared" si="19"/>
        <v>2.0723181227366538E-7</v>
      </c>
      <c r="BU29">
        <f t="shared" si="19"/>
        <v>1.4831127280745896E-6</v>
      </c>
      <c r="BV29">
        <f t="shared" si="19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0"/>
        <v>4.5349982630595726E-6</v>
      </c>
      <c r="BN30">
        <f t="shared" si="19"/>
        <v>9.8736164678142607E-7</v>
      </c>
      <c r="BO30">
        <f t="shared" si="19"/>
        <v>3.7672943569904629E-6</v>
      </c>
      <c r="BP30">
        <f t="shared" si="19"/>
        <v>3.1338872644516673E-6</v>
      </c>
      <c r="BQ30">
        <f t="shared" si="19"/>
        <v>1.4851232330507869E-6</v>
      </c>
      <c r="BR30">
        <f t="shared" si="19"/>
        <v>3.7258767595488107E-6</v>
      </c>
      <c r="BS30">
        <f t="shared" si="19"/>
        <v>2.6737110704556165E-6</v>
      </c>
      <c r="BT30">
        <f t="shared" si="19"/>
        <v>8.050455418602123E-7</v>
      </c>
      <c r="BU30">
        <f t="shared" si="19"/>
        <v>2.7705089740870421E-6</v>
      </c>
      <c r="BV30">
        <f t="shared" si="19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0"/>
        <v>7.2990732922607341E-7</v>
      </c>
      <c r="BN31">
        <f t="shared" si="19"/>
        <v>3.9173763867796045E-6</v>
      </c>
      <c r="BO31">
        <f t="shared" si="19"/>
        <v>2.6091826238598999E-6</v>
      </c>
      <c r="BP31">
        <f t="shared" si="19"/>
        <v>3.2706426920463191E-6</v>
      </c>
      <c r="BQ31">
        <f t="shared" si="19"/>
        <v>7.4344329715825073E-7</v>
      </c>
      <c r="BR31">
        <f t="shared" si="19"/>
        <v>9.6788368480747715E-8</v>
      </c>
      <c r="BS31">
        <f t="shared" si="19"/>
        <v>2.1428592467109018E-7</v>
      </c>
      <c r="BT31">
        <f t="shared" si="19"/>
        <v>3.7552606351355691E-7</v>
      </c>
      <c r="BU31">
        <f t="shared" si="19"/>
        <v>7.2879736842218435E-8</v>
      </c>
      <c r="BV31">
        <f t="shared" si="19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0"/>
        <v>7.6289835803227493E-7</v>
      </c>
      <c r="BN32">
        <f t="shared" si="19"/>
        <v>2.7340189388058925E-7</v>
      </c>
      <c r="BO32">
        <f t="shared" si="19"/>
        <v>2.2061730277782524E-6</v>
      </c>
      <c r="BP32">
        <f t="shared" si="19"/>
        <v>1.8796063992228914E-6</v>
      </c>
      <c r="BQ32">
        <f t="shared" si="19"/>
        <v>5.1641028055717346E-8</v>
      </c>
      <c r="BR32">
        <f t="shared" si="19"/>
        <v>4.8810445273254756E-6</v>
      </c>
      <c r="BS32">
        <f t="shared" si="19"/>
        <v>1.8268239308274081E-6</v>
      </c>
      <c r="BT32">
        <f t="shared" si="19"/>
        <v>2.9659635662510667E-6</v>
      </c>
      <c r="BU32">
        <f t="shared" si="19"/>
        <v>3.8633142724492883E-6</v>
      </c>
      <c r="BV32">
        <f t="shared" si="19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1">0.5*$BL$21*C36*C36</f>
        <v>1.8025024714668984E-7</v>
      </c>
      <c r="BO36">
        <f t="shared" si="21"/>
        <v>1.9901641738215775E-6</v>
      </c>
      <c r="BP36">
        <f t="shared" si="21"/>
        <v>6.0642095522265502E-7</v>
      </c>
      <c r="BQ36">
        <f t="shared" si="21"/>
        <v>3.0836899288026671E-7</v>
      </c>
      <c r="BR36">
        <f t="shared" si="21"/>
        <v>3.7784918881049344E-6</v>
      </c>
      <c r="BS36">
        <f t="shared" si="21"/>
        <v>4.5530980385410392E-7</v>
      </c>
      <c r="BT36">
        <f t="shared" si="21"/>
        <v>1.8849212786250321E-7</v>
      </c>
      <c r="BU36">
        <f t="shared" si="21"/>
        <v>2.3155138348665508E-6</v>
      </c>
      <c r="BV36">
        <f t="shared" si="21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2">0.5*$BL$21*B37*B37</f>
        <v>1.4225275638424542E-6</v>
      </c>
      <c r="BN37">
        <f t="shared" si="21"/>
        <v>3.7702757094312318E-7</v>
      </c>
      <c r="BO37">
        <f t="shared" si="21"/>
        <v>5.9419762923936975E-7</v>
      </c>
      <c r="BP37">
        <f t="shared" si="21"/>
        <v>2.9542611368598713E-6</v>
      </c>
      <c r="BQ37">
        <f t="shared" si="21"/>
        <v>4.2137535128847684E-6</v>
      </c>
      <c r="BR37">
        <f t="shared" si="21"/>
        <v>6.913044701248842E-8</v>
      </c>
      <c r="BS37">
        <f t="shared" si="21"/>
        <v>4.6406177388569304E-6</v>
      </c>
      <c r="BT37">
        <f t="shared" si="21"/>
        <v>3.6905932046161684E-6</v>
      </c>
      <c r="BU37">
        <f t="shared" si="21"/>
        <v>3.9159161243207563E-7</v>
      </c>
      <c r="BV37">
        <f t="shared" si="21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2"/>
        <v>2.1617168345723014E-8</v>
      </c>
      <c r="BN38">
        <f t="shared" si="21"/>
        <v>3.6112996191470115E-6</v>
      </c>
      <c r="BO38">
        <f t="shared" si="21"/>
        <v>1.4907412528558426E-6</v>
      </c>
      <c r="BP38">
        <f t="shared" si="21"/>
        <v>4.8822944056935876E-6</v>
      </c>
      <c r="BQ38">
        <f t="shared" si="21"/>
        <v>8.0222419034998893E-7</v>
      </c>
      <c r="BR38">
        <f t="shared" si="21"/>
        <v>3.0491231093873449E-7</v>
      </c>
      <c r="BS38">
        <f t="shared" si="21"/>
        <v>4.6283746248723679E-8</v>
      </c>
      <c r="BT38">
        <f t="shared" si="21"/>
        <v>2.3873060825009089E-6</v>
      </c>
      <c r="BU38">
        <f t="shared" si="21"/>
        <v>6.6400094593642072E-9</v>
      </c>
      <c r="BV38">
        <f t="shared" si="21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2"/>
        <v>2.3593306794395661E-6</v>
      </c>
      <c r="BN39">
        <f t="shared" si="21"/>
        <v>7.8095858258667081E-8</v>
      </c>
      <c r="BO39">
        <f t="shared" si="21"/>
        <v>5.4698416482286726E-7</v>
      </c>
      <c r="BP39">
        <f t="shared" si="21"/>
        <v>9.2804606077766439E-7</v>
      </c>
      <c r="BQ39">
        <f t="shared" si="21"/>
        <v>3.4823258383846716E-7</v>
      </c>
      <c r="BR39">
        <f t="shared" si="21"/>
        <v>2.753418798824778E-7</v>
      </c>
      <c r="BS39">
        <f t="shared" si="21"/>
        <v>1.1115460828324813E-7</v>
      </c>
      <c r="BT39">
        <f t="shared" si="21"/>
        <v>2.733389447416605E-6</v>
      </c>
      <c r="BU39">
        <f t="shared" si="21"/>
        <v>8.10555532055066E-7</v>
      </c>
      <c r="BV39">
        <f t="shared" si="21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2"/>
        <v>2.7039209424211469E-6</v>
      </c>
      <c r="BN40">
        <f t="shared" si="21"/>
        <v>1.7361545204126038E-9</v>
      </c>
      <c r="BO40">
        <f t="shared" si="21"/>
        <v>2.4922662337141704E-6</v>
      </c>
      <c r="BP40">
        <f t="shared" si="21"/>
        <v>8.4062913124063682E-7</v>
      </c>
      <c r="BQ40">
        <f t="shared" si="21"/>
        <v>1.44104978245917E-6</v>
      </c>
      <c r="BR40">
        <f t="shared" si="21"/>
        <v>2.7217035193520704E-6</v>
      </c>
      <c r="BS40">
        <f t="shared" si="21"/>
        <v>4.9419206218584868E-6</v>
      </c>
      <c r="BT40">
        <f t="shared" si="21"/>
        <v>4.3508985213566476E-6</v>
      </c>
      <c r="BU40">
        <f t="shared" si="21"/>
        <v>4.1410676220670955E-7</v>
      </c>
      <c r="BV40">
        <f t="shared" si="21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2"/>
        <v>1.2265917700083071E-6</v>
      </c>
      <c r="BN41">
        <f t="shared" si="21"/>
        <v>3.1527607908828264E-6</v>
      </c>
      <c r="BO41">
        <f t="shared" si="21"/>
        <v>4.9040105503965873E-7</v>
      </c>
      <c r="BP41">
        <f t="shared" si="21"/>
        <v>3.8360953958734332E-6</v>
      </c>
      <c r="BQ41">
        <f t="shared" si="21"/>
        <v>3.8808185448611222E-6</v>
      </c>
      <c r="BR41">
        <f t="shared" si="21"/>
        <v>5.8322601195523251E-7</v>
      </c>
      <c r="BS41">
        <f t="shared" si="21"/>
        <v>5.6597561690137052E-8</v>
      </c>
      <c r="BT41">
        <f t="shared" si="21"/>
        <v>3.6073356078633733E-6</v>
      </c>
      <c r="BU41">
        <f t="shared" si="21"/>
        <v>1.4692483373977232E-6</v>
      </c>
      <c r="BV41">
        <f t="shared" si="21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2"/>
        <v>3.2775135023022163E-6</v>
      </c>
      <c r="BN42">
        <f t="shared" si="21"/>
        <v>1.0570597082229282E-6</v>
      </c>
      <c r="BO42">
        <f t="shared" si="21"/>
        <v>4.5236620967769987E-6</v>
      </c>
      <c r="BP42">
        <f t="shared" si="21"/>
        <v>1.6721657216201436E-6</v>
      </c>
      <c r="BQ42">
        <f t="shared" si="21"/>
        <v>2.7103035770563123E-6</v>
      </c>
      <c r="BR42">
        <f t="shared" si="21"/>
        <v>4.7365690014928177E-8</v>
      </c>
      <c r="BS42">
        <f t="shared" si="21"/>
        <v>5.0627414344141728E-7</v>
      </c>
      <c r="BT42">
        <f t="shared" si="21"/>
        <v>7.7392194431044996E-7</v>
      </c>
      <c r="BU42">
        <f t="shared" si="21"/>
        <v>4.7324986651068953E-6</v>
      </c>
      <c r="BV42">
        <f t="shared" si="21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2"/>
        <v>1.2463707337633515E-6</v>
      </c>
      <c r="BN43">
        <f t="shared" si="21"/>
        <v>1.4896257864441262E-7</v>
      </c>
      <c r="BO43">
        <f t="shared" si="21"/>
        <v>1.62215065513761E-7</v>
      </c>
      <c r="BP43">
        <f t="shared" si="21"/>
        <v>3.2525380706911539E-6</v>
      </c>
      <c r="BQ43">
        <f t="shared" si="21"/>
        <v>5.2095318947732207E-8</v>
      </c>
      <c r="BR43">
        <f t="shared" si="21"/>
        <v>4.6767035873774015E-6</v>
      </c>
      <c r="BS43">
        <f t="shared" si="21"/>
        <v>2.3495173299633567E-7</v>
      </c>
      <c r="BT43">
        <f t="shared" si="21"/>
        <v>1.3118149007550714E-6</v>
      </c>
      <c r="BU43">
        <f t="shared" si="21"/>
        <v>6.2396166171937854E-7</v>
      </c>
      <c r="BV43">
        <f t="shared" si="21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2"/>
        <v>1.0499594293697495E-7</v>
      </c>
      <c r="BN44">
        <f t="shared" si="21"/>
        <v>4.5974264779467995E-6</v>
      </c>
      <c r="BO44">
        <f t="shared" si="21"/>
        <v>8.509785149796211E-7</v>
      </c>
      <c r="BP44">
        <f t="shared" si="21"/>
        <v>4.0364847886401202E-7</v>
      </c>
      <c r="BQ44">
        <f t="shared" si="21"/>
        <v>1.2877143194269594E-6</v>
      </c>
      <c r="BR44">
        <f t="shared" si="21"/>
        <v>1.2013565937399638E-7</v>
      </c>
      <c r="BS44">
        <f t="shared" si="21"/>
        <v>4.0509658207404711E-6</v>
      </c>
      <c r="BT44">
        <f t="shared" si="21"/>
        <v>4.064519704081112E-6</v>
      </c>
      <c r="BU44">
        <f t="shared" si="21"/>
        <v>1.6387405672230553E-6</v>
      </c>
      <c r="BV44">
        <f t="shared" si="21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2"/>
        <v>4.5583879297377189E-7</v>
      </c>
      <c r="BN45">
        <f t="shared" si="21"/>
        <v>5.396440307838708E-7</v>
      </c>
      <c r="BO45">
        <f t="shared" si="21"/>
        <v>7.4460168145146834E-7</v>
      </c>
      <c r="BP45">
        <f t="shared" si="21"/>
        <v>1.9882532868964788E-7</v>
      </c>
      <c r="BQ45">
        <f t="shared" si="21"/>
        <v>2.7395113763125983E-6</v>
      </c>
      <c r="BR45">
        <f t="shared" si="21"/>
        <v>1.9182927427661435E-6</v>
      </c>
      <c r="BS45">
        <f t="shared" si="21"/>
        <v>1.797148651171747E-6</v>
      </c>
      <c r="BT45">
        <f t="shared" si="21"/>
        <v>2.2971091871048383E-8</v>
      </c>
      <c r="BU45">
        <f t="shared" si="21"/>
        <v>2.8281627505969155E-7</v>
      </c>
      <c r="BV45">
        <f t="shared" si="21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3">0.5*$BL$21*C49*C49</f>
        <v>5.5949759156418081E-8</v>
      </c>
      <c r="BO49">
        <f t="shared" si="23"/>
        <v>3.4824136800022149E-7</v>
      </c>
      <c r="BP49">
        <f t="shared" si="23"/>
        <v>2.4850849823129059E-8</v>
      </c>
      <c r="BQ49">
        <f t="shared" si="23"/>
        <v>3.840601219784541E-6</v>
      </c>
      <c r="BR49">
        <f t="shared" si="23"/>
        <v>1.8785982466895425E-6</v>
      </c>
      <c r="BS49">
        <f t="shared" si="23"/>
        <v>2.9812892488715403E-6</v>
      </c>
      <c r="BT49">
        <f t="shared" si="23"/>
        <v>1.3353408939646946E-7</v>
      </c>
      <c r="BU49">
        <f t="shared" si="23"/>
        <v>1.6266935753052608E-6</v>
      </c>
      <c r="BV49">
        <f t="shared" si="23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4">0.5*$BL$21*B50*B50</f>
        <v>6.4924094299396419E-7</v>
      </c>
      <c r="BN50">
        <f t="shared" si="23"/>
        <v>2.177243010392444E-6</v>
      </c>
      <c r="BO50">
        <f t="shared" si="23"/>
        <v>1.6863905317779425E-6</v>
      </c>
      <c r="BP50">
        <f t="shared" si="23"/>
        <v>4.7963255284480741E-6</v>
      </c>
      <c r="BQ50">
        <f t="shared" si="23"/>
        <v>2.5580897792260977E-6</v>
      </c>
      <c r="BR50">
        <f t="shared" si="23"/>
        <v>2.5221592545813975E-6</v>
      </c>
      <c r="BS50">
        <f t="shared" si="23"/>
        <v>2.1633750520699628E-6</v>
      </c>
      <c r="BT50">
        <f t="shared" si="23"/>
        <v>3.4272543632220695E-6</v>
      </c>
      <c r="BU50">
        <f t="shared" si="23"/>
        <v>3.1839136979682319E-8</v>
      </c>
      <c r="BV50">
        <f t="shared" si="23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4"/>
        <v>2.1104834346237676E-7</v>
      </c>
      <c r="BN51">
        <f t="shared" si="23"/>
        <v>1.6738891174490014E-6</v>
      </c>
      <c r="BO51">
        <f t="shared" si="23"/>
        <v>1.1579717642978518E-6</v>
      </c>
      <c r="BP51">
        <f t="shared" si="23"/>
        <v>4.5089173771328291E-6</v>
      </c>
      <c r="BQ51">
        <f t="shared" si="23"/>
        <v>3.5133573905982072E-6</v>
      </c>
      <c r="BR51">
        <f t="shared" si="23"/>
        <v>2.045878452863783E-6</v>
      </c>
      <c r="BS51">
        <f t="shared" si="23"/>
        <v>1.2414206173827636E-8</v>
      </c>
      <c r="BT51">
        <f t="shared" si="23"/>
        <v>1.3847530982629112E-6</v>
      </c>
      <c r="BU51">
        <f t="shared" si="23"/>
        <v>2.3398445185023442E-7</v>
      </c>
      <c r="BV51">
        <f t="shared" si="23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4"/>
        <v>3.8360357072092255E-7</v>
      </c>
      <c r="BN52">
        <f t="shared" si="23"/>
        <v>4.8087863413917035E-6</v>
      </c>
      <c r="BO52">
        <f t="shared" si="23"/>
        <v>6.4507752836447431E-9</v>
      </c>
      <c r="BP52">
        <f t="shared" si="23"/>
        <v>4.175295877634527E-9</v>
      </c>
      <c r="BQ52">
        <f t="shared" si="23"/>
        <v>4.4865602456319442E-6</v>
      </c>
      <c r="BR52">
        <f t="shared" si="23"/>
        <v>4.680817462774893E-6</v>
      </c>
      <c r="BS52">
        <f t="shared" si="23"/>
        <v>2.1887183533197586E-6</v>
      </c>
      <c r="BT52">
        <f t="shared" si="23"/>
        <v>5.0963982983019734E-7</v>
      </c>
      <c r="BU52">
        <f t="shared" si="23"/>
        <v>7.3507689581425457E-7</v>
      </c>
      <c r="BV52">
        <f t="shared" si="23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4"/>
        <v>1.2171821020975524E-6</v>
      </c>
      <c r="BN53">
        <f t="shared" si="23"/>
        <v>3.5531164850829841E-6</v>
      </c>
      <c r="BO53">
        <f t="shared" si="23"/>
        <v>7.5780344890449099E-7</v>
      </c>
      <c r="BP53">
        <f t="shared" si="23"/>
        <v>2.1889988252912574E-6</v>
      </c>
      <c r="BQ53">
        <f t="shared" si="23"/>
        <v>4.3927937796055941E-7</v>
      </c>
      <c r="BR53">
        <f t="shared" si="23"/>
        <v>4.0956893906423147E-6</v>
      </c>
      <c r="BS53">
        <f t="shared" si="23"/>
        <v>3.1904589077344685E-6</v>
      </c>
      <c r="BT53">
        <f t="shared" si="23"/>
        <v>3.5941997383594104E-6</v>
      </c>
      <c r="BU53">
        <f t="shared" si="23"/>
        <v>3.5855494668614523E-6</v>
      </c>
      <c r="BV53">
        <f t="shared" si="23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4"/>
        <v>1.7079181233112162E-6</v>
      </c>
      <c r="BN54">
        <f t="shared" si="23"/>
        <v>1.5794729695149884E-6</v>
      </c>
      <c r="BO54">
        <f t="shared" si="23"/>
        <v>4.2164958284512321E-6</v>
      </c>
      <c r="BP54">
        <f t="shared" si="23"/>
        <v>1.0040055675227339E-6</v>
      </c>
      <c r="BQ54">
        <f t="shared" si="23"/>
        <v>6.2032876217960905E-7</v>
      </c>
      <c r="BR54">
        <f t="shared" si="23"/>
        <v>4.5191336423062952E-8</v>
      </c>
      <c r="BS54">
        <f t="shared" si="23"/>
        <v>1.4342725974875778E-6</v>
      </c>
      <c r="BT54">
        <f t="shared" si="23"/>
        <v>1.1122196831814786E-6</v>
      </c>
      <c r="BU54">
        <f t="shared" si="23"/>
        <v>2.9311119441807915E-6</v>
      </c>
      <c r="BV54">
        <f t="shared" si="23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4"/>
        <v>3.0195672970917543E-9</v>
      </c>
      <c r="BN55">
        <f t="shared" si="23"/>
        <v>2.8240402306087914E-6</v>
      </c>
      <c r="BO55">
        <f t="shared" si="23"/>
        <v>5.6795717757837467E-8</v>
      </c>
      <c r="BP55">
        <f t="shared" si="23"/>
        <v>1.0174368860514089E-6</v>
      </c>
      <c r="BQ55">
        <f t="shared" si="23"/>
        <v>4.0178482683016632E-7</v>
      </c>
      <c r="BR55">
        <f t="shared" si="23"/>
        <v>1.3340569010165458E-6</v>
      </c>
      <c r="BS55">
        <f t="shared" si="23"/>
        <v>3.1491963430271863E-7</v>
      </c>
      <c r="BT55">
        <f t="shared" si="23"/>
        <v>2.3687138601932313E-7</v>
      </c>
      <c r="BU55">
        <f t="shared" si="23"/>
        <v>1.7540474471553031E-7</v>
      </c>
      <c r="BV55">
        <f t="shared" si="23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4"/>
        <v>8.6590731480381097E-7</v>
      </c>
      <c r="BN56">
        <f t="shared" si="23"/>
        <v>3.1790225456300688E-6</v>
      </c>
      <c r="BO56">
        <f t="shared" si="23"/>
        <v>3.4570088140590434E-6</v>
      </c>
      <c r="BP56">
        <f t="shared" si="23"/>
        <v>3.7150012814791796E-6</v>
      </c>
      <c r="BQ56">
        <f t="shared" si="23"/>
        <v>1.9561907663025324E-7</v>
      </c>
      <c r="BR56">
        <f t="shared" si="23"/>
        <v>8.7306028985166516E-7</v>
      </c>
      <c r="BS56">
        <f t="shared" si="23"/>
        <v>1.5505145286024555E-7</v>
      </c>
      <c r="BT56">
        <f t="shared" si="23"/>
        <v>2.1907451191119966E-7</v>
      </c>
      <c r="BU56">
        <f t="shared" si="23"/>
        <v>9.1820604707760301E-7</v>
      </c>
      <c r="BV56">
        <f t="shared" si="23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4"/>
        <v>6.2695268279462816E-7</v>
      </c>
      <c r="BN57">
        <f t="shared" si="23"/>
        <v>1.9166792880077487E-6</v>
      </c>
      <c r="BO57">
        <f t="shared" si="23"/>
        <v>3.1772100573262354E-6</v>
      </c>
      <c r="BP57">
        <f t="shared" si="23"/>
        <v>3.453211584520107E-7</v>
      </c>
      <c r="BQ57">
        <f t="shared" si="23"/>
        <v>1.5072811639789981E-6</v>
      </c>
      <c r="BR57">
        <f t="shared" si="23"/>
        <v>3.9166746010009204E-8</v>
      </c>
      <c r="BS57">
        <f t="shared" si="23"/>
        <v>1.1028246904775225E-6</v>
      </c>
      <c r="BT57">
        <f t="shared" si="23"/>
        <v>1.9467015603488413E-6</v>
      </c>
      <c r="BU57">
        <f t="shared" si="23"/>
        <v>3.7869767912701553E-6</v>
      </c>
      <c r="BV57">
        <f t="shared" si="23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4"/>
        <v>5.4621488950690736E-7</v>
      </c>
      <c r="BN58">
        <f t="shared" si="23"/>
        <v>2.4037476382387453E-6</v>
      </c>
      <c r="BO58">
        <f t="shared" si="23"/>
        <v>2.4189800034956283E-7</v>
      </c>
      <c r="BP58">
        <f t="shared" si="23"/>
        <v>3.2473951978214883E-8</v>
      </c>
      <c r="BQ58">
        <f t="shared" si="23"/>
        <v>3.083387703087509E-6</v>
      </c>
      <c r="BR58">
        <f t="shared" si="23"/>
        <v>1.1915336147217044E-6</v>
      </c>
      <c r="BS58">
        <f t="shared" si="23"/>
        <v>2.0830627663895119E-7</v>
      </c>
      <c r="BT58">
        <f t="shared" si="23"/>
        <v>3.8496617265625011E-6</v>
      </c>
      <c r="BU58">
        <f t="shared" si="23"/>
        <v>2.8866388091830193E-6</v>
      </c>
      <c r="BV58">
        <f t="shared" si="23"/>
        <v>3.7026113030204842E-6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2020-03-19T21:21:32Z</dcterms:created>
  <dcterms:modified xsi:type="dcterms:W3CDTF">2020-03-24T05:20:51Z</dcterms:modified>
</cp:coreProperties>
</file>